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0" yWindow="0" windowWidth="24000" windowHeight="9135" tabRatio="968"/>
  </bookViews>
  <sheets>
    <sheet name="Приложение 1" sheetId="76" r:id="rId1"/>
    <sheet name="Приложение 2" sheetId="57" r:id="rId2"/>
    <sheet name="приложение 3" sheetId="67" r:id="rId3"/>
    <sheet name="приложение 4" sheetId="68" r:id="rId4"/>
    <sheet name="приложение 5" sheetId="60" r:id="rId5"/>
    <sheet name="приложение 6" sheetId="78" r:id="rId6"/>
  </sheets>
  <definedNames>
    <definedName name="_xlnm._FilterDatabase" localSheetId="1" hidden="1">'Приложение 2'!$A$14:$F$168</definedName>
    <definedName name="_xlnm._FilterDatabase" localSheetId="2" hidden="1">'приложение 3'!$A$14:$F$329</definedName>
    <definedName name="_xlnm._FilterDatabase" localSheetId="3" hidden="1">'приложение 4'!$A$14:$I$330</definedName>
    <definedName name="_xlnm._FilterDatabase" localSheetId="4" hidden="1">'приложение 5'!$A$12:$J$179</definedName>
    <definedName name="_xlnm.Print_Area" localSheetId="0">'Приложение 1'!$A$1:$E$133</definedName>
    <definedName name="_xlnm.Print_Area" localSheetId="2">'приложение 3'!$A$1:$H$330</definedName>
    <definedName name="_xlnm.Print_Area" localSheetId="3">'приложение 4'!$A$1:$I$331</definedName>
    <definedName name="_xlnm.Print_Area" localSheetId="4">'приложение 5'!$A$1:$J$183</definedName>
  </definedNames>
  <calcPr calcId="145621"/>
</workbook>
</file>

<file path=xl/calcChain.xml><?xml version="1.0" encoding="utf-8"?>
<calcChain xmlns="http://schemas.openxmlformats.org/spreadsheetml/2006/main">
  <c r="D17" i="78" l="1"/>
  <c r="C17" i="78" s="1"/>
  <c r="C29" i="78"/>
  <c r="C28" i="78"/>
  <c r="C27" i="78"/>
  <c r="C26" i="78"/>
  <c r="C25" i="78"/>
  <c r="C24" i="78"/>
  <c r="C23" i="78"/>
  <c r="C22" i="78"/>
  <c r="C21" i="78"/>
  <c r="C20" i="78"/>
  <c r="C19" i="78"/>
  <c r="C18" i="78"/>
  <c r="D14" i="78"/>
  <c r="C14" i="78" s="1"/>
  <c r="C16" i="78"/>
  <c r="D15" i="78"/>
  <c r="C15" i="78"/>
  <c r="F14" i="78"/>
  <c r="E14" i="78"/>
  <c r="D132" i="57" l="1"/>
  <c r="D39" i="57"/>
  <c r="D41" i="57"/>
  <c r="D38" i="57"/>
  <c r="D40" i="57"/>
  <c r="I115" i="60"/>
  <c r="I114" i="60" s="1"/>
  <c r="I113" i="60" s="1"/>
  <c r="J115" i="60"/>
  <c r="J114" i="60" s="1"/>
  <c r="J113" i="60" s="1"/>
  <c r="I116" i="60"/>
  <c r="J116" i="60"/>
  <c r="H116" i="60"/>
  <c r="H115" i="60" s="1"/>
  <c r="H114" i="60" s="1"/>
  <c r="H113" i="60" s="1"/>
  <c r="C88" i="76" l="1"/>
  <c r="D35" i="57" l="1"/>
  <c r="D30" i="57"/>
  <c r="D25" i="57"/>
  <c r="D92" i="57" l="1"/>
  <c r="K128" i="67"/>
  <c r="K127" i="67" s="1"/>
  <c r="K126" i="67" s="1"/>
  <c r="L128" i="67"/>
  <c r="L127" i="67" s="1"/>
  <c r="L126" i="67" s="1"/>
  <c r="O128" i="67"/>
  <c r="O127" i="67" s="1"/>
  <c r="O126" i="67" s="1"/>
  <c r="P128" i="67"/>
  <c r="P127" i="67" s="1"/>
  <c r="P126" i="67" s="1"/>
  <c r="S128" i="67"/>
  <c r="S127" i="67" s="1"/>
  <c r="S126" i="67" s="1"/>
  <c r="T128" i="67"/>
  <c r="T127" i="67" s="1"/>
  <c r="T126" i="67" s="1"/>
  <c r="W128" i="67"/>
  <c r="W127" i="67" s="1"/>
  <c r="W126" i="67" s="1"/>
  <c r="X128" i="67"/>
  <c r="X127" i="67" s="1"/>
  <c r="X126" i="67" s="1"/>
  <c r="I129" i="67"/>
  <c r="I128" i="67" s="1"/>
  <c r="I127" i="67" s="1"/>
  <c r="I126" i="67" s="1"/>
  <c r="J129" i="67"/>
  <c r="J128" i="67" s="1"/>
  <c r="J127" i="67" s="1"/>
  <c r="J126" i="67" s="1"/>
  <c r="K129" i="67"/>
  <c r="L129" i="67"/>
  <c r="M129" i="67"/>
  <c r="M128" i="67" s="1"/>
  <c r="M127" i="67" s="1"/>
  <c r="M126" i="67" s="1"/>
  <c r="N129" i="67"/>
  <c r="N128" i="67" s="1"/>
  <c r="N127" i="67" s="1"/>
  <c r="N126" i="67" s="1"/>
  <c r="O129" i="67"/>
  <c r="P129" i="67"/>
  <c r="Q129" i="67"/>
  <c r="Q128" i="67" s="1"/>
  <c r="Q127" i="67" s="1"/>
  <c r="Q126" i="67" s="1"/>
  <c r="R129" i="67"/>
  <c r="R128" i="67" s="1"/>
  <c r="R127" i="67" s="1"/>
  <c r="R126" i="67" s="1"/>
  <c r="S129" i="67"/>
  <c r="T129" i="67"/>
  <c r="U129" i="67"/>
  <c r="U128" i="67" s="1"/>
  <c r="U127" i="67" s="1"/>
  <c r="U126" i="67" s="1"/>
  <c r="V129" i="67"/>
  <c r="V128" i="67" s="1"/>
  <c r="V127" i="67" s="1"/>
  <c r="V126" i="67" s="1"/>
  <c r="W129" i="67"/>
  <c r="X129" i="67"/>
  <c r="D146" i="57"/>
  <c r="D145" i="57"/>
  <c r="D143" i="57"/>
  <c r="D142" i="57"/>
  <c r="D84" i="57"/>
  <c r="D80" i="57"/>
  <c r="D78" i="57"/>
  <c r="H159" i="60" l="1"/>
  <c r="H74" i="60"/>
  <c r="H30" i="60"/>
  <c r="H87" i="60" l="1"/>
  <c r="H91" i="60"/>
  <c r="D131" i="57"/>
  <c r="D123" i="57"/>
  <c r="D150" i="57" l="1"/>
  <c r="D19" i="57"/>
  <c r="D128" i="57"/>
  <c r="D42" i="57" l="1"/>
  <c r="D31" i="57" l="1"/>
  <c r="D21" i="57"/>
  <c r="D29" i="57"/>
  <c r="D27" i="57" l="1"/>
  <c r="D26" i="57"/>
  <c r="D24" i="57"/>
  <c r="D20" i="57"/>
  <c r="D18" i="57"/>
  <c r="E101" i="57"/>
  <c r="D105" i="57"/>
  <c r="D104" i="57"/>
  <c r="D101" i="57" s="1"/>
  <c r="D137" i="57"/>
  <c r="D23" i="57" l="1"/>
  <c r="D168" i="57" l="1"/>
  <c r="D63" i="57"/>
  <c r="D99" i="76" l="1"/>
  <c r="E99" i="76"/>
  <c r="C99" i="76"/>
  <c r="I141" i="60"/>
  <c r="I86" i="60" l="1"/>
  <c r="D88" i="76"/>
  <c r="E88" i="76"/>
  <c r="I165" i="60" l="1"/>
  <c r="J165" i="60"/>
  <c r="H165" i="60"/>
  <c r="I162" i="60"/>
  <c r="J162" i="60"/>
  <c r="H162" i="60"/>
  <c r="I159" i="60"/>
  <c r="J159" i="60"/>
  <c r="I156" i="60"/>
  <c r="J156" i="60"/>
  <c r="H156" i="60"/>
  <c r="H143" i="60"/>
  <c r="J141" i="60"/>
  <c r="H141" i="60"/>
  <c r="I139" i="60"/>
  <c r="J139" i="60"/>
  <c r="H139" i="60"/>
  <c r="I134" i="60"/>
  <c r="I133" i="60" s="1"/>
  <c r="I132" i="60" s="1"/>
  <c r="J134" i="60"/>
  <c r="J133" i="60" s="1"/>
  <c r="J132" i="60" s="1"/>
  <c r="H134" i="60"/>
  <c r="H133" i="60" s="1"/>
  <c r="H132" i="60" s="1"/>
  <c r="I123" i="60"/>
  <c r="I122" i="60" s="1"/>
  <c r="I121" i="60" s="1"/>
  <c r="I120" i="60" s="1"/>
  <c r="I119" i="60" s="1"/>
  <c r="J123" i="60"/>
  <c r="J122" i="60" s="1"/>
  <c r="J121" i="60" s="1"/>
  <c r="J120" i="60" s="1"/>
  <c r="J119" i="60" s="1"/>
  <c r="H123" i="60"/>
  <c r="H122" i="60" s="1"/>
  <c r="H121" i="60" s="1"/>
  <c r="H120" i="60" s="1"/>
  <c r="H119" i="60" s="1"/>
  <c r="I111" i="60"/>
  <c r="J111" i="60"/>
  <c r="I106" i="60"/>
  <c r="I105" i="60" s="1"/>
  <c r="I104" i="60" s="1"/>
  <c r="J106" i="60"/>
  <c r="J105" i="60" s="1"/>
  <c r="J104" i="60" s="1"/>
  <c r="H106" i="60"/>
  <c r="H105" i="60" s="1"/>
  <c r="H104" i="60" s="1"/>
  <c r="H155" i="60" l="1"/>
  <c r="H154" i="60" s="1"/>
  <c r="H153" i="60" s="1"/>
  <c r="J155" i="60"/>
  <c r="J154" i="60" s="1"/>
  <c r="J153" i="60" s="1"/>
  <c r="I155" i="60"/>
  <c r="I154" i="60" s="1"/>
  <c r="I153" i="60" s="1"/>
  <c r="I101" i="60"/>
  <c r="I100" i="60" s="1"/>
  <c r="J101" i="60"/>
  <c r="J100" i="60" s="1"/>
  <c r="H101" i="60"/>
  <c r="H100" i="60" s="1"/>
  <c r="I97" i="60"/>
  <c r="J97" i="60"/>
  <c r="H97" i="60"/>
  <c r="I94" i="60"/>
  <c r="J94" i="60"/>
  <c r="H94" i="60"/>
  <c r="I90" i="60"/>
  <c r="J90" i="60"/>
  <c r="H90" i="60"/>
  <c r="I83" i="60"/>
  <c r="J83" i="60"/>
  <c r="H83" i="60"/>
  <c r="H73" i="60"/>
  <c r="I78" i="60"/>
  <c r="I77" i="60" s="1"/>
  <c r="J78" i="60"/>
  <c r="J77" i="60" s="1"/>
  <c r="H78" i="60"/>
  <c r="H77" i="60" s="1"/>
  <c r="I74" i="60"/>
  <c r="I73" i="60" s="1"/>
  <c r="J74" i="60"/>
  <c r="J73" i="60" s="1"/>
  <c r="I68" i="60"/>
  <c r="I67" i="60" s="1"/>
  <c r="I66" i="60" s="1"/>
  <c r="J68" i="60"/>
  <c r="J67" i="60" s="1"/>
  <c r="J66" i="60" s="1"/>
  <c r="H68" i="60"/>
  <c r="H67" i="60" s="1"/>
  <c r="H66" i="60" s="1"/>
  <c r="H60" i="60"/>
  <c r="I56" i="60"/>
  <c r="I55" i="60" s="1"/>
  <c r="J56" i="60"/>
  <c r="J55" i="60" s="1"/>
  <c r="H56" i="60"/>
  <c r="H55" i="60" s="1"/>
  <c r="I44" i="60"/>
  <c r="I43" i="60" s="1"/>
  <c r="I42" i="60" s="1"/>
  <c r="I41" i="60" s="1"/>
  <c r="I40" i="60" s="1"/>
  <c r="J44" i="60"/>
  <c r="J43" i="60" s="1"/>
  <c r="J42" i="60" s="1"/>
  <c r="J41" i="60" s="1"/>
  <c r="J40" i="60" s="1"/>
  <c r="H44" i="60"/>
  <c r="H43" i="60" s="1"/>
  <c r="H42" i="60" s="1"/>
  <c r="I35" i="60"/>
  <c r="J35" i="60"/>
  <c r="H35" i="60"/>
  <c r="I38" i="60"/>
  <c r="J38" i="60"/>
  <c r="I32" i="60"/>
  <c r="J32" i="60"/>
  <c r="H32" i="60"/>
  <c r="I30" i="60"/>
  <c r="J30" i="60"/>
  <c r="I72" i="60" l="1"/>
  <c r="I71" i="60" s="1"/>
  <c r="J72" i="60"/>
  <c r="J71" i="60" s="1"/>
  <c r="H72" i="60"/>
  <c r="H71" i="60" s="1"/>
  <c r="H41" i="60"/>
  <c r="H40" i="60" s="1"/>
  <c r="J29" i="60"/>
  <c r="J28" i="60" s="1"/>
  <c r="J27" i="60" s="1"/>
  <c r="I29" i="60"/>
  <c r="I28" i="60" s="1"/>
  <c r="I27" i="60" s="1"/>
  <c r="C85" i="76" l="1"/>
  <c r="D85" i="76"/>
  <c r="E85" i="76"/>
  <c r="I178" i="60"/>
  <c r="I177" i="60" s="1"/>
  <c r="I176" i="60" s="1"/>
  <c r="I175" i="60" s="1"/>
  <c r="I174" i="60" s="1"/>
  <c r="J178" i="60"/>
  <c r="J177" i="60" s="1"/>
  <c r="J176" i="60" s="1"/>
  <c r="J175" i="60" s="1"/>
  <c r="J174" i="60" s="1"/>
  <c r="H178" i="60"/>
  <c r="H177" i="60" s="1"/>
  <c r="H176" i="60" s="1"/>
  <c r="H175" i="60" s="1"/>
  <c r="H174" i="60" s="1"/>
  <c r="F31" i="57" l="1"/>
  <c r="D32" i="57"/>
  <c r="E92" i="57" l="1"/>
  <c r="I129" i="60" l="1"/>
  <c r="J129" i="60"/>
  <c r="I25" i="60"/>
  <c r="J25" i="60"/>
  <c r="I19" i="60"/>
  <c r="I18" i="60" s="1"/>
  <c r="I17" i="60" s="1"/>
  <c r="I16" i="60" s="1"/>
  <c r="J19" i="60"/>
  <c r="J18" i="60" s="1"/>
  <c r="J17" i="60" s="1"/>
  <c r="J16" i="60" s="1"/>
  <c r="H19" i="60"/>
  <c r="H18" i="60" s="1"/>
  <c r="H17" i="60" s="1"/>
  <c r="H16" i="60" s="1"/>
  <c r="J128" i="60" l="1"/>
  <c r="J127" i="60" s="1"/>
  <c r="J126" i="60" s="1"/>
  <c r="I128" i="60"/>
  <c r="J24" i="60"/>
  <c r="J23" i="60" s="1"/>
  <c r="J22" i="60" s="1"/>
  <c r="J15" i="60" s="1"/>
  <c r="I24" i="60"/>
  <c r="I23" i="60" s="1"/>
  <c r="I22" i="60" s="1"/>
  <c r="I15" i="60" s="1"/>
  <c r="I127" i="60" l="1"/>
  <c r="I126" i="60" s="1"/>
  <c r="D17" i="57"/>
  <c r="F40" i="57"/>
  <c r="E40" i="57"/>
  <c r="E42" i="57"/>
  <c r="F42" i="57"/>
  <c r="D37" i="57" l="1"/>
  <c r="F37" i="57"/>
  <c r="E37" i="57"/>
  <c r="D163" i="57" l="1"/>
  <c r="D161" i="57"/>
  <c r="D165" i="57"/>
  <c r="D68" i="57" l="1"/>
  <c r="D69" i="57"/>
  <c r="D70" i="57"/>
  <c r="D127" i="57"/>
  <c r="D72" i="57" l="1"/>
  <c r="D76" i="57" l="1"/>
  <c r="D95" i="57" l="1"/>
  <c r="C41" i="76" l="1"/>
  <c r="D34" i="57" l="1"/>
  <c r="D33" i="57" s="1"/>
  <c r="D41" i="76" l="1"/>
  <c r="E41" i="76"/>
  <c r="C39" i="76"/>
  <c r="E173" i="57" l="1"/>
  <c r="E172" i="57" s="1"/>
  <c r="F173" i="57"/>
  <c r="F172" i="57" s="1"/>
  <c r="D173" i="57"/>
  <c r="D172" i="57" s="1"/>
  <c r="E60" i="57" l="1"/>
  <c r="F60" i="57"/>
  <c r="D60" i="57"/>
  <c r="D48" i="57"/>
  <c r="D79" i="57" l="1"/>
  <c r="E130" i="57" l="1"/>
  <c r="F130" i="57"/>
  <c r="D130" i="57"/>
  <c r="E128" i="76" l="1"/>
  <c r="D128" i="76"/>
  <c r="C128" i="76"/>
  <c r="E126" i="76"/>
  <c r="D126" i="76"/>
  <c r="C126" i="76"/>
  <c r="E80" i="76"/>
  <c r="D80" i="76"/>
  <c r="C80" i="76"/>
  <c r="E77" i="76"/>
  <c r="D77" i="76"/>
  <c r="C77" i="76"/>
  <c r="E75" i="76"/>
  <c r="D75" i="76"/>
  <c r="C75" i="76"/>
  <c r="E52" i="76"/>
  <c r="E51" i="76" s="1"/>
  <c r="D52" i="76"/>
  <c r="D51" i="76" s="1"/>
  <c r="C52" i="76"/>
  <c r="C51" i="76" s="1"/>
  <c r="E50" i="76"/>
  <c r="E47" i="76" s="1"/>
  <c r="D50" i="76"/>
  <c r="D47" i="76" s="1"/>
  <c r="C50" i="76"/>
  <c r="C47" i="76" s="1"/>
  <c r="E39" i="76"/>
  <c r="D39" i="76"/>
  <c r="E36" i="76"/>
  <c r="D36" i="76"/>
  <c r="C36" i="76"/>
  <c r="E34" i="76"/>
  <c r="D34" i="76"/>
  <c r="C34" i="76"/>
  <c r="E31" i="76"/>
  <c r="D31" i="76"/>
  <c r="C31" i="76"/>
  <c r="E26" i="76"/>
  <c r="E25" i="76" s="1"/>
  <c r="D26" i="76"/>
  <c r="D25" i="76" s="1"/>
  <c r="C26" i="76"/>
  <c r="C25" i="76" s="1"/>
  <c r="E20" i="76"/>
  <c r="D20" i="76"/>
  <c r="C20" i="76"/>
  <c r="E15" i="76"/>
  <c r="D15" i="76"/>
  <c r="C15" i="76"/>
  <c r="E74" i="76" l="1"/>
  <c r="C84" i="76"/>
  <c r="C83" i="76" s="1"/>
  <c r="C137" i="76"/>
  <c r="E137" i="76"/>
  <c r="D84" i="76"/>
  <c r="D83" i="76" s="1"/>
  <c r="E82" i="76"/>
  <c r="C74" i="76"/>
  <c r="C138" i="76" s="1"/>
  <c r="C139" i="76" s="1"/>
  <c r="D74" i="76"/>
  <c r="D82" i="76" s="1"/>
  <c r="E138" i="76"/>
  <c r="E84" i="76"/>
  <c r="E83" i="76" s="1"/>
  <c r="D137" i="76"/>
  <c r="C82" i="76"/>
  <c r="C133" i="76" l="1"/>
  <c r="D133" i="76"/>
  <c r="E133" i="76"/>
  <c r="E139" i="76"/>
  <c r="D138" i="76"/>
  <c r="D139" i="76" s="1"/>
  <c r="E167" i="57" l="1"/>
  <c r="F167" i="57"/>
  <c r="D167" i="57"/>
  <c r="AB16" i="68" l="1"/>
  <c r="AA15" i="67" l="1"/>
  <c r="F35" i="57" l="1"/>
  <c r="E35" i="57"/>
  <c r="F34" i="57"/>
  <c r="F33" i="57" s="1"/>
  <c r="E34" i="57"/>
  <c r="E33" i="57" s="1"/>
  <c r="F32" i="57"/>
  <c r="E32" i="57"/>
  <c r="E31" i="57"/>
  <c r="F30" i="57"/>
  <c r="E30" i="57"/>
  <c r="F29" i="57"/>
  <c r="E29" i="57"/>
  <c r="F24" i="57"/>
  <c r="E24" i="57"/>
  <c r="F19" i="57"/>
  <c r="F17" i="57" s="1"/>
  <c r="D28" i="57" l="1"/>
  <c r="E28" i="57"/>
  <c r="F28" i="57"/>
  <c r="J172" i="60" l="1"/>
  <c r="I172" i="60"/>
  <c r="H172" i="60"/>
  <c r="J151" i="60"/>
  <c r="I151" i="60"/>
  <c r="H151" i="60"/>
  <c r="J149" i="60"/>
  <c r="I149" i="60"/>
  <c r="H149" i="60"/>
  <c r="J147" i="60"/>
  <c r="I147" i="60"/>
  <c r="H147" i="60"/>
  <c r="J145" i="60"/>
  <c r="I145" i="60"/>
  <c r="H145" i="60"/>
  <c r="J143" i="60"/>
  <c r="I143" i="60"/>
  <c r="H129" i="60"/>
  <c r="J110" i="60"/>
  <c r="J109" i="60" s="1"/>
  <c r="J108" i="60" s="1"/>
  <c r="I110" i="60"/>
  <c r="I109" i="60" s="1"/>
  <c r="I108" i="60" s="1"/>
  <c r="H111" i="60"/>
  <c r="H110" i="60" s="1"/>
  <c r="H109" i="60" s="1"/>
  <c r="H108" i="60" s="1"/>
  <c r="J86" i="60"/>
  <c r="J82" i="60" s="1"/>
  <c r="J81" i="60" s="1"/>
  <c r="J80" i="60" s="1"/>
  <c r="J70" i="60" s="1"/>
  <c r="I82" i="60"/>
  <c r="I81" i="60" s="1"/>
  <c r="I80" i="60" s="1"/>
  <c r="H86" i="60"/>
  <c r="H82" i="60" s="1"/>
  <c r="J64" i="60"/>
  <c r="I64" i="60"/>
  <c r="H64" i="60"/>
  <c r="J62" i="60"/>
  <c r="I62" i="60"/>
  <c r="H62" i="60"/>
  <c r="J50" i="60"/>
  <c r="J49" i="60" s="1"/>
  <c r="J48" i="60" s="1"/>
  <c r="J47" i="60" s="1"/>
  <c r="I50" i="60"/>
  <c r="I49" i="60" s="1"/>
  <c r="I48" i="60" s="1"/>
  <c r="I47" i="60" s="1"/>
  <c r="H50" i="60"/>
  <c r="H49" i="60" s="1"/>
  <c r="H48" i="60" s="1"/>
  <c r="H47" i="60" s="1"/>
  <c r="H38" i="60"/>
  <c r="H29" i="60" s="1"/>
  <c r="H28" i="60" s="1"/>
  <c r="H27" i="60" s="1"/>
  <c r="H25" i="60"/>
  <c r="I70" i="60" l="1"/>
  <c r="H80" i="60"/>
  <c r="H70" i="60" s="1"/>
  <c r="H81" i="60"/>
  <c r="J138" i="60"/>
  <c r="J137" i="60" s="1"/>
  <c r="J131" i="60" s="1"/>
  <c r="J125" i="60" s="1"/>
  <c r="H138" i="60"/>
  <c r="H137" i="60" s="1"/>
  <c r="H131" i="60" s="1"/>
  <c r="I138" i="60"/>
  <c r="I137" i="60" s="1"/>
  <c r="I131" i="60" s="1"/>
  <c r="I125" i="60" s="1"/>
  <c r="J59" i="60"/>
  <c r="J54" i="60" s="1"/>
  <c r="J53" i="60" s="1"/>
  <c r="J46" i="60" s="1"/>
  <c r="I59" i="60"/>
  <c r="I54" i="60" s="1"/>
  <c r="I53" i="60" s="1"/>
  <c r="I46" i="60" s="1"/>
  <c r="H59" i="60"/>
  <c r="H54" i="60" s="1"/>
  <c r="H53" i="60" s="1"/>
  <c r="H46" i="60" s="1"/>
  <c r="H171" i="60"/>
  <c r="H170" i="60" s="1"/>
  <c r="H169" i="60" s="1"/>
  <c r="H168" i="60" s="1"/>
  <c r="I171" i="60"/>
  <c r="I170" i="60" s="1"/>
  <c r="I169" i="60" s="1"/>
  <c r="I168" i="60" s="1"/>
  <c r="J171" i="60"/>
  <c r="J170" i="60" s="1"/>
  <c r="J169" i="60" s="1"/>
  <c r="J168" i="60" s="1"/>
  <c r="H128" i="60"/>
  <c r="H24" i="60"/>
  <c r="H23" i="60" s="1"/>
  <c r="H22" i="60" s="1"/>
  <c r="H15" i="60" s="1"/>
  <c r="J14" i="60" l="1"/>
  <c r="J13" i="60" s="1"/>
  <c r="I14" i="60"/>
  <c r="I13" i="60" s="1"/>
  <c r="H127" i="60"/>
  <c r="H126" i="60" s="1"/>
  <c r="H125" i="60" s="1"/>
  <c r="H14" i="60" s="1"/>
  <c r="H13" i="60" l="1"/>
  <c r="E19" i="57" l="1"/>
  <c r="E17" i="57" s="1"/>
  <c r="F25" i="57"/>
  <c r="E25" i="57"/>
  <c r="F137" i="57" l="1"/>
  <c r="E137" i="57"/>
  <c r="E80" i="57" l="1"/>
  <c r="F80" i="57"/>
  <c r="F63" i="57"/>
  <c r="E63" i="57"/>
  <c r="F57" i="57"/>
  <c r="E57" i="57"/>
  <c r="D57" i="57"/>
  <c r="F53" i="57"/>
  <c r="E53" i="57"/>
  <c r="D53" i="57"/>
  <c r="F45" i="57"/>
  <c r="E45" i="57"/>
  <c r="D45" i="57"/>
  <c r="D54" i="57" l="1"/>
  <c r="F58" i="57"/>
  <c r="E58" i="57"/>
  <c r="D58" i="57"/>
  <c r="F54" i="57"/>
  <c r="E54" i="57"/>
  <c r="F46" i="57"/>
  <c r="E46" i="57"/>
  <c r="D46" i="57"/>
  <c r="D87" i="57" l="1"/>
  <c r="F163" i="57"/>
  <c r="F162" i="57" s="1"/>
  <c r="E163" i="57"/>
  <c r="E162" i="57" s="1"/>
  <c r="D162" i="57"/>
  <c r="F161" i="57"/>
  <c r="E161" i="57"/>
  <c r="F127" i="57"/>
  <c r="E127" i="57"/>
  <c r="F95" i="57"/>
  <c r="E95" i="57"/>
  <c r="F166" i="57" l="1"/>
  <c r="E166" i="57"/>
  <c r="F164" i="57"/>
  <c r="E164" i="57"/>
  <c r="D164" i="57"/>
  <c r="F160" i="57"/>
  <c r="E160" i="57"/>
  <c r="D160" i="57"/>
  <c r="F157" i="57"/>
  <c r="F156" i="57" s="1"/>
  <c r="E157" i="57"/>
  <c r="E156" i="57" s="1"/>
  <c r="D157" i="57"/>
  <c r="F153" i="57"/>
  <c r="F152" i="57" s="1"/>
  <c r="E153" i="57"/>
  <c r="E152" i="57" s="1"/>
  <c r="D153" i="57"/>
  <c r="F148" i="57"/>
  <c r="F147" i="57" s="1"/>
  <c r="E148" i="57"/>
  <c r="E147" i="57" s="1"/>
  <c r="D148" i="57"/>
  <c r="F144" i="57"/>
  <c r="E144" i="57"/>
  <c r="D144" i="57"/>
  <c r="F141" i="57"/>
  <c r="E141" i="57"/>
  <c r="D141" i="57"/>
  <c r="F136" i="57"/>
  <c r="E136" i="57"/>
  <c r="E135" i="57" s="1"/>
  <c r="D136" i="57"/>
  <c r="F133" i="57"/>
  <c r="E133" i="57"/>
  <c r="D133" i="57"/>
  <c r="F126" i="57"/>
  <c r="E126" i="57"/>
  <c r="D126" i="57"/>
  <c r="F122" i="57"/>
  <c r="E122" i="57"/>
  <c r="D122" i="57"/>
  <c r="F120" i="57"/>
  <c r="E120" i="57"/>
  <c r="D120" i="57"/>
  <c r="F115" i="57"/>
  <c r="E115" i="57"/>
  <c r="D115" i="57"/>
  <c r="F112" i="57"/>
  <c r="E112" i="57"/>
  <c r="D112" i="57"/>
  <c r="F109" i="57"/>
  <c r="E109" i="57"/>
  <c r="D109" i="57"/>
  <c r="F106" i="57"/>
  <c r="E106" i="57"/>
  <c r="D106" i="57"/>
  <c r="F103" i="57"/>
  <c r="F101" i="57" s="1"/>
  <c r="F97" i="57"/>
  <c r="E97" i="57"/>
  <c r="D97" i="57"/>
  <c r="F94" i="57"/>
  <c r="E94" i="57"/>
  <c r="D94" i="57"/>
  <c r="F91" i="57"/>
  <c r="E91" i="57"/>
  <c r="D91" i="57"/>
  <c r="F88" i="57"/>
  <c r="E88" i="57"/>
  <c r="D88" i="57"/>
  <c r="F86" i="57"/>
  <c r="E86" i="57"/>
  <c r="D86" i="57"/>
  <c r="F83" i="57"/>
  <c r="E83" i="57"/>
  <c r="D83" i="57"/>
  <c r="F81" i="57"/>
  <c r="E81" i="57"/>
  <c r="D81" i="57"/>
  <c r="F79" i="57"/>
  <c r="E79" i="57"/>
  <c r="F77" i="57"/>
  <c r="E77" i="57"/>
  <c r="D77" i="57"/>
  <c r="F76" i="57"/>
  <c r="E76" i="57"/>
  <c r="D75" i="57"/>
  <c r="F72" i="57"/>
  <c r="E72" i="57"/>
  <c r="F67" i="57"/>
  <c r="F66" i="57" s="1"/>
  <c r="E67" i="57"/>
  <c r="E66" i="57" s="1"/>
  <c r="D67" i="57"/>
  <c r="F62" i="57"/>
  <c r="E62" i="57"/>
  <c r="D62" i="57"/>
  <c r="F56" i="57"/>
  <c r="E56" i="57"/>
  <c r="D56" i="57"/>
  <c r="F52" i="57"/>
  <c r="E52" i="57"/>
  <c r="D52" i="57"/>
  <c r="F48" i="57"/>
  <c r="E48" i="57"/>
  <c r="F44" i="57"/>
  <c r="E44" i="57"/>
  <c r="D44" i="57"/>
  <c r="F23" i="57"/>
  <c r="E23" i="57"/>
  <c r="F93" i="57" l="1"/>
  <c r="E75" i="57"/>
  <c r="E71" i="57" s="1"/>
  <c r="F75" i="57"/>
  <c r="F71" i="57" s="1"/>
  <c r="D66" i="57"/>
  <c r="D147" i="57"/>
  <c r="D152" i="57"/>
  <c r="D166" i="57"/>
  <c r="D156" i="57"/>
  <c r="F22" i="57"/>
  <c r="F16" i="57" s="1"/>
  <c r="D22" i="57"/>
  <c r="E51" i="57"/>
  <c r="E43" i="57" s="1"/>
  <c r="D93" i="57"/>
  <c r="D119" i="57"/>
  <c r="E125" i="57"/>
  <c r="F135" i="57"/>
  <c r="F85" i="57"/>
  <c r="F125" i="57"/>
  <c r="D125" i="57"/>
  <c r="E22" i="57"/>
  <c r="E16" i="57" s="1"/>
  <c r="F159" i="57"/>
  <c r="E85" i="57"/>
  <c r="E111" i="57"/>
  <c r="D111" i="57"/>
  <c r="F111" i="57"/>
  <c r="F119" i="57"/>
  <c r="E159" i="57"/>
  <c r="F51" i="57"/>
  <c r="F43" i="57" s="1"/>
  <c r="D159" i="57"/>
  <c r="D85" i="57"/>
  <c r="D71" i="57"/>
  <c r="E93" i="57"/>
  <c r="E119" i="57"/>
  <c r="D135" i="57"/>
  <c r="D51" i="57"/>
  <c r="D43" i="57" s="1"/>
  <c r="K15" i="68" l="1"/>
  <c r="E15" i="57"/>
  <c r="K15" i="67" s="1"/>
  <c r="O15" i="67" s="1"/>
  <c r="F15" i="57"/>
  <c r="L15" i="67" s="1"/>
  <c r="D16" i="57"/>
  <c r="D15" i="57" s="1"/>
  <c r="J15" i="67" l="1"/>
  <c r="N15" i="67" s="1"/>
  <c r="P15" i="67"/>
  <c r="AB15" i="67"/>
  <c r="L15" i="68"/>
  <c r="M15" i="68"/>
  <c r="AC16" i="68"/>
</calcChain>
</file>

<file path=xl/sharedStrings.xml><?xml version="1.0" encoding="utf-8"?>
<sst xmlns="http://schemas.openxmlformats.org/spreadsheetml/2006/main" count="4394" uniqueCount="581">
  <si>
    <t>Наименование</t>
  </si>
  <si>
    <t>ЦСР</t>
  </si>
  <si>
    <t>ВР</t>
  </si>
  <si>
    <t>ВСЕГО</t>
  </si>
  <si>
    <t>100</t>
  </si>
  <si>
    <t>200</t>
  </si>
  <si>
    <t>800</t>
  </si>
  <si>
    <t>300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</si>
  <si>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</si>
  <si>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Иные бюджетные ассигнования</t>
  </si>
  <si>
    <t>Социальное обеспечение и иные выплаты населению</t>
  </si>
  <si>
    <t>Предоставление субсидий бюджетным, автономным учреждениям и иным некоммерческим организациям</t>
  </si>
  <si>
    <t>Семейная политика</t>
  </si>
  <si>
    <t>Межбюджетные трансферты</t>
  </si>
  <si>
    <t>Развитие животноводства</t>
  </si>
  <si>
    <t>Развитие растениеводства</t>
  </si>
  <si>
    <t>Водный транспорт</t>
  </si>
  <si>
    <t>Воздушный транспорт</t>
  </si>
  <si>
    <t>Меры социальной поддержки отдельных категорий граждан</t>
  </si>
  <si>
    <t>Развитие детско - юношеского спорта</t>
  </si>
  <si>
    <t>400</t>
  </si>
  <si>
    <t>Капитальные вложения в объекты 
государственной (муниципальной) собственности</t>
  </si>
  <si>
    <t>1210000000</t>
  </si>
  <si>
    <t>1220000000</t>
  </si>
  <si>
    <t>1200000000</t>
  </si>
  <si>
    <t>1240000000</t>
  </si>
  <si>
    <t>1260000000</t>
  </si>
  <si>
    <t>1000000000</t>
  </si>
  <si>
    <t>1010000000</t>
  </si>
  <si>
    <t>Отдых детей и их оздоровление</t>
  </si>
  <si>
    <t>1030000000</t>
  </si>
  <si>
    <t>2600000000</t>
  </si>
  <si>
    <t>2630000000</t>
  </si>
  <si>
    <t>2500000000</t>
  </si>
  <si>
    <t>2510000000</t>
  </si>
  <si>
    <t>2520000000</t>
  </si>
  <si>
    <t>2540000000</t>
  </si>
  <si>
    <t>1830000000</t>
  </si>
  <si>
    <t>1800000000</t>
  </si>
  <si>
    <t>1840000000</t>
  </si>
  <si>
    <t>1850000000</t>
  </si>
  <si>
    <t>1100000000</t>
  </si>
  <si>
    <t>1110000000</t>
  </si>
  <si>
    <t>1120000000</t>
  </si>
  <si>
    <t>1150000000</t>
  </si>
  <si>
    <t>1500000000</t>
  </si>
  <si>
    <t>1530000000</t>
  </si>
  <si>
    <t>2030000000</t>
  </si>
  <si>
    <t>2020000000</t>
  </si>
  <si>
    <t>3100000000</t>
  </si>
  <si>
    <t>3110000000</t>
  </si>
  <si>
    <t>3120000000</t>
  </si>
  <si>
    <t>1540000000</t>
  </si>
  <si>
    <t>1450000000</t>
  </si>
  <si>
    <t>1400000000</t>
  </si>
  <si>
    <t>1410000000</t>
  </si>
  <si>
    <t>1420000000</t>
  </si>
  <si>
    <t>1700000000</t>
  </si>
  <si>
    <t>1710000000</t>
  </si>
  <si>
    <t>1020000000</t>
  </si>
  <si>
    <t>(в руб.)</t>
  </si>
  <si>
    <t>Закупка товаров, работ и услуг для обеспечения государственных (муниципальных) нужд</t>
  </si>
  <si>
    <t xml:space="preserve">Обеспечивающая подпрограмма </t>
  </si>
  <si>
    <t>25Г0000000</t>
  </si>
  <si>
    <t>Воспитание и дополнительное образование</t>
  </si>
  <si>
    <t>Обеспечивающая подпрограмма</t>
  </si>
  <si>
    <t>Создание условий для развития потенциала подрастающего поколения, молодежи</t>
  </si>
  <si>
    <t>1160000000</t>
  </si>
  <si>
    <t>Воспитание патриотизма у граждан -национальная идея государства</t>
  </si>
  <si>
    <t>1130000000</t>
  </si>
  <si>
    <t xml:space="preserve">Обеспечение прав граждан на участие в культурной жизни </t>
  </si>
  <si>
    <t>Повышение эффективности работы  в сфере профилактики правонарушений</t>
  </si>
  <si>
    <t>Содействие развитию гражданского общества</t>
  </si>
  <si>
    <t xml:space="preserve">Охрана труда в Ленском районе </t>
  </si>
  <si>
    <t>Обеспечение граждан доступным и комфортным жильем</t>
  </si>
  <si>
    <t>2000000000</t>
  </si>
  <si>
    <t>Совершенствование оказания медицинский помощи, включая профилактику заболеваний и формирование здорового образа жизни</t>
  </si>
  <si>
    <t>Экологическое образование и просвещение населения на территории муниципального образования</t>
  </si>
  <si>
    <t>Развитие системы управления недвижимостью</t>
  </si>
  <si>
    <t>Развитие системы управления земельными ресурсами</t>
  </si>
  <si>
    <t>3140000000</t>
  </si>
  <si>
    <t>Развитие массового спорта</t>
  </si>
  <si>
    <t>Развитие библиотечного дела</t>
  </si>
  <si>
    <t>Развитие музейного дела</t>
  </si>
  <si>
    <t>Мотивирование населения на ведение трезвого здорового образа жизни</t>
  </si>
  <si>
    <t xml:space="preserve">Развитие культуры Ленского района </t>
  </si>
  <si>
    <t>Обеспечение качественным жильем и повышение качества жилищно-коммунальных услуг в Ленском районе</t>
  </si>
  <si>
    <t>Профилактика правонарушений в Ленском районе</t>
  </si>
  <si>
    <t>Социальная поддержка граждан Ленского района</t>
  </si>
  <si>
    <t>Развитие физической культуры и спорта в Ленском районе</t>
  </si>
  <si>
    <t>Охрана окружающей среды и природных ресурсов в Ленском районе</t>
  </si>
  <si>
    <t>Развитие  предпринимательства в Ленском районе</t>
  </si>
  <si>
    <t>Общее образование: Образование, открытое в будущее</t>
  </si>
  <si>
    <t>Дорожное хозяйство</t>
  </si>
  <si>
    <t>Развитие градостроительного комплекса Ленского района</t>
  </si>
  <si>
    <t>Управление муниципальной собственностью МО "Ленский район" РС (Я)</t>
  </si>
  <si>
    <t xml:space="preserve">Развитие образования в Ленском районе </t>
  </si>
  <si>
    <t xml:space="preserve">Развитие здравоохранения в Ленском районе </t>
  </si>
  <si>
    <t>1220100000</t>
  </si>
  <si>
    <t>1220200000</t>
  </si>
  <si>
    <t>Развитие кормопроизводства</t>
  </si>
  <si>
    <t>25А0000000</t>
  </si>
  <si>
    <t>Развитие сельского хозяйства и регулирование рынков сельскохозяйственной продукции, сырья и продовольствия Ленского района Республики Саха (Якутия)</t>
  </si>
  <si>
    <t>Развитие пищевой и перерабатывающей промышленности</t>
  </si>
  <si>
    <t>Развитие гражданского общества и гармонизация межэтнических отношений в Ленском районе</t>
  </si>
  <si>
    <t>Обеспечение экологической безопасности на территории муниципального образования</t>
  </si>
  <si>
    <t>Особо охраняемые природные территории и биологические ресурсы</t>
  </si>
  <si>
    <t xml:space="preserve">Развитие  предпринимательства </t>
  </si>
  <si>
    <t>Сохранение культурного и исторического наследия, расширение доступа населения к культурным ценностям и информации</t>
  </si>
  <si>
    <t>Развитие транспортного комплекса муниципального образования  «Ленский район»</t>
  </si>
  <si>
    <t>Реализация молодежной  политики и патриотического воспитания граждан в Ленском районе</t>
  </si>
  <si>
    <t>Сумма на 2021 год</t>
  </si>
  <si>
    <t>701</t>
  </si>
  <si>
    <t>Поддержка табунного конедводства</t>
  </si>
  <si>
    <t>2530000000</t>
  </si>
  <si>
    <t>Вед</t>
  </si>
  <si>
    <t>Рз</t>
  </si>
  <si>
    <t>Пр</t>
  </si>
  <si>
    <t>Сумма на 2022 год</t>
  </si>
  <si>
    <t>Сумма на 2023 год</t>
  </si>
  <si>
    <t>Администрация муниципального образования "Ленский район" Республики Саха (Якутия)</t>
  </si>
  <si>
    <t>ОБЩЕГОСУДАРСТВЕННЫЕ ВОПРОСЫ</t>
  </si>
  <si>
    <t>01</t>
  </si>
  <si>
    <t>Функционирование высшего должностного лица субъекта Российской Федерации и муниципального образования</t>
  </si>
  <si>
    <t>02</t>
  </si>
  <si>
    <t>Непрограммные расходы</t>
  </si>
  <si>
    <t>9900000000</t>
  </si>
  <si>
    <t>9910000000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</si>
  <si>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</si>
  <si>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</si>
  <si>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</si>
  <si>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04</t>
  </si>
  <si>
    <t>Расходы на содержание органов местного самоуправления</t>
  </si>
  <si>
    <t>9910011410</t>
  </si>
  <si>
    <t>Обеспечение деятельности финансовых, налоговых и таможенных органов и органов финансового (финансово-бюджетного) надзора</t>
  </si>
  <si>
    <t>06</t>
  </si>
  <si>
    <t>07</t>
  </si>
  <si>
    <t>Прочие непрограммные расходы</t>
  </si>
  <si>
    <t>9950000000</t>
  </si>
  <si>
    <t>9950091019</t>
  </si>
  <si>
    <t>Резервные фонды</t>
  </si>
  <si>
    <t>11</t>
  </si>
  <si>
    <t>Другие общегосударственные вопросы</t>
  </si>
  <si>
    <t>13</t>
  </si>
  <si>
    <t>600</t>
  </si>
  <si>
    <t>НАЦИОНАЛЬНАЯ БЕЗОПАСНОСТЬ И ПРАВООХРАНИТЕЛЬНАЯ ДЕЯТЕЛЬНОСТЬ</t>
  </si>
  <si>
    <t>09</t>
  </si>
  <si>
    <t>НАЦИОНАЛЬНАЯ ЭКОНОМИКА</t>
  </si>
  <si>
    <t>Общеэкономические вопросы</t>
  </si>
  <si>
    <t>Сельское хозяйство и рыболовство</t>
  </si>
  <si>
    <t>05</t>
  </si>
  <si>
    <t>10</t>
  </si>
  <si>
    <t>Другие вопросы в области национальной экономики</t>
  </si>
  <si>
    <t>12</t>
  </si>
  <si>
    <t>Благоустройство</t>
  </si>
  <si>
    <t>ОБРАЗОВАНИЕ</t>
  </si>
  <si>
    <t>Общее образование</t>
  </si>
  <si>
    <t>Дополнительное образование детей</t>
  </si>
  <si>
    <t>Расходы в области социального обеспечения населения</t>
  </si>
  <si>
    <t>08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</si>
  <si>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</si>
  <si>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</si>
  <si>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</si>
  <si>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</si>
  <si>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</si>
  <si>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Руководство и управление в сфере установленных функций органов местного самоуправления</t>
  </si>
  <si>
    <t>ФИЗИЧЕСКАЯ КУЛЬТУРА И СПОРТ</t>
  </si>
  <si>
    <t>Физическая культура</t>
  </si>
  <si>
    <t>Расходы в области спорта и физической культуры</t>
  </si>
  <si>
    <t>9950091014</t>
  </si>
  <si>
    <t>МЕЖБЮДЖЕТНЫЕ ТРАНСФЕРТЫ ОБЩЕГО ХАРАКТЕРА БЮДЖЕТАМ СУБЪЕКТОВ РОССИЙСКОЙ ФЕДЕРАЦИИ И МУНИЦИПАЛЬНЫХ ОБРАЗОВАНИЙ</t>
  </si>
  <si>
    <t>14</t>
  </si>
  <si>
    <t>Прочие межбюджетные трансферты общего характера</t>
  </si>
  <si>
    <t>9960000000</t>
  </si>
  <si>
    <t>500</t>
  </si>
  <si>
    <t>Совета депутатов</t>
  </si>
  <si>
    <t>муниципального образования</t>
  </si>
  <si>
    <t>"Ленский район"</t>
  </si>
  <si>
    <t>(руб.)</t>
  </si>
  <si>
    <t>ПР</t>
  </si>
  <si>
    <t>ЦС</t>
  </si>
  <si>
    <t>ВСЕГО РАСХОДОВ</t>
  </si>
  <si>
    <t>9950063300</t>
  </si>
  <si>
    <t>Органы юстиции</t>
  </si>
  <si>
    <t>9960059300</t>
  </si>
  <si>
    <t>Выполнение отдельных государственных полномочий по государственному регулированию цен (тарифов)</t>
  </si>
  <si>
    <t>9950063320</t>
  </si>
  <si>
    <t>2510063250</t>
  </si>
  <si>
    <t>9960063360</t>
  </si>
  <si>
    <t>Транспорт</t>
  </si>
  <si>
    <t>Дорожное хозяйство (дорожные фонды)</t>
  </si>
  <si>
    <t>Софинансирование муниципальных программ развития предпринимательства</t>
  </si>
  <si>
    <t>ЖИЛИЩНО-КОММУНАЛЬНОЕ ХОЗЯЙСТВО</t>
  </si>
  <si>
    <t>ОХРАНА ОКРУЖАЮЩЕЙ СРЕДЫ</t>
  </si>
  <si>
    <t>Дошкольное образование</t>
  </si>
  <si>
    <t>1270000000</t>
  </si>
  <si>
    <t>1270063380</t>
  </si>
  <si>
    <t>Развитие общего образования</t>
  </si>
  <si>
    <t>Выполнение отдельных государственных полномочий по выплате ежемесячной компенсационной выплаты на содержание одного ребенка в семье опекуна (попечителя), приемной семье</t>
  </si>
  <si>
    <t>Выполнение отдельных государственных полномочий по выплате ежемесячного денежного вознаграждения приемному родителю</t>
  </si>
  <si>
    <t>Выполнение отдельных государственных полномочий по выплате единовременной дополнительной выплаты на каждого ребенка, принятого в семью опекуна (попечителя), в приемную семью</t>
  </si>
  <si>
    <t>9950063310</t>
  </si>
  <si>
    <t>Массовый спорт</t>
  </si>
  <si>
    <t>Субсидия на эксплуатацию и содержание сооружений инженерной защиты</t>
  </si>
  <si>
    <t>Субвенция на выполнение отдельных государственных полномочий на организацию мероприятий по предупреждению и ликвидации болезней животных, их лечению, защите населения от болезней, общих для человека и животных</t>
  </si>
  <si>
    <t>ВСЕГО:</t>
  </si>
  <si>
    <t xml:space="preserve">Профилактика правонарушений в Ленском районе </t>
  </si>
  <si>
    <t>Реализация молодежной, семейной политики и патриотического воспитания граждан в Ленском районе</t>
  </si>
  <si>
    <t>3210000000</t>
  </si>
  <si>
    <t>3200000000</t>
  </si>
  <si>
    <t>Другие вопросы в области здравоохранения</t>
  </si>
  <si>
    <t>Здравоохранение</t>
  </si>
  <si>
    <t>Другие вопросы в области культуры, кинематографии</t>
  </si>
  <si>
    <t>Сохранение культурного и исторического наследия, расширение доступа населения к культурным ценностям и информаци</t>
  </si>
  <si>
    <t>Культура</t>
  </si>
  <si>
    <t>КУЛЬТУРА И КИНЕМАТОГРАФИЯ</t>
  </si>
  <si>
    <t>Другие вопросы в области образования</t>
  </si>
  <si>
    <t>Обеспечивающая программа</t>
  </si>
  <si>
    <t>Мотивирование населения на ведение трезвого здорового образа жизни.</t>
  </si>
  <si>
    <t>Реализация молодежной политики и патриотического воспитания граждан в Ленском районе</t>
  </si>
  <si>
    <t xml:space="preserve">Развитие образования в Ленском районе  </t>
  </si>
  <si>
    <t>Молодежная политика и оздоровление детей</t>
  </si>
  <si>
    <t>Охрана объектов растительного и животного мира и среды их обитания</t>
  </si>
  <si>
    <t>Развитие предпринимательства</t>
  </si>
  <si>
    <t>2220000000</t>
  </si>
  <si>
    <t>2200000000</t>
  </si>
  <si>
    <t>Резервные фонды местных администраций</t>
  </si>
  <si>
    <t>1030100000</t>
  </si>
  <si>
    <t>1030200000</t>
  </si>
  <si>
    <t>Охрана окружающей среды  и природных ресурсов в  Ленском  районе</t>
  </si>
  <si>
    <t>КБК</t>
  </si>
  <si>
    <t>182 1 05 00000 00 0000 000</t>
  </si>
  <si>
    <t>182 1 06 00000 00 0000 000</t>
  </si>
  <si>
    <t>000 1 06 06033 05 0000 110</t>
  </si>
  <si>
    <t>000 1 06 06043 05 0000 110</t>
  </si>
  <si>
    <t>182 1 07 00000 00 0000 000</t>
  </si>
  <si>
    <t>000 1 08 03010 01 0000 110</t>
  </si>
  <si>
    <t>000 1 08 07150 01 0000 110</t>
  </si>
  <si>
    <t xml:space="preserve">Государственная пошлина за выдачу разрешения на установку рекламной конструкции
</t>
  </si>
  <si>
    <t>000 1 14 06013 05 0000 430</t>
  </si>
  <si>
    <t>000 1 14 06013 13 0000 430</t>
  </si>
  <si>
    <t>Прочие неналоговые доходы бюджетов муниципальных районов</t>
  </si>
  <si>
    <t xml:space="preserve"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районов, а также средства от продажи права на заключение договоров аренды указанных земельных участков
</t>
  </si>
  <si>
    <t>Прочие доходы от оказания платных услуг (работ) получателями средств бюджетов муниципальных районов (МКО ДО «ДШИ г. Ленска»)</t>
  </si>
  <si>
    <t>Прочие доходы от оказания платных услуг (работ) получателями средств бюджетов муниципальных районов СП "детский сад "Василёк" МКОУ  СОШ с.Нюя"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</si>
  <si>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
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</si>
  <si>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городских поселений
</t>
  </si>
  <si>
    <t>Субвенции бюджетам муниципальных районов на выполнение передаваемых полномочий субъектов Российской Федерации на выполнение отдельных государственных полномочий по предоставлению жилых помещений детям-сиротам и детям, оставшимся без попечения родителей,</t>
  </si>
  <si>
    <t>Субвенция на выполнение отдельных государственных полномочий по предоставлению мер социальной поддержки педагогическим работникам муниципальных образовательных организаций, проживающим и работающим в сельских населенных пунктах, рабочих поселках (поселках городского типа)</t>
  </si>
  <si>
    <t>Прочие безвозмездные поступления в бюджеты муниципальных районов</t>
  </si>
  <si>
    <t>Приложение № 3</t>
  </si>
  <si>
    <t>182 1 01 02000 01 0000 110</t>
  </si>
  <si>
    <t>Налог на доходы физических лиц</t>
  </si>
  <si>
    <t>182 1 01 02010 01 0000 110</t>
  </si>
  <si>
    <t xml:space="preserve"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
</t>
  </si>
  <si>
    <t>182 1 01 02020 01 0000 110</t>
  </si>
  <si>
    <t xml:space="preserve"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
</t>
  </si>
  <si>
    <t>182 1 01 02030 01 0000 110</t>
  </si>
  <si>
    <t xml:space="preserve">Налог на доходы физических лиц с доходов, полученных физическими лицами в соответствии со статьей 228 Налогового кодекса Российской Федерации
</t>
  </si>
  <si>
    <t>182 1 01 02040 01 0000 110</t>
  </si>
  <si>
    <t xml:space="preserve"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
</t>
  </si>
  <si>
    <t>000 1 03 00000 00 0000 000</t>
  </si>
  <si>
    <t>НАЛОГИ НА ТОВАРЫ (РАБОТЫ, УСЛУГИ), РЕАЛИЗУЕМЫЕ НА ТЕРРИТОРИИ РОССИЙСКОЙ ФЕДЕРАЦИИ</t>
  </si>
  <si>
    <t>Доходы от уплаты акцизов на дизельное топливо, зачисляемые в консолидированные бюджеты субъектов Российской Федерации</t>
  </si>
  <si>
    <t xml:space="preserve">Доходы от уплаты акцизов на моторные масла для дизельных и (или) карбюраторных (инжекторных) двигателей, зачисляемые в консолидированные бюджеты субъектов Российской Федерации
</t>
  </si>
  <si>
    <t xml:space="preserve">Доходы от уплаты акцизов на автомобильный бензин, производимый на территории Российской Федерации, зачисляемые в консолидированные бюджеты субъектов Российской Федерации
</t>
  </si>
  <si>
    <t xml:space="preserve">Доходы от уплаты акцизов на прямогонный бензин, производимый на территории Российской Федерации, зачисляемые в консолидированные бюджеты субъектов Российской Федерации
</t>
  </si>
  <si>
    <t>НАЛОГИ НА СОВОКУПНЫЙ ДОХОД</t>
  </si>
  <si>
    <t>182 1 05 01000 00 0000 110</t>
  </si>
  <si>
    <t>Налог, взимаемый в связи с применением упрощенной системы налогообложения</t>
  </si>
  <si>
    <t>182 1 05 01011 01 0000 110</t>
  </si>
  <si>
    <t xml:space="preserve">Налог, взимаемый с налогоплательщиков, выбравших в качестве объекта налогообложения доходы
</t>
  </si>
  <si>
    <t>182 1 05 01021 01 0000 110</t>
  </si>
  <si>
    <t xml:space="preserve"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
</t>
  </si>
  <si>
    <t>182 1 05 03010 01 0000 110</t>
  </si>
  <si>
    <t xml:space="preserve">Единый сельскохозяйственный налог
</t>
  </si>
  <si>
    <t xml:space="preserve">182 1 05 04020 02 0000 110
</t>
  </si>
  <si>
    <t xml:space="preserve">Налог, взимаемый в связи с применением патентной системы налогообложения, зачисляемый в бюджеты муниципальных районов 
</t>
  </si>
  <si>
    <t>НАЛОГИ НА ИМУЩЕСТВО</t>
  </si>
  <si>
    <t xml:space="preserve">Земельный налог с организаций, обладающих земельным участком, расположенным в границах межселенных территорий
</t>
  </si>
  <si>
    <t xml:space="preserve">Земельный налог с физических лиц, обладающих земельным участком, расположенным в границах межселенных территорий
</t>
  </si>
  <si>
    <t>НАЛОГИ, СБОРЫ И РЕГУЛЯРНЫЕ ПЛАТЕЖИ ЗА ПОЛЬЗОВАНИЕ ПРИРОДНЫМИ РЕСУРСАМИ</t>
  </si>
  <si>
    <t>182 1 07 01020 01 0000 110</t>
  </si>
  <si>
    <t xml:space="preserve">Налог на добычу общераспространенных полезных ископаемых
</t>
  </si>
  <si>
    <t>000 1 08 0000000 0000 000</t>
  </si>
  <si>
    <t>ГОСУДАРСТВЕННАЯ ПОШЛИНА</t>
  </si>
  <si>
    <t xml:space="preserve">Государственная пошлина по делам, рассматриваемым в судах общей юрисдикции, мировыми судьями (за исключением Верховного Суда Российской Федерации)
</t>
  </si>
  <si>
    <t>000 1 11 0000000 0000 000</t>
  </si>
  <si>
    <t xml:space="preserve">ДОХОДЫ ОТ ИСПОЛЬЗОВАНИЯ ИМУЩЕСТВА, НАХОДЯЩЕГОСЯ В ГОСУДАРСТВЕННОЙ И МУНИЦИПАЛЬНОЙ СОБСТВЕННОСТИ
</t>
  </si>
  <si>
    <t>701 1 11 01050 05 0000 120</t>
  </si>
  <si>
    <t xml:space="preserve"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муниципальным районам
</t>
  </si>
  <si>
    <t>000 1 11 05000 00 0000 120</t>
  </si>
  <si>
    <t xml:space="preserve"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
</t>
  </si>
  <si>
    <t>701 1 11 05013 05 0000 120</t>
  </si>
  <si>
    <t>000 1 11 05013 13 0000 120</t>
  </si>
  <si>
    <t xml:space="preserve"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
</t>
  </si>
  <si>
    <t>701 1 11 05025 05 0000 120</t>
  </si>
  <si>
    <t xml:space="preserve"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
</t>
  </si>
  <si>
    <t>701 1 11 05035 05 0000 120</t>
  </si>
  <si>
    <t xml:space="preserve"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
</t>
  </si>
  <si>
    <t>701 1 11 05075 05 0000 120</t>
  </si>
  <si>
    <t xml:space="preserve">Доходы от сдачи в аренду имущества, составляющего казну муниципальных районов (за исключением земельных участков)
</t>
  </si>
  <si>
    <t>000 112 0000000 0000 000</t>
  </si>
  <si>
    <t>ПЛАТЕЖИ ПРИ ПОЛЬЗОВАНИИ ПРИРОДНЫМИ РЕСУРСАМИ</t>
  </si>
  <si>
    <t>048 1 12 01010 01 0000 120</t>
  </si>
  <si>
    <t xml:space="preserve">Плата за выбросы загрязняющих веществ в атмосферный воздух стационарными объектами 
</t>
  </si>
  <si>
    <t>048 1 12 01030 01 0000 120</t>
  </si>
  <si>
    <t xml:space="preserve">Плата за сбросы загрязняющих веществ в водные объекты
</t>
  </si>
  <si>
    <t>048 1 12 01040 01 0000 120</t>
  </si>
  <si>
    <t xml:space="preserve">Плата за размещение отходов производства и потребления
</t>
  </si>
  <si>
    <t>000 113 00000 00 0000 000</t>
  </si>
  <si>
    <t>ПРОЧИЕ ДОХОДЫ ОТ ОКАЗАНИЯ ПЛАТНЫХ УСЛУГ (РАБОТ) ПОЛУЧАТЕЛЯМИ СРЕДСТВ БЮДЖЕТОВ МУНИЦИПАЛЬНЫХ РАЙОНОВ</t>
  </si>
  <si>
    <t>701 1 13 01000 00 0000 130</t>
  </si>
  <si>
    <t xml:space="preserve">Доходы от оказания платных услуг (работ)
</t>
  </si>
  <si>
    <t>701 1 13 01995 05 0014 130</t>
  </si>
  <si>
    <t>Прочие доходы от оказания платных услуг (работ) получателями средств бюджетов муниципальных районов (Структурное подразделение детский сад "Ёлочка" СОШ с.Толон)</t>
  </si>
  <si>
    <t>701 1 13 01995 05 0016 130</t>
  </si>
  <si>
    <t>Прочие доходы от оказания платных услуг (работ) получателями средств бюджетов муниципальных районов  (Дошкольная группа ООШ ООШ с.Дорожный)</t>
  </si>
  <si>
    <t>701 1 13 01995 05 0017 130</t>
  </si>
  <si>
    <t>Прочие доходы от оказания платных услуг (работ) получателями средств бюджетов муниципальных районов (МКДОУ "Золотой ключик")</t>
  </si>
  <si>
    <t>701 1 13 01995 05 0021 130</t>
  </si>
  <si>
    <t>Прочие доходы от оказания платных услуг (работ) получателями средств бюджетов муниципальных районов  (Дошкольная группа МКОУ СОШ с.Турукта)</t>
  </si>
  <si>
    <t>701 1 13 01995 05 0022 130</t>
  </si>
  <si>
    <t>Прочие доходы от оказания платных услуг (работ) получателями средств бюджетов муниципальных районов  (ДС на базе филиала НШ с.Батамай МКОУ ООШ с.Мурья)</t>
  </si>
  <si>
    <t>701 1 13 01995 05 0034 130</t>
  </si>
  <si>
    <t>Прочие доходы от оказания платных услуг (работ) получателями средств бюджетов муниципальных районов( МКДОУ "Белочка")</t>
  </si>
  <si>
    <t>701 1 13 01995 05 0035 130</t>
  </si>
  <si>
    <t>Прочие доходы от оказания платных услуг (работ) получателями средств бюджетов муниципальных районов (Структурное подразделение "Детский сад "Туллукчаан" МКОУ СОШ с.Натора)</t>
  </si>
  <si>
    <t>701 1 13 01995 05 0036 130</t>
  </si>
  <si>
    <t>Прочие доходы от оказания платных услуг (работ) получателями средств бюджетов муниципальных районов  (структурное подразделение детский сад "Сардаана" МКОУ СОШ с.Чамча)</t>
  </si>
  <si>
    <t>701 1 13 01995 05 0037 130</t>
  </si>
  <si>
    <t>Прочие доходы от оказания платных услуг (работ) получателями средств бюджетов муниципальных районов (Структурное подразделение детский сад "Кэнчээри" МКОУ "Орто-Нахаринская СОШ")</t>
  </si>
  <si>
    <t>701 1 13 01995 05 0039 130</t>
  </si>
  <si>
    <t>701 1 13 01995 05 0040 130</t>
  </si>
  <si>
    <t>Прочие доходы от оказания платных услуг (работ) получателями средств бюджетов муниципальных районов ( МКДОУ "Звездочка")</t>
  </si>
  <si>
    <t>701 1 13 01995 05 0042 130</t>
  </si>
  <si>
    <t>Прочие доходы от оказания платных услуг (работ) получателями средств бюджетов муниципальных районов (МКДОУ ЦРР "Сказка")</t>
  </si>
  <si>
    <t>701 1 13 01995 05 0051 130</t>
  </si>
  <si>
    <t>Прочие доходы от оказания платных услуг (работ) получателями средств бюджетов муниципальных районов (МКДОУ "Искорка")</t>
  </si>
  <si>
    <t>Прочие доходы от оказания платных услуг (работ) получателями средств бюджетов муниципальных районов (Структурное подразделение  детский сад МКДОУ "Сардаана" с.Беченча  СОШ Беченча)</t>
  </si>
  <si>
    <t>701 1 13 01995 05 0053 130</t>
  </si>
  <si>
    <t>Прочие доходы от оказания платных услуг (работ) получателями средств бюджетов муниципальных районов (МКДОУ детский сад "Теремок" г.Ленск "ЛР")</t>
  </si>
  <si>
    <t>701 1 13 01995 05 0055 130</t>
  </si>
  <si>
    <t>Прочие доходы от оказания платных услуг (работ) получателями средств бюджетов муниципальных районов ( МКДОУ детский сад "Чебурашка")</t>
  </si>
  <si>
    <t>701 1 13 01995 05 0056 130</t>
  </si>
  <si>
    <t>Прочие доходы от оказания платных услуг (работ) получателями средств бюджетов муниципальных районов (МКДОУ ЦРР-д/с "Колокольчик" п.Витим )</t>
  </si>
  <si>
    <t>701 1 13 01995 05 0057 130</t>
  </si>
  <si>
    <t>Прочие доходы от оказания платных услуг (работ) получателями средств бюджетов муниципальных районов (МКДОУ Детский сад "Светлячок" п.Пеледуй)</t>
  </si>
  <si>
    <t>701 1 13 01995 05 0058 130</t>
  </si>
  <si>
    <t>701 1 13 01995 05 0059 130</t>
  </si>
  <si>
    <t>Прочие доходы от оказания платных услуг (работ) получателями средств бюджетов муниципальных районов (МКДОУ  Детский сад "Солнышко")</t>
  </si>
  <si>
    <t>701 1 13 01995 05 0060 130</t>
  </si>
  <si>
    <t>Прочие доходы от оказания платных услуг (работ) получателями средств бюджетов муниципальных районов (МКДОУ  "ЦРР-д/с "Сардаана")</t>
  </si>
  <si>
    <t>000 1 14 00000 00 0000 000</t>
  </si>
  <si>
    <t xml:space="preserve">ДОХОДЫ ОТ ПРОДАЖИ МАТЕРИАЛЬНЫХ И НЕМАТЕРИАЛЬНЫХ АКТИВОВ
</t>
  </si>
  <si>
    <t>701 1 14 02000 05 0000 410</t>
  </si>
  <si>
    <t xml:space="preserve"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
</t>
  </si>
  <si>
    <t>701 1 14 02053 05 0000 410</t>
  </si>
  <si>
    <t xml:space="preserve">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
</t>
  </si>
  <si>
    <t>000 1 14 06000 05 0000 430</t>
  </si>
  <si>
    <t xml:space="preserve">Доходы от продажи земельных участков, находящихся в государственной и муниципальной собственности
</t>
  </si>
  <si>
    <t>000 1 17 00000 00 0000 000</t>
  </si>
  <si>
    <t>ПРОЧИЕ НЕНАЛОГОВЫЕ ДОХОДЫ</t>
  </si>
  <si>
    <t>701 1 17 05050 05 0000 180</t>
  </si>
  <si>
    <t>итого собственных доходов:</t>
  </si>
  <si>
    <t>701 2 00 00000 00 0000 000</t>
  </si>
  <si>
    <t>БЕЗВОЗМЕЗДНЫЕ ПОСТУПЛЕНИЯ</t>
  </si>
  <si>
    <t>701 2 02 00000 00 0000 000</t>
  </si>
  <si>
    <t>Безвозмездные поступления от других бюджетов бюджетной системы Российской Федерации</t>
  </si>
  <si>
    <t>Дотации бюджетам субъектов Российской Федерации и муниципальных образований, в т.ч.</t>
  </si>
  <si>
    <t>Дотации бюджетам муниципальных районов на выравнивание бюджетной обеспеченности</t>
  </si>
  <si>
    <t>Дотации бюджетам муниципальных районов на частичную компенсацию дополнительных расходов на повышение оплаты труда работников бюджетной сферы</t>
  </si>
  <si>
    <t>Субсидии бюджетам бюджетной системы Российской Федерации (межбюджетные субсидии)</t>
  </si>
  <si>
    <t>701 2 02 02999 05 6219 151</t>
  </si>
  <si>
    <t>Субсидии на создание туристских комплексов на территории перспективных туристко-рекреационных кластеров РС (Я)</t>
  </si>
  <si>
    <t>701 2 02 02999 05 6232 151</t>
  </si>
  <si>
    <t>701 2 02 02999 05 6233 151</t>
  </si>
  <si>
    <t>Создание и развитие инфраструктцры поддержки субьектов малого предпринимательства бизнес-инкубатор</t>
  </si>
  <si>
    <t>701 2 02 29999 05 6235 151</t>
  </si>
  <si>
    <t>701 2 02 02999 05 6242 151</t>
  </si>
  <si>
    <t>Содействие во внедрении материалов, оборудования, технологий имеющих высокую энергетическую эффективность</t>
  </si>
  <si>
    <t>701 2 02 02999 05 6624 151</t>
  </si>
  <si>
    <t>Субсидия на реализацию подпрограммы "Обеспечение жильем молодых семей" (республиканский бюджет)</t>
  </si>
  <si>
    <t>701 2 02 02999 05 6414 151</t>
  </si>
  <si>
    <t>Субсидия на софинансирование муниципальных инвестиционных проектов</t>
  </si>
  <si>
    <t>Субвенции бюджетам субъектов Российской Федерации и муниципальных образований, в т.ч.</t>
  </si>
  <si>
    <t>Субвенции бюджетам муниципальных районов на государственную регистрацию актов гражданского состояния</t>
  </si>
  <si>
    <t>Субвенция на выполнение отдельных государственных полномочий по государственному регулированию цен (тарифов)</t>
  </si>
  <si>
    <t>Субвенция на выполнение отдельных государственных полномочий по комплектованию, хранению, учету и использованию документов Архивного фонда РС (Я) и других архивных документов, относящихся к государственной собственности Республики Саха (Якутия)</t>
  </si>
  <si>
    <t>Субвенция на выполнение отдельных государственных полномочий по опеке и попечительству в отношении лиц, признанных судом недееспособным или ограниченно дееспособными</t>
  </si>
  <si>
    <t>Субвенция на выполнение отдельных государственных полномочий по опеке и попечительству в отношении несовершеннолетних</t>
  </si>
  <si>
    <t>Субвенция на выполнение отдельных государственных полномочий по обеспечению деятельности специальных (коррекционных) образовательных учреждений для обучающихся, воспитанников с ограниченными возможностями здоровья, оздоровительных образовательных учреждений санаторного типа для детей, нуждающихся в длительном лечении</t>
  </si>
  <si>
    <t>Субвенция на выполнение отдельных государственных полномочий в области охраны труда</t>
  </si>
  <si>
    <t>Единая субвенция на выполнение отдельных государственных полномочий по предоставлению мер социальной поддержки детям-сиротам и детям, оставшимся без попечения родителей, лицам из числа детей-сирот и детей, оставшихся без попечения родителей</t>
  </si>
  <si>
    <t>Иные межбюджетные трансферты</t>
  </si>
  <si>
    <t>701 2 07 00000 00 0000 180</t>
  </si>
  <si>
    <t>Прочие безвозмездные поступления</t>
  </si>
  <si>
    <t>701 2 07 05030 05 0000 180</t>
  </si>
  <si>
    <t>Доходы бюджетов муниципальных районов от возврата остатков субсидий, субвенций и иных межбюджетных трансфертов, имеющих целевое назначение, прошлых лет из бюджетов поселений</t>
  </si>
  <si>
    <t>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</si>
  <si>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налоговые</t>
  </si>
  <si>
    <t>неналоговые</t>
  </si>
  <si>
    <t>собственные</t>
  </si>
  <si>
    <t>к проекту решения Районного</t>
  </si>
  <si>
    <t>к проекту решенияРайонного</t>
  </si>
  <si>
    <t>Капитальные вложения в объекты государственной (муниципальной) собственности</t>
  </si>
  <si>
    <t>Комплексное развитие сельских территорий Ленского района</t>
  </si>
  <si>
    <t>1070000000</t>
  </si>
  <si>
    <t>Модернизация и укрепление ресурсов  учреждений культуры и искусства</t>
  </si>
  <si>
    <t>Создание и развитие инфраструктуры на сельских территориях</t>
  </si>
  <si>
    <t>3400000000</t>
  </si>
  <si>
    <t>3440000000</t>
  </si>
  <si>
    <t>701 1 13 01995 05 0012 130</t>
  </si>
  <si>
    <t>Межбюджетные трансферты,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</si>
  <si>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Источники финансирования (РБ, ПБ)*</t>
  </si>
  <si>
    <t>* РБ - средства, поступившие из Государственного бюджета РС (Я) , ПБ- средства, поступившие из бюджетов поселений Ленского района</t>
  </si>
  <si>
    <t>ПБ</t>
  </si>
  <si>
    <t xml:space="preserve">100 1 03 02231 01 0000 110
</t>
  </si>
  <si>
    <t xml:space="preserve">100 1 03 02241 01 0000 110
</t>
  </si>
  <si>
    <t xml:space="preserve">100 1 03 02251 01 0000 110
</t>
  </si>
  <si>
    <t xml:space="preserve">100 1 03 02261 01 0000 110
</t>
  </si>
  <si>
    <t xml:space="preserve">Защита населения и территории от чрезвычайных ситуаций природного и техногенного характера, пожарная безопасность
</t>
  </si>
  <si>
    <t>Развитие дошкольного образования</t>
  </si>
  <si>
    <t xml:space="preserve">Руководство и управление в сфере установленных функций органов местного самоуправления </t>
  </si>
  <si>
    <t>Дотация на выравнивание бюджетной обеспеченности субъектов Российской Федерации и муниципальных образований</t>
  </si>
  <si>
    <t>9960061010</t>
  </si>
  <si>
    <t>Выравнивание бюджетной обеспеченности поселений (за счет средств ГБ)</t>
  </si>
  <si>
    <t>РБ</t>
  </si>
  <si>
    <t xml:space="preserve"> Субвенции бюджетам муниципальных районов на выполнение передаваемых полномочий по выравниванию бюджетной обеспеченности поселений</t>
  </si>
  <si>
    <t>Объем межбюджетных трансфертов, получаемых из других бюджетов бюджетной системы Российской Федерации муниципальным образованием "Ленский район" на 2021 год и плановый период 2022 и 2023 годов</t>
  </si>
  <si>
    <t>9950054690</t>
  </si>
  <si>
    <t>Проведение Всероссийской переписи населения 2020 года</t>
  </si>
  <si>
    <t>9950063260</t>
  </si>
  <si>
    <t>Выполнение отдельных государственных полномочий по реализации Федеральных законов "О жилищных субсидиях гражданам, выезжающим из районов Крайнего Севера и приравненных к ним местностей" и "О жилищных субсидиях гражданам, выезжающим из закрывающихся населенных пунктов в районах Крайнего Севера и приравненных к ним местностей"</t>
  </si>
  <si>
    <t>Выполнение отдельных государственных полномочий по созданию административных комиссий</t>
  </si>
  <si>
    <t>9950063330</t>
  </si>
  <si>
    <t>Выполнение отдельных государственных полномочий по комплектованию, хранению, учету и использованию документов Архивного фонда РС (Я) и других архивных документов, относящихся к государственной собственности РС (Я)</t>
  </si>
  <si>
    <t>Выполнение отдельных государственных полномочий по государственной регистрации актов гражданского состояния</t>
  </si>
  <si>
    <t>Расходы ОМСУ МР и ГО, связанные с обеспечением осуществления отдельных государственных полномочий по поддержке сельскохозяйственного производства</t>
  </si>
  <si>
    <t>25К0000000</t>
  </si>
  <si>
    <t>Рост производства продукции отраслей агропромышленного комплекса</t>
  </si>
  <si>
    <t>25К0063450</t>
  </si>
  <si>
    <t>Выполнение ОМСУ МР и ГО отдельных государственных полномочий по поддержке скотоводства в личных подсобных хозяйствах граждан</t>
  </si>
  <si>
    <t>25К0063460</t>
  </si>
  <si>
    <t>Выполнение ОМСУ МР и ГО отдельных государственных полномочий по поддержке развития животноводства, табунного коневодства и растениеводства</t>
  </si>
  <si>
    <t>25К0063470</t>
  </si>
  <si>
    <t>Выполнение ОМСУ МР и ГО отдельных государственных полномочий по обеспечению производства и переработки продукции животноводства и развитию растениеводства</t>
  </si>
  <si>
    <t>Выполнение отдельных государственных полномочий на организацию мероприятий по предупреждению и ликвидации болезней животных, их лечению, защите населения от болезней, общих для человека и животных</t>
  </si>
  <si>
    <t>1220163350</t>
  </si>
  <si>
    <t>Обеспечение государственных гарантий прав на получение общедоступного и бесплатного дошкольного образования в муниципальных дошкольных образовательных организациях.</t>
  </si>
  <si>
    <t>Предоставление мер социальной поддержки педагогическим работникам муниципальных образовательных организаций, проживающим и работающим в сельских населенных пунктах, рабочих поселках (поселках городского типа)</t>
  </si>
  <si>
    <t>Педагог открытой школы</t>
  </si>
  <si>
    <t>1220053030</t>
  </si>
  <si>
    <t>Обеспечение выплат ежемесячного денежного вознаграждения за классное руководство педагогическим работникам государственных образовательных организаций и муниципальных образовательных организаций, реализующих образовательные программы начального общего, основного общего и среднего общего образования, в том числе адаптированные основные общеобразовательные программы</t>
  </si>
  <si>
    <t>1220263020</t>
  </si>
  <si>
    <t>Обеспечение государственных гарантий прав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обеспечения дополнительного образования</t>
  </si>
  <si>
    <t>1220263030</t>
  </si>
  <si>
    <t>Обеспечение деятельности отдельных организаций, осуществляющих образовательную деятельность по адаптированным основным общеобразовательным программам для обучающихся, воспитанников с ограниченными возможностями здоровья, оздоровительных образовательных организаций санаторного типа для детей, нуждающихся в длительном лечении</t>
  </si>
  <si>
    <t>1220263480</t>
  </si>
  <si>
    <t>Субвенция на обеспечение выплат ежемесячного денежного вознаграждения за классное руководство педагогическим работникам государственных образовательных организаций и муниципальных образовательных организаций, реализующих образовательные программы начального общего, основного общего и среднегообщего образования, в том числе адаптированные основные общеобразовательные программы</t>
  </si>
  <si>
    <t>12202L3040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</si>
  <si>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</si>
  <si>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1290064214</t>
  </si>
  <si>
    <t>1290000000</t>
  </si>
  <si>
    <t>Школа-сад на 50/15 мест с интернатом на 15 мест в с. Толон Ленского района (за счет средств ГБ)</t>
  </si>
  <si>
    <t>Дети арктики и севера</t>
  </si>
  <si>
    <t>1030162670</t>
  </si>
  <si>
    <t>Создание модельных муниципальных библиотек (за счет средств ГБ)</t>
  </si>
  <si>
    <t>1220163050</t>
  </si>
  <si>
    <t>9950052600</t>
  </si>
  <si>
    <t>Выплата единовременного пособия при всех формах устройства детей, лишенных родительского попечения, в семью</t>
  </si>
  <si>
    <t>9950063370</t>
  </si>
  <si>
    <t>Выполнение отдельных государственных полномочий по предоставлению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</si>
  <si>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9950063410</t>
  </si>
  <si>
    <t>9950063420</t>
  </si>
  <si>
    <t>9950063440</t>
  </si>
  <si>
    <t>9950063450</t>
  </si>
  <si>
    <t>Выполнение отдельных государственных полномочий на бесплатный проезд детей-сирот и детей, оставшихся без попечения родителей, обучающихся в муниципальных образовательных учреждениях</t>
  </si>
  <si>
    <t>9950063460</t>
  </si>
  <si>
    <t>Выполнение отдельных государственных полномочий на санаторно-курортное лечение, летний труд и отдых детей-сирот и детей, оставшихся без попечения родителей</t>
  </si>
  <si>
    <t>9950063010</t>
  </si>
  <si>
    <t>Выполнение отдельных государственных полномочий по опеке и попечительству в отношении лиц, признанных судом недееспособным или ограниченно дееспособными</t>
  </si>
  <si>
    <t>9950063110</t>
  </si>
  <si>
    <t>9950063290</t>
  </si>
  <si>
    <t xml:space="preserve">  Субсидии бюджетам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</si>
  <si>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 xml:space="preserve">    Субсидия на создание модельных общедоступных муниципальных библиотек путем присвоения статуса "Муниципальная модельная библиотека Республики Саха (Якутия)"</t>
  </si>
  <si>
    <t>Субвенция на обеспечение государственных гарантий прав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обеспечения дополнительного образования детей в муниципальных общеобразовательных организациях</t>
  </si>
  <si>
    <t xml:space="preserve">Субвенция на выполнение расходов ОМСУ МР и ГО, связанные с обеспечением осуществления отдельных государственных полномочий по поддержке сельскохозяйственного производства </t>
  </si>
  <si>
    <t>Субвенция а выполнение отдельных государственных полномочий по реализации Федеральных законов "О жилищных субсидиях гражданам, выезжающим из районов Крайнего Севера и приравненных к ним местностей" и "О жилищных субсидиях гражданам, выезжающим из закрывающихся населенных пунктов в районах Крайнего Севера и приравненных к ним местностей"</t>
  </si>
  <si>
    <t>Субвенция на выполнение отдельных государственных полномочий по созданию административных комиссий</t>
  </si>
  <si>
    <t>Выполнение отдельных государственных полномочий по исполнению функций комиссий по делам несовершеннолетних и защите их прав</t>
  </si>
  <si>
    <t>Субвенция на выполнение отдельных государственных полномочий по исполнению функций комиссий по делам несовершеннолетних и защите их прав</t>
  </si>
  <si>
    <t>Субвенция на Обеспечение государственных гарантий прав на получение общедоступного и бесплатного дошкольного образования в муниципальных дошкольных образовательных организациях.</t>
  </si>
  <si>
    <t xml:space="preserve"> Выполнение ОМСУ МР и ГО отдельных государственных полномочий по поддержке развития животноводства, табунного коневодства и растениеводства</t>
  </si>
  <si>
    <t xml:space="preserve"> субвенции на выполнение отдельных государственных полномочий на обеспечение выплат ежемесячного денежного вознаграждения за классное руководство педагогическим работникам государственных образовательных организаций и муниципальных учреждений</t>
  </si>
  <si>
    <t>Субвенции бюджетам муниципальных районов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</si>
  <si>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районов на выплату единовременного пособия при всех формах устройства детей, лишенных родительского попечения, в семью</t>
  </si>
  <si>
    <t xml:space="preserve"> Субвенции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</si>
  <si>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 xml:space="preserve"> Субвенции бюджетам муниципальных районов на проведение Всероссийской переписи населения 2020 года</t>
  </si>
  <si>
    <t xml:space="preserve"> Доходы бюджетов муниципальных районов от возврата бюджетными учреждениями остатков субсидий прошлых лет</t>
  </si>
  <si>
    <r>
      <t xml:space="preserve">Распределение бюджетных ассигнований по разделам, подразделам, целевым статьям, группам видов расходов классификации расходов бюджета муниципального образования "Ленский район" на 2021 год и плановый период 2022 и 2023 годов
</t>
    </r>
    <r>
      <rPr>
        <sz val="12"/>
        <rFont val="Arial"/>
        <family val="2"/>
        <charset val="204"/>
      </rPr>
      <t>(без федеральных и республиканских средств)</t>
    </r>
    <r>
      <rPr>
        <b/>
        <sz val="12"/>
        <rFont val="Arial"/>
        <family val="2"/>
        <charset val="204"/>
      </rPr>
      <t xml:space="preserve">
</t>
    </r>
  </si>
  <si>
    <t xml:space="preserve">Ведомственная структура расходов  бюджета муниципального образования "Ленский район" на 2021 год и плановый период на 2022 и 2023 годов 
(без федеральных и республиканских средств)
</t>
  </si>
  <si>
    <t>Связь и информатика</t>
  </si>
  <si>
    <t>701 2 19 05000 05 0000 150</t>
  </si>
  <si>
    <t>701 2 18 06010 05 0000 150</t>
  </si>
  <si>
    <t>701 2 18 05010 05 0000 150</t>
  </si>
  <si>
    <t>701 2 02 40014 05 0000 150</t>
  </si>
  <si>
    <t>701 2 02 40000 00 0000 150</t>
  </si>
  <si>
    <t>701 2 02 35930 05 0000 150</t>
  </si>
  <si>
    <t>701 2 02 35469 05 5469 150</t>
  </si>
  <si>
    <t>701 2 02 35303 05 0000 150</t>
  </si>
  <si>
    <t>701 2 02 35260 05 0000 150</t>
  </si>
  <si>
    <t>701 2 02 30029 05 6305 150</t>
  </si>
  <si>
    <t>701 2 02 30024 05 6348 150</t>
  </si>
  <si>
    <t>701 2 02 30024 05 6347 150</t>
  </si>
  <si>
    <t>701 2 02 30024 05 6346 150</t>
  </si>
  <si>
    <t>701 2 02 30024 05 6345 150</t>
  </si>
  <si>
    <t>701 2 02 30024 05 6340 150</t>
  </si>
  <si>
    <t>701 2 02 30024 05 6338 150</t>
  </si>
  <si>
    <t>701 2 02 30024 05 6337 150</t>
  </si>
  <si>
    <t>701 2 02 30024 05 6336 150</t>
  </si>
  <si>
    <t>701 2 02 30024 05 6335 150</t>
  </si>
  <si>
    <t>701 2 02 15000 00 0000 150</t>
  </si>
  <si>
    <t>701 2 02 15001 05 0000 150</t>
  </si>
  <si>
    <t>701 2 02 15009 05 0000 150</t>
  </si>
  <si>
    <t>701 2 02 20000 00 0000 150</t>
  </si>
  <si>
    <t>701 2 02 25304 05 0000 150</t>
  </si>
  <si>
    <t>701 2 02 29999 05 6267 150</t>
  </si>
  <si>
    <t>701 2 02 30000 00 0000 150</t>
  </si>
  <si>
    <t>701 2 02 30024 05 6301 150</t>
  </si>
  <si>
    <t>701 2 02 30024 05 6302 150</t>
  </si>
  <si>
    <t>701 2 02 30024 05 6303 150</t>
  </si>
  <si>
    <t>701 2 02 30024 05 6311 150</t>
  </si>
  <si>
    <t>701 2 02 30024 05 6325 150</t>
  </si>
  <si>
    <t>701 2 02 30024 05 6326 150</t>
  </si>
  <si>
    <t>701 2 02 30024 05 6327 150</t>
  </si>
  <si>
    <t>701 2 02 30024 05 6329 150</t>
  </si>
  <si>
    <t>701 2 02 30024 05 6330 150</t>
  </si>
  <si>
    <t>701 2 02 30024 05 6331 150</t>
  </si>
  <si>
    <t>701 2 02 30024 05 6332 150</t>
  </si>
  <si>
    <t>701 2 02 30024 05 6333 150</t>
  </si>
  <si>
    <t>Прогнозируемые доходы   бюджета муниципального образования «Ленский район» по группам, подгруппам, статьям, подстатьям и элементам видов доходов, подвидам доходов, группам, статьям и подстатьям кода операций сектора государственного управления  на 2021 год и на плановый период 2022 и 2023 годов</t>
  </si>
  <si>
    <r>
      <t xml:space="preserve">Распределение
бюджетных ассигнований по целевым статьям муниципальных программ и группам видов расходов бюджета муниципального образования "Ленский район" на 2021 год и плановый период  2022 и  2023 годов
</t>
    </r>
    <r>
      <rPr>
        <sz val="12"/>
        <rFont val="Arial"/>
        <family val="2"/>
        <charset val="204"/>
      </rPr>
      <t xml:space="preserve">(без федеральных и республиканских средств)
</t>
    </r>
  </si>
  <si>
    <t>Приложение № 4</t>
  </si>
  <si>
    <t>Выплата компенсации в части родительской платы  за содержание ребенка в образовательных организациях, реализующих основную общеобразовательную программу дошкольного образования</t>
  </si>
  <si>
    <t>Выполнение отдельных государственных полномочий по опеке и попечительству в отношении несовершеннолетних</t>
  </si>
  <si>
    <t>Выполнение  отдельных государственных полномочий в области охраны труда</t>
  </si>
  <si>
    <t>Приложение № 5</t>
  </si>
  <si>
    <t>Приложение № 6</t>
  </si>
  <si>
    <t>Обеспечение безопасности жизнедеятельности населения муниципального образования «Ленский район» Республики Саха (Якутия)</t>
  </si>
  <si>
    <t>Обеспечение пожарной безопасности, защита населения, территорий от чрезвычайных ситуаций, и гражданская оборона на территории муниципального образования «Ленский район» Республики Саха (Якутия)</t>
  </si>
  <si>
    <t>Жилищное хозяйство</t>
  </si>
  <si>
    <t>701 2 02 29999 05 6201 150</t>
  </si>
  <si>
    <t>Субсидия на софинансирование расходных обязательств на организацию отдыха детей в каникулярное время</t>
  </si>
  <si>
    <t>Приложение № 2</t>
  </si>
  <si>
    <t>Приложение № 1</t>
  </si>
  <si>
    <t>1260062010</t>
  </si>
  <si>
    <t>Организация отдыха детей в каникулярное время (за счет средств ГБ)</t>
  </si>
  <si>
    <t>Капитальные вложения в объекты муниципальной собственности</t>
  </si>
  <si>
    <t>№ п/п</t>
  </si>
  <si>
    <t>Наименование объекта</t>
  </si>
  <si>
    <t>Итого</t>
  </si>
  <si>
    <t>Софинансирование за счет местного бюджета строительство объекта: Национальная школа на 50 учащихся с детским садом на 15 мест и интернатом на 15 мест в с. Толон Ленского района Республики Саха (Якутия). Школа-сад на 50/15 мест</t>
  </si>
  <si>
    <t>Cофинансирование за счет местного бюджета строительство объекта: Школа  на  50  учащихся  в с. Натора Ленского района Республики Саха (Якутия)</t>
  </si>
  <si>
    <t>Софинансирование за счет местного бюджета строительство объекта:  Физкультурно-оздоровительный комплекс в городе Ленск</t>
  </si>
  <si>
    <t>Софинансирование за счет местного бюджета строительство объекта: Стройка: "Детская школа искусств г. Ленск" Республики Саха (Якутия)"</t>
  </si>
  <si>
    <t>Приобретение квартир для бюджетной сферы</t>
  </si>
  <si>
    <t>Предоставление квартир отдельным категориям граждан</t>
  </si>
  <si>
    <t>Софинансирование за счет местного бюджета 20% на строительство объекта: Дом культуры в поселке Витим</t>
  </si>
  <si>
    <t>Софинансирование за счет местного бюджета 20% на строительство объекта: Дом культуры в селе Беченча</t>
  </si>
  <si>
    <t>Софинансирование за счет местного бюджета 20% на строительство объекта: Культурно-спортивный комплекс в селе Южная Нюя</t>
  </si>
  <si>
    <t>Софинансирование за счет местного бюджета 20% на строительство объекта: Дом культуры в селе Чамча</t>
  </si>
  <si>
    <t>Расходы на реконструкцию спортивного зала в поселке Пеледуй</t>
  </si>
  <si>
    <t>Оплата апелляционного определения суда по выкупу земельного участка</t>
  </si>
  <si>
    <t xml:space="preserve">Подсобные помещения к основному зданию пункта проката лыжной базы </t>
  </si>
  <si>
    <t xml:space="preserve">Благоустройство сквера старожилов </t>
  </si>
  <si>
    <t>Технологическое присоединение к электрическим сетям школа с. Толон</t>
  </si>
  <si>
    <t>от 27 мая 2021 г.</t>
  </si>
  <si>
    <t>№ 1-4</t>
  </si>
  <si>
    <t xml:space="preserve"> от 27 мая 2021 г.</t>
  </si>
  <si>
    <t xml:space="preserve"> № 1-4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</si>
</sst>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5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2"/>
      <name val="Arial Cyr"/>
      <charset val="204"/>
    </font>
    <font>
      <sz val="12"/>
      <name val="Arial Cyr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rgb="FF000000"/>
      <name val="Arial Cyr"/>
      <family val="2"/>
    </font>
    <font>
      <b/>
      <sz val="12"/>
      <color rgb="FF000000"/>
      <name val="Arial Cyr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 Cyr"/>
      <family val="2"/>
    </font>
    <font>
      <sz val="11"/>
      <name val="Calibri"/>
      <family val="2"/>
    </font>
    <font>
      <sz val="12"/>
      <name val="Arial Cyr"/>
      <family val="2"/>
      <charset val="204"/>
    </font>
    <font>
      <b/>
      <sz val="1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4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b/>
      <sz val="10"/>
      <color rgb="FF000000"/>
      <name val="Arial CYR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rgb="FF000000"/>
      <name val="Arial Cyr"/>
    </font>
    <font>
      <sz val="14"/>
      <name val="Arial"/>
      <family val="2"/>
      <charset val="204"/>
    </font>
    <font>
      <sz val="12"/>
      <name val="Arial Cyr"/>
      <family val="2"/>
    </font>
    <font>
      <sz val="10"/>
      <color indexed="8"/>
      <name val="Arial"/>
      <family val="2"/>
      <charset val="204"/>
    </font>
    <font>
      <sz val="11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i/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1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2"/>
      <color rgb="FF000000"/>
      <name val="Arial Cyr"/>
      <charset val="204"/>
    </font>
    <font>
      <sz val="12"/>
      <color rgb="FF00000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CCCCCC"/>
      </patternFill>
    </fill>
    <fill>
      <patternFill patternType="solid">
        <fgColor rgb="FFFFFF99"/>
      </patternFill>
    </fill>
    <fill>
      <patternFill patternType="solid">
        <fgColor rgb="FFCCFFFF"/>
      </patternFill>
    </fill>
    <fill>
      <patternFill patternType="solid">
        <fgColor rgb="FFC0C0C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11">
    <xf numFmtId="0" fontId="0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3" applyNumberFormat="0" applyAlignment="0" applyProtection="0"/>
    <xf numFmtId="0" fontId="9" fillId="28" borderId="4" applyNumberFormat="0" applyAlignment="0" applyProtection="0"/>
    <xf numFmtId="0" fontId="10" fillId="28" borderId="3" applyNumberFormat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5" fillId="29" borderId="9" applyNumberFormat="0" applyAlignment="0" applyProtection="0"/>
    <xf numFmtId="0" fontId="1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31" borderId="0" applyNumberFormat="0" applyBorder="0" applyAlignment="0" applyProtection="0"/>
    <xf numFmtId="0" fontId="19" fillId="0" borderId="0" applyNumberFormat="0" applyFill="0" applyBorder="0" applyAlignment="0" applyProtection="0"/>
    <xf numFmtId="0" fontId="1" fillId="32" borderId="10" applyNumberFormat="0" applyFont="0" applyAlignment="0" applyProtection="0"/>
    <xf numFmtId="0" fontId="20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22" fillId="33" borderId="0" applyNumberFormat="0" applyBorder="0" applyAlignment="0" applyProtection="0"/>
    <xf numFmtId="0" fontId="2" fillId="2" borderId="0"/>
    <xf numFmtId="0" fontId="6" fillId="32" borderId="10" applyNumberFormat="0" applyFont="0" applyAlignment="0" applyProtection="0"/>
    <xf numFmtId="9" fontId="1" fillId="0" borderId="0" applyFont="0" applyFill="0" applyBorder="0" applyAlignment="0" applyProtection="0"/>
    <xf numFmtId="49" fontId="27" fillId="0" borderId="12">
      <alignment horizontal="center" vertical="top" shrinkToFit="1"/>
    </xf>
    <xf numFmtId="4" fontId="27" fillId="0" borderId="12">
      <alignment horizontal="right" vertical="top" shrinkToFit="1"/>
    </xf>
    <xf numFmtId="0" fontId="29" fillId="0" borderId="0"/>
    <xf numFmtId="0" fontId="29" fillId="0" borderId="0"/>
    <xf numFmtId="0" fontId="30" fillId="0" borderId="0"/>
    <xf numFmtId="0" fontId="30" fillId="0" borderId="0"/>
    <xf numFmtId="0" fontId="29" fillId="0" borderId="0"/>
    <xf numFmtId="0" fontId="27" fillId="35" borderId="0"/>
    <xf numFmtId="0" fontId="27" fillId="0" borderId="0">
      <alignment horizontal="left" wrapText="1"/>
    </xf>
    <xf numFmtId="0" fontId="27" fillId="0" borderId="0">
      <alignment wrapText="1"/>
    </xf>
    <xf numFmtId="0" fontId="28" fillId="0" borderId="0">
      <alignment horizontal="center" wrapText="1"/>
    </xf>
    <xf numFmtId="0" fontId="28" fillId="0" borderId="0">
      <alignment horizontal="center"/>
    </xf>
    <xf numFmtId="0" fontId="27" fillId="0" borderId="0">
      <alignment horizontal="right"/>
    </xf>
    <xf numFmtId="0" fontId="27" fillId="35" borderId="13"/>
    <xf numFmtId="0" fontId="27" fillId="0" borderId="12">
      <alignment horizontal="center" vertical="center" wrapText="1"/>
    </xf>
    <xf numFmtId="0" fontId="27" fillId="35" borderId="14"/>
    <xf numFmtId="49" fontId="27" fillId="0" borderId="12">
      <alignment horizontal="center" vertical="top" shrinkToFit="1"/>
    </xf>
    <xf numFmtId="49" fontId="27" fillId="0" borderId="12">
      <alignment horizontal="left" vertical="top" wrapText="1" indent="2"/>
    </xf>
    <xf numFmtId="0" fontId="27" fillId="35" borderId="15"/>
    <xf numFmtId="0" fontId="31" fillId="0" borderId="12">
      <alignment horizontal="left"/>
    </xf>
    <xf numFmtId="49" fontId="31" fillId="0" borderId="12">
      <alignment horizontal="left" vertical="top" shrinkToFit="1"/>
    </xf>
    <xf numFmtId="0" fontId="27" fillId="35" borderId="15"/>
    <xf numFmtId="0" fontId="27" fillId="0" borderId="0"/>
    <xf numFmtId="0" fontId="27" fillId="0" borderId="12">
      <alignment horizontal="center" vertical="top" wrapText="1"/>
    </xf>
    <xf numFmtId="0" fontId="27" fillId="0" borderId="0">
      <alignment horizontal="left" wrapText="1"/>
    </xf>
    <xf numFmtId="0" fontId="27" fillId="0" borderId="12">
      <alignment horizontal="center" vertical="center" wrapText="1"/>
    </xf>
    <xf numFmtId="0" fontId="27" fillId="0" borderId="12">
      <alignment horizontal="center" vertical="center" wrapText="1"/>
    </xf>
    <xf numFmtId="49" fontId="31" fillId="0" borderId="12">
      <alignment horizontal="left" vertical="top" shrinkToFit="1"/>
    </xf>
    <xf numFmtId="4" fontId="31" fillId="32" borderId="12">
      <alignment horizontal="right" vertical="top" shrinkToFit="1"/>
    </xf>
    <xf numFmtId="4" fontId="27" fillId="0" borderId="12">
      <alignment horizontal="right" vertical="top" shrinkToFit="1"/>
    </xf>
    <xf numFmtId="0" fontId="27" fillId="0" borderId="12">
      <alignment horizontal="center" vertical="center" wrapText="1"/>
    </xf>
    <xf numFmtId="4" fontId="31" fillId="36" borderId="12">
      <alignment horizontal="right" vertical="top" shrinkToFit="1"/>
    </xf>
    <xf numFmtId="0" fontId="27" fillId="0" borderId="0">
      <alignment horizontal="left" wrapText="1"/>
    </xf>
    <xf numFmtId="0" fontId="27" fillId="0" borderId="0">
      <alignment horizontal="left" wrapText="1"/>
    </xf>
    <xf numFmtId="10" fontId="27" fillId="0" borderId="12">
      <alignment horizontal="right" vertical="top" shrinkToFit="1"/>
    </xf>
    <xf numFmtId="10" fontId="27" fillId="0" borderId="12">
      <alignment horizontal="center" vertical="top" shrinkToFit="1"/>
    </xf>
    <xf numFmtId="10" fontId="31" fillId="32" borderId="12">
      <alignment horizontal="right" vertical="top" shrinkToFit="1"/>
    </xf>
    <xf numFmtId="10" fontId="31" fillId="36" borderId="12">
      <alignment horizontal="center" vertical="top" shrinkToFit="1"/>
    </xf>
    <xf numFmtId="0" fontId="28" fillId="0" borderId="0">
      <alignment horizontal="center" wrapText="1"/>
    </xf>
    <xf numFmtId="0" fontId="28" fillId="0" borderId="0">
      <alignment horizontal="center" wrapText="1"/>
    </xf>
    <xf numFmtId="0" fontId="28" fillId="0" borderId="0">
      <alignment horizontal="center"/>
    </xf>
    <xf numFmtId="0" fontId="28" fillId="0" borderId="0">
      <alignment horizontal="center"/>
    </xf>
    <xf numFmtId="0" fontId="31" fillId="0" borderId="12">
      <alignment vertical="top" wrapText="1"/>
    </xf>
    <xf numFmtId="0" fontId="27" fillId="0" borderId="12">
      <alignment horizontal="left" vertical="top" wrapText="1"/>
    </xf>
    <xf numFmtId="4" fontId="31" fillId="37" borderId="12">
      <alignment horizontal="right" vertical="top" shrinkToFit="1"/>
    </xf>
    <xf numFmtId="4" fontId="31" fillId="37" borderId="12">
      <alignment horizontal="right" vertical="top" shrinkToFit="1"/>
    </xf>
    <xf numFmtId="10" fontId="31" fillId="37" borderId="12">
      <alignment horizontal="right" vertical="top" shrinkToFit="1"/>
    </xf>
    <xf numFmtId="10" fontId="31" fillId="37" borderId="12">
      <alignment horizontal="center" vertical="top" shrinkToFit="1"/>
    </xf>
    <xf numFmtId="0" fontId="32" fillId="0" borderId="0"/>
    <xf numFmtId="0" fontId="27" fillId="0" borderId="0"/>
    <xf numFmtId="0" fontId="27" fillId="0" borderId="0"/>
    <xf numFmtId="0" fontId="27" fillId="38" borderId="0"/>
    <xf numFmtId="0" fontId="27" fillId="38" borderId="13"/>
    <xf numFmtId="0" fontId="27" fillId="38" borderId="14"/>
    <xf numFmtId="0" fontId="27" fillId="0" borderId="12">
      <alignment horizontal="center" vertical="top" wrapText="1"/>
    </xf>
    <xf numFmtId="4" fontId="27" fillId="0" borderId="12">
      <alignment horizontal="right" vertical="top" shrinkToFit="1"/>
    </xf>
    <xf numFmtId="10" fontId="27" fillId="0" borderId="12">
      <alignment horizontal="center" vertical="top" shrinkToFit="1"/>
    </xf>
    <xf numFmtId="0" fontId="27" fillId="38" borderId="15"/>
    <xf numFmtId="49" fontId="31" fillId="0" borderId="12">
      <alignment horizontal="left" vertical="top" shrinkToFit="1"/>
    </xf>
    <xf numFmtId="4" fontId="31" fillId="36" borderId="12">
      <alignment horizontal="right" vertical="top" shrinkToFit="1"/>
    </xf>
    <xf numFmtId="10" fontId="31" fillId="36" borderId="12">
      <alignment horizontal="center" vertical="top" shrinkToFit="1"/>
    </xf>
    <xf numFmtId="0" fontId="27" fillId="0" borderId="0"/>
    <xf numFmtId="0" fontId="27" fillId="38" borderId="13">
      <alignment horizontal="left"/>
    </xf>
    <xf numFmtId="0" fontId="27" fillId="0" borderId="12">
      <alignment horizontal="left" vertical="top" wrapText="1"/>
    </xf>
    <xf numFmtId="4" fontId="31" fillId="37" borderId="12">
      <alignment horizontal="right" vertical="top" shrinkToFit="1"/>
    </xf>
    <xf numFmtId="10" fontId="31" fillId="37" borderId="12">
      <alignment horizontal="center" vertical="top" shrinkToFit="1"/>
    </xf>
    <xf numFmtId="0" fontId="27" fillId="38" borderId="14">
      <alignment horizontal="left"/>
    </xf>
    <xf numFmtId="0" fontId="27" fillId="38" borderId="15">
      <alignment horizontal="left"/>
    </xf>
    <xf numFmtId="0" fontId="27" fillId="38" borderId="0">
      <alignment horizontal="left"/>
    </xf>
    <xf numFmtId="0" fontId="38" fillId="0" borderId="12">
      <alignment vertical="top" wrapText="1"/>
    </xf>
    <xf numFmtId="1" fontId="41" fillId="0" borderId="12">
      <alignment horizontal="center" vertical="top" shrinkToFit="1"/>
    </xf>
  </cellStyleXfs>
  <cellXfs count="309">
    <xf numFmtId="0" fontId="0" fillId="0" borderId="0" xfId="0"/>
    <xf numFmtId="0" fontId="25" fillId="0" borderId="0" xfId="0" applyFont="1"/>
    <xf numFmtId="0" fontId="5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0" fontId="25" fillId="0" borderId="0" xfId="0" applyFont="1" applyFill="1"/>
    <xf numFmtId="0" fontId="34" fillId="34" borderId="0" xfId="0" applyFont="1" applyFill="1"/>
    <xf numFmtId="0" fontId="34" fillId="0" borderId="0" xfId="0" applyFont="1"/>
    <xf numFmtId="0" fontId="25" fillId="34" borderId="0" xfId="0" applyFont="1" applyFill="1"/>
    <xf numFmtId="4" fontId="4" fillId="0" borderId="1" xfId="0" applyNumberFormat="1" applyFont="1" applyFill="1" applyBorder="1" applyAlignment="1">
      <alignment horizontal="right"/>
    </xf>
    <xf numFmtId="4" fontId="5" fillId="0" borderId="1" xfId="0" applyNumberFormat="1" applyFont="1" applyFill="1" applyBorder="1" applyAlignment="1">
      <alignment horizontal="right"/>
    </xf>
    <xf numFmtId="49" fontId="5" fillId="0" borderId="1" xfId="0" applyNumberFormat="1" applyFont="1" applyFill="1" applyBorder="1" applyAlignment="1">
      <alignment wrapText="1" shrinkToFit="1"/>
    </xf>
    <xf numFmtId="4" fontId="5" fillId="0" borderId="1" xfId="0" applyNumberFormat="1" applyFont="1" applyFill="1" applyBorder="1"/>
    <xf numFmtId="4" fontId="4" fillId="0" borderId="1" xfId="0" applyNumberFormat="1" applyFont="1" applyFill="1" applyBorder="1"/>
    <xf numFmtId="0" fontId="4" fillId="0" borderId="1" xfId="0" applyFont="1" applyFill="1" applyBorder="1" applyAlignment="1">
      <alignment wrapText="1" shrinkToFit="1"/>
    </xf>
    <xf numFmtId="49" fontId="4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wrapText="1" shrinkToFit="1"/>
    </xf>
    <xf numFmtId="49" fontId="5" fillId="0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wrapText="1" shrinkToFit="1"/>
    </xf>
    <xf numFmtId="4" fontId="24" fillId="0" borderId="1" xfId="0" applyNumberFormat="1" applyFont="1" applyFill="1" applyBorder="1" applyAlignment="1">
      <alignment horizontal="right" shrinkToFit="1"/>
    </xf>
    <xf numFmtId="49" fontId="4" fillId="0" borderId="1" xfId="0" applyNumberFormat="1" applyFont="1" applyFill="1" applyBorder="1" applyAlignment="1">
      <alignment horizontal="left" vertical="center" wrapText="1" shrinkToFit="1"/>
    </xf>
    <xf numFmtId="0" fontId="5" fillId="0" borderId="1" xfId="0" applyFont="1" applyFill="1" applyBorder="1" applyAlignment="1">
      <alignment wrapText="1"/>
    </xf>
    <xf numFmtId="0" fontId="4" fillId="0" borderId="1" xfId="0" applyFont="1" applyFill="1" applyBorder="1"/>
    <xf numFmtId="0" fontId="5" fillId="0" borderId="1" xfId="0" applyFont="1" applyBorder="1" applyAlignment="1">
      <alignment wrapText="1"/>
    </xf>
    <xf numFmtId="0" fontId="2" fillId="0" borderId="0" xfId="0" applyFont="1" applyFill="1"/>
    <xf numFmtId="0" fontId="36" fillId="0" borderId="0" xfId="0" applyFont="1" applyFill="1"/>
    <xf numFmtId="4" fontId="2" fillId="0" borderId="0" xfId="0" applyNumberFormat="1" applyFont="1" applyFill="1"/>
    <xf numFmtId="4" fontId="25" fillId="0" borderId="0" xfId="0" applyNumberFormat="1" applyFont="1" applyFill="1"/>
    <xf numFmtId="4" fontId="2" fillId="0" borderId="0" xfId="0" applyNumberFormat="1" applyFont="1" applyFill="1" applyAlignment="1">
      <alignment horizontal="right"/>
    </xf>
    <xf numFmtId="4" fontId="5" fillId="0" borderId="1" xfId="0" applyNumberFormat="1" applyFont="1" applyFill="1" applyBorder="1" applyAlignment="1">
      <alignment horizontal="center" vertical="top" wrapText="1"/>
    </xf>
    <xf numFmtId="0" fontId="34" fillId="0" borderId="0" xfId="0" applyFont="1" applyFill="1"/>
    <xf numFmtId="0" fontId="24" fillId="0" borderId="1" xfId="0" applyNumberFormat="1" applyFont="1" applyFill="1" applyBorder="1" applyAlignment="1">
      <alignment horizontal="left" vertical="top" wrapText="1" shrinkToFit="1"/>
    </xf>
    <xf numFmtId="4" fontId="37" fillId="0" borderId="0" xfId="0" applyNumberFormat="1" applyFont="1" applyFill="1"/>
    <xf numFmtId="0" fontId="37" fillId="0" borderId="0" xfId="0" applyFont="1" applyFill="1"/>
    <xf numFmtId="4" fontId="26" fillId="0" borderId="0" xfId="0" applyNumberFormat="1" applyFont="1" applyFill="1"/>
    <xf numFmtId="0" fontId="26" fillId="0" borderId="0" xfId="0" applyFont="1" applyFill="1"/>
    <xf numFmtId="0" fontId="5" fillId="0" borderId="0" xfId="0" applyFont="1" applyFill="1" applyAlignment="1">
      <alignment wrapText="1"/>
    </xf>
    <xf numFmtId="0" fontId="5" fillId="0" borderId="1" xfId="0" applyFont="1" applyFill="1" applyBorder="1"/>
    <xf numFmtId="49" fontId="4" fillId="40" borderId="1" xfId="0" applyNumberFormat="1" applyFont="1" applyFill="1" applyBorder="1" applyAlignment="1">
      <alignment wrapText="1" shrinkToFit="1"/>
    </xf>
    <xf numFmtId="0" fontId="4" fillId="40" borderId="1" xfId="0" applyFont="1" applyFill="1" applyBorder="1" applyAlignment="1">
      <alignment horizontal="center" vertical="center"/>
    </xf>
    <xf numFmtId="4" fontId="23" fillId="0" borderId="1" xfId="0" applyNumberFormat="1" applyFont="1" applyFill="1" applyBorder="1" applyAlignment="1">
      <alignment horizontal="right" shrinkToFit="1"/>
    </xf>
    <xf numFmtId="0" fontId="0" fillId="0" borderId="0" xfId="0" applyFill="1"/>
    <xf numFmtId="0" fontId="42" fillId="0" borderId="0" xfId="0" applyFont="1" applyFill="1"/>
    <xf numFmtId="4" fontId="14" fillId="0" borderId="0" xfId="0" applyNumberFormat="1" applyFont="1" applyFill="1"/>
    <xf numFmtId="4" fontId="0" fillId="0" borderId="0" xfId="0" applyNumberFormat="1" applyFont="1" applyFill="1"/>
    <xf numFmtId="4" fontId="0" fillId="0" borderId="0" xfId="0" applyNumberFormat="1" applyFill="1"/>
    <xf numFmtId="4" fontId="0" fillId="0" borderId="0" xfId="0" applyNumberFormat="1" applyFill="1" applyAlignment="1">
      <alignment wrapText="1"/>
    </xf>
    <xf numFmtId="0" fontId="4" fillId="0" borderId="1" xfId="0" applyNumberFormat="1" applyFont="1" applyFill="1" applyBorder="1" applyAlignment="1">
      <alignment wrapText="1" shrinkToFit="1"/>
    </xf>
    <xf numFmtId="0" fontId="4" fillId="0" borderId="1" xfId="0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>
      <alignment horizontal="center" vertical="top" shrinkToFit="1"/>
    </xf>
    <xf numFmtId="49" fontId="4" fillId="0" borderId="2" xfId="0" applyNumberFormat="1" applyFont="1" applyFill="1" applyBorder="1" applyAlignment="1">
      <alignment horizontal="center" vertical="top" shrinkToFit="1"/>
    </xf>
    <xf numFmtId="4" fontId="4" fillId="0" borderId="1" xfId="0" applyNumberFormat="1" applyFont="1" applyFill="1" applyBorder="1" applyAlignment="1" applyProtection="1">
      <alignment horizontal="right" vertical="top" shrinkToFit="1"/>
      <protection locked="0"/>
    </xf>
    <xf numFmtId="0" fontId="4" fillId="0" borderId="1" xfId="0" applyNumberFormat="1" applyFont="1" applyFill="1" applyBorder="1" applyAlignment="1">
      <alignment horizontal="left" vertical="top" wrapText="1" shrinkToFit="1"/>
    </xf>
    <xf numFmtId="49" fontId="5" fillId="0" borderId="1" xfId="0" applyNumberFormat="1" applyFont="1" applyFill="1" applyBorder="1" applyAlignment="1">
      <alignment horizontal="center" vertical="top" shrinkToFit="1"/>
    </xf>
    <xf numFmtId="49" fontId="5" fillId="0" borderId="2" xfId="0" applyNumberFormat="1" applyFont="1" applyFill="1" applyBorder="1" applyAlignment="1">
      <alignment horizontal="center" vertical="top" shrinkToFit="1"/>
    </xf>
    <xf numFmtId="4" fontId="5" fillId="0" borderId="1" xfId="0" applyNumberFormat="1" applyFont="1" applyFill="1" applyBorder="1" applyAlignment="1" applyProtection="1">
      <alignment horizontal="right" vertical="top" shrinkToFit="1"/>
      <protection locked="0"/>
    </xf>
    <xf numFmtId="3" fontId="47" fillId="0" borderId="0" xfId="0" applyNumberFormat="1" applyFont="1" applyFill="1"/>
    <xf numFmtId="0" fontId="5" fillId="0" borderId="0" xfId="0" applyFont="1" applyFill="1"/>
    <xf numFmtId="4" fontId="48" fillId="0" borderId="0" xfId="0" applyNumberFormat="1" applyFont="1" applyFill="1"/>
    <xf numFmtId="0" fontId="48" fillId="0" borderId="0" xfId="0" applyFont="1" applyFill="1"/>
    <xf numFmtId="0" fontId="45" fillId="0" borderId="0" xfId="0" applyFont="1" applyFill="1"/>
    <xf numFmtId="0" fontId="49" fillId="0" borderId="0" xfId="0" applyFont="1" applyFill="1"/>
    <xf numFmtId="49" fontId="5" fillId="0" borderId="1" xfId="0" applyNumberFormat="1" applyFont="1" applyFill="1" applyBorder="1" applyAlignment="1">
      <alignment horizontal="center" vertical="top" wrapText="1"/>
    </xf>
    <xf numFmtId="4" fontId="24" fillId="0" borderId="1" xfId="0" applyNumberFormat="1" applyFont="1" applyFill="1" applyBorder="1" applyAlignment="1" applyProtection="1">
      <alignment horizontal="right" vertical="top" shrinkToFit="1"/>
      <protection locked="0"/>
    </xf>
    <xf numFmtId="0" fontId="23" fillId="0" borderId="1" xfId="0" applyFont="1" applyFill="1" applyBorder="1" applyAlignment="1">
      <alignment horizontal="left" vertical="top" wrapText="1"/>
    </xf>
    <xf numFmtId="49" fontId="5" fillId="0" borderId="18" xfId="0" applyNumberFormat="1" applyFont="1" applyFill="1" applyBorder="1" applyAlignment="1">
      <alignment wrapText="1" shrinkToFit="1"/>
    </xf>
    <xf numFmtId="0" fontId="45" fillId="0" borderId="0" xfId="0" applyFont="1" applyFill="1" applyAlignment="1"/>
    <xf numFmtId="49" fontId="5" fillId="0" borderId="1" xfId="0" applyNumberFormat="1" applyFont="1" applyFill="1" applyBorder="1" applyAlignment="1">
      <alignment horizontal="center" vertical="center" wrapText="1" shrinkToFit="1"/>
    </xf>
    <xf numFmtId="49" fontId="24" fillId="0" borderId="1" xfId="0" applyNumberFormat="1" applyFont="1" applyFill="1" applyBorder="1" applyAlignment="1">
      <alignment horizontal="center" vertical="center" shrinkToFit="1"/>
    </xf>
    <xf numFmtId="49" fontId="24" fillId="0" borderId="2" xfId="0" applyNumberFormat="1" applyFont="1" applyFill="1" applyBorder="1" applyAlignment="1">
      <alignment horizontal="center" vertical="center" shrinkToFit="1"/>
    </xf>
    <xf numFmtId="4" fontId="24" fillId="0" borderId="1" xfId="0" applyNumberFormat="1" applyFont="1" applyFill="1" applyBorder="1" applyAlignment="1" applyProtection="1">
      <alignment horizontal="right" vertical="center" shrinkToFit="1"/>
      <protection locked="0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49" fontId="23" fillId="0" borderId="1" xfId="0" applyNumberFormat="1" applyFont="1" applyFill="1" applyBorder="1" applyAlignment="1">
      <alignment horizontal="center" vertical="center" shrinkToFit="1"/>
    </xf>
    <xf numFmtId="49" fontId="23" fillId="0" borderId="2" xfId="0" applyNumberFormat="1" applyFont="1" applyFill="1" applyBorder="1" applyAlignment="1">
      <alignment horizontal="center" vertical="center" shrinkToFit="1"/>
    </xf>
    <xf numFmtId="4" fontId="23" fillId="0" borderId="1" xfId="0" applyNumberFormat="1" applyFont="1" applyFill="1" applyBorder="1" applyAlignment="1" applyProtection="1">
      <alignment horizontal="right" vertical="center" shrinkToFit="1"/>
      <protection locked="0"/>
    </xf>
    <xf numFmtId="4" fontId="5" fillId="0" borderId="0" xfId="0" applyNumberFormat="1" applyFont="1" applyFill="1" applyAlignment="1"/>
    <xf numFmtId="49" fontId="2" fillId="0" borderId="0" xfId="0" applyNumberFormat="1" applyFont="1" applyFill="1"/>
    <xf numFmtId="49" fontId="5" fillId="0" borderId="2" xfId="0" applyNumberFormat="1" applyFont="1" applyFill="1" applyBorder="1" applyAlignment="1">
      <alignment horizontal="left" vertical="center" wrapText="1"/>
    </xf>
    <xf numFmtId="49" fontId="5" fillId="0" borderId="19" xfId="0" applyNumberFormat="1" applyFont="1" applyFill="1" applyBorder="1" applyAlignment="1">
      <alignment horizontal="left" vertical="center" wrapText="1"/>
    </xf>
    <xf numFmtId="0" fontId="53" fillId="0" borderId="0" xfId="0" applyFont="1" applyFill="1"/>
    <xf numFmtId="0" fontId="54" fillId="0" borderId="0" xfId="0" applyFont="1" applyFill="1"/>
    <xf numFmtId="4" fontId="55" fillId="0" borderId="0" xfId="0" applyNumberFormat="1" applyFont="1" applyFill="1"/>
    <xf numFmtId="0" fontId="55" fillId="0" borderId="0" xfId="0" applyFont="1" applyFill="1"/>
    <xf numFmtId="0" fontId="56" fillId="0" borderId="0" xfId="0" applyFont="1" applyFill="1"/>
    <xf numFmtId="0" fontId="57" fillId="0" borderId="0" xfId="0" applyFont="1" applyFill="1"/>
    <xf numFmtId="49" fontId="5" fillId="0" borderId="1" xfId="0" quotePrefix="1" applyNumberFormat="1" applyFont="1" applyFill="1" applyBorder="1" applyAlignment="1">
      <alignment wrapText="1" shrinkToFit="1"/>
    </xf>
    <xf numFmtId="0" fontId="56" fillId="0" borderId="0" xfId="0" applyFont="1" applyFill="1" applyAlignment="1">
      <alignment wrapText="1" shrinkToFit="1"/>
    </xf>
    <xf numFmtId="49" fontId="5" fillId="0" borderId="19" xfId="0" applyNumberFormat="1" applyFont="1" applyFill="1" applyBorder="1" applyAlignment="1">
      <alignment horizontal="left" vertical="center" wrapText="1" shrinkToFit="1"/>
    </xf>
    <xf numFmtId="0" fontId="57" fillId="0" borderId="0" xfId="0" applyFont="1" applyFill="1" applyAlignment="1"/>
    <xf numFmtId="0" fontId="56" fillId="0" borderId="0" xfId="0" applyFont="1" applyFill="1" applyAlignment="1"/>
    <xf numFmtId="0" fontId="5" fillId="0" borderId="19" xfId="0" applyFont="1" applyFill="1" applyBorder="1" applyAlignment="1">
      <alignment horizontal="left" vertical="center" wrapText="1" shrinkToFit="1"/>
    </xf>
    <xf numFmtId="0" fontId="35" fillId="0" borderId="0" xfId="0" applyFont="1" applyFill="1"/>
    <xf numFmtId="4" fontId="4" fillId="0" borderId="0" xfId="0" applyNumberFormat="1" applyFont="1" applyFill="1" applyBorder="1" applyAlignment="1">
      <alignment horizontal="right"/>
    </xf>
    <xf numFmtId="0" fontId="58" fillId="0" borderId="0" xfId="0" applyFont="1" applyFill="1"/>
    <xf numFmtId="49" fontId="5" fillId="0" borderId="1" xfId="0" applyNumberFormat="1" applyFont="1" applyFill="1" applyBorder="1" applyAlignment="1">
      <alignment horizontal="left" vertical="center" wrapText="1" shrinkToFit="1"/>
    </xf>
    <xf numFmtId="4" fontId="4" fillId="0" borderId="0" xfId="0" applyNumberFormat="1" applyFont="1" applyFill="1"/>
    <xf numFmtId="4" fontId="4" fillId="0" borderId="1" xfId="0" applyNumberFormat="1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 shrinkToFit="1"/>
    </xf>
    <xf numFmtId="0" fontId="2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top" wrapText="1"/>
    </xf>
    <xf numFmtId="0" fontId="46" fillId="0" borderId="1" xfId="0" applyFont="1" applyFill="1" applyBorder="1" applyAlignment="1">
      <alignment horizontal="center" vertical="top" wrapText="1"/>
    </xf>
    <xf numFmtId="4" fontId="47" fillId="0" borderId="1" xfId="36" applyNumberFormat="1" applyFont="1" applyFill="1" applyBorder="1" applyAlignment="1" applyProtection="1">
      <alignment horizontal="right" vertical="top" shrinkToFit="1"/>
      <protection locked="0"/>
    </xf>
    <xf numFmtId="4" fontId="5" fillId="0" borderId="1" xfId="36" applyNumberFormat="1" applyFont="1" applyFill="1" applyBorder="1" applyAlignment="1" applyProtection="1">
      <alignment horizontal="right" vertical="top" shrinkToFit="1"/>
      <protection locked="0"/>
    </xf>
    <xf numFmtId="0" fontId="5" fillId="0" borderId="1" xfId="36" applyFont="1" applyFill="1" applyBorder="1" applyAlignment="1">
      <alignment horizontal="justify" vertical="top" wrapText="1"/>
    </xf>
    <xf numFmtId="4" fontId="4" fillId="0" borderId="1" xfId="36" applyNumberFormat="1" applyFont="1" applyFill="1" applyBorder="1" applyAlignment="1" applyProtection="1">
      <alignment horizontal="right" vertical="top" shrinkToFit="1"/>
      <protection locked="0"/>
    </xf>
    <xf numFmtId="49" fontId="5" fillId="0" borderId="1" xfId="0" applyNumberFormat="1" applyFont="1" applyFill="1" applyBorder="1" applyAlignment="1">
      <alignment horizontal="justify" vertical="center" wrapText="1"/>
    </xf>
    <xf numFmtId="49" fontId="5" fillId="0" borderId="1" xfId="36" applyNumberFormat="1" applyFont="1" applyFill="1" applyBorder="1" applyAlignment="1">
      <alignment horizontal="left" vertical="top" shrinkToFit="1"/>
    </xf>
    <xf numFmtId="0" fontId="5" fillId="0" borderId="1" xfId="36" applyFont="1" applyFill="1" applyBorder="1" applyAlignment="1">
      <alignment horizontal="left" vertical="top" wrapText="1"/>
    </xf>
    <xf numFmtId="4" fontId="60" fillId="0" borderId="12" xfId="237" applyNumberFormat="1" applyFont="1" applyFill="1" applyBorder="1" applyAlignment="1">
      <alignment horizontal="right" vertical="top" shrinkToFit="1"/>
    </xf>
    <xf numFmtId="4" fontId="39" fillId="0" borderId="1" xfId="0" applyNumberFormat="1" applyFont="1" applyFill="1" applyBorder="1" applyAlignment="1">
      <alignment vertical="top"/>
    </xf>
    <xf numFmtId="4" fontId="24" fillId="0" borderId="12" xfId="237" applyNumberFormat="1" applyFont="1" applyFill="1" applyBorder="1" applyAlignment="1">
      <alignment horizontal="right" vertical="top" shrinkToFit="1"/>
    </xf>
    <xf numFmtId="0" fontId="44" fillId="0" borderId="0" xfId="0" applyFont="1" applyFill="1"/>
    <xf numFmtId="3" fontId="44" fillId="0" borderId="0" xfId="0" applyNumberFormat="1" applyFont="1" applyFill="1"/>
    <xf numFmtId="3" fontId="44" fillId="0" borderId="0" xfId="0" applyNumberFormat="1" applyFont="1" applyFill="1" applyAlignment="1">
      <alignment horizontal="right"/>
    </xf>
    <xf numFmtId="3" fontId="46" fillId="0" borderId="1" xfId="0" applyNumberFormat="1" applyFont="1" applyFill="1" applyBorder="1" applyAlignment="1">
      <alignment horizontal="center" vertical="top" wrapText="1"/>
    </xf>
    <xf numFmtId="0" fontId="4" fillId="0" borderId="1" xfId="36" applyFont="1" applyFill="1" applyBorder="1" applyAlignment="1">
      <alignment horizontal="left" vertical="top" shrinkToFit="1"/>
    </xf>
    <xf numFmtId="0" fontId="4" fillId="0" borderId="1" xfId="36" applyFont="1" applyFill="1" applyBorder="1" applyAlignment="1">
      <alignment horizontal="left" vertical="top" wrapText="1"/>
    </xf>
    <xf numFmtId="0" fontId="5" fillId="0" borderId="1" xfId="36" applyFont="1" applyFill="1" applyBorder="1" applyAlignment="1">
      <alignment vertical="top" wrapText="1"/>
    </xf>
    <xf numFmtId="4" fontId="21" fillId="0" borderId="0" xfId="0" applyNumberFormat="1" applyFont="1" applyFill="1" applyAlignment="1">
      <alignment vertical="top"/>
    </xf>
    <xf numFmtId="0" fontId="4" fillId="0" borderId="1" xfId="36" applyFont="1" applyFill="1" applyBorder="1" applyAlignment="1">
      <alignment vertical="top" wrapText="1"/>
    </xf>
    <xf numFmtId="0" fontId="4" fillId="0" borderId="1" xfId="36" applyFont="1" applyFill="1" applyBorder="1" applyAlignment="1">
      <alignment horizontal="justify" vertical="top" wrapText="1"/>
    </xf>
    <xf numFmtId="0" fontId="14" fillId="0" borderId="0" xfId="0" applyFont="1" applyFill="1"/>
    <xf numFmtId="4" fontId="59" fillId="0" borderId="0" xfId="0" applyNumberFormat="1" applyFont="1" applyFill="1"/>
    <xf numFmtId="49" fontId="5" fillId="0" borderId="1" xfId="36" applyNumberFormat="1" applyFont="1" applyFill="1" applyBorder="1" applyAlignment="1">
      <alignment vertical="top" wrapText="1"/>
    </xf>
    <xf numFmtId="4" fontId="24" fillId="0" borderId="12" xfId="285" applyNumberFormat="1" applyFont="1" applyFill="1" applyProtection="1">
      <alignment horizontal="right" vertical="top" shrinkToFit="1"/>
    </xf>
    <xf numFmtId="0" fontId="0" fillId="0" borderId="0" xfId="0" applyFill="1" applyAlignment="1">
      <alignment vertical="center" wrapText="1"/>
    </xf>
    <xf numFmtId="4" fontId="60" fillId="0" borderId="12" xfId="285" applyNumberFormat="1" applyFont="1" applyFill="1" applyProtection="1">
      <alignment horizontal="right" vertical="top" shrinkToFit="1"/>
    </xf>
    <xf numFmtId="0" fontId="5" fillId="0" borderId="1" xfId="36" applyFont="1" applyFill="1" applyBorder="1" applyAlignment="1">
      <alignment horizontal="left" vertical="top" shrinkToFit="1"/>
    </xf>
    <xf numFmtId="0" fontId="0" fillId="0" borderId="0" xfId="0" applyFont="1" applyFill="1"/>
    <xf numFmtId="0" fontId="5" fillId="0" borderId="18" xfId="36" applyFont="1" applyFill="1" applyBorder="1" applyAlignment="1">
      <alignment vertical="top" wrapText="1"/>
    </xf>
    <xf numFmtId="4" fontId="5" fillId="0" borderId="18" xfId="36" applyNumberFormat="1" applyFont="1" applyFill="1" applyBorder="1" applyAlignment="1" applyProtection="1">
      <alignment vertical="top" shrinkToFit="1"/>
      <protection locked="0"/>
    </xf>
    <xf numFmtId="1" fontId="61" fillId="0" borderId="12" xfId="310" applyNumberFormat="1" applyFont="1" applyFill="1" applyProtection="1">
      <alignment horizontal="center" vertical="top" shrinkToFit="1"/>
    </xf>
    <xf numFmtId="0" fontId="5" fillId="0" borderId="0" xfId="36" applyFont="1" applyFill="1" applyBorder="1" applyAlignment="1">
      <alignment horizontal="left" vertical="top" wrapText="1"/>
    </xf>
    <xf numFmtId="0" fontId="4" fillId="0" borderId="1" xfId="36" applyFont="1" applyFill="1" applyBorder="1" applyAlignment="1">
      <alignment horizontal="right" vertical="top" wrapText="1"/>
    </xf>
    <xf numFmtId="49" fontId="4" fillId="0" borderId="1" xfId="36" applyNumberFormat="1" applyFont="1" applyFill="1" applyBorder="1" applyAlignment="1">
      <alignment horizontal="left" vertical="top" shrinkToFit="1"/>
    </xf>
    <xf numFmtId="49" fontId="5" fillId="0" borderId="1" xfId="36" applyNumberFormat="1" applyFont="1" applyFill="1" applyBorder="1" applyAlignment="1">
      <alignment vertical="top" shrinkToFit="1"/>
    </xf>
    <xf numFmtId="49" fontId="60" fillId="0" borderId="12" xfId="237" applyNumberFormat="1" applyFont="1" applyFill="1" applyBorder="1" applyAlignment="1">
      <alignment vertical="top" shrinkToFit="1"/>
    </xf>
    <xf numFmtId="0" fontId="60" fillId="0" borderId="12" xfId="237" applyFont="1" applyFill="1" applyBorder="1" applyAlignment="1">
      <alignment horizontal="left" vertical="top" wrapText="1"/>
    </xf>
    <xf numFmtId="4" fontId="48" fillId="0" borderId="1" xfId="0" applyNumberFormat="1" applyFont="1" applyFill="1" applyBorder="1"/>
    <xf numFmtId="0" fontId="62" fillId="0" borderId="0" xfId="0" applyFont="1" applyFill="1"/>
    <xf numFmtId="4" fontId="62" fillId="0" borderId="0" xfId="0" applyNumberFormat="1" applyFont="1" applyFill="1"/>
    <xf numFmtId="49" fontId="24" fillId="0" borderId="1" xfId="0" applyNumberFormat="1" applyFont="1" applyFill="1" applyBorder="1" applyAlignment="1">
      <alignment horizontal="left" vertical="top" shrinkToFit="1"/>
    </xf>
    <xf numFmtId="0" fontId="24" fillId="0" borderId="1" xfId="0" applyFont="1" applyFill="1" applyBorder="1" applyAlignment="1">
      <alignment horizontal="left" vertical="top" wrapText="1"/>
    </xf>
    <xf numFmtId="4" fontId="40" fillId="0" borderId="1" xfId="0" applyNumberFormat="1" applyFont="1" applyFill="1" applyBorder="1" applyAlignment="1">
      <alignment vertical="top"/>
    </xf>
    <xf numFmtId="0" fontId="51" fillId="0" borderId="1" xfId="0" applyFont="1" applyFill="1" applyBorder="1"/>
    <xf numFmtId="0" fontId="51" fillId="0" borderId="1" xfId="0" applyFont="1" applyFill="1" applyBorder="1" applyAlignment="1">
      <alignment horizontal="right"/>
    </xf>
    <xf numFmtId="4" fontId="51" fillId="0" borderId="1" xfId="0" applyNumberFormat="1" applyFont="1" applyFill="1" applyBorder="1"/>
    <xf numFmtId="0" fontId="52" fillId="0" borderId="0" xfId="0" applyFont="1" applyFill="1"/>
    <xf numFmtId="0" fontId="52" fillId="0" borderId="0" xfId="0" applyFont="1" applyFill="1" applyAlignment="1">
      <alignment horizontal="left"/>
    </xf>
    <xf numFmtId="4" fontId="52" fillId="0" borderId="0" xfId="0" applyNumberFormat="1" applyFont="1" applyFill="1" applyAlignment="1"/>
    <xf numFmtId="4" fontId="44" fillId="0" borderId="0" xfId="0" applyNumberFormat="1" applyFont="1" applyFill="1" applyAlignment="1"/>
    <xf numFmtId="49" fontId="5" fillId="0" borderId="1" xfId="240" applyNumberFormat="1" applyFont="1" applyFill="1" applyBorder="1" applyAlignment="1" applyProtection="1">
      <alignment horizontal="center" shrinkToFit="1"/>
      <protection locked="0"/>
    </xf>
    <xf numFmtId="49" fontId="4" fillId="0" borderId="1" xfId="240" applyNumberFormat="1" applyFont="1" applyFill="1" applyBorder="1" applyAlignment="1" applyProtection="1">
      <alignment horizontal="center" shrinkToFit="1"/>
      <protection locked="0"/>
    </xf>
    <xf numFmtId="49" fontId="4" fillId="0" borderId="19" xfId="0" applyNumberFormat="1" applyFont="1" applyFill="1" applyBorder="1" applyAlignment="1">
      <alignment horizontal="left" vertical="center" wrapText="1" shrinkToFit="1"/>
    </xf>
    <xf numFmtId="0" fontId="4" fillId="0" borderId="19" xfId="0" applyFont="1" applyFill="1" applyBorder="1" applyAlignment="1">
      <alignment horizontal="left" vertical="center" wrapText="1" shrinkToFit="1"/>
    </xf>
    <xf numFmtId="4" fontId="5" fillId="0" borderId="1" xfId="0" applyNumberFormat="1" applyFont="1" applyFill="1" applyBorder="1" applyAlignment="1">
      <alignment vertical="center"/>
    </xf>
    <xf numFmtId="4" fontId="5" fillId="0" borderId="1" xfId="0" applyNumberFormat="1" applyFont="1" applyFill="1" applyBorder="1" applyAlignment="1">
      <alignment horizontal="right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4" fillId="0" borderId="1" xfId="0" quotePrefix="1" applyFont="1" applyFill="1" applyBorder="1" applyAlignment="1">
      <alignment wrapText="1" shrinkToFit="1"/>
    </xf>
    <xf numFmtId="4" fontId="5" fillId="34" borderId="0" xfId="0" applyNumberFormat="1" applyFont="1" applyFill="1" applyAlignment="1">
      <alignment vertical="center"/>
    </xf>
    <xf numFmtId="4" fontId="36" fillId="0" borderId="0" xfId="0" applyNumberFormat="1" applyFont="1" applyFill="1" applyAlignment="1">
      <alignment vertical="center"/>
    </xf>
    <xf numFmtId="4" fontId="2" fillId="0" borderId="0" xfId="0" applyNumberFormat="1" applyFont="1" applyFill="1" applyAlignment="1">
      <alignment horizontal="right" vertical="center"/>
    </xf>
    <xf numFmtId="4" fontId="5" fillId="0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4" fontId="5" fillId="34" borderId="1" xfId="0" applyNumberFormat="1" applyFont="1" applyFill="1" applyBorder="1" applyAlignment="1">
      <alignment vertical="center"/>
    </xf>
    <xf numFmtId="4" fontId="4" fillId="0" borderId="1" xfId="0" applyNumberFormat="1" applyFont="1" applyFill="1" applyBorder="1" applyAlignment="1">
      <alignment horizontal="right" vertical="center"/>
    </xf>
    <xf numFmtId="4" fontId="4" fillId="40" borderId="1" xfId="0" applyNumberFormat="1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" fontId="25" fillId="0" borderId="0" xfId="0" applyNumberFormat="1" applyFont="1" applyFill="1" applyAlignment="1">
      <alignment vertical="center"/>
    </xf>
    <xf numFmtId="4" fontId="47" fillId="0" borderId="0" xfId="0" applyNumberFormat="1" applyFont="1" applyFill="1" applyAlignment="1">
      <alignment horizontal="left" vertical="center"/>
    </xf>
    <xf numFmtId="4" fontId="26" fillId="0" borderId="0" xfId="0" applyNumberFormat="1" applyFont="1" applyFill="1" applyAlignment="1">
      <alignment vertical="center"/>
    </xf>
    <xf numFmtId="4" fontId="45" fillId="0" borderId="1" xfId="0" applyNumberFormat="1" applyFont="1" applyFill="1" applyBorder="1" applyAlignment="1">
      <alignment vertical="center"/>
    </xf>
    <xf numFmtId="4" fontId="23" fillId="0" borderId="1" xfId="0" applyNumberFormat="1" applyFont="1" applyFill="1" applyBorder="1" applyAlignment="1">
      <alignment horizontal="right" vertical="center" shrinkToFit="1"/>
    </xf>
    <xf numFmtId="49" fontId="24" fillId="0" borderId="0" xfId="0" applyNumberFormat="1" applyFont="1" applyFill="1" applyBorder="1" applyAlignment="1">
      <alignment horizontal="center" vertical="center" shrinkToFit="1"/>
    </xf>
    <xf numFmtId="0" fontId="4" fillId="40" borderId="1" xfId="0" applyFont="1" applyFill="1" applyBorder="1" applyAlignment="1">
      <alignment wrapText="1" shrinkToFit="1"/>
    </xf>
    <xf numFmtId="49" fontId="4" fillId="40" borderId="1" xfId="0" applyNumberFormat="1" applyFont="1" applyFill="1" applyBorder="1" applyAlignment="1">
      <alignment horizontal="center" vertical="center" wrapText="1"/>
    </xf>
    <xf numFmtId="0" fontId="4" fillId="40" borderId="1" xfId="0" applyFont="1" applyFill="1" applyBorder="1" applyAlignment="1">
      <alignment horizontal="center" vertical="center" wrapText="1"/>
    </xf>
    <xf numFmtId="4" fontId="63" fillId="40" borderId="1" xfId="0" applyNumberFormat="1" applyFont="1" applyFill="1" applyBorder="1" applyAlignment="1">
      <alignment horizontal="right" vertical="center"/>
    </xf>
    <xf numFmtId="0" fontId="4" fillId="39" borderId="1" xfId="236" applyFont="1" applyFill="1" applyBorder="1" applyAlignment="1">
      <alignment horizontal="left" vertical="center" wrapText="1" shrinkToFit="1"/>
    </xf>
    <xf numFmtId="49" fontId="4" fillId="39" borderId="1" xfId="0" applyNumberFormat="1" applyFont="1" applyFill="1" applyBorder="1" applyAlignment="1">
      <alignment horizontal="center" vertical="center" wrapText="1"/>
    </xf>
    <xf numFmtId="0" fontId="4" fillId="39" borderId="1" xfId="0" applyFont="1" applyFill="1" applyBorder="1" applyAlignment="1">
      <alignment horizontal="center" vertical="center" wrapText="1"/>
    </xf>
    <xf numFmtId="4" fontId="64" fillId="39" borderId="1" xfId="0" applyNumberFormat="1" applyFont="1" applyFill="1" applyBorder="1" applyAlignment="1">
      <alignment horizontal="right" vertical="center"/>
    </xf>
    <xf numFmtId="49" fontId="4" fillId="41" borderId="1" xfId="155" applyNumberFormat="1" applyFont="1" applyFill="1" applyBorder="1" applyAlignment="1">
      <alignment horizontal="left" vertical="center" wrapText="1" shrinkToFit="1"/>
    </xf>
    <xf numFmtId="49" fontId="4" fillId="41" borderId="1" xfId="0" applyNumberFormat="1" applyFont="1" applyFill="1" applyBorder="1" applyAlignment="1">
      <alignment horizontal="center" vertical="center" wrapText="1"/>
    </xf>
    <xf numFmtId="0" fontId="4" fillId="41" borderId="1" xfId="0" applyFont="1" applyFill="1" applyBorder="1" applyAlignment="1">
      <alignment horizontal="center" vertical="center" wrapText="1"/>
    </xf>
    <xf numFmtId="4" fontId="63" fillId="41" borderId="1" xfId="0" applyNumberFormat="1" applyFont="1" applyFill="1" applyBorder="1" applyAlignment="1">
      <alignment horizontal="right" vertical="center"/>
    </xf>
    <xf numFmtId="49" fontId="4" fillId="39" borderId="1" xfId="155" applyNumberFormat="1" applyFont="1" applyFill="1" applyBorder="1" applyAlignment="1">
      <alignment horizontal="left" vertical="center" wrapText="1" shrinkToFit="1"/>
    </xf>
    <xf numFmtId="4" fontId="4" fillId="39" borderId="2" xfId="0" applyNumberFormat="1" applyFont="1" applyFill="1" applyBorder="1" applyAlignment="1">
      <alignment horizontal="right" vertical="center"/>
    </xf>
    <xf numFmtId="4" fontId="4" fillId="39" borderId="1" xfId="0" applyNumberFormat="1" applyFont="1" applyFill="1" applyBorder="1" applyAlignment="1">
      <alignment horizontal="right" vertical="center"/>
    </xf>
    <xf numFmtId="0" fontId="4" fillId="39" borderId="1" xfId="0" applyFont="1" applyFill="1" applyBorder="1" applyAlignment="1">
      <alignment horizontal="left" vertical="center" wrapText="1" shrinkToFit="1"/>
    </xf>
    <xf numFmtId="0" fontId="4" fillId="39" borderId="2" xfId="0" applyFont="1" applyFill="1" applyBorder="1" applyAlignment="1">
      <alignment horizontal="center" vertical="center" wrapText="1"/>
    </xf>
    <xf numFmtId="4" fontId="63" fillId="39" borderId="1" xfId="0" applyNumberFormat="1" applyFont="1" applyFill="1" applyBorder="1" applyAlignment="1">
      <alignment horizontal="right" vertical="center"/>
    </xf>
    <xf numFmtId="4" fontId="4" fillId="40" borderId="1" xfId="0" applyNumberFormat="1" applyFont="1" applyFill="1" applyBorder="1" applyAlignment="1">
      <alignment horizontal="right" vertical="center"/>
    </xf>
    <xf numFmtId="0" fontId="4" fillId="0" borderId="1" xfId="236" applyFont="1" applyFill="1" applyBorder="1" applyAlignment="1">
      <alignment horizontal="left" vertical="center" wrapText="1" shrinkToFit="1"/>
    </xf>
    <xf numFmtId="4" fontId="4" fillId="34" borderId="1" xfId="0" applyNumberFormat="1" applyFont="1" applyFill="1" applyBorder="1" applyAlignment="1">
      <alignment vertical="center"/>
    </xf>
    <xf numFmtId="49" fontId="4" fillId="4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" fontId="5" fillId="34" borderId="1" xfId="0" applyNumberFormat="1" applyFont="1" applyFill="1" applyBorder="1" applyAlignment="1">
      <alignment horizontal="right" vertical="center"/>
    </xf>
    <xf numFmtId="4" fontId="5" fillId="34" borderId="1" xfId="0" applyNumberFormat="1" applyFont="1" applyFill="1" applyBorder="1" applyAlignment="1">
      <alignment horizontal="right" vertical="center" wrapText="1"/>
    </xf>
    <xf numFmtId="49" fontId="33" fillId="0" borderId="1" xfId="240" applyNumberFormat="1" applyFont="1" applyFill="1" applyBorder="1" applyAlignment="1" applyProtection="1">
      <alignment horizontal="center" vertical="center" shrinkToFit="1"/>
      <protection locked="0"/>
    </xf>
    <xf numFmtId="49" fontId="4" fillId="0" borderId="1" xfId="0" applyNumberFormat="1" applyFont="1" applyFill="1" applyBorder="1" applyAlignment="1">
      <alignment horizontal="left" vertical="center" wrapText="1"/>
    </xf>
    <xf numFmtId="0" fontId="35" fillId="4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vertical="center"/>
    </xf>
    <xf numFmtId="2" fontId="4" fillId="40" borderId="1" xfId="0" applyNumberFormat="1" applyFont="1" applyFill="1" applyBorder="1" applyAlignment="1">
      <alignment wrapText="1" shrinkToFit="1"/>
    </xf>
    <xf numFmtId="0" fontId="2" fillId="4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wrapText="1"/>
    </xf>
    <xf numFmtId="49" fontId="4" fillId="0" borderId="1" xfId="0" quotePrefix="1" applyNumberFormat="1" applyFont="1" applyFill="1" applyBorder="1" applyAlignment="1">
      <alignment wrapText="1" shrinkToFit="1"/>
    </xf>
    <xf numFmtId="0" fontId="5" fillId="0" borderId="1" xfId="0" applyFont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5" fillId="0" borderId="18" xfId="0" applyFont="1" applyBorder="1" applyAlignment="1">
      <alignment horizontal="center" vertical="center" wrapText="1"/>
    </xf>
    <xf numFmtId="0" fontId="4" fillId="42" borderId="1" xfId="0" applyFont="1" applyFill="1" applyBorder="1" applyAlignment="1">
      <alignment wrapText="1"/>
    </xf>
    <xf numFmtId="0" fontId="4" fillId="42" borderId="1" xfId="0" applyFont="1" applyFill="1" applyBorder="1" applyAlignment="1">
      <alignment horizontal="center" vertical="center" wrapText="1"/>
    </xf>
    <xf numFmtId="4" fontId="4" fillId="42" borderId="1" xfId="0" applyNumberFormat="1" applyFont="1" applyFill="1" applyBorder="1" applyAlignment="1">
      <alignment vertical="center"/>
    </xf>
    <xf numFmtId="0" fontId="4" fillId="42" borderId="1" xfId="0" quotePrefix="1" applyFont="1" applyFill="1" applyBorder="1" applyAlignment="1">
      <alignment wrapText="1"/>
    </xf>
    <xf numFmtId="49" fontId="4" fillId="39" borderId="1" xfId="155" quotePrefix="1" applyNumberFormat="1" applyFont="1" applyFill="1" applyBorder="1" applyAlignment="1">
      <alignment horizontal="left" vertical="center" wrapText="1" shrinkToFit="1"/>
    </xf>
    <xf numFmtId="0" fontId="4" fillId="39" borderId="1" xfId="0" quotePrefix="1" applyFont="1" applyFill="1" applyBorder="1" applyAlignment="1">
      <alignment wrapText="1" shrinkToFit="1"/>
    </xf>
    <xf numFmtId="49" fontId="5" fillId="0" borderId="1" xfId="155" quotePrefix="1" applyNumberFormat="1" applyFont="1" applyFill="1" applyBorder="1" applyAlignment="1">
      <alignment horizontal="left" vertical="center" wrapText="1" shrinkToFit="1"/>
    </xf>
    <xf numFmtId="49" fontId="5" fillId="0" borderId="0" xfId="0" applyNumberFormat="1" applyFont="1" applyFill="1" applyBorder="1" applyAlignment="1">
      <alignment wrapText="1" shrinkToFit="1"/>
    </xf>
    <xf numFmtId="49" fontId="5" fillId="0" borderId="0" xfId="0" applyNumberFormat="1" applyFont="1" applyFill="1" applyBorder="1" applyAlignment="1">
      <alignment horizontal="center" vertical="center" wrapText="1" shrinkToFit="1"/>
    </xf>
    <xf numFmtId="49" fontId="43" fillId="0" borderId="0" xfId="240" applyNumberFormat="1" applyFont="1" applyFill="1" applyBorder="1" applyAlignment="1" applyProtection="1">
      <alignment horizontal="center" vertical="center" shrinkToFit="1"/>
      <protection locked="0"/>
    </xf>
    <xf numFmtId="4" fontId="24" fillId="0" borderId="0" xfId="0" applyNumberFormat="1" applyFont="1" applyFill="1" applyBorder="1" applyAlignment="1" applyProtection="1">
      <alignment horizontal="right" vertical="center" shrinkToFit="1"/>
      <protection locked="0"/>
    </xf>
    <xf numFmtId="4" fontId="45" fillId="0" borderId="0" xfId="0" applyNumberFormat="1" applyFont="1" applyFill="1" applyBorder="1" applyAlignment="1">
      <alignment vertical="center"/>
    </xf>
    <xf numFmtId="0" fontId="60" fillId="0" borderId="0" xfId="237" applyFont="1" applyFill="1" applyBorder="1" applyAlignment="1">
      <alignment horizontal="left" vertical="top" wrapText="1"/>
    </xf>
    <xf numFmtId="4" fontId="64" fillId="0" borderId="1" xfId="0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center" vertical="center" wrapText="1"/>
    </xf>
    <xf numFmtId="49" fontId="23" fillId="0" borderId="1" xfId="141" applyNumberFormat="1" applyFont="1" applyFill="1" applyBorder="1" applyAlignment="1">
      <alignment vertical="top"/>
    </xf>
    <xf numFmtId="49" fontId="23" fillId="0" borderId="1" xfId="141" applyNumberFormat="1" applyFont="1" applyFill="1" applyBorder="1" applyAlignment="1">
      <alignment horizontal="center" vertical="center"/>
    </xf>
    <xf numFmtId="49" fontId="23" fillId="0" borderId="1" xfId="146" applyNumberFormat="1" applyFont="1" applyFill="1" applyBorder="1" applyAlignment="1">
      <alignment vertical="top" wrapText="1" shrinkToFit="1"/>
    </xf>
    <xf numFmtId="49" fontId="23" fillId="0" borderId="1" xfId="146" applyNumberFormat="1" applyFont="1" applyFill="1" applyBorder="1" applyAlignment="1">
      <alignment horizontal="center" vertical="center" wrapText="1" shrinkToFit="1"/>
    </xf>
    <xf numFmtId="49" fontId="4" fillId="0" borderId="2" xfId="0" applyNumberFormat="1" applyFont="1" applyFill="1" applyBorder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right" vertical="center" wrapText="1"/>
    </xf>
    <xf numFmtId="49" fontId="4" fillId="0" borderId="2" xfId="0" applyNumberFormat="1" applyFont="1" applyFill="1" applyBorder="1" applyAlignment="1">
      <alignment horizontal="center" vertical="center"/>
    </xf>
    <xf numFmtId="49" fontId="23" fillId="0" borderId="1" xfId="126" applyNumberFormat="1" applyFont="1" applyFill="1" applyBorder="1" applyAlignment="1">
      <alignment vertical="top"/>
    </xf>
    <xf numFmtId="49" fontId="24" fillId="0" borderId="12" xfId="240" applyNumberFormat="1" applyFont="1" applyFill="1" applyAlignment="1" applyProtection="1">
      <alignment horizontal="center" vertical="center" shrinkToFit="1"/>
      <protection locked="0"/>
    </xf>
    <xf numFmtId="4" fontId="43" fillId="0" borderId="1" xfId="241" applyNumberFormat="1" applyFont="1" applyFill="1" applyBorder="1" applyAlignment="1" applyProtection="1">
      <alignment horizontal="right" vertical="center" shrinkToFit="1"/>
      <protection locked="0"/>
    </xf>
    <xf numFmtId="0" fontId="45" fillId="0" borderId="0" xfId="0" quotePrefix="1" applyFont="1" applyFill="1" applyAlignment="1">
      <alignment wrapText="1"/>
    </xf>
    <xf numFmtId="0" fontId="24" fillId="0" borderId="1" xfId="0" quotePrefix="1" applyFont="1" applyFill="1" applyBorder="1" applyAlignment="1">
      <alignment horizontal="left" vertical="top" wrapText="1"/>
    </xf>
    <xf numFmtId="49" fontId="24" fillId="0" borderId="16" xfId="0" applyNumberFormat="1" applyFont="1" applyFill="1" applyBorder="1" applyAlignment="1">
      <alignment horizontal="center" vertical="center" shrinkToFit="1"/>
    </xf>
    <xf numFmtId="49" fontId="24" fillId="0" borderId="17" xfId="0" applyNumberFormat="1" applyFont="1" applyFill="1" applyBorder="1" applyAlignment="1">
      <alignment horizontal="center" vertical="center" shrinkToFit="1"/>
    </xf>
    <xf numFmtId="4" fontId="5" fillId="0" borderId="1" xfId="0" applyNumberFormat="1" applyFont="1" applyFill="1" applyBorder="1" applyAlignment="1" applyProtection="1">
      <alignment horizontal="right" vertical="center" shrinkToFit="1"/>
      <protection locked="0"/>
    </xf>
    <xf numFmtId="0" fontId="24" fillId="0" borderId="1" xfId="0" applyNumberFormat="1" applyFont="1" applyFill="1" applyBorder="1" applyAlignment="1">
      <alignment horizontal="left" wrapText="1" shrinkToFit="1"/>
    </xf>
    <xf numFmtId="4" fontId="5" fillId="0" borderId="1" xfId="0" applyNumberFormat="1" applyFont="1" applyFill="1" applyBorder="1" applyAlignment="1">
      <alignment horizontal="right" vertical="center" shrinkToFit="1"/>
    </xf>
    <xf numFmtId="0" fontId="23" fillId="0" borderId="1" xfId="0" applyNumberFormat="1" applyFont="1" applyFill="1" applyBorder="1" applyAlignment="1">
      <alignment horizontal="left" vertical="top" wrapText="1" shrinkToFit="1"/>
    </xf>
    <xf numFmtId="4" fontId="24" fillId="0" borderId="1" xfId="0" applyNumberFormat="1" applyFont="1" applyFill="1" applyBorder="1" applyAlignment="1">
      <alignment horizontal="right" vertical="center" shrinkToFit="1"/>
    </xf>
    <xf numFmtId="49" fontId="4" fillId="0" borderId="1" xfId="118" applyNumberFormat="1" applyFont="1" applyFill="1" applyBorder="1" applyAlignment="1">
      <alignment vertical="top"/>
    </xf>
    <xf numFmtId="49" fontId="4" fillId="0" borderId="18" xfId="118" applyNumberFormat="1" applyFont="1" applyFill="1" applyBorder="1" applyAlignment="1">
      <alignment vertical="top" wrapText="1" shrinkToFit="1"/>
    </xf>
    <xf numFmtId="49" fontId="4" fillId="0" borderId="18" xfId="0" applyNumberFormat="1" applyFont="1" applyFill="1" applyBorder="1" applyAlignment="1">
      <alignment horizontal="center" vertical="center" wrapText="1" shrinkToFit="1"/>
    </xf>
    <xf numFmtId="49" fontId="23" fillId="0" borderId="18" xfId="0" applyNumberFormat="1" applyFont="1" applyFill="1" applyBorder="1" applyAlignment="1">
      <alignment horizontal="center" vertical="center" shrinkToFit="1"/>
    </xf>
    <xf numFmtId="4" fontId="23" fillId="0" borderId="18" xfId="0" applyNumberFormat="1" applyFont="1" applyFill="1" applyBorder="1" applyAlignment="1" applyProtection="1">
      <alignment horizontal="right" vertical="center" shrinkToFit="1"/>
      <protection locked="0"/>
    </xf>
    <xf numFmtId="49" fontId="5" fillId="0" borderId="1" xfId="118" applyNumberFormat="1" applyFont="1" applyFill="1" applyBorder="1" applyAlignment="1">
      <alignment vertical="top" wrapText="1" shrinkToFit="1"/>
    </xf>
    <xf numFmtId="49" fontId="4" fillId="0" borderId="1" xfId="118" applyNumberFormat="1" applyFont="1" applyFill="1" applyBorder="1" applyAlignment="1">
      <alignment vertical="top" wrapText="1" shrinkToFit="1"/>
    </xf>
    <xf numFmtId="49" fontId="23" fillId="0" borderId="1" xfId="116" applyNumberFormat="1" applyFont="1" applyFill="1" applyBorder="1" applyAlignment="1">
      <alignment vertical="top"/>
    </xf>
    <xf numFmtId="0" fontId="24" fillId="0" borderId="1" xfId="0" quotePrefix="1" applyNumberFormat="1" applyFont="1" applyFill="1" applyBorder="1" applyAlignment="1">
      <alignment horizontal="left" vertical="top" wrapText="1" shrinkToFit="1"/>
    </xf>
    <xf numFmtId="49" fontId="5" fillId="0" borderId="1" xfId="118" applyNumberFormat="1" applyFont="1" applyFill="1" applyBorder="1" applyAlignment="1">
      <alignment wrapText="1" shrinkToFit="1"/>
    </xf>
    <xf numFmtId="49" fontId="43" fillId="0" borderId="12" xfId="240" applyNumberFormat="1" applyFont="1" applyFill="1" applyAlignment="1" applyProtection="1">
      <alignment horizontal="center" vertical="center" shrinkToFit="1"/>
      <protection locked="0"/>
    </xf>
    <xf numFmtId="49" fontId="23" fillId="0" borderId="12" xfId="240" applyNumberFormat="1" applyFont="1" applyFill="1" applyAlignment="1" applyProtection="1">
      <alignment horizontal="center" vertical="center" shrinkToFit="1"/>
      <protection locked="0"/>
    </xf>
    <xf numFmtId="49" fontId="4" fillId="0" borderId="1" xfId="139" applyNumberFormat="1" applyFont="1" applyFill="1" applyBorder="1" applyAlignment="1">
      <alignment vertical="top"/>
    </xf>
    <xf numFmtId="49" fontId="23" fillId="0" borderId="1" xfId="154" applyNumberFormat="1" applyFont="1" applyFill="1" applyBorder="1" applyAlignment="1">
      <alignment vertical="top"/>
    </xf>
    <xf numFmtId="49" fontId="5" fillId="0" borderId="2" xfId="0" applyNumberFormat="1" applyFont="1" applyFill="1" applyBorder="1" applyAlignment="1">
      <alignment vertical="center"/>
    </xf>
    <xf numFmtId="49" fontId="23" fillId="0" borderId="1" xfId="140" applyNumberFormat="1" applyFont="1" applyFill="1" applyBorder="1" applyAlignment="1">
      <alignment vertical="top"/>
    </xf>
    <xf numFmtId="49" fontId="23" fillId="0" borderId="1" xfId="133" applyNumberFormat="1" applyFont="1" applyFill="1" applyBorder="1" applyAlignment="1">
      <alignment vertical="top"/>
    </xf>
    <xf numFmtId="0" fontId="24" fillId="0" borderId="1" xfId="0" applyFont="1" applyFill="1" applyBorder="1" applyAlignment="1">
      <alignment wrapText="1"/>
    </xf>
    <xf numFmtId="49" fontId="43" fillId="0" borderId="1" xfId="240" applyNumberFormat="1" applyFont="1" applyFill="1" applyBorder="1" applyAlignment="1" applyProtection="1">
      <alignment horizontal="center" vertical="center" shrinkToFit="1"/>
      <protection locked="0"/>
    </xf>
    <xf numFmtId="49" fontId="4" fillId="0" borderId="1" xfId="0" applyNumberFormat="1" applyFont="1" applyFill="1" applyBorder="1" applyAlignment="1">
      <alignment horizontal="center" vertical="top" wrapText="1" shrinkToFit="1"/>
    </xf>
    <xf numFmtId="0" fontId="5" fillId="0" borderId="1" xfId="0" quotePrefix="1" applyNumberFormat="1" applyFont="1" applyFill="1" applyBorder="1" applyAlignment="1">
      <alignment horizontal="left" vertical="top" wrapText="1" shrinkToFit="1"/>
    </xf>
    <xf numFmtId="49" fontId="5" fillId="0" borderId="1" xfId="0" applyNumberFormat="1" applyFont="1" applyFill="1" applyBorder="1" applyAlignment="1">
      <alignment horizontal="center" vertical="top" wrapText="1" shrinkToFit="1"/>
    </xf>
    <xf numFmtId="0" fontId="5" fillId="0" borderId="0" xfId="0" applyFont="1" applyFill="1" applyAlignment="1">
      <alignment horizontal="center" vertical="center" wrapText="1"/>
    </xf>
    <xf numFmtId="0" fontId="25" fillId="43" borderId="0" xfId="0" applyFont="1" applyFill="1"/>
    <xf numFmtId="49" fontId="24" fillId="0" borderId="1" xfId="140" quotePrefix="1" applyNumberFormat="1" applyFont="1" applyFill="1" applyBorder="1" applyAlignment="1">
      <alignment vertical="top" wrapText="1"/>
    </xf>
    <xf numFmtId="0" fontId="5" fillId="0" borderId="0" xfId="0" applyFont="1"/>
    <xf numFmtId="0" fontId="26" fillId="0" borderId="0" xfId="0" applyFont="1"/>
    <xf numFmtId="3" fontId="47" fillId="0" borderId="0" xfId="0" applyNumberFormat="1" applyFont="1"/>
    <xf numFmtId="0" fontId="5" fillId="0" borderId="0" xfId="0" applyFont="1" applyAlignment="1">
      <alignment horizontal="right"/>
    </xf>
    <xf numFmtId="0" fontId="5" fillId="0" borderId="1" xfId="0" applyFont="1" applyBorder="1"/>
    <xf numFmtId="0" fontId="5" fillId="0" borderId="1" xfId="0" applyFont="1" applyBorder="1" applyAlignment="1">
      <alignment horizontal="center" vertical="center" wrapText="1" shrinkToFit="1"/>
    </xf>
    <xf numFmtId="0" fontId="4" fillId="0" borderId="1" xfId="0" applyFont="1" applyBorder="1"/>
    <xf numFmtId="0" fontId="4" fillId="0" borderId="1" xfId="0" applyFont="1" applyBorder="1" applyAlignment="1">
      <alignment horizontal="left" vertical="center" wrapText="1" shrinkToFit="1"/>
    </xf>
    <xf numFmtId="4" fontId="4" fillId="0" borderId="1" xfId="0" applyNumberFormat="1" applyFont="1" applyBorder="1" applyAlignment="1">
      <alignment horizontal="right" vertical="center" wrapText="1" shrinkToFit="1"/>
    </xf>
    <xf numFmtId="0" fontId="37" fillId="0" borderId="0" xfId="0" applyFont="1"/>
    <xf numFmtId="0" fontId="5" fillId="0" borderId="1" xfId="0" applyFont="1" applyBorder="1" applyAlignment="1">
      <alignment horizontal="center" vertical="center"/>
    </xf>
    <xf numFmtId="4" fontId="5" fillId="0" borderId="1" xfId="0" applyNumberFormat="1" applyFont="1" applyBorder="1"/>
    <xf numFmtId="4" fontId="5" fillId="0" borderId="1" xfId="0" applyNumberFormat="1" applyFont="1" applyBorder="1" applyAlignment="1">
      <alignment wrapText="1"/>
    </xf>
    <xf numFmtId="0" fontId="5" fillId="0" borderId="2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wrapText="1" shrinkToFit="1"/>
    </xf>
    <xf numFmtId="3" fontId="50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wrapText="1"/>
    </xf>
    <xf numFmtId="4" fontId="4" fillId="0" borderId="0" xfId="0" applyNumberFormat="1" applyFont="1" applyFill="1" applyAlignment="1">
      <alignment horizontal="center" wrapText="1"/>
    </xf>
    <xf numFmtId="0" fontId="4" fillId="0" borderId="0" xfId="0" applyFont="1" applyFill="1" applyAlignment="1">
      <alignment horizontal="center" vertical="top" wrapText="1"/>
    </xf>
    <xf numFmtId="0" fontId="4" fillId="0" borderId="0" xfId="0" applyFont="1" applyFill="1" applyAlignment="1">
      <alignment horizontal="center" wrapText="1" shrinkToFit="1"/>
    </xf>
    <xf numFmtId="0" fontId="4" fillId="0" borderId="0" xfId="0" applyFont="1" applyAlignment="1">
      <alignment horizontal="center"/>
    </xf>
  </cellXfs>
  <cellStyles count="311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br" xfId="242"/>
    <cellStyle name="col" xfId="243"/>
    <cellStyle name="style0" xfId="244"/>
    <cellStyle name="style0 2" xfId="289"/>
    <cellStyle name="td" xfId="245"/>
    <cellStyle name="td 2" xfId="290"/>
    <cellStyle name="tr" xfId="246"/>
    <cellStyle name="xl21" xfId="247"/>
    <cellStyle name="xl21 2" xfId="291"/>
    <cellStyle name="xl22" xfId="248"/>
    <cellStyle name="xl22 2" xfId="249"/>
    <cellStyle name="xl23" xfId="250"/>
    <cellStyle name="xl23 2" xfId="310"/>
    <cellStyle name="xl24" xfId="251"/>
    <cellStyle name="xl25" xfId="252"/>
    <cellStyle name="xl26" xfId="253"/>
    <cellStyle name="xl26 2" xfId="292"/>
    <cellStyle name="xl27" xfId="254"/>
    <cellStyle name="xl28" xfId="255"/>
    <cellStyle name="xl28 2" xfId="293"/>
    <cellStyle name="xl29" xfId="256"/>
    <cellStyle name="xl29 2" xfId="257"/>
    <cellStyle name="xl30" xfId="258"/>
    <cellStyle name="xl30 2" xfId="259"/>
    <cellStyle name="xl30 3" xfId="294"/>
    <cellStyle name="xl31" xfId="260"/>
    <cellStyle name="xl31 2" xfId="261"/>
    <cellStyle name="xl31 3" xfId="295"/>
    <cellStyle name="xl32" xfId="262"/>
    <cellStyle name="xl32 2" xfId="296"/>
    <cellStyle name="xl33" xfId="263"/>
    <cellStyle name="xl33 2" xfId="264"/>
    <cellStyle name="xl33 3" xfId="297"/>
    <cellStyle name="xl34" xfId="265"/>
    <cellStyle name="xl34 2" xfId="240"/>
    <cellStyle name="xl34 3" xfId="298"/>
    <cellStyle name="xl35" xfId="266"/>
    <cellStyle name="xl35 2" xfId="241"/>
    <cellStyle name="xl35 3" xfId="299"/>
    <cellStyle name="xl36" xfId="267"/>
    <cellStyle name="xl36 2" xfId="268"/>
    <cellStyle name="xl36 3" xfId="300"/>
    <cellStyle name="xl37" xfId="269"/>
    <cellStyle name="xl37 2" xfId="270"/>
    <cellStyle name="xl37 3" xfId="301"/>
    <cellStyle name="xl38" xfId="271"/>
    <cellStyle name="xl38 2" xfId="272"/>
    <cellStyle name="xl38 3" xfId="302"/>
    <cellStyle name="xl39" xfId="273"/>
    <cellStyle name="xl39 2" xfId="274"/>
    <cellStyle name="xl39 3" xfId="303"/>
    <cellStyle name="xl40" xfId="275"/>
    <cellStyle name="xl40 2" xfId="276"/>
    <cellStyle name="xl40 3" xfId="304"/>
    <cellStyle name="xl41" xfId="277"/>
    <cellStyle name="xl41 2" xfId="278"/>
    <cellStyle name="xl41 3" xfId="305"/>
    <cellStyle name="xl42" xfId="279"/>
    <cellStyle name="xl42 2" xfId="280"/>
    <cellStyle name="xl42 3" xfId="306"/>
    <cellStyle name="xl43" xfId="281"/>
    <cellStyle name="xl43 2" xfId="282"/>
    <cellStyle name="xl43 3" xfId="307"/>
    <cellStyle name="xl44" xfId="283"/>
    <cellStyle name="xl44 2" xfId="284"/>
    <cellStyle name="xl44 3" xfId="308"/>
    <cellStyle name="xl45" xfId="285"/>
    <cellStyle name="xl45 2" xfId="286"/>
    <cellStyle name="xl46" xfId="287"/>
    <cellStyle name="xl61" xfId="309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10" xfId="36"/>
    <cellStyle name="Обычный 100" xfId="37"/>
    <cellStyle name="Обычный 101" xfId="38"/>
    <cellStyle name="Обычный 102" xfId="39"/>
    <cellStyle name="Обычный 103" xfId="40"/>
    <cellStyle name="Обычный 104" xfId="41"/>
    <cellStyle name="Обычный 105" xfId="42"/>
    <cellStyle name="Обычный 106" xfId="43"/>
    <cellStyle name="Обычный 107" xfId="44"/>
    <cellStyle name="Обычный 108" xfId="45"/>
    <cellStyle name="Обычный 109" xfId="46"/>
    <cellStyle name="Обычный 11" xfId="47"/>
    <cellStyle name="Обычный 110" xfId="48"/>
    <cellStyle name="Обычный 111" xfId="49"/>
    <cellStyle name="Обычный 112" xfId="50"/>
    <cellStyle name="Обычный 113" xfId="51"/>
    <cellStyle name="Обычный 114" xfId="52"/>
    <cellStyle name="Обычный 115" xfId="53"/>
    <cellStyle name="Обычный 116" xfId="54"/>
    <cellStyle name="Обычный 117" xfId="55"/>
    <cellStyle name="Обычный 118" xfId="56"/>
    <cellStyle name="Обычный 119" xfId="57"/>
    <cellStyle name="Обычный 12" xfId="58"/>
    <cellStyle name="Обычный 120" xfId="59"/>
    <cellStyle name="Обычный 121" xfId="60"/>
    <cellStyle name="Обычный 122" xfId="61"/>
    <cellStyle name="Обычный 123" xfId="62"/>
    <cellStyle name="Обычный 124" xfId="63"/>
    <cellStyle name="Обычный 125" xfId="64"/>
    <cellStyle name="Обычный 126" xfId="65"/>
    <cellStyle name="Обычный 127" xfId="66"/>
    <cellStyle name="Обычный 128" xfId="67"/>
    <cellStyle name="Обычный 129" xfId="68"/>
    <cellStyle name="Обычный 13" xfId="69"/>
    <cellStyle name="Обычный 130" xfId="70"/>
    <cellStyle name="Обычный 131" xfId="71"/>
    <cellStyle name="Обычный 132" xfId="72"/>
    <cellStyle name="Обычный 133" xfId="73"/>
    <cellStyle name="Обычный 134" xfId="74"/>
    <cellStyle name="Обычный 135" xfId="75"/>
    <cellStyle name="Обычный 136" xfId="76"/>
    <cellStyle name="Обычный 137" xfId="77"/>
    <cellStyle name="Обычный 138" xfId="78"/>
    <cellStyle name="Обычный 139" xfId="79"/>
    <cellStyle name="Обычный 14" xfId="80"/>
    <cellStyle name="Обычный 140" xfId="81"/>
    <cellStyle name="Обычный 141" xfId="82"/>
    <cellStyle name="Обычный 142" xfId="83"/>
    <cellStyle name="Обычный 143" xfId="84"/>
    <cellStyle name="Обычный 144" xfId="85"/>
    <cellStyle name="Обычный 145" xfId="86"/>
    <cellStyle name="Обычный 146" xfId="87"/>
    <cellStyle name="Обычный 147" xfId="88"/>
    <cellStyle name="Обычный 148" xfId="89"/>
    <cellStyle name="Обычный 149" xfId="90"/>
    <cellStyle name="Обычный 15" xfId="91"/>
    <cellStyle name="Обычный 150" xfId="92"/>
    <cellStyle name="Обычный 151" xfId="93"/>
    <cellStyle name="Обычный 152" xfId="94"/>
    <cellStyle name="Обычный 153" xfId="95"/>
    <cellStyle name="Обычный 154" xfId="96"/>
    <cellStyle name="Обычный 155" xfId="97"/>
    <cellStyle name="Обычный 156" xfId="98"/>
    <cellStyle name="Обычный 157" xfId="99"/>
    <cellStyle name="Обычный 158" xfId="100"/>
    <cellStyle name="Обычный 159" xfId="101"/>
    <cellStyle name="Обычный 16" xfId="102"/>
    <cellStyle name="Обычный 160" xfId="103"/>
    <cellStyle name="Обычный 161" xfId="104"/>
    <cellStyle name="Обычный 162" xfId="105"/>
    <cellStyle name="Обычный 163" xfId="106"/>
    <cellStyle name="Обычный 164" xfId="107"/>
    <cellStyle name="Обычный 165" xfId="108"/>
    <cellStyle name="Обычный 166" xfId="109"/>
    <cellStyle name="Обычный 167" xfId="110"/>
    <cellStyle name="Обычный 168" xfId="111"/>
    <cellStyle name="Обычный 169" xfId="112"/>
    <cellStyle name="Обычный 17" xfId="113"/>
    <cellStyle name="Обычный 170" xfId="114"/>
    <cellStyle name="Обычный 171" xfId="115"/>
    <cellStyle name="Обычный 172" xfId="116"/>
    <cellStyle name="Обычный 173" xfId="117"/>
    <cellStyle name="Обычный 174" xfId="118"/>
    <cellStyle name="Обычный 175" xfId="119"/>
    <cellStyle name="Обычный 176" xfId="120"/>
    <cellStyle name="Обычный 177" xfId="121"/>
    <cellStyle name="Обычный 178" xfId="122"/>
    <cellStyle name="Обычный 179" xfId="123"/>
    <cellStyle name="Обычный 18" xfId="124"/>
    <cellStyle name="Обычный 180" xfId="125"/>
    <cellStyle name="Обычный 181" xfId="126"/>
    <cellStyle name="Обычный 182" xfId="127"/>
    <cellStyle name="Обычный 183" xfId="128"/>
    <cellStyle name="Обычный 184" xfId="288"/>
    <cellStyle name="Обычный 185" xfId="129"/>
    <cellStyle name="Обычный 186" xfId="130"/>
    <cellStyle name="Обычный 187" xfId="131"/>
    <cellStyle name="Обычный 188" xfId="132"/>
    <cellStyle name="Обычный 189" xfId="133"/>
    <cellStyle name="Обычный 19" xfId="134"/>
    <cellStyle name="Обычный 190" xfId="135"/>
    <cellStyle name="Обычный 191" xfId="136"/>
    <cellStyle name="Обычный 192" xfId="137"/>
    <cellStyle name="Обычный 193" xfId="138"/>
    <cellStyle name="Обычный 194" xfId="139"/>
    <cellStyle name="Обычный 195" xfId="140"/>
    <cellStyle name="Обычный 196" xfId="141"/>
    <cellStyle name="Обычный 197" xfId="142"/>
    <cellStyle name="Обычный 198" xfId="143"/>
    <cellStyle name="Обычный 2" xfId="144"/>
    <cellStyle name="Обычный 20" xfId="145"/>
    <cellStyle name="Обычный 21" xfId="146"/>
    <cellStyle name="Обычный 22" xfId="147"/>
    <cellStyle name="Обычный 23" xfId="148"/>
    <cellStyle name="Обычный 24" xfId="149"/>
    <cellStyle name="Обычный 25" xfId="150"/>
    <cellStyle name="Обычный 26" xfId="151"/>
    <cellStyle name="Обычный 27" xfId="152"/>
    <cellStyle name="Обычный 28" xfId="153"/>
    <cellStyle name="Обычный 29" xfId="154"/>
    <cellStyle name="Обычный 3" xfId="155"/>
    <cellStyle name="Обычный 30" xfId="156"/>
    <cellStyle name="Обычный 31" xfId="157"/>
    <cellStyle name="Обычный 32" xfId="158"/>
    <cellStyle name="Обычный 33" xfId="159"/>
    <cellStyle name="Обычный 34" xfId="160"/>
    <cellStyle name="Обычный 35" xfId="161"/>
    <cellStyle name="Обычный 36" xfId="162"/>
    <cellStyle name="Обычный 37" xfId="163"/>
    <cellStyle name="Обычный 38" xfId="164"/>
    <cellStyle name="Обычный 39" xfId="165"/>
    <cellStyle name="Обычный 4" xfId="166"/>
    <cellStyle name="Обычный 40" xfId="167"/>
    <cellStyle name="Обычный 41" xfId="168"/>
    <cellStyle name="Обычный 42" xfId="169"/>
    <cellStyle name="Обычный 43" xfId="170"/>
    <cellStyle name="Обычный 44" xfId="171"/>
    <cellStyle name="Обычный 45" xfId="172"/>
    <cellStyle name="Обычный 46" xfId="173"/>
    <cellStyle name="Обычный 47" xfId="174"/>
    <cellStyle name="Обычный 48" xfId="175"/>
    <cellStyle name="Обычный 49" xfId="176"/>
    <cellStyle name="Обычный 5" xfId="177"/>
    <cellStyle name="Обычный 50" xfId="178"/>
    <cellStyle name="Обычный 51" xfId="179"/>
    <cellStyle name="Обычный 52" xfId="180"/>
    <cellStyle name="Обычный 53" xfId="181"/>
    <cellStyle name="Обычный 54" xfId="182"/>
    <cellStyle name="Обычный 55" xfId="183"/>
    <cellStyle name="Обычный 56" xfId="184"/>
    <cellStyle name="Обычный 57" xfId="185"/>
    <cellStyle name="Обычный 58" xfId="186"/>
    <cellStyle name="Обычный 59" xfId="187"/>
    <cellStyle name="Обычный 6" xfId="188"/>
    <cellStyle name="Обычный 60" xfId="189"/>
    <cellStyle name="Обычный 61" xfId="190"/>
    <cellStyle name="Обычный 62" xfId="191"/>
    <cellStyle name="Обычный 63" xfId="192"/>
    <cellStyle name="Обычный 64" xfId="193"/>
    <cellStyle name="Обычный 65" xfId="194"/>
    <cellStyle name="Обычный 66" xfId="195"/>
    <cellStyle name="Обычный 67" xfId="196"/>
    <cellStyle name="Обычный 68" xfId="197"/>
    <cellStyle name="Обычный 69" xfId="198"/>
    <cellStyle name="Обычный 7" xfId="199"/>
    <cellStyle name="Обычный 70" xfId="200"/>
    <cellStyle name="Обычный 71" xfId="201"/>
    <cellStyle name="Обычный 72" xfId="202"/>
    <cellStyle name="Обычный 73" xfId="203"/>
    <cellStyle name="Обычный 74" xfId="204"/>
    <cellStyle name="Обычный 75" xfId="205"/>
    <cellStyle name="Обычный 76" xfId="206"/>
    <cellStyle name="Обычный 77" xfId="207"/>
    <cellStyle name="Обычный 78" xfId="208"/>
    <cellStyle name="Обычный 79" xfId="209"/>
    <cellStyle name="Обычный 8" xfId="210"/>
    <cellStyle name="Обычный 80" xfId="211"/>
    <cellStyle name="Обычный 81" xfId="212"/>
    <cellStyle name="Обычный 82" xfId="213"/>
    <cellStyle name="Обычный 83" xfId="214"/>
    <cellStyle name="Обычный 84" xfId="215"/>
    <cellStyle name="Обычный 85" xfId="216"/>
    <cellStyle name="Обычный 86" xfId="217"/>
    <cellStyle name="Обычный 87" xfId="218"/>
    <cellStyle name="Обычный 88" xfId="219"/>
    <cellStyle name="Обычный 89" xfId="220"/>
    <cellStyle name="Обычный 9" xfId="221"/>
    <cellStyle name="Обычный 90" xfId="237"/>
    <cellStyle name="Обычный 91" xfId="222"/>
    <cellStyle name="Обычный 92" xfId="223"/>
    <cellStyle name="Обычный 93" xfId="224"/>
    <cellStyle name="Обычный 94" xfId="225"/>
    <cellStyle name="Обычный 95" xfId="226"/>
    <cellStyle name="Обычный 96" xfId="227"/>
    <cellStyle name="Обычный 97" xfId="228"/>
    <cellStyle name="Обычный 98" xfId="229"/>
    <cellStyle name="Обычный 99" xfId="230"/>
    <cellStyle name="Плохой" xfId="231" builtinId="27" customBuiltin="1"/>
    <cellStyle name="Пояснение" xfId="232" builtinId="53" customBuiltin="1"/>
    <cellStyle name="Примечание" xfId="233" builtinId="10" customBuiltin="1"/>
    <cellStyle name="Примечание 2" xfId="238"/>
    <cellStyle name="Процентный 2" xfId="239"/>
    <cellStyle name="Связанная ячейка" xfId="234" builtinId="24" customBuiltin="1"/>
    <cellStyle name="Текст предупреждения" xfId="235" builtinId="11" customBuiltin="1"/>
    <cellStyle name="Хороший" xfId="236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40"/>
  <sheetViews>
    <sheetView tabSelected="1" zoomScale="90" zoomScaleNormal="90" workbookViewId="0">
      <selection activeCell="J11" sqref="J11"/>
    </sheetView>
  </sheetViews>
  <sheetFormatPr defaultColWidth="9.140625" defaultRowHeight="15" x14ac:dyDescent="0.25"/>
  <cols>
    <col min="1" max="1" width="31.140625" style="120" bestFit="1" customWidth="1"/>
    <col min="2" max="2" width="60" style="120" customWidth="1"/>
    <col min="3" max="4" width="21.7109375" style="121" customWidth="1"/>
    <col min="5" max="5" width="22.42578125" style="121" customWidth="1"/>
    <col min="6" max="6" width="11.42578125" style="46" customWidth="1"/>
    <col min="7" max="7" width="19" style="50" hidden="1" customWidth="1"/>
    <col min="8" max="14" width="9.140625" style="46" customWidth="1"/>
    <col min="15" max="15" width="14.85546875" style="46" customWidth="1"/>
    <col min="16" max="16384" width="9.140625" style="46"/>
  </cols>
  <sheetData>
    <row r="2" spans="1:7" ht="18.75" x14ac:dyDescent="0.3">
      <c r="D2" s="302" t="s">
        <v>555</v>
      </c>
      <c r="E2" s="302"/>
    </row>
    <row r="3" spans="1:7" ht="18.75" x14ac:dyDescent="0.3">
      <c r="D3" s="302" t="s">
        <v>404</v>
      </c>
      <c r="E3" s="302"/>
    </row>
    <row r="4" spans="1:7" ht="18.75" x14ac:dyDescent="0.3">
      <c r="D4" s="302" t="s">
        <v>175</v>
      </c>
      <c r="E4" s="302"/>
    </row>
    <row r="5" spans="1:7" ht="18.75" x14ac:dyDescent="0.3">
      <c r="D5" s="302" t="s">
        <v>176</v>
      </c>
      <c r="E5" s="302"/>
    </row>
    <row r="6" spans="1:7" ht="18.75" x14ac:dyDescent="0.3">
      <c r="D6" s="302" t="s">
        <v>177</v>
      </c>
      <c r="E6" s="302"/>
    </row>
    <row r="7" spans="1:7" ht="18.75" x14ac:dyDescent="0.3">
      <c r="D7" s="302" t="s">
        <v>580</v>
      </c>
      <c r="E7" s="302"/>
    </row>
    <row r="8" spans="1:7" ht="18.75" x14ac:dyDescent="0.3">
      <c r="D8" s="302" t="s">
        <v>579</v>
      </c>
      <c r="E8" s="302"/>
    </row>
    <row r="11" spans="1:7" ht="63" customHeight="1" x14ac:dyDescent="0.25">
      <c r="A11" s="303" t="s">
        <v>541</v>
      </c>
      <c r="B11" s="303"/>
      <c r="C11" s="303"/>
      <c r="D11" s="303"/>
      <c r="E11" s="303"/>
    </row>
    <row r="13" spans="1:7" x14ac:dyDescent="0.25">
      <c r="E13" s="122"/>
    </row>
    <row r="14" spans="1:7" s="64" customFormat="1" ht="27" customHeight="1" x14ac:dyDescent="0.25">
      <c r="A14" s="109" t="s">
        <v>230</v>
      </c>
      <c r="B14" s="109" t="s">
        <v>0</v>
      </c>
      <c r="C14" s="123" t="s">
        <v>111</v>
      </c>
      <c r="D14" s="123" t="s">
        <v>118</v>
      </c>
      <c r="E14" s="123" t="s">
        <v>119</v>
      </c>
      <c r="G14" s="63"/>
    </row>
    <row r="15" spans="1:7" ht="15.75" x14ac:dyDescent="0.25">
      <c r="A15" s="124" t="s">
        <v>251</v>
      </c>
      <c r="B15" s="125" t="s">
        <v>252</v>
      </c>
      <c r="C15" s="113">
        <f>(C16+C17+C18+C19)</f>
        <v>1858693290</v>
      </c>
      <c r="D15" s="113">
        <f>D16+D17+D18+D19</f>
        <v>1859320070</v>
      </c>
      <c r="E15" s="113">
        <f>E16+E17+E18+E19</f>
        <v>1835055340</v>
      </c>
    </row>
    <row r="16" spans="1:7" ht="96" customHeight="1" x14ac:dyDescent="0.25">
      <c r="A16" s="126" t="s">
        <v>253</v>
      </c>
      <c r="B16" s="112" t="s">
        <v>254</v>
      </c>
      <c r="C16" s="110">
        <v>1847456290</v>
      </c>
      <c r="D16" s="110">
        <v>1848076070</v>
      </c>
      <c r="E16" s="110">
        <v>1823805340</v>
      </c>
    </row>
    <row r="17" spans="1:15" ht="150" x14ac:dyDescent="0.25">
      <c r="A17" s="126" t="s">
        <v>255</v>
      </c>
      <c r="B17" s="112" t="s">
        <v>256</v>
      </c>
      <c r="C17" s="110">
        <v>850000</v>
      </c>
      <c r="D17" s="110">
        <v>855000</v>
      </c>
      <c r="E17" s="110">
        <v>860000</v>
      </c>
    </row>
    <row r="18" spans="1:15" ht="75" x14ac:dyDescent="0.25">
      <c r="A18" s="126" t="s">
        <v>257</v>
      </c>
      <c r="B18" s="112" t="s">
        <v>258</v>
      </c>
      <c r="C18" s="110">
        <v>1887000</v>
      </c>
      <c r="D18" s="110">
        <v>1889000</v>
      </c>
      <c r="E18" s="110">
        <v>1890000</v>
      </c>
    </row>
    <row r="19" spans="1:15" ht="135" x14ac:dyDescent="0.25">
      <c r="A19" s="126" t="s">
        <v>259</v>
      </c>
      <c r="B19" s="112" t="s">
        <v>260</v>
      </c>
      <c r="C19" s="110">
        <v>8500000</v>
      </c>
      <c r="D19" s="110">
        <v>8500000</v>
      </c>
      <c r="E19" s="110">
        <v>8500000</v>
      </c>
      <c r="F19" s="127"/>
    </row>
    <row r="20" spans="1:15" s="130" customFormat="1" ht="47.25" x14ac:dyDescent="0.25">
      <c r="A20" s="128" t="s">
        <v>261</v>
      </c>
      <c r="B20" s="129" t="s">
        <v>262</v>
      </c>
      <c r="C20" s="113">
        <f>SUM(C21:C24)</f>
        <v>10413470</v>
      </c>
      <c r="D20" s="113">
        <f>SUM(D21:D24)</f>
        <v>11302330</v>
      </c>
      <c r="E20" s="113">
        <f>SUM(E21:E24)</f>
        <v>12208870</v>
      </c>
      <c r="F20" s="131"/>
      <c r="G20" s="48"/>
    </row>
    <row r="21" spans="1:15" ht="45" customHeight="1" x14ac:dyDescent="0.25">
      <c r="A21" s="132" t="s">
        <v>417</v>
      </c>
      <c r="B21" s="112" t="s">
        <v>263</v>
      </c>
      <c r="C21" s="133">
        <v>4781490</v>
      </c>
      <c r="D21" s="133">
        <v>5195890</v>
      </c>
      <c r="E21" s="133">
        <v>5652490</v>
      </c>
      <c r="F21" s="127"/>
      <c r="O21" s="134"/>
    </row>
    <row r="22" spans="1:15" ht="75" x14ac:dyDescent="0.25">
      <c r="A22" s="132" t="s">
        <v>418</v>
      </c>
      <c r="B22" s="112" t="s">
        <v>264</v>
      </c>
      <c r="C22" s="135">
        <v>27250</v>
      </c>
      <c r="D22" s="135">
        <v>29320</v>
      </c>
      <c r="E22" s="135">
        <v>31570</v>
      </c>
      <c r="F22" s="127"/>
      <c r="O22" s="134"/>
    </row>
    <row r="23" spans="1:15" ht="75" x14ac:dyDescent="0.25">
      <c r="A23" s="132" t="s">
        <v>419</v>
      </c>
      <c r="B23" s="112" t="s">
        <v>265</v>
      </c>
      <c r="C23" s="135">
        <v>6289770</v>
      </c>
      <c r="D23" s="135">
        <v>6817280</v>
      </c>
      <c r="E23" s="135">
        <v>7392600</v>
      </c>
      <c r="F23" s="127"/>
      <c r="O23" s="134"/>
    </row>
    <row r="24" spans="1:15" ht="75" x14ac:dyDescent="0.25">
      <c r="A24" s="132" t="s">
        <v>420</v>
      </c>
      <c r="B24" s="112" t="s">
        <v>266</v>
      </c>
      <c r="C24" s="135">
        <v>-685040</v>
      </c>
      <c r="D24" s="135">
        <v>-740160</v>
      </c>
      <c r="E24" s="135">
        <v>-867790</v>
      </c>
      <c r="F24" s="127"/>
      <c r="O24" s="134"/>
    </row>
    <row r="25" spans="1:15" ht="15.75" x14ac:dyDescent="0.25">
      <c r="A25" s="124" t="s">
        <v>231</v>
      </c>
      <c r="B25" s="125" t="s">
        <v>267</v>
      </c>
      <c r="C25" s="113">
        <f>C26+C29+C30</f>
        <v>104067700</v>
      </c>
      <c r="D25" s="113">
        <f>D26+D29+D30</f>
        <v>106850700</v>
      </c>
      <c r="E25" s="113">
        <f>E26+E29+E30</f>
        <v>109252200</v>
      </c>
    </row>
    <row r="26" spans="1:15" s="137" customFormat="1" ht="30" x14ac:dyDescent="0.25">
      <c r="A26" s="136" t="s">
        <v>268</v>
      </c>
      <c r="B26" s="116" t="s">
        <v>269</v>
      </c>
      <c r="C26" s="111">
        <f>C27+C28</f>
        <v>100068000</v>
      </c>
      <c r="D26" s="111">
        <f t="shared" ref="D26:E26" si="0">D27+D28</f>
        <v>102715000</v>
      </c>
      <c r="E26" s="111">
        <f t="shared" si="0"/>
        <v>105000000</v>
      </c>
      <c r="G26" s="49"/>
    </row>
    <row r="27" spans="1:15" ht="45" x14ac:dyDescent="0.25">
      <c r="A27" s="126" t="s">
        <v>270</v>
      </c>
      <c r="B27" s="112" t="s">
        <v>271</v>
      </c>
      <c r="C27" s="111">
        <v>73545000</v>
      </c>
      <c r="D27" s="111">
        <v>76192000</v>
      </c>
      <c r="E27" s="111">
        <v>78477000</v>
      </c>
    </row>
    <row r="28" spans="1:15" ht="88.5" customHeight="1" x14ac:dyDescent="0.25">
      <c r="A28" s="138" t="s">
        <v>272</v>
      </c>
      <c r="B28" s="138" t="s">
        <v>273</v>
      </c>
      <c r="C28" s="139">
        <v>26523000</v>
      </c>
      <c r="D28" s="139">
        <v>26523000</v>
      </c>
      <c r="E28" s="139">
        <v>26523000</v>
      </c>
    </row>
    <row r="29" spans="1:15" ht="30" x14ac:dyDescent="0.25">
      <c r="A29" s="126" t="s">
        <v>274</v>
      </c>
      <c r="B29" s="112" t="s">
        <v>275</v>
      </c>
      <c r="C29" s="111">
        <v>255700</v>
      </c>
      <c r="D29" s="111">
        <v>256700</v>
      </c>
      <c r="E29" s="111">
        <v>257200</v>
      </c>
    </row>
    <row r="30" spans="1:15" ht="75" x14ac:dyDescent="0.25">
      <c r="A30" s="126" t="s">
        <v>276</v>
      </c>
      <c r="B30" s="112" t="s">
        <v>277</v>
      </c>
      <c r="C30" s="111">
        <v>3744000</v>
      </c>
      <c r="D30" s="111">
        <v>3879000</v>
      </c>
      <c r="E30" s="111">
        <v>3995000</v>
      </c>
    </row>
    <row r="31" spans="1:15" ht="15.75" x14ac:dyDescent="0.25">
      <c r="A31" s="128" t="s">
        <v>232</v>
      </c>
      <c r="B31" s="129" t="s">
        <v>278</v>
      </c>
      <c r="C31" s="113">
        <f>C32+C33</f>
        <v>168000</v>
      </c>
      <c r="D31" s="113">
        <f t="shared" ref="D31:E31" si="1">D32+D33</f>
        <v>168000</v>
      </c>
      <c r="E31" s="113">
        <f t="shared" si="1"/>
        <v>168000</v>
      </c>
    </row>
    <row r="32" spans="1:15" ht="60" x14ac:dyDescent="0.25">
      <c r="A32" s="140" t="s">
        <v>233</v>
      </c>
      <c r="B32" s="112" t="s">
        <v>279</v>
      </c>
      <c r="C32" s="111">
        <v>145000</v>
      </c>
      <c r="D32" s="111">
        <v>145000</v>
      </c>
      <c r="E32" s="111">
        <v>145000</v>
      </c>
    </row>
    <row r="33" spans="1:7" ht="60" x14ac:dyDescent="0.25">
      <c r="A33" s="140" t="s">
        <v>234</v>
      </c>
      <c r="B33" s="112" t="s">
        <v>280</v>
      </c>
      <c r="C33" s="111">
        <v>23000</v>
      </c>
      <c r="D33" s="111">
        <v>23000</v>
      </c>
      <c r="E33" s="111">
        <v>23000</v>
      </c>
    </row>
    <row r="34" spans="1:7" ht="31.5" x14ac:dyDescent="0.25">
      <c r="A34" s="124" t="s">
        <v>235</v>
      </c>
      <c r="B34" s="125" t="s">
        <v>281</v>
      </c>
      <c r="C34" s="113">
        <f>C35</f>
        <v>42895000</v>
      </c>
      <c r="D34" s="113">
        <f>D35</f>
        <v>42384000</v>
      </c>
      <c r="E34" s="113">
        <f>E35</f>
        <v>46352000</v>
      </c>
    </row>
    <row r="35" spans="1:7" ht="45" x14ac:dyDescent="0.25">
      <c r="A35" s="126" t="s">
        <v>282</v>
      </c>
      <c r="B35" s="112" t="s">
        <v>283</v>
      </c>
      <c r="C35" s="111">
        <v>42895000</v>
      </c>
      <c r="D35" s="111">
        <v>42384000</v>
      </c>
      <c r="E35" s="111">
        <v>46352000</v>
      </c>
    </row>
    <row r="36" spans="1:7" ht="15.75" x14ac:dyDescent="0.25">
      <c r="A36" s="124" t="s">
        <v>284</v>
      </c>
      <c r="B36" s="125" t="s">
        <v>285</v>
      </c>
      <c r="C36" s="113">
        <f>C37+C38</f>
        <v>7296000</v>
      </c>
      <c r="D36" s="113">
        <f t="shared" ref="D36:E36" si="2">D37+D38</f>
        <v>7554000</v>
      </c>
      <c r="E36" s="113">
        <f t="shared" si="2"/>
        <v>7777000</v>
      </c>
    </row>
    <row r="37" spans="1:7" ht="90" x14ac:dyDescent="0.25">
      <c r="A37" s="126" t="s">
        <v>236</v>
      </c>
      <c r="B37" s="112" t="s">
        <v>286</v>
      </c>
      <c r="C37" s="111">
        <v>7176000</v>
      </c>
      <c r="D37" s="111">
        <v>7434000</v>
      </c>
      <c r="E37" s="111">
        <v>7657000</v>
      </c>
    </row>
    <row r="38" spans="1:7" ht="45" x14ac:dyDescent="0.25">
      <c r="A38" s="126" t="s">
        <v>237</v>
      </c>
      <c r="B38" s="112" t="s">
        <v>238</v>
      </c>
      <c r="C38" s="111">
        <v>120000</v>
      </c>
      <c r="D38" s="111">
        <v>120000</v>
      </c>
      <c r="E38" s="111">
        <v>120000</v>
      </c>
    </row>
    <row r="39" spans="1:7" ht="63" x14ac:dyDescent="0.25">
      <c r="A39" s="124" t="s">
        <v>287</v>
      </c>
      <c r="B39" s="125" t="s">
        <v>288</v>
      </c>
      <c r="C39" s="113">
        <f>C40+C41</f>
        <v>232276630</v>
      </c>
      <c r="D39" s="113">
        <f t="shared" ref="D39:E39" si="3">D40+D41</f>
        <v>221310000</v>
      </c>
      <c r="E39" s="113">
        <f t="shared" si="3"/>
        <v>221310000</v>
      </c>
    </row>
    <row r="40" spans="1:7" ht="90" x14ac:dyDescent="0.25">
      <c r="A40" s="126" t="s">
        <v>289</v>
      </c>
      <c r="B40" s="112" t="s">
        <v>290</v>
      </c>
      <c r="C40" s="111">
        <v>193680130</v>
      </c>
      <c r="D40" s="111">
        <v>185600000</v>
      </c>
      <c r="E40" s="111">
        <v>185600000</v>
      </c>
    </row>
    <row r="41" spans="1:7" ht="126" x14ac:dyDescent="0.25">
      <c r="A41" s="124" t="s">
        <v>291</v>
      </c>
      <c r="B41" s="125" t="s">
        <v>292</v>
      </c>
      <c r="C41" s="113">
        <f>C42+C43+C44+C46+C45</f>
        <v>38596500</v>
      </c>
      <c r="D41" s="113">
        <f t="shared" ref="D41:E41" si="4">D42+D43+D44+D46+D45</f>
        <v>35710000</v>
      </c>
      <c r="E41" s="113">
        <f t="shared" si="4"/>
        <v>35710000</v>
      </c>
    </row>
    <row r="42" spans="1:7" ht="116.25" customHeight="1" x14ac:dyDescent="0.25">
      <c r="A42" s="126" t="s">
        <v>293</v>
      </c>
      <c r="B42" s="112" t="s">
        <v>242</v>
      </c>
      <c r="C42" s="111">
        <v>4000000</v>
      </c>
      <c r="D42" s="111">
        <v>4000000</v>
      </c>
      <c r="E42" s="111">
        <v>4000000</v>
      </c>
    </row>
    <row r="43" spans="1:7" ht="120" x14ac:dyDescent="0.25">
      <c r="A43" s="126" t="s">
        <v>294</v>
      </c>
      <c r="B43" s="112" t="s">
        <v>295</v>
      </c>
      <c r="C43" s="111">
        <v>29952500</v>
      </c>
      <c r="D43" s="111">
        <v>27066000</v>
      </c>
      <c r="E43" s="111">
        <v>27066000</v>
      </c>
    </row>
    <row r="44" spans="1:7" ht="135" x14ac:dyDescent="0.25">
      <c r="A44" s="126" t="s">
        <v>296</v>
      </c>
      <c r="B44" s="112" t="s">
        <v>297</v>
      </c>
      <c r="C44" s="111">
        <v>1627000</v>
      </c>
      <c r="D44" s="111">
        <v>1627000</v>
      </c>
      <c r="E44" s="111">
        <v>1627000</v>
      </c>
    </row>
    <row r="45" spans="1:7" ht="90" x14ac:dyDescent="0.25">
      <c r="A45" s="126" t="s">
        <v>298</v>
      </c>
      <c r="B45" s="112" t="s">
        <v>299</v>
      </c>
      <c r="C45" s="111">
        <v>17000</v>
      </c>
      <c r="D45" s="111">
        <v>17000</v>
      </c>
      <c r="E45" s="111">
        <v>17000</v>
      </c>
    </row>
    <row r="46" spans="1:7" ht="60" x14ac:dyDescent="0.25">
      <c r="A46" s="126" t="s">
        <v>300</v>
      </c>
      <c r="B46" s="112" t="s">
        <v>301</v>
      </c>
      <c r="C46" s="111">
        <v>3000000</v>
      </c>
      <c r="D46" s="111">
        <v>3000000</v>
      </c>
      <c r="E46" s="111">
        <v>3000000</v>
      </c>
    </row>
    <row r="47" spans="1:7" ht="31.5" x14ac:dyDescent="0.25">
      <c r="A47" s="124" t="s">
        <v>302</v>
      </c>
      <c r="B47" s="125" t="s">
        <v>303</v>
      </c>
      <c r="C47" s="113">
        <f>C48+C49+C50</f>
        <v>6420600</v>
      </c>
      <c r="D47" s="113">
        <f>D48+D49+D50</f>
        <v>6439200</v>
      </c>
      <c r="E47" s="113">
        <f>E48+E49+E50</f>
        <v>6439200</v>
      </c>
      <c r="G47" s="51"/>
    </row>
    <row r="48" spans="1:7" ht="45" x14ac:dyDescent="0.25">
      <c r="A48" s="126" t="s">
        <v>304</v>
      </c>
      <c r="B48" s="112" t="s">
        <v>305</v>
      </c>
      <c r="C48" s="111">
        <v>1319200</v>
      </c>
      <c r="D48" s="111">
        <v>1323000</v>
      </c>
      <c r="E48" s="111">
        <v>1323000</v>
      </c>
      <c r="G48" s="51"/>
    </row>
    <row r="49" spans="1:7" ht="45" x14ac:dyDescent="0.25">
      <c r="A49" s="126" t="s">
        <v>306</v>
      </c>
      <c r="B49" s="112" t="s">
        <v>307</v>
      </c>
      <c r="C49" s="111">
        <v>29600</v>
      </c>
      <c r="D49" s="111">
        <v>29700</v>
      </c>
      <c r="E49" s="111">
        <v>29700</v>
      </c>
      <c r="G49" s="51"/>
    </row>
    <row r="50" spans="1:7" ht="45" x14ac:dyDescent="0.25">
      <c r="A50" s="126" t="s">
        <v>308</v>
      </c>
      <c r="B50" s="112" t="s">
        <v>309</v>
      </c>
      <c r="C50" s="111">
        <f>4991000+16700+63300+800</f>
        <v>5071800</v>
      </c>
      <c r="D50" s="111">
        <f>5005400+16700+63500+900</f>
        <v>5086500</v>
      </c>
      <c r="E50" s="111">
        <f>5005400+16700+63500+900</f>
        <v>5086500</v>
      </c>
      <c r="G50" s="51"/>
    </row>
    <row r="51" spans="1:7" ht="47.25" x14ac:dyDescent="0.25">
      <c r="A51" s="124" t="s">
        <v>310</v>
      </c>
      <c r="B51" s="125" t="s">
        <v>311</v>
      </c>
      <c r="C51" s="113">
        <f>C52</f>
        <v>53418960</v>
      </c>
      <c r="D51" s="113">
        <f t="shared" ref="D51:E51" si="5">D52</f>
        <v>53433860</v>
      </c>
      <c r="E51" s="113">
        <f t="shared" si="5"/>
        <v>53446660</v>
      </c>
      <c r="G51" s="51"/>
    </row>
    <row r="52" spans="1:7" ht="31.5" x14ac:dyDescent="0.25">
      <c r="A52" s="124" t="s">
        <v>312</v>
      </c>
      <c r="B52" s="125" t="s">
        <v>313</v>
      </c>
      <c r="C52" s="113">
        <f>SUM(C53:C73)</f>
        <v>53418960</v>
      </c>
      <c r="D52" s="113">
        <f>SUM(D53:D73)</f>
        <v>53433860</v>
      </c>
      <c r="E52" s="113">
        <f>SUM(E53:E73)</f>
        <v>53446660</v>
      </c>
      <c r="G52" s="51"/>
    </row>
    <row r="53" spans="1:7" ht="60" x14ac:dyDescent="0.25">
      <c r="A53" s="126" t="s">
        <v>314</v>
      </c>
      <c r="B53" s="114" t="s">
        <v>315</v>
      </c>
      <c r="C53" s="111">
        <v>144000</v>
      </c>
      <c r="D53" s="111">
        <v>144000</v>
      </c>
      <c r="E53" s="111">
        <v>144000</v>
      </c>
      <c r="G53" s="51"/>
    </row>
    <row r="54" spans="1:7" ht="45" x14ac:dyDescent="0.25">
      <c r="A54" s="126" t="s">
        <v>316</v>
      </c>
      <c r="B54" s="114" t="s">
        <v>317</v>
      </c>
      <c r="C54" s="111">
        <v>79200</v>
      </c>
      <c r="D54" s="111">
        <v>79200</v>
      </c>
      <c r="E54" s="111">
        <v>79200</v>
      </c>
      <c r="G54" s="51"/>
    </row>
    <row r="55" spans="1:7" ht="45" x14ac:dyDescent="0.25">
      <c r="A55" s="126" t="s">
        <v>318</v>
      </c>
      <c r="B55" s="112" t="s">
        <v>319</v>
      </c>
      <c r="C55" s="111">
        <v>4409600</v>
      </c>
      <c r="D55" s="111">
        <v>4409600</v>
      </c>
      <c r="E55" s="111">
        <v>4409600</v>
      </c>
      <c r="G55" s="51"/>
    </row>
    <row r="56" spans="1:7" ht="45" x14ac:dyDescent="0.25">
      <c r="A56" s="126" t="s">
        <v>320</v>
      </c>
      <c r="B56" s="114" t="s">
        <v>321</v>
      </c>
      <c r="C56" s="111">
        <v>72000</v>
      </c>
      <c r="D56" s="111">
        <v>72000</v>
      </c>
      <c r="E56" s="111">
        <v>72000</v>
      </c>
      <c r="G56" s="51"/>
    </row>
    <row r="57" spans="1:7" ht="60" x14ac:dyDescent="0.25">
      <c r="A57" s="126" t="s">
        <v>322</v>
      </c>
      <c r="B57" s="114" t="s">
        <v>323</v>
      </c>
      <c r="C57" s="111">
        <v>62640</v>
      </c>
      <c r="D57" s="111">
        <v>62640</v>
      </c>
      <c r="E57" s="111">
        <v>62640</v>
      </c>
      <c r="G57" s="51"/>
    </row>
    <row r="58" spans="1:7" ht="45" x14ac:dyDescent="0.25">
      <c r="A58" s="126" t="s">
        <v>324</v>
      </c>
      <c r="B58" s="112" t="s">
        <v>325</v>
      </c>
      <c r="C58" s="111">
        <v>4052480</v>
      </c>
      <c r="D58" s="111">
        <v>4052480</v>
      </c>
      <c r="E58" s="111">
        <v>4052480</v>
      </c>
      <c r="G58" s="51"/>
    </row>
    <row r="59" spans="1:7" ht="60" x14ac:dyDescent="0.25">
      <c r="A59" s="126" t="s">
        <v>326</v>
      </c>
      <c r="B59" s="112" t="s">
        <v>327</v>
      </c>
      <c r="C59" s="111">
        <v>209520</v>
      </c>
      <c r="D59" s="111">
        <v>209520</v>
      </c>
      <c r="E59" s="111">
        <v>209520</v>
      </c>
      <c r="G59" s="51"/>
    </row>
    <row r="60" spans="1:7" ht="60" x14ac:dyDescent="0.25">
      <c r="A60" s="126" t="s">
        <v>328</v>
      </c>
      <c r="B60" s="112" t="s">
        <v>329</v>
      </c>
      <c r="C60" s="111">
        <v>118080</v>
      </c>
      <c r="D60" s="111">
        <v>118080</v>
      </c>
      <c r="E60" s="111">
        <v>118080</v>
      </c>
      <c r="G60" s="51"/>
    </row>
    <row r="61" spans="1:7" ht="60" x14ac:dyDescent="0.25">
      <c r="A61" s="126" t="s">
        <v>330</v>
      </c>
      <c r="B61" s="112" t="s">
        <v>331</v>
      </c>
      <c r="C61" s="111">
        <v>86400</v>
      </c>
      <c r="D61" s="111">
        <v>86400</v>
      </c>
      <c r="E61" s="111">
        <v>86400</v>
      </c>
      <c r="G61" s="51"/>
    </row>
    <row r="62" spans="1:7" ht="45" x14ac:dyDescent="0.25">
      <c r="A62" s="126" t="s">
        <v>332</v>
      </c>
      <c r="B62" s="112" t="s">
        <v>243</v>
      </c>
      <c r="C62" s="111">
        <v>413200</v>
      </c>
      <c r="D62" s="111">
        <v>428100</v>
      </c>
      <c r="E62" s="111">
        <v>440900</v>
      </c>
      <c r="G62" s="51"/>
    </row>
    <row r="63" spans="1:7" ht="45" x14ac:dyDescent="0.25">
      <c r="A63" s="126" t="s">
        <v>333</v>
      </c>
      <c r="B63" s="112" t="s">
        <v>334</v>
      </c>
      <c r="C63" s="111">
        <v>4810240</v>
      </c>
      <c r="D63" s="111">
        <v>4810240</v>
      </c>
      <c r="E63" s="111">
        <v>4810240</v>
      </c>
      <c r="G63" s="51"/>
    </row>
    <row r="64" spans="1:7" ht="45" x14ac:dyDescent="0.25">
      <c r="A64" s="126" t="s">
        <v>335</v>
      </c>
      <c r="B64" s="112" t="s">
        <v>336</v>
      </c>
      <c r="C64" s="111">
        <v>4442880</v>
      </c>
      <c r="D64" s="111">
        <v>4442880</v>
      </c>
      <c r="E64" s="111">
        <v>4442880</v>
      </c>
      <c r="G64" s="51"/>
    </row>
    <row r="65" spans="1:7" ht="45" x14ac:dyDescent="0.25">
      <c r="A65" s="126" t="s">
        <v>337</v>
      </c>
      <c r="B65" s="112" t="s">
        <v>338</v>
      </c>
      <c r="C65" s="111">
        <v>2348800</v>
      </c>
      <c r="D65" s="111">
        <v>2348800</v>
      </c>
      <c r="E65" s="111">
        <v>2348800</v>
      </c>
      <c r="G65" s="51"/>
    </row>
    <row r="66" spans="1:7" ht="60" x14ac:dyDescent="0.25">
      <c r="A66" s="126" t="s">
        <v>412</v>
      </c>
      <c r="B66" s="112" t="s">
        <v>339</v>
      </c>
      <c r="C66" s="111">
        <v>414720</v>
      </c>
      <c r="D66" s="111">
        <v>414720</v>
      </c>
      <c r="E66" s="111">
        <v>414720</v>
      </c>
      <c r="G66" s="51"/>
    </row>
    <row r="67" spans="1:7" ht="45" x14ac:dyDescent="0.25">
      <c r="A67" s="126" t="s">
        <v>340</v>
      </c>
      <c r="B67" s="112" t="s">
        <v>341</v>
      </c>
      <c r="C67" s="111">
        <v>7385600</v>
      </c>
      <c r="D67" s="111">
        <v>7385600</v>
      </c>
      <c r="E67" s="111">
        <v>7385600</v>
      </c>
      <c r="G67" s="51"/>
    </row>
    <row r="68" spans="1:7" ht="45" x14ac:dyDescent="0.25">
      <c r="A68" s="126" t="s">
        <v>342</v>
      </c>
      <c r="B68" s="112" t="s">
        <v>343</v>
      </c>
      <c r="C68" s="111">
        <v>3353600</v>
      </c>
      <c r="D68" s="111">
        <v>3353600</v>
      </c>
      <c r="E68" s="111">
        <v>3353600</v>
      </c>
      <c r="G68" s="51"/>
    </row>
    <row r="69" spans="1:7" ht="45" x14ac:dyDescent="0.25">
      <c r="A69" s="126" t="s">
        <v>344</v>
      </c>
      <c r="B69" s="112" t="s">
        <v>345</v>
      </c>
      <c r="C69" s="111">
        <v>5651200</v>
      </c>
      <c r="D69" s="111">
        <v>5651200</v>
      </c>
      <c r="E69" s="111">
        <v>5651200</v>
      </c>
      <c r="G69" s="51"/>
    </row>
    <row r="70" spans="1:7" ht="45" x14ac:dyDescent="0.25">
      <c r="A70" s="126" t="s">
        <v>346</v>
      </c>
      <c r="B70" s="112" t="s">
        <v>347</v>
      </c>
      <c r="C70" s="111">
        <v>5945600</v>
      </c>
      <c r="D70" s="111">
        <v>5945600</v>
      </c>
      <c r="E70" s="111">
        <v>5945600</v>
      </c>
      <c r="G70" s="51"/>
    </row>
    <row r="71" spans="1:7" ht="60" x14ac:dyDescent="0.25">
      <c r="A71" s="126" t="s">
        <v>348</v>
      </c>
      <c r="B71" s="112" t="s">
        <v>244</v>
      </c>
      <c r="C71" s="111">
        <v>638400</v>
      </c>
      <c r="D71" s="111">
        <v>638400</v>
      </c>
      <c r="E71" s="111">
        <v>638400</v>
      </c>
      <c r="G71" s="51"/>
    </row>
    <row r="72" spans="1:7" ht="45" x14ac:dyDescent="0.25">
      <c r="A72" s="126" t="s">
        <v>349</v>
      </c>
      <c r="B72" s="112" t="s">
        <v>350</v>
      </c>
      <c r="C72" s="111">
        <v>3827200</v>
      </c>
      <c r="D72" s="111">
        <v>3827200</v>
      </c>
      <c r="E72" s="111">
        <v>3827200</v>
      </c>
      <c r="G72" s="51"/>
    </row>
    <row r="73" spans="1:7" ht="45" x14ac:dyDescent="0.25">
      <c r="A73" s="126" t="s">
        <v>351</v>
      </c>
      <c r="B73" s="112" t="s">
        <v>352</v>
      </c>
      <c r="C73" s="111">
        <v>4953600</v>
      </c>
      <c r="D73" s="111">
        <v>4953600</v>
      </c>
      <c r="E73" s="111">
        <v>4953600</v>
      </c>
      <c r="G73" s="51"/>
    </row>
    <row r="74" spans="1:7" ht="47.25" x14ac:dyDescent="0.25">
      <c r="A74" s="124" t="s">
        <v>353</v>
      </c>
      <c r="B74" s="125" t="s">
        <v>354</v>
      </c>
      <c r="C74" s="113">
        <f>C75+C77</f>
        <v>2395000</v>
      </c>
      <c r="D74" s="113">
        <f t="shared" ref="D74:E74" si="6">D75+D77</f>
        <v>1990000</v>
      </c>
      <c r="E74" s="113">
        <f t="shared" si="6"/>
        <v>1990000</v>
      </c>
    </row>
    <row r="75" spans="1:7" ht="126" x14ac:dyDescent="0.25">
      <c r="A75" s="124" t="s">
        <v>355</v>
      </c>
      <c r="B75" s="125" t="s">
        <v>356</v>
      </c>
      <c r="C75" s="113">
        <f>C76</f>
        <v>1515000</v>
      </c>
      <c r="D75" s="113">
        <f t="shared" ref="D75:E75" si="7">D76</f>
        <v>1110000</v>
      </c>
      <c r="E75" s="113">
        <f t="shared" si="7"/>
        <v>1110000</v>
      </c>
    </row>
    <row r="76" spans="1:7" ht="120.75" customHeight="1" x14ac:dyDescent="0.25">
      <c r="A76" s="126" t="s">
        <v>357</v>
      </c>
      <c r="B76" s="141" t="s">
        <v>358</v>
      </c>
      <c r="C76" s="111">
        <v>1515000</v>
      </c>
      <c r="D76" s="111">
        <v>1110000</v>
      </c>
      <c r="E76" s="111">
        <v>1110000</v>
      </c>
    </row>
    <row r="77" spans="1:7" ht="63" x14ac:dyDescent="0.25">
      <c r="A77" s="128" t="s">
        <v>359</v>
      </c>
      <c r="B77" s="125" t="s">
        <v>360</v>
      </c>
      <c r="C77" s="113">
        <f>C78+C79</f>
        <v>880000</v>
      </c>
      <c r="D77" s="113">
        <f t="shared" ref="D77:E77" si="8">D78+D79</f>
        <v>880000</v>
      </c>
      <c r="E77" s="113">
        <f t="shared" si="8"/>
        <v>880000</v>
      </c>
    </row>
    <row r="78" spans="1:7" ht="105" x14ac:dyDescent="0.25">
      <c r="A78" s="126" t="s">
        <v>239</v>
      </c>
      <c r="B78" s="112" t="s">
        <v>245</v>
      </c>
      <c r="C78" s="111">
        <v>100000</v>
      </c>
      <c r="D78" s="111">
        <v>100000</v>
      </c>
      <c r="E78" s="111">
        <v>100000</v>
      </c>
    </row>
    <row r="79" spans="1:7" ht="75" x14ac:dyDescent="0.25">
      <c r="A79" s="126" t="s">
        <v>240</v>
      </c>
      <c r="B79" s="112" t="s">
        <v>246</v>
      </c>
      <c r="C79" s="111">
        <v>780000</v>
      </c>
      <c r="D79" s="111">
        <v>780000</v>
      </c>
      <c r="E79" s="111">
        <v>780000</v>
      </c>
    </row>
    <row r="80" spans="1:7" ht="15.75" x14ac:dyDescent="0.25">
      <c r="A80" s="128" t="s">
        <v>361</v>
      </c>
      <c r="B80" s="129" t="s">
        <v>362</v>
      </c>
      <c r="C80" s="113">
        <f>C81</f>
        <v>200000</v>
      </c>
      <c r="D80" s="113">
        <f t="shared" ref="D80:E80" si="9">D81</f>
        <v>200000</v>
      </c>
      <c r="E80" s="113">
        <f t="shared" si="9"/>
        <v>200000</v>
      </c>
    </row>
    <row r="81" spans="1:7" ht="30" x14ac:dyDescent="0.25">
      <c r="A81" s="126" t="s">
        <v>363</v>
      </c>
      <c r="B81" s="112" t="s">
        <v>241</v>
      </c>
      <c r="C81" s="111">
        <v>200000</v>
      </c>
      <c r="D81" s="111">
        <v>200000</v>
      </c>
      <c r="E81" s="111">
        <v>200000</v>
      </c>
    </row>
    <row r="82" spans="1:7" ht="15.75" x14ac:dyDescent="0.25">
      <c r="A82" s="126"/>
      <c r="B82" s="142" t="s">
        <v>364</v>
      </c>
      <c r="C82" s="113">
        <f>C80+C74+C51+C47+C31+C39+C36+C34+C25+C15+C20</f>
        <v>2318244650</v>
      </c>
      <c r="D82" s="113">
        <f>D80+D74+D51+D47+D31+D39+D36+D34+D25+D15+D20</f>
        <v>2310952160</v>
      </c>
      <c r="E82" s="113">
        <f>E80+E74+E51+E47+E31+E39+E36+E34+E25+E15+E20</f>
        <v>2294199270</v>
      </c>
    </row>
    <row r="83" spans="1:7" ht="15.75" customHeight="1" x14ac:dyDescent="0.25">
      <c r="A83" s="143" t="s">
        <v>365</v>
      </c>
      <c r="B83" s="125" t="s">
        <v>366</v>
      </c>
      <c r="C83" s="113">
        <f>C84+C128+C131+C132+C130</f>
        <v>1453037643.7799997</v>
      </c>
      <c r="D83" s="113">
        <f>D84+D128+D131+D132</f>
        <v>1368247779.6799998</v>
      </c>
      <c r="E83" s="113">
        <f>E84+E128+E131+E132</f>
        <v>1338092379.6799998</v>
      </c>
    </row>
    <row r="84" spans="1:7" ht="47.25" customHeight="1" x14ac:dyDescent="0.25">
      <c r="A84" s="143" t="s">
        <v>367</v>
      </c>
      <c r="B84" s="125" t="s">
        <v>368</v>
      </c>
      <c r="C84" s="113">
        <f>C85+C88+C99+C126</f>
        <v>1456075362.0799999</v>
      </c>
      <c r="D84" s="113">
        <f>D85+D88+D99+D126</f>
        <v>1368247779.6799998</v>
      </c>
      <c r="E84" s="113">
        <f>E85+E88+E99+E126</f>
        <v>1338092379.6799998</v>
      </c>
    </row>
    <row r="85" spans="1:7" ht="31.5" customHeight="1" x14ac:dyDescent="0.25">
      <c r="A85" s="143" t="s">
        <v>522</v>
      </c>
      <c r="B85" s="125" t="s">
        <v>369</v>
      </c>
      <c r="C85" s="113">
        <f>C86+C87</f>
        <v>0</v>
      </c>
      <c r="D85" s="113">
        <f t="shared" ref="D85:E85" si="10">D86+D87</f>
        <v>0</v>
      </c>
      <c r="E85" s="113">
        <f t="shared" si="10"/>
        <v>0</v>
      </c>
    </row>
    <row r="86" spans="1:7" s="137" customFormat="1" ht="30" customHeight="1" x14ac:dyDescent="0.25">
      <c r="A86" s="115" t="s">
        <v>523</v>
      </c>
      <c r="B86" s="116" t="s">
        <v>370</v>
      </c>
      <c r="C86" s="75"/>
      <c r="D86" s="75"/>
      <c r="E86" s="186"/>
      <c r="G86" s="49"/>
    </row>
    <row r="87" spans="1:7" s="137" customFormat="1" ht="60" customHeight="1" x14ac:dyDescent="0.25">
      <c r="A87" s="115" t="s">
        <v>524</v>
      </c>
      <c r="B87" s="116" t="s">
        <v>371</v>
      </c>
      <c r="C87" s="111">
        <v>0</v>
      </c>
      <c r="D87" s="111">
        <v>0</v>
      </c>
      <c r="E87" s="111">
        <v>0</v>
      </c>
      <c r="G87" s="49"/>
    </row>
    <row r="88" spans="1:7" s="130" customFormat="1" ht="31.5" customHeight="1" x14ac:dyDescent="0.25">
      <c r="A88" s="143" t="s">
        <v>525</v>
      </c>
      <c r="B88" s="125" t="s">
        <v>372</v>
      </c>
      <c r="C88" s="113">
        <f>SUM(C89:C91)</f>
        <v>31033020</v>
      </c>
      <c r="D88" s="113">
        <f>SUM(D89:D91)</f>
        <v>0</v>
      </c>
      <c r="E88" s="113">
        <f>SUM(E89:E91)</f>
        <v>0</v>
      </c>
      <c r="G88" s="48"/>
    </row>
    <row r="89" spans="1:7" s="130" customFormat="1" ht="60" x14ac:dyDescent="0.25">
      <c r="A89" s="115" t="s">
        <v>526</v>
      </c>
      <c r="B89" s="116" t="s">
        <v>484</v>
      </c>
      <c r="C89" s="111">
        <v>25701120</v>
      </c>
      <c r="D89" s="111"/>
      <c r="E89" s="111"/>
      <c r="G89" s="48"/>
    </row>
    <row r="90" spans="1:7" s="137" customFormat="1" ht="51.75" customHeight="1" x14ac:dyDescent="0.25">
      <c r="A90" s="144" t="s">
        <v>552</v>
      </c>
      <c r="B90" s="116" t="s">
        <v>553</v>
      </c>
      <c r="C90" s="111">
        <v>4531900</v>
      </c>
      <c r="D90" s="111"/>
      <c r="E90" s="111"/>
      <c r="G90" s="49">
        <v>4531900</v>
      </c>
    </row>
    <row r="91" spans="1:7" s="137" customFormat="1" ht="60" x14ac:dyDescent="0.25">
      <c r="A91" s="145" t="s">
        <v>527</v>
      </c>
      <c r="B91" s="146" t="s">
        <v>485</v>
      </c>
      <c r="C91" s="117">
        <v>800000</v>
      </c>
      <c r="D91" s="111"/>
      <c r="E91" s="111"/>
      <c r="G91" s="49"/>
    </row>
    <row r="92" spans="1:7" s="137" customFormat="1" ht="45" hidden="1" customHeight="1" x14ac:dyDescent="0.25">
      <c r="A92" s="145" t="s">
        <v>373</v>
      </c>
      <c r="B92" s="146" t="s">
        <v>374</v>
      </c>
      <c r="C92" s="117"/>
      <c r="D92" s="111"/>
      <c r="E92" s="111"/>
      <c r="G92" s="49"/>
    </row>
    <row r="93" spans="1:7" s="137" customFormat="1" ht="30" hidden="1" customHeight="1" x14ac:dyDescent="0.25">
      <c r="A93" s="145" t="s">
        <v>375</v>
      </c>
      <c r="B93" s="146" t="s">
        <v>191</v>
      </c>
      <c r="C93" s="117"/>
      <c r="D93" s="111"/>
      <c r="E93" s="111"/>
      <c r="G93" s="49"/>
    </row>
    <row r="94" spans="1:7" s="137" customFormat="1" ht="45" hidden="1" customHeight="1" x14ac:dyDescent="0.25">
      <c r="A94" s="145" t="s">
        <v>376</v>
      </c>
      <c r="B94" s="146" t="s">
        <v>377</v>
      </c>
      <c r="C94" s="117"/>
      <c r="D94" s="111"/>
      <c r="E94" s="111"/>
      <c r="G94" s="49"/>
    </row>
    <row r="95" spans="1:7" s="137" customFormat="1" ht="30" hidden="1" x14ac:dyDescent="0.25">
      <c r="A95" s="144" t="s">
        <v>378</v>
      </c>
      <c r="B95" s="116" t="s">
        <v>203</v>
      </c>
      <c r="C95" s="111"/>
      <c r="D95" s="111"/>
      <c r="E95" s="111"/>
      <c r="G95" s="49"/>
    </row>
    <row r="96" spans="1:7" s="137" customFormat="1" ht="45" hidden="1" customHeight="1" x14ac:dyDescent="0.25">
      <c r="A96" s="145" t="s">
        <v>379</v>
      </c>
      <c r="B96" s="146" t="s">
        <v>380</v>
      </c>
      <c r="C96" s="117"/>
      <c r="D96" s="117"/>
      <c r="E96" s="147"/>
      <c r="G96" s="49"/>
    </row>
    <row r="97" spans="1:15" s="137" customFormat="1" ht="30" hidden="1" customHeight="1" x14ac:dyDescent="0.25">
      <c r="A97" s="145" t="s">
        <v>381</v>
      </c>
      <c r="B97" s="146" t="s">
        <v>382</v>
      </c>
      <c r="C97" s="117"/>
      <c r="D97" s="117"/>
      <c r="E97" s="147"/>
      <c r="G97" s="49"/>
    </row>
    <row r="98" spans="1:15" s="137" customFormat="1" ht="30" hidden="1" customHeight="1" x14ac:dyDescent="0.25">
      <c r="A98" s="144" t="s">
        <v>383</v>
      </c>
      <c r="B98" s="116" t="s">
        <v>384</v>
      </c>
      <c r="C98" s="111"/>
      <c r="D98" s="111"/>
      <c r="E98" s="147"/>
      <c r="G98" s="49"/>
    </row>
    <row r="99" spans="1:15" s="148" customFormat="1" ht="31.5" x14ac:dyDescent="0.25">
      <c r="A99" s="143" t="s">
        <v>528</v>
      </c>
      <c r="B99" s="125" t="s">
        <v>385</v>
      </c>
      <c r="C99" s="113">
        <f>SUM(C100:C125)</f>
        <v>1418342042.52</v>
      </c>
      <c r="D99" s="113">
        <f t="shared" ref="D99:E99" si="11">SUM(D100:D125)</f>
        <v>1367747779.6799998</v>
      </c>
      <c r="E99" s="113">
        <f t="shared" si="11"/>
        <v>1337592379.6799998</v>
      </c>
      <c r="G99" s="149"/>
    </row>
    <row r="100" spans="1:15" ht="60" x14ac:dyDescent="0.25">
      <c r="A100" s="150" t="s">
        <v>529</v>
      </c>
      <c r="B100" s="151" t="s">
        <v>389</v>
      </c>
      <c r="C100" s="68">
        <v>198008.1</v>
      </c>
      <c r="D100" s="60">
        <v>198000</v>
      </c>
      <c r="E100" s="118">
        <v>198000</v>
      </c>
    </row>
    <row r="101" spans="1:15" s="50" customFormat="1" ht="105" x14ac:dyDescent="0.25">
      <c r="A101" s="150" t="s">
        <v>530</v>
      </c>
      <c r="B101" s="151" t="s">
        <v>486</v>
      </c>
      <c r="C101" s="119">
        <v>644412820</v>
      </c>
      <c r="D101" s="68">
        <v>625605000</v>
      </c>
      <c r="E101" s="68">
        <v>644021700</v>
      </c>
      <c r="F101" s="46"/>
      <c r="H101" s="46"/>
      <c r="I101" s="46"/>
      <c r="J101" s="46"/>
      <c r="K101" s="46"/>
      <c r="L101" s="46"/>
      <c r="M101" s="46"/>
      <c r="N101" s="46"/>
      <c r="O101" s="46"/>
    </row>
    <row r="102" spans="1:15" s="50" customFormat="1" ht="120" x14ac:dyDescent="0.25">
      <c r="A102" s="150" t="s">
        <v>531</v>
      </c>
      <c r="B102" s="151" t="s">
        <v>391</v>
      </c>
      <c r="C102" s="119">
        <v>54544830</v>
      </c>
      <c r="D102" s="68">
        <v>54544830</v>
      </c>
      <c r="E102" s="68">
        <v>54544830</v>
      </c>
      <c r="F102" s="46"/>
      <c r="H102" s="46"/>
      <c r="I102" s="46"/>
      <c r="J102" s="46"/>
      <c r="K102" s="46"/>
      <c r="L102" s="46"/>
      <c r="M102" s="46"/>
      <c r="N102" s="46"/>
      <c r="O102" s="46"/>
    </row>
    <row r="103" spans="1:15" s="50" customFormat="1" ht="45" x14ac:dyDescent="0.25">
      <c r="A103" s="150" t="s">
        <v>532</v>
      </c>
      <c r="B103" s="151" t="s">
        <v>390</v>
      </c>
      <c r="C103" s="119">
        <v>3743788.28</v>
      </c>
      <c r="D103" s="68">
        <v>3743800</v>
      </c>
      <c r="E103" s="68">
        <v>3743800</v>
      </c>
      <c r="F103" s="46"/>
      <c r="H103" s="46"/>
      <c r="I103" s="46"/>
      <c r="J103" s="46"/>
      <c r="K103" s="46"/>
      <c r="L103" s="46"/>
      <c r="M103" s="46"/>
      <c r="N103" s="46"/>
      <c r="O103" s="46"/>
    </row>
    <row r="104" spans="1:15" s="50" customFormat="1" ht="60" x14ac:dyDescent="0.25">
      <c r="A104" s="150" t="s">
        <v>533</v>
      </c>
      <c r="B104" s="151" t="s">
        <v>487</v>
      </c>
      <c r="C104" s="68">
        <v>10451559.77</v>
      </c>
      <c r="D104" s="68">
        <v>10733900</v>
      </c>
      <c r="E104" s="68">
        <v>11024700</v>
      </c>
      <c r="F104" s="46"/>
      <c r="H104" s="46"/>
      <c r="I104" s="46"/>
      <c r="J104" s="46"/>
      <c r="K104" s="46"/>
      <c r="L104" s="46"/>
      <c r="M104" s="46"/>
      <c r="N104" s="46"/>
      <c r="O104" s="46"/>
    </row>
    <row r="105" spans="1:15" s="50" customFormat="1" ht="120" x14ac:dyDescent="0.25">
      <c r="A105" s="150" t="s">
        <v>534</v>
      </c>
      <c r="B105" s="151" t="s">
        <v>488</v>
      </c>
      <c r="C105" s="68">
        <v>59625</v>
      </c>
      <c r="D105" s="68">
        <v>59600</v>
      </c>
      <c r="E105" s="68">
        <v>59600</v>
      </c>
      <c r="F105" s="46"/>
      <c r="H105" s="46"/>
      <c r="I105" s="46"/>
      <c r="J105" s="46"/>
      <c r="K105" s="46"/>
      <c r="L105" s="46"/>
      <c r="M105" s="46"/>
      <c r="N105" s="46"/>
      <c r="O105" s="46"/>
    </row>
    <row r="106" spans="1:15" s="50" customFormat="1" ht="45" x14ac:dyDescent="0.25">
      <c r="A106" s="150" t="s">
        <v>535</v>
      </c>
      <c r="B106" s="151" t="s">
        <v>428</v>
      </c>
      <c r="C106" s="75">
        <v>258867000</v>
      </c>
      <c r="D106" s="75">
        <v>210358000</v>
      </c>
      <c r="E106" s="164">
        <v>210802000</v>
      </c>
      <c r="F106" s="46"/>
      <c r="H106" s="46"/>
      <c r="I106" s="46"/>
      <c r="J106" s="46"/>
      <c r="K106" s="46"/>
      <c r="L106" s="46"/>
      <c r="M106" s="46"/>
      <c r="N106" s="46"/>
      <c r="O106" s="46"/>
    </row>
    <row r="107" spans="1:15" s="50" customFormat="1" ht="30" x14ac:dyDescent="0.25">
      <c r="A107" s="150" t="s">
        <v>536</v>
      </c>
      <c r="B107" s="151" t="s">
        <v>392</v>
      </c>
      <c r="C107" s="68">
        <v>903411.91</v>
      </c>
      <c r="D107" s="68">
        <v>903400</v>
      </c>
      <c r="E107" s="68">
        <v>903400</v>
      </c>
      <c r="H107" s="46"/>
      <c r="I107" s="46"/>
      <c r="J107" s="46"/>
      <c r="K107" s="46"/>
      <c r="L107" s="46"/>
      <c r="M107" s="46"/>
      <c r="N107" s="46"/>
      <c r="O107" s="46"/>
    </row>
    <row r="108" spans="1:15" s="50" customFormat="1" ht="45" x14ac:dyDescent="0.25">
      <c r="A108" s="150" t="s">
        <v>537</v>
      </c>
      <c r="B108" s="151" t="s">
        <v>489</v>
      </c>
      <c r="C108" s="68">
        <v>2161494.7799999998</v>
      </c>
      <c r="D108" s="68">
        <v>2161494.7799999998</v>
      </c>
      <c r="E108" s="68">
        <v>2161494.7799999998</v>
      </c>
      <c r="H108" s="46"/>
      <c r="I108" s="46"/>
      <c r="J108" s="46"/>
      <c r="K108" s="46"/>
      <c r="L108" s="46"/>
      <c r="M108" s="46"/>
      <c r="N108" s="46"/>
      <c r="O108" s="46"/>
    </row>
    <row r="109" spans="1:15" s="50" customFormat="1" ht="60" x14ac:dyDescent="0.25">
      <c r="A109" s="150" t="s">
        <v>538</v>
      </c>
      <c r="B109" s="151" t="s">
        <v>491</v>
      </c>
      <c r="C109" s="68">
        <v>930020.9</v>
      </c>
      <c r="D109" s="68">
        <v>930020.9</v>
      </c>
      <c r="E109" s="68">
        <v>930020.9</v>
      </c>
      <c r="H109" s="46"/>
      <c r="I109" s="46"/>
      <c r="J109" s="46"/>
      <c r="K109" s="46"/>
      <c r="L109" s="46"/>
      <c r="M109" s="46"/>
      <c r="N109" s="46"/>
      <c r="O109" s="46"/>
    </row>
    <row r="110" spans="1:15" s="50" customFormat="1" ht="45" x14ac:dyDescent="0.25">
      <c r="A110" s="150" t="s">
        <v>539</v>
      </c>
      <c r="B110" s="151" t="s">
        <v>387</v>
      </c>
      <c r="C110" s="68">
        <v>1631656.64</v>
      </c>
      <c r="D110" s="68">
        <v>1631700</v>
      </c>
      <c r="E110" s="68">
        <v>1631700</v>
      </c>
      <c r="H110" s="46"/>
      <c r="I110" s="46"/>
      <c r="J110" s="46"/>
      <c r="K110" s="46"/>
      <c r="L110" s="46"/>
      <c r="M110" s="46"/>
      <c r="N110" s="46"/>
      <c r="O110" s="46"/>
    </row>
    <row r="111" spans="1:15" s="50" customFormat="1" ht="90" x14ac:dyDescent="0.25">
      <c r="A111" s="150" t="s">
        <v>540</v>
      </c>
      <c r="B111" s="151" t="s">
        <v>388</v>
      </c>
      <c r="C111" s="68">
        <v>1281120</v>
      </c>
      <c r="D111" s="68">
        <v>1297200</v>
      </c>
      <c r="E111" s="68">
        <v>1297200</v>
      </c>
      <c r="H111" s="46"/>
      <c r="I111" s="46"/>
      <c r="J111" s="46"/>
      <c r="K111" s="46"/>
      <c r="L111" s="46"/>
      <c r="M111" s="46"/>
      <c r="N111" s="46"/>
      <c r="O111" s="46"/>
    </row>
    <row r="112" spans="1:15" s="50" customFormat="1" ht="60" x14ac:dyDescent="0.25">
      <c r="A112" s="150" t="s">
        <v>521</v>
      </c>
      <c r="B112" s="151" t="s">
        <v>492</v>
      </c>
      <c r="C112" s="68">
        <v>275648200</v>
      </c>
      <c r="D112" s="68">
        <v>299714930</v>
      </c>
      <c r="E112" s="68">
        <v>299714930</v>
      </c>
      <c r="H112" s="46"/>
      <c r="I112" s="46"/>
      <c r="J112" s="46"/>
      <c r="K112" s="46"/>
      <c r="L112" s="46"/>
      <c r="M112" s="46"/>
      <c r="N112" s="46"/>
      <c r="O112" s="46"/>
    </row>
    <row r="113" spans="1:15" s="50" customFormat="1" ht="75" x14ac:dyDescent="0.25">
      <c r="A113" s="150" t="s">
        <v>520</v>
      </c>
      <c r="B113" s="146" t="s">
        <v>204</v>
      </c>
      <c r="C113" s="68">
        <v>1508529.34</v>
      </c>
      <c r="D113" s="68"/>
      <c r="E113" s="68"/>
      <c r="H113" s="46"/>
      <c r="I113" s="46"/>
      <c r="J113" s="46"/>
      <c r="K113" s="46"/>
      <c r="L113" s="46"/>
      <c r="M113" s="46"/>
      <c r="N113" s="46"/>
      <c r="O113" s="46"/>
    </row>
    <row r="114" spans="1:15" s="50" customFormat="1" ht="90" x14ac:dyDescent="0.25">
      <c r="A114" s="150" t="s">
        <v>519</v>
      </c>
      <c r="B114" s="151" t="s">
        <v>247</v>
      </c>
      <c r="C114" s="68">
        <v>31675183.649999999</v>
      </c>
      <c r="D114" s="68">
        <v>49201500</v>
      </c>
      <c r="E114" s="68"/>
      <c r="H114" s="46"/>
      <c r="I114" s="46"/>
      <c r="J114" s="46"/>
      <c r="K114" s="46"/>
      <c r="L114" s="46"/>
      <c r="M114" s="46"/>
      <c r="N114" s="46"/>
      <c r="O114" s="46"/>
    </row>
    <row r="115" spans="1:15" s="50" customFormat="1" ht="90" x14ac:dyDescent="0.25">
      <c r="A115" s="150" t="s">
        <v>518</v>
      </c>
      <c r="B115" s="239" t="s">
        <v>248</v>
      </c>
      <c r="C115" s="68">
        <v>3470400</v>
      </c>
      <c r="D115" s="68">
        <v>3542400</v>
      </c>
      <c r="E115" s="68">
        <v>3542400</v>
      </c>
      <c r="H115" s="46"/>
      <c r="I115" s="46"/>
      <c r="J115" s="46"/>
      <c r="K115" s="46"/>
      <c r="L115" s="46"/>
      <c r="M115" s="46"/>
      <c r="N115" s="46"/>
      <c r="O115" s="46"/>
    </row>
    <row r="116" spans="1:15" s="50" customFormat="1" ht="90" x14ac:dyDescent="0.25">
      <c r="A116" s="150" t="s">
        <v>517</v>
      </c>
      <c r="B116" s="151" t="s">
        <v>393</v>
      </c>
      <c r="C116" s="68">
        <v>31967100</v>
      </c>
      <c r="D116" s="68">
        <v>31775500</v>
      </c>
      <c r="E116" s="68">
        <v>31641200</v>
      </c>
      <c r="H116" s="46"/>
      <c r="I116" s="46"/>
      <c r="J116" s="46"/>
      <c r="K116" s="46"/>
      <c r="L116" s="46"/>
      <c r="M116" s="46"/>
      <c r="N116" s="46"/>
      <c r="O116" s="46"/>
    </row>
    <row r="117" spans="1:15" s="50" customFormat="1" ht="45" x14ac:dyDescent="0.25">
      <c r="A117" s="150" t="s">
        <v>516</v>
      </c>
      <c r="B117" s="151" t="s">
        <v>442</v>
      </c>
      <c r="C117" s="68">
        <v>8960000</v>
      </c>
      <c r="D117" s="68"/>
      <c r="E117" s="68"/>
      <c r="H117" s="46"/>
      <c r="I117" s="46"/>
      <c r="J117" s="46"/>
      <c r="K117" s="46"/>
      <c r="L117" s="46"/>
      <c r="M117" s="46"/>
      <c r="N117" s="46"/>
      <c r="O117" s="46"/>
    </row>
    <row r="118" spans="1:15" s="50" customFormat="1" ht="60" x14ac:dyDescent="0.25">
      <c r="A118" s="150" t="s">
        <v>515</v>
      </c>
      <c r="B118" s="151" t="s">
        <v>493</v>
      </c>
      <c r="C118" s="68">
        <v>12020250.449999999</v>
      </c>
      <c r="D118" s="68"/>
      <c r="E118" s="68"/>
      <c r="H118" s="46"/>
      <c r="I118" s="46"/>
      <c r="J118" s="46"/>
      <c r="K118" s="46"/>
      <c r="L118" s="46"/>
      <c r="M118" s="46"/>
      <c r="N118" s="46"/>
      <c r="O118" s="46"/>
    </row>
    <row r="119" spans="1:15" s="50" customFormat="1" ht="60" x14ac:dyDescent="0.25">
      <c r="A119" s="150" t="s">
        <v>514</v>
      </c>
      <c r="B119" s="151" t="s">
        <v>446</v>
      </c>
      <c r="C119" s="68">
        <v>20000000</v>
      </c>
      <c r="D119" s="68">
        <v>20000000</v>
      </c>
      <c r="E119" s="68">
        <v>20000000</v>
      </c>
      <c r="H119" s="46"/>
      <c r="I119" s="46"/>
      <c r="J119" s="46"/>
      <c r="K119" s="46"/>
      <c r="L119" s="46"/>
      <c r="M119" s="46"/>
      <c r="N119" s="46"/>
      <c r="O119" s="46"/>
    </row>
    <row r="120" spans="1:15" ht="90" x14ac:dyDescent="0.25">
      <c r="A120" s="150" t="s">
        <v>513</v>
      </c>
      <c r="B120" s="151" t="s">
        <v>494</v>
      </c>
      <c r="C120" s="68">
        <v>2009420</v>
      </c>
      <c r="D120" s="68"/>
      <c r="E120" s="68"/>
    </row>
    <row r="121" spans="1:15" ht="76.5" customHeight="1" x14ac:dyDescent="0.25">
      <c r="A121" s="150" t="s">
        <v>512</v>
      </c>
      <c r="B121" s="151" t="s">
        <v>495</v>
      </c>
      <c r="C121" s="68">
        <v>5765000</v>
      </c>
      <c r="D121" s="68">
        <v>5765000</v>
      </c>
      <c r="E121" s="68">
        <v>5765000</v>
      </c>
    </row>
    <row r="122" spans="1:15" ht="76.5" customHeight="1" x14ac:dyDescent="0.25">
      <c r="A122" s="150" t="s">
        <v>511</v>
      </c>
      <c r="B122" s="151" t="s">
        <v>496</v>
      </c>
      <c r="C122" s="68">
        <v>653500</v>
      </c>
      <c r="D122" s="68">
        <v>679600</v>
      </c>
      <c r="E122" s="68">
        <v>706800</v>
      </c>
    </row>
    <row r="123" spans="1:15" ht="76.5" customHeight="1" x14ac:dyDescent="0.25">
      <c r="A123" s="150" t="s">
        <v>510</v>
      </c>
      <c r="B123" s="151" t="s">
        <v>497</v>
      </c>
      <c r="C123" s="68">
        <v>44856504</v>
      </c>
      <c r="D123" s="68">
        <v>44856504</v>
      </c>
      <c r="E123" s="68">
        <v>44856504</v>
      </c>
    </row>
    <row r="124" spans="1:15" ht="45" x14ac:dyDescent="0.25">
      <c r="A124" s="150" t="s">
        <v>509</v>
      </c>
      <c r="B124" s="151" t="s">
        <v>498</v>
      </c>
      <c r="C124" s="68">
        <v>578619.69999999995</v>
      </c>
      <c r="D124" s="68"/>
      <c r="E124" s="68"/>
    </row>
    <row r="125" spans="1:15" ht="45" x14ac:dyDescent="0.25">
      <c r="A125" s="150" t="s">
        <v>508</v>
      </c>
      <c r="B125" s="151" t="s">
        <v>386</v>
      </c>
      <c r="C125" s="68">
        <v>44000</v>
      </c>
      <c r="D125" s="68">
        <v>45400</v>
      </c>
      <c r="E125" s="68">
        <v>47100</v>
      </c>
    </row>
    <row r="126" spans="1:15" s="148" customFormat="1" ht="15.75" customHeight="1" x14ac:dyDescent="0.25">
      <c r="A126" s="143" t="s">
        <v>507</v>
      </c>
      <c r="B126" s="125" t="s">
        <v>394</v>
      </c>
      <c r="C126" s="113">
        <f>SUM(C127:C127)</f>
        <v>6700299.5599999996</v>
      </c>
      <c r="D126" s="113">
        <f t="shared" ref="D126:E126" si="12">SUM(D127:D127)</f>
        <v>500000</v>
      </c>
      <c r="E126" s="113">
        <f t="shared" si="12"/>
        <v>500000</v>
      </c>
      <c r="G126" s="149"/>
    </row>
    <row r="127" spans="1:15" ht="75.75" customHeight="1" x14ac:dyDescent="0.25">
      <c r="A127" s="115" t="s">
        <v>506</v>
      </c>
      <c r="B127" s="116" t="s">
        <v>413</v>
      </c>
      <c r="C127" s="111">
        <v>6700299.5599999996</v>
      </c>
      <c r="D127" s="111">
        <v>500000</v>
      </c>
      <c r="E127" s="118">
        <v>500000</v>
      </c>
    </row>
    <row r="128" spans="1:15" s="130" customFormat="1" ht="15.75" customHeight="1" x14ac:dyDescent="0.25">
      <c r="A128" s="143" t="s">
        <v>395</v>
      </c>
      <c r="B128" s="125" t="s">
        <v>396</v>
      </c>
      <c r="C128" s="113">
        <f>C129</f>
        <v>49360</v>
      </c>
      <c r="D128" s="113">
        <f t="shared" ref="D128:E128" si="13">D129</f>
        <v>0</v>
      </c>
      <c r="E128" s="113">
        <f t="shared" si="13"/>
        <v>0</v>
      </c>
      <c r="G128" s="48"/>
    </row>
    <row r="129" spans="1:7" ht="30" customHeight="1" x14ac:dyDescent="0.25">
      <c r="A129" s="115" t="s">
        <v>397</v>
      </c>
      <c r="B129" s="116" t="s">
        <v>249</v>
      </c>
      <c r="C129" s="111">
        <v>49360</v>
      </c>
      <c r="D129" s="113"/>
      <c r="E129" s="152"/>
      <c r="F129" s="50"/>
    </row>
    <row r="130" spans="1:7" ht="47.25" x14ac:dyDescent="0.25">
      <c r="A130" s="143" t="s">
        <v>505</v>
      </c>
      <c r="B130" s="125" t="s">
        <v>499</v>
      </c>
      <c r="C130" s="113">
        <v>5207505.58</v>
      </c>
      <c r="D130" s="113"/>
      <c r="E130" s="152"/>
      <c r="F130" s="50"/>
    </row>
    <row r="131" spans="1:7" s="130" customFormat="1" ht="63" customHeight="1" x14ac:dyDescent="0.25">
      <c r="A131" s="143" t="s">
        <v>504</v>
      </c>
      <c r="B131" s="125" t="s">
        <v>398</v>
      </c>
      <c r="C131" s="113">
        <v>3000000</v>
      </c>
      <c r="D131" s="113"/>
      <c r="E131" s="152"/>
      <c r="G131" s="48"/>
    </row>
    <row r="132" spans="1:7" s="130" customFormat="1" ht="63" customHeight="1" x14ac:dyDescent="0.25">
      <c r="A132" s="143" t="s">
        <v>503</v>
      </c>
      <c r="B132" s="125" t="s">
        <v>399</v>
      </c>
      <c r="C132" s="113">
        <v>-11294583.880000001</v>
      </c>
      <c r="D132" s="113"/>
      <c r="E132" s="113"/>
      <c r="G132" s="48"/>
    </row>
    <row r="133" spans="1:7" s="148" customFormat="1" ht="15.75" x14ac:dyDescent="0.25">
      <c r="A133" s="153"/>
      <c r="B133" s="154" t="s">
        <v>205</v>
      </c>
      <c r="C133" s="155">
        <f>C82+C83</f>
        <v>3771282293.7799997</v>
      </c>
      <c r="D133" s="155">
        <f>D82+D83</f>
        <v>3679199939.6799998</v>
      </c>
      <c r="E133" s="155">
        <f>E82+E83</f>
        <v>3632291649.6799998</v>
      </c>
      <c r="G133" s="149"/>
    </row>
    <row r="137" spans="1:7" hidden="1" x14ac:dyDescent="0.25">
      <c r="A137" s="156"/>
      <c r="B137" s="157" t="s">
        <v>400</v>
      </c>
      <c r="C137" s="158">
        <f>C15+C20+C25+C34+C36</f>
        <v>2023365460</v>
      </c>
      <c r="D137" s="158">
        <f>D15+D20+D25+D34+D36</f>
        <v>2027411100</v>
      </c>
      <c r="E137" s="158">
        <f>E15+E20+E25+E34+E36</f>
        <v>2010645410</v>
      </c>
    </row>
    <row r="138" spans="1:7" hidden="1" x14ac:dyDescent="0.25">
      <c r="B138" s="120" t="s">
        <v>401</v>
      </c>
      <c r="C138" s="159">
        <f>C39+C47+C51+C74</f>
        <v>294511190</v>
      </c>
      <c r="D138" s="159">
        <f>D39+D47+D51+D74</f>
        <v>283173060</v>
      </c>
      <c r="E138" s="159">
        <f>E39+E47+E51+E74</f>
        <v>283185860</v>
      </c>
    </row>
    <row r="139" spans="1:7" hidden="1" x14ac:dyDescent="0.25">
      <c r="B139" s="120" t="s">
        <v>402</v>
      </c>
      <c r="C139" s="159">
        <f>C137+C138</f>
        <v>2317876650</v>
      </c>
      <c r="D139" s="159">
        <f t="shared" ref="D139:E139" si="14">D137+D138</f>
        <v>2310584160</v>
      </c>
      <c r="E139" s="159">
        <f t="shared" si="14"/>
        <v>2293831270</v>
      </c>
    </row>
    <row r="140" spans="1:7" x14ac:dyDescent="0.25">
      <c r="C140" s="159"/>
      <c r="D140" s="159"/>
      <c r="E140" s="159"/>
    </row>
  </sheetData>
  <mergeCells count="8">
    <mergeCell ref="D8:E8"/>
    <mergeCell ref="A11:E11"/>
    <mergeCell ref="D2:E2"/>
    <mergeCell ref="D3:E3"/>
    <mergeCell ref="D4:E4"/>
    <mergeCell ref="D5:E5"/>
    <mergeCell ref="D6:E6"/>
    <mergeCell ref="D7:E7"/>
  </mergeCells>
  <pageMargins left="0.63" right="0.24" top="0.35433070866141736" bottom="0.35433070866141736" header="0.31496062992125984" footer="0.31496062992125984"/>
  <pageSetup paperSize="9" scale="60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DU180"/>
  <sheetViews>
    <sheetView zoomScale="80" zoomScaleNormal="80" workbookViewId="0">
      <selection activeCell="B5" sqref="B5"/>
    </sheetView>
  </sheetViews>
  <sheetFormatPr defaultRowHeight="15" x14ac:dyDescent="0.25"/>
  <cols>
    <col min="1" max="1" width="65.7109375" style="29" customWidth="1"/>
    <col min="2" max="2" width="19.42578125" style="104" customWidth="1"/>
    <col min="3" max="3" width="7.7109375" style="104" customWidth="1"/>
    <col min="4" max="4" width="22.5703125" style="170" customWidth="1"/>
    <col min="5" max="5" width="20.5703125" style="170" customWidth="1"/>
    <col min="6" max="6" width="22.7109375" style="170" customWidth="1"/>
    <col min="7" max="7" width="9.140625" style="4" hidden="1" customWidth="1"/>
    <col min="8" max="8" width="33.28515625" style="4" hidden="1" customWidth="1"/>
    <col min="9" max="9" width="12.85546875" style="4" hidden="1" customWidth="1"/>
    <col min="10" max="10" width="21.28515625" style="4" hidden="1" customWidth="1"/>
    <col min="11" max="20" width="9.140625" style="4" customWidth="1"/>
    <col min="21" max="222" width="9.140625" style="4"/>
    <col min="223" max="223" width="65.7109375" style="4" customWidth="1"/>
    <col min="224" max="224" width="19.42578125" style="4" customWidth="1"/>
    <col min="225" max="225" width="7.7109375" style="4" customWidth="1"/>
    <col min="226" max="226" width="19.28515625" style="4" bestFit="1" customWidth="1"/>
    <col min="227" max="232" width="0" style="1" hidden="1" customWidth="1"/>
    <col min="233" max="234" width="13.5703125" style="4" bestFit="1" customWidth="1"/>
    <col min="235" max="235" width="12.42578125" style="4" bestFit="1" customWidth="1"/>
    <col min="236" max="236" width="10.7109375" style="4" bestFit="1" customWidth="1"/>
    <col min="237" max="237" width="12.42578125" style="4" bestFit="1" customWidth="1"/>
    <col min="238" max="478" width="9.140625" style="4"/>
    <col min="479" max="479" width="65.7109375" style="4" customWidth="1"/>
    <col min="480" max="480" width="19.42578125" style="4" customWidth="1"/>
    <col min="481" max="481" width="7.7109375" style="4" customWidth="1"/>
    <col min="482" max="482" width="19.28515625" style="4" bestFit="1" customWidth="1"/>
    <col min="483" max="488" width="0" style="1" hidden="1" customWidth="1"/>
    <col min="489" max="490" width="13.5703125" style="4" bestFit="1" customWidth="1"/>
    <col min="491" max="491" width="12.42578125" style="4" bestFit="1" customWidth="1"/>
    <col min="492" max="492" width="10.7109375" style="4" bestFit="1" customWidth="1"/>
    <col min="493" max="493" width="12.42578125" style="4" bestFit="1" customWidth="1"/>
    <col min="494" max="734" width="9.140625" style="4"/>
    <col min="735" max="735" width="65.7109375" style="4" customWidth="1"/>
    <col min="736" max="736" width="19.42578125" style="4" customWidth="1"/>
    <col min="737" max="737" width="7.7109375" style="4" customWidth="1"/>
    <col min="738" max="738" width="19.28515625" style="4" bestFit="1" customWidth="1"/>
    <col min="739" max="744" width="0" style="1" hidden="1" customWidth="1"/>
    <col min="745" max="746" width="13.5703125" style="4" bestFit="1" customWidth="1"/>
    <col min="747" max="747" width="12.42578125" style="4" bestFit="1" customWidth="1"/>
    <col min="748" max="748" width="10.7109375" style="4" bestFit="1" customWidth="1"/>
    <col min="749" max="749" width="12.42578125" style="4" bestFit="1" customWidth="1"/>
    <col min="750" max="990" width="9.140625" style="4"/>
    <col min="991" max="991" width="65.7109375" style="4" customWidth="1"/>
    <col min="992" max="992" width="19.42578125" style="4" customWidth="1"/>
    <col min="993" max="993" width="7.7109375" style="4" customWidth="1"/>
    <col min="994" max="994" width="19.28515625" style="4" bestFit="1" customWidth="1"/>
    <col min="995" max="1000" width="0" style="1" hidden="1" customWidth="1"/>
    <col min="1001" max="1002" width="13.5703125" style="4" bestFit="1" customWidth="1"/>
    <col min="1003" max="1003" width="12.42578125" style="4" bestFit="1" customWidth="1"/>
    <col min="1004" max="1004" width="10.7109375" style="4" bestFit="1" customWidth="1"/>
    <col min="1005" max="1005" width="12.42578125" style="4" bestFit="1" customWidth="1"/>
    <col min="1006" max="1246" width="9.140625" style="4"/>
    <col min="1247" max="1247" width="65.7109375" style="4" customWidth="1"/>
    <col min="1248" max="1248" width="19.42578125" style="4" customWidth="1"/>
    <col min="1249" max="1249" width="7.7109375" style="4" customWidth="1"/>
    <col min="1250" max="1250" width="19.28515625" style="4" bestFit="1" customWidth="1"/>
    <col min="1251" max="1256" width="0" style="1" hidden="1" customWidth="1"/>
    <col min="1257" max="1258" width="13.5703125" style="4" bestFit="1" customWidth="1"/>
    <col min="1259" max="1259" width="12.42578125" style="4" bestFit="1" customWidth="1"/>
    <col min="1260" max="1260" width="10.7109375" style="4" bestFit="1" customWidth="1"/>
    <col min="1261" max="1261" width="12.42578125" style="4" bestFit="1" customWidth="1"/>
    <col min="1262" max="1502" width="9.140625" style="4"/>
    <col min="1503" max="1503" width="65.7109375" style="4" customWidth="1"/>
    <col min="1504" max="1504" width="19.42578125" style="4" customWidth="1"/>
    <col min="1505" max="1505" width="7.7109375" style="4" customWidth="1"/>
    <col min="1506" max="1506" width="19.28515625" style="4" bestFit="1" customWidth="1"/>
    <col min="1507" max="1512" width="0" style="1" hidden="1" customWidth="1"/>
    <col min="1513" max="1514" width="13.5703125" style="4" bestFit="1" customWidth="1"/>
    <col min="1515" max="1515" width="12.42578125" style="4" bestFit="1" customWidth="1"/>
    <col min="1516" max="1516" width="10.7109375" style="4" bestFit="1" customWidth="1"/>
    <col min="1517" max="1517" width="12.42578125" style="4" bestFit="1" customWidth="1"/>
    <col min="1518" max="1758" width="9.140625" style="4"/>
    <col min="1759" max="1759" width="65.7109375" style="4" customWidth="1"/>
    <col min="1760" max="1760" width="19.42578125" style="4" customWidth="1"/>
    <col min="1761" max="1761" width="7.7109375" style="4" customWidth="1"/>
    <col min="1762" max="1762" width="19.28515625" style="4" bestFit="1" customWidth="1"/>
    <col min="1763" max="1768" width="0" style="1" hidden="1" customWidth="1"/>
    <col min="1769" max="1770" width="13.5703125" style="4" bestFit="1" customWidth="1"/>
    <col min="1771" max="1771" width="12.42578125" style="4" bestFit="1" customWidth="1"/>
    <col min="1772" max="1772" width="10.7109375" style="4" bestFit="1" customWidth="1"/>
    <col min="1773" max="1773" width="12.42578125" style="4" bestFit="1" customWidth="1"/>
    <col min="1774" max="2014" width="9.140625" style="4"/>
    <col min="2015" max="2015" width="65.7109375" style="4" customWidth="1"/>
    <col min="2016" max="2016" width="19.42578125" style="4" customWidth="1"/>
    <col min="2017" max="2017" width="7.7109375" style="4" customWidth="1"/>
    <col min="2018" max="2018" width="19.28515625" style="4" bestFit="1" customWidth="1"/>
    <col min="2019" max="2024" width="0" style="1" hidden="1" customWidth="1"/>
    <col min="2025" max="2026" width="13.5703125" style="4" bestFit="1" customWidth="1"/>
    <col min="2027" max="2027" width="12.42578125" style="4" bestFit="1" customWidth="1"/>
    <col min="2028" max="2028" width="10.7109375" style="4" bestFit="1" customWidth="1"/>
    <col min="2029" max="2029" width="12.42578125" style="4" bestFit="1" customWidth="1"/>
    <col min="2030" max="2270" width="9.140625" style="4"/>
    <col min="2271" max="2271" width="65.7109375" style="4" customWidth="1"/>
    <col min="2272" max="2272" width="19.42578125" style="4" customWidth="1"/>
    <col min="2273" max="2273" width="7.7109375" style="4" customWidth="1"/>
    <col min="2274" max="2274" width="19.28515625" style="4" bestFit="1" customWidth="1"/>
    <col min="2275" max="2280" width="0" style="1" hidden="1" customWidth="1"/>
    <col min="2281" max="2282" width="13.5703125" style="4" bestFit="1" customWidth="1"/>
    <col min="2283" max="2283" width="12.42578125" style="4" bestFit="1" customWidth="1"/>
    <col min="2284" max="2284" width="10.7109375" style="4" bestFit="1" customWidth="1"/>
    <col min="2285" max="2285" width="12.42578125" style="4" bestFit="1" customWidth="1"/>
    <col min="2286" max="2526" width="9.140625" style="4"/>
    <col min="2527" max="2527" width="65.7109375" style="4" customWidth="1"/>
    <col min="2528" max="2528" width="19.42578125" style="4" customWidth="1"/>
    <col min="2529" max="2529" width="7.7109375" style="4" customWidth="1"/>
    <col min="2530" max="2530" width="19.28515625" style="4" bestFit="1" customWidth="1"/>
    <col min="2531" max="2536" width="0" style="1" hidden="1" customWidth="1"/>
    <col min="2537" max="2538" width="13.5703125" style="4" bestFit="1" customWidth="1"/>
    <col min="2539" max="2539" width="12.42578125" style="4" bestFit="1" customWidth="1"/>
    <col min="2540" max="2540" width="10.7109375" style="4" bestFit="1" customWidth="1"/>
    <col min="2541" max="2541" width="12.42578125" style="4" bestFit="1" customWidth="1"/>
    <col min="2542" max="2782" width="9.140625" style="4"/>
    <col min="2783" max="2783" width="65.7109375" style="4" customWidth="1"/>
    <col min="2784" max="2784" width="19.42578125" style="4" customWidth="1"/>
    <col min="2785" max="2785" width="7.7109375" style="4" customWidth="1"/>
    <col min="2786" max="2786" width="19.28515625" style="4" bestFit="1" customWidth="1"/>
    <col min="2787" max="2792" width="0" style="1" hidden="1" customWidth="1"/>
    <col min="2793" max="2794" width="13.5703125" style="4" bestFit="1" customWidth="1"/>
    <col min="2795" max="2795" width="12.42578125" style="4" bestFit="1" customWidth="1"/>
    <col min="2796" max="2796" width="10.7109375" style="4" bestFit="1" customWidth="1"/>
    <col min="2797" max="2797" width="12.42578125" style="4" bestFit="1" customWidth="1"/>
    <col min="2798" max="3038" width="9.140625" style="4"/>
    <col min="3039" max="3039" width="65.7109375" style="4" customWidth="1"/>
    <col min="3040" max="3040" width="19.42578125" style="4" customWidth="1"/>
    <col min="3041" max="3041" width="7.7109375" style="4" customWidth="1"/>
    <col min="3042" max="3042" width="19.28515625" style="4" bestFit="1" customWidth="1"/>
    <col min="3043" max="3048" width="0" style="1" hidden="1" customWidth="1"/>
    <col min="3049" max="3050" width="13.5703125" style="4" bestFit="1" customWidth="1"/>
    <col min="3051" max="3051" width="12.42578125" style="4" bestFit="1" customWidth="1"/>
    <col min="3052" max="3052" width="10.7109375" style="4" bestFit="1" customWidth="1"/>
    <col min="3053" max="3053" width="12.42578125" style="4" bestFit="1" customWidth="1"/>
    <col min="3054" max="3294" width="9.140625" style="4"/>
    <col min="3295" max="3295" width="65.7109375" style="4" customWidth="1"/>
    <col min="3296" max="3296" width="19.42578125" style="4" customWidth="1"/>
    <col min="3297" max="3297" width="7.7109375" style="4" customWidth="1"/>
    <col min="3298" max="3298" width="19.28515625" style="4" bestFit="1" customWidth="1"/>
    <col min="3299" max="3304" width="0" style="1" hidden="1" customWidth="1"/>
    <col min="3305" max="3306" width="13.5703125" style="4" bestFit="1" customWidth="1"/>
    <col min="3307" max="3307" width="12.42578125" style="4" bestFit="1" customWidth="1"/>
    <col min="3308" max="3308" width="10.7109375" style="4" bestFit="1" customWidth="1"/>
    <col min="3309" max="3309" width="12.42578125" style="4" bestFit="1" customWidth="1"/>
    <col min="3310" max="3550" width="9.140625" style="4"/>
    <col min="3551" max="3551" width="65.7109375" style="4" customWidth="1"/>
    <col min="3552" max="3552" width="19.42578125" style="4" customWidth="1"/>
    <col min="3553" max="3553" width="7.7109375" style="4" customWidth="1"/>
    <col min="3554" max="3554" width="19.28515625" style="4" bestFit="1" customWidth="1"/>
    <col min="3555" max="3560" width="0" style="1" hidden="1" customWidth="1"/>
    <col min="3561" max="3562" width="13.5703125" style="4" bestFit="1" customWidth="1"/>
    <col min="3563" max="3563" width="12.42578125" style="4" bestFit="1" customWidth="1"/>
    <col min="3564" max="3564" width="10.7109375" style="4" bestFit="1" customWidth="1"/>
    <col min="3565" max="3565" width="12.42578125" style="4" bestFit="1" customWidth="1"/>
    <col min="3566" max="3806" width="9.140625" style="4"/>
    <col min="3807" max="3807" width="65.7109375" style="4" customWidth="1"/>
    <col min="3808" max="3808" width="19.42578125" style="4" customWidth="1"/>
    <col min="3809" max="3809" width="7.7109375" style="4" customWidth="1"/>
    <col min="3810" max="3810" width="19.28515625" style="4" bestFit="1" customWidth="1"/>
    <col min="3811" max="3816" width="0" style="1" hidden="1" customWidth="1"/>
    <col min="3817" max="3818" width="13.5703125" style="4" bestFit="1" customWidth="1"/>
    <col min="3819" max="3819" width="12.42578125" style="4" bestFit="1" customWidth="1"/>
    <col min="3820" max="3820" width="10.7109375" style="4" bestFit="1" customWidth="1"/>
    <col min="3821" max="3821" width="12.42578125" style="4" bestFit="1" customWidth="1"/>
    <col min="3822" max="4062" width="9.140625" style="4"/>
    <col min="4063" max="4063" width="65.7109375" style="4" customWidth="1"/>
    <col min="4064" max="4064" width="19.42578125" style="4" customWidth="1"/>
    <col min="4065" max="4065" width="7.7109375" style="4" customWidth="1"/>
    <col min="4066" max="4066" width="19.28515625" style="4" bestFit="1" customWidth="1"/>
    <col min="4067" max="4072" width="0" style="1" hidden="1" customWidth="1"/>
    <col min="4073" max="4074" width="13.5703125" style="4" bestFit="1" customWidth="1"/>
    <col min="4075" max="4075" width="12.42578125" style="4" bestFit="1" customWidth="1"/>
    <col min="4076" max="4076" width="10.7109375" style="4" bestFit="1" customWidth="1"/>
    <col min="4077" max="4077" width="12.42578125" style="4" bestFit="1" customWidth="1"/>
    <col min="4078" max="4318" width="9.140625" style="4"/>
    <col min="4319" max="4319" width="65.7109375" style="4" customWidth="1"/>
    <col min="4320" max="4320" width="19.42578125" style="4" customWidth="1"/>
    <col min="4321" max="4321" width="7.7109375" style="4" customWidth="1"/>
    <col min="4322" max="4322" width="19.28515625" style="4" bestFit="1" customWidth="1"/>
    <col min="4323" max="4328" width="0" style="1" hidden="1" customWidth="1"/>
    <col min="4329" max="4330" width="13.5703125" style="4" bestFit="1" customWidth="1"/>
    <col min="4331" max="4331" width="12.42578125" style="4" bestFit="1" customWidth="1"/>
    <col min="4332" max="4332" width="10.7109375" style="4" bestFit="1" customWidth="1"/>
    <col min="4333" max="4333" width="12.42578125" style="4" bestFit="1" customWidth="1"/>
    <col min="4334" max="4574" width="9.140625" style="4"/>
    <col min="4575" max="4575" width="65.7109375" style="4" customWidth="1"/>
    <col min="4576" max="4576" width="19.42578125" style="4" customWidth="1"/>
    <col min="4577" max="4577" width="7.7109375" style="4" customWidth="1"/>
    <col min="4578" max="4578" width="19.28515625" style="4" bestFit="1" customWidth="1"/>
    <col min="4579" max="4584" width="0" style="1" hidden="1" customWidth="1"/>
    <col min="4585" max="4586" width="13.5703125" style="4" bestFit="1" customWidth="1"/>
    <col min="4587" max="4587" width="12.42578125" style="4" bestFit="1" customWidth="1"/>
    <col min="4588" max="4588" width="10.7109375" style="4" bestFit="1" customWidth="1"/>
    <col min="4589" max="4589" width="12.42578125" style="4" bestFit="1" customWidth="1"/>
    <col min="4590" max="4830" width="9.140625" style="4"/>
    <col min="4831" max="4831" width="65.7109375" style="4" customWidth="1"/>
    <col min="4832" max="4832" width="19.42578125" style="4" customWidth="1"/>
    <col min="4833" max="4833" width="7.7109375" style="4" customWidth="1"/>
    <col min="4834" max="4834" width="19.28515625" style="4" bestFit="1" customWidth="1"/>
    <col min="4835" max="4840" width="0" style="1" hidden="1" customWidth="1"/>
    <col min="4841" max="4842" width="13.5703125" style="4" bestFit="1" customWidth="1"/>
    <col min="4843" max="4843" width="12.42578125" style="4" bestFit="1" customWidth="1"/>
    <col min="4844" max="4844" width="10.7109375" style="4" bestFit="1" customWidth="1"/>
    <col min="4845" max="4845" width="12.42578125" style="4" bestFit="1" customWidth="1"/>
    <col min="4846" max="5086" width="9.140625" style="4"/>
    <col min="5087" max="5087" width="65.7109375" style="4" customWidth="1"/>
    <col min="5088" max="5088" width="19.42578125" style="4" customWidth="1"/>
    <col min="5089" max="5089" width="7.7109375" style="4" customWidth="1"/>
    <col min="5090" max="5090" width="19.28515625" style="4" bestFit="1" customWidth="1"/>
    <col min="5091" max="5096" width="0" style="1" hidden="1" customWidth="1"/>
    <col min="5097" max="5098" width="13.5703125" style="4" bestFit="1" customWidth="1"/>
    <col min="5099" max="5099" width="12.42578125" style="4" bestFit="1" customWidth="1"/>
    <col min="5100" max="5100" width="10.7109375" style="4" bestFit="1" customWidth="1"/>
    <col min="5101" max="5101" width="12.42578125" style="4" bestFit="1" customWidth="1"/>
    <col min="5102" max="5342" width="9.140625" style="4"/>
    <col min="5343" max="5343" width="65.7109375" style="4" customWidth="1"/>
    <col min="5344" max="5344" width="19.42578125" style="4" customWidth="1"/>
    <col min="5345" max="5345" width="7.7109375" style="4" customWidth="1"/>
    <col min="5346" max="5346" width="19.28515625" style="4" bestFit="1" customWidth="1"/>
    <col min="5347" max="5352" width="0" style="1" hidden="1" customWidth="1"/>
    <col min="5353" max="5354" width="13.5703125" style="4" bestFit="1" customWidth="1"/>
    <col min="5355" max="5355" width="12.42578125" style="4" bestFit="1" customWidth="1"/>
    <col min="5356" max="5356" width="10.7109375" style="4" bestFit="1" customWidth="1"/>
    <col min="5357" max="5357" width="12.42578125" style="4" bestFit="1" customWidth="1"/>
    <col min="5358" max="5598" width="9.140625" style="4"/>
    <col min="5599" max="5599" width="65.7109375" style="4" customWidth="1"/>
    <col min="5600" max="5600" width="19.42578125" style="4" customWidth="1"/>
    <col min="5601" max="5601" width="7.7109375" style="4" customWidth="1"/>
    <col min="5602" max="5602" width="19.28515625" style="4" bestFit="1" customWidth="1"/>
    <col min="5603" max="5608" width="0" style="1" hidden="1" customWidth="1"/>
    <col min="5609" max="5610" width="13.5703125" style="4" bestFit="1" customWidth="1"/>
    <col min="5611" max="5611" width="12.42578125" style="4" bestFit="1" customWidth="1"/>
    <col min="5612" max="5612" width="10.7109375" style="4" bestFit="1" customWidth="1"/>
    <col min="5613" max="5613" width="12.42578125" style="4" bestFit="1" customWidth="1"/>
    <col min="5614" max="5854" width="9.140625" style="4"/>
    <col min="5855" max="5855" width="65.7109375" style="4" customWidth="1"/>
    <col min="5856" max="5856" width="19.42578125" style="4" customWidth="1"/>
    <col min="5857" max="5857" width="7.7109375" style="4" customWidth="1"/>
    <col min="5858" max="5858" width="19.28515625" style="4" bestFit="1" customWidth="1"/>
    <col min="5859" max="5864" width="0" style="1" hidden="1" customWidth="1"/>
    <col min="5865" max="5866" width="13.5703125" style="4" bestFit="1" customWidth="1"/>
    <col min="5867" max="5867" width="12.42578125" style="4" bestFit="1" customWidth="1"/>
    <col min="5868" max="5868" width="10.7109375" style="4" bestFit="1" customWidth="1"/>
    <col min="5869" max="5869" width="12.42578125" style="4" bestFit="1" customWidth="1"/>
    <col min="5870" max="6110" width="9.140625" style="4"/>
    <col min="6111" max="6111" width="65.7109375" style="4" customWidth="1"/>
    <col min="6112" max="6112" width="19.42578125" style="4" customWidth="1"/>
    <col min="6113" max="6113" width="7.7109375" style="4" customWidth="1"/>
    <col min="6114" max="6114" width="19.28515625" style="4" bestFit="1" customWidth="1"/>
    <col min="6115" max="6120" width="0" style="1" hidden="1" customWidth="1"/>
    <col min="6121" max="6122" width="13.5703125" style="4" bestFit="1" customWidth="1"/>
    <col min="6123" max="6123" width="12.42578125" style="4" bestFit="1" customWidth="1"/>
    <col min="6124" max="6124" width="10.7109375" style="4" bestFit="1" customWidth="1"/>
    <col min="6125" max="6125" width="12.42578125" style="4" bestFit="1" customWidth="1"/>
    <col min="6126" max="6366" width="9.140625" style="4"/>
    <col min="6367" max="6367" width="65.7109375" style="4" customWidth="1"/>
    <col min="6368" max="6368" width="19.42578125" style="4" customWidth="1"/>
    <col min="6369" max="6369" width="7.7109375" style="4" customWidth="1"/>
    <col min="6370" max="6370" width="19.28515625" style="4" bestFit="1" customWidth="1"/>
    <col min="6371" max="6376" width="0" style="1" hidden="1" customWidth="1"/>
    <col min="6377" max="6378" width="13.5703125" style="4" bestFit="1" customWidth="1"/>
    <col min="6379" max="6379" width="12.42578125" style="4" bestFit="1" customWidth="1"/>
    <col min="6380" max="6380" width="10.7109375" style="4" bestFit="1" customWidth="1"/>
    <col min="6381" max="6381" width="12.42578125" style="4" bestFit="1" customWidth="1"/>
    <col min="6382" max="6622" width="9.140625" style="4"/>
    <col min="6623" max="6623" width="65.7109375" style="4" customWidth="1"/>
    <col min="6624" max="6624" width="19.42578125" style="4" customWidth="1"/>
    <col min="6625" max="6625" width="7.7109375" style="4" customWidth="1"/>
    <col min="6626" max="6626" width="19.28515625" style="4" bestFit="1" customWidth="1"/>
    <col min="6627" max="6632" width="0" style="1" hidden="1" customWidth="1"/>
    <col min="6633" max="6634" width="13.5703125" style="4" bestFit="1" customWidth="1"/>
    <col min="6635" max="6635" width="12.42578125" style="4" bestFit="1" customWidth="1"/>
    <col min="6636" max="6636" width="10.7109375" style="4" bestFit="1" customWidth="1"/>
    <col min="6637" max="6637" width="12.42578125" style="4" bestFit="1" customWidth="1"/>
    <col min="6638" max="6878" width="9.140625" style="4"/>
    <col min="6879" max="6879" width="65.7109375" style="4" customWidth="1"/>
    <col min="6880" max="6880" width="19.42578125" style="4" customWidth="1"/>
    <col min="6881" max="6881" width="7.7109375" style="4" customWidth="1"/>
    <col min="6882" max="6882" width="19.28515625" style="4" bestFit="1" customWidth="1"/>
    <col min="6883" max="6888" width="0" style="1" hidden="1" customWidth="1"/>
    <col min="6889" max="6890" width="13.5703125" style="4" bestFit="1" customWidth="1"/>
    <col min="6891" max="6891" width="12.42578125" style="4" bestFit="1" customWidth="1"/>
    <col min="6892" max="6892" width="10.7109375" style="4" bestFit="1" customWidth="1"/>
    <col min="6893" max="6893" width="12.42578125" style="4" bestFit="1" customWidth="1"/>
    <col min="6894" max="7134" width="9.140625" style="4"/>
    <col min="7135" max="7135" width="65.7109375" style="4" customWidth="1"/>
    <col min="7136" max="7136" width="19.42578125" style="4" customWidth="1"/>
    <col min="7137" max="7137" width="7.7109375" style="4" customWidth="1"/>
    <col min="7138" max="7138" width="19.28515625" style="4" bestFit="1" customWidth="1"/>
    <col min="7139" max="7144" width="0" style="1" hidden="1" customWidth="1"/>
    <col min="7145" max="7146" width="13.5703125" style="4" bestFit="1" customWidth="1"/>
    <col min="7147" max="7147" width="12.42578125" style="4" bestFit="1" customWidth="1"/>
    <col min="7148" max="7148" width="10.7109375" style="4" bestFit="1" customWidth="1"/>
    <col min="7149" max="7149" width="12.42578125" style="4" bestFit="1" customWidth="1"/>
    <col min="7150" max="7390" width="9.140625" style="4"/>
    <col min="7391" max="7391" width="65.7109375" style="4" customWidth="1"/>
    <col min="7392" max="7392" width="19.42578125" style="4" customWidth="1"/>
    <col min="7393" max="7393" width="7.7109375" style="4" customWidth="1"/>
    <col min="7394" max="7394" width="19.28515625" style="4" bestFit="1" customWidth="1"/>
    <col min="7395" max="7400" width="0" style="1" hidden="1" customWidth="1"/>
    <col min="7401" max="7402" width="13.5703125" style="4" bestFit="1" customWidth="1"/>
    <col min="7403" max="7403" width="12.42578125" style="4" bestFit="1" customWidth="1"/>
    <col min="7404" max="7404" width="10.7109375" style="4" bestFit="1" customWidth="1"/>
    <col min="7405" max="7405" width="12.42578125" style="4" bestFit="1" customWidth="1"/>
    <col min="7406" max="7646" width="9.140625" style="4"/>
    <col min="7647" max="7647" width="65.7109375" style="4" customWidth="1"/>
    <col min="7648" max="7648" width="19.42578125" style="4" customWidth="1"/>
    <col min="7649" max="7649" width="7.7109375" style="4" customWidth="1"/>
    <col min="7650" max="7650" width="19.28515625" style="4" bestFit="1" customWidth="1"/>
    <col min="7651" max="7656" width="0" style="1" hidden="1" customWidth="1"/>
    <col min="7657" max="7658" width="13.5703125" style="4" bestFit="1" customWidth="1"/>
    <col min="7659" max="7659" width="12.42578125" style="4" bestFit="1" customWidth="1"/>
    <col min="7660" max="7660" width="10.7109375" style="4" bestFit="1" customWidth="1"/>
    <col min="7661" max="7661" width="12.42578125" style="4" bestFit="1" customWidth="1"/>
    <col min="7662" max="7902" width="9.140625" style="4"/>
    <col min="7903" max="7903" width="65.7109375" style="4" customWidth="1"/>
    <col min="7904" max="7904" width="19.42578125" style="4" customWidth="1"/>
    <col min="7905" max="7905" width="7.7109375" style="4" customWidth="1"/>
    <col min="7906" max="7906" width="19.28515625" style="4" bestFit="1" customWidth="1"/>
    <col min="7907" max="7912" width="0" style="1" hidden="1" customWidth="1"/>
    <col min="7913" max="7914" width="13.5703125" style="4" bestFit="1" customWidth="1"/>
    <col min="7915" max="7915" width="12.42578125" style="4" bestFit="1" customWidth="1"/>
    <col min="7916" max="7916" width="10.7109375" style="4" bestFit="1" customWidth="1"/>
    <col min="7917" max="7917" width="12.42578125" style="4" bestFit="1" customWidth="1"/>
    <col min="7918" max="8158" width="9.140625" style="4"/>
    <col min="8159" max="8159" width="65.7109375" style="4" customWidth="1"/>
    <col min="8160" max="8160" width="19.42578125" style="4" customWidth="1"/>
    <col min="8161" max="8161" width="7.7109375" style="4" customWidth="1"/>
    <col min="8162" max="8162" width="19.28515625" style="4" bestFit="1" customWidth="1"/>
    <col min="8163" max="8168" width="0" style="1" hidden="1" customWidth="1"/>
    <col min="8169" max="8170" width="13.5703125" style="4" bestFit="1" customWidth="1"/>
    <col min="8171" max="8171" width="12.42578125" style="4" bestFit="1" customWidth="1"/>
    <col min="8172" max="8172" width="10.7109375" style="4" bestFit="1" customWidth="1"/>
    <col min="8173" max="8173" width="12.42578125" style="4" bestFit="1" customWidth="1"/>
    <col min="8174" max="8414" width="9.140625" style="4"/>
    <col min="8415" max="8415" width="65.7109375" style="4" customWidth="1"/>
    <col min="8416" max="8416" width="19.42578125" style="4" customWidth="1"/>
    <col min="8417" max="8417" width="7.7109375" style="4" customWidth="1"/>
    <col min="8418" max="8418" width="19.28515625" style="4" bestFit="1" customWidth="1"/>
    <col min="8419" max="8424" width="0" style="1" hidden="1" customWidth="1"/>
    <col min="8425" max="8426" width="13.5703125" style="4" bestFit="1" customWidth="1"/>
    <col min="8427" max="8427" width="12.42578125" style="4" bestFit="1" customWidth="1"/>
    <col min="8428" max="8428" width="10.7109375" style="4" bestFit="1" customWidth="1"/>
    <col min="8429" max="8429" width="12.42578125" style="4" bestFit="1" customWidth="1"/>
    <col min="8430" max="8670" width="9.140625" style="4"/>
    <col min="8671" max="8671" width="65.7109375" style="4" customWidth="1"/>
    <col min="8672" max="8672" width="19.42578125" style="4" customWidth="1"/>
    <col min="8673" max="8673" width="7.7109375" style="4" customWidth="1"/>
    <col min="8674" max="8674" width="19.28515625" style="4" bestFit="1" customWidth="1"/>
    <col min="8675" max="8680" width="0" style="1" hidden="1" customWidth="1"/>
    <col min="8681" max="8682" width="13.5703125" style="4" bestFit="1" customWidth="1"/>
    <col min="8683" max="8683" width="12.42578125" style="4" bestFit="1" customWidth="1"/>
    <col min="8684" max="8684" width="10.7109375" style="4" bestFit="1" customWidth="1"/>
    <col min="8685" max="8685" width="12.42578125" style="4" bestFit="1" customWidth="1"/>
    <col min="8686" max="8926" width="9.140625" style="4"/>
    <col min="8927" max="8927" width="65.7109375" style="4" customWidth="1"/>
    <col min="8928" max="8928" width="19.42578125" style="4" customWidth="1"/>
    <col min="8929" max="8929" width="7.7109375" style="4" customWidth="1"/>
    <col min="8930" max="8930" width="19.28515625" style="4" bestFit="1" customWidth="1"/>
    <col min="8931" max="8936" width="0" style="1" hidden="1" customWidth="1"/>
    <col min="8937" max="8938" width="13.5703125" style="4" bestFit="1" customWidth="1"/>
    <col min="8939" max="8939" width="12.42578125" style="4" bestFit="1" customWidth="1"/>
    <col min="8940" max="8940" width="10.7109375" style="4" bestFit="1" customWidth="1"/>
    <col min="8941" max="8941" width="12.42578125" style="4" bestFit="1" customWidth="1"/>
    <col min="8942" max="9182" width="9.140625" style="4"/>
    <col min="9183" max="9183" width="65.7109375" style="4" customWidth="1"/>
    <col min="9184" max="9184" width="19.42578125" style="4" customWidth="1"/>
    <col min="9185" max="9185" width="7.7109375" style="4" customWidth="1"/>
    <col min="9186" max="9186" width="19.28515625" style="4" bestFit="1" customWidth="1"/>
    <col min="9187" max="9192" width="0" style="1" hidden="1" customWidth="1"/>
    <col min="9193" max="9194" width="13.5703125" style="4" bestFit="1" customWidth="1"/>
    <col min="9195" max="9195" width="12.42578125" style="4" bestFit="1" customWidth="1"/>
    <col min="9196" max="9196" width="10.7109375" style="4" bestFit="1" customWidth="1"/>
    <col min="9197" max="9197" width="12.42578125" style="4" bestFit="1" customWidth="1"/>
    <col min="9198" max="9438" width="9.140625" style="4"/>
    <col min="9439" max="9439" width="65.7109375" style="4" customWidth="1"/>
    <col min="9440" max="9440" width="19.42578125" style="4" customWidth="1"/>
    <col min="9441" max="9441" width="7.7109375" style="4" customWidth="1"/>
    <col min="9442" max="9442" width="19.28515625" style="4" bestFit="1" customWidth="1"/>
    <col min="9443" max="9448" width="0" style="1" hidden="1" customWidth="1"/>
    <col min="9449" max="9450" width="13.5703125" style="4" bestFit="1" customWidth="1"/>
    <col min="9451" max="9451" width="12.42578125" style="4" bestFit="1" customWidth="1"/>
    <col min="9452" max="9452" width="10.7109375" style="4" bestFit="1" customWidth="1"/>
    <col min="9453" max="9453" width="12.42578125" style="4" bestFit="1" customWidth="1"/>
    <col min="9454" max="9694" width="9.140625" style="4"/>
    <col min="9695" max="9695" width="65.7109375" style="4" customWidth="1"/>
    <col min="9696" max="9696" width="19.42578125" style="4" customWidth="1"/>
    <col min="9697" max="9697" width="7.7109375" style="4" customWidth="1"/>
    <col min="9698" max="9698" width="19.28515625" style="4" bestFit="1" customWidth="1"/>
    <col min="9699" max="9704" width="0" style="1" hidden="1" customWidth="1"/>
    <col min="9705" max="9706" width="13.5703125" style="4" bestFit="1" customWidth="1"/>
    <col min="9707" max="9707" width="12.42578125" style="4" bestFit="1" customWidth="1"/>
    <col min="9708" max="9708" width="10.7109375" style="4" bestFit="1" customWidth="1"/>
    <col min="9709" max="9709" width="12.42578125" style="4" bestFit="1" customWidth="1"/>
    <col min="9710" max="9950" width="9.140625" style="4"/>
    <col min="9951" max="9951" width="65.7109375" style="4" customWidth="1"/>
    <col min="9952" max="9952" width="19.42578125" style="4" customWidth="1"/>
    <col min="9953" max="9953" width="7.7109375" style="4" customWidth="1"/>
    <col min="9954" max="9954" width="19.28515625" style="4" bestFit="1" customWidth="1"/>
    <col min="9955" max="9960" width="0" style="1" hidden="1" customWidth="1"/>
    <col min="9961" max="9962" width="13.5703125" style="4" bestFit="1" customWidth="1"/>
    <col min="9963" max="9963" width="12.42578125" style="4" bestFit="1" customWidth="1"/>
    <col min="9964" max="9964" width="10.7109375" style="4" bestFit="1" customWidth="1"/>
    <col min="9965" max="9965" width="12.42578125" style="4" bestFit="1" customWidth="1"/>
    <col min="9966" max="10206" width="9.140625" style="4"/>
    <col min="10207" max="10207" width="65.7109375" style="4" customWidth="1"/>
    <col min="10208" max="10208" width="19.42578125" style="4" customWidth="1"/>
    <col min="10209" max="10209" width="7.7109375" style="4" customWidth="1"/>
    <col min="10210" max="10210" width="19.28515625" style="4" bestFit="1" customWidth="1"/>
    <col min="10211" max="10216" width="0" style="1" hidden="1" customWidth="1"/>
    <col min="10217" max="10218" width="13.5703125" style="4" bestFit="1" customWidth="1"/>
    <col min="10219" max="10219" width="12.42578125" style="4" bestFit="1" customWidth="1"/>
    <col min="10220" max="10220" width="10.7109375" style="4" bestFit="1" customWidth="1"/>
    <col min="10221" max="10221" width="12.42578125" style="4" bestFit="1" customWidth="1"/>
    <col min="10222" max="10462" width="9.140625" style="4"/>
    <col min="10463" max="10463" width="65.7109375" style="4" customWidth="1"/>
    <col min="10464" max="10464" width="19.42578125" style="4" customWidth="1"/>
    <col min="10465" max="10465" width="7.7109375" style="4" customWidth="1"/>
    <col min="10466" max="10466" width="19.28515625" style="4" bestFit="1" customWidth="1"/>
    <col min="10467" max="10472" width="0" style="1" hidden="1" customWidth="1"/>
    <col min="10473" max="10474" width="13.5703125" style="4" bestFit="1" customWidth="1"/>
    <col min="10475" max="10475" width="12.42578125" style="4" bestFit="1" customWidth="1"/>
    <col min="10476" max="10476" width="10.7109375" style="4" bestFit="1" customWidth="1"/>
    <col min="10477" max="10477" width="12.42578125" style="4" bestFit="1" customWidth="1"/>
    <col min="10478" max="10718" width="9.140625" style="4"/>
    <col min="10719" max="10719" width="65.7109375" style="4" customWidth="1"/>
    <col min="10720" max="10720" width="19.42578125" style="4" customWidth="1"/>
    <col min="10721" max="10721" width="7.7109375" style="4" customWidth="1"/>
    <col min="10722" max="10722" width="19.28515625" style="4" bestFit="1" customWidth="1"/>
    <col min="10723" max="10728" width="0" style="1" hidden="1" customWidth="1"/>
    <col min="10729" max="10730" width="13.5703125" style="4" bestFit="1" customWidth="1"/>
    <col min="10731" max="10731" width="12.42578125" style="4" bestFit="1" customWidth="1"/>
    <col min="10732" max="10732" width="10.7109375" style="4" bestFit="1" customWidth="1"/>
    <col min="10733" max="10733" width="12.42578125" style="4" bestFit="1" customWidth="1"/>
    <col min="10734" max="10974" width="9.140625" style="4"/>
    <col min="10975" max="10975" width="65.7109375" style="4" customWidth="1"/>
    <col min="10976" max="10976" width="19.42578125" style="4" customWidth="1"/>
    <col min="10977" max="10977" width="7.7109375" style="4" customWidth="1"/>
    <col min="10978" max="10978" width="19.28515625" style="4" bestFit="1" customWidth="1"/>
    <col min="10979" max="10984" width="0" style="1" hidden="1" customWidth="1"/>
    <col min="10985" max="10986" width="13.5703125" style="4" bestFit="1" customWidth="1"/>
    <col min="10987" max="10987" width="12.42578125" style="4" bestFit="1" customWidth="1"/>
    <col min="10988" max="10988" width="10.7109375" style="4" bestFit="1" customWidth="1"/>
    <col min="10989" max="10989" width="12.42578125" style="4" bestFit="1" customWidth="1"/>
    <col min="10990" max="11230" width="9.140625" style="4"/>
    <col min="11231" max="11231" width="65.7109375" style="4" customWidth="1"/>
    <col min="11232" max="11232" width="19.42578125" style="4" customWidth="1"/>
    <col min="11233" max="11233" width="7.7109375" style="4" customWidth="1"/>
    <col min="11234" max="11234" width="19.28515625" style="4" bestFit="1" customWidth="1"/>
    <col min="11235" max="11240" width="0" style="1" hidden="1" customWidth="1"/>
    <col min="11241" max="11242" width="13.5703125" style="4" bestFit="1" customWidth="1"/>
    <col min="11243" max="11243" width="12.42578125" style="4" bestFit="1" customWidth="1"/>
    <col min="11244" max="11244" width="10.7109375" style="4" bestFit="1" customWidth="1"/>
    <col min="11245" max="11245" width="12.42578125" style="4" bestFit="1" customWidth="1"/>
    <col min="11246" max="11486" width="9.140625" style="4"/>
    <col min="11487" max="11487" width="65.7109375" style="4" customWidth="1"/>
    <col min="11488" max="11488" width="19.42578125" style="4" customWidth="1"/>
    <col min="11489" max="11489" width="7.7109375" style="4" customWidth="1"/>
    <col min="11490" max="11490" width="19.28515625" style="4" bestFit="1" customWidth="1"/>
    <col min="11491" max="11496" width="0" style="1" hidden="1" customWidth="1"/>
    <col min="11497" max="11498" width="13.5703125" style="4" bestFit="1" customWidth="1"/>
    <col min="11499" max="11499" width="12.42578125" style="4" bestFit="1" customWidth="1"/>
    <col min="11500" max="11500" width="10.7109375" style="4" bestFit="1" customWidth="1"/>
    <col min="11501" max="11501" width="12.42578125" style="4" bestFit="1" customWidth="1"/>
    <col min="11502" max="11742" width="9.140625" style="4"/>
    <col min="11743" max="11743" width="65.7109375" style="4" customWidth="1"/>
    <col min="11744" max="11744" width="19.42578125" style="4" customWidth="1"/>
    <col min="11745" max="11745" width="7.7109375" style="4" customWidth="1"/>
    <col min="11746" max="11746" width="19.28515625" style="4" bestFit="1" customWidth="1"/>
    <col min="11747" max="11752" width="0" style="1" hidden="1" customWidth="1"/>
    <col min="11753" max="11754" width="13.5703125" style="4" bestFit="1" customWidth="1"/>
    <col min="11755" max="11755" width="12.42578125" style="4" bestFit="1" customWidth="1"/>
    <col min="11756" max="11756" width="10.7109375" style="4" bestFit="1" customWidth="1"/>
    <col min="11757" max="11757" width="12.42578125" style="4" bestFit="1" customWidth="1"/>
    <col min="11758" max="11998" width="9.140625" style="4"/>
    <col min="11999" max="11999" width="65.7109375" style="4" customWidth="1"/>
    <col min="12000" max="12000" width="19.42578125" style="4" customWidth="1"/>
    <col min="12001" max="12001" width="7.7109375" style="4" customWidth="1"/>
    <col min="12002" max="12002" width="19.28515625" style="4" bestFit="1" customWidth="1"/>
    <col min="12003" max="12008" width="0" style="1" hidden="1" customWidth="1"/>
    <col min="12009" max="12010" width="13.5703125" style="4" bestFit="1" customWidth="1"/>
    <col min="12011" max="12011" width="12.42578125" style="4" bestFit="1" customWidth="1"/>
    <col min="12012" max="12012" width="10.7109375" style="4" bestFit="1" customWidth="1"/>
    <col min="12013" max="12013" width="12.42578125" style="4" bestFit="1" customWidth="1"/>
    <col min="12014" max="12254" width="9.140625" style="4"/>
    <col min="12255" max="12255" width="65.7109375" style="4" customWidth="1"/>
    <col min="12256" max="12256" width="19.42578125" style="4" customWidth="1"/>
    <col min="12257" max="12257" width="7.7109375" style="4" customWidth="1"/>
    <col min="12258" max="12258" width="19.28515625" style="4" bestFit="1" customWidth="1"/>
    <col min="12259" max="12264" width="0" style="1" hidden="1" customWidth="1"/>
    <col min="12265" max="12266" width="13.5703125" style="4" bestFit="1" customWidth="1"/>
    <col min="12267" max="12267" width="12.42578125" style="4" bestFit="1" customWidth="1"/>
    <col min="12268" max="12268" width="10.7109375" style="4" bestFit="1" customWidth="1"/>
    <col min="12269" max="12269" width="12.42578125" style="4" bestFit="1" customWidth="1"/>
    <col min="12270" max="12510" width="9.140625" style="4"/>
    <col min="12511" max="12511" width="65.7109375" style="4" customWidth="1"/>
    <col min="12512" max="12512" width="19.42578125" style="4" customWidth="1"/>
    <col min="12513" max="12513" width="7.7109375" style="4" customWidth="1"/>
    <col min="12514" max="12514" width="19.28515625" style="4" bestFit="1" customWidth="1"/>
    <col min="12515" max="12520" width="0" style="1" hidden="1" customWidth="1"/>
    <col min="12521" max="12522" width="13.5703125" style="4" bestFit="1" customWidth="1"/>
    <col min="12523" max="12523" width="12.42578125" style="4" bestFit="1" customWidth="1"/>
    <col min="12524" max="12524" width="10.7109375" style="4" bestFit="1" customWidth="1"/>
    <col min="12525" max="12525" width="12.42578125" style="4" bestFit="1" customWidth="1"/>
    <col min="12526" max="12766" width="9.140625" style="4"/>
    <col min="12767" max="12767" width="65.7109375" style="4" customWidth="1"/>
    <col min="12768" max="12768" width="19.42578125" style="4" customWidth="1"/>
    <col min="12769" max="12769" width="7.7109375" style="4" customWidth="1"/>
    <col min="12770" max="12770" width="19.28515625" style="4" bestFit="1" customWidth="1"/>
    <col min="12771" max="12776" width="0" style="1" hidden="1" customWidth="1"/>
    <col min="12777" max="12778" width="13.5703125" style="4" bestFit="1" customWidth="1"/>
    <col min="12779" max="12779" width="12.42578125" style="4" bestFit="1" customWidth="1"/>
    <col min="12780" max="12780" width="10.7109375" style="4" bestFit="1" customWidth="1"/>
    <col min="12781" max="12781" width="12.42578125" style="4" bestFit="1" customWidth="1"/>
    <col min="12782" max="13022" width="9.140625" style="4"/>
    <col min="13023" max="13023" width="65.7109375" style="4" customWidth="1"/>
    <col min="13024" max="13024" width="19.42578125" style="4" customWidth="1"/>
    <col min="13025" max="13025" width="7.7109375" style="4" customWidth="1"/>
    <col min="13026" max="13026" width="19.28515625" style="4" bestFit="1" customWidth="1"/>
    <col min="13027" max="13032" width="0" style="1" hidden="1" customWidth="1"/>
    <col min="13033" max="13034" width="13.5703125" style="4" bestFit="1" customWidth="1"/>
    <col min="13035" max="13035" width="12.42578125" style="4" bestFit="1" customWidth="1"/>
    <col min="13036" max="13036" width="10.7109375" style="4" bestFit="1" customWidth="1"/>
    <col min="13037" max="13037" width="12.42578125" style="4" bestFit="1" customWidth="1"/>
    <col min="13038" max="13278" width="9.140625" style="4"/>
    <col min="13279" max="13279" width="65.7109375" style="4" customWidth="1"/>
    <col min="13280" max="13280" width="19.42578125" style="4" customWidth="1"/>
    <col min="13281" max="13281" width="7.7109375" style="4" customWidth="1"/>
    <col min="13282" max="13282" width="19.28515625" style="4" bestFit="1" customWidth="1"/>
    <col min="13283" max="13288" width="0" style="1" hidden="1" customWidth="1"/>
    <col min="13289" max="13290" width="13.5703125" style="4" bestFit="1" customWidth="1"/>
    <col min="13291" max="13291" width="12.42578125" style="4" bestFit="1" customWidth="1"/>
    <col min="13292" max="13292" width="10.7109375" style="4" bestFit="1" customWidth="1"/>
    <col min="13293" max="13293" width="12.42578125" style="4" bestFit="1" customWidth="1"/>
    <col min="13294" max="13534" width="9.140625" style="4"/>
    <col min="13535" max="13535" width="65.7109375" style="4" customWidth="1"/>
    <col min="13536" max="13536" width="19.42578125" style="4" customWidth="1"/>
    <col min="13537" max="13537" width="7.7109375" style="4" customWidth="1"/>
    <col min="13538" max="13538" width="19.28515625" style="4" bestFit="1" customWidth="1"/>
    <col min="13539" max="13544" width="0" style="1" hidden="1" customWidth="1"/>
    <col min="13545" max="13546" width="13.5703125" style="4" bestFit="1" customWidth="1"/>
    <col min="13547" max="13547" width="12.42578125" style="4" bestFit="1" customWidth="1"/>
    <col min="13548" max="13548" width="10.7109375" style="4" bestFit="1" customWidth="1"/>
    <col min="13549" max="13549" width="12.42578125" style="4" bestFit="1" customWidth="1"/>
    <col min="13550" max="13790" width="9.140625" style="4"/>
    <col min="13791" max="13791" width="65.7109375" style="4" customWidth="1"/>
    <col min="13792" max="13792" width="19.42578125" style="4" customWidth="1"/>
    <col min="13793" max="13793" width="7.7109375" style="4" customWidth="1"/>
    <col min="13794" max="13794" width="19.28515625" style="4" bestFit="1" customWidth="1"/>
    <col min="13795" max="13800" width="0" style="1" hidden="1" customWidth="1"/>
    <col min="13801" max="13802" width="13.5703125" style="4" bestFit="1" customWidth="1"/>
    <col min="13803" max="13803" width="12.42578125" style="4" bestFit="1" customWidth="1"/>
    <col min="13804" max="13804" width="10.7109375" style="4" bestFit="1" customWidth="1"/>
    <col min="13805" max="13805" width="12.42578125" style="4" bestFit="1" customWidth="1"/>
    <col min="13806" max="14046" width="9.140625" style="4"/>
    <col min="14047" max="14047" width="65.7109375" style="4" customWidth="1"/>
    <col min="14048" max="14048" width="19.42578125" style="4" customWidth="1"/>
    <col min="14049" max="14049" width="7.7109375" style="4" customWidth="1"/>
    <col min="14050" max="14050" width="19.28515625" style="4" bestFit="1" customWidth="1"/>
    <col min="14051" max="14056" width="0" style="1" hidden="1" customWidth="1"/>
    <col min="14057" max="14058" width="13.5703125" style="4" bestFit="1" customWidth="1"/>
    <col min="14059" max="14059" width="12.42578125" style="4" bestFit="1" customWidth="1"/>
    <col min="14060" max="14060" width="10.7109375" style="4" bestFit="1" customWidth="1"/>
    <col min="14061" max="14061" width="12.42578125" style="4" bestFit="1" customWidth="1"/>
    <col min="14062" max="14302" width="9.140625" style="4"/>
    <col min="14303" max="14303" width="65.7109375" style="4" customWidth="1"/>
    <col min="14304" max="14304" width="19.42578125" style="4" customWidth="1"/>
    <col min="14305" max="14305" width="7.7109375" style="4" customWidth="1"/>
    <col min="14306" max="14306" width="19.28515625" style="4" bestFit="1" customWidth="1"/>
    <col min="14307" max="14312" width="0" style="1" hidden="1" customWidth="1"/>
    <col min="14313" max="14314" width="13.5703125" style="4" bestFit="1" customWidth="1"/>
    <col min="14315" max="14315" width="12.42578125" style="4" bestFit="1" customWidth="1"/>
    <col min="14316" max="14316" width="10.7109375" style="4" bestFit="1" customWidth="1"/>
    <col min="14317" max="14317" width="12.42578125" style="4" bestFit="1" customWidth="1"/>
    <col min="14318" max="14558" width="9.140625" style="4"/>
    <col min="14559" max="14559" width="65.7109375" style="4" customWidth="1"/>
    <col min="14560" max="14560" width="19.42578125" style="4" customWidth="1"/>
    <col min="14561" max="14561" width="7.7109375" style="4" customWidth="1"/>
    <col min="14562" max="14562" width="19.28515625" style="4" bestFit="1" customWidth="1"/>
    <col min="14563" max="14568" width="0" style="1" hidden="1" customWidth="1"/>
    <col min="14569" max="14570" width="13.5703125" style="4" bestFit="1" customWidth="1"/>
    <col min="14571" max="14571" width="12.42578125" style="4" bestFit="1" customWidth="1"/>
    <col min="14572" max="14572" width="10.7109375" style="4" bestFit="1" customWidth="1"/>
    <col min="14573" max="14573" width="12.42578125" style="4" bestFit="1" customWidth="1"/>
    <col min="14574" max="14814" width="9.140625" style="4"/>
    <col min="14815" max="14815" width="65.7109375" style="4" customWidth="1"/>
    <col min="14816" max="14816" width="19.42578125" style="4" customWidth="1"/>
    <col min="14817" max="14817" width="7.7109375" style="4" customWidth="1"/>
    <col min="14818" max="14818" width="19.28515625" style="4" bestFit="1" customWidth="1"/>
    <col min="14819" max="14824" width="0" style="1" hidden="1" customWidth="1"/>
    <col min="14825" max="14826" width="13.5703125" style="4" bestFit="1" customWidth="1"/>
    <col min="14827" max="14827" width="12.42578125" style="4" bestFit="1" customWidth="1"/>
    <col min="14828" max="14828" width="10.7109375" style="4" bestFit="1" customWidth="1"/>
    <col min="14829" max="14829" width="12.42578125" style="4" bestFit="1" customWidth="1"/>
    <col min="14830" max="15070" width="9.140625" style="4"/>
    <col min="15071" max="15071" width="65.7109375" style="4" customWidth="1"/>
    <col min="15072" max="15072" width="19.42578125" style="4" customWidth="1"/>
    <col min="15073" max="15073" width="7.7109375" style="4" customWidth="1"/>
    <col min="15074" max="15074" width="19.28515625" style="4" bestFit="1" customWidth="1"/>
    <col min="15075" max="15080" width="0" style="1" hidden="1" customWidth="1"/>
    <col min="15081" max="15082" width="13.5703125" style="4" bestFit="1" customWidth="1"/>
    <col min="15083" max="15083" width="12.42578125" style="4" bestFit="1" customWidth="1"/>
    <col min="15084" max="15084" width="10.7109375" style="4" bestFit="1" customWidth="1"/>
    <col min="15085" max="15085" width="12.42578125" style="4" bestFit="1" customWidth="1"/>
    <col min="15086" max="15326" width="9.140625" style="4"/>
    <col min="15327" max="15327" width="65.7109375" style="4" customWidth="1"/>
    <col min="15328" max="15328" width="19.42578125" style="4" customWidth="1"/>
    <col min="15329" max="15329" width="7.7109375" style="4" customWidth="1"/>
    <col min="15330" max="15330" width="19.28515625" style="4" bestFit="1" customWidth="1"/>
    <col min="15331" max="15336" width="0" style="1" hidden="1" customWidth="1"/>
    <col min="15337" max="15338" width="13.5703125" style="4" bestFit="1" customWidth="1"/>
    <col min="15339" max="15339" width="12.42578125" style="4" bestFit="1" customWidth="1"/>
    <col min="15340" max="15340" width="10.7109375" style="4" bestFit="1" customWidth="1"/>
    <col min="15341" max="15341" width="12.42578125" style="4" bestFit="1" customWidth="1"/>
    <col min="15342" max="15582" width="9.140625" style="4"/>
    <col min="15583" max="15583" width="65.7109375" style="4" customWidth="1"/>
    <col min="15584" max="15584" width="19.42578125" style="4" customWidth="1"/>
    <col min="15585" max="15585" width="7.7109375" style="4" customWidth="1"/>
    <col min="15586" max="15586" width="19.28515625" style="4" bestFit="1" customWidth="1"/>
    <col min="15587" max="15592" width="0" style="1" hidden="1" customWidth="1"/>
    <col min="15593" max="15594" width="13.5703125" style="4" bestFit="1" customWidth="1"/>
    <col min="15595" max="15595" width="12.42578125" style="4" bestFit="1" customWidth="1"/>
    <col min="15596" max="15596" width="10.7109375" style="4" bestFit="1" customWidth="1"/>
    <col min="15597" max="15597" width="12.42578125" style="4" bestFit="1" customWidth="1"/>
    <col min="15598" max="15838" width="9.140625" style="4"/>
    <col min="15839" max="15839" width="65.7109375" style="4" customWidth="1"/>
    <col min="15840" max="15840" width="19.42578125" style="4" customWidth="1"/>
    <col min="15841" max="15841" width="7.7109375" style="4" customWidth="1"/>
    <col min="15842" max="15842" width="19.28515625" style="4" bestFit="1" customWidth="1"/>
    <col min="15843" max="15848" width="0" style="1" hidden="1" customWidth="1"/>
    <col min="15849" max="15850" width="13.5703125" style="4" bestFit="1" customWidth="1"/>
    <col min="15851" max="15851" width="12.42578125" style="4" bestFit="1" customWidth="1"/>
    <col min="15852" max="15852" width="10.7109375" style="4" bestFit="1" customWidth="1"/>
    <col min="15853" max="15853" width="12.42578125" style="4" bestFit="1" customWidth="1"/>
    <col min="15854" max="16094" width="9.140625" style="4"/>
    <col min="16095" max="16095" width="65.7109375" style="4" customWidth="1"/>
    <col min="16096" max="16096" width="19.42578125" style="4" customWidth="1"/>
    <col min="16097" max="16097" width="7.7109375" style="4" customWidth="1"/>
    <col min="16098" max="16098" width="19.28515625" style="4" bestFit="1" customWidth="1"/>
    <col min="16099" max="16104" width="0" style="1" hidden="1" customWidth="1"/>
    <col min="16105" max="16106" width="13.5703125" style="4" bestFit="1" customWidth="1"/>
    <col min="16107" max="16107" width="12.42578125" style="4" bestFit="1" customWidth="1"/>
    <col min="16108" max="16108" width="10.7109375" style="4" bestFit="1" customWidth="1"/>
    <col min="16109" max="16109" width="12.42578125" style="4" bestFit="1" customWidth="1"/>
    <col min="16110" max="16384" width="9.140625" style="4"/>
  </cols>
  <sheetData>
    <row r="2" spans="1:16349" ht="18.75" x14ac:dyDescent="0.25">
      <c r="B2" s="168"/>
      <c r="E2" s="171" t="s">
        <v>554</v>
      </c>
      <c r="F2" s="171"/>
    </row>
    <row r="3" spans="1:16349" ht="18.75" x14ac:dyDescent="0.25">
      <c r="B3" s="168"/>
      <c r="E3" s="171" t="s">
        <v>404</v>
      </c>
      <c r="F3" s="171"/>
    </row>
    <row r="4" spans="1:16349" ht="18.75" x14ac:dyDescent="0.25">
      <c r="B4" s="168"/>
      <c r="E4" s="171" t="s">
        <v>175</v>
      </c>
      <c r="F4" s="171"/>
    </row>
    <row r="5" spans="1:16349" ht="18.75" x14ac:dyDescent="0.25">
      <c r="B5" s="168"/>
      <c r="E5" s="171" t="s">
        <v>176</v>
      </c>
      <c r="F5" s="171"/>
    </row>
    <row r="6" spans="1:16349" ht="18.75" x14ac:dyDescent="0.25">
      <c r="B6" s="168"/>
      <c r="E6" s="171" t="s">
        <v>177</v>
      </c>
      <c r="F6" s="171"/>
    </row>
    <row r="7" spans="1:16349" ht="18.75" x14ac:dyDescent="0.25">
      <c r="B7" s="168"/>
      <c r="E7" s="171" t="s">
        <v>578</v>
      </c>
      <c r="F7" s="171"/>
    </row>
    <row r="8" spans="1:16349" ht="18.75" x14ac:dyDescent="0.25">
      <c r="B8" s="168"/>
      <c r="E8" s="171" t="s">
        <v>577</v>
      </c>
      <c r="F8" s="171"/>
    </row>
    <row r="11" spans="1:16349" ht="103.5" customHeight="1" x14ac:dyDescent="0.25">
      <c r="A11" s="304" t="s">
        <v>542</v>
      </c>
      <c r="B11" s="304"/>
      <c r="C11" s="304"/>
      <c r="D11" s="305"/>
      <c r="E11" s="305"/>
      <c r="F11" s="305"/>
    </row>
    <row r="12" spans="1:16349" ht="18" x14ac:dyDescent="0.25">
      <c r="A12" s="47"/>
    </row>
    <row r="13" spans="1:16349" x14ac:dyDescent="0.25">
      <c r="F13" s="172" t="s">
        <v>60</v>
      </c>
    </row>
    <row r="14" spans="1:16349" ht="55.5" customHeight="1" x14ac:dyDescent="0.25">
      <c r="A14" s="2" t="s">
        <v>0</v>
      </c>
      <c r="B14" s="105" t="s">
        <v>1</v>
      </c>
      <c r="C14" s="105" t="s">
        <v>2</v>
      </c>
      <c r="D14" s="173" t="s">
        <v>111</v>
      </c>
      <c r="E14" s="173" t="s">
        <v>118</v>
      </c>
      <c r="F14" s="173" t="s">
        <v>119</v>
      </c>
    </row>
    <row r="15" spans="1:16349" s="6" customFormat="1" ht="15.75" x14ac:dyDescent="0.25">
      <c r="A15" s="3" t="s">
        <v>3</v>
      </c>
      <c r="B15" s="107"/>
      <c r="C15" s="107"/>
      <c r="D15" s="174">
        <f>D16+D43+D66+D71+D85+D93+D111+D119+D125+D135+D147+D152+D156+D159+D166+D172</f>
        <v>2395419747.5799994</v>
      </c>
      <c r="E15" s="174">
        <f>E16+E43+E66+E71+E85+E93+E111+E119+E125+E135+E147+E152+E156+E159+E166+E172</f>
        <v>2051597378.55</v>
      </c>
      <c r="F15" s="174">
        <f>F16+F43+F66+F71+F85+F93+F111+F119+F125+F135+F147+F152+F156+F159+F166+F172</f>
        <v>1969522218.6516001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  <c r="QR15" s="35"/>
      <c r="QS15" s="35"/>
      <c r="QT15" s="35"/>
      <c r="QU15" s="35"/>
      <c r="QV15" s="35"/>
      <c r="QW15" s="35"/>
      <c r="QX15" s="35"/>
      <c r="QY15" s="35"/>
      <c r="QZ15" s="35"/>
      <c r="RA15" s="35"/>
      <c r="RB15" s="35"/>
      <c r="RC15" s="35"/>
      <c r="RD15" s="35"/>
      <c r="RE15" s="35"/>
      <c r="RF15" s="35"/>
      <c r="RG15" s="35"/>
      <c r="RH15" s="35"/>
      <c r="RI15" s="35"/>
      <c r="RJ15" s="35"/>
      <c r="RK15" s="35"/>
      <c r="RL15" s="35"/>
      <c r="RM15" s="35"/>
      <c r="RN15" s="35"/>
      <c r="RU15" s="35"/>
      <c r="RV15" s="35"/>
      <c r="RW15" s="35"/>
      <c r="RX15" s="35"/>
      <c r="RY15" s="35"/>
      <c r="RZ15" s="35"/>
      <c r="SA15" s="35"/>
      <c r="SB15" s="35"/>
      <c r="SC15" s="35"/>
      <c r="SD15" s="35"/>
      <c r="SE15" s="35"/>
      <c r="SF15" s="35"/>
      <c r="SG15" s="35"/>
      <c r="SH15" s="35"/>
      <c r="SI15" s="35"/>
      <c r="SJ15" s="35"/>
      <c r="SK15" s="35"/>
      <c r="SL15" s="35"/>
      <c r="SM15" s="35"/>
      <c r="SN15" s="35"/>
      <c r="SO15" s="35"/>
      <c r="SP15" s="35"/>
      <c r="SQ15" s="35"/>
      <c r="SR15" s="35"/>
      <c r="SS15" s="35"/>
      <c r="ST15" s="35"/>
      <c r="SU15" s="35"/>
      <c r="SV15" s="35"/>
      <c r="SW15" s="35"/>
      <c r="SX15" s="35"/>
      <c r="SY15" s="35"/>
      <c r="SZ15" s="35"/>
      <c r="TA15" s="35"/>
      <c r="TB15" s="35"/>
      <c r="TC15" s="35"/>
      <c r="TD15" s="35"/>
      <c r="TE15" s="35"/>
      <c r="TF15" s="35"/>
      <c r="TG15" s="35"/>
      <c r="TH15" s="35"/>
      <c r="TI15" s="35"/>
      <c r="TJ15" s="35"/>
      <c r="TK15" s="35"/>
      <c r="TL15" s="35"/>
      <c r="TM15" s="35"/>
      <c r="TN15" s="35"/>
      <c r="TO15" s="35"/>
      <c r="TP15" s="35"/>
      <c r="TQ15" s="35"/>
      <c r="TR15" s="35"/>
      <c r="TS15" s="35"/>
      <c r="TT15" s="35"/>
      <c r="TU15" s="35"/>
      <c r="TV15" s="35"/>
      <c r="TW15" s="35"/>
      <c r="TX15" s="35"/>
      <c r="TY15" s="35"/>
      <c r="TZ15" s="35"/>
      <c r="UA15" s="35"/>
      <c r="UB15" s="35"/>
      <c r="UC15" s="35"/>
      <c r="UD15" s="35"/>
      <c r="UE15" s="35"/>
      <c r="UF15" s="35"/>
      <c r="UG15" s="35"/>
      <c r="UH15" s="35"/>
      <c r="UI15" s="35"/>
      <c r="UJ15" s="35"/>
      <c r="UK15" s="35"/>
      <c r="UL15" s="35"/>
      <c r="UM15" s="35"/>
      <c r="UN15" s="35"/>
      <c r="UO15" s="35"/>
      <c r="UP15" s="35"/>
      <c r="UQ15" s="35"/>
      <c r="UR15" s="35"/>
      <c r="US15" s="35"/>
      <c r="UT15" s="35"/>
      <c r="UU15" s="35"/>
      <c r="UV15" s="35"/>
      <c r="UW15" s="35"/>
      <c r="UX15" s="35"/>
      <c r="UY15" s="35"/>
      <c r="UZ15" s="35"/>
      <c r="VA15" s="35"/>
      <c r="VB15" s="35"/>
      <c r="VC15" s="35"/>
      <c r="VD15" s="35"/>
      <c r="VE15" s="35"/>
      <c r="VF15" s="35"/>
      <c r="VG15" s="35"/>
      <c r="VH15" s="35"/>
      <c r="VI15" s="35"/>
      <c r="VJ15" s="35"/>
      <c r="VK15" s="35"/>
      <c r="VL15" s="35"/>
      <c r="VM15" s="35"/>
      <c r="VN15" s="35"/>
      <c r="VO15" s="35"/>
      <c r="VP15" s="35"/>
      <c r="VQ15" s="35"/>
      <c r="VR15" s="35"/>
      <c r="VS15" s="35"/>
      <c r="VT15" s="35"/>
      <c r="VU15" s="35"/>
      <c r="VV15" s="35"/>
      <c r="VW15" s="35"/>
      <c r="VX15" s="35"/>
      <c r="VY15" s="35"/>
      <c r="VZ15" s="35"/>
      <c r="WA15" s="35"/>
      <c r="WB15" s="35"/>
      <c r="WC15" s="35"/>
      <c r="WD15" s="35"/>
      <c r="WE15" s="35"/>
      <c r="WF15" s="35"/>
      <c r="WG15" s="35"/>
      <c r="WH15" s="35"/>
      <c r="WI15" s="35"/>
      <c r="WJ15" s="35"/>
      <c r="WK15" s="35"/>
      <c r="WL15" s="35"/>
      <c r="WM15" s="35"/>
      <c r="WN15" s="35"/>
      <c r="WO15" s="35"/>
      <c r="WP15" s="35"/>
      <c r="WQ15" s="35"/>
      <c r="WR15" s="35"/>
      <c r="WS15" s="35"/>
      <c r="WT15" s="35"/>
      <c r="WU15" s="35"/>
      <c r="WV15" s="35"/>
      <c r="WW15" s="35"/>
      <c r="WX15" s="35"/>
      <c r="WY15" s="35"/>
      <c r="WZ15" s="35"/>
      <c r="XA15" s="35"/>
      <c r="XB15" s="35"/>
      <c r="XC15" s="35"/>
      <c r="XD15" s="35"/>
      <c r="XE15" s="35"/>
      <c r="XF15" s="35"/>
      <c r="XG15" s="35"/>
      <c r="XH15" s="35"/>
      <c r="XI15" s="35"/>
      <c r="XJ15" s="35"/>
      <c r="XK15" s="35"/>
      <c r="XL15" s="35"/>
      <c r="XM15" s="35"/>
      <c r="XN15" s="35"/>
      <c r="XO15" s="35"/>
      <c r="XP15" s="35"/>
      <c r="XQ15" s="35"/>
      <c r="XR15" s="35"/>
      <c r="XS15" s="35"/>
      <c r="XT15" s="35"/>
      <c r="XU15" s="35"/>
      <c r="XV15" s="35"/>
      <c r="XW15" s="35"/>
      <c r="XX15" s="35"/>
      <c r="XY15" s="35"/>
      <c r="XZ15" s="35"/>
      <c r="YA15" s="35"/>
      <c r="YB15" s="35"/>
      <c r="YC15" s="35"/>
      <c r="YD15" s="35"/>
      <c r="YE15" s="35"/>
      <c r="YF15" s="35"/>
      <c r="YG15" s="35"/>
      <c r="YH15" s="35"/>
      <c r="YI15" s="35"/>
      <c r="YJ15" s="35"/>
      <c r="YK15" s="35"/>
      <c r="YL15" s="35"/>
      <c r="YM15" s="35"/>
      <c r="YN15" s="35"/>
      <c r="YO15" s="35"/>
      <c r="YP15" s="35"/>
      <c r="YQ15" s="35"/>
      <c r="YR15" s="35"/>
      <c r="YS15" s="35"/>
      <c r="YT15" s="35"/>
      <c r="YU15" s="35"/>
      <c r="YV15" s="35"/>
      <c r="YW15" s="35"/>
      <c r="YX15" s="35"/>
      <c r="YY15" s="35"/>
      <c r="YZ15" s="35"/>
      <c r="ZA15" s="35"/>
      <c r="ZB15" s="35"/>
      <c r="ZC15" s="35"/>
      <c r="ZD15" s="35"/>
      <c r="ZE15" s="35"/>
      <c r="ZF15" s="35"/>
      <c r="ZG15" s="35"/>
      <c r="ZH15" s="35"/>
      <c r="ZI15" s="35"/>
      <c r="ZJ15" s="35"/>
      <c r="ZK15" s="35"/>
      <c r="ZL15" s="35"/>
      <c r="ZM15" s="35"/>
      <c r="ZN15" s="35"/>
      <c r="ZO15" s="35"/>
      <c r="ZP15" s="35"/>
      <c r="ZQ15" s="35"/>
      <c r="ZR15" s="35"/>
      <c r="ZS15" s="35"/>
      <c r="ZT15" s="35"/>
      <c r="ZU15" s="35"/>
      <c r="ZV15" s="35"/>
      <c r="ZW15" s="35"/>
      <c r="ZX15" s="35"/>
      <c r="ZY15" s="35"/>
      <c r="ZZ15" s="35"/>
      <c r="AAA15" s="35"/>
      <c r="AAB15" s="35"/>
      <c r="AAC15" s="35"/>
      <c r="AAD15" s="35"/>
      <c r="AAE15" s="35"/>
      <c r="AAF15" s="35"/>
      <c r="AAG15" s="35"/>
      <c r="AAH15" s="35"/>
      <c r="AAI15" s="35"/>
      <c r="AAJ15" s="35"/>
      <c r="AAK15" s="35"/>
      <c r="AAL15" s="35"/>
      <c r="AAM15" s="35"/>
      <c r="AAN15" s="35"/>
      <c r="AAO15" s="35"/>
      <c r="AAP15" s="35"/>
      <c r="AAQ15" s="35"/>
      <c r="AAR15" s="35"/>
      <c r="AAS15" s="35"/>
      <c r="AAT15" s="35"/>
      <c r="AAU15" s="35"/>
      <c r="AAV15" s="35"/>
      <c r="AAW15" s="35"/>
      <c r="AAX15" s="35"/>
      <c r="AAY15" s="35"/>
      <c r="AAZ15" s="35"/>
      <c r="ABA15" s="35"/>
      <c r="ABB15" s="35"/>
      <c r="ABC15" s="35"/>
      <c r="ABD15" s="35"/>
      <c r="ABE15" s="35"/>
      <c r="ABF15" s="35"/>
      <c r="ABG15" s="35"/>
      <c r="ABH15" s="35"/>
      <c r="ABI15" s="35"/>
      <c r="ABJ15" s="35"/>
      <c r="ABQ15" s="35"/>
      <c r="ABR15" s="35"/>
      <c r="ABS15" s="35"/>
      <c r="ABT15" s="35"/>
      <c r="ABU15" s="35"/>
      <c r="ABV15" s="35"/>
      <c r="ABW15" s="35"/>
      <c r="ABX15" s="35"/>
      <c r="ABY15" s="35"/>
      <c r="ABZ15" s="35"/>
      <c r="ACA15" s="35"/>
      <c r="ACB15" s="35"/>
      <c r="ACC15" s="35"/>
      <c r="ACD15" s="35"/>
      <c r="ACE15" s="35"/>
      <c r="ACF15" s="35"/>
      <c r="ACG15" s="35"/>
      <c r="ACH15" s="35"/>
      <c r="ACI15" s="35"/>
      <c r="ACJ15" s="35"/>
      <c r="ACK15" s="35"/>
      <c r="ACL15" s="35"/>
      <c r="ACM15" s="35"/>
      <c r="ACN15" s="35"/>
      <c r="ACO15" s="35"/>
      <c r="ACP15" s="35"/>
      <c r="ACQ15" s="35"/>
      <c r="ACR15" s="35"/>
      <c r="ACS15" s="35"/>
      <c r="ACT15" s="35"/>
      <c r="ACU15" s="35"/>
      <c r="ACV15" s="35"/>
      <c r="ACW15" s="35"/>
      <c r="ACX15" s="35"/>
      <c r="ACY15" s="35"/>
      <c r="ACZ15" s="35"/>
      <c r="ADA15" s="35"/>
      <c r="ADB15" s="35"/>
      <c r="ADC15" s="35"/>
      <c r="ADD15" s="35"/>
      <c r="ADE15" s="35"/>
      <c r="ADF15" s="35"/>
      <c r="ADG15" s="35"/>
      <c r="ADH15" s="35"/>
      <c r="ADI15" s="35"/>
      <c r="ADJ15" s="35"/>
      <c r="ADK15" s="35"/>
      <c r="ADL15" s="35"/>
      <c r="ADM15" s="35"/>
      <c r="ADN15" s="35"/>
      <c r="ADO15" s="35"/>
      <c r="ADP15" s="35"/>
      <c r="ADQ15" s="35"/>
      <c r="ADR15" s="35"/>
      <c r="ADS15" s="35"/>
      <c r="ADT15" s="35"/>
      <c r="ADU15" s="35"/>
      <c r="ADV15" s="35"/>
      <c r="ADW15" s="35"/>
      <c r="ADX15" s="35"/>
      <c r="ADY15" s="35"/>
      <c r="ADZ15" s="35"/>
      <c r="AEA15" s="35"/>
      <c r="AEB15" s="35"/>
      <c r="AEC15" s="35"/>
      <c r="AED15" s="35"/>
      <c r="AEE15" s="35"/>
      <c r="AEF15" s="35"/>
      <c r="AEG15" s="35"/>
      <c r="AEH15" s="35"/>
      <c r="AEI15" s="35"/>
      <c r="AEJ15" s="35"/>
      <c r="AEK15" s="35"/>
      <c r="AEL15" s="35"/>
      <c r="AEM15" s="35"/>
      <c r="AEN15" s="35"/>
      <c r="AEO15" s="35"/>
      <c r="AEP15" s="35"/>
      <c r="AEQ15" s="35"/>
      <c r="AER15" s="35"/>
      <c r="AES15" s="35"/>
      <c r="AET15" s="35"/>
      <c r="AEU15" s="35"/>
      <c r="AEV15" s="35"/>
      <c r="AEW15" s="35"/>
      <c r="AEX15" s="35"/>
      <c r="AEY15" s="35"/>
      <c r="AEZ15" s="35"/>
      <c r="AFA15" s="35"/>
      <c r="AFB15" s="35"/>
      <c r="AFC15" s="35"/>
      <c r="AFD15" s="35"/>
      <c r="AFE15" s="35"/>
      <c r="AFF15" s="35"/>
      <c r="AFG15" s="35"/>
      <c r="AFH15" s="35"/>
      <c r="AFI15" s="35"/>
      <c r="AFJ15" s="35"/>
      <c r="AFK15" s="35"/>
      <c r="AFL15" s="35"/>
      <c r="AFM15" s="35"/>
      <c r="AFN15" s="35"/>
      <c r="AFO15" s="35"/>
      <c r="AFP15" s="35"/>
      <c r="AFQ15" s="35"/>
      <c r="AFR15" s="35"/>
      <c r="AFS15" s="35"/>
      <c r="AFT15" s="35"/>
      <c r="AFU15" s="35"/>
      <c r="AFV15" s="35"/>
      <c r="AFW15" s="35"/>
      <c r="AFX15" s="35"/>
      <c r="AFY15" s="35"/>
      <c r="AFZ15" s="35"/>
      <c r="AGA15" s="35"/>
      <c r="AGB15" s="35"/>
      <c r="AGC15" s="35"/>
      <c r="AGD15" s="35"/>
      <c r="AGE15" s="35"/>
      <c r="AGF15" s="35"/>
      <c r="AGG15" s="35"/>
      <c r="AGH15" s="35"/>
      <c r="AGI15" s="35"/>
      <c r="AGJ15" s="35"/>
      <c r="AGK15" s="35"/>
      <c r="AGL15" s="35"/>
      <c r="AGM15" s="35"/>
      <c r="AGN15" s="35"/>
      <c r="AGO15" s="35"/>
      <c r="AGP15" s="35"/>
      <c r="AGQ15" s="35"/>
      <c r="AGR15" s="35"/>
      <c r="AGS15" s="35"/>
      <c r="AGT15" s="35"/>
      <c r="AGU15" s="35"/>
      <c r="AGV15" s="35"/>
      <c r="AGW15" s="35"/>
      <c r="AGX15" s="35"/>
      <c r="AGY15" s="35"/>
      <c r="AGZ15" s="35"/>
      <c r="AHA15" s="35"/>
      <c r="AHB15" s="35"/>
      <c r="AHC15" s="35"/>
      <c r="AHD15" s="35"/>
      <c r="AHE15" s="35"/>
      <c r="AHF15" s="35"/>
      <c r="AHG15" s="35"/>
      <c r="AHH15" s="35"/>
      <c r="AHI15" s="35"/>
      <c r="AHJ15" s="35"/>
      <c r="AHK15" s="35"/>
      <c r="AHL15" s="35"/>
      <c r="AHM15" s="35"/>
      <c r="AHN15" s="35"/>
      <c r="AHO15" s="35"/>
      <c r="AHP15" s="35"/>
      <c r="AHQ15" s="35"/>
      <c r="AHR15" s="35"/>
      <c r="AHS15" s="35"/>
      <c r="AHT15" s="35"/>
      <c r="AHU15" s="35"/>
      <c r="AHV15" s="35"/>
      <c r="AHW15" s="35"/>
      <c r="AHX15" s="35"/>
      <c r="AHY15" s="35"/>
      <c r="AHZ15" s="35"/>
      <c r="AIA15" s="35"/>
      <c r="AIB15" s="35"/>
      <c r="AIC15" s="35"/>
      <c r="AID15" s="35"/>
      <c r="AIE15" s="35"/>
      <c r="AIF15" s="35"/>
      <c r="AIG15" s="35"/>
      <c r="AIH15" s="35"/>
      <c r="AII15" s="35"/>
      <c r="AIJ15" s="35"/>
      <c r="AIK15" s="35"/>
      <c r="AIL15" s="35"/>
      <c r="AIM15" s="35"/>
      <c r="AIN15" s="35"/>
      <c r="AIO15" s="35"/>
      <c r="AIP15" s="35"/>
      <c r="AIQ15" s="35"/>
      <c r="AIR15" s="35"/>
      <c r="AIS15" s="35"/>
      <c r="AIT15" s="35"/>
      <c r="AIU15" s="35"/>
      <c r="AIV15" s="35"/>
      <c r="AIW15" s="35"/>
      <c r="AIX15" s="35"/>
      <c r="AIY15" s="35"/>
      <c r="AIZ15" s="35"/>
      <c r="AJA15" s="35"/>
      <c r="AJB15" s="35"/>
      <c r="AJC15" s="35"/>
      <c r="AJD15" s="35"/>
      <c r="AJE15" s="35"/>
      <c r="AJF15" s="35"/>
      <c r="AJG15" s="35"/>
      <c r="AJH15" s="35"/>
      <c r="AJI15" s="35"/>
      <c r="AJJ15" s="35"/>
      <c r="AJK15" s="35"/>
      <c r="AJL15" s="35"/>
      <c r="AJM15" s="35"/>
      <c r="AJN15" s="35"/>
      <c r="AJO15" s="35"/>
      <c r="AJP15" s="35"/>
      <c r="AJQ15" s="35"/>
      <c r="AJR15" s="35"/>
      <c r="AJS15" s="35"/>
      <c r="AJT15" s="35"/>
      <c r="AJU15" s="35"/>
      <c r="AJV15" s="35"/>
      <c r="AJW15" s="35"/>
      <c r="AJX15" s="35"/>
      <c r="AJY15" s="35"/>
      <c r="AJZ15" s="35"/>
      <c r="AKA15" s="35"/>
      <c r="AKB15" s="35"/>
      <c r="AKC15" s="35"/>
      <c r="AKD15" s="35"/>
      <c r="AKE15" s="35"/>
      <c r="AKF15" s="35"/>
      <c r="AKG15" s="35"/>
      <c r="AKH15" s="35"/>
      <c r="AKI15" s="35"/>
      <c r="AKJ15" s="35"/>
      <c r="AKK15" s="35"/>
      <c r="AKL15" s="35"/>
      <c r="AKM15" s="35"/>
      <c r="AKN15" s="35"/>
      <c r="AKO15" s="35"/>
      <c r="AKP15" s="35"/>
      <c r="AKQ15" s="35"/>
      <c r="AKR15" s="35"/>
      <c r="AKS15" s="35"/>
      <c r="AKT15" s="35"/>
      <c r="AKU15" s="35"/>
      <c r="AKV15" s="35"/>
      <c r="AKW15" s="35"/>
      <c r="AKX15" s="35"/>
      <c r="AKY15" s="35"/>
      <c r="AKZ15" s="35"/>
      <c r="ALA15" s="35"/>
      <c r="ALB15" s="35"/>
      <c r="ALC15" s="35"/>
      <c r="ALD15" s="35"/>
      <c r="ALE15" s="35"/>
      <c r="ALF15" s="35"/>
      <c r="ALM15" s="35"/>
      <c r="ALN15" s="35"/>
      <c r="ALO15" s="35"/>
      <c r="ALP15" s="35"/>
      <c r="ALQ15" s="35"/>
      <c r="ALR15" s="35"/>
      <c r="ALS15" s="35"/>
      <c r="ALT15" s="35"/>
      <c r="ALU15" s="35"/>
      <c r="ALV15" s="35"/>
      <c r="ALW15" s="35"/>
      <c r="ALX15" s="35"/>
      <c r="ALY15" s="35"/>
      <c r="ALZ15" s="35"/>
      <c r="AMA15" s="35"/>
      <c r="AMB15" s="35"/>
      <c r="AMC15" s="35"/>
      <c r="AMD15" s="35"/>
      <c r="AME15" s="35"/>
      <c r="AMF15" s="35"/>
      <c r="AMG15" s="35"/>
      <c r="AMH15" s="35"/>
      <c r="AMI15" s="35"/>
      <c r="AMJ15" s="35"/>
      <c r="AMK15" s="35"/>
      <c r="AML15" s="35"/>
      <c r="AMM15" s="35"/>
      <c r="AMN15" s="35"/>
      <c r="AMO15" s="35"/>
      <c r="AMP15" s="35"/>
      <c r="AMQ15" s="35"/>
      <c r="AMR15" s="35"/>
      <c r="AMS15" s="35"/>
      <c r="AMT15" s="35"/>
      <c r="AMU15" s="35"/>
      <c r="AMV15" s="35"/>
      <c r="AMW15" s="35"/>
      <c r="AMX15" s="35"/>
      <c r="AMY15" s="35"/>
      <c r="AMZ15" s="35"/>
      <c r="ANA15" s="35"/>
      <c r="ANB15" s="35"/>
      <c r="ANC15" s="35"/>
      <c r="AND15" s="35"/>
      <c r="ANE15" s="35"/>
      <c r="ANF15" s="35"/>
      <c r="ANG15" s="35"/>
      <c r="ANH15" s="35"/>
      <c r="ANI15" s="35"/>
      <c r="ANJ15" s="35"/>
      <c r="ANK15" s="35"/>
      <c r="ANL15" s="35"/>
      <c r="ANM15" s="35"/>
      <c r="ANN15" s="35"/>
      <c r="ANO15" s="35"/>
      <c r="ANP15" s="35"/>
      <c r="ANQ15" s="35"/>
      <c r="ANR15" s="35"/>
      <c r="ANS15" s="35"/>
      <c r="ANT15" s="35"/>
      <c r="ANU15" s="35"/>
      <c r="ANV15" s="35"/>
      <c r="ANW15" s="35"/>
      <c r="ANX15" s="35"/>
      <c r="ANY15" s="35"/>
      <c r="ANZ15" s="35"/>
      <c r="AOA15" s="35"/>
      <c r="AOB15" s="35"/>
      <c r="AOC15" s="35"/>
      <c r="AOD15" s="35"/>
      <c r="AOE15" s="35"/>
      <c r="AOF15" s="35"/>
      <c r="AOG15" s="35"/>
      <c r="AOH15" s="35"/>
      <c r="AOI15" s="35"/>
      <c r="AOJ15" s="35"/>
      <c r="AOK15" s="35"/>
      <c r="AOL15" s="35"/>
      <c r="AOM15" s="35"/>
      <c r="AON15" s="35"/>
      <c r="AOO15" s="35"/>
      <c r="AOP15" s="35"/>
      <c r="AOQ15" s="35"/>
      <c r="AOR15" s="35"/>
      <c r="AOS15" s="35"/>
      <c r="AOT15" s="35"/>
      <c r="AOU15" s="35"/>
      <c r="AOV15" s="35"/>
      <c r="AOW15" s="35"/>
      <c r="AOX15" s="35"/>
      <c r="AOY15" s="35"/>
      <c r="AOZ15" s="35"/>
      <c r="APA15" s="35"/>
      <c r="APB15" s="35"/>
      <c r="APC15" s="35"/>
      <c r="APD15" s="35"/>
      <c r="APE15" s="35"/>
      <c r="APF15" s="35"/>
      <c r="APG15" s="35"/>
      <c r="APH15" s="35"/>
      <c r="API15" s="35"/>
      <c r="APJ15" s="35"/>
      <c r="APK15" s="35"/>
      <c r="APL15" s="35"/>
      <c r="APM15" s="35"/>
      <c r="APN15" s="35"/>
      <c r="APO15" s="35"/>
      <c r="APP15" s="35"/>
      <c r="APQ15" s="35"/>
      <c r="APR15" s="35"/>
      <c r="APS15" s="35"/>
      <c r="APT15" s="35"/>
      <c r="APU15" s="35"/>
      <c r="APV15" s="35"/>
      <c r="APW15" s="35"/>
      <c r="APX15" s="35"/>
      <c r="APY15" s="35"/>
      <c r="APZ15" s="35"/>
      <c r="AQA15" s="35"/>
      <c r="AQB15" s="35"/>
      <c r="AQC15" s="35"/>
      <c r="AQD15" s="35"/>
      <c r="AQE15" s="35"/>
      <c r="AQF15" s="35"/>
      <c r="AQG15" s="35"/>
      <c r="AQH15" s="35"/>
      <c r="AQI15" s="35"/>
      <c r="AQJ15" s="35"/>
      <c r="AQK15" s="35"/>
      <c r="AQL15" s="35"/>
      <c r="AQM15" s="35"/>
      <c r="AQN15" s="35"/>
      <c r="AQO15" s="35"/>
      <c r="AQP15" s="35"/>
      <c r="AQQ15" s="35"/>
      <c r="AQR15" s="35"/>
      <c r="AQS15" s="35"/>
      <c r="AQT15" s="35"/>
      <c r="AQU15" s="35"/>
      <c r="AQV15" s="35"/>
      <c r="AQW15" s="35"/>
      <c r="AQX15" s="35"/>
      <c r="AQY15" s="35"/>
      <c r="AQZ15" s="35"/>
      <c r="ARA15" s="35"/>
      <c r="ARB15" s="35"/>
      <c r="ARC15" s="35"/>
      <c r="ARD15" s="35"/>
      <c r="ARE15" s="35"/>
      <c r="ARF15" s="35"/>
      <c r="ARG15" s="35"/>
      <c r="ARH15" s="35"/>
      <c r="ARI15" s="35"/>
      <c r="ARJ15" s="35"/>
      <c r="ARK15" s="35"/>
      <c r="ARL15" s="35"/>
      <c r="ARM15" s="35"/>
      <c r="ARN15" s="35"/>
      <c r="ARO15" s="35"/>
      <c r="ARP15" s="35"/>
      <c r="ARQ15" s="35"/>
      <c r="ARR15" s="35"/>
      <c r="ARS15" s="35"/>
      <c r="ART15" s="35"/>
      <c r="ARU15" s="35"/>
      <c r="ARV15" s="35"/>
      <c r="ARW15" s="35"/>
      <c r="ARX15" s="35"/>
      <c r="ARY15" s="35"/>
      <c r="ARZ15" s="35"/>
      <c r="ASA15" s="35"/>
      <c r="ASB15" s="35"/>
      <c r="ASC15" s="35"/>
      <c r="ASD15" s="35"/>
      <c r="ASE15" s="35"/>
      <c r="ASF15" s="35"/>
      <c r="ASG15" s="35"/>
      <c r="ASH15" s="35"/>
      <c r="ASI15" s="35"/>
      <c r="ASJ15" s="35"/>
      <c r="ASK15" s="35"/>
      <c r="ASL15" s="35"/>
      <c r="ASM15" s="35"/>
      <c r="ASN15" s="35"/>
      <c r="ASO15" s="35"/>
      <c r="ASP15" s="35"/>
      <c r="ASQ15" s="35"/>
      <c r="ASR15" s="35"/>
      <c r="ASS15" s="35"/>
      <c r="AST15" s="35"/>
      <c r="ASU15" s="35"/>
      <c r="ASV15" s="35"/>
      <c r="ASW15" s="35"/>
      <c r="ASX15" s="35"/>
      <c r="ASY15" s="35"/>
      <c r="ASZ15" s="35"/>
      <c r="ATA15" s="35"/>
      <c r="ATB15" s="35"/>
      <c r="ATC15" s="35"/>
      <c r="ATD15" s="35"/>
      <c r="ATE15" s="35"/>
      <c r="ATF15" s="35"/>
      <c r="ATG15" s="35"/>
      <c r="ATH15" s="35"/>
      <c r="ATI15" s="35"/>
      <c r="ATJ15" s="35"/>
      <c r="ATK15" s="35"/>
      <c r="ATL15" s="35"/>
      <c r="ATM15" s="35"/>
      <c r="ATN15" s="35"/>
      <c r="ATO15" s="35"/>
      <c r="ATP15" s="35"/>
      <c r="ATQ15" s="35"/>
      <c r="ATR15" s="35"/>
      <c r="ATS15" s="35"/>
      <c r="ATT15" s="35"/>
      <c r="ATU15" s="35"/>
      <c r="ATV15" s="35"/>
      <c r="ATW15" s="35"/>
      <c r="ATX15" s="35"/>
      <c r="ATY15" s="35"/>
      <c r="ATZ15" s="35"/>
      <c r="AUA15" s="35"/>
      <c r="AUB15" s="35"/>
      <c r="AUC15" s="35"/>
      <c r="AUD15" s="35"/>
      <c r="AUE15" s="35"/>
      <c r="AUF15" s="35"/>
      <c r="AUG15" s="35"/>
      <c r="AUH15" s="35"/>
      <c r="AUI15" s="35"/>
      <c r="AUJ15" s="35"/>
      <c r="AUK15" s="35"/>
      <c r="AUL15" s="35"/>
      <c r="AUM15" s="35"/>
      <c r="AUN15" s="35"/>
      <c r="AUO15" s="35"/>
      <c r="AUP15" s="35"/>
      <c r="AUQ15" s="35"/>
      <c r="AUR15" s="35"/>
      <c r="AUS15" s="35"/>
      <c r="AUT15" s="35"/>
      <c r="AUU15" s="35"/>
      <c r="AUV15" s="35"/>
      <c r="AUW15" s="35"/>
      <c r="AUX15" s="35"/>
      <c r="AUY15" s="35"/>
      <c r="AUZ15" s="35"/>
      <c r="AVA15" s="35"/>
      <c r="AVB15" s="35"/>
      <c r="AVI15" s="35"/>
      <c r="AVJ15" s="35"/>
      <c r="AVK15" s="35"/>
      <c r="AVL15" s="35"/>
      <c r="AVM15" s="35"/>
      <c r="AVN15" s="35"/>
      <c r="AVO15" s="35"/>
      <c r="AVP15" s="35"/>
      <c r="AVQ15" s="35"/>
      <c r="AVR15" s="35"/>
      <c r="AVS15" s="35"/>
      <c r="AVT15" s="35"/>
      <c r="AVU15" s="35"/>
      <c r="AVV15" s="35"/>
      <c r="AVW15" s="35"/>
      <c r="AVX15" s="35"/>
      <c r="AVY15" s="35"/>
      <c r="AVZ15" s="35"/>
      <c r="AWA15" s="35"/>
      <c r="AWB15" s="35"/>
      <c r="AWC15" s="35"/>
      <c r="AWD15" s="35"/>
      <c r="AWE15" s="35"/>
      <c r="AWF15" s="35"/>
      <c r="AWG15" s="35"/>
      <c r="AWH15" s="35"/>
      <c r="AWI15" s="35"/>
      <c r="AWJ15" s="35"/>
      <c r="AWK15" s="35"/>
      <c r="AWL15" s="35"/>
      <c r="AWM15" s="35"/>
      <c r="AWN15" s="35"/>
      <c r="AWO15" s="35"/>
      <c r="AWP15" s="35"/>
      <c r="AWQ15" s="35"/>
      <c r="AWR15" s="35"/>
      <c r="AWS15" s="35"/>
      <c r="AWT15" s="35"/>
      <c r="AWU15" s="35"/>
      <c r="AWV15" s="35"/>
      <c r="AWW15" s="35"/>
      <c r="AWX15" s="35"/>
      <c r="AWY15" s="35"/>
      <c r="AWZ15" s="35"/>
      <c r="AXA15" s="35"/>
      <c r="AXB15" s="35"/>
      <c r="AXC15" s="35"/>
      <c r="AXD15" s="35"/>
      <c r="AXE15" s="35"/>
      <c r="AXF15" s="35"/>
      <c r="AXG15" s="35"/>
      <c r="AXH15" s="35"/>
      <c r="AXI15" s="35"/>
      <c r="AXJ15" s="35"/>
      <c r="AXK15" s="35"/>
      <c r="AXL15" s="35"/>
      <c r="AXM15" s="35"/>
      <c r="AXN15" s="35"/>
      <c r="AXO15" s="35"/>
      <c r="AXP15" s="35"/>
      <c r="AXQ15" s="35"/>
      <c r="AXR15" s="35"/>
      <c r="AXS15" s="35"/>
      <c r="AXT15" s="35"/>
      <c r="AXU15" s="35"/>
      <c r="AXV15" s="35"/>
      <c r="AXW15" s="35"/>
      <c r="AXX15" s="35"/>
      <c r="AXY15" s="35"/>
      <c r="AXZ15" s="35"/>
      <c r="AYA15" s="35"/>
      <c r="AYB15" s="35"/>
      <c r="AYC15" s="35"/>
      <c r="AYD15" s="35"/>
      <c r="AYE15" s="35"/>
      <c r="AYF15" s="35"/>
      <c r="AYG15" s="35"/>
      <c r="AYH15" s="35"/>
      <c r="AYI15" s="35"/>
      <c r="AYJ15" s="35"/>
      <c r="AYK15" s="35"/>
      <c r="AYL15" s="35"/>
      <c r="AYM15" s="35"/>
      <c r="AYN15" s="35"/>
      <c r="AYO15" s="35"/>
      <c r="AYP15" s="35"/>
      <c r="AYQ15" s="35"/>
      <c r="AYR15" s="35"/>
      <c r="AYS15" s="35"/>
      <c r="AYT15" s="35"/>
      <c r="AYU15" s="35"/>
      <c r="AYV15" s="35"/>
      <c r="AYW15" s="35"/>
      <c r="AYX15" s="35"/>
      <c r="AYY15" s="35"/>
      <c r="AYZ15" s="35"/>
      <c r="AZA15" s="35"/>
      <c r="AZB15" s="35"/>
      <c r="AZC15" s="35"/>
      <c r="AZD15" s="35"/>
      <c r="AZE15" s="35"/>
      <c r="AZF15" s="35"/>
      <c r="AZG15" s="35"/>
      <c r="AZH15" s="35"/>
      <c r="AZI15" s="35"/>
      <c r="AZJ15" s="35"/>
      <c r="AZK15" s="35"/>
      <c r="AZL15" s="35"/>
      <c r="AZM15" s="35"/>
      <c r="AZN15" s="35"/>
      <c r="AZO15" s="35"/>
      <c r="AZP15" s="35"/>
      <c r="AZQ15" s="35"/>
      <c r="AZR15" s="35"/>
      <c r="AZS15" s="35"/>
      <c r="AZT15" s="35"/>
      <c r="AZU15" s="35"/>
      <c r="AZV15" s="35"/>
      <c r="AZW15" s="35"/>
      <c r="AZX15" s="35"/>
      <c r="AZY15" s="35"/>
      <c r="AZZ15" s="35"/>
      <c r="BAA15" s="35"/>
      <c r="BAB15" s="35"/>
      <c r="BAC15" s="35"/>
      <c r="BAD15" s="35"/>
      <c r="BAE15" s="35"/>
      <c r="BAF15" s="35"/>
      <c r="BAG15" s="35"/>
      <c r="BAH15" s="35"/>
      <c r="BAI15" s="35"/>
      <c r="BAJ15" s="35"/>
      <c r="BAK15" s="35"/>
      <c r="BAL15" s="35"/>
      <c r="BAM15" s="35"/>
      <c r="BAN15" s="35"/>
      <c r="BAO15" s="35"/>
      <c r="BAP15" s="35"/>
      <c r="BAQ15" s="35"/>
      <c r="BAR15" s="35"/>
      <c r="BAS15" s="35"/>
      <c r="BAT15" s="35"/>
      <c r="BAU15" s="35"/>
      <c r="BAV15" s="35"/>
      <c r="BAW15" s="35"/>
      <c r="BAX15" s="35"/>
      <c r="BAY15" s="35"/>
      <c r="BAZ15" s="35"/>
      <c r="BBA15" s="35"/>
      <c r="BBB15" s="35"/>
      <c r="BBC15" s="35"/>
      <c r="BBD15" s="35"/>
      <c r="BBE15" s="35"/>
      <c r="BBF15" s="35"/>
      <c r="BBG15" s="35"/>
      <c r="BBH15" s="35"/>
      <c r="BBI15" s="35"/>
      <c r="BBJ15" s="35"/>
      <c r="BBK15" s="35"/>
      <c r="BBL15" s="35"/>
      <c r="BBM15" s="35"/>
      <c r="BBN15" s="35"/>
      <c r="BBO15" s="35"/>
      <c r="BBP15" s="35"/>
      <c r="BBQ15" s="35"/>
      <c r="BBR15" s="35"/>
      <c r="BBS15" s="35"/>
      <c r="BBT15" s="35"/>
      <c r="BBU15" s="35"/>
      <c r="BBV15" s="35"/>
      <c r="BBW15" s="35"/>
      <c r="BBX15" s="35"/>
      <c r="BBY15" s="35"/>
      <c r="BBZ15" s="35"/>
      <c r="BCA15" s="35"/>
      <c r="BCB15" s="35"/>
      <c r="BCC15" s="35"/>
      <c r="BCD15" s="35"/>
      <c r="BCE15" s="35"/>
      <c r="BCF15" s="35"/>
      <c r="BCG15" s="35"/>
      <c r="BCH15" s="35"/>
      <c r="BCI15" s="35"/>
      <c r="BCJ15" s="35"/>
      <c r="BCK15" s="35"/>
      <c r="BCL15" s="35"/>
      <c r="BCM15" s="35"/>
      <c r="BCN15" s="35"/>
      <c r="BCO15" s="35"/>
      <c r="BCP15" s="35"/>
      <c r="BCQ15" s="35"/>
      <c r="BCR15" s="35"/>
      <c r="BCS15" s="35"/>
      <c r="BCT15" s="35"/>
      <c r="BCU15" s="35"/>
      <c r="BCV15" s="35"/>
      <c r="BCW15" s="35"/>
      <c r="BCX15" s="35"/>
      <c r="BCY15" s="35"/>
      <c r="BCZ15" s="35"/>
      <c r="BDA15" s="35"/>
      <c r="BDB15" s="35"/>
      <c r="BDC15" s="35"/>
      <c r="BDD15" s="35"/>
      <c r="BDE15" s="35"/>
      <c r="BDF15" s="35"/>
      <c r="BDG15" s="35"/>
      <c r="BDH15" s="35"/>
      <c r="BDI15" s="35"/>
      <c r="BDJ15" s="35"/>
      <c r="BDK15" s="35"/>
      <c r="BDL15" s="35"/>
      <c r="BDM15" s="35"/>
      <c r="BDN15" s="35"/>
      <c r="BDO15" s="35"/>
      <c r="BDP15" s="35"/>
      <c r="BDQ15" s="35"/>
      <c r="BDR15" s="35"/>
      <c r="BDS15" s="35"/>
      <c r="BDT15" s="35"/>
      <c r="BDU15" s="35"/>
      <c r="BDV15" s="35"/>
      <c r="BDW15" s="35"/>
      <c r="BDX15" s="35"/>
      <c r="BDY15" s="35"/>
      <c r="BDZ15" s="35"/>
      <c r="BEA15" s="35"/>
      <c r="BEB15" s="35"/>
      <c r="BEC15" s="35"/>
      <c r="BED15" s="35"/>
      <c r="BEE15" s="35"/>
      <c r="BEF15" s="35"/>
      <c r="BEG15" s="35"/>
      <c r="BEH15" s="35"/>
      <c r="BEI15" s="35"/>
      <c r="BEJ15" s="35"/>
      <c r="BEK15" s="35"/>
      <c r="BEL15" s="35"/>
      <c r="BEM15" s="35"/>
      <c r="BEN15" s="35"/>
      <c r="BEO15" s="35"/>
      <c r="BEP15" s="35"/>
      <c r="BEQ15" s="35"/>
      <c r="BER15" s="35"/>
      <c r="BES15" s="35"/>
      <c r="BET15" s="35"/>
      <c r="BEU15" s="35"/>
      <c r="BEV15" s="35"/>
      <c r="BEW15" s="35"/>
      <c r="BEX15" s="35"/>
      <c r="BFE15" s="35"/>
      <c r="BFF15" s="35"/>
      <c r="BFG15" s="35"/>
      <c r="BFH15" s="35"/>
      <c r="BFI15" s="35"/>
      <c r="BFJ15" s="35"/>
      <c r="BFK15" s="35"/>
      <c r="BFL15" s="35"/>
      <c r="BFM15" s="35"/>
      <c r="BFN15" s="35"/>
      <c r="BFO15" s="35"/>
      <c r="BFP15" s="35"/>
      <c r="BFQ15" s="35"/>
      <c r="BFR15" s="35"/>
      <c r="BFS15" s="35"/>
      <c r="BFT15" s="35"/>
      <c r="BFU15" s="35"/>
      <c r="BFV15" s="35"/>
      <c r="BFW15" s="35"/>
      <c r="BFX15" s="35"/>
      <c r="BFY15" s="35"/>
      <c r="BFZ15" s="35"/>
      <c r="BGA15" s="35"/>
      <c r="BGB15" s="35"/>
      <c r="BGC15" s="35"/>
      <c r="BGD15" s="35"/>
      <c r="BGE15" s="35"/>
      <c r="BGF15" s="35"/>
      <c r="BGG15" s="35"/>
      <c r="BGH15" s="35"/>
      <c r="BGI15" s="35"/>
      <c r="BGJ15" s="35"/>
      <c r="BGK15" s="35"/>
      <c r="BGL15" s="35"/>
      <c r="BGM15" s="35"/>
      <c r="BGN15" s="35"/>
      <c r="BGO15" s="35"/>
      <c r="BGP15" s="35"/>
      <c r="BGQ15" s="35"/>
      <c r="BGR15" s="35"/>
      <c r="BGS15" s="35"/>
      <c r="BGT15" s="35"/>
      <c r="BGU15" s="35"/>
      <c r="BGV15" s="35"/>
      <c r="BGW15" s="35"/>
      <c r="BGX15" s="35"/>
      <c r="BGY15" s="35"/>
      <c r="BGZ15" s="35"/>
      <c r="BHA15" s="35"/>
      <c r="BHB15" s="35"/>
      <c r="BHC15" s="35"/>
      <c r="BHD15" s="35"/>
      <c r="BHE15" s="35"/>
      <c r="BHF15" s="35"/>
      <c r="BHG15" s="35"/>
      <c r="BHH15" s="35"/>
      <c r="BHI15" s="35"/>
      <c r="BHJ15" s="35"/>
      <c r="BHK15" s="35"/>
      <c r="BHL15" s="35"/>
      <c r="BHM15" s="35"/>
      <c r="BHN15" s="35"/>
      <c r="BHO15" s="35"/>
      <c r="BHP15" s="35"/>
      <c r="BHQ15" s="35"/>
      <c r="BHR15" s="35"/>
      <c r="BHS15" s="35"/>
      <c r="BHT15" s="35"/>
      <c r="BHU15" s="35"/>
      <c r="BHV15" s="35"/>
      <c r="BHW15" s="35"/>
      <c r="BHX15" s="35"/>
      <c r="BHY15" s="35"/>
      <c r="BHZ15" s="35"/>
      <c r="BIA15" s="35"/>
      <c r="BIB15" s="35"/>
      <c r="BIC15" s="35"/>
      <c r="BID15" s="35"/>
      <c r="BIE15" s="35"/>
      <c r="BIF15" s="35"/>
      <c r="BIG15" s="35"/>
      <c r="BIH15" s="35"/>
      <c r="BII15" s="35"/>
      <c r="BIJ15" s="35"/>
      <c r="BIK15" s="35"/>
      <c r="BIL15" s="35"/>
      <c r="BIM15" s="35"/>
      <c r="BIN15" s="35"/>
      <c r="BIO15" s="35"/>
      <c r="BIP15" s="35"/>
      <c r="BIQ15" s="35"/>
      <c r="BIR15" s="35"/>
      <c r="BIS15" s="35"/>
      <c r="BIT15" s="35"/>
      <c r="BIU15" s="35"/>
      <c r="BIV15" s="35"/>
      <c r="BIW15" s="35"/>
      <c r="BIX15" s="35"/>
      <c r="BIY15" s="35"/>
      <c r="BIZ15" s="35"/>
      <c r="BJA15" s="35"/>
      <c r="BJB15" s="35"/>
      <c r="BJC15" s="35"/>
      <c r="BJD15" s="35"/>
      <c r="BJE15" s="35"/>
      <c r="BJF15" s="35"/>
      <c r="BJG15" s="35"/>
      <c r="BJH15" s="35"/>
      <c r="BJI15" s="35"/>
      <c r="BJJ15" s="35"/>
      <c r="BJK15" s="35"/>
      <c r="BJL15" s="35"/>
      <c r="BJM15" s="35"/>
      <c r="BJN15" s="35"/>
      <c r="BJO15" s="35"/>
      <c r="BJP15" s="35"/>
      <c r="BJQ15" s="35"/>
      <c r="BJR15" s="35"/>
      <c r="BJS15" s="35"/>
      <c r="BJT15" s="35"/>
      <c r="BJU15" s="35"/>
      <c r="BJV15" s="35"/>
      <c r="BJW15" s="35"/>
      <c r="BJX15" s="35"/>
      <c r="BJY15" s="35"/>
      <c r="BJZ15" s="35"/>
      <c r="BKA15" s="35"/>
      <c r="BKB15" s="35"/>
      <c r="BKC15" s="35"/>
      <c r="BKD15" s="35"/>
      <c r="BKE15" s="35"/>
      <c r="BKF15" s="35"/>
      <c r="BKG15" s="35"/>
      <c r="BKH15" s="35"/>
      <c r="BKI15" s="35"/>
      <c r="BKJ15" s="35"/>
      <c r="BKK15" s="35"/>
      <c r="BKL15" s="35"/>
      <c r="BKM15" s="35"/>
      <c r="BKN15" s="35"/>
      <c r="BKO15" s="35"/>
      <c r="BKP15" s="35"/>
      <c r="BKQ15" s="35"/>
      <c r="BKR15" s="35"/>
      <c r="BKS15" s="35"/>
      <c r="BKT15" s="35"/>
      <c r="BKU15" s="35"/>
      <c r="BKV15" s="35"/>
      <c r="BKW15" s="35"/>
      <c r="BKX15" s="35"/>
      <c r="BKY15" s="35"/>
      <c r="BKZ15" s="35"/>
      <c r="BLA15" s="35"/>
      <c r="BLB15" s="35"/>
      <c r="BLC15" s="35"/>
      <c r="BLD15" s="35"/>
      <c r="BLE15" s="35"/>
      <c r="BLF15" s="35"/>
      <c r="BLG15" s="35"/>
      <c r="BLH15" s="35"/>
      <c r="BLI15" s="35"/>
      <c r="BLJ15" s="35"/>
      <c r="BLK15" s="35"/>
      <c r="BLL15" s="35"/>
      <c r="BLM15" s="35"/>
      <c r="BLN15" s="35"/>
      <c r="BLO15" s="35"/>
      <c r="BLP15" s="35"/>
      <c r="BLQ15" s="35"/>
      <c r="BLR15" s="35"/>
      <c r="BLS15" s="35"/>
      <c r="BLT15" s="35"/>
      <c r="BLU15" s="35"/>
      <c r="BLV15" s="35"/>
      <c r="BLW15" s="35"/>
      <c r="BLX15" s="35"/>
      <c r="BLY15" s="35"/>
      <c r="BLZ15" s="35"/>
      <c r="BMA15" s="35"/>
      <c r="BMB15" s="35"/>
      <c r="BMC15" s="35"/>
      <c r="BMD15" s="35"/>
      <c r="BME15" s="35"/>
      <c r="BMF15" s="35"/>
      <c r="BMG15" s="35"/>
      <c r="BMH15" s="35"/>
      <c r="BMI15" s="35"/>
      <c r="BMJ15" s="35"/>
      <c r="BMK15" s="35"/>
      <c r="BML15" s="35"/>
      <c r="BMM15" s="35"/>
      <c r="BMN15" s="35"/>
      <c r="BMO15" s="35"/>
      <c r="BMP15" s="35"/>
      <c r="BMQ15" s="35"/>
      <c r="BMR15" s="35"/>
      <c r="BMS15" s="35"/>
      <c r="BMT15" s="35"/>
      <c r="BMU15" s="35"/>
      <c r="BMV15" s="35"/>
      <c r="BMW15" s="35"/>
      <c r="BMX15" s="35"/>
      <c r="BMY15" s="35"/>
      <c r="BMZ15" s="35"/>
      <c r="BNA15" s="35"/>
      <c r="BNB15" s="35"/>
      <c r="BNC15" s="35"/>
      <c r="BND15" s="35"/>
      <c r="BNE15" s="35"/>
      <c r="BNF15" s="35"/>
      <c r="BNG15" s="35"/>
      <c r="BNH15" s="35"/>
      <c r="BNI15" s="35"/>
      <c r="BNJ15" s="35"/>
      <c r="BNK15" s="35"/>
      <c r="BNL15" s="35"/>
      <c r="BNM15" s="35"/>
      <c r="BNN15" s="35"/>
      <c r="BNO15" s="35"/>
      <c r="BNP15" s="35"/>
      <c r="BNQ15" s="35"/>
      <c r="BNR15" s="35"/>
      <c r="BNS15" s="35"/>
      <c r="BNT15" s="35"/>
      <c r="BNU15" s="35"/>
      <c r="BNV15" s="35"/>
      <c r="BNW15" s="35"/>
      <c r="BNX15" s="35"/>
      <c r="BNY15" s="35"/>
      <c r="BNZ15" s="35"/>
      <c r="BOA15" s="35"/>
      <c r="BOB15" s="35"/>
      <c r="BOC15" s="35"/>
      <c r="BOD15" s="35"/>
      <c r="BOE15" s="35"/>
      <c r="BOF15" s="35"/>
      <c r="BOG15" s="35"/>
      <c r="BOH15" s="35"/>
      <c r="BOI15" s="35"/>
      <c r="BOJ15" s="35"/>
      <c r="BOK15" s="35"/>
      <c r="BOL15" s="35"/>
      <c r="BOM15" s="35"/>
      <c r="BON15" s="35"/>
      <c r="BOO15" s="35"/>
      <c r="BOP15" s="35"/>
      <c r="BOQ15" s="35"/>
      <c r="BOR15" s="35"/>
      <c r="BOS15" s="35"/>
      <c r="BOT15" s="35"/>
      <c r="BPA15" s="35"/>
      <c r="BPB15" s="35"/>
      <c r="BPC15" s="35"/>
      <c r="BPD15" s="35"/>
      <c r="BPE15" s="35"/>
      <c r="BPF15" s="35"/>
      <c r="BPG15" s="35"/>
      <c r="BPH15" s="35"/>
      <c r="BPI15" s="35"/>
      <c r="BPJ15" s="35"/>
      <c r="BPK15" s="35"/>
      <c r="BPL15" s="35"/>
      <c r="BPM15" s="35"/>
      <c r="BPN15" s="35"/>
      <c r="BPO15" s="35"/>
      <c r="BPP15" s="35"/>
      <c r="BPQ15" s="35"/>
      <c r="BPR15" s="35"/>
      <c r="BPS15" s="35"/>
      <c r="BPT15" s="35"/>
      <c r="BPU15" s="35"/>
      <c r="BPV15" s="35"/>
      <c r="BPW15" s="35"/>
      <c r="BPX15" s="35"/>
      <c r="BPY15" s="35"/>
      <c r="BPZ15" s="35"/>
      <c r="BQA15" s="35"/>
      <c r="BQB15" s="35"/>
      <c r="BQC15" s="35"/>
      <c r="BQD15" s="35"/>
      <c r="BQE15" s="35"/>
      <c r="BQF15" s="35"/>
      <c r="BQG15" s="35"/>
      <c r="BQH15" s="35"/>
      <c r="BQI15" s="35"/>
      <c r="BQJ15" s="35"/>
      <c r="BQK15" s="35"/>
      <c r="BQL15" s="35"/>
      <c r="BQM15" s="35"/>
      <c r="BQN15" s="35"/>
      <c r="BQO15" s="35"/>
      <c r="BQP15" s="35"/>
      <c r="BQQ15" s="35"/>
      <c r="BQR15" s="35"/>
      <c r="BQS15" s="35"/>
      <c r="BQT15" s="35"/>
      <c r="BQU15" s="35"/>
      <c r="BQV15" s="35"/>
      <c r="BQW15" s="35"/>
      <c r="BQX15" s="35"/>
      <c r="BQY15" s="35"/>
      <c r="BQZ15" s="35"/>
      <c r="BRA15" s="35"/>
      <c r="BRB15" s="35"/>
      <c r="BRC15" s="35"/>
      <c r="BRD15" s="35"/>
      <c r="BRE15" s="35"/>
      <c r="BRF15" s="35"/>
      <c r="BRG15" s="35"/>
      <c r="BRH15" s="35"/>
      <c r="BRI15" s="35"/>
      <c r="BRJ15" s="35"/>
      <c r="BRK15" s="35"/>
      <c r="BRL15" s="35"/>
      <c r="BRM15" s="35"/>
      <c r="BRN15" s="35"/>
      <c r="BRO15" s="35"/>
      <c r="BRP15" s="35"/>
      <c r="BRQ15" s="35"/>
      <c r="BRR15" s="35"/>
      <c r="BRS15" s="35"/>
      <c r="BRT15" s="35"/>
      <c r="BRU15" s="35"/>
      <c r="BRV15" s="35"/>
      <c r="BRW15" s="35"/>
      <c r="BRX15" s="35"/>
      <c r="BRY15" s="35"/>
      <c r="BRZ15" s="35"/>
      <c r="BSA15" s="35"/>
      <c r="BSB15" s="35"/>
      <c r="BSC15" s="35"/>
      <c r="BSD15" s="35"/>
      <c r="BSE15" s="35"/>
      <c r="BSF15" s="35"/>
      <c r="BSG15" s="35"/>
      <c r="BSH15" s="35"/>
      <c r="BSI15" s="35"/>
      <c r="BSJ15" s="35"/>
      <c r="BSK15" s="35"/>
      <c r="BSL15" s="35"/>
      <c r="BSM15" s="35"/>
      <c r="BSN15" s="35"/>
      <c r="BSO15" s="35"/>
      <c r="BSP15" s="35"/>
      <c r="BSQ15" s="35"/>
      <c r="BSR15" s="35"/>
      <c r="BSS15" s="35"/>
      <c r="BST15" s="35"/>
      <c r="BSU15" s="35"/>
      <c r="BSV15" s="35"/>
      <c r="BSW15" s="35"/>
      <c r="BSX15" s="35"/>
      <c r="BSY15" s="35"/>
      <c r="BSZ15" s="35"/>
      <c r="BTA15" s="35"/>
      <c r="BTB15" s="35"/>
      <c r="BTC15" s="35"/>
      <c r="BTD15" s="35"/>
      <c r="BTE15" s="35"/>
      <c r="BTF15" s="35"/>
      <c r="BTG15" s="35"/>
      <c r="BTH15" s="35"/>
      <c r="BTI15" s="35"/>
      <c r="BTJ15" s="35"/>
      <c r="BTK15" s="35"/>
      <c r="BTL15" s="35"/>
      <c r="BTM15" s="35"/>
      <c r="BTN15" s="35"/>
      <c r="BTO15" s="35"/>
      <c r="BTP15" s="35"/>
      <c r="BTQ15" s="35"/>
      <c r="BTR15" s="35"/>
      <c r="BTS15" s="35"/>
      <c r="BTT15" s="35"/>
      <c r="BTU15" s="35"/>
      <c r="BTV15" s="35"/>
      <c r="BTW15" s="35"/>
      <c r="BTX15" s="35"/>
      <c r="BTY15" s="35"/>
      <c r="BTZ15" s="35"/>
      <c r="BUA15" s="35"/>
      <c r="BUB15" s="35"/>
      <c r="BUC15" s="35"/>
      <c r="BUD15" s="35"/>
      <c r="BUE15" s="35"/>
      <c r="BUF15" s="35"/>
      <c r="BUG15" s="35"/>
      <c r="BUH15" s="35"/>
      <c r="BUI15" s="35"/>
      <c r="BUJ15" s="35"/>
      <c r="BUK15" s="35"/>
      <c r="BUL15" s="35"/>
      <c r="BUM15" s="35"/>
      <c r="BUN15" s="35"/>
      <c r="BUO15" s="35"/>
      <c r="BUP15" s="35"/>
      <c r="BUQ15" s="35"/>
      <c r="BUR15" s="35"/>
      <c r="BUS15" s="35"/>
      <c r="BUT15" s="35"/>
      <c r="BUU15" s="35"/>
      <c r="BUV15" s="35"/>
      <c r="BUW15" s="35"/>
      <c r="BUX15" s="35"/>
      <c r="BUY15" s="35"/>
      <c r="BUZ15" s="35"/>
      <c r="BVA15" s="35"/>
      <c r="BVB15" s="35"/>
      <c r="BVC15" s="35"/>
      <c r="BVD15" s="35"/>
      <c r="BVE15" s="35"/>
      <c r="BVF15" s="35"/>
      <c r="BVG15" s="35"/>
      <c r="BVH15" s="35"/>
      <c r="BVI15" s="35"/>
      <c r="BVJ15" s="35"/>
      <c r="BVK15" s="35"/>
      <c r="BVL15" s="35"/>
      <c r="BVM15" s="35"/>
      <c r="BVN15" s="35"/>
      <c r="BVO15" s="35"/>
      <c r="BVP15" s="35"/>
      <c r="BVQ15" s="35"/>
      <c r="BVR15" s="35"/>
      <c r="BVS15" s="35"/>
      <c r="BVT15" s="35"/>
      <c r="BVU15" s="35"/>
      <c r="BVV15" s="35"/>
      <c r="BVW15" s="35"/>
      <c r="BVX15" s="35"/>
      <c r="BVY15" s="35"/>
      <c r="BVZ15" s="35"/>
      <c r="BWA15" s="35"/>
      <c r="BWB15" s="35"/>
      <c r="BWC15" s="35"/>
      <c r="BWD15" s="35"/>
      <c r="BWE15" s="35"/>
      <c r="BWF15" s="35"/>
      <c r="BWG15" s="35"/>
      <c r="BWH15" s="35"/>
      <c r="BWI15" s="35"/>
      <c r="BWJ15" s="35"/>
      <c r="BWK15" s="35"/>
      <c r="BWL15" s="35"/>
      <c r="BWM15" s="35"/>
      <c r="BWN15" s="35"/>
      <c r="BWO15" s="35"/>
      <c r="BWP15" s="35"/>
      <c r="BWQ15" s="35"/>
      <c r="BWR15" s="35"/>
      <c r="BWS15" s="35"/>
      <c r="BWT15" s="35"/>
      <c r="BWU15" s="35"/>
      <c r="BWV15" s="35"/>
      <c r="BWW15" s="35"/>
      <c r="BWX15" s="35"/>
      <c r="BWY15" s="35"/>
      <c r="BWZ15" s="35"/>
      <c r="BXA15" s="35"/>
      <c r="BXB15" s="35"/>
      <c r="BXC15" s="35"/>
      <c r="BXD15" s="35"/>
      <c r="BXE15" s="35"/>
      <c r="BXF15" s="35"/>
      <c r="BXG15" s="35"/>
      <c r="BXH15" s="35"/>
      <c r="BXI15" s="35"/>
      <c r="BXJ15" s="35"/>
      <c r="BXK15" s="35"/>
      <c r="BXL15" s="35"/>
      <c r="BXM15" s="35"/>
      <c r="BXN15" s="35"/>
      <c r="BXO15" s="35"/>
      <c r="BXP15" s="35"/>
      <c r="BXQ15" s="35"/>
      <c r="BXR15" s="35"/>
      <c r="BXS15" s="35"/>
      <c r="BXT15" s="35"/>
      <c r="BXU15" s="35"/>
      <c r="BXV15" s="35"/>
      <c r="BXW15" s="35"/>
      <c r="BXX15" s="35"/>
      <c r="BXY15" s="35"/>
      <c r="BXZ15" s="35"/>
      <c r="BYA15" s="35"/>
      <c r="BYB15" s="35"/>
      <c r="BYC15" s="35"/>
      <c r="BYD15" s="35"/>
      <c r="BYE15" s="35"/>
      <c r="BYF15" s="35"/>
      <c r="BYG15" s="35"/>
      <c r="BYH15" s="35"/>
      <c r="BYI15" s="35"/>
      <c r="BYJ15" s="35"/>
      <c r="BYK15" s="35"/>
      <c r="BYL15" s="35"/>
      <c r="BYM15" s="35"/>
      <c r="BYN15" s="35"/>
      <c r="BYO15" s="35"/>
      <c r="BYP15" s="35"/>
      <c r="BYW15" s="35"/>
      <c r="BYX15" s="35"/>
      <c r="BYY15" s="35"/>
      <c r="BYZ15" s="35"/>
      <c r="BZA15" s="35"/>
      <c r="BZB15" s="35"/>
      <c r="BZC15" s="35"/>
      <c r="BZD15" s="35"/>
      <c r="BZE15" s="35"/>
      <c r="BZF15" s="35"/>
      <c r="BZG15" s="35"/>
      <c r="BZH15" s="35"/>
      <c r="BZI15" s="35"/>
      <c r="BZJ15" s="35"/>
      <c r="BZK15" s="35"/>
      <c r="BZL15" s="35"/>
      <c r="BZM15" s="35"/>
      <c r="BZN15" s="35"/>
      <c r="BZO15" s="35"/>
      <c r="BZP15" s="35"/>
      <c r="BZQ15" s="35"/>
      <c r="BZR15" s="35"/>
      <c r="BZS15" s="35"/>
      <c r="BZT15" s="35"/>
      <c r="BZU15" s="35"/>
      <c r="BZV15" s="35"/>
      <c r="BZW15" s="35"/>
      <c r="BZX15" s="35"/>
      <c r="BZY15" s="35"/>
      <c r="BZZ15" s="35"/>
      <c r="CAA15" s="35"/>
      <c r="CAB15" s="35"/>
      <c r="CAC15" s="35"/>
      <c r="CAD15" s="35"/>
      <c r="CAE15" s="35"/>
      <c r="CAF15" s="35"/>
      <c r="CAG15" s="35"/>
      <c r="CAH15" s="35"/>
      <c r="CAI15" s="35"/>
      <c r="CAJ15" s="35"/>
      <c r="CAK15" s="35"/>
      <c r="CAL15" s="35"/>
      <c r="CAM15" s="35"/>
      <c r="CAN15" s="35"/>
      <c r="CAO15" s="35"/>
      <c r="CAP15" s="35"/>
      <c r="CAQ15" s="35"/>
      <c r="CAR15" s="35"/>
      <c r="CAS15" s="35"/>
      <c r="CAT15" s="35"/>
      <c r="CAU15" s="35"/>
      <c r="CAV15" s="35"/>
      <c r="CAW15" s="35"/>
      <c r="CAX15" s="35"/>
      <c r="CAY15" s="35"/>
      <c r="CAZ15" s="35"/>
      <c r="CBA15" s="35"/>
      <c r="CBB15" s="35"/>
      <c r="CBC15" s="35"/>
      <c r="CBD15" s="35"/>
      <c r="CBE15" s="35"/>
      <c r="CBF15" s="35"/>
      <c r="CBG15" s="35"/>
      <c r="CBH15" s="35"/>
      <c r="CBI15" s="35"/>
      <c r="CBJ15" s="35"/>
      <c r="CBK15" s="35"/>
      <c r="CBL15" s="35"/>
      <c r="CBM15" s="35"/>
      <c r="CBN15" s="35"/>
      <c r="CBO15" s="35"/>
      <c r="CBP15" s="35"/>
      <c r="CBQ15" s="35"/>
      <c r="CBR15" s="35"/>
      <c r="CBS15" s="35"/>
      <c r="CBT15" s="35"/>
      <c r="CBU15" s="35"/>
      <c r="CBV15" s="35"/>
      <c r="CBW15" s="35"/>
      <c r="CBX15" s="35"/>
      <c r="CBY15" s="35"/>
      <c r="CBZ15" s="35"/>
      <c r="CCA15" s="35"/>
      <c r="CCB15" s="35"/>
      <c r="CCC15" s="35"/>
      <c r="CCD15" s="35"/>
      <c r="CCE15" s="35"/>
      <c r="CCF15" s="35"/>
      <c r="CCG15" s="35"/>
      <c r="CCH15" s="35"/>
      <c r="CCI15" s="35"/>
      <c r="CCJ15" s="35"/>
      <c r="CCK15" s="35"/>
      <c r="CCL15" s="35"/>
      <c r="CCM15" s="35"/>
      <c r="CCN15" s="35"/>
      <c r="CCO15" s="35"/>
      <c r="CCP15" s="35"/>
      <c r="CCQ15" s="35"/>
      <c r="CCR15" s="35"/>
      <c r="CCS15" s="35"/>
      <c r="CCT15" s="35"/>
      <c r="CCU15" s="35"/>
      <c r="CCV15" s="35"/>
      <c r="CCW15" s="35"/>
      <c r="CCX15" s="35"/>
      <c r="CCY15" s="35"/>
      <c r="CCZ15" s="35"/>
      <c r="CDA15" s="35"/>
      <c r="CDB15" s="35"/>
      <c r="CDC15" s="35"/>
      <c r="CDD15" s="35"/>
      <c r="CDE15" s="35"/>
      <c r="CDF15" s="35"/>
      <c r="CDG15" s="35"/>
      <c r="CDH15" s="35"/>
      <c r="CDI15" s="35"/>
      <c r="CDJ15" s="35"/>
      <c r="CDK15" s="35"/>
      <c r="CDL15" s="35"/>
      <c r="CDM15" s="35"/>
      <c r="CDN15" s="35"/>
      <c r="CDO15" s="35"/>
      <c r="CDP15" s="35"/>
      <c r="CDQ15" s="35"/>
      <c r="CDR15" s="35"/>
      <c r="CDS15" s="35"/>
      <c r="CDT15" s="35"/>
      <c r="CDU15" s="35"/>
      <c r="CDV15" s="35"/>
      <c r="CDW15" s="35"/>
      <c r="CDX15" s="35"/>
      <c r="CDY15" s="35"/>
      <c r="CDZ15" s="35"/>
      <c r="CEA15" s="35"/>
      <c r="CEB15" s="35"/>
      <c r="CEC15" s="35"/>
      <c r="CED15" s="35"/>
      <c r="CEE15" s="35"/>
      <c r="CEF15" s="35"/>
      <c r="CEG15" s="35"/>
      <c r="CEH15" s="35"/>
      <c r="CEI15" s="35"/>
      <c r="CEJ15" s="35"/>
      <c r="CEK15" s="35"/>
      <c r="CEL15" s="35"/>
      <c r="CEM15" s="35"/>
      <c r="CEN15" s="35"/>
      <c r="CEO15" s="35"/>
      <c r="CEP15" s="35"/>
      <c r="CEQ15" s="35"/>
      <c r="CER15" s="35"/>
      <c r="CES15" s="35"/>
      <c r="CET15" s="35"/>
      <c r="CEU15" s="35"/>
      <c r="CEV15" s="35"/>
      <c r="CEW15" s="35"/>
      <c r="CEX15" s="35"/>
      <c r="CEY15" s="35"/>
      <c r="CEZ15" s="35"/>
      <c r="CFA15" s="35"/>
      <c r="CFB15" s="35"/>
      <c r="CFC15" s="35"/>
      <c r="CFD15" s="35"/>
      <c r="CFE15" s="35"/>
      <c r="CFF15" s="35"/>
      <c r="CFG15" s="35"/>
      <c r="CFH15" s="35"/>
      <c r="CFI15" s="35"/>
      <c r="CFJ15" s="35"/>
      <c r="CFK15" s="35"/>
      <c r="CFL15" s="35"/>
      <c r="CFM15" s="35"/>
      <c r="CFN15" s="35"/>
      <c r="CFO15" s="35"/>
      <c r="CFP15" s="35"/>
      <c r="CFQ15" s="35"/>
      <c r="CFR15" s="35"/>
      <c r="CFS15" s="35"/>
      <c r="CFT15" s="35"/>
      <c r="CFU15" s="35"/>
      <c r="CFV15" s="35"/>
      <c r="CFW15" s="35"/>
      <c r="CFX15" s="35"/>
      <c r="CFY15" s="35"/>
      <c r="CFZ15" s="35"/>
      <c r="CGA15" s="35"/>
      <c r="CGB15" s="35"/>
      <c r="CGC15" s="35"/>
      <c r="CGD15" s="35"/>
      <c r="CGE15" s="35"/>
      <c r="CGF15" s="35"/>
      <c r="CGG15" s="35"/>
      <c r="CGH15" s="35"/>
      <c r="CGI15" s="35"/>
      <c r="CGJ15" s="35"/>
      <c r="CGK15" s="35"/>
      <c r="CGL15" s="35"/>
      <c r="CGM15" s="35"/>
      <c r="CGN15" s="35"/>
      <c r="CGO15" s="35"/>
      <c r="CGP15" s="35"/>
      <c r="CGQ15" s="35"/>
      <c r="CGR15" s="35"/>
      <c r="CGS15" s="35"/>
      <c r="CGT15" s="35"/>
      <c r="CGU15" s="35"/>
      <c r="CGV15" s="35"/>
      <c r="CGW15" s="35"/>
      <c r="CGX15" s="35"/>
      <c r="CGY15" s="35"/>
      <c r="CGZ15" s="35"/>
      <c r="CHA15" s="35"/>
      <c r="CHB15" s="35"/>
      <c r="CHC15" s="35"/>
      <c r="CHD15" s="35"/>
      <c r="CHE15" s="35"/>
      <c r="CHF15" s="35"/>
      <c r="CHG15" s="35"/>
      <c r="CHH15" s="35"/>
      <c r="CHI15" s="35"/>
      <c r="CHJ15" s="35"/>
      <c r="CHK15" s="35"/>
      <c r="CHL15" s="35"/>
      <c r="CHM15" s="35"/>
      <c r="CHN15" s="35"/>
      <c r="CHO15" s="35"/>
      <c r="CHP15" s="35"/>
      <c r="CHQ15" s="35"/>
      <c r="CHR15" s="35"/>
      <c r="CHS15" s="35"/>
      <c r="CHT15" s="35"/>
      <c r="CHU15" s="35"/>
      <c r="CHV15" s="35"/>
      <c r="CHW15" s="35"/>
      <c r="CHX15" s="35"/>
      <c r="CHY15" s="35"/>
      <c r="CHZ15" s="35"/>
      <c r="CIA15" s="35"/>
      <c r="CIB15" s="35"/>
      <c r="CIC15" s="35"/>
      <c r="CID15" s="35"/>
      <c r="CIE15" s="35"/>
      <c r="CIF15" s="35"/>
      <c r="CIG15" s="35"/>
      <c r="CIH15" s="35"/>
      <c r="CII15" s="35"/>
      <c r="CIJ15" s="35"/>
      <c r="CIK15" s="35"/>
      <c r="CIL15" s="35"/>
      <c r="CIS15" s="35"/>
      <c r="CIT15" s="35"/>
      <c r="CIU15" s="35"/>
      <c r="CIV15" s="35"/>
      <c r="CIW15" s="35"/>
      <c r="CIX15" s="35"/>
      <c r="CIY15" s="35"/>
      <c r="CIZ15" s="35"/>
      <c r="CJA15" s="35"/>
      <c r="CJB15" s="35"/>
      <c r="CJC15" s="35"/>
      <c r="CJD15" s="35"/>
      <c r="CJE15" s="35"/>
      <c r="CJF15" s="35"/>
      <c r="CJG15" s="35"/>
      <c r="CJH15" s="35"/>
      <c r="CJI15" s="35"/>
      <c r="CJJ15" s="35"/>
      <c r="CJK15" s="35"/>
      <c r="CJL15" s="35"/>
      <c r="CJM15" s="35"/>
      <c r="CJN15" s="35"/>
      <c r="CJO15" s="35"/>
      <c r="CJP15" s="35"/>
      <c r="CJQ15" s="35"/>
      <c r="CJR15" s="35"/>
      <c r="CJS15" s="35"/>
      <c r="CJT15" s="35"/>
      <c r="CJU15" s="35"/>
      <c r="CJV15" s="35"/>
      <c r="CJW15" s="35"/>
      <c r="CJX15" s="35"/>
      <c r="CJY15" s="35"/>
      <c r="CJZ15" s="35"/>
      <c r="CKA15" s="35"/>
      <c r="CKB15" s="35"/>
      <c r="CKC15" s="35"/>
      <c r="CKD15" s="35"/>
      <c r="CKE15" s="35"/>
      <c r="CKF15" s="35"/>
      <c r="CKG15" s="35"/>
      <c r="CKH15" s="35"/>
      <c r="CKI15" s="35"/>
      <c r="CKJ15" s="35"/>
      <c r="CKK15" s="35"/>
      <c r="CKL15" s="35"/>
      <c r="CKM15" s="35"/>
      <c r="CKN15" s="35"/>
      <c r="CKO15" s="35"/>
      <c r="CKP15" s="35"/>
      <c r="CKQ15" s="35"/>
      <c r="CKR15" s="35"/>
      <c r="CKS15" s="35"/>
      <c r="CKT15" s="35"/>
      <c r="CKU15" s="35"/>
      <c r="CKV15" s="35"/>
      <c r="CKW15" s="35"/>
      <c r="CKX15" s="35"/>
      <c r="CKY15" s="35"/>
      <c r="CKZ15" s="35"/>
      <c r="CLA15" s="35"/>
      <c r="CLB15" s="35"/>
      <c r="CLC15" s="35"/>
      <c r="CLD15" s="35"/>
      <c r="CLE15" s="35"/>
      <c r="CLF15" s="35"/>
      <c r="CLG15" s="35"/>
      <c r="CLH15" s="35"/>
      <c r="CLI15" s="35"/>
      <c r="CLJ15" s="35"/>
      <c r="CLK15" s="35"/>
      <c r="CLL15" s="35"/>
      <c r="CLM15" s="35"/>
      <c r="CLN15" s="35"/>
      <c r="CLO15" s="35"/>
      <c r="CLP15" s="35"/>
      <c r="CLQ15" s="35"/>
      <c r="CLR15" s="35"/>
      <c r="CLS15" s="35"/>
      <c r="CLT15" s="35"/>
      <c r="CLU15" s="35"/>
      <c r="CLV15" s="35"/>
      <c r="CLW15" s="35"/>
      <c r="CLX15" s="35"/>
      <c r="CLY15" s="35"/>
      <c r="CLZ15" s="35"/>
      <c r="CMA15" s="35"/>
      <c r="CMB15" s="35"/>
      <c r="CMC15" s="35"/>
      <c r="CMD15" s="35"/>
      <c r="CME15" s="35"/>
      <c r="CMF15" s="35"/>
      <c r="CMG15" s="35"/>
      <c r="CMH15" s="35"/>
      <c r="CMI15" s="35"/>
      <c r="CMJ15" s="35"/>
      <c r="CMK15" s="35"/>
      <c r="CML15" s="35"/>
      <c r="CMM15" s="35"/>
      <c r="CMN15" s="35"/>
      <c r="CMO15" s="35"/>
      <c r="CMP15" s="35"/>
      <c r="CMQ15" s="35"/>
      <c r="CMR15" s="35"/>
      <c r="CMS15" s="35"/>
      <c r="CMT15" s="35"/>
      <c r="CMU15" s="35"/>
      <c r="CMV15" s="35"/>
      <c r="CMW15" s="35"/>
      <c r="CMX15" s="35"/>
      <c r="CMY15" s="35"/>
      <c r="CMZ15" s="35"/>
      <c r="CNA15" s="35"/>
      <c r="CNB15" s="35"/>
      <c r="CNC15" s="35"/>
      <c r="CND15" s="35"/>
      <c r="CNE15" s="35"/>
      <c r="CNF15" s="35"/>
      <c r="CNG15" s="35"/>
      <c r="CNH15" s="35"/>
      <c r="CNI15" s="35"/>
      <c r="CNJ15" s="35"/>
      <c r="CNK15" s="35"/>
      <c r="CNL15" s="35"/>
      <c r="CNM15" s="35"/>
      <c r="CNN15" s="35"/>
      <c r="CNO15" s="35"/>
      <c r="CNP15" s="35"/>
      <c r="CNQ15" s="35"/>
      <c r="CNR15" s="35"/>
      <c r="CNS15" s="35"/>
      <c r="CNT15" s="35"/>
      <c r="CNU15" s="35"/>
      <c r="CNV15" s="35"/>
      <c r="CNW15" s="35"/>
      <c r="CNX15" s="35"/>
      <c r="CNY15" s="35"/>
      <c r="CNZ15" s="35"/>
      <c r="COA15" s="35"/>
      <c r="COB15" s="35"/>
      <c r="COC15" s="35"/>
      <c r="COD15" s="35"/>
      <c r="COE15" s="35"/>
      <c r="COF15" s="35"/>
      <c r="COG15" s="35"/>
      <c r="COH15" s="35"/>
      <c r="COI15" s="35"/>
      <c r="COJ15" s="35"/>
      <c r="COK15" s="35"/>
      <c r="COL15" s="35"/>
      <c r="COM15" s="35"/>
      <c r="CON15" s="35"/>
      <c r="COO15" s="35"/>
      <c r="COP15" s="35"/>
      <c r="COQ15" s="35"/>
      <c r="COR15" s="35"/>
      <c r="COS15" s="35"/>
      <c r="COT15" s="35"/>
      <c r="COU15" s="35"/>
      <c r="COV15" s="35"/>
      <c r="COW15" s="35"/>
      <c r="COX15" s="35"/>
      <c r="COY15" s="35"/>
      <c r="COZ15" s="35"/>
      <c r="CPA15" s="35"/>
      <c r="CPB15" s="35"/>
      <c r="CPC15" s="35"/>
      <c r="CPD15" s="35"/>
      <c r="CPE15" s="35"/>
      <c r="CPF15" s="35"/>
      <c r="CPG15" s="35"/>
      <c r="CPH15" s="35"/>
      <c r="CPI15" s="35"/>
      <c r="CPJ15" s="35"/>
      <c r="CPK15" s="35"/>
      <c r="CPL15" s="35"/>
      <c r="CPM15" s="35"/>
      <c r="CPN15" s="35"/>
      <c r="CPO15" s="35"/>
      <c r="CPP15" s="35"/>
      <c r="CPQ15" s="35"/>
      <c r="CPR15" s="35"/>
      <c r="CPS15" s="35"/>
      <c r="CPT15" s="35"/>
      <c r="CPU15" s="35"/>
      <c r="CPV15" s="35"/>
      <c r="CPW15" s="35"/>
      <c r="CPX15" s="35"/>
      <c r="CPY15" s="35"/>
      <c r="CPZ15" s="35"/>
      <c r="CQA15" s="35"/>
      <c r="CQB15" s="35"/>
      <c r="CQC15" s="35"/>
      <c r="CQD15" s="35"/>
      <c r="CQE15" s="35"/>
      <c r="CQF15" s="35"/>
      <c r="CQG15" s="35"/>
      <c r="CQH15" s="35"/>
      <c r="CQI15" s="35"/>
      <c r="CQJ15" s="35"/>
      <c r="CQK15" s="35"/>
      <c r="CQL15" s="35"/>
      <c r="CQM15" s="35"/>
      <c r="CQN15" s="35"/>
      <c r="CQO15" s="35"/>
      <c r="CQP15" s="35"/>
      <c r="CQQ15" s="35"/>
      <c r="CQR15" s="35"/>
      <c r="CQS15" s="35"/>
      <c r="CQT15" s="35"/>
      <c r="CQU15" s="35"/>
      <c r="CQV15" s="35"/>
      <c r="CQW15" s="35"/>
      <c r="CQX15" s="35"/>
      <c r="CQY15" s="35"/>
      <c r="CQZ15" s="35"/>
      <c r="CRA15" s="35"/>
      <c r="CRB15" s="35"/>
      <c r="CRC15" s="35"/>
      <c r="CRD15" s="35"/>
      <c r="CRE15" s="35"/>
      <c r="CRF15" s="35"/>
      <c r="CRG15" s="35"/>
      <c r="CRH15" s="35"/>
      <c r="CRI15" s="35"/>
      <c r="CRJ15" s="35"/>
      <c r="CRK15" s="35"/>
      <c r="CRL15" s="35"/>
      <c r="CRM15" s="35"/>
      <c r="CRN15" s="35"/>
      <c r="CRO15" s="35"/>
      <c r="CRP15" s="35"/>
      <c r="CRQ15" s="35"/>
      <c r="CRR15" s="35"/>
      <c r="CRS15" s="35"/>
      <c r="CRT15" s="35"/>
      <c r="CRU15" s="35"/>
      <c r="CRV15" s="35"/>
      <c r="CRW15" s="35"/>
      <c r="CRX15" s="35"/>
      <c r="CRY15" s="35"/>
      <c r="CRZ15" s="35"/>
      <c r="CSA15" s="35"/>
      <c r="CSB15" s="35"/>
      <c r="CSC15" s="35"/>
      <c r="CSD15" s="35"/>
      <c r="CSE15" s="35"/>
      <c r="CSF15" s="35"/>
      <c r="CSG15" s="35"/>
      <c r="CSH15" s="35"/>
      <c r="CSO15" s="35"/>
      <c r="CSP15" s="35"/>
      <c r="CSQ15" s="35"/>
      <c r="CSR15" s="35"/>
      <c r="CSS15" s="35"/>
      <c r="CST15" s="35"/>
      <c r="CSU15" s="35"/>
      <c r="CSV15" s="35"/>
      <c r="CSW15" s="35"/>
      <c r="CSX15" s="35"/>
      <c r="CSY15" s="35"/>
      <c r="CSZ15" s="35"/>
      <c r="CTA15" s="35"/>
      <c r="CTB15" s="35"/>
      <c r="CTC15" s="35"/>
      <c r="CTD15" s="35"/>
      <c r="CTE15" s="35"/>
      <c r="CTF15" s="35"/>
      <c r="CTG15" s="35"/>
      <c r="CTH15" s="35"/>
      <c r="CTI15" s="35"/>
      <c r="CTJ15" s="35"/>
      <c r="CTK15" s="35"/>
      <c r="CTL15" s="35"/>
      <c r="CTM15" s="35"/>
      <c r="CTN15" s="35"/>
      <c r="CTO15" s="35"/>
      <c r="CTP15" s="35"/>
      <c r="CTQ15" s="35"/>
      <c r="CTR15" s="35"/>
      <c r="CTS15" s="35"/>
      <c r="CTT15" s="35"/>
      <c r="CTU15" s="35"/>
      <c r="CTV15" s="35"/>
      <c r="CTW15" s="35"/>
      <c r="CTX15" s="35"/>
      <c r="CTY15" s="35"/>
      <c r="CTZ15" s="35"/>
      <c r="CUA15" s="35"/>
      <c r="CUB15" s="35"/>
      <c r="CUC15" s="35"/>
      <c r="CUD15" s="35"/>
      <c r="CUE15" s="35"/>
      <c r="CUF15" s="35"/>
      <c r="CUG15" s="35"/>
      <c r="CUH15" s="35"/>
      <c r="CUI15" s="35"/>
      <c r="CUJ15" s="35"/>
      <c r="CUK15" s="35"/>
      <c r="CUL15" s="35"/>
      <c r="CUM15" s="35"/>
      <c r="CUN15" s="35"/>
      <c r="CUO15" s="35"/>
      <c r="CUP15" s="35"/>
      <c r="CUQ15" s="35"/>
      <c r="CUR15" s="35"/>
      <c r="CUS15" s="35"/>
      <c r="CUT15" s="35"/>
      <c r="CUU15" s="35"/>
      <c r="CUV15" s="35"/>
      <c r="CUW15" s="35"/>
      <c r="CUX15" s="35"/>
      <c r="CUY15" s="35"/>
      <c r="CUZ15" s="35"/>
      <c r="CVA15" s="35"/>
      <c r="CVB15" s="35"/>
      <c r="CVC15" s="35"/>
      <c r="CVD15" s="35"/>
      <c r="CVE15" s="35"/>
      <c r="CVF15" s="35"/>
      <c r="CVG15" s="35"/>
      <c r="CVH15" s="35"/>
      <c r="CVI15" s="35"/>
      <c r="CVJ15" s="35"/>
      <c r="CVK15" s="35"/>
      <c r="CVL15" s="35"/>
      <c r="CVM15" s="35"/>
      <c r="CVN15" s="35"/>
      <c r="CVO15" s="35"/>
      <c r="CVP15" s="35"/>
      <c r="CVQ15" s="35"/>
      <c r="CVR15" s="35"/>
      <c r="CVS15" s="35"/>
      <c r="CVT15" s="35"/>
      <c r="CVU15" s="35"/>
      <c r="CVV15" s="35"/>
      <c r="CVW15" s="35"/>
      <c r="CVX15" s="35"/>
      <c r="CVY15" s="35"/>
      <c r="CVZ15" s="35"/>
      <c r="CWA15" s="35"/>
      <c r="CWB15" s="35"/>
      <c r="CWC15" s="35"/>
      <c r="CWD15" s="35"/>
      <c r="CWE15" s="35"/>
      <c r="CWF15" s="35"/>
      <c r="CWG15" s="35"/>
      <c r="CWH15" s="35"/>
      <c r="CWI15" s="35"/>
      <c r="CWJ15" s="35"/>
      <c r="CWK15" s="35"/>
      <c r="CWL15" s="35"/>
      <c r="CWM15" s="35"/>
      <c r="CWN15" s="35"/>
      <c r="CWO15" s="35"/>
      <c r="CWP15" s="35"/>
      <c r="CWQ15" s="35"/>
      <c r="CWR15" s="35"/>
      <c r="CWS15" s="35"/>
      <c r="CWT15" s="35"/>
      <c r="CWU15" s="35"/>
      <c r="CWV15" s="35"/>
      <c r="CWW15" s="35"/>
      <c r="CWX15" s="35"/>
      <c r="CWY15" s="35"/>
      <c r="CWZ15" s="35"/>
      <c r="CXA15" s="35"/>
      <c r="CXB15" s="35"/>
      <c r="CXC15" s="35"/>
      <c r="CXD15" s="35"/>
      <c r="CXE15" s="35"/>
      <c r="CXF15" s="35"/>
      <c r="CXG15" s="35"/>
      <c r="CXH15" s="35"/>
      <c r="CXI15" s="35"/>
      <c r="CXJ15" s="35"/>
      <c r="CXK15" s="35"/>
      <c r="CXL15" s="35"/>
      <c r="CXM15" s="35"/>
      <c r="CXN15" s="35"/>
      <c r="CXO15" s="35"/>
      <c r="CXP15" s="35"/>
      <c r="CXQ15" s="35"/>
      <c r="CXR15" s="35"/>
      <c r="CXS15" s="35"/>
      <c r="CXT15" s="35"/>
      <c r="CXU15" s="35"/>
      <c r="CXV15" s="35"/>
      <c r="CXW15" s="35"/>
      <c r="CXX15" s="35"/>
      <c r="CXY15" s="35"/>
      <c r="CXZ15" s="35"/>
      <c r="CYA15" s="35"/>
      <c r="CYB15" s="35"/>
      <c r="CYC15" s="35"/>
      <c r="CYD15" s="35"/>
      <c r="CYE15" s="35"/>
      <c r="CYF15" s="35"/>
      <c r="CYG15" s="35"/>
      <c r="CYH15" s="35"/>
      <c r="CYI15" s="35"/>
      <c r="CYJ15" s="35"/>
      <c r="CYK15" s="35"/>
      <c r="CYL15" s="35"/>
      <c r="CYM15" s="35"/>
      <c r="CYN15" s="35"/>
      <c r="CYO15" s="35"/>
      <c r="CYP15" s="35"/>
      <c r="CYQ15" s="35"/>
      <c r="CYR15" s="35"/>
      <c r="CYS15" s="35"/>
      <c r="CYT15" s="35"/>
      <c r="CYU15" s="35"/>
      <c r="CYV15" s="35"/>
      <c r="CYW15" s="35"/>
      <c r="CYX15" s="35"/>
      <c r="CYY15" s="35"/>
      <c r="CYZ15" s="35"/>
      <c r="CZA15" s="35"/>
      <c r="CZB15" s="35"/>
      <c r="CZC15" s="35"/>
      <c r="CZD15" s="35"/>
      <c r="CZE15" s="35"/>
      <c r="CZF15" s="35"/>
      <c r="CZG15" s="35"/>
      <c r="CZH15" s="35"/>
      <c r="CZI15" s="35"/>
      <c r="CZJ15" s="35"/>
      <c r="CZK15" s="35"/>
      <c r="CZL15" s="35"/>
      <c r="CZM15" s="35"/>
      <c r="CZN15" s="35"/>
      <c r="CZO15" s="35"/>
      <c r="CZP15" s="35"/>
      <c r="CZQ15" s="35"/>
      <c r="CZR15" s="35"/>
      <c r="CZS15" s="35"/>
      <c r="CZT15" s="35"/>
      <c r="CZU15" s="35"/>
      <c r="CZV15" s="35"/>
      <c r="CZW15" s="35"/>
      <c r="CZX15" s="35"/>
      <c r="CZY15" s="35"/>
      <c r="CZZ15" s="35"/>
      <c r="DAA15" s="35"/>
      <c r="DAB15" s="35"/>
      <c r="DAC15" s="35"/>
      <c r="DAD15" s="35"/>
      <c r="DAE15" s="35"/>
      <c r="DAF15" s="35"/>
      <c r="DAG15" s="35"/>
      <c r="DAH15" s="35"/>
      <c r="DAI15" s="35"/>
      <c r="DAJ15" s="35"/>
      <c r="DAK15" s="35"/>
      <c r="DAL15" s="35"/>
      <c r="DAM15" s="35"/>
      <c r="DAN15" s="35"/>
      <c r="DAO15" s="35"/>
      <c r="DAP15" s="35"/>
      <c r="DAQ15" s="35"/>
      <c r="DAR15" s="35"/>
      <c r="DAS15" s="35"/>
      <c r="DAT15" s="35"/>
      <c r="DAU15" s="35"/>
      <c r="DAV15" s="35"/>
      <c r="DAW15" s="35"/>
      <c r="DAX15" s="35"/>
      <c r="DAY15" s="35"/>
      <c r="DAZ15" s="35"/>
      <c r="DBA15" s="35"/>
      <c r="DBB15" s="35"/>
      <c r="DBC15" s="35"/>
      <c r="DBD15" s="35"/>
      <c r="DBE15" s="35"/>
      <c r="DBF15" s="35"/>
      <c r="DBG15" s="35"/>
      <c r="DBH15" s="35"/>
      <c r="DBI15" s="35"/>
      <c r="DBJ15" s="35"/>
      <c r="DBK15" s="35"/>
      <c r="DBL15" s="35"/>
      <c r="DBM15" s="35"/>
      <c r="DBN15" s="35"/>
      <c r="DBO15" s="35"/>
      <c r="DBP15" s="35"/>
      <c r="DBQ15" s="35"/>
      <c r="DBR15" s="35"/>
      <c r="DBS15" s="35"/>
      <c r="DBT15" s="35"/>
      <c r="DBU15" s="35"/>
      <c r="DBV15" s="35"/>
      <c r="DBW15" s="35"/>
      <c r="DBX15" s="35"/>
      <c r="DBY15" s="35"/>
      <c r="DBZ15" s="35"/>
      <c r="DCA15" s="35"/>
      <c r="DCB15" s="35"/>
      <c r="DCC15" s="35"/>
      <c r="DCD15" s="35"/>
      <c r="DCK15" s="35"/>
      <c r="DCL15" s="35"/>
      <c r="DCM15" s="35"/>
      <c r="DCN15" s="35"/>
      <c r="DCO15" s="35"/>
      <c r="DCP15" s="35"/>
      <c r="DCQ15" s="35"/>
      <c r="DCR15" s="35"/>
      <c r="DCS15" s="35"/>
      <c r="DCT15" s="35"/>
      <c r="DCU15" s="35"/>
      <c r="DCV15" s="35"/>
      <c r="DCW15" s="35"/>
      <c r="DCX15" s="35"/>
      <c r="DCY15" s="35"/>
      <c r="DCZ15" s="35"/>
      <c r="DDA15" s="35"/>
      <c r="DDB15" s="35"/>
      <c r="DDC15" s="35"/>
      <c r="DDD15" s="35"/>
      <c r="DDE15" s="35"/>
      <c r="DDF15" s="35"/>
      <c r="DDG15" s="35"/>
      <c r="DDH15" s="35"/>
      <c r="DDI15" s="35"/>
      <c r="DDJ15" s="35"/>
      <c r="DDK15" s="35"/>
      <c r="DDL15" s="35"/>
      <c r="DDM15" s="35"/>
      <c r="DDN15" s="35"/>
      <c r="DDO15" s="35"/>
      <c r="DDP15" s="35"/>
      <c r="DDQ15" s="35"/>
      <c r="DDR15" s="35"/>
      <c r="DDS15" s="35"/>
      <c r="DDT15" s="35"/>
      <c r="DDU15" s="35"/>
      <c r="DDV15" s="35"/>
      <c r="DDW15" s="35"/>
      <c r="DDX15" s="35"/>
      <c r="DDY15" s="35"/>
      <c r="DDZ15" s="35"/>
      <c r="DEA15" s="35"/>
      <c r="DEB15" s="35"/>
      <c r="DEC15" s="35"/>
      <c r="DED15" s="35"/>
      <c r="DEE15" s="35"/>
      <c r="DEF15" s="35"/>
      <c r="DEG15" s="35"/>
      <c r="DEH15" s="35"/>
      <c r="DEI15" s="35"/>
      <c r="DEJ15" s="35"/>
      <c r="DEK15" s="35"/>
      <c r="DEL15" s="35"/>
      <c r="DEM15" s="35"/>
      <c r="DEN15" s="35"/>
      <c r="DEO15" s="35"/>
      <c r="DEP15" s="35"/>
      <c r="DEQ15" s="35"/>
      <c r="DER15" s="35"/>
      <c r="DES15" s="35"/>
      <c r="DET15" s="35"/>
      <c r="DEU15" s="35"/>
      <c r="DEV15" s="35"/>
      <c r="DEW15" s="35"/>
      <c r="DEX15" s="35"/>
      <c r="DEY15" s="35"/>
      <c r="DEZ15" s="35"/>
      <c r="DFA15" s="35"/>
      <c r="DFB15" s="35"/>
      <c r="DFC15" s="35"/>
      <c r="DFD15" s="35"/>
      <c r="DFE15" s="35"/>
      <c r="DFF15" s="35"/>
      <c r="DFG15" s="35"/>
      <c r="DFH15" s="35"/>
      <c r="DFI15" s="35"/>
      <c r="DFJ15" s="35"/>
      <c r="DFK15" s="35"/>
      <c r="DFL15" s="35"/>
      <c r="DFM15" s="35"/>
      <c r="DFN15" s="35"/>
      <c r="DFO15" s="35"/>
      <c r="DFP15" s="35"/>
      <c r="DFQ15" s="35"/>
      <c r="DFR15" s="35"/>
      <c r="DFS15" s="35"/>
      <c r="DFT15" s="35"/>
      <c r="DFU15" s="35"/>
      <c r="DFV15" s="35"/>
      <c r="DFW15" s="35"/>
      <c r="DFX15" s="35"/>
      <c r="DFY15" s="35"/>
      <c r="DFZ15" s="35"/>
      <c r="DGA15" s="35"/>
      <c r="DGB15" s="35"/>
      <c r="DGC15" s="35"/>
      <c r="DGD15" s="35"/>
      <c r="DGE15" s="35"/>
      <c r="DGF15" s="35"/>
      <c r="DGG15" s="35"/>
      <c r="DGH15" s="35"/>
      <c r="DGI15" s="35"/>
      <c r="DGJ15" s="35"/>
      <c r="DGK15" s="35"/>
      <c r="DGL15" s="35"/>
      <c r="DGM15" s="35"/>
      <c r="DGN15" s="35"/>
      <c r="DGO15" s="35"/>
      <c r="DGP15" s="35"/>
      <c r="DGQ15" s="35"/>
      <c r="DGR15" s="35"/>
      <c r="DGS15" s="35"/>
      <c r="DGT15" s="35"/>
      <c r="DGU15" s="35"/>
      <c r="DGV15" s="35"/>
      <c r="DGW15" s="35"/>
      <c r="DGX15" s="35"/>
      <c r="DGY15" s="35"/>
      <c r="DGZ15" s="35"/>
      <c r="DHA15" s="35"/>
      <c r="DHB15" s="35"/>
      <c r="DHC15" s="35"/>
      <c r="DHD15" s="35"/>
      <c r="DHE15" s="35"/>
      <c r="DHF15" s="35"/>
      <c r="DHG15" s="35"/>
      <c r="DHH15" s="35"/>
      <c r="DHI15" s="35"/>
      <c r="DHJ15" s="35"/>
      <c r="DHK15" s="35"/>
      <c r="DHL15" s="35"/>
      <c r="DHM15" s="35"/>
      <c r="DHN15" s="35"/>
      <c r="DHO15" s="35"/>
      <c r="DHP15" s="35"/>
      <c r="DHQ15" s="35"/>
      <c r="DHR15" s="35"/>
      <c r="DHS15" s="35"/>
      <c r="DHT15" s="35"/>
      <c r="DHU15" s="35"/>
      <c r="DHV15" s="35"/>
      <c r="DHW15" s="35"/>
      <c r="DHX15" s="35"/>
      <c r="DHY15" s="35"/>
      <c r="DHZ15" s="35"/>
      <c r="DIA15" s="35"/>
      <c r="DIB15" s="35"/>
      <c r="DIC15" s="35"/>
      <c r="DID15" s="35"/>
      <c r="DIE15" s="35"/>
      <c r="DIF15" s="35"/>
      <c r="DIG15" s="35"/>
      <c r="DIH15" s="35"/>
      <c r="DII15" s="35"/>
      <c r="DIJ15" s="35"/>
      <c r="DIK15" s="35"/>
      <c r="DIL15" s="35"/>
      <c r="DIM15" s="35"/>
      <c r="DIN15" s="35"/>
      <c r="DIO15" s="35"/>
      <c r="DIP15" s="35"/>
      <c r="DIQ15" s="35"/>
      <c r="DIR15" s="35"/>
      <c r="DIS15" s="35"/>
      <c r="DIT15" s="35"/>
      <c r="DIU15" s="35"/>
      <c r="DIV15" s="35"/>
      <c r="DIW15" s="35"/>
      <c r="DIX15" s="35"/>
      <c r="DIY15" s="35"/>
      <c r="DIZ15" s="35"/>
      <c r="DJA15" s="35"/>
      <c r="DJB15" s="35"/>
      <c r="DJC15" s="35"/>
      <c r="DJD15" s="35"/>
      <c r="DJE15" s="35"/>
      <c r="DJF15" s="35"/>
      <c r="DJG15" s="35"/>
      <c r="DJH15" s="35"/>
      <c r="DJI15" s="35"/>
      <c r="DJJ15" s="35"/>
      <c r="DJK15" s="35"/>
      <c r="DJL15" s="35"/>
      <c r="DJM15" s="35"/>
      <c r="DJN15" s="35"/>
      <c r="DJO15" s="35"/>
      <c r="DJP15" s="35"/>
      <c r="DJQ15" s="35"/>
      <c r="DJR15" s="35"/>
      <c r="DJS15" s="35"/>
      <c r="DJT15" s="35"/>
      <c r="DJU15" s="35"/>
      <c r="DJV15" s="35"/>
      <c r="DJW15" s="35"/>
      <c r="DJX15" s="35"/>
      <c r="DJY15" s="35"/>
      <c r="DJZ15" s="35"/>
      <c r="DKA15" s="35"/>
      <c r="DKB15" s="35"/>
      <c r="DKC15" s="35"/>
      <c r="DKD15" s="35"/>
      <c r="DKE15" s="35"/>
      <c r="DKF15" s="35"/>
      <c r="DKG15" s="35"/>
      <c r="DKH15" s="35"/>
      <c r="DKI15" s="35"/>
      <c r="DKJ15" s="35"/>
      <c r="DKK15" s="35"/>
      <c r="DKL15" s="35"/>
      <c r="DKM15" s="35"/>
      <c r="DKN15" s="35"/>
      <c r="DKO15" s="35"/>
      <c r="DKP15" s="35"/>
      <c r="DKQ15" s="35"/>
      <c r="DKR15" s="35"/>
      <c r="DKS15" s="35"/>
      <c r="DKT15" s="35"/>
      <c r="DKU15" s="35"/>
      <c r="DKV15" s="35"/>
      <c r="DKW15" s="35"/>
      <c r="DKX15" s="35"/>
      <c r="DKY15" s="35"/>
      <c r="DKZ15" s="35"/>
      <c r="DLA15" s="35"/>
      <c r="DLB15" s="35"/>
      <c r="DLC15" s="35"/>
      <c r="DLD15" s="35"/>
      <c r="DLE15" s="35"/>
      <c r="DLF15" s="35"/>
      <c r="DLG15" s="35"/>
      <c r="DLH15" s="35"/>
      <c r="DLI15" s="35"/>
      <c r="DLJ15" s="35"/>
      <c r="DLK15" s="35"/>
      <c r="DLL15" s="35"/>
      <c r="DLM15" s="35"/>
      <c r="DLN15" s="35"/>
      <c r="DLO15" s="35"/>
      <c r="DLP15" s="35"/>
      <c r="DLQ15" s="35"/>
      <c r="DLR15" s="35"/>
      <c r="DLS15" s="35"/>
      <c r="DLT15" s="35"/>
      <c r="DLU15" s="35"/>
      <c r="DLV15" s="35"/>
      <c r="DLW15" s="35"/>
      <c r="DLX15" s="35"/>
      <c r="DLY15" s="35"/>
      <c r="DLZ15" s="35"/>
      <c r="DMG15" s="35"/>
      <c r="DMH15" s="35"/>
      <c r="DMI15" s="35"/>
      <c r="DMJ15" s="35"/>
      <c r="DMK15" s="35"/>
      <c r="DML15" s="35"/>
      <c r="DMM15" s="35"/>
      <c r="DMN15" s="35"/>
      <c r="DMO15" s="35"/>
      <c r="DMP15" s="35"/>
      <c r="DMQ15" s="35"/>
      <c r="DMR15" s="35"/>
      <c r="DMS15" s="35"/>
      <c r="DMT15" s="35"/>
      <c r="DMU15" s="35"/>
      <c r="DMV15" s="35"/>
      <c r="DMW15" s="35"/>
      <c r="DMX15" s="35"/>
      <c r="DMY15" s="35"/>
      <c r="DMZ15" s="35"/>
      <c r="DNA15" s="35"/>
      <c r="DNB15" s="35"/>
      <c r="DNC15" s="35"/>
      <c r="DND15" s="35"/>
      <c r="DNE15" s="35"/>
      <c r="DNF15" s="35"/>
      <c r="DNG15" s="35"/>
      <c r="DNH15" s="35"/>
      <c r="DNI15" s="35"/>
      <c r="DNJ15" s="35"/>
      <c r="DNK15" s="35"/>
      <c r="DNL15" s="35"/>
      <c r="DNM15" s="35"/>
      <c r="DNN15" s="35"/>
      <c r="DNO15" s="35"/>
      <c r="DNP15" s="35"/>
      <c r="DNQ15" s="35"/>
      <c r="DNR15" s="35"/>
      <c r="DNS15" s="35"/>
      <c r="DNT15" s="35"/>
      <c r="DNU15" s="35"/>
      <c r="DNV15" s="35"/>
      <c r="DNW15" s="35"/>
      <c r="DNX15" s="35"/>
      <c r="DNY15" s="35"/>
      <c r="DNZ15" s="35"/>
      <c r="DOA15" s="35"/>
      <c r="DOB15" s="35"/>
      <c r="DOC15" s="35"/>
      <c r="DOD15" s="35"/>
      <c r="DOE15" s="35"/>
      <c r="DOF15" s="35"/>
      <c r="DOG15" s="35"/>
      <c r="DOH15" s="35"/>
      <c r="DOI15" s="35"/>
      <c r="DOJ15" s="35"/>
      <c r="DOK15" s="35"/>
      <c r="DOL15" s="35"/>
      <c r="DOM15" s="35"/>
      <c r="DON15" s="35"/>
      <c r="DOO15" s="35"/>
      <c r="DOP15" s="35"/>
      <c r="DOQ15" s="35"/>
      <c r="DOR15" s="35"/>
      <c r="DOS15" s="35"/>
      <c r="DOT15" s="35"/>
      <c r="DOU15" s="35"/>
      <c r="DOV15" s="35"/>
      <c r="DOW15" s="35"/>
      <c r="DOX15" s="35"/>
      <c r="DOY15" s="35"/>
      <c r="DOZ15" s="35"/>
      <c r="DPA15" s="35"/>
      <c r="DPB15" s="35"/>
      <c r="DPC15" s="35"/>
      <c r="DPD15" s="35"/>
      <c r="DPE15" s="35"/>
      <c r="DPF15" s="35"/>
      <c r="DPG15" s="35"/>
      <c r="DPH15" s="35"/>
      <c r="DPI15" s="35"/>
      <c r="DPJ15" s="35"/>
      <c r="DPK15" s="35"/>
      <c r="DPL15" s="35"/>
      <c r="DPM15" s="35"/>
      <c r="DPN15" s="35"/>
      <c r="DPO15" s="35"/>
      <c r="DPP15" s="35"/>
      <c r="DPQ15" s="35"/>
      <c r="DPR15" s="35"/>
      <c r="DPS15" s="35"/>
      <c r="DPT15" s="35"/>
      <c r="DPU15" s="35"/>
      <c r="DPV15" s="35"/>
      <c r="DPW15" s="35"/>
      <c r="DPX15" s="35"/>
      <c r="DPY15" s="35"/>
      <c r="DPZ15" s="35"/>
      <c r="DQA15" s="35"/>
      <c r="DQB15" s="35"/>
      <c r="DQC15" s="35"/>
      <c r="DQD15" s="35"/>
      <c r="DQE15" s="35"/>
      <c r="DQF15" s="35"/>
      <c r="DQG15" s="35"/>
      <c r="DQH15" s="35"/>
      <c r="DQI15" s="35"/>
      <c r="DQJ15" s="35"/>
      <c r="DQK15" s="35"/>
      <c r="DQL15" s="35"/>
      <c r="DQM15" s="35"/>
      <c r="DQN15" s="35"/>
      <c r="DQO15" s="35"/>
      <c r="DQP15" s="35"/>
      <c r="DQQ15" s="35"/>
      <c r="DQR15" s="35"/>
      <c r="DQS15" s="35"/>
      <c r="DQT15" s="35"/>
      <c r="DQU15" s="35"/>
      <c r="DQV15" s="35"/>
      <c r="DQW15" s="35"/>
      <c r="DQX15" s="35"/>
      <c r="DQY15" s="35"/>
      <c r="DQZ15" s="35"/>
      <c r="DRA15" s="35"/>
      <c r="DRB15" s="35"/>
      <c r="DRC15" s="35"/>
      <c r="DRD15" s="35"/>
      <c r="DRE15" s="35"/>
      <c r="DRF15" s="35"/>
      <c r="DRG15" s="35"/>
      <c r="DRH15" s="35"/>
      <c r="DRI15" s="35"/>
      <c r="DRJ15" s="35"/>
      <c r="DRK15" s="35"/>
      <c r="DRL15" s="35"/>
      <c r="DRM15" s="35"/>
      <c r="DRN15" s="35"/>
      <c r="DRO15" s="35"/>
      <c r="DRP15" s="35"/>
      <c r="DRQ15" s="35"/>
      <c r="DRR15" s="35"/>
      <c r="DRS15" s="35"/>
      <c r="DRT15" s="35"/>
      <c r="DRU15" s="35"/>
      <c r="DRV15" s="35"/>
      <c r="DRW15" s="35"/>
      <c r="DRX15" s="35"/>
      <c r="DRY15" s="35"/>
      <c r="DRZ15" s="35"/>
      <c r="DSA15" s="35"/>
      <c r="DSB15" s="35"/>
      <c r="DSC15" s="35"/>
      <c r="DSD15" s="35"/>
      <c r="DSE15" s="35"/>
      <c r="DSF15" s="35"/>
      <c r="DSG15" s="35"/>
      <c r="DSH15" s="35"/>
      <c r="DSI15" s="35"/>
      <c r="DSJ15" s="35"/>
      <c r="DSK15" s="35"/>
      <c r="DSL15" s="35"/>
      <c r="DSM15" s="35"/>
      <c r="DSN15" s="35"/>
      <c r="DSO15" s="35"/>
      <c r="DSP15" s="35"/>
      <c r="DSQ15" s="35"/>
      <c r="DSR15" s="35"/>
      <c r="DSS15" s="35"/>
      <c r="DST15" s="35"/>
      <c r="DSU15" s="35"/>
      <c r="DSV15" s="35"/>
      <c r="DSW15" s="35"/>
      <c r="DSX15" s="35"/>
      <c r="DSY15" s="35"/>
      <c r="DSZ15" s="35"/>
      <c r="DTA15" s="35"/>
      <c r="DTB15" s="35"/>
      <c r="DTC15" s="35"/>
      <c r="DTD15" s="35"/>
      <c r="DTE15" s="35"/>
      <c r="DTF15" s="35"/>
      <c r="DTG15" s="35"/>
      <c r="DTH15" s="35"/>
      <c r="DTI15" s="35"/>
      <c r="DTJ15" s="35"/>
      <c r="DTK15" s="35"/>
      <c r="DTL15" s="35"/>
      <c r="DTM15" s="35"/>
      <c r="DTN15" s="35"/>
      <c r="DTO15" s="35"/>
      <c r="DTP15" s="35"/>
      <c r="DTQ15" s="35"/>
      <c r="DTR15" s="35"/>
      <c r="DTS15" s="35"/>
      <c r="DTT15" s="35"/>
      <c r="DTU15" s="35"/>
      <c r="DTV15" s="35"/>
      <c r="DTW15" s="35"/>
      <c r="DTX15" s="35"/>
      <c r="DTY15" s="35"/>
      <c r="DTZ15" s="35"/>
      <c r="DUA15" s="35"/>
      <c r="DUB15" s="35"/>
      <c r="DUC15" s="35"/>
      <c r="DUD15" s="35"/>
      <c r="DUE15" s="35"/>
      <c r="DUF15" s="35"/>
      <c r="DUG15" s="35"/>
      <c r="DUH15" s="35"/>
      <c r="DUI15" s="35"/>
      <c r="DUJ15" s="35"/>
      <c r="DUK15" s="35"/>
      <c r="DUL15" s="35"/>
      <c r="DUM15" s="35"/>
      <c r="DUN15" s="35"/>
      <c r="DUO15" s="35"/>
      <c r="DUP15" s="35"/>
      <c r="DUQ15" s="35"/>
      <c r="DUR15" s="35"/>
      <c r="DUS15" s="35"/>
      <c r="DUT15" s="35"/>
      <c r="DUU15" s="35"/>
      <c r="DUV15" s="35"/>
      <c r="DUW15" s="35"/>
      <c r="DUX15" s="35"/>
      <c r="DUY15" s="35"/>
      <c r="DUZ15" s="35"/>
      <c r="DVA15" s="35"/>
      <c r="DVB15" s="35"/>
      <c r="DVC15" s="35"/>
      <c r="DVD15" s="35"/>
      <c r="DVE15" s="35"/>
      <c r="DVF15" s="35"/>
      <c r="DVG15" s="35"/>
      <c r="DVH15" s="35"/>
      <c r="DVI15" s="35"/>
      <c r="DVJ15" s="35"/>
      <c r="DVK15" s="35"/>
      <c r="DVL15" s="35"/>
      <c r="DVM15" s="35"/>
      <c r="DVN15" s="35"/>
      <c r="DVO15" s="35"/>
      <c r="DVP15" s="35"/>
      <c r="DVQ15" s="35"/>
      <c r="DVR15" s="35"/>
      <c r="DVS15" s="35"/>
      <c r="DVT15" s="35"/>
      <c r="DVU15" s="35"/>
      <c r="DVV15" s="35"/>
      <c r="DWC15" s="35"/>
      <c r="DWD15" s="35"/>
      <c r="DWE15" s="35"/>
      <c r="DWF15" s="35"/>
      <c r="DWG15" s="35"/>
      <c r="DWH15" s="35"/>
      <c r="DWI15" s="35"/>
      <c r="DWJ15" s="35"/>
      <c r="DWK15" s="35"/>
      <c r="DWL15" s="35"/>
      <c r="DWM15" s="35"/>
      <c r="DWN15" s="35"/>
      <c r="DWO15" s="35"/>
      <c r="DWP15" s="35"/>
      <c r="DWQ15" s="35"/>
      <c r="DWR15" s="35"/>
      <c r="DWS15" s="35"/>
      <c r="DWT15" s="35"/>
      <c r="DWU15" s="35"/>
      <c r="DWV15" s="35"/>
      <c r="DWW15" s="35"/>
      <c r="DWX15" s="35"/>
      <c r="DWY15" s="35"/>
      <c r="DWZ15" s="35"/>
      <c r="DXA15" s="35"/>
      <c r="DXB15" s="35"/>
      <c r="DXC15" s="35"/>
      <c r="DXD15" s="35"/>
      <c r="DXE15" s="35"/>
      <c r="DXF15" s="35"/>
      <c r="DXG15" s="35"/>
      <c r="DXH15" s="35"/>
      <c r="DXI15" s="35"/>
      <c r="DXJ15" s="35"/>
      <c r="DXK15" s="35"/>
      <c r="DXL15" s="35"/>
      <c r="DXM15" s="35"/>
      <c r="DXN15" s="35"/>
      <c r="DXO15" s="35"/>
      <c r="DXP15" s="35"/>
      <c r="DXQ15" s="35"/>
      <c r="DXR15" s="35"/>
      <c r="DXS15" s="35"/>
      <c r="DXT15" s="35"/>
      <c r="DXU15" s="35"/>
      <c r="DXV15" s="35"/>
      <c r="DXW15" s="35"/>
      <c r="DXX15" s="35"/>
      <c r="DXY15" s="35"/>
      <c r="DXZ15" s="35"/>
      <c r="DYA15" s="35"/>
      <c r="DYB15" s="35"/>
      <c r="DYC15" s="35"/>
      <c r="DYD15" s="35"/>
      <c r="DYE15" s="35"/>
      <c r="DYF15" s="35"/>
      <c r="DYG15" s="35"/>
      <c r="DYH15" s="35"/>
      <c r="DYI15" s="35"/>
      <c r="DYJ15" s="35"/>
      <c r="DYK15" s="35"/>
      <c r="DYL15" s="35"/>
      <c r="DYM15" s="35"/>
      <c r="DYN15" s="35"/>
      <c r="DYO15" s="35"/>
      <c r="DYP15" s="35"/>
      <c r="DYQ15" s="35"/>
      <c r="DYR15" s="35"/>
      <c r="DYS15" s="35"/>
      <c r="DYT15" s="35"/>
      <c r="DYU15" s="35"/>
      <c r="DYV15" s="35"/>
      <c r="DYW15" s="35"/>
      <c r="DYX15" s="35"/>
      <c r="DYY15" s="35"/>
      <c r="DYZ15" s="35"/>
      <c r="DZA15" s="35"/>
      <c r="DZB15" s="35"/>
      <c r="DZC15" s="35"/>
      <c r="DZD15" s="35"/>
      <c r="DZE15" s="35"/>
      <c r="DZF15" s="35"/>
      <c r="DZG15" s="35"/>
      <c r="DZH15" s="35"/>
      <c r="DZI15" s="35"/>
      <c r="DZJ15" s="35"/>
      <c r="DZK15" s="35"/>
      <c r="DZL15" s="35"/>
      <c r="DZM15" s="35"/>
      <c r="DZN15" s="35"/>
      <c r="DZO15" s="35"/>
      <c r="DZP15" s="35"/>
      <c r="DZQ15" s="35"/>
      <c r="DZR15" s="35"/>
      <c r="DZS15" s="35"/>
      <c r="DZT15" s="35"/>
      <c r="DZU15" s="35"/>
      <c r="DZV15" s="35"/>
      <c r="DZW15" s="35"/>
      <c r="DZX15" s="35"/>
      <c r="DZY15" s="35"/>
      <c r="DZZ15" s="35"/>
      <c r="EAA15" s="35"/>
      <c r="EAB15" s="35"/>
      <c r="EAC15" s="35"/>
      <c r="EAD15" s="35"/>
      <c r="EAE15" s="35"/>
      <c r="EAF15" s="35"/>
      <c r="EAG15" s="35"/>
      <c r="EAH15" s="35"/>
      <c r="EAI15" s="35"/>
      <c r="EAJ15" s="35"/>
      <c r="EAK15" s="35"/>
      <c r="EAL15" s="35"/>
      <c r="EAM15" s="35"/>
      <c r="EAN15" s="35"/>
      <c r="EAO15" s="35"/>
      <c r="EAP15" s="35"/>
      <c r="EAQ15" s="35"/>
      <c r="EAR15" s="35"/>
      <c r="EAS15" s="35"/>
      <c r="EAT15" s="35"/>
      <c r="EAU15" s="35"/>
      <c r="EAV15" s="35"/>
      <c r="EAW15" s="35"/>
      <c r="EAX15" s="35"/>
      <c r="EAY15" s="35"/>
      <c r="EAZ15" s="35"/>
      <c r="EBA15" s="35"/>
      <c r="EBB15" s="35"/>
      <c r="EBC15" s="35"/>
      <c r="EBD15" s="35"/>
      <c r="EBE15" s="35"/>
      <c r="EBF15" s="35"/>
      <c r="EBG15" s="35"/>
      <c r="EBH15" s="35"/>
      <c r="EBI15" s="35"/>
      <c r="EBJ15" s="35"/>
      <c r="EBK15" s="35"/>
      <c r="EBL15" s="35"/>
      <c r="EBM15" s="35"/>
      <c r="EBN15" s="35"/>
      <c r="EBO15" s="35"/>
      <c r="EBP15" s="35"/>
      <c r="EBQ15" s="35"/>
      <c r="EBR15" s="35"/>
      <c r="EBS15" s="35"/>
      <c r="EBT15" s="35"/>
      <c r="EBU15" s="35"/>
      <c r="EBV15" s="35"/>
      <c r="EBW15" s="35"/>
      <c r="EBX15" s="35"/>
      <c r="EBY15" s="35"/>
      <c r="EBZ15" s="35"/>
      <c r="ECA15" s="35"/>
      <c r="ECB15" s="35"/>
      <c r="ECC15" s="35"/>
      <c r="ECD15" s="35"/>
      <c r="ECE15" s="35"/>
      <c r="ECF15" s="35"/>
      <c r="ECG15" s="35"/>
      <c r="ECH15" s="35"/>
      <c r="ECI15" s="35"/>
      <c r="ECJ15" s="35"/>
      <c r="ECK15" s="35"/>
      <c r="ECL15" s="35"/>
      <c r="ECM15" s="35"/>
      <c r="ECN15" s="35"/>
      <c r="ECO15" s="35"/>
      <c r="ECP15" s="35"/>
      <c r="ECQ15" s="35"/>
      <c r="ECR15" s="35"/>
      <c r="ECS15" s="35"/>
      <c r="ECT15" s="35"/>
      <c r="ECU15" s="35"/>
      <c r="ECV15" s="35"/>
      <c r="ECW15" s="35"/>
      <c r="ECX15" s="35"/>
      <c r="ECY15" s="35"/>
      <c r="ECZ15" s="35"/>
      <c r="EDA15" s="35"/>
      <c r="EDB15" s="35"/>
      <c r="EDC15" s="35"/>
      <c r="EDD15" s="35"/>
      <c r="EDE15" s="35"/>
      <c r="EDF15" s="35"/>
      <c r="EDG15" s="35"/>
      <c r="EDH15" s="35"/>
      <c r="EDI15" s="35"/>
      <c r="EDJ15" s="35"/>
      <c r="EDK15" s="35"/>
      <c r="EDL15" s="35"/>
      <c r="EDM15" s="35"/>
      <c r="EDN15" s="35"/>
      <c r="EDO15" s="35"/>
      <c r="EDP15" s="35"/>
      <c r="EDQ15" s="35"/>
      <c r="EDR15" s="35"/>
      <c r="EDS15" s="35"/>
      <c r="EDT15" s="35"/>
      <c r="EDU15" s="35"/>
      <c r="EDV15" s="35"/>
      <c r="EDW15" s="35"/>
      <c r="EDX15" s="35"/>
      <c r="EDY15" s="35"/>
      <c r="EDZ15" s="35"/>
      <c r="EEA15" s="35"/>
      <c r="EEB15" s="35"/>
      <c r="EEC15" s="35"/>
      <c r="EED15" s="35"/>
      <c r="EEE15" s="35"/>
      <c r="EEF15" s="35"/>
      <c r="EEG15" s="35"/>
      <c r="EEH15" s="35"/>
      <c r="EEI15" s="35"/>
      <c r="EEJ15" s="35"/>
      <c r="EEK15" s="35"/>
      <c r="EEL15" s="35"/>
      <c r="EEM15" s="35"/>
      <c r="EEN15" s="35"/>
      <c r="EEO15" s="35"/>
      <c r="EEP15" s="35"/>
      <c r="EEQ15" s="35"/>
      <c r="EER15" s="35"/>
      <c r="EES15" s="35"/>
      <c r="EET15" s="35"/>
      <c r="EEU15" s="35"/>
      <c r="EEV15" s="35"/>
      <c r="EEW15" s="35"/>
      <c r="EEX15" s="35"/>
      <c r="EEY15" s="35"/>
      <c r="EEZ15" s="35"/>
      <c r="EFA15" s="35"/>
      <c r="EFB15" s="35"/>
      <c r="EFC15" s="35"/>
      <c r="EFD15" s="35"/>
      <c r="EFE15" s="35"/>
      <c r="EFF15" s="35"/>
      <c r="EFG15" s="35"/>
      <c r="EFH15" s="35"/>
      <c r="EFI15" s="35"/>
      <c r="EFJ15" s="35"/>
      <c r="EFK15" s="35"/>
      <c r="EFL15" s="35"/>
      <c r="EFM15" s="35"/>
      <c r="EFN15" s="35"/>
      <c r="EFO15" s="35"/>
      <c r="EFP15" s="35"/>
      <c r="EFQ15" s="35"/>
      <c r="EFR15" s="35"/>
      <c r="EFY15" s="35"/>
      <c r="EFZ15" s="35"/>
      <c r="EGA15" s="35"/>
      <c r="EGB15" s="35"/>
      <c r="EGC15" s="35"/>
      <c r="EGD15" s="35"/>
      <c r="EGE15" s="35"/>
      <c r="EGF15" s="35"/>
      <c r="EGG15" s="35"/>
      <c r="EGH15" s="35"/>
      <c r="EGI15" s="35"/>
      <c r="EGJ15" s="35"/>
      <c r="EGK15" s="35"/>
      <c r="EGL15" s="35"/>
      <c r="EGM15" s="35"/>
      <c r="EGN15" s="35"/>
      <c r="EGO15" s="35"/>
      <c r="EGP15" s="35"/>
      <c r="EGQ15" s="35"/>
      <c r="EGR15" s="35"/>
      <c r="EGS15" s="35"/>
      <c r="EGT15" s="35"/>
      <c r="EGU15" s="35"/>
      <c r="EGV15" s="35"/>
      <c r="EGW15" s="35"/>
      <c r="EGX15" s="35"/>
      <c r="EGY15" s="35"/>
      <c r="EGZ15" s="35"/>
      <c r="EHA15" s="35"/>
      <c r="EHB15" s="35"/>
      <c r="EHC15" s="35"/>
      <c r="EHD15" s="35"/>
      <c r="EHE15" s="35"/>
      <c r="EHF15" s="35"/>
      <c r="EHG15" s="35"/>
      <c r="EHH15" s="35"/>
      <c r="EHI15" s="35"/>
      <c r="EHJ15" s="35"/>
      <c r="EHK15" s="35"/>
      <c r="EHL15" s="35"/>
      <c r="EHM15" s="35"/>
      <c r="EHN15" s="35"/>
      <c r="EHO15" s="35"/>
      <c r="EHP15" s="35"/>
      <c r="EHQ15" s="35"/>
      <c r="EHR15" s="35"/>
      <c r="EHS15" s="35"/>
      <c r="EHT15" s="35"/>
      <c r="EHU15" s="35"/>
      <c r="EHV15" s="35"/>
      <c r="EHW15" s="35"/>
      <c r="EHX15" s="35"/>
      <c r="EHY15" s="35"/>
      <c r="EHZ15" s="35"/>
      <c r="EIA15" s="35"/>
      <c r="EIB15" s="35"/>
      <c r="EIC15" s="35"/>
      <c r="EID15" s="35"/>
      <c r="EIE15" s="35"/>
      <c r="EIF15" s="35"/>
      <c r="EIG15" s="35"/>
      <c r="EIH15" s="35"/>
      <c r="EII15" s="35"/>
      <c r="EIJ15" s="35"/>
      <c r="EIK15" s="35"/>
      <c r="EIL15" s="35"/>
      <c r="EIM15" s="35"/>
      <c r="EIN15" s="35"/>
      <c r="EIO15" s="35"/>
      <c r="EIP15" s="35"/>
      <c r="EIQ15" s="35"/>
      <c r="EIR15" s="35"/>
      <c r="EIS15" s="35"/>
      <c r="EIT15" s="35"/>
      <c r="EIU15" s="35"/>
      <c r="EIV15" s="35"/>
      <c r="EIW15" s="35"/>
      <c r="EIX15" s="35"/>
      <c r="EIY15" s="35"/>
      <c r="EIZ15" s="35"/>
      <c r="EJA15" s="35"/>
      <c r="EJB15" s="35"/>
      <c r="EJC15" s="35"/>
      <c r="EJD15" s="35"/>
      <c r="EJE15" s="35"/>
      <c r="EJF15" s="35"/>
      <c r="EJG15" s="35"/>
      <c r="EJH15" s="35"/>
      <c r="EJI15" s="35"/>
      <c r="EJJ15" s="35"/>
      <c r="EJK15" s="35"/>
      <c r="EJL15" s="35"/>
      <c r="EJM15" s="35"/>
      <c r="EJN15" s="35"/>
      <c r="EJO15" s="35"/>
      <c r="EJP15" s="35"/>
      <c r="EJQ15" s="35"/>
      <c r="EJR15" s="35"/>
      <c r="EJS15" s="35"/>
      <c r="EJT15" s="35"/>
      <c r="EJU15" s="35"/>
      <c r="EJV15" s="35"/>
      <c r="EJW15" s="35"/>
      <c r="EJX15" s="35"/>
      <c r="EJY15" s="35"/>
      <c r="EJZ15" s="35"/>
      <c r="EKA15" s="35"/>
      <c r="EKB15" s="35"/>
      <c r="EKC15" s="35"/>
      <c r="EKD15" s="35"/>
      <c r="EKE15" s="35"/>
      <c r="EKF15" s="35"/>
      <c r="EKG15" s="35"/>
      <c r="EKH15" s="35"/>
      <c r="EKI15" s="35"/>
      <c r="EKJ15" s="35"/>
      <c r="EKK15" s="35"/>
      <c r="EKL15" s="35"/>
      <c r="EKM15" s="35"/>
      <c r="EKN15" s="35"/>
      <c r="EKO15" s="35"/>
      <c r="EKP15" s="35"/>
      <c r="EKQ15" s="35"/>
      <c r="EKR15" s="35"/>
      <c r="EKS15" s="35"/>
      <c r="EKT15" s="35"/>
      <c r="EKU15" s="35"/>
      <c r="EKV15" s="35"/>
      <c r="EKW15" s="35"/>
      <c r="EKX15" s="35"/>
      <c r="EKY15" s="35"/>
      <c r="EKZ15" s="35"/>
      <c r="ELA15" s="35"/>
      <c r="ELB15" s="35"/>
      <c r="ELC15" s="35"/>
      <c r="ELD15" s="35"/>
      <c r="ELE15" s="35"/>
      <c r="ELF15" s="35"/>
      <c r="ELG15" s="35"/>
      <c r="ELH15" s="35"/>
      <c r="ELI15" s="35"/>
      <c r="ELJ15" s="35"/>
      <c r="ELK15" s="35"/>
      <c r="ELL15" s="35"/>
      <c r="ELM15" s="35"/>
      <c r="ELN15" s="35"/>
      <c r="ELO15" s="35"/>
      <c r="ELP15" s="35"/>
      <c r="ELQ15" s="35"/>
      <c r="ELR15" s="35"/>
      <c r="ELS15" s="35"/>
      <c r="ELT15" s="35"/>
      <c r="ELU15" s="35"/>
      <c r="ELV15" s="35"/>
      <c r="ELW15" s="35"/>
      <c r="ELX15" s="35"/>
      <c r="ELY15" s="35"/>
      <c r="ELZ15" s="35"/>
      <c r="EMA15" s="35"/>
      <c r="EMB15" s="35"/>
      <c r="EMC15" s="35"/>
      <c r="EMD15" s="35"/>
      <c r="EME15" s="35"/>
      <c r="EMF15" s="35"/>
      <c r="EMG15" s="35"/>
      <c r="EMH15" s="35"/>
      <c r="EMI15" s="35"/>
      <c r="EMJ15" s="35"/>
      <c r="EMK15" s="35"/>
      <c r="EML15" s="35"/>
      <c r="EMM15" s="35"/>
      <c r="EMN15" s="35"/>
      <c r="EMO15" s="35"/>
      <c r="EMP15" s="35"/>
      <c r="EMQ15" s="35"/>
      <c r="EMR15" s="35"/>
      <c r="EMS15" s="35"/>
      <c r="EMT15" s="35"/>
      <c r="EMU15" s="35"/>
      <c r="EMV15" s="35"/>
      <c r="EMW15" s="35"/>
      <c r="EMX15" s="35"/>
      <c r="EMY15" s="35"/>
      <c r="EMZ15" s="35"/>
      <c r="ENA15" s="35"/>
      <c r="ENB15" s="35"/>
      <c r="ENC15" s="35"/>
      <c r="END15" s="35"/>
      <c r="ENE15" s="35"/>
      <c r="ENF15" s="35"/>
      <c r="ENG15" s="35"/>
      <c r="ENH15" s="35"/>
      <c r="ENI15" s="35"/>
      <c r="ENJ15" s="35"/>
      <c r="ENK15" s="35"/>
      <c r="ENL15" s="35"/>
      <c r="ENM15" s="35"/>
      <c r="ENN15" s="35"/>
      <c r="ENO15" s="35"/>
      <c r="ENP15" s="35"/>
      <c r="ENQ15" s="35"/>
      <c r="ENR15" s="35"/>
      <c r="ENS15" s="35"/>
      <c r="ENT15" s="35"/>
      <c r="ENU15" s="35"/>
      <c r="ENV15" s="35"/>
      <c r="ENW15" s="35"/>
      <c r="ENX15" s="35"/>
      <c r="ENY15" s="35"/>
      <c r="ENZ15" s="35"/>
      <c r="EOA15" s="35"/>
      <c r="EOB15" s="35"/>
      <c r="EOC15" s="35"/>
      <c r="EOD15" s="35"/>
      <c r="EOE15" s="35"/>
      <c r="EOF15" s="35"/>
      <c r="EOG15" s="35"/>
      <c r="EOH15" s="35"/>
      <c r="EOI15" s="35"/>
      <c r="EOJ15" s="35"/>
      <c r="EOK15" s="35"/>
      <c r="EOL15" s="35"/>
      <c r="EOM15" s="35"/>
      <c r="EON15" s="35"/>
      <c r="EOO15" s="35"/>
      <c r="EOP15" s="35"/>
      <c r="EOQ15" s="35"/>
      <c r="EOR15" s="35"/>
      <c r="EOS15" s="35"/>
      <c r="EOT15" s="35"/>
      <c r="EOU15" s="35"/>
      <c r="EOV15" s="35"/>
      <c r="EOW15" s="35"/>
      <c r="EOX15" s="35"/>
      <c r="EOY15" s="35"/>
      <c r="EOZ15" s="35"/>
      <c r="EPA15" s="35"/>
      <c r="EPB15" s="35"/>
      <c r="EPC15" s="35"/>
      <c r="EPD15" s="35"/>
      <c r="EPE15" s="35"/>
      <c r="EPF15" s="35"/>
      <c r="EPG15" s="35"/>
      <c r="EPH15" s="35"/>
      <c r="EPI15" s="35"/>
      <c r="EPJ15" s="35"/>
      <c r="EPK15" s="35"/>
      <c r="EPL15" s="35"/>
      <c r="EPM15" s="35"/>
      <c r="EPN15" s="35"/>
      <c r="EPU15" s="35"/>
      <c r="EPV15" s="35"/>
      <c r="EPW15" s="35"/>
      <c r="EPX15" s="35"/>
      <c r="EPY15" s="35"/>
      <c r="EPZ15" s="35"/>
      <c r="EQA15" s="35"/>
      <c r="EQB15" s="35"/>
      <c r="EQC15" s="35"/>
      <c r="EQD15" s="35"/>
      <c r="EQE15" s="35"/>
      <c r="EQF15" s="35"/>
      <c r="EQG15" s="35"/>
      <c r="EQH15" s="35"/>
      <c r="EQI15" s="35"/>
      <c r="EQJ15" s="35"/>
      <c r="EQK15" s="35"/>
      <c r="EQL15" s="35"/>
      <c r="EQM15" s="35"/>
      <c r="EQN15" s="35"/>
      <c r="EQO15" s="35"/>
      <c r="EQP15" s="35"/>
      <c r="EQQ15" s="35"/>
      <c r="EQR15" s="35"/>
      <c r="EQS15" s="35"/>
      <c r="EQT15" s="35"/>
      <c r="EQU15" s="35"/>
      <c r="EQV15" s="35"/>
      <c r="EQW15" s="35"/>
      <c r="EQX15" s="35"/>
      <c r="EQY15" s="35"/>
      <c r="EQZ15" s="35"/>
      <c r="ERA15" s="35"/>
      <c r="ERB15" s="35"/>
      <c r="ERC15" s="35"/>
      <c r="ERD15" s="35"/>
      <c r="ERE15" s="35"/>
      <c r="ERF15" s="35"/>
      <c r="ERG15" s="35"/>
      <c r="ERH15" s="35"/>
      <c r="ERI15" s="35"/>
      <c r="ERJ15" s="35"/>
      <c r="ERK15" s="35"/>
      <c r="ERL15" s="35"/>
      <c r="ERM15" s="35"/>
      <c r="ERN15" s="35"/>
      <c r="ERO15" s="35"/>
      <c r="ERP15" s="35"/>
      <c r="ERQ15" s="35"/>
      <c r="ERR15" s="35"/>
      <c r="ERS15" s="35"/>
      <c r="ERT15" s="35"/>
      <c r="ERU15" s="35"/>
      <c r="ERV15" s="35"/>
      <c r="ERW15" s="35"/>
      <c r="ERX15" s="35"/>
      <c r="ERY15" s="35"/>
      <c r="ERZ15" s="35"/>
      <c r="ESA15" s="35"/>
      <c r="ESB15" s="35"/>
      <c r="ESC15" s="35"/>
      <c r="ESD15" s="35"/>
      <c r="ESE15" s="35"/>
      <c r="ESF15" s="35"/>
      <c r="ESG15" s="35"/>
      <c r="ESH15" s="35"/>
      <c r="ESI15" s="35"/>
      <c r="ESJ15" s="35"/>
      <c r="ESK15" s="35"/>
      <c r="ESL15" s="35"/>
      <c r="ESM15" s="35"/>
      <c r="ESN15" s="35"/>
      <c r="ESO15" s="35"/>
      <c r="ESP15" s="35"/>
      <c r="ESQ15" s="35"/>
      <c r="ESR15" s="35"/>
      <c r="ESS15" s="35"/>
      <c r="EST15" s="35"/>
      <c r="ESU15" s="35"/>
      <c r="ESV15" s="35"/>
      <c r="ESW15" s="35"/>
      <c r="ESX15" s="35"/>
      <c r="ESY15" s="35"/>
      <c r="ESZ15" s="35"/>
      <c r="ETA15" s="35"/>
      <c r="ETB15" s="35"/>
      <c r="ETC15" s="35"/>
      <c r="ETD15" s="35"/>
      <c r="ETE15" s="35"/>
      <c r="ETF15" s="35"/>
      <c r="ETG15" s="35"/>
      <c r="ETH15" s="35"/>
      <c r="ETI15" s="35"/>
      <c r="ETJ15" s="35"/>
      <c r="ETK15" s="35"/>
      <c r="ETL15" s="35"/>
      <c r="ETM15" s="35"/>
      <c r="ETN15" s="35"/>
      <c r="ETO15" s="35"/>
      <c r="ETP15" s="35"/>
      <c r="ETQ15" s="35"/>
      <c r="ETR15" s="35"/>
      <c r="ETS15" s="35"/>
      <c r="ETT15" s="35"/>
      <c r="ETU15" s="35"/>
      <c r="ETV15" s="35"/>
      <c r="ETW15" s="35"/>
      <c r="ETX15" s="35"/>
      <c r="ETY15" s="35"/>
      <c r="ETZ15" s="35"/>
      <c r="EUA15" s="35"/>
      <c r="EUB15" s="35"/>
      <c r="EUC15" s="35"/>
      <c r="EUD15" s="35"/>
      <c r="EUE15" s="35"/>
      <c r="EUF15" s="35"/>
      <c r="EUG15" s="35"/>
      <c r="EUH15" s="35"/>
      <c r="EUI15" s="35"/>
      <c r="EUJ15" s="35"/>
      <c r="EUK15" s="35"/>
      <c r="EUL15" s="35"/>
      <c r="EUM15" s="35"/>
      <c r="EUN15" s="35"/>
      <c r="EUO15" s="35"/>
      <c r="EUP15" s="35"/>
      <c r="EUQ15" s="35"/>
      <c r="EUR15" s="35"/>
      <c r="EUS15" s="35"/>
      <c r="EUT15" s="35"/>
      <c r="EUU15" s="35"/>
      <c r="EUV15" s="35"/>
      <c r="EUW15" s="35"/>
      <c r="EUX15" s="35"/>
      <c r="EUY15" s="35"/>
      <c r="EUZ15" s="35"/>
      <c r="EVA15" s="35"/>
      <c r="EVB15" s="35"/>
      <c r="EVC15" s="35"/>
      <c r="EVD15" s="35"/>
      <c r="EVE15" s="35"/>
      <c r="EVF15" s="35"/>
      <c r="EVG15" s="35"/>
      <c r="EVH15" s="35"/>
      <c r="EVI15" s="35"/>
      <c r="EVJ15" s="35"/>
      <c r="EVK15" s="35"/>
      <c r="EVL15" s="35"/>
      <c r="EVM15" s="35"/>
      <c r="EVN15" s="35"/>
      <c r="EVO15" s="35"/>
      <c r="EVP15" s="35"/>
      <c r="EVQ15" s="35"/>
      <c r="EVR15" s="35"/>
      <c r="EVS15" s="35"/>
      <c r="EVT15" s="35"/>
      <c r="EVU15" s="35"/>
      <c r="EVV15" s="35"/>
      <c r="EVW15" s="35"/>
      <c r="EVX15" s="35"/>
      <c r="EVY15" s="35"/>
      <c r="EVZ15" s="35"/>
      <c r="EWA15" s="35"/>
      <c r="EWB15" s="35"/>
      <c r="EWC15" s="35"/>
      <c r="EWD15" s="35"/>
      <c r="EWE15" s="35"/>
      <c r="EWF15" s="35"/>
      <c r="EWG15" s="35"/>
      <c r="EWH15" s="35"/>
      <c r="EWI15" s="35"/>
      <c r="EWJ15" s="35"/>
      <c r="EWK15" s="35"/>
      <c r="EWL15" s="35"/>
      <c r="EWM15" s="35"/>
      <c r="EWN15" s="35"/>
      <c r="EWO15" s="35"/>
      <c r="EWP15" s="35"/>
      <c r="EWQ15" s="35"/>
      <c r="EWR15" s="35"/>
      <c r="EWS15" s="35"/>
      <c r="EWT15" s="35"/>
      <c r="EWU15" s="35"/>
      <c r="EWV15" s="35"/>
      <c r="EWW15" s="35"/>
      <c r="EWX15" s="35"/>
      <c r="EWY15" s="35"/>
      <c r="EWZ15" s="35"/>
      <c r="EXA15" s="35"/>
      <c r="EXB15" s="35"/>
      <c r="EXC15" s="35"/>
      <c r="EXD15" s="35"/>
      <c r="EXE15" s="35"/>
      <c r="EXF15" s="35"/>
      <c r="EXG15" s="35"/>
      <c r="EXH15" s="35"/>
      <c r="EXI15" s="35"/>
      <c r="EXJ15" s="35"/>
      <c r="EXK15" s="35"/>
      <c r="EXL15" s="35"/>
      <c r="EXM15" s="35"/>
      <c r="EXN15" s="35"/>
      <c r="EXO15" s="35"/>
      <c r="EXP15" s="35"/>
      <c r="EXQ15" s="35"/>
      <c r="EXR15" s="35"/>
      <c r="EXS15" s="35"/>
      <c r="EXT15" s="35"/>
      <c r="EXU15" s="35"/>
      <c r="EXV15" s="35"/>
      <c r="EXW15" s="35"/>
      <c r="EXX15" s="35"/>
      <c r="EXY15" s="35"/>
      <c r="EXZ15" s="35"/>
      <c r="EYA15" s="35"/>
      <c r="EYB15" s="35"/>
      <c r="EYC15" s="35"/>
      <c r="EYD15" s="35"/>
      <c r="EYE15" s="35"/>
      <c r="EYF15" s="35"/>
      <c r="EYG15" s="35"/>
      <c r="EYH15" s="35"/>
      <c r="EYI15" s="35"/>
      <c r="EYJ15" s="35"/>
      <c r="EYK15" s="35"/>
      <c r="EYL15" s="35"/>
      <c r="EYM15" s="35"/>
      <c r="EYN15" s="35"/>
      <c r="EYO15" s="35"/>
      <c r="EYP15" s="35"/>
      <c r="EYQ15" s="35"/>
      <c r="EYR15" s="35"/>
      <c r="EYS15" s="35"/>
      <c r="EYT15" s="35"/>
      <c r="EYU15" s="35"/>
      <c r="EYV15" s="35"/>
      <c r="EYW15" s="35"/>
      <c r="EYX15" s="35"/>
      <c r="EYY15" s="35"/>
      <c r="EYZ15" s="35"/>
      <c r="EZA15" s="35"/>
      <c r="EZB15" s="35"/>
      <c r="EZC15" s="35"/>
      <c r="EZD15" s="35"/>
      <c r="EZE15" s="35"/>
      <c r="EZF15" s="35"/>
      <c r="EZG15" s="35"/>
      <c r="EZH15" s="35"/>
      <c r="EZI15" s="35"/>
      <c r="EZJ15" s="35"/>
      <c r="EZQ15" s="35"/>
      <c r="EZR15" s="35"/>
      <c r="EZS15" s="35"/>
      <c r="EZT15" s="35"/>
      <c r="EZU15" s="35"/>
      <c r="EZV15" s="35"/>
      <c r="EZW15" s="35"/>
      <c r="EZX15" s="35"/>
      <c r="EZY15" s="35"/>
      <c r="EZZ15" s="35"/>
      <c r="FAA15" s="35"/>
      <c r="FAB15" s="35"/>
      <c r="FAC15" s="35"/>
      <c r="FAD15" s="35"/>
      <c r="FAE15" s="35"/>
      <c r="FAF15" s="35"/>
      <c r="FAG15" s="35"/>
      <c r="FAH15" s="35"/>
      <c r="FAI15" s="35"/>
      <c r="FAJ15" s="35"/>
      <c r="FAK15" s="35"/>
      <c r="FAL15" s="35"/>
      <c r="FAM15" s="35"/>
      <c r="FAN15" s="35"/>
      <c r="FAO15" s="35"/>
      <c r="FAP15" s="35"/>
      <c r="FAQ15" s="35"/>
      <c r="FAR15" s="35"/>
      <c r="FAS15" s="35"/>
      <c r="FAT15" s="35"/>
      <c r="FAU15" s="35"/>
      <c r="FAV15" s="35"/>
      <c r="FAW15" s="35"/>
      <c r="FAX15" s="35"/>
      <c r="FAY15" s="35"/>
      <c r="FAZ15" s="35"/>
      <c r="FBA15" s="35"/>
      <c r="FBB15" s="35"/>
      <c r="FBC15" s="35"/>
      <c r="FBD15" s="35"/>
      <c r="FBE15" s="35"/>
      <c r="FBF15" s="35"/>
      <c r="FBG15" s="35"/>
      <c r="FBH15" s="35"/>
      <c r="FBI15" s="35"/>
      <c r="FBJ15" s="35"/>
      <c r="FBK15" s="35"/>
      <c r="FBL15" s="35"/>
      <c r="FBM15" s="35"/>
      <c r="FBN15" s="35"/>
      <c r="FBO15" s="35"/>
      <c r="FBP15" s="35"/>
      <c r="FBQ15" s="35"/>
      <c r="FBR15" s="35"/>
      <c r="FBS15" s="35"/>
      <c r="FBT15" s="35"/>
      <c r="FBU15" s="35"/>
      <c r="FBV15" s="35"/>
      <c r="FBW15" s="35"/>
      <c r="FBX15" s="35"/>
      <c r="FBY15" s="35"/>
      <c r="FBZ15" s="35"/>
      <c r="FCA15" s="35"/>
      <c r="FCB15" s="35"/>
      <c r="FCC15" s="35"/>
      <c r="FCD15" s="35"/>
      <c r="FCE15" s="35"/>
      <c r="FCF15" s="35"/>
      <c r="FCG15" s="35"/>
      <c r="FCH15" s="35"/>
      <c r="FCI15" s="35"/>
      <c r="FCJ15" s="35"/>
      <c r="FCK15" s="35"/>
      <c r="FCL15" s="35"/>
      <c r="FCM15" s="35"/>
      <c r="FCN15" s="35"/>
      <c r="FCO15" s="35"/>
      <c r="FCP15" s="35"/>
      <c r="FCQ15" s="35"/>
      <c r="FCR15" s="35"/>
      <c r="FCS15" s="35"/>
      <c r="FCT15" s="35"/>
      <c r="FCU15" s="35"/>
      <c r="FCV15" s="35"/>
      <c r="FCW15" s="35"/>
      <c r="FCX15" s="35"/>
      <c r="FCY15" s="35"/>
      <c r="FCZ15" s="35"/>
      <c r="FDA15" s="35"/>
      <c r="FDB15" s="35"/>
      <c r="FDC15" s="35"/>
      <c r="FDD15" s="35"/>
      <c r="FDE15" s="35"/>
      <c r="FDF15" s="35"/>
      <c r="FDG15" s="35"/>
      <c r="FDH15" s="35"/>
      <c r="FDI15" s="35"/>
      <c r="FDJ15" s="35"/>
      <c r="FDK15" s="35"/>
      <c r="FDL15" s="35"/>
      <c r="FDM15" s="35"/>
      <c r="FDN15" s="35"/>
      <c r="FDO15" s="35"/>
      <c r="FDP15" s="35"/>
      <c r="FDQ15" s="35"/>
      <c r="FDR15" s="35"/>
      <c r="FDS15" s="35"/>
      <c r="FDT15" s="35"/>
      <c r="FDU15" s="35"/>
      <c r="FDV15" s="35"/>
      <c r="FDW15" s="35"/>
      <c r="FDX15" s="35"/>
      <c r="FDY15" s="35"/>
      <c r="FDZ15" s="35"/>
      <c r="FEA15" s="35"/>
      <c r="FEB15" s="35"/>
      <c r="FEC15" s="35"/>
      <c r="FED15" s="35"/>
      <c r="FEE15" s="35"/>
      <c r="FEF15" s="35"/>
      <c r="FEG15" s="35"/>
      <c r="FEH15" s="35"/>
      <c r="FEI15" s="35"/>
      <c r="FEJ15" s="35"/>
      <c r="FEK15" s="35"/>
      <c r="FEL15" s="35"/>
      <c r="FEM15" s="35"/>
      <c r="FEN15" s="35"/>
      <c r="FEO15" s="35"/>
      <c r="FEP15" s="35"/>
      <c r="FEQ15" s="35"/>
      <c r="FER15" s="35"/>
      <c r="FES15" s="35"/>
      <c r="FET15" s="35"/>
      <c r="FEU15" s="35"/>
      <c r="FEV15" s="35"/>
      <c r="FEW15" s="35"/>
      <c r="FEX15" s="35"/>
      <c r="FEY15" s="35"/>
      <c r="FEZ15" s="35"/>
      <c r="FFA15" s="35"/>
      <c r="FFB15" s="35"/>
      <c r="FFC15" s="35"/>
      <c r="FFD15" s="35"/>
      <c r="FFE15" s="35"/>
      <c r="FFF15" s="35"/>
      <c r="FFG15" s="35"/>
      <c r="FFH15" s="35"/>
      <c r="FFI15" s="35"/>
      <c r="FFJ15" s="35"/>
      <c r="FFK15" s="35"/>
      <c r="FFL15" s="35"/>
      <c r="FFM15" s="35"/>
      <c r="FFN15" s="35"/>
      <c r="FFO15" s="35"/>
      <c r="FFP15" s="35"/>
      <c r="FFQ15" s="35"/>
      <c r="FFR15" s="35"/>
      <c r="FFS15" s="35"/>
      <c r="FFT15" s="35"/>
      <c r="FFU15" s="35"/>
      <c r="FFV15" s="35"/>
      <c r="FFW15" s="35"/>
      <c r="FFX15" s="35"/>
      <c r="FFY15" s="35"/>
      <c r="FFZ15" s="35"/>
      <c r="FGA15" s="35"/>
      <c r="FGB15" s="35"/>
      <c r="FGC15" s="35"/>
      <c r="FGD15" s="35"/>
      <c r="FGE15" s="35"/>
      <c r="FGF15" s="35"/>
      <c r="FGG15" s="35"/>
      <c r="FGH15" s="35"/>
      <c r="FGI15" s="35"/>
      <c r="FGJ15" s="35"/>
      <c r="FGK15" s="35"/>
      <c r="FGL15" s="35"/>
      <c r="FGM15" s="35"/>
      <c r="FGN15" s="35"/>
      <c r="FGO15" s="35"/>
      <c r="FGP15" s="35"/>
      <c r="FGQ15" s="35"/>
      <c r="FGR15" s="35"/>
      <c r="FGS15" s="35"/>
      <c r="FGT15" s="35"/>
      <c r="FGU15" s="35"/>
      <c r="FGV15" s="35"/>
      <c r="FGW15" s="35"/>
      <c r="FGX15" s="35"/>
      <c r="FGY15" s="35"/>
      <c r="FGZ15" s="35"/>
      <c r="FHA15" s="35"/>
      <c r="FHB15" s="35"/>
      <c r="FHC15" s="35"/>
      <c r="FHD15" s="35"/>
      <c r="FHE15" s="35"/>
      <c r="FHF15" s="35"/>
      <c r="FHG15" s="35"/>
      <c r="FHH15" s="35"/>
      <c r="FHI15" s="35"/>
      <c r="FHJ15" s="35"/>
      <c r="FHK15" s="35"/>
      <c r="FHL15" s="35"/>
      <c r="FHM15" s="35"/>
      <c r="FHN15" s="35"/>
      <c r="FHO15" s="35"/>
      <c r="FHP15" s="35"/>
      <c r="FHQ15" s="35"/>
      <c r="FHR15" s="35"/>
      <c r="FHS15" s="35"/>
      <c r="FHT15" s="35"/>
      <c r="FHU15" s="35"/>
      <c r="FHV15" s="35"/>
      <c r="FHW15" s="35"/>
      <c r="FHX15" s="35"/>
      <c r="FHY15" s="35"/>
      <c r="FHZ15" s="35"/>
      <c r="FIA15" s="35"/>
      <c r="FIB15" s="35"/>
      <c r="FIC15" s="35"/>
      <c r="FID15" s="35"/>
      <c r="FIE15" s="35"/>
      <c r="FIF15" s="35"/>
      <c r="FIG15" s="35"/>
      <c r="FIH15" s="35"/>
      <c r="FII15" s="35"/>
      <c r="FIJ15" s="35"/>
      <c r="FIK15" s="35"/>
      <c r="FIL15" s="35"/>
      <c r="FIM15" s="35"/>
      <c r="FIN15" s="35"/>
      <c r="FIO15" s="35"/>
      <c r="FIP15" s="35"/>
      <c r="FIQ15" s="35"/>
      <c r="FIR15" s="35"/>
      <c r="FIS15" s="35"/>
      <c r="FIT15" s="35"/>
      <c r="FIU15" s="35"/>
      <c r="FIV15" s="35"/>
      <c r="FIW15" s="35"/>
      <c r="FIX15" s="35"/>
      <c r="FIY15" s="35"/>
      <c r="FIZ15" s="35"/>
      <c r="FJA15" s="35"/>
      <c r="FJB15" s="35"/>
      <c r="FJC15" s="35"/>
      <c r="FJD15" s="35"/>
      <c r="FJE15" s="35"/>
      <c r="FJF15" s="35"/>
      <c r="FJM15" s="35"/>
      <c r="FJN15" s="35"/>
      <c r="FJO15" s="35"/>
      <c r="FJP15" s="35"/>
      <c r="FJQ15" s="35"/>
      <c r="FJR15" s="35"/>
      <c r="FJS15" s="35"/>
      <c r="FJT15" s="35"/>
      <c r="FJU15" s="35"/>
      <c r="FJV15" s="35"/>
      <c r="FJW15" s="35"/>
      <c r="FJX15" s="35"/>
      <c r="FJY15" s="35"/>
      <c r="FJZ15" s="35"/>
      <c r="FKA15" s="35"/>
      <c r="FKB15" s="35"/>
      <c r="FKC15" s="35"/>
      <c r="FKD15" s="35"/>
      <c r="FKE15" s="35"/>
      <c r="FKF15" s="35"/>
      <c r="FKG15" s="35"/>
      <c r="FKH15" s="35"/>
      <c r="FKI15" s="35"/>
      <c r="FKJ15" s="35"/>
      <c r="FKK15" s="35"/>
      <c r="FKL15" s="35"/>
      <c r="FKM15" s="35"/>
      <c r="FKN15" s="35"/>
      <c r="FKO15" s="35"/>
      <c r="FKP15" s="35"/>
      <c r="FKQ15" s="35"/>
      <c r="FKR15" s="35"/>
      <c r="FKS15" s="35"/>
      <c r="FKT15" s="35"/>
      <c r="FKU15" s="35"/>
      <c r="FKV15" s="35"/>
      <c r="FKW15" s="35"/>
      <c r="FKX15" s="35"/>
      <c r="FKY15" s="35"/>
      <c r="FKZ15" s="35"/>
      <c r="FLA15" s="35"/>
      <c r="FLB15" s="35"/>
      <c r="FLC15" s="35"/>
      <c r="FLD15" s="35"/>
      <c r="FLE15" s="35"/>
      <c r="FLF15" s="35"/>
      <c r="FLG15" s="35"/>
      <c r="FLH15" s="35"/>
      <c r="FLI15" s="35"/>
      <c r="FLJ15" s="35"/>
      <c r="FLK15" s="35"/>
      <c r="FLL15" s="35"/>
      <c r="FLM15" s="35"/>
      <c r="FLN15" s="35"/>
      <c r="FLO15" s="35"/>
      <c r="FLP15" s="35"/>
      <c r="FLQ15" s="35"/>
      <c r="FLR15" s="35"/>
      <c r="FLS15" s="35"/>
      <c r="FLT15" s="35"/>
      <c r="FLU15" s="35"/>
      <c r="FLV15" s="35"/>
      <c r="FLW15" s="35"/>
      <c r="FLX15" s="35"/>
      <c r="FLY15" s="35"/>
      <c r="FLZ15" s="35"/>
      <c r="FMA15" s="35"/>
      <c r="FMB15" s="35"/>
      <c r="FMC15" s="35"/>
      <c r="FMD15" s="35"/>
      <c r="FME15" s="35"/>
      <c r="FMF15" s="35"/>
      <c r="FMG15" s="35"/>
      <c r="FMH15" s="35"/>
      <c r="FMI15" s="35"/>
      <c r="FMJ15" s="35"/>
      <c r="FMK15" s="35"/>
      <c r="FML15" s="35"/>
      <c r="FMM15" s="35"/>
      <c r="FMN15" s="35"/>
      <c r="FMO15" s="35"/>
      <c r="FMP15" s="35"/>
      <c r="FMQ15" s="35"/>
      <c r="FMR15" s="35"/>
      <c r="FMS15" s="35"/>
      <c r="FMT15" s="35"/>
      <c r="FMU15" s="35"/>
      <c r="FMV15" s="35"/>
      <c r="FMW15" s="35"/>
      <c r="FMX15" s="35"/>
      <c r="FMY15" s="35"/>
      <c r="FMZ15" s="35"/>
      <c r="FNA15" s="35"/>
      <c r="FNB15" s="35"/>
      <c r="FNC15" s="35"/>
      <c r="FND15" s="35"/>
      <c r="FNE15" s="35"/>
      <c r="FNF15" s="35"/>
      <c r="FNG15" s="35"/>
      <c r="FNH15" s="35"/>
      <c r="FNI15" s="35"/>
      <c r="FNJ15" s="35"/>
      <c r="FNK15" s="35"/>
      <c r="FNL15" s="35"/>
      <c r="FNM15" s="35"/>
      <c r="FNN15" s="35"/>
      <c r="FNO15" s="35"/>
      <c r="FNP15" s="35"/>
      <c r="FNQ15" s="35"/>
      <c r="FNR15" s="35"/>
      <c r="FNS15" s="35"/>
      <c r="FNT15" s="35"/>
      <c r="FNU15" s="35"/>
      <c r="FNV15" s="35"/>
      <c r="FNW15" s="35"/>
      <c r="FNX15" s="35"/>
      <c r="FNY15" s="35"/>
      <c r="FNZ15" s="35"/>
      <c r="FOA15" s="35"/>
      <c r="FOB15" s="35"/>
      <c r="FOC15" s="35"/>
      <c r="FOD15" s="35"/>
      <c r="FOE15" s="35"/>
      <c r="FOF15" s="35"/>
      <c r="FOG15" s="35"/>
      <c r="FOH15" s="35"/>
      <c r="FOI15" s="35"/>
      <c r="FOJ15" s="35"/>
      <c r="FOK15" s="35"/>
      <c r="FOL15" s="35"/>
      <c r="FOM15" s="35"/>
      <c r="FON15" s="35"/>
      <c r="FOO15" s="35"/>
      <c r="FOP15" s="35"/>
      <c r="FOQ15" s="35"/>
      <c r="FOR15" s="35"/>
      <c r="FOS15" s="35"/>
      <c r="FOT15" s="35"/>
      <c r="FOU15" s="35"/>
      <c r="FOV15" s="35"/>
      <c r="FOW15" s="35"/>
      <c r="FOX15" s="35"/>
      <c r="FOY15" s="35"/>
      <c r="FOZ15" s="35"/>
      <c r="FPA15" s="35"/>
      <c r="FPB15" s="35"/>
      <c r="FPC15" s="35"/>
      <c r="FPD15" s="35"/>
      <c r="FPE15" s="35"/>
      <c r="FPF15" s="35"/>
      <c r="FPG15" s="35"/>
      <c r="FPH15" s="35"/>
      <c r="FPI15" s="35"/>
      <c r="FPJ15" s="35"/>
      <c r="FPK15" s="35"/>
      <c r="FPL15" s="35"/>
      <c r="FPM15" s="35"/>
      <c r="FPN15" s="35"/>
      <c r="FPO15" s="35"/>
      <c r="FPP15" s="35"/>
      <c r="FPQ15" s="35"/>
      <c r="FPR15" s="35"/>
      <c r="FPS15" s="35"/>
      <c r="FPT15" s="35"/>
      <c r="FPU15" s="35"/>
      <c r="FPV15" s="35"/>
      <c r="FPW15" s="35"/>
      <c r="FPX15" s="35"/>
      <c r="FPY15" s="35"/>
      <c r="FPZ15" s="35"/>
      <c r="FQA15" s="35"/>
      <c r="FQB15" s="35"/>
      <c r="FQC15" s="35"/>
      <c r="FQD15" s="35"/>
      <c r="FQE15" s="35"/>
      <c r="FQF15" s="35"/>
      <c r="FQG15" s="35"/>
      <c r="FQH15" s="35"/>
      <c r="FQI15" s="35"/>
      <c r="FQJ15" s="35"/>
      <c r="FQK15" s="35"/>
      <c r="FQL15" s="35"/>
      <c r="FQM15" s="35"/>
      <c r="FQN15" s="35"/>
      <c r="FQO15" s="35"/>
      <c r="FQP15" s="35"/>
      <c r="FQQ15" s="35"/>
      <c r="FQR15" s="35"/>
      <c r="FQS15" s="35"/>
      <c r="FQT15" s="35"/>
      <c r="FQU15" s="35"/>
      <c r="FQV15" s="35"/>
      <c r="FQW15" s="35"/>
      <c r="FQX15" s="35"/>
      <c r="FQY15" s="35"/>
      <c r="FQZ15" s="35"/>
      <c r="FRA15" s="35"/>
      <c r="FRB15" s="35"/>
      <c r="FRC15" s="35"/>
      <c r="FRD15" s="35"/>
      <c r="FRE15" s="35"/>
      <c r="FRF15" s="35"/>
      <c r="FRG15" s="35"/>
      <c r="FRH15" s="35"/>
      <c r="FRI15" s="35"/>
      <c r="FRJ15" s="35"/>
      <c r="FRK15" s="35"/>
      <c r="FRL15" s="35"/>
      <c r="FRM15" s="35"/>
      <c r="FRN15" s="35"/>
      <c r="FRO15" s="35"/>
      <c r="FRP15" s="35"/>
      <c r="FRQ15" s="35"/>
      <c r="FRR15" s="35"/>
      <c r="FRS15" s="35"/>
      <c r="FRT15" s="35"/>
      <c r="FRU15" s="35"/>
      <c r="FRV15" s="35"/>
      <c r="FRW15" s="35"/>
      <c r="FRX15" s="35"/>
      <c r="FRY15" s="35"/>
      <c r="FRZ15" s="35"/>
      <c r="FSA15" s="35"/>
      <c r="FSB15" s="35"/>
      <c r="FSC15" s="35"/>
      <c r="FSD15" s="35"/>
      <c r="FSE15" s="35"/>
      <c r="FSF15" s="35"/>
      <c r="FSG15" s="35"/>
      <c r="FSH15" s="35"/>
      <c r="FSI15" s="35"/>
      <c r="FSJ15" s="35"/>
      <c r="FSK15" s="35"/>
      <c r="FSL15" s="35"/>
      <c r="FSM15" s="35"/>
      <c r="FSN15" s="35"/>
      <c r="FSO15" s="35"/>
      <c r="FSP15" s="35"/>
      <c r="FSQ15" s="35"/>
      <c r="FSR15" s="35"/>
      <c r="FSS15" s="35"/>
      <c r="FST15" s="35"/>
      <c r="FSU15" s="35"/>
      <c r="FSV15" s="35"/>
      <c r="FSW15" s="35"/>
      <c r="FSX15" s="35"/>
      <c r="FSY15" s="35"/>
      <c r="FSZ15" s="35"/>
      <c r="FTA15" s="35"/>
      <c r="FTB15" s="35"/>
      <c r="FTI15" s="35"/>
      <c r="FTJ15" s="35"/>
      <c r="FTK15" s="35"/>
      <c r="FTL15" s="35"/>
      <c r="FTM15" s="35"/>
      <c r="FTN15" s="35"/>
      <c r="FTO15" s="35"/>
      <c r="FTP15" s="35"/>
      <c r="FTQ15" s="35"/>
      <c r="FTR15" s="35"/>
      <c r="FTS15" s="35"/>
      <c r="FTT15" s="35"/>
      <c r="FTU15" s="35"/>
      <c r="FTV15" s="35"/>
      <c r="FTW15" s="35"/>
      <c r="FTX15" s="35"/>
      <c r="FTY15" s="35"/>
      <c r="FTZ15" s="35"/>
      <c r="FUA15" s="35"/>
      <c r="FUB15" s="35"/>
      <c r="FUC15" s="35"/>
      <c r="FUD15" s="35"/>
      <c r="FUE15" s="35"/>
      <c r="FUF15" s="35"/>
      <c r="FUG15" s="35"/>
      <c r="FUH15" s="35"/>
      <c r="FUI15" s="35"/>
      <c r="FUJ15" s="35"/>
      <c r="FUK15" s="35"/>
      <c r="FUL15" s="35"/>
      <c r="FUM15" s="35"/>
      <c r="FUN15" s="35"/>
      <c r="FUO15" s="35"/>
      <c r="FUP15" s="35"/>
      <c r="FUQ15" s="35"/>
      <c r="FUR15" s="35"/>
      <c r="FUS15" s="35"/>
      <c r="FUT15" s="35"/>
      <c r="FUU15" s="35"/>
      <c r="FUV15" s="35"/>
      <c r="FUW15" s="35"/>
      <c r="FUX15" s="35"/>
      <c r="FUY15" s="35"/>
      <c r="FUZ15" s="35"/>
      <c r="FVA15" s="35"/>
      <c r="FVB15" s="35"/>
      <c r="FVC15" s="35"/>
      <c r="FVD15" s="35"/>
      <c r="FVE15" s="35"/>
      <c r="FVF15" s="35"/>
      <c r="FVG15" s="35"/>
      <c r="FVH15" s="35"/>
      <c r="FVI15" s="35"/>
      <c r="FVJ15" s="35"/>
      <c r="FVK15" s="35"/>
      <c r="FVL15" s="35"/>
      <c r="FVM15" s="35"/>
      <c r="FVN15" s="35"/>
      <c r="FVO15" s="35"/>
      <c r="FVP15" s="35"/>
      <c r="FVQ15" s="35"/>
      <c r="FVR15" s="35"/>
      <c r="FVS15" s="35"/>
      <c r="FVT15" s="35"/>
      <c r="FVU15" s="35"/>
      <c r="FVV15" s="35"/>
      <c r="FVW15" s="35"/>
      <c r="FVX15" s="35"/>
      <c r="FVY15" s="35"/>
      <c r="FVZ15" s="35"/>
      <c r="FWA15" s="35"/>
      <c r="FWB15" s="35"/>
      <c r="FWC15" s="35"/>
      <c r="FWD15" s="35"/>
      <c r="FWE15" s="35"/>
      <c r="FWF15" s="35"/>
      <c r="FWG15" s="35"/>
      <c r="FWH15" s="35"/>
      <c r="FWI15" s="35"/>
      <c r="FWJ15" s="35"/>
      <c r="FWK15" s="35"/>
      <c r="FWL15" s="35"/>
      <c r="FWM15" s="35"/>
      <c r="FWN15" s="35"/>
      <c r="FWO15" s="35"/>
      <c r="FWP15" s="35"/>
      <c r="FWQ15" s="35"/>
      <c r="FWR15" s="35"/>
      <c r="FWS15" s="35"/>
      <c r="FWT15" s="35"/>
      <c r="FWU15" s="35"/>
      <c r="FWV15" s="35"/>
      <c r="FWW15" s="35"/>
      <c r="FWX15" s="35"/>
      <c r="FWY15" s="35"/>
      <c r="FWZ15" s="35"/>
      <c r="FXA15" s="35"/>
      <c r="FXB15" s="35"/>
      <c r="FXC15" s="35"/>
      <c r="FXD15" s="35"/>
      <c r="FXE15" s="35"/>
      <c r="FXF15" s="35"/>
      <c r="FXG15" s="35"/>
      <c r="FXH15" s="35"/>
      <c r="FXI15" s="35"/>
      <c r="FXJ15" s="35"/>
      <c r="FXK15" s="35"/>
      <c r="FXL15" s="35"/>
      <c r="FXM15" s="35"/>
      <c r="FXN15" s="35"/>
      <c r="FXO15" s="35"/>
      <c r="FXP15" s="35"/>
      <c r="FXQ15" s="35"/>
      <c r="FXR15" s="35"/>
      <c r="FXS15" s="35"/>
      <c r="FXT15" s="35"/>
      <c r="FXU15" s="35"/>
      <c r="FXV15" s="35"/>
      <c r="FXW15" s="35"/>
      <c r="FXX15" s="35"/>
      <c r="FXY15" s="35"/>
      <c r="FXZ15" s="35"/>
      <c r="FYA15" s="35"/>
      <c r="FYB15" s="35"/>
      <c r="FYC15" s="35"/>
      <c r="FYD15" s="35"/>
      <c r="FYE15" s="35"/>
      <c r="FYF15" s="35"/>
      <c r="FYG15" s="35"/>
      <c r="FYH15" s="35"/>
      <c r="FYI15" s="35"/>
      <c r="FYJ15" s="35"/>
      <c r="FYK15" s="35"/>
      <c r="FYL15" s="35"/>
      <c r="FYM15" s="35"/>
      <c r="FYN15" s="35"/>
      <c r="FYO15" s="35"/>
      <c r="FYP15" s="35"/>
      <c r="FYQ15" s="35"/>
      <c r="FYR15" s="35"/>
      <c r="FYS15" s="35"/>
      <c r="FYT15" s="35"/>
      <c r="FYU15" s="35"/>
      <c r="FYV15" s="35"/>
      <c r="FYW15" s="35"/>
      <c r="FYX15" s="35"/>
      <c r="FYY15" s="35"/>
      <c r="FYZ15" s="35"/>
      <c r="FZA15" s="35"/>
      <c r="FZB15" s="35"/>
      <c r="FZC15" s="35"/>
      <c r="FZD15" s="35"/>
      <c r="FZE15" s="35"/>
      <c r="FZF15" s="35"/>
      <c r="FZG15" s="35"/>
      <c r="FZH15" s="35"/>
      <c r="FZI15" s="35"/>
      <c r="FZJ15" s="35"/>
      <c r="FZK15" s="35"/>
      <c r="FZL15" s="35"/>
      <c r="FZM15" s="35"/>
      <c r="FZN15" s="35"/>
      <c r="FZO15" s="35"/>
      <c r="FZP15" s="35"/>
      <c r="FZQ15" s="35"/>
      <c r="FZR15" s="35"/>
      <c r="FZS15" s="35"/>
      <c r="FZT15" s="35"/>
      <c r="FZU15" s="35"/>
      <c r="FZV15" s="35"/>
      <c r="FZW15" s="35"/>
      <c r="FZX15" s="35"/>
      <c r="FZY15" s="35"/>
      <c r="FZZ15" s="35"/>
      <c r="GAA15" s="35"/>
      <c r="GAB15" s="35"/>
      <c r="GAC15" s="35"/>
      <c r="GAD15" s="35"/>
      <c r="GAE15" s="35"/>
      <c r="GAF15" s="35"/>
      <c r="GAG15" s="35"/>
      <c r="GAH15" s="35"/>
      <c r="GAI15" s="35"/>
      <c r="GAJ15" s="35"/>
      <c r="GAK15" s="35"/>
      <c r="GAL15" s="35"/>
      <c r="GAM15" s="35"/>
      <c r="GAN15" s="35"/>
      <c r="GAO15" s="35"/>
      <c r="GAP15" s="35"/>
      <c r="GAQ15" s="35"/>
      <c r="GAR15" s="35"/>
      <c r="GAS15" s="35"/>
      <c r="GAT15" s="35"/>
      <c r="GAU15" s="35"/>
      <c r="GAV15" s="35"/>
      <c r="GAW15" s="35"/>
      <c r="GAX15" s="35"/>
      <c r="GAY15" s="35"/>
      <c r="GAZ15" s="35"/>
      <c r="GBA15" s="35"/>
      <c r="GBB15" s="35"/>
      <c r="GBC15" s="35"/>
      <c r="GBD15" s="35"/>
      <c r="GBE15" s="35"/>
      <c r="GBF15" s="35"/>
      <c r="GBG15" s="35"/>
      <c r="GBH15" s="35"/>
      <c r="GBI15" s="35"/>
      <c r="GBJ15" s="35"/>
      <c r="GBK15" s="35"/>
      <c r="GBL15" s="35"/>
      <c r="GBM15" s="35"/>
      <c r="GBN15" s="35"/>
      <c r="GBO15" s="35"/>
      <c r="GBP15" s="35"/>
      <c r="GBQ15" s="35"/>
      <c r="GBR15" s="35"/>
      <c r="GBS15" s="35"/>
      <c r="GBT15" s="35"/>
      <c r="GBU15" s="35"/>
      <c r="GBV15" s="35"/>
      <c r="GBW15" s="35"/>
      <c r="GBX15" s="35"/>
      <c r="GBY15" s="35"/>
      <c r="GBZ15" s="35"/>
      <c r="GCA15" s="35"/>
      <c r="GCB15" s="35"/>
      <c r="GCC15" s="35"/>
      <c r="GCD15" s="35"/>
      <c r="GCE15" s="35"/>
      <c r="GCF15" s="35"/>
      <c r="GCG15" s="35"/>
      <c r="GCH15" s="35"/>
      <c r="GCI15" s="35"/>
      <c r="GCJ15" s="35"/>
      <c r="GCK15" s="35"/>
      <c r="GCL15" s="35"/>
      <c r="GCM15" s="35"/>
      <c r="GCN15" s="35"/>
      <c r="GCO15" s="35"/>
      <c r="GCP15" s="35"/>
      <c r="GCQ15" s="35"/>
      <c r="GCR15" s="35"/>
      <c r="GCS15" s="35"/>
      <c r="GCT15" s="35"/>
      <c r="GCU15" s="35"/>
      <c r="GCV15" s="35"/>
      <c r="GCW15" s="35"/>
      <c r="GCX15" s="35"/>
      <c r="GDE15" s="35"/>
      <c r="GDF15" s="35"/>
      <c r="GDG15" s="35"/>
      <c r="GDH15" s="35"/>
      <c r="GDI15" s="35"/>
      <c r="GDJ15" s="35"/>
      <c r="GDK15" s="35"/>
      <c r="GDL15" s="35"/>
      <c r="GDM15" s="35"/>
      <c r="GDN15" s="35"/>
      <c r="GDO15" s="35"/>
      <c r="GDP15" s="35"/>
      <c r="GDQ15" s="35"/>
      <c r="GDR15" s="35"/>
      <c r="GDS15" s="35"/>
      <c r="GDT15" s="35"/>
      <c r="GDU15" s="35"/>
      <c r="GDV15" s="35"/>
      <c r="GDW15" s="35"/>
      <c r="GDX15" s="35"/>
      <c r="GDY15" s="35"/>
      <c r="GDZ15" s="35"/>
      <c r="GEA15" s="35"/>
      <c r="GEB15" s="35"/>
      <c r="GEC15" s="35"/>
      <c r="GED15" s="35"/>
      <c r="GEE15" s="35"/>
      <c r="GEF15" s="35"/>
      <c r="GEG15" s="35"/>
      <c r="GEH15" s="35"/>
      <c r="GEI15" s="35"/>
      <c r="GEJ15" s="35"/>
      <c r="GEK15" s="35"/>
      <c r="GEL15" s="35"/>
      <c r="GEM15" s="35"/>
      <c r="GEN15" s="35"/>
      <c r="GEO15" s="35"/>
      <c r="GEP15" s="35"/>
      <c r="GEQ15" s="35"/>
      <c r="GER15" s="35"/>
      <c r="GES15" s="35"/>
      <c r="GET15" s="35"/>
      <c r="GEU15" s="35"/>
      <c r="GEV15" s="35"/>
      <c r="GEW15" s="35"/>
      <c r="GEX15" s="35"/>
      <c r="GEY15" s="35"/>
      <c r="GEZ15" s="35"/>
      <c r="GFA15" s="35"/>
      <c r="GFB15" s="35"/>
      <c r="GFC15" s="35"/>
      <c r="GFD15" s="35"/>
      <c r="GFE15" s="35"/>
      <c r="GFF15" s="35"/>
      <c r="GFG15" s="35"/>
      <c r="GFH15" s="35"/>
      <c r="GFI15" s="35"/>
      <c r="GFJ15" s="35"/>
      <c r="GFK15" s="35"/>
      <c r="GFL15" s="35"/>
      <c r="GFM15" s="35"/>
      <c r="GFN15" s="35"/>
      <c r="GFO15" s="35"/>
      <c r="GFP15" s="35"/>
      <c r="GFQ15" s="35"/>
      <c r="GFR15" s="35"/>
      <c r="GFS15" s="35"/>
      <c r="GFT15" s="35"/>
      <c r="GFU15" s="35"/>
      <c r="GFV15" s="35"/>
      <c r="GFW15" s="35"/>
      <c r="GFX15" s="35"/>
      <c r="GFY15" s="35"/>
      <c r="GFZ15" s="35"/>
      <c r="GGA15" s="35"/>
      <c r="GGB15" s="35"/>
      <c r="GGC15" s="35"/>
      <c r="GGD15" s="35"/>
      <c r="GGE15" s="35"/>
      <c r="GGF15" s="35"/>
      <c r="GGG15" s="35"/>
      <c r="GGH15" s="35"/>
      <c r="GGI15" s="35"/>
      <c r="GGJ15" s="35"/>
      <c r="GGK15" s="35"/>
      <c r="GGL15" s="35"/>
      <c r="GGM15" s="35"/>
      <c r="GGN15" s="35"/>
      <c r="GGO15" s="35"/>
      <c r="GGP15" s="35"/>
      <c r="GGQ15" s="35"/>
      <c r="GGR15" s="35"/>
      <c r="GGS15" s="35"/>
      <c r="GGT15" s="35"/>
      <c r="GGU15" s="35"/>
      <c r="GGV15" s="35"/>
      <c r="GGW15" s="35"/>
      <c r="GGX15" s="35"/>
      <c r="GGY15" s="35"/>
      <c r="GGZ15" s="35"/>
      <c r="GHA15" s="35"/>
      <c r="GHB15" s="35"/>
      <c r="GHC15" s="35"/>
      <c r="GHD15" s="35"/>
      <c r="GHE15" s="35"/>
      <c r="GHF15" s="35"/>
      <c r="GHG15" s="35"/>
      <c r="GHH15" s="35"/>
      <c r="GHI15" s="35"/>
      <c r="GHJ15" s="35"/>
      <c r="GHK15" s="35"/>
      <c r="GHL15" s="35"/>
      <c r="GHM15" s="35"/>
      <c r="GHN15" s="35"/>
      <c r="GHO15" s="35"/>
      <c r="GHP15" s="35"/>
      <c r="GHQ15" s="35"/>
      <c r="GHR15" s="35"/>
      <c r="GHS15" s="35"/>
      <c r="GHT15" s="35"/>
      <c r="GHU15" s="35"/>
      <c r="GHV15" s="35"/>
      <c r="GHW15" s="35"/>
      <c r="GHX15" s="35"/>
      <c r="GHY15" s="35"/>
      <c r="GHZ15" s="35"/>
      <c r="GIA15" s="35"/>
      <c r="GIB15" s="35"/>
      <c r="GIC15" s="35"/>
      <c r="GID15" s="35"/>
      <c r="GIE15" s="35"/>
      <c r="GIF15" s="35"/>
      <c r="GIG15" s="35"/>
      <c r="GIH15" s="35"/>
      <c r="GII15" s="35"/>
      <c r="GIJ15" s="35"/>
      <c r="GIK15" s="35"/>
      <c r="GIL15" s="35"/>
      <c r="GIM15" s="35"/>
      <c r="GIN15" s="35"/>
      <c r="GIO15" s="35"/>
      <c r="GIP15" s="35"/>
      <c r="GIQ15" s="35"/>
      <c r="GIR15" s="35"/>
      <c r="GIS15" s="35"/>
      <c r="GIT15" s="35"/>
      <c r="GIU15" s="35"/>
      <c r="GIV15" s="35"/>
      <c r="GIW15" s="35"/>
      <c r="GIX15" s="35"/>
      <c r="GIY15" s="35"/>
      <c r="GIZ15" s="35"/>
      <c r="GJA15" s="35"/>
      <c r="GJB15" s="35"/>
      <c r="GJC15" s="35"/>
      <c r="GJD15" s="35"/>
      <c r="GJE15" s="35"/>
      <c r="GJF15" s="35"/>
      <c r="GJG15" s="35"/>
      <c r="GJH15" s="35"/>
      <c r="GJI15" s="35"/>
      <c r="GJJ15" s="35"/>
      <c r="GJK15" s="35"/>
      <c r="GJL15" s="35"/>
      <c r="GJM15" s="35"/>
      <c r="GJN15" s="35"/>
      <c r="GJO15" s="35"/>
      <c r="GJP15" s="35"/>
      <c r="GJQ15" s="35"/>
      <c r="GJR15" s="35"/>
      <c r="GJS15" s="35"/>
      <c r="GJT15" s="35"/>
      <c r="GJU15" s="35"/>
      <c r="GJV15" s="35"/>
      <c r="GJW15" s="35"/>
      <c r="GJX15" s="35"/>
      <c r="GJY15" s="35"/>
      <c r="GJZ15" s="35"/>
      <c r="GKA15" s="35"/>
      <c r="GKB15" s="35"/>
      <c r="GKC15" s="35"/>
      <c r="GKD15" s="35"/>
      <c r="GKE15" s="35"/>
      <c r="GKF15" s="35"/>
      <c r="GKG15" s="35"/>
      <c r="GKH15" s="35"/>
      <c r="GKI15" s="35"/>
      <c r="GKJ15" s="35"/>
      <c r="GKK15" s="35"/>
      <c r="GKL15" s="35"/>
      <c r="GKM15" s="35"/>
      <c r="GKN15" s="35"/>
      <c r="GKO15" s="35"/>
      <c r="GKP15" s="35"/>
      <c r="GKQ15" s="35"/>
      <c r="GKR15" s="35"/>
      <c r="GKS15" s="35"/>
      <c r="GKT15" s="35"/>
      <c r="GKU15" s="35"/>
      <c r="GKV15" s="35"/>
      <c r="GKW15" s="35"/>
      <c r="GKX15" s="35"/>
      <c r="GKY15" s="35"/>
      <c r="GKZ15" s="35"/>
      <c r="GLA15" s="35"/>
      <c r="GLB15" s="35"/>
      <c r="GLC15" s="35"/>
      <c r="GLD15" s="35"/>
      <c r="GLE15" s="35"/>
      <c r="GLF15" s="35"/>
      <c r="GLG15" s="35"/>
      <c r="GLH15" s="35"/>
      <c r="GLI15" s="35"/>
      <c r="GLJ15" s="35"/>
      <c r="GLK15" s="35"/>
      <c r="GLL15" s="35"/>
      <c r="GLM15" s="35"/>
      <c r="GLN15" s="35"/>
      <c r="GLO15" s="35"/>
      <c r="GLP15" s="35"/>
      <c r="GLQ15" s="35"/>
      <c r="GLR15" s="35"/>
      <c r="GLS15" s="35"/>
      <c r="GLT15" s="35"/>
      <c r="GLU15" s="35"/>
      <c r="GLV15" s="35"/>
      <c r="GLW15" s="35"/>
      <c r="GLX15" s="35"/>
      <c r="GLY15" s="35"/>
      <c r="GLZ15" s="35"/>
      <c r="GMA15" s="35"/>
      <c r="GMB15" s="35"/>
      <c r="GMC15" s="35"/>
      <c r="GMD15" s="35"/>
      <c r="GME15" s="35"/>
      <c r="GMF15" s="35"/>
      <c r="GMG15" s="35"/>
      <c r="GMH15" s="35"/>
      <c r="GMI15" s="35"/>
      <c r="GMJ15" s="35"/>
      <c r="GMK15" s="35"/>
      <c r="GML15" s="35"/>
      <c r="GMM15" s="35"/>
      <c r="GMN15" s="35"/>
      <c r="GMO15" s="35"/>
      <c r="GMP15" s="35"/>
      <c r="GMQ15" s="35"/>
      <c r="GMR15" s="35"/>
      <c r="GMS15" s="35"/>
      <c r="GMT15" s="35"/>
      <c r="GNA15" s="35"/>
      <c r="GNB15" s="35"/>
      <c r="GNC15" s="35"/>
      <c r="GND15" s="35"/>
      <c r="GNE15" s="35"/>
      <c r="GNF15" s="35"/>
      <c r="GNG15" s="35"/>
      <c r="GNH15" s="35"/>
      <c r="GNI15" s="35"/>
      <c r="GNJ15" s="35"/>
      <c r="GNK15" s="35"/>
      <c r="GNL15" s="35"/>
      <c r="GNM15" s="35"/>
      <c r="GNN15" s="35"/>
      <c r="GNO15" s="35"/>
      <c r="GNP15" s="35"/>
      <c r="GNQ15" s="35"/>
      <c r="GNR15" s="35"/>
      <c r="GNS15" s="35"/>
      <c r="GNT15" s="35"/>
      <c r="GNU15" s="35"/>
      <c r="GNV15" s="35"/>
      <c r="GNW15" s="35"/>
      <c r="GNX15" s="35"/>
      <c r="GNY15" s="35"/>
      <c r="GNZ15" s="35"/>
      <c r="GOA15" s="35"/>
      <c r="GOB15" s="35"/>
      <c r="GOC15" s="35"/>
      <c r="GOD15" s="35"/>
      <c r="GOE15" s="35"/>
      <c r="GOF15" s="35"/>
      <c r="GOG15" s="35"/>
      <c r="GOH15" s="35"/>
      <c r="GOI15" s="35"/>
      <c r="GOJ15" s="35"/>
      <c r="GOK15" s="35"/>
      <c r="GOL15" s="35"/>
      <c r="GOM15" s="35"/>
      <c r="GON15" s="35"/>
      <c r="GOO15" s="35"/>
      <c r="GOP15" s="35"/>
      <c r="GOQ15" s="35"/>
      <c r="GOR15" s="35"/>
      <c r="GOS15" s="35"/>
      <c r="GOT15" s="35"/>
      <c r="GOU15" s="35"/>
      <c r="GOV15" s="35"/>
      <c r="GOW15" s="35"/>
      <c r="GOX15" s="35"/>
      <c r="GOY15" s="35"/>
      <c r="GOZ15" s="35"/>
      <c r="GPA15" s="35"/>
      <c r="GPB15" s="35"/>
      <c r="GPC15" s="35"/>
      <c r="GPD15" s="35"/>
      <c r="GPE15" s="35"/>
      <c r="GPF15" s="35"/>
      <c r="GPG15" s="35"/>
      <c r="GPH15" s="35"/>
      <c r="GPI15" s="35"/>
      <c r="GPJ15" s="35"/>
      <c r="GPK15" s="35"/>
      <c r="GPL15" s="35"/>
      <c r="GPM15" s="35"/>
      <c r="GPN15" s="35"/>
      <c r="GPO15" s="35"/>
      <c r="GPP15" s="35"/>
      <c r="GPQ15" s="35"/>
      <c r="GPR15" s="35"/>
      <c r="GPS15" s="35"/>
      <c r="GPT15" s="35"/>
      <c r="GPU15" s="35"/>
      <c r="GPV15" s="35"/>
      <c r="GPW15" s="35"/>
      <c r="GPX15" s="35"/>
      <c r="GPY15" s="35"/>
      <c r="GPZ15" s="35"/>
      <c r="GQA15" s="35"/>
      <c r="GQB15" s="35"/>
      <c r="GQC15" s="35"/>
      <c r="GQD15" s="35"/>
      <c r="GQE15" s="35"/>
      <c r="GQF15" s="35"/>
      <c r="GQG15" s="35"/>
      <c r="GQH15" s="35"/>
      <c r="GQI15" s="35"/>
      <c r="GQJ15" s="35"/>
      <c r="GQK15" s="35"/>
      <c r="GQL15" s="35"/>
      <c r="GQM15" s="35"/>
      <c r="GQN15" s="35"/>
      <c r="GQO15" s="35"/>
      <c r="GQP15" s="35"/>
      <c r="GQQ15" s="35"/>
      <c r="GQR15" s="35"/>
      <c r="GQS15" s="35"/>
      <c r="GQT15" s="35"/>
      <c r="GQU15" s="35"/>
      <c r="GQV15" s="35"/>
      <c r="GQW15" s="35"/>
      <c r="GQX15" s="35"/>
      <c r="GQY15" s="35"/>
      <c r="GQZ15" s="35"/>
      <c r="GRA15" s="35"/>
      <c r="GRB15" s="35"/>
      <c r="GRC15" s="35"/>
      <c r="GRD15" s="35"/>
      <c r="GRE15" s="35"/>
      <c r="GRF15" s="35"/>
      <c r="GRG15" s="35"/>
      <c r="GRH15" s="35"/>
      <c r="GRI15" s="35"/>
      <c r="GRJ15" s="35"/>
      <c r="GRK15" s="35"/>
      <c r="GRL15" s="35"/>
      <c r="GRM15" s="35"/>
      <c r="GRN15" s="35"/>
      <c r="GRO15" s="35"/>
      <c r="GRP15" s="35"/>
      <c r="GRQ15" s="35"/>
      <c r="GRR15" s="35"/>
      <c r="GRS15" s="35"/>
      <c r="GRT15" s="35"/>
      <c r="GRU15" s="35"/>
      <c r="GRV15" s="35"/>
      <c r="GRW15" s="35"/>
      <c r="GRX15" s="35"/>
      <c r="GRY15" s="35"/>
      <c r="GRZ15" s="35"/>
      <c r="GSA15" s="35"/>
      <c r="GSB15" s="35"/>
      <c r="GSC15" s="35"/>
      <c r="GSD15" s="35"/>
      <c r="GSE15" s="35"/>
      <c r="GSF15" s="35"/>
      <c r="GSG15" s="35"/>
      <c r="GSH15" s="35"/>
      <c r="GSI15" s="35"/>
      <c r="GSJ15" s="35"/>
      <c r="GSK15" s="35"/>
      <c r="GSL15" s="35"/>
      <c r="GSM15" s="35"/>
      <c r="GSN15" s="35"/>
      <c r="GSO15" s="35"/>
      <c r="GSP15" s="35"/>
      <c r="GSQ15" s="35"/>
      <c r="GSR15" s="35"/>
      <c r="GSS15" s="35"/>
      <c r="GST15" s="35"/>
      <c r="GSU15" s="35"/>
      <c r="GSV15" s="35"/>
      <c r="GSW15" s="35"/>
      <c r="GSX15" s="35"/>
      <c r="GSY15" s="35"/>
      <c r="GSZ15" s="35"/>
      <c r="GTA15" s="35"/>
      <c r="GTB15" s="35"/>
      <c r="GTC15" s="35"/>
      <c r="GTD15" s="35"/>
      <c r="GTE15" s="35"/>
      <c r="GTF15" s="35"/>
      <c r="GTG15" s="35"/>
      <c r="GTH15" s="35"/>
      <c r="GTI15" s="35"/>
      <c r="GTJ15" s="35"/>
      <c r="GTK15" s="35"/>
      <c r="GTL15" s="35"/>
      <c r="GTM15" s="35"/>
      <c r="GTN15" s="35"/>
      <c r="GTO15" s="35"/>
      <c r="GTP15" s="35"/>
      <c r="GTQ15" s="35"/>
      <c r="GTR15" s="35"/>
      <c r="GTS15" s="35"/>
      <c r="GTT15" s="35"/>
      <c r="GTU15" s="35"/>
      <c r="GTV15" s="35"/>
      <c r="GTW15" s="35"/>
      <c r="GTX15" s="35"/>
      <c r="GTY15" s="35"/>
      <c r="GTZ15" s="35"/>
      <c r="GUA15" s="35"/>
      <c r="GUB15" s="35"/>
      <c r="GUC15" s="35"/>
      <c r="GUD15" s="35"/>
      <c r="GUE15" s="35"/>
      <c r="GUF15" s="35"/>
      <c r="GUG15" s="35"/>
      <c r="GUH15" s="35"/>
      <c r="GUI15" s="35"/>
      <c r="GUJ15" s="35"/>
      <c r="GUK15" s="35"/>
      <c r="GUL15" s="35"/>
      <c r="GUM15" s="35"/>
      <c r="GUN15" s="35"/>
      <c r="GUO15" s="35"/>
      <c r="GUP15" s="35"/>
      <c r="GUQ15" s="35"/>
      <c r="GUR15" s="35"/>
      <c r="GUS15" s="35"/>
      <c r="GUT15" s="35"/>
      <c r="GUU15" s="35"/>
      <c r="GUV15" s="35"/>
      <c r="GUW15" s="35"/>
      <c r="GUX15" s="35"/>
      <c r="GUY15" s="35"/>
      <c r="GUZ15" s="35"/>
      <c r="GVA15" s="35"/>
      <c r="GVB15" s="35"/>
      <c r="GVC15" s="35"/>
      <c r="GVD15" s="35"/>
      <c r="GVE15" s="35"/>
      <c r="GVF15" s="35"/>
      <c r="GVG15" s="35"/>
      <c r="GVH15" s="35"/>
      <c r="GVI15" s="35"/>
      <c r="GVJ15" s="35"/>
      <c r="GVK15" s="35"/>
      <c r="GVL15" s="35"/>
      <c r="GVM15" s="35"/>
      <c r="GVN15" s="35"/>
      <c r="GVO15" s="35"/>
      <c r="GVP15" s="35"/>
      <c r="GVQ15" s="35"/>
      <c r="GVR15" s="35"/>
      <c r="GVS15" s="35"/>
      <c r="GVT15" s="35"/>
      <c r="GVU15" s="35"/>
      <c r="GVV15" s="35"/>
      <c r="GVW15" s="35"/>
      <c r="GVX15" s="35"/>
      <c r="GVY15" s="35"/>
      <c r="GVZ15" s="35"/>
      <c r="GWA15" s="35"/>
      <c r="GWB15" s="35"/>
      <c r="GWC15" s="35"/>
      <c r="GWD15" s="35"/>
      <c r="GWE15" s="35"/>
      <c r="GWF15" s="35"/>
      <c r="GWG15" s="35"/>
      <c r="GWH15" s="35"/>
      <c r="GWI15" s="35"/>
      <c r="GWJ15" s="35"/>
      <c r="GWK15" s="35"/>
      <c r="GWL15" s="35"/>
      <c r="GWM15" s="35"/>
      <c r="GWN15" s="35"/>
      <c r="GWO15" s="35"/>
      <c r="GWP15" s="35"/>
      <c r="GWW15" s="35"/>
      <c r="GWX15" s="35"/>
      <c r="GWY15" s="35"/>
      <c r="GWZ15" s="35"/>
      <c r="GXA15" s="35"/>
      <c r="GXB15" s="35"/>
      <c r="GXC15" s="35"/>
      <c r="GXD15" s="35"/>
      <c r="GXE15" s="35"/>
      <c r="GXF15" s="35"/>
      <c r="GXG15" s="35"/>
      <c r="GXH15" s="35"/>
      <c r="GXI15" s="35"/>
      <c r="GXJ15" s="35"/>
      <c r="GXK15" s="35"/>
      <c r="GXL15" s="35"/>
      <c r="GXM15" s="35"/>
      <c r="GXN15" s="35"/>
      <c r="GXO15" s="35"/>
      <c r="GXP15" s="35"/>
      <c r="GXQ15" s="35"/>
      <c r="GXR15" s="35"/>
      <c r="GXS15" s="35"/>
      <c r="GXT15" s="35"/>
      <c r="GXU15" s="35"/>
      <c r="GXV15" s="35"/>
      <c r="GXW15" s="35"/>
      <c r="GXX15" s="35"/>
      <c r="GXY15" s="35"/>
      <c r="GXZ15" s="35"/>
      <c r="GYA15" s="35"/>
      <c r="GYB15" s="35"/>
      <c r="GYC15" s="35"/>
      <c r="GYD15" s="35"/>
      <c r="GYE15" s="35"/>
      <c r="GYF15" s="35"/>
      <c r="GYG15" s="35"/>
      <c r="GYH15" s="35"/>
      <c r="GYI15" s="35"/>
      <c r="GYJ15" s="35"/>
      <c r="GYK15" s="35"/>
      <c r="GYL15" s="35"/>
      <c r="GYM15" s="35"/>
      <c r="GYN15" s="35"/>
      <c r="GYO15" s="35"/>
      <c r="GYP15" s="35"/>
      <c r="GYQ15" s="35"/>
      <c r="GYR15" s="35"/>
      <c r="GYS15" s="35"/>
      <c r="GYT15" s="35"/>
      <c r="GYU15" s="35"/>
      <c r="GYV15" s="35"/>
      <c r="GYW15" s="35"/>
      <c r="GYX15" s="35"/>
      <c r="GYY15" s="35"/>
      <c r="GYZ15" s="35"/>
      <c r="GZA15" s="35"/>
      <c r="GZB15" s="35"/>
      <c r="GZC15" s="35"/>
      <c r="GZD15" s="35"/>
      <c r="GZE15" s="35"/>
      <c r="GZF15" s="35"/>
      <c r="GZG15" s="35"/>
      <c r="GZH15" s="35"/>
      <c r="GZI15" s="35"/>
      <c r="GZJ15" s="35"/>
      <c r="GZK15" s="35"/>
      <c r="GZL15" s="35"/>
      <c r="GZM15" s="35"/>
      <c r="GZN15" s="35"/>
      <c r="GZO15" s="35"/>
      <c r="GZP15" s="35"/>
      <c r="GZQ15" s="35"/>
      <c r="GZR15" s="35"/>
      <c r="GZS15" s="35"/>
      <c r="GZT15" s="35"/>
      <c r="GZU15" s="35"/>
      <c r="GZV15" s="35"/>
      <c r="GZW15" s="35"/>
      <c r="GZX15" s="35"/>
      <c r="GZY15" s="35"/>
      <c r="GZZ15" s="35"/>
      <c r="HAA15" s="35"/>
      <c r="HAB15" s="35"/>
      <c r="HAC15" s="35"/>
      <c r="HAD15" s="35"/>
      <c r="HAE15" s="35"/>
      <c r="HAF15" s="35"/>
      <c r="HAG15" s="35"/>
      <c r="HAH15" s="35"/>
      <c r="HAI15" s="35"/>
      <c r="HAJ15" s="35"/>
      <c r="HAK15" s="35"/>
      <c r="HAL15" s="35"/>
      <c r="HAM15" s="35"/>
      <c r="HAN15" s="35"/>
      <c r="HAO15" s="35"/>
      <c r="HAP15" s="35"/>
      <c r="HAQ15" s="35"/>
      <c r="HAR15" s="35"/>
      <c r="HAS15" s="35"/>
      <c r="HAT15" s="35"/>
      <c r="HAU15" s="35"/>
      <c r="HAV15" s="35"/>
      <c r="HAW15" s="35"/>
      <c r="HAX15" s="35"/>
      <c r="HAY15" s="35"/>
      <c r="HAZ15" s="35"/>
      <c r="HBA15" s="35"/>
      <c r="HBB15" s="35"/>
      <c r="HBC15" s="35"/>
      <c r="HBD15" s="35"/>
      <c r="HBE15" s="35"/>
      <c r="HBF15" s="35"/>
      <c r="HBG15" s="35"/>
      <c r="HBH15" s="35"/>
      <c r="HBI15" s="35"/>
      <c r="HBJ15" s="35"/>
      <c r="HBK15" s="35"/>
      <c r="HBL15" s="35"/>
      <c r="HBM15" s="35"/>
      <c r="HBN15" s="35"/>
      <c r="HBO15" s="35"/>
      <c r="HBP15" s="35"/>
      <c r="HBQ15" s="35"/>
      <c r="HBR15" s="35"/>
      <c r="HBS15" s="35"/>
      <c r="HBT15" s="35"/>
      <c r="HBU15" s="35"/>
      <c r="HBV15" s="35"/>
      <c r="HBW15" s="35"/>
      <c r="HBX15" s="35"/>
      <c r="HBY15" s="35"/>
      <c r="HBZ15" s="35"/>
      <c r="HCA15" s="35"/>
      <c r="HCB15" s="35"/>
      <c r="HCC15" s="35"/>
      <c r="HCD15" s="35"/>
      <c r="HCE15" s="35"/>
      <c r="HCF15" s="35"/>
      <c r="HCG15" s="35"/>
      <c r="HCH15" s="35"/>
      <c r="HCI15" s="35"/>
      <c r="HCJ15" s="35"/>
      <c r="HCK15" s="35"/>
      <c r="HCL15" s="35"/>
      <c r="HCM15" s="35"/>
      <c r="HCN15" s="35"/>
      <c r="HCO15" s="35"/>
      <c r="HCP15" s="35"/>
      <c r="HCQ15" s="35"/>
      <c r="HCR15" s="35"/>
      <c r="HCS15" s="35"/>
      <c r="HCT15" s="35"/>
      <c r="HCU15" s="35"/>
      <c r="HCV15" s="35"/>
      <c r="HCW15" s="35"/>
      <c r="HCX15" s="35"/>
      <c r="HCY15" s="35"/>
      <c r="HCZ15" s="35"/>
      <c r="HDA15" s="35"/>
      <c r="HDB15" s="35"/>
      <c r="HDC15" s="35"/>
      <c r="HDD15" s="35"/>
      <c r="HDE15" s="35"/>
      <c r="HDF15" s="35"/>
      <c r="HDG15" s="35"/>
      <c r="HDH15" s="35"/>
      <c r="HDI15" s="35"/>
      <c r="HDJ15" s="35"/>
      <c r="HDK15" s="35"/>
      <c r="HDL15" s="35"/>
      <c r="HDM15" s="35"/>
      <c r="HDN15" s="35"/>
      <c r="HDO15" s="35"/>
      <c r="HDP15" s="35"/>
      <c r="HDQ15" s="35"/>
      <c r="HDR15" s="35"/>
      <c r="HDS15" s="35"/>
      <c r="HDT15" s="35"/>
      <c r="HDU15" s="35"/>
      <c r="HDV15" s="35"/>
      <c r="HDW15" s="35"/>
      <c r="HDX15" s="35"/>
      <c r="HDY15" s="35"/>
      <c r="HDZ15" s="35"/>
      <c r="HEA15" s="35"/>
      <c r="HEB15" s="35"/>
      <c r="HEC15" s="35"/>
      <c r="HED15" s="35"/>
      <c r="HEE15" s="35"/>
      <c r="HEF15" s="35"/>
      <c r="HEG15" s="35"/>
      <c r="HEH15" s="35"/>
      <c r="HEI15" s="35"/>
      <c r="HEJ15" s="35"/>
      <c r="HEK15" s="35"/>
      <c r="HEL15" s="35"/>
      <c r="HEM15" s="35"/>
      <c r="HEN15" s="35"/>
      <c r="HEO15" s="35"/>
      <c r="HEP15" s="35"/>
      <c r="HEQ15" s="35"/>
      <c r="HER15" s="35"/>
      <c r="HES15" s="35"/>
      <c r="HET15" s="35"/>
      <c r="HEU15" s="35"/>
      <c r="HEV15" s="35"/>
      <c r="HEW15" s="35"/>
      <c r="HEX15" s="35"/>
      <c r="HEY15" s="35"/>
      <c r="HEZ15" s="35"/>
      <c r="HFA15" s="35"/>
      <c r="HFB15" s="35"/>
      <c r="HFC15" s="35"/>
      <c r="HFD15" s="35"/>
      <c r="HFE15" s="35"/>
      <c r="HFF15" s="35"/>
      <c r="HFG15" s="35"/>
      <c r="HFH15" s="35"/>
      <c r="HFI15" s="35"/>
      <c r="HFJ15" s="35"/>
      <c r="HFK15" s="35"/>
      <c r="HFL15" s="35"/>
      <c r="HFM15" s="35"/>
      <c r="HFN15" s="35"/>
      <c r="HFO15" s="35"/>
      <c r="HFP15" s="35"/>
      <c r="HFQ15" s="35"/>
      <c r="HFR15" s="35"/>
      <c r="HFS15" s="35"/>
      <c r="HFT15" s="35"/>
      <c r="HFU15" s="35"/>
      <c r="HFV15" s="35"/>
      <c r="HFW15" s="35"/>
      <c r="HFX15" s="35"/>
      <c r="HFY15" s="35"/>
      <c r="HFZ15" s="35"/>
      <c r="HGA15" s="35"/>
      <c r="HGB15" s="35"/>
      <c r="HGC15" s="35"/>
      <c r="HGD15" s="35"/>
      <c r="HGE15" s="35"/>
      <c r="HGF15" s="35"/>
      <c r="HGG15" s="35"/>
      <c r="HGH15" s="35"/>
      <c r="HGI15" s="35"/>
      <c r="HGJ15" s="35"/>
      <c r="HGK15" s="35"/>
      <c r="HGL15" s="35"/>
      <c r="HGS15" s="35"/>
      <c r="HGT15" s="35"/>
      <c r="HGU15" s="35"/>
      <c r="HGV15" s="35"/>
      <c r="HGW15" s="35"/>
      <c r="HGX15" s="35"/>
      <c r="HGY15" s="35"/>
      <c r="HGZ15" s="35"/>
      <c r="HHA15" s="35"/>
      <c r="HHB15" s="35"/>
      <c r="HHC15" s="35"/>
      <c r="HHD15" s="35"/>
      <c r="HHE15" s="35"/>
      <c r="HHF15" s="35"/>
      <c r="HHG15" s="35"/>
      <c r="HHH15" s="35"/>
      <c r="HHI15" s="35"/>
      <c r="HHJ15" s="35"/>
      <c r="HHK15" s="35"/>
      <c r="HHL15" s="35"/>
      <c r="HHM15" s="35"/>
      <c r="HHN15" s="35"/>
      <c r="HHO15" s="35"/>
      <c r="HHP15" s="35"/>
      <c r="HHQ15" s="35"/>
      <c r="HHR15" s="35"/>
      <c r="HHS15" s="35"/>
      <c r="HHT15" s="35"/>
      <c r="HHU15" s="35"/>
      <c r="HHV15" s="35"/>
      <c r="HHW15" s="35"/>
      <c r="HHX15" s="35"/>
      <c r="HHY15" s="35"/>
      <c r="HHZ15" s="35"/>
      <c r="HIA15" s="35"/>
      <c r="HIB15" s="35"/>
      <c r="HIC15" s="35"/>
      <c r="HID15" s="35"/>
      <c r="HIE15" s="35"/>
      <c r="HIF15" s="35"/>
      <c r="HIG15" s="35"/>
      <c r="HIH15" s="35"/>
      <c r="HII15" s="35"/>
      <c r="HIJ15" s="35"/>
      <c r="HIK15" s="35"/>
      <c r="HIL15" s="35"/>
      <c r="HIM15" s="35"/>
      <c r="HIN15" s="35"/>
      <c r="HIO15" s="35"/>
      <c r="HIP15" s="35"/>
      <c r="HIQ15" s="35"/>
      <c r="HIR15" s="35"/>
      <c r="HIS15" s="35"/>
      <c r="HIT15" s="35"/>
      <c r="HIU15" s="35"/>
      <c r="HIV15" s="35"/>
      <c r="HIW15" s="35"/>
      <c r="HIX15" s="35"/>
      <c r="HIY15" s="35"/>
      <c r="HIZ15" s="35"/>
      <c r="HJA15" s="35"/>
      <c r="HJB15" s="35"/>
      <c r="HJC15" s="35"/>
      <c r="HJD15" s="35"/>
      <c r="HJE15" s="35"/>
      <c r="HJF15" s="35"/>
      <c r="HJG15" s="35"/>
      <c r="HJH15" s="35"/>
      <c r="HJI15" s="35"/>
      <c r="HJJ15" s="35"/>
      <c r="HJK15" s="35"/>
      <c r="HJL15" s="35"/>
      <c r="HJM15" s="35"/>
      <c r="HJN15" s="35"/>
      <c r="HJO15" s="35"/>
      <c r="HJP15" s="35"/>
      <c r="HJQ15" s="35"/>
      <c r="HJR15" s="35"/>
      <c r="HJS15" s="35"/>
      <c r="HJT15" s="35"/>
      <c r="HJU15" s="35"/>
      <c r="HJV15" s="35"/>
      <c r="HJW15" s="35"/>
      <c r="HJX15" s="35"/>
      <c r="HJY15" s="35"/>
      <c r="HJZ15" s="35"/>
      <c r="HKA15" s="35"/>
      <c r="HKB15" s="35"/>
      <c r="HKC15" s="35"/>
      <c r="HKD15" s="35"/>
      <c r="HKE15" s="35"/>
      <c r="HKF15" s="35"/>
      <c r="HKG15" s="35"/>
      <c r="HKH15" s="35"/>
      <c r="HKI15" s="35"/>
      <c r="HKJ15" s="35"/>
      <c r="HKK15" s="35"/>
      <c r="HKL15" s="35"/>
      <c r="HKM15" s="35"/>
      <c r="HKN15" s="35"/>
      <c r="HKO15" s="35"/>
      <c r="HKP15" s="35"/>
      <c r="HKQ15" s="35"/>
      <c r="HKR15" s="35"/>
      <c r="HKS15" s="35"/>
      <c r="HKT15" s="35"/>
      <c r="HKU15" s="35"/>
      <c r="HKV15" s="35"/>
      <c r="HKW15" s="35"/>
      <c r="HKX15" s="35"/>
      <c r="HKY15" s="35"/>
      <c r="HKZ15" s="35"/>
      <c r="HLA15" s="35"/>
      <c r="HLB15" s="35"/>
      <c r="HLC15" s="35"/>
      <c r="HLD15" s="35"/>
      <c r="HLE15" s="35"/>
      <c r="HLF15" s="35"/>
      <c r="HLG15" s="35"/>
      <c r="HLH15" s="35"/>
      <c r="HLI15" s="35"/>
      <c r="HLJ15" s="35"/>
      <c r="HLK15" s="35"/>
      <c r="HLL15" s="35"/>
      <c r="HLM15" s="35"/>
      <c r="HLN15" s="35"/>
      <c r="HLO15" s="35"/>
      <c r="HLP15" s="35"/>
      <c r="HLQ15" s="35"/>
      <c r="HLR15" s="35"/>
      <c r="HLS15" s="35"/>
      <c r="HLT15" s="35"/>
      <c r="HLU15" s="35"/>
      <c r="HLV15" s="35"/>
      <c r="HLW15" s="35"/>
      <c r="HLX15" s="35"/>
      <c r="HLY15" s="35"/>
      <c r="HLZ15" s="35"/>
      <c r="HMA15" s="35"/>
      <c r="HMB15" s="35"/>
      <c r="HMC15" s="35"/>
      <c r="HMD15" s="35"/>
      <c r="HME15" s="35"/>
      <c r="HMF15" s="35"/>
      <c r="HMG15" s="35"/>
      <c r="HMH15" s="35"/>
      <c r="HMI15" s="35"/>
      <c r="HMJ15" s="35"/>
      <c r="HMK15" s="35"/>
      <c r="HML15" s="35"/>
      <c r="HMM15" s="35"/>
      <c r="HMN15" s="35"/>
      <c r="HMO15" s="35"/>
      <c r="HMP15" s="35"/>
      <c r="HMQ15" s="35"/>
      <c r="HMR15" s="35"/>
      <c r="HMS15" s="35"/>
      <c r="HMT15" s="35"/>
      <c r="HMU15" s="35"/>
      <c r="HMV15" s="35"/>
      <c r="HMW15" s="35"/>
      <c r="HMX15" s="35"/>
      <c r="HMY15" s="35"/>
      <c r="HMZ15" s="35"/>
      <c r="HNA15" s="35"/>
      <c r="HNB15" s="35"/>
      <c r="HNC15" s="35"/>
      <c r="HND15" s="35"/>
      <c r="HNE15" s="35"/>
      <c r="HNF15" s="35"/>
      <c r="HNG15" s="35"/>
      <c r="HNH15" s="35"/>
      <c r="HNI15" s="35"/>
      <c r="HNJ15" s="35"/>
      <c r="HNK15" s="35"/>
      <c r="HNL15" s="35"/>
      <c r="HNM15" s="35"/>
      <c r="HNN15" s="35"/>
      <c r="HNO15" s="35"/>
      <c r="HNP15" s="35"/>
      <c r="HNQ15" s="35"/>
      <c r="HNR15" s="35"/>
      <c r="HNS15" s="35"/>
      <c r="HNT15" s="35"/>
      <c r="HNU15" s="35"/>
      <c r="HNV15" s="35"/>
      <c r="HNW15" s="35"/>
      <c r="HNX15" s="35"/>
      <c r="HNY15" s="35"/>
      <c r="HNZ15" s="35"/>
      <c r="HOA15" s="35"/>
      <c r="HOB15" s="35"/>
      <c r="HOC15" s="35"/>
      <c r="HOD15" s="35"/>
      <c r="HOE15" s="35"/>
      <c r="HOF15" s="35"/>
      <c r="HOG15" s="35"/>
      <c r="HOH15" s="35"/>
      <c r="HOI15" s="35"/>
      <c r="HOJ15" s="35"/>
      <c r="HOK15" s="35"/>
      <c r="HOL15" s="35"/>
      <c r="HOM15" s="35"/>
      <c r="HON15" s="35"/>
      <c r="HOO15" s="35"/>
      <c r="HOP15" s="35"/>
      <c r="HOQ15" s="35"/>
      <c r="HOR15" s="35"/>
      <c r="HOS15" s="35"/>
      <c r="HOT15" s="35"/>
      <c r="HOU15" s="35"/>
      <c r="HOV15" s="35"/>
      <c r="HOW15" s="35"/>
      <c r="HOX15" s="35"/>
      <c r="HOY15" s="35"/>
      <c r="HOZ15" s="35"/>
      <c r="HPA15" s="35"/>
      <c r="HPB15" s="35"/>
      <c r="HPC15" s="35"/>
      <c r="HPD15" s="35"/>
      <c r="HPE15" s="35"/>
      <c r="HPF15" s="35"/>
      <c r="HPG15" s="35"/>
      <c r="HPH15" s="35"/>
      <c r="HPI15" s="35"/>
      <c r="HPJ15" s="35"/>
      <c r="HPK15" s="35"/>
      <c r="HPL15" s="35"/>
      <c r="HPM15" s="35"/>
      <c r="HPN15" s="35"/>
      <c r="HPO15" s="35"/>
      <c r="HPP15" s="35"/>
      <c r="HPQ15" s="35"/>
      <c r="HPR15" s="35"/>
      <c r="HPS15" s="35"/>
      <c r="HPT15" s="35"/>
      <c r="HPU15" s="35"/>
      <c r="HPV15" s="35"/>
      <c r="HPW15" s="35"/>
      <c r="HPX15" s="35"/>
      <c r="HPY15" s="35"/>
      <c r="HPZ15" s="35"/>
      <c r="HQA15" s="35"/>
      <c r="HQB15" s="35"/>
      <c r="HQC15" s="35"/>
      <c r="HQD15" s="35"/>
      <c r="HQE15" s="35"/>
      <c r="HQF15" s="35"/>
      <c r="HQG15" s="35"/>
      <c r="HQH15" s="35"/>
      <c r="HQO15" s="35"/>
      <c r="HQP15" s="35"/>
      <c r="HQQ15" s="35"/>
      <c r="HQR15" s="35"/>
      <c r="HQS15" s="35"/>
      <c r="HQT15" s="35"/>
      <c r="HQU15" s="35"/>
      <c r="HQV15" s="35"/>
      <c r="HQW15" s="35"/>
      <c r="HQX15" s="35"/>
      <c r="HQY15" s="35"/>
      <c r="HQZ15" s="35"/>
      <c r="HRA15" s="35"/>
      <c r="HRB15" s="35"/>
      <c r="HRC15" s="35"/>
      <c r="HRD15" s="35"/>
      <c r="HRE15" s="35"/>
      <c r="HRF15" s="35"/>
      <c r="HRG15" s="35"/>
      <c r="HRH15" s="35"/>
      <c r="HRI15" s="35"/>
      <c r="HRJ15" s="35"/>
      <c r="HRK15" s="35"/>
      <c r="HRL15" s="35"/>
      <c r="HRM15" s="35"/>
      <c r="HRN15" s="35"/>
      <c r="HRO15" s="35"/>
      <c r="HRP15" s="35"/>
      <c r="HRQ15" s="35"/>
      <c r="HRR15" s="35"/>
      <c r="HRS15" s="35"/>
      <c r="HRT15" s="35"/>
      <c r="HRU15" s="35"/>
      <c r="HRV15" s="35"/>
      <c r="HRW15" s="35"/>
      <c r="HRX15" s="35"/>
      <c r="HRY15" s="35"/>
      <c r="HRZ15" s="35"/>
      <c r="HSA15" s="35"/>
      <c r="HSB15" s="35"/>
      <c r="HSC15" s="35"/>
      <c r="HSD15" s="35"/>
      <c r="HSE15" s="35"/>
      <c r="HSF15" s="35"/>
      <c r="HSG15" s="35"/>
      <c r="HSH15" s="35"/>
      <c r="HSI15" s="35"/>
      <c r="HSJ15" s="35"/>
      <c r="HSK15" s="35"/>
      <c r="HSL15" s="35"/>
      <c r="HSM15" s="35"/>
      <c r="HSN15" s="35"/>
      <c r="HSO15" s="35"/>
      <c r="HSP15" s="35"/>
      <c r="HSQ15" s="35"/>
      <c r="HSR15" s="35"/>
      <c r="HSS15" s="35"/>
      <c r="HST15" s="35"/>
      <c r="HSU15" s="35"/>
      <c r="HSV15" s="35"/>
      <c r="HSW15" s="35"/>
      <c r="HSX15" s="35"/>
      <c r="HSY15" s="35"/>
      <c r="HSZ15" s="35"/>
      <c r="HTA15" s="35"/>
      <c r="HTB15" s="35"/>
      <c r="HTC15" s="35"/>
      <c r="HTD15" s="35"/>
      <c r="HTE15" s="35"/>
      <c r="HTF15" s="35"/>
      <c r="HTG15" s="35"/>
      <c r="HTH15" s="35"/>
      <c r="HTI15" s="35"/>
      <c r="HTJ15" s="35"/>
      <c r="HTK15" s="35"/>
      <c r="HTL15" s="35"/>
      <c r="HTM15" s="35"/>
      <c r="HTN15" s="35"/>
      <c r="HTO15" s="35"/>
      <c r="HTP15" s="35"/>
      <c r="HTQ15" s="35"/>
      <c r="HTR15" s="35"/>
      <c r="HTS15" s="35"/>
      <c r="HTT15" s="35"/>
      <c r="HTU15" s="35"/>
      <c r="HTV15" s="35"/>
      <c r="HTW15" s="35"/>
      <c r="HTX15" s="35"/>
      <c r="HTY15" s="35"/>
      <c r="HTZ15" s="35"/>
      <c r="HUA15" s="35"/>
      <c r="HUB15" s="35"/>
      <c r="HUC15" s="35"/>
      <c r="HUD15" s="35"/>
      <c r="HUE15" s="35"/>
      <c r="HUF15" s="35"/>
      <c r="HUG15" s="35"/>
      <c r="HUH15" s="35"/>
      <c r="HUI15" s="35"/>
      <c r="HUJ15" s="35"/>
      <c r="HUK15" s="35"/>
      <c r="HUL15" s="35"/>
      <c r="HUM15" s="35"/>
      <c r="HUN15" s="35"/>
      <c r="HUO15" s="35"/>
      <c r="HUP15" s="35"/>
      <c r="HUQ15" s="35"/>
      <c r="HUR15" s="35"/>
      <c r="HUS15" s="35"/>
      <c r="HUT15" s="35"/>
      <c r="HUU15" s="35"/>
      <c r="HUV15" s="35"/>
      <c r="HUW15" s="35"/>
      <c r="HUX15" s="35"/>
      <c r="HUY15" s="35"/>
      <c r="HUZ15" s="35"/>
      <c r="HVA15" s="35"/>
      <c r="HVB15" s="35"/>
      <c r="HVC15" s="35"/>
      <c r="HVD15" s="35"/>
      <c r="HVE15" s="35"/>
      <c r="HVF15" s="35"/>
      <c r="HVG15" s="35"/>
      <c r="HVH15" s="35"/>
      <c r="HVI15" s="35"/>
      <c r="HVJ15" s="35"/>
      <c r="HVK15" s="35"/>
      <c r="HVL15" s="35"/>
      <c r="HVM15" s="35"/>
      <c r="HVN15" s="35"/>
      <c r="HVO15" s="35"/>
      <c r="HVP15" s="35"/>
      <c r="HVQ15" s="35"/>
      <c r="HVR15" s="35"/>
      <c r="HVS15" s="35"/>
      <c r="HVT15" s="35"/>
      <c r="HVU15" s="35"/>
      <c r="HVV15" s="35"/>
      <c r="HVW15" s="35"/>
      <c r="HVX15" s="35"/>
      <c r="HVY15" s="35"/>
      <c r="HVZ15" s="35"/>
      <c r="HWA15" s="35"/>
      <c r="HWB15" s="35"/>
      <c r="HWC15" s="35"/>
      <c r="HWD15" s="35"/>
      <c r="HWE15" s="35"/>
      <c r="HWF15" s="35"/>
      <c r="HWG15" s="35"/>
      <c r="HWH15" s="35"/>
      <c r="HWI15" s="35"/>
      <c r="HWJ15" s="35"/>
      <c r="HWK15" s="35"/>
      <c r="HWL15" s="35"/>
      <c r="HWM15" s="35"/>
      <c r="HWN15" s="35"/>
      <c r="HWO15" s="35"/>
      <c r="HWP15" s="35"/>
      <c r="HWQ15" s="35"/>
      <c r="HWR15" s="35"/>
      <c r="HWS15" s="35"/>
      <c r="HWT15" s="35"/>
      <c r="HWU15" s="35"/>
      <c r="HWV15" s="35"/>
      <c r="HWW15" s="35"/>
      <c r="HWX15" s="35"/>
      <c r="HWY15" s="35"/>
      <c r="HWZ15" s="35"/>
      <c r="HXA15" s="35"/>
      <c r="HXB15" s="35"/>
      <c r="HXC15" s="35"/>
      <c r="HXD15" s="35"/>
      <c r="HXE15" s="35"/>
      <c r="HXF15" s="35"/>
      <c r="HXG15" s="35"/>
      <c r="HXH15" s="35"/>
      <c r="HXI15" s="35"/>
      <c r="HXJ15" s="35"/>
      <c r="HXK15" s="35"/>
      <c r="HXL15" s="35"/>
      <c r="HXM15" s="35"/>
      <c r="HXN15" s="35"/>
      <c r="HXO15" s="35"/>
      <c r="HXP15" s="35"/>
      <c r="HXQ15" s="35"/>
      <c r="HXR15" s="35"/>
      <c r="HXS15" s="35"/>
      <c r="HXT15" s="35"/>
      <c r="HXU15" s="35"/>
      <c r="HXV15" s="35"/>
      <c r="HXW15" s="35"/>
      <c r="HXX15" s="35"/>
      <c r="HXY15" s="35"/>
      <c r="HXZ15" s="35"/>
      <c r="HYA15" s="35"/>
      <c r="HYB15" s="35"/>
      <c r="HYC15" s="35"/>
      <c r="HYD15" s="35"/>
      <c r="HYE15" s="35"/>
      <c r="HYF15" s="35"/>
      <c r="HYG15" s="35"/>
      <c r="HYH15" s="35"/>
      <c r="HYI15" s="35"/>
      <c r="HYJ15" s="35"/>
      <c r="HYK15" s="35"/>
      <c r="HYL15" s="35"/>
      <c r="HYM15" s="35"/>
      <c r="HYN15" s="35"/>
      <c r="HYO15" s="35"/>
      <c r="HYP15" s="35"/>
      <c r="HYQ15" s="35"/>
      <c r="HYR15" s="35"/>
      <c r="HYS15" s="35"/>
      <c r="HYT15" s="35"/>
      <c r="HYU15" s="35"/>
      <c r="HYV15" s="35"/>
      <c r="HYW15" s="35"/>
      <c r="HYX15" s="35"/>
      <c r="HYY15" s="35"/>
      <c r="HYZ15" s="35"/>
      <c r="HZA15" s="35"/>
      <c r="HZB15" s="35"/>
      <c r="HZC15" s="35"/>
      <c r="HZD15" s="35"/>
      <c r="HZE15" s="35"/>
      <c r="HZF15" s="35"/>
      <c r="HZG15" s="35"/>
      <c r="HZH15" s="35"/>
      <c r="HZI15" s="35"/>
      <c r="HZJ15" s="35"/>
      <c r="HZK15" s="35"/>
      <c r="HZL15" s="35"/>
      <c r="HZM15" s="35"/>
      <c r="HZN15" s="35"/>
      <c r="HZO15" s="35"/>
      <c r="HZP15" s="35"/>
      <c r="HZQ15" s="35"/>
      <c r="HZR15" s="35"/>
      <c r="HZS15" s="35"/>
      <c r="HZT15" s="35"/>
      <c r="HZU15" s="35"/>
      <c r="HZV15" s="35"/>
      <c r="HZW15" s="35"/>
      <c r="HZX15" s="35"/>
      <c r="HZY15" s="35"/>
      <c r="HZZ15" s="35"/>
      <c r="IAA15" s="35"/>
      <c r="IAB15" s="35"/>
      <c r="IAC15" s="35"/>
      <c r="IAD15" s="35"/>
      <c r="IAK15" s="35"/>
      <c r="IAL15" s="35"/>
      <c r="IAM15" s="35"/>
      <c r="IAN15" s="35"/>
      <c r="IAO15" s="35"/>
      <c r="IAP15" s="35"/>
      <c r="IAQ15" s="35"/>
      <c r="IAR15" s="35"/>
      <c r="IAS15" s="35"/>
      <c r="IAT15" s="35"/>
      <c r="IAU15" s="35"/>
      <c r="IAV15" s="35"/>
      <c r="IAW15" s="35"/>
      <c r="IAX15" s="35"/>
      <c r="IAY15" s="35"/>
      <c r="IAZ15" s="35"/>
      <c r="IBA15" s="35"/>
      <c r="IBB15" s="35"/>
      <c r="IBC15" s="35"/>
      <c r="IBD15" s="35"/>
      <c r="IBE15" s="35"/>
      <c r="IBF15" s="35"/>
      <c r="IBG15" s="35"/>
      <c r="IBH15" s="35"/>
      <c r="IBI15" s="35"/>
      <c r="IBJ15" s="35"/>
      <c r="IBK15" s="35"/>
      <c r="IBL15" s="35"/>
      <c r="IBM15" s="35"/>
      <c r="IBN15" s="35"/>
      <c r="IBO15" s="35"/>
      <c r="IBP15" s="35"/>
      <c r="IBQ15" s="35"/>
      <c r="IBR15" s="35"/>
      <c r="IBS15" s="35"/>
      <c r="IBT15" s="35"/>
      <c r="IBU15" s="35"/>
      <c r="IBV15" s="35"/>
      <c r="IBW15" s="35"/>
      <c r="IBX15" s="35"/>
      <c r="IBY15" s="35"/>
      <c r="IBZ15" s="35"/>
      <c r="ICA15" s="35"/>
      <c r="ICB15" s="35"/>
      <c r="ICC15" s="35"/>
      <c r="ICD15" s="35"/>
      <c r="ICE15" s="35"/>
      <c r="ICF15" s="35"/>
      <c r="ICG15" s="35"/>
      <c r="ICH15" s="35"/>
      <c r="ICI15" s="35"/>
      <c r="ICJ15" s="35"/>
      <c r="ICK15" s="35"/>
      <c r="ICL15" s="35"/>
      <c r="ICM15" s="35"/>
      <c r="ICN15" s="35"/>
      <c r="ICO15" s="35"/>
      <c r="ICP15" s="35"/>
      <c r="ICQ15" s="35"/>
      <c r="ICR15" s="35"/>
      <c r="ICS15" s="35"/>
      <c r="ICT15" s="35"/>
      <c r="ICU15" s="35"/>
      <c r="ICV15" s="35"/>
      <c r="ICW15" s="35"/>
      <c r="ICX15" s="35"/>
      <c r="ICY15" s="35"/>
      <c r="ICZ15" s="35"/>
      <c r="IDA15" s="35"/>
      <c r="IDB15" s="35"/>
      <c r="IDC15" s="35"/>
      <c r="IDD15" s="35"/>
      <c r="IDE15" s="35"/>
      <c r="IDF15" s="35"/>
      <c r="IDG15" s="35"/>
      <c r="IDH15" s="35"/>
      <c r="IDI15" s="35"/>
      <c r="IDJ15" s="35"/>
      <c r="IDK15" s="35"/>
      <c r="IDL15" s="35"/>
      <c r="IDM15" s="35"/>
      <c r="IDN15" s="35"/>
      <c r="IDO15" s="35"/>
      <c r="IDP15" s="35"/>
      <c r="IDQ15" s="35"/>
      <c r="IDR15" s="35"/>
      <c r="IDS15" s="35"/>
      <c r="IDT15" s="35"/>
      <c r="IDU15" s="35"/>
      <c r="IDV15" s="35"/>
      <c r="IDW15" s="35"/>
      <c r="IDX15" s="35"/>
      <c r="IDY15" s="35"/>
      <c r="IDZ15" s="35"/>
      <c r="IEA15" s="35"/>
      <c r="IEB15" s="35"/>
      <c r="IEC15" s="35"/>
      <c r="IED15" s="35"/>
      <c r="IEE15" s="35"/>
      <c r="IEF15" s="35"/>
      <c r="IEG15" s="35"/>
      <c r="IEH15" s="35"/>
      <c r="IEI15" s="35"/>
      <c r="IEJ15" s="35"/>
      <c r="IEK15" s="35"/>
      <c r="IEL15" s="35"/>
      <c r="IEM15" s="35"/>
      <c r="IEN15" s="35"/>
      <c r="IEO15" s="35"/>
      <c r="IEP15" s="35"/>
      <c r="IEQ15" s="35"/>
      <c r="IER15" s="35"/>
      <c r="IES15" s="35"/>
      <c r="IET15" s="35"/>
      <c r="IEU15" s="35"/>
      <c r="IEV15" s="35"/>
      <c r="IEW15" s="35"/>
      <c r="IEX15" s="35"/>
      <c r="IEY15" s="35"/>
      <c r="IEZ15" s="35"/>
      <c r="IFA15" s="35"/>
      <c r="IFB15" s="35"/>
      <c r="IFC15" s="35"/>
      <c r="IFD15" s="35"/>
      <c r="IFE15" s="35"/>
      <c r="IFF15" s="35"/>
      <c r="IFG15" s="35"/>
      <c r="IFH15" s="35"/>
      <c r="IFI15" s="35"/>
      <c r="IFJ15" s="35"/>
      <c r="IFK15" s="35"/>
      <c r="IFL15" s="35"/>
      <c r="IFM15" s="35"/>
      <c r="IFN15" s="35"/>
      <c r="IFO15" s="35"/>
      <c r="IFP15" s="35"/>
      <c r="IFQ15" s="35"/>
      <c r="IFR15" s="35"/>
      <c r="IFS15" s="35"/>
      <c r="IFT15" s="35"/>
      <c r="IFU15" s="35"/>
      <c r="IFV15" s="35"/>
      <c r="IFW15" s="35"/>
      <c r="IFX15" s="35"/>
      <c r="IFY15" s="35"/>
      <c r="IFZ15" s="35"/>
      <c r="IGA15" s="35"/>
      <c r="IGB15" s="35"/>
      <c r="IGC15" s="35"/>
      <c r="IGD15" s="35"/>
      <c r="IGE15" s="35"/>
      <c r="IGF15" s="35"/>
      <c r="IGG15" s="35"/>
      <c r="IGH15" s="35"/>
      <c r="IGI15" s="35"/>
      <c r="IGJ15" s="35"/>
      <c r="IGK15" s="35"/>
      <c r="IGL15" s="35"/>
      <c r="IGM15" s="35"/>
      <c r="IGN15" s="35"/>
      <c r="IGO15" s="35"/>
      <c r="IGP15" s="35"/>
      <c r="IGQ15" s="35"/>
      <c r="IGR15" s="35"/>
      <c r="IGS15" s="35"/>
      <c r="IGT15" s="35"/>
      <c r="IGU15" s="35"/>
      <c r="IGV15" s="35"/>
      <c r="IGW15" s="35"/>
      <c r="IGX15" s="35"/>
      <c r="IGY15" s="35"/>
      <c r="IGZ15" s="35"/>
      <c r="IHA15" s="35"/>
      <c r="IHB15" s="35"/>
      <c r="IHC15" s="35"/>
      <c r="IHD15" s="35"/>
      <c r="IHE15" s="35"/>
      <c r="IHF15" s="35"/>
      <c r="IHG15" s="35"/>
      <c r="IHH15" s="35"/>
      <c r="IHI15" s="35"/>
      <c r="IHJ15" s="35"/>
      <c r="IHK15" s="35"/>
      <c r="IHL15" s="35"/>
      <c r="IHM15" s="35"/>
      <c r="IHN15" s="35"/>
      <c r="IHO15" s="35"/>
      <c r="IHP15" s="35"/>
      <c r="IHQ15" s="35"/>
      <c r="IHR15" s="35"/>
      <c r="IHS15" s="35"/>
      <c r="IHT15" s="35"/>
      <c r="IHU15" s="35"/>
      <c r="IHV15" s="35"/>
      <c r="IHW15" s="35"/>
      <c r="IHX15" s="35"/>
      <c r="IHY15" s="35"/>
      <c r="IHZ15" s="35"/>
      <c r="IIA15" s="35"/>
      <c r="IIB15" s="35"/>
      <c r="IIC15" s="35"/>
      <c r="IID15" s="35"/>
      <c r="IIE15" s="35"/>
      <c r="IIF15" s="35"/>
      <c r="IIG15" s="35"/>
      <c r="IIH15" s="35"/>
      <c r="III15" s="35"/>
      <c r="IIJ15" s="35"/>
      <c r="IIK15" s="35"/>
      <c r="IIL15" s="35"/>
      <c r="IIM15" s="35"/>
      <c r="IIN15" s="35"/>
      <c r="IIO15" s="35"/>
      <c r="IIP15" s="35"/>
      <c r="IIQ15" s="35"/>
      <c r="IIR15" s="35"/>
      <c r="IIS15" s="35"/>
      <c r="IIT15" s="35"/>
      <c r="IIU15" s="35"/>
      <c r="IIV15" s="35"/>
      <c r="IIW15" s="35"/>
      <c r="IIX15" s="35"/>
      <c r="IIY15" s="35"/>
      <c r="IIZ15" s="35"/>
      <c r="IJA15" s="35"/>
      <c r="IJB15" s="35"/>
      <c r="IJC15" s="35"/>
      <c r="IJD15" s="35"/>
      <c r="IJE15" s="35"/>
      <c r="IJF15" s="35"/>
      <c r="IJG15" s="35"/>
      <c r="IJH15" s="35"/>
      <c r="IJI15" s="35"/>
      <c r="IJJ15" s="35"/>
      <c r="IJK15" s="35"/>
      <c r="IJL15" s="35"/>
      <c r="IJM15" s="35"/>
      <c r="IJN15" s="35"/>
      <c r="IJO15" s="35"/>
      <c r="IJP15" s="35"/>
      <c r="IJQ15" s="35"/>
      <c r="IJR15" s="35"/>
      <c r="IJS15" s="35"/>
      <c r="IJT15" s="35"/>
      <c r="IJU15" s="35"/>
      <c r="IJV15" s="35"/>
      <c r="IJW15" s="35"/>
      <c r="IJX15" s="35"/>
      <c r="IJY15" s="35"/>
      <c r="IJZ15" s="35"/>
      <c r="IKG15" s="35"/>
      <c r="IKH15" s="35"/>
      <c r="IKI15" s="35"/>
      <c r="IKJ15" s="35"/>
      <c r="IKK15" s="35"/>
      <c r="IKL15" s="35"/>
      <c r="IKM15" s="35"/>
      <c r="IKN15" s="35"/>
      <c r="IKO15" s="35"/>
      <c r="IKP15" s="35"/>
      <c r="IKQ15" s="35"/>
      <c r="IKR15" s="35"/>
      <c r="IKS15" s="35"/>
      <c r="IKT15" s="35"/>
      <c r="IKU15" s="35"/>
      <c r="IKV15" s="35"/>
      <c r="IKW15" s="35"/>
      <c r="IKX15" s="35"/>
      <c r="IKY15" s="35"/>
      <c r="IKZ15" s="35"/>
      <c r="ILA15" s="35"/>
      <c r="ILB15" s="35"/>
      <c r="ILC15" s="35"/>
      <c r="ILD15" s="35"/>
      <c r="ILE15" s="35"/>
      <c r="ILF15" s="35"/>
      <c r="ILG15" s="35"/>
      <c r="ILH15" s="35"/>
      <c r="ILI15" s="35"/>
      <c r="ILJ15" s="35"/>
      <c r="ILK15" s="35"/>
      <c r="ILL15" s="35"/>
      <c r="ILM15" s="35"/>
      <c r="ILN15" s="35"/>
      <c r="ILO15" s="35"/>
      <c r="ILP15" s="35"/>
      <c r="ILQ15" s="35"/>
      <c r="ILR15" s="35"/>
      <c r="ILS15" s="35"/>
      <c r="ILT15" s="35"/>
      <c r="ILU15" s="35"/>
      <c r="ILV15" s="35"/>
      <c r="ILW15" s="35"/>
      <c r="ILX15" s="35"/>
      <c r="ILY15" s="35"/>
      <c r="ILZ15" s="35"/>
      <c r="IMA15" s="35"/>
      <c r="IMB15" s="35"/>
      <c r="IMC15" s="35"/>
      <c r="IMD15" s="35"/>
      <c r="IME15" s="35"/>
      <c r="IMF15" s="35"/>
      <c r="IMG15" s="35"/>
      <c r="IMH15" s="35"/>
      <c r="IMI15" s="35"/>
      <c r="IMJ15" s="35"/>
      <c r="IMK15" s="35"/>
      <c r="IML15" s="35"/>
      <c r="IMM15" s="35"/>
      <c r="IMN15" s="35"/>
      <c r="IMO15" s="35"/>
      <c r="IMP15" s="35"/>
      <c r="IMQ15" s="35"/>
      <c r="IMR15" s="35"/>
      <c r="IMS15" s="35"/>
      <c r="IMT15" s="35"/>
      <c r="IMU15" s="35"/>
      <c r="IMV15" s="35"/>
      <c r="IMW15" s="35"/>
      <c r="IMX15" s="35"/>
      <c r="IMY15" s="35"/>
      <c r="IMZ15" s="35"/>
      <c r="INA15" s="35"/>
      <c r="INB15" s="35"/>
      <c r="INC15" s="35"/>
      <c r="IND15" s="35"/>
      <c r="INE15" s="35"/>
      <c r="INF15" s="35"/>
      <c r="ING15" s="35"/>
      <c r="INH15" s="35"/>
      <c r="INI15" s="35"/>
      <c r="INJ15" s="35"/>
      <c r="INK15" s="35"/>
      <c r="INL15" s="35"/>
      <c r="INM15" s="35"/>
      <c r="INN15" s="35"/>
      <c r="INO15" s="35"/>
      <c r="INP15" s="35"/>
      <c r="INQ15" s="35"/>
      <c r="INR15" s="35"/>
      <c r="INS15" s="35"/>
      <c r="INT15" s="35"/>
      <c r="INU15" s="35"/>
      <c r="INV15" s="35"/>
      <c r="INW15" s="35"/>
      <c r="INX15" s="35"/>
      <c r="INY15" s="35"/>
      <c r="INZ15" s="35"/>
      <c r="IOA15" s="35"/>
      <c r="IOB15" s="35"/>
      <c r="IOC15" s="35"/>
      <c r="IOD15" s="35"/>
      <c r="IOE15" s="35"/>
      <c r="IOF15" s="35"/>
      <c r="IOG15" s="35"/>
      <c r="IOH15" s="35"/>
      <c r="IOI15" s="35"/>
      <c r="IOJ15" s="35"/>
      <c r="IOK15" s="35"/>
      <c r="IOL15" s="35"/>
      <c r="IOM15" s="35"/>
      <c r="ION15" s="35"/>
      <c r="IOO15" s="35"/>
      <c r="IOP15" s="35"/>
      <c r="IOQ15" s="35"/>
      <c r="IOR15" s="35"/>
      <c r="IOS15" s="35"/>
      <c r="IOT15" s="35"/>
      <c r="IOU15" s="35"/>
      <c r="IOV15" s="35"/>
      <c r="IOW15" s="35"/>
      <c r="IOX15" s="35"/>
      <c r="IOY15" s="35"/>
      <c r="IOZ15" s="35"/>
      <c r="IPA15" s="35"/>
      <c r="IPB15" s="35"/>
      <c r="IPC15" s="35"/>
      <c r="IPD15" s="35"/>
      <c r="IPE15" s="35"/>
      <c r="IPF15" s="35"/>
      <c r="IPG15" s="35"/>
      <c r="IPH15" s="35"/>
      <c r="IPI15" s="35"/>
      <c r="IPJ15" s="35"/>
      <c r="IPK15" s="35"/>
      <c r="IPL15" s="35"/>
      <c r="IPM15" s="35"/>
      <c r="IPN15" s="35"/>
      <c r="IPO15" s="35"/>
      <c r="IPP15" s="35"/>
      <c r="IPQ15" s="35"/>
      <c r="IPR15" s="35"/>
      <c r="IPS15" s="35"/>
      <c r="IPT15" s="35"/>
      <c r="IPU15" s="35"/>
      <c r="IPV15" s="35"/>
      <c r="IPW15" s="35"/>
      <c r="IPX15" s="35"/>
      <c r="IPY15" s="35"/>
      <c r="IPZ15" s="35"/>
      <c r="IQA15" s="35"/>
      <c r="IQB15" s="35"/>
      <c r="IQC15" s="35"/>
      <c r="IQD15" s="35"/>
      <c r="IQE15" s="35"/>
      <c r="IQF15" s="35"/>
      <c r="IQG15" s="35"/>
      <c r="IQH15" s="35"/>
      <c r="IQI15" s="35"/>
      <c r="IQJ15" s="35"/>
      <c r="IQK15" s="35"/>
      <c r="IQL15" s="35"/>
      <c r="IQM15" s="35"/>
      <c r="IQN15" s="35"/>
      <c r="IQO15" s="35"/>
      <c r="IQP15" s="35"/>
      <c r="IQQ15" s="35"/>
      <c r="IQR15" s="35"/>
      <c r="IQS15" s="35"/>
      <c r="IQT15" s="35"/>
      <c r="IQU15" s="35"/>
      <c r="IQV15" s="35"/>
      <c r="IQW15" s="35"/>
      <c r="IQX15" s="35"/>
      <c r="IQY15" s="35"/>
      <c r="IQZ15" s="35"/>
      <c r="IRA15" s="35"/>
      <c r="IRB15" s="35"/>
      <c r="IRC15" s="35"/>
      <c r="IRD15" s="35"/>
      <c r="IRE15" s="35"/>
      <c r="IRF15" s="35"/>
      <c r="IRG15" s="35"/>
      <c r="IRH15" s="35"/>
      <c r="IRI15" s="35"/>
      <c r="IRJ15" s="35"/>
      <c r="IRK15" s="35"/>
      <c r="IRL15" s="35"/>
      <c r="IRM15" s="35"/>
      <c r="IRN15" s="35"/>
      <c r="IRO15" s="35"/>
      <c r="IRP15" s="35"/>
      <c r="IRQ15" s="35"/>
      <c r="IRR15" s="35"/>
      <c r="IRS15" s="35"/>
      <c r="IRT15" s="35"/>
      <c r="IRU15" s="35"/>
      <c r="IRV15" s="35"/>
      <c r="IRW15" s="35"/>
      <c r="IRX15" s="35"/>
      <c r="IRY15" s="35"/>
      <c r="IRZ15" s="35"/>
      <c r="ISA15" s="35"/>
      <c r="ISB15" s="35"/>
      <c r="ISC15" s="35"/>
      <c r="ISD15" s="35"/>
      <c r="ISE15" s="35"/>
      <c r="ISF15" s="35"/>
      <c r="ISG15" s="35"/>
      <c r="ISH15" s="35"/>
      <c r="ISI15" s="35"/>
      <c r="ISJ15" s="35"/>
      <c r="ISK15" s="35"/>
      <c r="ISL15" s="35"/>
      <c r="ISM15" s="35"/>
      <c r="ISN15" s="35"/>
      <c r="ISO15" s="35"/>
      <c r="ISP15" s="35"/>
      <c r="ISQ15" s="35"/>
      <c r="ISR15" s="35"/>
      <c r="ISS15" s="35"/>
      <c r="IST15" s="35"/>
      <c r="ISU15" s="35"/>
      <c r="ISV15" s="35"/>
      <c r="ISW15" s="35"/>
      <c r="ISX15" s="35"/>
      <c r="ISY15" s="35"/>
      <c r="ISZ15" s="35"/>
      <c r="ITA15" s="35"/>
      <c r="ITB15" s="35"/>
      <c r="ITC15" s="35"/>
      <c r="ITD15" s="35"/>
      <c r="ITE15" s="35"/>
      <c r="ITF15" s="35"/>
      <c r="ITG15" s="35"/>
      <c r="ITH15" s="35"/>
      <c r="ITI15" s="35"/>
      <c r="ITJ15" s="35"/>
      <c r="ITK15" s="35"/>
      <c r="ITL15" s="35"/>
      <c r="ITM15" s="35"/>
      <c r="ITN15" s="35"/>
      <c r="ITO15" s="35"/>
      <c r="ITP15" s="35"/>
      <c r="ITQ15" s="35"/>
      <c r="ITR15" s="35"/>
      <c r="ITS15" s="35"/>
      <c r="ITT15" s="35"/>
      <c r="ITU15" s="35"/>
      <c r="ITV15" s="35"/>
      <c r="IUC15" s="35"/>
      <c r="IUD15" s="35"/>
      <c r="IUE15" s="35"/>
      <c r="IUF15" s="35"/>
      <c r="IUG15" s="35"/>
      <c r="IUH15" s="35"/>
      <c r="IUI15" s="35"/>
      <c r="IUJ15" s="35"/>
      <c r="IUK15" s="35"/>
      <c r="IUL15" s="35"/>
      <c r="IUM15" s="35"/>
      <c r="IUN15" s="35"/>
      <c r="IUO15" s="35"/>
      <c r="IUP15" s="35"/>
      <c r="IUQ15" s="35"/>
      <c r="IUR15" s="35"/>
      <c r="IUS15" s="35"/>
      <c r="IUT15" s="35"/>
      <c r="IUU15" s="35"/>
      <c r="IUV15" s="35"/>
      <c r="IUW15" s="35"/>
      <c r="IUX15" s="35"/>
      <c r="IUY15" s="35"/>
      <c r="IUZ15" s="35"/>
      <c r="IVA15" s="35"/>
      <c r="IVB15" s="35"/>
      <c r="IVC15" s="35"/>
      <c r="IVD15" s="35"/>
      <c r="IVE15" s="35"/>
      <c r="IVF15" s="35"/>
      <c r="IVG15" s="35"/>
      <c r="IVH15" s="35"/>
      <c r="IVI15" s="35"/>
      <c r="IVJ15" s="35"/>
      <c r="IVK15" s="35"/>
      <c r="IVL15" s="35"/>
      <c r="IVM15" s="35"/>
      <c r="IVN15" s="35"/>
      <c r="IVO15" s="35"/>
      <c r="IVP15" s="35"/>
      <c r="IVQ15" s="35"/>
      <c r="IVR15" s="35"/>
      <c r="IVS15" s="35"/>
      <c r="IVT15" s="35"/>
      <c r="IVU15" s="35"/>
      <c r="IVV15" s="35"/>
      <c r="IVW15" s="35"/>
      <c r="IVX15" s="35"/>
      <c r="IVY15" s="35"/>
      <c r="IVZ15" s="35"/>
      <c r="IWA15" s="35"/>
      <c r="IWB15" s="35"/>
      <c r="IWC15" s="35"/>
      <c r="IWD15" s="35"/>
      <c r="IWE15" s="35"/>
      <c r="IWF15" s="35"/>
      <c r="IWG15" s="35"/>
      <c r="IWH15" s="35"/>
      <c r="IWI15" s="35"/>
      <c r="IWJ15" s="35"/>
      <c r="IWK15" s="35"/>
      <c r="IWL15" s="35"/>
      <c r="IWM15" s="35"/>
      <c r="IWN15" s="35"/>
      <c r="IWO15" s="35"/>
      <c r="IWP15" s="35"/>
      <c r="IWQ15" s="35"/>
      <c r="IWR15" s="35"/>
      <c r="IWS15" s="35"/>
      <c r="IWT15" s="35"/>
      <c r="IWU15" s="35"/>
      <c r="IWV15" s="35"/>
      <c r="IWW15" s="35"/>
      <c r="IWX15" s="35"/>
      <c r="IWY15" s="35"/>
      <c r="IWZ15" s="35"/>
      <c r="IXA15" s="35"/>
      <c r="IXB15" s="35"/>
      <c r="IXC15" s="35"/>
      <c r="IXD15" s="35"/>
      <c r="IXE15" s="35"/>
      <c r="IXF15" s="35"/>
      <c r="IXG15" s="35"/>
      <c r="IXH15" s="35"/>
      <c r="IXI15" s="35"/>
      <c r="IXJ15" s="35"/>
      <c r="IXK15" s="35"/>
      <c r="IXL15" s="35"/>
      <c r="IXM15" s="35"/>
      <c r="IXN15" s="35"/>
      <c r="IXO15" s="35"/>
      <c r="IXP15" s="35"/>
      <c r="IXQ15" s="35"/>
      <c r="IXR15" s="35"/>
      <c r="IXS15" s="35"/>
      <c r="IXT15" s="35"/>
      <c r="IXU15" s="35"/>
      <c r="IXV15" s="35"/>
      <c r="IXW15" s="35"/>
      <c r="IXX15" s="35"/>
      <c r="IXY15" s="35"/>
      <c r="IXZ15" s="35"/>
      <c r="IYA15" s="35"/>
      <c r="IYB15" s="35"/>
      <c r="IYC15" s="35"/>
      <c r="IYD15" s="35"/>
      <c r="IYE15" s="35"/>
      <c r="IYF15" s="35"/>
      <c r="IYG15" s="35"/>
      <c r="IYH15" s="35"/>
      <c r="IYI15" s="35"/>
      <c r="IYJ15" s="35"/>
      <c r="IYK15" s="35"/>
      <c r="IYL15" s="35"/>
      <c r="IYM15" s="35"/>
      <c r="IYN15" s="35"/>
      <c r="IYO15" s="35"/>
      <c r="IYP15" s="35"/>
      <c r="IYQ15" s="35"/>
      <c r="IYR15" s="35"/>
      <c r="IYS15" s="35"/>
      <c r="IYT15" s="35"/>
      <c r="IYU15" s="35"/>
      <c r="IYV15" s="35"/>
      <c r="IYW15" s="35"/>
      <c r="IYX15" s="35"/>
      <c r="IYY15" s="35"/>
      <c r="IYZ15" s="35"/>
      <c r="IZA15" s="35"/>
      <c r="IZB15" s="35"/>
      <c r="IZC15" s="35"/>
      <c r="IZD15" s="35"/>
      <c r="IZE15" s="35"/>
      <c r="IZF15" s="35"/>
      <c r="IZG15" s="35"/>
      <c r="IZH15" s="35"/>
      <c r="IZI15" s="35"/>
      <c r="IZJ15" s="35"/>
      <c r="IZK15" s="35"/>
      <c r="IZL15" s="35"/>
      <c r="IZM15" s="35"/>
      <c r="IZN15" s="35"/>
      <c r="IZO15" s="35"/>
      <c r="IZP15" s="35"/>
      <c r="IZQ15" s="35"/>
      <c r="IZR15" s="35"/>
      <c r="IZS15" s="35"/>
      <c r="IZT15" s="35"/>
      <c r="IZU15" s="35"/>
      <c r="IZV15" s="35"/>
      <c r="IZW15" s="35"/>
      <c r="IZX15" s="35"/>
      <c r="IZY15" s="35"/>
      <c r="IZZ15" s="35"/>
      <c r="JAA15" s="35"/>
      <c r="JAB15" s="35"/>
      <c r="JAC15" s="35"/>
      <c r="JAD15" s="35"/>
      <c r="JAE15" s="35"/>
      <c r="JAF15" s="35"/>
      <c r="JAG15" s="35"/>
      <c r="JAH15" s="35"/>
      <c r="JAI15" s="35"/>
      <c r="JAJ15" s="35"/>
      <c r="JAK15" s="35"/>
      <c r="JAL15" s="35"/>
      <c r="JAM15" s="35"/>
      <c r="JAN15" s="35"/>
      <c r="JAO15" s="35"/>
      <c r="JAP15" s="35"/>
      <c r="JAQ15" s="35"/>
      <c r="JAR15" s="35"/>
      <c r="JAS15" s="35"/>
      <c r="JAT15" s="35"/>
      <c r="JAU15" s="35"/>
      <c r="JAV15" s="35"/>
      <c r="JAW15" s="35"/>
      <c r="JAX15" s="35"/>
      <c r="JAY15" s="35"/>
      <c r="JAZ15" s="35"/>
      <c r="JBA15" s="35"/>
      <c r="JBB15" s="35"/>
      <c r="JBC15" s="35"/>
      <c r="JBD15" s="35"/>
      <c r="JBE15" s="35"/>
      <c r="JBF15" s="35"/>
      <c r="JBG15" s="35"/>
      <c r="JBH15" s="35"/>
      <c r="JBI15" s="35"/>
      <c r="JBJ15" s="35"/>
      <c r="JBK15" s="35"/>
      <c r="JBL15" s="35"/>
      <c r="JBM15" s="35"/>
      <c r="JBN15" s="35"/>
      <c r="JBO15" s="35"/>
      <c r="JBP15" s="35"/>
      <c r="JBQ15" s="35"/>
      <c r="JBR15" s="35"/>
      <c r="JBS15" s="35"/>
      <c r="JBT15" s="35"/>
      <c r="JBU15" s="35"/>
      <c r="JBV15" s="35"/>
      <c r="JBW15" s="35"/>
      <c r="JBX15" s="35"/>
      <c r="JBY15" s="35"/>
      <c r="JBZ15" s="35"/>
      <c r="JCA15" s="35"/>
      <c r="JCB15" s="35"/>
      <c r="JCC15" s="35"/>
      <c r="JCD15" s="35"/>
      <c r="JCE15" s="35"/>
      <c r="JCF15" s="35"/>
      <c r="JCG15" s="35"/>
      <c r="JCH15" s="35"/>
      <c r="JCI15" s="35"/>
      <c r="JCJ15" s="35"/>
      <c r="JCK15" s="35"/>
      <c r="JCL15" s="35"/>
      <c r="JCM15" s="35"/>
      <c r="JCN15" s="35"/>
      <c r="JCO15" s="35"/>
      <c r="JCP15" s="35"/>
      <c r="JCQ15" s="35"/>
      <c r="JCR15" s="35"/>
      <c r="JCS15" s="35"/>
      <c r="JCT15" s="35"/>
      <c r="JCU15" s="35"/>
      <c r="JCV15" s="35"/>
      <c r="JCW15" s="35"/>
      <c r="JCX15" s="35"/>
      <c r="JCY15" s="35"/>
      <c r="JCZ15" s="35"/>
      <c r="JDA15" s="35"/>
      <c r="JDB15" s="35"/>
      <c r="JDC15" s="35"/>
      <c r="JDD15" s="35"/>
      <c r="JDE15" s="35"/>
      <c r="JDF15" s="35"/>
      <c r="JDG15" s="35"/>
      <c r="JDH15" s="35"/>
      <c r="JDI15" s="35"/>
      <c r="JDJ15" s="35"/>
      <c r="JDK15" s="35"/>
      <c r="JDL15" s="35"/>
      <c r="JDM15" s="35"/>
      <c r="JDN15" s="35"/>
      <c r="JDO15" s="35"/>
      <c r="JDP15" s="35"/>
      <c r="JDQ15" s="35"/>
      <c r="JDR15" s="35"/>
      <c r="JDY15" s="35"/>
      <c r="JDZ15" s="35"/>
      <c r="JEA15" s="35"/>
      <c r="JEB15" s="35"/>
      <c r="JEC15" s="35"/>
      <c r="JED15" s="35"/>
      <c r="JEE15" s="35"/>
      <c r="JEF15" s="35"/>
      <c r="JEG15" s="35"/>
      <c r="JEH15" s="35"/>
      <c r="JEI15" s="35"/>
      <c r="JEJ15" s="35"/>
      <c r="JEK15" s="35"/>
      <c r="JEL15" s="35"/>
      <c r="JEM15" s="35"/>
      <c r="JEN15" s="35"/>
      <c r="JEO15" s="35"/>
      <c r="JEP15" s="35"/>
      <c r="JEQ15" s="35"/>
      <c r="JER15" s="35"/>
      <c r="JES15" s="35"/>
      <c r="JET15" s="35"/>
      <c r="JEU15" s="35"/>
      <c r="JEV15" s="35"/>
      <c r="JEW15" s="35"/>
      <c r="JEX15" s="35"/>
      <c r="JEY15" s="35"/>
      <c r="JEZ15" s="35"/>
      <c r="JFA15" s="35"/>
      <c r="JFB15" s="35"/>
      <c r="JFC15" s="35"/>
      <c r="JFD15" s="35"/>
      <c r="JFE15" s="35"/>
      <c r="JFF15" s="35"/>
      <c r="JFG15" s="35"/>
      <c r="JFH15" s="35"/>
      <c r="JFI15" s="35"/>
      <c r="JFJ15" s="35"/>
      <c r="JFK15" s="35"/>
      <c r="JFL15" s="35"/>
      <c r="JFM15" s="35"/>
      <c r="JFN15" s="35"/>
      <c r="JFO15" s="35"/>
      <c r="JFP15" s="35"/>
      <c r="JFQ15" s="35"/>
      <c r="JFR15" s="35"/>
      <c r="JFS15" s="35"/>
      <c r="JFT15" s="35"/>
      <c r="JFU15" s="35"/>
      <c r="JFV15" s="35"/>
      <c r="JFW15" s="35"/>
      <c r="JFX15" s="35"/>
      <c r="JFY15" s="35"/>
      <c r="JFZ15" s="35"/>
      <c r="JGA15" s="35"/>
      <c r="JGB15" s="35"/>
      <c r="JGC15" s="35"/>
      <c r="JGD15" s="35"/>
      <c r="JGE15" s="35"/>
      <c r="JGF15" s="35"/>
      <c r="JGG15" s="35"/>
      <c r="JGH15" s="35"/>
      <c r="JGI15" s="35"/>
      <c r="JGJ15" s="35"/>
      <c r="JGK15" s="35"/>
      <c r="JGL15" s="35"/>
      <c r="JGM15" s="35"/>
      <c r="JGN15" s="35"/>
      <c r="JGO15" s="35"/>
      <c r="JGP15" s="35"/>
      <c r="JGQ15" s="35"/>
      <c r="JGR15" s="35"/>
      <c r="JGS15" s="35"/>
      <c r="JGT15" s="35"/>
      <c r="JGU15" s="35"/>
      <c r="JGV15" s="35"/>
      <c r="JGW15" s="35"/>
      <c r="JGX15" s="35"/>
      <c r="JGY15" s="35"/>
      <c r="JGZ15" s="35"/>
      <c r="JHA15" s="35"/>
      <c r="JHB15" s="35"/>
      <c r="JHC15" s="35"/>
      <c r="JHD15" s="35"/>
      <c r="JHE15" s="35"/>
      <c r="JHF15" s="35"/>
      <c r="JHG15" s="35"/>
      <c r="JHH15" s="35"/>
      <c r="JHI15" s="35"/>
      <c r="JHJ15" s="35"/>
      <c r="JHK15" s="35"/>
      <c r="JHL15" s="35"/>
      <c r="JHM15" s="35"/>
      <c r="JHN15" s="35"/>
      <c r="JHO15" s="35"/>
      <c r="JHP15" s="35"/>
      <c r="JHQ15" s="35"/>
      <c r="JHR15" s="35"/>
      <c r="JHS15" s="35"/>
      <c r="JHT15" s="35"/>
      <c r="JHU15" s="35"/>
      <c r="JHV15" s="35"/>
      <c r="JHW15" s="35"/>
      <c r="JHX15" s="35"/>
      <c r="JHY15" s="35"/>
      <c r="JHZ15" s="35"/>
      <c r="JIA15" s="35"/>
      <c r="JIB15" s="35"/>
      <c r="JIC15" s="35"/>
      <c r="JID15" s="35"/>
      <c r="JIE15" s="35"/>
      <c r="JIF15" s="35"/>
      <c r="JIG15" s="35"/>
      <c r="JIH15" s="35"/>
      <c r="JII15" s="35"/>
      <c r="JIJ15" s="35"/>
      <c r="JIK15" s="35"/>
      <c r="JIL15" s="35"/>
      <c r="JIM15" s="35"/>
      <c r="JIN15" s="35"/>
      <c r="JIO15" s="35"/>
      <c r="JIP15" s="35"/>
      <c r="JIQ15" s="35"/>
      <c r="JIR15" s="35"/>
      <c r="JIS15" s="35"/>
      <c r="JIT15" s="35"/>
      <c r="JIU15" s="35"/>
      <c r="JIV15" s="35"/>
      <c r="JIW15" s="35"/>
      <c r="JIX15" s="35"/>
      <c r="JIY15" s="35"/>
      <c r="JIZ15" s="35"/>
      <c r="JJA15" s="35"/>
      <c r="JJB15" s="35"/>
      <c r="JJC15" s="35"/>
      <c r="JJD15" s="35"/>
      <c r="JJE15" s="35"/>
      <c r="JJF15" s="35"/>
      <c r="JJG15" s="35"/>
      <c r="JJH15" s="35"/>
      <c r="JJI15" s="35"/>
      <c r="JJJ15" s="35"/>
      <c r="JJK15" s="35"/>
      <c r="JJL15" s="35"/>
      <c r="JJM15" s="35"/>
      <c r="JJN15" s="35"/>
      <c r="JJO15" s="35"/>
      <c r="JJP15" s="35"/>
      <c r="JJQ15" s="35"/>
      <c r="JJR15" s="35"/>
      <c r="JJS15" s="35"/>
      <c r="JJT15" s="35"/>
      <c r="JJU15" s="35"/>
      <c r="JJV15" s="35"/>
      <c r="JJW15" s="35"/>
      <c r="JJX15" s="35"/>
      <c r="JJY15" s="35"/>
      <c r="JJZ15" s="35"/>
      <c r="JKA15" s="35"/>
      <c r="JKB15" s="35"/>
      <c r="JKC15" s="35"/>
      <c r="JKD15" s="35"/>
      <c r="JKE15" s="35"/>
      <c r="JKF15" s="35"/>
      <c r="JKG15" s="35"/>
      <c r="JKH15" s="35"/>
      <c r="JKI15" s="35"/>
      <c r="JKJ15" s="35"/>
      <c r="JKK15" s="35"/>
      <c r="JKL15" s="35"/>
      <c r="JKM15" s="35"/>
      <c r="JKN15" s="35"/>
      <c r="JKO15" s="35"/>
      <c r="JKP15" s="35"/>
      <c r="JKQ15" s="35"/>
      <c r="JKR15" s="35"/>
      <c r="JKS15" s="35"/>
      <c r="JKT15" s="35"/>
      <c r="JKU15" s="35"/>
      <c r="JKV15" s="35"/>
      <c r="JKW15" s="35"/>
      <c r="JKX15" s="35"/>
      <c r="JKY15" s="35"/>
      <c r="JKZ15" s="35"/>
      <c r="JLA15" s="35"/>
      <c r="JLB15" s="35"/>
      <c r="JLC15" s="35"/>
      <c r="JLD15" s="35"/>
      <c r="JLE15" s="35"/>
      <c r="JLF15" s="35"/>
      <c r="JLG15" s="35"/>
      <c r="JLH15" s="35"/>
      <c r="JLI15" s="35"/>
      <c r="JLJ15" s="35"/>
      <c r="JLK15" s="35"/>
      <c r="JLL15" s="35"/>
      <c r="JLM15" s="35"/>
      <c r="JLN15" s="35"/>
      <c r="JLO15" s="35"/>
      <c r="JLP15" s="35"/>
      <c r="JLQ15" s="35"/>
      <c r="JLR15" s="35"/>
      <c r="JLS15" s="35"/>
      <c r="JLT15" s="35"/>
      <c r="JLU15" s="35"/>
      <c r="JLV15" s="35"/>
      <c r="JLW15" s="35"/>
      <c r="JLX15" s="35"/>
      <c r="JLY15" s="35"/>
      <c r="JLZ15" s="35"/>
      <c r="JMA15" s="35"/>
      <c r="JMB15" s="35"/>
      <c r="JMC15" s="35"/>
      <c r="JMD15" s="35"/>
      <c r="JME15" s="35"/>
      <c r="JMF15" s="35"/>
      <c r="JMG15" s="35"/>
      <c r="JMH15" s="35"/>
      <c r="JMI15" s="35"/>
      <c r="JMJ15" s="35"/>
      <c r="JMK15" s="35"/>
      <c r="JML15" s="35"/>
      <c r="JMM15" s="35"/>
      <c r="JMN15" s="35"/>
      <c r="JMO15" s="35"/>
      <c r="JMP15" s="35"/>
      <c r="JMQ15" s="35"/>
      <c r="JMR15" s="35"/>
      <c r="JMS15" s="35"/>
      <c r="JMT15" s="35"/>
      <c r="JMU15" s="35"/>
      <c r="JMV15" s="35"/>
      <c r="JMW15" s="35"/>
      <c r="JMX15" s="35"/>
      <c r="JMY15" s="35"/>
      <c r="JMZ15" s="35"/>
      <c r="JNA15" s="35"/>
      <c r="JNB15" s="35"/>
      <c r="JNC15" s="35"/>
      <c r="JND15" s="35"/>
      <c r="JNE15" s="35"/>
      <c r="JNF15" s="35"/>
      <c r="JNG15" s="35"/>
      <c r="JNH15" s="35"/>
      <c r="JNI15" s="35"/>
      <c r="JNJ15" s="35"/>
      <c r="JNK15" s="35"/>
      <c r="JNL15" s="35"/>
      <c r="JNM15" s="35"/>
      <c r="JNN15" s="35"/>
      <c r="JNU15" s="35"/>
      <c r="JNV15" s="35"/>
      <c r="JNW15" s="35"/>
      <c r="JNX15" s="35"/>
      <c r="JNY15" s="35"/>
      <c r="JNZ15" s="35"/>
      <c r="JOA15" s="35"/>
      <c r="JOB15" s="35"/>
      <c r="JOC15" s="35"/>
      <c r="JOD15" s="35"/>
      <c r="JOE15" s="35"/>
      <c r="JOF15" s="35"/>
      <c r="JOG15" s="35"/>
      <c r="JOH15" s="35"/>
      <c r="JOI15" s="35"/>
      <c r="JOJ15" s="35"/>
      <c r="JOK15" s="35"/>
      <c r="JOL15" s="35"/>
      <c r="JOM15" s="35"/>
      <c r="JON15" s="35"/>
      <c r="JOO15" s="35"/>
      <c r="JOP15" s="35"/>
      <c r="JOQ15" s="35"/>
      <c r="JOR15" s="35"/>
      <c r="JOS15" s="35"/>
      <c r="JOT15" s="35"/>
      <c r="JOU15" s="35"/>
      <c r="JOV15" s="35"/>
      <c r="JOW15" s="35"/>
      <c r="JOX15" s="35"/>
      <c r="JOY15" s="35"/>
      <c r="JOZ15" s="35"/>
      <c r="JPA15" s="35"/>
      <c r="JPB15" s="35"/>
      <c r="JPC15" s="35"/>
      <c r="JPD15" s="35"/>
      <c r="JPE15" s="35"/>
      <c r="JPF15" s="35"/>
      <c r="JPG15" s="35"/>
      <c r="JPH15" s="35"/>
      <c r="JPI15" s="35"/>
      <c r="JPJ15" s="35"/>
      <c r="JPK15" s="35"/>
      <c r="JPL15" s="35"/>
      <c r="JPM15" s="35"/>
      <c r="JPN15" s="35"/>
      <c r="JPO15" s="35"/>
      <c r="JPP15" s="35"/>
      <c r="JPQ15" s="35"/>
      <c r="JPR15" s="35"/>
      <c r="JPS15" s="35"/>
      <c r="JPT15" s="35"/>
      <c r="JPU15" s="35"/>
      <c r="JPV15" s="35"/>
      <c r="JPW15" s="35"/>
      <c r="JPX15" s="35"/>
      <c r="JPY15" s="35"/>
      <c r="JPZ15" s="35"/>
      <c r="JQA15" s="35"/>
      <c r="JQB15" s="35"/>
      <c r="JQC15" s="35"/>
      <c r="JQD15" s="35"/>
      <c r="JQE15" s="35"/>
      <c r="JQF15" s="35"/>
      <c r="JQG15" s="35"/>
      <c r="JQH15" s="35"/>
      <c r="JQI15" s="35"/>
      <c r="JQJ15" s="35"/>
      <c r="JQK15" s="35"/>
      <c r="JQL15" s="35"/>
      <c r="JQM15" s="35"/>
      <c r="JQN15" s="35"/>
      <c r="JQO15" s="35"/>
      <c r="JQP15" s="35"/>
      <c r="JQQ15" s="35"/>
      <c r="JQR15" s="35"/>
      <c r="JQS15" s="35"/>
      <c r="JQT15" s="35"/>
      <c r="JQU15" s="35"/>
      <c r="JQV15" s="35"/>
      <c r="JQW15" s="35"/>
      <c r="JQX15" s="35"/>
      <c r="JQY15" s="35"/>
      <c r="JQZ15" s="35"/>
      <c r="JRA15" s="35"/>
      <c r="JRB15" s="35"/>
      <c r="JRC15" s="35"/>
      <c r="JRD15" s="35"/>
      <c r="JRE15" s="35"/>
      <c r="JRF15" s="35"/>
      <c r="JRG15" s="35"/>
      <c r="JRH15" s="35"/>
      <c r="JRI15" s="35"/>
      <c r="JRJ15" s="35"/>
      <c r="JRK15" s="35"/>
      <c r="JRL15" s="35"/>
      <c r="JRM15" s="35"/>
      <c r="JRN15" s="35"/>
      <c r="JRO15" s="35"/>
      <c r="JRP15" s="35"/>
      <c r="JRQ15" s="35"/>
      <c r="JRR15" s="35"/>
      <c r="JRS15" s="35"/>
      <c r="JRT15" s="35"/>
      <c r="JRU15" s="35"/>
      <c r="JRV15" s="35"/>
      <c r="JRW15" s="35"/>
      <c r="JRX15" s="35"/>
      <c r="JRY15" s="35"/>
      <c r="JRZ15" s="35"/>
      <c r="JSA15" s="35"/>
      <c r="JSB15" s="35"/>
      <c r="JSC15" s="35"/>
      <c r="JSD15" s="35"/>
      <c r="JSE15" s="35"/>
      <c r="JSF15" s="35"/>
      <c r="JSG15" s="35"/>
      <c r="JSH15" s="35"/>
      <c r="JSI15" s="35"/>
      <c r="JSJ15" s="35"/>
      <c r="JSK15" s="35"/>
      <c r="JSL15" s="35"/>
      <c r="JSM15" s="35"/>
      <c r="JSN15" s="35"/>
      <c r="JSO15" s="35"/>
      <c r="JSP15" s="35"/>
      <c r="JSQ15" s="35"/>
      <c r="JSR15" s="35"/>
      <c r="JSS15" s="35"/>
      <c r="JST15" s="35"/>
      <c r="JSU15" s="35"/>
      <c r="JSV15" s="35"/>
      <c r="JSW15" s="35"/>
      <c r="JSX15" s="35"/>
      <c r="JSY15" s="35"/>
      <c r="JSZ15" s="35"/>
      <c r="JTA15" s="35"/>
      <c r="JTB15" s="35"/>
      <c r="JTC15" s="35"/>
      <c r="JTD15" s="35"/>
      <c r="JTE15" s="35"/>
      <c r="JTF15" s="35"/>
      <c r="JTG15" s="35"/>
      <c r="JTH15" s="35"/>
      <c r="JTI15" s="35"/>
      <c r="JTJ15" s="35"/>
      <c r="JTK15" s="35"/>
      <c r="JTL15" s="35"/>
      <c r="JTM15" s="35"/>
      <c r="JTN15" s="35"/>
      <c r="JTO15" s="35"/>
      <c r="JTP15" s="35"/>
      <c r="JTQ15" s="35"/>
      <c r="JTR15" s="35"/>
      <c r="JTS15" s="35"/>
      <c r="JTT15" s="35"/>
      <c r="JTU15" s="35"/>
      <c r="JTV15" s="35"/>
      <c r="JTW15" s="35"/>
      <c r="JTX15" s="35"/>
      <c r="JTY15" s="35"/>
      <c r="JTZ15" s="35"/>
      <c r="JUA15" s="35"/>
      <c r="JUB15" s="35"/>
      <c r="JUC15" s="35"/>
      <c r="JUD15" s="35"/>
      <c r="JUE15" s="35"/>
      <c r="JUF15" s="35"/>
      <c r="JUG15" s="35"/>
      <c r="JUH15" s="35"/>
      <c r="JUI15" s="35"/>
      <c r="JUJ15" s="35"/>
      <c r="JUK15" s="35"/>
      <c r="JUL15" s="35"/>
      <c r="JUM15" s="35"/>
      <c r="JUN15" s="35"/>
      <c r="JUO15" s="35"/>
      <c r="JUP15" s="35"/>
      <c r="JUQ15" s="35"/>
      <c r="JUR15" s="35"/>
      <c r="JUS15" s="35"/>
      <c r="JUT15" s="35"/>
      <c r="JUU15" s="35"/>
      <c r="JUV15" s="35"/>
      <c r="JUW15" s="35"/>
      <c r="JUX15" s="35"/>
      <c r="JUY15" s="35"/>
      <c r="JUZ15" s="35"/>
      <c r="JVA15" s="35"/>
      <c r="JVB15" s="35"/>
      <c r="JVC15" s="35"/>
      <c r="JVD15" s="35"/>
      <c r="JVE15" s="35"/>
      <c r="JVF15" s="35"/>
      <c r="JVG15" s="35"/>
      <c r="JVH15" s="35"/>
      <c r="JVI15" s="35"/>
      <c r="JVJ15" s="35"/>
      <c r="JVK15" s="35"/>
      <c r="JVL15" s="35"/>
      <c r="JVM15" s="35"/>
      <c r="JVN15" s="35"/>
      <c r="JVO15" s="35"/>
      <c r="JVP15" s="35"/>
      <c r="JVQ15" s="35"/>
      <c r="JVR15" s="35"/>
      <c r="JVS15" s="35"/>
      <c r="JVT15" s="35"/>
      <c r="JVU15" s="35"/>
      <c r="JVV15" s="35"/>
      <c r="JVW15" s="35"/>
      <c r="JVX15" s="35"/>
      <c r="JVY15" s="35"/>
      <c r="JVZ15" s="35"/>
      <c r="JWA15" s="35"/>
      <c r="JWB15" s="35"/>
      <c r="JWC15" s="35"/>
      <c r="JWD15" s="35"/>
      <c r="JWE15" s="35"/>
      <c r="JWF15" s="35"/>
      <c r="JWG15" s="35"/>
      <c r="JWH15" s="35"/>
      <c r="JWI15" s="35"/>
      <c r="JWJ15" s="35"/>
      <c r="JWK15" s="35"/>
      <c r="JWL15" s="35"/>
      <c r="JWM15" s="35"/>
      <c r="JWN15" s="35"/>
      <c r="JWO15" s="35"/>
      <c r="JWP15" s="35"/>
      <c r="JWQ15" s="35"/>
      <c r="JWR15" s="35"/>
      <c r="JWS15" s="35"/>
      <c r="JWT15" s="35"/>
      <c r="JWU15" s="35"/>
      <c r="JWV15" s="35"/>
      <c r="JWW15" s="35"/>
      <c r="JWX15" s="35"/>
      <c r="JWY15" s="35"/>
      <c r="JWZ15" s="35"/>
      <c r="JXA15" s="35"/>
      <c r="JXB15" s="35"/>
      <c r="JXC15" s="35"/>
      <c r="JXD15" s="35"/>
      <c r="JXE15" s="35"/>
      <c r="JXF15" s="35"/>
      <c r="JXG15" s="35"/>
      <c r="JXH15" s="35"/>
      <c r="JXI15" s="35"/>
      <c r="JXJ15" s="35"/>
      <c r="JXQ15" s="35"/>
      <c r="JXR15" s="35"/>
      <c r="JXS15" s="35"/>
      <c r="JXT15" s="35"/>
      <c r="JXU15" s="35"/>
      <c r="JXV15" s="35"/>
      <c r="JXW15" s="35"/>
      <c r="JXX15" s="35"/>
      <c r="JXY15" s="35"/>
      <c r="JXZ15" s="35"/>
      <c r="JYA15" s="35"/>
      <c r="JYB15" s="35"/>
      <c r="JYC15" s="35"/>
      <c r="JYD15" s="35"/>
      <c r="JYE15" s="35"/>
      <c r="JYF15" s="35"/>
      <c r="JYG15" s="35"/>
      <c r="JYH15" s="35"/>
      <c r="JYI15" s="35"/>
      <c r="JYJ15" s="35"/>
      <c r="JYK15" s="35"/>
      <c r="JYL15" s="35"/>
      <c r="JYM15" s="35"/>
      <c r="JYN15" s="35"/>
      <c r="JYO15" s="35"/>
      <c r="JYP15" s="35"/>
      <c r="JYQ15" s="35"/>
      <c r="JYR15" s="35"/>
      <c r="JYS15" s="35"/>
      <c r="JYT15" s="35"/>
      <c r="JYU15" s="35"/>
      <c r="JYV15" s="35"/>
      <c r="JYW15" s="35"/>
      <c r="JYX15" s="35"/>
      <c r="JYY15" s="35"/>
      <c r="JYZ15" s="35"/>
      <c r="JZA15" s="35"/>
      <c r="JZB15" s="35"/>
      <c r="JZC15" s="35"/>
      <c r="JZD15" s="35"/>
      <c r="JZE15" s="35"/>
      <c r="JZF15" s="35"/>
      <c r="JZG15" s="35"/>
      <c r="JZH15" s="35"/>
      <c r="JZI15" s="35"/>
      <c r="JZJ15" s="35"/>
      <c r="JZK15" s="35"/>
      <c r="JZL15" s="35"/>
      <c r="JZM15" s="35"/>
      <c r="JZN15" s="35"/>
      <c r="JZO15" s="35"/>
      <c r="JZP15" s="35"/>
      <c r="JZQ15" s="35"/>
      <c r="JZR15" s="35"/>
      <c r="JZS15" s="35"/>
      <c r="JZT15" s="35"/>
      <c r="JZU15" s="35"/>
      <c r="JZV15" s="35"/>
      <c r="JZW15" s="35"/>
      <c r="JZX15" s="35"/>
      <c r="JZY15" s="35"/>
      <c r="JZZ15" s="35"/>
      <c r="KAA15" s="35"/>
      <c r="KAB15" s="35"/>
      <c r="KAC15" s="35"/>
      <c r="KAD15" s="35"/>
      <c r="KAE15" s="35"/>
      <c r="KAF15" s="35"/>
      <c r="KAG15" s="35"/>
      <c r="KAH15" s="35"/>
      <c r="KAI15" s="35"/>
      <c r="KAJ15" s="35"/>
      <c r="KAK15" s="35"/>
      <c r="KAL15" s="35"/>
      <c r="KAM15" s="35"/>
      <c r="KAN15" s="35"/>
      <c r="KAO15" s="35"/>
      <c r="KAP15" s="35"/>
      <c r="KAQ15" s="35"/>
      <c r="KAR15" s="35"/>
      <c r="KAS15" s="35"/>
      <c r="KAT15" s="35"/>
      <c r="KAU15" s="35"/>
      <c r="KAV15" s="35"/>
      <c r="KAW15" s="35"/>
      <c r="KAX15" s="35"/>
      <c r="KAY15" s="35"/>
      <c r="KAZ15" s="35"/>
      <c r="KBA15" s="35"/>
      <c r="KBB15" s="35"/>
      <c r="KBC15" s="35"/>
      <c r="KBD15" s="35"/>
      <c r="KBE15" s="35"/>
      <c r="KBF15" s="35"/>
      <c r="KBG15" s="35"/>
      <c r="KBH15" s="35"/>
      <c r="KBI15" s="35"/>
      <c r="KBJ15" s="35"/>
      <c r="KBK15" s="35"/>
      <c r="KBL15" s="35"/>
      <c r="KBM15" s="35"/>
      <c r="KBN15" s="35"/>
      <c r="KBO15" s="35"/>
      <c r="KBP15" s="35"/>
      <c r="KBQ15" s="35"/>
      <c r="KBR15" s="35"/>
      <c r="KBS15" s="35"/>
      <c r="KBT15" s="35"/>
      <c r="KBU15" s="35"/>
      <c r="KBV15" s="35"/>
      <c r="KBW15" s="35"/>
      <c r="KBX15" s="35"/>
      <c r="KBY15" s="35"/>
      <c r="KBZ15" s="35"/>
      <c r="KCA15" s="35"/>
      <c r="KCB15" s="35"/>
      <c r="KCC15" s="35"/>
      <c r="KCD15" s="35"/>
      <c r="KCE15" s="35"/>
      <c r="KCF15" s="35"/>
      <c r="KCG15" s="35"/>
      <c r="KCH15" s="35"/>
      <c r="KCI15" s="35"/>
      <c r="KCJ15" s="35"/>
      <c r="KCK15" s="35"/>
      <c r="KCL15" s="35"/>
      <c r="KCM15" s="35"/>
      <c r="KCN15" s="35"/>
      <c r="KCO15" s="35"/>
      <c r="KCP15" s="35"/>
      <c r="KCQ15" s="35"/>
      <c r="KCR15" s="35"/>
      <c r="KCS15" s="35"/>
      <c r="KCT15" s="35"/>
      <c r="KCU15" s="35"/>
      <c r="KCV15" s="35"/>
      <c r="KCW15" s="35"/>
      <c r="KCX15" s="35"/>
      <c r="KCY15" s="35"/>
      <c r="KCZ15" s="35"/>
      <c r="KDA15" s="35"/>
      <c r="KDB15" s="35"/>
      <c r="KDC15" s="35"/>
      <c r="KDD15" s="35"/>
      <c r="KDE15" s="35"/>
      <c r="KDF15" s="35"/>
      <c r="KDG15" s="35"/>
      <c r="KDH15" s="35"/>
      <c r="KDI15" s="35"/>
      <c r="KDJ15" s="35"/>
      <c r="KDK15" s="35"/>
      <c r="KDL15" s="35"/>
      <c r="KDM15" s="35"/>
      <c r="KDN15" s="35"/>
      <c r="KDO15" s="35"/>
      <c r="KDP15" s="35"/>
      <c r="KDQ15" s="35"/>
      <c r="KDR15" s="35"/>
      <c r="KDS15" s="35"/>
      <c r="KDT15" s="35"/>
      <c r="KDU15" s="35"/>
      <c r="KDV15" s="35"/>
      <c r="KDW15" s="35"/>
      <c r="KDX15" s="35"/>
      <c r="KDY15" s="35"/>
      <c r="KDZ15" s="35"/>
      <c r="KEA15" s="35"/>
      <c r="KEB15" s="35"/>
      <c r="KEC15" s="35"/>
      <c r="KED15" s="35"/>
      <c r="KEE15" s="35"/>
      <c r="KEF15" s="35"/>
      <c r="KEG15" s="35"/>
      <c r="KEH15" s="35"/>
      <c r="KEI15" s="35"/>
      <c r="KEJ15" s="35"/>
      <c r="KEK15" s="35"/>
      <c r="KEL15" s="35"/>
      <c r="KEM15" s="35"/>
      <c r="KEN15" s="35"/>
      <c r="KEO15" s="35"/>
      <c r="KEP15" s="35"/>
      <c r="KEQ15" s="35"/>
      <c r="KER15" s="35"/>
      <c r="KES15" s="35"/>
      <c r="KET15" s="35"/>
      <c r="KEU15" s="35"/>
      <c r="KEV15" s="35"/>
      <c r="KEW15" s="35"/>
      <c r="KEX15" s="35"/>
      <c r="KEY15" s="35"/>
      <c r="KEZ15" s="35"/>
      <c r="KFA15" s="35"/>
      <c r="KFB15" s="35"/>
      <c r="KFC15" s="35"/>
      <c r="KFD15" s="35"/>
      <c r="KFE15" s="35"/>
      <c r="KFF15" s="35"/>
      <c r="KFG15" s="35"/>
      <c r="KFH15" s="35"/>
      <c r="KFI15" s="35"/>
      <c r="KFJ15" s="35"/>
      <c r="KFK15" s="35"/>
      <c r="KFL15" s="35"/>
      <c r="KFM15" s="35"/>
      <c r="KFN15" s="35"/>
      <c r="KFO15" s="35"/>
      <c r="KFP15" s="35"/>
      <c r="KFQ15" s="35"/>
      <c r="KFR15" s="35"/>
      <c r="KFS15" s="35"/>
      <c r="KFT15" s="35"/>
      <c r="KFU15" s="35"/>
      <c r="KFV15" s="35"/>
      <c r="KFW15" s="35"/>
      <c r="KFX15" s="35"/>
      <c r="KFY15" s="35"/>
      <c r="KFZ15" s="35"/>
      <c r="KGA15" s="35"/>
      <c r="KGB15" s="35"/>
      <c r="KGC15" s="35"/>
      <c r="KGD15" s="35"/>
      <c r="KGE15" s="35"/>
      <c r="KGF15" s="35"/>
      <c r="KGG15" s="35"/>
      <c r="KGH15" s="35"/>
      <c r="KGI15" s="35"/>
      <c r="KGJ15" s="35"/>
      <c r="KGK15" s="35"/>
      <c r="KGL15" s="35"/>
      <c r="KGM15" s="35"/>
      <c r="KGN15" s="35"/>
      <c r="KGO15" s="35"/>
      <c r="KGP15" s="35"/>
      <c r="KGQ15" s="35"/>
      <c r="KGR15" s="35"/>
      <c r="KGS15" s="35"/>
      <c r="KGT15" s="35"/>
      <c r="KGU15" s="35"/>
      <c r="KGV15" s="35"/>
      <c r="KGW15" s="35"/>
      <c r="KGX15" s="35"/>
      <c r="KGY15" s="35"/>
      <c r="KGZ15" s="35"/>
      <c r="KHA15" s="35"/>
      <c r="KHB15" s="35"/>
      <c r="KHC15" s="35"/>
      <c r="KHD15" s="35"/>
      <c r="KHE15" s="35"/>
      <c r="KHF15" s="35"/>
      <c r="KHM15" s="35"/>
      <c r="KHN15" s="35"/>
      <c r="KHO15" s="35"/>
      <c r="KHP15" s="35"/>
      <c r="KHQ15" s="35"/>
      <c r="KHR15" s="35"/>
      <c r="KHS15" s="35"/>
      <c r="KHT15" s="35"/>
      <c r="KHU15" s="35"/>
      <c r="KHV15" s="35"/>
      <c r="KHW15" s="35"/>
      <c r="KHX15" s="35"/>
      <c r="KHY15" s="35"/>
      <c r="KHZ15" s="35"/>
      <c r="KIA15" s="35"/>
      <c r="KIB15" s="35"/>
      <c r="KIC15" s="35"/>
      <c r="KID15" s="35"/>
      <c r="KIE15" s="35"/>
      <c r="KIF15" s="35"/>
      <c r="KIG15" s="35"/>
      <c r="KIH15" s="35"/>
      <c r="KII15" s="35"/>
      <c r="KIJ15" s="35"/>
      <c r="KIK15" s="35"/>
      <c r="KIL15" s="35"/>
      <c r="KIM15" s="35"/>
      <c r="KIN15" s="35"/>
      <c r="KIO15" s="35"/>
      <c r="KIP15" s="35"/>
      <c r="KIQ15" s="35"/>
      <c r="KIR15" s="35"/>
      <c r="KIS15" s="35"/>
      <c r="KIT15" s="35"/>
      <c r="KIU15" s="35"/>
      <c r="KIV15" s="35"/>
      <c r="KIW15" s="35"/>
      <c r="KIX15" s="35"/>
      <c r="KIY15" s="35"/>
      <c r="KIZ15" s="35"/>
      <c r="KJA15" s="35"/>
      <c r="KJB15" s="35"/>
      <c r="KJC15" s="35"/>
      <c r="KJD15" s="35"/>
      <c r="KJE15" s="35"/>
      <c r="KJF15" s="35"/>
      <c r="KJG15" s="35"/>
      <c r="KJH15" s="35"/>
      <c r="KJI15" s="35"/>
      <c r="KJJ15" s="35"/>
      <c r="KJK15" s="35"/>
      <c r="KJL15" s="35"/>
      <c r="KJM15" s="35"/>
      <c r="KJN15" s="35"/>
      <c r="KJO15" s="35"/>
      <c r="KJP15" s="35"/>
      <c r="KJQ15" s="35"/>
      <c r="KJR15" s="35"/>
      <c r="KJS15" s="35"/>
      <c r="KJT15" s="35"/>
      <c r="KJU15" s="35"/>
      <c r="KJV15" s="35"/>
      <c r="KJW15" s="35"/>
      <c r="KJX15" s="35"/>
      <c r="KJY15" s="35"/>
      <c r="KJZ15" s="35"/>
      <c r="KKA15" s="35"/>
      <c r="KKB15" s="35"/>
      <c r="KKC15" s="35"/>
      <c r="KKD15" s="35"/>
      <c r="KKE15" s="35"/>
      <c r="KKF15" s="35"/>
      <c r="KKG15" s="35"/>
      <c r="KKH15" s="35"/>
      <c r="KKI15" s="35"/>
      <c r="KKJ15" s="35"/>
      <c r="KKK15" s="35"/>
      <c r="KKL15" s="35"/>
      <c r="KKM15" s="35"/>
      <c r="KKN15" s="35"/>
      <c r="KKO15" s="35"/>
      <c r="KKP15" s="35"/>
      <c r="KKQ15" s="35"/>
      <c r="KKR15" s="35"/>
      <c r="KKS15" s="35"/>
      <c r="KKT15" s="35"/>
      <c r="KKU15" s="35"/>
      <c r="KKV15" s="35"/>
      <c r="KKW15" s="35"/>
      <c r="KKX15" s="35"/>
      <c r="KKY15" s="35"/>
      <c r="KKZ15" s="35"/>
      <c r="KLA15" s="35"/>
      <c r="KLB15" s="35"/>
      <c r="KLC15" s="35"/>
      <c r="KLD15" s="35"/>
      <c r="KLE15" s="35"/>
      <c r="KLF15" s="35"/>
      <c r="KLG15" s="35"/>
      <c r="KLH15" s="35"/>
      <c r="KLI15" s="35"/>
      <c r="KLJ15" s="35"/>
      <c r="KLK15" s="35"/>
      <c r="KLL15" s="35"/>
      <c r="KLM15" s="35"/>
      <c r="KLN15" s="35"/>
      <c r="KLO15" s="35"/>
      <c r="KLP15" s="35"/>
      <c r="KLQ15" s="35"/>
      <c r="KLR15" s="35"/>
      <c r="KLS15" s="35"/>
      <c r="KLT15" s="35"/>
      <c r="KLU15" s="35"/>
      <c r="KLV15" s="35"/>
      <c r="KLW15" s="35"/>
      <c r="KLX15" s="35"/>
      <c r="KLY15" s="35"/>
      <c r="KLZ15" s="35"/>
      <c r="KMA15" s="35"/>
      <c r="KMB15" s="35"/>
      <c r="KMC15" s="35"/>
      <c r="KMD15" s="35"/>
      <c r="KME15" s="35"/>
      <c r="KMF15" s="35"/>
      <c r="KMG15" s="35"/>
      <c r="KMH15" s="35"/>
      <c r="KMI15" s="35"/>
      <c r="KMJ15" s="35"/>
      <c r="KMK15" s="35"/>
      <c r="KML15" s="35"/>
      <c r="KMM15" s="35"/>
      <c r="KMN15" s="35"/>
      <c r="KMO15" s="35"/>
      <c r="KMP15" s="35"/>
      <c r="KMQ15" s="35"/>
      <c r="KMR15" s="35"/>
      <c r="KMS15" s="35"/>
      <c r="KMT15" s="35"/>
      <c r="KMU15" s="35"/>
      <c r="KMV15" s="35"/>
      <c r="KMW15" s="35"/>
      <c r="KMX15" s="35"/>
      <c r="KMY15" s="35"/>
      <c r="KMZ15" s="35"/>
      <c r="KNA15" s="35"/>
      <c r="KNB15" s="35"/>
      <c r="KNC15" s="35"/>
      <c r="KND15" s="35"/>
      <c r="KNE15" s="35"/>
      <c r="KNF15" s="35"/>
      <c r="KNG15" s="35"/>
      <c r="KNH15" s="35"/>
      <c r="KNI15" s="35"/>
      <c r="KNJ15" s="35"/>
      <c r="KNK15" s="35"/>
      <c r="KNL15" s="35"/>
      <c r="KNM15" s="35"/>
      <c r="KNN15" s="35"/>
      <c r="KNO15" s="35"/>
      <c r="KNP15" s="35"/>
      <c r="KNQ15" s="35"/>
      <c r="KNR15" s="35"/>
      <c r="KNS15" s="35"/>
      <c r="KNT15" s="35"/>
      <c r="KNU15" s="35"/>
      <c r="KNV15" s="35"/>
      <c r="KNW15" s="35"/>
      <c r="KNX15" s="35"/>
      <c r="KNY15" s="35"/>
      <c r="KNZ15" s="35"/>
      <c r="KOA15" s="35"/>
      <c r="KOB15" s="35"/>
      <c r="KOC15" s="35"/>
      <c r="KOD15" s="35"/>
      <c r="KOE15" s="35"/>
      <c r="KOF15" s="35"/>
      <c r="KOG15" s="35"/>
      <c r="KOH15" s="35"/>
      <c r="KOI15" s="35"/>
      <c r="KOJ15" s="35"/>
      <c r="KOK15" s="35"/>
      <c r="KOL15" s="35"/>
      <c r="KOM15" s="35"/>
      <c r="KON15" s="35"/>
      <c r="KOO15" s="35"/>
      <c r="KOP15" s="35"/>
      <c r="KOQ15" s="35"/>
      <c r="KOR15" s="35"/>
      <c r="KOS15" s="35"/>
      <c r="KOT15" s="35"/>
      <c r="KOU15" s="35"/>
      <c r="KOV15" s="35"/>
      <c r="KOW15" s="35"/>
      <c r="KOX15" s="35"/>
      <c r="KOY15" s="35"/>
      <c r="KOZ15" s="35"/>
      <c r="KPA15" s="35"/>
      <c r="KPB15" s="35"/>
      <c r="KPC15" s="35"/>
      <c r="KPD15" s="35"/>
      <c r="KPE15" s="35"/>
      <c r="KPF15" s="35"/>
      <c r="KPG15" s="35"/>
      <c r="KPH15" s="35"/>
      <c r="KPI15" s="35"/>
      <c r="KPJ15" s="35"/>
      <c r="KPK15" s="35"/>
      <c r="KPL15" s="35"/>
      <c r="KPM15" s="35"/>
      <c r="KPN15" s="35"/>
      <c r="KPO15" s="35"/>
      <c r="KPP15" s="35"/>
      <c r="KPQ15" s="35"/>
      <c r="KPR15" s="35"/>
      <c r="KPS15" s="35"/>
      <c r="KPT15" s="35"/>
      <c r="KPU15" s="35"/>
      <c r="KPV15" s="35"/>
      <c r="KPW15" s="35"/>
      <c r="KPX15" s="35"/>
      <c r="KPY15" s="35"/>
      <c r="KPZ15" s="35"/>
      <c r="KQA15" s="35"/>
      <c r="KQB15" s="35"/>
      <c r="KQC15" s="35"/>
      <c r="KQD15" s="35"/>
      <c r="KQE15" s="35"/>
      <c r="KQF15" s="35"/>
      <c r="KQG15" s="35"/>
      <c r="KQH15" s="35"/>
      <c r="KQI15" s="35"/>
      <c r="KQJ15" s="35"/>
      <c r="KQK15" s="35"/>
      <c r="KQL15" s="35"/>
      <c r="KQM15" s="35"/>
      <c r="KQN15" s="35"/>
      <c r="KQO15" s="35"/>
      <c r="KQP15" s="35"/>
      <c r="KQQ15" s="35"/>
      <c r="KQR15" s="35"/>
      <c r="KQS15" s="35"/>
      <c r="KQT15" s="35"/>
      <c r="KQU15" s="35"/>
      <c r="KQV15" s="35"/>
      <c r="KQW15" s="35"/>
      <c r="KQX15" s="35"/>
      <c r="KQY15" s="35"/>
      <c r="KQZ15" s="35"/>
      <c r="KRA15" s="35"/>
      <c r="KRB15" s="35"/>
      <c r="KRI15" s="35"/>
      <c r="KRJ15" s="35"/>
      <c r="KRK15" s="35"/>
      <c r="KRL15" s="35"/>
      <c r="KRM15" s="35"/>
      <c r="KRN15" s="35"/>
      <c r="KRO15" s="35"/>
      <c r="KRP15" s="35"/>
      <c r="KRQ15" s="35"/>
      <c r="KRR15" s="35"/>
      <c r="KRS15" s="35"/>
      <c r="KRT15" s="35"/>
      <c r="KRU15" s="35"/>
      <c r="KRV15" s="35"/>
      <c r="KRW15" s="35"/>
      <c r="KRX15" s="35"/>
      <c r="KRY15" s="35"/>
      <c r="KRZ15" s="35"/>
      <c r="KSA15" s="35"/>
      <c r="KSB15" s="35"/>
      <c r="KSC15" s="35"/>
      <c r="KSD15" s="35"/>
      <c r="KSE15" s="35"/>
      <c r="KSF15" s="35"/>
      <c r="KSG15" s="35"/>
      <c r="KSH15" s="35"/>
      <c r="KSI15" s="35"/>
      <c r="KSJ15" s="35"/>
      <c r="KSK15" s="35"/>
      <c r="KSL15" s="35"/>
      <c r="KSM15" s="35"/>
      <c r="KSN15" s="35"/>
      <c r="KSO15" s="35"/>
      <c r="KSP15" s="35"/>
      <c r="KSQ15" s="35"/>
      <c r="KSR15" s="35"/>
      <c r="KSS15" s="35"/>
      <c r="KST15" s="35"/>
      <c r="KSU15" s="35"/>
      <c r="KSV15" s="35"/>
      <c r="KSW15" s="35"/>
      <c r="KSX15" s="35"/>
      <c r="KSY15" s="35"/>
      <c r="KSZ15" s="35"/>
      <c r="KTA15" s="35"/>
      <c r="KTB15" s="35"/>
      <c r="KTC15" s="35"/>
      <c r="KTD15" s="35"/>
      <c r="KTE15" s="35"/>
      <c r="KTF15" s="35"/>
      <c r="KTG15" s="35"/>
      <c r="KTH15" s="35"/>
      <c r="KTI15" s="35"/>
      <c r="KTJ15" s="35"/>
      <c r="KTK15" s="35"/>
      <c r="KTL15" s="35"/>
      <c r="KTM15" s="35"/>
      <c r="KTN15" s="35"/>
      <c r="KTO15" s="35"/>
      <c r="KTP15" s="35"/>
      <c r="KTQ15" s="35"/>
      <c r="KTR15" s="35"/>
      <c r="KTS15" s="35"/>
      <c r="KTT15" s="35"/>
      <c r="KTU15" s="35"/>
      <c r="KTV15" s="35"/>
      <c r="KTW15" s="35"/>
      <c r="KTX15" s="35"/>
      <c r="KTY15" s="35"/>
      <c r="KTZ15" s="35"/>
      <c r="KUA15" s="35"/>
      <c r="KUB15" s="35"/>
      <c r="KUC15" s="35"/>
      <c r="KUD15" s="35"/>
      <c r="KUE15" s="35"/>
      <c r="KUF15" s="35"/>
      <c r="KUG15" s="35"/>
      <c r="KUH15" s="35"/>
      <c r="KUI15" s="35"/>
      <c r="KUJ15" s="35"/>
      <c r="KUK15" s="35"/>
      <c r="KUL15" s="35"/>
      <c r="KUM15" s="35"/>
      <c r="KUN15" s="35"/>
      <c r="KUO15" s="35"/>
      <c r="KUP15" s="35"/>
      <c r="KUQ15" s="35"/>
      <c r="KUR15" s="35"/>
      <c r="KUS15" s="35"/>
      <c r="KUT15" s="35"/>
      <c r="KUU15" s="35"/>
      <c r="KUV15" s="35"/>
      <c r="KUW15" s="35"/>
      <c r="KUX15" s="35"/>
      <c r="KUY15" s="35"/>
      <c r="KUZ15" s="35"/>
      <c r="KVA15" s="35"/>
      <c r="KVB15" s="35"/>
      <c r="KVC15" s="35"/>
      <c r="KVD15" s="35"/>
      <c r="KVE15" s="35"/>
      <c r="KVF15" s="35"/>
      <c r="KVG15" s="35"/>
      <c r="KVH15" s="35"/>
      <c r="KVI15" s="35"/>
      <c r="KVJ15" s="35"/>
      <c r="KVK15" s="35"/>
      <c r="KVL15" s="35"/>
      <c r="KVM15" s="35"/>
      <c r="KVN15" s="35"/>
      <c r="KVO15" s="35"/>
      <c r="KVP15" s="35"/>
      <c r="KVQ15" s="35"/>
      <c r="KVR15" s="35"/>
      <c r="KVS15" s="35"/>
      <c r="KVT15" s="35"/>
      <c r="KVU15" s="35"/>
      <c r="KVV15" s="35"/>
      <c r="KVW15" s="35"/>
      <c r="KVX15" s="35"/>
      <c r="KVY15" s="35"/>
      <c r="KVZ15" s="35"/>
      <c r="KWA15" s="35"/>
      <c r="KWB15" s="35"/>
      <c r="KWC15" s="35"/>
      <c r="KWD15" s="35"/>
      <c r="KWE15" s="35"/>
      <c r="KWF15" s="35"/>
      <c r="KWG15" s="35"/>
      <c r="KWH15" s="35"/>
      <c r="KWI15" s="35"/>
      <c r="KWJ15" s="35"/>
      <c r="KWK15" s="35"/>
      <c r="KWL15" s="35"/>
      <c r="KWM15" s="35"/>
      <c r="KWN15" s="35"/>
      <c r="KWO15" s="35"/>
      <c r="KWP15" s="35"/>
      <c r="KWQ15" s="35"/>
      <c r="KWR15" s="35"/>
      <c r="KWS15" s="35"/>
      <c r="KWT15" s="35"/>
      <c r="KWU15" s="35"/>
      <c r="KWV15" s="35"/>
      <c r="KWW15" s="35"/>
      <c r="KWX15" s="35"/>
      <c r="KWY15" s="35"/>
      <c r="KWZ15" s="35"/>
      <c r="KXA15" s="35"/>
      <c r="KXB15" s="35"/>
      <c r="KXC15" s="35"/>
      <c r="KXD15" s="35"/>
      <c r="KXE15" s="35"/>
      <c r="KXF15" s="35"/>
      <c r="KXG15" s="35"/>
      <c r="KXH15" s="35"/>
      <c r="KXI15" s="35"/>
      <c r="KXJ15" s="35"/>
      <c r="KXK15" s="35"/>
      <c r="KXL15" s="35"/>
      <c r="KXM15" s="35"/>
      <c r="KXN15" s="35"/>
      <c r="KXO15" s="35"/>
      <c r="KXP15" s="35"/>
      <c r="KXQ15" s="35"/>
      <c r="KXR15" s="35"/>
      <c r="KXS15" s="35"/>
      <c r="KXT15" s="35"/>
      <c r="KXU15" s="35"/>
      <c r="KXV15" s="35"/>
      <c r="KXW15" s="35"/>
      <c r="KXX15" s="35"/>
      <c r="KXY15" s="35"/>
      <c r="KXZ15" s="35"/>
      <c r="KYA15" s="35"/>
      <c r="KYB15" s="35"/>
      <c r="KYC15" s="35"/>
      <c r="KYD15" s="35"/>
      <c r="KYE15" s="35"/>
      <c r="KYF15" s="35"/>
      <c r="KYG15" s="35"/>
      <c r="KYH15" s="35"/>
      <c r="KYI15" s="35"/>
      <c r="KYJ15" s="35"/>
      <c r="KYK15" s="35"/>
      <c r="KYL15" s="35"/>
      <c r="KYM15" s="35"/>
      <c r="KYN15" s="35"/>
      <c r="KYO15" s="35"/>
      <c r="KYP15" s="35"/>
      <c r="KYQ15" s="35"/>
      <c r="KYR15" s="35"/>
      <c r="KYS15" s="35"/>
      <c r="KYT15" s="35"/>
      <c r="KYU15" s="35"/>
      <c r="KYV15" s="35"/>
      <c r="KYW15" s="35"/>
      <c r="KYX15" s="35"/>
      <c r="KYY15" s="35"/>
      <c r="KYZ15" s="35"/>
      <c r="KZA15" s="35"/>
      <c r="KZB15" s="35"/>
      <c r="KZC15" s="35"/>
      <c r="KZD15" s="35"/>
      <c r="KZE15" s="35"/>
      <c r="KZF15" s="35"/>
      <c r="KZG15" s="35"/>
      <c r="KZH15" s="35"/>
      <c r="KZI15" s="35"/>
      <c r="KZJ15" s="35"/>
      <c r="KZK15" s="35"/>
      <c r="KZL15" s="35"/>
      <c r="KZM15" s="35"/>
      <c r="KZN15" s="35"/>
      <c r="KZO15" s="35"/>
      <c r="KZP15" s="35"/>
      <c r="KZQ15" s="35"/>
      <c r="KZR15" s="35"/>
      <c r="KZS15" s="35"/>
      <c r="KZT15" s="35"/>
      <c r="KZU15" s="35"/>
      <c r="KZV15" s="35"/>
      <c r="KZW15" s="35"/>
      <c r="KZX15" s="35"/>
      <c r="KZY15" s="35"/>
      <c r="KZZ15" s="35"/>
      <c r="LAA15" s="35"/>
      <c r="LAB15" s="35"/>
      <c r="LAC15" s="35"/>
      <c r="LAD15" s="35"/>
      <c r="LAE15" s="35"/>
      <c r="LAF15" s="35"/>
      <c r="LAG15" s="35"/>
      <c r="LAH15" s="35"/>
      <c r="LAI15" s="35"/>
      <c r="LAJ15" s="35"/>
      <c r="LAK15" s="35"/>
      <c r="LAL15" s="35"/>
      <c r="LAM15" s="35"/>
      <c r="LAN15" s="35"/>
      <c r="LAO15" s="35"/>
      <c r="LAP15" s="35"/>
      <c r="LAQ15" s="35"/>
      <c r="LAR15" s="35"/>
      <c r="LAS15" s="35"/>
      <c r="LAT15" s="35"/>
      <c r="LAU15" s="35"/>
      <c r="LAV15" s="35"/>
      <c r="LAW15" s="35"/>
      <c r="LAX15" s="35"/>
      <c r="LBE15" s="35"/>
      <c r="LBF15" s="35"/>
      <c r="LBG15" s="35"/>
      <c r="LBH15" s="35"/>
      <c r="LBI15" s="35"/>
      <c r="LBJ15" s="35"/>
      <c r="LBK15" s="35"/>
      <c r="LBL15" s="35"/>
      <c r="LBM15" s="35"/>
      <c r="LBN15" s="35"/>
      <c r="LBO15" s="35"/>
      <c r="LBP15" s="35"/>
      <c r="LBQ15" s="35"/>
      <c r="LBR15" s="35"/>
      <c r="LBS15" s="35"/>
      <c r="LBT15" s="35"/>
      <c r="LBU15" s="35"/>
      <c r="LBV15" s="35"/>
      <c r="LBW15" s="35"/>
      <c r="LBX15" s="35"/>
      <c r="LBY15" s="35"/>
      <c r="LBZ15" s="35"/>
      <c r="LCA15" s="35"/>
      <c r="LCB15" s="35"/>
      <c r="LCC15" s="35"/>
      <c r="LCD15" s="35"/>
      <c r="LCE15" s="35"/>
      <c r="LCF15" s="35"/>
      <c r="LCG15" s="35"/>
      <c r="LCH15" s="35"/>
      <c r="LCI15" s="35"/>
      <c r="LCJ15" s="35"/>
      <c r="LCK15" s="35"/>
      <c r="LCL15" s="35"/>
      <c r="LCM15" s="35"/>
      <c r="LCN15" s="35"/>
      <c r="LCO15" s="35"/>
      <c r="LCP15" s="35"/>
      <c r="LCQ15" s="35"/>
      <c r="LCR15" s="35"/>
      <c r="LCS15" s="35"/>
      <c r="LCT15" s="35"/>
      <c r="LCU15" s="35"/>
      <c r="LCV15" s="35"/>
      <c r="LCW15" s="35"/>
      <c r="LCX15" s="35"/>
      <c r="LCY15" s="35"/>
      <c r="LCZ15" s="35"/>
      <c r="LDA15" s="35"/>
      <c r="LDB15" s="35"/>
      <c r="LDC15" s="35"/>
      <c r="LDD15" s="35"/>
      <c r="LDE15" s="35"/>
      <c r="LDF15" s="35"/>
      <c r="LDG15" s="35"/>
      <c r="LDH15" s="35"/>
      <c r="LDI15" s="35"/>
      <c r="LDJ15" s="35"/>
      <c r="LDK15" s="35"/>
      <c r="LDL15" s="35"/>
      <c r="LDM15" s="35"/>
      <c r="LDN15" s="35"/>
      <c r="LDO15" s="35"/>
      <c r="LDP15" s="35"/>
      <c r="LDQ15" s="35"/>
      <c r="LDR15" s="35"/>
      <c r="LDS15" s="35"/>
      <c r="LDT15" s="35"/>
      <c r="LDU15" s="35"/>
      <c r="LDV15" s="35"/>
      <c r="LDW15" s="35"/>
      <c r="LDX15" s="35"/>
      <c r="LDY15" s="35"/>
      <c r="LDZ15" s="35"/>
      <c r="LEA15" s="35"/>
      <c r="LEB15" s="35"/>
      <c r="LEC15" s="35"/>
      <c r="LED15" s="35"/>
      <c r="LEE15" s="35"/>
      <c r="LEF15" s="35"/>
      <c r="LEG15" s="35"/>
      <c r="LEH15" s="35"/>
      <c r="LEI15" s="35"/>
      <c r="LEJ15" s="35"/>
      <c r="LEK15" s="35"/>
      <c r="LEL15" s="35"/>
      <c r="LEM15" s="35"/>
      <c r="LEN15" s="35"/>
      <c r="LEO15" s="35"/>
      <c r="LEP15" s="35"/>
      <c r="LEQ15" s="35"/>
      <c r="LER15" s="35"/>
      <c r="LES15" s="35"/>
      <c r="LET15" s="35"/>
      <c r="LEU15" s="35"/>
      <c r="LEV15" s="35"/>
      <c r="LEW15" s="35"/>
      <c r="LEX15" s="35"/>
      <c r="LEY15" s="35"/>
      <c r="LEZ15" s="35"/>
      <c r="LFA15" s="35"/>
      <c r="LFB15" s="35"/>
      <c r="LFC15" s="35"/>
      <c r="LFD15" s="35"/>
      <c r="LFE15" s="35"/>
      <c r="LFF15" s="35"/>
      <c r="LFG15" s="35"/>
      <c r="LFH15" s="35"/>
      <c r="LFI15" s="35"/>
      <c r="LFJ15" s="35"/>
      <c r="LFK15" s="35"/>
      <c r="LFL15" s="35"/>
      <c r="LFM15" s="35"/>
      <c r="LFN15" s="35"/>
      <c r="LFO15" s="35"/>
      <c r="LFP15" s="35"/>
      <c r="LFQ15" s="35"/>
      <c r="LFR15" s="35"/>
      <c r="LFS15" s="35"/>
      <c r="LFT15" s="35"/>
      <c r="LFU15" s="35"/>
      <c r="LFV15" s="35"/>
      <c r="LFW15" s="35"/>
      <c r="LFX15" s="35"/>
      <c r="LFY15" s="35"/>
      <c r="LFZ15" s="35"/>
      <c r="LGA15" s="35"/>
      <c r="LGB15" s="35"/>
      <c r="LGC15" s="35"/>
      <c r="LGD15" s="35"/>
      <c r="LGE15" s="35"/>
      <c r="LGF15" s="35"/>
      <c r="LGG15" s="35"/>
      <c r="LGH15" s="35"/>
      <c r="LGI15" s="35"/>
      <c r="LGJ15" s="35"/>
      <c r="LGK15" s="35"/>
      <c r="LGL15" s="35"/>
      <c r="LGM15" s="35"/>
      <c r="LGN15" s="35"/>
      <c r="LGO15" s="35"/>
      <c r="LGP15" s="35"/>
      <c r="LGQ15" s="35"/>
      <c r="LGR15" s="35"/>
      <c r="LGS15" s="35"/>
      <c r="LGT15" s="35"/>
      <c r="LGU15" s="35"/>
      <c r="LGV15" s="35"/>
      <c r="LGW15" s="35"/>
      <c r="LGX15" s="35"/>
      <c r="LGY15" s="35"/>
      <c r="LGZ15" s="35"/>
      <c r="LHA15" s="35"/>
      <c r="LHB15" s="35"/>
      <c r="LHC15" s="35"/>
      <c r="LHD15" s="35"/>
      <c r="LHE15" s="35"/>
      <c r="LHF15" s="35"/>
      <c r="LHG15" s="35"/>
      <c r="LHH15" s="35"/>
      <c r="LHI15" s="35"/>
      <c r="LHJ15" s="35"/>
      <c r="LHK15" s="35"/>
      <c r="LHL15" s="35"/>
      <c r="LHM15" s="35"/>
      <c r="LHN15" s="35"/>
      <c r="LHO15" s="35"/>
      <c r="LHP15" s="35"/>
      <c r="LHQ15" s="35"/>
      <c r="LHR15" s="35"/>
      <c r="LHS15" s="35"/>
      <c r="LHT15" s="35"/>
      <c r="LHU15" s="35"/>
      <c r="LHV15" s="35"/>
      <c r="LHW15" s="35"/>
      <c r="LHX15" s="35"/>
      <c r="LHY15" s="35"/>
      <c r="LHZ15" s="35"/>
      <c r="LIA15" s="35"/>
      <c r="LIB15" s="35"/>
      <c r="LIC15" s="35"/>
      <c r="LID15" s="35"/>
      <c r="LIE15" s="35"/>
      <c r="LIF15" s="35"/>
      <c r="LIG15" s="35"/>
      <c r="LIH15" s="35"/>
      <c r="LII15" s="35"/>
      <c r="LIJ15" s="35"/>
      <c r="LIK15" s="35"/>
      <c r="LIL15" s="35"/>
      <c r="LIM15" s="35"/>
      <c r="LIN15" s="35"/>
      <c r="LIO15" s="35"/>
      <c r="LIP15" s="35"/>
      <c r="LIQ15" s="35"/>
      <c r="LIR15" s="35"/>
      <c r="LIS15" s="35"/>
      <c r="LIT15" s="35"/>
      <c r="LIU15" s="35"/>
      <c r="LIV15" s="35"/>
      <c r="LIW15" s="35"/>
      <c r="LIX15" s="35"/>
      <c r="LIY15" s="35"/>
      <c r="LIZ15" s="35"/>
      <c r="LJA15" s="35"/>
      <c r="LJB15" s="35"/>
      <c r="LJC15" s="35"/>
      <c r="LJD15" s="35"/>
      <c r="LJE15" s="35"/>
      <c r="LJF15" s="35"/>
      <c r="LJG15" s="35"/>
      <c r="LJH15" s="35"/>
      <c r="LJI15" s="35"/>
      <c r="LJJ15" s="35"/>
      <c r="LJK15" s="35"/>
      <c r="LJL15" s="35"/>
      <c r="LJM15" s="35"/>
      <c r="LJN15" s="35"/>
      <c r="LJO15" s="35"/>
      <c r="LJP15" s="35"/>
      <c r="LJQ15" s="35"/>
      <c r="LJR15" s="35"/>
      <c r="LJS15" s="35"/>
      <c r="LJT15" s="35"/>
      <c r="LJU15" s="35"/>
      <c r="LJV15" s="35"/>
      <c r="LJW15" s="35"/>
      <c r="LJX15" s="35"/>
      <c r="LJY15" s="35"/>
      <c r="LJZ15" s="35"/>
      <c r="LKA15" s="35"/>
      <c r="LKB15" s="35"/>
      <c r="LKC15" s="35"/>
      <c r="LKD15" s="35"/>
      <c r="LKE15" s="35"/>
      <c r="LKF15" s="35"/>
      <c r="LKG15" s="35"/>
      <c r="LKH15" s="35"/>
      <c r="LKI15" s="35"/>
      <c r="LKJ15" s="35"/>
      <c r="LKK15" s="35"/>
      <c r="LKL15" s="35"/>
      <c r="LKM15" s="35"/>
      <c r="LKN15" s="35"/>
      <c r="LKO15" s="35"/>
      <c r="LKP15" s="35"/>
      <c r="LKQ15" s="35"/>
      <c r="LKR15" s="35"/>
      <c r="LKS15" s="35"/>
      <c r="LKT15" s="35"/>
      <c r="LLA15" s="35"/>
      <c r="LLB15" s="35"/>
      <c r="LLC15" s="35"/>
      <c r="LLD15" s="35"/>
      <c r="LLE15" s="35"/>
      <c r="LLF15" s="35"/>
      <c r="LLG15" s="35"/>
      <c r="LLH15" s="35"/>
      <c r="LLI15" s="35"/>
      <c r="LLJ15" s="35"/>
      <c r="LLK15" s="35"/>
      <c r="LLL15" s="35"/>
      <c r="LLM15" s="35"/>
      <c r="LLN15" s="35"/>
      <c r="LLO15" s="35"/>
      <c r="LLP15" s="35"/>
      <c r="LLQ15" s="35"/>
      <c r="LLR15" s="35"/>
      <c r="LLS15" s="35"/>
      <c r="LLT15" s="35"/>
      <c r="LLU15" s="35"/>
      <c r="LLV15" s="35"/>
      <c r="LLW15" s="35"/>
      <c r="LLX15" s="35"/>
      <c r="LLY15" s="35"/>
      <c r="LLZ15" s="35"/>
      <c r="LMA15" s="35"/>
      <c r="LMB15" s="35"/>
      <c r="LMC15" s="35"/>
      <c r="LMD15" s="35"/>
      <c r="LME15" s="35"/>
      <c r="LMF15" s="35"/>
      <c r="LMG15" s="35"/>
      <c r="LMH15" s="35"/>
      <c r="LMI15" s="35"/>
      <c r="LMJ15" s="35"/>
      <c r="LMK15" s="35"/>
      <c r="LML15" s="35"/>
      <c r="LMM15" s="35"/>
      <c r="LMN15" s="35"/>
      <c r="LMO15" s="35"/>
      <c r="LMP15" s="35"/>
      <c r="LMQ15" s="35"/>
      <c r="LMR15" s="35"/>
      <c r="LMS15" s="35"/>
      <c r="LMT15" s="35"/>
      <c r="LMU15" s="35"/>
      <c r="LMV15" s="35"/>
      <c r="LMW15" s="35"/>
      <c r="LMX15" s="35"/>
      <c r="LMY15" s="35"/>
      <c r="LMZ15" s="35"/>
      <c r="LNA15" s="35"/>
      <c r="LNB15" s="35"/>
      <c r="LNC15" s="35"/>
      <c r="LND15" s="35"/>
      <c r="LNE15" s="35"/>
      <c r="LNF15" s="35"/>
      <c r="LNG15" s="35"/>
      <c r="LNH15" s="35"/>
      <c r="LNI15" s="35"/>
      <c r="LNJ15" s="35"/>
      <c r="LNK15" s="35"/>
      <c r="LNL15" s="35"/>
      <c r="LNM15" s="35"/>
      <c r="LNN15" s="35"/>
      <c r="LNO15" s="35"/>
      <c r="LNP15" s="35"/>
      <c r="LNQ15" s="35"/>
      <c r="LNR15" s="35"/>
      <c r="LNS15" s="35"/>
      <c r="LNT15" s="35"/>
      <c r="LNU15" s="35"/>
      <c r="LNV15" s="35"/>
      <c r="LNW15" s="35"/>
      <c r="LNX15" s="35"/>
      <c r="LNY15" s="35"/>
      <c r="LNZ15" s="35"/>
      <c r="LOA15" s="35"/>
      <c r="LOB15" s="35"/>
      <c r="LOC15" s="35"/>
      <c r="LOD15" s="35"/>
      <c r="LOE15" s="35"/>
      <c r="LOF15" s="35"/>
      <c r="LOG15" s="35"/>
      <c r="LOH15" s="35"/>
      <c r="LOI15" s="35"/>
      <c r="LOJ15" s="35"/>
      <c r="LOK15" s="35"/>
      <c r="LOL15" s="35"/>
      <c r="LOM15" s="35"/>
      <c r="LON15" s="35"/>
      <c r="LOO15" s="35"/>
      <c r="LOP15" s="35"/>
      <c r="LOQ15" s="35"/>
      <c r="LOR15" s="35"/>
      <c r="LOS15" s="35"/>
      <c r="LOT15" s="35"/>
      <c r="LOU15" s="35"/>
      <c r="LOV15" s="35"/>
      <c r="LOW15" s="35"/>
      <c r="LOX15" s="35"/>
      <c r="LOY15" s="35"/>
      <c r="LOZ15" s="35"/>
      <c r="LPA15" s="35"/>
      <c r="LPB15" s="35"/>
      <c r="LPC15" s="35"/>
      <c r="LPD15" s="35"/>
      <c r="LPE15" s="35"/>
      <c r="LPF15" s="35"/>
      <c r="LPG15" s="35"/>
      <c r="LPH15" s="35"/>
      <c r="LPI15" s="35"/>
      <c r="LPJ15" s="35"/>
      <c r="LPK15" s="35"/>
      <c r="LPL15" s="35"/>
      <c r="LPM15" s="35"/>
      <c r="LPN15" s="35"/>
      <c r="LPO15" s="35"/>
      <c r="LPP15" s="35"/>
      <c r="LPQ15" s="35"/>
      <c r="LPR15" s="35"/>
      <c r="LPS15" s="35"/>
      <c r="LPT15" s="35"/>
      <c r="LPU15" s="35"/>
      <c r="LPV15" s="35"/>
      <c r="LPW15" s="35"/>
      <c r="LPX15" s="35"/>
      <c r="LPY15" s="35"/>
      <c r="LPZ15" s="35"/>
      <c r="LQA15" s="35"/>
      <c r="LQB15" s="35"/>
      <c r="LQC15" s="35"/>
      <c r="LQD15" s="35"/>
      <c r="LQE15" s="35"/>
      <c r="LQF15" s="35"/>
      <c r="LQG15" s="35"/>
      <c r="LQH15" s="35"/>
      <c r="LQI15" s="35"/>
      <c r="LQJ15" s="35"/>
      <c r="LQK15" s="35"/>
      <c r="LQL15" s="35"/>
      <c r="LQM15" s="35"/>
      <c r="LQN15" s="35"/>
      <c r="LQO15" s="35"/>
      <c r="LQP15" s="35"/>
      <c r="LQQ15" s="35"/>
      <c r="LQR15" s="35"/>
      <c r="LQS15" s="35"/>
      <c r="LQT15" s="35"/>
      <c r="LQU15" s="35"/>
      <c r="LQV15" s="35"/>
      <c r="LQW15" s="35"/>
      <c r="LQX15" s="35"/>
      <c r="LQY15" s="35"/>
      <c r="LQZ15" s="35"/>
      <c r="LRA15" s="35"/>
      <c r="LRB15" s="35"/>
      <c r="LRC15" s="35"/>
      <c r="LRD15" s="35"/>
      <c r="LRE15" s="35"/>
      <c r="LRF15" s="35"/>
      <c r="LRG15" s="35"/>
      <c r="LRH15" s="35"/>
      <c r="LRI15" s="35"/>
      <c r="LRJ15" s="35"/>
      <c r="LRK15" s="35"/>
      <c r="LRL15" s="35"/>
      <c r="LRM15" s="35"/>
      <c r="LRN15" s="35"/>
      <c r="LRO15" s="35"/>
      <c r="LRP15" s="35"/>
      <c r="LRQ15" s="35"/>
      <c r="LRR15" s="35"/>
      <c r="LRS15" s="35"/>
      <c r="LRT15" s="35"/>
      <c r="LRU15" s="35"/>
      <c r="LRV15" s="35"/>
      <c r="LRW15" s="35"/>
      <c r="LRX15" s="35"/>
      <c r="LRY15" s="35"/>
      <c r="LRZ15" s="35"/>
      <c r="LSA15" s="35"/>
      <c r="LSB15" s="35"/>
      <c r="LSC15" s="35"/>
      <c r="LSD15" s="35"/>
      <c r="LSE15" s="35"/>
      <c r="LSF15" s="35"/>
      <c r="LSG15" s="35"/>
      <c r="LSH15" s="35"/>
      <c r="LSI15" s="35"/>
      <c r="LSJ15" s="35"/>
      <c r="LSK15" s="35"/>
      <c r="LSL15" s="35"/>
      <c r="LSM15" s="35"/>
      <c r="LSN15" s="35"/>
      <c r="LSO15" s="35"/>
      <c r="LSP15" s="35"/>
      <c r="LSQ15" s="35"/>
      <c r="LSR15" s="35"/>
      <c r="LSS15" s="35"/>
      <c r="LST15" s="35"/>
      <c r="LSU15" s="35"/>
      <c r="LSV15" s="35"/>
      <c r="LSW15" s="35"/>
      <c r="LSX15" s="35"/>
      <c r="LSY15" s="35"/>
      <c r="LSZ15" s="35"/>
      <c r="LTA15" s="35"/>
      <c r="LTB15" s="35"/>
      <c r="LTC15" s="35"/>
      <c r="LTD15" s="35"/>
      <c r="LTE15" s="35"/>
      <c r="LTF15" s="35"/>
      <c r="LTG15" s="35"/>
      <c r="LTH15" s="35"/>
      <c r="LTI15" s="35"/>
      <c r="LTJ15" s="35"/>
      <c r="LTK15" s="35"/>
      <c r="LTL15" s="35"/>
      <c r="LTM15" s="35"/>
      <c r="LTN15" s="35"/>
      <c r="LTO15" s="35"/>
      <c r="LTP15" s="35"/>
      <c r="LTQ15" s="35"/>
      <c r="LTR15" s="35"/>
      <c r="LTS15" s="35"/>
      <c r="LTT15" s="35"/>
      <c r="LTU15" s="35"/>
      <c r="LTV15" s="35"/>
      <c r="LTW15" s="35"/>
      <c r="LTX15" s="35"/>
      <c r="LTY15" s="35"/>
      <c r="LTZ15" s="35"/>
      <c r="LUA15" s="35"/>
      <c r="LUB15" s="35"/>
      <c r="LUC15" s="35"/>
      <c r="LUD15" s="35"/>
      <c r="LUE15" s="35"/>
      <c r="LUF15" s="35"/>
      <c r="LUG15" s="35"/>
      <c r="LUH15" s="35"/>
      <c r="LUI15" s="35"/>
      <c r="LUJ15" s="35"/>
      <c r="LUK15" s="35"/>
      <c r="LUL15" s="35"/>
      <c r="LUM15" s="35"/>
      <c r="LUN15" s="35"/>
      <c r="LUO15" s="35"/>
      <c r="LUP15" s="35"/>
      <c r="LUW15" s="35"/>
      <c r="LUX15" s="35"/>
      <c r="LUY15" s="35"/>
      <c r="LUZ15" s="35"/>
      <c r="LVA15" s="35"/>
      <c r="LVB15" s="35"/>
      <c r="LVC15" s="35"/>
      <c r="LVD15" s="35"/>
      <c r="LVE15" s="35"/>
      <c r="LVF15" s="35"/>
      <c r="LVG15" s="35"/>
      <c r="LVH15" s="35"/>
      <c r="LVI15" s="35"/>
      <c r="LVJ15" s="35"/>
      <c r="LVK15" s="35"/>
      <c r="LVL15" s="35"/>
      <c r="LVM15" s="35"/>
      <c r="LVN15" s="35"/>
      <c r="LVO15" s="35"/>
      <c r="LVP15" s="35"/>
      <c r="LVQ15" s="35"/>
      <c r="LVR15" s="35"/>
      <c r="LVS15" s="35"/>
      <c r="LVT15" s="35"/>
      <c r="LVU15" s="35"/>
      <c r="LVV15" s="35"/>
      <c r="LVW15" s="35"/>
      <c r="LVX15" s="35"/>
      <c r="LVY15" s="35"/>
      <c r="LVZ15" s="35"/>
      <c r="LWA15" s="35"/>
      <c r="LWB15" s="35"/>
      <c r="LWC15" s="35"/>
      <c r="LWD15" s="35"/>
      <c r="LWE15" s="35"/>
      <c r="LWF15" s="35"/>
      <c r="LWG15" s="35"/>
      <c r="LWH15" s="35"/>
      <c r="LWI15" s="35"/>
      <c r="LWJ15" s="35"/>
      <c r="LWK15" s="35"/>
      <c r="LWL15" s="35"/>
      <c r="LWM15" s="35"/>
      <c r="LWN15" s="35"/>
      <c r="LWO15" s="35"/>
      <c r="LWP15" s="35"/>
      <c r="LWQ15" s="35"/>
      <c r="LWR15" s="35"/>
      <c r="LWS15" s="35"/>
      <c r="LWT15" s="35"/>
      <c r="LWU15" s="35"/>
      <c r="LWV15" s="35"/>
      <c r="LWW15" s="35"/>
      <c r="LWX15" s="35"/>
      <c r="LWY15" s="35"/>
      <c r="LWZ15" s="35"/>
      <c r="LXA15" s="35"/>
      <c r="LXB15" s="35"/>
      <c r="LXC15" s="35"/>
      <c r="LXD15" s="35"/>
      <c r="LXE15" s="35"/>
      <c r="LXF15" s="35"/>
      <c r="LXG15" s="35"/>
      <c r="LXH15" s="35"/>
      <c r="LXI15" s="35"/>
      <c r="LXJ15" s="35"/>
      <c r="LXK15" s="35"/>
      <c r="LXL15" s="35"/>
      <c r="LXM15" s="35"/>
      <c r="LXN15" s="35"/>
      <c r="LXO15" s="35"/>
      <c r="LXP15" s="35"/>
      <c r="LXQ15" s="35"/>
      <c r="LXR15" s="35"/>
      <c r="LXS15" s="35"/>
      <c r="LXT15" s="35"/>
      <c r="LXU15" s="35"/>
      <c r="LXV15" s="35"/>
      <c r="LXW15" s="35"/>
      <c r="LXX15" s="35"/>
      <c r="LXY15" s="35"/>
      <c r="LXZ15" s="35"/>
      <c r="LYA15" s="35"/>
      <c r="LYB15" s="35"/>
      <c r="LYC15" s="35"/>
      <c r="LYD15" s="35"/>
      <c r="LYE15" s="35"/>
      <c r="LYF15" s="35"/>
      <c r="LYG15" s="35"/>
      <c r="LYH15" s="35"/>
      <c r="LYI15" s="35"/>
      <c r="LYJ15" s="35"/>
      <c r="LYK15" s="35"/>
      <c r="LYL15" s="35"/>
      <c r="LYM15" s="35"/>
      <c r="LYN15" s="35"/>
      <c r="LYO15" s="35"/>
      <c r="LYP15" s="35"/>
      <c r="LYQ15" s="35"/>
      <c r="LYR15" s="35"/>
      <c r="LYS15" s="35"/>
      <c r="LYT15" s="35"/>
      <c r="LYU15" s="35"/>
      <c r="LYV15" s="35"/>
      <c r="LYW15" s="35"/>
      <c r="LYX15" s="35"/>
      <c r="LYY15" s="35"/>
      <c r="LYZ15" s="35"/>
      <c r="LZA15" s="35"/>
      <c r="LZB15" s="35"/>
      <c r="LZC15" s="35"/>
      <c r="LZD15" s="35"/>
      <c r="LZE15" s="35"/>
      <c r="LZF15" s="35"/>
      <c r="LZG15" s="35"/>
      <c r="LZH15" s="35"/>
      <c r="LZI15" s="35"/>
      <c r="LZJ15" s="35"/>
      <c r="LZK15" s="35"/>
      <c r="LZL15" s="35"/>
      <c r="LZM15" s="35"/>
      <c r="LZN15" s="35"/>
      <c r="LZO15" s="35"/>
      <c r="LZP15" s="35"/>
      <c r="LZQ15" s="35"/>
      <c r="LZR15" s="35"/>
      <c r="LZS15" s="35"/>
      <c r="LZT15" s="35"/>
      <c r="LZU15" s="35"/>
      <c r="LZV15" s="35"/>
      <c r="LZW15" s="35"/>
      <c r="LZX15" s="35"/>
      <c r="LZY15" s="35"/>
      <c r="LZZ15" s="35"/>
      <c r="MAA15" s="35"/>
      <c r="MAB15" s="35"/>
      <c r="MAC15" s="35"/>
      <c r="MAD15" s="35"/>
      <c r="MAE15" s="35"/>
      <c r="MAF15" s="35"/>
      <c r="MAG15" s="35"/>
      <c r="MAH15" s="35"/>
      <c r="MAI15" s="35"/>
      <c r="MAJ15" s="35"/>
      <c r="MAK15" s="35"/>
      <c r="MAL15" s="35"/>
      <c r="MAM15" s="35"/>
      <c r="MAN15" s="35"/>
      <c r="MAO15" s="35"/>
      <c r="MAP15" s="35"/>
      <c r="MAQ15" s="35"/>
      <c r="MAR15" s="35"/>
      <c r="MAS15" s="35"/>
      <c r="MAT15" s="35"/>
      <c r="MAU15" s="35"/>
      <c r="MAV15" s="35"/>
      <c r="MAW15" s="35"/>
      <c r="MAX15" s="35"/>
      <c r="MAY15" s="35"/>
      <c r="MAZ15" s="35"/>
      <c r="MBA15" s="35"/>
      <c r="MBB15" s="35"/>
      <c r="MBC15" s="35"/>
      <c r="MBD15" s="35"/>
      <c r="MBE15" s="35"/>
      <c r="MBF15" s="35"/>
      <c r="MBG15" s="35"/>
      <c r="MBH15" s="35"/>
      <c r="MBI15" s="35"/>
      <c r="MBJ15" s="35"/>
      <c r="MBK15" s="35"/>
      <c r="MBL15" s="35"/>
      <c r="MBM15" s="35"/>
      <c r="MBN15" s="35"/>
      <c r="MBO15" s="35"/>
      <c r="MBP15" s="35"/>
      <c r="MBQ15" s="35"/>
      <c r="MBR15" s="35"/>
      <c r="MBS15" s="35"/>
      <c r="MBT15" s="35"/>
      <c r="MBU15" s="35"/>
      <c r="MBV15" s="35"/>
      <c r="MBW15" s="35"/>
      <c r="MBX15" s="35"/>
      <c r="MBY15" s="35"/>
      <c r="MBZ15" s="35"/>
      <c r="MCA15" s="35"/>
      <c r="MCB15" s="35"/>
      <c r="MCC15" s="35"/>
      <c r="MCD15" s="35"/>
      <c r="MCE15" s="35"/>
      <c r="MCF15" s="35"/>
      <c r="MCG15" s="35"/>
      <c r="MCH15" s="35"/>
      <c r="MCI15" s="35"/>
      <c r="MCJ15" s="35"/>
      <c r="MCK15" s="35"/>
      <c r="MCL15" s="35"/>
      <c r="MCM15" s="35"/>
      <c r="MCN15" s="35"/>
      <c r="MCO15" s="35"/>
      <c r="MCP15" s="35"/>
      <c r="MCQ15" s="35"/>
      <c r="MCR15" s="35"/>
      <c r="MCS15" s="35"/>
      <c r="MCT15" s="35"/>
      <c r="MCU15" s="35"/>
      <c r="MCV15" s="35"/>
      <c r="MCW15" s="35"/>
      <c r="MCX15" s="35"/>
      <c r="MCY15" s="35"/>
      <c r="MCZ15" s="35"/>
      <c r="MDA15" s="35"/>
      <c r="MDB15" s="35"/>
      <c r="MDC15" s="35"/>
      <c r="MDD15" s="35"/>
      <c r="MDE15" s="35"/>
      <c r="MDF15" s="35"/>
      <c r="MDG15" s="35"/>
      <c r="MDH15" s="35"/>
      <c r="MDI15" s="35"/>
      <c r="MDJ15" s="35"/>
      <c r="MDK15" s="35"/>
      <c r="MDL15" s="35"/>
      <c r="MDM15" s="35"/>
      <c r="MDN15" s="35"/>
      <c r="MDO15" s="35"/>
      <c r="MDP15" s="35"/>
      <c r="MDQ15" s="35"/>
      <c r="MDR15" s="35"/>
      <c r="MDS15" s="35"/>
      <c r="MDT15" s="35"/>
      <c r="MDU15" s="35"/>
      <c r="MDV15" s="35"/>
      <c r="MDW15" s="35"/>
      <c r="MDX15" s="35"/>
      <c r="MDY15" s="35"/>
      <c r="MDZ15" s="35"/>
      <c r="MEA15" s="35"/>
      <c r="MEB15" s="35"/>
      <c r="MEC15" s="35"/>
      <c r="MED15" s="35"/>
      <c r="MEE15" s="35"/>
      <c r="MEF15" s="35"/>
      <c r="MEG15" s="35"/>
      <c r="MEH15" s="35"/>
      <c r="MEI15" s="35"/>
      <c r="MEJ15" s="35"/>
      <c r="MEK15" s="35"/>
      <c r="MEL15" s="35"/>
      <c r="MES15" s="35"/>
      <c r="MET15" s="35"/>
      <c r="MEU15" s="35"/>
      <c r="MEV15" s="35"/>
      <c r="MEW15" s="35"/>
      <c r="MEX15" s="35"/>
      <c r="MEY15" s="35"/>
      <c r="MEZ15" s="35"/>
      <c r="MFA15" s="35"/>
      <c r="MFB15" s="35"/>
      <c r="MFC15" s="35"/>
      <c r="MFD15" s="35"/>
      <c r="MFE15" s="35"/>
      <c r="MFF15" s="35"/>
      <c r="MFG15" s="35"/>
      <c r="MFH15" s="35"/>
      <c r="MFI15" s="35"/>
      <c r="MFJ15" s="35"/>
      <c r="MFK15" s="35"/>
      <c r="MFL15" s="35"/>
      <c r="MFM15" s="35"/>
      <c r="MFN15" s="35"/>
      <c r="MFO15" s="35"/>
      <c r="MFP15" s="35"/>
      <c r="MFQ15" s="35"/>
      <c r="MFR15" s="35"/>
      <c r="MFS15" s="35"/>
      <c r="MFT15" s="35"/>
      <c r="MFU15" s="35"/>
      <c r="MFV15" s="35"/>
      <c r="MFW15" s="35"/>
      <c r="MFX15" s="35"/>
      <c r="MFY15" s="35"/>
      <c r="MFZ15" s="35"/>
      <c r="MGA15" s="35"/>
      <c r="MGB15" s="35"/>
      <c r="MGC15" s="35"/>
      <c r="MGD15" s="35"/>
      <c r="MGE15" s="35"/>
      <c r="MGF15" s="35"/>
      <c r="MGG15" s="35"/>
      <c r="MGH15" s="35"/>
      <c r="MGI15" s="35"/>
      <c r="MGJ15" s="35"/>
      <c r="MGK15" s="35"/>
      <c r="MGL15" s="35"/>
      <c r="MGM15" s="35"/>
      <c r="MGN15" s="35"/>
      <c r="MGO15" s="35"/>
      <c r="MGP15" s="35"/>
      <c r="MGQ15" s="35"/>
      <c r="MGR15" s="35"/>
      <c r="MGS15" s="35"/>
      <c r="MGT15" s="35"/>
      <c r="MGU15" s="35"/>
      <c r="MGV15" s="35"/>
      <c r="MGW15" s="35"/>
      <c r="MGX15" s="35"/>
      <c r="MGY15" s="35"/>
      <c r="MGZ15" s="35"/>
      <c r="MHA15" s="35"/>
      <c r="MHB15" s="35"/>
      <c r="MHC15" s="35"/>
      <c r="MHD15" s="35"/>
      <c r="MHE15" s="35"/>
      <c r="MHF15" s="35"/>
      <c r="MHG15" s="35"/>
      <c r="MHH15" s="35"/>
      <c r="MHI15" s="35"/>
      <c r="MHJ15" s="35"/>
      <c r="MHK15" s="35"/>
      <c r="MHL15" s="35"/>
      <c r="MHM15" s="35"/>
      <c r="MHN15" s="35"/>
      <c r="MHO15" s="35"/>
      <c r="MHP15" s="35"/>
      <c r="MHQ15" s="35"/>
      <c r="MHR15" s="35"/>
      <c r="MHS15" s="35"/>
      <c r="MHT15" s="35"/>
      <c r="MHU15" s="35"/>
      <c r="MHV15" s="35"/>
      <c r="MHW15" s="35"/>
      <c r="MHX15" s="35"/>
      <c r="MHY15" s="35"/>
      <c r="MHZ15" s="35"/>
      <c r="MIA15" s="35"/>
      <c r="MIB15" s="35"/>
      <c r="MIC15" s="35"/>
      <c r="MID15" s="35"/>
      <c r="MIE15" s="35"/>
      <c r="MIF15" s="35"/>
      <c r="MIG15" s="35"/>
      <c r="MIH15" s="35"/>
      <c r="MII15" s="35"/>
      <c r="MIJ15" s="35"/>
      <c r="MIK15" s="35"/>
      <c r="MIL15" s="35"/>
      <c r="MIM15" s="35"/>
      <c r="MIN15" s="35"/>
      <c r="MIO15" s="35"/>
      <c r="MIP15" s="35"/>
      <c r="MIQ15" s="35"/>
      <c r="MIR15" s="35"/>
      <c r="MIS15" s="35"/>
      <c r="MIT15" s="35"/>
      <c r="MIU15" s="35"/>
      <c r="MIV15" s="35"/>
      <c r="MIW15" s="35"/>
      <c r="MIX15" s="35"/>
      <c r="MIY15" s="35"/>
      <c r="MIZ15" s="35"/>
      <c r="MJA15" s="35"/>
      <c r="MJB15" s="35"/>
      <c r="MJC15" s="35"/>
      <c r="MJD15" s="35"/>
      <c r="MJE15" s="35"/>
      <c r="MJF15" s="35"/>
      <c r="MJG15" s="35"/>
      <c r="MJH15" s="35"/>
      <c r="MJI15" s="35"/>
      <c r="MJJ15" s="35"/>
      <c r="MJK15" s="35"/>
      <c r="MJL15" s="35"/>
      <c r="MJM15" s="35"/>
      <c r="MJN15" s="35"/>
      <c r="MJO15" s="35"/>
      <c r="MJP15" s="35"/>
      <c r="MJQ15" s="35"/>
      <c r="MJR15" s="35"/>
      <c r="MJS15" s="35"/>
      <c r="MJT15" s="35"/>
      <c r="MJU15" s="35"/>
      <c r="MJV15" s="35"/>
      <c r="MJW15" s="35"/>
      <c r="MJX15" s="35"/>
      <c r="MJY15" s="35"/>
      <c r="MJZ15" s="35"/>
      <c r="MKA15" s="35"/>
      <c r="MKB15" s="35"/>
      <c r="MKC15" s="35"/>
      <c r="MKD15" s="35"/>
      <c r="MKE15" s="35"/>
      <c r="MKF15" s="35"/>
      <c r="MKG15" s="35"/>
      <c r="MKH15" s="35"/>
      <c r="MKI15" s="35"/>
      <c r="MKJ15" s="35"/>
      <c r="MKK15" s="35"/>
      <c r="MKL15" s="35"/>
      <c r="MKM15" s="35"/>
      <c r="MKN15" s="35"/>
      <c r="MKO15" s="35"/>
      <c r="MKP15" s="35"/>
      <c r="MKQ15" s="35"/>
      <c r="MKR15" s="35"/>
      <c r="MKS15" s="35"/>
      <c r="MKT15" s="35"/>
      <c r="MKU15" s="35"/>
      <c r="MKV15" s="35"/>
      <c r="MKW15" s="35"/>
      <c r="MKX15" s="35"/>
      <c r="MKY15" s="35"/>
      <c r="MKZ15" s="35"/>
      <c r="MLA15" s="35"/>
      <c r="MLB15" s="35"/>
      <c r="MLC15" s="35"/>
      <c r="MLD15" s="35"/>
      <c r="MLE15" s="35"/>
      <c r="MLF15" s="35"/>
      <c r="MLG15" s="35"/>
      <c r="MLH15" s="35"/>
      <c r="MLI15" s="35"/>
      <c r="MLJ15" s="35"/>
      <c r="MLK15" s="35"/>
      <c r="MLL15" s="35"/>
      <c r="MLM15" s="35"/>
      <c r="MLN15" s="35"/>
      <c r="MLO15" s="35"/>
      <c r="MLP15" s="35"/>
      <c r="MLQ15" s="35"/>
      <c r="MLR15" s="35"/>
      <c r="MLS15" s="35"/>
      <c r="MLT15" s="35"/>
      <c r="MLU15" s="35"/>
      <c r="MLV15" s="35"/>
      <c r="MLW15" s="35"/>
      <c r="MLX15" s="35"/>
      <c r="MLY15" s="35"/>
      <c r="MLZ15" s="35"/>
      <c r="MMA15" s="35"/>
      <c r="MMB15" s="35"/>
      <c r="MMC15" s="35"/>
      <c r="MMD15" s="35"/>
      <c r="MME15" s="35"/>
      <c r="MMF15" s="35"/>
      <c r="MMG15" s="35"/>
      <c r="MMH15" s="35"/>
      <c r="MMI15" s="35"/>
      <c r="MMJ15" s="35"/>
      <c r="MMK15" s="35"/>
      <c r="MML15" s="35"/>
      <c r="MMM15" s="35"/>
      <c r="MMN15" s="35"/>
      <c r="MMO15" s="35"/>
      <c r="MMP15" s="35"/>
      <c r="MMQ15" s="35"/>
      <c r="MMR15" s="35"/>
      <c r="MMS15" s="35"/>
      <c r="MMT15" s="35"/>
      <c r="MMU15" s="35"/>
      <c r="MMV15" s="35"/>
      <c r="MMW15" s="35"/>
      <c r="MMX15" s="35"/>
      <c r="MMY15" s="35"/>
      <c r="MMZ15" s="35"/>
      <c r="MNA15" s="35"/>
      <c r="MNB15" s="35"/>
      <c r="MNC15" s="35"/>
      <c r="MND15" s="35"/>
      <c r="MNE15" s="35"/>
      <c r="MNF15" s="35"/>
      <c r="MNG15" s="35"/>
      <c r="MNH15" s="35"/>
      <c r="MNI15" s="35"/>
      <c r="MNJ15" s="35"/>
      <c r="MNK15" s="35"/>
      <c r="MNL15" s="35"/>
      <c r="MNM15" s="35"/>
      <c r="MNN15" s="35"/>
      <c r="MNO15" s="35"/>
      <c r="MNP15" s="35"/>
      <c r="MNQ15" s="35"/>
      <c r="MNR15" s="35"/>
      <c r="MNS15" s="35"/>
      <c r="MNT15" s="35"/>
      <c r="MNU15" s="35"/>
      <c r="MNV15" s="35"/>
      <c r="MNW15" s="35"/>
      <c r="MNX15" s="35"/>
      <c r="MNY15" s="35"/>
      <c r="MNZ15" s="35"/>
      <c r="MOA15" s="35"/>
      <c r="MOB15" s="35"/>
      <c r="MOC15" s="35"/>
      <c r="MOD15" s="35"/>
      <c r="MOE15" s="35"/>
      <c r="MOF15" s="35"/>
      <c r="MOG15" s="35"/>
      <c r="MOH15" s="35"/>
      <c r="MOO15" s="35"/>
      <c r="MOP15" s="35"/>
      <c r="MOQ15" s="35"/>
      <c r="MOR15" s="35"/>
      <c r="MOS15" s="35"/>
      <c r="MOT15" s="35"/>
      <c r="MOU15" s="35"/>
      <c r="MOV15" s="35"/>
      <c r="MOW15" s="35"/>
      <c r="MOX15" s="35"/>
      <c r="MOY15" s="35"/>
      <c r="MOZ15" s="35"/>
      <c r="MPA15" s="35"/>
      <c r="MPB15" s="35"/>
      <c r="MPC15" s="35"/>
      <c r="MPD15" s="35"/>
      <c r="MPE15" s="35"/>
      <c r="MPF15" s="35"/>
      <c r="MPG15" s="35"/>
      <c r="MPH15" s="35"/>
      <c r="MPI15" s="35"/>
      <c r="MPJ15" s="35"/>
      <c r="MPK15" s="35"/>
      <c r="MPL15" s="35"/>
      <c r="MPM15" s="35"/>
      <c r="MPN15" s="35"/>
      <c r="MPO15" s="35"/>
      <c r="MPP15" s="35"/>
      <c r="MPQ15" s="35"/>
      <c r="MPR15" s="35"/>
      <c r="MPS15" s="35"/>
      <c r="MPT15" s="35"/>
      <c r="MPU15" s="35"/>
      <c r="MPV15" s="35"/>
      <c r="MPW15" s="35"/>
      <c r="MPX15" s="35"/>
      <c r="MPY15" s="35"/>
      <c r="MPZ15" s="35"/>
      <c r="MQA15" s="35"/>
      <c r="MQB15" s="35"/>
      <c r="MQC15" s="35"/>
      <c r="MQD15" s="35"/>
      <c r="MQE15" s="35"/>
      <c r="MQF15" s="35"/>
      <c r="MQG15" s="35"/>
      <c r="MQH15" s="35"/>
      <c r="MQI15" s="35"/>
      <c r="MQJ15" s="35"/>
      <c r="MQK15" s="35"/>
      <c r="MQL15" s="35"/>
      <c r="MQM15" s="35"/>
      <c r="MQN15" s="35"/>
      <c r="MQO15" s="35"/>
      <c r="MQP15" s="35"/>
      <c r="MQQ15" s="35"/>
      <c r="MQR15" s="35"/>
      <c r="MQS15" s="35"/>
      <c r="MQT15" s="35"/>
      <c r="MQU15" s="35"/>
      <c r="MQV15" s="35"/>
      <c r="MQW15" s="35"/>
      <c r="MQX15" s="35"/>
      <c r="MQY15" s="35"/>
      <c r="MQZ15" s="35"/>
      <c r="MRA15" s="35"/>
      <c r="MRB15" s="35"/>
      <c r="MRC15" s="35"/>
      <c r="MRD15" s="35"/>
      <c r="MRE15" s="35"/>
      <c r="MRF15" s="35"/>
      <c r="MRG15" s="35"/>
      <c r="MRH15" s="35"/>
      <c r="MRI15" s="35"/>
      <c r="MRJ15" s="35"/>
      <c r="MRK15" s="35"/>
      <c r="MRL15" s="35"/>
      <c r="MRM15" s="35"/>
      <c r="MRN15" s="35"/>
      <c r="MRO15" s="35"/>
      <c r="MRP15" s="35"/>
      <c r="MRQ15" s="35"/>
      <c r="MRR15" s="35"/>
      <c r="MRS15" s="35"/>
      <c r="MRT15" s="35"/>
      <c r="MRU15" s="35"/>
      <c r="MRV15" s="35"/>
      <c r="MRW15" s="35"/>
      <c r="MRX15" s="35"/>
      <c r="MRY15" s="35"/>
      <c r="MRZ15" s="35"/>
      <c r="MSA15" s="35"/>
      <c r="MSB15" s="35"/>
      <c r="MSC15" s="35"/>
      <c r="MSD15" s="35"/>
      <c r="MSE15" s="35"/>
      <c r="MSF15" s="35"/>
      <c r="MSG15" s="35"/>
      <c r="MSH15" s="35"/>
      <c r="MSI15" s="35"/>
      <c r="MSJ15" s="35"/>
      <c r="MSK15" s="35"/>
      <c r="MSL15" s="35"/>
      <c r="MSM15" s="35"/>
      <c r="MSN15" s="35"/>
      <c r="MSO15" s="35"/>
      <c r="MSP15" s="35"/>
      <c r="MSQ15" s="35"/>
      <c r="MSR15" s="35"/>
      <c r="MSS15" s="35"/>
      <c r="MST15" s="35"/>
      <c r="MSU15" s="35"/>
      <c r="MSV15" s="35"/>
      <c r="MSW15" s="35"/>
      <c r="MSX15" s="35"/>
      <c r="MSY15" s="35"/>
      <c r="MSZ15" s="35"/>
      <c r="MTA15" s="35"/>
      <c r="MTB15" s="35"/>
      <c r="MTC15" s="35"/>
      <c r="MTD15" s="35"/>
      <c r="MTE15" s="35"/>
      <c r="MTF15" s="35"/>
      <c r="MTG15" s="35"/>
      <c r="MTH15" s="35"/>
      <c r="MTI15" s="35"/>
      <c r="MTJ15" s="35"/>
      <c r="MTK15" s="35"/>
      <c r="MTL15" s="35"/>
      <c r="MTM15" s="35"/>
      <c r="MTN15" s="35"/>
      <c r="MTO15" s="35"/>
      <c r="MTP15" s="35"/>
      <c r="MTQ15" s="35"/>
      <c r="MTR15" s="35"/>
      <c r="MTS15" s="35"/>
      <c r="MTT15" s="35"/>
      <c r="MTU15" s="35"/>
      <c r="MTV15" s="35"/>
      <c r="MTW15" s="35"/>
      <c r="MTX15" s="35"/>
      <c r="MTY15" s="35"/>
      <c r="MTZ15" s="35"/>
      <c r="MUA15" s="35"/>
      <c r="MUB15" s="35"/>
      <c r="MUC15" s="35"/>
      <c r="MUD15" s="35"/>
      <c r="MUE15" s="35"/>
      <c r="MUF15" s="35"/>
      <c r="MUG15" s="35"/>
      <c r="MUH15" s="35"/>
      <c r="MUI15" s="35"/>
      <c r="MUJ15" s="35"/>
      <c r="MUK15" s="35"/>
      <c r="MUL15" s="35"/>
      <c r="MUM15" s="35"/>
      <c r="MUN15" s="35"/>
      <c r="MUO15" s="35"/>
      <c r="MUP15" s="35"/>
      <c r="MUQ15" s="35"/>
      <c r="MUR15" s="35"/>
      <c r="MUS15" s="35"/>
      <c r="MUT15" s="35"/>
      <c r="MUU15" s="35"/>
      <c r="MUV15" s="35"/>
      <c r="MUW15" s="35"/>
      <c r="MUX15" s="35"/>
      <c r="MUY15" s="35"/>
      <c r="MUZ15" s="35"/>
      <c r="MVA15" s="35"/>
      <c r="MVB15" s="35"/>
      <c r="MVC15" s="35"/>
      <c r="MVD15" s="35"/>
      <c r="MVE15" s="35"/>
      <c r="MVF15" s="35"/>
      <c r="MVG15" s="35"/>
      <c r="MVH15" s="35"/>
      <c r="MVI15" s="35"/>
      <c r="MVJ15" s="35"/>
      <c r="MVK15" s="35"/>
      <c r="MVL15" s="35"/>
      <c r="MVM15" s="35"/>
      <c r="MVN15" s="35"/>
      <c r="MVO15" s="35"/>
      <c r="MVP15" s="35"/>
      <c r="MVQ15" s="35"/>
      <c r="MVR15" s="35"/>
      <c r="MVS15" s="35"/>
      <c r="MVT15" s="35"/>
      <c r="MVU15" s="35"/>
      <c r="MVV15" s="35"/>
      <c r="MVW15" s="35"/>
      <c r="MVX15" s="35"/>
      <c r="MVY15" s="35"/>
      <c r="MVZ15" s="35"/>
      <c r="MWA15" s="35"/>
      <c r="MWB15" s="35"/>
      <c r="MWC15" s="35"/>
      <c r="MWD15" s="35"/>
      <c r="MWE15" s="35"/>
      <c r="MWF15" s="35"/>
      <c r="MWG15" s="35"/>
      <c r="MWH15" s="35"/>
      <c r="MWI15" s="35"/>
      <c r="MWJ15" s="35"/>
      <c r="MWK15" s="35"/>
      <c r="MWL15" s="35"/>
      <c r="MWM15" s="35"/>
      <c r="MWN15" s="35"/>
      <c r="MWO15" s="35"/>
      <c r="MWP15" s="35"/>
      <c r="MWQ15" s="35"/>
      <c r="MWR15" s="35"/>
      <c r="MWS15" s="35"/>
      <c r="MWT15" s="35"/>
      <c r="MWU15" s="35"/>
      <c r="MWV15" s="35"/>
      <c r="MWW15" s="35"/>
      <c r="MWX15" s="35"/>
      <c r="MWY15" s="35"/>
      <c r="MWZ15" s="35"/>
      <c r="MXA15" s="35"/>
      <c r="MXB15" s="35"/>
      <c r="MXC15" s="35"/>
      <c r="MXD15" s="35"/>
      <c r="MXE15" s="35"/>
      <c r="MXF15" s="35"/>
      <c r="MXG15" s="35"/>
      <c r="MXH15" s="35"/>
      <c r="MXI15" s="35"/>
      <c r="MXJ15" s="35"/>
      <c r="MXK15" s="35"/>
      <c r="MXL15" s="35"/>
      <c r="MXM15" s="35"/>
      <c r="MXN15" s="35"/>
      <c r="MXO15" s="35"/>
      <c r="MXP15" s="35"/>
      <c r="MXQ15" s="35"/>
      <c r="MXR15" s="35"/>
      <c r="MXS15" s="35"/>
      <c r="MXT15" s="35"/>
      <c r="MXU15" s="35"/>
      <c r="MXV15" s="35"/>
      <c r="MXW15" s="35"/>
      <c r="MXX15" s="35"/>
      <c r="MXY15" s="35"/>
      <c r="MXZ15" s="35"/>
      <c r="MYA15" s="35"/>
      <c r="MYB15" s="35"/>
      <c r="MYC15" s="35"/>
      <c r="MYD15" s="35"/>
      <c r="MYK15" s="35"/>
      <c r="MYL15" s="35"/>
      <c r="MYM15" s="35"/>
      <c r="MYN15" s="35"/>
      <c r="MYO15" s="35"/>
      <c r="MYP15" s="35"/>
      <c r="MYQ15" s="35"/>
      <c r="MYR15" s="35"/>
      <c r="MYS15" s="35"/>
      <c r="MYT15" s="35"/>
      <c r="MYU15" s="35"/>
      <c r="MYV15" s="35"/>
      <c r="MYW15" s="35"/>
      <c r="MYX15" s="35"/>
      <c r="MYY15" s="35"/>
      <c r="MYZ15" s="35"/>
      <c r="MZA15" s="35"/>
      <c r="MZB15" s="35"/>
      <c r="MZC15" s="35"/>
      <c r="MZD15" s="35"/>
      <c r="MZE15" s="35"/>
      <c r="MZF15" s="35"/>
      <c r="MZG15" s="35"/>
      <c r="MZH15" s="35"/>
      <c r="MZI15" s="35"/>
      <c r="MZJ15" s="35"/>
      <c r="MZK15" s="35"/>
      <c r="MZL15" s="35"/>
      <c r="MZM15" s="35"/>
      <c r="MZN15" s="35"/>
      <c r="MZO15" s="35"/>
      <c r="MZP15" s="35"/>
      <c r="MZQ15" s="35"/>
      <c r="MZR15" s="35"/>
      <c r="MZS15" s="35"/>
      <c r="MZT15" s="35"/>
      <c r="MZU15" s="35"/>
      <c r="MZV15" s="35"/>
      <c r="MZW15" s="35"/>
      <c r="MZX15" s="35"/>
      <c r="MZY15" s="35"/>
      <c r="MZZ15" s="35"/>
      <c r="NAA15" s="35"/>
      <c r="NAB15" s="35"/>
      <c r="NAC15" s="35"/>
      <c r="NAD15" s="35"/>
      <c r="NAE15" s="35"/>
      <c r="NAF15" s="35"/>
      <c r="NAG15" s="35"/>
      <c r="NAH15" s="35"/>
      <c r="NAI15" s="35"/>
      <c r="NAJ15" s="35"/>
      <c r="NAK15" s="35"/>
      <c r="NAL15" s="35"/>
      <c r="NAM15" s="35"/>
      <c r="NAN15" s="35"/>
      <c r="NAO15" s="35"/>
      <c r="NAP15" s="35"/>
      <c r="NAQ15" s="35"/>
      <c r="NAR15" s="35"/>
      <c r="NAS15" s="35"/>
      <c r="NAT15" s="35"/>
      <c r="NAU15" s="35"/>
      <c r="NAV15" s="35"/>
      <c r="NAW15" s="35"/>
      <c r="NAX15" s="35"/>
      <c r="NAY15" s="35"/>
      <c r="NAZ15" s="35"/>
      <c r="NBA15" s="35"/>
      <c r="NBB15" s="35"/>
      <c r="NBC15" s="35"/>
      <c r="NBD15" s="35"/>
      <c r="NBE15" s="35"/>
      <c r="NBF15" s="35"/>
      <c r="NBG15" s="35"/>
      <c r="NBH15" s="35"/>
      <c r="NBI15" s="35"/>
      <c r="NBJ15" s="35"/>
      <c r="NBK15" s="35"/>
      <c r="NBL15" s="35"/>
      <c r="NBM15" s="35"/>
      <c r="NBN15" s="35"/>
      <c r="NBO15" s="35"/>
      <c r="NBP15" s="35"/>
      <c r="NBQ15" s="35"/>
      <c r="NBR15" s="35"/>
      <c r="NBS15" s="35"/>
      <c r="NBT15" s="35"/>
      <c r="NBU15" s="35"/>
      <c r="NBV15" s="35"/>
      <c r="NBW15" s="35"/>
      <c r="NBX15" s="35"/>
      <c r="NBY15" s="35"/>
      <c r="NBZ15" s="35"/>
      <c r="NCA15" s="35"/>
      <c r="NCB15" s="35"/>
      <c r="NCC15" s="35"/>
      <c r="NCD15" s="35"/>
      <c r="NCE15" s="35"/>
      <c r="NCF15" s="35"/>
      <c r="NCG15" s="35"/>
      <c r="NCH15" s="35"/>
      <c r="NCI15" s="35"/>
      <c r="NCJ15" s="35"/>
      <c r="NCK15" s="35"/>
      <c r="NCL15" s="35"/>
      <c r="NCM15" s="35"/>
      <c r="NCN15" s="35"/>
      <c r="NCO15" s="35"/>
      <c r="NCP15" s="35"/>
      <c r="NCQ15" s="35"/>
      <c r="NCR15" s="35"/>
      <c r="NCS15" s="35"/>
      <c r="NCT15" s="35"/>
      <c r="NCU15" s="35"/>
      <c r="NCV15" s="35"/>
      <c r="NCW15" s="35"/>
      <c r="NCX15" s="35"/>
      <c r="NCY15" s="35"/>
      <c r="NCZ15" s="35"/>
      <c r="NDA15" s="35"/>
      <c r="NDB15" s="35"/>
      <c r="NDC15" s="35"/>
      <c r="NDD15" s="35"/>
      <c r="NDE15" s="35"/>
      <c r="NDF15" s="35"/>
      <c r="NDG15" s="35"/>
      <c r="NDH15" s="35"/>
      <c r="NDI15" s="35"/>
      <c r="NDJ15" s="35"/>
      <c r="NDK15" s="35"/>
      <c r="NDL15" s="35"/>
      <c r="NDM15" s="35"/>
      <c r="NDN15" s="35"/>
      <c r="NDO15" s="35"/>
      <c r="NDP15" s="35"/>
      <c r="NDQ15" s="35"/>
      <c r="NDR15" s="35"/>
      <c r="NDS15" s="35"/>
      <c r="NDT15" s="35"/>
      <c r="NDU15" s="35"/>
      <c r="NDV15" s="35"/>
      <c r="NDW15" s="35"/>
      <c r="NDX15" s="35"/>
      <c r="NDY15" s="35"/>
      <c r="NDZ15" s="35"/>
      <c r="NEA15" s="35"/>
      <c r="NEB15" s="35"/>
      <c r="NEC15" s="35"/>
      <c r="NED15" s="35"/>
      <c r="NEE15" s="35"/>
      <c r="NEF15" s="35"/>
      <c r="NEG15" s="35"/>
      <c r="NEH15" s="35"/>
      <c r="NEI15" s="35"/>
      <c r="NEJ15" s="35"/>
      <c r="NEK15" s="35"/>
      <c r="NEL15" s="35"/>
      <c r="NEM15" s="35"/>
      <c r="NEN15" s="35"/>
      <c r="NEO15" s="35"/>
      <c r="NEP15" s="35"/>
      <c r="NEQ15" s="35"/>
      <c r="NER15" s="35"/>
      <c r="NES15" s="35"/>
      <c r="NET15" s="35"/>
      <c r="NEU15" s="35"/>
      <c r="NEV15" s="35"/>
      <c r="NEW15" s="35"/>
      <c r="NEX15" s="35"/>
      <c r="NEY15" s="35"/>
      <c r="NEZ15" s="35"/>
      <c r="NFA15" s="35"/>
      <c r="NFB15" s="35"/>
      <c r="NFC15" s="35"/>
      <c r="NFD15" s="35"/>
      <c r="NFE15" s="35"/>
      <c r="NFF15" s="35"/>
      <c r="NFG15" s="35"/>
      <c r="NFH15" s="35"/>
      <c r="NFI15" s="35"/>
      <c r="NFJ15" s="35"/>
      <c r="NFK15" s="35"/>
      <c r="NFL15" s="35"/>
      <c r="NFM15" s="35"/>
      <c r="NFN15" s="35"/>
      <c r="NFO15" s="35"/>
      <c r="NFP15" s="35"/>
      <c r="NFQ15" s="35"/>
      <c r="NFR15" s="35"/>
      <c r="NFS15" s="35"/>
      <c r="NFT15" s="35"/>
      <c r="NFU15" s="35"/>
      <c r="NFV15" s="35"/>
      <c r="NFW15" s="35"/>
      <c r="NFX15" s="35"/>
      <c r="NFY15" s="35"/>
      <c r="NFZ15" s="35"/>
      <c r="NGA15" s="35"/>
      <c r="NGB15" s="35"/>
      <c r="NGC15" s="35"/>
      <c r="NGD15" s="35"/>
      <c r="NGE15" s="35"/>
      <c r="NGF15" s="35"/>
      <c r="NGG15" s="35"/>
      <c r="NGH15" s="35"/>
      <c r="NGI15" s="35"/>
      <c r="NGJ15" s="35"/>
      <c r="NGK15" s="35"/>
      <c r="NGL15" s="35"/>
      <c r="NGM15" s="35"/>
      <c r="NGN15" s="35"/>
      <c r="NGO15" s="35"/>
      <c r="NGP15" s="35"/>
      <c r="NGQ15" s="35"/>
      <c r="NGR15" s="35"/>
      <c r="NGS15" s="35"/>
      <c r="NGT15" s="35"/>
      <c r="NGU15" s="35"/>
      <c r="NGV15" s="35"/>
      <c r="NGW15" s="35"/>
      <c r="NGX15" s="35"/>
      <c r="NGY15" s="35"/>
      <c r="NGZ15" s="35"/>
      <c r="NHA15" s="35"/>
      <c r="NHB15" s="35"/>
      <c r="NHC15" s="35"/>
      <c r="NHD15" s="35"/>
      <c r="NHE15" s="35"/>
      <c r="NHF15" s="35"/>
      <c r="NHG15" s="35"/>
      <c r="NHH15" s="35"/>
      <c r="NHI15" s="35"/>
      <c r="NHJ15" s="35"/>
      <c r="NHK15" s="35"/>
      <c r="NHL15" s="35"/>
      <c r="NHM15" s="35"/>
      <c r="NHN15" s="35"/>
      <c r="NHO15" s="35"/>
      <c r="NHP15" s="35"/>
      <c r="NHQ15" s="35"/>
      <c r="NHR15" s="35"/>
      <c r="NHS15" s="35"/>
      <c r="NHT15" s="35"/>
      <c r="NHU15" s="35"/>
      <c r="NHV15" s="35"/>
      <c r="NHW15" s="35"/>
      <c r="NHX15" s="35"/>
      <c r="NHY15" s="35"/>
      <c r="NHZ15" s="35"/>
      <c r="NIG15" s="35"/>
      <c r="NIH15" s="35"/>
      <c r="NII15" s="35"/>
      <c r="NIJ15" s="35"/>
      <c r="NIK15" s="35"/>
      <c r="NIL15" s="35"/>
      <c r="NIM15" s="35"/>
      <c r="NIN15" s="35"/>
      <c r="NIO15" s="35"/>
      <c r="NIP15" s="35"/>
      <c r="NIQ15" s="35"/>
      <c r="NIR15" s="35"/>
      <c r="NIS15" s="35"/>
      <c r="NIT15" s="35"/>
      <c r="NIU15" s="35"/>
      <c r="NIV15" s="35"/>
      <c r="NIW15" s="35"/>
      <c r="NIX15" s="35"/>
      <c r="NIY15" s="35"/>
      <c r="NIZ15" s="35"/>
      <c r="NJA15" s="35"/>
      <c r="NJB15" s="35"/>
      <c r="NJC15" s="35"/>
      <c r="NJD15" s="35"/>
      <c r="NJE15" s="35"/>
      <c r="NJF15" s="35"/>
      <c r="NJG15" s="35"/>
      <c r="NJH15" s="35"/>
      <c r="NJI15" s="35"/>
      <c r="NJJ15" s="35"/>
      <c r="NJK15" s="35"/>
      <c r="NJL15" s="35"/>
      <c r="NJM15" s="35"/>
      <c r="NJN15" s="35"/>
      <c r="NJO15" s="35"/>
      <c r="NJP15" s="35"/>
      <c r="NJQ15" s="35"/>
      <c r="NJR15" s="35"/>
      <c r="NJS15" s="35"/>
      <c r="NJT15" s="35"/>
      <c r="NJU15" s="35"/>
      <c r="NJV15" s="35"/>
      <c r="NJW15" s="35"/>
      <c r="NJX15" s="35"/>
      <c r="NJY15" s="35"/>
      <c r="NJZ15" s="35"/>
      <c r="NKA15" s="35"/>
      <c r="NKB15" s="35"/>
      <c r="NKC15" s="35"/>
      <c r="NKD15" s="35"/>
      <c r="NKE15" s="35"/>
      <c r="NKF15" s="35"/>
      <c r="NKG15" s="35"/>
      <c r="NKH15" s="35"/>
      <c r="NKI15" s="35"/>
      <c r="NKJ15" s="35"/>
      <c r="NKK15" s="35"/>
      <c r="NKL15" s="35"/>
      <c r="NKM15" s="35"/>
      <c r="NKN15" s="35"/>
      <c r="NKO15" s="35"/>
      <c r="NKP15" s="35"/>
      <c r="NKQ15" s="35"/>
      <c r="NKR15" s="35"/>
      <c r="NKS15" s="35"/>
      <c r="NKT15" s="35"/>
      <c r="NKU15" s="35"/>
      <c r="NKV15" s="35"/>
      <c r="NKW15" s="35"/>
      <c r="NKX15" s="35"/>
      <c r="NKY15" s="35"/>
      <c r="NKZ15" s="35"/>
      <c r="NLA15" s="35"/>
      <c r="NLB15" s="35"/>
      <c r="NLC15" s="35"/>
      <c r="NLD15" s="35"/>
      <c r="NLE15" s="35"/>
      <c r="NLF15" s="35"/>
      <c r="NLG15" s="35"/>
      <c r="NLH15" s="35"/>
      <c r="NLI15" s="35"/>
      <c r="NLJ15" s="35"/>
      <c r="NLK15" s="35"/>
      <c r="NLL15" s="35"/>
      <c r="NLM15" s="35"/>
      <c r="NLN15" s="35"/>
      <c r="NLO15" s="35"/>
      <c r="NLP15" s="35"/>
      <c r="NLQ15" s="35"/>
      <c r="NLR15" s="35"/>
      <c r="NLS15" s="35"/>
      <c r="NLT15" s="35"/>
      <c r="NLU15" s="35"/>
      <c r="NLV15" s="35"/>
      <c r="NLW15" s="35"/>
      <c r="NLX15" s="35"/>
      <c r="NLY15" s="35"/>
      <c r="NLZ15" s="35"/>
      <c r="NMA15" s="35"/>
      <c r="NMB15" s="35"/>
      <c r="NMC15" s="35"/>
      <c r="NMD15" s="35"/>
      <c r="NME15" s="35"/>
      <c r="NMF15" s="35"/>
      <c r="NMG15" s="35"/>
      <c r="NMH15" s="35"/>
      <c r="NMI15" s="35"/>
      <c r="NMJ15" s="35"/>
      <c r="NMK15" s="35"/>
      <c r="NML15" s="35"/>
      <c r="NMM15" s="35"/>
      <c r="NMN15" s="35"/>
      <c r="NMO15" s="35"/>
      <c r="NMP15" s="35"/>
      <c r="NMQ15" s="35"/>
      <c r="NMR15" s="35"/>
      <c r="NMS15" s="35"/>
      <c r="NMT15" s="35"/>
      <c r="NMU15" s="35"/>
      <c r="NMV15" s="35"/>
      <c r="NMW15" s="35"/>
      <c r="NMX15" s="35"/>
      <c r="NMY15" s="35"/>
      <c r="NMZ15" s="35"/>
      <c r="NNA15" s="35"/>
      <c r="NNB15" s="35"/>
      <c r="NNC15" s="35"/>
      <c r="NND15" s="35"/>
      <c r="NNE15" s="35"/>
      <c r="NNF15" s="35"/>
      <c r="NNG15" s="35"/>
      <c r="NNH15" s="35"/>
      <c r="NNI15" s="35"/>
      <c r="NNJ15" s="35"/>
      <c r="NNK15" s="35"/>
      <c r="NNL15" s="35"/>
      <c r="NNM15" s="35"/>
      <c r="NNN15" s="35"/>
      <c r="NNO15" s="35"/>
      <c r="NNP15" s="35"/>
      <c r="NNQ15" s="35"/>
      <c r="NNR15" s="35"/>
      <c r="NNS15" s="35"/>
      <c r="NNT15" s="35"/>
      <c r="NNU15" s="35"/>
      <c r="NNV15" s="35"/>
      <c r="NNW15" s="35"/>
      <c r="NNX15" s="35"/>
      <c r="NNY15" s="35"/>
      <c r="NNZ15" s="35"/>
      <c r="NOA15" s="35"/>
      <c r="NOB15" s="35"/>
      <c r="NOC15" s="35"/>
      <c r="NOD15" s="35"/>
      <c r="NOE15" s="35"/>
      <c r="NOF15" s="35"/>
      <c r="NOG15" s="35"/>
      <c r="NOH15" s="35"/>
      <c r="NOI15" s="35"/>
      <c r="NOJ15" s="35"/>
      <c r="NOK15" s="35"/>
      <c r="NOL15" s="35"/>
      <c r="NOM15" s="35"/>
      <c r="NON15" s="35"/>
      <c r="NOO15" s="35"/>
      <c r="NOP15" s="35"/>
      <c r="NOQ15" s="35"/>
      <c r="NOR15" s="35"/>
      <c r="NOS15" s="35"/>
      <c r="NOT15" s="35"/>
      <c r="NOU15" s="35"/>
      <c r="NOV15" s="35"/>
      <c r="NOW15" s="35"/>
      <c r="NOX15" s="35"/>
      <c r="NOY15" s="35"/>
      <c r="NOZ15" s="35"/>
      <c r="NPA15" s="35"/>
      <c r="NPB15" s="35"/>
      <c r="NPC15" s="35"/>
      <c r="NPD15" s="35"/>
      <c r="NPE15" s="35"/>
      <c r="NPF15" s="35"/>
      <c r="NPG15" s="35"/>
      <c r="NPH15" s="35"/>
      <c r="NPI15" s="35"/>
      <c r="NPJ15" s="35"/>
      <c r="NPK15" s="35"/>
      <c r="NPL15" s="35"/>
      <c r="NPM15" s="35"/>
      <c r="NPN15" s="35"/>
      <c r="NPO15" s="35"/>
      <c r="NPP15" s="35"/>
      <c r="NPQ15" s="35"/>
      <c r="NPR15" s="35"/>
      <c r="NPS15" s="35"/>
      <c r="NPT15" s="35"/>
      <c r="NPU15" s="35"/>
      <c r="NPV15" s="35"/>
      <c r="NPW15" s="35"/>
      <c r="NPX15" s="35"/>
      <c r="NPY15" s="35"/>
      <c r="NPZ15" s="35"/>
      <c r="NQA15" s="35"/>
      <c r="NQB15" s="35"/>
      <c r="NQC15" s="35"/>
      <c r="NQD15" s="35"/>
      <c r="NQE15" s="35"/>
      <c r="NQF15" s="35"/>
      <c r="NQG15" s="35"/>
      <c r="NQH15" s="35"/>
      <c r="NQI15" s="35"/>
      <c r="NQJ15" s="35"/>
      <c r="NQK15" s="35"/>
      <c r="NQL15" s="35"/>
      <c r="NQM15" s="35"/>
      <c r="NQN15" s="35"/>
      <c r="NQO15" s="35"/>
      <c r="NQP15" s="35"/>
      <c r="NQQ15" s="35"/>
      <c r="NQR15" s="35"/>
      <c r="NQS15" s="35"/>
      <c r="NQT15" s="35"/>
      <c r="NQU15" s="35"/>
      <c r="NQV15" s="35"/>
      <c r="NQW15" s="35"/>
      <c r="NQX15" s="35"/>
      <c r="NQY15" s="35"/>
      <c r="NQZ15" s="35"/>
      <c r="NRA15" s="35"/>
      <c r="NRB15" s="35"/>
      <c r="NRC15" s="35"/>
      <c r="NRD15" s="35"/>
      <c r="NRE15" s="35"/>
      <c r="NRF15" s="35"/>
      <c r="NRG15" s="35"/>
      <c r="NRH15" s="35"/>
      <c r="NRI15" s="35"/>
      <c r="NRJ15" s="35"/>
      <c r="NRK15" s="35"/>
      <c r="NRL15" s="35"/>
      <c r="NRM15" s="35"/>
      <c r="NRN15" s="35"/>
      <c r="NRO15" s="35"/>
      <c r="NRP15" s="35"/>
      <c r="NRQ15" s="35"/>
      <c r="NRR15" s="35"/>
      <c r="NRS15" s="35"/>
      <c r="NRT15" s="35"/>
      <c r="NRU15" s="35"/>
      <c r="NRV15" s="35"/>
      <c r="NSC15" s="35"/>
      <c r="NSD15" s="35"/>
      <c r="NSE15" s="35"/>
      <c r="NSF15" s="35"/>
      <c r="NSG15" s="35"/>
      <c r="NSH15" s="35"/>
      <c r="NSI15" s="35"/>
      <c r="NSJ15" s="35"/>
      <c r="NSK15" s="35"/>
      <c r="NSL15" s="35"/>
      <c r="NSM15" s="35"/>
      <c r="NSN15" s="35"/>
      <c r="NSO15" s="35"/>
      <c r="NSP15" s="35"/>
      <c r="NSQ15" s="35"/>
      <c r="NSR15" s="35"/>
      <c r="NSS15" s="35"/>
      <c r="NST15" s="35"/>
      <c r="NSU15" s="35"/>
      <c r="NSV15" s="35"/>
      <c r="NSW15" s="35"/>
      <c r="NSX15" s="35"/>
      <c r="NSY15" s="35"/>
      <c r="NSZ15" s="35"/>
      <c r="NTA15" s="35"/>
      <c r="NTB15" s="35"/>
      <c r="NTC15" s="35"/>
      <c r="NTD15" s="35"/>
      <c r="NTE15" s="35"/>
      <c r="NTF15" s="35"/>
      <c r="NTG15" s="35"/>
      <c r="NTH15" s="35"/>
      <c r="NTI15" s="35"/>
      <c r="NTJ15" s="35"/>
      <c r="NTK15" s="35"/>
      <c r="NTL15" s="35"/>
      <c r="NTM15" s="35"/>
      <c r="NTN15" s="35"/>
      <c r="NTO15" s="35"/>
      <c r="NTP15" s="35"/>
      <c r="NTQ15" s="35"/>
      <c r="NTR15" s="35"/>
      <c r="NTS15" s="35"/>
      <c r="NTT15" s="35"/>
      <c r="NTU15" s="35"/>
      <c r="NTV15" s="35"/>
      <c r="NTW15" s="35"/>
      <c r="NTX15" s="35"/>
      <c r="NTY15" s="35"/>
      <c r="NTZ15" s="35"/>
      <c r="NUA15" s="35"/>
      <c r="NUB15" s="35"/>
      <c r="NUC15" s="35"/>
      <c r="NUD15" s="35"/>
      <c r="NUE15" s="35"/>
      <c r="NUF15" s="35"/>
      <c r="NUG15" s="35"/>
      <c r="NUH15" s="35"/>
      <c r="NUI15" s="35"/>
      <c r="NUJ15" s="35"/>
      <c r="NUK15" s="35"/>
      <c r="NUL15" s="35"/>
      <c r="NUM15" s="35"/>
      <c r="NUN15" s="35"/>
      <c r="NUO15" s="35"/>
      <c r="NUP15" s="35"/>
      <c r="NUQ15" s="35"/>
      <c r="NUR15" s="35"/>
      <c r="NUS15" s="35"/>
      <c r="NUT15" s="35"/>
      <c r="NUU15" s="35"/>
      <c r="NUV15" s="35"/>
      <c r="NUW15" s="35"/>
      <c r="NUX15" s="35"/>
      <c r="NUY15" s="35"/>
      <c r="NUZ15" s="35"/>
      <c r="NVA15" s="35"/>
      <c r="NVB15" s="35"/>
      <c r="NVC15" s="35"/>
      <c r="NVD15" s="35"/>
      <c r="NVE15" s="35"/>
      <c r="NVF15" s="35"/>
      <c r="NVG15" s="35"/>
      <c r="NVH15" s="35"/>
      <c r="NVI15" s="35"/>
      <c r="NVJ15" s="35"/>
      <c r="NVK15" s="35"/>
      <c r="NVL15" s="35"/>
      <c r="NVM15" s="35"/>
      <c r="NVN15" s="35"/>
      <c r="NVO15" s="35"/>
      <c r="NVP15" s="35"/>
      <c r="NVQ15" s="35"/>
      <c r="NVR15" s="35"/>
      <c r="NVS15" s="35"/>
      <c r="NVT15" s="35"/>
      <c r="NVU15" s="35"/>
      <c r="NVV15" s="35"/>
      <c r="NVW15" s="35"/>
      <c r="NVX15" s="35"/>
      <c r="NVY15" s="35"/>
      <c r="NVZ15" s="35"/>
      <c r="NWA15" s="35"/>
      <c r="NWB15" s="35"/>
      <c r="NWC15" s="35"/>
      <c r="NWD15" s="35"/>
      <c r="NWE15" s="35"/>
      <c r="NWF15" s="35"/>
      <c r="NWG15" s="35"/>
      <c r="NWH15" s="35"/>
      <c r="NWI15" s="35"/>
      <c r="NWJ15" s="35"/>
      <c r="NWK15" s="35"/>
      <c r="NWL15" s="35"/>
      <c r="NWM15" s="35"/>
      <c r="NWN15" s="35"/>
      <c r="NWO15" s="35"/>
      <c r="NWP15" s="35"/>
      <c r="NWQ15" s="35"/>
      <c r="NWR15" s="35"/>
      <c r="NWS15" s="35"/>
      <c r="NWT15" s="35"/>
      <c r="NWU15" s="35"/>
      <c r="NWV15" s="35"/>
      <c r="NWW15" s="35"/>
      <c r="NWX15" s="35"/>
      <c r="NWY15" s="35"/>
      <c r="NWZ15" s="35"/>
      <c r="NXA15" s="35"/>
      <c r="NXB15" s="35"/>
      <c r="NXC15" s="35"/>
      <c r="NXD15" s="35"/>
      <c r="NXE15" s="35"/>
      <c r="NXF15" s="35"/>
      <c r="NXG15" s="35"/>
      <c r="NXH15" s="35"/>
      <c r="NXI15" s="35"/>
      <c r="NXJ15" s="35"/>
      <c r="NXK15" s="35"/>
      <c r="NXL15" s="35"/>
      <c r="NXM15" s="35"/>
      <c r="NXN15" s="35"/>
      <c r="NXO15" s="35"/>
      <c r="NXP15" s="35"/>
      <c r="NXQ15" s="35"/>
      <c r="NXR15" s="35"/>
      <c r="NXS15" s="35"/>
      <c r="NXT15" s="35"/>
      <c r="NXU15" s="35"/>
      <c r="NXV15" s="35"/>
      <c r="NXW15" s="35"/>
      <c r="NXX15" s="35"/>
      <c r="NXY15" s="35"/>
      <c r="NXZ15" s="35"/>
      <c r="NYA15" s="35"/>
      <c r="NYB15" s="35"/>
      <c r="NYC15" s="35"/>
      <c r="NYD15" s="35"/>
      <c r="NYE15" s="35"/>
      <c r="NYF15" s="35"/>
      <c r="NYG15" s="35"/>
      <c r="NYH15" s="35"/>
      <c r="NYI15" s="35"/>
      <c r="NYJ15" s="35"/>
      <c r="NYK15" s="35"/>
      <c r="NYL15" s="35"/>
      <c r="NYM15" s="35"/>
      <c r="NYN15" s="35"/>
      <c r="NYO15" s="35"/>
      <c r="NYP15" s="35"/>
      <c r="NYQ15" s="35"/>
      <c r="NYR15" s="35"/>
      <c r="NYS15" s="35"/>
      <c r="NYT15" s="35"/>
      <c r="NYU15" s="35"/>
      <c r="NYV15" s="35"/>
      <c r="NYW15" s="35"/>
      <c r="NYX15" s="35"/>
      <c r="NYY15" s="35"/>
      <c r="NYZ15" s="35"/>
      <c r="NZA15" s="35"/>
      <c r="NZB15" s="35"/>
      <c r="NZC15" s="35"/>
      <c r="NZD15" s="35"/>
      <c r="NZE15" s="35"/>
      <c r="NZF15" s="35"/>
      <c r="NZG15" s="35"/>
      <c r="NZH15" s="35"/>
      <c r="NZI15" s="35"/>
      <c r="NZJ15" s="35"/>
      <c r="NZK15" s="35"/>
      <c r="NZL15" s="35"/>
      <c r="NZM15" s="35"/>
      <c r="NZN15" s="35"/>
      <c r="NZO15" s="35"/>
      <c r="NZP15" s="35"/>
      <c r="NZQ15" s="35"/>
      <c r="NZR15" s="35"/>
      <c r="NZS15" s="35"/>
      <c r="NZT15" s="35"/>
      <c r="NZU15" s="35"/>
      <c r="NZV15" s="35"/>
      <c r="NZW15" s="35"/>
      <c r="NZX15" s="35"/>
      <c r="NZY15" s="35"/>
      <c r="NZZ15" s="35"/>
      <c r="OAA15" s="35"/>
      <c r="OAB15" s="35"/>
      <c r="OAC15" s="35"/>
      <c r="OAD15" s="35"/>
      <c r="OAE15" s="35"/>
      <c r="OAF15" s="35"/>
      <c r="OAG15" s="35"/>
      <c r="OAH15" s="35"/>
      <c r="OAI15" s="35"/>
      <c r="OAJ15" s="35"/>
      <c r="OAK15" s="35"/>
      <c r="OAL15" s="35"/>
      <c r="OAM15" s="35"/>
      <c r="OAN15" s="35"/>
      <c r="OAO15" s="35"/>
      <c r="OAP15" s="35"/>
      <c r="OAQ15" s="35"/>
      <c r="OAR15" s="35"/>
      <c r="OAS15" s="35"/>
      <c r="OAT15" s="35"/>
      <c r="OAU15" s="35"/>
      <c r="OAV15" s="35"/>
      <c r="OAW15" s="35"/>
      <c r="OAX15" s="35"/>
      <c r="OAY15" s="35"/>
      <c r="OAZ15" s="35"/>
      <c r="OBA15" s="35"/>
      <c r="OBB15" s="35"/>
      <c r="OBC15" s="35"/>
      <c r="OBD15" s="35"/>
      <c r="OBE15" s="35"/>
      <c r="OBF15" s="35"/>
      <c r="OBG15" s="35"/>
      <c r="OBH15" s="35"/>
      <c r="OBI15" s="35"/>
      <c r="OBJ15" s="35"/>
      <c r="OBK15" s="35"/>
      <c r="OBL15" s="35"/>
      <c r="OBM15" s="35"/>
      <c r="OBN15" s="35"/>
      <c r="OBO15" s="35"/>
      <c r="OBP15" s="35"/>
      <c r="OBQ15" s="35"/>
      <c r="OBR15" s="35"/>
      <c r="OBY15" s="35"/>
      <c r="OBZ15" s="35"/>
      <c r="OCA15" s="35"/>
      <c r="OCB15" s="35"/>
      <c r="OCC15" s="35"/>
      <c r="OCD15" s="35"/>
      <c r="OCE15" s="35"/>
      <c r="OCF15" s="35"/>
      <c r="OCG15" s="35"/>
      <c r="OCH15" s="35"/>
      <c r="OCI15" s="35"/>
      <c r="OCJ15" s="35"/>
      <c r="OCK15" s="35"/>
      <c r="OCL15" s="35"/>
      <c r="OCM15" s="35"/>
      <c r="OCN15" s="35"/>
      <c r="OCO15" s="35"/>
      <c r="OCP15" s="35"/>
      <c r="OCQ15" s="35"/>
      <c r="OCR15" s="35"/>
      <c r="OCS15" s="35"/>
      <c r="OCT15" s="35"/>
      <c r="OCU15" s="35"/>
      <c r="OCV15" s="35"/>
      <c r="OCW15" s="35"/>
      <c r="OCX15" s="35"/>
      <c r="OCY15" s="35"/>
      <c r="OCZ15" s="35"/>
      <c r="ODA15" s="35"/>
      <c r="ODB15" s="35"/>
      <c r="ODC15" s="35"/>
      <c r="ODD15" s="35"/>
      <c r="ODE15" s="35"/>
      <c r="ODF15" s="35"/>
      <c r="ODG15" s="35"/>
      <c r="ODH15" s="35"/>
      <c r="ODI15" s="35"/>
      <c r="ODJ15" s="35"/>
      <c r="ODK15" s="35"/>
      <c r="ODL15" s="35"/>
      <c r="ODM15" s="35"/>
      <c r="ODN15" s="35"/>
      <c r="ODO15" s="35"/>
      <c r="ODP15" s="35"/>
      <c r="ODQ15" s="35"/>
      <c r="ODR15" s="35"/>
      <c r="ODS15" s="35"/>
      <c r="ODT15" s="35"/>
      <c r="ODU15" s="35"/>
      <c r="ODV15" s="35"/>
      <c r="ODW15" s="35"/>
      <c r="ODX15" s="35"/>
      <c r="ODY15" s="35"/>
      <c r="ODZ15" s="35"/>
      <c r="OEA15" s="35"/>
      <c r="OEB15" s="35"/>
      <c r="OEC15" s="35"/>
      <c r="OED15" s="35"/>
      <c r="OEE15" s="35"/>
      <c r="OEF15" s="35"/>
      <c r="OEG15" s="35"/>
      <c r="OEH15" s="35"/>
      <c r="OEI15" s="35"/>
      <c r="OEJ15" s="35"/>
      <c r="OEK15" s="35"/>
      <c r="OEL15" s="35"/>
      <c r="OEM15" s="35"/>
      <c r="OEN15" s="35"/>
      <c r="OEO15" s="35"/>
      <c r="OEP15" s="35"/>
      <c r="OEQ15" s="35"/>
      <c r="OER15" s="35"/>
      <c r="OES15" s="35"/>
      <c r="OET15" s="35"/>
      <c r="OEU15" s="35"/>
      <c r="OEV15" s="35"/>
      <c r="OEW15" s="35"/>
      <c r="OEX15" s="35"/>
      <c r="OEY15" s="35"/>
      <c r="OEZ15" s="35"/>
      <c r="OFA15" s="35"/>
      <c r="OFB15" s="35"/>
      <c r="OFC15" s="35"/>
      <c r="OFD15" s="35"/>
      <c r="OFE15" s="35"/>
      <c r="OFF15" s="35"/>
      <c r="OFG15" s="35"/>
      <c r="OFH15" s="35"/>
      <c r="OFI15" s="35"/>
      <c r="OFJ15" s="35"/>
      <c r="OFK15" s="35"/>
      <c r="OFL15" s="35"/>
      <c r="OFM15" s="35"/>
      <c r="OFN15" s="35"/>
      <c r="OFO15" s="35"/>
      <c r="OFP15" s="35"/>
      <c r="OFQ15" s="35"/>
      <c r="OFR15" s="35"/>
      <c r="OFS15" s="35"/>
      <c r="OFT15" s="35"/>
      <c r="OFU15" s="35"/>
      <c r="OFV15" s="35"/>
      <c r="OFW15" s="35"/>
      <c r="OFX15" s="35"/>
      <c r="OFY15" s="35"/>
      <c r="OFZ15" s="35"/>
      <c r="OGA15" s="35"/>
      <c r="OGB15" s="35"/>
      <c r="OGC15" s="35"/>
      <c r="OGD15" s="35"/>
      <c r="OGE15" s="35"/>
      <c r="OGF15" s="35"/>
      <c r="OGG15" s="35"/>
      <c r="OGH15" s="35"/>
      <c r="OGI15" s="35"/>
      <c r="OGJ15" s="35"/>
      <c r="OGK15" s="35"/>
      <c r="OGL15" s="35"/>
      <c r="OGM15" s="35"/>
      <c r="OGN15" s="35"/>
      <c r="OGO15" s="35"/>
      <c r="OGP15" s="35"/>
      <c r="OGQ15" s="35"/>
      <c r="OGR15" s="35"/>
      <c r="OGS15" s="35"/>
      <c r="OGT15" s="35"/>
      <c r="OGU15" s="35"/>
      <c r="OGV15" s="35"/>
      <c r="OGW15" s="35"/>
      <c r="OGX15" s="35"/>
      <c r="OGY15" s="35"/>
      <c r="OGZ15" s="35"/>
      <c r="OHA15" s="35"/>
      <c r="OHB15" s="35"/>
      <c r="OHC15" s="35"/>
      <c r="OHD15" s="35"/>
      <c r="OHE15" s="35"/>
      <c r="OHF15" s="35"/>
      <c r="OHG15" s="35"/>
      <c r="OHH15" s="35"/>
      <c r="OHI15" s="35"/>
      <c r="OHJ15" s="35"/>
      <c r="OHK15" s="35"/>
      <c r="OHL15" s="35"/>
      <c r="OHM15" s="35"/>
      <c r="OHN15" s="35"/>
      <c r="OHO15" s="35"/>
      <c r="OHP15" s="35"/>
      <c r="OHQ15" s="35"/>
      <c r="OHR15" s="35"/>
      <c r="OHS15" s="35"/>
      <c r="OHT15" s="35"/>
      <c r="OHU15" s="35"/>
      <c r="OHV15" s="35"/>
      <c r="OHW15" s="35"/>
      <c r="OHX15" s="35"/>
      <c r="OHY15" s="35"/>
      <c r="OHZ15" s="35"/>
      <c r="OIA15" s="35"/>
      <c r="OIB15" s="35"/>
      <c r="OIC15" s="35"/>
      <c r="OID15" s="35"/>
      <c r="OIE15" s="35"/>
      <c r="OIF15" s="35"/>
      <c r="OIG15" s="35"/>
      <c r="OIH15" s="35"/>
      <c r="OII15" s="35"/>
      <c r="OIJ15" s="35"/>
      <c r="OIK15" s="35"/>
      <c r="OIL15" s="35"/>
      <c r="OIM15" s="35"/>
      <c r="OIN15" s="35"/>
      <c r="OIO15" s="35"/>
      <c r="OIP15" s="35"/>
      <c r="OIQ15" s="35"/>
      <c r="OIR15" s="35"/>
      <c r="OIS15" s="35"/>
      <c r="OIT15" s="35"/>
      <c r="OIU15" s="35"/>
      <c r="OIV15" s="35"/>
      <c r="OIW15" s="35"/>
      <c r="OIX15" s="35"/>
      <c r="OIY15" s="35"/>
      <c r="OIZ15" s="35"/>
      <c r="OJA15" s="35"/>
      <c r="OJB15" s="35"/>
      <c r="OJC15" s="35"/>
      <c r="OJD15" s="35"/>
      <c r="OJE15" s="35"/>
      <c r="OJF15" s="35"/>
      <c r="OJG15" s="35"/>
      <c r="OJH15" s="35"/>
      <c r="OJI15" s="35"/>
      <c r="OJJ15" s="35"/>
      <c r="OJK15" s="35"/>
      <c r="OJL15" s="35"/>
      <c r="OJM15" s="35"/>
      <c r="OJN15" s="35"/>
      <c r="OJO15" s="35"/>
      <c r="OJP15" s="35"/>
      <c r="OJQ15" s="35"/>
      <c r="OJR15" s="35"/>
      <c r="OJS15" s="35"/>
      <c r="OJT15" s="35"/>
      <c r="OJU15" s="35"/>
      <c r="OJV15" s="35"/>
      <c r="OJW15" s="35"/>
      <c r="OJX15" s="35"/>
      <c r="OJY15" s="35"/>
      <c r="OJZ15" s="35"/>
      <c r="OKA15" s="35"/>
      <c r="OKB15" s="35"/>
      <c r="OKC15" s="35"/>
      <c r="OKD15" s="35"/>
      <c r="OKE15" s="35"/>
      <c r="OKF15" s="35"/>
      <c r="OKG15" s="35"/>
      <c r="OKH15" s="35"/>
      <c r="OKI15" s="35"/>
      <c r="OKJ15" s="35"/>
      <c r="OKK15" s="35"/>
      <c r="OKL15" s="35"/>
      <c r="OKM15" s="35"/>
      <c r="OKN15" s="35"/>
      <c r="OKO15" s="35"/>
      <c r="OKP15" s="35"/>
      <c r="OKQ15" s="35"/>
      <c r="OKR15" s="35"/>
      <c r="OKS15" s="35"/>
      <c r="OKT15" s="35"/>
      <c r="OKU15" s="35"/>
      <c r="OKV15" s="35"/>
      <c r="OKW15" s="35"/>
      <c r="OKX15" s="35"/>
      <c r="OKY15" s="35"/>
      <c r="OKZ15" s="35"/>
      <c r="OLA15" s="35"/>
      <c r="OLB15" s="35"/>
      <c r="OLC15" s="35"/>
      <c r="OLD15" s="35"/>
      <c r="OLE15" s="35"/>
      <c r="OLF15" s="35"/>
      <c r="OLG15" s="35"/>
      <c r="OLH15" s="35"/>
      <c r="OLI15" s="35"/>
      <c r="OLJ15" s="35"/>
      <c r="OLK15" s="35"/>
      <c r="OLL15" s="35"/>
      <c r="OLM15" s="35"/>
      <c r="OLN15" s="35"/>
      <c r="OLU15" s="35"/>
      <c r="OLV15" s="35"/>
      <c r="OLW15" s="35"/>
      <c r="OLX15" s="35"/>
      <c r="OLY15" s="35"/>
      <c r="OLZ15" s="35"/>
      <c r="OMA15" s="35"/>
      <c r="OMB15" s="35"/>
      <c r="OMC15" s="35"/>
      <c r="OMD15" s="35"/>
      <c r="OME15" s="35"/>
      <c r="OMF15" s="35"/>
      <c r="OMG15" s="35"/>
      <c r="OMH15" s="35"/>
      <c r="OMI15" s="35"/>
      <c r="OMJ15" s="35"/>
      <c r="OMK15" s="35"/>
      <c r="OML15" s="35"/>
      <c r="OMM15" s="35"/>
      <c r="OMN15" s="35"/>
      <c r="OMO15" s="35"/>
      <c r="OMP15" s="35"/>
      <c r="OMQ15" s="35"/>
      <c r="OMR15" s="35"/>
      <c r="OMS15" s="35"/>
      <c r="OMT15" s="35"/>
      <c r="OMU15" s="35"/>
      <c r="OMV15" s="35"/>
      <c r="OMW15" s="35"/>
      <c r="OMX15" s="35"/>
      <c r="OMY15" s="35"/>
      <c r="OMZ15" s="35"/>
      <c r="ONA15" s="35"/>
      <c r="ONB15" s="35"/>
      <c r="ONC15" s="35"/>
      <c r="OND15" s="35"/>
      <c r="ONE15" s="35"/>
      <c r="ONF15" s="35"/>
      <c r="ONG15" s="35"/>
      <c r="ONH15" s="35"/>
      <c r="ONI15" s="35"/>
      <c r="ONJ15" s="35"/>
      <c r="ONK15" s="35"/>
      <c r="ONL15" s="35"/>
      <c r="ONM15" s="35"/>
      <c r="ONN15" s="35"/>
      <c r="ONO15" s="35"/>
      <c r="ONP15" s="35"/>
      <c r="ONQ15" s="35"/>
      <c r="ONR15" s="35"/>
      <c r="ONS15" s="35"/>
      <c r="ONT15" s="35"/>
      <c r="ONU15" s="35"/>
      <c r="ONV15" s="35"/>
      <c r="ONW15" s="35"/>
      <c r="ONX15" s="35"/>
      <c r="ONY15" s="35"/>
      <c r="ONZ15" s="35"/>
      <c r="OOA15" s="35"/>
      <c r="OOB15" s="35"/>
      <c r="OOC15" s="35"/>
      <c r="OOD15" s="35"/>
      <c r="OOE15" s="35"/>
      <c r="OOF15" s="35"/>
      <c r="OOG15" s="35"/>
      <c r="OOH15" s="35"/>
      <c r="OOI15" s="35"/>
      <c r="OOJ15" s="35"/>
      <c r="OOK15" s="35"/>
      <c r="OOL15" s="35"/>
      <c r="OOM15" s="35"/>
      <c r="OON15" s="35"/>
      <c r="OOO15" s="35"/>
      <c r="OOP15" s="35"/>
      <c r="OOQ15" s="35"/>
      <c r="OOR15" s="35"/>
      <c r="OOS15" s="35"/>
      <c r="OOT15" s="35"/>
      <c r="OOU15" s="35"/>
      <c r="OOV15" s="35"/>
      <c r="OOW15" s="35"/>
      <c r="OOX15" s="35"/>
      <c r="OOY15" s="35"/>
      <c r="OOZ15" s="35"/>
      <c r="OPA15" s="35"/>
      <c r="OPB15" s="35"/>
      <c r="OPC15" s="35"/>
      <c r="OPD15" s="35"/>
      <c r="OPE15" s="35"/>
      <c r="OPF15" s="35"/>
      <c r="OPG15" s="35"/>
      <c r="OPH15" s="35"/>
      <c r="OPI15" s="35"/>
      <c r="OPJ15" s="35"/>
      <c r="OPK15" s="35"/>
      <c r="OPL15" s="35"/>
      <c r="OPM15" s="35"/>
      <c r="OPN15" s="35"/>
      <c r="OPO15" s="35"/>
      <c r="OPP15" s="35"/>
      <c r="OPQ15" s="35"/>
      <c r="OPR15" s="35"/>
      <c r="OPS15" s="35"/>
      <c r="OPT15" s="35"/>
      <c r="OPU15" s="35"/>
      <c r="OPV15" s="35"/>
      <c r="OPW15" s="35"/>
      <c r="OPX15" s="35"/>
      <c r="OPY15" s="35"/>
      <c r="OPZ15" s="35"/>
      <c r="OQA15" s="35"/>
      <c r="OQB15" s="35"/>
      <c r="OQC15" s="35"/>
      <c r="OQD15" s="35"/>
      <c r="OQE15" s="35"/>
      <c r="OQF15" s="35"/>
      <c r="OQG15" s="35"/>
      <c r="OQH15" s="35"/>
      <c r="OQI15" s="35"/>
      <c r="OQJ15" s="35"/>
      <c r="OQK15" s="35"/>
      <c r="OQL15" s="35"/>
      <c r="OQM15" s="35"/>
      <c r="OQN15" s="35"/>
      <c r="OQO15" s="35"/>
      <c r="OQP15" s="35"/>
      <c r="OQQ15" s="35"/>
      <c r="OQR15" s="35"/>
      <c r="OQS15" s="35"/>
      <c r="OQT15" s="35"/>
      <c r="OQU15" s="35"/>
      <c r="OQV15" s="35"/>
      <c r="OQW15" s="35"/>
      <c r="OQX15" s="35"/>
      <c r="OQY15" s="35"/>
      <c r="OQZ15" s="35"/>
      <c r="ORA15" s="35"/>
      <c r="ORB15" s="35"/>
      <c r="ORC15" s="35"/>
      <c r="ORD15" s="35"/>
      <c r="ORE15" s="35"/>
      <c r="ORF15" s="35"/>
      <c r="ORG15" s="35"/>
      <c r="ORH15" s="35"/>
      <c r="ORI15" s="35"/>
      <c r="ORJ15" s="35"/>
      <c r="ORK15" s="35"/>
      <c r="ORL15" s="35"/>
      <c r="ORM15" s="35"/>
      <c r="ORN15" s="35"/>
      <c r="ORO15" s="35"/>
      <c r="ORP15" s="35"/>
      <c r="ORQ15" s="35"/>
      <c r="ORR15" s="35"/>
      <c r="ORS15" s="35"/>
      <c r="ORT15" s="35"/>
      <c r="ORU15" s="35"/>
      <c r="ORV15" s="35"/>
      <c r="ORW15" s="35"/>
      <c r="ORX15" s="35"/>
      <c r="ORY15" s="35"/>
      <c r="ORZ15" s="35"/>
      <c r="OSA15" s="35"/>
      <c r="OSB15" s="35"/>
      <c r="OSC15" s="35"/>
      <c r="OSD15" s="35"/>
      <c r="OSE15" s="35"/>
      <c r="OSF15" s="35"/>
      <c r="OSG15" s="35"/>
      <c r="OSH15" s="35"/>
      <c r="OSI15" s="35"/>
      <c r="OSJ15" s="35"/>
      <c r="OSK15" s="35"/>
      <c r="OSL15" s="35"/>
      <c r="OSM15" s="35"/>
      <c r="OSN15" s="35"/>
      <c r="OSO15" s="35"/>
      <c r="OSP15" s="35"/>
      <c r="OSQ15" s="35"/>
      <c r="OSR15" s="35"/>
      <c r="OSS15" s="35"/>
      <c r="OST15" s="35"/>
      <c r="OSU15" s="35"/>
      <c r="OSV15" s="35"/>
      <c r="OSW15" s="35"/>
      <c r="OSX15" s="35"/>
      <c r="OSY15" s="35"/>
      <c r="OSZ15" s="35"/>
      <c r="OTA15" s="35"/>
      <c r="OTB15" s="35"/>
      <c r="OTC15" s="35"/>
      <c r="OTD15" s="35"/>
      <c r="OTE15" s="35"/>
      <c r="OTF15" s="35"/>
      <c r="OTG15" s="35"/>
      <c r="OTH15" s="35"/>
      <c r="OTI15" s="35"/>
      <c r="OTJ15" s="35"/>
      <c r="OTK15" s="35"/>
      <c r="OTL15" s="35"/>
      <c r="OTM15" s="35"/>
      <c r="OTN15" s="35"/>
      <c r="OTO15" s="35"/>
      <c r="OTP15" s="35"/>
      <c r="OTQ15" s="35"/>
      <c r="OTR15" s="35"/>
      <c r="OTS15" s="35"/>
      <c r="OTT15" s="35"/>
      <c r="OTU15" s="35"/>
      <c r="OTV15" s="35"/>
      <c r="OTW15" s="35"/>
      <c r="OTX15" s="35"/>
      <c r="OTY15" s="35"/>
      <c r="OTZ15" s="35"/>
      <c r="OUA15" s="35"/>
      <c r="OUB15" s="35"/>
      <c r="OUC15" s="35"/>
      <c r="OUD15" s="35"/>
      <c r="OUE15" s="35"/>
      <c r="OUF15" s="35"/>
      <c r="OUG15" s="35"/>
      <c r="OUH15" s="35"/>
      <c r="OUI15" s="35"/>
      <c r="OUJ15" s="35"/>
      <c r="OUK15" s="35"/>
      <c r="OUL15" s="35"/>
      <c r="OUM15" s="35"/>
      <c r="OUN15" s="35"/>
      <c r="OUO15" s="35"/>
      <c r="OUP15" s="35"/>
      <c r="OUQ15" s="35"/>
      <c r="OUR15" s="35"/>
      <c r="OUS15" s="35"/>
      <c r="OUT15" s="35"/>
      <c r="OUU15" s="35"/>
      <c r="OUV15" s="35"/>
      <c r="OUW15" s="35"/>
      <c r="OUX15" s="35"/>
      <c r="OUY15" s="35"/>
      <c r="OUZ15" s="35"/>
      <c r="OVA15" s="35"/>
      <c r="OVB15" s="35"/>
      <c r="OVC15" s="35"/>
      <c r="OVD15" s="35"/>
      <c r="OVE15" s="35"/>
      <c r="OVF15" s="35"/>
      <c r="OVG15" s="35"/>
      <c r="OVH15" s="35"/>
      <c r="OVI15" s="35"/>
      <c r="OVJ15" s="35"/>
      <c r="OVQ15" s="35"/>
      <c r="OVR15" s="35"/>
      <c r="OVS15" s="35"/>
      <c r="OVT15" s="35"/>
      <c r="OVU15" s="35"/>
      <c r="OVV15" s="35"/>
      <c r="OVW15" s="35"/>
      <c r="OVX15" s="35"/>
      <c r="OVY15" s="35"/>
      <c r="OVZ15" s="35"/>
      <c r="OWA15" s="35"/>
      <c r="OWB15" s="35"/>
      <c r="OWC15" s="35"/>
      <c r="OWD15" s="35"/>
      <c r="OWE15" s="35"/>
      <c r="OWF15" s="35"/>
      <c r="OWG15" s="35"/>
      <c r="OWH15" s="35"/>
      <c r="OWI15" s="35"/>
      <c r="OWJ15" s="35"/>
      <c r="OWK15" s="35"/>
      <c r="OWL15" s="35"/>
      <c r="OWM15" s="35"/>
      <c r="OWN15" s="35"/>
      <c r="OWO15" s="35"/>
      <c r="OWP15" s="35"/>
      <c r="OWQ15" s="35"/>
      <c r="OWR15" s="35"/>
      <c r="OWS15" s="35"/>
      <c r="OWT15" s="35"/>
      <c r="OWU15" s="35"/>
      <c r="OWV15" s="35"/>
      <c r="OWW15" s="35"/>
      <c r="OWX15" s="35"/>
      <c r="OWY15" s="35"/>
      <c r="OWZ15" s="35"/>
      <c r="OXA15" s="35"/>
      <c r="OXB15" s="35"/>
      <c r="OXC15" s="35"/>
      <c r="OXD15" s="35"/>
      <c r="OXE15" s="35"/>
      <c r="OXF15" s="35"/>
      <c r="OXG15" s="35"/>
      <c r="OXH15" s="35"/>
      <c r="OXI15" s="35"/>
      <c r="OXJ15" s="35"/>
      <c r="OXK15" s="35"/>
      <c r="OXL15" s="35"/>
      <c r="OXM15" s="35"/>
      <c r="OXN15" s="35"/>
      <c r="OXO15" s="35"/>
      <c r="OXP15" s="35"/>
      <c r="OXQ15" s="35"/>
      <c r="OXR15" s="35"/>
      <c r="OXS15" s="35"/>
      <c r="OXT15" s="35"/>
      <c r="OXU15" s="35"/>
      <c r="OXV15" s="35"/>
      <c r="OXW15" s="35"/>
      <c r="OXX15" s="35"/>
      <c r="OXY15" s="35"/>
      <c r="OXZ15" s="35"/>
      <c r="OYA15" s="35"/>
      <c r="OYB15" s="35"/>
      <c r="OYC15" s="35"/>
      <c r="OYD15" s="35"/>
      <c r="OYE15" s="35"/>
      <c r="OYF15" s="35"/>
      <c r="OYG15" s="35"/>
      <c r="OYH15" s="35"/>
      <c r="OYI15" s="35"/>
      <c r="OYJ15" s="35"/>
      <c r="OYK15" s="35"/>
      <c r="OYL15" s="35"/>
      <c r="OYM15" s="35"/>
      <c r="OYN15" s="35"/>
      <c r="OYO15" s="35"/>
      <c r="OYP15" s="35"/>
      <c r="OYQ15" s="35"/>
      <c r="OYR15" s="35"/>
      <c r="OYS15" s="35"/>
      <c r="OYT15" s="35"/>
      <c r="OYU15" s="35"/>
      <c r="OYV15" s="35"/>
      <c r="OYW15" s="35"/>
      <c r="OYX15" s="35"/>
      <c r="OYY15" s="35"/>
      <c r="OYZ15" s="35"/>
      <c r="OZA15" s="35"/>
      <c r="OZB15" s="35"/>
      <c r="OZC15" s="35"/>
      <c r="OZD15" s="35"/>
      <c r="OZE15" s="35"/>
      <c r="OZF15" s="35"/>
      <c r="OZG15" s="35"/>
      <c r="OZH15" s="35"/>
      <c r="OZI15" s="35"/>
      <c r="OZJ15" s="35"/>
      <c r="OZK15" s="35"/>
      <c r="OZL15" s="35"/>
      <c r="OZM15" s="35"/>
      <c r="OZN15" s="35"/>
      <c r="OZO15" s="35"/>
      <c r="OZP15" s="35"/>
      <c r="OZQ15" s="35"/>
      <c r="OZR15" s="35"/>
      <c r="OZS15" s="35"/>
      <c r="OZT15" s="35"/>
      <c r="OZU15" s="35"/>
      <c r="OZV15" s="35"/>
      <c r="OZW15" s="35"/>
      <c r="OZX15" s="35"/>
      <c r="OZY15" s="35"/>
      <c r="OZZ15" s="35"/>
      <c r="PAA15" s="35"/>
      <c r="PAB15" s="35"/>
      <c r="PAC15" s="35"/>
      <c r="PAD15" s="35"/>
      <c r="PAE15" s="35"/>
      <c r="PAF15" s="35"/>
      <c r="PAG15" s="35"/>
      <c r="PAH15" s="35"/>
      <c r="PAI15" s="35"/>
      <c r="PAJ15" s="35"/>
      <c r="PAK15" s="35"/>
      <c r="PAL15" s="35"/>
      <c r="PAM15" s="35"/>
      <c r="PAN15" s="35"/>
      <c r="PAO15" s="35"/>
      <c r="PAP15" s="35"/>
      <c r="PAQ15" s="35"/>
      <c r="PAR15" s="35"/>
      <c r="PAS15" s="35"/>
      <c r="PAT15" s="35"/>
      <c r="PAU15" s="35"/>
      <c r="PAV15" s="35"/>
      <c r="PAW15" s="35"/>
      <c r="PAX15" s="35"/>
      <c r="PAY15" s="35"/>
      <c r="PAZ15" s="35"/>
      <c r="PBA15" s="35"/>
      <c r="PBB15" s="35"/>
      <c r="PBC15" s="35"/>
      <c r="PBD15" s="35"/>
      <c r="PBE15" s="35"/>
      <c r="PBF15" s="35"/>
      <c r="PBG15" s="35"/>
      <c r="PBH15" s="35"/>
      <c r="PBI15" s="35"/>
      <c r="PBJ15" s="35"/>
      <c r="PBK15" s="35"/>
      <c r="PBL15" s="35"/>
      <c r="PBM15" s="35"/>
      <c r="PBN15" s="35"/>
      <c r="PBO15" s="35"/>
      <c r="PBP15" s="35"/>
      <c r="PBQ15" s="35"/>
      <c r="PBR15" s="35"/>
      <c r="PBS15" s="35"/>
      <c r="PBT15" s="35"/>
      <c r="PBU15" s="35"/>
      <c r="PBV15" s="35"/>
      <c r="PBW15" s="35"/>
      <c r="PBX15" s="35"/>
      <c r="PBY15" s="35"/>
      <c r="PBZ15" s="35"/>
      <c r="PCA15" s="35"/>
      <c r="PCB15" s="35"/>
      <c r="PCC15" s="35"/>
      <c r="PCD15" s="35"/>
      <c r="PCE15" s="35"/>
      <c r="PCF15" s="35"/>
      <c r="PCG15" s="35"/>
      <c r="PCH15" s="35"/>
      <c r="PCI15" s="35"/>
      <c r="PCJ15" s="35"/>
      <c r="PCK15" s="35"/>
      <c r="PCL15" s="35"/>
      <c r="PCM15" s="35"/>
      <c r="PCN15" s="35"/>
      <c r="PCO15" s="35"/>
      <c r="PCP15" s="35"/>
      <c r="PCQ15" s="35"/>
      <c r="PCR15" s="35"/>
      <c r="PCS15" s="35"/>
      <c r="PCT15" s="35"/>
      <c r="PCU15" s="35"/>
      <c r="PCV15" s="35"/>
      <c r="PCW15" s="35"/>
      <c r="PCX15" s="35"/>
      <c r="PCY15" s="35"/>
      <c r="PCZ15" s="35"/>
      <c r="PDA15" s="35"/>
      <c r="PDB15" s="35"/>
      <c r="PDC15" s="35"/>
      <c r="PDD15" s="35"/>
      <c r="PDE15" s="35"/>
      <c r="PDF15" s="35"/>
      <c r="PDG15" s="35"/>
      <c r="PDH15" s="35"/>
      <c r="PDI15" s="35"/>
      <c r="PDJ15" s="35"/>
      <c r="PDK15" s="35"/>
      <c r="PDL15" s="35"/>
      <c r="PDM15" s="35"/>
      <c r="PDN15" s="35"/>
      <c r="PDO15" s="35"/>
      <c r="PDP15" s="35"/>
      <c r="PDQ15" s="35"/>
      <c r="PDR15" s="35"/>
      <c r="PDS15" s="35"/>
      <c r="PDT15" s="35"/>
      <c r="PDU15" s="35"/>
      <c r="PDV15" s="35"/>
      <c r="PDW15" s="35"/>
      <c r="PDX15" s="35"/>
      <c r="PDY15" s="35"/>
      <c r="PDZ15" s="35"/>
      <c r="PEA15" s="35"/>
      <c r="PEB15" s="35"/>
      <c r="PEC15" s="35"/>
      <c r="PED15" s="35"/>
      <c r="PEE15" s="35"/>
      <c r="PEF15" s="35"/>
      <c r="PEG15" s="35"/>
      <c r="PEH15" s="35"/>
      <c r="PEI15" s="35"/>
      <c r="PEJ15" s="35"/>
      <c r="PEK15" s="35"/>
      <c r="PEL15" s="35"/>
      <c r="PEM15" s="35"/>
      <c r="PEN15" s="35"/>
      <c r="PEO15" s="35"/>
      <c r="PEP15" s="35"/>
      <c r="PEQ15" s="35"/>
      <c r="PER15" s="35"/>
      <c r="PES15" s="35"/>
      <c r="PET15" s="35"/>
      <c r="PEU15" s="35"/>
      <c r="PEV15" s="35"/>
      <c r="PEW15" s="35"/>
      <c r="PEX15" s="35"/>
      <c r="PEY15" s="35"/>
      <c r="PEZ15" s="35"/>
      <c r="PFA15" s="35"/>
      <c r="PFB15" s="35"/>
      <c r="PFC15" s="35"/>
      <c r="PFD15" s="35"/>
      <c r="PFE15" s="35"/>
      <c r="PFF15" s="35"/>
      <c r="PFM15" s="35"/>
      <c r="PFN15" s="35"/>
      <c r="PFO15" s="35"/>
      <c r="PFP15" s="35"/>
      <c r="PFQ15" s="35"/>
      <c r="PFR15" s="35"/>
      <c r="PFS15" s="35"/>
      <c r="PFT15" s="35"/>
      <c r="PFU15" s="35"/>
      <c r="PFV15" s="35"/>
      <c r="PFW15" s="35"/>
      <c r="PFX15" s="35"/>
      <c r="PFY15" s="35"/>
      <c r="PFZ15" s="35"/>
      <c r="PGA15" s="35"/>
      <c r="PGB15" s="35"/>
      <c r="PGC15" s="35"/>
      <c r="PGD15" s="35"/>
      <c r="PGE15" s="35"/>
      <c r="PGF15" s="35"/>
      <c r="PGG15" s="35"/>
      <c r="PGH15" s="35"/>
      <c r="PGI15" s="35"/>
      <c r="PGJ15" s="35"/>
      <c r="PGK15" s="35"/>
      <c r="PGL15" s="35"/>
      <c r="PGM15" s="35"/>
      <c r="PGN15" s="35"/>
      <c r="PGO15" s="35"/>
      <c r="PGP15" s="35"/>
      <c r="PGQ15" s="35"/>
      <c r="PGR15" s="35"/>
      <c r="PGS15" s="35"/>
      <c r="PGT15" s="35"/>
      <c r="PGU15" s="35"/>
      <c r="PGV15" s="35"/>
      <c r="PGW15" s="35"/>
      <c r="PGX15" s="35"/>
      <c r="PGY15" s="35"/>
      <c r="PGZ15" s="35"/>
      <c r="PHA15" s="35"/>
      <c r="PHB15" s="35"/>
      <c r="PHC15" s="35"/>
      <c r="PHD15" s="35"/>
      <c r="PHE15" s="35"/>
      <c r="PHF15" s="35"/>
      <c r="PHG15" s="35"/>
      <c r="PHH15" s="35"/>
      <c r="PHI15" s="35"/>
      <c r="PHJ15" s="35"/>
      <c r="PHK15" s="35"/>
      <c r="PHL15" s="35"/>
      <c r="PHM15" s="35"/>
      <c r="PHN15" s="35"/>
      <c r="PHO15" s="35"/>
      <c r="PHP15" s="35"/>
      <c r="PHQ15" s="35"/>
      <c r="PHR15" s="35"/>
      <c r="PHS15" s="35"/>
      <c r="PHT15" s="35"/>
      <c r="PHU15" s="35"/>
      <c r="PHV15" s="35"/>
      <c r="PHW15" s="35"/>
      <c r="PHX15" s="35"/>
      <c r="PHY15" s="35"/>
      <c r="PHZ15" s="35"/>
      <c r="PIA15" s="35"/>
      <c r="PIB15" s="35"/>
      <c r="PIC15" s="35"/>
      <c r="PID15" s="35"/>
      <c r="PIE15" s="35"/>
      <c r="PIF15" s="35"/>
      <c r="PIG15" s="35"/>
      <c r="PIH15" s="35"/>
      <c r="PII15" s="35"/>
      <c r="PIJ15" s="35"/>
      <c r="PIK15" s="35"/>
      <c r="PIL15" s="35"/>
      <c r="PIM15" s="35"/>
      <c r="PIN15" s="35"/>
      <c r="PIO15" s="35"/>
      <c r="PIP15" s="35"/>
      <c r="PIQ15" s="35"/>
      <c r="PIR15" s="35"/>
      <c r="PIS15" s="35"/>
      <c r="PIT15" s="35"/>
      <c r="PIU15" s="35"/>
      <c r="PIV15" s="35"/>
      <c r="PIW15" s="35"/>
      <c r="PIX15" s="35"/>
      <c r="PIY15" s="35"/>
      <c r="PIZ15" s="35"/>
      <c r="PJA15" s="35"/>
      <c r="PJB15" s="35"/>
      <c r="PJC15" s="35"/>
      <c r="PJD15" s="35"/>
      <c r="PJE15" s="35"/>
      <c r="PJF15" s="35"/>
      <c r="PJG15" s="35"/>
      <c r="PJH15" s="35"/>
      <c r="PJI15" s="35"/>
      <c r="PJJ15" s="35"/>
      <c r="PJK15" s="35"/>
      <c r="PJL15" s="35"/>
      <c r="PJM15" s="35"/>
      <c r="PJN15" s="35"/>
      <c r="PJO15" s="35"/>
      <c r="PJP15" s="35"/>
      <c r="PJQ15" s="35"/>
      <c r="PJR15" s="35"/>
      <c r="PJS15" s="35"/>
      <c r="PJT15" s="35"/>
      <c r="PJU15" s="35"/>
      <c r="PJV15" s="35"/>
      <c r="PJW15" s="35"/>
      <c r="PJX15" s="35"/>
      <c r="PJY15" s="35"/>
      <c r="PJZ15" s="35"/>
      <c r="PKA15" s="35"/>
      <c r="PKB15" s="35"/>
      <c r="PKC15" s="35"/>
      <c r="PKD15" s="35"/>
      <c r="PKE15" s="35"/>
      <c r="PKF15" s="35"/>
      <c r="PKG15" s="35"/>
      <c r="PKH15" s="35"/>
      <c r="PKI15" s="35"/>
      <c r="PKJ15" s="35"/>
      <c r="PKK15" s="35"/>
      <c r="PKL15" s="35"/>
      <c r="PKM15" s="35"/>
      <c r="PKN15" s="35"/>
      <c r="PKO15" s="35"/>
      <c r="PKP15" s="35"/>
      <c r="PKQ15" s="35"/>
      <c r="PKR15" s="35"/>
      <c r="PKS15" s="35"/>
      <c r="PKT15" s="35"/>
      <c r="PKU15" s="35"/>
      <c r="PKV15" s="35"/>
      <c r="PKW15" s="35"/>
      <c r="PKX15" s="35"/>
      <c r="PKY15" s="35"/>
      <c r="PKZ15" s="35"/>
      <c r="PLA15" s="35"/>
      <c r="PLB15" s="35"/>
      <c r="PLC15" s="35"/>
      <c r="PLD15" s="35"/>
      <c r="PLE15" s="35"/>
      <c r="PLF15" s="35"/>
      <c r="PLG15" s="35"/>
      <c r="PLH15" s="35"/>
      <c r="PLI15" s="35"/>
      <c r="PLJ15" s="35"/>
      <c r="PLK15" s="35"/>
      <c r="PLL15" s="35"/>
      <c r="PLM15" s="35"/>
      <c r="PLN15" s="35"/>
      <c r="PLO15" s="35"/>
      <c r="PLP15" s="35"/>
      <c r="PLQ15" s="35"/>
      <c r="PLR15" s="35"/>
      <c r="PLS15" s="35"/>
      <c r="PLT15" s="35"/>
      <c r="PLU15" s="35"/>
      <c r="PLV15" s="35"/>
      <c r="PLW15" s="35"/>
      <c r="PLX15" s="35"/>
      <c r="PLY15" s="35"/>
      <c r="PLZ15" s="35"/>
      <c r="PMA15" s="35"/>
      <c r="PMB15" s="35"/>
      <c r="PMC15" s="35"/>
      <c r="PMD15" s="35"/>
      <c r="PME15" s="35"/>
      <c r="PMF15" s="35"/>
      <c r="PMG15" s="35"/>
      <c r="PMH15" s="35"/>
      <c r="PMI15" s="35"/>
      <c r="PMJ15" s="35"/>
      <c r="PMK15" s="35"/>
      <c r="PML15" s="35"/>
      <c r="PMM15" s="35"/>
      <c r="PMN15" s="35"/>
      <c r="PMO15" s="35"/>
      <c r="PMP15" s="35"/>
      <c r="PMQ15" s="35"/>
      <c r="PMR15" s="35"/>
      <c r="PMS15" s="35"/>
      <c r="PMT15" s="35"/>
      <c r="PMU15" s="35"/>
      <c r="PMV15" s="35"/>
      <c r="PMW15" s="35"/>
      <c r="PMX15" s="35"/>
      <c r="PMY15" s="35"/>
      <c r="PMZ15" s="35"/>
      <c r="PNA15" s="35"/>
      <c r="PNB15" s="35"/>
      <c r="PNC15" s="35"/>
      <c r="PND15" s="35"/>
      <c r="PNE15" s="35"/>
      <c r="PNF15" s="35"/>
      <c r="PNG15" s="35"/>
      <c r="PNH15" s="35"/>
      <c r="PNI15" s="35"/>
      <c r="PNJ15" s="35"/>
      <c r="PNK15" s="35"/>
      <c r="PNL15" s="35"/>
      <c r="PNM15" s="35"/>
      <c r="PNN15" s="35"/>
      <c r="PNO15" s="35"/>
      <c r="PNP15" s="35"/>
      <c r="PNQ15" s="35"/>
      <c r="PNR15" s="35"/>
      <c r="PNS15" s="35"/>
      <c r="PNT15" s="35"/>
      <c r="PNU15" s="35"/>
      <c r="PNV15" s="35"/>
      <c r="PNW15" s="35"/>
      <c r="PNX15" s="35"/>
      <c r="PNY15" s="35"/>
      <c r="PNZ15" s="35"/>
      <c r="POA15" s="35"/>
      <c r="POB15" s="35"/>
      <c r="POC15" s="35"/>
      <c r="POD15" s="35"/>
      <c r="POE15" s="35"/>
      <c r="POF15" s="35"/>
      <c r="POG15" s="35"/>
      <c r="POH15" s="35"/>
      <c r="POI15" s="35"/>
      <c r="POJ15" s="35"/>
      <c r="POK15" s="35"/>
      <c r="POL15" s="35"/>
      <c r="POM15" s="35"/>
      <c r="PON15" s="35"/>
      <c r="POO15" s="35"/>
      <c r="POP15" s="35"/>
      <c r="POQ15" s="35"/>
      <c r="POR15" s="35"/>
      <c r="POS15" s="35"/>
      <c r="POT15" s="35"/>
      <c r="POU15" s="35"/>
      <c r="POV15" s="35"/>
      <c r="POW15" s="35"/>
      <c r="POX15" s="35"/>
      <c r="POY15" s="35"/>
      <c r="POZ15" s="35"/>
      <c r="PPA15" s="35"/>
      <c r="PPB15" s="35"/>
      <c r="PPI15" s="35"/>
      <c r="PPJ15" s="35"/>
      <c r="PPK15" s="35"/>
      <c r="PPL15" s="35"/>
      <c r="PPM15" s="35"/>
      <c r="PPN15" s="35"/>
      <c r="PPO15" s="35"/>
      <c r="PPP15" s="35"/>
      <c r="PPQ15" s="35"/>
      <c r="PPR15" s="35"/>
      <c r="PPS15" s="35"/>
      <c r="PPT15" s="35"/>
      <c r="PPU15" s="35"/>
      <c r="PPV15" s="35"/>
      <c r="PPW15" s="35"/>
      <c r="PPX15" s="35"/>
      <c r="PPY15" s="35"/>
      <c r="PPZ15" s="35"/>
      <c r="PQA15" s="35"/>
      <c r="PQB15" s="35"/>
      <c r="PQC15" s="35"/>
      <c r="PQD15" s="35"/>
      <c r="PQE15" s="35"/>
      <c r="PQF15" s="35"/>
      <c r="PQG15" s="35"/>
      <c r="PQH15" s="35"/>
      <c r="PQI15" s="35"/>
      <c r="PQJ15" s="35"/>
      <c r="PQK15" s="35"/>
      <c r="PQL15" s="35"/>
      <c r="PQM15" s="35"/>
      <c r="PQN15" s="35"/>
      <c r="PQO15" s="35"/>
      <c r="PQP15" s="35"/>
      <c r="PQQ15" s="35"/>
      <c r="PQR15" s="35"/>
      <c r="PQS15" s="35"/>
      <c r="PQT15" s="35"/>
      <c r="PQU15" s="35"/>
      <c r="PQV15" s="35"/>
      <c r="PQW15" s="35"/>
      <c r="PQX15" s="35"/>
      <c r="PQY15" s="35"/>
      <c r="PQZ15" s="35"/>
      <c r="PRA15" s="35"/>
      <c r="PRB15" s="35"/>
      <c r="PRC15" s="35"/>
      <c r="PRD15" s="35"/>
      <c r="PRE15" s="35"/>
      <c r="PRF15" s="35"/>
      <c r="PRG15" s="35"/>
      <c r="PRH15" s="35"/>
      <c r="PRI15" s="35"/>
      <c r="PRJ15" s="35"/>
      <c r="PRK15" s="35"/>
      <c r="PRL15" s="35"/>
      <c r="PRM15" s="35"/>
      <c r="PRN15" s="35"/>
      <c r="PRO15" s="35"/>
      <c r="PRP15" s="35"/>
      <c r="PRQ15" s="35"/>
      <c r="PRR15" s="35"/>
      <c r="PRS15" s="35"/>
      <c r="PRT15" s="35"/>
      <c r="PRU15" s="35"/>
      <c r="PRV15" s="35"/>
      <c r="PRW15" s="35"/>
      <c r="PRX15" s="35"/>
      <c r="PRY15" s="35"/>
      <c r="PRZ15" s="35"/>
      <c r="PSA15" s="35"/>
      <c r="PSB15" s="35"/>
      <c r="PSC15" s="35"/>
      <c r="PSD15" s="35"/>
      <c r="PSE15" s="35"/>
      <c r="PSF15" s="35"/>
      <c r="PSG15" s="35"/>
      <c r="PSH15" s="35"/>
      <c r="PSI15" s="35"/>
      <c r="PSJ15" s="35"/>
      <c r="PSK15" s="35"/>
      <c r="PSL15" s="35"/>
      <c r="PSM15" s="35"/>
      <c r="PSN15" s="35"/>
      <c r="PSO15" s="35"/>
      <c r="PSP15" s="35"/>
      <c r="PSQ15" s="35"/>
      <c r="PSR15" s="35"/>
      <c r="PSS15" s="35"/>
      <c r="PST15" s="35"/>
      <c r="PSU15" s="35"/>
      <c r="PSV15" s="35"/>
      <c r="PSW15" s="35"/>
      <c r="PSX15" s="35"/>
      <c r="PSY15" s="35"/>
      <c r="PSZ15" s="35"/>
      <c r="PTA15" s="35"/>
      <c r="PTB15" s="35"/>
      <c r="PTC15" s="35"/>
      <c r="PTD15" s="35"/>
      <c r="PTE15" s="35"/>
      <c r="PTF15" s="35"/>
      <c r="PTG15" s="35"/>
      <c r="PTH15" s="35"/>
      <c r="PTI15" s="35"/>
      <c r="PTJ15" s="35"/>
      <c r="PTK15" s="35"/>
      <c r="PTL15" s="35"/>
      <c r="PTM15" s="35"/>
      <c r="PTN15" s="35"/>
      <c r="PTO15" s="35"/>
      <c r="PTP15" s="35"/>
      <c r="PTQ15" s="35"/>
      <c r="PTR15" s="35"/>
      <c r="PTS15" s="35"/>
      <c r="PTT15" s="35"/>
      <c r="PTU15" s="35"/>
      <c r="PTV15" s="35"/>
      <c r="PTW15" s="35"/>
      <c r="PTX15" s="35"/>
      <c r="PTY15" s="35"/>
      <c r="PTZ15" s="35"/>
      <c r="PUA15" s="35"/>
      <c r="PUB15" s="35"/>
      <c r="PUC15" s="35"/>
      <c r="PUD15" s="35"/>
      <c r="PUE15" s="35"/>
      <c r="PUF15" s="35"/>
      <c r="PUG15" s="35"/>
      <c r="PUH15" s="35"/>
      <c r="PUI15" s="35"/>
      <c r="PUJ15" s="35"/>
      <c r="PUK15" s="35"/>
      <c r="PUL15" s="35"/>
      <c r="PUM15" s="35"/>
      <c r="PUN15" s="35"/>
      <c r="PUO15" s="35"/>
      <c r="PUP15" s="35"/>
      <c r="PUQ15" s="35"/>
      <c r="PUR15" s="35"/>
      <c r="PUS15" s="35"/>
      <c r="PUT15" s="35"/>
      <c r="PUU15" s="35"/>
      <c r="PUV15" s="35"/>
      <c r="PUW15" s="35"/>
      <c r="PUX15" s="35"/>
      <c r="PUY15" s="35"/>
      <c r="PUZ15" s="35"/>
      <c r="PVA15" s="35"/>
      <c r="PVB15" s="35"/>
      <c r="PVC15" s="35"/>
      <c r="PVD15" s="35"/>
      <c r="PVE15" s="35"/>
      <c r="PVF15" s="35"/>
      <c r="PVG15" s="35"/>
      <c r="PVH15" s="35"/>
      <c r="PVI15" s="35"/>
      <c r="PVJ15" s="35"/>
      <c r="PVK15" s="35"/>
      <c r="PVL15" s="35"/>
      <c r="PVM15" s="35"/>
      <c r="PVN15" s="35"/>
      <c r="PVO15" s="35"/>
      <c r="PVP15" s="35"/>
      <c r="PVQ15" s="35"/>
      <c r="PVR15" s="35"/>
      <c r="PVS15" s="35"/>
      <c r="PVT15" s="35"/>
      <c r="PVU15" s="35"/>
      <c r="PVV15" s="35"/>
      <c r="PVW15" s="35"/>
      <c r="PVX15" s="35"/>
      <c r="PVY15" s="35"/>
      <c r="PVZ15" s="35"/>
      <c r="PWA15" s="35"/>
      <c r="PWB15" s="35"/>
      <c r="PWC15" s="35"/>
      <c r="PWD15" s="35"/>
      <c r="PWE15" s="35"/>
      <c r="PWF15" s="35"/>
      <c r="PWG15" s="35"/>
      <c r="PWH15" s="35"/>
      <c r="PWI15" s="35"/>
      <c r="PWJ15" s="35"/>
      <c r="PWK15" s="35"/>
      <c r="PWL15" s="35"/>
      <c r="PWM15" s="35"/>
      <c r="PWN15" s="35"/>
      <c r="PWO15" s="35"/>
      <c r="PWP15" s="35"/>
      <c r="PWQ15" s="35"/>
      <c r="PWR15" s="35"/>
      <c r="PWS15" s="35"/>
      <c r="PWT15" s="35"/>
      <c r="PWU15" s="35"/>
      <c r="PWV15" s="35"/>
      <c r="PWW15" s="35"/>
      <c r="PWX15" s="35"/>
      <c r="PWY15" s="35"/>
      <c r="PWZ15" s="35"/>
      <c r="PXA15" s="35"/>
      <c r="PXB15" s="35"/>
      <c r="PXC15" s="35"/>
      <c r="PXD15" s="35"/>
      <c r="PXE15" s="35"/>
      <c r="PXF15" s="35"/>
      <c r="PXG15" s="35"/>
      <c r="PXH15" s="35"/>
      <c r="PXI15" s="35"/>
      <c r="PXJ15" s="35"/>
      <c r="PXK15" s="35"/>
      <c r="PXL15" s="35"/>
      <c r="PXM15" s="35"/>
      <c r="PXN15" s="35"/>
      <c r="PXO15" s="35"/>
      <c r="PXP15" s="35"/>
      <c r="PXQ15" s="35"/>
      <c r="PXR15" s="35"/>
      <c r="PXS15" s="35"/>
      <c r="PXT15" s="35"/>
      <c r="PXU15" s="35"/>
      <c r="PXV15" s="35"/>
      <c r="PXW15" s="35"/>
      <c r="PXX15" s="35"/>
      <c r="PXY15" s="35"/>
      <c r="PXZ15" s="35"/>
      <c r="PYA15" s="35"/>
      <c r="PYB15" s="35"/>
      <c r="PYC15" s="35"/>
      <c r="PYD15" s="35"/>
      <c r="PYE15" s="35"/>
      <c r="PYF15" s="35"/>
      <c r="PYG15" s="35"/>
      <c r="PYH15" s="35"/>
      <c r="PYI15" s="35"/>
      <c r="PYJ15" s="35"/>
      <c r="PYK15" s="35"/>
      <c r="PYL15" s="35"/>
      <c r="PYM15" s="35"/>
      <c r="PYN15" s="35"/>
      <c r="PYO15" s="35"/>
      <c r="PYP15" s="35"/>
      <c r="PYQ15" s="35"/>
      <c r="PYR15" s="35"/>
      <c r="PYS15" s="35"/>
      <c r="PYT15" s="35"/>
      <c r="PYU15" s="35"/>
      <c r="PYV15" s="35"/>
      <c r="PYW15" s="35"/>
      <c r="PYX15" s="35"/>
      <c r="PZE15" s="35"/>
      <c r="PZF15" s="35"/>
      <c r="PZG15" s="35"/>
      <c r="PZH15" s="35"/>
      <c r="PZI15" s="35"/>
      <c r="PZJ15" s="35"/>
      <c r="PZK15" s="35"/>
      <c r="PZL15" s="35"/>
      <c r="PZM15" s="35"/>
      <c r="PZN15" s="35"/>
      <c r="PZO15" s="35"/>
      <c r="PZP15" s="35"/>
      <c r="PZQ15" s="35"/>
      <c r="PZR15" s="35"/>
      <c r="PZS15" s="35"/>
      <c r="PZT15" s="35"/>
      <c r="PZU15" s="35"/>
      <c r="PZV15" s="35"/>
      <c r="PZW15" s="35"/>
      <c r="PZX15" s="35"/>
      <c r="PZY15" s="35"/>
      <c r="PZZ15" s="35"/>
      <c r="QAA15" s="35"/>
      <c r="QAB15" s="35"/>
      <c r="QAC15" s="35"/>
      <c r="QAD15" s="35"/>
      <c r="QAE15" s="35"/>
      <c r="QAF15" s="35"/>
      <c r="QAG15" s="35"/>
      <c r="QAH15" s="35"/>
      <c r="QAI15" s="35"/>
      <c r="QAJ15" s="35"/>
      <c r="QAK15" s="35"/>
      <c r="QAL15" s="35"/>
      <c r="QAM15" s="35"/>
      <c r="QAN15" s="35"/>
      <c r="QAO15" s="35"/>
      <c r="QAP15" s="35"/>
      <c r="QAQ15" s="35"/>
      <c r="QAR15" s="35"/>
      <c r="QAS15" s="35"/>
      <c r="QAT15" s="35"/>
      <c r="QAU15" s="35"/>
      <c r="QAV15" s="35"/>
      <c r="QAW15" s="35"/>
      <c r="QAX15" s="35"/>
      <c r="QAY15" s="35"/>
      <c r="QAZ15" s="35"/>
      <c r="QBA15" s="35"/>
      <c r="QBB15" s="35"/>
      <c r="QBC15" s="35"/>
      <c r="QBD15" s="35"/>
      <c r="QBE15" s="35"/>
      <c r="QBF15" s="35"/>
      <c r="QBG15" s="35"/>
      <c r="QBH15" s="35"/>
      <c r="QBI15" s="35"/>
      <c r="QBJ15" s="35"/>
      <c r="QBK15" s="35"/>
      <c r="QBL15" s="35"/>
      <c r="QBM15" s="35"/>
      <c r="QBN15" s="35"/>
      <c r="QBO15" s="35"/>
      <c r="QBP15" s="35"/>
      <c r="QBQ15" s="35"/>
      <c r="QBR15" s="35"/>
      <c r="QBS15" s="35"/>
      <c r="QBT15" s="35"/>
      <c r="QBU15" s="35"/>
      <c r="QBV15" s="35"/>
      <c r="QBW15" s="35"/>
      <c r="QBX15" s="35"/>
      <c r="QBY15" s="35"/>
      <c r="QBZ15" s="35"/>
      <c r="QCA15" s="35"/>
      <c r="QCB15" s="35"/>
      <c r="QCC15" s="35"/>
      <c r="QCD15" s="35"/>
      <c r="QCE15" s="35"/>
      <c r="QCF15" s="35"/>
      <c r="QCG15" s="35"/>
      <c r="QCH15" s="35"/>
      <c r="QCI15" s="35"/>
      <c r="QCJ15" s="35"/>
      <c r="QCK15" s="35"/>
      <c r="QCL15" s="35"/>
      <c r="QCM15" s="35"/>
      <c r="QCN15" s="35"/>
      <c r="QCO15" s="35"/>
      <c r="QCP15" s="35"/>
      <c r="QCQ15" s="35"/>
      <c r="QCR15" s="35"/>
      <c r="QCS15" s="35"/>
      <c r="QCT15" s="35"/>
      <c r="QCU15" s="35"/>
      <c r="QCV15" s="35"/>
      <c r="QCW15" s="35"/>
      <c r="QCX15" s="35"/>
      <c r="QCY15" s="35"/>
      <c r="QCZ15" s="35"/>
      <c r="QDA15" s="35"/>
      <c r="QDB15" s="35"/>
      <c r="QDC15" s="35"/>
      <c r="QDD15" s="35"/>
      <c r="QDE15" s="35"/>
      <c r="QDF15" s="35"/>
      <c r="QDG15" s="35"/>
      <c r="QDH15" s="35"/>
      <c r="QDI15" s="35"/>
      <c r="QDJ15" s="35"/>
      <c r="QDK15" s="35"/>
      <c r="QDL15" s="35"/>
      <c r="QDM15" s="35"/>
      <c r="QDN15" s="35"/>
      <c r="QDO15" s="35"/>
      <c r="QDP15" s="35"/>
      <c r="QDQ15" s="35"/>
      <c r="QDR15" s="35"/>
      <c r="QDS15" s="35"/>
      <c r="QDT15" s="35"/>
      <c r="QDU15" s="35"/>
      <c r="QDV15" s="35"/>
      <c r="QDW15" s="35"/>
      <c r="QDX15" s="35"/>
      <c r="QDY15" s="35"/>
      <c r="QDZ15" s="35"/>
      <c r="QEA15" s="35"/>
      <c r="QEB15" s="35"/>
      <c r="QEC15" s="35"/>
      <c r="QED15" s="35"/>
      <c r="QEE15" s="35"/>
      <c r="QEF15" s="35"/>
      <c r="QEG15" s="35"/>
      <c r="QEH15" s="35"/>
      <c r="QEI15" s="35"/>
      <c r="QEJ15" s="35"/>
      <c r="QEK15" s="35"/>
      <c r="QEL15" s="35"/>
      <c r="QEM15" s="35"/>
      <c r="QEN15" s="35"/>
      <c r="QEO15" s="35"/>
      <c r="QEP15" s="35"/>
      <c r="QEQ15" s="35"/>
      <c r="QER15" s="35"/>
      <c r="QES15" s="35"/>
      <c r="QET15" s="35"/>
      <c r="QEU15" s="35"/>
      <c r="QEV15" s="35"/>
      <c r="QEW15" s="35"/>
      <c r="QEX15" s="35"/>
      <c r="QEY15" s="35"/>
      <c r="QEZ15" s="35"/>
      <c r="QFA15" s="35"/>
      <c r="QFB15" s="35"/>
      <c r="QFC15" s="35"/>
      <c r="QFD15" s="35"/>
      <c r="QFE15" s="35"/>
      <c r="QFF15" s="35"/>
      <c r="QFG15" s="35"/>
      <c r="QFH15" s="35"/>
      <c r="QFI15" s="35"/>
      <c r="QFJ15" s="35"/>
      <c r="QFK15" s="35"/>
      <c r="QFL15" s="35"/>
      <c r="QFM15" s="35"/>
      <c r="QFN15" s="35"/>
      <c r="QFO15" s="35"/>
      <c r="QFP15" s="35"/>
      <c r="QFQ15" s="35"/>
      <c r="QFR15" s="35"/>
      <c r="QFS15" s="35"/>
      <c r="QFT15" s="35"/>
      <c r="QFU15" s="35"/>
      <c r="QFV15" s="35"/>
      <c r="QFW15" s="35"/>
      <c r="QFX15" s="35"/>
      <c r="QFY15" s="35"/>
      <c r="QFZ15" s="35"/>
      <c r="QGA15" s="35"/>
      <c r="QGB15" s="35"/>
      <c r="QGC15" s="35"/>
      <c r="QGD15" s="35"/>
      <c r="QGE15" s="35"/>
      <c r="QGF15" s="35"/>
      <c r="QGG15" s="35"/>
      <c r="QGH15" s="35"/>
      <c r="QGI15" s="35"/>
      <c r="QGJ15" s="35"/>
      <c r="QGK15" s="35"/>
      <c r="QGL15" s="35"/>
      <c r="QGM15" s="35"/>
      <c r="QGN15" s="35"/>
      <c r="QGO15" s="35"/>
      <c r="QGP15" s="35"/>
      <c r="QGQ15" s="35"/>
      <c r="QGR15" s="35"/>
      <c r="QGS15" s="35"/>
      <c r="QGT15" s="35"/>
      <c r="QGU15" s="35"/>
      <c r="QGV15" s="35"/>
      <c r="QGW15" s="35"/>
      <c r="QGX15" s="35"/>
      <c r="QGY15" s="35"/>
      <c r="QGZ15" s="35"/>
      <c r="QHA15" s="35"/>
      <c r="QHB15" s="35"/>
      <c r="QHC15" s="35"/>
      <c r="QHD15" s="35"/>
      <c r="QHE15" s="35"/>
      <c r="QHF15" s="35"/>
      <c r="QHG15" s="35"/>
      <c r="QHH15" s="35"/>
      <c r="QHI15" s="35"/>
      <c r="QHJ15" s="35"/>
      <c r="QHK15" s="35"/>
      <c r="QHL15" s="35"/>
      <c r="QHM15" s="35"/>
      <c r="QHN15" s="35"/>
      <c r="QHO15" s="35"/>
      <c r="QHP15" s="35"/>
      <c r="QHQ15" s="35"/>
      <c r="QHR15" s="35"/>
      <c r="QHS15" s="35"/>
      <c r="QHT15" s="35"/>
      <c r="QHU15" s="35"/>
      <c r="QHV15" s="35"/>
      <c r="QHW15" s="35"/>
      <c r="QHX15" s="35"/>
      <c r="QHY15" s="35"/>
      <c r="QHZ15" s="35"/>
      <c r="QIA15" s="35"/>
      <c r="QIB15" s="35"/>
      <c r="QIC15" s="35"/>
      <c r="QID15" s="35"/>
      <c r="QIE15" s="35"/>
      <c r="QIF15" s="35"/>
      <c r="QIG15" s="35"/>
      <c r="QIH15" s="35"/>
      <c r="QII15" s="35"/>
      <c r="QIJ15" s="35"/>
      <c r="QIK15" s="35"/>
      <c r="QIL15" s="35"/>
      <c r="QIM15" s="35"/>
      <c r="QIN15" s="35"/>
      <c r="QIO15" s="35"/>
      <c r="QIP15" s="35"/>
      <c r="QIQ15" s="35"/>
      <c r="QIR15" s="35"/>
      <c r="QIS15" s="35"/>
      <c r="QIT15" s="35"/>
      <c r="QJA15" s="35"/>
      <c r="QJB15" s="35"/>
      <c r="QJC15" s="35"/>
      <c r="QJD15" s="35"/>
      <c r="QJE15" s="35"/>
      <c r="QJF15" s="35"/>
      <c r="QJG15" s="35"/>
      <c r="QJH15" s="35"/>
      <c r="QJI15" s="35"/>
      <c r="QJJ15" s="35"/>
      <c r="QJK15" s="35"/>
      <c r="QJL15" s="35"/>
      <c r="QJM15" s="35"/>
      <c r="QJN15" s="35"/>
      <c r="QJO15" s="35"/>
      <c r="QJP15" s="35"/>
      <c r="QJQ15" s="35"/>
      <c r="QJR15" s="35"/>
      <c r="QJS15" s="35"/>
      <c r="QJT15" s="35"/>
      <c r="QJU15" s="35"/>
      <c r="QJV15" s="35"/>
      <c r="QJW15" s="35"/>
      <c r="QJX15" s="35"/>
      <c r="QJY15" s="35"/>
      <c r="QJZ15" s="35"/>
      <c r="QKA15" s="35"/>
      <c r="QKB15" s="35"/>
      <c r="QKC15" s="35"/>
      <c r="QKD15" s="35"/>
      <c r="QKE15" s="35"/>
      <c r="QKF15" s="35"/>
      <c r="QKG15" s="35"/>
      <c r="QKH15" s="35"/>
      <c r="QKI15" s="35"/>
      <c r="QKJ15" s="35"/>
      <c r="QKK15" s="35"/>
      <c r="QKL15" s="35"/>
      <c r="QKM15" s="35"/>
      <c r="QKN15" s="35"/>
      <c r="QKO15" s="35"/>
      <c r="QKP15" s="35"/>
      <c r="QKQ15" s="35"/>
      <c r="QKR15" s="35"/>
      <c r="QKS15" s="35"/>
      <c r="QKT15" s="35"/>
      <c r="QKU15" s="35"/>
      <c r="QKV15" s="35"/>
      <c r="QKW15" s="35"/>
      <c r="QKX15" s="35"/>
      <c r="QKY15" s="35"/>
      <c r="QKZ15" s="35"/>
      <c r="QLA15" s="35"/>
      <c r="QLB15" s="35"/>
      <c r="QLC15" s="35"/>
      <c r="QLD15" s="35"/>
      <c r="QLE15" s="35"/>
      <c r="QLF15" s="35"/>
      <c r="QLG15" s="35"/>
      <c r="QLH15" s="35"/>
      <c r="QLI15" s="35"/>
      <c r="QLJ15" s="35"/>
      <c r="QLK15" s="35"/>
      <c r="QLL15" s="35"/>
      <c r="QLM15" s="35"/>
      <c r="QLN15" s="35"/>
      <c r="QLO15" s="35"/>
      <c r="QLP15" s="35"/>
      <c r="QLQ15" s="35"/>
      <c r="QLR15" s="35"/>
      <c r="QLS15" s="35"/>
      <c r="QLT15" s="35"/>
      <c r="QLU15" s="35"/>
      <c r="QLV15" s="35"/>
      <c r="QLW15" s="35"/>
      <c r="QLX15" s="35"/>
      <c r="QLY15" s="35"/>
      <c r="QLZ15" s="35"/>
      <c r="QMA15" s="35"/>
      <c r="QMB15" s="35"/>
      <c r="QMC15" s="35"/>
      <c r="QMD15" s="35"/>
      <c r="QME15" s="35"/>
      <c r="QMF15" s="35"/>
      <c r="QMG15" s="35"/>
      <c r="QMH15" s="35"/>
      <c r="QMI15" s="35"/>
      <c r="QMJ15" s="35"/>
      <c r="QMK15" s="35"/>
      <c r="QML15" s="35"/>
      <c r="QMM15" s="35"/>
      <c r="QMN15" s="35"/>
      <c r="QMO15" s="35"/>
      <c r="QMP15" s="35"/>
      <c r="QMQ15" s="35"/>
      <c r="QMR15" s="35"/>
      <c r="QMS15" s="35"/>
      <c r="QMT15" s="35"/>
      <c r="QMU15" s="35"/>
      <c r="QMV15" s="35"/>
      <c r="QMW15" s="35"/>
      <c r="QMX15" s="35"/>
      <c r="QMY15" s="35"/>
      <c r="QMZ15" s="35"/>
      <c r="QNA15" s="35"/>
      <c r="QNB15" s="35"/>
      <c r="QNC15" s="35"/>
      <c r="QND15" s="35"/>
      <c r="QNE15" s="35"/>
      <c r="QNF15" s="35"/>
      <c r="QNG15" s="35"/>
      <c r="QNH15" s="35"/>
      <c r="QNI15" s="35"/>
      <c r="QNJ15" s="35"/>
      <c r="QNK15" s="35"/>
      <c r="QNL15" s="35"/>
      <c r="QNM15" s="35"/>
      <c r="QNN15" s="35"/>
      <c r="QNO15" s="35"/>
      <c r="QNP15" s="35"/>
      <c r="QNQ15" s="35"/>
      <c r="QNR15" s="35"/>
      <c r="QNS15" s="35"/>
      <c r="QNT15" s="35"/>
      <c r="QNU15" s="35"/>
      <c r="QNV15" s="35"/>
      <c r="QNW15" s="35"/>
      <c r="QNX15" s="35"/>
      <c r="QNY15" s="35"/>
      <c r="QNZ15" s="35"/>
      <c r="QOA15" s="35"/>
      <c r="QOB15" s="35"/>
      <c r="QOC15" s="35"/>
      <c r="QOD15" s="35"/>
      <c r="QOE15" s="35"/>
      <c r="QOF15" s="35"/>
      <c r="QOG15" s="35"/>
      <c r="QOH15" s="35"/>
      <c r="QOI15" s="35"/>
      <c r="QOJ15" s="35"/>
      <c r="QOK15" s="35"/>
      <c r="QOL15" s="35"/>
      <c r="QOM15" s="35"/>
      <c r="QON15" s="35"/>
      <c r="QOO15" s="35"/>
      <c r="QOP15" s="35"/>
      <c r="QOQ15" s="35"/>
      <c r="QOR15" s="35"/>
      <c r="QOS15" s="35"/>
      <c r="QOT15" s="35"/>
      <c r="QOU15" s="35"/>
      <c r="QOV15" s="35"/>
      <c r="QOW15" s="35"/>
      <c r="QOX15" s="35"/>
      <c r="QOY15" s="35"/>
      <c r="QOZ15" s="35"/>
      <c r="QPA15" s="35"/>
      <c r="QPB15" s="35"/>
      <c r="QPC15" s="35"/>
      <c r="QPD15" s="35"/>
      <c r="QPE15" s="35"/>
      <c r="QPF15" s="35"/>
      <c r="QPG15" s="35"/>
      <c r="QPH15" s="35"/>
      <c r="QPI15" s="35"/>
      <c r="QPJ15" s="35"/>
      <c r="QPK15" s="35"/>
      <c r="QPL15" s="35"/>
      <c r="QPM15" s="35"/>
      <c r="QPN15" s="35"/>
      <c r="QPO15" s="35"/>
      <c r="QPP15" s="35"/>
      <c r="QPQ15" s="35"/>
      <c r="QPR15" s="35"/>
      <c r="QPS15" s="35"/>
      <c r="QPT15" s="35"/>
      <c r="QPU15" s="35"/>
      <c r="QPV15" s="35"/>
      <c r="QPW15" s="35"/>
      <c r="QPX15" s="35"/>
      <c r="QPY15" s="35"/>
      <c r="QPZ15" s="35"/>
      <c r="QQA15" s="35"/>
      <c r="QQB15" s="35"/>
      <c r="QQC15" s="35"/>
      <c r="QQD15" s="35"/>
      <c r="QQE15" s="35"/>
      <c r="QQF15" s="35"/>
      <c r="QQG15" s="35"/>
      <c r="QQH15" s="35"/>
      <c r="QQI15" s="35"/>
      <c r="QQJ15" s="35"/>
      <c r="QQK15" s="35"/>
      <c r="QQL15" s="35"/>
      <c r="QQM15" s="35"/>
      <c r="QQN15" s="35"/>
      <c r="QQO15" s="35"/>
      <c r="QQP15" s="35"/>
      <c r="QQQ15" s="35"/>
      <c r="QQR15" s="35"/>
      <c r="QQS15" s="35"/>
      <c r="QQT15" s="35"/>
      <c r="QQU15" s="35"/>
      <c r="QQV15" s="35"/>
      <c r="QQW15" s="35"/>
      <c r="QQX15" s="35"/>
      <c r="QQY15" s="35"/>
      <c r="QQZ15" s="35"/>
      <c r="QRA15" s="35"/>
      <c r="QRB15" s="35"/>
      <c r="QRC15" s="35"/>
      <c r="QRD15" s="35"/>
      <c r="QRE15" s="35"/>
      <c r="QRF15" s="35"/>
      <c r="QRG15" s="35"/>
      <c r="QRH15" s="35"/>
      <c r="QRI15" s="35"/>
      <c r="QRJ15" s="35"/>
      <c r="QRK15" s="35"/>
      <c r="QRL15" s="35"/>
      <c r="QRM15" s="35"/>
      <c r="QRN15" s="35"/>
      <c r="QRO15" s="35"/>
      <c r="QRP15" s="35"/>
      <c r="QRQ15" s="35"/>
      <c r="QRR15" s="35"/>
      <c r="QRS15" s="35"/>
      <c r="QRT15" s="35"/>
      <c r="QRU15" s="35"/>
      <c r="QRV15" s="35"/>
      <c r="QRW15" s="35"/>
      <c r="QRX15" s="35"/>
      <c r="QRY15" s="35"/>
      <c r="QRZ15" s="35"/>
      <c r="QSA15" s="35"/>
      <c r="QSB15" s="35"/>
      <c r="QSC15" s="35"/>
      <c r="QSD15" s="35"/>
      <c r="QSE15" s="35"/>
      <c r="QSF15" s="35"/>
      <c r="QSG15" s="35"/>
      <c r="QSH15" s="35"/>
      <c r="QSI15" s="35"/>
      <c r="QSJ15" s="35"/>
      <c r="QSK15" s="35"/>
      <c r="QSL15" s="35"/>
      <c r="QSM15" s="35"/>
      <c r="QSN15" s="35"/>
      <c r="QSO15" s="35"/>
      <c r="QSP15" s="35"/>
      <c r="QSW15" s="35"/>
      <c r="QSX15" s="35"/>
      <c r="QSY15" s="35"/>
      <c r="QSZ15" s="35"/>
      <c r="QTA15" s="35"/>
      <c r="QTB15" s="35"/>
      <c r="QTC15" s="35"/>
      <c r="QTD15" s="35"/>
      <c r="QTE15" s="35"/>
      <c r="QTF15" s="35"/>
      <c r="QTG15" s="35"/>
      <c r="QTH15" s="35"/>
      <c r="QTI15" s="35"/>
      <c r="QTJ15" s="35"/>
      <c r="QTK15" s="35"/>
      <c r="QTL15" s="35"/>
      <c r="QTM15" s="35"/>
      <c r="QTN15" s="35"/>
      <c r="QTO15" s="35"/>
      <c r="QTP15" s="35"/>
      <c r="QTQ15" s="35"/>
      <c r="QTR15" s="35"/>
      <c r="QTS15" s="35"/>
      <c r="QTT15" s="35"/>
      <c r="QTU15" s="35"/>
      <c r="QTV15" s="35"/>
      <c r="QTW15" s="35"/>
      <c r="QTX15" s="35"/>
      <c r="QTY15" s="35"/>
      <c r="QTZ15" s="35"/>
      <c r="QUA15" s="35"/>
      <c r="QUB15" s="35"/>
      <c r="QUC15" s="35"/>
      <c r="QUD15" s="35"/>
      <c r="QUE15" s="35"/>
      <c r="QUF15" s="35"/>
      <c r="QUG15" s="35"/>
      <c r="QUH15" s="35"/>
      <c r="QUI15" s="35"/>
      <c r="QUJ15" s="35"/>
      <c r="QUK15" s="35"/>
      <c r="QUL15" s="35"/>
      <c r="QUM15" s="35"/>
      <c r="QUN15" s="35"/>
      <c r="QUO15" s="35"/>
      <c r="QUP15" s="35"/>
      <c r="QUQ15" s="35"/>
      <c r="QUR15" s="35"/>
      <c r="QUS15" s="35"/>
      <c r="QUT15" s="35"/>
      <c r="QUU15" s="35"/>
      <c r="QUV15" s="35"/>
      <c r="QUW15" s="35"/>
      <c r="QUX15" s="35"/>
      <c r="QUY15" s="35"/>
      <c r="QUZ15" s="35"/>
      <c r="QVA15" s="35"/>
      <c r="QVB15" s="35"/>
      <c r="QVC15" s="35"/>
      <c r="QVD15" s="35"/>
      <c r="QVE15" s="35"/>
      <c r="QVF15" s="35"/>
      <c r="QVG15" s="35"/>
      <c r="QVH15" s="35"/>
      <c r="QVI15" s="35"/>
      <c r="QVJ15" s="35"/>
      <c r="QVK15" s="35"/>
      <c r="QVL15" s="35"/>
      <c r="QVM15" s="35"/>
      <c r="QVN15" s="35"/>
      <c r="QVO15" s="35"/>
      <c r="QVP15" s="35"/>
      <c r="QVQ15" s="35"/>
      <c r="QVR15" s="35"/>
      <c r="QVS15" s="35"/>
      <c r="QVT15" s="35"/>
      <c r="QVU15" s="35"/>
      <c r="QVV15" s="35"/>
      <c r="QVW15" s="35"/>
      <c r="QVX15" s="35"/>
      <c r="QVY15" s="35"/>
      <c r="QVZ15" s="35"/>
      <c r="QWA15" s="35"/>
      <c r="QWB15" s="35"/>
      <c r="QWC15" s="35"/>
      <c r="QWD15" s="35"/>
      <c r="QWE15" s="35"/>
      <c r="QWF15" s="35"/>
      <c r="QWG15" s="35"/>
      <c r="QWH15" s="35"/>
      <c r="QWI15" s="35"/>
      <c r="QWJ15" s="35"/>
      <c r="QWK15" s="35"/>
      <c r="QWL15" s="35"/>
      <c r="QWM15" s="35"/>
      <c r="QWN15" s="35"/>
      <c r="QWO15" s="35"/>
      <c r="QWP15" s="35"/>
      <c r="QWQ15" s="35"/>
      <c r="QWR15" s="35"/>
      <c r="QWS15" s="35"/>
      <c r="QWT15" s="35"/>
      <c r="QWU15" s="35"/>
      <c r="QWV15" s="35"/>
      <c r="QWW15" s="35"/>
      <c r="QWX15" s="35"/>
      <c r="QWY15" s="35"/>
      <c r="QWZ15" s="35"/>
      <c r="QXA15" s="35"/>
      <c r="QXB15" s="35"/>
      <c r="QXC15" s="35"/>
      <c r="QXD15" s="35"/>
      <c r="QXE15" s="35"/>
      <c r="QXF15" s="35"/>
      <c r="QXG15" s="35"/>
      <c r="QXH15" s="35"/>
      <c r="QXI15" s="35"/>
      <c r="QXJ15" s="35"/>
      <c r="QXK15" s="35"/>
      <c r="QXL15" s="35"/>
      <c r="QXM15" s="35"/>
      <c r="QXN15" s="35"/>
      <c r="QXO15" s="35"/>
      <c r="QXP15" s="35"/>
      <c r="QXQ15" s="35"/>
      <c r="QXR15" s="35"/>
      <c r="QXS15" s="35"/>
      <c r="QXT15" s="35"/>
      <c r="QXU15" s="35"/>
      <c r="QXV15" s="35"/>
      <c r="QXW15" s="35"/>
      <c r="QXX15" s="35"/>
      <c r="QXY15" s="35"/>
      <c r="QXZ15" s="35"/>
      <c r="QYA15" s="35"/>
      <c r="QYB15" s="35"/>
      <c r="QYC15" s="35"/>
      <c r="QYD15" s="35"/>
      <c r="QYE15" s="35"/>
      <c r="QYF15" s="35"/>
      <c r="QYG15" s="35"/>
      <c r="QYH15" s="35"/>
      <c r="QYI15" s="35"/>
      <c r="QYJ15" s="35"/>
      <c r="QYK15" s="35"/>
      <c r="QYL15" s="35"/>
      <c r="QYM15" s="35"/>
      <c r="QYN15" s="35"/>
      <c r="QYO15" s="35"/>
      <c r="QYP15" s="35"/>
      <c r="QYQ15" s="35"/>
      <c r="QYR15" s="35"/>
      <c r="QYS15" s="35"/>
      <c r="QYT15" s="35"/>
      <c r="QYU15" s="35"/>
      <c r="QYV15" s="35"/>
      <c r="QYW15" s="35"/>
      <c r="QYX15" s="35"/>
      <c r="QYY15" s="35"/>
      <c r="QYZ15" s="35"/>
      <c r="QZA15" s="35"/>
      <c r="QZB15" s="35"/>
      <c r="QZC15" s="35"/>
      <c r="QZD15" s="35"/>
      <c r="QZE15" s="35"/>
      <c r="QZF15" s="35"/>
      <c r="QZG15" s="35"/>
      <c r="QZH15" s="35"/>
      <c r="QZI15" s="35"/>
      <c r="QZJ15" s="35"/>
      <c r="QZK15" s="35"/>
      <c r="QZL15" s="35"/>
      <c r="QZM15" s="35"/>
      <c r="QZN15" s="35"/>
      <c r="QZO15" s="35"/>
      <c r="QZP15" s="35"/>
      <c r="QZQ15" s="35"/>
      <c r="QZR15" s="35"/>
      <c r="QZS15" s="35"/>
      <c r="QZT15" s="35"/>
      <c r="QZU15" s="35"/>
      <c r="QZV15" s="35"/>
      <c r="QZW15" s="35"/>
      <c r="QZX15" s="35"/>
      <c r="QZY15" s="35"/>
      <c r="QZZ15" s="35"/>
      <c r="RAA15" s="35"/>
      <c r="RAB15" s="35"/>
      <c r="RAC15" s="35"/>
      <c r="RAD15" s="35"/>
      <c r="RAE15" s="35"/>
      <c r="RAF15" s="35"/>
      <c r="RAG15" s="35"/>
      <c r="RAH15" s="35"/>
      <c r="RAI15" s="35"/>
      <c r="RAJ15" s="35"/>
      <c r="RAK15" s="35"/>
      <c r="RAL15" s="35"/>
      <c r="RAM15" s="35"/>
      <c r="RAN15" s="35"/>
      <c r="RAO15" s="35"/>
      <c r="RAP15" s="35"/>
      <c r="RAQ15" s="35"/>
      <c r="RAR15" s="35"/>
      <c r="RAS15" s="35"/>
      <c r="RAT15" s="35"/>
      <c r="RAU15" s="35"/>
      <c r="RAV15" s="35"/>
      <c r="RAW15" s="35"/>
      <c r="RAX15" s="35"/>
      <c r="RAY15" s="35"/>
      <c r="RAZ15" s="35"/>
      <c r="RBA15" s="35"/>
      <c r="RBB15" s="35"/>
      <c r="RBC15" s="35"/>
      <c r="RBD15" s="35"/>
      <c r="RBE15" s="35"/>
      <c r="RBF15" s="35"/>
      <c r="RBG15" s="35"/>
      <c r="RBH15" s="35"/>
      <c r="RBI15" s="35"/>
      <c r="RBJ15" s="35"/>
      <c r="RBK15" s="35"/>
      <c r="RBL15" s="35"/>
      <c r="RBM15" s="35"/>
      <c r="RBN15" s="35"/>
      <c r="RBO15" s="35"/>
      <c r="RBP15" s="35"/>
      <c r="RBQ15" s="35"/>
      <c r="RBR15" s="35"/>
      <c r="RBS15" s="35"/>
      <c r="RBT15" s="35"/>
      <c r="RBU15" s="35"/>
      <c r="RBV15" s="35"/>
      <c r="RBW15" s="35"/>
      <c r="RBX15" s="35"/>
      <c r="RBY15" s="35"/>
      <c r="RBZ15" s="35"/>
      <c r="RCA15" s="35"/>
      <c r="RCB15" s="35"/>
      <c r="RCC15" s="35"/>
      <c r="RCD15" s="35"/>
      <c r="RCE15" s="35"/>
      <c r="RCF15" s="35"/>
      <c r="RCG15" s="35"/>
      <c r="RCH15" s="35"/>
      <c r="RCI15" s="35"/>
      <c r="RCJ15" s="35"/>
      <c r="RCK15" s="35"/>
      <c r="RCL15" s="35"/>
      <c r="RCS15" s="35"/>
      <c r="RCT15" s="35"/>
      <c r="RCU15" s="35"/>
      <c r="RCV15" s="35"/>
      <c r="RCW15" s="35"/>
      <c r="RCX15" s="35"/>
      <c r="RCY15" s="35"/>
      <c r="RCZ15" s="35"/>
      <c r="RDA15" s="35"/>
      <c r="RDB15" s="35"/>
      <c r="RDC15" s="35"/>
      <c r="RDD15" s="35"/>
      <c r="RDE15" s="35"/>
      <c r="RDF15" s="35"/>
      <c r="RDG15" s="35"/>
      <c r="RDH15" s="35"/>
      <c r="RDI15" s="35"/>
      <c r="RDJ15" s="35"/>
      <c r="RDK15" s="35"/>
      <c r="RDL15" s="35"/>
      <c r="RDM15" s="35"/>
      <c r="RDN15" s="35"/>
      <c r="RDO15" s="35"/>
      <c r="RDP15" s="35"/>
      <c r="RDQ15" s="35"/>
      <c r="RDR15" s="35"/>
      <c r="RDS15" s="35"/>
      <c r="RDT15" s="35"/>
      <c r="RDU15" s="35"/>
      <c r="RDV15" s="35"/>
      <c r="RDW15" s="35"/>
      <c r="RDX15" s="35"/>
      <c r="RDY15" s="35"/>
      <c r="RDZ15" s="35"/>
      <c r="REA15" s="35"/>
      <c r="REB15" s="35"/>
      <c r="REC15" s="35"/>
      <c r="RED15" s="35"/>
      <c r="REE15" s="35"/>
      <c r="REF15" s="35"/>
      <c r="REG15" s="35"/>
      <c r="REH15" s="35"/>
      <c r="REI15" s="35"/>
      <c r="REJ15" s="35"/>
      <c r="REK15" s="35"/>
      <c r="REL15" s="35"/>
      <c r="REM15" s="35"/>
      <c r="REN15" s="35"/>
      <c r="REO15" s="35"/>
      <c r="REP15" s="35"/>
      <c r="REQ15" s="35"/>
      <c r="RER15" s="35"/>
      <c r="RES15" s="35"/>
      <c r="RET15" s="35"/>
      <c r="REU15" s="35"/>
      <c r="REV15" s="35"/>
      <c r="REW15" s="35"/>
      <c r="REX15" s="35"/>
      <c r="REY15" s="35"/>
      <c r="REZ15" s="35"/>
      <c r="RFA15" s="35"/>
      <c r="RFB15" s="35"/>
      <c r="RFC15" s="35"/>
      <c r="RFD15" s="35"/>
      <c r="RFE15" s="35"/>
      <c r="RFF15" s="35"/>
      <c r="RFG15" s="35"/>
      <c r="RFH15" s="35"/>
      <c r="RFI15" s="35"/>
      <c r="RFJ15" s="35"/>
      <c r="RFK15" s="35"/>
      <c r="RFL15" s="35"/>
      <c r="RFM15" s="35"/>
      <c r="RFN15" s="35"/>
      <c r="RFO15" s="35"/>
      <c r="RFP15" s="35"/>
      <c r="RFQ15" s="35"/>
      <c r="RFR15" s="35"/>
      <c r="RFS15" s="35"/>
      <c r="RFT15" s="35"/>
      <c r="RFU15" s="35"/>
      <c r="RFV15" s="35"/>
      <c r="RFW15" s="35"/>
      <c r="RFX15" s="35"/>
      <c r="RFY15" s="35"/>
      <c r="RFZ15" s="35"/>
      <c r="RGA15" s="35"/>
      <c r="RGB15" s="35"/>
      <c r="RGC15" s="35"/>
      <c r="RGD15" s="35"/>
      <c r="RGE15" s="35"/>
      <c r="RGF15" s="35"/>
      <c r="RGG15" s="35"/>
      <c r="RGH15" s="35"/>
      <c r="RGI15" s="35"/>
      <c r="RGJ15" s="35"/>
      <c r="RGK15" s="35"/>
      <c r="RGL15" s="35"/>
      <c r="RGM15" s="35"/>
      <c r="RGN15" s="35"/>
      <c r="RGO15" s="35"/>
      <c r="RGP15" s="35"/>
      <c r="RGQ15" s="35"/>
      <c r="RGR15" s="35"/>
      <c r="RGS15" s="35"/>
      <c r="RGT15" s="35"/>
      <c r="RGU15" s="35"/>
      <c r="RGV15" s="35"/>
      <c r="RGW15" s="35"/>
      <c r="RGX15" s="35"/>
      <c r="RGY15" s="35"/>
      <c r="RGZ15" s="35"/>
      <c r="RHA15" s="35"/>
      <c r="RHB15" s="35"/>
      <c r="RHC15" s="35"/>
      <c r="RHD15" s="35"/>
      <c r="RHE15" s="35"/>
      <c r="RHF15" s="35"/>
      <c r="RHG15" s="35"/>
      <c r="RHH15" s="35"/>
      <c r="RHI15" s="35"/>
      <c r="RHJ15" s="35"/>
      <c r="RHK15" s="35"/>
      <c r="RHL15" s="35"/>
      <c r="RHM15" s="35"/>
      <c r="RHN15" s="35"/>
      <c r="RHO15" s="35"/>
      <c r="RHP15" s="35"/>
      <c r="RHQ15" s="35"/>
      <c r="RHR15" s="35"/>
      <c r="RHS15" s="35"/>
      <c r="RHT15" s="35"/>
      <c r="RHU15" s="35"/>
      <c r="RHV15" s="35"/>
      <c r="RHW15" s="35"/>
      <c r="RHX15" s="35"/>
      <c r="RHY15" s="35"/>
      <c r="RHZ15" s="35"/>
      <c r="RIA15" s="35"/>
      <c r="RIB15" s="35"/>
      <c r="RIC15" s="35"/>
      <c r="RID15" s="35"/>
      <c r="RIE15" s="35"/>
      <c r="RIF15" s="35"/>
      <c r="RIG15" s="35"/>
      <c r="RIH15" s="35"/>
      <c r="RII15" s="35"/>
      <c r="RIJ15" s="35"/>
      <c r="RIK15" s="35"/>
      <c r="RIL15" s="35"/>
      <c r="RIM15" s="35"/>
      <c r="RIN15" s="35"/>
      <c r="RIO15" s="35"/>
      <c r="RIP15" s="35"/>
      <c r="RIQ15" s="35"/>
      <c r="RIR15" s="35"/>
      <c r="RIS15" s="35"/>
      <c r="RIT15" s="35"/>
      <c r="RIU15" s="35"/>
      <c r="RIV15" s="35"/>
      <c r="RIW15" s="35"/>
      <c r="RIX15" s="35"/>
      <c r="RIY15" s="35"/>
      <c r="RIZ15" s="35"/>
      <c r="RJA15" s="35"/>
      <c r="RJB15" s="35"/>
      <c r="RJC15" s="35"/>
      <c r="RJD15" s="35"/>
      <c r="RJE15" s="35"/>
      <c r="RJF15" s="35"/>
      <c r="RJG15" s="35"/>
      <c r="RJH15" s="35"/>
      <c r="RJI15" s="35"/>
      <c r="RJJ15" s="35"/>
      <c r="RJK15" s="35"/>
      <c r="RJL15" s="35"/>
      <c r="RJM15" s="35"/>
      <c r="RJN15" s="35"/>
      <c r="RJO15" s="35"/>
      <c r="RJP15" s="35"/>
      <c r="RJQ15" s="35"/>
      <c r="RJR15" s="35"/>
      <c r="RJS15" s="35"/>
      <c r="RJT15" s="35"/>
      <c r="RJU15" s="35"/>
      <c r="RJV15" s="35"/>
      <c r="RJW15" s="35"/>
      <c r="RJX15" s="35"/>
      <c r="RJY15" s="35"/>
      <c r="RJZ15" s="35"/>
      <c r="RKA15" s="35"/>
      <c r="RKB15" s="35"/>
      <c r="RKC15" s="35"/>
      <c r="RKD15" s="35"/>
      <c r="RKE15" s="35"/>
      <c r="RKF15" s="35"/>
      <c r="RKG15" s="35"/>
      <c r="RKH15" s="35"/>
      <c r="RKI15" s="35"/>
      <c r="RKJ15" s="35"/>
      <c r="RKK15" s="35"/>
      <c r="RKL15" s="35"/>
      <c r="RKM15" s="35"/>
      <c r="RKN15" s="35"/>
      <c r="RKO15" s="35"/>
      <c r="RKP15" s="35"/>
      <c r="RKQ15" s="35"/>
      <c r="RKR15" s="35"/>
      <c r="RKS15" s="35"/>
      <c r="RKT15" s="35"/>
      <c r="RKU15" s="35"/>
      <c r="RKV15" s="35"/>
      <c r="RKW15" s="35"/>
      <c r="RKX15" s="35"/>
      <c r="RKY15" s="35"/>
      <c r="RKZ15" s="35"/>
      <c r="RLA15" s="35"/>
      <c r="RLB15" s="35"/>
      <c r="RLC15" s="35"/>
      <c r="RLD15" s="35"/>
      <c r="RLE15" s="35"/>
      <c r="RLF15" s="35"/>
      <c r="RLG15" s="35"/>
      <c r="RLH15" s="35"/>
      <c r="RLI15" s="35"/>
      <c r="RLJ15" s="35"/>
      <c r="RLK15" s="35"/>
      <c r="RLL15" s="35"/>
      <c r="RLM15" s="35"/>
      <c r="RLN15" s="35"/>
      <c r="RLO15" s="35"/>
      <c r="RLP15" s="35"/>
      <c r="RLQ15" s="35"/>
      <c r="RLR15" s="35"/>
      <c r="RLS15" s="35"/>
      <c r="RLT15" s="35"/>
      <c r="RLU15" s="35"/>
      <c r="RLV15" s="35"/>
      <c r="RLW15" s="35"/>
      <c r="RLX15" s="35"/>
      <c r="RLY15" s="35"/>
      <c r="RLZ15" s="35"/>
      <c r="RMA15" s="35"/>
      <c r="RMB15" s="35"/>
      <c r="RMC15" s="35"/>
      <c r="RMD15" s="35"/>
      <c r="RME15" s="35"/>
      <c r="RMF15" s="35"/>
      <c r="RMG15" s="35"/>
      <c r="RMH15" s="35"/>
      <c r="RMO15" s="35"/>
      <c r="RMP15" s="35"/>
      <c r="RMQ15" s="35"/>
      <c r="RMR15" s="35"/>
      <c r="RMS15" s="35"/>
      <c r="RMT15" s="35"/>
      <c r="RMU15" s="35"/>
      <c r="RMV15" s="35"/>
      <c r="RMW15" s="35"/>
      <c r="RMX15" s="35"/>
      <c r="RMY15" s="35"/>
      <c r="RMZ15" s="35"/>
      <c r="RNA15" s="35"/>
      <c r="RNB15" s="35"/>
      <c r="RNC15" s="35"/>
      <c r="RND15" s="35"/>
      <c r="RNE15" s="35"/>
      <c r="RNF15" s="35"/>
      <c r="RNG15" s="35"/>
      <c r="RNH15" s="35"/>
      <c r="RNI15" s="35"/>
      <c r="RNJ15" s="35"/>
      <c r="RNK15" s="35"/>
      <c r="RNL15" s="35"/>
      <c r="RNM15" s="35"/>
      <c r="RNN15" s="35"/>
      <c r="RNO15" s="35"/>
      <c r="RNP15" s="35"/>
      <c r="RNQ15" s="35"/>
      <c r="RNR15" s="35"/>
      <c r="RNS15" s="35"/>
      <c r="RNT15" s="35"/>
      <c r="RNU15" s="35"/>
      <c r="RNV15" s="35"/>
      <c r="RNW15" s="35"/>
      <c r="RNX15" s="35"/>
      <c r="RNY15" s="35"/>
      <c r="RNZ15" s="35"/>
      <c r="ROA15" s="35"/>
      <c r="ROB15" s="35"/>
      <c r="ROC15" s="35"/>
      <c r="ROD15" s="35"/>
      <c r="ROE15" s="35"/>
      <c r="ROF15" s="35"/>
      <c r="ROG15" s="35"/>
      <c r="ROH15" s="35"/>
      <c r="ROI15" s="35"/>
      <c r="ROJ15" s="35"/>
      <c r="ROK15" s="35"/>
      <c r="ROL15" s="35"/>
      <c r="ROM15" s="35"/>
      <c r="RON15" s="35"/>
      <c r="ROO15" s="35"/>
      <c r="ROP15" s="35"/>
      <c r="ROQ15" s="35"/>
      <c r="ROR15" s="35"/>
      <c r="ROS15" s="35"/>
      <c r="ROT15" s="35"/>
      <c r="ROU15" s="35"/>
      <c r="ROV15" s="35"/>
      <c r="ROW15" s="35"/>
      <c r="ROX15" s="35"/>
      <c r="ROY15" s="35"/>
      <c r="ROZ15" s="35"/>
      <c r="RPA15" s="35"/>
      <c r="RPB15" s="35"/>
      <c r="RPC15" s="35"/>
      <c r="RPD15" s="35"/>
      <c r="RPE15" s="35"/>
      <c r="RPF15" s="35"/>
      <c r="RPG15" s="35"/>
      <c r="RPH15" s="35"/>
      <c r="RPI15" s="35"/>
      <c r="RPJ15" s="35"/>
      <c r="RPK15" s="35"/>
      <c r="RPL15" s="35"/>
      <c r="RPM15" s="35"/>
      <c r="RPN15" s="35"/>
      <c r="RPO15" s="35"/>
      <c r="RPP15" s="35"/>
      <c r="RPQ15" s="35"/>
      <c r="RPR15" s="35"/>
      <c r="RPS15" s="35"/>
      <c r="RPT15" s="35"/>
      <c r="RPU15" s="35"/>
      <c r="RPV15" s="35"/>
      <c r="RPW15" s="35"/>
      <c r="RPX15" s="35"/>
      <c r="RPY15" s="35"/>
      <c r="RPZ15" s="35"/>
      <c r="RQA15" s="35"/>
      <c r="RQB15" s="35"/>
      <c r="RQC15" s="35"/>
      <c r="RQD15" s="35"/>
      <c r="RQE15" s="35"/>
      <c r="RQF15" s="35"/>
      <c r="RQG15" s="35"/>
      <c r="RQH15" s="35"/>
      <c r="RQI15" s="35"/>
      <c r="RQJ15" s="35"/>
      <c r="RQK15" s="35"/>
      <c r="RQL15" s="35"/>
      <c r="RQM15" s="35"/>
      <c r="RQN15" s="35"/>
      <c r="RQO15" s="35"/>
      <c r="RQP15" s="35"/>
      <c r="RQQ15" s="35"/>
      <c r="RQR15" s="35"/>
      <c r="RQS15" s="35"/>
      <c r="RQT15" s="35"/>
      <c r="RQU15" s="35"/>
      <c r="RQV15" s="35"/>
      <c r="RQW15" s="35"/>
      <c r="RQX15" s="35"/>
      <c r="RQY15" s="35"/>
      <c r="RQZ15" s="35"/>
      <c r="RRA15" s="35"/>
      <c r="RRB15" s="35"/>
      <c r="RRC15" s="35"/>
      <c r="RRD15" s="35"/>
      <c r="RRE15" s="35"/>
      <c r="RRF15" s="35"/>
      <c r="RRG15" s="35"/>
      <c r="RRH15" s="35"/>
      <c r="RRI15" s="35"/>
      <c r="RRJ15" s="35"/>
      <c r="RRK15" s="35"/>
      <c r="RRL15" s="35"/>
      <c r="RRM15" s="35"/>
      <c r="RRN15" s="35"/>
      <c r="RRO15" s="35"/>
      <c r="RRP15" s="35"/>
      <c r="RRQ15" s="35"/>
      <c r="RRR15" s="35"/>
      <c r="RRS15" s="35"/>
      <c r="RRT15" s="35"/>
      <c r="RRU15" s="35"/>
      <c r="RRV15" s="35"/>
      <c r="RRW15" s="35"/>
      <c r="RRX15" s="35"/>
      <c r="RRY15" s="35"/>
      <c r="RRZ15" s="35"/>
      <c r="RSA15" s="35"/>
      <c r="RSB15" s="35"/>
      <c r="RSC15" s="35"/>
      <c r="RSD15" s="35"/>
      <c r="RSE15" s="35"/>
      <c r="RSF15" s="35"/>
      <c r="RSG15" s="35"/>
      <c r="RSH15" s="35"/>
      <c r="RSI15" s="35"/>
      <c r="RSJ15" s="35"/>
      <c r="RSK15" s="35"/>
      <c r="RSL15" s="35"/>
      <c r="RSM15" s="35"/>
      <c r="RSN15" s="35"/>
      <c r="RSO15" s="35"/>
      <c r="RSP15" s="35"/>
      <c r="RSQ15" s="35"/>
      <c r="RSR15" s="35"/>
      <c r="RSS15" s="35"/>
      <c r="RST15" s="35"/>
      <c r="RSU15" s="35"/>
      <c r="RSV15" s="35"/>
      <c r="RSW15" s="35"/>
      <c r="RSX15" s="35"/>
      <c r="RSY15" s="35"/>
      <c r="RSZ15" s="35"/>
      <c r="RTA15" s="35"/>
      <c r="RTB15" s="35"/>
      <c r="RTC15" s="35"/>
      <c r="RTD15" s="35"/>
      <c r="RTE15" s="35"/>
      <c r="RTF15" s="35"/>
      <c r="RTG15" s="35"/>
      <c r="RTH15" s="35"/>
      <c r="RTI15" s="35"/>
      <c r="RTJ15" s="35"/>
      <c r="RTK15" s="35"/>
      <c r="RTL15" s="35"/>
      <c r="RTM15" s="35"/>
      <c r="RTN15" s="35"/>
      <c r="RTO15" s="35"/>
      <c r="RTP15" s="35"/>
      <c r="RTQ15" s="35"/>
      <c r="RTR15" s="35"/>
      <c r="RTS15" s="35"/>
      <c r="RTT15" s="35"/>
      <c r="RTU15" s="35"/>
      <c r="RTV15" s="35"/>
      <c r="RTW15" s="35"/>
      <c r="RTX15" s="35"/>
      <c r="RTY15" s="35"/>
      <c r="RTZ15" s="35"/>
      <c r="RUA15" s="35"/>
      <c r="RUB15" s="35"/>
      <c r="RUC15" s="35"/>
      <c r="RUD15" s="35"/>
      <c r="RUE15" s="35"/>
      <c r="RUF15" s="35"/>
      <c r="RUG15" s="35"/>
      <c r="RUH15" s="35"/>
      <c r="RUI15" s="35"/>
      <c r="RUJ15" s="35"/>
      <c r="RUK15" s="35"/>
      <c r="RUL15" s="35"/>
      <c r="RUM15" s="35"/>
      <c r="RUN15" s="35"/>
      <c r="RUO15" s="35"/>
      <c r="RUP15" s="35"/>
      <c r="RUQ15" s="35"/>
      <c r="RUR15" s="35"/>
      <c r="RUS15" s="35"/>
      <c r="RUT15" s="35"/>
      <c r="RUU15" s="35"/>
      <c r="RUV15" s="35"/>
      <c r="RUW15" s="35"/>
      <c r="RUX15" s="35"/>
      <c r="RUY15" s="35"/>
      <c r="RUZ15" s="35"/>
      <c r="RVA15" s="35"/>
      <c r="RVB15" s="35"/>
      <c r="RVC15" s="35"/>
      <c r="RVD15" s="35"/>
      <c r="RVE15" s="35"/>
      <c r="RVF15" s="35"/>
      <c r="RVG15" s="35"/>
      <c r="RVH15" s="35"/>
      <c r="RVI15" s="35"/>
      <c r="RVJ15" s="35"/>
      <c r="RVK15" s="35"/>
      <c r="RVL15" s="35"/>
      <c r="RVM15" s="35"/>
      <c r="RVN15" s="35"/>
      <c r="RVO15" s="35"/>
      <c r="RVP15" s="35"/>
      <c r="RVQ15" s="35"/>
      <c r="RVR15" s="35"/>
      <c r="RVS15" s="35"/>
      <c r="RVT15" s="35"/>
      <c r="RVU15" s="35"/>
      <c r="RVV15" s="35"/>
      <c r="RVW15" s="35"/>
      <c r="RVX15" s="35"/>
      <c r="RVY15" s="35"/>
      <c r="RVZ15" s="35"/>
      <c r="RWA15" s="35"/>
      <c r="RWB15" s="35"/>
      <c r="RWC15" s="35"/>
      <c r="RWD15" s="35"/>
      <c r="RWK15" s="35"/>
      <c r="RWL15" s="35"/>
      <c r="RWM15" s="35"/>
      <c r="RWN15" s="35"/>
      <c r="RWO15" s="35"/>
      <c r="RWP15" s="35"/>
      <c r="RWQ15" s="35"/>
      <c r="RWR15" s="35"/>
      <c r="RWS15" s="35"/>
      <c r="RWT15" s="35"/>
      <c r="RWU15" s="35"/>
      <c r="RWV15" s="35"/>
      <c r="RWW15" s="35"/>
      <c r="RWX15" s="35"/>
      <c r="RWY15" s="35"/>
      <c r="RWZ15" s="35"/>
      <c r="RXA15" s="35"/>
      <c r="RXB15" s="35"/>
      <c r="RXC15" s="35"/>
      <c r="RXD15" s="35"/>
      <c r="RXE15" s="35"/>
      <c r="RXF15" s="35"/>
      <c r="RXG15" s="35"/>
      <c r="RXH15" s="35"/>
      <c r="RXI15" s="35"/>
      <c r="RXJ15" s="35"/>
      <c r="RXK15" s="35"/>
      <c r="RXL15" s="35"/>
      <c r="RXM15" s="35"/>
      <c r="RXN15" s="35"/>
      <c r="RXO15" s="35"/>
      <c r="RXP15" s="35"/>
      <c r="RXQ15" s="35"/>
      <c r="RXR15" s="35"/>
      <c r="RXS15" s="35"/>
      <c r="RXT15" s="35"/>
      <c r="RXU15" s="35"/>
      <c r="RXV15" s="35"/>
      <c r="RXW15" s="35"/>
      <c r="RXX15" s="35"/>
      <c r="RXY15" s="35"/>
      <c r="RXZ15" s="35"/>
      <c r="RYA15" s="35"/>
      <c r="RYB15" s="35"/>
      <c r="RYC15" s="35"/>
      <c r="RYD15" s="35"/>
      <c r="RYE15" s="35"/>
      <c r="RYF15" s="35"/>
      <c r="RYG15" s="35"/>
      <c r="RYH15" s="35"/>
      <c r="RYI15" s="35"/>
      <c r="RYJ15" s="35"/>
      <c r="RYK15" s="35"/>
      <c r="RYL15" s="35"/>
      <c r="RYM15" s="35"/>
      <c r="RYN15" s="35"/>
      <c r="RYO15" s="35"/>
      <c r="RYP15" s="35"/>
      <c r="RYQ15" s="35"/>
      <c r="RYR15" s="35"/>
      <c r="RYS15" s="35"/>
      <c r="RYT15" s="35"/>
      <c r="RYU15" s="35"/>
      <c r="RYV15" s="35"/>
      <c r="RYW15" s="35"/>
      <c r="RYX15" s="35"/>
      <c r="RYY15" s="35"/>
      <c r="RYZ15" s="35"/>
      <c r="RZA15" s="35"/>
      <c r="RZB15" s="35"/>
      <c r="RZC15" s="35"/>
      <c r="RZD15" s="35"/>
      <c r="RZE15" s="35"/>
      <c r="RZF15" s="35"/>
      <c r="RZG15" s="35"/>
      <c r="RZH15" s="35"/>
      <c r="RZI15" s="35"/>
      <c r="RZJ15" s="35"/>
      <c r="RZK15" s="35"/>
      <c r="RZL15" s="35"/>
      <c r="RZM15" s="35"/>
      <c r="RZN15" s="35"/>
      <c r="RZO15" s="35"/>
      <c r="RZP15" s="35"/>
      <c r="RZQ15" s="35"/>
      <c r="RZR15" s="35"/>
      <c r="RZS15" s="35"/>
      <c r="RZT15" s="35"/>
      <c r="RZU15" s="35"/>
      <c r="RZV15" s="35"/>
      <c r="RZW15" s="35"/>
      <c r="RZX15" s="35"/>
      <c r="RZY15" s="35"/>
      <c r="RZZ15" s="35"/>
      <c r="SAA15" s="35"/>
      <c r="SAB15" s="35"/>
      <c r="SAC15" s="35"/>
      <c r="SAD15" s="35"/>
      <c r="SAE15" s="35"/>
      <c r="SAF15" s="35"/>
      <c r="SAG15" s="35"/>
      <c r="SAH15" s="35"/>
      <c r="SAI15" s="35"/>
      <c r="SAJ15" s="35"/>
      <c r="SAK15" s="35"/>
      <c r="SAL15" s="35"/>
      <c r="SAM15" s="35"/>
      <c r="SAN15" s="35"/>
      <c r="SAO15" s="35"/>
      <c r="SAP15" s="35"/>
      <c r="SAQ15" s="35"/>
      <c r="SAR15" s="35"/>
      <c r="SAS15" s="35"/>
      <c r="SAT15" s="35"/>
      <c r="SAU15" s="35"/>
      <c r="SAV15" s="35"/>
      <c r="SAW15" s="35"/>
      <c r="SAX15" s="35"/>
      <c r="SAY15" s="35"/>
      <c r="SAZ15" s="35"/>
      <c r="SBA15" s="35"/>
      <c r="SBB15" s="35"/>
      <c r="SBC15" s="35"/>
      <c r="SBD15" s="35"/>
      <c r="SBE15" s="35"/>
      <c r="SBF15" s="35"/>
      <c r="SBG15" s="35"/>
      <c r="SBH15" s="35"/>
      <c r="SBI15" s="35"/>
      <c r="SBJ15" s="35"/>
      <c r="SBK15" s="35"/>
      <c r="SBL15" s="35"/>
      <c r="SBM15" s="35"/>
      <c r="SBN15" s="35"/>
      <c r="SBO15" s="35"/>
      <c r="SBP15" s="35"/>
      <c r="SBQ15" s="35"/>
      <c r="SBR15" s="35"/>
      <c r="SBS15" s="35"/>
      <c r="SBT15" s="35"/>
      <c r="SBU15" s="35"/>
      <c r="SBV15" s="35"/>
      <c r="SBW15" s="35"/>
      <c r="SBX15" s="35"/>
      <c r="SBY15" s="35"/>
      <c r="SBZ15" s="35"/>
      <c r="SCA15" s="35"/>
      <c r="SCB15" s="35"/>
      <c r="SCC15" s="35"/>
      <c r="SCD15" s="35"/>
      <c r="SCE15" s="35"/>
      <c r="SCF15" s="35"/>
      <c r="SCG15" s="35"/>
      <c r="SCH15" s="35"/>
      <c r="SCI15" s="35"/>
      <c r="SCJ15" s="35"/>
      <c r="SCK15" s="35"/>
      <c r="SCL15" s="35"/>
      <c r="SCM15" s="35"/>
      <c r="SCN15" s="35"/>
      <c r="SCO15" s="35"/>
      <c r="SCP15" s="35"/>
      <c r="SCQ15" s="35"/>
      <c r="SCR15" s="35"/>
      <c r="SCS15" s="35"/>
      <c r="SCT15" s="35"/>
      <c r="SCU15" s="35"/>
      <c r="SCV15" s="35"/>
      <c r="SCW15" s="35"/>
      <c r="SCX15" s="35"/>
      <c r="SCY15" s="35"/>
      <c r="SCZ15" s="35"/>
      <c r="SDA15" s="35"/>
      <c r="SDB15" s="35"/>
      <c r="SDC15" s="35"/>
      <c r="SDD15" s="35"/>
      <c r="SDE15" s="35"/>
      <c r="SDF15" s="35"/>
      <c r="SDG15" s="35"/>
      <c r="SDH15" s="35"/>
      <c r="SDI15" s="35"/>
      <c r="SDJ15" s="35"/>
      <c r="SDK15" s="35"/>
      <c r="SDL15" s="35"/>
      <c r="SDM15" s="35"/>
      <c r="SDN15" s="35"/>
      <c r="SDO15" s="35"/>
      <c r="SDP15" s="35"/>
      <c r="SDQ15" s="35"/>
      <c r="SDR15" s="35"/>
      <c r="SDS15" s="35"/>
      <c r="SDT15" s="35"/>
      <c r="SDU15" s="35"/>
      <c r="SDV15" s="35"/>
      <c r="SDW15" s="35"/>
      <c r="SDX15" s="35"/>
      <c r="SDY15" s="35"/>
      <c r="SDZ15" s="35"/>
      <c r="SEA15" s="35"/>
      <c r="SEB15" s="35"/>
      <c r="SEC15" s="35"/>
      <c r="SED15" s="35"/>
      <c r="SEE15" s="35"/>
      <c r="SEF15" s="35"/>
      <c r="SEG15" s="35"/>
      <c r="SEH15" s="35"/>
      <c r="SEI15" s="35"/>
      <c r="SEJ15" s="35"/>
      <c r="SEK15" s="35"/>
      <c r="SEL15" s="35"/>
      <c r="SEM15" s="35"/>
      <c r="SEN15" s="35"/>
      <c r="SEO15" s="35"/>
      <c r="SEP15" s="35"/>
      <c r="SEQ15" s="35"/>
      <c r="SER15" s="35"/>
      <c r="SES15" s="35"/>
      <c r="SET15" s="35"/>
      <c r="SEU15" s="35"/>
      <c r="SEV15" s="35"/>
      <c r="SEW15" s="35"/>
      <c r="SEX15" s="35"/>
      <c r="SEY15" s="35"/>
      <c r="SEZ15" s="35"/>
      <c r="SFA15" s="35"/>
      <c r="SFB15" s="35"/>
      <c r="SFC15" s="35"/>
      <c r="SFD15" s="35"/>
      <c r="SFE15" s="35"/>
      <c r="SFF15" s="35"/>
      <c r="SFG15" s="35"/>
      <c r="SFH15" s="35"/>
      <c r="SFI15" s="35"/>
      <c r="SFJ15" s="35"/>
      <c r="SFK15" s="35"/>
      <c r="SFL15" s="35"/>
      <c r="SFM15" s="35"/>
      <c r="SFN15" s="35"/>
      <c r="SFO15" s="35"/>
      <c r="SFP15" s="35"/>
      <c r="SFQ15" s="35"/>
      <c r="SFR15" s="35"/>
      <c r="SFS15" s="35"/>
      <c r="SFT15" s="35"/>
      <c r="SFU15" s="35"/>
      <c r="SFV15" s="35"/>
      <c r="SFW15" s="35"/>
      <c r="SFX15" s="35"/>
      <c r="SFY15" s="35"/>
      <c r="SFZ15" s="35"/>
      <c r="SGG15" s="35"/>
      <c r="SGH15" s="35"/>
      <c r="SGI15" s="35"/>
      <c r="SGJ15" s="35"/>
      <c r="SGK15" s="35"/>
      <c r="SGL15" s="35"/>
      <c r="SGM15" s="35"/>
      <c r="SGN15" s="35"/>
      <c r="SGO15" s="35"/>
      <c r="SGP15" s="35"/>
      <c r="SGQ15" s="35"/>
      <c r="SGR15" s="35"/>
      <c r="SGS15" s="35"/>
      <c r="SGT15" s="35"/>
      <c r="SGU15" s="35"/>
      <c r="SGV15" s="35"/>
      <c r="SGW15" s="35"/>
      <c r="SGX15" s="35"/>
      <c r="SGY15" s="35"/>
      <c r="SGZ15" s="35"/>
      <c r="SHA15" s="35"/>
      <c r="SHB15" s="35"/>
      <c r="SHC15" s="35"/>
      <c r="SHD15" s="35"/>
      <c r="SHE15" s="35"/>
      <c r="SHF15" s="35"/>
      <c r="SHG15" s="35"/>
      <c r="SHH15" s="35"/>
      <c r="SHI15" s="35"/>
      <c r="SHJ15" s="35"/>
      <c r="SHK15" s="35"/>
      <c r="SHL15" s="35"/>
      <c r="SHM15" s="35"/>
      <c r="SHN15" s="35"/>
      <c r="SHO15" s="35"/>
      <c r="SHP15" s="35"/>
      <c r="SHQ15" s="35"/>
      <c r="SHR15" s="35"/>
      <c r="SHS15" s="35"/>
      <c r="SHT15" s="35"/>
      <c r="SHU15" s="35"/>
      <c r="SHV15" s="35"/>
      <c r="SHW15" s="35"/>
      <c r="SHX15" s="35"/>
      <c r="SHY15" s="35"/>
      <c r="SHZ15" s="35"/>
      <c r="SIA15" s="35"/>
      <c r="SIB15" s="35"/>
      <c r="SIC15" s="35"/>
      <c r="SID15" s="35"/>
      <c r="SIE15" s="35"/>
      <c r="SIF15" s="35"/>
      <c r="SIG15" s="35"/>
      <c r="SIH15" s="35"/>
      <c r="SII15" s="35"/>
      <c r="SIJ15" s="35"/>
      <c r="SIK15" s="35"/>
      <c r="SIL15" s="35"/>
      <c r="SIM15" s="35"/>
      <c r="SIN15" s="35"/>
      <c r="SIO15" s="35"/>
      <c r="SIP15" s="35"/>
      <c r="SIQ15" s="35"/>
      <c r="SIR15" s="35"/>
      <c r="SIS15" s="35"/>
      <c r="SIT15" s="35"/>
      <c r="SIU15" s="35"/>
      <c r="SIV15" s="35"/>
      <c r="SIW15" s="35"/>
      <c r="SIX15" s="35"/>
      <c r="SIY15" s="35"/>
      <c r="SIZ15" s="35"/>
      <c r="SJA15" s="35"/>
      <c r="SJB15" s="35"/>
      <c r="SJC15" s="35"/>
      <c r="SJD15" s="35"/>
      <c r="SJE15" s="35"/>
      <c r="SJF15" s="35"/>
      <c r="SJG15" s="35"/>
      <c r="SJH15" s="35"/>
      <c r="SJI15" s="35"/>
      <c r="SJJ15" s="35"/>
      <c r="SJK15" s="35"/>
      <c r="SJL15" s="35"/>
      <c r="SJM15" s="35"/>
      <c r="SJN15" s="35"/>
      <c r="SJO15" s="35"/>
      <c r="SJP15" s="35"/>
      <c r="SJQ15" s="35"/>
      <c r="SJR15" s="35"/>
      <c r="SJS15" s="35"/>
      <c r="SJT15" s="35"/>
      <c r="SJU15" s="35"/>
      <c r="SJV15" s="35"/>
      <c r="SJW15" s="35"/>
      <c r="SJX15" s="35"/>
      <c r="SJY15" s="35"/>
      <c r="SJZ15" s="35"/>
      <c r="SKA15" s="35"/>
      <c r="SKB15" s="35"/>
      <c r="SKC15" s="35"/>
      <c r="SKD15" s="35"/>
      <c r="SKE15" s="35"/>
      <c r="SKF15" s="35"/>
      <c r="SKG15" s="35"/>
      <c r="SKH15" s="35"/>
      <c r="SKI15" s="35"/>
      <c r="SKJ15" s="35"/>
      <c r="SKK15" s="35"/>
      <c r="SKL15" s="35"/>
      <c r="SKM15" s="35"/>
      <c r="SKN15" s="35"/>
      <c r="SKO15" s="35"/>
      <c r="SKP15" s="35"/>
      <c r="SKQ15" s="35"/>
      <c r="SKR15" s="35"/>
      <c r="SKS15" s="35"/>
      <c r="SKT15" s="35"/>
      <c r="SKU15" s="35"/>
      <c r="SKV15" s="35"/>
      <c r="SKW15" s="35"/>
      <c r="SKX15" s="35"/>
      <c r="SKY15" s="35"/>
      <c r="SKZ15" s="35"/>
      <c r="SLA15" s="35"/>
      <c r="SLB15" s="35"/>
      <c r="SLC15" s="35"/>
      <c r="SLD15" s="35"/>
      <c r="SLE15" s="35"/>
      <c r="SLF15" s="35"/>
      <c r="SLG15" s="35"/>
      <c r="SLH15" s="35"/>
      <c r="SLI15" s="35"/>
      <c r="SLJ15" s="35"/>
      <c r="SLK15" s="35"/>
      <c r="SLL15" s="35"/>
      <c r="SLM15" s="35"/>
      <c r="SLN15" s="35"/>
      <c r="SLO15" s="35"/>
      <c r="SLP15" s="35"/>
      <c r="SLQ15" s="35"/>
      <c r="SLR15" s="35"/>
      <c r="SLS15" s="35"/>
      <c r="SLT15" s="35"/>
      <c r="SLU15" s="35"/>
      <c r="SLV15" s="35"/>
      <c r="SLW15" s="35"/>
      <c r="SLX15" s="35"/>
      <c r="SLY15" s="35"/>
      <c r="SLZ15" s="35"/>
      <c r="SMA15" s="35"/>
      <c r="SMB15" s="35"/>
      <c r="SMC15" s="35"/>
      <c r="SMD15" s="35"/>
      <c r="SME15" s="35"/>
      <c r="SMF15" s="35"/>
      <c r="SMG15" s="35"/>
      <c r="SMH15" s="35"/>
      <c r="SMI15" s="35"/>
      <c r="SMJ15" s="35"/>
      <c r="SMK15" s="35"/>
      <c r="SML15" s="35"/>
      <c r="SMM15" s="35"/>
      <c r="SMN15" s="35"/>
      <c r="SMO15" s="35"/>
      <c r="SMP15" s="35"/>
      <c r="SMQ15" s="35"/>
      <c r="SMR15" s="35"/>
      <c r="SMS15" s="35"/>
      <c r="SMT15" s="35"/>
      <c r="SMU15" s="35"/>
      <c r="SMV15" s="35"/>
      <c r="SMW15" s="35"/>
      <c r="SMX15" s="35"/>
      <c r="SMY15" s="35"/>
      <c r="SMZ15" s="35"/>
      <c r="SNA15" s="35"/>
      <c r="SNB15" s="35"/>
      <c r="SNC15" s="35"/>
      <c r="SND15" s="35"/>
      <c r="SNE15" s="35"/>
      <c r="SNF15" s="35"/>
      <c r="SNG15" s="35"/>
      <c r="SNH15" s="35"/>
      <c r="SNI15" s="35"/>
      <c r="SNJ15" s="35"/>
      <c r="SNK15" s="35"/>
      <c r="SNL15" s="35"/>
      <c r="SNM15" s="35"/>
      <c r="SNN15" s="35"/>
      <c r="SNO15" s="35"/>
      <c r="SNP15" s="35"/>
      <c r="SNQ15" s="35"/>
      <c r="SNR15" s="35"/>
      <c r="SNS15" s="35"/>
      <c r="SNT15" s="35"/>
      <c r="SNU15" s="35"/>
      <c r="SNV15" s="35"/>
      <c r="SNW15" s="35"/>
      <c r="SNX15" s="35"/>
      <c r="SNY15" s="35"/>
      <c r="SNZ15" s="35"/>
      <c r="SOA15" s="35"/>
      <c r="SOB15" s="35"/>
      <c r="SOC15" s="35"/>
      <c r="SOD15" s="35"/>
      <c r="SOE15" s="35"/>
      <c r="SOF15" s="35"/>
      <c r="SOG15" s="35"/>
      <c r="SOH15" s="35"/>
      <c r="SOI15" s="35"/>
      <c r="SOJ15" s="35"/>
      <c r="SOK15" s="35"/>
      <c r="SOL15" s="35"/>
      <c r="SOM15" s="35"/>
      <c r="SON15" s="35"/>
      <c r="SOO15" s="35"/>
      <c r="SOP15" s="35"/>
      <c r="SOQ15" s="35"/>
      <c r="SOR15" s="35"/>
      <c r="SOS15" s="35"/>
      <c r="SOT15" s="35"/>
      <c r="SOU15" s="35"/>
      <c r="SOV15" s="35"/>
      <c r="SOW15" s="35"/>
      <c r="SOX15" s="35"/>
      <c r="SOY15" s="35"/>
      <c r="SOZ15" s="35"/>
      <c r="SPA15" s="35"/>
      <c r="SPB15" s="35"/>
      <c r="SPC15" s="35"/>
      <c r="SPD15" s="35"/>
      <c r="SPE15" s="35"/>
      <c r="SPF15" s="35"/>
      <c r="SPG15" s="35"/>
      <c r="SPH15" s="35"/>
      <c r="SPI15" s="35"/>
      <c r="SPJ15" s="35"/>
      <c r="SPK15" s="35"/>
      <c r="SPL15" s="35"/>
      <c r="SPM15" s="35"/>
      <c r="SPN15" s="35"/>
      <c r="SPO15" s="35"/>
      <c r="SPP15" s="35"/>
      <c r="SPQ15" s="35"/>
      <c r="SPR15" s="35"/>
      <c r="SPS15" s="35"/>
      <c r="SPT15" s="35"/>
      <c r="SPU15" s="35"/>
      <c r="SPV15" s="35"/>
      <c r="SQC15" s="35"/>
      <c r="SQD15" s="35"/>
      <c r="SQE15" s="35"/>
      <c r="SQF15" s="35"/>
      <c r="SQG15" s="35"/>
      <c r="SQH15" s="35"/>
      <c r="SQI15" s="35"/>
      <c r="SQJ15" s="35"/>
      <c r="SQK15" s="35"/>
      <c r="SQL15" s="35"/>
      <c r="SQM15" s="35"/>
      <c r="SQN15" s="35"/>
      <c r="SQO15" s="35"/>
      <c r="SQP15" s="35"/>
      <c r="SQQ15" s="35"/>
      <c r="SQR15" s="35"/>
      <c r="SQS15" s="35"/>
      <c r="SQT15" s="35"/>
      <c r="SQU15" s="35"/>
      <c r="SQV15" s="35"/>
      <c r="SQW15" s="35"/>
      <c r="SQX15" s="35"/>
      <c r="SQY15" s="35"/>
      <c r="SQZ15" s="35"/>
      <c r="SRA15" s="35"/>
      <c r="SRB15" s="35"/>
      <c r="SRC15" s="35"/>
      <c r="SRD15" s="35"/>
      <c r="SRE15" s="35"/>
      <c r="SRF15" s="35"/>
      <c r="SRG15" s="35"/>
      <c r="SRH15" s="35"/>
      <c r="SRI15" s="35"/>
      <c r="SRJ15" s="35"/>
      <c r="SRK15" s="35"/>
      <c r="SRL15" s="35"/>
      <c r="SRM15" s="35"/>
      <c r="SRN15" s="35"/>
      <c r="SRO15" s="35"/>
      <c r="SRP15" s="35"/>
      <c r="SRQ15" s="35"/>
      <c r="SRR15" s="35"/>
      <c r="SRS15" s="35"/>
      <c r="SRT15" s="35"/>
      <c r="SRU15" s="35"/>
      <c r="SRV15" s="35"/>
      <c r="SRW15" s="35"/>
      <c r="SRX15" s="35"/>
      <c r="SRY15" s="35"/>
      <c r="SRZ15" s="35"/>
      <c r="SSA15" s="35"/>
      <c r="SSB15" s="35"/>
      <c r="SSC15" s="35"/>
      <c r="SSD15" s="35"/>
      <c r="SSE15" s="35"/>
      <c r="SSF15" s="35"/>
      <c r="SSG15" s="35"/>
      <c r="SSH15" s="35"/>
      <c r="SSI15" s="35"/>
      <c r="SSJ15" s="35"/>
      <c r="SSK15" s="35"/>
      <c r="SSL15" s="35"/>
      <c r="SSM15" s="35"/>
      <c r="SSN15" s="35"/>
      <c r="SSO15" s="35"/>
      <c r="SSP15" s="35"/>
      <c r="SSQ15" s="35"/>
      <c r="SSR15" s="35"/>
      <c r="SSS15" s="35"/>
      <c r="SST15" s="35"/>
      <c r="SSU15" s="35"/>
      <c r="SSV15" s="35"/>
      <c r="SSW15" s="35"/>
      <c r="SSX15" s="35"/>
      <c r="SSY15" s="35"/>
      <c r="SSZ15" s="35"/>
      <c r="STA15" s="35"/>
      <c r="STB15" s="35"/>
      <c r="STC15" s="35"/>
      <c r="STD15" s="35"/>
      <c r="STE15" s="35"/>
      <c r="STF15" s="35"/>
      <c r="STG15" s="35"/>
      <c r="STH15" s="35"/>
      <c r="STI15" s="35"/>
      <c r="STJ15" s="35"/>
      <c r="STK15" s="35"/>
      <c r="STL15" s="35"/>
      <c r="STM15" s="35"/>
      <c r="STN15" s="35"/>
      <c r="STO15" s="35"/>
      <c r="STP15" s="35"/>
      <c r="STQ15" s="35"/>
      <c r="STR15" s="35"/>
      <c r="STS15" s="35"/>
      <c r="STT15" s="35"/>
      <c r="STU15" s="35"/>
      <c r="STV15" s="35"/>
      <c r="STW15" s="35"/>
      <c r="STX15" s="35"/>
      <c r="STY15" s="35"/>
      <c r="STZ15" s="35"/>
      <c r="SUA15" s="35"/>
      <c r="SUB15" s="35"/>
      <c r="SUC15" s="35"/>
      <c r="SUD15" s="35"/>
      <c r="SUE15" s="35"/>
      <c r="SUF15" s="35"/>
      <c r="SUG15" s="35"/>
      <c r="SUH15" s="35"/>
      <c r="SUI15" s="35"/>
      <c r="SUJ15" s="35"/>
      <c r="SUK15" s="35"/>
      <c r="SUL15" s="35"/>
      <c r="SUM15" s="35"/>
      <c r="SUN15" s="35"/>
      <c r="SUO15" s="35"/>
      <c r="SUP15" s="35"/>
      <c r="SUQ15" s="35"/>
      <c r="SUR15" s="35"/>
      <c r="SUS15" s="35"/>
      <c r="SUT15" s="35"/>
      <c r="SUU15" s="35"/>
      <c r="SUV15" s="35"/>
      <c r="SUW15" s="35"/>
      <c r="SUX15" s="35"/>
      <c r="SUY15" s="35"/>
      <c r="SUZ15" s="35"/>
      <c r="SVA15" s="35"/>
      <c r="SVB15" s="35"/>
      <c r="SVC15" s="35"/>
      <c r="SVD15" s="35"/>
      <c r="SVE15" s="35"/>
      <c r="SVF15" s="35"/>
      <c r="SVG15" s="35"/>
      <c r="SVH15" s="35"/>
      <c r="SVI15" s="35"/>
      <c r="SVJ15" s="35"/>
      <c r="SVK15" s="35"/>
      <c r="SVL15" s="35"/>
      <c r="SVM15" s="35"/>
      <c r="SVN15" s="35"/>
      <c r="SVO15" s="35"/>
      <c r="SVP15" s="35"/>
      <c r="SVQ15" s="35"/>
      <c r="SVR15" s="35"/>
      <c r="SVS15" s="35"/>
      <c r="SVT15" s="35"/>
      <c r="SVU15" s="35"/>
      <c r="SVV15" s="35"/>
      <c r="SVW15" s="35"/>
      <c r="SVX15" s="35"/>
      <c r="SVY15" s="35"/>
      <c r="SVZ15" s="35"/>
      <c r="SWA15" s="35"/>
      <c r="SWB15" s="35"/>
      <c r="SWC15" s="35"/>
      <c r="SWD15" s="35"/>
      <c r="SWE15" s="35"/>
      <c r="SWF15" s="35"/>
      <c r="SWG15" s="35"/>
      <c r="SWH15" s="35"/>
      <c r="SWI15" s="35"/>
      <c r="SWJ15" s="35"/>
      <c r="SWK15" s="35"/>
      <c r="SWL15" s="35"/>
      <c r="SWM15" s="35"/>
      <c r="SWN15" s="35"/>
      <c r="SWO15" s="35"/>
      <c r="SWP15" s="35"/>
      <c r="SWQ15" s="35"/>
      <c r="SWR15" s="35"/>
      <c r="SWS15" s="35"/>
      <c r="SWT15" s="35"/>
      <c r="SWU15" s="35"/>
      <c r="SWV15" s="35"/>
      <c r="SWW15" s="35"/>
      <c r="SWX15" s="35"/>
      <c r="SWY15" s="35"/>
      <c r="SWZ15" s="35"/>
      <c r="SXA15" s="35"/>
      <c r="SXB15" s="35"/>
      <c r="SXC15" s="35"/>
      <c r="SXD15" s="35"/>
      <c r="SXE15" s="35"/>
      <c r="SXF15" s="35"/>
      <c r="SXG15" s="35"/>
      <c r="SXH15" s="35"/>
      <c r="SXI15" s="35"/>
      <c r="SXJ15" s="35"/>
      <c r="SXK15" s="35"/>
      <c r="SXL15" s="35"/>
      <c r="SXM15" s="35"/>
      <c r="SXN15" s="35"/>
      <c r="SXO15" s="35"/>
      <c r="SXP15" s="35"/>
      <c r="SXQ15" s="35"/>
      <c r="SXR15" s="35"/>
      <c r="SXS15" s="35"/>
      <c r="SXT15" s="35"/>
      <c r="SXU15" s="35"/>
      <c r="SXV15" s="35"/>
      <c r="SXW15" s="35"/>
      <c r="SXX15" s="35"/>
      <c r="SXY15" s="35"/>
      <c r="SXZ15" s="35"/>
      <c r="SYA15" s="35"/>
      <c r="SYB15" s="35"/>
      <c r="SYC15" s="35"/>
      <c r="SYD15" s="35"/>
      <c r="SYE15" s="35"/>
      <c r="SYF15" s="35"/>
      <c r="SYG15" s="35"/>
      <c r="SYH15" s="35"/>
      <c r="SYI15" s="35"/>
      <c r="SYJ15" s="35"/>
      <c r="SYK15" s="35"/>
      <c r="SYL15" s="35"/>
      <c r="SYM15" s="35"/>
      <c r="SYN15" s="35"/>
      <c r="SYO15" s="35"/>
      <c r="SYP15" s="35"/>
      <c r="SYQ15" s="35"/>
      <c r="SYR15" s="35"/>
      <c r="SYS15" s="35"/>
      <c r="SYT15" s="35"/>
      <c r="SYU15" s="35"/>
      <c r="SYV15" s="35"/>
      <c r="SYW15" s="35"/>
      <c r="SYX15" s="35"/>
      <c r="SYY15" s="35"/>
      <c r="SYZ15" s="35"/>
      <c r="SZA15" s="35"/>
      <c r="SZB15" s="35"/>
      <c r="SZC15" s="35"/>
      <c r="SZD15" s="35"/>
      <c r="SZE15" s="35"/>
      <c r="SZF15" s="35"/>
      <c r="SZG15" s="35"/>
      <c r="SZH15" s="35"/>
      <c r="SZI15" s="35"/>
      <c r="SZJ15" s="35"/>
      <c r="SZK15" s="35"/>
      <c r="SZL15" s="35"/>
      <c r="SZM15" s="35"/>
      <c r="SZN15" s="35"/>
      <c r="SZO15" s="35"/>
      <c r="SZP15" s="35"/>
      <c r="SZQ15" s="35"/>
      <c r="SZR15" s="35"/>
      <c r="SZY15" s="35"/>
      <c r="SZZ15" s="35"/>
      <c r="TAA15" s="35"/>
      <c r="TAB15" s="35"/>
      <c r="TAC15" s="35"/>
      <c r="TAD15" s="35"/>
      <c r="TAE15" s="35"/>
      <c r="TAF15" s="35"/>
      <c r="TAG15" s="35"/>
      <c r="TAH15" s="35"/>
      <c r="TAI15" s="35"/>
      <c r="TAJ15" s="35"/>
      <c r="TAK15" s="35"/>
      <c r="TAL15" s="35"/>
      <c r="TAM15" s="35"/>
      <c r="TAN15" s="35"/>
      <c r="TAO15" s="35"/>
      <c r="TAP15" s="35"/>
      <c r="TAQ15" s="35"/>
      <c r="TAR15" s="35"/>
      <c r="TAS15" s="35"/>
      <c r="TAT15" s="35"/>
      <c r="TAU15" s="35"/>
      <c r="TAV15" s="35"/>
      <c r="TAW15" s="35"/>
      <c r="TAX15" s="35"/>
      <c r="TAY15" s="35"/>
      <c r="TAZ15" s="35"/>
      <c r="TBA15" s="35"/>
      <c r="TBB15" s="35"/>
      <c r="TBC15" s="35"/>
      <c r="TBD15" s="35"/>
      <c r="TBE15" s="35"/>
      <c r="TBF15" s="35"/>
      <c r="TBG15" s="35"/>
      <c r="TBH15" s="35"/>
      <c r="TBI15" s="35"/>
      <c r="TBJ15" s="35"/>
      <c r="TBK15" s="35"/>
      <c r="TBL15" s="35"/>
      <c r="TBM15" s="35"/>
      <c r="TBN15" s="35"/>
      <c r="TBO15" s="35"/>
      <c r="TBP15" s="35"/>
      <c r="TBQ15" s="35"/>
      <c r="TBR15" s="35"/>
      <c r="TBS15" s="35"/>
      <c r="TBT15" s="35"/>
      <c r="TBU15" s="35"/>
      <c r="TBV15" s="35"/>
      <c r="TBW15" s="35"/>
      <c r="TBX15" s="35"/>
      <c r="TBY15" s="35"/>
      <c r="TBZ15" s="35"/>
      <c r="TCA15" s="35"/>
      <c r="TCB15" s="35"/>
      <c r="TCC15" s="35"/>
      <c r="TCD15" s="35"/>
      <c r="TCE15" s="35"/>
      <c r="TCF15" s="35"/>
      <c r="TCG15" s="35"/>
      <c r="TCH15" s="35"/>
      <c r="TCI15" s="35"/>
      <c r="TCJ15" s="35"/>
      <c r="TCK15" s="35"/>
      <c r="TCL15" s="35"/>
      <c r="TCM15" s="35"/>
      <c r="TCN15" s="35"/>
      <c r="TCO15" s="35"/>
      <c r="TCP15" s="35"/>
      <c r="TCQ15" s="35"/>
      <c r="TCR15" s="35"/>
      <c r="TCS15" s="35"/>
      <c r="TCT15" s="35"/>
      <c r="TCU15" s="35"/>
      <c r="TCV15" s="35"/>
      <c r="TCW15" s="35"/>
      <c r="TCX15" s="35"/>
      <c r="TCY15" s="35"/>
      <c r="TCZ15" s="35"/>
      <c r="TDA15" s="35"/>
      <c r="TDB15" s="35"/>
      <c r="TDC15" s="35"/>
      <c r="TDD15" s="35"/>
      <c r="TDE15" s="35"/>
      <c r="TDF15" s="35"/>
      <c r="TDG15" s="35"/>
      <c r="TDH15" s="35"/>
      <c r="TDI15" s="35"/>
      <c r="TDJ15" s="35"/>
      <c r="TDK15" s="35"/>
      <c r="TDL15" s="35"/>
      <c r="TDM15" s="35"/>
      <c r="TDN15" s="35"/>
      <c r="TDO15" s="35"/>
      <c r="TDP15" s="35"/>
      <c r="TDQ15" s="35"/>
      <c r="TDR15" s="35"/>
      <c r="TDS15" s="35"/>
      <c r="TDT15" s="35"/>
      <c r="TDU15" s="35"/>
      <c r="TDV15" s="35"/>
      <c r="TDW15" s="35"/>
      <c r="TDX15" s="35"/>
      <c r="TDY15" s="35"/>
      <c r="TDZ15" s="35"/>
      <c r="TEA15" s="35"/>
      <c r="TEB15" s="35"/>
      <c r="TEC15" s="35"/>
      <c r="TED15" s="35"/>
      <c r="TEE15" s="35"/>
      <c r="TEF15" s="35"/>
      <c r="TEG15" s="35"/>
      <c r="TEH15" s="35"/>
      <c r="TEI15" s="35"/>
      <c r="TEJ15" s="35"/>
      <c r="TEK15" s="35"/>
      <c r="TEL15" s="35"/>
      <c r="TEM15" s="35"/>
      <c r="TEN15" s="35"/>
      <c r="TEO15" s="35"/>
      <c r="TEP15" s="35"/>
      <c r="TEQ15" s="35"/>
      <c r="TER15" s="35"/>
      <c r="TES15" s="35"/>
      <c r="TET15" s="35"/>
      <c r="TEU15" s="35"/>
      <c r="TEV15" s="35"/>
      <c r="TEW15" s="35"/>
      <c r="TEX15" s="35"/>
      <c r="TEY15" s="35"/>
      <c r="TEZ15" s="35"/>
      <c r="TFA15" s="35"/>
      <c r="TFB15" s="35"/>
      <c r="TFC15" s="35"/>
      <c r="TFD15" s="35"/>
      <c r="TFE15" s="35"/>
      <c r="TFF15" s="35"/>
      <c r="TFG15" s="35"/>
      <c r="TFH15" s="35"/>
      <c r="TFI15" s="35"/>
      <c r="TFJ15" s="35"/>
      <c r="TFK15" s="35"/>
      <c r="TFL15" s="35"/>
      <c r="TFM15" s="35"/>
      <c r="TFN15" s="35"/>
      <c r="TFO15" s="35"/>
      <c r="TFP15" s="35"/>
      <c r="TFQ15" s="35"/>
      <c r="TFR15" s="35"/>
      <c r="TFS15" s="35"/>
      <c r="TFT15" s="35"/>
      <c r="TFU15" s="35"/>
      <c r="TFV15" s="35"/>
      <c r="TFW15" s="35"/>
      <c r="TFX15" s="35"/>
      <c r="TFY15" s="35"/>
      <c r="TFZ15" s="35"/>
      <c r="TGA15" s="35"/>
      <c r="TGB15" s="35"/>
      <c r="TGC15" s="35"/>
      <c r="TGD15" s="35"/>
      <c r="TGE15" s="35"/>
      <c r="TGF15" s="35"/>
      <c r="TGG15" s="35"/>
      <c r="TGH15" s="35"/>
      <c r="TGI15" s="35"/>
      <c r="TGJ15" s="35"/>
      <c r="TGK15" s="35"/>
      <c r="TGL15" s="35"/>
      <c r="TGM15" s="35"/>
      <c r="TGN15" s="35"/>
      <c r="TGO15" s="35"/>
      <c r="TGP15" s="35"/>
      <c r="TGQ15" s="35"/>
      <c r="TGR15" s="35"/>
      <c r="TGS15" s="35"/>
      <c r="TGT15" s="35"/>
      <c r="TGU15" s="35"/>
      <c r="TGV15" s="35"/>
      <c r="TGW15" s="35"/>
      <c r="TGX15" s="35"/>
      <c r="TGY15" s="35"/>
      <c r="TGZ15" s="35"/>
      <c r="THA15" s="35"/>
      <c r="THB15" s="35"/>
      <c r="THC15" s="35"/>
      <c r="THD15" s="35"/>
      <c r="THE15" s="35"/>
      <c r="THF15" s="35"/>
      <c r="THG15" s="35"/>
      <c r="THH15" s="35"/>
      <c r="THI15" s="35"/>
      <c r="THJ15" s="35"/>
      <c r="THK15" s="35"/>
      <c r="THL15" s="35"/>
      <c r="THM15" s="35"/>
      <c r="THN15" s="35"/>
      <c r="THO15" s="35"/>
      <c r="THP15" s="35"/>
      <c r="THQ15" s="35"/>
      <c r="THR15" s="35"/>
      <c r="THS15" s="35"/>
      <c r="THT15" s="35"/>
      <c r="THU15" s="35"/>
      <c r="THV15" s="35"/>
      <c r="THW15" s="35"/>
      <c r="THX15" s="35"/>
      <c r="THY15" s="35"/>
      <c r="THZ15" s="35"/>
      <c r="TIA15" s="35"/>
      <c r="TIB15" s="35"/>
      <c r="TIC15" s="35"/>
      <c r="TID15" s="35"/>
      <c r="TIE15" s="35"/>
      <c r="TIF15" s="35"/>
      <c r="TIG15" s="35"/>
      <c r="TIH15" s="35"/>
      <c r="TII15" s="35"/>
      <c r="TIJ15" s="35"/>
      <c r="TIK15" s="35"/>
      <c r="TIL15" s="35"/>
      <c r="TIM15" s="35"/>
      <c r="TIN15" s="35"/>
      <c r="TIO15" s="35"/>
      <c r="TIP15" s="35"/>
      <c r="TIQ15" s="35"/>
      <c r="TIR15" s="35"/>
      <c r="TIS15" s="35"/>
      <c r="TIT15" s="35"/>
      <c r="TIU15" s="35"/>
      <c r="TIV15" s="35"/>
      <c r="TIW15" s="35"/>
      <c r="TIX15" s="35"/>
      <c r="TIY15" s="35"/>
      <c r="TIZ15" s="35"/>
      <c r="TJA15" s="35"/>
      <c r="TJB15" s="35"/>
      <c r="TJC15" s="35"/>
      <c r="TJD15" s="35"/>
      <c r="TJE15" s="35"/>
      <c r="TJF15" s="35"/>
      <c r="TJG15" s="35"/>
      <c r="TJH15" s="35"/>
      <c r="TJI15" s="35"/>
      <c r="TJJ15" s="35"/>
      <c r="TJK15" s="35"/>
      <c r="TJL15" s="35"/>
      <c r="TJM15" s="35"/>
      <c r="TJN15" s="35"/>
      <c r="TJU15" s="35"/>
      <c r="TJV15" s="35"/>
      <c r="TJW15" s="35"/>
      <c r="TJX15" s="35"/>
      <c r="TJY15" s="35"/>
      <c r="TJZ15" s="35"/>
      <c r="TKA15" s="35"/>
      <c r="TKB15" s="35"/>
      <c r="TKC15" s="35"/>
      <c r="TKD15" s="35"/>
      <c r="TKE15" s="35"/>
      <c r="TKF15" s="35"/>
      <c r="TKG15" s="35"/>
      <c r="TKH15" s="35"/>
      <c r="TKI15" s="35"/>
      <c r="TKJ15" s="35"/>
      <c r="TKK15" s="35"/>
      <c r="TKL15" s="35"/>
      <c r="TKM15" s="35"/>
      <c r="TKN15" s="35"/>
      <c r="TKO15" s="35"/>
      <c r="TKP15" s="35"/>
      <c r="TKQ15" s="35"/>
      <c r="TKR15" s="35"/>
      <c r="TKS15" s="35"/>
      <c r="TKT15" s="35"/>
      <c r="TKU15" s="35"/>
      <c r="TKV15" s="35"/>
      <c r="TKW15" s="35"/>
      <c r="TKX15" s="35"/>
      <c r="TKY15" s="35"/>
      <c r="TKZ15" s="35"/>
      <c r="TLA15" s="35"/>
      <c r="TLB15" s="35"/>
      <c r="TLC15" s="35"/>
      <c r="TLD15" s="35"/>
      <c r="TLE15" s="35"/>
      <c r="TLF15" s="35"/>
      <c r="TLG15" s="35"/>
      <c r="TLH15" s="35"/>
      <c r="TLI15" s="35"/>
      <c r="TLJ15" s="35"/>
      <c r="TLK15" s="35"/>
      <c r="TLL15" s="35"/>
      <c r="TLM15" s="35"/>
      <c r="TLN15" s="35"/>
      <c r="TLO15" s="35"/>
      <c r="TLP15" s="35"/>
      <c r="TLQ15" s="35"/>
      <c r="TLR15" s="35"/>
      <c r="TLS15" s="35"/>
      <c r="TLT15" s="35"/>
      <c r="TLU15" s="35"/>
      <c r="TLV15" s="35"/>
      <c r="TLW15" s="35"/>
      <c r="TLX15" s="35"/>
      <c r="TLY15" s="35"/>
      <c r="TLZ15" s="35"/>
      <c r="TMA15" s="35"/>
      <c r="TMB15" s="35"/>
      <c r="TMC15" s="35"/>
      <c r="TMD15" s="35"/>
      <c r="TME15" s="35"/>
      <c r="TMF15" s="35"/>
      <c r="TMG15" s="35"/>
      <c r="TMH15" s="35"/>
      <c r="TMI15" s="35"/>
      <c r="TMJ15" s="35"/>
      <c r="TMK15" s="35"/>
      <c r="TML15" s="35"/>
      <c r="TMM15" s="35"/>
      <c r="TMN15" s="35"/>
      <c r="TMO15" s="35"/>
      <c r="TMP15" s="35"/>
      <c r="TMQ15" s="35"/>
      <c r="TMR15" s="35"/>
      <c r="TMS15" s="35"/>
      <c r="TMT15" s="35"/>
      <c r="TMU15" s="35"/>
      <c r="TMV15" s="35"/>
      <c r="TMW15" s="35"/>
      <c r="TMX15" s="35"/>
      <c r="TMY15" s="35"/>
      <c r="TMZ15" s="35"/>
      <c r="TNA15" s="35"/>
      <c r="TNB15" s="35"/>
      <c r="TNC15" s="35"/>
      <c r="TND15" s="35"/>
      <c r="TNE15" s="35"/>
      <c r="TNF15" s="35"/>
      <c r="TNG15" s="35"/>
      <c r="TNH15" s="35"/>
      <c r="TNI15" s="35"/>
      <c r="TNJ15" s="35"/>
      <c r="TNK15" s="35"/>
      <c r="TNL15" s="35"/>
      <c r="TNM15" s="35"/>
      <c r="TNN15" s="35"/>
      <c r="TNO15" s="35"/>
      <c r="TNP15" s="35"/>
      <c r="TNQ15" s="35"/>
      <c r="TNR15" s="35"/>
      <c r="TNS15" s="35"/>
      <c r="TNT15" s="35"/>
      <c r="TNU15" s="35"/>
      <c r="TNV15" s="35"/>
      <c r="TNW15" s="35"/>
      <c r="TNX15" s="35"/>
      <c r="TNY15" s="35"/>
      <c r="TNZ15" s="35"/>
      <c r="TOA15" s="35"/>
      <c r="TOB15" s="35"/>
      <c r="TOC15" s="35"/>
      <c r="TOD15" s="35"/>
      <c r="TOE15" s="35"/>
      <c r="TOF15" s="35"/>
      <c r="TOG15" s="35"/>
      <c r="TOH15" s="35"/>
      <c r="TOI15" s="35"/>
      <c r="TOJ15" s="35"/>
      <c r="TOK15" s="35"/>
      <c r="TOL15" s="35"/>
      <c r="TOM15" s="35"/>
      <c r="TON15" s="35"/>
      <c r="TOO15" s="35"/>
      <c r="TOP15" s="35"/>
      <c r="TOQ15" s="35"/>
      <c r="TOR15" s="35"/>
      <c r="TOS15" s="35"/>
      <c r="TOT15" s="35"/>
      <c r="TOU15" s="35"/>
      <c r="TOV15" s="35"/>
      <c r="TOW15" s="35"/>
      <c r="TOX15" s="35"/>
      <c r="TOY15" s="35"/>
      <c r="TOZ15" s="35"/>
      <c r="TPA15" s="35"/>
      <c r="TPB15" s="35"/>
      <c r="TPC15" s="35"/>
      <c r="TPD15" s="35"/>
      <c r="TPE15" s="35"/>
      <c r="TPF15" s="35"/>
      <c r="TPG15" s="35"/>
      <c r="TPH15" s="35"/>
      <c r="TPI15" s="35"/>
      <c r="TPJ15" s="35"/>
      <c r="TPK15" s="35"/>
      <c r="TPL15" s="35"/>
      <c r="TPM15" s="35"/>
      <c r="TPN15" s="35"/>
      <c r="TPO15" s="35"/>
      <c r="TPP15" s="35"/>
      <c r="TPQ15" s="35"/>
      <c r="TPR15" s="35"/>
      <c r="TPS15" s="35"/>
      <c r="TPT15" s="35"/>
      <c r="TPU15" s="35"/>
      <c r="TPV15" s="35"/>
      <c r="TPW15" s="35"/>
      <c r="TPX15" s="35"/>
      <c r="TPY15" s="35"/>
      <c r="TPZ15" s="35"/>
      <c r="TQA15" s="35"/>
      <c r="TQB15" s="35"/>
      <c r="TQC15" s="35"/>
      <c r="TQD15" s="35"/>
      <c r="TQE15" s="35"/>
      <c r="TQF15" s="35"/>
      <c r="TQG15" s="35"/>
      <c r="TQH15" s="35"/>
      <c r="TQI15" s="35"/>
      <c r="TQJ15" s="35"/>
      <c r="TQK15" s="35"/>
      <c r="TQL15" s="35"/>
      <c r="TQM15" s="35"/>
      <c r="TQN15" s="35"/>
      <c r="TQO15" s="35"/>
      <c r="TQP15" s="35"/>
      <c r="TQQ15" s="35"/>
      <c r="TQR15" s="35"/>
      <c r="TQS15" s="35"/>
      <c r="TQT15" s="35"/>
      <c r="TQU15" s="35"/>
      <c r="TQV15" s="35"/>
      <c r="TQW15" s="35"/>
      <c r="TQX15" s="35"/>
      <c r="TQY15" s="35"/>
      <c r="TQZ15" s="35"/>
      <c r="TRA15" s="35"/>
      <c r="TRB15" s="35"/>
      <c r="TRC15" s="35"/>
      <c r="TRD15" s="35"/>
      <c r="TRE15" s="35"/>
      <c r="TRF15" s="35"/>
      <c r="TRG15" s="35"/>
      <c r="TRH15" s="35"/>
      <c r="TRI15" s="35"/>
      <c r="TRJ15" s="35"/>
      <c r="TRK15" s="35"/>
      <c r="TRL15" s="35"/>
      <c r="TRM15" s="35"/>
      <c r="TRN15" s="35"/>
      <c r="TRO15" s="35"/>
      <c r="TRP15" s="35"/>
      <c r="TRQ15" s="35"/>
      <c r="TRR15" s="35"/>
      <c r="TRS15" s="35"/>
      <c r="TRT15" s="35"/>
      <c r="TRU15" s="35"/>
      <c r="TRV15" s="35"/>
      <c r="TRW15" s="35"/>
      <c r="TRX15" s="35"/>
      <c r="TRY15" s="35"/>
      <c r="TRZ15" s="35"/>
      <c r="TSA15" s="35"/>
      <c r="TSB15" s="35"/>
      <c r="TSC15" s="35"/>
      <c r="TSD15" s="35"/>
      <c r="TSE15" s="35"/>
      <c r="TSF15" s="35"/>
      <c r="TSG15" s="35"/>
      <c r="TSH15" s="35"/>
      <c r="TSI15" s="35"/>
      <c r="TSJ15" s="35"/>
      <c r="TSK15" s="35"/>
      <c r="TSL15" s="35"/>
      <c r="TSM15" s="35"/>
      <c r="TSN15" s="35"/>
      <c r="TSO15" s="35"/>
      <c r="TSP15" s="35"/>
      <c r="TSQ15" s="35"/>
      <c r="TSR15" s="35"/>
      <c r="TSS15" s="35"/>
      <c r="TST15" s="35"/>
      <c r="TSU15" s="35"/>
      <c r="TSV15" s="35"/>
      <c r="TSW15" s="35"/>
      <c r="TSX15" s="35"/>
      <c r="TSY15" s="35"/>
      <c r="TSZ15" s="35"/>
      <c r="TTA15" s="35"/>
      <c r="TTB15" s="35"/>
      <c r="TTC15" s="35"/>
      <c r="TTD15" s="35"/>
      <c r="TTE15" s="35"/>
      <c r="TTF15" s="35"/>
      <c r="TTG15" s="35"/>
      <c r="TTH15" s="35"/>
      <c r="TTI15" s="35"/>
      <c r="TTJ15" s="35"/>
      <c r="TTQ15" s="35"/>
      <c r="TTR15" s="35"/>
      <c r="TTS15" s="35"/>
      <c r="TTT15" s="35"/>
      <c r="TTU15" s="35"/>
      <c r="TTV15" s="35"/>
      <c r="TTW15" s="35"/>
      <c r="TTX15" s="35"/>
      <c r="TTY15" s="35"/>
      <c r="TTZ15" s="35"/>
      <c r="TUA15" s="35"/>
      <c r="TUB15" s="35"/>
      <c r="TUC15" s="35"/>
      <c r="TUD15" s="35"/>
      <c r="TUE15" s="35"/>
      <c r="TUF15" s="35"/>
      <c r="TUG15" s="35"/>
      <c r="TUH15" s="35"/>
      <c r="TUI15" s="35"/>
      <c r="TUJ15" s="35"/>
      <c r="TUK15" s="35"/>
      <c r="TUL15" s="35"/>
      <c r="TUM15" s="35"/>
      <c r="TUN15" s="35"/>
      <c r="TUO15" s="35"/>
      <c r="TUP15" s="35"/>
      <c r="TUQ15" s="35"/>
      <c r="TUR15" s="35"/>
      <c r="TUS15" s="35"/>
      <c r="TUT15" s="35"/>
      <c r="TUU15" s="35"/>
      <c r="TUV15" s="35"/>
      <c r="TUW15" s="35"/>
      <c r="TUX15" s="35"/>
      <c r="TUY15" s="35"/>
      <c r="TUZ15" s="35"/>
      <c r="TVA15" s="35"/>
      <c r="TVB15" s="35"/>
      <c r="TVC15" s="35"/>
      <c r="TVD15" s="35"/>
      <c r="TVE15" s="35"/>
      <c r="TVF15" s="35"/>
      <c r="TVG15" s="35"/>
      <c r="TVH15" s="35"/>
      <c r="TVI15" s="35"/>
      <c r="TVJ15" s="35"/>
      <c r="TVK15" s="35"/>
      <c r="TVL15" s="35"/>
      <c r="TVM15" s="35"/>
      <c r="TVN15" s="35"/>
      <c r="TVO15" s="35"/>
      <c r="TVP15" s="35"/>
      <c r="TVQ15" s="35"/>
      <c r="TVR15" s="35"/>
      <c r="TVS15" s="35"/>
      <c r="TVT15" s="35"/>
      <c r="TVU15" s="35"/>
      <c r="TVV15" s="35"/>
      <c r="TVW15" s="35"/>
      <c r="TVX15" s="35"/>
      <c r="TVY15" s="35"/>
      <c r="TVZ15" s="35"/>
      <c r="TWA15" s="35"/>
      <c r="TWB15" s="35"/>
      <c r="TWC15" s="35"/>
      <c r="TWD15" s="35"/>
      <c r="TWE15" s="35"/>
      <c r="TWF15" s="35"/>
      <c r="TWG15" s="35"/>
      <c r="TWH15" s="35"/>
      <c r="TWI15" s="35"/>
      <c r="TWJ15" s="35"/>
      <c r="TWK15" s="35"/>
      <c r="TWL15" s="35"/>
      <c r="TWM15" s="35"/>
      <c r="TWN15" s="35"/>
      <c r="TWO15" s="35"/>
      <c r="TWP15" s="35"/>
      <c r="TWQ15" s="35"/>
      <c r="TWR15" s="35"/>
      <c r="TWS15" s="35"/>
      <c r="TWT15" s="35"/>
      <c r="TWU15" s="35"/>
      <c r="TWV15" s="35"/>
      <c r="TWW15" s="35"/>
      <c r="TWX15" s="35"/>
      <c r="TWY15" s="35"/>
      <c r="TWZ15" s="35"/>
      <c r="TXA15" s="35"/>
      <c r="TXB15" s="35"/>
      <c r="TXC15" s="35"/>
      <c r="TXD15" s="35"/>
      <c r="TXE15" s="35"/>
      <c r="TXF15" s="35"/>
      <c r="TXG15" s="35"/>
      <c r="TXH15" s="35"/>
      <c r="TXI15" s="35"/>
      <c r="TXJ15" s="35"/>
      <c r="TXK15" s="35"/>
      <c r="TXL15" s="35"/>
      <c r="TXM15" s="35"/>
      <c r="TXN15" s="35"/>
      <c r="TXO15" s="35"/>
      <c r="TXP15" s="35"/>
      <c r="TXQ15" s="35"/>
      <c r="TXR15" s="35"/>
      <c r="TXS15" s="35"/>
      <c r="TXT15" s="35"/>
      <c r="TXU15" s="35"/>
      <c r="TXV15" s="35"/>
      <c r="TXW15" s="35"/>
      <c r="TXX15" s="35"/>
      <c r="TXY15" s="35"/>
      <c r="TXZ15" s="35"/>
      <c r="TYA15" s="35"/>
      <c r="TYB15" s="35"/>
      <c r="TYC15" s="35"/>
      <c r="TYD15" s="35"/>
      <c r="TYE15" s="35"/>
      <c r="TYF15" s="35"/>
      <c r="TYG15" s="35"/>
      <c r="TYH15" s="35"/>
      <c r="TYI15" s="35"/>
      <c r="TYJ15" s="35"/>
      <c r="TYK15" s="35"/>
      <c r="TYL15" s="35"/>
      <c r="TYM15" s="35"/>
      <c r="TYN15" s="35"/>
      <c r="TYO15" s="35"/>
      <c r="TYP15" s="35"/>
      <c r="TYQ15" s="35"/>
      <c r="TYR15" s="35"/>
      <c r="TYS15" s="35"/>
      <c r="TYT15" s="35"/>
      <c r="TYU15" s="35"/>
      <c r="TYV15" s="35"/>
      <c r="TYW15" s="35"/>
      <c r="TYX15" s="35"/>
      <c r="TYY15" s="35"/>
      <c r="TYZ15" s="35"/>
      <c r="TZA15" s="35"/>
      <c r="TZB15" s="35"/>
      <c r="TZC15" s="35"/>
      <c r="TZD15" s="35"/>
      <c r="TZE15" s="35"/>
      <c r="TZF15" s="35"/>
      <c r="TZG15" s="35"/>
      <c r="TZH15" s="35"/>
      <c r="TZI15" s="35"/>
      <c r="TZJ15" s="35"/>
      <c r="TZK15" s="35"/>
      <c r="TZL15" s="35"/>
      <c r="TZM15" s="35"/>
      <c r="TZN15" s="35"/>
      <c r="TZO15" s="35"/>
      <c r="TZP15" s="35"/>
      <c r="TZQ15" s="35"/>
      <c r="TZR15" s="35"/>
      <c r="TZS15" s="35"/>
      <c r="TZT15" s="35"/>
      <c r="TZU15" s="35"/>
      <c r="TZV15" s="35"/>
      <c r="TZW15" s="35"/>
      <c r="TZX15" s="35"/>
      <c r="TZY15" s="35"/>
      <c r="TZZ15" s="35"/>
      <c r="UAA15" s="35"/>
      <c r="UAB15" s="35"/>
      <c r="UAC15" s="35"/>
      <c r="UAD15" s="35"/>
      <c r="UAE15" s="35"/>
      <c r="UAF15" s="35"/>
      <c r="UAG15" s="35"/>
      <c r="UAH15" s="35"/>
      <c r="UAI15" s="35"/>
      <c r="UAJ15" s="35"/>
      <c r="UAK15" s="35"/>
      <c r="UAL15" s="35"/>
      <c r="UAM15" s="35"/>
      <c r="UAN15" s="35"/>
      <c r="UAO15" s="35"/>
      <c r="UAP15" s="35"/>
      <c r="UAQ15" s="35"/>
      <c r="UAR15" s="35"/>
      <c r="UAS15" s="35"/>
      <c r="UAT15" s="35"/>
      <c r="UAU15" s="35"/>
      <c r="UAV15" s="35"/>
      <c r="UAW15" s="35"/>
      <c r="UAX15" s="35"/>
      <c r="UAY15" s="35"/>
      <c r="UAZ15" s="35"/>
      <c r="UBA15" s="35"/>
      <c r="UBB15" s="35"/>
      <c r="UBC15" s="35"/>
      <c r="UBD15" s="35"/>
      <c r="UBE15" s="35"/>
      <c r="UBF15" s="35"/>
      <c r="UBG15" s="35"/>
      <c r="UBH15" s="35"/>
      <c r="UBI15" s="35"/>
      <c r="UBJ15" s="35"/>
      <c r="UBK15" s="35"/>
      <c r="UBL15" s="35"/>
      <c r="UBM15" s="35"/>
      <c r="UBN15" s="35"/>
      <c r="UBO15" s="35"/>
      <c r="UBP15" s="35"/>
      <c r="UBQ15" s="35"/>
      <c r="UBR15" s="35"/>
      <c r="UBS15" s="35"/>
      <c r="UBT15" s="35"/>
      <c r="UBU15" s="35"/>
      <c r="UBV15" s="35"/>
      <c r="UBW15" s="35"/>
      <c r="UBX15" s="35"/>
      <c r="UBY15" s="35"/>
      <c r="UBZ15" s="35"/>
      <c r="UCA15" s="35"/>
      <c r="UCB15" s="35"/>
      <c r="UCC15" s="35"/>
      <c r="UCD15" s="35"/>
      <c r="UCE15" s="35"/>
      <c r="UCF15" s="35"/>
      <c r="UCG15" s="35"/>
      <c r="UCH15" s="35"/>
      <c r="UCI15" s="35"/>
      <c r="UCJ15" s="35"/>
      <c r="UCK15" s="35"/>
      <c r="UCL15" s="35"/>
      <c r="UCM15" s="35"/>
      <c r="UCN15" s="35"/>
      <c r="UCO15" s="35"/>
      <c r="UCP15" s="35"/>
      <c r="UCQ15" s="35"/>
      <c r="UCR15" s="35"/>
      <c r="UCS15" s="35"/>
      <c r="UCT15" s="35"/>
      <c r="UCU15" s="35"/>
      <c r="UCV15" s="35"/>
      <c r="UCW15" s="35"/>
      <c r="UCX15" s="35"/>
      <c r="UCY15" s="35"/>
      <c r="UCZ15" s="35"/>
      <c r="UDA15" s="35"/>
      <c r="UDB15" s="35"/>
      <c r="UDC15" s="35"/>
      <c r="UDD15" s="35"/>
      <c r="UDE15" s="35"/>
      <c r="UDF15" s="35"/>
      <c r="UDM15" s="35"/>
      <c r="UDN15" s="35"/>
      <c r="UDO15" s="35"/>
      <c r="UDP15" s="35"/>
      <c r="UDQ15" s="35"/>
      <c r="UDR15" s="35"/>
      <c r="UDS15" s="35"/>
      <c r="UDT15" s="35"/>
      <c r="UDU15" s="35"/>
      <c r="UDV15" s="35"/>
      <c r="UDW15" s="35"/>
      <c r="UDX15" s="35"/>
      <c r="UDY15" s="35"/>
      <c r="UDZ15" s="35"/>
      <c r="UEA15" s="35"/>
      <c r="UEB15" s="35"/>
      <c r="UEC15" s="35"/>
      <c r="UED15" s="35"/>
      <c r="UEE15" s="35"/>
      <c r="UEF15" s="35"/>
      <c r="UEG15" s="35"/>
      <c r="UEH15" s="35"/>
      <c r="UEI15" s="35"/>
      <c r="UEJ15" s="35"/>
      <c r="UEK15" s="35"/>
      <c r="UEL15" s="35"/>
      <c r="UEM15" s="35"/>
      <c r="UEN15" s="35"/>
      <c r="UEO15" s="35"/>
      <c r="UEP15" s="35"/>
      <c r="UEQ15" s="35"/>
      <c r="UER15" s="35"/>
      <c r="UES15" s="35"/>
      <c r="UET15" s="35"/>
      <c r="UEU15" s="35"/>
      <c r="UEV15" s="35"/>
      <c r="UEW15" s="35"/>
      <c r="UEX15" s="35"/>
      <c r="UEY15" s="35"/>
      <c r="UEZ15" s="35"/>
      <c r="UFA15" s="35"/>
      <c r="UFB15" s="35"/>
      <c r="UFC15" s="35"/>
      <c r="UFD15" s="35"/>
      <c r="UFE15" s="35"/>
      <c r="UFF15" s="35"/>
      <c r="UFG15" s="35"/>
      <c r="UFH15" s="35"/>
      <c r="UFI15" s="35"/>
      <c r="UFJ15" s="35"/>
      <c r="UFK15" s="35"/>
      <c r="UFL15" s="35"/>
      <c r="UFM15" s="35"/>
      <c r="UFN15" s="35"/>
      <c r="UFO15" s="35"/>
      <c r="UFP15" s="35"/>
      <c r="UFQ15" s="35"/>
      <c r="UFR15" s="35"/>
      <c r="UFS15" s="35"/>
      <c r="UFT15" s="35"/>
      <c r="UFU15" s="35"/>
      <c r="UFV15" s="35"/>
      <c r="UFW15" s="35"/>
      <c r="UFX15" s="35"/>
      <c r="UFY15" s="35"/>
      <c r="UFZ15" s="35"/>
      <c r="UGA15" s="35"/>
      <c r="UGB15" s="35"/>
      <c r="UGC15" s="35"/>
      <c r="UGD15" s="35"/>
      <c r="UGE15" s="35"/>
      <c r="UGF15" s="35"/>
      <c r="UGG15" s="35"/>
      <c r="UGH15" s="35"/>
      <c r="UGI15" s="35"/>
      <c r="UGJ15" s="35"/>
      <c r="UGK15" s="35"/>
      <c r="UGL15" s="35"/>
      <c r="UGM15" s="35"/>
      <c r="UGN15" s="35"/>
      <c r="UGO15" s="35"/>
      <c r="UGP15" s="35"/>
      <c r="UGQ15" s="35"/>
      <c r="UGR15" s="35"/>
      <c r="UGS15" s="35"/>
      <c r="UGT15" s="35"/>
      <c r="UGU15" s="35"/>
      <c r="UGV15" s="35"/>
      <c r="UGW15" s="35"/>
      <c r="UGX15" s="35"/>
      <c r="UGY15" s="35"/>
      <c r="UGZ15" s="35"/>
      <c r="UHA15" s="35"/>
      <c r="UHB15" s="35"/>
      <c r="UHC15" s="35"/>
      <c r="UHD15" s="35"/>
      <c r="UHE15" s="35"/>
      <c r="UHF15" s="35"/>
      <c r="UHG15" s="35"/>
      <c r="UHH15" s="35"/>
      <c r="UHI15" s="35"/>
      <c r="UHJ15" s="35"/>
      <c r="UHK15" s="35"/>
      <c r="UHL15" s="35"/>
      <c r="UHM15" s="35"/>
      <c r="UHN15" s="35"/>
      <c r="UHO15" s="35"/>
      <c r="UHP15" s="35"/>
      <c r="UHQ15" s="35"/>
      <c r="UHR15" s="35"/>
      <c r="UHS15" s="35"/>
      <c r="UHT15" s="35"/>
      <c r="UHU15" s="35"/>
      <c r="UHV15" s="35"/>
      <c r="UHW15" s="35"/>
      <c r="UHX15" s="35"/>
      <c r="UHY15" s="35"/>
      <c r="UHZ15" s="35"/>
      <c r="UIA15" s="35"/>
      <c r="UIB15" s="35"/>
      <c r="UIC15" s="35"/>
      <c r="UID15" s="35"/>
      <c r="UIE15" s="35"/>
      <c r="UIF15" s="35"/>
      <c r="UIG15" s="35"/>
      <c r="UIH15" s="35"/>
      <c r="UII15" s="35"/>
      <c r="UIJ15" s="35"/>
      <c r="UIK15" s="35"/>
      <c r="UIL15" s="35"/>
      <c r="UIM15" s="35"/>
      <c r="UIN15" s="35"/>
      <c r="UIO15" s="35"/>
      <c r="UIP15" s="35"/>
      <c r="UIQ15" s="35"/>
      <c r="UIR15" s="35"/>
      <c r="UIS15" s="35"/>
      <c r="UIT15" s="35"/>
      <c r="UIU15" s="35"/>
      <c r="UIV15" s="35"/>
      <c r="UIW15" s="35"/>
      <c r="UIX15" s="35"/>
      <c r="UIY15" s="35"/>
      <c r="UIZ15" s="35"/>
      <c r="UJA15" s="35"/>
      <c r="UJB15" s="35"/>
      <c r="UJC15" s="35"/>
      <c r="UJD15" s="35"/>
      <c r="UJE15" s="35"/>
      <c r="UJF15" s="35"/>
      <c r="UJG15" s="35"/>
      <c r="UJH15" s="35"/>
      <c r="UJI15" s="35"/>
      <c r="UJJ15" s="35"/>
      <c r="UJK15" s="35"/>
      <c r="UJL15" s="35"/>
      <c r="UJM15" s="35"/>
      <c r="UJN15" s="35"/>
      <c r="UJO15" s="35"/>
      <c r="UJP15" s="35"/>
      <c r="UJQ15" s="35"/>
      <c r="UJR15" s="35"/>
      <c r="UJS15" s="35"/>
      <c r="UJT15" s="35"/>
      <c r="UJU15" s="35"/>
      <c r="UJV15" s="35"/>
      <c r="UJW15" s="35"/>
      <c r="UJX15" s="35"/>
      <c r="UJY15" s="35"/>
      <c r="UJZ15" s="35"/>
      <c r="UKA15" s="35"/>
      <c r="UKB15" s="35"/>
      <c r="UKC15" s="35"/>
      <c r="UKD15" s="35"/>
      <c r="UKE15" s="35"/>
      <c r="UKF15" s="35"/>
      <c r="UKG15" s="35"/>
      <c r="UKH15" s="35"/>
      <c r="UKI15" s="35"/>
      <c r="UKJ15" s="35"/>
      <c r="UKK15" s="35"/>
      <c r="UKL15" s="35"/>
      <c r="UKM15" s="35"/>
      <c r="UKN15" s="35"/>
      <c r="UKO15" s="35"/>
      <c r="UKP15" s="35"/>
      <c r="UKQ15" s="35"/>
      <c r="UKR15" s="35"/>
      <c r="UKS15" s="35"/>
      <c r="UKT15" s="35"/>
      <c r="UKU15" s="35"/>
      <c r="UKV15" s="35"/>
      <c r="UKW15" s="35"/>
      <c r="UKX15" s="35"/>
      <c r="UKY15" s="35"/>
      <c r="UKZ15" s="35"/>
      <c r="ULA15" s="35"/>
      <c r="ULB15" s="35"/>
      <c r="ULC15" s="35"/>
      <c r="ULD15" s="35"/>
      <c r="ULE15" s="35"/>
      <c r="ULF15" s="35"/>
      <c r="ULG15" s="35"/>
      <c r="ULH15" s="35"/>
      <c r="ULI15" s="35"/>
      <c r="ULJ15" s="35"/>
      <c r="ULK15" s="35"/>
      <c r="ULL15" s="35"/>
      <c r="ULM15" s="35"/>
      <c r="ULN15" s="35"/>
      <c r="ULO15" s="35"/>
      <c r="ULP15" s="35"/>
      <c r="ULQ15" s="35"/>
      <c r="ULR15" s="35"/>
      <c r="ULS15" s="35"/>
      <c r="ULT15" s="35"/>
      <c r="ULU15" s="35"/>
      <c r="ULV15" s="35"/>
      <c r="ULW15" s="35"/>
      <c r="ULX15" s="35"/>
      <c r="ULY15" s="35"/>
      <c r="ULZ15" s="35"/>
      <c r="UMA15" s="35"/>
      <c r="UMB15" s="35"/>
      <c r="UMC15" s="35"/>
      <c r="UMD15" s="35"/>
      <c r="UME15" s="35"/>
      <c r="UMF15" s="35"/>
      <c r="UMG15" s="35"/>
      <c r="UMH15" s="35"/>
      <c r="UMI15" s="35"/>
      <c r="UMJ15" s="35"/>
      <c r="UMK15" s="35"/>
      <c r="UML15" s="35"/>
      <c r="UMM15" s="35"/>
      <c r="UMN15" s="35"/>
      <c r="UMO15" s="35"/>
      <c r="UMP15" s="35"/>
      <c r="UMQ15" s="35"/>
      <c r="UMR15" s="35"/>
      <c r="UMS15" s="35"/>
      <c r="UMT15" s="35"/>
      <c r="UMU15" s="35"/>
      <c r="UMV15" s="35"/>
      <c r="UMW15" s="35"/>
      <c r="UMX15" s="35"/>
      <c r="UMY15" s="35"/>
      <c r="UMZ15" s="35"/>
      <c r="UNA15" s="35"/>
      <c r="UNB15" s="35"/>
      <c r="UNI15" s="35"/>
      <c r="UNJ15" s="35"/>
      <c r="UNK15" s="35"/>
      <c r="UNL15" s="35"/>
      <c r="UNM15" s="35"/>
      <c r="UNN15" s="35"/>
      <c r="UNO15" s="35"/>
      <c r="UNP15" s="35"/>
      <c r="UNQ15" s="35"/>
      <c r="UNR15" s="35"/>
      <c r="UNS15" s="35"/>
      <c r="UNT15" s="35"/>
      <c r="UNU15" s="35"/>
      <c r="UNV15" s="35"/>
      <c r="UNW15" s="35"/>
      <c r="UNX15" s="35"/>
      <c r="UNY15" s="35"/>
      <c r="UNZ15" s="35"/>
      <c r="UOA15" s="35"/>
      <c r="UOB15" s="35"/>
      <c r="UOC15" s="35"/>
      <c r="UOD15" s="35"/>
      <c r="UOE15" s="35"/>
      <c r="UOF15" s="35"/>
      <c r="UOG15" s="35"/>
      <c r="UOH15" s="35"/>
      <c r="UOI15" s="35"/>
      <c r="UOJ15" s="35"/>
      <c r="UOK15" s="35"/>
      <c r="UOL15" s="35"/>
      <c r="UOM15" s="35"/>
      <c r="UON15" s="35"/>
      <c r="UOO15" s="35"/>
      <c r="UOP15" s="35"/>
      <c r="UOQ15" s="35"/>
      <c r="UOR15" s="35"/>
      <c r="UOS15" s="35"/>
      <c r="UOT15" s="35"/>
      <c r="UOU15" s="35"/>
      <c r="UOV15" s="35"/>
      <c r="UOW15" s="35"/>
      <c r="UOX15" s="35"/>
      <c r="UOY15" s="35"/>
      <c r="UOZ15" s="35"/>
      <c r="UPA15" s="35"/>
      <c r="UPB15" s="35"/>
      <c r="UPC15" s="35"/>
      <c r="UPD15" s="35"/>
      <c r="UPE15" s="35"/>
      <c r="UPF15" s="35"/>
      <c r="UPG15" s="35"/>
      <c r="UPH15" s="35"/>
      <c r="UPI15" s="35"/>
      <c r="UPJ15" s="35"/>
      <c r="UPK15" s="35"/>
      <c r="UPL15" s="35"/>
      <c r="UPM15" s="35"/>
      <c r="UPN15" s="35"/>
      <c r="UPO15" s="35"/>
      <c r="UPP15" s="35"/>
      <c r="UPQ15" s="35"/>
      <c r="UPR15" s="35"/>
      <c r="UPS15" s="35"/>
      <c r="UPT15" s="35"/>
      <c r="UPU15" s="35"/>
      <c r="UPV15" s="35"/>
      <c r="UPW15" s="35"/>
      <c r="UPX15" s="35"/>
      <c r="UPY15" s="35"/>
      <c r="UPZ15" s="35"/>
      <c r="UQA15" s="35"/>
      <c r="UQB15" s="35"/>
      <c r="UQC15" s="35"/>
      <c r="UQD15" s="35"/>
      <c r="UQE15" s="35"/>
      <c r="UQF15" s="35"/>
      <c r="UQG15" s="35"/>
      <c r="UQH15" s="35"/>
      <c r="UQI15" s="35"/>
      <c r="UQJ15" s="35"/>
      <c r="UQK15" s="35"/>
      <c r="UQL15" s="35"/>
      <c r="UQM15" s="35"/>
      <c r="UQN15" s="35"/>
      <c r="UQO15" s="35"/>
      <c r="UQP15" s="35"/>
      <c r="UQQ15" s="35"/>
      <c r="UQR15" s="35"/>
      <c r="UQS15" s="35"/>
      <c r="UQT15" s="35"/>
      <c r="UQU15" s="35"/>
      <c r="UQV15" s="35"/>
      <c r="UQW15" s="35"/>
      <c r="UQX15" s="35"/>
      <c r="UQY15" s="35"/>
      <c r="UQZ15" s="35"/>
      <c r="URA15" s="35"/>
      <c r="URB15" s="35"/>
      <c r="URC15" s="35"/>
      <c r="URD15" s="35"/>
      <c r="URE15" s="35"/>
      <c r="URF15" s="35"/>
      <c r="URG15" s="35"/>
      <c r="URH15" s="35"/>
      <c r="URI15" s="35"/>
      <c r="URJ15" s="35"/>
      <c r="URK15" s="35"/>
      <c r="URL15" s="35"/>
      <c r="URM15" s="35"/>
      <c r="URN15" s="35"/>
      <c r="URO15" s="35"/>
      <c r="URP15" s="35"/>
      <c r="URQ15" s="35"/>
      <c r="URR15" s="35"/>
      <c r="URS15" s="35"/>
      <c r="URT15" s="35"/>
      <c r="URU15" s="35"/>
      <c r="URV15" s="35"/>
      <c r="URW15" s="35"/>
      <c r="URX15" s="35"/>
      <c r="URY15" s="35"/>
      <c r="URZ15" s="35"/>
      <c r="USA15" s="35"/>
      <c r="USB15" s="35"/>
      <c r="USC15" s="35"/>
      <c r="USD15" s="35"/>
      <c r="USE15" s="35"/>
      <c r="USF15" s="35"/>
      <c r="USG15" s="35"/>
      <c r="USH15" s="35"/>
      <c r="USI15" s="35"/>
      <c r="USJ15" s="35"/>
      <c r="USK15" s="35"/>
      <c r="USL15" s="35"/>
      <c r="USM15" s="35"/>
      <c r="USN15" s="35"/>
      <c r="USO15" s="35"/>
      <c r="USP15" s="35"/>
      <c r="USQ15" s="35"/>
      <c r="USR15" s="35"/>
      <c r="USS15" s="35"/>
      <c r="UST15" s="35"/>
      <c r="USU15" s="35"/>
      <c r="USV15" s="35"/>
      <c r="USW15" s="35"/>
      <c r="USX15" s="35"/>
      <c r="USY15" s="35"/>
      <c r="USZ15" s="35"/>
      <c r="UTA15" s="35"/>
      <c r="UTB15" s="35"/>
      <c r="UTC15" s="35"/>
      <c r="UTD15" s="35"/>
      <c r="UTE15" s="35"/>
      <c r="UTF15" s="35"/>
      <c r="UTG15" s="35"/>
      <c r="UTH15" s="35"/>
      <c r="UTI15" s="35"/>
      <c r="UTJ15" s="35"/>
      <c r="UTK15" s="35"/>
      <c r="UTL15" s="35"/>
      <c r="UTM15" s="35"/>
      <c r="UTN15" s="35"/>
      <c r="UTO15" s="35"/>
      <c r="UTP15" s="35"/>
      <c r="UTQ15" s="35"/>
      <c r="UTR15" s="35"/>
      <c r="UTS15" s="35"/>
      <c r="UTT15" s="35"/>
      <c r="UTU15" s="35"/>
      <c r="UTV15" s="35"/>
      <c r="UTW15" s="35"/>
      <c r="UTX15" s="35"/>
      <c r="UTY15" s="35"/>
      <c r="UTZ15" s="35"/>
      <c r="UUA15" s="35"/>
      <c r="UUB15" s="35"/>
      <c r="UUC15" s="35"/>
      <c r="UUD15" s="35"/>
      <c r="UUE15" s="35"/>
      <c r="UUF15" s="35"/>
      <c r="UUG15" s="35"/>
      <c r="UUH15" s="35"/>
      <c r="UUI15" s="35"/>
      <c r="UUJ15" s="35"/>
      <c r="UUK15" s="35"/>
      <c r="UUL15" s="35"/>
      <c r="UUM15" s="35"/>
      <c r="UUN15" s="35"/>
      <c r="UUO15" s="35"/>
      <c r="UUP15" s="35"/>
      <c r="UUQ15" s="35"/>
      <c r="UUR15" s="35"/>
      <c r="UUS15" s="35"/>
      <c r="UUT15" s="35"/>
      <c r="UUU15" s="35"/>
      <c r="UUV15" s="35"/>
      <c r="UUW15" s="35"/>
      <c r="UUX15" s="35"/>
      <c r="UUY15" s="35"/>
      <c r="UUZ15" s="35"/>
      <c r="UVA15" s="35"/>
      <c r="UVB15" s="35"/>
      <c r="UVC15" s="35"/>
      <c r="UVD15" s="35"/>
      <c r="UVE15" s="35"/>
      <c r="UVF15" s="35"/>
      <c r="UVG15" s="35"/>
      <c r="UVH15" s="35"/>
      <c r="UVI15" s="35"/>
      <c r="UVJ15" s="35"/>
      <c r="UVK15" s="35"/>
      <c r="UVL15" s="35"/>
      <c r="UVM15" s="35"/>
      <c r="UVN15" s="35"/>
      <c r="UVO15" s="35"/>
      <c r="UVP15" s="35"/>
      <c r="UVQ15" s="35"/>
      <c r="UVR15" s="35"/>
      <c r="UVS15" s="35"/>
      <c r="UVT15" s="35"/>
      <c r="UVU15" s="35"/>
      <c r="UVV15" s="35"/>
      <c r="UVW15" s="35"/>
      <c r="UVX15" s="35"/>
      <c r="UVY15" s="35"/>
      <c r="UVZ15" s="35"/>
      <c r="UWA15" s="35"/>
      <c r="UWB15" s="35"/>
      <c r="UWC15" s="35"/>
      <c r="UWD15" s="35"/>
      <c r="UWE15" s="35"/>
      <c r="UWF15" s="35"/>
      <c r="UWG15" s="35"/>
      <c r="UWH15" s="35"/>
      <c r="UWI15" s="35"/>
      <c r="UWJ15" s="35"/>
      <c r="UWK15" s="35"/>
      <c r="UWL15" s="35"/>
      <c r="UWM15" s="35"/>
      <c r="UWN15" s="35"/>
      <c r="UWO15" s="35"/>
      <c r="UWP15" s="35"/>
      <c r="UWQ15" s="35"/>
      <c r="UWR15" s="35"/>
      <c r="UWS15" s="35"/>
      <c r="UWT15" s="35"/>
      <c r="UWU15" s="35"/>
      <c r="UWV15" s="35"/>
      <c r="UWW15" s="35"/>
      <c r="UWX15" s="35"/>
      <c r="UXE15" s="35"/>
      <c r="UXF15" s="35"/>
      <c r="UXG15" s="35"/>
      <c r="UXH15" s="35"/>
      <c r="UXI15" s="35"/>
      <c r="UXJ15" s="35"/>
      <c r="UXK15" s="35"/>
      <c r="UXL15" s="35"/>
      <c r="UXM15" s="35"/>
      <c r="UXN15" s="35"/>
      <c r="UXO15" s="35"/>
      <c r="UXP15" s="35"/>
      <c r="UXQ15" s="35"/>
      <c r="UXR15" s="35"/>
      <c r="UXS15" s="35"/>
      <c r="UXT15" s="35"/>
      <c r="UXU15" s="35"/>
      <c r="UXV15" s="35"/>
      <c r="UXW15" s="35"/>
      <c r="UXX15" s="35"/>
      <c r="UXY15" s="35"/>
      <c r="UXZ15" s="35"/>
      <c r="UYA15" s="35"/>
      <c r="UYB15" s="35"/>
      <c r="UYC15" s="35"/>
      <c r="UYD15" s="35"/>
      <c r="UYE15" s="35"/>
      <c r="UYF15" s="35"/>
      <c r="UYG15" s="35"/>
      <c r="UYH15" s="35"/>
      <c r="UYI15" s="35"/>
      <c r="UYJ15" s="35"/>
      <c r="UYK15" s="35"/>
      <c r="UYL15" s="35"/>
      <c r="UYM15" s="35"/>
      <c r="UYN15" s="35"/>
      <c r="UYO15" s="35"/>
      <c r="UYP15" s="35"/>
      <c r="UYQ15" s="35"/>
      <c r="UYR15" s="35"/>
      <c r="UYS15" s="35"/>
      <c r="UYT15" s="35"/>
      <c r="UYU15" s="35"/>
      <c r="UYV15" s="35"/>
      <c r="UYW15" s="35"/>
      <c r="UYX15" s="35"/>
      <c r="UYY15" s="35"/>
      <c r="UYZ15" s="35"/>
      <c r="UZA15" s="35"/>
      <c r="UZB15" s="35"/>
      <c r="UZC15" s="35"/>
      <c r="UZD15" s="35"/>
      <c r="UZE15" s="35"/>
      <c r="UZF15" s="35"/>
      <c r="UZG15" s="35"/>
      <c r="UZH15" s="35"/>
      <c r="UZI15" s="35"/>
      <c r="UZJ15" s="35"/>
      <c r="UZK15" s="35"/>
      <c r="UZL15" s="35"/>
      <c r="UZM15" s="35"/>
      <c r="UZN15" s="35"/>
      <c r="UZO15" s="35"/>
      <c r="UZP15" s="35"/>
      <c r="UZQ15" s="35"/>
      <c r="UZR15" s="35"/>
      <c r="UZS15" s="35"/>
      <c r="UZT15" s="35"/>
      <c r="UZU15" s="35"/>
      <c r="UZV15" s="35"/>
      <c r="UZW15" s="35"/>
      <c r="UZX15" s="35"/>
      <c r="UZY15" s="35"/>
      <c r="UZZ15" s="35"/>
      <c r="VAA15" s="35"/>
      <c r="VAB15" s="35"/>
      <c r="VAC15" s="35"/>
      <c r="VAD15" s="35"/>
      <c r="VAE15" s="35"/>
      <c r="VAF15" s="35"/>
      <c r="VAG15" s="35"/>
      <c r="VAH15" s="35"/>
      <c r="VAI15" s="35"/>
      <c r="VAJ15" s="35"/>
      <c r="VAK15" s="35"/>
      <c r="VAL15" s="35"/>
      <c r="VAM15" s="35"/>
      <c r="VAN15" s="35"/>
      <c r="VAO15" s="35"/>
      <c r="VAP15" s="35"/>
      <c r="VAQ15" s="35"/>
      <c r="VAR15" s="35"/>
      <c r="VAS15" s="35"/>
      <c r="VAT15" s="35"/>
      <c r="VAU15" s="35"/>
      <c r="VAV15" s="35"/>
      <c r="VAW15" s="35"/>
      <c r="VAX15" s="35"/>
      <c r="VAY15" s="35"/>
      <c r="VAZ15" s="35"/>
      <c r="VBA15" s="35"/>
      <c r="VBB15" s="35"/>
      <c r="VBC15" s="35"/>
      <c r="VBD15" s="35"/>
      <c r="VBE15" s="35"/>
      <c r="VBF15" s="35"/>
      <c r="VBG15" s="35"/>
      <c r="VBH15" s="35"/>
      <c r="VBI15" s="35"/>
      <c r="VBJ15" s="35"/>
      <c r="VBK15" s="35"/>
      <c r="VBL15" s="35"/>
      <c r="VBM15" s="35"/>
      <c r="VBN15" s="35"/>
      <c r="VBO15" s="35"/>
      <c r="VBP15" s="35"/>
      <c r="VBQ15" s="35"/>
      <c r="VBR15" s="35"/>
      <c r="VBS15" s="35"/>
      <c r="VBT15" s="35"/>
      <c r="VBU15" s="35"/>
      <c r="VBV15" s="35"/>
      <c r="VBW15" s="35"/>
      <c r="VBX15" s="35"/>
      <c r="VBY15" s="35"/>
      <c r="VBZ15" s="35"/>
      <c r="VCA15" s="35"/>
      <c r="VCB15" s="35"/>
      <c r="VCC15" s="35"/>
      <c r="VCD15" s="35"/>
      <c r="VCE15" s="35"/>
      <c r="VCF15" s="35"/>
      <c r="VCG15" s="35"/>
      <c r="VCH15" s="35"/>
      <c r="VCI15" s="35"/>
      <c r="VCJ15" s="35"/>
      <c r="VCK15" s="35"/>
      <c r="VCL15" s="35"/>
      <c r="VCM15" s="35"/>
      <c r="VCN15" s="35"/>
      <c r="VCO15" s="35"/>
      <c r="VCP15" s="35"/>
      <c r="VCQ15" s="35"/>
      <c r="VCR15" s="35"/>
      <c r="VCS15" s="35"/>
      <c r="VCT15" s="35"/>
      <c r="VCU15" s="35"/>
      <c r="VCV15" s="35"/>
      <c r="VCW15" s="35"/>
      <c r="VCX15" s="35"/>
      <c r="VCY15" s="35"/>
      <c r="VCZ15" s="35"/>
      <c r="VDA15" s="35"/>
      <c r="VDB15" s="35"/>
      <c r="VDC15" s="35"/>
      <c r="VDD15" s="35"/>
      <c r="VDE15" s="35"/>
      <c r="VDF15" s="35"/>
      <c r="VDG15" s="35"/>
      <c r="VDH15" s="35"/>
      <c r="VDI15" s="35"/>
      <c r="VDJ15" s="35"/>
      <c r="VDK15" s="35"/>
      <c r="VDL15" s="35"/>
      <c r="VDM15" s="35"/>
      <c r="VDN15" s="35"/>
      <c r="VDO15" s="35"/>
      <c r="VDP15" s="35"/>
      <c r="VDQ15" s="35"/>
      <c r="VDR15" s="35"/>
      <c r="VDS15" s="35"/>
      <c r="VDT15" s="35"/>
      <c r="VDU15" s="35"/>
      <c r="VDV15" s="35"/>
      <c r="VDW15" s="35"/>
      <c r="VDX15" s="35"/>
      <c r="VDY15" s="35"/>
      <c r="VDZ15" s="35"/>
      <c r="VEA15" s="35"/>
      <c r="VEB15" s="35"/>
      <c r="VEC15" s="35"/>
      <c r="VED15" s="35"/>
      <c r="VEE15" s="35"/>
      <c r="VEF15" s="35"/>
      <c r="VEG15" s="35"/>
      <c r="VEH15" s="35"/>
      <c r="VEI15" s="35"/>
      <c r="VEJ15" s="35"/>
      <c r="VEK15" s="35"/>
      <c r="VEL15" s="35"/>
      <c r="VEM15" s="35"/>
      <c r="VEN15" s="35"/>
      <c r="VEO15" s="35"/>
      <c r="VEP15" s="35"/>
      <c r="VEQ15" s="35"/>
      <c r="VER15" s="35"/>
      <c r="VES15" s="35"/>
      <c r="VET15" s="35"/>
      <c r="VEU15" s="35"/>
      <c r="VEV15" s="35"/>
      <c r="VEW15" s="35"/>
      <c r="VEX15" s="35"/>
      <c r="VEY15" s="35"/>
      <c r="VEZ15" s="35"/>
      <c r="VFA15" s="35"/>
      <c r="VFB15" s="35"/>
      <c r="VFC15" s="35"/>
      <c r="VFD15" s="35"/>
      <c r="VFE15" s="35"/>
      <c r="VFF15" s="35"/>
      <c r="VFG15" s="35"/>
      <c r="VFH15" s="35"/>
      <c r="VFI15" s="35"/>
      <c r="VFJ15" s="35"/>
      <c r="VFK15" s="35"/>
      <c r="VFL15" s="35"/>
      <c r="VFM15" s="35"/>
      <c r="VFN15" s="35"/>
      <c r="VFO15" s="35"/>
      <c r="VFP15" s="35"/>
      <c r="VFQ15" s="35"/>
      <c r="VFR15" s="35"/>
      <c r="VFS15" s="35"/>
      <c r="VFT15" s="35"/>
      <c r="VFU15" s="35"/>
      <c r="VFV15" s="35"/>
      <c r="VFW15" s="35"/>
      <c r="VFX15" s="35"/>
      <c r="VFY15" s="35"/>
      <c r="VFZ15" s="35"/>
      <c r="VGA15" s="35"/>
      <c r="VGB15" s="35"/>
      <c r="VGC15" s="35"/>
      <c r="VGD15" s="35"/>
      <c r="VGE15" s="35"/>
      <c r="VGF15" s="35"/>
      <c r="VGG15" s="35"/>
      <c r="VGH15" s="35"/>
      <c r="VGI15" s="35"/>
      <c r="VGJ15" s="35"/>
      <c r="VGK15" s="35"/>
      <c r="VGL15" s="35"/>
      <c r="VGM15" s="35"/>
      <c r="VGN15" s="35"/>
      <c r="VGO15" s="35"/>
      <c r="VGP15" s="35"/>
      <c r="VGQ15" s="35"/>
      <c r="VGR15" s="35"/>
      <c r="VGS15" s="35"/>
      <c r="VGT15" s="35"/>
      <c r="VHA15" s="35"/>
      <c r="VHB15" s="35"/>
      <c r="VHC15" s="35"/>
      <c r="VHD15" s="35"/>
      <c r="VHE15" s="35"/>
      <c r="VHF15" s="35"/>
      <c r="VHG15" s="35"/>
      <c r="VHH15" s="35"/>
      <c r="VHI15" s="35"/>
      <c r="VHJ15" s="35"/>
      <c r="VHK15" s="35"/>
      <c r="VHL15" s="35"/>
      <c r="VHM15" s="35"/>
      <c r="VHN15" s="35"/>
      <c r="VHO15" s="35"/>
      <c r="VHP15" s="35"/>
      <c r="VHQ15" s="35"/>
      <c r="VHR15" s="35"/>
      <c r="VHS15" s="35"/>
      <c r="VHT15" s="35"/>
      <c r="VHU15" s="35"/>
      <c r="VHV15" s="35"/>
      <c r="VHW15" s="35"/>
      <c r="VHX15" s="35"/>
      <c r="VHY15" s="35"/>
      <c r="VHZ15" s="35"/>
      <c r="VIA15" s="35"/>
      <c r="VIB15" s="35"/>
      <c r="VIC15" s="35"/>
      <c r="VID15" s="35"/>
      <c r="VIE15" s="35"/>
      <c r="VIF15" s="35"/>
      <c r="VIG15" s="35"/>
      <c r="VIH15" s="35"/>
      <c r="VII15" s="35"/>
      <c r="VIJ15" s="35"/>
      <c r="VIK15" s="35"/>
      <c r="VIL15" s="35"/>
      <c r="VIM15" s="35"/>
      <c r="VIN15" s="35"/>
      <c r="VIO15" s="35"/>
      <c r="VIP15" s="35"/>
      <c r="VIQ15" s="35"/>
      <c r="VIR15" s="35"/>
      <c r="VIS15" s="35"/>
      <c r="VIT15" s="35"/>
      <c r="VIU15" s="35"/>
      <c r="VIV15" s="35"/>
      <c r="VIW15" s="35"/>
      <c r="VIX15" s="35"/>
      <c r="VIY15" s="35"/>
      <c r="VIZ15" s="35"/>
      <c r="VJA15" s="35"/>
      <c r="VJB15" s="35"/>
      <c r="VJC15" s="35"/>
      <c r="VJD15" s="35"/>
      <c r="VJE15" s="35"/>
      <c r="VJF15" s="35"/>
      <c r="VJG15" s="35"/>
      <c r="VJH15" s="35"/>
      <c r="VJI15" s="35"/>
      <c r="VJJ15" s="35"/>
      <c r="VJK15" s="35"/>
      <c r="VJL15" s="35"/>
      <c r="VJM15" s="35"/>
      <c r="VJN15" s="35"/>
      <c r="VJO15" s="35"/>
      <c r="VJP15" s="35"/>
      <c r="VJQ15" s="35"/>
      <c r="VJR15" s="35"/>
      <c r="VJS15" s="35"/>
      <c r="VJT15" s="35"/>
      <c r="VJU15" s="35"/>
      <c r="VJV15" s="35"/>
      <c r="VJW15" s="35"/>
      <c r="VJX15" s="35"/>
      <c r="VJY15" s="35"/>
      <c r="VJZ15" s="35"/>
      <c r="VKA15" s="35"/>
      <c r="VKB15" s="35"/>
      <c r="VKC15" s="35"/>
      <c r="VKD15" s="35"/>
      <c r="VKE15" s="35"/>
      <c r="VKF15" s="35"/>
      <c r="VKG15" s="35"/>
      <c r="VKH15" s="35"/>
      <c r="VKI15" s="35"/>
      <c r="VKJ15" s="35"/>
      <c r="VKK15" s="35"/>
      <c r="VKL15" s="35"/>
      <c r="VKM15" s="35"/>
      <c r="VKN15" s="35"/>
      <c r="VKO15" s="35"/>
      <c r="VKP15" s="35"/>
      <c r="VKQ15" s="35"/>
      <c r="VKR15" s="35"/>
      <c r="VKS15" s="35"/>
      <c r="VKT15" s="35"/>
      <c r="VKU15" s="35"/>
      <c r="VKV15" s="35"/>
      <c r="VKW15" s="35"/>
      <c r="VKX15" s="35"/>
      <c r="VKY15" s="35"/>
      <c r="VKZ15" s="35"/>
      <c r="VLA15" s="35"/>
      <c r="VLB15" s="35"/>
      <c r="VLC15" s="35"/>
      <c r="VLD15" s="35"/>
      <c r="VLE15" s="35"/>
      <c r="VLF15" s="35"/>
      <c r="VLG15" s="35"/>
      <c r="VLH15" s="35"/>
      <c r="VLI15" s="35"/>
      <c r="VLJ15" s="35"/>
      <c r="VLK15" s="35"/>
      <c r="VLL15" s="35"/>
      <c r="VLM15" s="35"/>
      <c r="VLN15" s="35"/>
      <c r="VLO15" s="35"/>
      <c r="VLP15" s="35"/>
      <c r="VLQ15" s="35"/>
      <c r="VLR15" s="35"/>
      <c r="VLS15" s="35"/>
      <c r="VLT15" s="35"/>
      <c r="VLU15" s="35"/>
      <c r="VLV15" s="35"/>
      <c r="VLW15" s="35"/>
      <c r="VLX15" s="35"/>
      <c r="VLY15" s="35"/>
      <c r="VLZ15" s="35"/>
      <c r="VMA15" s="35"/>
      <c r="VMB15" s="35"/>
      <c r="VMC15" s="35"/>
      <c r="VMD15" s="35"/>
      <c r="VME15" s="35"/>
      <c r="VMF15" s="35"/>
      <c r="VMG15" s="35"/>
      <c r="VMH15" s="35"/>
      <c r="VMI15" s="35"/>
      <c r="VMJ15" s="35"/>
      <c r="VMK15" s="35"/>
      <c r="VML15" s="35"/>
      <c r="VMM15" s="35"/>
      <c r="VMN15" s="35"/>
      <c r="VMO15" s="35"/>
      <c r="VMP15" s="35"/>
      <c r="VMQ15" s="35"/>
      <c r="VMR15" s="35"/>
      <c r="VMS15" s="35"/>
      <c r="VMT15" s="35"/>
      <c r="VMU15" s="35"/>
      <c r="VMV15" s="35"/>
      <c r="VMW15" s="35"/>
      <c r="VMX15" s="35"/>
      <c r="VMY15" s="35"/>
      <c r="VMZ15" s="35"/>
      <c r="VNA15" s="35"/>
      <c r="VNB15" s="35"/>
      <c r="VNC15" s="35"/>
      <c r="VND15" s="35"/>
      <c r="VNE15" s="35"/>
      <c r="VNF15" s="35"/>
      <c r="VNG15" s="35"/>
      <c r="VNH15" s="35"/>
      <c r="VNI15" s="35"/>
      <c r="VNJ15" s="35"/>
      <c r="VNK15" s="35"/>
      <c r="VNL15" s="35"/>
      <c r="VNM15" s="35"/>
      <c r="VNN15" s="35"/>
      <c r="VNO15" s="35"/>
      <c r="VNP15" s="35"/>
      <c r="VNQ15" s="35"/>
      <c r="VNR15" s="35"/>
      <c r="VNS15" s="35"/>
      <c r="VNT15" s="35"/>
      <c r="VNU15" s="35"/>
      <c r="VNV15" s="35"/>
      <c r="VNW15" s="35"/>
      <c r="VNX15" s="35"/>
      <c r="VNY15" s="35"/>
      <c r="VNZ15" s="35"/>
      <c r="VOA15" s="35"/>
      <c r="VOB15" s="35"/>
      <c r="VOC15" s="35"/>
      <c r="VOD15" s="35"/>
      <c r="VOE15" s="35"/>
      <c r="VOF15" s="35"/>
      <c r="VOG15" s="35"/>
      <c r="VOH15" s="35"/>
      <c r="VOI15" s="35"/>
      <c r="VOJ15" s="35"/>
      <c r="VOK15" s="35"/>
      <c r="VOL15" s="35"/>
      <c r="VOM15" s="35"/>
      <c r="VON15" s="35"/>
      <c r="VOO15" s="35"/>
      <c r="VOP15" s="35"/>
      <c r="VOQ15" s="35"/>
      <c r="VOR15" s="35"/>
      <c r="VOS15" s="35"/>
      <c r="VOT15" s="35"/>
      <c r="VOU15" s="35"/>
      <c r="VOV15" s="35"/>
      <c r="VOW15" s="35"/>
      <c r="VOX15" s="35"/>
      <c r="VOY15" s="35"/>
      <c r="VOZ15" s="35"/>
      <c r="VPA15" s="35"/>
      <c r="VPB15" s="35"/>
      <c r="VPC15" s="35"/>
      <c r="VPD15" s="35"/>
      <c r="VPE15" s="35"/>
      <c r="VPF15" s="35"/>
      <c r="VPG15" s="35"/>
      <c r="VPH15" s="35"/>
      <c r="VPI15" s="35"/>
      <c r="VPJ15" s="35"/>
      <c r="VPK15" s="35"/>
      <c r="VPL15" s="35"/>
      <c r="VPM15" s="35"/>
      <c r="VPN15" s="35"/>
      <c r="VPO15" s="35"/>
      <c r="VPP15" s="35"/>
      <c r="VPQ15" s="35"/>
      <c r="VPR15" s="35"/>
      <c r="VPS15" s="35"/>
      <c r="VPT15" s="35"/>
      <c r="VPU15" s="35"/>
      <c r="VPV15" s="35"/>
      <c r="VPW15" s="35"/>
      <c r="VPX15" s="35"/>
      <c r="VPY15" s="35"/>
      <c r="VPZ15" s="35"/>
      <c r="VQA15" s="35"/>
      <c r="VQB15" s="35"/>
      <c r="VQC15" s="35"/>
      <c r="VQD15" s="35"/>
      <c r="VQE15" s="35"/>
      <c r="VQF15" s="35"/>
      <c r="VQG15" s="35"/>
      <c r="VQH15" s="35"/>
      <c r="VQI15" s="35"/>
      <c r="VQJ15" s="35"/>
      <c r="VQK15" s="35"/>
      <c r="VQL15" s="35"/>
      <c r="VQM15" s="35"/>
      <c r="VQN15" s="35"/>
      <c r="VQO15" s="35"/>
      <c r="VQP15" s="35"/>
      <c r="VQW15" s="35"/>
      <c r="VQX15" s="35"/>
      <c r="VQY15" s="35"/>
      <c r="VQZ15" s="35"/>
      <c r="VRA15" s="35"/>
      <c r="VRB15" s="35"/>
      <c r="VRC15" s="35"/>
      <c r="VRD15" s="35"/>
      <c r="VRE15" s="35"/>
      <c r="VRF15" s="35"/>
      <c r="VRG15" s="35"/>
      <c r="VRH15" s="35"/>
      <c r="VRI15" s="35"/>
      <c r="VRJ15" s="35"/>
      <c r="VRK15" s="35"/>
      <c r="VRL15" s="35"/>
      <c r="VRM15" s="35"/>
      <c r="VRN15" s="35"/>
      <c r="VRO15" s="35"/>
      <c r="VRP15" s="35"/>
      <c r="VRQ15" s="35"/>
      <c r="VRR15" s="35"/>
      <c r="VRS15" s="35"/>
      <c r="VRT15" s="35"/>
      <c r="VRU15" s="35"/>
      <c r="VRV15" s="35"/>
      <c r="VRW15" s="35"/>
      <c r="VRX15" s="35"/>
      <c r="VRY15" s="35"/>
      <c r="VRZ15" s="35"/>
      <c r="VSA15" s="35"/>
      <c r="VSB15" s="35"/>
      <c r="VSC15" s="35"/>
      <c r="VSD15" s="35"/>
      <c r="VSE15" s="35"/>
      <c r="VSF15" s="35"/>
      <c r="VSG15" s="35"/>
      <c r="VSH15" s="35"/>
      <c r="VSI15" s="35"/>
      <c r="VSJ15" s="35"/>
      <c r="VSK15" s="35"/>
      <c r="VSL15" s="35"/>
      <c r="VSM15" s="35"/>
      <c r="VSN15" s="35"/>
      <c r="VSO15" s="35"/>
      <c r="VSP15" s="35"/>
      <c r="VSQ15" s="35"/>
      <c r="VSR15" s="35"/>
      <c r="VSS15" s="35"/>
      <c r="VST15" s="35"/>
      <c r="VSU15" s="35"/>
      <c r="VSV15" s="35"/>
      <c r="VSW15" s="35"/>
      <c r="VSX15" s="35"/>
      <c r="VSY15" s="35"/>
      <c r="VSZ15" s="35"/>
      <c r="VTA15" s="35"/>
      <c r="VTB15" s="35"/>
      <c r="VTC15" s="35"/>
      <c r="VTD15" s="35"/>
      <c r="VTE15" s="35"/>
      <c r="VTF15" s="35"/>
      <c r="VTG15" s="35"/>
      <c r="VTH15" s="35"/>
      <c r="VTI15" s="35"/>
      <c r="VTJ15" s="35"/>
      <c r="VTK15" s="35"/>
      <c r="VTL15" s="35"/>
      <c r="VTM15" s="35"/>
      <c r="VTN15" s="35"/>
      <c r="VTO15" s="35"/>
      <c r="VTP15" s="35"/>
      <c r="VTQ15" s="35"/>
      <c r="VTR15" s="35"/>
      <c r="VTS15" s="35"/>
      <c r="VTT15" s="35"/>
      <c r="VTU15" s="35"/>
      <c r="VTV15" s="35"/>
      <c r="VTW15" s="35"/>
      <c r="VTX15" s="35"/>
      <c r="VTY15" s="35"/>
      <c r="VTZ15" s="35"/>
      <c r="VUA15" s="35"/>
      <c r="VUB15" s="35"/>
      <c r="VUC15" s="35"/>
      <c r="VUD15" s="35"/>
      <c r="VUE15" s="35"/>
      <c r="VUF15" s="35"/>
      <c r="VUG15" s="35"/>
      <c r="VUH15" s="35"/>
      <c r="VUI15" s="35"/>
      <c r="VUJ15" s="35"/>
      <c r="VUK15" s="35"/>
      <c r="VUL15" s="35"/>
      <c r="VUM15" s="35"/>
      <c r="VUN15" s="35"/>
      <c r="VUO15" s="35"/>
      <c r="VUP15" s="35"/>
      <c r="VUQ15" s="35"/>
      <c r="VUR15" s="35"/>
      <c r="VUS15" s="35"/>
      <c r="VUT15" s="35"/>
      <c r="VUU15" s="35"/>
      <c r="VUV15" s="35"/>
      <c r="VUW15" s="35"/>
      <c r="VUX15" s="35"/>
      <c r="VUY15" s="35"/>
      <c r="VUZ15" s="35"/>
      <c r="VVA15" s="35"/>
      <c r="VVB15" s="35"/>
      <c r="VVC15" s="35"/>
      <c r="VVD15" s="35"/>
      <c r="VVE15" s="35"/>
      <c r="VVF15" s="35"/>
      <c r="VVG15" s="35"/>
      <c r="VVH15" s="35"/>
      <c r="VVI15" s="35"/>
      <c r="VVJ15" s="35"/>
      <c r="VVK15" s="35"/>
      <c r="VVL15" s="35"/>
      <c r="VVM15" s="35"/>
      <c r="VVN15" s="35"/>
      <c r="VVO15" s="35"/>
      <c r="VVP15" s="35"/>
      <c r="VVQ15" s="35"/>
      <c r="VVR15" s="35"/>
      <c r="VVS15" s="35"/>
      <c r="VVT15" s="35"/>
      <c r="VVU15" s="35"/>
      <c r="VVV15" s="35"/>
      <c r="VVW15" s="35"/>
      <c r="VVX15" s="35"/>
      <c r="VVY15" s="35"/>
      <c r="VVZ15" s="35"/>
      <c r="VWA15" s="35"/>
      <c r="VWB15" s="35"/>
      <c r="VWC15" s="35"/>
      <c r="VWD15" s="35"/>
      <c r="VWE15" s="35"/>
      <c r="VWF15" s="35"/>
      <c r="VWG15" s="35"/>
      <c r="VWH15" s="35"/>
      <c r="VWI15" s="35"/>
      <c r="VWJ15" s="35"/>
      <c r="VWK15" s="35"/>
      <c r="VWL15" s="35"/>
      <c r="VWM15" s="35"/>
      <c r="VWN15" s="35"/>
      <c r="VWO15" s="35"/>
      <c r="VWP15" s="35"/>
      <c r="VWQ15" s="35"/>
      <c r="VWR15" s="35"/>
      <c r="VWS15" s="35"/>
      <c r="VWT15" s="35"/>
      <c r="VWU15" s="35"/>
      <c r="VWV15" s="35"/>
      <c r="VWW15" s="35"/>
      <c r="VWX15" s="35"/>
      <c r="VWY15" s="35"/>
      <c r="VWZ15" s="35"/>
      <c r="VXA15" s="35"/>
      <c r="VXB15" s="35"/>
      <c r="VXC15" s="35"/>
      <c r="VXD15" s="35"/>
      <c r="VXE15" s="35"/>
      <c r="VXF15" s="35"/>
      <c r="VXG15" s="35"/>
      <c r="VXH15" s="35"/>
      <c r="VXI15" s="35"/>
      <c r="VXJ15" s="35"/>
      <c r="VXK15" s="35"/>
      <c r="VXL15" s="35"/>
      <c r="VXM15" s="35"/>
      <c r="VXN15" s="35"/>
      <c r="VXO15" s="35"/>
      <c r="VXP15" s="35"/>
      <c r="VXQ15" s="35"/>
      <c r="VXR15" s="35"/>
      <c r="VXS15" s="35"/>
      <c r="VXT15" s="35"/>
      <c r="VXU15" s="35"/>
      <c r="VXV15" s="35"/>
      <c r="VXW15" s="35"/>
      <c r="VXX15" s="35"/>
      <c r="VXY15" s="35"/>
      <c r="VXZ15" s="35"/>
      <c r="VYA15" s="35"/>
      <c r="VYB15" s="35"/>
      <c r="VYC15" s="35"/>
      <c r="VYD15" s="35"/>
      <c r="VYE15" s="35"/>
      <c r="VYF15" s="35"/>
      <c r="VYG15" s="35"/>
      <c r="VYH15" s="35"/>
      <c r="VYI15" s="35"/>
      <c r="VYJ15" s="35"/>
      <c r="VYK15" s="35"/>
      <c r="VYL15" s="35"/>
      <c r="VYM15" s="35"/>
      <c r="VYN15" s="35"/>
      <c r="VYO15" s="35"/>
      <c r="VYP15" s="35"/>
      <c r="VYQ15" s="35"/>
      <c r="VYR15" s="35"/>
      <c r="VYS15" s="35"/>
      <c r="VYT15" s="35"/>
      <c r="VYU15" s="35"/>
      <c r="VYV15" s="35"/>
      <c r="VYW15" s="35"/>
      <c r="VYX15" s="35"/>
      <c r="VYY15" s="35"/>
      <c r="VYZ15" s="35"/>
      <c r="VZA15" s="35"/>
      <c r="VZB15" s="35"/>
      <c r="VZC15" s="35"/>
      <c r="VZD15" s="35"/>
      <c r="VZE15" s="35"/>
      <c r="VZF15" s="35"/>
      <c r="VZG15" s="35"/>
      <c r="VZH15" s="35"/>
      <c r="VZI15" s="35"/>
      <c r="VZJ15" s="35"/>
      <c r="VZK15" s="35"/>
      <c r="VZL15" s="35"/>
      <c r="VZM15" s="35"/>
      <c r="VZN15" s="35"/>
      <c r="VZO15" s="35"/>
      <c r="VZP15" s="35"/>
      <c r="VZQ15" s="35"/>
      <c r="VZR15" s="35"/>
      <c r="VZS15" s="35"/>
      <c r="VZT15" s="35"/>
      <c r="VZU15" s="35"/>
      <c r="VZV15" s="35"/>
      <c r="VZW15" s="35"/>
      <c r="VZX15" s="35"/>
      <c r="VZY15" s="35"/>
      <c r="VZZ15" s="35"/>
      <c r="WAA15" s="35"/>
      <c r="WAB15" s="35"/>
      <c r="WAC15" s="35"/>
      <c r="WAD15" s="35"/>
      <c r="WAE15" s="35"/>
      <c r="WAF15" s="35"/>
      <c r="WAG15" s="35"/>
      <c r="WAH15" s="35"/>
      <c r="WAI15" s="35"/>
      <c r="WAJ15" s="35"/>
      <c r="WAK15" s="35"/>
      <c r="WAL15" s="35"/>
      <c r="WAS15" s="35"/>
      <c r="WAT15" s="35"/>
      <c r="WAU15" s="35"/>
      <c r="WAV15" s="35"/>
      <c r="WAW15" s="35"/>
      <c r="WAX15" s="35"/>
      <c r="WAY15" s="35"/>
      <c r="WAZ15" s="35"/>
      <c r="WBA15" s="35"/>
      <c r="WBB15" s="35"/>
      <c r="WBC15" s="35"/>
      <c r="WBD15" s="35"/>
      <c r="WBE15" s="35"/>
      <c r="WBF15" s="35"/>
      <c r="WBG15" s="35"/>
      <c r="WBH15" s="35"/>
      <c r="WBI15" s="35"/>
      <c r="WBJ15" s="35"/>
      <c r="WBK15" s="35"/>
      <c r="WBL15" s="35"/>
      <c r="WBM15" s="35"/>
      <c r="WBN15" s="35"/>
      <c r="WBO15" s="35"/>
      <c r="WBP15" s="35"/>
      <c r="WBQ15" s="35"/>
      <c r="WBR15" s="35"/>
      <c r="WBS15" s="35"/>
      <c r="WBT15" s="35"/>
      <c r="WBU15" s="35"/>
      <c r="WBV15" s="35"/>
      <c r="WBW15" s="35"/>
      <c r="WBX15" s="35"/>
      <c r="WBY15" s="35"/>
      <c r="WBZ15" s="35"/>
      <c r="WCA15" s="35"/>
      <c r="WCB15" s="35"/>
      <c r="WCC15" s="35"/>
      <c r="WCD15" s="35"/>
      <c r="WCE15" s="35"/>
      <c r="WCF15" s="35"/>
      <c r="WCG15" s="35"/>
      <c r="WCH15" s="35"/>
      <c r="WCI15" s="35"/>
      <c r="WCJ15" s="35"/>
      <c r="WCK15" s="35"/>
      <c r="WCL15" s="35"/>
      <c r="WCM15" s="35"/>
      <c r="WCN15" s="35"/>
      <c r="WCO15" s="35"/>
      <c r="WCP15" s="35"/>
      <c r="WCQ15" s="35"/>
      <c r="WCR15" s="35"/>
      <c r="WCS15" s="35"/>
      <c r="WCT15" s="35"/>
      <c r="WCU15" s="35"/>
      <c r="WCV15" s="35"/>
      <c r="WCW15" s="35"/>
      <c r="WCX15" s="35"/>
      <c r="WCY15" s="35"/>
      <c r="WCZ15" s="35"/>
      <c r="WDA15" s="35"/>
      <c r="WDB15" s="35"/>
      <c r="WDC15" s="35"/>
      <c r="WDD15" s="35"/>
      <c r="WDE15" s="35"/>
      <c r="WDF15" s="35"/>
      <c r="WDG15" s="35"/>
      <c r="WDH15" s="35"/>
      <c r="WDI15" s="35"/>
      <c r="WDJ15" s="35"/>
      <c r="WDK15" s="35"/>
      <c r="WDL15" s="35"/>
      <c r="WDM15" s="35"/>
      <c r="WDN15" s="35"/>
      <c r="WDO15" s="35"/>
      <c r="WDP15" s="35"/>
      <c r="WDQ15" s="35"/>
      <c r="WDR15" s="35"/>
      <c r="WDS15" s="35"/>
      <c r="WDT15" s="35"/>
      <c r="WDU15" s="35"/>
      <c r="WDV15" s="35"/>
      <c r="WDW15" s="35"/>
      <c r="WDX15" s="35"/>
      <c r="WDY15" s="35"/>
      <c r="WDZ15" s="35"/>
      <c r="WEA15" s="35"/>
      <c r="WEB15" s="35"/>
      <c r="WEC15" s="35"/>
      <c r="WED15" s="35"/>
      <c r="WEE15" s="35"/>
      <c r="WEF15" s="35"/>
      <c r="WEG15" s="35"/>
      <c r="WEH15" s="35"/>
      <c r="WEI15" s="35"/>
      <c r="WEJ15" s="35"/>
      <c r="WEK15" s="35"/>
      <c r="WEL15" s="35"/>
      <c r="WEM15" s="35"/>
      <c r="WEN15" s="35"/>
      <c r="WEO15" s="35"/>
      <c r="WEP15" s="35"/>
      <c r="WEQ15" s="35"/>
      <c r="WER15" s="35"/>
      <c r="WES15" s="35"/>
      <c r="WET15" s="35"/>
      <c r="WEU15" s="35"/>
      <c r="WEV15" s="35"/>
      <c r="WEW15" s="35"/>
      <c r="WEX15" s="35"/>
      <c r="WEY15" s="35"/>
      <c r="WEZ15" s="35"/>
      <c r="WFA15" s="35"/>
      <c r="WFB15" s="35"/>
      <c r="WFC15" s="35"/>
      <c r="WFD15" s="35"/>
      <c r="WFE15" s="35"/>
      <c r="WFF15" s="35"/>
      <c r="WFG15" s="35"/>
      <c r="WFH15" s="35"/>
      <c r="WFI15" s="35"/>
      <c r="WFJ15" s="35"/>
      <c r="WFK15" s="35"/>
      <c r="WFL15" s="35"/>
      <c r="WFM15" s="35"/>
      <c r="WFN15" s="35"/>
      <c r="WFO15" s="35"/>
      <c r="WFP15" s="35"/>
      <c r="WFQ15" s="35"/>
      <c r="WFR15" s="35"/>
      <c r="WFS15" s="35"/>
      <c r="WFT15" s="35"/>
      <c r="WFU15" s="35"/>
      <c r="WFV15" s="35"/>
      <c r="WFW15" s="35"/>
      <c r="WFX15" s="35"/>
      <c r="WFY15" s="35"/>
      <c r="WFZ15" s="35"/>
      <c r="WGA15" s="35"/>
      <c r="WGB15" s="35"/>
      <c r="WGC15" s="35"/>
      <c r="WGD15" s="35"/>
      <c r="WGE15" s="35"/>
      <c r="WGF15" s="35"/>
      <c r="WGG15" s="35"/>
      <c r="WGH15" s="35"/>
      <c r="WGI15" s="35"/>
      <c r="WGJ15" s="35"/>
      <c r="WGK15" s="35"/>
      <c r="WGL15" s="35"/>
      <c r="WGM15" s="35"/>
      <c r="WGN15" s="35"/>
      <c r="WGO15" s="35"/>
      <c r="WGP15" s="35"/>
      <c r="WGQ15" s="35"/>
      <c r="WGR15" s="35"/>
      <c r="WGS15" s="35"/>
      <c r="WGT15" s="35"/>
      <c r="WGU15" s="35"/>
      <c r="WGV15" s="35"/>
      <c r="WGW15" s="35"/>
      <c r="WGX15" s="35"/>
      <c r="WGY15" s="35"/>
      <c r="WGZ15" s="35"/>
      <c r="WHA15" s="35"/>
      <c r="WHB15" s="35"/>
      <c r="WHC15" s="35"/>
      <c r="WHD15" s="35"/>
      <c r="WHE15" s="35"/>
      <c r="WHF15" s="35"/>
      <c r="WHG15" s="35"/>
      <c r="WHH15" s="35"/>
      <c r="WHI15" s="35"/>
      <c r="WHJ15" s="35"/>
      <c r="WHK15" s="35"/>
      <c r="WHL15" s="35"/>
      <c r="WHM15" s="35"/>
      <c r="WHN15" s="35"/>
      <c r="WHO15" s="35"/>
      <c r="WHP15" s="35"/>
      <c r="WHQ15" s="35"/>
      <c r="WHR15" s="35"/>
      <c r="WHS15" s="35"/>
      <c r="WHT15" s="35"/>
      <c r="WHU15" s="35"/>
      <c r="WHV15" s="35"/>
      <c r="WHW15" s="35"/>
      <c r="WHX15" s="35"/>
      <c r="WHY15" s="35"/>
      <c r="WHZ15" s="35"/>
      <c r="WIA15" s="35"/>
      <c r="WIB15" s="35"/>
      <c r="WIC15" s="35"/>
      <c r="WID15" s="35"/>
      <c r="WIE15" s="35"/>
      <c r="WIF15" s="35"/>
      <c r="WIG15" s="35"/>
      <c r="WIH15" s="35"/>
      <c r="WII15" s="35"/>
      <c r="WIJ15" s="35"/>
      <c r="WIK15" s="35"/>
      <c r="WIL15" s="35"/>
      <c r="WIM15" s="35"/>
      <c r="WIN15" s="35"/>
      <c r="WIO15" s="35"/>
      <c r="WIP15" s="35"/>
      <c r="WIQ15" s="35"/>
      <c r="WIR15" s="35"/>
      <c r="WIS15" s="35"/>
      <c r="WIT15" s="35"/>
      <c r="WIU15" s="35"/>
      <c r="WIV15" s="35"/>
      <c r="WIW15" s="35"/>
      <c r="WIX15" s="35"/>
      <c r="WIY15" s="35"/>
      <c r="WIZ15" s="35"/>
      <c r="WJA15" s="35"/>
      <c r="WJB15" s="35"/>
      <c r="WJC15" s="35"/>
      <c r="WJD15" s="35"/>
      <c r="WJE15" s="35"/>
      <c r="WJF15" s="35"/>
      <c r="WJG15" s="35"/>
      <c r="WJH15" s="35"/>
      <c r="WJI15" s="35"/>
      <c r="WJJ15" s="35"/>
      <c r="WJK15" s="35"/>
      <c r="WJL15" s="35"/>
      <c r="WJM15" s="35"/>
      <c r="WJN15" s="35"/>
      <c r="WJO15" s="35"/>
      <c r="WJP15" s="35"/>
      <c r="WJQ15" s="35"/>
      <c r="WJR15" s="35"/>
      <c r="WJS15" s="35"/>
      <c r="WJT15" s="35"/>
      <c r="WJU15" s="35"/>
      <c r="WJV15" s="35"/>
      <c r="WJW15" s="35"/>
      <c r="WJX15" s="35"/>
      <c r="WJY15" s="35"/>
      <c r="WJZ15" s="35"/>
      <c r="WKA15" s="35"/>
      <c r="WKB15" s="35"/>
      <c r="WKC15" s="35"/>
      <c r="WKD15" s="35"/>
      <c r="WKE15" s="35"/>
      <c r="WKF15" s="35"/>
      <c r="WKG15" s="35"/>
      <c r="WKH15" s="35"/>
      <c r="WKO15" s="35"/>
      <c r="WKP15" s="35"/>
      <c r="WKQ15" s="35"/>
      <c r="WKR15" s="35"/>
      <c r="WKS15" s="35"/>
      <c r="WKT15" s="35"/>
      <c r="WKU15" s="35"/>
      <c r="WKV15" s="35"/>
      <c r="WKW15" s="35"/>
      <c r="WKX15" s="35"/>
      <c r="WKY15" s="35"/>
      <c r="WKZ15" s="35"/>
      <c r="WLA15" s="35"/>
      <c r="WLB15" s="35"/>
      <c r="WLC15" s="35"/>
      <c r="WLD15" s="35"/>
      <c r="WLE15" s="35"/>
      <c r="WLF15" s="35"/>
      <c r="WLG15" s="35"/>
      <c r="WLH15" s="35"/>
      <c r="WLI15" s="35"/>
      <c r="WLJ15" s="35"/>
      <c r="WLK15" s="35"/>
      <c r="WLL15" s="35"/>
      <c r="WLM15" s="35"/>
      <c r="WLN15" s="35"/>
      <c r="WLO15" s="35"/>
      <c r="WLP15" s="35"/>
      <c r="WLQ15" s="35"/>
      <c r="WLR15" s="35"/>
      <c r="WLS15" s="35"/>
      <c r="WLT15" s="35"/>
      <c r="WLU15" s="35"/>
      <c r="WLV15" s="35"/>
      <c r="WLW15" s="35"/>
      <c r="WLX15" s="35"/>
      <c r="WLY15" s="35"/>
      <c r="WLZ15" s="35"/>
      <c r="WMA15" s="35"/>
      <c r="WMB15" s="35"/>
      <c r="WMC15" s="35"/>
      <c r="WMD15" s="35"/>
      <c r="WME15" s="35"/>
      <c r="WMF15" s="35"/>
      <c r="WMG15" s="35"/>
      <c r="WMH15" s="35"/>
      <c r="WMI15" s="35"/>
      <c r="WMJ15" s="35"/>
      <c r="WMK15" s="35"/>
      <c r="WML15" s="35"/>
      <c r="WMM15" s="35"/>
      <c r="WMN15" s="35"/>
      <c r="WMO15" s="35"/>
      <c r="WMP15" s="35"/>
      <c r="WMQ15" s="35"/>
      <c r="WMR15" s="35"/>
      <c r="WMS15" s="35"/>
      <c r="WMT15" s="35"/>
      <c r="WMU15" s="35"/>
      <c r="WMV15" s="35"/>
      <c r="WMW15" s="35"/>
      <c r="WMX15" s="35"/>
      <c r="WMY15" s="35"/>
      <c r="WMZ15" s="35"/>
      <c r="WNA15" s="35"/>
      <c r="WNB15" s="35"/>
      <c r="WNC15" s="35"/>
      <c r="WND15" s="35"/>
      <c r="WNE15" s="35"/>
      <c r="WNF15" s="35"/>
      <c r="WNG15" s="35"/>
      <c r="WNH15" s="35"/>
      <c r="WNI15" s="35"/>
      <c r="WNJ15" s="35"/>
      <c r="WNK15" s="35"/>
      <c r="WNL15" s="35"/>
      <c r="WNM15" s="35"/>
      <c r="WNN15" s="35"/>
      <c r="WNO15" s="35"/>
      <c r="WNP15" s="35"/>
      <c r="WNQ15" s="35"/>
      <c r="WNR15" s="35"/>
      <c r="WNS15" s="35"/>
      <c r="WNT15" s="35"/>
      <c r="WNU15" s="35"/>
      <c r="WNV15" s="35"/>
      <c r="WNW15" s="35"/>
      <c r="WNX15" s="35"/>
      <c r="WNY15" s="35"/>
      <c r="WNZ15" s="35"/>
      <c r="WOA15" s="35"/>
      <c r="WOB15" s="35"/>
      <c r="WOC15" s="35"/>
      <c r="WOD15" s="35"/>
      <c r="WOE15" s="35"/>
      <c r="WOF15" s="35"/>
      <c r="WOG15" s="35"/>
      <c r="WOH15" s="35"/>
      <c r="WOI15" s="35"/>
      <c r="WOJ15" s="35"/>
      <c r="WOK15" s="35"/>
      <c r="WOL15" s="35"/>
      <c r="WOM15" s="35"/>
      <c r="WON15" s="35"/>
      <c r="WOO15" s="35"/>
      <c r="WOP15" s="35"/>
      <c r="WOQ15" s="35"/>
      <c r="WOR15" s="35"/>
      <c r="WOS15" s="35"/>
      <c r="WOT15" s="35"/>
      <c r="WOU15" s="35"/>
      <c r="WOV15" s="35"/>
      <c r="WOW15" s="35"/>
      <c r="WOX15" s="35"/>
      <c r="WOY15" s="35"/>
      <c r="WOZ15" s="35"/>
      <c r="WPA15" s="35"/>
      <c r="WPB15" s="35"/>
      <c r="WPC15" s="35"/>
      <c r="WPD15" s="35"/>
      <c r="WPE15" s="35"/>
      <c r="WPF15" s="35"/>
      <c r="WPG15" s="35"/>
      <c r="WPH15" s="35"/>
      <c r="WPI15" s="35"/>
      <c r="WPJ15" s="35"/>
      <c r="WPK15" s="35"/>
      <c r="WPL15" s="35"/>
      <c r="WPM15" s="35"/>
      <c r="WPN15" s="35"/>
      <c r="WPO15" s="35"/>
      <c r="WPP15" s="35"/>
      <c r="WPQ15" s="35"/>
      <c r="WPR15" s="35"/>
      <c r="WPS15" s="35"/>
      <c r="WPT15" s="35"/>
      <c r="WPU15" s="35"/>
      <c r="WPV15" s="35"/>
      <c r="WPW15" s="35"/>
      <c r="WPX15" s="35"/>
      <c r="WPY15" s="35"/>
      <c r="WPZ15" s="35"/>
      <c r="WQA15" s="35"/>
      <c r="WQB15" s="35"/>
      <c r="WQC15" s="35"/>
      <c r="WQD15" s="35"/>
      <c r="WQE15" s="35"/>
      <c r="WQF15" s="35"/>
      <c r="WQG15" s="35"/>
      <c r="WQH15" s="35"/>
      <c r="WQI15" s="35"/>
      <c r="WQJ15" s="35"/>
      <c r="WQK15" s="35"/>
      <c r="WQL15" s="35"/>
      <c r="WQM15" s="35"/>
      <c r="WQN15" s="35"/>
      <c r="WQO15" s="35"/>
      <c r="WQP15" s="35"/>
      <c r="WQQ15" s="35"/>
      <c r="WQR15" s="35"/>
      <c r="WQS15" s="35"/>
      <c r="WQT15" s="35"/>
      <c r="WQU15" s="35"/>
      <c r="WQV15" s="35"/>
      <c r="WQW15" s="35"/>
      <c r="WQX15" s="35"/>
      <c r="WQY15" s="35"/>
      <c r="WQZ15" s="35"/>
      <c r="WRA15" s="35"/>
      <c r="WRB15" s="35"/>
      <c r="WRC15" s="35"/>
      <c r="WRD15" s="35"/>
      <c r="WRE15" s="35"/>
      <c r="WRF15" s="35"/>
      <c r="WRG15" s="35"/>
      <c r="WRH15" s="35"/>
      <c r="WRI15" s="35"/>
      <c r="WRJ15" s="35"/>
      <c r="WRK15" s="35"/>
      <c r="WRL15" s="35"/>
      <c r="WRM15" s="35"/>
      <c r="WRN15" s="35"/>
      <c r="WRO15" s="35"/>
      <c r="WRP15" s="35"/>
      <c r="WRQ15" s="35"/>
      <c r="WRR15" s="35"/>
      <c r="WRS15" s="35"/>
      <c r="WRT15" s="35"/>
      <c r="WRU15" s="35"/>
      <c r="WRV15" s="35"/>
      <c r="WRW15" s="35"/>
      <c r="WRX15" s="35"/>
      <c r="WRY15" s="35"/>
      <c r="WRZ15" s="35"/>
      <c r="WSA15" s="35"/>
      <c r="WSB15" s="35"/>
      <c r="WSC15" s="35"/>
      <c r="WSD15" s="35"/>
      <c r="WSE15" s="35"/>
      <c r="WSF15" s="35"/>
      <c r="WSG15" s="35"/>
      <c r="WSH15" s="35"/>
      <c r="WSI15" s="35"/>
      <c r="WSJ15" s="35"/>
      <c r="WSK15" s="35"/>
      <c r="WSL15" s="35"/>
      <c r="WSM15" s="35"/>
      <c r="WSN15" s="35"/>
      <c r="WSO15" s="35"/>
      <c r="WSP15" s="35"/>
      <c r="WSQ15" s="35"/>
      <c r="WSR15" s="35"/>
      <c r="WSS15" s="35"/>
      <c r="WST15" s="35"/>
      <c r="WSU15" s="35"/>
      <c r="WSV15" s="35"/>
      <c r="WSW15" s="35"/>
      <c r="WSX15" s="35"/>
      <c r="WSY15" s="35"/>
      <c r="WSZ15" s="35"/>
      <c r="WTA15" s="35"/>
      <c r="WTB15" s="35"/>
      <c r="WTC15" s="35"/>
      <c r="WTD15" s="35"/>
      <c r="WTE15" s="35"/>
      <c r="WTF15" s="35"/>
      <c r="WTG15" s="35"/>
      <c r="WTH15" s="35"/>
      <c r="WTI15" s="35"/>
      <c r="WTJ15" s="35"/>
      <c r="WTK15" s="35"/>
      <c r="WTL15" s="35"/>
      <c r="WTM15" s="35"/>
      <c r="WTN15" s="35"/>
      <c r="WTO15" s="35"/>
      <c r="WTP15" s="35"/>
      <c r="WTQ15" s="35"/>
      <c r="WTR15" s="35"/>
      <c r="WTS15" s="35"/>
      <c r="WTT15" s="35"/>
      <c r="WTU15" s="35"/>
      <c r="WTV15" s="35"/>
      <c r="WTW15" s="35"/>
      <c r="WTX15" s="35"/>
      <c r="WTY15" s="35"/>
      <c r="WTZ15" s="35"/>
      <c r="WUA15" s="35"/>
      <c r="WUB15" s="35"/>
      <c r="WUC15" s="35"/>
      <c r="WUD15" s="35"/>
      <c r="WUK15" s="35"/>
      <c r="WUL15" s="35"/>
      <c r="WUM15" s="35"/>
      <c r="WUN15" s="35"/>
      <c r="WUO15" s="35"/>
      <c r="WUP15" s="35"/>
      <c r="WUQ15" s="35"/>
      <c r="WUR15" s="35"/>
      <c r="WUS15" s="35"/>
      <c r="WUT15" s="35"/>
      <c r="WUU15" s="35"/>
      <c r="WUV15" s="35"/>
      <c r="WUW15" s="35"/>
      <c r="WUX15" s="35"/>
      <c r="WUY15" s="35"/>
      <c r="WUZ15" s="35"/>
      <c r="WVA15" s="35"/>
      <c r="WVB15" s="35"/>
      <c r="WVC15" s="35"/>
      <c r="WVD15" s="35"/>
      <c r="WVE15" s="35"/>
      <c r="WVF15" s="35"/>
      <c r="WVG15" s="35"/>
      <c r="WVH15" s="35"/>
      <c r="WVI15" s="35"/>
      <c r="WVJ15" s="35"/>
      <c r="WVK15" s="35"/>
      <c r="WVL15" s="35"/>
      <c r="WVM15" s="35"/>
      <c r="WVN15" s="35"/>
      <c r="WVO15" s="35"/>
      <c r="WVP15" s="35"/>
      <c r="WVQ15" s="35"/>
      <c r="WVR15" s="35"/>
      <c r="WVS15" s="35"/>
      <c r="WVT15" s="35"/>
      <c r="WVU15" s="35"/>
      <c r="WVV15" s="35"/>
      <c r="WVW15" s="35"/>
      <c r="WVX15" s="35"/>
      <c r="WVY15" s="35"/>
      <c r="WVZ15" s="35"/>
      <c r="WWA15" s="35"/>
      <c r="WWB15" s="35"/>
      <c r="WWC15" s="35"/>
      <c r="WWD15" s="35"/>
      <c r="WWE15" s="35"/>
      <c r="WWF15" s="35"/>
      <c r="WWG15" s="35"/>
      <c r="WWH15" s="35"/>
      <c r="WWI15" s="35"/>
      <c r="WWJ15" s="35"/>
      <c r="WWK15" s="35"/>
      <c r="WWL15" s="35"/>
      <c r="WWM15" s="35"/>
      <c r="WWN15" s="35"/>
      <c r="WWO15" s="35"/>
      <c r="WWP15" s="35"/>
      <c r="WWQ15" s="35"/>
      <c r="WWR15" s="35"/>
      <c r="WWS15" s="35"/>
      <c r="WWT15" s="35"/>
      <c r="WWU15" s="35"/>
      <c r="WWV15" s="35"/>
      <c r="WWW15" s="35"/>
      <c r="WWX15" s="35"/>
      <c r="WWY15" s="35"/>
      <c r="WWZ15" s="35"/>
      <c r="WXA15" s="35"/>
      <c r="WXB15" s="35"/>
      <c r="WXC15" s="35"/>
      <c r="WXD15" s="35"/>
      <c r="WXE15" s="35"/>
      <c r="WXF15" s="35"/>
      <c r="WXG15" s="35"/>
      <c r="WXH15" s="35"/>
      <c r="WXI15" s="35"/>
      <c r="WXJ15" s="35"/>
      <c r="WXK15" s="35"/>
      <c r="WXL15" s="35"/>
      <c r="WXM15" s="35"/>
      <c r="WXN15" s="35"/>
      <c r="WXO15" s="35"/>
      <c r="WXP15" s="35"/>
      <c r="WXQ15" s="35"/>
      <c r="WXR15" s="35"/>
      <c r="WXS15" s="35"/>
      <c r="WXT15" s="35"/>
      <c r="WXU15" s="35"/>
      <c r="WXV15" s="35"/>
      <c r="WXW15" s="35"/>
      <c r="WXX15" s="35"/>
      <c r="WXY15" s="35"/>
      <c r="WXZ15" s="35"/>
      <c r="WYA15" s="35"/>
      <c r="WYB15" s="35"/>
      <c r="WYC15" s="35"/>
      <c r="WYD15" s="35"/>
      <c r="WYE15" s="35"/>
      <c r="WYF15" s="35"/>
      <c r="WYG15" s="35"/>
      <c r="WYH15" s="35"/>
      <c r="WYI15" s="35"/>
      <c r="WYJ15" s="35"/>
      <c r="WYK15" s="35"/>
      <c r="WYL15" s="35"/>
      <c r="WYM15" s="35"/>
      <c r="WYN15" s="35"/>
      <c r="WYO15" s="35"/>
      <c r="WYP15" s="35"/>
      <c r="WYQ15" s="35"/>
      <c r="WYR15" s="35"/>
      <c r="WYS15" s="35"/>
      <c r="WYT15" s="35"/>
      <c r="WYU15" s="35"/>
      <c r="WYV15" s="35"/>
      <c r="WYW15" s="35"/>
      <c r="WYX15" s="35"/>
      <c r="WYY15" s="35"/>
      <c r="WYZ15" s="35"/>
      <c r="WZA15" s="35"/>
      <c r="WZB15" s="35"/>
      <c r="WZC15" s="35"/>
      <c r="WZD15" s="35"/>
      <c r="WZE15" s="35"/>
      <c r="WZF15" s="35"/>
      <c r="WZG15" s="35"/>
      <c r="WZH15" s="35"/>
      <c r="WZI15" s="35"/>
      <c r="WZJ15" s="35"/>
      <c r="WZK15" s="35"/>
      <c r="WZL15" s="35"/>
      <c r="WZM15" s="35"/>
      <c r="WZN15" s="35"/>
      <c r="WZO15" s="35"/>
      <c r="WZP15" s="35"/>
      <c r="WZQ15" s="35"/>
      <c r="WZR15" s="35"/>
      <c r="WZS15" s="35"/>
      <c r="WZT15" s="35"/>
      <c r="WZU15" s="35"/>
      <c r="WZV15" s="35"/>
      <c r="WZW15" s="35"/>
      <c r="WZX15" s="35"/>
      <c r="WZY15" s="35"/>
      <c r="WZZ15" s="35"/>
      <c r="XAA15" s="35"/>
      <c r="XAB15" s="35"/>
      <c r="XAC15" s="35"/>
      <c r="XAD15" s="35"/>
      <c r="XAE15" s="35"/>
      <c r="XAF15" s="35"/>
      <c r="XAG15" s="35"/>
      <c r="XAH15" s="35"/>
      <c r="XAI15" s="35"/>
      <c r="XAJ15" s="35"/>
      <c r="XAK15" s="35"/>
      <c r="XAL15" s="35"/>
      <c r="XAM15" s="35"/>
      <c r="XAN15" s="35"/>
      <c r="XAO15" s="35"/>
      <c r="XAP15" s="35"/>
      <c r="XAQ15" s="35"/>
      <c r="XAR15" s="35"/>
      <c r="XAS15" s="35"/>
      <c r="XAT15" s="35"/>
      <c r="XAU15" s="35"/>
      <c r="XAV15" s="35"/>
      <c r="XAW15" s="35"/>
      <c r="XAX15" s="35"/>
      <c r="XAY15" s="35"/>
      <c r="XAZ15" s="35"/>
      <c r="XBA15" s="35"/>
      <c r="XBB15" s="35"/>
      <c r="XBC15" s="35"/>
      <c r="XBD15" s="35"/>
      <c r="XBE15" s="35"/>
      <c r="XBF15" s="35"/>
      <c r="XBG15" s="35"/>
      <c r="XBH15" s="35"/>
      <c r="XBI15" s="35"/>
      <c r="XBJ15" s="35"/>
      <c r="XBK15" s="35"/>
      <c r="XBL15" s="35"/>
      <c r="XBM15" s="35"/>
      <c r="XBN15" s="35"/>
      <c r="XBO15" s="35"/>
      <c r="XBP15" s="35"/>
      <c r="XBQ15" s="35"/>
      <c r="XBR15" s="35"/>
      <c r="XBS15" s="35"/>
      <c r="XBT15" s="35"/>
      <c r="XBU15" s="35"/>
      <c r="XBV15" s="35"/>
      <c r="XBW15" s="35"/>
      <c r="XBX15" s="35"/>
      <c r="XBY15" s="35"/>
      <c r="XBZ15" s="35"/>
      <c r="XCA15" s="35"/>
      <c r="XCB15" s="35"/>
      <c r="XCC15" s="35"/>
      <c r="XCD15" s="35"/>
      <c r="XCE15" s="35"/>
      <c r="XCF15" s="35"/>
      <c r="XCG15" s="35"/>
      <c r="XCH15" s="35"/>
      <c r="XCI15" s="35"/>
      <c r="XCJ15" s="35"/>
      <c r="XCK15" s="35"/>
      <c r="XCL15" s="35"/>
      <c r="XCM15" s="35"/>
      <c r="XCN15" s="35"/>
      <c r="XCO15" s="35"/>
      <c r="XCP15" s="35"/>
      <c r="XCQ15" s="35"/>
      <c r="XCR15" s="35"/>
      <c r="XCS15" s="35"/>
      <c r="XCT15" s="35"/>
      <c r="XCU15" s="35"/>
      <c r="XCV15" s="35"/>
      <c r="XCW15" s="35"/>
      <c r="XCX15" s="35"/>
      <c r="XCY15" s="35"/>
      <c r="XCZ15" s="35"/>
      <c r="XDA15" s="35"/>
      <c r="XDB15" s="35"/>
      <c r="XDC15" s="35"/>
      <c r="XDD15" s="35"/>
      <c r="XDE15" s="35"/>
      <c r="XDF15" s="35"/>
      <c r="XDG15" s="35"/>
      <c r="XDH15" s="35"/>
      <c r="XDI15" s="35"/>
      <c r="XDJ15" s="35"/>
      <c r="XDK15" s="35"/>
      <c r="XDL15" s="35"/>
      <c r="XDM15" s="35"/>
      <c r="XDN15" s="35"/>
      <c r="XDO15" s="35"/>
      <c r="XDP15" s="35"/>
      <c r="XDQ15" s="35"/>
      <c r="XDR15" s="35"/>
      <c r="XDS15" s="35"/>
      <c r="XDT15" s="35"/>
      <c r="XDU15" s="35"/>
    </row>
    <row r="16" spans="1:16349" ht="16.5" x14ac:dyDescent="0.25">
      <c r="A16" s="189" t="s">
        <v>96</v>
      </c>
      <c r="B16" s="190" t="s">
        <v>24</v>
      </c>
      <c r="C16" s="191"/>
      <c r="D16" s="192">
        <f>D17+D22+D33+D37</f>
        <v>1026008099.12</v>
      </c>
      <c r="E16" s="192">
        <f>E17+E22+E33+E37</f>
        <v>1024975476.4100001</v>
      </c>
      <c r="F16" s="192">
        <f>F17+F22+F33+F37</f>
        <v>1034248357.34</v>
      </c>
    </row>
    <row r="17" spans="1:6" ht="16.5" x14ac:dyDescent="0.25">
      <c r="A17" s="193" t="s">
        <v>65</v>
      </c>
      <c r="B17" s="194" t="s">
        <v>22</v>
      </c>
      <c r="C17" s="195"/>
      <c r="D17" s="196">
        <f>SUM(D18:D21)</f>
        <v>98658069.769999996</v>
      </c>
      <c r="E17" s="196">
        <f t="shared" ref="E17:F17" si="0">SUM(E18:E21)</f>
        <v>93212568.019999996</v>
      </c>
      <c r="F17" s="196">
        <f t="shared" si="0"/>
        <v>93574751.900000006</v>
      </c>
    </row>
    <row r="18" spans="1:6" ht="81.75" customHeight="1" x14ac:dyDescent="0.25">
      <c r="A18" s="18" t="s">
        <v>8</v>
      </c>
      <c r="B18" s="182" t="s">
        <v>22</v>
      </c>
      <c r="C18" s="105">
        <v>100</v>
      </c>
      <c r="D18" s="175">
        <f>81059956+2002319+1075590-66089.25</f>
        <v>84071775.75</v>
      </c>
      <c r="E18" s="175">
        <v>81059956</v>
      </c>
      <c r="F18" s="175">
        <v>81059956</v>
      </c>
    </row>
    <row r="19" spans="1:6" ht="30.75" x14ac:dyDescent="0.25">
      <c r="A19" s="10" t="s">
        <v>61</v>
      </c>
      <c r="B19" s="182" t="s">
        <v>22</v>
      </c>
      <c r="C19" s="105">
        <v>200</v>
      </c>
      <c r="D19" s="175">
        <f>12241020-1000000+400000+208365.98+569999.99+1600818.8</f>
        <v>14020204.770000001</v>
      </c>
      <c r="E19" s="175">
        <f>12730112.02-1077500</f>
        <v>11652612.02</v>
      </c>
      <c r="F19" s="175">
        <f>13169620.9-1154825</f>
        <v>12014795.9</v>
      </c>
    </row>
    <row r="20" spans="1:6" ht="15.75" x14ac:dyDescent="0.25">
      <c r="A20" s="18" t="s">
        <v>10</v>
      </c>
      <c r="B20" s="182" t="s">
        <v>22</v>
      </c>
      <c r="C20" s="105">
        <v>300</v>
      </c>
      <c r="D20" s="175">
        <f>500000+66089.25</f>
        <v>566089.25</v>
      </c>
      <c r="E20" s="175">
        <v>500000</v>
      </c>
      <c r="F20" s="175">
        <v>500000</v>
      </c>
    </row>
    <row r="21" spans="1:6" ht="15.75" x14ac:dyDescent="0.25">
      <c r="A21" s="18" t="s">
        <v>9</v>
      </c>
      <c r="B21" s="182" t="s">
        <v>22</v>
      </c>
      <c r="C21" s="105">
        <v>800</v>
      </c>
      <c r="D21" s="175">
        <f>4000000-4000000</f>
        <v>0</v>
      </c>
      <c r="E21" s="175">
        <v>0</v>
      </c>
      <c r="F21" s="175">
        <v>0</v>
      </c>
    </row>
    <row r="22" spans="1:6" ht="31.5" x14ac:dyDescent="0.25">
      <c r="A22" s="197" t="s">
        <v>92</v>
      </c>
      <c r="B22" s="198" t="s">
        <v>23</v>
      </c>
      <c r="C22" s="199"/>
      <c r="D22" s="200">
        <f t="shared" ref="D22:F22" si="1">D23+D28</f>
        <v>798188753.12</v>
      </c>
      <c r="E22" s="200">
        <f t="shared" si="1"/>
        <v>807060313.67000008</v>
      </c>
      <c r="F22" s="200">
        <f t="shared" si="1"/>
        <v>815776640.3900001</v>
      </c>
    </row>
    <row r="23" spans="1:6" ht="15.75" x14ac:dyDescent="0.25">
      <c r="A23" s="231" t="s">
        <v>422</v>
      </c>
      <c r="B23" s="194" t="s">
        <v>98</v>
      </c>
      <c r="C23" s="195"/>
      <c r="D23" s="202">
        <f>D24+D25+D26+D27</f>
        <v>402310173.96000004</v>
      </c>
      <c r="E23" s="202">
        <f t="shared" ref="E23:F23" si="2">E24+E25+E26+E27</f>
        <v>399056216.47000003</v>
      </c>
      <c r="F23" s="202">
        <f t="shared" si="2"/>
        <v>402132684.19</v>
      </c>
    </row>
    <row r="24" spans="1:6" ht="79.5" customHeight="1" x14ac:dyDescent="0.25">
      <c r="A24" s="18" t="s">
        <v>8</v>
      </c>
      <c r="B24" s="182" t="s">
        <v>98</v>
      </c>
      <c r="C24" s="105">
        <v>100</v>
      </c>
      <c r="D24" s="175">
        <f>206397172.87-151289.87-9246791-9635-13824</f>
        <v>196975633</v>
      </c>
      <c r="E24" s="175">
        <f>198647088.88+166302.12-2652000</f>
        <v>196161391</v>
      </c>
      <c r="F24" s="175">
        <f>199644679.88+166302.12-3752000</f>
        <v>196058982</v>
      </c>
    </row>
    <row r="25" spans="1:6" ht="30.75" x14ac:dyDescent="0.25">
      <c r="A25" s="10" t="s">
        <v>61</v>
      </c>
      <c r="B25" s="182" t="s">
        <v>98</v>
      </c>
      <c r="C25" s="105">
        <v>200</v>
      </c>
      <c r="D25" s="175">
        <f>204389612.46-4598583-6300808-30000-30000+441286.29+484278.12+456019.71+474873.38-23545-124694+1100000</f>
        <v>196238439.96000001</v>
      </c>
      <c r="E25" s="175">
        <f>203744814.62-4424473.15-5305698</f>
        <v>194014643.47</v>
      </c>
      <c r="F25" s="175">
        <f>207918129.3-4694610.11-5992097</f>
        <v>197231422.19</v>
      </c>
    </row>
    <row r="26" spans="1:6" ht="15.75" x14ac:dyDescent="0.25">
      <c r="A26" s="10" t="s">
        <v>10</v>
      </c>
      <c r="B26" s="182" t="s">
        <v>98</v>
      </c>
      <c r="C26" s="105">
        <v>300</v>
      </c>
      <c r="D26" s="175">
        <f>9635+13824</f>
        <v>23459</v>
      </c>
      <c r="E26" s="175"/>
      <c r="F26" s="175"/>
    </row>
    <row r="27" spans="1:6" ht="15.75" x14ac:dyDescent="0.25">
      <c r="A27" s="18" t="s">
        <v>9</v>
      </c>
      <c r="B27" s="182" t="s">
        <v>98</v>
      </c>
      <c r="C27" s="105">
        <v>800</v>
      </c>
      <c r="D27" s="175">
        <f>8864403+30000+30000+23545+124694</f>
        <v>9072642</v>
      </c>
      <c r="E27" s="175">
        <v>8880182</v>
      </c>
      <c r="F27" s="175">
        <v>8842280</v>
      </c>
    </row>
    <row r="28" spans="1:6" ht="15.75" x14ac:dyDescent="0.25">
      <c r="A28" s="232" t="s">
        <v>197</v>
      </c>
      <c r="B28" s="194" t="s">
        <v>99</v>
      </c>
      <c r="C28" s="195"/>
      <c r="D28" s="203">
        <f>D29+D30+D31+D32</f>
        <v>395878579.15999997</v>
      </c>
      <c r="E28" s="203">
        <f t="shared" ref="E28:F28" si="3">E29+E30+E31+E32</f>
        <v>408004097.19999999</v>
      </c>
      <c r="F28" s="203">
        <f t="shared" si="3"/>
        <v>413643956.20000005</v>
      </c>
    </row>
    <row r="29" spans="1:6" ht="76.5" customHeight="1" x14ac:dyDescent="0.25">
      <c r="A29" s="10" t="s">
        <v>8</v>
      </c>
      <c r="B29" s="182" t="s">
        <v>99</v>
      </c>
      <c r="C29" s="105">
        <v>100</v>
      </c>
      <c r="D29" s="175">
        <f>85066037.32-3322492.78-2660886-23086.66</f>
        <v>79059571.879999995</v>
      </c>
      <c r="E29" s="175">
        <f>81569957.64-2455288.47-1088908</f>
        <v>78025761.170000002</v>
      </c>
      <c r="F29" s="175">
        <f>81874829.64-2455288.47-1088908</f>
        <v>78330633.170000002</v>
      </c>
    </row>
    <row r="30" spans="1:6" ht="30.75" x14ac:dyDescent="0.25">
      <c r="A30" s="10" t="s">
        <v>61</v>
      </c>
      <c r="B30" s="182" t="s">
        <v>99</v>
      </c>
      <c r="C30" s="105">
        <v>200</v>
      </c>
      <c r="D30" s="175">
        <f>66366753.44-592206+23086.66+1350000</f>
        <v>67147634.099999994</v>
      </c>
      <c r="E30" s="175">
        <f>69345384.84-619865</f>
        <v>68725519.840000004</v>
      </c>
      <c r="F30" s="175">
        <f>71633158.05-645621</f>
        <v>70987537.049999997</v>
      </c>
    </row>
    <row r="31" spans="1:6" ht="30.75" x14ac:dyDescent="0.25">
      <c r="A31" s="18" t="s">
        <v>11</v>
      </c>
      <c r="B31" s="182" t="s">
        <v>99</v>
      </c>
      <c r="C31" s="105">
        <v>600</v>
      </c>
      <c r="D31" s="175">
        <f>275501006.51-19510575.33-9313660+1350000</f>
        <v>248026771.18000001</v>
      </c>
      <c r="E31" s="175">
        <f>275263928.08-15657913.89</f>
        <v>259606014.19</v>
      </c>
      <c r="F31" s="175">
        <f>278394318.87-15717514.89</f>
        <v>262676803.98000002</v>
      </c>
    </row>
    <row r="32" spans="1:6" ht="15.75" x14ac:dyDescent="0.25">
      <c r="A32" s="18" t="s">
        <v>9</v>
      </c>
      <c r="B32" s="182" t="s">
        <v>99</v>
      </c>
      <c r="C32" s="105">
        <v>800</v>
      </c>
      <c r="D32" s="175">
        <f>2393604-749002</f>
        <v>1644602</v>
      </c>
      <c r="E32" s="175">
        <f>2395804-749002</f>
        <v>1646802</v>
      </c>
      <c r="F32" s="175">
        <f>2397984-749002</f>
        <v>1648982</v>
      </c>
    </row>
    <row r="33" spans="1:16349" ht="16.5" x14ac:dyDescent="0.25">
      <c r="A33" s="204" t="s">
        <v>64</v>
      </c>
      <c r="B33" s="194" t="s">
        <v>25</v>
      </c>
      <c r="C33" s="205"/>
      <c r="D33" s="206">
        <f>D34+D35+D36</f>
        <v>76344703.230000004</v>
      </c>
      <c r="E33" s="206">
        <f t="shared" ref="E33:F33" si="4">E34+E35+E36</f>
        <v>74008721.719999999</v>
      </c>
      <c r="F33" s="206">
        <f t="shared" si="4"/>
        <v>74203092.049999997</v>
      </c>
    </row>
    <row r="34" spans="1:16349" ht="75.75" customHeight="1" x14ac:dyDescent="0.25">
      <c r="A34" s="10" t="s">
        <v>8</v>
      </c>
      <c r="B34" s="182" t="s">
        <v>25</v>
      </c>
      <c r="C34" s="180">
        <v>100</v>
      </c>
      <c r="D34" s="175">
        <f>75829431.5-5676167.5-1980000</f>
        <v>68173264</v>
      </c>
      <c r="E34" s="175">
        <f>73119431.5-5676167.5</f>
        <v>67443264</v>
      </c>
      <c r="F34" s="175">
        <f>73119431.5-5676167.5</f>
        <v>67443264</v>
      </c>
    </row>
    <row r="35" spans="1:16349" ht="30.75" x14ac:dyDescent="0.25">
      <c r="A35" s="10" t="s">
        <v>61</v>
      </c>
      <c r="B35" s="182" t="s">
        <v>25</v>
      </c>
      <c r="C35" s="105">
        <v>200</v>
      </c>
      <c r="D35" s="175">
        <f>8986636-1900000+365544+519259.23-194636+200000</f>
        <v>7976803.2300000004</v>
      </c>
      <c r="E35" s="175">
        <f>9070857.72-2505400</f>
        <v>6565457.7200000007</v>
      </c>
      <c r="F35" s="175">
        <f>9370390.05-2610562</f>
        <v>6759828.0500000007</v>
      </c>
    </row>
    <row r="36" spans="1:16349" ht="15.75" x14ac:dyDescent="0.25">
      <c r="A36" s="18" t="s">
        <v>9</v>
      </c>
      <c r="B36" s="182" t="s">
        <v>25</v>
      </c>
      <c r="C36" s="105">
        <v>800</v>
      </c>
      <c r="D36" s="175">
        <v>194636</v>
      </c>
      <c r="E36" s="175">
        <v>0</v>
      </c>
      <c r="F36" s="175">
        <v>0</v>
      </c>
    </row>
    <row r="37" spans="1:16349" ht="16.5" x14ac:dyDescent="0.25">
      <c r="A37" s="201" t="s">
        <v>29</v>
      </c>
      <c r="B37" s="194" t="s">
        <v>26</v>
      </c>
      <c r="C37" s="195"/>
      <c r="D37" s="206">
        <f>SUM(D38:D42)</f>
        <v>52816573</v>
      </c>
      <c r="E37" s="206">
        <f t="shared" ref="E37:F37" si="5">SUM(E38:E42)</f>
        <v>50693873</v>
      </c>
      <c r="F37" s="206">
        <f t="shared" si="5"/>
        <v>50693873</v>
      </c>
    </row>
    <row r="38" spans="1:16349" ht="60.75" x14ac:dyDescent="0.25">
      <c r="A38" s="10" t="s">
        <v>8</v>
      </c>
      <c r="B38" s="182" t="s">
        <v>26</v>
      </c>
      <c r="C38" s="105">
        <v>100</v>
      </c>
      <c r="D38" s="240">
        <f>10891590.59+4022341</f>
        <v>14913931.59</v>
      </c>
      <c r="E38" s="240"/>
      <c r="F38" s="240"/>
      <c r="H38" s="4">
        <v>4022341</v>
      </c>
      <c r="HS38" s="4"/>
      <c r="HT38" s="4"/>
      <c r="HU38" s="4"/>
      <c r="HV38" s="4"/>
      <c r="HW38" s="4"/>
      <c r="HX38" s="4"/>
      <c r="RO38" s="4"/>
      <c r="RP38" s="4"/>
      <c r="RQ38" s="4"/>
      <c r="RR38" s="4"/>
      <c r="RS38" s="4"/>
      <c r="RT38" s="4"/>
      <c r="ABK38" s="4"/>
      <c r="ABL38" s="4"/>
      <c r="ABM38" s="4"/>
      <c r="ABN38" s="4"/>
      <c r="ABO38" s="4"/>
      <c r="ABP38" s="4"/>
      <c r="ALG38" s="4"/>
      <c r="ALH38" s="4"/>
      <c r="ALI38" s="4"/>
      <c r="ALJ38" s="4"/>
      <c r="ALK38" s="4"/>
      <c r="ALL38" s="4"/>
      <c r="AVC38" s="4"/>
      <c r="AVD38" s="4"/>
      <c r="AVE38" s="4"/>
      <c r="AVF38" s="4"/>
      <c r="AVG38" s="4"/>
      <c r="AVH38" s="4"/>
      <c r="BEY38" s="4"/>
      <c r="BEZ38" s="4"/>
      <c r="BFA38" s="4"/>
      <c r="BFB38" s="4"/>
      <c r="BFC38" s="4"/>
      <c r="BFD38" s="4"/>
      <c r="BOU38" s="4"/>
      <c r="BOV38" s="4"/>
      <c r="BOW38" s="4"/>
      <c r="BOX38" s="4"/>
      <c r="BOY38" s="4"/>
      <c r="BOZ38" s="4"/>
      <c r="BYQ38" s="4"/>
      <c r="BYR38" s="4"/>
      <c r="BYS38" s="4"/>
      <c r="BYT38" s="4"/>
      <c r="BYU38" s="4"/>
      <c r="BYV38" s="4"/>
      <c r="CIM38" s="4"/>
      <c r="CIN38" s="4"/>
      <c r="CIO38" s="4"/>
      <c r="CIP38" s="4"/>
      <c r="CIQ38" s="4"/>
      <c r="CIR38" s="4"/>
      <c r="CSI38" s="4"/>
      <c r="CSJ38" s="4"/>
      <c r="CSK38" s="4"/>
      <c r="CSL38" s="4"/>
      <c r="CSM38" s="4"/>
      <c r="CSN38" s="4"/>
      <c r="DCE38" s="4"/>
      <c r="DCF38" s="4"/>
      <c r="DCG38" s="4"/>
      <c r="DCH38" s="4"/>
      <c r="DCI38" s="4"/>
      <c r="DCJ38" s="4"/>
      <c r="DMA38" s="4"/>
      <c r="DMB38" s="4"/>
      <c r="DMC38" s="4"/>
      <c r="DMD38" s="4"/>
      <c r="DME38" s="4"/>
      <c r="DMF38" s="4"/>
      <c r="DVW38" s="4"/>
      <c r="DVX38" s="4"/>
      <c r="DVY38" s="4"/>
      <c r="DVZ38" s="4"/>
      <c r="DWA38" s="4"/>
      <c r="DWB38" s="4"/>
      <c r="EFS38" s="4"/>
      <c r="EFT38" s="4"/>
      <c r="EFU38" s="4"/>
      <c r="EFV38" s="4"/>
      <c r="EFW38" s="4"/>
      <c r="EFX38" s="4"/>
      <c r="EPO38" s="4"/>
      <c r="EPP38" s="4"/>
      <c r="EPQ38" s="4"/>
      <c r="EPR38" s="4"/>
      <c r="EPS38" s="4"/>
      <c r="EPT38" s="4"/>
      <c r="EZK38" s="4"/>
      <c r="EZL38" s="4"/>
      <c r="EZM38" s="4"/>
      <c r="EZN38" s="4"/>
      <c r="EZO38" s="4"/>
      <c r="EZP38" s="4"/>
      <c r="FJG38" s="4"/>
      <c r="FJH38" s="4"/>
      <c r="FJI38" s="4"/>
      <c r="FJJ38" s="4"/>
      <c r="FJK38" s="4"/>
      <c r="FJL38" s="4"/>
      <c r="FTC38" s="4"/>
      <c r="FTD38" s="4"/>
      <c r="FTE38" s="4"/>
      <c r="FTF38" s="4"/>
      <c r="FTG38" s="4"/>
      <c r="FTH38" s="4"/>
      <c r="GCY38" s="4"/>
      <c r="GCZ38" s="4"/>
      <c r="GDA38" s="4"/>
      <c r="GDB38" s="4"/>
      <c r="GDC38" s="4"/>
      <c r="GDD38" s="4"/>
      <c r="GMU38" s="4"/>
      <c r="GMV38" s="4"/>
      <c r="GMW38" s="4"/>
      <c r="GMX38" s="4"/>
      <c r="GMY38" s="4"/>
      <c r="GMZ38" s="4"/>
      <c r="GWQ38" s="4"/>
      <c r="GWR38" s="4"/>
      <c r="GWS38" s="4"/>
      <c r="GWT38" s="4"/>
      <c r="GWU38" s="4"/>
      <c r="GWV38" s="4"/>
      <c r="HGM38" s="4"/>
      <c r="HGN38" s="4"/>
      <c r="HGO38" s="4"/>
      <c r="HGP38" s="4"/>
      <c r="HGQ38" s="4"/>
      <c r="HGR38" s="4"/>
      <c r="HQI38" s="4"/>
      <c r="HQJ38" s="4"/>
      <c r="HQK38" s="4"/>
      <c r="HQL38" s="4"/>
      <c r="HQM38" s="4"/>
      <c r="HQN38" s="4"/>
      <c r="IAE38" s="4"/>
      <c r="IAF38" s="4"/>
      <c r="IAG38" s="4"/>
      <c r="IAH38" s="4"/>
      <c r="IAI38" s="4"/>
      <c r="IAJ38" s="4"/>
      <c r="IKA38" s="4"/>
      <c r="IKB38" s="4"/>
      <c r="IKC38" s="4"/>
      <c r="IKD38" s="4"/>
      <c r="IKE38" s="4"/>
      <c r="IKF38" s="4"/>
      <c r="ITW38" s="4"/>
      <c r="ITX38" s="4"/>
      <c r="ITY38" s="4"/>
      <c r="ITZ38" s="4"/>
      <c r="IUA38" s="4"/>
      <c r="IUB38" s="4"/>
      <c r="JDS38" s="4"/>
      <c r="JDT38" s="4"/>
      <c r="JDU38" s="4"/>
      <c r="JDV38" s="4"/>
      <c r="JDW38" s="4"/>
      <c r="JDX38" s="4"/>
      <c r="JNO38" s="4"/>
      <c r="JNP38" s="4"/>
      <c r="JNQ38" s="4"/>
      <c r="JNR38" s="4"/>
      <c r="JNS38" s="4"/>
      <c r="JNT38" s="4"/>
      <c r="JXK38" s="4"/>
      <c r="JXL38" s="4"/>
      <c r="JXM38" s="4"/>
      <c r="JXN38" s="4"/>
      <c r="JXO38" s="4"/>
      <c r="JXP38" s="4"/>
      <c r="KHG38" s="4"/>
      <c r="KHH38" s="4"/>
      <c r="KHI38" s="4"/>
      <c r="KHJ38" s="4"/>
      <c r="KHK38" s="4"/>
      <c r="KHL38" s="4"/>
      <c r="KRC38" s="4"/>
      <c r="KRD38" s="4"/>
      <c r="KRE38" s="4"/>
      <c r="KRF38" s="4"/>
      <c r="KRG38" s="4"/>
      <c r="KRH38" s="4"/>
      <c r="LAY38" s="4"/>
      <c r="LAZ38" s="4"/>
      <c r="LBA38" s="4"/>
      <c r="LBB38" s="4"/>
      <c r="LBC38" s="4"/>
      <c r="LBD38" s="4"/>
      <c r="LKU38" s="4"/>
      <c r="LKV38" s="4"/>
      <c r="LKW38" s="4"/>
      <c r="LKX38" s="4"/>
      <c r="LKY38" s="4"/>
      <c r="LKZ38" s="4"/>
      <c r="LUQ38" s="4"/>
      <c r="LUR38" s="4"/>
      <c r="LUS38" s="4"/>
      <c r="LUT38" s="4"/>
      <c r="LUU38" s="4"/>
      <c r="LUV38" s="4"/>
      <c r="MEM38" s="4"/>
      <c r="MEN38" s="4"/>
      <c r="MEO38" s="4"/>
      <c r="MEP38" s="4"/>
      <c r="MEQ38" s="4"/>
      <c r="MER38" s="4"/>
      <c r="MOI38" s="4"/>
      <c r="MOJ38" s="4"/>
      <c r="MOK38" s="4"/>
      <c r="MOL38" s="4"/>
      <c r="MOM38" s="4"/>
      <c r="MON38" s="4"/>
      <c r="MYE38" s="4"/>
      <c r="MYF38" s="4"/>
      <c r="MYG38" s="4"/>
      <c r="MYH38" s="4"/>
      <c r="MYI38" s="4"/>
      <c r="MYJ38" s="4"/>
      <c r="NIA38" s="4"/>
      <c r="NIB38" s="4"/>
      <c r="NIC38" s="4"/>
      <c r="NID38" s="4"/>
      <c r="NIE38" s="4"/>
      <c r="NIF38" s="4"/>
      <c r="NRW38" s="4"/>
      <c r="NRX38" s="4"/>
      <c r="NRY38" s="4"/>
      <c r="NRZ38" s="4"/>
      <c r="NSA38" s="4"/>
      <c r="NSB38" s="4"/>
      <c r="OBS38" s="4"/>
      <c r="OBT38" s="4"/>
      <c r="OBU38" s="4"/>
      <c r="OBV38" s="4"/>
      <c r="OBW38" s="4"/>
      <c r="OBX38" s="4"/>
      <c r="OLO38" s="4"/>
      <c r="OLP38" s="4"/>
      <c r="OLQ38" s="4"/>
      <c r="OLR38" s="4"/>
      <c r="OLS38" s="4"/>
      <c r="OLT38" s="4"/>
      <c r="OVK38" s="4"/>
      <c r="OVL38" s="4"/>
      <c r="OVM38" s="4"/>
      <c r="OVN38" s="4"/>
      <c r="OVO38" s="4"/>
      <c r="OVP38" s="4"/>
      <c r="PFG38" s="4"/>
      <c r="PFH38" s="4"/>
      <c r="PFI38" s="4"/>
      <c r="PFJ38" s="4"/>
      <c r="PFK38" s="4"/>
      <c r="PFL38" s="4"/>
      <c r="PPC38" s="4"/>
      <c r="PPD38" s="4"/>
      <c r="PPE38" s="4"/>
      <c r="PPF38" s="4"/>
      <c r="PPG38" s="4"/>
      <c r="PPH38" s="4"/>
      <c r="PYY38" s="4"/>
      <c r="PYZ38" s="4"/>
      <c r="PZA38" s="4"/>
      <c r="PZB38" s="4"/>
      <c r="PZC38" s="4"/>
      <c r="PZD38" s="4"/>
      <c r="QIU38" s="4"/>
      <c r="QIV38" s="4"/>
      <c r="QIW38" s="4"/>
      <c r="QIX38" s="4"/>
      <c r="QIY38" s="4"/>
      <c r="QIZ38" s="4"/>
      <c r="QSQ38" s="4"/>
      <c r="QSR38" s="4"/>
      <c r="QSS38" s="4"/>
      <c r="QST38" s="4"/>
      <c r="QSU38" s="4"/>
      <c r="QSV38" s="4"/>
      <c r="RCM38" s="4"/>
      <c r="RCN38" s="4"/>
      <c r="RCO38" s="4"/>
      <c r="RCP38" s="4"/>
      <c r="RCQ38" s="4"/>
      <c r="RCR38" s="4"/>
      <c r="RMI38" s="4"/>
      <c r="RMJ38" s="4"/>
      <c r="RMK38" s="4"/>
      <c r="RML38" s="4"/>
      <c r="RMM38" s="4"/>
      <c r="RMN38" s="4"/>
      <c r="RWE38" s="4"/>
      <c r="RWF38" s="4"/>
      <c r="RWG38" s="4"/>
      <c r="RWH38" s="4"/>
      <c r="RWI38" s="4"/>
      <c r="RWJ38" s="4"/>
      <c r="SGA38" s="4"/>
      <c r="SGB38" s="4"/>
      <c r="SGC38" s="4"/>
      <c r="SGD38" s="4"/>
      <c r="SGE38" s="4"/>
      <c r="SGF38" s="4"/>
      <c r="SPW38" s="4"/>
      <c r="SPX38" s="4"/>
      <c r="SPY38" s="4"/>
      <c r="SPZ38" s="4"/>
      <c r="SQA38" s="4"/>
      <c r="SQB38" s="4"/>
      <c r="SZS38" s="4"/>
      <c r="SZT38" s="4"/>
      <c r="SZU38" s="4"/>
      <c r="SZV38" s="4"/>
      <c r="SZW38" s="4"/>
      <c r="SZX38" s="4"/>
      <c r="TJO38" s="4"/>
      <c r="TJP38" s="4"/>
      <c r="TJQ38" s="4"/>
      <c r="TJR38" s="4"/>
      <c r="TJS38" s="4"/>
      <c r="TJT38" s="4"/>
      <c r="TTK38" s="4"/>
      <c r="TTL38" s="4"/>
      <c r="TTM38" s="4"/>
      <c r="TTN38" s="4"/>
      <c r="TTO38" s="4"/>
      <c r="TTP38" s="4"/>
      <c r="UDG38" s="4"/>
      <c r="UDH38" s="4"/>
      <c r="UDI38" s="4"/>
      <c r="UDJ38" s="4"/>
      <c r="UDK38" s="4"/>
      <c r="UDL38" s="4"/>
      <c r="UNC38" s="4"/>
      <c r="UND38" s="4"/>
      <c r="UNE38" s="4"/>
      <c r="UNF38" s="4"/>
      <c r="UNG38" s="4"/>
      <c r="UNH38" s="4"/>
      <c r="UWY38" s="4"/>
      <c r="UWZ38" s="4"/>
      <c r="UXA38" s="4"/>
      <c r="UXB38" s="4"/>
      <c r="UXC38" s="4"/>
      <c r="UXD38" s="4"/>
      <c r="VGU38" s="4"/>
      <c r="VGV38" s="4"/>
      <c r="VGW38" s="4"/>
      <c r="VGX38" s="4"/>
      <c r="VGY38" s="4"/>
      <c r="VGZ38" s="4"/>
      <c r="VQQ38" s="4"/>
      <c r="VQR38" s="4"/>
      <c r="VQS38" s="4"/>
      <c r="VQT38" s="4"/>
      <c r="VQU38" s="4"/>
      <c r="VQV38" s="4"/>
      <c r="WAM38" s="4"/>
      <c r="WAN38" s="4"/>
      <c r="WAO38" s="4"/>
      <c r="WAP38" s="4"/>
      <c r="WAQ38" s="4"/>
      <c r="WAR38" s="4"/>
      <c r="WKI38" s="4"/>
      <c r="WKJ38" s="4"/>
      <c r="WKK38" s="4"/>
      <c r="WKL38" s="4"/>
      <c r="WKM38" s="4"/>
      <c r="WKN38" s="4"/>
      <c r="WUE38" s="4"/>
      <c r="WUF38" s="4"/>
      <c r="WUG38" s="4"/>
      <c r="WUH38" s="4"/>
      <c r="WUI38" s="4"/>
      <c r="WUJ38" s="4"/>
    </row>
    <row r="39" spans="1:16349" ht="30.75" x14ac:dyDescent="0.25">
      <c r="A39" s="10" t="s">
        <v>61</v>
      </c>
      <c r="B39" s="182" t="s">
        <v>26</v>
      </c>
      <c r="C39" s="105">
        <v>200</v>
      </c>
      <c r="D39" s="240">
        <f>13605217.01+247886+911700</f>
        <v>14764803.01</v>
      </c>
      <c r="E39" s="240"/>
      <c r="F39" s="240"/>
      <c r="H39" s="4">
        <v>247886</v>
      </c>
      <c r="I39" s="4">
        <v>911700</v>
      </c>
      <c r="HS39" s="4"/>
      <c r="HT39" s="4"/>
      <c r="HU39" s="4"/>
      <c r="HV39" s="4"/>
      <c r="HW39" s="4"/>
      <c r="HX39" s="4"/>
      <c r="RO39" s="4"/>
      <c r="RP39" s="4"/>
      <c r="RQ39" s="4"/>
      <c r="RR39" s="4"/>
      <c r="RS39" s="4"/>
      <c r="RT39" s="4"/>
      <c r="ABK39" s="4"/>
      <c r="ABL39" s="4"/>
      <c r="ABM39" s="4"/>
      <c r="ABN39" s="4"/>
      <c r="ABO39" s="4"/>
      <c r="ABP39" s="4"/>
      <c r="ALG39" s="4"/>
      <c r="ALH39" s="4"/>
      <c r="ALI39" s="4"/>
      <c r="ALJ39" s="4"/>
      <c r="ALK39" s="4"/>
      <c r="ALL39" s="4"/>
      <c r="AVC39" s="4"/>
      <c r="AVD39" s="4"/>
      <c r="AVE39" s="4"/>
      <c r="AVF39" s="4"/>
      <c r="AVG39" s="4"/>
      <c r="AVH39" s="4"/>
      <c r="BEY39" s="4"/>
      <c r="BEZ39" s="4"/>
      <c r="BFA39" s="4"/>
      <c r="BFB39" s="4"/>
      <c r="BFC39" s="4"/>
      <c r="BFD39" s="4"/>
      <c r="BOU39" s="4"/>
      <c r="BOV39" s="4"/>
      <c r="BOW39" s="4"/>
      <c r="BOX39" s="4"/>
      <c r="BOY39" s="4"/>
      <c r="BOZ39" s="4"/>
      <c r="BYQ39" s="4"/>
      <c r="BYR39" s="4"/>
      <c r="BYS39" s="4"/>
      <c r="BYT39" s="4"/>
      <c r="BYU39" s="4"/>
      <c r="BYV39" s="4"/>
      <c r="CIM39" s="4"/>
      <c r="CIN39" s="4"/>
      <c r="CIO39" s="4"/>
      <c r="CIP39" s="4"/>
      <c r="CIQ39" s="4"/>
      <c r="CIR39" s="4"/>
      <c r="CSI39" s="4"/>
      <c r="CSJ39" s="4"/>
      <c r="CSK39" s="4"/>
      <c r="CSL39" s="4"/>
      <c r="CSM39" s="4"/>
      <c r="CSN39" s="4"/>
      <c r="DCE39" s="4"/>
      <c r="DCF39" s="4"/>
      <c r="DCG39" s="4"/>
      <c r="DCH39" s="4"/>
      <c r="DCI39" s="4"/>
      <c r="DCJ39" s="4"/>
      <c r="DMA39" s="4"/>
      <c r="DMB39" s="4"/>
      <c r="DMC39" s="4"/>
      <c r="DMD39" s="4"/>
      <c r="DME39" s="4"/>
      <c r="DMF39" s="4"/>
      <c r="DVW39" s="4"/>
      <c r="DVX39" s="4"/>
      <c r="DVY39" s="4"/>
      <c r="DVZ39" s="4"/>
      <c r="DWA39" s="4"/>
      <c r="DWB39" s="4"/>
      <c r="EFS39" s="4"/>
      <c r="EFT39" s="4"/>
      <c r="EFU39" s="4"/>
      <c r="EFV39" s="4"/>
      <c r="EFW39" s="4"/>
      <c r="EFX39" s="4"/>
      <c r="EPO39" s="4"/>
      <c r="EPP39" s="4"/>
      <c r="EPQ39" s="4"/>
      <c r="EPR39" s="4"/>
      <c r="EPS39" s="4"/>
      <c r="EPT39" s="4"/>
      <c r="EZK39" s="4"/>
      <c r="EZL39" s="4"/>
      <c r="EZM39" s="4"/>
      <c r="EZN39" s="4"/>
      <c r="EZO39" s="4"/>
      <c r="EZP39" s="4"/>
      <c r="FJG39" s="4"/>
      <c r="FJH39" s="4"/>
      <c r="FJI39" s="4"/>
      <c r="FJJ39" s="4"/>
      <c r="FJK39" s="4"/>
      <c r="FJL39" s="4"/>
      <c r="FTC39" s="4"/>
      <c r="FTD39" s="4"/>
      <c r="FTE39" s="4"/>
      <c r="FTF39" s="4"/>
      <c r="FTG39" s="4"/>
      <c r="FTH39" s="4"/>
      <c r="GCY39" s="4"/>
      <c r="GCZ39" s="4"/>
      <c r="GDA39" s="4"/>
      <c r="GDB39" s="4"/>
      <c r="GDC39" s="4"/>
      <c r="GDD39" s="4"/>
      <c r="GMU39" s="4"/>
      <c r="GMV39" s="4"/>
      <c r="GMW39" s="4"/>
      <c r="GMX39" s="4"/>
      <c r="GMY39" s="4"/>
      <c r="GMZ39" s="4"/>
      <c r="GWQ39" s="4"/>
      <c r="GWR39" s="4"/>
      <c r="GWS39" s="4"/>
      <c r="GWT39" s="4"/>
      <c r="GWU39" s="4"/>
      <c r="GWV39" s="4"/>
      <c r="HGM39" s="4"/>
      <c r="HGN39" s="4"/>
      <c r="HGO39" s="4"/>
      <c r="HGP39" s="4"/>
      <c r="HGQ39" s="4"/>
      <c r="HGR39" s="4"/>
      <c r="HQI39" s="4"/>
      <c r="HQJ39" s="4"/>
      <c r="HQK39" s="4"/>
      <c r="HQL39" s="4"/>
      <c r="HQM39" s="4"/>
      <c r="HQN39" s="4"/>
      <c r="IAE39" s="4"/>
      <c r="IAF39" s="4"/>
      <c r="IAG39" s="4"/>
      <c r="IAH39" s="4"/>
      <c r="IAI39" s="4"/>
      <c r="IAJ39" s="4"/>
      <c r="IKA39" s="4"/>
      <c r="IKB39" s="4"/>
      <c r="IKC39" s="4"/>
      <c r="IKD39" s="4"/>
      <c r="IKE39" s="4"/>
      <c r="IKF39" s="4"/>
      <c r="ITW39" s="4"/>
      <c r="ITX39" s="4"/>
      <c r="ITY39" s="4"/>
      <c r="ITZ39" s="4"/>
      <c r="IUA39" s="4"/>
      <c r="IUB39" s="4"/>
      <c r="JDS39" s="4"/>
      <c r="JDT39" s="4"/>
      <c r="JDU39" s="4"/>
      <c r="JDV39" s="4"/>
      <c r="JDW39" s="4"/>
      <c r="JDX39" s="4"/>
      <c r="JNO39" s="4"/>
      <c r="JNP39" s="4"/>
      <c r="JNQ39" s="4"/>
      <c r="JNR39" s="4"/>
      <c r="JNS39" s="4"/>
      <c r="JNT39" s="4"/>
      <c r="JXK39" s="4"/>
      <c r="JXL39" s="4"/>
      <c r="JXM39" s="4"/>
      <c r="JXN39" s="4"/>
      <c r="JXO39" s="4"/>
      <c r="JXP39" s="4"/>
      <c r="KHG39" s="4"/>
      <c r="KHH39" s="4"/>
      <c r="KHI39" s="4"/>
      <c r="KHJ39" s="4"/>
      <c r="KHK39" s="4"/>
      <c r="KHL39" s="4"/>
      <c r="KRC39" s="4"/>
      <c r="KRD39" s="4"/>
      <c r="KRE39" s="4"/>
      <c r="KRF39" s="4"/>
      <c r="KRG39" s="4"/>
      <c r="KRH39" s="4"/>
      <c r="LAY39" s="4"/>
      <c r="LAZ39" s="4"/>
      <c r="LBA39" s="4"/>
      <c r="LBB39" s="4"/>
      <c r="LBC39" s="4"/>
      <c r="LBD39" s="4"/>
      <c r="LKU39" s="4"/>
      <c r="LKV39" s="4"/>
      <c r="LKW39" s="4"/>
      <c r="LKX39" s="4"/>
      <c r="LKY39" s="4"/>
      <c r="LKZ39" s="4"/>
      <c r="LUQ39" s="4"/>
      <c r="LUR39" s="4"/>
      <c r="LUS39" s="4"/>
      <c r="LUT39" s="4"/>
      <c r="LUU39" s="4"/>
      <c r="LUV39" s="4"/>
      <c r="MEM39" s="4"/>
      <c r="MEN39" s="4"/>
      <c r="MEO39" s="4"/>
      <c r="MEP39" s="4"/>
      <c r="MEQ39" s="4"/>
      <c r="MER39" s="4"/>
      <c r="MOI39" s="4"/>
      <c r="MOJ39" s="4"/>
      <c r="MOK39" s="4"/>
      <c r="MOL39" s="4"/>
      <c r="MOM39" s="4"/>
      <c r="MON39" s="4"/>
      <c r="MYE39" s="4"/>
      <c r="MYF39" s="4"/>
      <c r="MYG39" s="4"/>
      <c r="MYH39" s="4"/>
      <c r="MYI39" s="4"/>
      <c r="MYJ39" s="4"/>
      <c r="NIA39" s="4"/>
      <c r="NIB39" s="4"/>
      <c r="NIC39" s="4"/>
      <c r="NID39" s="4"/>
      <c r="NIE39" s="4"/>
      <c r="NIF39" s="4"/>
      <c r="NRW39" s="4"/>
      <c r="NRX39" s="4"/>
      <c r="NRY39" s="4"/>
      <c r="NRZ39" s="4"/>
      <c r="NSA39" s="4"/>
      <c r="NSB39" s="4"/>
      <c r="OBS39" s="4"/>
      <c r="OBT39" s="4"/>
      <c r="OBU39" s="4"/>
      <c r="OBV39" s="4"/>
      <c r="OBW39" s="4"/>
      <c r="OBX39" s="4"/>
      <c r="OLO39" s="4"/>
      <c r="OLP39" s="4"/>
      <c r="OLQ39" s="4"/>
      <c r="OLR39" s="4"/>
      <c r="OLS39" s="4"/>
      <c r="OLT39" s="4"/>
      <c r="OVK39" s="4"/>
      <c r="OVL39" s="4"/>
      <c r="OVM39" s="4"/>
      <c r="OVN39" s="4"/>
      <c r="OVO39" s="4"/>
      <c r="OVP39" s="4"/>
      <c r="PFG39" s="4"/>
      <c r="PFH39" s="4"/>
      <c r="PFI39" s="4"/>
      <c r="PFJ39" s="4"/>
      <c r="PFK39" s="4"/>
      <c r="PFL39" s="4"/>
      <c r="PPC39" s="4"/>
      <c r="PPD39" s="4"/>
      <c r="PPE39" s="4"/>
      <c r="PPF39" s="4"/>
      <c r="PPG39" s="4"/>
      <c r="PPH39" s="4"/>
      <c r="PYY39" s="4"/>
      <c r="PYZ39" s="4"/>
      <c r="PZA39" s="4"/>
      <c r="PZB39" s="4"/>
      <c r="PZC39" s="4"/>
      <c r="PZD39" s="4"/>
      <c r="QIU39" s="4"/>
      <c r="QIV39" s="4"/>
      <c r="QIW39" s="4"/>
      <c r="QIX39" s="4"/>
      <c r="QIY39" s="4"/>
      <c r="QIZ39" s="4"/>
      <c r="QSQ39" s="4"/>
      <c r="QSR39" s="4"/>
      <c r="QSS39" s="4"/>
      <c r="QST39" s="4"/>
      <c r="QSU39" s="4"/>
      <c r="QSV39" s="4"/>
      <c r="RCM39" s="4"/>
      <c r="RCN39" s="4"/>
      <c r="RCO39" s="4"/>
      <c r="RCP39" s="4"/>
      <c r="RCQ39" s="4"/>
      <c r="RCR39" s="4"/>
      <c r="RMI39" s="4"/>
      <c r="RMJ39" s="4"/>
      <c r="RMK39" s="4"/>
      <c r="RML39" s="4"/>
      <c r="RMM39" s="4"/>
      <c r="RMN39" s="4"/>
      <c r="RWE39" s="4"/>
      <c r="RWF39" s="4"/>
      <c r="RWG39" s="4"/>
      <c r="RWH39" s="4"/>
      <c r="RWI39" s="4"/>
      <c r="RWJ39" s="4"/>
      <c r="SGA39" s="4"/>
      <c r="SGB39" s="4"/>
      <c r="SGC39" s="4"/>
      <c r="SGD39" s="4"/>
      <c r="SGE39" s="4"/>
      <c r="SGF39" s="4"/>
      <c r="SPW39" s="4"/>
      <c r="SPX39" s="4"/>
      <c r="SPY39" s="4"/>
      <c r="SPZ39" s="4"/>
      <c r="SQA39" s="4"/>
      <c r="SQB39" s="4"/>
      <c r="SZS39" s="4"/>
      <c r="SZT39" s="4"/>
      <c r="SZU39" s="4"/>
      <c r="SZV39" s="4"/>
      <c r="SZW39" s="4"/>
      <c r="SZX39" s="4"/>
      <c r="TJO39" s="4"/>
      <c r="TJP39" s="4"/>
      <c r="TJQ39" s="4"/>
      <c r="TJR39" s="4"/>
      <c r="TJS39" s="4"/>
      <c r="TJT39" s="4"/>
      <c r="TTK39" s="4"/>
      <c r="TTL39" s="4"/>
      <c r="TTM39" s="4"/>
      <c r="TTN39" s="4"/>
      <c r="TTO39" s="4"/>
      <c r="TTP39" s="4"/>
      <c r="UDG39" s="4"/>
      <c r="UDH39" s="4"/>
      <c r="UDI39" s="4"/>
      <c r="UDJ39" s="4"/>
      <c r="UDK39" s="4"/>
      <c r="UDL39" s="4"/>
      <c r="UNC39" s="4"/>
      <c r="UND39" s="4"/>
      <c r="UNE39" s="4"/>
      <c r="UNF39" s="4"/>
      <c r="UNG39" s="4"/>
      <c r="UNH39" s="4"/>
      <c r="UWY39" s="4"/>
      <c r="UWZ39" s="4"/>
      <c r="UXA39" s="4"/>
      <c r="UXB39" s="4"/>
      <c r="UXC39" s="4"/>
      <c r="UXD39" s="4"/>
      <c r="VGU39" s="4"/>
      <c r="VGV39" s="4"/>
      <c r="VGW39" s="4"/>
      <c r="VGX39" s="4"/>
      <c r="VGY39" s="4"/>
      <c r="VGZ39" s="4"/>
      <c r="VQQ39" s="4"/>
      <c r="VQR39" s="4"/>
      <c r="VQS39" s="4"/>
      <c r="VQT39" s="4"/>
      <c r="VQU39" s="4"/>
      <c r="VQV39" s="4"/>
      <c r="WAM39" s="4"/>
      <c r="WAN39" s="4"/>
      <c r="WAO39" s="4"/>
      <c r="WAP39" s="4"/>
      <c r="WAQ39" s="4"/>
      <c r="WAR39" s="4"/>
      <c r="WKI39" s="4"/>
      <c r="WKJ39" s="4"/>
      <c r="WKK39" s="4"/>
      <c r="WKL39" s="4"/>
      <c r="WKM39" s="4"/>
      <c r="WKN39" s="4"/>
      <c r="WUE39" s="4"/>
      <c r="WUF39" s="4"/>
      <c r="WUG39" s="4"/>
      <c r="WUH39" s="4"/>
      <c r="WUI39" s="4"/>
      <c r="WUJ39" s="4"/>
    </row>
    <row r="40" spans="1:16349" s="1" customFormat="1" ht="24" customHeight="1" x14ac:dyDescent="0.25">
      <c r="A40" s="10" t="s">
        <v>10</v>
      </c>
      <c r="B40" s="182" t="s">
        <v>26</v>
      </c>
      <c r="C40" s="105">
        <v>300</v>
      </c>
      <c r="D40" s="165">
        <f>10511573-10511573</f>
        <v>0</v>
      </c>
      <c r="E40" s="165">
        <f>10511573</f>
        <v>10511573</v>
      </c>
      <c r="F40" s="165">
        <f>10511573</f>
        <v>10511573</v>
      </c>
      <c r="G40" s="4"/>
      <c r="H40" s="4">
        <v>-10511573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</row>
    <row r="41" spans="1:16349" s="1" customFormat="1" ht="30.75" x14ac:dyDescent="0.25">
      <c r="A41" s="18" t="s">
        <v>11</v>
      </c>
      <c r="B41" s="182" t="s">
        <v>26</v>
      </c>
      <c r="C41" s="105">
        <v>600</v>
      </c>
      <c r="D41" s="32">
        <f>15685492.4+6241346+1211000</f>
        <v>23137838.399999999</v>
      </c>
      <c r="E41" s="165"/>
      <c r="F41" s="165"/>
      <c r="G41" s="4"/>
      <c r="H41" s="4">
        <v>6241346</v>
      </c>
      <c r="I41" s="4">
        <v>1211000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</row>
    <row r="42" spans="1:16349" s="1" customFormat="1" ht="24" customHeight="1" x14ac:dyDescent="0.25">
      <c r="A42" s="18" t="s">
        <v>9</v>
      </c>
      <c r="B42" s="182" t="s">
        <v>26</v>
      </c>
      <c r="C42" s="105">
        <v>800</v>
      </c>
      <c r="D42" s="165">
        <f>13344100+26268100+570100-40182300</f>
        <v>0</v>
      </c>
      <c r="E42" s="165">
        <f t="shared" ref="E42:F42" si="6">13344100+26268100+570100</f>
        <v>40182300</v>
      </c>
      <c r="F42" s="165">
        <f t="shared" si="6"/>
        <v>40182300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</row>
    <row r="43" spans="1:16349" ht="25.5" customHeight="1" x14ac:dyDescent="0.25">
      <c r="A43" s="189" t="s">
        <v>85</v>
      </c>
      <c r="B43" s="190" t="s">
        <v>27</v>
      </c>
      <c r="C43" s="191"/>
      <c r="D43" s="207">
        <f>D44+D48+D51+D62+D60</f>
        <v>265181400</v>
      </c>
      <c r="E43" s="207">
        <f>E44+E48+E51+E62+E60</f>
        <v>269031780</v>
      </c>
      <c r="F43" s="207">
        <f>F44+F48+F51+F62+F60</f>
        <v>248186300</v>
      </c>
    </row>
    <row r="44" spans="1:16349" ht="15.75" x14ac:dyDescent="0.25">
      <c r="A44" s="208" t="s">
        <v>65</v>
      </c>
      <c r="B44" s="181" t="s">
        <v>28</v>
      </c>
      <c r="C44" s="107"/>
      <c r="D44" s="176">
        <f>SUM(D45:D47)</f>
        <v>39155800</v>
      </c>
      <c r="E44" s="176">
        <f t="shared" ref="E44:F44" si="7">SUM(E45:E47)</f>
        <v>39332500</v>
      </c>
      <c r="F44" s="176">
        <f t="shared" si="7"/>
        <v>39513500</v>
      </c>
    </row>
    <row r="45" spans="1:16349" ht="75" customHeight="1" x14ac:dyDescent="0.25">
      <c r="A45" s="18" t="s">
        <v>8</v>
      </c>
      <c r="B45" s="182" t="s">
        <v>28</v>
      </c>
      <c r="C45" s="105">
        <v>100</v>
      </c>
      <c r="D45" s="164">
        <f>31908400-1055000</f>
        <v>30853400</v>
      </c>
      <c r="E45" s="175">
        <f>31995800-1087700</f>
        <v>30908100</v>
      </c>
      <c r="F45" s="175">
        <f>32082900-1120300</f>
        <v>30962600</v>
      </c>
    </row>
    <row r="46" spans="1:16349" ht="30.75" x14ac:dyDescent="0.25">
      <c r="A46" s="10" t="s">
        <v>61</v>
      </c>
      <c r="B46" s="182" t="s">
        <v>28</v>
      </c>
      <c r="C46" s="105">
        <v>200</v>
      </c>
      <c r="D46" s="164">
        <f>12516900-4224500</f>
        <v>8292400</v>
      </c>
      <c r="E46" s="175">
        <f>12900100-4486000</f>
        <v>8414100</v>
      </c>
      <c r="F46" s="175">
        <f>13287300-4747000</f>
        <v>8540300</v>
      </c>
    </row>
    <row r="47" spans="1:16349" ht="15.75" x14ac:dyDescent="0.25">
      <c r="A47" s="18" t="s">
        <v>9</v>
      </c>
      <c r="B47" s="182" t="s">
        <v>28</v>
      </c>
      <c r="C47" s="105">
        <v>800</v>
      </c>
      <c r="D47" s="164">
        <v>10000</v>
      </c>
      <c r="E47" s="175">
        <v>10300</v>
      </c>
      <c r="F47" s="175">
        <v>10600</v>
      </c>
    </row>
    <row r="48" spans="1:16349" ht="33" customHeight="1" x14ac:dyDescent="0.25">
      <c r="A48" s="208" t="s">
        <v>70</v>
      </c>
      <c r="B48" s="181" t="s">
        <v>59</v>
      </c>
      <c r="C48" s="107"/>
      <c r="D48" s="176">
        <f>SUM(D49:D50)</f>
        <v>2327400</v>
      </c>
      <c r="E48" s="176">
        <f>SUM(E49:E50)</f>
        <v>2399400</v>
      </c>
      <c r="F48" s="176">
        <f>SUM(F49:F50)</f>
        <v>2471400</v>
      </c>
    </row>
    <row r="49" spans="1:6" ht="30.75" x14ac:dyDescent="0.25">
      <c r="A49" s="10" t="s">
        <v>61</v>
      </c>
      <c r="B49" s="182" t="s">
        <v>59</v>
      </c>
      <c r="C49" s="105">
        <v>200</v>
      </c>
      <c r="D49" s="175">
        <v>2317400</v>
      </c>
      <c r="E49" s="175">
        <v>2389100</v>
      </c>
      <c r="F49" s="175">
        <v>2460800</v>
      </c>
    </row>
    <row r="50" spans="1:6" ht="15.75" x14ac:dyDescent="0.25">
      <c r="A50" s="18" t="s">
        <v>9</v>
      </c>
      <c r="B50" s="182" t="s">
        <v>59</v>
      </c>
      <c r="C50" s="105">
        <v>800</v>
      </c>
      <c r="D50" s="175">
        <v>10000</v>
      </c>
      <c r="E50" s="175">
        <v>10300</v>
      </c>
      <c r="F50" s="175">
        <v>10600</v>
      </c>
    </row>
    <row r="51" spans="1:6" ht="47.25" x14ac:dyDescent="0.25">
      <c r="A51" s="25" t="s">
        <v>108</v>
      </c>
      <c r="B51" s="181" t="s">
        <v>30</v>
      </c>
      <c r="C51" s="107"/>
      <c r="D51" s="176">
        <f t="shared" ref="D51:F51" si="8">D52+D56</f>
        <v>104015900</v>
      </c>
      <c r="E51" s="176">
        <f t="shared" si="8"/>
        <v>107191050</v>
      </c>
      <c r="F51" s="176">
        <f t="shared" si="8"/>
        <v>108070650</v>
      </c>
    </row>
    <row r="52" spans="1:6" ht="15.75" x14ac:dyDescent="0.25">
      <c r="A52" s="25" t="s">
        <v>82</v>
      </c>
      <c r="B52" s="181" t="s">
        <v>30</v>
      </c>
      <c r="C52" s="107"/>
      <c r="D52" s="176">
        <f t="shared" ref="D52:F52" si="9">SUBTOTAL(9,D53:D55)</f>
        <v>80862800</v>
      </c>
      <c r="E52" s="176">
        <f t="shared" si="9"/>
        <v>83779100</v>
      </c>
      <c r="F52" s="176">
        <f t="shared" si="9"/>
        <v>84400500</v>
      </c>
    </row>
    <row r="53" spans="1:6" ht="78" customHeight="1" x14ac:dyDescent="0.25">
      <c r="A53" s="18" t="s">
        <v>8</v>
      </c>
      <c r="B53" s="182" t="s">
        <v>30</v>
      </c>
      <c r="C53" s="105">
        <v>100</v>
      </c>
      <c r="D53" s="175">
        <f>64169400-1836000</f>
        <v>62333400</v>
      </c>
      <c r="E53" s="175">
        <f>64705900-1892900</f>
        <v>62813000</v>
      </c>
      <c r="F53" s="175">
        <f>64673400-1858400</f>
        <v>62815000</v>
      </c>
    </row>
    <row r="54" spans="1:6" ht="30.75" x14ac:dyDescent="0.25">
      <c r="A54" s="10" t="s">
        <v>61</v>
      </c>
      <c r="B54" s="182" t="s">
        <v>30</v>
      </c>
      <c r="C54" s="105">
        <v>200</v>
      </c>
      <c r="D54" s="175">
        <f>20444600-420600-2000000</f>
        <v>18024000</v>
      </c>
      <c r="E54" s="175">
        <f>20888700-443700</f>
        <v>20445000</v>
      </c>
      <c r="F54" s="175">
        <f>21515600-466800</f>
        <v>21048800</v>
      </c>
    </row>
    <row r="55" spans="1:6" ht="15.75" x14ac:dyDescent="0.25">
      <c r="A55" s="18" t="s">
        <v>9</v>
      </c>
      <c r="B55" s="182" t="s">
        <v>30</v>
      </c>
      <c r="C55" s="105">
        <v>800</v>
      </c>
      <c r="D55" s="175">
        <v>505400</v>
      </c>
      <c r="E55" s="175">
        <v>521100</v>
      </c>
      <c r="F55" s="175">
        <v>536700</v>
      </c>
    </row>
    <row r="56" spans="1:6" ht="15.75" x14ac:dyDescent="0.25">
      <c r="A56" s="13" t="s">
        <v>83</v>
      </c>
      <c r="B56" s="181" t="s">
        <v>30</v>
      </c>
      <c r="C56" s="107"/>
      <c r="D56" s="187">
        <f>SUBTOTAL(9,D57:D59)</f>
        <v>23153100</v>
      </c>
      <c r="E56" s="187">
        <f>SUBTOTAL(9,E57:E59)</f>
        <v>23411950</v>
      </c>
      <c r="F56" s="187">
        <f>SUBTOTAL(9,F57:F59)</f>
        <v>23670150</v>
      </c>
    </row>
    <row r="57" spans="1:6" ht="60.75" x14ac:dyDescent="0.25">
      <c r="A57" s="18" t="s">
        <v>8</v>
      </c>
      <c r="B57" s="182" t="s">
        <v>30</v>
      </c>
      <c r="C57" s="105">
        <v>100</v>
      </c>
      <c r="D57" s="175">
        <f>21389300-778500</f>
        <v>20610800</v>
      </c>
      <c r="E57" s="175">
        <f>21601000-802650</f>
        <v>20798350</v>
      </c>
      <c r="F57" s="175">
        <f>21812200-826750</f>
        <v>20985450</v>
      </c>
    </row>
    <row r="58" spans="1:6" ht="30.75" x14ac:dyDescent="0.25">
      <c r="A58" s="10" t="s">
        <v>61</v>
      </c>
      <c r="B58" s="182" t="s">
        <v>30</v>
      </c>
      <c r="C58" s="105">
        <v>200</v>
      </c>
      <c r="D58" s="175">
        <f>3401800-944500</f>
        <v>2457300</v>
      </c>
      <c r="E58" s="175">
        <f>3507500-981500</f>
        <v>2526000</v>
      </c>
      <c r="F58" s="175">
        <f>3612900-1018400</f>
        <v>2594500</v>
      </c>
    </row>
    <row r="59" spans="1:6" ht="15.75" x14ac:dyDescent="0.25">
      <c r="A59" s="18" t="s">
        <v>9</v>
      </c>
      <c r="B59" s="182" t="s">
        <v>30</v>
      </c>
      <c r="C59" s="105">
        <v>800</v>
      </c>
      <c r="D59" s="175">
        <v>85000</v>
      </c>
      <c r="E59" s="175">
        <v>87600</v>
      </c>
      <c r="F59" s="175">
        <v>90200</v>
      </c>
    </row>
    <row r="60" spans="1:6" ht="31.5" x14ac:dyDescent="0.25">
      <c r="A60" s="169" t="s">
        <v>408</v>
      </c>
      <c r="B60" s="181" t="s">
        <v>407</v>
      </c>
      <c r="C60" s="107"/>
      <c r="D60" s="209">
        <f>D61</f>
        <v>22452640</v>
      </c>
      <c r="E60" s="209">
        <f t="shared" ref="E60:F60" si="10">E61</f>
        <v>22452630</v>
      </c>
      <c r="F60" s="209">
        <f t="shared" si="10"/>
        <v>0</v>
      </c>
    </row>
    <row r="61" spans="1:6" ht="30.75" x14ac:dyDescent="0.25">
      <c r="A61" s="18" t="s">
        <v>21</v>
      </c>
      <c r="B61" s="182" t="s">
        <v>407</v>
      </c>
      <c r="C61" s="105">
        <v>400</v>
      </c>
      <c r="D61" s="175">
        <v>22452640</v>
      </c>
      <c r="E61" s="175">
        <v>22452630</v>
      </c>
      <c r="F61" s="175">
        <v>0</v>
      </c>
    </row>
    <row r="62" spans="1:6" ht="15.75" x14ac:dyDescent="0.25">
      <c r="A62" s="13" t="s">
        <v>64</v>
      </c>
      <c r="B62" s="181" t="s">
        <v>25</v>
      </c>
      <c r="C62" s="107"/>
      <c r="D62" s="176">
        <f>SUM(D63:D65)</f>
        <v>97229660</v>
      </c>
      <c r="E62" s="176">
        <f t="shared" ref="E62:F62" si="11">SUM(E63:E65)</f>
        <v>97656200</v>
      </c>
      <c r="F62" s="176">
        <f t="shared" si="11"/>
        <v>98130750</v>
      </c>
    </row>
    <row r="63" spans="1:6" ht="75" customHeight="1" x14ac:dyDescent="0.25">
      <c r="A63" s="10" t="s">
        <v>8</v>
      </c>
      <c r="B63" s="182" t="s">
        <v>25</v>
      </c>
      <c r="C63" s="105">
        <v>100</v>
      </c>
      <c r="D63" s="175">
        <f>89691200-2510000+49360</f>
        <v>87230560</v>
      </c>
      <c r="E63" s="175">
        <f>89934900-2587800</f>
        <v>87347100</v>
      </c>
      <c r="F63" s="175">
        <f>90178100-2665450</f>
        <v>87512650</v>
      </c>
    </row>
    <row r="64" spans="1:6" ht="30.75" x14ac:dyDescent="0.25">
      <c r="A64" s="10" t="s">
        <v>61</v>
      </c>
      <c r="B64" s="182" t="s">
        <v>25</v>
      </c>
      <c r="C64" s="105">
        <v>200</v>
      </c>
      <c r="D64" s="175">
        <v>9974100</v>
      </c>
      <c r="E64" s="175">
        <v>10283300</v>
      </c>
      <c r="F64" s="175">
        <v>10591500</v>
      </c>
    </row>
    <row r="65" spans="1:16349" ht="15.75" x14ac:dyDescent="0.25">
      <c r="A65" s="18" t="s">
        <v>9</v>
      </c>
      <c r="B65" s="182" t="s">
        <v>25</v>
      </c>
      <c r="C65" s="105">
        <v>800</v>
      </c>
      <c r="D65" s="175">
        <v>25000</v>
      </c>
      <c r="E65" s="175">
        <v>25800</v>
      </c>
      <c r="F65" s="175">
        <v>26600</v>
      </c>
    </row>
    <row r="66" spans="1:16349" ht="31.5" customHeight="1" x14ac:dyDescent="0.25">
      <c r="A66" s="189" t="s">
        <v>91</v>
      </c>
      <c r="B66" s="190" t="s">
        <v>31</v>
      </c>
      <c r="C66" s="191"/>
      <c r="D66" s="207">
        <f t="shared" ref="D66:F66" si="12">D67</f>
        <v>4716760</v>
      </c>
      <c r="E66" s="207">
        <f t="shared" si="12"/>
        <v>5143290</v>
      </c>
      <c r="F66" s="207">
        <f t="shared" si="12"/>
        <v>0</v>
      </c>
    </row>
    <row r="67" spans="1:16349" ht="15.75" x14ac:dyDescent="0.25">
      <c r="A67" s="13" t="s">
        <v>107</v>
      </c>
      <c r="B67" s="181" t="s">
        <v>32</v>
      </c>
      <c r="C67" s="107"/>
      <c r="D67" s="176">
        <f t="shared" ref="D67:F67" si="13">D68+D69+D70</f>
        <v>4716760</v>
      </c>
      <c r="E67" s="176">
        <f t="shared" si="13"/>
        <v>5143290</v>
      </c>
      <c r="F67" s="176">
        <f t="shared" si="13"/>
        <v>0</v>
      </c>
    </row>
    <row r="68" spans="1:16349" ht="30.75" x14ac:dyDescent="0.25">
      <c r="A68" s="18" t="s">
        <v>61</v>
      </c>
      <c r="B68" s="182" t="s">
        <v>32</v>
      </c>
      <c r="C68" s="105">
        <v>200</v>
      </c>
      <c r="D68" s="175">
        <f>483290-233290</f>
        <v>250000</v>
      </c>
      <c r="E68" s="175">
        <v>483290</v>
      </c>
      <c r="F68" s="175">
        <v>0</v>
      </c>
    </row>
    <row r="69" spans="1:16349" ht="15.75" x14ac:dyDescent="0.25">
      <c r="A69" s="10" t="s">
        <v>10</v>
      </c>
      <c r="B69" s="182" t="s">
        <v>32</v>
      </c>
      <c r="C69" s="105">
        <v>300</v>
      </c>
      <c r="D69" s="175">
        <f>60000+106760</f>
        <v>166760</v>
      </c>
      <c r="E69" s="175">
        <v>60000</v>
      </c>
      <c r="F69" s="175">
        <v>0</v>
      </c>
    </row>
    <row r="70" spans="1:16349" ht="26.25" customHeight="1" x14ac:dyDescent="0.25">
      <c r="A70" s="18" t="s">
        <v>9</v>
      </c>
      <c r="B70" s="182" t="s">
        <v>32</v>
      </c>
      <c r="C70" s="105">
        <v>800</v>
      </c>
      <c r="D70" s="175">
        <f>4600000-300000</f>
        <v>4300000</v>
      </c>
      <c r="E70" s="175">
        <v>4600000</v>
      </c>
      <c r="F70" s="175">
        <v>0</v>
      </c>
    </row>
    <row r="71" spans="1:16349" ht="63" x14ac:dyDescent="0.25">
      <c r="A71" s="43" t="s">
        <v>102</v>
      </c>
      <c r="B71" s="210" t="s">
        <v>33</v>
      </c>
      <c r="C71" s="210"/>
      <c r="D71" s="207">
        <f>D72+D79+D83+D75+D81+D77</f>
        <v>118868114.82000001</v>
      </c>
      <c r="E71" s="207">
        <f>E72+E79+E83+E75+E81+E77</f>
        <v>74479658.079999998</v>
      </c>
      <c r="F71" s="207">
        <f>F72+F79+F83+F75+F81+F77</f>
        <v>77302932.349999994</v>
      </c>
    </row>
    <row r="72" spans="1:16349" ht="15.75" x14ac:dyDescent="0.25">
      <c r="A72" s="23" t="s">
        <v>62</v>
      </c>
      <c r="B72" s="166" t="s">
        <v>34</v>
      </c>
      <c r="C72" s="166"/>
      <c r="D72" s="176">
        <f>SUM(D73:D74)</f>
        <v>2847748.5300000003</v>
      </c>
      <c r="E72" s="176">
        <f t="shared" ref="E72:F72" si="14">SUM(E73:E74)</f>
        <v>2744658.08</v>
      </c>
      <c r="F72" s="176">
        <f t="shared" si="14"/>
        <v>2767433.35</v>
      </c>
    </row>
    <row r="73" spans="1:16349" ht="60.75" x14ac:dyDescent="0.25">
      <c r="A73" s="10" t="s">
        <v>8</v>
      </c>
      <c r="B73" s="167" t="s">
        <v>34</v>
      </c>
      <c r="C73" s="167" t="s">
        <v>4</v>
      </c>
      <c r="D73" s="175">
        <v>1489014.27</v>
      </c>
      <c r="E73" s="175">
        <v>1326085.1200000001</v>
      </c>
      <c r="F73" s="175">
        <v>1326085.1200000001</v>
      </c>
    </row>
    <row r="74" spans="1:16349" ht="30.75" x14ac:dyDescent="0.25">
      <c r="A74" s="18" t="s">
        <v>61</v>
      </c>
      <c r="B74" s="167" t="s">
        <v>34</v>
      </c>
      <c r="C74" s="211">
        <v>200</v>
      </c>
      <c r="D74" s="175">
        <v>1358734.26</v>
      </c>
      <c r="E74" s="175">
        <v>1418572.96</v>
      </c>
      <c r="F74" s="175">
        <v>1441348.23</v>
      </c>
    </row>
    <row r="75" spans="1:16349" s="6" customFormat="1" ht="15.75" x14ac:dyDescent="0.25">
      <c r="A75" s="13" t="s">
        <v>14</v>
      </c>
      <c r="B75" s="166" t="s">
        <v>35</v>
      </c>
      <c r="C75" s="212"/>
      <c r="D75" s="176">
        <f t="shared" ref="D75:F75" si="15">D76</f>
        <v>67565612.650000006</v>
      </c>
      <c r="E75" s="176">
        <f t="shared" si="15"/>
        <v>61735000</v>
      </c>
      <c r="F75" s="176">
        <f t="shared" si="15"/>
        <v>60585000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/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/>
      <c r="TE75" s="35"/>
      <c r="TF75" s="35"/>
      <c r="TG75" s="35"/>
      <c r="TH75" s="35"/>
      <c r="TI75" s="35"/>
      <c r="TJ75" s="35"/>
      <c r="TK75" s="35"/>
      <c r="TL75" s="35"/>
      <c r="TM75" s="35"/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/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/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/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/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/>
      <c r="AAQ75" s="35"/>
      <c r="AAR75" s="35"/>
      <c r="AAS75" s="35"/>
      <c r="AAT75" s="35"/>
      <c r="AAU75" s="35"/>
      <c r="AAV75" s="35"/>
      <c r="AAW75" s="35"/>
      <c r="AAX75" s="35"/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/>
      <c r="ABQ75" s="35"/>
      <c r="ABR75" s="35"/>
      <c r="ABS75" s="35"/>
      <c r="ABT75" s="35"/>
      <c r="ABU75" s="35"/>
      <c r="ABV75" s="35"/>
      <c r="ABW75" s="35"/>
      <c r="ABX75" s="35"/>
      <c r="ABY75" s="35"/>
      <c r="ABZ75" s="35"/>
      <c r="ACA75" s="35"/>
      <c r="ACB75" s="35"/>
      <c r="ACC75" s="35"/>
      <c r="ACD75" s="35"/>
      <c r="ACE75" s="35"/>
      <c r="ACF75" s="35"/>
      <c r="ACG75" s="35"/>
      <c r="ACH75" s="35"/>
      <c r="ACI75" s="35"/>
      <c r="ACJ75" s="35"/>
      <c r="ACK75" s="35"/>
      <c r="ACL75" s="35"/>
      <c r="ACM75" s="35"/>
      <c r="ACN75" s="35"/>
      <c r="ACO75" s="35"/>
      <c r="ACP75" s="35"/>
      <c r="ACQ75" s="35"/>
      <c r="ACR75" s="35"/>
      <c r="ACS75" s="35"/>
      <c r="ACT75" s="35"/>
      <c r="ACU75" s="35"/>
      <c r="ACV75" s="35"/>
      <c r="ACW75" s="35"/>
      <c r="ACX75" s="35"/>
      <c r="ACY75" s="35"/>
      <c r="ACZ75" s="35"/>
      <c r="ADA75" s="35"/>
      <c r="ADB75" s="35"/>
      <c r="ADC75" s="35"/>
      <c r="ADD75" s="35"/>
      <c r="ADE75" s="35"/>
      <c r="ADF75" s="35"/>
      <c r="ADG75" s="35"/>
      <c r="ADH75" s="35"/>
      <c r="ADI75" s="35"/>
      <c r="ADJ75" s="35"/>
      <c r="ADK75" s="35"/>
      <c r="ADL75" s="35"/>
      <c r="ADM75" s="35"/>
      <c r="ADN75" s="35"/>
      <c r="ADO75" s="35"/>
      <c r="ADP75" s="35"/>
      <c r="ADQ75" s="35"/>
      <c r="ADR75" s="35"/>
      <c r="ADS75" s="35"/>
      <c r="ADT75" s="35"/>
      <c r="ADU75" s="35"/>
      <c r="ADV75" s="35"/>
      <c r="ADW75" s="35"/>
      <c r="ADX75" s="35"/>
      <c r="ADY75" s="35"/>
      <c r="ADZ75" s="35"/>
      <c r="AEA75" s="35"/>
      <c r="AEB75" s="35"/>
      <c r="AEC75" s="35"/>
      <c r="AED75" s="35"/>
      <c r="AEE75" s="35"/>
      <c r="AEF75" s="35"/>
      <c r="AEG75" s="35"/>
      <c r="AEH75" s="35"/>
      <c r="AEI75" s="35"/>
      <c r="AEJ75" s="35"/>
      <c r="AEK75" s="35"/>
      <c r="AEL75" s="35"/>
      <c r="AEM75" s="35"/>
      <c r="AEN75" s="35"/>
      <c r="AEO75" s="35"/>
      <c r="AEP75" s="35"/>
      <c r="AEQ75" s="35"/>
      <c r="AER75" s="35"/>
      <c r="AES75" s="35"/>
      <c r="AET75" s="35"/>
      <c r="AEU75" s="35"/>
      <c r="AEV75" s="35"/>
      <c r="AEW75" s="35"/>
      <c r="AEX75" s="35"/>
      <c r="AEY75" s="35"/>
      <c r="AEZ75" s="35"/>
      <c r="AFA75" s="35"/>
      <c r="AFB75" s="35"/>
      <c r="AFC75" s="35"/>
      <c r="AFD75" s="35"/>
      <c r="AFE75" s="35"/>
      <c r="AFF75" s="35"/>
      <c r="AFG75" s="35"/>
      <c r="AFH75" s="35"/>
      <c r="AFI75" s="35"/>
      <c r="AFJ75" s="35"/>
      <c r="AFK75" s="35"/>
      <c r="AFL75" s="35"/>
      <c r="AFM75" s="35"/>
      <c r="AFN75" s="35"/>
      <c r="AFO75" s="35"/>
      <c r="AFP75" s="35"/>
      <c r="AFQ75" s="35"/>
      <c r="AFR75" s="35"/>
      <c r="AFS75" s="35"/>
      <c r="AFT75" s="35"/>
      <c r="AFU75" s="35"/>
      <c r="AFV75" s="35"/>
      <c r="AFW75" s="35"/>
      <c r="AFX75" s="35"/>
      <c r="AFY75" s="35"/>
      <c r="AFZ75" s="35"/>
      <c r="AGA75" s="35"/>
      <c r="AGB75" s="35"/>
      <c r="AGC75" s="35"/>
      <c r="AGD75" s="35"/>
      <c r="AGE75" s="35"/>
      <c r="AGF75" s="35"/>
      <c r="AGG75" s="35"/>
      <c r="AGH75" s="35"/>
      <c r="AGI75" s="35"/>
      <c r="AGJ75" s="35"/>
      <c r="AGK75" s="35"/>
      <c r="AGL75" s="35"/>
      <c r="AGM75" s="35"/>
      <c r="AGN75" s="35"/>
      <c r="AGO75" s="35"/>
      <c r="AGP75" s="35"/>
      <c r="AGQ75" s="35"/>
      <c r="AGR75" s="35"/>
      <c r="AGS75" s="35"/>
      <c r="AGT75" s="35"/>
      <c r="AGU75" s="35"/>
      <c r="AGV75" s="35"/>
      <c r="AGW75" s="35"/>
      <c r="AGX75" s="35"/>
      <c r="AGY75" s="35"/>
      <c r="AGZ75" s="35"/>
      <c r="AHA75" s="35"/>
      <c r="AHB75" s="35"/>
      <c r="AHC75" s="35"/>
      <c r="AHD75" s="35"/>
      <c r="AHE75" s="35"/>
      <c r="AHF75" s="35"/>
      <c r="AHG75" s="35"/>
      <c r="AHH75" s="35"/>
      <c r="AHI75" s="35"/>
      <c r="AHJ75" s="35"/>
      <c r="AHK75" s="35"/>
      <c r="AHL75" s="35"/>
      <c r="AHM75" s="35"/>
      <c r="AHN75" s="35"/>
      <c r="AHO75" s="35"/>
      <c r="AHP75" s="35"/>
      <c r="AHQ75" s="35"/>
      <c r="AHR75" s="35"/>
      <c r="AHS75" s="35"/>
      <c r="AHT75" s="35"/>
      <c r="AHU75" s="35"/>
      <c r="AHV75" s="35"/>
      <c r="AHW75" s="35"/>
      <c r="AHX75" s="35"/>
      <c r="AHY75" s="35"/>
      <c r="AHZ75" s="35"/>
      <c r="AIA75" s="35"/>
      <c r="AIB75" s="35"/>
      <c r="AIC75" s="35"/>
      <c r="AID75" s="35"/>
      <c r="AIE75" s="35"/>
      <c r="AIF75" s="35"/>
      <c r="AIG75" s="35"/>
      <c r="AIH75" s="35"/>
      <c r="AII75" s="35"/>
      <c r="AIJ75" s="35"/>
      <c r="AIK75" s="35"/>
      <c r="AIL75" s="35"/>
      <c r="AIM75" s="35"/>
      <c r="AIN75" s="35"/>
      <c r="AIO75" s="35"/>
      <c r="AIP75" s="35"/>
      <c r="AIQ75" s="35"/>
      <c r="AIR75" s="35"/>
      <c r="AIS75" s="35"/>
      <c r="AIT75" s="35"/>
      <c r="AIU75" s="35"/>
      <c r="AIV75" s="35"/>
      <c r="AIW75" s="35"/>
      <c r="AIX75" s="35"/>
      <c r="AIY75" s="35"/>
      <c r="AIZ75" s="35"/>
      <c r="AJA75" s="35"/>
      <c r="AJB75" s="35"/>
      <c r="AJC75" s="35"/>
      <c r="AJD75" s="35"/>
      <c r="AJE75" s="35"/>
      <c r="AJF75" s="35"/>
      <c r="AJG75" s="35"/>
      <c r="AJH75" s="35"/>
      <c r="AJI75" s="35"/>
      <c r="AJJ75" s="35"/>
      <c r="AJK75" s="35"/>
      <c r="AJL75" s="35"/>
      <c r="AJM75" s="35"/>
      <c r="AJN75" s="35"/>
      <c r="AJO75" s="35"/>
      <c r="AJP75" s="35"/>
      <c r="AJQ75" s="35"/>
      <c r="AJR75" s="35"/>
      <c r="AJS75" s="35"/>
      <c r="AJT75" s="35"/>
      <c r="AJU75" s="35"/>
      <c r="AJV75" s="35"/>
      <c r="AJW75" s="35"/>
      <c r="AJX75" s="35"/>
      <c r="AJY75" s="35"/>
      <c r="AJZ75" s="35"/>
      <c r="AKA75" s="35"/>
      <c r="AKB75" s="35"/>
      <c r="AKC75" s="35"/>
      <c r="AKD75" s="35"/>
      <c r="AKE75" s="35"/>
      <c r="AKF75" s="35"/>
      <c r="AKG75" s="35"/>
      <c r="AKH75" s="35"/>
      <c r="AKI75" s="35"/>
      <c r="AKJ75" s="35"/>
      <c r="AKK75" s="35"/>
      <c r="AKL75" s="35"/>
      <c r="AKM75" s="35"/>
      <c r="AKN75" s="35"/>
      <c r="AKO75" s="35"/>
      <c r="AKP75" s="35"/>
      <c r="AKQ75" s="35"/>
      <c r="AKR75" s="35"/>
      <c r="AKS75" s="35"/>
      <c r="AKT75" s="35"/>
      <c r="AKU75" s="35"/>
      <c r="AKV75" s="35"/>
      <c r="AKW75" s="35"/>
      <c r="AKX75" s="35"/>
      <c r="AKY75" s="35"/>
      <c r="AKZ75" s="35"/>
      <c r="ALA75" s="35"/>
      <c r="ALB75" s="35"/>
      <c r="ALC75" s="35"/>
      <c r="ALD75" s="35"/>
      <c r="ALE75" s="35"/>
      <c r="ALF75" s="35"/>
      <c r="ALM75" s="35"/>
      <c r="ALN75" s="35"/>
      <c r="ALO75" s="35"/>
      <c r="ALP75" s="35"/>
      <c r="ALQ75" s="35"/>
      <c r="ALR75" s="35"/>
      <c r="ALS75" s="35"/>
      <c r="ALT75" s="35"/>
      <c r="ALU75" s="35"/>
      <c r="ALV75" s="35"/>
      <c r="ALW75" s="35"/>
      <c r="ALX75" s="35"/>
      <c r="ALY75" s="35"/>
      <c r="ALZ75" s="35"/>
      <c r="AMA75" s="35"/>
      <c r="AMB75" s="35"/>
      <c r="AMC75" s="35"/>
      <c r="AMD75" s="35"/>
      <c r="AME75" s="35"/>
      <c r="AMF75" s="35"/>
      <c r="AMG75" s="35"/>
      <c r="AMH75" s="35"/>
      <c r="AMI75" s="35"/>
      <c r="AMJ75" s="35"/>
      <c r="AMK75" s="35"/>
      <c r="AML75" s="35"/>
      <c r="AMM75" s="35"/>
      <c r="AMN75" s="35"/>
      <c r="AMO75" s="35"/>
      <c r="AMP75" s="35"/>
      <c r="AMQ75" s="35"/>
      <c r="AMR75" s="35"/>
      <c r="AMS75" s="35"/>
      <c r="AMT75" s="35"/>
      <c r="AMU75" s="35"/>
      <c r="AMV75" s="35"/>
      <c r="AMW75" s="35"/>
      <c r="AMX75" s="35"/>
      <c r="AMY75" s="35"/>
      <c r="AMZ75" s="35"/>
      <c r="ANA75" s="35"/>
      <c r="ANB75" s="35"/>
      <c r="ANC75" s="35"/>
      <c r="AND75" s="35"/>
      <c r="ANE75" s="35"/>
      <c r="ANF75" s="35"/>
      <c r="ANG75" s="35"/>
      <c r="ANH75" s="35"/>
      <c r="ANI75" s="35"/>
      <c r="ANJ75" s="35"/>
      <c r="ANK75" s="35"/>
      <c r="ANL75" s="35"/>
      <c r="ANM75" s="35"/>
      <c r="ANN75" s="35"/>
      <c r="ANO75" s="35"/>
      <c r="ANP75" s="35"/>
      <c r="ANQ75" s="35"/>
      <c r="ANR75" s="35"/>
      <c r="ANS75" s="35"/>
      <c r="ANT75" s="35"/>
      <c r="ANU75" s="35"/>
      <c r="ANV75" s="35"/>
      <c r="ANW75" s="35"/>
      <c r="ANX75" s="35"/>
      <c r="ANY75" s="35"/>
      <c r="ANZ75" s="35"/>
      <c r="AOA75" s="35"/>
      <c r="AOB75" s="35"/>
      <c r="AOC75" s="35"/>
      <c r="AOD75" s="35"/>
      <c r="AOE75" s="35"/>
      <c r="AOF75" s="35"/>
      <c r="AOG75" s="35"/>
      <c r="AOH75" s="35"/>
      <c r="AOI75" s="35"/>
      <c r="AOJ75" s="35"/>
      <c r="AOK75" s="35"/>
      <c r="AOL75" s="35"/>
      <c r="AOM75" s="35"/>
      <c r="AON75" s="35"/>
      <c r="AOO75" s="35"/>
      <c r="AOP75" s="35"/>
      <c r="AOQ75" s="35"/>
      <c r="AOR75" s="35"/>
      <c r="AOS75" s="35"/>
      <c r="AOT75" s="35"/>
      <c r="AOU75" s="35"/>
      <c r="AOV75" s="35"/>
      <c r="AOW75" s="35"/>
      <c r="AOX75" s="35"/>
      <c r="AOY75" s="35"/>
      <c r="AOZ75" s="35"/>
      <c r="APA75" s="35"/>
      <c r="APB75" s="35"/>
      <c r="APC75" s="35"/>
      <c r="APD75" s="35"/>
      <c r="APE75" s="35"/>
      <c r="APF75" s="35"/>
      <c r="APG75" s="35"/>
      <c r="APH75" s="35"/>
      <c r="API75" s="35"/>
      <c r="APJ75" s="35"/>
      <c r="APK75" s="35"/>
      <c r="APL75" s="35"/>
      <c r="APM75" s="35"/>
      <c r="APN75" s="35"/>
      <c r="APO75" s="35"/>
      <c r="APP75" s="35"/>
      <c r="APQ75" s="35"/>
      <c r="APR75" s="35"/>
      <c r="APS75" s="35"/>
      <c r="APT75" s="35"/>
      <c r="APU75" s="35"/>
      <c r="APV75" s="35"/>
      <c r="APW75" s="35"/>
      <c r="APX75" s="35"/>
      <c r="APY75" s="35"/>
      <c r="APZ75" s="35"/>
      <c r="AQA75" s="35"/>
      <c r="AQB75" s="35"/>
      <c r="AQC75" s="35"/>
      <c r="AQD75" s="35"/>
      <c r="AQE75" s="35"/>
      <c r="AQF75" s="35"/>
      <c r="AQG75" s="35"/>
      <c r="AQH75" s="35"/>
      <c r="AQI75" s="35"/>
      <c r="AQJ75" s="35"/>
      <c r="AQK75" s="35"/>
      <c r="AQL75" s="35"/>
      <c r="AQM75" s="35"/>
      <c r="AQN75" s="35"/>
      <c r="AQO75" s="35"/>
      <c r="AQP75" s="35"/>
      <c r="AQQ75" s="35"/>
      <c r="AQR75" s="35"/>
      <c r="AQS75" s="35"/>
      <c r="AQT75" s="35"/>
      <c r="AQU75" s="35"/>
      <c r="AQV75" s="35"/>
      <c r="AQW75" s="35"/>
      <c r="AQX75" s="35"/>
      <c r="AQY75" s="35"/>
      <c r="AQZ75" s="35"/>
      <c r="ARA75" s="35"/>
      <c r="ARB75" s="35"/>
      <c r="ARC75" s="35"/>
      <c r="ARD75" s="35"/>
      <c r="ARE75" s="35"/>
      <c r="ARF75" s="35"/>
      <c r="ARG75" s="35"/>
      <c r="ARH75" s="35"/>
      <c r="ARI75" s="35"/>
      <c r="ARJ75" s="35"/>
      <c r="ARK75" s="35"/>
      <c r="ARL75" s="35"/>
      <c r="ARM75" s="35"/>
      <c r="ARN75" s="35"/>
      <c r="ARO75" s="35"/>
      <c r="ARP75" s="35"/>
      <c r="ARQ75" s="35"/>
      <c r="ARR75" s="35"/>
      <c r="ARS75" s="35"/>
      <c r="ART75" s="35"/>
      <c r="ARU75" s="35"/>
      <c r="ARV75" s="35"/>
      <c r="ARW75" s="35"/>
      <c r="ARX75" s="35"/>
      <c r="ARY75" s="35"/>
      <c r="ARZ75" s="35"/>
      <c r="ASA75" s="35"/>
      <c r="ASB75" s="35"/>
      <c r="ASC75" s="35"/>
      <c r="ASD75" s="35"/>
      <c r="ASE75" s="35"/>
      <c r="ASF75" s="35"/>
      <c r="ASG75" s="35"/>
      <c r="ASH75" s="35"/>
      <c r="ASI75" s="35"/>
      <c r="ASJ75" s="35"/>
      <c r="ASK75" s="35"/>
      <c r="ASL75" s="35"/>
      <c r="ASM75" s="35"/>
      <c r="ASN75" s="35"/>
      <c r="ASO75" s="35"/>
      <c r="ASP75" s="35"/>
      <c r="ASQ75" s="35"/>
      <c r="ASR75" s="35"/>
      <c r="ASS75" s="35"/>
      <c r="AST75" s="35"/>
      <c r="ASU75" s="35"/>
      <c r="ASV75" s="35"/>
      <c r="ASW75" s="35"/>
      <c r="ASX75" s="35"/>
      <c r="ASY75" s="35"/>
      <c r="ASZ75" s="35"/>
      <c r="ATA75" s="35"/>
      <c r="ATB75" s="35"/>
      <c r="ATC75" s="35"/>
      <c r="ATD75" s="35"/>
      <c r="ATE75" s="35"/>
      <c r="ATF75" s="35"/>
      <c r="ATG75" s="35"/>
      <c r="ATH75" s="35"/>
      <c r="ATI75" s="35"/>
      <c r="ATJ75" s="35"/>
      <c r="ATK75" s="35"/>
      <c r="ATL75" s="35"/>
      <c r="ATM75" s="35"/>
      <c r="ATN75" s="35"/>
      <c r="ATO75" s="35"/>
      <c r="ATP75" s="35"/>
      <c r="ATQ75" s="35"/>
      <c r="ATR75" s="35"/>
      <c r="ATS75" s="35"/>
      <c r="ATT75" s="35"/>
      <c r="ATU75" s="35"/>
      <c r="ATV75" s="35"/>
      <c r="ATW75" s="35"/>
      <c r="ATX75" s="35"/>
      <c r="ATY75" s="35"/>
      <c r="ATZ75" s="35"/>
      <c r="AUA75" s="35"/>
      <c r="AUB75" s="35"/>
      <c r="AUC75" s="35"/>
      <c r="AUD75" s="35"/>
      <c r="AUE75" s="35"/>
      <c r="AUF75" s="35"/>
      <c r="AUG75" s="35"/>
      <c r="AUH75" s="35"/>
      <c r="AUI75" s="35"/>
      <c r="AUJ75" s="35"/>
      <c r="AUK75" s="35"/>
      <c r="AUL75" s="35"/>
      <c r="AUM75" s="35"/>
      <c r="AUN75" s="35"/>
      <c r="AUO75" s="35"/>
      <c r="AUP75" s="35"/>
      <c r="AUQ75" s="35"/>
      <c r="AUR75" s="35"/>
      <c r="AUS75" s="35"/>
      <c r="AUT75" s="35"/>
      <c r="AUU75" s="35"/>
      <c r="AUV75" s="35"/>
      <c r="AUW75" s="35"/>
      <c r="AUX75" s="35"/>
      <c r="AUY75" s="35"/>
      <c r="AUZ75" s="35"/>
      <c r="AVA75" s="35"/>
      <c r="AVB75" s="35"/>
      <c r="AVI75" s="35"/>
      <c r="AVJ75" s="35"/>
      <c r="AVK75" s="35"/>
      <c r="AVL75" s="35"/>
      <c r="AVM75" s="35"/>
      <c r="AVN75" s="35"/>
      <c r="AVO75" s="35"/>
      <c r="AVP75" s="35"/>
      <c r="AVQ75" s="35"/>
      <c r="AVR75" s="35"/>
      <c r="AVS75" s="35"/>
      <c r="AVT75" s="35"/>
      <c r="AVU75" s="35"/>
      <c r="AVV75" s="35"/>
      <c r="AVW75" s="35"/>
      <c r="AVX75" s="35"/>
      <c r="AVY75" s="35"/>
      <c r="AVZ75" s="35"/>
      <c r="AWA75" s="35"/>
      <c r="AWB75" s="35"/>
      <c r="AWC75" s="35"/>
      <c r="AWD75" s="35"/>
      <c r="AWE75" s="35"/>
      <c r="AWF75" s="35"/>
      <c r="AWG75" s="35"/>
      <c r="AWH75" s="35"/>
      <c r="AWI75" s="35"/>
      <c r="AWJ75" s="35"/>
      <c r="AWK75" s="35"/>
      <c r="AWL75" s="35"/>
      <c r="AWM75" s="35"/>
      <c r="AWN75" s="35"/>
      <c r="AWO75" s="35"/>
      <c r="AWP75" s="35"/>
      <c r="AWQ75" s="35"/>
      <c r="AWR75" s="35"/>
      <c r="AWS75" s="35"/>
      <c r="AWT75" s="35"/>
      <c r="AWU75" s="35"/>
      <c r="AWV75" s="35"/>
      <c r="AWW75" s="35"/>
      <c r="AWX75" s="35"/>
      <c r="AWY75" s="35"/>
      <c r="AWZ75" s="35"/>
      <c r="AXA75" s="35"/>
      <c r="AXB75" s="35"/>
      <c r="AXC75" s="35"/>
      <c r="AXD75" s="35"/>
      <c r="AXE75" s="35"/>
      <c r="AXF75" s="35"/>
      <c r="AXG75" s="35"/>
      <c r="AXH75" s="35"/>
      <c r="AXI75" s="35"/>
      <c r="AXJ75" s="35"/>
      <c r="AXK75" s="35"/>
      <c r="AXL75" s="35"/>
      <c r="AXM75" s="35"/>
      <c r="AXN75" s="35"/>
      <c r="AXO75" s="35"/>
      <c r="AXP75" s="35"/>
      <c r="AXQ75" s="35"/>
      <c r="AXR75" s="35"/>
      <c r="AXS75" s="35"/>
      <c r="AXT75" s="35"/>
      <c r="AXU75" s="35"/>
      <c r="AXV75" s="35"/>
      <c r="AXW75" s="35"/>
      <c r="AXX75" s="35"/>
      <c r="AXY75" s="35"/>
      <c r="AXZ75" s="35"/>
      <c r="AYA75" s="35"/>
      <c r="AYB75" s="35"/>
      <c r="AYC75" s="35"/>
      <c r="AYD75" s="35"/>
      <c r="AYE75" s="35"/>
      <c r="AYF75" s="35"/>
      <c r="AYG75" s="35"/>
      <c r="AYH75" s="35"/>
      <c r="AYI75" s="35"/>
      <c r="AYJ75" s="35"/>
      <c r="AYK75" s="35"/>
      <c r="AYL75" s="35"/>
      <c r="AYM75" s="35"/>
      <c r="AYN75" s="35"/>
      <c r="AYO75" s="35"/>
      <c r="AYP75" s="35"/>
      <c r="AYQ75" s="35"/>
      <c r="AYR75" s="35"/>
      <c r="AYS75" s="35"/>
      <c r="AYT75" s="35"/>
      <c r="AYU75" s="35"/>
      <c r="AYV75" s="35"/>
      <c r="AYW75" s="35"/>
      <c r="AYX75" s="35"/>
      <c r="AYY75" s="35"/>
      <c r="AYZ75" s="35"/>
      <c r="AZA75" s="35"/>
      <c r="AZB75" s="35"/>
      <c r="AZC75" s="35"/>
      <c r="AZD75" s="35"/>
      <c r="AZE75" s="35"/>
      <c r="AZF75" s="35"/>
      <c r="AZG75" s="35"/>
      <c r="AZH75" s="35"/>
      <c r="AZI75" s="35"/>
      <c r="AZJ75" s="35"/>
      <c r="AZK75" s="35"/>
      <c r="AZL75" s="35"/>
      <c r="AZM75" s="35"/>
      <c r="AZN75" s="35"/>
      <c r="AZO75" s="35"/>
      <c r="AZP75" s="35"/>
      <c r="AZQ75" s="35"/>
      <c r="AZR75" s="35"/>
      <c r="AZS75" s="35"/>
      <c r="AZT75" s="35"/>
      <c r="AZU75" s="35"/>
      <c r="AZV75" s="35"/>
      <c r="AZW75" s="35"/>
      <c r="AZX75" s="35"/>
      <c r="AZY75" s="35"/>
      <c r="AZZ75" s="35"/>
      <c r="BAA75" s="35"/>
      <c r="BAB75" s="35"/>
      <c r="BAC75" s="35"/>
      <c r="BAD75" s="35"/>
      <c r="BAE75" s="35"/>
      <c r="BAF75" s="35"/>
      <c r="BAG75" s="35"/>
      <c r="BAH75" s="35"/>
      <c r="BAI75" s="35"/>
      <c r="BAJ75" s="35"/>
      <c r="BAK75" s="35"/>
      <c r="BAL75" s="35"/>
      <c r="BAM75" s="35"/>
      <c r="BAN75" s="35"/>
      <c r="BAO75" s="35"/>
      <c r="BAP75" s="35"/>
      <c r="BAQ75" s="35"/>
      <c r="BAR75" s="35"/>
      <c r="BAS75" s="35"/>
      <c r="BAT75" s="35"/>
      <c r="BAU75" s="35"/>
      <c r="BAV75" s="35"/>
      <c r="BAW75" s="35"/>
      <c r="BAX75" s="35"/>
      <c r="BAY75" s="35"/>
      <c r="BAZ75" s="35"/>
      <c r="BBA75" s="35"/>
      <c r="BBB75" s="35"/>
      <c r="BBC75" s="35"/>
      <c r="BBD75" s="35"/>
      <c r="BBE75" s="35"/>
      <c r="BBF75" s="35"/>
      <c r="BBG75" s="35"/>
      <c r="BBH75" s="35"/>
      <c r="BBI75" s="35"/>
      <c r="BBJ75" s="35"/>
      <c r="BBK75" s="35"/>
      <c r="BBL75" s="35"/>
      <c r="BBM75" s="35"/>
      <c r="BBN75" s="35"/>
      <c r="BBO75" s="35"/>
      <c r="BBP75" s="35"/>
      <c r="BBQ75" s="35"/>
      <c r="BBR75" s="35"/>
      <c r="BBS75" s="35"/>
      <c r="BBT75" s="35"/>
      <c r="BBU75" s="35"/>
      <c r="BBV75" s="35"/>
      <c r="BBW75" s="35"/>
      <c r="BBX75" s="35"/>
      <c r="BBY75" s="35"/>
      <c r="BBZ75" s="35"/>
      <c r="BCA75" s="35"/>
      <c r="BCB75" s="35"/>
      <c r="BCC75" s="35"/>
      <c r="BCD75" s="35"/>
      <c r="BCE75" s="35"/>
      <c r="BCF75" s="35"/>
      <c r="BCG75" s="35"/>
      <c r="BCH75" s="35"/>
      <c r="BCI75" s="35"/>
      <c r="BCJ75" s="35"/>
      <c r="BCK75" s="35"/>
      <c r="BCL75" s="35"/>
      <c r="BCM75" s="35"/>
      <c r="BCN75" s="35"/>
      <c r="BCO75" s="35"/>
      <c r="BCP75" s="35"/>
      <c r="BCQ75" s="35"/>
      <c r="BCR75" s="35"/>
      <c r="BCS75" s="35"/>
      <c r="BCT75" s="35"/>
      <c r="BCU75" s="35"/>
      <c r="BCV75" s="35"/>
      <c r="BCW75" s="35"/>
      <c r="BCX75" s="35"/>
      <c r="BCY75" s="35"/>
      <c r="BCZ75" s="35"/>
      <c r="BDA75" s="35"/>
      <c r="BDB75" s="35"/>
      <c r="BDC75" s="35"/>
      <c r="BDD75" s="35"/>
      <c r="BDE75" s="35"/>
      <c r="BDF75" s="35"/>
      <c r="BDG75" s="35"/>
      <c r="BDH75" s="35"/>
      <c r="BDI75" s="35"/>
      <c r="BDJ75" s="35"/>
      <c r="BDK75" s="35"/>
      <c r="BDL75" s="35"/>
      <c r="BDM75" s="35"/>
      <c r="BDN75" s="35"/>
      <c r="BDO75" s="35"/>
      <c r="BDP75" s="35"/>
      <c r="BDQ75" s="35"/>
      <c r="BDR75" s="35"/>
      <c r="BDS75" s="35"/>
      <c r="BDT75" s="35"/>
      <c r="BDU75" s="35"/>
      <c r="BDV75" s="35"/>
      <c r="BDW75" s="35"/>
      <c r="BDX75" s="35"/>
      <c r="BDY75" s="35"/>
      <c r="BDZ75" s="35"/>
      <c r="BEA75" s="35"/>
      <c r="BEB75" s="35"/>
      <c r="BEC75" s="35"/>
      <c r="BED75" s="35"/>
      <c r="BEE75" s="35"/>
      <c r="BEF75" s="35"/>
      <c r="BEG75" s="35"/>
      <c r="BEH75" s="35"/>
      <c r="BEI75" s="35"/>
      <c r="BEJ75" s="35"/>
      <c r="BEK75" s="35"/>
      <c r="BEL75" s="35"/>
      <c r="BEM75" s="35"/>
      <c r="BEN75" s="35"/>
      <c r="BEO75" s="35"/>
      <c r="BEP75" s="35"/>
      <c r="BEQ75" s="35"/>
      <c r="BER75" s="35"/>
      <c r="BES75" s="35"/>
      <c r="BET75" s="35"/>
      <c r="BEU75" s="35"/>
      <c r="BEV75" s="35"/>
      <c r="BEW75" s="35"/>
      <c r="BEX75" s="35"/>
      <c r="BFE75" s="35"/>
      <c r="BFF75" s="35"/>
      <c r="BFG75" s="35"/>
      <c r="BFH75" s="35"/>
      <c r="BFI75" s="35"/>
      <c r="BFJ75" s="35"/>
      <c r="BFK75" s="35"/>
      <c r="BFL75" s="35"/>
      <c r="BFM75" s="35"/>
      <c r="BFN75" s="35"/>
      <c r="BFO75" s="35"/>
      <c r="BFP75" s="35"/>
      <c r="BFQ75" s="35"/>
      <c r="BFR75" s="35"/>
      <c r="BFS75" s="35"/>
      <c r="BFT75" s="35"/>
      <c r="BFU75" s="35"/>
      <c r="BFV75" s="35"/>
      <c r="BFW75" s="35"/>
      <c r="BFX75" s="35"/>
      <c r="BFY75" s="35"/>
      <c r="BFZ75" s="35"/>
      <c r="BGA75" s="35"/>
      <c r="BGB75" s="35"/>
      <c r="BGC75" s="35"/>
      <c r="BGD75" s="35"/>
      <c r="BGE75" s="35"/>
      <c r="BGF75" s="35"/>
      <c r="BGG75" s="35"/>
      <c r="BGH75" s="35"/>
      <c r="BGI75" s="35"/>
      <c r="BGJ75" s="35"/>
      <c r="BGK75" s="35"/>
      <c r="BGL75" s="35"/>
      <c r="BGM75" s="35"/>
      <c r="BGN75" s="35"/>
      <c r="BGO75" s="35"/>
      <c r="BGP75" s="35"/>
      <c r="BGQ75" s="35"/>
      <c r="BGR75" s="35"/>
      <c r="BGS75" s="35"/>
      <c r="BGT75" s="35"/>
      <c r="BGU75" s="35"/>
      <c r="BGV75" s="35"/>
      <c r="BGW75" s="35"/>
      <c r="BGX75" s="35"/>
      <c r="BGY75" s="35"/>
      <c r="BGZ75" s="35"/>
      <c r="BHA75" s="35"/>
      <c r="BHB75" s="35"/>
      <c r="BHC75" s="35"/>
      <c r="BHD75" s="35"/>
      <c r="BHE75" s="35"/>
      <c r="BHF75" s="35"/>
      <c r="BHG75" s="35"/>
      <c r="BHH75" s="35"/>
      <c r="BHI75" s="35"/>
      <c r="BHJ75" s="35"/>
      <c r="BHK75" s="35"/>
      <c r="BHL75" s="35"/>
      <c r="BHM75" s="35"/>
      <c r="BHN75" s="35"/>
      <c r="BHO75" s="35"/>
      <c r="BHP75" s="35"/>
      <c r="BHQ75" s="35"/>
      <c r="BHR75" s="35"/>
      <c r="BHS75" s="35"/>
      <c r="BHT75" s="35"/>
      <c r="BHU75" s="35"/>
      <c r="BHV75" s="35"/>
      <c r="BHW75" s="35"/>
      <c r="BHX75" s="35"/>
      <c r="BHY75" s="35"/>
      <c r="BHZ75" s="35"/>
      <c r="BIA75" s="35"/>
      <c r="BIB75" s="35"/>
      <c r="BIC75" s="35"/>
      <c r="BID75" s="35"/>
      <c r="BIE75" s="35"/>
      <c r="BIF75" s="35"/>
      <c r="BIG75" s="35"/>
      <c r="BIH75" s="35"/>
      <c r="BII75" s="35"/>
      <c r="BIJ75" s="35"/>
      <c r="BIK75" s="35"/>
      <c r="BIL75" s="35"/>
      <c r="BIM75" s="35"/>
      <c r="BIN75" s="35"/>
      <c r="BIO75" s="35"/>
      <c r="BIP75" s="35"/>
      <c r="BIQ75" s="35"/>
      <c r="BIR75" s="35"/>
      <c r="BIS75" s="35"/>
      <c r="BIT75" s="35"/>
      <c r="BIU75" s="35"/>
      <c r="BIV75" s="35"/>
      <c r="BIW75" s="35"/>
      <c r="BIX75" s="35"/>
      <c r="BIY75" s="35"/>
      <c r="BIZ75" s="35"/>
      <c r="BJA75" s="35"/>
      <c r="BJB75" s="35"/>
      <c r="BJC75" s="35"/>
      <c r="BJD75" s="35"/>
      <c r="BJE75" s="35"/>
      <c r="BJF75" s="35"/>
      <c r="BJG75" s="35"/>
      <c r="BJH75" s="35"/>
      <c r="BJI75" s="35"/>
      <c r="BJJ75" s="35"/>
      <c r="BJK75" s="35"/>
      <c r="BJL75" s="35"/>
      <c r="BJM75" s="35"/>
      <c r="BJN75" s="35"/>
      <c r="BJO75" s="35"/>
      <c r="BJP75" s="35"/>
      <c r="BJQ75" s="35"/>
      <c r="BJR75" s="35"/>
      <c r="BJS75" s="35"/>
      <c r="BJT75" s="35"/>
      <c r="BJU75" s="35"/>
      <c r="BJV75" s="35"/>
      <c r="BJW75" s="35"/>
      <c r="BJX75" s="35"/>
      <c r="BJY75" s="35"/>
      <c r="BJZ75" s="35"/>
      <c r="BKA75" s="35"/>
      <c r="BKB75" s="35"/>
      <c r="BKC75" s="35"/>
      <c r="BKD75" s="35"/>
      <c r="BKE75" s="35"/>
      <c r="BKF75" s="35"/>
      <c r="BKG75" s="35"/>
      <c r="BKH75" s="35"/>
      <c r="BKI75" s="35"/>
      <c r="BKJ75" s="35"/>
      <c r="BKK75" s="35"/>
      <c r="BKL75" s="35"/>
      <c r="BKM75" s="35"/>
      <c r="BKN75" s="35"/>
      <c r="BKO75" s="35"/>
      <c r="BKP75" s="35"/>
      <c r="BKQ75" s="35"/>
      <c r="BKR75" s="35"/>
      <c r="BKS75" s="35"/>
      <c r="BKT75" s="35"/>
      <c r="BKU75" s="35"/>
      <c r="BKV75" s="35"/>
      <c r="BKW75" s="35"/>
      <c r="BKX75" s="35"/>
      <c r="BKY75" s="35"/>
      <c r="BKZ75" s="35"/>
      <c r="BLA75" s="35"/>
      <c r="BLB75" s="35"/>
      <c r="BLC75" s="35"/>
      <c r="BLD75" s="35"/>
      <c r="BLE75" s="35"/>
      <c r="BLF75" s="35"/>
      <c r="BLG75" s="35"/>
      <c r="BLH75" s="35"/>
      <c r="BLI75" s="35"/>
      <c r="BLJ75" s="35"/>
      <c r="BLK75" s="35"/>
      <c r="BLL75" s="35"/>
      <c r="BLM75" s="35"/>
      <c r="BLN75" s="35"/>
      <c r="BLO75" s="35"/>
      <c r="BLP75" s="35"/>
      <c r="BLQ75" s="35"/>
      <c r="BLR75" s="35"/>
      <c r="BLS75" s="35"/>
      <c r="BLT75" s="35"/>
      <c r="BLU75" s="35"/>
      <c r="BLV75" s="35"/>
      <c r="BLW75" s="35"/>
      <c r="BLX75" s="35"/>
      <c r="BLY75" s="35"/>
      <c r="BLZ75" s="35"/>
      <c r="BMA75" s="35"/>
      <c r="BMB75" s="35"/>
      <c r="BMC75" s="35"/>
      <c r="BMD75" s="35"/>
      <c r="BME75" s="35"/>
      <c r="BMF75" s="35"/>
      <c r="BMG75" s="35"/>
      <c r="BMH75" s="35"/>
      <c r="BMI75" s="35"/>
      <c r="BMJ75" s="35"/>
      <c r="BMK75" s="35"/>
      <c r="BML75" s="35"/>
      <c r="BMM75" s="35"/>
      <c r="BMN75" s="35"/>
      <c r="BMO75" s="35"/>
      <c r="BMP75" s="35"/>
      <c r="BMQ75" s="35"/>
      <c r="BMR75" s="35"/>
      <c r="BMS75" s="35"/>
      <c r="BMT75" s="35"/>
      <c r="BMU75" s="35"/>
      <c r="BMV75" s="35"/>
      <c r="BMW75" s="35"/>
      <c r="BMX75" s="35"/>
      <c r="BMY75" s="35"/>
      <c r="BMZ75" s="35"/>
      <c r="BNA75" s="35"/>
      <c r="BNB75" s="35"/>
      <c r="BNC75" s="35"/>
      <c r="BND75" s="35"/>
      <c r="BNE75" s="35"/>
      <c r="BNF75" s="35"/>
      <c r="BNG75" s="35"/>
      <c r="BNH75" s="35"/>
      <c r="BNI75" s="35"/>
      <c r="BNJ75" s="35"/>
      <c r="BNK75" s="35"/>
      <c r="BNL75" s="35"/>
      <c r="BNM75" s="35"/>
      <c r="BNN75" s="35"/>
      <c r="BNO75" s="35"/>
      <c r="BNP75" s="35"/>
      <c r="BNQ75" s="35"/>
      <c r="BNR75" s="35"/>
      <c r="BNS75" s="35"/>
      <c r="BNT75" s="35"/>
      <c r="BNU75" s="35"/>
      <c r="BNV75" s="35"/>
      <c r="BNW75" s="35"/>
      <c r="BNX75" s="35"/>
      <c r="BNY75" s="35"/>
      <c r="BNZ75" s="35"/>
      <c r="BOA75" s="35"/>
      <c r="BOB75" s="35"/>
      <c r="BOC75" s="35"/>
      <c r="BOD75" s="35"/>
      <c r="BOE75" s="35"/>
      <c r="BOF75" s="35"/>
      <c r="BOG75" s="35"/>
      <c r="BOH75" s="35"/>
      <c r="BOI75" s="35"/>
      <c r="BOJ75" s="35"/>
      <c r="BOK75" s="35"/>
      <c r="BOL75" s="35"/>
      <c r="BOM75" s="35"/>
      <c r="BON75" s="35"/>
      <c r="BOO75" s="35"/>
      <c r="BOP75" s="35"/>
      <c r="BOQ75" s="35"/>
      <c r="BOR75" s="35"/>
      <c r="BOS75" s="35"/>
      <c r="BOT75" s="35"/>
      <c r="BPA75" s="35"/>
      <c r="BPB75" s="35"/>
      <c r="BPC75" s="35"/>
      <c r="BPD75" s="35"/>
      <c r="BPE75" s="35"/>
      <c r="BPF75" s="35"/>
      <c r="BPG75" s="35"/>
      <c r="BPH75" s="35"/>
      <c r="BPI75" s="35"/>
      <c r="BPJ75" s="35"/>
      <c r="BPK75" s="35"/>
      <c r="BPL75" s="35"/>
      <c r="BPM75" s="35"/>
      <c r="BPN75" s="35"/>
      <c r="BPO75" s="35"/>
      <c r="BPP75" s="35"/>
      <c r="BPQ75" s="35"/>
      <c r="BPR75" s="35"/>
      <c r="BPS75" s="35"/>
      <c r="BPT75" s="35"/>
      <c r="BPU75" s="35"/>
      <c r="BPV75" s="35"/>
      <c r="BPW75" s="35"/>
      <c r="BPX75" s="35"/>
      <c r="BPY75" s="35"/>
      <c r="BPZ75" s="35"/>
      <c r="BQA75" s="35"/>
      <c r="BQB75" s="35"/>
      <c r="BQC75" s="35"/>
      <c r="BQD75" s="35"/>
      <c r="BQE75" s="35"/>
      <c r="BQF75" s="35"/>
      <c r="BQG75" s="35"/>
      <c r="BQH75" s="35"/>
      <c r="BQI75" s="35"/>
      <c r="BQJ75" s="35"/>
      <c r="BQK75" s="35"/>
      <c r="BQL75" s="35"/>
      <c r="BQM75" s="35"/>
      <c r="BQN75" s="35"/>
      <c r="BQO75" s="35"/>
      <c r="BQP75" s="35"/>
      <c r="BQQ75" s="35"/>
      <c r="BQR75" s="35"/>
      <c r="BQS75" s="35"/>
      <c r="BQT75" s="35"/>
      <c r="BQU75" s="35"/>
      <c r="BQV75" s="35"/>
      <c r="BQW75" s="35"/>
      <c r="BQX75" s="35"/>
      <c r="BQY75" s="35"/>
      <c r="BQZ75" s="35"/>
      <c r="BRA75" s="35"/>
      <c r="BRB75" s="35"/>
      <c r="BRC75" s="35"/>
      <c r="BRD75" s="35"/>
      <c r="BRE75" s="35"/>
      <c r="BRF75" s="35"/>
      <c r="BRG75" s="35"/>
      <c r="BRH75" s="35"/>
      <c r="BRI75" s="35"/>
      <c r="BRJ75" s="35"/>
      <c r="BRK75" s="35"/>
      <c r="BRL75" s="35"/>
      <c r="BRM75" s="35"/>
      <c r="BRN75" s="35"/>
      <c r="BRO75" s="35"/>
      <c r="BRP75" s="35"/>
      <c r="BRQ75" s="35"/>
      <c r="BRR75" s="35"/>
      <c r="BRS75" s="35"/>
      <c r="BRT75" s="35"/>
      <c r="BRU75" s="35"/>
      <c r="BRV75" s="35"/>
      <c r="BRW75" s="35"/>
      <c r="BRX75" s="35"/>
      <c r="BRY75" s="35"/>
      <c r="BRZ75" s="35"/>
      <c r="BSA75" s="35"/>
      <c r="BSB75" s="35"/>
      <c r="BSC75" s="35"/>
      <c r="BSD75" s="35"/>
      <c r="BSE75" s="35"/>
      <c r="BSF75" s="35"/>
      <c r="BSG75" s="35"/>
      <c r="BSH75" s="35"/>
      <c r="BSI75" s="35"/>
      <c r="BSJ75" s="35"/>
      <c r="BSK75" s="35"/>
      <c r="BSL75" s="35"/>
      <c r="BSM75" s="35"/>
      <c r="BSN75" s="35"/>
      <c r="BSO75" s="35"/>
      <c r="BSP75" s="35"/>
      <c r="BSQ75" s="35"/>
      <c r="BSR75" s="35"/>
      <c r="BSS75" s="35"/>
      <c r="BST75" s="35"/>
      <c r="BSU75" s="35"/>
      <c r="BSV75" s="35"/>
      <c r="BSW75" s="35"/>
      <c r="BSX75" s="35"/>
      <c r="BSY75" s="35"/>
      <c r="BSZ75" s="35"/>
      <c r="BTA75" s="35"/>
      <c r="BTB75" s="35"/>
      <c r="BTC75" s="35"/>
      <c r="BTD75" s="35"/>
      <c r="BTE75" s="35"/>
      <c r="BTF75" s="35"/>
      <c r="BTG75" s="35"/>
      <c r="BTH75" s="35"/>
      <c r="BTI75" s="35"/>
      <c r="BTJ75" s="35"/>
      <c r="BTK75" s="35"/>
      <c r="BTL75" s="35"/>
      <c r="BTM75" s="35"/>
      <c r="BTN75" s="35"/>
      <c r="BTO75" s="35"/>
      <c r="BTP75" s="35"/>
      <c r="BTQ75" s="35"/>
      <c r="BTR75" s="35"/>
      <c r="BTS75" s="35"/>
      <c r="BTT75" s="35"/>
      <c r="BTU75" s="35"/>
      <c r="BTV75" s="35"/>
      <c r="BTW75" s="35"/>
      <c r="BTX75" s="35"/>
      <c r="BTY75" s="35"/>
      <c r="BTZ75" s="35"/>
      <c r="BUA75" s="35"/>
      <c r="BUB75" s="35"/>
      <c r="BUC75" s="35"/>
      <c r="BUD75" s="35"/>
      <c r="BUE75" s="35"/>
      <c r="BUF75" s="35"/>
      <c r="BUG75" s="35"/>
      <c r="BUH75" s="35"/>
      <c r="BUI75" s="35"/>
      <c r="BUJ75" s="35"/>
      <c r="BUK75" s="35"/>
      <c r="BUL75" s="35"/>
      <c r="BUM75" s="35"/>
      <c r="BUN75" s="35"/>
      <c r="BUO75" s="35"/>
      <c r="BUP75" s="35"/>
      <c r="BUQ75" s="35"/>
      <c r="BUR75" s="35"/>
      <c r="BUS75" s="35"/>
      <c r="BUT75" s="35"/>
      <c r="BUU75" s="35"/>
      <c r="BUV75" s="35"/>
      <c r="BUW75" s="35"/>
      <c r="BUX75" s="35"/>
      <c r="BUY75" s="35"/>
      <c r="BUZ75" s="35"/>
      <c r="BVA75" s="35"/>
      <c r="BVB75" s="35"/>
      <c r="BVC75" s="35"/>
      <c r="BVD75" s="35"/>
      <c r="BVE75" s="35"/>
      <c r="BVF75" s="35"/>
      <c r="BVG75" s="35"/>
      <c r="BVH75" s="35"/>
      <c r="BVI75" s="35"/>
      <c r="BVJ75" s="35"/>
      <c r="BVK75" s="35"/>
      <c r="BVL75" s="35"/>
      <c r="BVM75" s="35"/>
      <c r="BVN75" s="35"/>
      <c r="BVO75" s="35"/>
      <c r="BVP75" s="35"/>
      <c r="BVQ75" s="35"/>
      <c r="BVR75" s="35"/>
      <c r="BVS75" s="35"/>
      <c r="BVT75" s="35"/>
      <c r="BVU75" s="35"/>
      <c r="BVV75" s="35"/>
      <c r="BVW75" s="35"/>
      <c r="BVX75" s="35"/>
      <c r="BVY75" s="35"/>
      <c r="BVZ75" s="35"/>
      <c r="BWA75" s="35"/>
      <c r="BWB75" s="35"/>
      <c r="BWC75" s="35"/>
      <c r="BWD75" s="35"/>
      <c r="BWE75" s="35"/>
      <c r="BWF75" s="35"/>
      <c r="BWG75" s="35"/>
      <c r="BWH75" s="35"/>
      <c r="BWI75" s="35"/>
      <c r="BWJ75" s="35"/>
      <c r="BWK75" s="35"/>
      <c r="BWL75" s="35"/>
      <c r="BWM75" s="35"/>
      <c r="BWN75" s="35"/>
      <c r="BWO75" s="35"/>
      <c r="BWP75" s="35"/>
      <c r="BWQ75" s="35"/>
      <c r="BWR75" s="35"/>
      <c r="BWS75" s="35"/>
      <c r="BWT75" s="35"/>
      <c r="BWU75" s="35"/>
      <c r="BWV75" s="35"/>
      <c r="BWW75" s="35"/>
      <c r="BWX75" s="35"/>
      <c r="BWY75" s="35"/>
      <c r="BWZ75" s="35"/>
      <c r="BXA75" s="35"/>
      <c r="BXB75" s="35"/>
      <c r="BXC75" s="35"/>
      <c r="BXD75" s="35"/>
      <c r="BXE75" s="35"/>
      <c r="BXF75" s="35"/>
      <c r="BXG75" s="35"/>
      <c r="BXH75" s="35"/>
      <c r="BXI75" s="35"/>
      <c r="BXJ75" s="35"/>
      <c r="BXK75" s="35"/>
      <c r="BXL75" s="35"/>
      <c r="BXM75" s="35"/>
      <c r="BXN75" s="35"/>
      <c r="BXO75" s="35"/>
      <c r="BXP75" s="35"/>
      <c r="BXQ75" s="35"/>
      <c r="BXR75" s="35"/>
      <c r="BXS75" s="35"/>
      <c r="BXT75" s="35"/>
      <c r="BXU75" s="35"/>
      <c r="BXV75" s="35"/>
      <c r="BXW75" s="35"/>
      <c r="BXX75" s="35"/>
      <c r="BXY75" s="35"/>
      <c r="BXZ75" s="35"/>
      <c r="BYA75" s="35"/>
      <c r="BYB75" s="35"/>
      <c r="BYC75" s="35"/>
      <c r="BYD75" s="35"/>
      <c r="BYE75" s="35"/>
      <c r="BYF75" s="35"/>
      <c r="BYG75" s="35"/>
      <c r="BYH75" s="35"/>
      <c r="BYI75" s="35"/>
      <c r="BYJ75" s="35"/>
      <c r="BYK75" s="35"/>
      <c r="BYL75" s="35"/>
      <c r="BYM75" s="35"/>
      <c r="BYN75" s="35"/>
      <c r="BYO75" s="35"/>
      <c r="BYP75" s="35"/>
      <c r="BYW75" s="35"/>
      <c r="BYX75" s="35"/>
      <c r="BYY75" s="35"/>
      <c r="BYZ75" s="35"/>
      <c r="BZA75" s="35"/>
      <c r="BZB75" s="35"/>
      <c r="BZC75" s="35"/>
      <c r="BZD75" s="35"/>
      <c r="BZE75" s="35"/>
      <c r="BZF75" s="35"/>
      <c r="BZG75" s="35"/>
      <c r="BZH75" s="35"/>
      <c r="BZI75" s="35"/>
      <c r="BZJ75" s="35"/>
      <c r="BZK75" s="35"/>
      <c r="BZL75" s="35"/>
      <c r="BZM75" s="35"/>
      <c r="BZN75" s="35"/>
      <c r="BZO75" s="35"/>
      <c r="BZP75" s="35"/>
      <c r="BZQ75" s="35"/>
      <c r="BZR75" s="35"/>
      <c r="BZS75" s="35"/>
      <c r="BZT75" s="35"/>
      <c r="BZU75" s="35"/>
      <c r="BZV75" s="35"/>
      <c r="BZW75" s="35"/>
      <c r="BZX75" s="35"/>
      <c r="BZY75" s="35"/>
      <c r="BZZ75" s="35"/>
      <c r="CAA75" s="35"/>
      <c r="CAB75" s="35"/>
      <c r="CAC75" s="35"/>
      <c r="CAD75" s="35"/>
      <c r="CAE75" s="35"/>
      <c r="CAF75" s="35"/>
      <c r="CAG75" s="35"/>
      <c r="CAH75" s="35"/>
      <c r="CAI75" s="35"/>
      <c r="CAJ75" s="35"/>
      <c r="CAK75" s="35"/>
      <c r="CAL75" s="35"/>
      <c r="CAM75" s="35"/>
      <c r="CAN75" s="35"/>
      <c r="CAO75" s="35"/>
      <c r="CAP75" s="35"/>
      <c r="CAQ75" s="35"/>
      <c r="CAR75" s="35"/>
      <c r="CAS75" s="35"/>
      <c r="CAT75" s="35"/>
      <c r="CAU75" s="35"/>
      <c r="CAV75" s="35"/>
      <c r="CAW75" s="35"/>
      <c r="CAX75" s="35"/>
      <c r="CAY75" s="35"/>
      <c r="CAZ75" s="35"/>
      <c r="CBA75" s="35"/>
      <c r="CBB75" s="35"/>
      <c r="CBC75" s="35"/>
      <c r="CBD75" s="35"/>
      <c r="CBE75" s="35"/>
      <c r="CBF75" s="35"/>
      <c r="CBG75" s="35"/>
      <c r="CBH75" s="35"/>
      <c r="CBI75" s="35"/>
      <c r="CBJ75" s="35"/>
      <c r="CBK75" s="35"/>
      <c r="CBL75" s="35"/>
      <c r="CBM75" s="35"/>
      <c r="CBN75" s="35"/>
      <c r="CBO75" s="35"/>
      <c r="CBP75" s="35"/>
      <c r="CBQ75" s="35"/>
      <c r="CBR75" s="35"/>
      <c r="CBS75" s="35"/>
      <c r="CBT75" s="35"/>
      <c r="CBU75" s="35"/>
      <c r="CBV75" s="35"/>
      <c r="CBW75" s="35"/>
      <c r="CBX75" s="35"/>
      <c r="CBY75" s="35"/>
      <c r="CBZ75" s="35"/>
      <c r="CCA75" s="35"/>
      <c r="CCB75" s="35"/>
      <c r="CCC75" s="35"/>
      <c r="CCD75" s="35"/>
      <c r="CCE75" s="35"/>
      <c r="CCF75" s="35"/>
      <c r="CCG75" s="35"/>
      <c r="CCH75" s="35"/>
      <c r="CCI75" s="35"/>
      <c r="CCJ75" s="35"/>
      <c r="CCK75" s="35"/>
      <c r="CCL75" s="35"/>
      <c r="CCM75" s="35"/>
      <c r="CCN75" s="35"/>
      <c r="CCO75" s="35"/>
      <c r="CCP75" s="35"/>
      <c r="CCQ75" s="35"/>
      <c r="CCR75" s="35"/>
      <c r="CCS75" s="35"/>
      <c r="CCT75" s="35"/>
      <c r="CCU75" s="35"/>
      <c r="CCV75" s="35"/>
      <c r="CCW75" s="35"/>
      <c r="CCX75" s="35"/>
      <c r="CCY75" s="35"/>
      <c r="CCZ75" s="35"/>
      <c r="CDA75" s="35"/>
      <c r="CDB75" s="35"/>
      <c r="CDC75" s="35"/>
      <c r="CDD75" s="35"/>
      <c r="CDE75" s="35"/>
      <c r="CDF75" s="35"/>
      <c r="CDG75" s="35"/>
      <c r="CDH75" s="35"/>
      <c r="CDI75" s="35"/>
      <c r="CDJ75" s="35"/>
      <c r="CDK75" s="35"/>
      <c r="CDL75" s="35"/>
      <c r="CDM75" s="35"/>
      <c r="CDN75" s="35"/>
      <c r="CDO75" s="35"/>
      <c r="CDP75" s="35"/>
      <c r="CDQ75" s="35"/>
      <c r="CDR75" s="35"/>
      <c r="CDS75" s="35"/>
      <c r="CDT75" s="35"/>
      <c r="CDU75" s="35"/>
      <c r="CDV75" s="35"/>
      <c r="CDW75" s="35"/>
      <c r="CDX75" s="35"/>
      <c r="CDY75" s="35"/>
      <c r="CDZ75" s="35"/>
      <c r="CEA75" s="35"/>
      <c r="CEB75" s="35"/>
      <c r="CEC75" s="35"/>
      <c r="CED75" s="35"/>
      <c r="CEE75" s="35"/>
      <c r="CEF75" s="35"/>
      <c r="CEG75" s="35"/>
      <c r="CEH75" s="35"/>
      <c r="CEI75" s="35"/>
      <c r="CEJ75" s="35"/>
      <c r="CEK75" s="35"/>
      <c r="CEL75" s="35"/>
      <c r="CEM75" s="35"/>
      <c r="CEN75" s="35"/>
      <c r="CEO75" s="35"/>
      <c r="CEP75" s="35"/>
      <c r="CEQ75" s="35"/>
      <c r="CER75" s="35"/>
      <c r="CES75" s="35"/>
      <c r="CET75" s="35"/>
      <c r="CEU75" s="35"/>
      <c r="CEV75" s="35"/>
      <c r="CEW75" s="35"/>
      <c r="CEX75" s="35"/>
      <c r="CEY75" s="35"/>
      <c r="CEZ75" s="35"/>
      <c r="CFA75" s="35"/>
      <c r="CFB75" s="35"/>
      <c r="CFC75" s="35"/>
      <c r="CFD75" s="35"/>
      <c r="CFE75" s="35"/>
      <c r="CFF75" s="35"/>
      <c r="CFG75" s="35"/>
      <c r="CFH75" s="35"/>
      <c r="CFI75" s="35"/>
      <c r="CFJ75" s="35"/>
      <c r="CFK75" s="35"/>
      <c r="CFL75" s="35"/>
      <c r="CFM75" s="35"/>
      <c r="CFN75" s="35"/>
      <c r="CFO75" s="35"/>
      <c r="CFP75" s="35"/>
      <c r="CFQ75" s="35"/>
      <c r="CFR75" s="35"/>
      <c r="CFS75" s="35"/>
      <c r="CFT75" s="35"/>
      <c r="CFU75" s="35"/>
      <c r="CFV75" s="35"/>
      <c r="CFW75" s="35"/>
      <c r="CFX75" s="35"/>
      <c r="CFY75" s="35"/>
      <c r="CFZ75" s="35"/>
      <c r="CGA75" s="35"/>
      <c r="CGB75" s="35"/>
      <c r="CGC75" s="35"/>
      <c r="CGD75" s="35"/>
      <c r="CGE75" s="35"/>
      <c r="CGF75" s="35"/>
      <c r="CGG75" s="35"/>
      <c r="CGH75" s="35"/>
      <c r="CGI75" s="35"/>
      <c r="CGJ75" s="35"/>
      <c r="CGK75" s="35"/>
      <c r="CGL75" s="35"/>
      <c r="CGM75" s="35"/>
      <c r="CGN75" s="35"/>
      <c r="CGO75" s="35"/>
      <c r="CGP75" s="35"/>
      <c r="CGQ75" s="35"/>
      <c r="CGR75" s="35"/>
      <c r="CGS75" s="35"/>
      <c r="CGT75" s="35"/>
      <c r="CGU75" s="35"/>
      <c r="CGV75" s="35"/>
      <c r="CGW75" s="35"/>
      <c r="CGX75" s="35"/>
      <c r="CGY75" s="35"/>
      <c r="CGZ75" s="35"/>
      <c r="CHA75" s="35"/>
      <c r="CHB75" s="35"/>
      <c r="CHC75" s="35"/>
      <c r="CHD75" s="35"/>
      <c r="CHE75" s="35"/>
      <c r="CHF75" s="35"/>
      <c r="CHG75" s="35"/>
      <c r="CHH75" s="35"/>
      <c r="CHI75" s="35"/>
      <c r="CHJ75" s="35"/>
      <c r="CHK75" s="35"/>
      <c r="CHL75" s="35"/>
      <c r="CHM75" s="35"/>
      <c r="CHN75" s="35"/>
      <c r="CHO75" s="35"/>
      <c r="CHP75" s="35"/>
      <c r="CHQ75" s="35"/>
      <c r="CHR75" s="35"/>
      <c r="CHS75" s="35"/>
      <c r="CHT75" s="35"/>
      <c r="CHU75" s="35"/>
      <c r="CHV75" s="35"/>
      <c r="CHW75" s="35"/>
      <c r="CHX75" s="35"/>
      <c r="CHY75" s="35"/>
      <c r="CHZ75" s="35"/>
      <c r="CIA75" s="35"/>
      <c r="CIB75" s="35"/>
      <c r="CIC75" s="35"/>
      <c r="CID75" s="35"/>
      <c r="CIE75" s="35"/>
      <c r="CIF75" s="35"/>
      <c r="CIG75" s="35"/>
      <c r="CIH75" s="35"/>
      <c r="CII75" s="35"/>
      <c r="CIJ75" s="35"/>
      <c r="CIK75" s="35"/>
      <c r="CIL75" s="35"/>
      <c r="CIS75" s="35"/>
      <c r="CIT75" s="35"/>
      <c r="CIU75" s="35"/>
      <c r="CIV75" s="35"/>
      <c r="CIW75" s="35"/>
      <c r="CIX75" s="35"/>
      <c r="CIY75" s="35"/>
      <c r="CIZ75" s="35"/>
      <c r="CJA75" s="35"/>
      <c r="CJB75" s="35"/>
      <c r="CJC75" s="35"/>
      <c r="CJD75" s="35"/>
      <c r="CJE75" s="35"/>
      <c r="CJF75" s="35"/>
      <c r="CJG75" s="35"/>
      <c r="CJH75" s="35"/>
      <c r="CJI75" s="35"/>
      <c r="CJJ75" s="35"/>
      <c r="CJK75" s="35"/>
      <c r="CJL75" s="35"/>
      <c r="CJM75" s="35"/>
      <c r="CJN75" s="35"/>
      <c r="CJO75" s="35"/>
      <c r="CJP75" s="35"/>
      <c r="CJQ75" s="35"/>
      <c r="CJR75" s="35"/>
      <c r="CJS75" s="35"/>
      <c r="CJT75" s="35"/>
      <c r="CJU75" s="35"/>
      <c r="CJV75" s="35"/>
      <c r="CJW75" s="35"/>
      <c r="CJX75" s="35"/>
      <c r="CJY75" s="35"/>
      <c r="CJZ75" s="35"/>
      <c r="CKA75" s="35"/>
      <c r="CKB75" s="35"/>
      <c r="CKC75" s="35"/>
      <c r="CKD75" s="35"/>
      <c r="CKE75" s="35"/>
      <c r="CKF75" s="35"/>
      <c r="CKG75" s="35"/>
      <c r="CKH75" s="35"/>
      <c r="CKI75" s="35"/>
      <c r="CKJ75" s="35"/>
      <c r="CKK75" s="35"/>
      <c r="CKL75" s="35"/>
      <c r="CKM75" s="35"/>
      <c r="CKN75" s="35"/>
      <c r="CKO75" s="35"/>
      <c r="CKP75" s="35"/>
      <c r="CKQ75" s="35"/>
      <c r="CKR75" s="35"/>
      <c r="CKS75" s="35"/>
      <c r="CKT75" s="35"/>
      <c r="CKU75" s="35"/>
      <c r="CKV75" s="35"/>
      <c r="CKW75" s="35"/>
      <c r="CKX75" s="35"/>
      <c r="CKY75" s="35"/>
      <c r="CKZ75" s="35"/>
      <c r="CLA75" s="35"/>
      <c r="CLB75" s="35"/>
      <c r="CLC75" s="35"/>
      <c r="CLD75" s="35"/>
      <c r="CLE75" s="35"/>
      <c r="CLF75" s="35"/>
      <c r="CLG75" s="35"/>
      <c r="CLH75" s="35"/>
      <c r="CLI75" s="35"/>
      <c r="CLJ75" s="35"/>
      <c r="CLK75" s="35"/>
      <c r="CLL75" s="35"/>
      <c r="CLM75" s="35"/>
      <c r="CLN75" s="35"/>
      <c r="CLO75" s="35"/>
      <c r="CLP75" s="35"/>
      <c r="CLQ75" s="35"/>
      <c r="CLR75" s="35"/>
      <c r="CLS75" s="35"/>
      <c r="CLT75" s="35"/>
      <c r="CLU75" s="35"/>
      <c r="CLV75" s="35"/>
      <c r="CLW75" s="35"/>
      <c r="CLX75" s="35"/>
      <c r="CLY75" s="35"/>
      <c r="CLZ75" s="35"/>
      <c r="CMA75" s="35"/>
      <c r="CMB75" s="35"/>
      <c r="CMC75" s="35"/>
      <c r="CMD75" s="35"/>
      <c r="CME75" s="35"/>
      <c r="CMF75" s="35"/>
      <c r="CMG75" s="35"/>
      <c r="CMH75" s="35"/>
      <c r="CMI75" s="35"/>
      <c r="CMJ75" s="35"/>
      <c r="CMK75" s="35"/>
      <c r="CML75" s="35"/>
      <c r="CMM75" s="35"/>
      <c r="CMN75" s="35"/>
      <c r="CMO75" s="35"/>
      <c r="CMP75" s="35"/>
      <c r="CMQ75" s="35"/>
      <c r="CMR75" s="35"/>
      <c r="CMS75" s="35"/>
      <c r="CMT75" s="35"/>
      <c r="CMU75" s="35"/>
      <c r="CMV75" s="35"/>
      <c r="CMW75" s="35"/>
      <c r="CMX75" s="35"/>
      <c r="CMY75" s="35"/>
      <c r="CMZ75" s="35"/>
      <c r="CNA75" s="35"/>
      <c r="CNB75" s="35"/>
      <c r="CNC75" s="35"/>
      <c r="CND75" s="35"/>
      <c r="CNE75" s="35"/>
      <c r="CNF75" s="35"/>
      <c r="CNG75" s="35"/>
      <c r="CNH75" s="35"/>
      <c r="CNI75" s="35"/>
      <c r="CNJ75" s="35"/>
      <c r="CNK75" s="35"/>
      <c r="CNL75" s="35"/>
      <c r="CNM75" s="35"/>
      <c r="CNN75" s="35"/>
      <c r="CNO75" s="35"/>
      <c r="CNP75" s="35"/>
      <c r="CNQ75" s="35"/>
      <c r="CNR75" s="35"/>
      <c r="CNS75" s="35"/>
      <c r="CNT75" s="35"/>
      <c r="CNU75" s="35"/>
      <c r="CNV75" s="35"/>
      <c r="CNW75" s="35"/>
      <c r="CNX75" s="35"/>
      <c r="CNY75" s="35"/>
      <c r="CNZ75" s="35"/>
      <c r="COA75" s="35"/>
      <c r="COB75" s="35"/>
      <c r="COC75" s="35"/>
      <c r="COD75" s="35"/>
      <c r="COE75" s="35"/>
      <c r="COF75" s="35"/>
      <c r="COG75" s="35"/>
      <c r="COH75" s="35"/>
      <c r="COI75" s="35"/>
      <c r="COJ75" s="35"/>
      <c r="COK75" s="35"/>
      <c r="COL75" s="35"/>
      <c r="COM75" s="35"/>
      <c r="CON75" s="35"/>
      <c r="COO75" s="35"/>
      <c r="COP75" s="35"/>
      <c r="COQ75" s="35"/>
      <c r="COR75" s="35"/>
      <c r="COS75" s="35"/>
      <c r="COT75" s="35"/>
      <c r="COU75" s="35"/>
      <c r="COV75" s="35"/>
      <c r="COW75" s="35"/>
      <c r="COX75" s="35"/>
      <c r="COY75" s="35"/>
      <c r="COZ75" s="35"/>
      <c r="CPA75" s="35"/>
      <c r="CPB75" s="35"/>
      <c r="CPC75" s="35"/>
      <c r="CPD75" s="35"/>
      <c r="CPE75" s="35"/>
      <c r="CPF75" s="35"/>
      <c r="CPG75" s="35"/>
      <c r="CPH75" s="35"/>
      <c r="CPI75" s="35"/>
      <c r="CPJ75" s="35"/>
      <c r="CPK75" s="35"/>
      <c r="CPL75" s="35"/>
      <c r="CPM75" s="35"/>
      <c r="CPN75" s="35"/>
      <c r="CPO75" s="35"/>
      <c r="CPP75" s="35"/>
      <c r="CPQ75" s="35"/>
      <c r="CPR75" s="35"/>
      <c r="CPS75" s="35"/>
      <c r="CPT75" s="35"/>
      <c r="CPU75" s="35"/>
      <c r="CPV75" s="35"/>
      <c r="CPW75" s="35"/>
      <c r="CPX75" s="35"/>
      <c r="CPY75" s="35"/>
      <c r="CPZ75" s="35"/>
      <c r="CQA75" s="35"/>
      <c r="CQB75" s="35"/>
      <c r="CQC75" s="35"/>
      <c r="CQD75" s="35"/>
      <c r="CQE75" s="35"/>
      <c r="CQF75" s="35"/>
      <c r="CQG75" s="35"/>
      <c r="CQH75" s="35"/>
      <c r="CQI75" s="35"/>
      <c r="CQJ75" s="35"/>
      <c r="CQK75" s="35"/>
      <c r="CQL75" s="35"/>
      <c r="CQM75" s="35"/>
      <c r="CQN75" s="35"/>
      <c r="CQO75" s="35"/>
      <c r="CQP75" s="35"/>
      <c r="CQQ75" s="35"/>
      <c r="CQR75" s="35"/>
      <c r="CQS75" s="35"/>
      <c r="CQT75" s="35"/>
      <c r="CQU75" s="35"/>
      <c r="CQV75" s="35"/>
      <c r="CQW75" s="35"/>
      <c r="CQX75" s="35"/>
      <c r="CQY75" s="35"/>
      <c r="CQZ75" s="35"/>
      <c r="CRA75" s="35"/>
      <c r="CRB75" s="35"/>
      <c r="CRC75" s="35"/>
      <c r="CRD75" s="35"/>
      <c r="CRE75" s="35"/>
      <c r="CRF75" s="35"/>
      <c r="CRG75" s="35"/>
      <c r="CRH75" s="35"/>
      <c r="CRI75" s="35"/>
      <c r="CRJ75" s="35"/>
      <c r="CRK75" s="35"/>
      <c r="CRL75" s="35"/>
      <c r="CRM75" s="35"/>
      <c r="CRN75" s="35"/>
      <c r="CRO75" s="35"/>
      <c r="CRP75" s="35"/>
      <c r="CRQ75" s="35"/>
      <c r="CRR75" s="35"/>
      <c r="CRS75" s="35"/>
      <c r="CRT75" s="35"/>
      <c r="CRU75" s="35"/>
      <c r="CRV75" s="35"/>
      <c r="CRW75" s="35"/>
      <c r="CRX75" s="35"/>
      <c r="CRY75" s="35"/>
      <c r="CRZ75" s="35"/>
      <c r="CSA75" s="35"/>
      <c r="CSB75" s="35"/>
      <c r="CSC75" s="35"/>
      <c r="CSD75" s="35"/>
      <c r="CSE75" s="35"/>
      <c r="CSF75" s="35"/>
      <c r="CSG75" s="35"/>
      <c r="CSH75" s="35"/>
      <c r="CSO75" s="35"/>
      <c r="CSP75" s="35"/>
      <c r="CSQ75" s="35"/>
      <c r="CSR75" s="35"/>
      <c r="CSS75" s="35"/>
      <c r="CST75" s="35"/>
      <c r="CSU75" s="35"/>
      <c r="CSV75" s="35"/>
      <c r="CSW75" s="35"/>
      <c r="CSX75" s="35"/>
      <c r="CSY75" s="35"/>
      <c r="CSZ75" s="35"/>
      <c r="CTA75" s="35"/>
      <c r="CTB75" s="35"/>
      <c r="CTC75" s="35"/>
      <c r="CTD75" s="35"/>
      <c r="CTE75" s="35"/>
      <c r="CTF75" s="35"/>
      <c r="CTG75" s="35"/>
      <c r="CTH75" s="35"/>
      <c r="CTI75" s="35"/>
      <c r="CTJ75" s="35"/>
      <c r="CTK75" s="35"/>
      <c r="CTL75" s="35"/>
      <c r="CTM75" s="35"/>
      <c r="CTN75" s="35"/>
      <c r="CTO75" s="35"/>
      <c r="CTP75" s="35"/>
      <c r="CTQ75" s="35"/>
      <c r="CTR75" s="35"/>
      <c r="CTS75" s="35"/>
      <c r="CTT75" s="35"/>
      <c r="CTU75" s="35"/>
      <c r="CTV75" s="35"/>
      <c r="CTW75" s="35"/>
      <c r="CTX75" s="35"/>
      <c r="CTY75" s="35"/>
      <c r="CTZ75" s="35"/>
      <c r="CUA75" s="35"/>
      <c r="CUB75" s="35"/>
      <c r="CUC75" s="35"/>
      <c r="CUD75" s="35"/>
      <c r="CUE75" s="35"/>
      <c r="CUF75" s="35"/>
      <c r="CUG75" s="35"/>
      <c r="CUH75" s="35"/>
      <c r="CUI75" s="35"/>
      <c r="CUJ75" s="35"/>
      <c r="CUK75" s="35"/>
      <c r="CUL75" s="35"/>
      <c r="CUM75" s="35"/>
      <c r="CUN75" s="35"/>
      <c r="CUO75" s="35"/>
      <c r="CUP75" s="35"/>
      <c r="CUQ75" s="35"/>
      <c r="CUR75" s="35"/>
      <c r="CUS75" s="35"/>
      <c r="CUT75" s="35"/>
      <c r="CUU75" s="35"/>
      <c r="CUV75" s="35"/>
      <c r="CUW75" s="35"/>
      <c r="CUX75" s="35"/>
      <c r="CUY75" s="35"/>
      <c r="CUZ75" s="35"/>
      <c r="CVA75" s="35"/>
      <c r="CVB75" s="35"/>
      <c r="CVC75" s="35"/>
      <c r="CVD75" s="35"/>
      <c r="CVE75" s="35"/>
      <c r="CVF75" s="35"/>
      <c r="CVG75" s="35"/>
      <c r="CVH75" s="35"/>
      <c r="CVI75" s="35"/>
      <c r="CVJ75" s="35"/>
      <c r="CVK75" s="35"/>
      <c r="CVL75" s="35"/>
      <c r="CVM75" s="35"/>
      <c r="CVN75" s="35"/>
      <c r="CVO75" s="35"/>
      <c r="CVP75" s="35"/>
      <c r="CVQ75" s="35"/>
      <c r="CVR75" s="35"/>
      <c r="CVS75" s="35"/>
      <c r="CVT75" s="35"/>
      <c r="CVU75" s="35"/>
      <c r="CVV75" s="35"/>
      <c r="CVW75" s="35"/>
      <c r="CVX75" s="35"/>
      <c r="CVY75" s="35"/>
      <c r="CVZ75" s="35"/>
      <c r="CWA75" s="35"/>
      <c r="CWB75" s="35"/>
      <c r="CWC75" s="35"/>
      <c r="CWD75" s="35"/>
      <c r="CWE75" s="35"/>
      <c r="CWF75" s="35"/>
      <c r="CWG75" s="35"/>
      <c r="CWH75" s="35"/>
      <c r="CWI75" s="35"/>
      <c r="CWJ75" s="35"/>
      <c r="CWK75" s="35"/>
      <c r="CWL75" s="35"/>
      <c r="CWM75" s="35"/>
      <c r="CWN75" s="35"/>
      <c r="CWO75" s="35"/>
      <c r="CWP75" s="35"/>
      <c r="CWQ75" s="35"/>
      <c r="CWR75" s="35"/>
      <c r="CWS75" s="35"/>
      <c r="CWT75" s="35"/>
      <c r="CWU75" s="35"/>
      <c r="CWV75" s="35"/>
      <c r="CWW75" s="35"/>
      <c r="CWX75" s="35"/>
      <c r="CWY75" s="35"/>
      <c r="CWZ75" s="35"/>
      <c r="CXA75" s="35"/>
      <c r="CXB75" s="35"/>
      <c r="CXC75" s="35"/>
      <c r="CXD75" s="35"/>
      <c r="CXE75" s="35"/>
      <c r="CXF75" s="35"/>
      <c r="CXG75" s="35"/>
      <c r="CXH75" s="35"/>
      <c r="CXI75" s="35"/>
      <c r="CXJ75" s="35"/>
      <c r="CXK75" s="35"/>
      <c r="CXL75" s="35"/>
      <c r="CXM75" s="35"/>
      <c r="CXN75" s="35"/>
      <c r="CXO75" s="35"/>
      <c r="CXP75" s="35"/>
      <c r="CXQ75" s="35"/>
      <c r="CXR75" s="35"/>
      <c r="CXS75" s="35"/>
      <c r="CXT75" s="35"/>
      <c r="CXU75" s="35"/>
      <c r="CXV75" s="35"/>
      <c r="CXW75" s="35"/>
      <c r="CXX75" s="35"/>
      <c r="CXY75" s="35"/>
      <c r="CXZ75" s="35"/>
      <c r="CYA75" s="35"/>
      <c r="CYB75" s="35"/>
      <c r="CYC75" s="35"/>
      <c r="CYD75" s="35"/>
      <c r="CYE75" s="35"/>
      <c r="CYF75" s="35"/>
      <c r="CYG75" s="35"/>
      <c r="CYH75" s="35"/>
      <c r="CYI75" s="35"/>
      <c r="CYJ75" s="35"/>
      <c r="CYK75" s="35"/>
      <c r="CYL75" s="35"/>
      <c r="CYM75" s="35"/>
      <c r="CYN75" s="35"/>
      <c r="CYO75" s="35"/>
      <c r="CYP75" s="35"/>
      <c r="CYQ75" s="35"/>
      <c r="CYR75" s="35"/>
      <c r="CYS75" s="35"/>
      <c r="CYT75" s="35"/>
      <c r="CYU75" s="35"/>
      <c r="CYV75" s="35"/>
      <c r="CYW75" s="35"/>
      <c r="CYX75" s="35"/>
      <c r="CYY75" s="35"/>
      <c r="CYZ75" s="35"/>
      <c r="CZA75" s="35"/>
      <c r="CZB75" s="35"/>
      <c r="CZC75" s="35"/>
      <c r="CZD75" s="35"/>
      <c r="CZE75" s="35"/>
      <c r="CZF75" s="35"/>
      <c r="CZG75" s="35"/>
      <c r="CZH75" s="35"/>
      <c r="CZI75" s="35"/>
      <c r="CZJ75" s="35"/>
      <c r="CZK75" s="35"/>
      <c r="CZL75" s="35"/>
      <c r="CZM75" s="35"/>
      <c r="CZN75" s="35"/>
      <c r="CZO75" s="35"/>
      <c r="CZP75" s="35"/>
      <c r="CZQ75" s="35"/>
      <c r="CZR75" s="35"/>
      <c r="CZS75" s="35"/>
      <c r="CZT75" s="35"/>
      <c r="CZU75" s="35"/>
      <c r="CZV75" s="35"/>
      <c r="CZW75" s="35"/>
      <c r="CZX75" s="35"/>
      <c r="CZY75" s="35"/>
      <c r="CZZ75" s="35"/>
      <c r="DAA75" s="35"/>
      <c r="DAB75" s="35"/>
      <c r="DAC75" s="35"/>
      <c r="DAD75" s="35"/>
      <c r="DAE75" s="35"/>
      <c r="DAF75" s="35"/>
      <c r="DAG75" s="35"/>
      <c r="DAH75" s="35"/>
      <c r="DAI75" s="35"/>
      <c r="DAJ75" s="35"/>
      <c r="DAK75" s="35"/>
      <c r="DAL75" s="35"/>
      <c r="DAM75" s="35"/>
      <c r="DAN75" s="35"/>
      <c r="DAO75" s="35"/>
      <c r="DAP75" s="35"/>
      <c r="DAQ75" s="35"/>
      <c r="DAR75" s="35"/>
      <c r="DAS75" s="35"/>
      <c r="DAT75" s="35"/>
      <c r="DAU75" s="35"/>
      <c r="DAV75" s="35"/>
      <c r="DAW75" s="35"/>
      <c r="DAX75" s="35"/>
      <c r="DAY75" s="35"/>
      <c r="DAZ75" s="35"/>
      <c r="DBA75" s="35"/>
      <c r="DBB75" s="35"/>
      <c r="DBC75" s="35"/>
      <c r="DBD75" s="35"/>
      <c r="DBE75" s="35"/>
      <c r="DBF75" s="35"/>
      <c r="DBG75" s="35"/>
      <c r="DBH75" s="35"/>
      <c r="DBI75" s="35"/>
      <c r="DBJ75" s="35"/>
      <c r="DBK75" s="35"/>
      <c r="DBL75" s="35"/>
      <c r="DBM75" s="35"/>
      <c r="DBN75" s="35"/>
      <c r="DBO75" s="35"/>
      <c r="DBP75" s="35"/>
      <c r="DBQ75" s="35"/>
      <c r="DBR75" s="35"/>
      <c r="DBS75" s="35"/>
      <c r="DBT75" s="35"/>
      <c r="DBU75" s="35"/>
      <c r="DBV75" s="35"/>
      <c r="DBW75" s="35"/>
      <c r="DBX75" s="35"/>
      <c r="DBY75" s="35"/>
      <c r="DBZ75" s="35"/>
      <c r="DCA75" s="35"/>
      <c r="DCB75" s="35"/>
      <c r="DCC75" s="35"/>
      <c r="DCD75" s="35"/>
      <c r="DCK75" s="35"/>
      <c r="DCL75" s="35"/>
      <c r="DCM75" s="35"/>
      <c r="DCN75" s="35"/>
      <c r="DCO75" s="35"/>
      <c r="DCP75" s="35"/>
      <c r="DCQ75" s="35"/>
      <c r="DCR75" s="35"/>
      <c r="DCS75" s="35"/>
      <c r="DCT75" s="35"/>
      <c r="DCU75" s="35"/>
      <c r="DCV75" s="35"/>
      <c r="DCW75" s="35"/>
      <c r="DCX75" s="35"/>
      <c r="DCY75" s="35"/>
      <c r="DCZ75" s="35"/>
      <c r="DDA75" s="35"/>
      <c r="DDB75" s="35"/>
      <c r="DDC75" s="35"/>
      <c r="DDD75" s="35"/>
      <c r="DDE75" s="35"/>
      <c r="DDF75" s="35"/>
      <c r="DDG75" s="35"/>
      <c r="DDH75" s="35"/>
      <c r="DDI75" s="35"/>
      <c r="DDJ75" s="35"/>
      <c r="DDK75" s="35"/>
      <c r="DDL75" s="35"/>
      <c r="DDM75" s="35"/>
      <c r="DDN75" s="35"/>
      <c r="DDO75" s="35"/>
      <c r="DDP75" s="35"/>
      <c r="DDQ75" s="35"/>
      <c r="DDR75" s="35"/>
      <c r="DDS75" s="35"/>
      <c r="DDT75" s="35"/>
      <c r="DDU75" s="35"/>
      <c r="DDV75" s="35"/>
      <c r="DDW75" s="35"/>
      <c r="DDX75" s="35"/>
      <c r="DDY75" s="35"/>
      <c r="DDZ75" s="35"/>
      <c r="DEA75" s="35"/>
      <c r="DEB75" s="35"/>
      <c r="DEC75" s="35"/>
      <c r="DED75" s="35"/>
      <c r="DEE75" s="35"/>
      <c r="DEF75" s="35"/>
      <c r="DEG75" s="35"/>
      <c r="DEH75" s="35"/>
      <c r="DEI75" s="35"/>
      <c r="DEJ75" s="35"/>
      <c r="DEK75" s="35"/>
      <c r="DEL75" s="35"/>
      <c r="DEM75" s="35"/>
      <c r="DEN75" s="35"/>
      <c r="DEO75" s="35"/>
      <c r="DEP75" s="35"/>
      <c r="DEQ75" s="35"/>
      <c r="DER75" s="35"/>
      <c r="DES75" s="35"/>
      <c r="DET75" s="35"/>
      <c r="DEU75" s="35"/>
      <c r="DEV75" s="35"/>
      <c r="DEW75" s="35"/>
      <c r="DEX75" s="35"/>
      <c r="DEY75" s="35"/>
      <c r="DEZ75" s="35"/>
      <c r="DFA75" s="35"/>
      <c r="DFB75" s="35"/>
      <c r="DFC75" s="35"/>
      <c r="DFD75" s="35"/>
      <c r="DFE75" s="35"/>
      <c r="DFF75" s="35"/>
      <c r="DFG75" s="35"/>
      <c r="DFH75" s="35"/>
      <c r="DFI75" s="35"/>
      <c r="DFJ75" s="35"/>
      <c r="DFK75" s="35"/>
      <c r="DFL75" s="35"/>
      <c r="DFM75" s="35"/>
      <c r="DFN75" s="35"/>
      <c r="DFO75" s="35"/>
      <c r="DFP75" s="35"/>
      <c r="DFQ75" s="35"/>
      <c r="DFR75" s="35"/>
      <c r="DFS75" s="35"/>
      <c r="DFT75" s="35"/>
      <c r="DFU75" s="35"/>
      <c r="DFV75" s="35"/>
      <c r="DFW75" s="35"/>
      <c r="DFX75" s="35"/>
      <c r="DFY75" s="35"/>
      <c r="DFZ75" s="35"/>
      <c r="DGA75" s="35"/>
      <c r="DGB75" s="35"/>
      <c r="DGC75" s="35"/>
      <c r="DGD75" s="35"/>
      <c r="DGE75" s="35"/>
      <c r="DGF75" s="35"/>
      <c r="DGG75" s="35"/>
      <c r="DGH75" s="35"/>
      <c r="DGI75" s="35"/>
      <c r="DGJ75" s="35"/>
      <c r="DGK75" s="35"/>
      <c r="DGL75" s="35"/>
      <c r="DGM75" s="35"/>
      <c r="DGN75" s="35"/>
      <c r="DGO75" s="35"/>
      <c r="DGP75" s="35"/>
      <c r="DGQ75" s="35"/>
      <c r="DGR75" s="35"/>
      <c r="DGS75" s="35"/>
      <c r="DGT75" s="35"/>
      <c r="DGU75" s="35"/>
      <c r="DGV75" s="35"/>
      <c r="DGW75" s="35"/>
      <c r="DGX75" s="35"/>
      <c r="DGY75" s="35"/>
      <c r="DGZ75" s="35"/>
      <c r="DHA75" s="35"/>
      <c r="DHB75" s="35"/>
      <c r="DHC75" s="35"/>
      <c r="DHD75" s="35"/>
      <c r="DHE75" s="35"/>
      <c r="DHF75" s="35"/>
      <c r="DHG75" s="35"/>
      <c r="DHH75" s="35"/>
      <c r="DHI75" s="35"/>
      <c r="DHJ75" s="35"/>
      <c r="DHK75" s="35"/>
      <c r="DHL75" s="35"/>
      <c r="DHM75" s="35"/>
      <c r="DHN75" s="35"/>
      <c r="DHO75" s="35"/>
      <c r="DHP75" s="35"/>
      <c r="DHQ75" s="35"/>
      <c r="DHR75" s="35"/>
      <c r="DHS75" s="35"/>
      <c r="DHT75" s="35"/>
      <c r="DHU75" s="35"/>
      <c r="DHV75" s="35"/>
      <c r="DHW75" s="35"/>
      <c r="DHX75" s="35"/>
      <c r="DHY75" s="35"/>
      <c r="DHZ75" s="35"/>
      <c r="DIA75" s="35"/>
      <c r="DIB75" s="35"/>
      <c r="DIC75" s="35"/>
      <c r="DID75" s="35"/>
      <c r="DIE75" s="35"/>
      <c r="DIF75" s="35"/>
      <c r="DIG75" s="35"/>
      <c r="DIH75" s="35"/>
      <c r="DII75" s="35"/>
      <c r="DIJ75" s="35"/>
      <c r="DIK75" s="35"/>
      <c r="DIL75" s="35"/>
      <c r="DIM75" s="35"/>
      <c r="DIN75" s="35"/>
      <c r="DIO75" s="35"/>
      <c r="DIP75" s="35"/>
      <c r="DIQ75" s="35"/>
      <c r="DIR75" s="35"/>
      <c r="DIS75" s="35"/>
      <c r="DIT75" s="35"/>
      <c r="DIU75" s="35"/>
      <c r="DIV75" s="35"/>
      <c r="DIW75" s="35"/>
      <c r="DIX75" s="35"/>
      <c r="DIY75" s="35"/>
      <c r="DIZ75" s="35"/>
      <c r="DJA75" s="35"/>
      <c r="DJB75" s="35"/>
      <c r="DJC75" s="35"/>
      <c r="DJD75" s="35"/>
      <c r="DJE75" s="35"/>
      <c r="DJF75" s="35"/>
      <c r="DJG75" s="35"/>
      <c r="DJH75" s="35"/>
      <c r="DJI75" s="35"/>
      <c r="DJJ75" s="35"/>
      <c r="DJK75" s="35"/>
      <c r="DJL75" s="35"/>
      <c r="DJM75" s="35"/>
      <c r="DJN75" s="35"/>
      <c r="DJO75" s="35"/>
      <c r="DJP75" s="35"/>
      <c r="DJQ75" s="35"/>
      <c r="DJR75" s="35"/>
      <c r="DJS75" s="35"/>
      <c r="DJT75" s="35"/>
      <c r="DJU75" s="35"/>
      <c r="DJV75" s="35"/>
      <c r="DJW75" s="35"/>
      <c r="DJX75" s="35"/>
      <c r="DJY75" s="35"/>
      <c r="DJZ75" s="35"/>
      <c r="DKA75" s="35"/>
      <c r="DKB75" s="35"/>
      <c r="DKC75" s="35"/>
      <c r="DKD75" s="35"/>
      <c r="DKE75" s="35"/>
      <c r="DKF75" s="35"/>
      <c r="DKG75" s="35"/>
      <c r="DKH75" s="35"/>
      <c r="DKI75" s="35"/>
      <c r="DKJ75" s="35"/>
      <c r="DKK75" s="35"/>
      <c r="DKL75" s="35"/>
      <c r="DKM75" s="35"/>
      <c r="DKN75" s="35"/>
      <c r="DKO75" s="35"/>
      <c r="DKP75" s="35"/>
      <c r="DKQ75" s="35"/>
      <c r="DKR75" s="35"/>
      <c r="DKS75" s="35"/>
      <c r="DKT75" s="35"/>
      <c r="DKU75" s="35"/>
      <c r="DKV75" s="35"/>
      <c r="DKW75" s="35"/>
      <c r="DKX75" s="35"/>
      <c r="DKY75" s="35"/>
      <c r="DKZ75" s="35"/>
      <c r="DLA75" s="35"/>
      <c r="DLB75" s="35"/>
      <c r="DLC75" s="35"/>
      <c r="DLD75" s="35"/>
      <c r="DLE75" s="35"/>
      <c r="DLF75" s="35"/>
      <c r="DLG75" s="35"/>
      <c r="DLH75" s="35"/>
      <c r="DLI75" s="35"/>
      <c r="DLJ75" s="35"/>
      <c r="DLK75" s="35"/>
      <c r="DLL75" s="35"/>
      <c r="DLM75" s="35"/>
      <c r="DLN75" s="35"/>
      <c r="DLO75" s="35"/>
      <c r="DLP75" s="35"/>
      <c r="DLQ75" s="35"/>
      <c r="DLR75" s="35"/>
      <c r="DLS75" s="35"/>
      <c r="DLT75" s="35"/>
      <c r="DLU75" s="35"/>
      <c r="DLV75" s="35"/>
      <c r="DLW75" s="35"/>
      <c r="DLX75" s="35"/>
      <c r="DLY75" s="35"/>
      <c r="DLZ75" s="35"/>
      <c r="DMG75" s="35"/>
      <c r="DMH75" s="35"/>
      <c r="DMI75" s="35"/>
      <c r="DMJ75" s="35"/>
      <c r="DMK75" s="35"/>
      <c r="DML75" s="35"/>
      <c r="DMM75" s="35"/>
      <c r="DMN75" s="35"/>
      <c r="DMO75" s="35"/>
      <c r="DMP75" s="35"/>
      <c r="DMQ75" s="35"/>
      <c r="DMR75" s="35"/>
      <c r="DMS75" s="35"/>
      <c r="DMT75" s="35"/>
      <c r="DMU75" s="35"/>
      <c r="DMV75" s="35"/>
      <c r="DMW75" s="35"/>
      <c r="DMX75" s="35"/>
      <c r="DMY75" s="35"/>
      <c r="DMZ75" s="35"/>
      <c r="DNA75" s="35"/>
      <c r="DNB75" s="35"/>
      <c r="DNC75" s="35"/>
      <c r="DND75" s="35"/>
      <c r="DNE75" s="35"/>
      <c r="DNF75" s="35"/>
      <c r="DNG75" s="35"/>
      <c r="DNH75" s="35"/>
      <c r="DNI75" s="35"/>
      <c r="DNJ75" s="35"/>
      <c r="DNK75" s="35"/>
      <c r="DNL75" s="35"/>
      <c r="DNM75" s="35"/>
      <c r="DNN75" s="35"/>
      <c r="DNO75" s="35"/>
      <c r="DNP75" s="35"/>
      <c r="DNQ75" s="35"/>
      <c r="DNR75" s="35"/>
      <c r="DNS75" s="35"/>
      <c r="DNT75" s="35"/>
      <c r="DNU75" s="35"/>
      <c r="DNV75" s="35"/>
      <c r="DNW75" s="35"/>
      <c r="DNX75" s="35"/>
      <c r="DNY75" s="35"/>
      <c r="DNZ75" s="35"/>
      <c r="DOA75" s="35"/>
      <c r="DOB75" s="35"/>
      <c r="DOC75" s="35"/>
      <c r="DOD75" s="35"/>
      <c r="DOE75" s="35"/>
      <c r="DOF75" s="35"/>
      <c r="DOG75" s="35"/>
      <c r="DOH75" s="35"/>
      <c r="DOI75" s="35"/>
      <c r="DOJ75" s="35"/>
      <c r="DOK75" s="35"/>
      <c r="DOL75" s="35"/>
      <c r="DOM75" s="35"/>
      <c r="DON75" s="35"/>
      <c r="DOO75" s="35"/>
      <c r="DOP75" s="35"/>
      <c r="DOQ75" s="35"/>
      <c r="DOR75" s="35"/>
      <c r="DOS75" s="35"/>
      <c r="DOT75" s="35"/>
      <c r="DOU75" s="35"/>
      <c r="DOV75" s="35"/>
      <c r="DOW75" s="35"/>
      <c r="DOX75" s="35"/>
      <c r="DOY75" s="35"/>
      <c r="DOZ75" s="35"/>
      <c r="DPA75" s="35"/>
      <c r="DPB75" s="35"/>
      <c r="DPC75" s="35"/>
      <c r="DPD75" s="35"/>
      <c r="DPE75" s="35"/>
      <c r="DPF75" s="35"/>
      <c r="DPG75" s="35"/>
      <c r="DPH75" s="35"/>
      <c r="DPI75" s="35"/>
      <c r="DPJ75" s="35"/>
      <c r="DPK75" s="35"/>
      <c r="DPL75" s="35"/>
      <c r="DPM75" s="35"/>
      <c r="DPN75" s="35"/>
      <c r="DPO75" s="35"/>
      <c r="DPP75" s="35"/>
      <c r="DPQ75" s="35"/>
      <c r="DPR75" s="35"/>
      <c r="DPS75" s="35"/>
      <c r="DPT75" s="35"/>
      <c r="DPU75" s="35"/>
      <c r="DPV75" s="35"/>
      <c r="DPW75" s="35"/>
      <c r="DPX75" s="35"/>
      <c r="DPY75" s="35"/>
      <c r="DPZ75" s="35"/>
      <c r="DQA75" s="35"/>
      <c r="DQB75" s="35"/>
      <c r="DQC75" s="35"/>
      <c r="DQD75" s="35"/>
      <c r="DQE75" s="35"/>
      <c r="DQF75" s="35"/>
      <c r="DQG75" s="35"/>
      <c r="DQH75" s="35"/>
      <c r="DQI75" s="35"/>
      <c r="DQJ75" s="35"/>
      <c r="DQK75" s="35"/>
      <c r="DQL75" s="35"/>
      <c r="DQM75" s="35"/>
      <c r="DQN75" s="35"/>
      <c r="DQO75" s="35"/>
      <c r="DQP75" s="35"/>
      <c r="DQQ75" s="35"/>
      <c r="DQR75" s="35"/>
      <c r="DQS75" s="35"/>
      <c r="DQT75" s="35"/>
      <c r="DQU75" s="35"/>
      <c r="DQV75" s="35"/>
      <c r="DQW75" s="35"/>
      <c r="DQX75" s="35"/>
      <c r="DQY75" s="35"/>
      <c r="DQZ75" s="35"/>
      <c r="DRA75" s="35"/>
      <c r="DRB75" s="35"/>
      <c r="DRC75" s="35"/>
      <c r="DRD75" s="35"/>
      <c r="DRE75" s="35"/>
      <c r="DRF75" s="35"/>
      <c r="DRG75" s="35"/>
      <c r="DRH75" s="35"/>
      <c r="DRI75" s="35"/>
      <c r="DRJ75" s="35"/>
      <c r="DRK75" s="35"/>
      <c r="DRL75" s="35"/>
      <c r="DRM75" s="35"/>
      <c r="DRN75" s="35"/>
      <c r="DRO75" s="35"/>
      <c r="DRP75" s="35"/>
      <c r="DRQ75" s="35"/>
      <c r="DRR75" s="35"/>
      <c r="DRS75" s="35"/>
      <c r="DRT75" s="35"/>
      <c r="DRU75" s="35"/>
      <c r="DRV75" s="35"/>
      <c r="DRW75" s="35"/>
      <c r="DRX75" s="35"/>
      <c r="DRY75" s="35"/>
      <c r="DRZ75" s="35"/>
      <c r="DSA75" s="35"/>
      <c r="DSB75" s="35"/>
      <c r="DSC75" s="35"/>
      <c r="DSD75" s="35"/>
      <c r="DSE75" s="35"/>
      <c r="DSF75" s="35"/>
      <c r="DSG75" s="35"/>
      <c r="DSH75" s="35"/>
      <c r="DSI75" s="35"/>
      <c r="DSJ75" s="35"/>
      <c r="DSK75" s="35"/>
      <c r="DSL75" s="35"/>
      <c r="DSM75" s="35"/>
      <c r="DSN75" s="35"/>
      <c r="DSO75" s="35"/>
      <c r="DSP75" s="35"/>
      <c r="DSQ75" s="35"/>
      <c r="DSR75" s="35"/>
      <c r="DSS75" s="35"/>
      <c r="DST75" s="35"/>
      <c r="DSU75" s="35"/>
      <c r="DSV75" s="35"/>
      <c r="DSW75" s="35"/>
      <c r="DSX75" s="35"/>
      <c r="DSY75" s="35"/>
      <c r="DSZ75" s="35"/>
      <c r="DTA75" s="35"/>
      <c r="DTB75" s="35"/>
      <c r="DTC75" s="35"/>
      <c r="DTD75" s="35"/>
      <c r="DTE75" s="35"/>
      <c r="DTF75" s="35"/>
      <c r="DTG75" s="35"/>
      <c r="DTH75" s="35"/>
      <c r="DTI75" s="35"/>
      <c r="DTJ75" s="35"/>
      <c r="DTK75" s="35"/>
      <c r="DTL75" s="35"/>
      <c r="DTM75" s="35"/>
      <c r="DTN75" s="35"/>
      <c r="DTO75" s="35"/>
      <c r="DTP75" s="35"/>
      <c r="DTQ75" s="35"/>
      <c r="DTR75" s="35"/>
      <c r="DTS75" s="35"/>
      <c r="DTT75" s="35"/>
      <c r="DTU75" s="35"/>
      <c r="DTV75" s="35"/>
      <c r="DTW75" s="35"/>
      <c r="DTX75" s="35"/>
      <c r="DTY75" s="35"/>
      <c r="DTZ75" s="35"/>
      <c r="DUA75" s="35"/>
      <c r="DUB75" s="35"/>
      <c r="DUC75" s="35"/>
      <c r="DUD75" s="35"/>
      <c r="DUE75" s="35"/>
      <c r="DUF75" s="35"/>
      <c r="DUG75" s="35"/>
      <c r="DUH75" s="35"/>
      <c r="DUI75" s="35"/>
      <c r="DUJ75" s="35"/>
      <c r="DUK75" s="35"/>
      <c r="DUL75" s="35"/>
      <c r="DUM75" s="35"/>
      <c r="DUN75" s="35"/>
      <c r="DUO75" s="35"/>
      <c r="DUP75" s="35"/>
      <c r="DUQ75" s="35"/>
      <c r="DUR75" s="35"/>
      <c r="DUS75" s="35"/>
      <c r="DUT75" s="35"/>
      <c r="DUU75" s="35"/>
      <c r="DUV75" s="35"/>
      <c r="DUW75" s="35"/>
      <c r="DUX75" s="35"/>
      <c r="DUY75" s="35"/>
      <c r="DUZ75" s="35"/>
      <c r="DVA75" s="35"/>
      <c r="DVB75" s="35"/>
      <c r="DVC75" s="35"/>
      <c r="DVD75" s="35"/>
      <c r="DVE75" s="35"/>
      <c r="DVF75" s="35"/>
      <c r="DVG75" s="35"/>
      <c r="DVH75" s="35"/>
      <c r="DVI75" s="35"/>
      <c r="DVJ75" s="35"/>
      <c r="DVK75" s="35"/>
      <c r="DVL75" s="35"/>
      <c r="DVM75" s="35"/>
      <c r="DVN75" s="35"/>
      <c r="DVO75" s="35"/>
      <c r="DVP75" s="35"/>
      <c r="DVQ75" s="35"/>
      <c r="DVR75" s="35"/>
      <c r="DVS75" s="35"/>
      <c r="DVT75" s="35"/>
      <c r="DVU75" s="35"/>
      <c r="DVV75" s="35"/>
      <c r="DWC75" s="35"/>
      <c r="DWD75" s="35"/>
      <c r="DWE75" s="35"/>
      <c r="DWF75" s="35"/>
      <c r="DWG75" s="35"/>
      <c r="DWH75" s="35"/>
      <c r="DWI75" s="35"/>
      <c r="DWJ75" s="35"/>
      <c r="DWK75" s="35"/>
      <c r="DWL75" s="35"/>
      <c r="DWM75" s="35"/>
      <c r="DWN75" s="35"/>
      <c r="DWO75" s="35"/>
      <c r="DWP75" s="35"/>
      <c r="DWQ75" s="35"/>
      <c r="DWR75" s="35"/>
      <c r="DWS75" s="35"/>
      <c r="DWT75" s="35"/>
      <c r="DWU75" s="35"/>
      <c r="DWV75" s="35"/>
      <c r="DWW75" s="35"/>
      <c r="DWX75" s="35"/>
      <c r="DWY75" s="35"/>
      <c r="DWZ75" s="35"/>
      <c r="DXA75" s="35"/>
      <c r="DXB75" s="35"/>
      <c r="DXC75" s="35"/>
      <c r="DXD75" s="35"/>
      <c r="DXE75" s="35"/>
      <c r="DXF75" s="35"/>
      <c r="DXG75" s="35"/>
      <c r="DXH75" s="35"/>
      <c r="DXI75" s="35"/>
      <c r="DXJ75" s="35"/>
      <c r="DXK75" s="35"/>
      <c r="DXL75" s="35"/>
      <c r="DXM75" s="35"/>
      <c r="DXN75" s="35"/>
      <c r="DXO75" s="35"/>
      <c r="DXP75" s="35"/>
      <c r="DXQ75" s="35"/>
      <c r="DXR75" s="35"/>
      <c r="DXS75" s="35"/>
      <c r="DXT75" s="35"/>
      <c r="DXU75" s="35"/>
      <c r="DXV75" s="35"/>
      <c r="DXW75" s="35"/>
      <c r="DXX75" s="35"/>
      <c r="DXY75" s="35"/>
      <c r="DXZ75" s="35"/>
      <c r="DYA75" s="35"/>
      <c r="DYB75" s="35"/>
      <c r="DYC75" s="35"/>
      <c r="DYD75" s="35"/>
      <c r="DYE75" s="35"/>
      <c r="DYF75" s="35"/>
      <c r="DYG75" s="35"/>
      <c r="DYH75" s="35"/>
      <c r="DYI75" s="35"/>
      <c r="DYJ75" s="35"/>
      <c r="DYK75" s="35"/>
      <c r="DYL75" s="35"/>
      <c r="DYM75" s="35"/>
      <c r="DYN75" s="35"/>
      <c r="DYO75" s="35"/>
      <c r="DYP75" s="35"/>
      <c r="DYQ75" s="35"/>
      <c r="DYR75" s="35"/>
      <c r="DYS75" s="35"/>
      <c r="DYT75" s="35"/>
      <c r="DYU75" s="35"/>
      <c r="DYV75" s="35"/>
      <c r="DYW75" s="35"/>
      <c r="DYX75" s="35"/>
      <c r="DYY75" s="35"/>
      <c r="DYZ75" s="35"/>
      <c r="DZA75" s="35"/>
      <c r="DZB75" s="35"/>
      <c r="DZC75" s="35"/>
      <c r="DZD75" s="35"/>
      <c r="DZE75" s="35"/>
      <c r="DZF75" s="35"/>
      <c r="DZG75" s="35"/>
      <c r="DZH75" s="35"/>
      <c r="DZI75" s="35"/>
      <c r="DZJ75" s="35"/>
      <c r="DZK75" s="35"/>
      <c r="DZL75" s="35"/>
      <c r="DZM75" s="35"/>
      <c r="DZN75" s="35"/>
      <c r="DZO75" s="35"/>
      <c r="DZP75" s="35"/>
      <c r="DZQ75" s="35"/>
      <c r="DZR75" s="35"/>
      <c r="DZS75" s="35"/>
      <c r="DZT75" s="35"/>
      <c r="DZU75" s="35"/>
      <c r="DZV75" s="35"/>
      <c r="DZW75" s="35"/>
      <c r="DZX75" s="35"/>
      <c r="DZY75" s="35"/>
      <c r="DZZ75" s="35"/>
      <c r="EAA75" s="35"/>
      <c r="EAB75" s="35"/>
      <c r="EAC75" s="35"/>
      <c r="EAD75" s="35"/>
      <c r="EAE75" s="35"/>
      <c r="EAF75" s="35"/>
      <c r="EAG75" s="35"/>
      <c r="EAH75" s="35"/>
      <c r="EAI75" s="35"/>
      <c r="EAJ75" s="35"/>
      <c r="EAK75" s="35"/>
      <c r="EAL75" s="35"/>
      <c r="EAM75" s="35"/>
      <c r="EAN75" s="35"/>
      <c r="EAO75" s="35"/>
      <c r="EAP75" s="35"/>
      <c r="EAQ75" s="35"/>
      <c r="EAR75" s="35"/>
      <c r="EAS75" s="35"/>
      <c r="EAT75" s="35"/>
      <c r="EAU75" s="35"/>
      <c r="EAV75" s="35"/>
      <c r="EAW75" s="35"/>
      <c r="EAX75" s="35"/>
      <c r="EAY75" s="35"/>
      <c r="EAZ75" s="35"/>
      <c r="EBA75" s="35"/>
      <c r="EBB75" s="35"/>
      <c r="EBC75" s="35"/>
      <c r="EBD75" s="35"/>
      <c r="EBE75" s="35"/>
      <c r="EBF75" s="35"/>
      <c r="EBG75" s="35"/>
      <c r="EBH75" s="35"/>
      <c r="EBI75" s="35"/>
      <c r="EBJ75" s="35"/>
      <c r="EBK75" s="35"/>
      <c r="EBL75" s="35"/>
      <c r="EBM75" s="35"/>
      <c r="EBN75" s="35"/>
      <c r="EBO75" s="35"/>
      <c r="EBP75" s="35"/>
      <c r="EBQ75" s="35"/>
      <c r="EBR75" s="35"/>
      <c r="EBS75" s="35"/>
      <c r="EBT75" s="35"/>
      <c r="EBU75" s="35"/>
      <c r="EBV75" s="35"/>
      <c r="EBW75" s="35"/>
      <c r="EBX75" s="35"/>
      <c r="EBY75" s="35"/>
      <c r="EBZ75" s="35"/>
      <c r="ECA75" s="35"/>
      <c r="ECB75" s="35"/>
      <c r="ECC75" s="35"/>
      <c r="ECD75" s="35"/>
      <c r="ECE75" s="35"/>
      <c r="ECF75" s="35"/>
      <c r="ECG75" s="35"/>
      <c r="ECH75" s="35"/>
      <c r="ECI75" s="35"/>
      <c r="ECJ75" s="35"/>
      <c r="ECK75" s="35"/>
      <c r="ECL75" s="35"/>
      <c r="ECM75" s="35"/>
      <c r="ECN75" s="35"/>
      <c r="ECO75" s="35"/>
      <c r="ECP75" s="35"/>
      <c r="ECQ75" s="35"/>
      <c r="ECR75" s="35"/>
      <c r="ECS75" s="35"/>
      <c r="ECT75" s="35"/>
      <c r="ECU75" s="35"/>
      <c r="ECV75" s="35"/>
      <c r="ECW75" s="35"/>
      <c r="ECX75" s="35"/>
      <c r="ECY75" s="35"/>
      <c r="ECZ75" s="35"/>
      <c r="EDA75" s="35"/>
      <c r="EDB75" s="35"/>
      <c r="EDC75" s="35"/>
      <c r="EDD75" s="35"/>
      <c r="EDE75" s="35"/>
      <c r="EDF75" s="35"/>
      <c r="EDG75" s="35"/>
      <c r="EDH75" s="35"/>
      <c r="EDI75" s="35"/>
      <c r="EDJ75" s="35"/>
      <c r="EDK75" s="35"/>
      <c r="EDL75" s="35"/>
      <c r="EDM75" s="35"/>
      <c r="EDN75" s="35"/>
      <c r="EDO75" s="35"/>
      <c r="EDP75" s="35"/>
      <c r="EDQ75" s="35"/>
      <c r="EDR75" s="35"/>
      <c r="EDS75" s="35"/>
      <c r="EDT75" s="35"/>
      <c r="EDU75" s="35"/>
      <c r="EDV75" s="35"/>
      <c r="EDW75" s="35"/>
      <c r="EDX75" s="35"/>
      <c r="EDY75" s="35"/>
      <c r="EDZ75" s="35"/>
      <c r="EEA75" s="35"/>
      <c r="EEB75" s="35"/>
      <c r="EEC75" s="35"/>
      <c r="EED75" s="35"/>
      <c r="EEE75" s="35"/>
      <c r="EEF75" s="35"/>
      <c r="EEG75" s="35"/>
      <c r="EEH75" s="35"/>
      <c r="EEI75" s="35"/>
      <c r="EEJ75" s="35"/>
      <c r="EEK75" s="35"/>
      <c r="EEL75" s="35"/>
      <c r="EEM75" s="35"/>
      <c r="EEN75" s="35"/>
      <c r="EEO75" s="35"/>
      <c r="EEP75" s="35"/>
      <c r="EEQ75" s="35"/>
      <c r="EER75" s="35"/>
      <c r="EES75" s="35"/>
      <c r="EET75" s="35"/>
      <c r="EEU75" s="35"/>
      <c r="EEV75" s="35"/>
      <c r="EEW75" s="35"/>
      <c r="EEX75" s="35"/>
      <c r="EEY75" s="35"/>
      <c r="EEZ75" s="35"/>
      <c r="EFA75" s="35"/>
      <c r="EFB75" s="35"/>
      <c r="EFC75" s="35"/>
      <c r="EFD75" s="35"/>
      <c r="EFE75" s="35"/>
      <c r="EFF75" s="35"/>
      <c r="EFG75" s="35"/>
      <c r="EFH75" s="35"/>
      <c r="EFI75" s="35"/>
      <c r="EFJ75" s="35"/>
      <c r="EFK75" s="35"/>
      <c r="EFL75" s="35"/>
      <c r="EFM75" s="35"/>
      <c r="EFN75" s="35"/>
      <c r="EFO75" s="35"/>
      <c r="EFP75" s="35"/>
      <c r="EFQ75" s="35"/>
      <c r="EFR75" s="35"/>
      <c r="EFY75" s="35"/>
      <c r="EFZ75" s="35"/>
      <c r="EGA75" s="35"/>
      <c r="EGB75" s="35"/>
      <c r="EGC75" s="35"/>
      <c r="EGD75" s="35"/>
      <c r="EGE75" s="35"/>
      <c r="EGF75" s="35"/>
      <c r="EGG75" s="35"/>
      <c r="EGH75" s="35"/>
      <c r="EGI75" s="35"/>
      <c r="EGJ75" s="35"/>
      <c r="EGK75" s="35"/>
      <c r="EGL75" s="35"/>
      <c r="EGM75" s="35"/>
      <c r="EGN75" s="35"/>
      <c r="EGO75" s="35"/>
      <c r="EGP75" s="35"/>
      <c r="EGQ75" s="35"/>
      <c r="EGR75" s="35"/>
      <c r="EGS75" s="35"/>
      <c r="EGT75" s="35"/>
      <c r="EGU75" s="35"/>
      <c r="EGV75" s="35"/>
      <c r="EGW75" s="35"/>
      <c r="EGX75" s="35"/>
      <c r="EGY75" s="35"/>
      <c r="EGZ75" s="35"/>
      <c r="EHA75" s="35"/>
      <c r="EHB75" s="35"/>
      <c r="EHC75" s="35"/>
      <c r="EHD75" s="35"/>
      <c r="EHE75" s="35"/>
      <c r="EHF75" s="35"/>
      <c r="EHG75" s="35"/>
      <c r="EHH75" s="35"/>
      <c r="EHI75" s="35"/>
      <c r="EHJ75" s="35"/>
      <c r="EHK75" s="35"/>
      <c r="EHL75" s="35"/>
      <c r="EHM75" s="35"/>
      <c r="EHN75" s="35"/>
      <c r="EHO75" s="35"/>
      <c r="EHP75" s="35"/>
      <c r="EHQ75" s="35"/>
      <c r="EHR75" s="35"/>
      <c r="EHS75" s="35"/>
      <c r="EHT75" s="35"/>
      <c r="EHU75" s="35"/>
      <c r="EHV75" s="35"/>
      <c r="EHW75" s="35"/>
      <c r="EHX75" s="35"/>
      <c r="EHY75" s="35"/>
      <c r="EHZ75" s="35"/>
      <c r="EIA75" s="35"/>
      <c r="EIB75" s="35"/>
      <c r="EIC75" s="35"/>
      <c r="EID75" s="35"/>
      <c r="EIE75" s="35"/>
      <c r="EIF75" s="35"/>
      <c r="EIG75" s="35"/>
      <c r="EIH75" s="35"/>
      <c r="EII75" s="35"/>
      <c r="EIJ75" s="35"/>
      <c r="EIK75" s="35"/>
      <c r="EIL75" s="35"/>
      <c r="EIM75" s="35"/>
      <c r="EIN75" s="35"/>
      <c r="EIO75" s="35"/>
      <c r="EIP75" s="35"/>
      <c r="EIQ75" s="35"/>
      <c r="EIR75" s="35"/>
      <c r="EIS75" s="35"/>
      <c r="EIT75" s="35"/>
      <c r="EIU75" s="35"/>
      <c r="EIV75" s="35"/>
      <c r="EIW75" s="35"/>
      <c r="EIX75" s="35"/>
      <c r="EIY75" s="35"/>
      <c r="EIZ75" s="35"/>
      <c r="EJA75" s="35"/>
      <c r="EJB75" s="35"/>
      <c r="EJC75" s="35"/>
      <c r="EJD75" s="35"/>
      <c r="EJE75" s="35"/>
      <c r="EJF75" s="35"/>
      <c r="EJG75" s="35"/>
      <c r="EJH75" s="35"/>
      <c r="EJI75" s="35"/>
      <c r="EJJ75" s="35"/>
      <c r="EJK75" s="35"/>
      <c r="EJL75" s="35"/>
      <c r="EJM75" s="35"/>
      <c r="EJN75" s="35"/>
      <c r="EJO75" s="35"/>
      <c r="EJP75" s="35"/>
      <c r="EJQ75" s="35"/>
      <c r="EJR75" s="35"/>
      <c r="EJS75" s="35"/>
      <c r="EJT75" s="35"/>
      <c r="EJU75" s="35"/>
      <c r="EJV75" s="35"/>
      <c r="EJW75" s="35"/>
      <c r="EJX75" s="35"/>
      <c r="EJY75" s="35"/>
      <c r="EJZ75" s="35"/>
      <c r="EKA75" s="35"/>
      <c r="EKB75" s="35"/>
      <c r="EKC75" s="35"/>
      <c r="EKD75" s="35"/>
      <c r="EKE75" s="35"/>
      <c r="EKF75" s="35"/>
      <c r="EKG75" s="35"/>
      <c r="EKH75" s="35"/>
      <c r="EKI75" s="35"/>
      <c r="EKJ75" s="35"/>
      <c r="EKK75" s="35"/>
      <c r="EKL75" s="35"/>
      <c r="EKM75" s="35"/>
      <c r="EKN75" s="35"/>
      <c r="EKO75" s="35"/>
      <c r="EKP75" s="35"/>
      <c r="EKQ75" s="35"/>
      <c r="EKR75" s="35"/>
      <c r="EKS75" s="35"/>
      <c r="EKT75" s="35"/>
      <c r="EKU75" s="35"/>
      <c r="EKV75" s="35"/>
      <c r="EKW75" s="35"/>
      <c r="EKX75" s="35"/>
      <c r="EKY75" s="35"/>
      <c r="EKZ75" s="35"/>
      <c r="ELA75" s="35"/>
      <c r="ELB75" s="35"/>
      <c r="ELC75" s="35"/>
      <c r="ELD75" s="35"/>
      <c r="ELE75" s="35"/>
      <c r="ELF75" s="35"/>
      <c r="ELG75" s="35"/>
      <c r="ELH75" s="35"/>
      <c r="ELI75" s="35"/>
      <c r="ELJ75" s="35"/>
      <c r="ELK75" s="35"/>
      <c r="ELL75" s="35"/>
      <c r="ELM75" s="35"/>
      <c r="ELN75" s="35"/>
      <c r="ELO75" s="35"/>
      <c r="ELP75" s="35"/>
      <c r="ELQ75" s="35"/>
      <c r="ELR75" s="35"/>
      <c r="ELS75" s="35"/>
      <c r="ELT75" s="35"/>
      <c r="ELU75" s="35"/>
      <c r="ELV75" s="35"/>
      <c r="ELW75" s="35"/>
      <c r="ELX75" s="35"/>
      <c r="ELY75" s="35"/>
      <c r="ELZ75" s="35"/>
      <c r="EMA75" s="35"/>
      <c r="EMB75" s="35"/>
      <c r="EMC75" s="35"/>
      <c r="EMD75" s="35"/>
      <c r="EME75" s="35"/>
      <c r="EMF75" s="35"/>
      <c r="EMG75" s="35"/>
      <c r="EMH75" s="35"/>
      <c r="EMI75" s="35"/>
      <c r="EMJ75" s="35"/>
      <c r="EMK75" s="35"/>
      <c r="EML75" s="35"/>
      <c r="EMM75" s="35"/>
      <c r="EMN75" s="35"/>
      <c r="EMO75" s="35"/>
      <c r="EMP75" s="35"/>
      <c r="EMQ75" s="35"/>
      <c r="EMR75" s="35"/>
      <c r="EMS75" s="35"/>
      <c r="EMT75" s="35"/>
      <c r="EMU75" s="35"/>
      <c r="EMV75" s="35"/>
      <c r="EMW75" s="35"/>
      <c r="EMX75" s="35"/>
      <c r="EMY75" s="35"/>
      <c r="EMZ75" s="35"/>
      <c r="ENA75" s="35"/>
      <c r="ENB75" s="35"/>
      <c r="ENC75" s="35"/>
      <c r="END75" s="35"/>
      <c r="ENE75" s="35"/>
      <c r="ENF75" s="35"/>
      <c r="ENG75" s="35"/>
      <c r="ENH75" s="35"/>
      <c r="ENI75" s="35"/>
      <c r="ENJ75" s="35"/>
      <c r="ENK75" s="35"/>
      <c r="ENL75" s="35"/>
      <c r="ENM75" s="35"/>
      <c r="ENN75" s="35"/>
      <c r="ENO75" s="35"/>
      <c r="ENP75" s="35"/>
      <c r="ENQ75" s="35"/>
      <c r="ENR75" s="35"/>
      <c r="ENS75" s="35"/>
      <c r="ENT75" s="35"/>
      <c r="ENU75" s="35"/>
      <c r="ENV75" s="35"/>
      <c r="ENW75" s="35"/>
      <c r="ENX75" s="35"/>
      <c r="ENY75" s="35"/>
      <c r="ENZ75" s="35"/>
      <c r="EOA75" s="35"/>
      <c r="EOB75" s="35"/>
      <c r="EOC75" s="35"/>
      <c r="EOD75" s="35"/>
      <c r="EOE75" s="35"/>
      <c r="EOF75" s="35"/>
      <c r="EOG75" s="35"/>
      <c r="EOH75" s="35"/>
      <c r="EOI75" s="35"/>
      <c r="EOJ75" s="35"/>
      <c r="EOK75" s="35"/>
      <c r="EOL75" s="35"/>
      <c r="EOM75" s="35"/>
      <c r="EON75" s="35"/>
      <c r="EOO75" s="35"/>
      <c r="EOP75" s="35"/>
      <c r="EOQ75" s="35"/>
      <c r="EOR75" s="35"/>
      <c r="EOS75" s="35"/>
      <c r="EOT75" s="35"/>
      <c r="EOU75" s="35"/>
      <c r="EOV75" s="35"/>
      <c r="EOW75" s="35"/>
      <c r="EOX75" s="35"/>
      <c r="EOY75" s="35"/>
      <c r="EOZ75" s="35"/>
      <c r="EPA75" s="35"/>
      <c r="EPB75" s="35"/>
      <c r="EPC75" s="35"/>
      <c r="EPD75" s="35"/>
      <c r="EPE75" s="35"/>
      <c r="EPF75" s="35"/>
      <c r="EPG75" s="35"/>
      <c r="EPH75" s="35"/>
      <c r="EPI75" s="35"/>
      <c r="EPJ75" s="35"/>
      <c r="EPK75" s="35"/>
      <c r="EPL75" s="35"/>
      <c r="EPM75" s="35"/>
      <c r="EPN75" s="35"/>
      <c r="EPU75" s="35"/>
      <c r="EPV75" s="35"/>
      <c r="EPW75" s="35"/>
      <c r="EPX75" s="35"/>
      <c r="EPY75" s="35"/>
      <c r="EPZ75" s="35"/>
      <c r="EQA75" s="35"/>
      <c r="EQB75" s="35"/>
      <c r="EQC75" s="35"/>
      <c r="EQD75" s="35"/>
      <c r="EQE75" s="35"/>
      <c r="EQF75" s="35"/>
      <c r="EQG75" s="35"/>
      <c r="EQH75" s="35"/>
      <c r="EQI75" s="35"/>
      <c r="EQJ75" s="35"/>
      <c r="EQK75" s="35"/>
      <c r="EQL75" s="35"/>
      <c r="EQM75" s="35"/>
      <c r="EQN75" s="35"/>
      <c r="EQO75" s="35"/>
      <c r="EQP75" s="35"/>
      <c r="EQQ75" s="35"/>
      <c r="EQR75" s="35"/>
      <c r="EQS75" s="35"/>
      <c r="EQT75" s="35"/>
      <c r="EQU75" s="35"/>
      <c r="EQV75" s="35"/>
      <c r="EQW75" s="35"/>
      <c r="EQX75" s="35"/>
      <c r="EQY75" s="35"/>
      <c r="EQZ75" s="35"/>
      <c r="ERA75" s="35"/>
      <c r="ERB75" s="35"/>
      <c r="ERC75" s="35"/>
      <c r="ERD75" s="35"/>
      <c r="ERE75" s="35"/>
      <c r="ERF75" s="35"/>
      <c r="ERG75" s="35"/>
      <c r="ERH75" s="35"/>
      <c r="ERI75" s="35"/>
      <c r="ERJ75" s="35"/>
      <c r="ERK75" s="35"/>
      <c r="ERL75" s="35"/>
      <c r="ERM75" s="35"/>
      <c r="ERN75" s="35"/>
      <c r="ERO75" s="35"/>
      <c r="ERP75" s="35"/>
      <c r="ERQ75" s="35"/>
      <c r="ERR75" s="35"/>
      <c r="ERS75" s="35"/>
      <c r="ERT75" s="35"/>
      <c r="ERU75" s="35"/>
      <c r="ERV75" s="35"/>
      <c r="ERW75" s="35"/>
      <c r="ERX75" s="35"/>
      <c r="ERY75" s="35"/>
      <c r="ERZ75" s="35"/>
      <c r="ESA75" s="35"/>
      <c r="ESB75" s="35"/>
      <c r="ESC75" s="35"/>
      <c r="ESD75" s="35"/>
      <c r="ESE75" s="35"/>
      <c r="ESF75" s="35"/>
      <c r="ESG75" s="35"/>
      <c r="ESH75" s="35"/>
      <c r="ESI75" s="35"/>
      <c r="ESJ75" s="35"/>
      <c r="ESK75" s="35"/>
      <c r="ESL75" s="35"/>
      <c r="ESM75" s="35"/>
      <c r="ESN75" s="35"/>
      <c r="ESO75" s="35"/>
      <c r="ESP75" s="35"/>
      <c r="ESQ75" s="35"/>
      <c r="ESR75" s="35"/>
      <c r="ESS75" s="35"/>
      <c r="EST75" s="35"/>
      <c r="ESU75" s="35"/>
      <c r="ESV75" s="35"/>
      <c r="ESW75" s="35"/>
      <c r="ESX75" s="35"/>
      <c r="ESY75" s="35"/>
      <c r="ESZ75" s="35"/>
      <c r="ETA75" s="35"/>
      <c r="ETB75" s="35"/>
      <c r="ETC75" s="35"/>
      <c r="ETD75" s="35"/>
      <c r="ETE75" s="35"/>
      <c r="ETF75" s="35"/>
      <c r="ETG75" s="35"/>
      <c r="ETH75" s="35"/>
      <c r="ETI75" s="35"/>
      <c r="ETJ75" s="35"/>
      <c r="ETK75" s="35"/>
      <c r="ETL75" s="35"/>
      <c r="ETM75" s="35"/>
      <c r="ETN75" s="35"/>
      <c r="ETO75" s="35"/>
      <c r="ETP75" s="35"/>
      <c r="ETQ75" s="35"/>
      <c r="ETR75" s="35"/>
      <c r="ETS75" s="35"/>
      <c r="ETT75" s="35"/>
      <c r="ETU75" s="35"/>
      <c r="ETV75" s="35"/>
      <c r="ETW75" s="35"/>
      <c r="ETX75" s="35"/>
      <c r="ETY75" s="35"/>
      <c r="ETZ75" s="35"/>
      <c r="EUA75" s="35"/>
      <c r="EUB75" s="35"/>
      <c r="EUC75" s="35"/>
      <c r="EUD75" s="35"/>
      <c r="EUE75" s="35"/>
      <c r="EUF75" s="35"/>
      <c r="EUG75" s="35"/>
      <c r="EUH75" s="35"/>
      <c r="EUI75" s="35"/>
      <c r="EUJ75" s="35"/>
      <c r="EUK75" s="35"/>
      <c r="EUL75" s="35"/>
      <c r="EUM75" s="35"/>
      <c r="EUN75" s="35"/>
      <c r="EUO75" s="35"/>
      <c r="EUP75" s="35"/>
      <c r="EUQ75" s="35"/>
      <c r="EUR75" s="35"/>
      <c r="EUS75" s="35"/>
      <c r="EUT75" s="35"/>
      <c r="EUU75" s="35"/>
      <c r="EUV75" s="35"/>
      <c r="EUW75" s="35"/>
      <c r="EUX75" s="35"/>
      <c r="EUY75" s="35"/>
      <c r="EUZ75" s="35"/>
      <c r="EVA75" s="35"/>
      <c r="EVB75" s="35"/>
      <c r="EVC75" s="35"/>
      <c r="EVD75" s="35"/>
      <c r="EVE75" s="35"/>
      <c r="EVF75" s="35"/>
      <c r="EVG75" s="35"/>
      <c r="EVH75" s="35"/>
      <c r="EVI75" s="35"/>
      <c r="EVJ75" s="35"/>
      <c r="EVK75" s="35"/>
      <c r="EVL75" s="35"/>
      <c r="EVM75" s="35"/>
      <c r="EVN75" s="35"/>
      <c r="EVO75" s="35"/>
      <c r="EVP75" s="35"/>
      <c r="EVQ75" s="35"/>
      <c r="EVR75" s="35"/>
      <c r="EVS75" s="35"/>
      <c r="EVT75" s="35"/>
      <c r="EVU75" s="35"/>
      <c r="EVV75" s="35"/>
      <c r="EVW75" s="35"/>
      <c r="EVX75" s="35"/>
      <c r="EVY75" s="35"/>
      <c r="EVZ75" s="35"/>
      <c r="EWA75" s="35"/>
      <c r="EWB75" s="35"/>
      <c r="EWC75" s="35"/>
      <c r="EWD75" s="35"/>
      <c r="EWE75" s="35"/>
      <c r="EWF75" s="35"/>
      <c r="EWG75" s="35"/>
      <c r="EWH75" s="35"/>
      <c r="EWI75" s="35"/>
      <c r="EWJ75" s="35"/>
      <c r="EWK75" s="35"/>
      <c r="EWL75" s="35"/>
      <c r="EWM75" s="35"/>
      <c r="EWN75" s="35"/>
      <c r="EWO75" s="35"/>
      <c r="EWP75" s="35"/>
      <c r="EWQ75" s="35"/>
      <c r="EWR75" s="35"/>
      <c r="EWS75" s="35"/>
      <c r="EWT75" s="35"/>
      <c r="EWU75" s="35"/>
      <c r="EWV75" s="35"/>
      <c r="EWW75" s="35"/>
      <c r="EWX75" s="35"/>
      <c r="EWY75" s="35"/>
      <c r="EWZ75" s="35"/>
      <c r="EXA75" s="35"/>
      <c r="EXB75" s="35"/>
      <c r="EXC75" s="35"/>
      <c r="EXD75" s="35"/>
      <c r="EXE75" s="35"/>
      <c r="EXF75" s="35"/>
      <c r="EXG75" s="35"/>
      <c r="EXH75" s="35"/>
      <c r="EXI75" s="35"/>
      <c r="EXJ75" s="35"/>
      <c r="EXK75" s="35"/>
      <c r="EXL75" s="35"/>
      <c r="EXM75" s="35"/>
      <c r="EXN75" s="35"/>
      <c r="EXO75" s="35"/>
      <c r="EXP75" s="35"/>
      <c r="EXQ75" s="35"/>
      <c r="EXR75" s="35"/>
      <c r="EXS75" s="35"/>
      <c r="EXT75" s="35"/>
      <c r="EXU75" s="35"/>
      <c r="EXV75" s="35"/>
      <c r="EXW75" s="35"/>
      <c r="EXX75" s="35"/>
      <c r="EXY75" s="35"/>
      <c r="EXZ75" s="35"/>
      <c r="EYA75" s="35"/>
      <c r="EYB75" s="35"/>
      <c r="EYC75" s="35"/>
      <c r="EYD75" s="35"/>
      <c r="EYE75" s="35"/>
      <c r="EYF75" s="35"/>
      <c r="EYG75" s="35"/>
      <c r="EYH75" s="35"/>
      <c r="EYI75" s="35"/>
      <c r="EYJ75" s="35"/>
      <c r="EYK75" s="35"/>
      <c r="EYL75" s="35"/>
      <c r="EYM75" s="35"/>
      <c r="EYN75" s="35"/>
      <c r="EYO75" s="35"/>
      <c r="EYP75" s="35"/>
      <c r="EYQ75" s="35"/>
      <c r="EYR75" s="35"/>
      <c r="EYS75" s="35"/>
      <c r="EYT75" s="35"/>
      <c r="EYU75" s="35"/>
      <c r="EYV75" s="35"/>
      <c r="EYW75" s="35"/>
      <c r="EYX75" s="35"/>
      <c r="EYY75" s="35"/>
      <c r="EYZ75" s="35"/>
      <c r="EZA75" s="35"/>
      <c r="EZB75" s="35"/>
      <c r="EZC75" s="35"/>
      <c r="EZD75" s="35"/>
      <c r="EZE75" s="35"/>
      <c r="EZF75" s="35"/>
      <c r="EZG75" s="35"/>
      <c r="EZH75" s="35"/>
      <c r="EZI75" s="35"/>
      <c r="EZJ75" s="35"/>
      <c r="EZQ75" s="35"/>
      <c r="EZR75" s="35"/>
      <c r="EZS75" s="35"/>
      <c r="EZT75" s="35"/>
      <c r="EZU75" s="35"/>
      <c r="EZV75" s="35"/>
      <c r="EZW75" s="35"/>
      <c r="EZX75" s="35"/>
      <c r="EZY75" s="35"/>
      <c r="EZZ75" s="35"/>
      <c r="FAA75" s="35"/>
      <c r="FAB75" s="35"/>
      <c r="FAC75" s="35"/>
      <c r="FAD75" s="35"/>
      <c r="FAE75" s="35"/>
      <c r="FAF75" s="35"/>
      <c r="FAG75" s="35"/>
      <c r="FAH75" s="35"/>
      <c r="FAI75" s="35"/>
      <c r="FAJ75" s="35"/>
      <c r="FAK75" s="35"/>
      <c r="FAL75" s="35"/>
      <c r="FAM75" s="35"/>
      <c r="FAN75" s="35"/>
      <c r="FAO75" s="35"/>
      <c r="FAP75" s="35"/>
      <c r="FAQ75" s="35"/>
      <c r="FAR75" s="35"/>
      <c r="FAS75" s="35"/>
      <c r="FAT75" s="35"/>
      <c r="FAU75" s="35"/>
      <c r="FAV75" s="35"/>
      <c r="FAW75" s="35"/>
      <c r="FAX75" s="35"/>
      <c r="FAY75" s="35"/>
      <c r="FAZ75" s="35"/>
      <c r="FBA75" s="35"/>
      <c r="FBB75" s="35"/>
      <c r="FBC75" s="35"/>
      <c r="FBD75" s="35"/>
      <c r="FBE75" s="35"/>
      <c r="FBF75" s="35"/>
      <c r="FBG75" s="35"/>
      <c r="FBH75" s="35"/>
      <c r="FBI75" s="35"/>
      <c r="FBJ75" s="35"/>
      <c r="FBK75" s="35"/>
      <c r="FBL75" s="35"/>
      <c r="FBM75" s="35"/>
      <c r="FBN75" s="35"/>
      <c r="FBO75" s="35"/>
      <c r="FBP75" s="35"/>
      <c r="FBQ75" s="35"/>
      <c r="FBR75" s="35"/>
      <c r="FBS75" s="35"/>
      <c r="FBT75" s="35"/>
      <c r="FBU75" s="35"/>
      <c r="FBV75" s="35"/>
      <c r="FBW75" s="35"/>
      <c r="FBX75" s="35"/>
      <c r="FBY75" s="35"/>
      <c r="FBZ75" s="35"/>
      <c r="FCA75" s="35"/>
      <c r="FCB75" s="35"/>
      <c r="FCC75" s="35"/>
      <c r="FCD75" s="35"/>
      <c r="FCE75" s="35"/>
      <c r="FCF75" s="35"/>
      <c r="FCG75" s="35"/>
      <c r="FCH75" s="35"/>
      <c r="FCI75" s="35"/>
      <c r="FCJ75" s="35"/>
      <c r="FCK75" s="35"/>
      <c r="FCL75" s="35"/>
      <c r="FCM75" s="35"/>
      <c r="FCN75" s="35"/>
      <c r="FCO75" s="35"/>
      <c r="FCP75" s="35"/>
      <c r="FCQ75" s="35"/>
      <c r="FCR75" s="35"/>
      <c r="FCS75" s="35"/>
      <c r="FCT75" s="35"/>
      <c r="FCU75" s="35"/>
      <c r="FCV75" s="35"/>
      <c r="FCW75" s="35"/>
      <c r="FCX75" s="35"/>
      <c r="FCY75" s="35"/>
      <c r="FCZ75" s="35"/>
      <c r="FDA75" s="35"/>
      <c r="FDB75" s="35"/>
      <c r="FDC75" s="35"/>
      <c r="FDD75" s="35"/>
      <c r="FDE75" s="35"/>
      <c r="FDF75" s="35"/>
      <c r="FDG75" s="35"/>
      <c r="FDH75" s="35"/>
      <c r="FDI75" s="35"/>
      <c r="FDJ75" s="35"/>
      <c r="FDK75" s="35"/>
      <c r="FDL75" s="35"/>
      <c r="FDM75" s="35"/>
      <c r="FDN75" s="35"/>
      <c r="FDO75" s="35"/>
      <c r="FDP75" s="35"/>
      <c r="FDQ75" s="35"/>
      <c r="FDR75" s="35"/>
      <c r="FDS75" s="35"/>
      <c r="FDT75" s="35"/>
      <c r="FDU75" s="35"/>
      <c r="FDV75" s="35"/>
      <c r="FDW75" s="35"/>
      <c r="FDX75" s="35"/>
      <c r="FDY75" s="35"/>
      <c r="FDZ75" s="35"/>
      <c r="FEA75" s="35"/>
      <c r="FEB75" s="35"/>
      <c r="FEC75" s="35"/>
      <c r="FED75" s="35"/>
      <c r="FEE75" s="35"/>
      <c r="FEF75" s="35"/>
      <c r="FEG75" s="35"/>
      <c r="FEH75" s="35"/>
      <c r="FEI75" s="35"/>
      <c r="FEJ75" s="35"/>
      <c r="FEK75" s="35"/>
      <c r="FEL75" s="35"/>
      <c r="FEM75" s="35"/>
      <c r="FEN75" s="35"/>
      <c r="FEO75" s="35"/>
      <c r="FEP75" s="35"/>
      <c r="FEQ75" s="35"/>
      <c r="FER75" s="35"/>
      <c r="FES75" s="35"/>
      <c r="FET75" s="35"/>
      <c r="FEU75" s="35"/>
      <c r="FEV75" s="35"/>
      <c r="FEW75" s="35"/>
      <c r="FEX75" s="35"/>
      <c r="FEY75" s="35"/>
      <c r="FEZ75" s="35"/>
      <c r="FFA75" s="35"/>
      <c r="FFB75" s="35"/>
      <c r="FFC75" s="35"/>
      <c r="FFD75" s="35"/>
      <c r="FFE75" s="35"/>
      <c r="FFF75" s="35"/>
      <c r="FFG75" s="35"/>
      <c r="FFH75" s="35"/>
      <c r="FFI75" s="35"/>
      <c r="FFJ75" s="35"/>
      <c r="FFK75" s="35"/>
      <c r="FFL75" s="35"/>
      <c r="FFM75" s="35"/>
      <c r="FFN75" s="35"/>
      <c r="FFO75" s="35"/>
      <c r="FFP75" s="35"/>
      <c r="FFQ75" s="35"/>
      <c r="FFR75" s="35"/>
      <c r="FFS75" s="35"/>
      <c r="FFT75" s="35"/>
      <c r="FFU75" s="35"/>
      <c r="FFV75" s="35"/>
      <c r="FFW75" s="35"/>
      <c r="FFX75" s="35"/>
      <c r="FFY75" s="35"/>
      <c r="FFZ75" s="35"/>
      <c r="FGA75" s="35"/>
      <c r="FGB75" s="35"/>
      <c r="FGC75" s="35"/>
      <c r="FGD75" s="35"/>
      <c r="FGE75" s="35"/>
      <c r="FGF75" s="35"/>
      <c r="FGG75" s="35"/>
      <c r="FGH75" s="35"/>
      <c r="FGI75" s="35"/>
      <c r="FGJ75" s="35"/>
      <c r="FGK75" s="35"/>
      <c r="FGL75" s="35"/>
      <c r="FGM75" s="35"/>
      <c r="FGN75" s="35"/>
      <c r="FGO75" s="35"/>
      <c r="FGP75" s="35"/>
      <c r="FGQ75" s="35"/>
      <c r="FGR75" s="35"/>
      <c r="FGS75" s="35"/>
      <c r="FGT75" s="35"/>
      <c r="FGU75" s="35"/>
      <c r="FGV75" s="35"/>
      <c r="FGW75" s="35"/>
      <c r="FGX75" s="35"/>
      <c r="FGY75" s="35"/>
      <c r="FGZ75" s="35"/>
      <c r="FHA75" s="35"/>
      <c r="FHB75" s="35"/>
      <c r="FHC75" s="35"/>
      <c r="FHD75" s="35"/>
      <c r="FHE75" s="35"/>
      <c r="FHF75" s="35"/>
      <c r="FHG75" s="35"/>
      <c r="FHH75" s="35"/>
      <c r="FHI75" s="35"/>
      <c r="FHJ75" s="35"/>
      <c r="FHK75" s="35"/>
      <c r="FHL75" s="35"/>
      <c r="FHM75" s="35"/>
      <c r="FHN75" s="35"/>
      <c r="FHO75" s="35"/>
      <c r="FHP75" s="35"/>
      <c r="FHQ75" s="35"/>
      <c r="FHR75" s="35"/>
      <c r="FHS75" s="35"/>
      <c r="FHT75" s="35"/>
      <c r="FHU75" s="35"/>
      <c r="FHV75" s="35"/>
      <c r="FHW75" s="35"/>
      <c r="FHX75" s="35"/>
      <c r="FHY75" s="35"/>
      <c r="FHZ75" s="35"/>
      <c r="FIA75" s="35"/>
      <c r="FIB75" s="35"/>
      <c r="FIC75" s="35"/>
      <c r="FID75" s="35"/>
      <c r="FIE75" s="35"/>
      <c r="FIF75" s="35"/>
      <c r="FIG75" s="35"/>
      <c r="FIH75" s="35"/>
      <c r="FII75" s="35"/>
      <c r="FIJ75" s="35"/>
      <c r="FIK75" s="35"/>
      <c r="FIL75" s="35"/>
      <c r="FIM75" s="35"/>
      <c r="FIN75" s="35"/>
      <c r="FIO75" s="35"/>
      <c r="FIP75" s="35"/>
      <c r="FIQ75" s="35"/>
      <c r="FIR75" s="35"/>
      <c r="FIS75" s="35"/>
      <c r="FIT75" s="35"/>
      <c r="FIU75" s="35"/>
      <c r="FIV75" s="35"/>
      <c r="FIW75" s="35"/>
      <c r="FIX75" s="35"/>
      <c r="FIY75" s="35"/>
      <c r="FIZ75" s="35"/>
      <c r="FJA75" s="35"/>
      <c r="FJB75" s="35"/>
      <c r="FJC75" s="35"/>
      <c r="FJD75" s="35"/>
      <c r="FJE75" s="35"/>
      <c r="FJF75" s="35"/>
      <c r="FJM75" s="35"/>
      <c r="FJN75" s="35"/>
      <c r="FJO75" s="35"/>
      <c r="FJP75" s="35"/>
      <c r="FJQ75" s="35"/>
      <c r="FJR75" s="35"/>
      <c r="FJS75" s="35"/>
      <c r="FJT75" s="35"/>
      <c r="FJU75" s="35"/>
      <c r="FJV75" s="35"/>
      <c r="FJW75" s="35"/>
      <c r="FJX75" s="35"/>
      <c r="FJY75" s="35"/>
      <c r="FJZ75" s="35"/>
      <c r="FKA75" s="35"/>
      <c r="FKB75" s="35"/>
      <c r="FKC75" s="35"/>
      <c r="FKD75" s="35"/>
      <c r="FKE75" s="35"/>
      <c r="FKF75" s="35"/>
      <c r="FKG75" s="35"/>
      <c r="FKH75" s="35"/>
      <c r="FKI75" s="35"/>
      <c r="FKJ75" s="35"/>
      <c r="FKK75" s="35"/>
      <c r="FKL75" s="35"/>
      <c r="FKM75" s="35"/>
      <c r="FKN75" s="35"/>
      <c r="FKO75" s="35"/>
      <c r="FKP75" s="35"/>
      <c r="FKQ75" s="35"/>
      <c r="FKR75" s="35"/>
      <c r="FKS75" s="35"/>
      <c r="FKT75" s="35"/>
      <c r="FKU75" s="35"/>
      <c r="FKV75" s="35"/>
      <c r="FKW75" s="35"/>
      <c r="FKX75" s="35"/>
      <c r="FKY75" s="35"/>
      <c r="FKZ75" s="35"/>
      <c r="FLA75" s="35"/>
      <c r="FLB75" s="35"/>
      <c r="FLC75" s="35"/>
      <c r="FLD75" s="35"/>
      <c r="FLE75" s="35"/>
      <c r="FLF75" s="35"/>
      <c r="FLG75" s="35"/>
      <c r="FLH75" s="35"/>
      <c r="FLI75" s="35"/>
      <c r="FLJ75" s="35"/>
      <c r="FLK75" s="35"/>
      <c r="FLL75" s="35"/>
      <c r="FLM75" s="35"/>
      <c r="FLN75" s="35"/>
      <c r="FLO75" s="35"/>
      <c r="FLP75" s="35"/>
      <c r="FLQ75" s="35"/>
      <c r="FLR75" s="35"/>
      <c r="FLS75" s="35"/>
      <c r="FLT75" s="35"/>
      <c r="FLU75" s="35"/>
      <c r="FLV75" s="35"/>
      <c r="FLW75" s="35"/>
      <c r="FLX75" s="35"/>
      <c r="FLY75" s="35"/>
      <c r="FLZ75" s="35"/>
      <c r="FMA75" s="35"/>
      <c r="FMB75" s="35"/>
      <c r="FMC75" s="35"/>
      <c r="FMD75" s="35"/>
      <c r="FME75" s="35"/>
      <c r="FMF75" s="35"/>
      <c r="FMG75" s="35"/>
      <c r="FMH75" s="35"/>
      <c r="FMI75" s="35"/>
      <c r="FMJ75" s="35"/>
      <c r="FMK75" s="35"/>
      <c r="FML75" s="35"/>
      <c r="FMM75" s="35"/>
      <c r="FMN75" s="35"/>
      <c r="FMO75" s="35"/>
      <c r="FMP75" s="35"/>
      <c r="FMQ75" s="35"/>
      <c r="FMR75" s="35"/>
      <c r="FMS75" s="35"/>
      <c r="FMT75" s="35"/>
      <c r="FMU75" s="35"/>
      <c r="FMV75" s="35"/>
      <c r="FMW75" s="35"/>
      <c r="FMX75" s="35"/>
      <c r="FMY75" s="35"/>
      <c r="FMZ75" s="35"/>
      <c r="FNA75" s="35"/>
      <c r="FNB75" s="35"/>
      <c r="FNC75" s="35"/>
      <c r="FND75" s="35"/>
      <c r="FNE75" s="35"/>
      <c r="FNF75" s="35"/>
      <c r="FNG75" s="35"/>
      <c r="FNH75" s="35"/>
      <c r="FNI75" s="35"/>
      <c r="FNJ75" s="35"/>
      <c r="FNK75" s="35"/>
      <c r="FNL75" s="35"/>
      <c r="FNM75" s="35"/>
      <c r="FNN75" s="35"/>
      <c r="FNO75" s="35"/>
      <c r="FNP75" s="35"/>
      <c r="FNQ75" s="35"/>
      <c r="FNR75" s="35"/>
      <c r="FNS75" s="35"/>
      <c r="FNT75" s="35"/>
      <c r="FNU75" s="35"/>
      <c r="FNV75" s="35"/>
      <c r="FNW75" s="35"/>
      <c r="FNX75" s="35"/>
      <c r="FNY75" s="35"/>
      <c r="FNZ75" s="35"/>
      <c r="FOA75" s="35"/>
      <c r="FOB75" s="35"/>
      <c r="FOC75" s="35"/>
      <c r="FOD75" s="35"/>
      <c r="FOE75" s="35"/>
      <c r="FOF75" s="35"/>
      <c r="FOG75" s="35"/>
      <c r="FOH75" s="35"/>
      <c r="FOI75" s="35"/>
      <c r="FOJ75" s="35"/>
      <c r="FOK75" s="35"/>
      <c r="FOL75" s="35"/>
      <c r="FOM75" s="35"/>
      <c r="FON75" s="35"/>
      <c r="FOO75" s="35"/>
      <c r="FOP75" s="35"/>
      <c r="FOQ75" s="35"/>
      <c r="FOR75" s="35"/>
      <c r="FOS75" s="35"/>
      <c r="FOT75" s="35"/>
      <c r="FOU75" s="35"/>
      <c r="FOV75" s="35"/>
      <c r="FOW75" s="35"/>
      <c r="FOX75" s="35"/>
      <c r="FOY75" s="35"/>
      <c r="FOZ75" s="35"/>
      <c r="FPA75" s="35"/>
      <c r="FPB75" s="35"/>
      <c r="FPC75" s="35"/>
      <c r="FPD75" s="35"/>
      <c r="FPE75" s="35"/>
      <c r="FPF75" s="35"/>
      <c r="FPG75" s="35"/>
      <c r="FPH75" s="35"/>
      <c r="FPI75" s="35"/>
      <c r="FPJ75" s="35"/>
      <c r="FPK75" s="35"/>
      <c r="FPL75" s="35"/>
      <c r="FPM75" s="35"/>
      <c r="FPN75" s="35"/>
      <c r="FPO75" s="35"/>
      <c r="FPP75" s="35"/>
      <c r="FPQ75" s="35"/>
      <c r="FPR75" s="35"/>
      <c r="FPS75" s="35"/>
      <c r="FPT75" s="35"/>
      <c r="FPU75" s="35"/>
      <c r="FPV75" s="35"/>
      <c r="FPW75" s="35"/>
      <c r="FPX75" s="35"/>
      <c r="FPY75" s="35"/>
      <c r="FPZ75" s="35"/>
      <c r="FQA75" s="35"/>
      <c r="FQB75" s="35"/>
      <c r="FQC75" s="35"/>
      <c r="FQD75" s="35"/>
      <c r="FQE75" s="35"/>
      <c r="FQF75" s="35"/>
      <c r="FQG75" s="35"/>
      <c r="FQH75" s="35"/>
      <c r="FQI75" s="35"/>
      <c r="FQJ75" s="35"/>
      <c r="FQK75" s="35"/>
      <c r="FQL75" s="35"/>
      <c r="FQM75" s="35"/>
      <c r="FQN75" s="35"/>
      <c r="FQO75" s="35"/>
      <c r="FQP75" s="35"/>
      <c r="FQQ75" s="35"/>
      <c r="FQR75" s="35"/>
      <c r="FQS75" s="35"/>
      <c r="FQT75" s="35"/>
      <c r="FQU75" s="35"/>
      <c r="FQV75" s="35"/>
      <c r="FQW75" s="35"/>
      <c r="FQX75" s="35"/>
      <c r="FQY75" s="35"/>
      <c r="FQZ75" s="35"/>
      <c r="FRA75" s="35"/>
      <c r="FRB75" s="35"/>
      <c r="FRC75" s="35"/>
      <c r="FRD75" s="35"/>
      <c r="FRE75" s="35"/>
      <c r="FRF75" s="35"/>
      <c r="FRG75" s="35"/>
      <c r="FRH75" s="35"/>
      <c r="FRI75" s="35"/>
      <c r="FRJ75" s="35"/>
      <c r="FRK75" s="35"/>
      <c r="FRL75" s="35"/>
      <c r="FRM75" s="35"/>
      <c r="FRN75" s="35"/>
      <c r="FRO75" s="35"/>
      <c r="FRP75" s="35"/>
      <c r="FRQ75" s="35"/>
      <c r="FRR75" s="35"/>
      <c r="FRS75" s="35"/>
      <c r="FRT75" s="35"/>
      <c r="FRU75" s="35"/>
      <c r="FRV75" s="35"/>
      <c r="FRW75" s="35"/>
      <c r="FRX75" s="35"/>
      <c r="FRY75" s="35"/>
      <c r="FRZ75" s="35"/>
      <c r="FSA75" s="35"/>
      <c r="FSB75" s="35"/>
      <c r="FSC75" s="35"/>
      <c r="FSD75" s="35"/>
      <c r="FSE75" s="35"/>
      <c r="FSF75" s="35"/>
      <c r="FSG75" s="35"/>
      <c r="FSH75" s="35"/>
      <c r="FSI75" s="35"/>
      <c r="FSJ75" s="35"/>
      <c r="FSK75" s="35"/>
      <c r="FSL75" s="35"/>
      <c r="FSM75" s="35"/>
      <c r="FSN75" s="35"/>
      <c r="FSO75" s="35"/>
      <c r="FSP75" s="35"/>
      <c r="FSQ75" s="35"/>
      <c r="FSR75" s="35"/>
      <c r="FSS75" s="35"/>
      <c r="FST75" s="35"/>
      <c r="FSU75" s="35"/>
      <c r="FSV75" s="35"/>
      <c r="FSW75" s="35"/>
      <c r="FSX75" s="35"/>
      <c r="FSY75" s="35"/>
      <c r="FSZ75" s="35"/>
      <c r="FTA75" s="35"/>
      <c r="FTB75" s="35"/>
      <c r="FTI75" s="35"/>
      <c r="FTJ75" s="35"/>
      <c r="FTK75" s="35"/>
      <c r="FTL75" s="35"/>
      <c r="FTM75" s="35"/>
      <c r="FTN75" s="35"/>
      <c r="FTO75" s="35"/>
      <c r="FTP75" s="35"/>
      <c r="FTQ75" s="35"/>
      <c r="FTR75" s="35"/>
      <c r="FTS75" s="35"/>
      <c r="FTT75" s="35"/>
      <c r="FTU75" s="35"/>
      <c r="FTV75" s="35"/>
      <c r="FTW75" s="35"/>
      <c r="FTX75" s="35"/>
      <c r="FTY75" s="35"/>
      <c r="FTZ75" s="35"/>
      <c r="FUA75" s="35"/>
      <c r="FUB75" s="35"/>
      <c r="FUC75" s="35"/>
      <c r="FUD75" s="35"/>
      <c r="FUE75" s="35"/>
      <c r="FUF75" s="35"/>
      <c r="FUG75" s="35"/>
      <c r="FUH75" s="35"/>
      <c r="FUI75" s="35"/>
      <c r="FUJ75" s="35"/>
      <c r="FUK75" s="35"/>
      <c r="FUL75" s="35"/>
      <c r="FUM75" s="35"/>
      <c r="FUN75" s="35"/>
      <c r="FUO75" s="35"/>
      <c r="FUP75" s="35"/>
      <c r="FUQ75" s="35"/>
      <c r="FUR75" s="35"/>
      <c r="FUS75" s="35"/>
      <c r="FUT75" s="35"/>
      <c r="FUU75" s="35"/>
      <c r="FUV75" s="35"/>
      <c r="FUW75" s="35"/>
      <c r="FUX75" s="35"/>
      <c r="FUY75" s="35"/>
      <c r="FUZ75" s="35"/>
      <c r="FVA75" s="35"/>
      <c r="FVB75" s="35"/>
      <c r="FVC75" s="35"/>
      <c r="FVD75" s="35"/>
      <c r="FVE75" s="35"/>
      <c r="FVF75" s="35"/>
      <c r="FVG75" s="35"/>
      <c r="FVH75" s="35"/>
      <c r="FVI75" s="35"/>
      <c r="FVJ75" s="35"/>
      <c r="FVK75" s="35"/>
      <c r="FVL75" s="35"/>
      <c r="FVM75" s="35"/>
      <c r="FVN75" s="35"/>
      <c r="FVO75" s="35"/>
      <c r="FVP75" s="35"/>
      <c r="FVQ75" s="35"/>
      <c r="FVR75" s="35"/>
      <c r="FVS75" s="35"/>
      <c r="FVT75" s="35"/>
      <c r="FVU75" s="35"/>
      <c r="FVV75" s="35"/>
      <c r="FVW75" s="35"/>
      <c r="FVX75" s="35"/>
      <c r="FVY75" s="35"/>
      <c r="FVZ75" s="35"/>
      <c r="FWA75" s="35"/>
      <c r="FWB75" s="35"/>
      <c r="FWC75" s="35"/>
      <c r="FWD75" s="35"/>
      <c r="FWE75" s="35"/>
      <c r="FWF75" s="35"/>
      <c r="FWG75" s="35"/>
      <c r="FWH75" s="35"/>
      <c r="FWI75" s="35"/>
      <c r="FWJ75" s="35"/>
      <c r="FWK75" s="35"/>
      <c r="FWL75" s="35"/>
      <c r="FWM75" s="35"/>
      <c r="FWN75" s="35"/>
      <c r="FWO75" s="35"/>
      <c r="FWP75" s="35"/>
      <c r="FWQ75" s="35"/>
      <c r="FWR75" s="35"/>
      <c r="FWS75" s="35"/>
      <c r="FWT75" s="35"/>
      <c r="FWU75" s="35"/>
      <c r="FWV75" s="35"/>
      <c r="FWW75" s="35"/>
      <c r="FWX75" s="35"/>
      <c r="FWY75" s="35"/>
      <c r="FWZ75" s="35"/>
      <c r="FXA75" s="35"/>
      <c r="FXB75" s="35"/>
      <c r="FXC75" s="35"/>
      <c r="FXD75" s="35"/>
      <c r="FXE75" s="35"/>
      <c r="FXF75" s="35"/>
      <c r="FXG75" s="35"/>
      <c r="FXH75" s="35"/>
      <c r="FXI75" s="35"/>
      <c r="FXJ75" s="35"/>
      <c r="FXK75" s="35"/>
      <c r="FXL75" s="35"/>
      <c r="FXM75" s="35"/>
      <c r="FXN75" s="35"/>
      <c r="FXO75" s="35"/>
      <c r="FXP75" s="35"/>
      <c r="FXQ75" s="35"/>
      <c r="FXR75" s="35"/>
      <c r="FXS75" s="35"/>
      <c r="FXT75" s="35"/>
      <c r="FXU75" s="35"/>
      <c r="FXV75" s="35"/>
      <c r="FXW75" s="35"/>
      <c r="FXX75" s="35"/>
      <c r="FXY75" s="35"/>
      <c r="FXZ75" s="35"/>
      <c r="FYA75" s="35"/>
      <c r="FYB75" s="35"/>
      <c r="FYC75" s="35"/>
      <c r="FYD75" s="35"/>
      <c r="FYE75" s="35"/>
      <c r="FYF75" s="35"/>
      <c r="FYG75" s="35"/>
      <c r="FYH75" s="35"/>
      <c r="FYI75" s="35"/>
      <c r="FYJ75" s="35"/>
      <c r="FYK75" s="35"/>
      <c r="FYL75" s="35"/>
      <c r="FYM75" s="35"/>
      <c r="FYN75" s="35"/>
      <c r="FYO75" s="35"/>
      <c r="FYP75" s="35"/>
      <c r="FYQ75" s="35"/>
      <c r="FYR75" s="35"/>
      <c r="FYS75" s="35"/>
      <c r="FYT75" s="35"/>
      <c r="FYU75" s="35"/>
      <c r="FYV75" s="35"/>
      <c r="FYW75" s="35"/>
      <c r="FYX75" s="35"/>
      <c r="FYY75" s="35"/>
      <c r="FYZ75" s="35"/>
      <c r="FZA75" s="35"/>
      <c r="FZB75" s="35"/>
      <c r="FZC75" s="35"/>
      <c r="FZD75" s="35"/>
      <c r="FZE75" s="35"/>
      <c r="FZF75" s="35"/>
      <c r="FZG75" s="35"/>
      <c r="FZH75" s="35"/>
      <c r="FZI75" s="35"/>
      <c r="FZJ75" s="35"/>
      <c r="FZK75" s="35"/>
      <c r="FZL75" s="35"/>
      <c r="FZM75" s="35"/>
      <c r="FZN75" s="35"/>
      <c r="FZO75" s="35"/>
      <c r="FZP75" s="35"/>
      <c r="FZQ75" s="35"/>
      <c r="FZR75" s="35"/>
      <c r="FZS75" s="35"/>
      <c r="FZT75" s="35"/>
      <c r="FZU75" s="35"/>
      <c r="FZV75" s="35"/>
      <c r="FZW75" s="35"/>
      <c r="FZX75" s="35"/>
      <c r="FZY75" s="35"/>
      <c r="FZZ75" s="35"/>
      <c r="GAA75" s="35"/>
      <c r="GAB75" s="35"/>
      <c r="GAC75" s="35"/>
      <c r="GAD75" s="35"/>
      <c r="GAE75" s="35"/>
      <c r="GAF75" s="35"/>
      <c r="GAG75" s="35"/>
      <c r="GAH75" s="35"/>
      <c r="GAI75" s="35"/>
      <c r="GAJ75" s="35"/>
      <c r="GAK75" s="35"/>
      <c r="GAL75" s="35"/>
      <c r="GAM75" s="35"/>
      <c r="GAN75" s="35"/>
      <c r="GAO75" s="35"/>
      <c r="GAP75" s="35"/>
      <c r="GAQ75" s="35"/>
      <c r="GAR75" s="35"/>
      <c r="GAS75" s="35"/>
      <c r="GAT75" s="35"/>
      <c r="GAU75" s="35"/>
      <c r="GAV75" s="35"/>
      <c r="GAW75" s="35"/>
      <c r="GAX75" s="35"/>
      <c r="GAY75" s="35"/>
      <c r="GAZ75" s="35"/>
      <c r="GBA75" s="35"/>
      <c r="GBB75" s="35"/>
      <c r="GBC75" s="35"/>
      <c r="GBD75" s="35"/>
      <c r="GBE75" s="35"/>
      <c r="GBF75" s="35"/>
      <c r="GBG75" s="35"/>
      <c r="GBH75" s="35"/>
      <c r="GBI75" s="35"/>
      <c r="GBJ75" s="35"/>
      <c r="GBK75" s="35"/>
      <c r="GBL75" s="35"/>
      <c r="GBM75" s="35"/>
      <c r="GBN75" s="35"/>
      <c r="GBO75" s="35"/>
      <c r="GBP75" s="35"/>
      <c r="GBQ75" s="35"/>
      <c r="GBR75" s="35"/>
      <c r="GBS75" s="35"/>
      <c r="GBT75" s="35"/>
      <c r="GBU75" s="35"/>
      <c r="GBV75" s="35"/>
      <c r="GBW75" s="35"/>
      <c r="GBX75" s="35"/>
      <c r="GBY75" s="35"/>
      <c r="GBZ75" s="35"/>
      <c r="GCA75" s="35"/>
      <c r="GCB75" s="35"/>
      <c r="GCC75" s="35"/>
      <c r="GCD75" s="35"/>
      <c r="GCE75" s="35"/>
      <c r="GCF75" s="35"/>
      <c r="GCG75" s="35"/>
      <c r="GCH75" s="35"/>
      <c r="GCI75" s="35"/>
      <c r="GCJ75" s="35"/>
      <c r="GCK75" s="35"/>
      <c r="GCL75" s="35"/>
      <c r="GCM75" s="35"/>
      <c r="GCN75" s="35"/>
      <c r="GCO75" s="35"/>
      <c r="GCP75" s="35"/>
      <c r="GCQ75" s="35"/>
      <c r="GCR75" s="35"/>
      <c r="GCS75" s="35"/>
      <c r="GCT75" s="35"/>
      <c r="GCU75" s="35"/>
      <c r="GCV75" s="35"/>
      <c r="GCW75" s="35"/>
      <c r="GCX75" s="35"/>
      <c r="GDE75" s="35"/>
      <c r="GDF75" s="35"/>
      <c r="GDG75" s="35"/>
      <c r="GDH75" s="35"/>
      <c r="GDI75" s="35"/>
      <c r="GDJ75" s="35"/>
      <c r="GDK75" s="35"/>
      <c r="GDL75" s="35"/>
      <c r="GDM75" s="35"/>
      <c r="GDN75" s="35"/>
      <c r="GDO75" s="35"/>
      <c r="GDP75" s="35"/>
      <c r="GDQ75" s="35"/>
      <c r="GDR75" s="35"/>
      <c r="GDS75" s="35"/>
      <c r="GDT75" s="35"/>
      <c r="GDU75" s="35"/>
      <c r="GDV75" s="35"/>
      <c r="GDW75" s="35"/>
      <c r="GDX75" s="35"/>
      <c r="GDY75" s="35"/>
      <c r="GDZ75" s="35"/>
      <c r="GEA75" s="35"/>
      <c r="GEB75" s="35"/>
      <c r="GEC75" s="35"/>
      <c r="GED75" s="35"/>
      <c r="GEE75" s="35"/>
      <c r="GEF75" s="35"/>
      <c r="GEG75" s="35"/>
      <c r="GEH75" s="35"/>
      <c r="GEI75" s="35"/>
      <c r="GEJ75" s="35"/>
      <c r="GEK75" s="35"/>
      <c r="GEL75" s="35"/>
      <c r="GEM75" s="35"/>
      <c r="GEN75" s="35"/>
      <c r="GEO75" s="35"/>
      <c r="GEP75" s="35"/>
      <c r="GEQ75" s="35"/>
      <c r="GER75" s="35"/>
      <c r="GES75" s="35"/>
      <c r="GET75" s="35"/>
      <c r="GEU75" s="35"/>
      <c r="GEV75" s="35"/>
      <c r="GEW75" s="35"/>
      <c r="GEX75" s="35"/>
      <c r="GEY75" s="35"/>
      <c r="GEZ75" s="35"/>
      <c r="GFA75" s="35"/>
      <c r="GFB75" s="35"/>
      <c r="GFC75" s="35"/>
      <c r="GFD75" s="35"/>
      <c r="GFE75" s="35"/>
      <c r="GFF75" s="35"/>
      <c r="GFG75" s="35"/>
      <c r="GFH75" s="35"/>
      <c r="GFI75" s="35"/>
      <c r="GFJ75" s="35"/>
      <c r="GFK75" s="35"/>
      <c r="GFL75" s="35"/>
      <c r="GFM75" s="35"/>
      <c r="GFN75" s="35"/>
      <c r="GFO75" s="35"/>
      <c r="GFP75" s="35"/>
      <c r="GFQ75" s="35"/>
      <c r="GFR75" s="35"/>
      <c r="GFS75" s="35"/>
      <c r="GFT75" s="35"/>
      <c r="GFU75" s="35"/>
      <c r="GFV75" s="35"/>
      <c r="GFW75" s="35"/>
      <c r="GFX75" s="35"/>
      <c r="GFY75" s="35"/>
      <c r="GFZ75" s="35"/>
      <c r="GGA75" s="35"/>
      <c r="GGB75" s="35"/>
      <c r="GGC75" s="35"/>
      <c r="GGD75" s="35"/>
      <c r="GGE75" s="35"/>
      <c r="GGF75" s="35"/>
      <c r="GGG75" s="35"/>
      <c r="GGH75" s="35"/>
      <c r="GGI75" s="35"/>
      <c r="GGJ75" s="35"/>
      <c r="GGK75" s="35"/>
      <c r="GGL75" s="35"/>
      <c r="GGM75" s="35"/>
      <c r="GGN75" s="35"/>
      <c r="GGO75" s="35"/>
      <c r="GGP75" s="35"/>
      <c r="GGQ75" s="35"/>
      <c r="GGR75" s="35"/>
      <c r="GGS75" s="35"/>
      <c r="GGT75" s="35"/>
      <c r="GGU75" s="35"/>
      <c r="GGV75" s="35"/>
      <c r="GGW75" s="35"/>
      <c r="GGX75" s="35"/>
      <c r="GGY75" s="35"/>
      <c r="GGZ75" s="35"/>
      <c r="GHA75" s="35"/>
      <c r="GHB75" s="35"/>
      <c r="GHC75" s="35"/>
      <c r="GHD75" s="35"/>
      <c r="GHE75" s="35"/>
      <c r="GHF75" s="35"/>
      <c r="GHG75" s="35"/>
      <c r="GHH75" s="35"/>
      <c r="GHI75" s="35"/>
      <c r="GHJ75" s="35"/>
      <c r="GHK75" s="35"/>
      <c r="GHL75" s="35"/>
      <c r="GHM75" s="35"/>
      <c r="GHN75" s="35"/>
      <c r="GHO75" s="35"/>
      <c r="GHP75" s="35"/>
      <c r="GHQ75" s="35"/>
      <c r="GHR75" s="35"/>
      <c r="GHS75" s="35"/>
      <c r="GHT75" s="35"/>
      <c r="GHU75" s="35"/>
      <c r="GHV75" s="35"/>
      <c r="GHW75" s="35"/>
      <c r="GHX75" s="35"/>
      <c r="GHY75" s="35"/>
      <c r="GHZ75" s="35"/>
      <c r="GIA75" s="35"/>
      <c r="GIB75" s="35"/>
      <c r="GIC75" s="35"/>
      <c r="GID75" s="35"/>
      <c r="GIE75" s="35"/>
      <c r="GIF75" s="35"/>
      <c r="GIG75" s="35"/>
      <c r="GIH75" s="35"/>
      <c r="GII75" s="35"/>
      <c r="GIJ75" s="35"/>
      <c r="GIK75" s="35"/>
      <c r="GIL75" s="35"/>
      <c r="GIM75" s="35"/>
      <c r="GIN75" s="35"/>
      <c r="GIO75" s="35"/>
      <c r="GIP75" s="35"/>
      <c r="GIQ75" s="35"/>
      <c r="GIR75" s="35"/>
      <c r="GIS75" s="35"/>
      <c r="GIT75" s="35"/>
      <c r="GIU75" s="35"/>
      <c r="GIV75" s="35"/>
      <c r="GIW75" s="35"/>
      <c r="GIX75" s="35"/>
      <c r="GIY75" s="35"/>
      <c r="GIZ75" s="35"/>
      <c r="GJA75" s="35"/>
      <c r="GJB75" s="35"/>
      <c r="GJC75" s="35"/>
      <c r="GJD75" s="35"/>
      <c r="GJE75" s="35"/>
      <c r="GJF75" s="35"/>
      <c r="GJG75" s="35"/>
      <c r="GJH75" s="35"/>
      <c r="GJI75" s="35"/>
      <c r="GJJ75" s="35"/>
      <c r="GJK75" s="35"/>
      <c r="GJL75" s="35"/>
      <c r="GJM75" s="35"/>
      <c r="GJN75" s="35"/>
      <c r="GJO75" s="35"/>
      <c r="GJP75" s="35"/>
      <c r="GJQ75" s="35"/>
      <c r="GJR75" s="35"/>
      <c r="GJS75" s="35"/>
      <c r="GJT75" s="35"/>
      <c r="GJU75" s="35"/>
      <c r="GJV75" s="35"/>
      <c r="GJW75" s="35"/>
      <c r="GJX75" s="35"/>
      <c r="GJY75" s="35"/>
      <c r="GJZ75" s="35"/>
      <c r="GKA75" s="35"/>
      <c r="GKB75" s="35"/>
      <c r="GKC75" s="35"/>
      <c r="GKD75" s="35"/>
      <c r="GKE75" s="35"/>
      <c r="GKF75" s="35"/>
      <c r="GKG75" s="35"/>
      <c r="GKH75" s="35"/>
      <c r="GKI75" s="35"/>
      <c r="GKJ75" s="35"/>
      <c r="GKK75" s="35"/>
      <c r="GKL75" s="35"/>
      <c r="GKM75" s="35"/>
      <c r="GKN75" s="35"/>
      <c r="GKO75" s="35"/>
      <c r="GKP75" s="35"/>
      <c r="GKQ75" s="35"/>
      <c r="GKR75" s="35"/>
      <c r="GKS75" s="35"/>
      <c r="GKT75" s="35"/>
      <c r="GKU75" s="35"/>
      <c r="GKV75" s="35"/>
      <c r="GKW75" s="35"/>
      <c r="GKX75" s="35"/>
      <c r="GKY75" s="35"/>
      <c r="GKZ75" s="35"/>
      <c r="GLA75" s="35"/>
      <c r="GLB75" s="35"/>
      <c r="GLC75" s="35"/>
      <c r="GLD75" s="35"/>
      <c r="GLE75" s="35"/>
      <c r="GLF75" s="35"/>
      <c r="GLG75" s="35"/>
      <c r="GLH75" s="35"/>
      <c r="GLI75" s="35"/>
      <c r="GLJ75" s="35"/>
      <c r="GLK75" s="35"/>
      <c r="GLL75" s="35"/>
      <c r="GLM75" s="35"/>
      <c r="GLN75" s="35"/>
      <c r="GLO75" s="35"/>
      <c r="GLP75" s="35"/>
      <c r="GLQ75" s="35"/>
      <c r="GLR75" s="35"/>
      <c r="GLS75" s="35"/>
      <c r="GLT75" s="35"/>
      <c r="GLU75" s="35"/>
      <c r="GLV75" s="35"/>
      <c r="GLW75" s="35"/>
      <c r="GLX75" s="35"/>
      <c r="GLY75" s="35"/>
      <c r="GLZ75" s="35"/>
      <c r="GMA75" s="35"/>
      <c r="GMB75" s="35"/>
      <c r="GMC75" s="35"/>
      <c r="GMD75" s="35"/>
      <c r="GME75" s="35"/>
      <c r="GMF75" s="35"/>
      <c r="GMG75" s="35"/>
      <c r="GMH75" s="35"/>
      <c r="GMI75" s="35"/>
      <c r="GMJ75" s="35"/>
      <c r="GMK75" s="35"/>
      <c r="GML75" s="35"/>
      <c r="GMM75" s="35"/>
      <c r="GMN75" s="35"/>
      <c r="GMO75" s="35"/>
      <c r="GMP75" s="35"/>
      <c r="GMQ75" s="35"/>
      <c r="GMR75" s="35"/>
      <c r="GMS75" s="35"/>
      <c r="GMT75" s="35"/>
      <c r="GNA75" s="35"/>
      <c r="GNB75" s="35"/>
      <c r="GNC75" s="35"/>
      <c r="GND75" s="35"/>
      <c r="GNE75" s="35"/>
      <c r="GNF75" s="35"/>
      <c r="GNG75" s="35"/>
      <c r="GNH75" s="35"/>
      <c r="GNI75" s="35"/>
      <c r="GNJ75" s="35"/>
      <c r="GNK75" s="35"/>
      <c r="GNL75" s="35"/>
      <c r="GNM75" s="35"/>
      <c r="GNN75" s="35"/>
      <c r="GNO75" s="35"/>
      <c r="GNP75" s="35"/>
      <c r="GNQ75" s="35"/>
      <c r="GNR75" s="35"/>
      <c r="GNS75" s="35"/>
      <c r="GNT75" s="35"/>
      <c r="GNU75" s="35"/>
      <c r="GNV75" s="35"/>
      <c r="GNW75" s="35"/>
      <c r="GNX75" s="35"/>
      <c r="GNY75" s="35"/>
      <c r="GNZ75" s="35"/>
      <c r="GOA75" s="35"/>
      <c r="GOB75" s="35"/>
      <c r="GOC75" s="35"/>
      <c r="GOD75" s="35"/>
      <c r="GOE75" s="35"/>
      <c r="GOF75" s="35"/>
      <c r="GOG75" s="35"/>
      <c r="GOH75" s="35"/>
      <c r="GOI75" s="35"/>
      <c r="GOJ75" s="35"/>
      <c r="GOK75" s="35"/>
      <c r="GOL75" s="35"/>
      <c r="GOM75" s="35"/>
      <c r="GON75" s="35"/>
      <c r="GOO75" s="35"/>
      <c r="GOP75" s="35"/>
      <c r="GOQ75" s="35"/>
      <c r="GOR75" s="35"/>
      <c r="GOS75" s="35"/>
      <c r="GOT75" s="35"/>
      <c r="GOU75" s="35"/>
      <c r="GOV75" s="35"/>
      <c r="GOW75" s="35"/>
      <c r="GOX75" s="35"/>
      <c r="GOY75" s="35"/>
      <c r="GOZ75" s="35"/>
      <c r="GPA75" s="35"/>
      <c r="GPB75" s="35"/>
      <c r="GPC75" s="35"/>
      <c r="GPD75" s="35"/>
      <c r="GPE75" s="35"/>
      <c r="GPF75" s="35"/>
      <c r="GPG75" s="35"/>
      <c r="GPH75" s="35"/>
      <c r="GPI75" s="35"/>
      <c r="GPJ75" s="35"/>
      <c r="GPK75" s="35"/>
      <c r="GPL75" s="35"/>
      <c r="GPM75" s="35"/>
      <c r="GPN75" s="35"/>
      <c r="GPO75" s="35"/>
      <c r="GPP75" s="35"/>
      <c r="GPQ75" s="35"/>
      <c r="GPR75" s="35"/>
      <c r="GPS75" s="35"/>
      <c r="GPT75" s="35"/>
      <c r="GPU75" s="35"/>
      <c r="GPV75" s="35"/>
      <c r="GPW75" s="35"/>
      <c r="GPX75" s="35"/>
      <c r="GPY75" s="35"/>
      <c r="GPZ75" s="35"/>
      <c r="GQA75" s="35"/>
      <c r="GQB75" s="35"/>
      <c r="GQC75" s="35"/>
      <c r="GQD75" s="35"/>
      <c r="GQE75" s="35"/>
      <c r="GQF75" s="35"/>
      <c r="GQG75" s="35"/>
      <c r="GQH75" s="35"/>
      <c r="GQI75" s="35"/>
      <c r="GQJ75" s="35"/>
      <c r="GQK75" s="35"/>
      <c r="GQL75" s="35"/>
      <c r="GQM75" s="35"/>
      <c r="GQN75" s="35"/>
      <c r="GQO75" s="35"/>
      <c r="GQP75" s="35"/>
      <c r="GQQ75" s="35"/>
      <c r="GQR75" s="35"/>
      <c r="GQS75" s="35"/>
      <c r="GQT75" s="35"/>
      <c r="GQU75" s="35"/>
      <c r="GQV75" s="35"/>
      <c r="GQW75" s="35"/>
      <c r="GQX75" s="35"/>
      <c r="GQY75" s="35"/>
      <c r="GQZ75" s="35"/>
      <c r="GRA75" s="35"/>
      <c r="GRB75" s="35"/>
      <c r="GRC75" s="35"/>
      <c r="GRD75" s="35"/>
      <c r="GRE75" s="35"/>
      <c r="GRF75" s="35"/>
      <c r="GRG75" s="35"/>
      <c r="GRH75" s="35"/>
      <c r="GRI75" s="35"/>
      <c r="GRJ75" s="35"/>
      <c r="GRK75" s="35"/>
      <c r="GRL75" s="35"/>
      <c r="GRM75" s="35"/>
      <c r="GRN75" s="35"/>
      <c r="GRO75" s="35"/>
      <c r="GRP75" s="35"/>
      <c r="GRQ75" s="35"/>
      <c r="GRR75" s="35"/>
      <c r="GRS75" s="35"/>
      <c r="GRT75" s="35"/>
      <c r="GRU75" s="35"/>
      <c r="GRV75" s="35"/>
      <c r="GRW75" s="35"/>
      <c r="GRX75" s="35"/>
      <c r="GRY75" s="35"/>
      <c r="GRZ75" s="35"/>
      <c r="GSA75" s="35"/>
      <c r="GSB75" s="35"/>
      <c r="GSC75" s="35"/>
      <c r="GSD75" s="35"/>
      <c r="GSE75" s="35"/>
      <c r="GSF75" s="35"/>
      <c r="GSG75" s="35"/>
      <c r="GSH75" s="35"/>
      <c r="GSI75" s="35"/>
      <c r="GSJ75" s="35"/>
      <c r="GSK75" s="35"/>
      <c r="GSL75" s="35"/>
      <c r="GSM75" s="35"/>
      <c r="GSN75" s="35"/>
      <c r="GSO75" s="35"/>
      <c r="GSP75" s="35"/>
      <c r="GSQ75" s="35"/>
      <c r="GSR75" s="35"/>
      <c r="GSS75" s="35"/>
      <c r="GST75" s="35"/>
      <c r="GSU75" s="35"/>
      <c r="GSV75" s="35"/>
      <c r="GSW75" s="35"/>
      <c r="GSX75" s="35"/>
      <c r="GSY75" s="35"/>
      <c r="GSZ75" s="35"/>
      <c r="GTA75" s="35"/>
      <c r="GTB75" s="35"/>
      <c r="GTC75" s="35"/>
      <c r="GTD75" s="35"/>
      <c r="GTE75" s="35"/>
      <c r="GTF75" s="35"/>
      <c r="GTG75" s="35"/>
      <c r="GTH75" s="35"/>
      <c r="GTI75" s="35"/>
      <c r="GTJ75" s="35"/>
      <c r="GTK75" s="35"/>
      <c r="GTL75" s="35"/>
      <c r="GTM75" s="35"/>
      <c r="GTN75" s="35"/>
      <c r="GTO75" s="35"/>
      <c r="GTP75" s="35"/>
      <c r="GTQ75" s="35"/>
      <c r="GTR75" s="35"/>
      <c r="GTS75" s="35"/>
      <c r="GTT75" s="35"/>
      <c r="GTU75" s="35"/>
      <c r="GTV75" s="35"/>
      <c r="GTW75" s="35"/>
      <c r="GTX75" s="35"/>
      <c r="GTY75" s="35"/>
      <c r="GTZ75" s="35"/>
      <c r="GUA75" s="35"/>
      <c r="GUB75" s="35"/>
      <c r="GUC75" s="35"/>
      <c r="GUD75" s="35"/>
      <c r="GUE75" s="35"/>
      <c r="GUF75" s="35"/>
      <c r="GUG75" s="35"/>
      <c r="GUH75" s="35"/>
      <c r="GUI75" s="35"/>
      <c r="GUJ75" s="35"/>
      <c r="GUK75" s="35"/>
      <c r="GUL75" s="35"/>
      <c r="GUM75" s="35"/>
      <c r="GUN75" s="35"/>
      <c r="GUO75" s="35"/>
      <c r="GUP75" s="35"/>
      <c r="GUQ75" s="35"/>
      <c r="GUR75" s="35"/>
      <c r="GUS75" s="35"/>
      <c r="GUT75" s="35"/>
      <c r="GUU75" s="35"/>
      <c r="GUV75" s="35"/>
      <c r="GUW75" s="35"/>
      <c r="GUX75" s="35"/>
      <c r="GUY75" s="35"/>
      <c r="GUZ75" s="35"/>
      <c r="GVA75" s="35"/>
      <c r="GVB75" s="35"/>
      <c r="GVC75" s="35"/>
      <c r="GVD75" s="35"/>
      <c r="GVE75" s="35"/>
      <c r="GVF75" s="35"/>
      <c r="GVG75" s="35"/>
      <c r="GVH75" s="35"/>
      <c r="GVI75" s="35"/>
      <c r="GVJ75" s="35"/>
      <c r="GVK75" s="35"/>
      <c r="GVL75" s="35"/>
      <c r="GVM75" s="35"/>
      <c r="GVN75" s="35"/>
      <c r="GVO75" s="35"/>
      <c r="GVP75" s="35"/>
      <c r="GVQ75" s="35"/>
      <c r="GVR75" s="35"/>
      <c r="GVS75" s="35"/>
      <c r="GVT75" s="35"/>
      <c r="GVU75" s="35"/>
      <c r="GVV75" s="35"/>
      <c r="GVW75" s="35"/>
      <c r="GVX75" s="35"/>
      <c r="GVY75" s="35"/>
      <c r="GVZ75" s="35"/>
      <c r="GWA75" s="35"/>
      <c r="GWB75" s="35"/>
      <c r="GWC75" s="35"/>
      <c r="GWD75" s="35"/>
      <c r="GWE75" s="35"/>
      <c r="GWF75" s="35"/>
      <c r="GWG75" s="35"/>
      <c r="GWH75" s="35"/>
      <c r="GWI75" s="35"/>
      <c r="GWJ75" s="35"/>
      <c r="GWK75" s="35"/>
      <c r="GWL75" s="35"/>
      <c r="GWM75" s="35"/>
      <c r="GWN75" s="35"/>
      <c r="GWO75" s="35"/>
      <c r="GWP75" s="35"/>
      <c r="GWW75" s="35"/>
      <c r="GWX75" s="35"/>
      <c r="GWY75" s="35"/>
      <c r="GWZ75" s="35"/>
      <c r="GXA75" s="35"/>
      <c r="GXB75" s="35"/>
      <c r="GXC75" s="35"/>
      <c r="GXD75" s="35"/>
      <c r="GXE75" s="35"/>
      <c r="GXF75" s="35"/>
      <c r="GXG75" s="35"/>
      <c r="GXH75" s="35"/>
      <c r="GXI75" s="35"/>
      <c r="GXJ75" s="35"/>
      <c r="GXK75" s="35"/>
      <c r="GXL75" s="35"/>
      <c r="GXM75" s="35"/>
      <c r="GXN75" s="35"/>
      <c r="GXO75" s="35"/>
      <c r="GXP75" s="35"/>
      <c r="GXQ75" s="35"/>
      <c r="GXR75" s="35"/>
      <c r="GXS75" s="35"/>
      <c r="GXT75" s="35"/>
      <c r="GXU75" s="35"/>
      <c r="GXV75" s="35"/>
      <c r="GXW75" s="35"/>
      <c r="GXX75" s="35"/>
      <c r="GXY75" s="35"/>
      <c r="GXZ75" s="35"/>
      <c r="GYA75" s="35"/>
      <c r="GYB75" s="35"/>
      <c r="GYC75" s="35"/>
      <c r="GYD75" s="35"/>
      <c r="GYE75" s="35"/>
      <c r="GYF75" s="35"/>
      <c r="GYG75" s="35"/>
      <c r="GYH75" s="35"/>
      <c r="GYI75" s="35"/>
      <c r="GYJ75" s="35"/>
      <c r="GYK75" s="35"/>
      <c r="GYL75" s="35"/>
      <c r="GYM75" s="35"/>
      <c r="GYN75" s="35"/>
      <c r="GYO75" s="35"/>
      <c r="GYP75" s="35"/>
      <c r="GYQ75" s="35"/>
      <c r="GYR75" s="35"/>
      <c r="GYS75" s="35"/>
      <c r="GYT75" s="35"/>
      <c r="GYU75" s="35"/>
      <c r="GYV75" s="35"/>
      <c r="GYW75" s="35"/>
      <c r="GYX75" s="35"/>
      <c r="GYY75" s="35"/>
      <c r="GYZ75" s="35"/>
      <c r="GZA75" s="35"/>
      <c r="GZB75" s="35"/>
      <c r="GZC75" s="35"/>
      <c r="GZD75" s="35"/>
      <c r="GZE75" s="35"/>
      <c r="GZF75" s="35"/>
      <c r="GZG75" s="35"/>
      <c r="GZH75" s="35"/>
      <c r="GZI75" s="35"/>
      <c r="GZJ75" s="35"/>
      <c r="GZK75" s="35"/>
      <c r="GZL75" s="35"/>
      <c r="GZM75" s="35"/>
      <c r="GZN75" s="35"/>
      <c r="GZO75" s="35"/>
      <c r="GZP75" s="35"/>
      <c r="GZQ75" s="35"/>
      <c r="GZR75" s="35"/>
      <c r="GZS75" s="35"/>
      <c r="GZT75" s="35"/>
      <c r="GZU75" s="35"/>
      <c r="GZV75" s="35"/>
      <c r="GZW75" s="35"/>
      <c r="GZX75" s="35"/>
      <c r="GZY75" s="35"/>
      <c r="GZZ75" s="35"/>
      <c r="HAA75" s="35"/>
      <c r="HAB75" s="35"/>
      <c r="HAC75" s="35"/>
      <c r="HAD75" s="35"/>
      <c r="HAE75" s="35"/>
      <c r="HAF75" s="35"/>
      <c r="HAG75" s="35"/>
      <c r="HAH75" s="35"/>
      <c r="HAI75" s="35"/>
      <c r="HAJ75" s="35"/>
      <c r="HAK75" s="35"/>
      <c r="HAL75" s="35"/>
      <c r="HAM75" s="35"/>
      <c r="HAN75" s="35"/>
      <c r="HAO75" s="35"/>
      <c r="HAP75" s="35"/>
      <c r="HAQ75" s="35"/>
      <c r="HAR75" s="35"/>
      <c r="HAS75" s="35"/>
      <c r="HAT75" s="35"/>
      <c r="HAU75" s="35"/>
      <c r="HAV75" s="35"/>
      <c r="HAW75" s="35"/>
      <c r="HAX75" s="35"/>
      <c r="HAY75" s="35"/>
      <c r="HAZ75" s="35"/>
      <c r="HBA75" s="35"/>
      <c r="HBB75" s="35"/>
      <c r="HBC75" s="35"/>
      <c r="HBD75" s="35"/>
      <c r="HBE75" s="35"/>
      <c r="HBF75" s="35"/>
      <c r="HBG75" s="35"/>
      <c r="HBH75" s="35"/>
      <c r="HBI75" s="35"/>
      <c r="HBJ75" s="35"/>
      <c r="HBK75" s="35"/>
      <c r="HBL75" s="35"/>
      <c r="HBM75" s="35"/>
      <c r="HBN75" s="35"/>
      <c r="HBO75" s="35"/>
      <c r="HBP75" s="35"/>
      <c r="HBQ75" s="35"/>
      <c r="HBR75" s="35"/>
      <c r="HBS75" s="35"/>
      <c r="HBT75" s="35"/>
      <c r="HBU75" s="35"/>
      <c r="HBV75" s="35"/>
      <c r="HBW75" s="35"/>
      <c r="HBX75" s="35"/>
      <c r="HBY75" s="35"/>
      <c r="HBZ75" s="35"/>
      <c r="HCA75" s="35"/>
      <c r="HCB75" s="35"/>
      <c r="HCC75" s="35"/>
      <c r="HCD75" s="35"/>
      <c r="HCE75" s="35"/>
      <c r="HCF75" s="35"/>
      <c r="HCG75" s="35"/>
      <c r="HCH75" s="35"/>
      <c r="HCI75" s="35"/>
      <c r="HCJ75" s="35"/>
      <c r="HCK75" s="35"/>
      <c r="HCL75" s="35"/>
      <c r="HCM75" s="35"/>
      <c r="HCN75" s="35"/>
      <c r="HCO75" s="35"/>
      <c r="HCP75" s="35"/>
      <c r="HCQ75" s="35"/>
      <c r="HCR75" s="35"/>
      <c r="HCS75" s="35"/>
      <c r="HCT75" s="35"/>
      <c r="HCU75" s="35"/>
      <c r="HCV75" s="35"/>
      <c r="HCW75" s="35"/>
      <c r="HCX75" s="35"/>
      <c r="HCY75" s="35"/>
      <c r="HCZ75" s="35"/>
      <c r="HDA75" s="35"/>
      <c r="HDB75" s="35"/>
      <c r="HDC75" s="35"/>
      <c r="HDD75" s="35"/>
      <c r="HDE75" s="35"/>
      <c r="HDF75" s="35"/>
      <c r="HDG75" s="35"/>
      <c r="HDH75" s="35"/>
      <c r="HDI75" s="35"/>
      <c r="HDJ75" s="35"/>
      <c r="HDK75" s="35"/>
      <c r="HDL75" s="35"/>
      <c r="HDM75" s="35"/>
      <c r="HDN75" s="35"/>
      <c r="HDO75" s="35"/>
      <c r="HDP75" s="35"/>
      <c r="HDQ75" s="35"/>
      <c r="HDR75" s="35"/>
      <c r="HDS75" s="35"/>
      <c r="HDT75" s="35"/>
      <c r="HDU75" s="35"/>
      <c r="HDV75" s="35"/>
      <c r="HDW75" s="35"/>
      <c r="HDX75" s="35"/>
      <c r="HDY75" s="35"/>
      <c r="HDZ75" s="35"/>
      <c r="HEA75" s="35"/>
      <c r="HEB75" s="35"/>
      <c r="HEC75" s="35"/>
      <c r="HED75" s="35"/>
      <c r="HEE75" s="35"/>
      <c r="HEF75" s="35"/>
      <c r="HEG75" s="35"/>
      <c r="HEH75" s="35"/>
      <c r="HEI75" s="35"/>
      <c r="HEJ75" s="35"/>
      <c r="HEK75" s="35"/>
      <c r="HEL75" s="35"/>
      <c r="HEM75" s="35"/>
      <c r="HEN75" s="35"/>
      <c r="HEO75" s="35"/>
      <c r="HEP75" s="35"/>
      <c r="HEQ75" s="35"/>
      <c r="HER75" s="35"/>
      <c r="HES75" s="35"/>
      <c r="HET75" s="35"/>
      <c r="HEU75" s="35"/>
      <c r="HEV75" s="35"/>
      <c r="HEW75" s="35"/>
      <c r="HEX75" s="35"/>
      <c r="HEY75" s="35"/>
      <c r="HEZ75" s="35"/>
      <c r="HFA75" s="35"/>
      <c r="HFB75" s="35"/>
      <c r="HFC75" s="35"/>
      <c r="HFD75" s="35"/>
      <c r="HFE75" s="35"/>
      <c r="HFF75" s="35"/>
      <c r="HFG75" s="35"/>
      <c r="HFH75" s="35"/>
      <c r="HFI75" s="35"/>
      <c r="HFJ75" s="35"/>
      <c r="HFK75" s="35"/>
      <c r="HFL75" s="35"/>
      <c r="HFM75" s="35"/>
      <c r="HFN75" s="35"/>
      <c r="HFO75" s="35"/>
      <c r="HFP75" s="35"/>
      <c r="HFQ75" s="35"/>
      <c r="HFR75" s="35"/>
      <c r="HFS75" s="35"/>
      <c r="HFT75" s="35"/>
      <c r="HFU75" s="35"/>
      <c r="HFV75" s="35"/>
      <c r="HFW75" s="35"/>
      <c r="HFX75" s="35"/>
      <c r="HFY75" s="35"/>
      <c r="HFZ75" s="35"/>
      <c r="HGA75" s="35"/>
      <c r="HGB75" s="35"/>
      <c r="HGC75" s="35"/>
      <c r="HGD75" s="35"/>
      <c r="HGE75" s="35"/>
      <c r="HGF75" s="35"/>
      <c r="HGG75" s="35"/>
      <c r="HGH75" s="35"/>
      <c r="HGI75" s="35"/>
      <c r="HGJ75" s="35"/>
      <c r="HGK75" s="35"/>
      <c r="HGL75" s="35"/>
      <c r="HGS75" s="35"/>
      <c r="HGT75" s="35"/>
      <c r="HGU75" s="35"/>
      <c r="HGV75" s="35"/>
      <c r="HGW75" s="35"/>
      <c r="HGX75" s="35"/>
      <c r="HGY75" s="35"/>
      <c r="HGZ75" s="35"/>
      <c r="HHA75" s="35"/>
      <c r="HHB75" s="35"/>
      <c r="HHC75" s="35"/>
      <c r="HHD75" s="35"/>
      <c r="HHE75" s="35"/>
      <c r="HHF75" s="35"/>
      <c r="HHG75" s="35"/>
      <c r="HHH75" s="35"/>
      <c r="HHI75" s="35"/>
      <c r="HHJ75" s="35"/>
      <c r="HHK75" s="35"/>
      <c r="HHL75" s="35"/>
      <c r="HHM75" s="35"/>
      <c r="HHN75" s="35"/>
      <c r="HHO75" s="35"/>
      <c r="HHP75" s="35"/>
      <c r="HHQ75" s="35"/>
      <c r="HHR75" s="35"/>
      <c r="HHS75" s="35"/>
      <c r="HHT75" s="35"/>
      <c r="HHU75" s="35"/>
      <c r="HHV75" s="35"/>
      <c r="HHW75" s="35"/>
      <c r="HHX75" s="35"/>
      <c r="HHY75" s="35"/>
      <c r="HHZ75" s="35"/>
      <c r="HIA75" s="35"/>
      <c r="HIB75" s="35"/>
      <c r="HIC75" s="35"/>
      <c r="HID75" s="35"/>
      <c r="HIE75" s="35"/>
      <c r="HIF75" s="35"/>
      <c r="HIG75" s="35"/>
      <c r="HIH75" s="35"/>
      <c r="HII75" s="35"/>
      <c r="HIJ75" s="35"/>
      <c r="HIK75" s="35"/>
      <c r="HIL75" s="35"/>
      <c r="HIM75" s="35"/>
      <c r="HIN75" s="35"/>
      <c r="HIO75" s="35"/>
      <c r="HIP75" s="35"/>
      <c r="HIQ75" s="35"/>
      <c r="HIR75" s="35"/>
      <c r="HIS75" s="35"/>
      <c r="HIT75" s="35"/>
      <c r="HIU75" s="35"/>
      <c r="HIV75" s="35"/>
      <c r="HIW75" s="35"/>
      <c r="HIX75" s="35"/>
      <c r="HIY75" s="35"/>
      <c r="HIZ75" s="35"/>
      <c r="HJA75" s="35"/>
      <c r="HJB75" s="35"/>
      <c r="HJC75" s="35"/>
      <c r="HJD75" s="35"/>
      <c r="HJE75" s="35"/>
      <c r="HJF75" s="35"/>
      <c r="HJG75" s="35"/>
      <c r="HJH75" s="35"/>
      <c r="HJI75" s="35"/>
      <c r="HJJ75" s="35"/>
      <c r="HJK75" s="35"/>
      <c r="HJL75" s="35"/>
      <c r="HJM75" s="35"/>
      <c r="HJN75" s="35"/>
      <c r="HJO75" s="35"/>
      <c r="HJP75" s="35"/>
      <c r="HJQ75" s="35"/>
      <c r="HJR75" s="35"/>
      <c r="HJS75" s="35"/>
      <c r="HJT75" s="35"/>
      <c r="HJU75" s="35"/>
      <c r="HJV75" s="35"/>
      <c r="HJW75" s="35"/>
      <c r="HJX75" s="35"/>
      <c r="HJY75" s="35"/>
      <c r="HJZ75" s="35"/>
      <c r="HKA75" s="35"/>
      <c r="HKB75" s="35"/>
      <c r="HKC75" s="35"/>
      <c r="HKD75" s="35"/>
      <c r="HKE75" s="35"/>
      <c r="HKF75" s="35"/>
      <c r="HKG75" s="35"/>
      <c r="HKH75" s="35"/>
      <c r="HKI75" s="35"/>
      <c r="HKJ75" s="35"/>
      <c r="HKK75" s="35"/>
      <c r="HKL75" s="35"/>
      <c r="HKM75" s="35"/>
      <c r="HKN75" s="35"/>
      <c r="HKO75" s="35"/>
      <c r="HKP75" s="35"/>
      <c r="HKQ75" s="35"/>
      <c r="HKR75" s="35"/>
      <c r="HKS75" s="35"/>
      <c r="HKT75" s="35"/>
      <c r="HKU75" s="35"/>
      <c r="HKV75" s="35"/>
      <c r="HKW75" s="35"/>
      <c r="HKX75" s="35"/>
      <c r="HKY75" s="35"/>
      <c r="HKZ75" s="35"/>
      <c r="HLA75" s="35"/>
      <c r="HLB75" s="35"/>
      <c r="HLC75" s="35"/>
      <c r="HLD75" s="35"/>
      <c r="HLE75" s="35"/>
      <c r="HLF75" s="35"/>
      <c r="HLG75" s="35"/>
      <c r="HLH75" s="35"/>
      <c r="HLI75" s="35"/>
      <c r="HLJ75" s="35"/>
      <c r="HLK75" s="35"/>
      <c r="HLL75" s="35"/>
      <c r="HLM75" s="35"/>
      <c r="HLN75" s="35"/>
      <c r="HLO75" s="35"/>
      <c r="HLP75" s="35"/>
      <c r="HLQ75" s="35"/>
      <c r="HLR75" s="35"/>
      <c r="HLS75" s="35"/>
      <c r="HLT75" s="35"/>
      <c r="HLU75" s="35"/>
      <c r="HLV75" s="35"/>
      <c r="HLW75" s="35"/>
      <c r="HLX75" s="35"/>
      <c r="HLY75" s="35"/>
      <c r="HLZ75" s="35"/>
      <c r="HMA75" s="35"/>
      <c r="HMB75" s="35"/>
      <c r="HMC75" s="35"/>
      <c r="HMD75" s="35"/>
      <c r="HME75" s="35"/>
      <c r="HMF75" s="35"/>
      <c r="HMG75" s="35"/>
      <c r="HMH75" s="35"/>
      <c r="HMI75" s="35"/>
      <c r="HMJ75" s="35"/>
      <c r="HMK75" s="35"/>
      <c r="HML75" s="35"/>
      <c r="HMM75" s="35"/>
      <c r="HMN75" s="35"/>
      <c r="HMO75" s="35"/>
      <c r="HMP75" s="35"/>
      <c r="HMQ75" s="35"/>
      <c r="HMR75" s="35"/>
      <c r="HMS75" s="35"/>
      <c r="HMT75" s="35"/>
      <c r="HMU75" s="35"/>
      <c r="HMV75" s="35"/>
      <c r="HMW75" s="35"/>
      <c r="HMX75" s="35"/>
      <c r="HMY75" s="35"/>
      <c r="HMZ75" s="35"/>
      <c r="HNA75" s="35"/>
      <c r="HNB75" s="35"/>
      <c r="HNC75" s="35"/>
      <c r="HND75" s="35"/>
      <c r="HNE75" s="35"/>
      <c r="HNF75" s="35"/>
      <c r="HNG75" s="35"/>
      <c r="HNH75" s="35"/>
      <c r="HNI75" s="35"/>
      <c r="HNJ75" s="35"/>
      <c r="HNK75" s="35"/>
      <c r="HNL75" s="35"/>
      <c r="HNM75" s="35"/>
      <c r="HNN75" s="35"/>
      <c r="HNO75" s="35"/>
      <c r="HNP75" s="35"/>
      <c r="HNQ75" s="35"/>
      <c r="HNR75" s="35"/>
      <c r="HNS75" s="35"/>
      <c r="HNT75" s="35"/>
      <c r="HNU75" s="35"/>
      <c r="HNV75" s="35"/>
      <c r="HNW75" s="35"/>
      <c r="HNX75" s="35"/>
      <c r="HNY75" s="35"/>
      <c r="HNZ75" s="35"/>
      <c r="HOA75" s="35"/>
      <c r="HOB75" s="35"/>
      <c r="HOC75" s="35"/>
      <c r="HOD75" s="35"/>
      <c r="HOE75" s="35"/>
      <c r="HOF75" s="35"/>
      <c r="HOG75" s="35"/>
      <c r="HOH75" s="35"/>
      <c r="HOI75" s="35"/>
      <c r="HOJ75" s="35"/>
      <c r="HOK75" s="35"/>
      <c r="HOL75" s="35"/>
      <c r="HOM75" s="35"/>
      <c r="HON75" s="35"/>
      <c r="HOO75" s="35"/>
      <c r="HOP75" s="35"/>
      <c r="HOQ75" s="35"/>
      <c r="HOR75" s="35"/>
      <c r="HOS75" s="35"/>
      <c r="HOT75" s="35"/>
      <c r="HOU75" s="35"/>
      <c r="HOV75" s="35"/>
      <c r="HOW75" s="35"/>
      <c r="HOX75" s="35"/>
      <c r="HOY75" s="35"/>
      <c r="HOZ75" s="35"/>
      <c r="HPA75" s="35"/>
      <c r="HPB75" s="35"/>
      <c r="HPC75" s="35"/>
      <c r="HPD75" s="35"/>
      <c r="HPE75" s="35"/>
      <c r="HPF75" s="35"/>
      <c r="HPG75" s="35"/>
      <c r="HPH75" s="35"/>
      <c r="HPI75" s="35"/>
      <c r="HPJ75" s="35"/>
      <c r="HPK75" s="35"/>
      <c r="HPL75" s="35"/>
      <c r="HPM75" s="35"/>
      <c r="HPN75" s="35"/>
      <c r="HPO75" s="35"/>
      <c r="HPP75" s="35"/>
      <c r="HPQ75" s="35"/>
      <c r="HPR75" s="35"/>
      <c r="HPS75" s="35"/>
      <c r="HPT75" s="35"/>
      <c r="HPU75" s="35"/>
      <c r="HPV75" s="35"/>
      <c r="HPW75" s="35"/>
      <c r="HPX75" s="35"/>
      <c r="HPY75" s="35"/>
      <c r="HPZ75" s="35"/>
      <c r="HQA75" s="35"/>
      <c r="HQB75" s="35"/>
      <c r="HQC75" s="35"/>
      <c r="HQD75" s="35"/>
      <c r="HQE75" s="35"/>
      <c r="HQF75" s="35"/>
      <c r="HQG75" s="35"/>
      <c r="HQH75" s="35"/>
      <c r="HQO75" s="35"/>
      <c r="HQP75" s="35"/>
      <c r="HQQ75" s="35"/>
      <c r="HQR75" s="35"/>
      <c r="HQS75" s="35"/>
      <c r="HQT75" s="35"/>
      <c r="HQU75" s="35"/>
      <c r="HQV75" s="35"/>
      <c r="HQW75" s="35"/>
      <c r="HQX75" s="35"/>
      <c r="HQY75" s="35"/>
      <c r="HQZ75" s="35"/>
      <c r="HRA75" s="35"/>
      <c r="HRB75" s="35"/>
      <c r="HRC75" s="35"/>
      <c r="HRD75" s="35"/>
      <c r="HRE75" s="35"/>
      <c r="HRF75" s="35"/>
      <c r="HRG75" s="35"/>
      <c r="HRH75" s="35"/>
      <c r="HRI75" s="35"/>
      <c r="HRJ75" s="35"/>
      <c r="HRK75" s="35"/>
      <c r="HRL75" s="35"/>
      <c r="HRM75" s="35"/>
      <c r="HRN75" s="35"/>
      <c r="HRO75" s="35"/>
      <c r="HRP75" s="35"/>
      <c r="HRQ75" s="35"/>
      <c r="HRR75" s="35"/>
      <c r="HRS75" s="35"/>
      <c r="HRT75" s="35"/>
      <c r="HRU75" s="35"/>
      <c r="HRV75" s="35"/>
      <c r="HRW75" s="35"/>
      <c r="HRX75" s="35"/>
      <c r="HRY75" s="35"/>
      <c r="HRZ75" s="35"/>
      <c r="HSA75" s="35"/>
      <c r="HSB75" s="35"/>
      <c r="HSC75" s="35"/>
      <c r="HSD75" s="35"/>
      <c r="HSE75" s="35"/>
      <c r="HSF75" s="35"/>
      <c r="HSG75" s="35"/>
      <c r="HSH75" s="35"/>
      <c r="HSI75" s="35"/>
      <c r="HSJ75" s="35"/>
      <c r="HSK75" s="35"/>
      <c r="HSL75" s="35"/>
      <c r="HSM75" s="35"/>
      <c r="HSN75" s="35"/>
      <c r="HSO75" s="35"/>
      <c r="HSP75" s="35"/>
      <c r="HSQ75" s="35"/>
      <c r="HSR75" s="35"/>
      <c r="HSS75" s="35"/>
      <c r="HST75" s="35"/>
      <c r="HSU75" s="35"/>
      <c r="HSV75" s="35"/>
      <c r="HSW75" s="35"/>
      <c r="HSX75" s="35"/>
      <c r="HSY75" s="35"/>
      <c r="HSZ75" s="35"/>
      <c r="HTA75" s="35"/>
      <c r="HTB75" s="35"/>
      <c r="HTC75" s="35"/>
      <c r="HTD75" s="35"/>
      <c r="HTE75" s="35"/>
      <c r="HTF75" s="35"/>
      <c r="HTG75" s="35"/>
      <c r="HTH75" s="35"/>
      <c r="HTI75" s="35"/>
      <c r="HTJ75" s="35"/>
      <c r="HTK75" s="35"/>
      <c r="HTL75" s="35"/>
      <c r="HTM75" s="35"/>
      <c r="HTN75" s="35"/>
      <c r="HTO75" s="35"/>
      <c r="HTP75" s="35"/>
      <c r="HTQ75" s="35"/>
      <c r="HTR75" s="35"/>
      <c r="HTS75" s="35"/>
      <c r="HTT75" s="35"/>
      <c r="HTU75" s="35"/>
      <c r="HTV75" s="35"/>
      <c r="HTW75" s="35"/>
      <c r="HTX75" s="35"/>
      <c r="HTY75" s="35"/>
      <c r="HTZ75" s="35"/>
      <c r="HUA75" s="35"/>
      <c r="HUB75" s="35"/>
      <c r="HUC75" s="35"/>
      <c r="HUD75" s="35"/>
      <c r="HUE75" s="35"/>
      <c r="HUF75" s="35"/>
      <c r="HUG75" s="35"/>
      <c r="HUH75" s="35"/>
      <c r="HUI75" s="35"/>
      <c r="HUJ75" s="35"/>
      <c r="HUK75" s="35"/>
      <c r="HUL75" s="35"/>
      <c r="HUM75" s="35"/>
      <c r="HUN75" s="35"/>
      <c r="HUO75" s="35"/>
      <c r="HUP75" s="35"/>
      <c r="HUQ75" s="35"/>
      <c r="HUR75" s="35"/>
      <c r="HUS75" s="35"/>
      <c r="HUT75" s="35"/>
      <c r="HUU75" s="35"/>
      <c r="HUV75" s="35"/>
      <c r="HUW75" s="35"/>
      <c r="HUX75" s="35"/>
      <c r="HUY75" s="35"/>
      <c r="HUZ75" s="35"/>
      <c r="HVA75" s="35"/>
      <c r="HVB75" s="35"/>
      <c r="HVC75" s="35"/>
      <c r="HVD75" s="35"/>
      <c r="HVE75" s="35"/>
      <c r="HVF75" s="35"/>
      <c r="HVG75" s="35"/>
      <c r="HVH75" s="35"/>
      <c r="HVI75" s="35"/>
      <c r="HVJ75" s="35"/>
      <c r="HVK75" s="35"/>
      <c r="HVL75" s="35"/>
      <c r="HVM75" s="35"/>
      <c r="HVN75" s="35"/>
      <c r="HVO75" s="35"/>
      <c r="HVP75" s="35"/>
      <c r="HVQ75" s="35"/>
      <c r="HVR75" s="35"/>
      <c r="HVS75" s="35"/>
      <c r="HVT75" s="35"/>
      <c r="HVU75" s="35"/>
      <c r="HVV75" s="35"/>
      <c r="HVW75" s="35"/>
      <c r="HVX75" s="35"/>
      <c r="HVY75" s="35"/>
      <c r="HVZ75" s="35"/>
      <c r="HWA75" s="35"/>
      <c r="HWB75" s="35"/>
      <c r="HWC75" s="35"/>
      <c r="HWD75" s="35"/>
      <c r="HWE75" s="35"/>
      <c r="HWF75" s="35"/>
      <c r="HWG75" s="35"/>
      <c r="HWH75" s="35"/>
      <c r="HWI75" s="35"/>
      <c r="HWJ75" s="35"/>
      <c r="HWK75" s="35"/>
      <c r="HWL75" s="35"/>
      <c r="HWM75" s="35"/>
      <c r="HWN75" s="35"/>
      <c r="HWO75" s="35"/>
      <c r="HWP75" s="35"/>
      <c r="HWQ75" s="35"/>
      <c r="HWR75" s="35"/>
      <c r="HWS75" s="35"/>
      <c r="HWT75" s="35"/>
      <c r="HWU75" s="35"/>
      <c r="HWV75" s="35"/>
      <c r="HWW75" s="35"/>
      <c r="HWX75" s="35"/>
      <c r="HWY75" s="35"/>
      <c r="HWZ75" s="35"/>
      <c r="HXA75" s="35"/>
      <c r="HXB75" s="35"/>
      <c r="HXC75" s="35"/>
      <c r="HXD75" s="35"/>
      <c r="HXE75" s="35"/>
      <c r="HXF75" s="35"/>
      <c r="HXG75" s="35"/>
      <c r="HXH75" s="35"/>
      <c r="HXI75" s="35"/>
      <c r="HXJ75" s="35"/>
      <c r="HXK75" s="35"/>
      <c r="HXL75" s="35"/>
      <c r="HXM75" s="35"/>
      <c r="HXN75" s="35"/>
      <c r="HXO75" s="35"/>
      <c r="HXP75" s="35"/>
      <c r="HXQ75" s="35"/>
      <c r="HXR75" s="35"/>
      <c r="HXS75" s="35"/>
      <c r="HXT75" s="35"/>
      <c r="HXU75" s="35"/>
      <c r="HXV75" s="35"/>
      <c r="HXW75" s="35"/>
      <c r="HXX75" s="35"/>
      <c r="HXY75" s="35"/>
      <c r="HXZ75" s="35"/>
      <c r="HYA75" s="35"/>
      <c r="HYB75" s="35"/>
      <c r="HYC75" s="35"/>
      <c r="HYD75" s="35"/>
      <c r="HYE75" s="35"/>
      <c r="HYF75" s="35"/>
      <c r="HYG75" s="35"/>
      <c r="HYH75" s="35"/>
      <c r="HYI75" s="35"/>
      <c r="HYJ75" s="35"/>
      <c r="HYK75" s="35"/>
      <c r="HYL75" s="35"/>
      <c r="HYM75" s="35"/>
      <c r="HYN75" s="35"/>
      <c r="HYO75" s="35"/>
      <c r="HYP75" s="35"/>
      <c r="HYQ75" s="35"/>
      <c r="HYR75" s="35"/>
      <c r="HYS75" s="35"/>
      <c r="HYT75" s="35"/>
      <c r="HYU75" s="35"/>
      <c r="HYV75" s="35"/>
      <c r="HYW75" s="35"/>
      <c r="HYX75" s="35"/>
      <c r="HYY75" s="35"/>
      <c r="HYZ75" s="35"/>
      <c r="HZA75" s="35"/>
      <c r="HZB75" s="35"/>
      <c r="HZC75" s="35"/>
      <c r="HZD75" s="35"/>
      <c r="HZE75" s="35"/>
      <c r="HZF75" s="35"/>
      <c r="HZG75" s="35"/>
      <c r="HZH75" s="35"/>
      <c r="HZI75" s="35"/>
      <c r="HZJ75" s="35"/>
      <c r="HZK75" s="35"/>
      <c r="HZL75" s="35"/>
      <c r="HZM75" s="35"/>
      <c r="HZN75" s="35"/>
      <c r="HZO75" s="35"/>
      <c r="HZP75" s="35"/>
      <c r="HZQ75" s="35"/>
      <c r="HZR75" s="35"/>
      <c r="HZS75" s="35"/>
      <c r="HZT75" s="35"/>
      <c r="HZU75" s="35"/>
      <c r="HZV75" s="35"/>
      <c r="HZW75" s="35"/>
      <c r="HZX75" s="35"/>
      <c r="HZY75" s="35"/>
      <c r="HZZ75" s="35"/>
      <c r="IAA75" s="35"/>
      <c r="IAB75" s="35"/>
      <c r="IAC75" s="35"/>
      <c r="IAD75" s="35"/>
      <c r="IAK75" s="35"/>
      <c r="IAL75" s="35"/>
      <c r="IAM75" s="35"/>
      <c r="IAN75" s="35"/>
      <c r="IAO75" s="35"/>
      <c r="IAP75" s="35"/>
      <c r="IAQ75" s="35"/>
      <c r="IAR75" s="35"/>
      <c r="IAS75" s="35"/>
      <c r="IAT75" s="35"/>
      <c r="IAU75" s="35"/>
      <c r="IAV75" s="35"/>
      <c r="IAW75" s="35"/>
      <c r="IAX75" s="35"/>
      <c r="IAY75" s="35"/>
      <c r="IAZ75" s="35"/>
      <c r="IBA75" s="35"/>
      <c r="IBB75" s="35"/>
      <c r="IBC75" s="35"/>
      <c r="IBD75" s="35"/>
      <c r="IBE75" s="35"/>
      <c r="IBF75" s="35"/>
      <c r="IBG75" s="35"/>
      <c r="IBH75" s="35"/>
      <c r="IBI75" s="35"/>
      <c r="IBJ75" s="35"/>
      <c r="IBK75" s="35"/>
      <c r="IBL75" s="35"/>
      <c r="IBM75" s="35"/>
      <c r="IBN75" s="35"/>
      <c r="IBO75" s="35"/>
      <c r="IBP75" s="35"/>
      <c r="IBQ75" s="35"/>
      <c r="IBR75" s="35"/>
      <c r="IBS75" s="35"/>
      <c r="IBT75" s="35"/>
      <c r="IBU75" s="35"/>
      <c r="IBV75" s="35"/>
      <c r="IBW75" s="35"/>
      <c r="IBX75" s="35"/>
      <c r="IBY75" s="35"/>
      <c r="IBZ75" s="35"/>
      <c r="ICA75" s="35"/>
      <c r="ICB75" s="35"/>
      <c r="ICC75" s="35"/>
      <c r="ICD75" s="35"/>
      <c r="ICE75" s="35"/>
      <c r="ICF75" s="35"/>
      <c r="ICG75" s="35"/>
      <c r="ICH75" s="35"/>
      <c r="ICI75" s="35"/>
      <c r="ICJ75" s="35"/>
      <c r="ICK75" s="35"/>
      <c r="ICL75" s="35"/>
      <c r="ICM75" s="35"/>
      <c r="ICN75" s="35"/>
      <c r="ICO75" s="35"/>
      <c r="ICP75" s="35"/>
      <c r="ICQ75" s="35"/>
      <c r="ICR75" s="35"/>
      <c r="ICS75" s="35"/>
      <c r="ICT75" s="35"/>
      <c r="ICU75" s="35"/>
      <c r="ICV75" s="35"/>
      <c r="ICW75" s="35"/>
      <c r="ICX75" s="35"/>
      <c r="ICY75" s="35"/>
      <c r="ICZ75" s="35"/>
      <c r="IDA75" s="35"/>
      <c r="IDB75" s="35"/>
      <c r="IDC75" s="35"/>
      <c r="IDD75" s="35"/>
      <c r="IDE75" s="35"/>
      <c r="IDF75" s="35"/>
      <c r="IDG75" s="35"/>
      <c r="IDH75" s="35"/>
      <c r="IDI75" s="35"/>
      <c r="IDJ75" s="35"/>
      <c r="IDK75" s="35"/>
      <c r="IDL75" s="35"/>
      <c r="IDM75" s="35"/>
      <c r="IDN75" s="35"/>
      <c r="IDO75" s="35"/>
      <c r="IDP75" s="35"/>
      <c r="IDQ75" s="35"/>
      <c r="IDR75" s="35"/>
      <c r="IDS75" s="35"/>
      <c r="IDT75" s="35"/>
      <c r="IDU75" s="35"/>
      <c r="IDV75" s="35"/>
      <c r="IDW75" s="35"/>
      <c r="IDX75" s="35"/>
      <c r="IDY75" s="35"/>
      <c r="IDZ75" s="35"/>
      <c r="IEA75" s="35"/>
      <c r="IEB75" s="35"/>
      <c r="IEC75" s="35"/>
      <c r="IED75" s="35"/>
      <c r="IEE75" s="35"/>
      <c r="IEF75" s="35"/>
      <c r="IEG75" s="35"/>
      <c r="IEH75" s="35"/>
      <c r="IEI75" s="35"/>
      <c r="IEJ75" s="35"/>
      <c r="IEK75" s="35"/>
      <c r="IEL75" s="35"/>
      <c r="IEM75" s="35"/>
      <c r="IEN75" s="35"/>
      <c r="IEO75" s="35"/>
      <c r="IEP75" s="35"/>
      <c r="IEQ75" s="35"/>
      <c r="IER75" s="35"/>
      <c r="IES75" s="35"/>
      <c r="IET75" s="35"/>
      <c r="IEU75" s="35"/>
      <c r="IEV75" s="35"/>
      <c r="IEW75" s="35"/>
      <c r="IEX75" s="35"/>
      <c r="IEY75" s="35"/>
      <c r="IEZ75" s="35"/>
      <c r="IFA75" s="35"/>
      <c r="IFB75" s="35"/>
      <c r="IFC75" s="35"/>
      <c r="IFD75" s="35"/>
      <c r="IFE75" s="35"/>
      <c r="IFF75" s="35"/>
      <c r="IFG75" s="35"/>
      <c r="IFH75" s="35"/>
      <c r="IFI75" s="35"/>
      <c r="IFJ75" s="35"/>
      <c r="IFK75" s="35"/>
      <c r="IFL75" s="35"/>
      <c r="IFM75" s="35"/>
      <c r="IFN75" s="35"/>
      <c r="IFO75" s="35"/>
      <c r="IFP75" s="35"/>
      <c r="IFQ75" s="35"/>
      <c r="IFR75" s="35"/>
      <c r="IFS75" s="35"/>
      <c r="IFT75" s="35"/>
      <c r="IFU75" s="35"/>
      <c r="IFV75" s="35"/>
      <c r="IFW75" s="35"/>
      <c r="IFX75" s="35"/>
      <c r="IFY75" s="35"/>
      <c r="IFZ75" s="35"/>
      <c r="IGA75" s="35"/>
      <c r="IGB75" s="35"/>
      <c r="IGC75" s="35"/>
      <c r="IGD75" s="35"/>
      <c r="IGE75" s="35"/>
      <c r="IGF75" s="35"/>
      <c r="IGG75" s="35"/>
      <c r="IGH75" s="35"/>
      <c r="IGI75" s="35"/>
      <c r="IGJ75" s="35"/>
      <c r="IGK75" s="35"/>
      <c r="IGL75" s="35"/>
      <c r="IGM75" s="35"/>
      <c r="IGN75" s="35"/>
      <c r="IGO75" s="35"/>
      <c r="IGP75" s="35"/>
      <c r="IGQ75" s="35"/>
      <c r="IGR75" s="35"/>
      <c r="IGS75" s="35"/>
      <c r="IGT75" s="35"/>
      <c r="IGU75" s="35"/>
      <c r="IGV75" s="35"/>
      <c r="IGW75" s="35"/>
      <c r="IGX75" s="35"/>
      <c r="IGY75" s="35"/>
      <c r="IGZ75" s="35"/>
      <c r="IHA75" s="35"/>
      <c r="IHB75" s="35"/>
      <c r="IHC75" s="35"/>
      <c r="IHD75" s="35"/>
      <c r="IHE75" s="35"/>
      <c r="IHF75" s="35"/>
      <c r="IHG75" s="35"/>
      <c r="IHH75" s="35"/>
      <c r="IHI75" s="35"/>
      <c r="IHJ75" s="35"/>
      <c r="IHK75" s="35"/>
      <c r="IHL75" s="35"/>
      <c r="IHM75" s="35"/>
      <c r="IHN75" s="35"/>
      <c r="IHO75" s="35"/>
      <c r="IHP75" s="35"/>
      <c r="IHQ75" s="35"/>
      <c r="IHR75" s="35"/>
      <c r="IHS75" s="35"/>
      <c r="IHT75" s="35"/>
      <c r="IHU75" s="35"/>
      <c r="IHV75" s="35"/>
      <c r="IHW75" s="35"/>
      <c r="IHX75" s="35"/>
      <c r="IHY75" s="35"/>
      <c r="IHZ75" s="35"/>
      <c r="IIA75" s="35"/>
      <c r="IIB75" s="35"/>
      <c r="IIC75" s="35"/>
      <c r="IID75" s="35"/>
      <c r="IIE75" s="35"/>
      <c r="IIF75" s="35"/>
      <c r="IIG75" s="35"/>
      <c r="IIH75" s="35"/>
      <c r="III75" s="35"/>
      <c r="IIJ75" s="35"/>
      <c r="IIK75" s="35"/>
      <c r="IIL75" s="35"/>
      <c r="IIM75" s="35"/>
      <c r="IIN75" s="35"/>
      <c r="IIO75" s="35"/>
      <c r="IIP75" s="35"/>
      <c r="IIQ75" s="35"/>
      <c r="IIR75" s="35"/>
      <c r="IIS75" s="35"/>
      <c r="IIT75" s="35"/>
      <c r="IIU75" s="35"/>
      <c r="IIV75" s="35"/>
      <c r="IIW75" s="35"/>
      <c r="IIX75" s="35"/>
      <c r="IIY75" s="35"/>
      <c r="IIZ75" s="35"/>
      <c r="IJA75" s="35"/>
      <c r="IJB75" s="35"/>
      <c r="IJC75" s="35"/>
      <c r="IJD75" s="35"/>
      <c r="IJE75" s="35"/>
      <c r="IJF75" s="35"/>
      <c r="IJG75" s="35"/>
      <c r="IJH75" s="35"/>
      <c r="IJI75" s="35"/>
      <c r="IJJ75" s="35"/>
      <c r="IJK75" s="35"/>
      <c r="IJL75" s="35"/>
      <c r="IJM75" s="35"/>
      <c r="IJN75" s="35"/>
      <c r="IJO75" s="35"/>
      <c r="IJP75" s="35"/>
      <c r="IJQ75" s="35"/>
      <c r="IJR75" s="35"/>
      <c r="IJS75" s="35"/>
      <c r="IJT75" s="35"/>
      <c r="IJU75" s="35"/>
      <c r="IJV75" s="35"/>
      <c r="IJW75" s="35"/>
      <c r="IJX75" s="35"/>
      <c r="IJY75" s="35"/>
      <c r="IJZ75" s="35"/>
      <c r="IKG75" s="35"/>
      <c r="IKH75" s="35"/>
      <c r="IKI75" s="35"/>
      <c r="IKJ75" s="35"/>
      <c r="IKK75" s="35"/>
      <c r="IKL75" s="35"/>
      <c r="IKM75" s="35"/>
      <c r="IKN75" s="35"/>
      <c r="IKO75" s="35"/>
      <c r="IKP75" s="35"/>
      <c r="IKQ75" s="35"/>
      <c r="IKR75" s="35"/>
      <c r="IKS75" s="35"/>
      <c r="IKT75" s="35"/>
      <c r="IKU75" s="35"/>
      <c r="IKV75" s="35"/>
      <c r="IKW75" s="35"/>
      <c r="IKX75" s="35"/>
      <c r="IKY75" s="35"/>
      <c r="IKZ75" s="35"/>
      <c r="ILA75" s="35"/>
      <c r="ILB75" s="35"/>
      <c r="ILC75" s="35"/>
      <c r="ILD75" s="35"/>
      <c r="ILE75" s="35"/>
      <c r="ILF75" s="35"/>
      <c r="ILG75" s="35"/>
      <c r="ILH75" s="35"/>
      <c r="ILI75" s="35"/>
      <c r="ILJ75" s="35"/>
      <c r="ILK75" s="35"/>
      <c r="ILL75" s="35"/>
      <c r="ILM75" s="35"/>
      <c r="ILN75" s="35"/>
      <c r="ILO75" s="35"/>
      <c r="ILP75" s="35"/>
      <c r="ILQ75" s="35"/>
      <c r="ILR75" s="35"/>
      <c r="ILS75" s="35"/>
      <c r="ILT75" s="35"/>
      <c r="ILU75" s="35"/>
      <c r="ILV75" s="35"/>
      <c r="ILW75" s="35"/>
      <c r="ILX75" s="35"/>
      <c r="ILY75" s="35"/>
      <c r="ILZ75" s="35"/>
      <c r="IMA75" s="35"/>
      <c r="IMB75" s="35"/>
      <c r="IMC75" s="35"/>
      <c r="IMD75" s="35"/>
      <c r="IME75" s="35"/>
      <c r="IMF75" s="35"/>
      <c r="IMG75" s="35"/>
      <c r="IMH75" s="35"/>
      <c r="IMI75" s="35"/>
      <c r="IMJ75" s="35"/>
      <c r="IMK75" s="35"/>
      <c r="IML75" s="35"/>
      <c r="IMM75" s="35"/>
      <c r="IMN75" s="35"/>
      <c r="IMO75" s="35"/>
      <c r="IMP75" s="35"/>
      <c r="IMQ75" s="35"/>
      <c r="IMR75" s="35"/>
      <c r="IMS75" s="35"/>
      <c r="IMT75" s="35"/>
      <c r="IMU75" s="35"/>
      <c r="IMV75" s="35"/>
      <c r="IMW75" s="35"/>
      <c r="IMX75" s="35"/>
      <c r="IMY75" s="35"/>
      <c r="IMZ75" s="35"/>
      <c r="INA75" s="35"/>
      <c r="INB75" s="35"/>
      <c r="INC75" s="35"/>
      <c r="IND75" s="35"/>
      <c r="INE75" s="35"/>
      <c r="INF75" s="35"/>
      <c r="ING75" s="35"/>
      <c r="INH75" s="35"/>
      <c r="INI75" s="35"/>
      <c r="INJ75" s="35"/>
      <c r="INK75" s="35"/>
      <c r="INL75" s="35"/>
      <c r="INM75" s="35"/>
      <c r="INN75" s="35"/>
      <c r="INO75" s="35"/>
      <c r="INP75" s="35"/>
      <c r="INQ75" s="35"/>
      <c r="INR75" s="35"/>
      <c r="INS75" s="35"/>
      <c r="INT75" s="35"/>
      <c r="INU75" s="35"/>
      <c r="INV75" s="35"/>
      <c r="INW75" s="35"/>
      <c r="INX75" s="35"/>
      <c r="INY75" s="35"/>
      <c r="INZ75" s="35"/>
      <c r="IOA75" s="35"/>
      <c r="IOB75" s="35"/>
      <c r="IOC75" s="35"/>
      <c r="IOD75" s="35"/>
      <c r="IOE75" s="35"/>
      <c r="IOF75" s="35"/>
      <c r="IOG75" s="35"/>
      <c r="IOH75" s="35"/>
      <c r="IOI75" s="35"/>
      <c r="IOJ75" s="35"/>
      <c r="IOK75" s="35"/>
      <c r="IOL75" s="35"/>
      <c r="IOM75" s="35"/>
      <c r="ION75" s="35"/>
      <c r="IOO75" s="35"/>
      <c r="IOP75" s="35"/>
      <c r="IOQ75" s="35"/>
      <c r="IOR75" s="35"/>
      <c r="IOS75" s="35"/>
      <c r="IOT75" s="35"/>
      <c r="IOU75" s="35"/>
      <c r="IOV75" s="35"/>
      <c r="IOW75" s="35"/>
      <c r="IOX75" s="35"/>
      <c r="IOY75" s="35"/>
      <c r="IOZ75" s="35"/>
      <c r="IPA75" s="35"/>
      <c r="IPB75" s="35"/>
      <c r="IPC75" s="35"/>
      <c r="IPD75" s="35"/>
      <c r="IPE75" s="35"/>
      <c r="IPF75" s="35"/>
      <c r="IPG75" s="35"/>
      <c r="IPH75" s="35"/>
      <c r="IPI75" s="35"/>
      <c r="IPJ75" s="35"/>
      <c r="IPK75" s="35"/>
      <c r="IPL75" s="35"/>
      <c r="IPM75" s="35"/>
      <c r="IPN75" s="35"/>
      <c r="IPO75" s="35"/>
      <c r="IPP75" s="35"/>
      <c r="IPQ75" s="35"/>
      <c r="IPR75" s="35"/>
      <c r="IPS75" s="35"/>
      <c r="IPT75" s="35"/>
      <c r="IPU75" s="35"/>
      <c r="IPV75" s="35"/>
      <c r="IPW75" s="35"/>
      <c r="IPX75" s="35"/>
      <c r="IPY75" s="35"/>
      <c r="IPZ75" s="35"/>
      <c r="IQA75" s="35"/>
      <c r="IQB75" s="35"/>
      <c r="IQC75" s="35"/>
      <c r="IQD75" s="35"/>
      <c r="IQE75" s="35"/>
      <c r="IQF75" s="35"/>
      <c r="IQG75" s="35"/>
      <c r="IQH75" s="35"/>
      <c r="IQI75" s="35"/>
      <c r="IQJ75" s="35"/>
      <c r="IQK75" s="35"/>
      <c r="IQL75" s="35"/>
      <c r="IQM75" s="35"/>
      <c r="IQN75" s="35"/>
      <c r="IQO75" s="35"/>
      <c r="IQP75" s="35"/>
      <c r="IQQ75" s="35"/>
      <c r="IQR75" s="35"/>
      <c r="IQS75" s="35"/>
      <c r="IQT75" s="35"/>
      <c r="IQU75" s="35"/>
      <c r="IQV75" s="35"/>
      <c r="IQW75" s="35"/>
      <c r="IQX75" s="35"/>
      <c r="IQY75" s="35"/>
      <c r="IQZ75" s="35"/>
      <c r="IRA75" s="35"/>
      <c r="IRB75" s="35"/>
      <c r="IRC75" s="35"/>
      <c r="IRD75" s="35"/>
      <c r="IRE75" s="35"/>
      <c r="IRF75" s="35"/>
      <c r="IRG75" s="35"/>
      <c r="IRH75" s="35"/>
      <c r="IRI75" s="35"/>
      <c r="IRJ75" s="35"/>
      <c r="IRK75" s="35"/>
      <c r="IRL75" s="35"/>
      <c r="IRM75" s="35"/>
      <c r="IRN75" s="35"/>
      <c r="IRO75" s="35"/>
      <c r="IRP75" s="35"/>
      <c r="IRQ75" s="35"/>
      <c r="IRR75" s="35"/>
      <c r="IRS75" s="35"/>
      <c r="IRT75" s="35"/>
      <c r="IRU75" s="35"/>
      <c r="IRV75" s="35"/>
      <c r="IRW75" s="35"/>
      <c r="IRX75" s="35"/>
      <c r="IRY75" s="35"/>
      <c r="IRZ75" s="35"/>
      <c r="ISA75" s="35"/>
      <c r="ISB75" s="35"/>
      <c r="ISC75" s="35"/>
      <c r="ISD75" s="35"/>
      <c r="ISE75" s="35"/>
      <c r="ISF75" s="35"/>
      <c r="ISG75" s="35"/>
      <c r="ISH75" s="35"/>
      <c r="ISI75" s="35"/>
      <c r="ISJ75" s="35"/>
      <c r="ISK75" s="35"/>
      <c r="ISL75" s="35"/>
      <c r="ISM75" s="35"/>
      <c r="ISN75" s="35"/>
      <c r="ISO75" s="35"/>
      <c r="ISP75" s="35"/>
      <c r="ISQ75" s="35"/>
      <c r="ISR75" s="35"/>
      <c r="ISS75" s="35"/>
      <c r="IST75" s="35"/>
      <c r="ISU75" s="35"/>
      <c r="ISV75" s="35"/>
      <c r="ISW75" s="35"/>
      <c r="ISX75" s="35"/>
      <c r="ISY75" s="35"/>
      <c r="ISZ75" s="35"/>
      <c r="ITA75" s="35"/>
      <c r="ITB75" s="35"/>
      <c r="ITC75" s="35"/>
      <c r="ITD75" s="35"/>
      <c r="ITE75" s="35"/>
      <c r="ITF75" s="35"/>
      <c r="ITG75" s="35"/>
      <c r="ITH75" s="35"/>
      <c r="ITI75" s="35"/>
      <c r="ITJ75" s="35"/>
      <c r="ITK75" s="35"/>
      <c r="ITL75" s="35"/>
      <c r="ITM75" s="35"/>
      <c r="ITN75" s="35"/>
      <c r="ITO75" s="35"/>
      <c r="ITP75" s="35"/>
      <c r="ITQ75" s="35"/>
      <c r="ITR75" s="35"/>
      <c r="ITS75" s="35"/>
      <c r="ITT75" s="35"/>
      <c r="ITU75" s="35"/>
      <c r="ITV75" s="35"/>
      <c r="IUC75" s="35"/>
      <c r="IUD75" s="35"/>
      <c r="IUE75" s="35"/>
      <c r="IUF75" s="35"/>
      <c r="IUG75" s="35"/>
      <c r="IUH75" s="35"/>
      <c r="IUI75" s="35"/>
      <c r="IUJ75" s="35"/>
      <c r="IUK75" s="35"/>
      <c r="IUL75" s="35"/>
      <c r="IUM75" s="35"/>
      <c r="IUN75" s="35"/>
      <c r="IUO75" s="35"/>
      <c r="IUP75" s="35"/>
      <c r="IUQ75" s="35"/>
      <c r="IUR75" s="35"/>
      <c r="IUS75" s="35"/>
      <c r="IUT75" s="35"/>
      <c r="IUU75" s="35"/>
      <c r="IUV75" s="35"/>
      <c r="IUW75" s="35"/>
      <c r="IUX75" s="35"/>
      <c r="IUY75" s="35"/>
      <c r="IUZ75" s="35"/>
      <c r="IVA75" s="35"/>
      <c r="IVB75" s="35"/>
      <c r="IVC75" s="35"/>
      <c r="IVD75" s="35"/>
      <c r="IVE75" s="35"/>
      <c r="IVF75" s="35"/>
      <c r="IVG75" s="35"/>
      <c r="IVH75" s="35"/>
      <c r="IVI75" s="35"/>
      <c r="IVJ75" s="35"/>
      <c r="IVK75" s="35"/>
      <c r="IVL75" s="35"/>
      <c r="IVM75" s="35"/>
      <c r="IVN75" s="35"/>
      <c r="IVO75" s="35"/>
      <c r="IVP75" s="35"/>
      <c r="IVQ75" s="35"/>
      <c r="IVR75" s="35"/>
      <c r="IVS75" s="35"/>
      <c r="IVT75" s="35"/>
      <c r="IVU75" s="35"/>
      <c r="IVV75" s="35"/>
      <c r="IVW75" s="35"/>
      <c r="IVX75" s="35"/>
      <c r="IVY75" s="35"/>
      <c r="IVZ75" s="35"/>
      <c r="IWA75" s="35"/>
      <c r="IWB75" s="35"/>
      <c r="IWC75" s="35"/>
      <c r="IWD75" s="35"/>
      <c r="IWE75" s="35"/>
      <c r="IWF75" s="35"/>
      <c r="IWG75" s="35"/>
      <c r="IWH75" s="35"/>
      <c r="IWI75" s="35"/>
      <c r="IWJ75" s="35"/>
      <c r="IWK75" s="35"/>
      <c r="IWL75" s="35"/>
      <c r="IWM75" s="35"/>
      <c r="IWN75" s="35"/>
      <c r="IWO75" s="35"/>
      <c r="IWP75" s="35"/>
      <c r="IWQ75" s="35"/>
      <c r="IWR75" s="35"/>
      <c r="IWS75" s="35"/>
      <c r="IWT75" s="35"/>
      <c r="IWU75" s="35"/>
      <c r="IWV75" s="35"/>
      <c r="IWW75" s="35"/>
      <c r="IWX75" s="35"/>
      <c r="IWY75" s="35"/>
      <c r="IWZ75" s="35"/>
      <c r="IXA75" s="35"/>
      <c r="IXB75" s="35"/>
      <c r="IXC75" s="35"/>
      <c r="IXD75" s="35"/>
      <c r="IXE75" s="35"/>
      <c r="IXF75" s="35"/>
      <c r="IXG75" s="35"/>
      <c r="IXH75" s="35"/>
      <c r="IXI75" s="35"/>
      <c r="IXJ75" s="35"/>
      <c r="IXK75" s="35"/>
      <c r="IXL75" s="35"/>
      <c r="IXM75" s="35"/>
      <c r="IXN75" s="35"/>
      <c r="IXO75" s="35"/>
      <c r="IXP75" s="35"/>
      <c r="IXQ75" s="35"/>
      <c r="IXR75" s="35"/>
      <c r="IXS75" s="35"/>
      <c r="IXT75" s="35"/>
      <c r="IXU75" s="35"/>
      <c r="IXV75" s="35"/>
      <c r="IXW75" s="35"/>
      <c r="IXX75" s="35"/>
      <c r="IXY75" s="35"/>
      <c r="IXZ75" s="35"/>
      <c r="IYA75" s="35"/>
      <c r="IYB75" s="35"/>
      <c r="IYC75" s="35"/>
      <c r="IYD75" s="35"/>
      <c r="IYE75" s="35"/>
      <c r="IYF75" s="35"/>
      <c r="IYG75" s="35"/>
      <c r="IYH75" s="35"/>
      <c r="IYI75" s="35"/>
      <c r="IYJ75" s="35"/>
      <c r="IYK75" s="35"/>
      <c r="IYL75" s="35"/>
      <c r="IYM75" s="35"/>
      <c r="IYN75" s="35"/>
      <c r="IYO75" s="35"/>
      <c r="IYP75" s="35"/>
      <c r="IYQ75" s="35"/>
      <c r="IYR75" s="35"/>
      <c r="IYS75" s="35"/>
      <c r="IYT75" s="35"/>
      <c r="IYU75" s="35"/>
      <c r="IYV75" s="35"/>
      <c r="IYW75" s="35"/>
      <c r="IYX75" s="35"/>
      <c r="IYY75" s="35"/>
      <c r="IYZ75" s="35"/>
      <c r="IZA75" s="35"/>
      <c r="IZB75" s="35"/>
      <c r="IZC75" s="35"/>
      <c r="IZD75" s="35"/>
      <c r="IZE75" s="35"/>
      <c r="IZF75" s="35"/>
      <c r="IZG75" s="35"/>
      <c r="IZH75" s="35"/>
      <c r="IZI75" s="35"/>
      <c r="IZJ75" s="35"/>
      <c r="IZK75" s="35"/>
      <c r="IZL75" s="35"/>
      <c r="IZM75" s="35"/>
      <c r="IZN75" s="35"/>
      <c r="IZO75" s="35"/>
      <c r="IZP75" s="35"/>
      <c r="IZQ75" s="35"/>
      <c r="IZR75" s="35"/>
      <c r="IZS75" s="35"/>
      <c r="IZT75" s="35"/>
      <c r="IZU75" s="35"/>
      <c r="IZV75" s="35"/>
      <c r="IZW75" s="35"/>
      <c r="IZX75" s="35"/>
      <c r="IZY75" s="35"/>
      <c r="IZZ75" s="35"/>
      <c r="JAA75" s="35"/>
      <c r="JAB75" s="35"/>
      <c r="JAC75" s="35"/>
      <c r="JAD75" s="35"/>
      <c r="JAE75" s="35"/>
      <c r="JAF75" s="35"/>
      <c r="JAG75" s="35"/>
      <c r="JAH75" s="35"/>
      <c r="JAI75" s="35"/>
      <c r="JAJ75" s="35"/>
      <c r="JAK75" s="35"/>
      <c r="JAL75" s="35"/>
      <c r="JAM75" s="35"/>
      <c r="JAN75" s="35"/>
      <c r="JAO75" s="35"/>
      <c r="JAP75" s="35"/>
      <c r="JAQ75" s="35"/>
      <c r="JAR75" s="35"/>
      <c r="JAS75" s="35"/>
      <c r="JAT75" s="35"/>
      <c r="JAU75" s="35"/>
      <c r="JAV75" s="35"/>
      <c r="JAW75" s="35"/>
      <c r="JAX75" s="35"/>
      <c r="JAY75" s="35"/>
      <c r="JAZ75" s="35"/>
      <c r="JBA75" s="35"/>
      <c r="JBB75" s="35"/>
      <c r="JBC75" s="35"/>
      <c r="JBD75" s="35"/>
      <c r="JBE75" s="35"/>
      <c r="JBF75" s="35"/>
      <c r="JBG75" s="35"/>
      <c r="JBH75" s="35"/>
      <c r="JBI75" s="35"/>
      <c r="JBJ75" s="35"/>
      <c r="JBK75" s="35"/>
      <c r="JBL75" s="35"/>
      <c r="JBM75" s="35"/>
      <c r="JBN75" s="35"/>
      <c r="JBO75" s="35"/>
      <c r="JBP75" s="35"/>
      <c r="JBQ75" s="35"/>
      <c r="JBR75" s="35"/>
      <c r="JBS75" s="35"/>
      <c r="JBT75" s="35"/>
      <c r="JBU75" s="35"/>
      <c r="JBV75" s="35"/>
      <c r="JBW75" s="35"/>
      <c r="JBX75" s="35"/>
      <c r="JBY75" s="35"/>
      <c r="JBZ75" s="35"/>
      <c r="JCA75" s="35"/>
      <c r="JCB75" s="35"/>
      <c r="JCC75" s="35"/>
      <c r="JCD75" s="35"/>
      <c r="JCE75" s="35"/>
      <c r="JCF75" s="35"/>
      <c r="JCG75" s="35"/>
      <c r="JCH75" s="35"/>
      <c r="JCI75" s="35"/>
      <c r="JCJ75" s="35"/>
      <c r="JCK75" s="35"/>
      <c r="JCL75" s="35"/>
      <c r="JCM75" s="35"/>
      <c r="JCN75" s="35"/>
      <c r="JCO75" s="35"/>
      <c r="JCP75" s="35"/>
      <c r="JCQ75" s="35"/>
      <c r="JCR75" s="35"/>
      <c r="JCS75" s="35"/>
      <c r="JCT75" s="35"/>
      <c r="JCU75" s="35"/>
      <c r="JCV75" s="35"/>
      <c r="JCW75" s="35"/>
      <c r="JCX75" s="35"/>
      <c r="JCY75" s="35"/>
      <c r="JCZ75" s="35"/>
      <c r="JDA75" s="35"/>
      <c r="JDB75" s="35"/>
      <c r="JDC75" s="35"/>
      <c r="JDD75" s="35"/>
      <c r="JDE75" s="35"/>
      <c r="JDF75" s="35"/>
      <c r="JDG75" s="35"/>
      <c r="JDH75" s="35"/>
      <c r="JDI75" s="35"/>
      <c r="JDJ75" s="35"/>
      <c r="JDK75" s="35"/>
      <c r="JDL75" s="35"/>
      <c r="JDM75" s="35"/>
      <c r="JDN75" s="35"/>
      <c r="JDO75" s="35"/>
      <c r="JDP75" s="35"/>
      <c r="JDQ75" s="35"/>
      <c r="JDR75" s="35"/>
      <c r="JDY75" s="35"/>
      <c r="JDZ75" s="35"/>
      <c r="JEA75" s="35"/>
      <c r="JEB75" s="35"/>
      <c r="JEC75" s="35"/>
      <c r="JED75" s="35"/>
      <c r="JEE75" s="35"/>
      <c r="JEF75" s="35"/>
      <c r="JEG75" s="35"/>
      <c r="JEH75" s="35"/>
      <c r="JEI75" s="35"/>
      <c r="JEJ75" s="35"/>
      <c r="JEK75" s="35"/>
      <c r="JEL75" s="35"/>
      <c r="JEM75" s="35"/>
      <c r="JEN75" s="35"/>
      <c r="JEO75" s="35"/>
      <c r="JEP75" s="35"/>
      <c r="JEQ75" s="35"/>
      <c r="JER75" s="35"/>
      <c r="JES75" s="35"/>
      <c r="JET75" s="35"/>
      <c r="JEU75" s="35"/>
      <c r="JEV75" s="35"/>
      <c r="JEW75" s="35"/>
      <c r="JEX75" s="35"/>
      <c r="JEY75" s="35"/>
      <c r="JEZ75" s="35"/>
      <c r="JFA75" s="35"/>
      <c r="JFB75" s="35"/>
      <c r="JFC75" s="35"/>
      <c r="JFD75" s="35"/>
      <c r="JFE75" s="35"/>
      <c r="JFF75" s="35"/>
      <c r="JFG75" s="35"/>
      <c r="JFH75" s="35"/>
      <c r="JFI75" s="35"/>
      <c r="JFJ75" s="35"/>
      <c r="JFK75" s="35"/>
      <c r="JFL75" s="35"/>
      <c r="JFM75" s="35"/>
      <c r="JFN75" s="35"/>
      <c r="JFO75" s="35"/>
      <c r="JFP75" s="35"/>
      <c r="JFQ75" s="35"/>
      <c r="JFR75" s="35"/>
      <c r="JFS75" s="35"/>
      <c r="JFT75" s="35"/>
      <c r="JFU75" s="35"/>
      <c r="JFV75" s="35"/>
      <c r="JFW75" s="35"/>
      <c r="JFX75" s="35"/>
      <c r="JFY75" s="35"/>
      <c r="JFZ75" s="35"/>
      <c r="JGA75" s="35"/>
      <c r="JGB75" s="35"/>
      <c r="JGC75" s="35"/>
      <c r="JGD75" s="35"/>
      <c r="JGE75" s="35"/>
      <c r="JGF75" s="35"/>
      <c r="JGG75" s="35"/>
      <c r="JGH75" s="35"/>
      <c r="JGI75" s="35"/>
      <c r="JGJ75" s="35"/>
      <c r="JGK75" s="35"/>
      <c r="JGL75" s="35"/>
      <c r="JGM75" s="35"/>
      <c r="JGN75" s="35"/>
      <c r="JGO75" s="35"/>
      <c r="JGP75" s="35"/>
      <c r="JGQ75" s="35"/>
      <c r="JGR75" s="35"/>
      <c r="JGS75" s="35"/>
      <c r="JGT75" s="35"/>
      <c r="JGU75" s="35"/>
      <c r="JGV75" s="35"/>
      <c r="JGW75" s="35"/>
      <c r="JGX75" s="35"/>
      <c r="JGY75" s="35"/>
      <c r="JGZ75" s="35"/>
      <c r="JHA75" s="35"/>
      <c r="JHB75" s="35"/>
      <c r="JHC75" s="35"/>
      <c r="JHD75" s="35"/>
      <c r="JHE75" s="35"/>
      <c r="JHF75" s="35"/>
      <c r="JHG75" s="35"/>
      <c r="JHH75" s="35"/>
      <c r="JHI75" s="35"/>
      <c r="JHJ75" s="35"/>
      <c r="JHK75" s="35"/>
      <c r="JHL75" s="35"/>
      <c r="JHM75" s="35"/>
      <c r="JHN75" s="35"/>
      <c r="JHO75" s="35"/>
      <c r="JHP75" s="35"/>
      <c r="JHQ75" s="35"/>
      <c r="JHR75" s="35"/>
      <c r="JHS75" s="35"/>
      <c r="JHT75" s="35"/>
      <c r="JHU75" s="35"/>
      <c r="JHV75" s="35"/>
      <c r="JHW75" s="35"/>
      <c r="JHX75" s="35"/>
      <c r="JHY75" s="35"/>
      <c r="JHZ75" s="35"/>
      <c r="JIA75" s="35"/>
      <c r="JIB75" s="35"/>
      <c r="JIC75" s="35"/>
      <c r="JID75" s="35"/>
      <c r="JIE75" s="35"/>
      <c r="JIF75" s="35"/>
      <c r="JIG75" s="35"/>
      <c r="JIH75" s="35"/>
      <c r="JII75" s="35"/>
      <c r="JIJ75" s="35"/>
      <c r="JIK75" s="35"/>
      <c r="JIL75" s="35"/>
      <c r="JIM75" s="35"/>
      <c r="JIN75" s="35"/>
      <c r="JIO75" s="35"/>
      <c r="JIP75" s="35"/>
      <c r="JIQ75" s="35"/>
      <c r="JIR75" s="35"/>
      <c r="JIS75" s="35"/>
      <c r="JIT75" s="35"/>
      <c r="JIU75" s="35"/>
      <c r="JIV75" s="35"/>
      <c r="JIW75" s="35"/>
      <c r="JIX75" s="35"/>
      <c r="JIY75" s="35"/>
      <c r="JIZ75" s="35"/>
      <c r="JJA75" s="35"/>
      <c r="JJB75" s="35"/>
      <c r="JJC75" s="35"/>
      <c r="JJD75" s="35"/>
      <c r="JJE75" s="35"/>
      <c r="JJF75" s="35"/>
      <c r="JJG75" s="35"/>
      <c r="JJH75" s="35"/>
      <c r="JJI75" s="35"/>
      <c r="JJJ75" s="35"/>
      <c r="JJK75" s="35"/>
      <c r="JJL75" s="35"/>
      <c r="JJM75" s="35"/>
      <c r="JJN75" s="35"/>
      <c r="JJO75" s="35"/>
      <c r="JJP75" s="35"/>
      <c r="JJQ75" s="35"/>
      <c r="JJR75" s="35"/>
      <c r="JJS75" s="35"/>
      <c r="JJT75" s="35"/>
      <c r="JJU75" s="35"/>
      <c r="JJV75" s="35"/>
      <c r="JJW75" s="35"/>
      <c r="JJX75" s="35"/>
      <c r="JJY75" s="35"/>
      <c r="JJZ75" s="35"/>
      <c r="JKA75" s="35"/>
      <c r="JKB75" s="35"/>
      <c r="JKC75" s="35"/>
      <c r="JKD75" s="35"/>
      <c r="JKE75" s="35"/>
      <c r="JKF75" s="35"/>
      <c r="JKG75" s="35"/>
      <c r="JKH75" s="35"/>
      <c r="JKI75" s="35"/>
      <c r="JKJ75" s="35"/>
      <c r="JKK75" s="35"/>
      <c r="JKL75" s="35"/>
      <c r="JKM75" s="35"/>
      <c r="JKN75" s="35"/>
      <c r="JKO75" s="35"/>
      <c r="JKP75" s="35"/>
      <c r="JKQ75" s="35"/>
      <c r="JKR75" s="35"/>
      <c r="JKS75" s="35"/>
      <c r="JKT75" s="35"/>
      <c r="JKU75" s="35"/>
      <c r="JKV75" s="35"/>
      <c r="JKW75" s="35"/>
      <c r="JKX75" s="35"/>
      <c r="JKY75" s="35"/>
      <c r="JKZ75" s="35"/>
      <c r="JLA75" s="35"/>
      <c r="JLB75" s="35"/>
      <c r="JLC75" s="35"/>
      <c r="JLD75" s="35"/>
      <c r="JLE75" s="35"/>
      <c r="JLF75" s="35"/>
      <c r="JLG75" s="35"/>
      <c r="JLH75" s="35"/>
      <c r="JLI75" s="35"/>
      <c r="JLJ75" s="35"/>
      <c r="JLK75" s="35"/>
      <c r="JLL75" s="35"/>
      <c r="JLM75" s="35"/>
      <c r="JLN75" s="35"/>
      <c r="JLO75" s="35"/>
      <c r="JLP75" s="35"/>
      <c r="JLQ75" s="35"/>
      <c r="JLR75" s="35"/>
      <c r="JLS75" s="35"/>
      <c r="JLT75" s="35"/>
      <c r="JLU75" s="35"/>
      <c r="JLV75" s="35"/>
      <c r="JLW75" s="35"/>
      <c r="JLX75" s="35"/>
      <c r="JLY75" s="35"/>
      <c r="JLZ75" s="35"/>
      <c r="JMA75" s="35"/>
      <c r="JMB75" s="35"/>
      <c r="JMC75" s="35"/>
      <c r="JMD75" s="35"/>
      <c r="JME75" s="35"/>
      <c r="JMF75" s="35"/>
      <c r="JMG75" s="35"/>
      <c r="JMH75" s="35"/>
      <c r="JMI75" s="35"/>
      <c r="JMJ75" s="35"/>
      <c r="JMK75" s="35"/>
      <c r="JML75" s="35"/>
      <c r="JMM75" s="35"/>
      <c r="JMN75" s="35"/>
      <c r="JMO75" s="35"/>
      <c r="JMP75" s="35"/>
      <c r="JMQ75" s="35"/>
      <c r="JMR75" s="35"/>
      <c r="JMS75" s="35"/>
      <c r="JMT75" s="35"/>
      <c r="JMU75" s="35"/>
      <c r="JMV75" s="35"/>
      <c r="JMW75" s="35"/>
      <c r="JMX75" s="35"/>
      <c r="JMY75" s="35"/>
      <c r="JMZ75" s="35"/>
      <c r="JNA75" s="35"/>
      <c r="JNB75" s="35"/>
      <c r="JNC75" s="35"/>
      <c r="JND75" s="35"/>
      <c r="JNE75" s="35"/>
      <c r="JNF75" s="35"/>
      <c r="JNG75" s="35"/>
      <c r="JNH75" s="35"/>
      <c r="JNI75" s="35"/>
      <c r="JNJ75" s="35"/>
      <c r="JNK75" s="35"/>
      <c r="JNL75" s="35"/>
      <c r="JNM75" s="35"/>
      <c r="JNN75" s="35"/>
      <c r="JNU75" s="35"/>
      <c r="JNV75" s="35"/>
      <c r="JNW75" s="35"/>
      <c r="JNX75" s="35"/>
      <c r="JNY75" s="35"/>
      <c r="JNZ75" s="35"/>
      <c r="JOA75" s="35"/>
      <c r="JOB75" s="35"/>
      <c r="JOC75" s="35"/>
      <c r="JOD75" s="35"/>
      <c r="JOE75" s="35"/>
      <c r="JOF75" s="35"/>
      <c r="JOG75" s="35"/>
      <c r="JOH75" s="35"/>
      <c r="JOI75" s="35"/>
      <c r="JOJ75" s="35"/>
      <c r="JOK75" s="35"/>
      <c r="JOL75" s="35"/>
      <c r="JOM75" s="35"/>
      <c r="JON75" s="35"/>
      <c r="JOO75" s="35"/>
      <c r="JOP75" s="35"/>
      <c r="JOQ75" s="35"/>
      <c r="JOR75" s="35"/>
      <c r="JOS75" s="35"/>
      <c r="JOT75" s="35"/>
      <c r="JOU75" s="35"/>
      <c r="JOV75" s="35"/>
      <c r="JOW75" s="35"/>
      <c r="JOX75" s="35"/>
      <c r="JOY75" s="35"/>
      <c r="JOZ75" s="35"/>
      <c r="JPA75" s="35"/>
      <c r="JPB75" s="35"/>
      <c r="JPC75" s="35"/>
      <c r="JPD75" s="35"/>
      <c r="JPE75" s="35"/>
      <c r="JPF75" s="35"/>
      <c r="JPG75" s="35"/>
      <c r="JPH75" s="35"/>
      <c r="JPI75" s="35"/>
      <c r="JPJ75" s="35"/>
      <c r="JPK75" s="35"/>
      <c r="JPL75" s="35"/>
      <c r="JPM75" s="35"/>
      <c r="JPN75" s="35"/>
      <c r="JPO75" s="35"/>
      <c r="JPP75" s="35"/>
      <c r="JPQ75" s="35"/>
      <c r="JPR75" s="35"/>
      <c r="JPS75" s="35"/>
      <c r="JPT75" s="35"/>
      <c r="JPU75" s="35"/>
      <c r="JPV75" s="35"/>
      <c r="JPW75" s="35"/>
      <c r="JPX75" s="35"/>
      <c r="JPY75" s="35"/>
      <c r="JPZ75" s="35"/>
      <c r="JQA75" s="35"/>
      <c r="JQB75" s="35"/>
      <c r="JQC75" s="35"/>
      <c r="JQD75" s="35"/>
      <c r="JQE75" s="35"/>
      <c r="JQF75" s="35"/>
      <c r="JQG75" s="35"/>
      <c r="JQH75" s="35"/>
      <c r="JQI75" s="35"/>
      <c r="JQJ75" s="35"/>
      <c r="JQK75" s="35"/>
      <c r="JQL75" s="35"/>
      <c r="JQM75" s="35"/>
      <c r="JQN75" s="35"/>
      <c r="JQO75" s="35"/>
      <c r="JQP75" s="35"/>
      <c r="JQQ75" s="35"/>
      <c r="JQR75" s="35"/>
      <c r="JQS75" s="35"/>
      <c r="JQT75" s="35"/>
      <c r="JQU75" s="35"/>
      <c r="JQV75" s="35"/>
      <c r="JQW75" s="35"/>
      <c r="JQX75" s="35"/>
      <c r="JQY75" s="35"/>
      <c r="JQZ75" s="35"/>
      <c r="JRA75" s="35"/>
      <c r="JRB75" s="35"/>
      <c r="JRC75" s="35"/>
      <c r="JRD75" s="35"/>
      <c r="JRE75" s="35"/>
      <c r="JRF75" s="35"/>
      <c r="JRG75" s="35"/>
      <c r="JRH75" s="35"/>
      <c r="JRI75" s="35"/>
      <c r="JRJ75" s="35"/>
      <c r="JRK75" s="35"/>
      <c r="JRL75" s="35"/>
      <c r="JRM75" s="35"/>
      <c r="JRN75" s="35"/>
      <c r="JRO75" s="35"/>
      <c r="JRP75" s="35"/>
      <c r="JRQ75" s="35"/>
      <c r="JRR75" s="35"/>
      <c r="JRS75" s="35"/>
      <c r="JRT75" s="35"/>
      <c r="JRU75" s="35"/>
      <c r="JRV75" s="35"/>
      <c r="JRW75" s="35"/>
      <c r="JRX75" s="35"/>
      <c r="JRY75" s="35"/>
      <c r="JRZ75" s="35"/>
      <c r="JSA75" s="35"/>
      <c r="JSB75" s="35"/>
      <c r="JSC75" s="35"/>
      <c r="JSD75" s="35"/>
      <c r="JSE75" s="35"/>
      <c r="JSF75" s="35"/>
      <c r="JSG75" s="35"/>
      <c r="JSH75" s="35"/>
      <c r="JSI75" s="35"/>
      <c r="JSJ75" s="35"/>
      <c r="JSK75" s="35"/>
      <c r="JSL75" s="35"/>
      <c r="JSM75" s="35"/>
      <c r="JSN75" s="35"/>
      <c r="JSO75" s="35"/>
      <c r="JSP75" s="35"/>
      <c r="JSQ75" s="35"/>
      <c r="JSR75" s="35"/>
      <c r="JSS75" s="35"/>
      <c r="JST75" s="35"/>
      <c r="JSU75" s="35"/>
      <c r="JSV75" s="35"/>
      <c r="JSW75" s="35"/>
      <c r="JSX75" s="35"/>
      <c r="JSY75" s="35"/>
      <c r="JSZ75" s="35"/>
      <c r="JTA75" s="35"/>
      <c r="JTB75" s="35"/>
      <c r="JTC75" s="35"/>
      <c r="JTD75" s="35"/>
      <c r="JTE75" s="35"/>
      <c r="JTF75" s="35"/>
      <c r="JTG75" s="35"/>
      <c r="JTH75" s="35"/>
      <c r="JTI75" s="35"/>
      <c r="JTJ75" s="35"/>
      <c r="JTK75" s="35"/>
      <c r="JTL75" s="35"/>
      <c r="JTM75" s="35"/>
      <c r="JTN75" s="35"/>
      <c r="JTO75" s="35"/>
      <c r="JTP75" s="35"/>
      <c r="JTQ75" s="35"/>
      <c r="JTR75" s="35"/>
      <c r="JTS75" s="35"/>
      <c r="JTT75" s="35"/>
      <c r="JTU75" s="35"/>
      <c r="JTV75" s="35"/>
      <c r="JTW75" s="35"/>
      <c r="JTX75" s="35"/>
      <c r="JTY75" s="35"/>
      <c r="JTZ75" s="35"/>
      <c r="JUA75" s="35"/>
      <c r="JUB75" s="35"/>
      <c r="JUC75" s="35"/>
      <c r="JUD75" s="35"/>
      <c r="JUE75" s="35"/>
      <c r="JUF75" s="35"/>
      <c r="JUG75" s="35"/>
      <c r="JUH75" s="35"/>
      <c r="JUI75" s="35"/>
      <c r="JUJ75" s="35"/>
      <c r="JUK75" s="35"/>
      <c r="JUL75" s="35"/>
      <c r="JUM75" s="35"/>
      <c r="JUN75" s="35"/>
      <c r="JUO75" s="35"/>
      <c r="JUP75" s="35"/>
      <c r="JUQ75" s="35"/>
      <c r="JUR75" s="35"/>
      <c r="JUS75" s="35"/>
      <c r="JUT75" s="35"/>
      <c r="JUU75" s="35"/>
      <c r="JUV75" s="35"/>
      <c r="JUW75" s="35"/>
      <c r="JUX75" s="35"/>
      <c r="JUY75" s="35"/>
      <c r="JUZ75" s="35"/>
      <c r="JVA75" s="35"/>
      <c r="JVB75" s="35"/>
      <c r="JVC75" s="35"/>
      <c r="JVD75" s="35"/>
      <c r="JVE75" s="35"/>
      <c r="JVF75" s="35"/>
      <c r="JVG75" s="35"/>
      <c r="JVH75" s="35"/>
      <c r="JVI75" s="35"/>
      <c r="JVJ75" s="35"/>
      <c r="JVK75" s="35"/>
      <c r="JVL75" s="35"/>
      <c r="JVM75" s="35"/>
      <c r="JVN75" s="35"/>
      <c r="JVO75" s="35"/>
      <c r="JVP75" s="35"/>
      <c r="JVQ75" s="35"/>
      <c r="JVR75" s="35"/>
      <c r="JVS75" s="35"/>
      <c r="JVT75" s="35"/>
      <c r="JVU75" s="35"/>
      <c r="JVV75" s="35"/>
      <c r="JVW75" s="35"/>
      <c r="JVX75" s="35"/>
      <c r="JVY75" s="35"/>
      <c r="JVZ75" s="35"/>
      <c r="JWA75" s="35"/>
      <c r="JWB75" s="35"/>
      <c r="JWC75" s="35"/>
      <c r="JWD75" s="35"/>
      <c r="JWE75" s="35"/>
      <c r="JWF75" s="35"/>
      <c r="JWG75" s="35"/>
      <c r="JWH75" s="35"/>
      <c r="JWI75" s="35"/>
      <c r="JWJ75" s="35"/>
      <c r="JWK75" s="35"/>
      <c r="JWL75" s="35"/>
      <c r="JWM75" s="35"/>
      <c r="JWN75" s="35"/>
      <c r="JWO75" s="35"/>
      <c r="JWP75" s="35"/>
      <c r="JWQ75" s="35"/>
      <c r="JWR75" s="35"/>
      <c r="JWS75" s="35"/>
      <c r="JWT75" s="35"/>
      <c r="JWU75" s="35"/>
      <c r="JWV75" s="35"/>
      <c r="JWW75" s="35"/>
      <c r="JWX75" s="35"/>
      <c r="JWY75" s="35"/>
      <c r="JWZ75" s="35"/>
      <c r="JXA75" s="35"/>
      <c r="JXB75" s="35"/>
      <c r="JXC75" s="35"/>
      <c r="JXD75" s="35"/>
      <c r="JXE75" s="35"/>
      <c r="JXF75" s="35"/>
      <c r="JXG75" s="35"/>
      <c r="JXH75" s="35"/>
      <c r="JXI75" s="35"/>
      <c r="JXJ75" s="35"/>
      <c r="JXQ75" s="35"/>
      <c r="JXR75" s="35"/>
      <c r="JXS75" s="35"/>
      <c r="JXT75" s="35"/>
      <c r="JXU75" s="35"/>
      <c r="JXV75" s="35"/>
      <c r="JXW75" s="35"/>
      <c r="JXX75" s="35"/>
      <c r="JXY75" s="35"/>
      <c r="JXZ75" s="35"/>
      <c r="JYA75" s="35"/>
      <c r="JYB75" s="35"/>
      <c r="JYC75" s="35"/>
      <c r="JYD75" s="35"/>
      <c r="JYE75" s="35"/>
      <c r="JYF75" s="35"/>
      <c r="JYG75" s="35"/>
      <c r="JYH75" s="35"/>
      <c r="JYI75" s="35"/>
      <c r="JYJ75" s="35"/>
      <c r="JYK75" s="35"/>
      <c r="JYL75" s="35"/>
      <c r="JYM75" s="35"/>
      <c r="JYN75" s="35"/>
      <c r="JYO75" s="35"/>
      <c r="JYP75" s="35"/>
      <c r="JYQ75" s="35"/>
      <c r="JYR75" s="35"/>
      <c r="JYS75" s="35"/>
      <c r="JYT75" s="35"/>
      <c r="JYU75" s="35"/>
      <c r="JYV75" s="35"/>
      <c r="JYW75" s="35"/>
      <c r="JYX75" s="35"/>
      <c r="JYY75" s="35"/>
      <c r="JYZ75" s="35"/>
      <c r="JZA75" s="35"/>
      <c r="JZB75" s="35"/>
      <c r="JZC75" s="35"/>
      <c r="JZD75" s="35"/>
      <c r="JZE75" s="35"/>
      <c r="JZF75" s="35"/>
      <c r="JZG75" s="35"/>
      <c r="JZH75" s="35"/>
      <c r="JZI75" s="35"/>
      <c r="JZJ75" s="35"/>
      <c r="JZK75" s="35"/>
      <c r="JZL75" s="35"/>
      <c r="JZM75" s="35"/>
      <c r="JZN75" s="35"/>
      <c r="JZO75" s="35"/>
      <c r="JZP75" s="35"/>
      <c r="JZQ75" s="35"/>
      <c r="JZR75" s="35"/>
      <c r="JZS75" s="35"/>
      <c r="JZT75" s="35"/>
      <c r="JZU75" s="35"/>
      <c r="JZV75" s="35"/>
      <c r="JZW75" s="35"/>
      <c r="JZX75" s="35"/>
      <c r="JZY75" s="35"/>
      <c r="JZZ75" s="35"/>
      <c r="KAA75" s="35"/>
      <c r="KAB75" s="35"/>
      <c r="KAC75" s="35"/>
      <c r="KAD75" s="35"/>
      <c r="KAE75" s="35"/>
      <c r="KAF75" s="35"/>
      <c r="KAG75" s="35"/>
      <c r="KAH75" s="35"/>
      <c r="KAI75" s="35"/>
      <c r="KAJ75" s="35"/>
      <c r="KAK75" s="35"/>
      <c r="KAL75" s="35"/>
      <c r="KAM75" s="35"/>
      <c r="KAN75" s="35"/>
      <c r="KAO75" s="35"/>
      <c r="KAP75" s="35"/>
      <c r="KAQ75" s="35"/>
      <c r="KAR75" s="35"/>
      <c r="KAS75" s="35"/>
      <c r="KAT75" s="35"/>
      <c r="KAU75" s="35"/>
      <c r="KAV75" s="35"/>
      <c r="KAW75" s="35"/>
      <c r="KAX75" s="35"/>
      <c r="KAY75" s="35"/>
      <c r="KAZ75" s="35"/>
      <c r="KBA75" s="35"/>
      <c r="KBB75" s="35"/>
      <c r="KBC75" s="35"/>
      <c r="KBD75" s="35"/>
      <c r="KBE75" s="35"/>
      <c r="KBF75" s="35"/>
      <c r="KBG75" s="35"/>
      <c r="KBH75" s="35"/>
      <c r="KBI75" s="35"/>
      <c r="KBJ75" s="35"/>
      <c r="KBK75" s="35"/>
      <c r="KBL75" s="35"/>
      <c r="KBM75" s="35"/>
      <c r="KBN75" s="35"/>
      <c r="KBO75" s="35"/>
      <c r="KBP75" s="35"/>
      <c r="KBQ75" s="35"/>
      <c r="KBR75" s="35"/>
      <c r="KBS75" s="35"/>
      <c r="KBT75" s="35"/>
      <c r="KBU75" s="35"/>
      <c r="KBV75" s="35"/>
      <c r="KBW75" s="35"/>
      <c r="KBX75" s="35"/>
      <c r="KBY75" s="35"/>
      <c r="KBZ75" s="35"/>
      <c r="KCA75" s="35"/>
      <c r="KCB75" s="35"/>
      <c r="KCC75" s="35"/>
      <c r="KCD75" s="35"/>
      <c r="KCE75" s="35"/>
      <c r="KCF75" s="35"/>
      <c r="KCG75" s="35"/>
      <c r="KCH75" s="35"/>
      <c r="KCI75" s="35"/>
      <c r="KCJ75" s="35"/>
      <c r="KCK75" s="35"/>
      <c r="KCL75" s="35"/>
      <c r="KCM75" s="35"/>
      <c r="KCN75" s="35"/>
      <c r="KCO75" s="35"/>
      <c r="KCP75" s="35"/>
      <c r="KCQ75" s="35"/>
      <c r="KCR75" s="35"/>
      <c r="KCS75" s="35"/>
      <c r="KCT75" s="35"/>
      <c r="KCU75" s="35"/>
      <c r="KCV75" s="35"/>
      <c r="KCW75" s="35"/>
      <c r="KCX75" s="35"/>
      <c r="KCY75" s="35"/>
      <c r="KCZ75" s="35"/>
      <c r="KDA75" s="35"/>
      <c r="KDB75" s="35"/>
      <c r="KDC75" s="35"/>
      <c r="KDD75" s="35"/>
      <c r="KDE75" s="35"/>
      <c r="KDF75" s="35"/>
      <c r="KDG75" s="35"/>
      <c r="KDH75" s="35"/>
      <c r="KDI75" s="35"/>
      <c r="KDJ75" s="35"/>
      <c r="KDK75" s="35"/>
      <c r="KDL75" s="35"/>
      <c r="KDM75" s="35"/>
      <c r="KDN75" s="35"/>
      <c r="KDO75" s="35"/>
      <c r="KDP75" s="35"/>
      <c r="KDQ75" s="35"/>
      <c r="KDR75" s="35"/>
      <c r="KDS75" s="35"/>
      <c r="KDT75" s="35"/>
      <c r="KDU75" s="35"/>
      <c r="KDV75" s="35"/>
      <c r="KDW75" s="35"/>
      <c r="KDX75" s="35"/>
      <c r="KDY75" s="35"/>
      <c r="KDZ75" s="35"/>
      <c r="KEA75" s="35"/>
      <c r="KEB75" s="35"/>
      <c r="KEC75" s="35"/>
      <c r="KED75" s="35"/>
      <c r="KEE75" s="35"/>
      <c r="KEF75" s="35"/>
      <c r="KEG75" s="35"/>
      <c r="KEH75" s="35"/>
      <c r="KEI75" s="35"/>
      <c r="KEJ75" s="35"/>
      <c r="KEK75" s="35"/>
      <c r="KEL75" s="35"/>
      <c r="KEM75" s="35"/>
      <c r="KEN75" s="35"/>
      <c r="KEO75" s="35"/>
      <c r="KEP75" s="35"/>
      <c r="KEQ75" s="35"/>
      <c r="KER75" s="35"/>
      <c r="KES75" s="35"/>
      <c r="KET75" s="35"/>
      <c r="KEU75" s="35"/>
      <c r="KEV75" s="35"/>
      <c r="KEW75" s="35"/>
      <c r="KEX75" s="35"/>
      <c r="KEY75" s="35"/>
      <c r="KEZ75" s="35"/>
      <c r="KFA75" s="35"/>
      <c r="KFB75" s="35"/>
      <c r="KFC75" s="35"/>
      <c r="KFD75" s="35"/>
      <c r="KFE75" s="35"/>
      <c r="KFF75" s="35"/>
      <c r="KFG75" s="35"/>
      <c r="KFH75" s="35"/>
      <c r="KFI75" s="35"/>
      <c r="KFJ75" s="35"/>
      <c r="KFK75" s="35"/>
      <c r="KFL75" s="35"/>
      <c r="KFM75" s="35"/>
      <c r="KFN75" s="35"/>
      <c r="KFO75" s="35"/>
      <c r="KFP75" s="35"/>
      <c r="KFQ75" s="35"/>
      <c r="KFR75" s="35"/>
      <c r="KFS75" s="35"/>
      <c r="KFT75" s="35"/>
      <c r="KFU75" s="35"/>
      <c r="KFV75" s="35"/>
      <c r="KFW75" s="35"/>
      <c r="KFX75" s="35"/>
      <c r="KFY75" s="35"/>
      <c r="KFZ75" s="35"/>
      <c r="KGA75" s="35"/>
      <c r="KGB75" s="35"/>
      <c r="KGC75" s="35"/>
      <c r="KGD75" s="35"/>
      <c r="KGE75" s="35"/>
      <c r="KGF75" s="35"/>
      <c r="KGG75" s="35"/>
      <c r="KGH75" s="35"/>
      <c r="KGI75" s="35"/>
      <c r="KGJ75" s="35"/>
      <c r="KGK75" s="35"/>
      <c r="KGL75" s="35"/>
      <c r="KGM75" s="35"/>
      <c r="KGN75" s="35"/>
      <c r="KGO75" s="35"/>
      <c r="KGP75" s="35"/>
      <c r="KGQ75" s="35"/>
      <c r="KGR75" s="35"/>
      <c r="KGS75" s="35"/>
      <c r="KGT75" s="35"/>
      <c r="KGU75" s="35"/>
      <c r="KGV75" s="35"/>
      <c r="KGW75" s="35"/>
      <c r="KGX75" s="35"/>
      <c r="KGY75" s="35"/>
      <c r="KGZ75" s="35"/>
      <c r="KHA75" s="35"/>
      <c r="KHB75" s="35"/>
      <c r="KHC75" s="35"/>
      <c r="KHD75" s="35"/>
      <c r="KHE75" s="35"/>
      <c r="KHF75" s="35"/>
      <c r="KHM75" s="35"/>
      <c r="KHN75" s="35"/>
      <c r="KHO75" s="35"/>
      <c r="KHP75" s="35"/>
      <c r="KHQ75" s="35"/>
      <c r="KHR75" s="35"/>
      <c r="KHS75" s="35"/>
      <c r="KHT75" s="35"/>
      <c r="KHU75" s="35"/>
      <c r="KHV75" s="35"/>
      <c r="KHW75" s="35"/>
      <c r="KHX75" s="35"/>
      <c r="KHY75" s="35"/>
      <c r="KHZ75" s="35"/>
      <c r="KIA75" s="35"/>
      <c r="KIB75" s="35"/>
      <c r="KIC75" s="35"/>
      <c r="KID75" s="35"/>
      <c r="KIE75" s="35"/>
      <c r="KIF75" s="35"/>
      <c r="KIG75" s="35"/>
      <c r="KIH75" s="35"/>
      <c r="KII75" s="35"/>
      <c r="KIJ75" s="35"/>
      <c r="KIK75" s="35"/>
      <c r="KIL75" s="35"/>
      <c r="KIM75" s="35"/>
      <c r="KIN75" s="35"/>
      <c r="KIO75" s="35"/>
      <c r="KIP75" s="35"/>
      <c r="KIQ75" s="35"/>
      <c r="KIR75" s="35"/>
      <c r="KIS75" s="35"/>
      <c r="KIT75" s="35"/>
      <c r="KIU75" s="35"/>
      <c r="KIV75" s="35"/>
      <c r="KIW75" s="35"/>
      <c r="KIX75" s="35"/>
      <c r="KIY75" s="35"/>
      <c r="KIZ75" s="35"/>
      <c r="KJA75" s="35"/>
      <c r="KJB75" s="35"/>
      <c r="KJC75" s="35"/>
      <c r="KJD75" s="35"/>
      <c r="KJE75" s="35"/>
      <c r="KJF75" s="35"/>
      <c r="KJG75" s="35"/>
      <c r="KJH75" s="35"/>
      <c r="KJI75" s="35"/>
      <c r="KJJ75" s="35"/>
      <c r="KJK75" s="35"/>
      <c r="KJL75" s="35"/>
      <c r="KJM75" s="35"/>
      <c r="KJN75" s="35"/>
      <c r="KJO75" s="35"/>
      <c r="KJP75" s="35"/>
      <c r="KJQ75" s="35"/>
      <c r="KJR75" s="35"/>
      <c r="KJS75" s="35"/>
      <c r="KJT75" s="35"/>
      <c r="KJU75" s="35"/>
      <c r="KJV75" s="35"/>
      <c r="KJW75" s="35"/>
      <c r="KJX75" s="35"/>
      <c r="KJY75" s="35"/>
      <c r="KJZ75" s="35"/>
      <c r="KKA75" s="35"/>
      <c r="KKB75" s="35"/>
      <c r="KKC75" s="35"/>
      <c r="KKD75" s="35"/>
      <c r="KKE75" s="35"/>
      <c r="KKF75" s="35"/>
      <c r="KKG75" s="35"/>
      <c r="KKH75" s="35"/>
      <c r="KKI75" s="35"/>
      <c r="KKJ75" s="35"/>
      <c r="KKK75" s="35"/>
      <c r="KKL75" s="35"/>
      <c r="KKM75" s="35"/>
      <c r="KKN75" s="35"/>
      <c r="KKO75" s="35"/>
      <c r="KKP75" s="35"/>
      <c r="KKQ75" s="35"/>
      <c r="KKR75" s="35"/>
      <c r="KKS75" s="35"/>
      <c r="KKT75" s="35"/>
      <c r="KKU75" s="35"/>
      <c r="KKV75" s="35"/>
      <c r="KKW75" s="35"/>
      <c r="KKX75" s="35"/>
      <c r="KKY75" s="35"/>
      <c r="KKZ75" s="35"/>
      <c r="KLA75" s="35"/>
      <c r="KLB75" s="35"/>
      <c r="KLC75" s="35"/>
      <c r="KLD75" s="35"/>
      <c r="KLE75" s="35"/>
      <c r="KLF75" s="35"/>
      <c r="KLG75" s="35"/>
      <c r="KLH75" s="35"/>
      <c r="KLI75" s="35"/>
      <c r="KLJ75" s="35"/>
      <c r="KLK75" s="35"/>
      <c r="KLL75" s="35"/>
      <c r="KLM75" s="35"/>
      <c r="KLN75" s="35"/>
      <c r="KLO75" s="35"/>
      <c r="KLP75" s="35"/>
      <c r="KLQ75" s="35"/>
      <c r="KLR75" s="35"/>
      <c r="KLS75" s="35"/>
      <c r="KLT75" s="35"/>
      <c r="KLU75" s="35"/>
      <c r="KLV75" s="35"/>
      <c r="KLW75" s="35"/>
      <c r="KLX75" s="35"/>
      <c r="KLY75" s="35"/>
      <c r="KLZ75" s="35"/>
      <c r="KMA75" s="35"/>
      <c r="KMB75" s="35"/>
      <c r="KMC75" s="35"/>
      <c r="KMD75" s="35"/>
      <c r="KME75" s="35"/>
      <c r="KMF75" s="35"/>
      <c r="KMG75" s="35"/>
      <c r="KMH75" s="35"/>
      <c r="KMI75" s="35"/>
      <c r="KMJ75" s="35"/>
      <c r="KMK75" s="35"/>
      <c r="KML75" s="35"/>
      <c r="KMM75" s="35"/>
      <c r="KMN75" s="35"/>
      <c r="KMO75" s="35"/>
      <c r="KMP75" s="35"/>
      <c r="KMQ75" s="35"/>
      <c r="KMR75" s="35"/>
      <c r="KMS75" s="35"/>
      <c r="KMT75" s="35"/>
      <c r="KMU75" s="35"/>
      <c r="KMV75" s="35"/>
      <c r="KMW75" s="35"/>
      <c r="KMX75" s="35"/>
      <c r="KMY75" s="35"/>
      <c r="KMZ75" s="35"/>
      <c r="KNA75" s="35"/>
      <c r="KNB75" s="35"/>
      <c r="KNC75" s="35"/>
      <c r="KND75" s="35"/>
      <c r="KNE75" s="35"/>
      <c r="KNF75" s="35"/>
      <c r="KNG75" s="35"/>
      <c r="KNH75" s="35"/>
      <c r="KNI75" s="35"/>
      <c r="KNJ75" s="35"/>
      <c r="KNK75" s="35"/>
      <c r="KNL75" s="35"/>
      <c r="KNM75" s="35"/>
      <c r="KNN75" s="35"/>
      <c r="KNO75" s="35"/>
      <c r="KNP75" s="35"/>
      <c r="KNQ75" s="35"/>
      <c r="KNR75" s="35"/>
      <c r="KNS75" s="35"/>
      <c r="KNT75" s="35"/>
      <c r="KNU75" s="35"/>
      <c r="KNV75" s="35"/>
      <c r="KNW75" s="35"/>
      <c r="KNX75" s="35"/>
      <c r="KNY75" s="35"/>
      <c r="KNZ75" s="35"/>
      <c r="KOA75" s="35"/>
      <c r="KOB75" s="35"/>
      <c r="KOC75" s="35"/>
      <c r="KOD75" s="35"/>
      <c r="KOE75" s="35"/>
      <c r="KOF75" s="35"/>
      <c r="KOG75" s="35"/>
      <c r="KOH75" s="35"/>
      <c r="KOI75" s="35"/>
      <c r="KOJ75" s="35"/>
      <c r="KOK75" s="35"/>
      <c r="KOL75" s="35"/>
      <c r="KOM75" s="35"/>
      <c r="KON75" s="35"/>
      <c r="KOO75" s="35"/>
      <c r="KOP75" s="35"/>
      <c r="KOQ75" s="35"/>
      <c r="KOR75" s="35"/>
      <c r="KOS75" s="35"/>
      <c r="KOT75" s="35"/>
      <c r="KOU75" s="35"/>
      <c r="KOV75" s="35"/>
      <c r="KOW75" s="35"/>
      <c r="KOX75" s="35"/>
      <c r="KOY75" s="35"/>
      <c r="KOZ75" s="35"/>
      <c r="KPA75" s="35"/>
      <c r="KPB75" s="35"/>
      <c r="KPC75" s="35"/>
      <c r="KPD75" s="35"/>
      <c r="KPE75" s="35"/>
      <c r="KPF75" s="35"/>
      <c r="KPG75" s="35"/>
      <c r="KPH75" s="35"/>
      <c r="KPI75" s="35"/>
      <c r="KPJ75" s="35"/>
      <c r="KPK75" s="35"/>
      <c r="KPL75" s="35"/>
      <c r="KPM75" s="35"/>
      <c r="KPN75" s="35"/>
      <c r="KPO75" s="35"/>
      <c r="KPP75" s="35"/>
      <c r="KPQ75" s="35"/>
      <c r="KPR75" s="35"/>
      <c r="KPS75" s="35"/>
      <c r="KPT75" s="35"/>
      <c r="KPU75" s="35"/>
      <c r="KPV75" s="35"/>
      <c r="KPW75" s="35"/>
      <c r="KPX75" s="35"/>
      <c r="KPY75" s="35"/>
      <c r="KPZ75" s="35"/>
      <c r="KQA75" s="35"/>
      <c r="KQB75" s="35"/>
      <c r="KQC75" s="35"/>
      <c r="KQD75" s="35"/>
      <c r="KQE75" s="35"/>
      <c r="KQF75" s="35"/>
      <c r="KQG75" s="35"/>
      <c r="KQH75" s="35"/>
      <c r="KQI75" s="35"/>
      <c r="KQJ75" s="35"/>
      <c r="KQK75" s="35"/>
      <c r="KQL75" s="35"/>
      <c r="KQM75" s="35"/>
      <c r="KQN75" s="35"/>
      <c r="KQO75" s="35"/>
      <c r="KQP75" s="35"/>
      <c r="KQQ75" s="35"/>
      <c r="KQR75" s="35"/>
      <c r="KQS75" s="35"/>
      <c r="KQT75" s="35"/>
      <c r="KQU75" s="35"/>
      <c r="KQV75" s="35"/>
      <c r="KQW75" s="35"/>
      <c r="KQX75" s="35"/>
      <c r="KQY75" s="35"/>
      <c r="KQZ75" s="35"/>
      <c r="KRA75" s="35"/>
      <c r="KRB75" s="35"/>
      <c r="KRI75" s="35"/>
      <c r="KRJ75" s="35"/>
      <c r="KRK75" s="35"/>
      <c r="KRL75" s="35"/>
      <c r="KRM75" s="35"/>
      <c r="KRN75" s="35"/>
      <c r="KRO75" s="35"/>
      <c r="KRP75" s="35"/>
      <c r="KRQ75" s="35"/>
      <c r="KRR75" s="35"/>
      <c r="KRS75" s="35"/>
      <c r="KRT75" s="35"/>
      <c r="KRU75" s="35"/>
      <c r="KRV75" s="35"/>
      <c r="KRW75" s="35"/>
      <c r="KRX75" s="35"/>
      <c r="KRY75" s="35"/>
      <c r="KRZ75" s="35"/>
      <c r="KSA75" s="35"/>
      <c r="KSB75" s="35"/>
      <c r="KSC75" s="35"/>
      <c r="KSD75" s="35"/>
      <c r="KSE75" s="35"/>
      <c r="KSF75" s="35"/>
      <c r="KSG75" s="35"/>
      <c r="KSH75" s="35"/>
      <c r="KSI75" s="35"/>
      <c r="KSJ75" s="35"/>
      <c r="KSK75" s="35"/>
      <c r="KSL75" s="35"/>
      <c r="KSM75" s="35"/>
      <c r="KSN75" s="35"/>
      <c r="KSO75" s="35"/>
      <c r="KSP75" s="35"/>
      <c r="KSQ75" s="35"/>
      <c r="KSR75" s="35"/>
      <c r="KSS75" s="35"/>
      <c r="KST75" s="35"/>
      <c r="KSU75" s="35"/>
      <c r="KSV75" s="35"/>
      <c r="KSW75" s="35"/>
      <c r="KSX75" s="35"/>
      <c r="KSY75" s="35"/>
      <c r="KSZ75" s="35"/>
      <c r="KTA75" s="35"/>
      <c r="KTB75" s="35"/>
      <c r="KTC75" s="35"/>
      <c r="KTD75" s="35"/>
      <c r="KTE75" s="35"/>
      <c r="KTF75" s="35"/>
      <c r="KTG75" s="35"/>
      <c r="KTH75" s="35"/>
      <c r="KTI75" s="35"/>
      <c r="KTJ75" s="35"/>
      <c r="KTK75" s="35"/>
      <c r="KTL75" s="35"/>
      <c r="KTM75" s="35"/>
      <c r="KTN75" s="35"/>
      <c r="KTO75" s="35"/>
      <c r="KTP75" s="35"/>
      <c r="KTQ75" s="35"/>
      <c r="KTR75" s="35"/>
      <c r="KTS75" s="35"/>
      <c r="KTT75" s="35"/>
      <c r="KTU75" s="35"/>
      <c r="KTV75" s="35"/>
      <c r="KTW75" s="35"/>
      <c r="KTX75" s="35"/>
      <c r="KTY75" s="35"/>
      <c r="KTZ75" s="35"/>
      <c r="KUA75" s="35"/>
      <c r="KUB75" s="35"/>
      <c r="KUC75" s="35"/>
      <c r="KUD75" s="35"/>
      <c r="KUE75" s="35"/>
      <c r="KUF75" s="35"/>
      <c r="KUG75" s="35"/>
      <c r="KUH75" s="35"/>
      <c r="KUI75" s="35"/>
      <c r="KUJ75" s="35"/>
      <c r="KUK75" s="35"/>
      <c r="KUL75" s="35"/>
      <c r="KUM75" s="35"/>
      <c r="KUN75" s="35"/>
      <c r="KUO75" s="35"/>
      <c r="KUP75" s="35"/>
      <c r="KUQ75" s="35"/>
      <c r="KUR75" s="35"/>
      <c r="KUS75" s="35"/>
      <c r="KUT75" s="35"/>
      <c r="KUU75" s="35"/>
      <c r="KUV75" s="35"/>
      <c r="KUW75" s="35"/>
      <c r="KUX75" s="35"/>
      <c r="KUY75" s="35"/>
      <c r="KUZ75" s="35"/>
      <c r="KVA75" s="35"/>
      <c r="KVB75" s="35"/>
      <c r="KVC75" s="35"/>
      <c r="KVD75" s="35"/>
      <c r="KVE75" s="35"/>
      <c r="KVF75" s="35"/>
      <c r="KVG75" s="35"/>
      <c r="KVH75" s="35"/>
      <c r="KVI75" s="35"/>
      <c r="KVJ75" s="35"/>
      <c r="KVK75" s="35"/>
      <c r="KVL75" s="35"/>
      <c r="KVM75" s="35"/>
      <c r="KVN75" s="35"/>
      <c r="KVO75" s="35"/>
      <c r="KVP75" s="35"/>
      <c r="KVQ75" s="35"/>
      <c r="KVR75" s="35"/>
      <c r="KVS75" s="35"/>
      <c r="KVT75" s="35"/>
      <c r="KVU75" s="35"/>
      <c r="KVV75" s="35"/>
      <c r="KVW75" s="35"/>
      <c r="KVX75" s="35"/>
      <c r="KVY75" s="35"/>
      <c r="KVZ75" s="35"/>
      <c r="KWA75" s="35"/>
      <c r="KWB75" s="35"/>
      <c r="KWC75" s="35"/>
      <c r="KWD75" s="35"/>
      <c r="KWE75" s="35"/>
      <c r="KWF75" s="35"/>
      <c r="KWG75" s="35"/>
      <c r="KWH75" s="35"/>
      <c r="KWI75" s="35"/>
      <c r="KWJ75" s="35"/>
      <c r="KWK75" s="35"/>
      <c r="KWL75" s="35"/>
      <c r="KWM75" s="35"/>
      <c r="KWN75" s="35"/>
      <c r="KWO75" s="35"/>
      <c r="KWP75" s="35"/>
      <c r="KWQ75" s="35"/>
      <c r="KWR75" s="35"/>
      <c r="KWS75" s="35"/>
      <c r="KWT75" s="35"/>
      <c r="KWU75" s="35"/>
      <c r="KWV75" s="35"/>
      <c r="KWW75" s="35"/>
      <c r="KWX75" s="35"/>
      <c r="KWY75" s="35"/>
      <c r="KWZ75" s="35"/>
      <c r="KXA75" s="35"/>
      <c r="KXB75" s="35"/>
      <c r="KXC75" s="35"/>
      <c r="KXD75" s="35"/>
      <c r="KXE75" s="35"/>
      <c r="KXF75" s="35"/>
      <c r="KXG75" s="35"/>
      <c r="KXH75" s="35"/>
      <c r="KXI75" s="35"/>
      <c r="KXJ75" s="35"/>
      <c r="KXK75" s="35"/>
      <c r="KXL75" s="35"/>
      <c r="KXM75" s="35"/>
      <c r="KXN75" s="35"/>
      <c r="KXO75" s="35"/>
      <c r="KXP75" s="35"/>
      <c r="KXQ75" s="35"/>
      <c r="KXR75" s="35"/>
      <c r="KXS75" s="35"/>
      <c r="KXT75" s="35"/>
      <c r="KXU75" s="35"/>
      <c r="KXV75" s="35"/>
      <c r="KXW75" s="35"/>
      <c r="KXX75" s="35"/>
      <c r="KXY75" s="35"/>
      <c r="KXZ75" s="35"/>
      <c r="KYA75" s="35"/>
      <c r="KYB75" s="35"/>
      <c r="KYC75" s="35"/>
      <c r="KYD75" s="35"/>
      <c r="KYE75" s="35"/>
      <c r="KYF75" s="35"/>
      <c r="KYG75" s="35"/>
      <c r="KYH75" s="35"/>
      <c r="KYI75" s="35"/>
      <c r="KYJ75" s="35"/>
      <c r="KYK75" s="35"/>
      <c r="KYL75" s="35"/>
      <c r="KYM75" s="35"/>
      <c r="KYN75" s="35"/>
      <c r="KYO75" s="35"/>
      <c r="KYP75" s="35"/>
      <c r="KYQ75" s="35"/>
      <c r="KYR75" s="35"/>
      <c r="KYS75" s="35"/>
      <c r="KYT75" s="35"/>
      <c r="KYU75" s="35"/>
      <c r="KYV75" s="35"/>
      <c r="KYW75" s="35"/>
      <c r="KYX75" s="35"/>
      <c r="KYY75" s="35"/>
      <c r="KYZ75" s="35"/>
      <c r="KZA75" s="35"/>
      <c r="KZB75" s="35"/>
      <c r="KZC75" s="35"/>
      <c r="KZD75" s="35"/>
      <c r="KZE75" s="35"/>
      <c r="KZF75" s="35"/>
      <c r="KZG75" s="35"/>
      <c r="KZH75" s="35"/>
      <c r="KZI75" s="35"/>
      <c r="KZJ75" s="35"/>
      <c r="KZK75" s="35"/>
      <c r="KZL75" s="35"/>
      <c r="KZM75" s="35"/>
      <c r="KZN75" s="35"/>
      <c r="KZO75" s="35"/>
      <c r="KZP75" s="35"/>
      <c r="KZQ75" s="35"/>
      <c r="KZR75" s="35"/>
      <c r="KZS75" s="35"/>
      <c r="KZT75" s="35"/>
      <c r="KZU75" s="35"/>
      <c r="KZV75" s="35"/>
      <c r="KZW75" s="35"/>
      <c r="KZX75" s="35"/>
      <c r="KZY75" s="35"/>
      <c r="KZZ75" s="35"/>
      <c r="LAA75" s="35"/>
      <c r="LAB75" s="35"/>
      <c r="LAC75" s="35"/>
      <c r="LAD75" s="35"/>
      <c r="LAE75" s="35"/>
      <c r="LAF75" s="35"/>
      <c r="LAG75" s="35"/>
      <c r="LAH75" s="35"/>
      <c r="LAI75" s="35"/>
      <c r="LAJ75" s="35"/>
      <c r="LAK75" s="35"/>
      <c r="LAL75" s="35"/>
      <c r="LAM75" s="35"/>
      <c r="LAN75" s="35"/>
      <c r="LAO75" s="35"/>
      <c r="LAP75" s="35"/>
      <c r="LAQ75" s="35"/>
      <c r="LAR75" s="35"/>
      <c r="LAS75" s="35"/>
      <c r="LAT75" s="35"/>
      <c r="LAU75" s="35"/>
      <c r="LAV75" s="35"/>
      <c r="LAW75" s="35"/>
      <c r="LAX75" s="35"/>
      <c r="LBE75" s="35"/>
      <c r="LBF75" s="35"/>
      <c r="LBG75" s="35"/>
      <c r="LBH75" s="35"/>
      <c r="LBI75" s="35"/>
      <c r="LBJ75" s="35"/>
      <c r="LBK75" s="35"/>
      <c r="LBL75" s="35"/>
      <c r="LBM75" s="35"/>
      <c r="LBN75" s="35"/>
      <c r="LBO75" s="35"/>
      <c r="LBP75" s="35"/>
      <c r="LBQ75" s="35"/>
      <c r="LBR75" s="35"/>
      <c r="LBS75" s="35"/>
      <c r="LBT75" s="35"/>
      <c r="LBU75" s="35"/>
      <c r="LBV75" s="35"/>
      <c r="LBW75" s="35"/>
      <c r="LBX75" s="35"/>
      <c r="LBY75" s="35"/>
      <c r="LBZ75" s="35"/>
      <c r="LCA75" s="35"/>
      <c r="LCB75" s="35"/>
      <c r="LCC75" s="35"/>
      <c r="LCD75" s="35"/>
      <c r="LCE75" s="35"/>
      <c r="LCF75" s="35"/>
      <c r="LCG75" s="35"/>
      <c r="LCH75" s="35"/>
      <c r="LCI75" s="35"/>
      <c r="LCJ75" s="35"/>
      <c r="LCK75" s="35"/>
      <c r="LCL75" s="35"/>
      <c r="LCM75" s="35"/>
      <c r="LCN75" s="35"/>
      <c r="LCO75" s="35"/>
      <c r="LCP75" s="35"/>
      <c r="LCQ75" s="35"/>
      <c r="LCR75" s="35"/>
      <c r="LCS75" s="35"/>
      <c r="LCT75" s="35"/>
      <c r="LCU75" s="35"/>
      <c r="LCV75" s="35"/>
      <c r="LCW75" s="35"/>
      <c r="LCX75" s="35"/>
      <c r="LCY75" s="35"/>
      <c r="LCZ75" s="35"/>
      <c r="LDA75" s="35"/>
      <c r="LDB75" s="35"/>
      <c r="LDC75" s="35"/>
      <c r="LDD75" s="35"/>
      <c r="LDE75" s="35"/>
      <c r="LDF75" s="35"/>
      <c r="LDG75" s="35"/>
      <c r="LDH75" s="35"/>
      <c r="LDI75" s="35"/>
      <c r="LDJ75" s="35"/>
      <c r="LDK75" s="35"/>
      <c r="LDL75" s="35"/>
      <c r="LDM75" s="35"/>
      <c r="LDN75" s="35"/>
      <c r="LDO75" s="35"/>
      <c r="LDP75" s="35"/>
      <c r="LDQ75" s="35"/>
      <c r="LDR75" s="35"/>
      <c r="LDS75" s="35"/>
      <c r="LDT75" s="35"/>
      <c r="LDU75" s="35"/>
      <c r="LDV75" s="35"/>
      <c r="LDW75" s="35"/>
      <c r="LDX75" s="35"/>
      <c r="LDY75" s="35"/>
      <c r="LDZ75" s="35"/>
      <c r="LEA75" s="35"/>
      <c r="LEB75" s="35"/>
      <c r="LEC75" s="35"/>
      <c r="LED75" s="35"/>
      <c r="LEE75" s="35"/>
      <c r="LEF75" s="35"/>
      <c r="LEG75" s="35"/>
      <c r="LEH75" s="35"/>
      <c r="LEI75" s="35"/>
      <c r="LEJ75" s="35"/>
      <c r="LEK75" s="35"/>
      <c r="LEL75" s="35"/>
      <c r="LEM75" s="35"/>
      <c r="LEN75" s="35"/>
      <c r="LEO75" s="35"/>
      <c r="LEP75" s="35"/>
      <c r="LEQ75" s="35"/>
      <c r="LER75" s="35"/>
      <c r="LES75" s="35"/>
      <c r="LET75" s="35"/>
      <c r="LEU75" s="35"/>
      <c r="LEV75" s="35"/>
      <c r="LEW75" s="35"/>
      <c r="LEX75" s="35"/>
      <c r="LEY75" s="35"/>
      <c r="LEZ75" s="35"/>
      <c r="LFA75" s="35"/>
      <c r="LFB75" s="35"/>
      <c r="LFC75" s="35"/>
      <c r="LFD75" s="35"/>
      <c r="LFE75" s="35"/>
      <c r="LFF75" s="35"/>
      <c r="LFG75" s="35"/>
      <c r="LFH75" s="35"/>
      <c r="LFI75" s="35"/>
      <c r="LFJ75" s="35"/>
      <c r="LFK75" s="35"/>
      <c r="LFL75" s="35"/>
      <c r="LFM75" s="35"/>
      <c r="LFN75" s="35"/>
      <c r="LFO75" s="35"/>
      <c r="LFP75" s="35"/>
      <c r="LFQ75" s="35"/>
      <c r="LFR75" s="35"/>
      <c r="LFS75" s="35"/>
      <c r="LFT75" s="35"/>
      <c r="LFU75" s="35"/>
      <c r="LFV75" s="35"/>
      <c r="LFW75" s="35"/>
      <c r="LFX75" s="35"/>
      <c r="LFY75" s="35"/>
      <c r="LFZ75" s="35"/>
      <c r="LGA75" s="35"/>
      <c r="LGB75" s="35"/>
      <c r="LGC75" s="35"/>
      <c r="LGD75" s="35"/>
      <c r="LGE75" s="35"/>
      <c r="LGF75" s="35"/>
      <c r="LGG75" s="35"/>
      <c r="LGH75" s="35"/>
      <c r="LGI75" s="35"/>
      <c r="LGJ75" s="35"/>
      <c r="LGK75" s="35"/>
      <c r="LGL75" s="35"/>
      <c r="LGM75" s="35"/>
      <c r="LGN75" s="35"/>
      <c r="LGO75" s="35"/>
      <c r="LGP75" s="35"/>
      <c r="LGQ75" s="35"/>
      <c r="LGR75" s="35"/>
      <c r="LGS75" s="35"/>
      <c r="LGT75" s="35"/>
      <c r="LGU75" s="35"/>
      <c r="LGV75" s="35"/>
      <c r="LGW75" s="35"/>
      <c r="LGX75" s="35"/>
      <c r="LGY75" s="35"/>
      <c r="LGZ75" s="35"/>
      <c r="LHA75" s="35"/>
      <c r="LHB75" s="35"/>
      <c r="LHC75" s="35"/>
      <c r="LHD75" s="35"/>
      <c r="LHE75" s="35"/>
      <c r="LHF75" s="35"/>
      <c r="LHG75" s="35"/>
      <c r="LHH75" s="35"/>
      <c r="LHI75" s="35"/>
      <c r="LHJ75" s="35"/>
      <c r="LHK75" s="35"/>
      <c r="LHL75" s="35"/>
      <c r="LHM75" s="35"/>
      <c r="LHN75" s="35"/>
      <c r="LHO75" s="35"/>
      <c r="LHP75" s="35"/>
      <c r="LHQ75" s="35"/>
      <c r="LHR75" s="35"/>
      <c r="LHS75" s="35"/>
      <c r="LHT75" s="35"/>
      <c r="LHU75" s="35"/>
      <c r="LHV75" s="35"/>
      <c r="LHW75" s="35"/>
      <c r="LHX75" s="35"/>
      <c r="LHY75" s="35"/>
      <c r="LHZ75" s="35"/>
      <c r="LIA75" s="35"/>
      <c r="LIB75" s="35"/>
      <c r="LIC75" s="35"/>
      <c r="LID75" s="35"/>
      <c r="LIE75" s="35"/>
      <c r="LIF75" s="35"/>
      <c r="LIG75" s="35"/>
      <c r="LIH75" s="35"/>
      <c r="LII75" s="35"/>
      <c r="LIJ75" s="35"/>
      <c r="LIK75" s="35"/>
      <c r="LIL75" s="35"/>
      <c r="LIM75" s="35"/>
      <c r="LIN75" s="35"/>
      <c r="LIO75" s="35"/>
      <c r="LIP75" s="35"/>
      <c r="LIQ75" s="35"/>
      <c r="LIR75" s="35"/>
      <c r="LIS75" s="35"/>
      <c r="LIT75" s="35"/>
      <c r="LIU75" s="35"/>
      <c r="LIV75" s="35"/>
      <c r="LIW75" s="35"/>
      <c r="LIX75" s="35"/>
      <c r="LIY75" s="35"/>
      <c r="LIZ75" s="35"/>
      <c r="LJA75" s="35"/>
      <c r="LJB75" s="35"/>
      <c r="LJC75" s="35"/>
      <c r="LJD75" s="35"/>
      <c r="LJE75" s="35"/>
      <c r="LJF75" s="35"/>
      <c r="LJG75" s="35"/>
      <c r="LJH75" s="35"/>
      <c r="LJI75" s="35"/>
      <c r="LJJ75" s="35"/>
      <c r="LJK75" s="35"/>
      <c r="LJL75" s="35"/>
      <c r="LJM75" s="35"/>
      <c r="LJN75" s="35"/>
      <c r="LJO75" s="35"/>
      <c r="LJP75" s="35"/>
      <c r="LJQ75" s="35"/>
      <c r="LJR75" s="35"/>
      <c r="LJS75" s="35"/>
      <c r="LJT75" s="35"/>
      <c r="LJU75" s="35"/>
      <c r="LJV75" s="35"/>
      <c r="LJW75" s="35"/>
      <c r="LJX75" s="35"/>
      <c r="LJY75" s="35"/>
      <c r="LJZ75" s="35"/>
      <c r="LKA75" s="35"/>
      <c r="LKB75" s="35"/>
      <c r="LKC75" s="35"/>
      <c r="LKD75" s="35"/>
      <c r="LKE75" s="35"/>
      <c r="LKF75" s="35"/>
      <c r="LKG75" s="35"/>
      <c r="LKH75" s="35"/>
      <c r="LKI75" s="35"/>
      <c r="LKJ75" s="35"/>
      <c r="LKK75" s="35"/>
      <c r="LKL75" s="35"/>
      <c r="LKM75" s="35"/>
      <c r="LKN75" s="35"/>
      <c r="LKO75" s="35"/>
      <c r="LKP75" s="35"/>
      <c r="LKQ75" s="35"/>
      <c r="LKR75" s="35"/>
      <c r="LKS75" s="35"/>
      <c r="LKT75" s="35"/>
      <c r="LLA75" s="35"/>
      <c r="LLB75" s="35"/>
      <c r="LLC75" s="35"/>
      <c r="LLD75" s="35"/>
      <c r="LLE75" s="35"/>
      <c r="LLF75" s="35"/>
      <c r="LLG75" s="35"/>
      <c r="LLH75" s="35"/>
      <c r="LLI75" s="35"/>
      <c r="LLJ75" s="35"/>
      <c r="LLK75" s="35"/>
      <c r="LLL75" s="35"/>
      <c r="LLM75" s="35"/>
      <c r="LLN75" s="35"/>
      <c r="LLO75" s="35"/>
      <c r="LLP75" s="35"/>
      <c r="LLQ75" s="35"/>
      <c r="LLR75" s="35"/>
      <c r="LLS75" s="35"/>
      <c r="LLT75" s="35"/>
      <c r="LLU75" s="35"/>
      <c r="LLV75" s="35"/>
      <c r="LLW75" s="35"/>
      <c r="LLX75" s="35"/>
      <c r="LLY75" s="35"/>
      <c r="LLZ75" s="35"/>
      <c r="LMA75" s="35"/>
      <c r="LMB75" s="35"/>
      <c r="LMC75" s="35"/>
      <c r="LMD75" s="35"/>
      <c r="LME75" s="35"/>
      <c r="LMF75" s="35"/>
      <c r="LMG75" s="35"/>
      <c r="LMH75" s="35"/>
      <c r="LMI75" s="35"/>
      <c r="LMJ75" s="35"/>
      <c r="LMK75" s="35"/>
      <c r="LML75" s="35"/>
      <c r="LMM75" s="35"/>
      <c r="LMN75" s="35"/>
      <c r="LMO75" s="35"/>
      <c r="LMP75" s="35"/>
      <c r="LMQ75" s="35"/>
      <c r="LMR75" s="35"/>
      <c r="LMS75" s="35"/>
      <c r="LMT75" s="35"/>
      <c r="LMU75" s="35"/>
      <c r="LMV75" s="35"/>
      <c r="LMW75" s="35"/>
      <c r="LMX75" s="35"/>
      <c r="LMY75" s="35"/>
      <c r="LMZ75" s="35"/>
      <c r="LNA75" s="35"/>
      <c r="LNB75" s="35"/>
      <c r="LNC75" s="35"/>
      <c r="LND75" s="35"/>
      <c r="LNE75" s="35"/>
      <c r="LNF75" s="35"/>
      <c r="LNG75" s="35"/>
      <c r="LNH75" s="35"/>
      <c r="LNI75" s="35"/>
      <c r="LNJ75" s="35"/>
      <c r="LNK75" s="35"/>
      <c r="LNL75" s="35"/>
      <c r="LNM75" s="35"/>
      <c r="LNN75" s="35"/>
      <c r="LNO75" s="35"/>
      <c r="LNP75" s="35"/>
      <c r="LNQ75" s="35"/>
      <c r="LNR75" s="35"/>
      <c r="LNS75" s="35"/>
      <c r="LNT75" s="35"/>
      <c r="LNU75" s="35"/>
      <c r="LNV75" s="35"/>
      <c r="LNW75" s="35"/>
      <c r="LNX75" s="35"/>
      <c r="LNY75" s="35"/>
      <c r="LNZ75" s="35"/>
      <c r="LOA75" s="35"/>
      <c r="LOB75" s="35"/>
      <c r="LOC75" s="35"/>
      <c r="LOD75" s="35"/>
      <c r="LOE75" s="35"/>
      <c r="LOF75" s="35"/>
      <c r="LOG75" s="35"/>
      <c r="LOH75" s="35"/>
      <c r="LOI75" s="35"/>
      <c r="LOJ75" s="35"/>
      <c r="LOK75" s="35"/>
      <c r="LOL75" s="35"/>
      <c r="LOM75" s="35"/>
      <c r="LON75" s="35"/>
      <c r="LOO75" s="35"/>
      <c r="LOP75" s="35"/>
      <c r="LOQ75" s="35"/>
      <c r="LOR75" s="35"/>
      <c r="LOS75" s="35"/>
      <c r="LOT75" s="35"/>
      <c r="LOU75" s="35"/>
      <c r="LOV75" s="35"/>
      <c r="LOW75" s="35"/>
      <c r="LOX75" s="35"/>
      <c r="LOY75" s="35"/>
      <c r="LOZ75" s="35"/>
      <c r="LPA75" s="35"/>
      <c r="LPB75" s="35"/>
      <c r="LPC75" s="35"/>
      <c r="LPD75" s="35"/>
      <c r="LPE75" s="35"/>
      <c r="LPF75" s="35"/>
      <c r="LPG75" s="35"/>
      <c r="LPH75" s="35"/>
      <c r="LPI75" s="35"/>
      <c r="LPJ75" s="35"/>
      <c r="LPK75" s="35"/>
      <c r="LPL75" s="35"/>
      <c r="LPM75" s="35"/>
      <c r="LPN75" s="35"/>
      <c r="LPO75" s="35"/>
      <c r="LPP75" s="35"/>
      <c r="LPQ75" s="35"/>
      <c r="LPR75" s="35"/>
      <c r="LPS75" s="35"/>
      <c r="LPT75" s="35"/>
      <c r="LPU75" s="35"/>
      <c r="LPV75" s="35"/>
      <c r="LPW75" s="35"/>
      <c r="LPX75" s="35"/>
      <c r="LPY75" s="35"/>
      <c r="LPZ75" s="35"/>
      <c r="LQA75" s="35"/>
      <c r="LQB75" s="35"/>
      <c r="LQC75" s="35"/>
      <c r="LQD75" s="35"/>
      <c r="LQE75" s="35"/>
      <c r="LQF75" s="35"/>
      <c r="LQG75" s="35"/>
      <c r="LQH75" s="35"/>
      <c r="LQI75" s="35"/>
      <c r="LQJ75" s="35"/>
      <c r="LQK75" s="35"/>
      <c r="LQL75" s="35"/>
      <c r="LQM75" s="35"/>
      <c r="LQN75" s="35"/>
      <c r="LQO75" s="35"/>
      <c r="LQP75" s="35"/>
      <c r="LQQ75" s="35"/>
      <c r="LQR75" s="35"/>
      <c r="LQS75" s="35"/>
      <c r="LQT75" s="35"/>
      <c r="LQU75" s="35"/>
      <c r="LQV75" s="35"/>
      <c r="LQW75" s="35"/>
      <c r="LQX75" s="35"/>
      <c r="LQY75" s="35"/>
      <c r="LQZ75" s="35"/>
      <c r="LRA75" s="35"/>
      <c r="LRB75" s="35"/>
      <c r="LRC75" s="35"/>
      <c r="LRD75" s="35"/>
      <c r="LRE75" s="35"/>
      <c r="LRF75" s="35"/>
      <c r="LRG75" s="35"/>
      <c r="LRH75" s="35"/>
      <c r="LRI75" s="35"/>
      <c r="LRJ75" s="35"/>
      <c r="LRK75" s="35"/>
      <c r="LRL75" s="35"/>
      <c r="LRM75" s="35"/>
      <c r="LRN75" s="35"/>
      <c r="LRO75" s="35"/>
      <c r="LRP75" s="35"/>
      <c r="LRQ75" s="35"/>
      <c r="LRR75" s="35"/>
      <c r="LRS75" s="35"/>
      <c r="LRT75" s="35"/>
      <c r="LRU75" s="35"/>
      <c r="LRV75" s="35"/>
      <c r="LRW75" s="35"/>
      <c r="LRX75" s="35"/>
      <c r="LRY75" s="35"/>
      <c r="LRZ75" s="35"/>
      <c r="LSA75" s="35"/>
      <c r="LSB75" s="35"/>
      <c r="LSC75" s="35"/>
      <c r="LSD75" s="35"/>
      <c r="LSE75" s="35"/>
      <c r="LSF75" s="35"/>
      <c r="LSG75" s="35"/>
      <c r="LSH75" s="35"/>
      <c r="LSI75" s="35"/>
      <c r="LSJ75" s="35"/>
      <c r="LSK75" s="35"/>
      <c r="LSL75" s="35"/>
      <c r="LSM75" s="35"/>
      <c r="LSN75" s="35"/>
      <c r="LSO75" s="35"/>
      <c r="LSP75" s="35"/>
      <c r="LSQ75" s="35"/>
      <c r="LSR75" s="35"/>
      <c r="LSS75" s="35"/>
      <c r="LST75" s="35"/>
      <c r="LSU75" s="35"/>
      <c r="LSV75" s="35"/>
      <c r="LSW75" s="35"/>
      <c r="LSX75" s="35"/>
      <c r="LSY75" s="35"/>
      <c r="LSZ75" s="35"/>
      <c r="LTA75" s="35"/>
      <c r="LTB75" s="35"/>
      <c r="LTC75" s="35"/>
      <c r="LTD75" s="35"/>
      <c r="LTE75" s="35"/>
      <c r="LTF75" s="35"/>
      <c r="LTG75" s="35"/>
      <c r="LTH75" s="35"/>
      <c r="LTI75" s="35"/>
      <c r="LTJ75" s="35"/>
      <c r="LTK75" s="35"/>
      <c r="LTL75" s="35"/>
      <c r="LTM75" s="35"/>
      <c r="LTN75" s="35"/>
      <c r="LTO75" s="35"/>
      <c r="LTP75" s="35"/>
      <c r="LTQ75" s="35"/>
      <c r="LTR75" s="35"/>
      <c r="LTS75" s="35"/>
      <c r="LTT75" s="35"/>
      <c r="LTU75" s="35"/>
      <c r="LTV75" s="35"/>
      <c r="LTW75" s="35"/>
      <c r="LTX75" s="35"/>
      <c r="LTY75" s="35"/>
      <c r="LTZ75" s="35"/>
      <c r="LUA75" s="35"/>
      <c r="LUB75" s="35"/>
      <c r="LUC75" s="35"/>
      <c r="LUD75" s="35"/>
      <c r="LUE75" s="35"/>
      <c r="LUF75" s="35"/>
      <c r="LUG75" s="35"/>
      <c r="LUH75" s="35"/>
      <c r="LUI75" s="35"/>
      <c r="LUJ75" s="35"/>
      <c r="LUK75" s="35"/>
      <c r="LUL75" s="35"/>
      <c r="LUM75" s="35"/>
      <c r="LUN75" s="35"/>
      <c r="LUO75" s="35"/>
      <c r="LUP75" s="35"/>
      <c r="LUW75" s="35"/>
      <c r="LUX75" s="35"/>
      <c r="LUY75" s="35"/>
      <c r="LUZ75" s="35"/>
      <c r="LVA75" s="35"/>
      <c r="LVB75" s="35"/>
      <c r="LVC75" s="35"/>
      <c r="LVD75" s="35"/>
      <c r="LVE75" s="35"/>
      <c r="LVF75" s="35"/>
      <c r="LVG75" s="35"/>
      <c r="LVH75" s="35"/>
      <c r="LVI75" s="35"/>
      <c r="LVJ75" s="35"/>
      <c r="LVK75" s="35"/>
      <c r="LVL75" s="35"/>
      <c r="LVM75" s="35"/>
      <c r="LVN75" s="35"/>
      <c r="LVO75" s="35"/>
      <c r="LVP75" s="35"/>
      <c r="LVQ75" s="35"/>
      <c r="LVR75" s="35"/>
      <c r="LVS75" s="35"/>
      <c r="LVT75" s="35"/>
      <c r="LVU75" s="35"/>
      <c r="LVV75" s="35"/>
      <c r="LVW75" s="35"/>
      <c r="LVX75" s="35"/>
      <c r="LVY75" s="35"/>
      <c r="LVZ75" s="35"/>
      <c r="LWA75" s="35"/>
      <c r="LWB75" s="35"/>
      <c r="LWC75" s="35"/>
      <c r="LWD75" s="35"/>
      <c r="LWE75" s="35"/>
      <c r="LWF75" s="35"/>
      <c r="LWG75" s="35"/>
      <c r="LWH75" s="35"/>
      <c r="LWI75" s="35"/>
      <c r="LWJ75" s="35"/>
      <c r="LWK75" s="35"/>
      <c r="LWL75" s="35"/>
      <c r="LWM75" s="35"/>
      <c r="LWN75" s="35"/>
      <c r="LWO75" s="35"/>
      <c r="LWP75" s="35"/>
      <c r="LWQ75" s="35"/>
      <c r="LWR75" s="35"/>
      <c r="LWS75" s="35"/>
      <c r="LWT75" s="35"/>
      <c r="LWU75" s="35"/>
      <c r="LWV75" s="35"/>
      <c r="LWW75" s="35"/>
      <c r="LWX75" s="35"/>
      <c r="LWY75" s="35"/>
      <c r="LWZ75" s="35"/>
      <c r="LXA75" s="35"/>
      <c r="LXB75" s="35"/>
      <c r="LXC75" s="35"/>
      <c r="LXD75" s="35"/>
      <c r="LXE75" s="35"/>
      <c r="LXF75" s="35"/>
      <c r="LXG75" s="35"/>
      <c r="LXH75" s="35"/>
      <c r="LXI75" s="35"/>
      <c r="LXJ75" s="35"/>
      <c r="LXK75" s="35"/>
      <c r="LXL75" s="35"/>
      <c r="LXM75" s="35"/>
      <c r="LXN75" s="35"/>
      <c r="LXO75" s="35"/>
      <c r="LXP75" s="35"/>
      <c r="LXQ75" s="35"/>
      <c r="LXR75" s="35"/>
      <c r="LXS75" s="35"/>
      <c r="LXT75" s="35"/>
      <c r="LXU75" s="35"/>
      <c r="LXV75" s="35"/>
      <c r="LXW75" s="35"/>
      <c r="LXX75" s="35"/>
      <c r="LXY75" s="35"/>
      <c r="LXZ75" s="35"/>
      <c r="LYA75" s="35"/>
      <c r="LYB75" s="35"/>
      <c r="LYC75" s="35"/>
      <c r="LYD75" s="35"/>
      <c r="LYE75" s="35"/>
      <c r="LYF75" s="35"/>
      <c r="LYG75" s="35"/>
      <c r="LYH75" s="35"/>
      <c r="LYI75" s="35"/>
      <c r="LYJ75" s="35"/>
      <c r="LYK75" s="35"/>
      <c r="LYL75" s="35"/>
      <c r="LYM75" s="35"/>
      <c r="LYN75" s="35"/>
      <c r="LYO75" s="35"/>
      <c r="LYP75" s="35"/>
      <c r="LYQ75" s="35"/>
      <c r="LYR75" s="35"/>
      <c r="LYS75" s="35"/>
      <c r="LYT75" s="35"/>
      <c r="LYU75" s="35"/>
      <c r="LYV75" s="35"/>
      <c r="LYW75" s="35"/>
      <c r="LYX75" s="35"/>
      <c r="LYY75" s="35"/>
      <c r="LYZ75" s="35"/>
      <c r="LZA75" s="35"/>
      <c r="LZB75" s="35"/>
      <c r="LZC75" s="35"/>
      <c r="LZD75" s="35"/>
      <c r="LZE75" s="35"/>
      <c r="LZF75" s="35"/>
      <c r="LZG75" s="35"/>
      <c r="LZH75" s="35"/>
      <c r="LZI75" s="35"/>
      <c r="LZJ75" s="35"/>
      <c r="LZK75" s="35"/>
      <c r="LZL75" s="35"/>
      <c r="LZM75" s="35"/>
      <c r="LZN75" s="35"/>
      <c r="LZO75" s="35"/>
      <c r="LZP75" s="35"/>
      <c r="LZQ75" s="35"/>
      <c r="LZR75" s="35"/>
      <c r="LZS75" s="35"/>
      <c r="LZT75" s="35"/>
      <c r="LZU75" s="35"/>
      <c r="LZV75" s="35"/>
      <c r="LZW75" s="35"/>
      <c r="LZX75" s="35"/>
      <c r="LZY75" s="35"/>
      <c r="LZZ75" s="35"/>
      <c r="MAA75" s="35"/>
      <c r="MAB75" s="35"/>
      <c r="MAC75" s="35"/>
      <c r="MAD75" s="35"/>
      <c r="MAE75" s="35"/>
      <c r="MAF75" s="35"/>
      <c r="MAG75" s="35"/>
      <c r="MAH75" s="35"/>
      <c r="MAI75" s="35"/>
      <c r="MAJ75" s="35"/>
      <c r="MAK75" s="35"/>
      <c r="MAL75" s="35"/>
      <c r="MAM75" s="35"/>
      <c r="MAN75" s="35"/>
      <c r="MAO75" s="35"/>
      <c r="MAP75" s="35"/>
      <c r="MAQ75" s="35"/>
      <c r="MAR75" s="35"/>
      <c r="MAS75" s="35"/>
      <c r="MAT75" s="35"/>
      <c r="MAU75" s="35"/>
      <c r="MAV75" s="35"/>
      <c r="MAW75" s="35"/>
      <c r="MAX75" s="35"/>
      <c r="MAY75" s="35"/>
      <c r="MAZ75" s="35"/>
      <c r="MBA75" s="35"/>
      <c r="MBB75" s="35"/>
      <c r="MBC75" s="35"/>
      <c r="MBD75" s="35"/>
      <c r="MBE75" s="35"/>
      <c r="MBF75" s="35"/>
      <c r="MBG75" s="35"/>
      <c r="MBH75" s="35"/>
      <c r="MBI75" s="35"/>
      <c r="MBJ75" s="35"/>
      <c r="MBK75" s="35"/>
      <c r="MBL75" s="35"/>
      <c r="MBM75" s="35"/>
      <c r="MBN75" s="35"/>
      <c r="MBO75" s="35"/>
      <c r="MBP75" s="35"/>
      <c r="MBQ75" s="35"/>
      <c r="MBR75" s="35"/>
      <c r="MBS75" s="35"/>
      <c r="MBT75" s="35"/>
      <c r="MBU75" s="35"/>
      <c r="MBV75" s="35"/>
      <c r="MBW75" s="35"/>
      <c r="MBX75" s="35"/>
      <c r="MBY75" s="35"/>
      <c r="MBZ75" s="35"/>
      <c r="MCA75" s="35"/>
      <c r="MCB75" s="35"/>
      <c r="MCC75" s="35"/>
      <c r="MCD75" s="35"/>
      <c r="MCE75" s="35"/>
      <c r="MCF75" s="35"/>
      <c r="MCG75" s="35"/>
      <c r="MCH75" s="35"/>
      <c r="MCI75" s="35"/>
      <c r="MCJ75" s="35"/>
      <c r="MCK75" s="35"/>
      <c r="MCL75" s="35"/>
      <c r="MCM75" s="35"/>
      <c r="MCN75" s="35"/>
      <c r="MCO75" s="35"/>
      <c r="MCP75" s="35"/>
      <c r="MCQ75" s="35"/>
      <c r="MCR75" s="35"/>
      <c r="MCS75" s="35"/>
      <c r="MCT75" s="35"/>
      <c r="MCU75" s="35"/>
      <c r="MCV75" s="35"/>
      <c r="MCW75" s="35"/>
      <c r="MCX75" s="35"/>
      <c r="MCY75" s="35"/>
      <c r="MCZ75" s="35"/>
      <c r="MDA75" s="35"/>
      <c r="MDB75" s="35"/>
      <c r="MDC75" s="35"/>
      <c r="MDD75" s="35"/>
      <c r="MDE75" s="35"/>
      <c r="MDF75" s="35"/>
      <c r="MDG75" s="35"/>
      <c r="MDH75" s="35"/>
      <c r="MDI75" s="35"/>
      <c r="MDJ75" s="35"/>
      <c r="MDK75" s="35"/>
      <c r="MDL75" s="35"/>
      <c r="MDM75" s="35"/>
      <c r="MDN75" s="35"/>
      <c r="MDO75" s="35"/>
      <c r="MDP75" s="35"/>
      <c r="MDQ75" s="35"/>
      <c r="MDR75" s="35"/>
      <c r="MDS75" s="35"/>
      <c r="MDT75" s="35"/>
      <c r="MDU75" s="35"/>
      <c r="MDV75" s="35"/>
      <c r="MDW75" s="35"/>
      <c r="MDX75" s="35"/>
      <c r="MDY75" s="35"/>
      <c r="MDZ75" s="35"/>
      <c r="MEA75" s="35"/>
      <c r="MEB75" s="35"/>
      <c r="MEC75" s="35"/>
      <c r="MED75" s="35"/>
      <c r="MEE75" s="35"/>
      <c r="MEF75" s="35"/>
      <c r="MEG75" s="35"/>
      <c r="MEH75" s="35"/>
      <c r="MEI75" s="35"/>
      <c r="MEJ75" s="35"/>
      <c r="MEK75" s="35"/>
      <c r="MEL75" s="35"/>
      <c r="MES75" s="35"/>
      <c r="MET75" s="35"/>
      <c r="MEU75" s="35"/>
      <c r="MEV75" s="35"/>
      <c r="MEW75" s="35"/>
      <c r="MEX75" s="35"/>
      <c r="MEY75" s="35"/>
      <c r="MEZ75" s="35"/>
      <c r="MFA75" s="35"/>
      <c r="MFB75" s="35"/>
      <c r="MFC75" s="35"/>
      <c r="MFD75" s="35"/>
      <c r="MFE75" s="35"/>
      <c r="MFF75" s="35"/>
      <c r="MFG75" s="35"/>
      <c r="MFH75" s="35"/>
      <c r="MFI75" s="35"/>
      <c r="MFJ75" s="35"/>
      <c r="MFK75" s="35"/>
      <c r="MFL75" s="35"/>
      <c r="MFM75" s="35"/>
      <c r="MFN75" s="35"/>
      <c r="MFO75" s="35"/>
      <c r="MFP75" s="35"/>
      <c r="MFQ75" s="35"/>
      <c r="MFR75" s="35"/>
      <c r="MFS75" s="35"/>
      <c r="MFT75" s="35"/>
      <c r="MFU75" s="35"/>
      <c r="MFV75" s="35"/>
      <c r="MFW75" s="35"/>
      <c r="MFX75" s="35"/>
      <c r="MFY75" s="35"/>
      <c r="MFZ75" s="35"/>
      <c r="MGA75" s="35"/>
      <c r="MGB75" s="35"/>
      <c r="MGC75" s="35"/>
      <c r="MGD75" s="35"/>
      <c r="MGE75" s="35"/>
      <c r="MGF75" s="35"/>
      <c r="MGG75" s="35"/>
      <c r="MGH75" s="35"/>
      <c r="MGI75" s="35"/>
      <c r="MGJ75" s="35"/>
      <c r="MGK75" s="35"/>
      <c r="MGL75" s="35"/>
      <c r="MGM75" s="35"/>
      <c r="MGN75" s="35"/>
      <c r="MGO75" s="35"/>
      <c r="MGP75" s="35"/>
      <c r="MGQ75" s="35"/>
      <c r="MGR75" s="35"/>
      <c r="MGS75" s="35"/>
      <c r="MGT75" s="35"/>
      <c r="MGU75" s="35"/>
      <c r="MGV75" s="35"/>
      <c r="MGW75" s="35"/>
      <c r="MGX75" s="35"/>
      <c r="MGY75" s="35"/>
      <c r="MGZ75" s="35"/>
      <c r="MHA75" s="35"/>
      <c r="MHB75" s="35"/>
      <c r="MHC75" s="35"/>
      <c r="MHD75" s="35"/>
      <c r="MHE75" s="35"/>
      <c r="MHF75" s="35"/>
      <c r="MHG75" s="35"/>
      <c r="MHH75" s="35"/>
      <c r="MHI75" s="35"/>
      <c r="MHJ75" s="35"/>
      <c r="MHK75" s="35"/>
      <c r="MHL75" s="35"/>
      <c r="MHM75" s="35"/>
      <c r="MHN75" s="35"/>
      <c r="MHO75" s="35"/>
      <c r="MHP75" s="35"/>
      <c r="MHQ75" s="35"/>
      <c r="MHR75" s="35"/>
      <c r="MHS75" s="35"/>
      <c r="MHT75" s="35"/>
      <c r="MHU75" s="35"/>
      <c r="MHV75" s="35"/>
      <c r="MHW75" s="35"/>
      <c r="MHX75" s="35"/>
      <c r="MHY75" s="35"/>
      <c r="MHZ75" s="35"/>
      <c r="MIA75" s="35"/>
      <c r="MIB75" s="35"/>
      <c r="MIC75" s="35"/>
      <c r="MID75" s="35"/>
      <c r="MIE75" s="35"/>
      <c r="MIF75" s="35"/>
      <c r="MIG75" s="35"/>
      <c r="MIH75" s="35"/>
      <c r="MII75" s="35"/>
      <c r="MIJ75" s="35"/>
      <c r="MIK75" s="35"/>
      <c r="MIL75" s="35"/>
      <c r="MIM75" s="35"/>
      <c r="MIN75" s="35"/>
      <c r="MIO75" s="35"/>
      <c r="MIP75" s="35"/>
      <c r="MIQ75" s="35"/>
      <c r="MIR75" s="35"/>
      <c r="MIS75" s="35"/>
      <c r="MIT75" s="35"/>
      <c r="MIU75" s="35"/>
      <c r="MIV75" s="35"/>
      <c r="MIW75" s="35"/>
      <c r="MIX75" s="35"/>
      <c r="MIY75" s="35"/>
      <c r="MIZ75" s="35"/>
      <c r="MJA75" s="35"/>
      <c r="MJB75" s="35"/>
      <c r="MJC75" s="35"/>
      <c r="MJD75" s="35"/>
      <c r="MJE75" s="35"/>
      <c r="MJF75" s="35"/>
      <c r="MJG75" s="35"/>
      <c r="MJH75" s="35"/>
      <c r="MJI75" s="35"/>
      <c r="MJJ75" s="35"/>
      <c r="MJK75" s="35"/>
      <c r="MJL75" s="35"/>
      <c r="MJM75" s="35"/>
      <c r="MJN75" s="35"/>
      <c r="MJO75" s="35"/>
      <c r="MJP75" s="35"/>
      <c r="MJQ75" s="35"/>
      <c r="MJR75" s="35"/>
      <c r="MJS75" s="35"/>
      <c r="MJT75" s="35"/>
      <c r="MJU75" s="35"/>
      <c r="MJV75" s="35"/>
      <c r="MJW75" s="35"/>
      <c r="MJX75" s="35"/>
      <c r="MJY75" s="35"/>
      <c r="MJZ75" s="35"/>
      <c r="MKA75" s="35"/>
      <c r="MKB75" s="35"/>
      <c r="MKC75" s="35"/>
      <c r="MKD75" s="35"/>
      <c r="MKE75" s="35"/>
      <c r="MKF75" s="35"/>
      <c r="MKG75" s="35"/>
      <c r="MKH75" s="35"/>
      <c r="MKI75" s="35"/>
      <c r="MKJ75" s="35"/>
      <c r="MKK75" s="35"/>
      <c r="MKL75" s="35"/>
      <c r="MKM75" s="35"/>
      <c r="MKN75" s="35"/>
      <c r="MKO75" s="35"/>
      <c r="MKP75" s="35"/>
      <c r="MKQ75" s="35"/>
      <c r="MKR75" s="35"/>
      <c r="MKS75" s="35"/>
      <c r="MKT75" s="35"/>
      <c r="MKU75" s="35"/>
      <c r="MKV75" s="35"/>
      <c r="MKW75" s="35"/>
      <c r="MKX75" s="35"/>
      <c r="MKY75" s="35"/>
      <c r="MKZ75" s="35"/>
      <c r="MLA75" s="35"/>
      <c r="MLB75" s="35"/>
      <c r="MLC75" s="35"/>
      <c r="MLD75" s="35"/>
      <c r="MLE75" s="35"/>
      <c r="MLF75" s="35"/>
      <c r="MLG75" s="35"/>
      <c r="MLH75" s="35"/>
      <c r="MLI75" s="35"/>
      <c r="MLJ75" s="35"/>
      <c r="MLK75" s="35"/>
      <c r="MLL75" s="35"/>
      <c r="MLM75" s="35"/>
      <c r="MLN75" s="35"/>
      <c r="MLO75" s="35"/>
      <c r="MLP75" s="35"/>
      <c r="MLQ75" s="35"/>
      <c r="MLR75" s="35"/>
      <c r="MLS75" s="35"/>
      <c r="MLT75" s="35"/>
      <c r="MLU75" s="35"/>
      <c r="MLV75" s="35"/>
      <c r="MLW75" s="35"/>
      <c r="MLX75" s="35"/>
      <c r="MLY75" s="35"/>
      <c r="MLZ75" s="35"/>
      <c r="MMA75" s="35"/>
      <c r="MMB75" s="35"/>
      <c r="MMC75" s="35"/>
      <c r="MMD75" s="35"/>
      <c r="MME75" s="35"/>
      <c r="MMF75" s="35"/>
      <c r="MMG75" s="35"/>
      <c r="MMH75" s="35"/>
      <c r="MMI75" s="35"/>
      <c r="MMJ75" s="35"/>
      <c r="MMK75" s="35"/>
      <c r="MML75" s="35"/>
      <c r="MMM75" s="35"/>
      <c r="MMN75" s="35"/>
      <c r="MMO75" s="35"/>
      <c r="MMP75" s="35"/>
      <c r="MMQ75" s="35"/>
      <c r="MMR75" s="35"/>
      <c r="MMS75" s="35"/>
      <c r="MMT75" s="35"/>
      <c r="MMU75" s="35"/>
      <c r="MMV75" s="35"/>
      <c r="MMW75" s="35"/>
      <c r="MMX75" s="35"/>
      <c r="MMY75" s="35"/>
      <c r="MMZ75" s="35"/>
      <c r="MNA75" s="35"/>
      <c r="MNB75" s="35"/>
      <c r="MNC75" s="35"/>
      <c r="MND75" s="35"/>
      <c r="MNE75" s="35"/>
      <c r="MNF75" s="35"/>
      <c r="MNG75" s="35"/>
      <c r="MNH75" s="35"/>
      <c r="MNI75" s="35"/>
      <c r="MNJ75" s="35"/>
      <c r="MNK75" s="35"/>
      <c r="MNL75" s="35"/>
      <c r="MNM75" s="35"/>
      <c r="MNN75" s="35"/>
      <c r="MNO75" s="35"/>
      <c r="MNP75" s="35"/>
      <c r="MNQ75" s="35"/>
      <c r="MNR75" s="35"/>
      <c r="MNS75" s="35"/>
      <c r="MNT75" s="35"/>
      <c r="MNU75" s="35"/>
      <c r="MNV75" s="35"/>
      <c r="MNW75" s="35"/>
      <c r="MNX75" s="35"/>
      <c r="MNY75" s="35"/>
      <c r="MNZ75" s="35"/>
      <c r="MOA75" s="35"/>
      <c r="MOB75" s="35"/>
      <c r="MOC75" s="35"/>
      <c r="MOD75" s="35"/>
      <c r="MOE75" s="35"/>
      <c r="MOF75" s="35"/>
      <c r="MOG75" s="35"/>
      <c r="MOH75" s="35"/>
      <c r="MOO75" s="35"/>
      <c r="MOP75" s="35"/>
      <c r="MOQ75" s="35"/>
      <c r="MOR75" s="35"/>
      <c r="MOS75" s="35"/>
      <c r="MOT75" s="35"/>
      <c r="MOU75" s="35"/>
      <c r="MOV75" s="35"/>
      <c r="MOW75" s="35"/>
      <c r="MOX75" s="35"/>
      <c r="MOY75" s="35"/>
      <c r="MOZ75" s="35"/>
      <c r="MPA75" s="35"/>
      <c r="MPB75" s="35"/>
      <c r="MPC75" s="35"/>
      <c r="MPD75" s="35"/>
      <c r="MPE75" s="35"/>
      <c r="MPF75" s="35"/>
      <c r="MPG75" s="35"/>
      <c r="MPH75" s="35"/>
      <c r="MPI75" s="35"/>
      <c r="MPJ75" s="35"/>
      <c r="MPK75" s="35"/>
      <c r="MPL75" s="35"/>
      <c r="MPM75" s="35"/>
      <c r="MPN75" s="35"/>
      <c r="MPO75" s="35"/>
      <c r="MPP75" s="35"/>
      <c r="MPQ75" s="35"/>
      <c r="MPR75" s="35"/>
      <c r="MPS75" s="35"/>
      <c r="MPT75" s="35"/>
      <c r="MPU75" s="35"/>
      <c r="MPV75" s="35"/>
      <c r="MPW75" s="35"/>
      <c r="MPX75" s="35"/>
      <c r="MPY75" s="35"/>
      <c r="MPZ75" s="35"/>
      <c r="MQA75" s="35"/>
      <c r="MQB75" s="35"/>
      <c r="MQC75" s="35"/>
      <c r="MQD75" s="35"/>
      <c r="MQE75" s="35"/>
      <c r="MQF75" s="35"/>
      <c r="MQG75" s="35"/>
      <c r="MQH75" s="35"/>
      <c r="MQI75" s="35"/>
      <c r="MQJ75" s="35"/>
      <c r="MQK75" s="35"/>
      <c r="MQL75" s="35"/>
      <c r="MQM75" s="35"/>
      <c r="MQN75" s="35"/>
      <c r="MQO75" s="35"/>
      <c r="MQP75" s="35"/>
      <c r="MQQ75" s="35"/>
      <c r="MQR75" s="35"/>
      <c r="MQS75" s="35"/>
      <c r="MQT75" s="35"/>
      <c r="MQU75" s="35"/>
      <c r="MQV75" s="35"/>
      <c r="MQW75" s="35"/>
      <c r="MQX75" s="35"/>
      <c r="MQY75" s="35"/>
      <c r="MQZ75" s="35"/>
      <c r="MRA75" s="35"/>
      <c r="MRB75" s="35"/>
      <c r="MRC75" s="35"/>
      <c r="MRD75" s="35"/>
      <c r="MRE75" s="35"/>
      <c r="MRF75" s="35"/>
      <c r="MRG75" s="35"/>
      <c r="MRH75" s="35"/>
      <c r="MRI75" s="35"/>
      <c r="MRJ75" s="35"/>
      <c r="MRK75" s="35"/>
      <c r="MRL75" s="35"/>
      <c r="MRM75" s="35"/>
      <c r="MRN75" s="35"/>
      <c r="MRO75" s="35"/>
      <c r="MRP75" s="35"/>
      <c r="MRQ75" s="35"/>
      <c r="MRR75" s="35"/>
      <c r="MRS75" s="35"/>
      <c r="MRT75" s="35"/>
      <c r="MRU75" s="35"/>
      <c r="MRV75" s="35"/>
      <c r="MRW75" s="35"/>
      <c r="MRX75" s="35"/>
      <c r="MRY75" s="35"/>
      <c r="MRZ75" s="35"/>
      <c r="MSA75" s="35"/>
      <c r="MSB75" s="35"/>
      <c r="MSC75" s="35"/>
      <c r="MSD75" s="35"/>
      <c r="MSE75" s="35"/>
      <c r="MSF75" s="35"/>
      <c r="MSG75" s="35"/>
      <c r="MSH75" s="35"/>
      <c r="MSI75" s="35"/>
      <c r="MSJ75" s="35"/>
      <c r="MSK75" s="35"/>
      <c r="MSL75" s="35"/>
      <c r="MSM75" s="35"/>
      <c r="MSN75" s="35"/>
      <c r="MSO75" s="35"/>
      <c r="MSP75" s="35"/>
      <c r="MSQ75" s="35"/>
      <c r="MSR75" s="35"/>
      <c r="MSS75" s="35"/>
      <c r="MST75" s="35"/>
      <c r="MSU75" s="35"/>
      <c r="MSV75" s="35"/>
      <c r="MSW75" s="35"/>
      <c r="MSX75" s="35"/>
      <c r="MSY75" s="35"/>
      <c r="MSZ75" s="35"/>
      <c r="MTA75" s="35"/>
      <c r="MTB75" s="35"/>
      <c r="MTC75" s="35"/>
      <c r="MTD75" s="35"/>
      <c r="MTE75" s="35"/>
      <c r="MTF75" s="35"/>
      <c r="MTG75" s="35"/>
      <c r="MTH75" s="35"/>
      <c r="MTI75" s="35"/>
      <c r="MTJ75" s="35"/>
      <c r="MTK75" s="35"/>
      <c r="MTL75" s="35"/>
      <c r="MTM75" s="35"/>
      <c r="MTN75" s="35"/>
      <c r="MTO75" s="35"/>
      <c r="MTP75" s="35"/>
      <c r="MTQ75" s="35"/>
      <c r="MTR75" s="35"/>
      <c r="MTS75" s="35"/>
      <c r="MTT75" s="35"/>
      <c r="MTU75" s="35"/>
      <c r="MTV75" s="35"/>
      <c r="MTW75" s="35"/>
      <c r="MTX75" s="35"/>
      <c r="MTY75" s="35"/>
      <c r="MTZ75" s="35"/>
      <c r="MUA75" s="35"/>
      <c r="MUB75" s="35"/>
      <c r="MUC75" s="35"/>
      <c r="MUD75" s="35"/>
      <c r="MUE75" s="35"/>
      <c r="MUF75" s="35"/>
      <c r="MUG75" s="35"/>
      <c r="MUH75" s="35"/>
      <c r="MUI75" s="35"/>
      <c r="MUJ75" s="35"/>
      <c r="MUK75" s="35"/>
      <c r="MUL75" s="35"/>
      <c r="MUM75" s="35"/>
      <c r="MUN75" s="35"/>
      <c r="MUO75" s="35"/>
      <c r="MUP75" s="35"/>
      <c r="MUQ75" s="35"/>
      <c r="MUR75" s="35"/>
      <c r="MUS75" s="35"/>
      <c r="MUT75" s="35"/>
      <c r="MUU75" s="35"/>
      <c r="MUV75" s="35"/>
      <c r="MUW75" s="35"/>
      <c r="MUX75" s="35"/>
      <c r="MUY75" s="35"/>
      <c r="MUZ75" s="35"/>
      <c r="MVA75" s="35"/>
      <c r="MVB75" s="35"/>
      <c r="MVC75" s="35"/>
      <c r="MVD75" s="35"/>
      <c r="MVE75" s="35"/>
      <c r="MVF75" s="35"/>
      <c r="MVG75" s="35"/>
      <c r="MVH75" s="35"/>
      <c r="MVI75" s="35"/>
      <c r="MVJ75" s="35"/>
      <c r="MVK75" s="35"/>
      <c r="MVL75" s="35"/>
      <c r="MVM75" s="35"/>
      <c r="MVN75" s="35"/>
      <c r="MVO75" s="35"/>
      <c r="MVP75" s="35"/>
      <c r="MVQ75" s="35"/>
      <c r="MVR75" s="35"/>
      <c r="MVS75" s="35"/>
      <c r="MVT75" s="35"/>
      <c r="MVU75" s="35"/>
      <c r="MVV75" s="35"/>
      <c r="MVW75" s="35"/>
      <c r="MVX75" s="35"/>
      <c r="MVY75" s="35"/>
      <c r="MVZ75" s="35"/>
      <c r="MWA75" s="35"/>
      <c r="MWB75" s="35"/>
      <c r="MWC75" s="35"/>
      <c r="MWD75" s="35"/>
      <c r="MWE75" s="35"/>
      <c r="MWF75" s="35"/>
      <c r="MWG75" s="35"/>
      <c r="MWH75" s="35"/>
      <c r="MWI75" s="35"/>
      <c r="MWJ75" s="35"/>
      <c r="MWK75" s="35"/>
      <c r="MWL75" s="35"/>
      <c r="MWM75" s="35"/>
      <c r="MWN75" s="35"/>
      <c r="MWO75" s="35"/>
      <c r="MWP75" s="35"/>
      <c r="MWQ75" s="35"/>
      <c r="MWR75" s="35"/>
      <c r="MWS75" s="35"/>
      <c r="MWT75" s="35"/>
      <c r="MWU75" s="35"/>
      <c r="MWV75" s="35"/>
      <c r="MWW75" s="35"/>
      <c r="MWX75" s="35"/>
      <c r="MWY75" s="35"/>
      <c r="MWZ75" s="35"/>
      <c r="MXA75" s="35"/>
      <c r="MXB75" s="35"/>
      <c r="MXC75" s="35"/>
      <c r="MXD75" s="35"/>
      <c r="MXE75" s="35"/>
      <c r="MXF75" s="35"/>
      <c r="MXG75" s="35"/>
      <c r="MXH75" s="35"/>
      <c r="MXI75" s="35"/>
      <c r="MXJ75" s="35"/>
      <c r="MXK75" s="35"/>
      <c r="MXL75" s="35"/>
      <c r="MXM75" s="35"/>
      <c r="MXN75" s="35"/>
      <c r="MXO75" s="35"/>
      <c r="MXP75" s="35"/>
      <c r="MXQ75" s="35"/>
      <c r="MXR75" s="35"/>
      <c r="MXS75" s="35"/>
      <c r="MXT75" s="35"/>
      <c r="MXU75" s="35"/>
      <c r="MXV75" s="35"/>
      <c r="MXW75" s="35"/>
      <c r="MXX75" s="35"/>
      <c r="MXY75" s="35"/>
      <c r="MXZ75" s="35"/>
      <c r="MYA75" s="35"/>
      <c r="MYB75" s="35"/>
      <c r="MYC75" s="35"/>
      <c r="MYD75" s="35"/>
      <c r="MYK75" s="35"/>
      <c r="MYL75" s="35"/>
      <c r="MYM75" s="35"/>
      <c r="MYN75" s="35"/>
      <c r="MYO75" s="35"/>
      <c r="MYP75" s="35"/>
      <c r="MYQ75" s="35"/>
      <c r="MYR75" s="35"/>
      <c r="MYS75" s="35"/>
      <c r="MYT75" s="35"/>
      <c r="MYU75" s="35"/>
      <c r="MYV75" s="35"/>
      <c r="MYW75" s="35"/>
      <c r="MYX75" s="35"/>
      <c r="MYY75" s="35"/>
      <c r="MYZ75" s="35"/>
      <c r="MZA75" s="35"/>
      <c r="MZB75" s="35"/>
      <c r="MZC75" s="35"/>
      <c r="MZD75" s="35"/>
      <c r="MZE75" s="35"/>
      <c r="MZF75" s="35"/>
      <c r="MZG75" s="35"/>
      <c r="MZH75" s="35"/>
      <c r="MZI75" s="35"/>
      <c r="MZJ75" s="35"/>
      <c r="MZK75" s="35"/>
      <c r="MZL75" s="35"/>
      <c r="MZM75" s="35"/>
      <c r="MZN75" s="35"/>
      <c r="MZO75" s="35"/>
      <c r="MZP75" s="35"/>
      <c r="MZQ75" s="35"/>
      <c r="MZR75" s="35"/>
      <c r="MZS75" s="35"/>
      <c r="MZT75" s="35"/>
      <c r="MZU75" s="35"/>
      <c r="MZV75" s="35"/>
      <c r="MZW75" s="35"/>
      <c r="MZX75" s="35"/>
      <c r="MZY75" s="35"/>
      <c r="MZZ75" s="35"/>
      <c r="NAA75" s="35"/>
      <c r="NAB75" s="35"/>
      <c r="NAC75" s="35"/>
      <c r="NAD75" s="35"/>
      <c r="NAE75" s="35"/>
      <c r="NAF75" s="35"/>
      <c r="NAG75" s="35"/>
      <c r="NAH75" s="35"/>
      <c r="NAI75" s="35"/>
      <c r="NAJ75" s="35"/>
      <c r="NAK75" s="35"/>
      <c r="NAL75" s="35"/>
      <c r="NAM75" s="35"/>
      <c r="NAN75" s="35"/>
      <c r="NAO75" s="35"/>
      <c r="NAP75" s="35"/>
      <c r="NAQ75" s="35"/>
      <c r="NAR75" s="35"/>
      <c r="NAS75" s="35"/>
      <c r="NAT75" s="35"/>
      <c r="NAU75" s="35"/>
      <c r="NAV75" s="35"/>
      <c r="NAW75" s="35"/>
      <c r="NAX75" s="35"/>
      <c r="NAY75" s="35"/>
      <c r="NAZ75" s="35"/>
      <c r="NBA75" s="35"/>
      <c r="NBB75" s="35"/>
      <c r="NBC75" s="35"/>
      <c r="NBD75" s="35"/>
      <c r="NBE75" s="35"/>
      <c r="NBF75" s="35"/>
      <c r="NBG75" s="35"/>
      <c r="NBH75" s="35"/>
      <c r="NBI75" s="35"/>
      <c r="NBJ75" s="35"/>
      <c r="NBK75" s="35"/>
      <c r="NBL75" s="35"/>
      <c r="NBM75" s="35"/>
      <c r="NBN75" s="35"/>
      <c r="NBO75" s="35"/>
      <c r="NBP75" s="35"/>
      <c r="NBQ75" s="35"/>
      <c r="NBR75" s="35"/>
      <c r="NBS75" s="35"/>
      <c r="NBT75" s="35"/>
      <c r="NBU75" s="35"/>
      <c r="NBV75" s="35"/>
      <c r="NBW75" s="35"/>
      <c r="NBX75" s="35"/>
      <c r="NBY75" s="35"/>
      <c r="NBZ75" s="35"/>
      <c r="NCA75" s="35"/>
      <c r="NCB75" s="35"/>
      <c r="NCC75" s="35"/>
      <c r="NCD75" s="35"/>
      <c r="NCE75" s="35"/>
      <c r="NCF75" s="35"/>
      <c r="NCG75" s="35"/>
      <c r="NCH75" s="35"/>
      <c r="NCI75" s="35"/>
      <c r="NCJ75" s="35"/>
      <c r="NCK75" s="35"/>
      <c r="NCL75" s="35"/>
      <c r="NCM75" s="35"/>
      <c r="NCN75" s="35"/>
      <c r="NCO75" s="35"/>
      <c r="NCP75" s="35"/>
      <c r="NCQ75" s="35"/>
      <c r="NCR75" s="35"/>
      <c r="NCS75" s="35"/>
      <c r="NCT75" s="35"/>
      <c r="NCU75" s="35"/>
      <c r="NCV75" s="35"/>
      <c r="NCW75" s="35"/>
      <c r="NCX75" s="35"/>
      <c r="NCY75" s="35"/>
      <c r="NCZ75" s="35"/>
      <c r="NDA75" s="35"/>
      <c r="NDB75" s="35"/>
      <c r="NDC75" s="35"/>
      <c r="NDD75" s="35"/>
      <c r="NDE75" s="35"/>
      <c r="NDF75" s="35"/>
      <c r="NDG75" s="35"/>
      <c r="NDH75" s="35"/>
      <c r="NDI75" s="35"/>
      <c r="NDJ75" s="35"/>
      <c r="NDK75" s="35"/>
      <c r="NDL75" s="35"/>
      <c r="NDM75" s="35"/>
      <c r="NDN75" s="35"/>
      <c r="NDO75" s="35"/>
      <c r="NDP75" s="35"/>
      <c r="NDQ75" s="35"/>
      <c r="NDR75" s="35"/>
      <c r="NDS75" s="35"/>
      <c r="NDT75" s="35"/>
      <c r="NDU75" s="35"/>
      <c r="NDV75" s="35"/>
      <c r="NDW75" s="35"/>
      <c r="NDX75" s="35"/>
      <c r="NDY75" s="35"/>
      <c r="NDZ75" s="35"/>
      <c r="NEA75" s="35"/>
      <c r="NEB75" s="35"/>
      <c r="NEC75" s="35"/>
      <c r="NED75" s="35"/>
      <c r="NEE75" s="35"/>
      <c r="NEF75" s="35"/>
      <c r="NEG75" s="35"/>
      <c r="NEH75" s="35"/>
      <c r="NEI75" s="35"/>
      <c r="NEJ75" s="35"/>
      <c r="NEK75" s="35"/>
      <c r="NEL75" s="35"/>
      <c r="NEM75" s="35"/>
      <c r="NEN75" s="35"/>
      <c r="NEO75" s="35"/>
      <c r="NEP75" s="35"/>
      <c r="NEQ75" s="35"/>
      <c r="NER75" s="35"/>
      <c r="NES75" s="35"/>
      <c r="NET75" s="35"/>
      <c r="NEU75" s="35"/>
      <c r="NEV75" s="35"/>
      <c r="NEW75" s="35"/>
      <c r="NEX75" s="35"/>
      <c r="NEY75" s="35"/>
      <c r="NEZ75" s="35"/>
      <c r="NFA75" s="35"/>
      <c r="NFB75" s="35"/>
      <c r="NFC75" s="35"/>
      <c r="NFD75" s="35"/>
      <c r="NFE75" s="35"/>
      <c r="NFF75" s="35"/>
      <c r="NFG75" s="35"/>
      <c r="NFH75" s="35"/>
      <c r="NFI75" s="35"/>
      <c r="NFJ75" s="35"/>
      <c r="NFK75" s="35"/>
      <c r="NFL75" s="35"/>
      <c r="NFM75" s="35"/>
      <c r="NFN75" s="35"/>
      <c r="NFO75" s="35"/>
      <c r="NFP75" s="35"/>
      <c r="NFQ75" s="35"/>
      <c r="NFR75" s="35"/>
      <c r="NFS75" s="35"/>
      <c r="NFT75" s="35"/>
      <c r="NFU75" s="35"/>
      <c r="NFV75" s="35"/>
      <c r="NFW75" s="35"/>
      <c r="NFX75" s="35"/>
      <c r="NFY75" s="35"/>
      <c r="NFZ75" s="35"/>
      <c r="NGA75" s="35"/>
      <c r="NGB75" s="35"/>
      <c r="NGC75" s="35"/>
      <c r="NGD75" s="35"/>
      <c r="NGE75" s="35"/>
      <c r="NGF75" s="35"/>
      <c r="NGG75" s="35"/>
      <c r="NGH75" s="35"/>
      <c r="NGI75" s="35"/>
      <c r="NGJ75" s="35"/>
      <c r="NGK75" s="35"/>
      <c r="NGL75" s="35"/>
      <c r="NGM75" s="35"/>
      <c r="NGN75" s="35"/>
      <c r="NGO75" s="35"/>
      <c r="NGP75" s="35"/>
      <c r="NGQ75" s="35"/>
      <c r="NGR75" s="35"/>
      <c r="NGS75" s="35"/>
      <c r="NGT75" s="35"/>
      <c r="NGU75" s="35"/>
      <c r="NGV75" s="35"/>
      <c r="NGW75" s="35"/>
      <c r="NGX75" s="35"/>
      <c r="NGY75" s="35"/>
      <c r="NGZ75" s="35"/>
      <c r="NHA75" s="35"/>
      <c r="NHB75" s="35"/>
      <c r="NHC75" s="35"/>
      <c r="NHD75" s="35"/>
      <c r="NHE75" s="35"/>
      <c r="NHF75" s="35"/>
      <c r="NHG75" s="35"/>
      <c r="NHH75" s="35"/>
      <c r="NHI75" s="35"/>
      <c r="NHJ75" s="35"/>
      <c r="NHK75" s="35"/>
      <c r="NHL75" s="35"/>
      <c r="NHM75" s="35"/>
      <c r="NHN75" s="35"/>
      <c r="NHO75" s="35"/>
      <c r="NHP75" s="35"/>
      <c r="NHQ75" s="35"/>
      <c r="NHR75" s="35"/>
      <c r="NHS75" s="35"/>
      <c r="NHT75" s="35"/>
      <c r="NHU75" s="35"/>
      <c r="NHV75" s="35"/>
      <c r="NHW75" s="35"/>
      <c r="NHX75" s="35"/>
      <c r="NHY75" s="35"/>
      <c r="NHZ75" s="35"/>
      <c r="NIG75" s="35"/>
      <c r="NIH75" s="35"/>
      <c r="NII75" s="35"/>
      <c r="NIJ75" s="35"/>
      <c r="NIK75" s="35"/>
      <c r="NIL75" s="35"/>
      <c r="NIM75" s="35"/>
      <c r="NIN75" s="35"/>
      <c r="NIO75" s="35"/>
      <c r="NIP75" s="35"/>
      <c r="NIQ75" s="35"/>
      <c r="NIR75" s="35"/>
      <c r="NIS75" s="35"/>
      <c r="NIT75" s="35"/>
      <c r="NIU75" s="35"/>
      <c r="NIV75" s="35"/>
      <c r="NIW75" s="35"/>
      <c r="NIX75" s="35"/>
      <c r="NIY75" s="35"/>
      <c r="NIZ75" s="35"/>
      <c r="NJA75" s="35"/>
      <c r="NJB75" s="35"/>
      <c r="NJC75" s="35"/>
      <c r="NJD75" s="35"/>
      <c r="NJE75" s="35"/>
      <c r="NJF75" s="35"/>
      <c r="NJG75" s="35"/>
      <c r="NJH75" s="35"/>
      <c r="NJI75" s="35"/>
      <c r="NJJ75" s="35"/>
      <c r="NJK75" s="35"/>
      <c r="NJL75" s="35"/>
      <c r="NJM75" s="35"/>
      <c r="NJN75" s="35"/>
      <c r="NJO75" s="35"/>
      <c r="NJP75" s="35"/>
      <c r="NJQ75" s="35"/>
      <c r="NJR75" s="35"/>
      <c r="NJS75" s="35"/>
      <c r="NJT75" s="35"/>
      <c r="NJU75" s="35"/>
      <c r="NJV75" s="35"/>
      <c r="NJW75" s="35"/>
      <c r="NJX75" s="35"/>
      <c r="NJY75" s="35"/>
      <c r="NJZ75" s="35"/>
      <c r="NKA75" s="35"/>
      <c r="NKB75" s="35"/>
      <c r="NKC75" s="35"/>
      <c r="NKD75" s="35"/>
      <c r="NKE75" s="35"/>
      <c r="NKF75" s="35"/>
      <c r="NKG75" s="35"/>
      <c r="NKH75" s="35"/>
      <c r="NKI75" s="35"/>
      <c r="NKJ75" s="35"/>
      <c r="NKK75" s="35"/>
      <c r="NKL75" s="35"/>
      <c r="NKM75" s="35"/>
      <c r="NKN75" s="35"/>
      <c r="NKO75" s="35"/>
      <c r="NKP75" s="35"/>
      <c r="NKQ75" s="35"/>
      <c r="NKR75" s="35"/>
      <c r="NKS75" s="35"/>
      <c r="NKT75" s="35"/>
      <c r="NKU75" s="35"/>
      <c r="NKV75" s="35"/>
      <c r="NKW75" s="35"/>
      <c r="NKX75" s="35"/>
      <c r="NKY75" s="35"/>
      <c r="NKZ75" s="35"/>
      <c r="NLA75" s="35"/>
      <c r="NLB75" s="35"/>
      <c r="NLC75" s="35"/>
      <c r="NLD75" s="35"/>
      <c r="NLE75" s="35"/>
      <c r="NLF75" s="35"/>
      <c r="NLG75" s="35"/>
      <c r="NLH75" s="35"/>
      <c r="NLI75" s="35"/>
      <c r="NLJ75" s="35"/>
      <c r="NLK75" s="35"/>
      <c r="NLL75" s="35"/>
      <c r="NLM75" s="35"/>
      <c r="NLN75" s="35"/>
      <c r="NLO75" s="35"/>
      <c r="NLP75" s="35"/>
      <c r="NLQ75" s="35"/>
      <c r="NLR75" s="35"/>
      <c r="NLS75" s="35"/>
      <c r="NLT75" s="35"/>
      <c r="NLU75" s="35"/>
      <c r="NLV75" s="35"/>
      <c r="NLW75" s="35"/>
      <c r="NLX75" s="35"/>
      <c r="NLY75" s="35"/>
      <c r="NLZ75" s="35"/>
      <c r="NMA75" s="35"/>
      <c r="NMB75" s="35"/>
      <c r="NMC75" s="35"/>
      <c r="NMD75" s="35"/>
      <c r="NME75" s="35"/>
      <c r="NMF75" s="35"/>
      <c r="NMG75" s="35"/>
      <c r="NMH75" s="35"/>
      <c r="NMI75" s="35"/>
      <c r="NMJ75" s="35"/>
      <c r="NMK75" s="35"/>
      <c r="NML75" s="35"/>
      <c r="NMM75" s="35"/>
      <c r="NMN75" s="35"/>
      <c r="NMO75" s="35"/>
      <c r="NMP75" s="35"/>
      <c r="NMQ75" s="35"/>
      <c r="NMR75" s="35"/>
      <c r="NMS75" s="35"/>
      <c r="NMT75" s="35"/>
      <c r="NMU75" s="35"/>
      <c r="NMV75" s="35"/>
      <c r="NMW75" s="35"/>
      <c r="NMX75" s="35"/>
      <c r="NMY75" s="35"/>
      <c r="NMZ75" s="35"/>
      <c r="NNA75" s="35"/>
      <c r="NNB75" s="35"/>
      <c r="NNC75" s="35"/>
      <c r="NND75" s="35"/>
      <c r="NNE75" s="35"/>
      <c r="NNF75" s="35"/>
      <c r="NNG75" s="35"/>
      <c r="NNH75" s="35"/>
      <c r="NNI75" s="35"/>
      <c r="NNJ75" s="35"/>
      <c r="NNK75" s="35"/>
      <c r="NNL75" s="35"/>
      <c r="NNM75" s="35"/>
      <c r="NNN75" s="35"/>
      <c r="NNO75" s="35"/>
      <c r="NNP75" s="35"/>
      <c r="NNQ75" s="35"/>
      <c r="NNR75" s="35"/>
      <c r="NNS75" s="35"/>
      <c r="NNT75" s="35"/>
      <c r="NNU75" s="35"/>
      <c r="NNV75" s="35"/>
      <c r="NNW75" s="35"/>
      <c r="NNX75" s="35"/>
      <c r="NNY75" s="35"/>
      <c r="NNZ75" s="35"/>
      <c r="NOA75" s="35"/>
      <c r="NOB75" s="35"/>
      <c r="NOC75" s="35"/>
      <c r="NOD75" s="35"/>
      <c r="NOE75" s="35"/>
      <c r="NOF75" s="35"/>
      <c r="NOG75" s="35"/>
      <c r="NOH75" s="35"/>
      <c r="NOI75" s="35"/>
      <c r="NOJ75" s="35"/>
      <c r="NOK75" s="35"/>
      <c r="NOL75" s="35"/>
      <c r="NOM75" s="35"/>
      <c r="NON75" s="35"/>
      <c r="NOO75" s="35"/>
      <c r="NOP75" s="35"/>
      <c r="NOQ75" s="35"/>
      <c r="NOR75" s="35"/>
      <c r="NOS75" s="35"/>
      <c r="NOT75" s="35"/>
      <c r="NOU75" s="35"/>
      <c r="NOV75" s="35"/>
      <c r="NOW75" s="35"/>
      <c r="NOX75" s="35"/>
      <c r="NOY75" s="35"/>
      <c r="NOZ75" s="35"/>
      <c r="NPA75" s="35"/>
      <c r="NPB75" s="35"/>
      <c r="NPC75" s="35"/>
      <c r="NPD75" s="35"/>
      <c r="NPE75" s="35"/>
      <c r="NPF75" s="35"/>
      <c r="NPG75" s="35"/>
      <c r="NPH75" s="35"/>
      <c r="NPI75" s="35"/>
      <c r="NPJ75" s="35"/>
      <c r="NPK75" s="35"/>
      <c r="NPL75" s="35"/>
      <c r="NPM75" s="35"/>
      <c r="NPN75" s="35"/>
      <c r="NPO75" s="35"/>
      <c r="NPP75" s="35"/>
      <c r="NPQ75" s="35"/>
      <c r="NPR75" s="35"/>
      <c r="NPS75" s="35"/>
      <c r="NPT75" s="35"/>
      <c r="NPU75" s="35"/>
      <c r="NPV75" s="35"/>
      <c r="NPW75" s="35"/>
      <c r="NPX75" s="35"/>
      <c r="NPY75" s="35"/>
      <c r="NPZ75" s="35"/>
      <c r="NQA75" s="35"/>
      <c r="NQB75" s="35"/>
      <c r="NQC75" s="35"/>
      <c r="NQD75" s="35"/>
      <c r="NQE75" s="35"/>
      <c r="NQF75" s="35"/>
      <c r="NQG75" s="35"/>
      <c r="NQH75" s="35"/>
      <c r="NQI75" s="35"/>
      <c r="NQJ75" s="35"/>
      <c r="NQK75" s="35"/>
      <c r="NQL75" s="35"/>
      <c r="NQM75" s="35"/>
      <c r="NQN75" s="35"/>
      <c r="NQO75" s="35"/>
      <c r="NQP75" s="35"/>
      <c r="NQQ75" s="35"/>
      <c r="NQR75" s="35"/>
      <c r="NQS75" s="35"/>
      <c r="NQT75" s="35"/>
      <c r="NQU75" s="35"/>
      <c r="NQV75" s="35"/>
      <c r="NQW75" s="35"/>
      <c r="NQX75" s="35"/>
      <c r="NQY75" s="35"/>
      <c r="NQZ75" s="35"/>
      <c r="NRA75" s="35"/>
      <c r="NRB75" s="35"/>
      <c r="NRC75" s="35"/>
      <c r="NRD75" s="35"/>
      <c r="NRE75" s="35"/>
      <c r="NRF75" s="35"/>
      <c r="NRG75" s="35"/>
      <c r="NRH75" s="35"/>
      <c r="NRI75" s="35"/>
      <c r="NRJ75" s="35"/>
      <c r="NRK75" s="35"/>
      <c r="NRL75" s="35"/>
      <c r="NRM75" s="35"/>
      <c r="NRN75" s="35"/>
      <c r="NRO75" s="35"/>
      <c r="NRP75" s="35"/>
      <c r="NRQ75" s="35"/>
      <c r="NRR75" s="35"/>
      <c r="NRS75" s="35"/>
      <c r="NRT75" s="35"/>
      <c r="NRU75" s="35"/>
      <c r="NRV75" s="35"/>
      <c r="NSC75" s="35"/>
      <c r="NSD75" s="35"/>
      <c r="NSE75" s="35"/>
      <c r="NSF75" s="35"/>
      <c r="NSG75" s="35"/>
      <c r="NSH75" s="35"/>
      <c r="NSI75" s="35"/>
      <c r="NSJ75" s="35"/>
      <c r="NSK75" s="35"/>
      <c r="NSL75" s="35"/>
      <c r="NSM75" s="35"/>
      <c r="NSN75" s="35"/>
      <c r="NSO75" s="35"/>
      <c r="NSP75" s="35"/>
      <c r="NSQ75" s="35"/>
      <c r="NSR75" s="35"/>
      <c r="NSS75" s="35"/>
      <c r="NST75" s="35"/>
      <c r="NSU75" s="35"/>
      <c r="NSV75" s="35"/>
      <c r="NSW75" s="35"/>
      <c r="NSX75" s="35"/>
      <c r="NSY75" s="35"/>
      <c r="NSZ75" s="35"/>
      <c r="NTA75" s="35"/>
      <c r="NTB75" s="35"/>
      <c r="NTC75" s="35"/>
      <c r="NTD75" s="35"/>
      <c r="NTE75" s="35"/>
      <c r="NTF75" s="35"/>
      <c r="NTG75" s="35"/>
      <c r="NTH75" s="35"/>
      <c r="NTI75" s="35"/>
      <c r="NTJ75" s="35"/>
      <c r="NTK75" s="35"/>
      <c r="NTL75" s="35"/>
      <c r="NTM75" s="35"/>
      <c r="NTN75" s="35"/>
      <c r="NTO75" s="35"/>
      <c r="NTP75" s="35"/>
      <c r="NTQ75" s="35"/>
      <c r="NTR75" s="35"/>
      <c r="NTS75" s="35"/>
      <c r="NTT75" s="35"/>
      <c r="NTU75" s="35"/>
      <c r="NTV75" s="35"/>
      <c r="NTW75" s="35"/>
      <c r="NTX75" s="35"/>
      <c r="NTY75" s="35"/>
      <c r="NTZ75" s="35"/>
      <c r="NUA75" s="35"/>
      <c r="NUB75" s="35"/>
      <c r="NUC75" s="35"/>
      <c r="NUD75" s="35"/>
      <c r="NUE75" s="35"/>
      <c r="NUF75" s="35"/>
      <c r="NUG75" s="35"/>
      <c r="NUH75" s="35"/>
      <c r="NUI75" s="35"/>
      <c r="NUJ75" s="35"/>
      <c r="NUK75" s="35"/>
      <c r="NUL75" s="35"/>
      <c r="NUM75" s="35"/>
      <c r="NUN75" s="35"/>
      <c r="NUO75" s="35"/>
      <c r="NUP75" s="35"/>
      <c r="NUQ75" s="35"/>
      <c r="NUR75" s="35"/>
      <c r="NUS75" s="35"/>
      <c r="NUT75" s="35"/>
      <c r="NUU75" s="35"/>
      <c r="NUV75" s="35"/>
      <c r="NUW75" s="35"/>
      <c r="NUX75" s="35"/>
      <c r="NUY75" s="35"/>
      <c r="NUZ75" s="35"/>
      <c r="NVA75" s="35"/>
      <c r="NVB75" s="35"/>
      <c r="NVC75" s="35"/>
      <c r="NVD75" s="35"/>
      <c r="NVE75" s="35"/>
      <c r="NVF75" s="35"/>
      <c r="NVG75" s="35"/>
      <c r="NVH75" s="35"/>
      <c r="NVI75" s="35"/>
      <c r="NVJ75" s="35"/>
      <c r="NVK75" s="35"/>
      <c r="NVL75" s="35"/>
      <c r="NVM75" s="35"/>
      <c r="NVN75" s="35"/>
      <c r="NVO75" s="35"/>
      <c r="NVP75" s="35"/>
      <c r="NVQ75" s="35"/>
      <c r="NVR75" s="35"/>
      <c r="NVS75" s="35"/>
      <c r="NVT75" s="35"/>
      <c r="NVU75" s="35"/>
      <c r="NVV75" s="35"/>
      <c r="NVW75" s="35"/>
      <c r="NVX75" s="35"/>
      <c r="NVY75" s="35"/>
      <c r="NVZ75" s="35"/>
      <c r="NWA75" s="35"/>
      <c r="NWB75" s="35"/>
      <c r="NWC75" s="35"/>
      <c r="NWD75" s="35"/>
      <c r="NWE75" s="35"/>
      <c r="NWF75" s="35"/>
      <c r="NWG75" s="35"/>
      <c r="NWH75" s="35"/>
      <c r="NWI75" s="35"/>
      <c r="NWJ75" s="35"/>
      <c r="NWK75" s="35"/>
      <c r="NWL75" s="35"/>
      <c r="NWM75" s="35"/>
      <c r="NWN75" s="35"/>
      <c r="NWO75" s="35"/>
      <c r="NWP75" s="35"/>
      <c r="NWQ75" s="35"/>
      <c r="NWR75" s="35"/>
      <c r="NWS75" s="35"/>
      <c r="NWT75" s="35"/>
      <c r="NWU75" s="35"/>
      <c r="NWV75" s="35"/>
      <c r="NWW75" s="35"/>
      <c r="NWX75" s="35"/>
      <c r="NWY75" s="35"/>
      <c r="NWZ75" s="35"/>
      <c r="NXA75" s="35"/>
      <c r="NXB75" s="35"/>
      <c r="NXC75" s="35"/>
      <c r="NXD75" s="35"/>
      <c r="NXE75" s="35"/>
      <c r="NXF75" s="35"/>
      <c r="NXG75" s="35"/>
      <c r="NXH75" s="35"/>
      <c r="NXI75" s="35"/>
      <c r="NXJ75" s="35"/>
      <c r="NXK75" s="35"/>
      <c r="NXL75" s="35"/>
      <c r="NXM75" s="35"/>
      <c r="NXN75" s="35"/>
      <c r="NXO75" s="35"/>
      <c r="NXP75" s="35"/>
      <c r="NXQ75" s="35"/>
      <c r="NXR75" s="35"/>
      <c r="NXS75" s="35"/>
      <c r="NXT75" s="35"/>
      <c r="NXU75" s="35"/>
      <c r="NXV75" s="35"/>
      <c r="NXW75" s="35"/>
      <c r="NXX75" s="35"/>
      <c r="NXY75" s="35"/>
      <c r="NXZ75" s="35"/>
      <c r="NYA75" s="35"/>
      <c r="NYB75" s="35"/>
      <c r="NYC75" s="35"/>
      <c r="NYD75" s="35"/>
      <c r="NYE75" s="35"/>
      <c r="NYF75" s="35"/>
      <c r="NYG75" s="35"/>
      <c r="NYH75" s="35"/>
      <c r="NYI75" s="35"/>
      <c r="NYJ75" s="35"/>
      <c r="NYK75" s="35"/>
      <c r="NYL75" s="35"/>
      <c r="NYM75" s="35"/>
      <c r="NYN75" s="35"/>
      <c r="NYO75" s="35"/>
      <c r="NYP75" s="35"/>
      <c r="NYQ75" s="35"/>
      <c r="NYR75" s="35"/>
      <c r="NYS75" s="35"/>
      <c r="NYT75" s="35"/>
      <c r="NYU75" s="35"/>
      <c r="NYV75" s="35"/>
      <c r="NYW75" s="35"/>
      <c r="NYX75" s="35"/>
      <c r="NYY75" s="35"/>
      <c r="NYZ75" s="35"/>
      <c r="NZA75" s="35"/>
      <c r="NZB75" s="35"/>
      <c r="NZC75" s="35"/>
      <c r="NZD75" s="35"/>
      <c r="NZE75" s="35"/>
      <c r="NZF75" s="35"/>
      <c r="NZG75" s="35"/>
      <c r="NZH75" s="35"/>
      <c r="NZI75" s="35"/>
      <c r="NZJ75" s="35"/>
      <c r="NZK75" s="35"/>
      <c r="NZL75" s="35"/>
      <c r="NZM75" s="35"/>
      <c r="NZN75" s="35"/>
      <c r="NZO75" s="35"/>
      <c r="NZP75" s="35"/>
      <c r="NZQ75" s="35"/>
      <c r="NZR75" s="35"/>
      <c r="NZS75" s="35"/>
      <c r="NZT75" s="35"/>
      <c r="NZU75" s="35"/>
      <c r="NZV75" s="35"/>
      <c r="NZW75" s="35"/>
      <c r="NZX75" s="35"/>
      <c r="NZY75" s="35"/>
      <c r="NZZ75" s="35"/>
      <c r="OAA75" s="35"/>
      <c r="OAB75" s="35"/>
      <c r="OAC75" s="35"/>
      <c r="OAD75" s="35"/>
      <c r="OAE75" s="35"/>
      <c r="OAF75" s="35"/>
      <c r="OAG75" s="35"/>
      <c r="OAH75" s="35"/>
      <c r="OAI75" s="35"/>
      <c r="OAJ75" s="35"/>
      <c r="OAK75" s="35"/>
      <c r="OAL75" s="35"/>
      <c r="OAM75" s="35"/>
      <c r="OAN75" s="35"/>
      <c r="OAO75" s="35"/>
      <c r="OAP75" s="35"/>
      <c r="OAQ75" s="35"/>
      <c r="OAR75" s="35"/>
      <c r="OAS75" s="35"/>
      <c r="OAT75" s="35"/>
      <c r="OAU75" s="35"/>
      <c r="OAV75" s="35"/>
      <c r="OAW75" s="35"/>
      <c r="OAX75" s="35"/>
      <c r="OAY75" s="35"/>
      <c r="OAZ75" s="35"/>
      <c r="OBA75" s="35"/>
      <c r="OBB75" s="35"/>
      <c r="OBC75" s="35"/>
      <c r="OBD75" s="35"/>
      <c r="OBE75" s="35"/>
      <c r="OBF75" s="35"/>
      <c r="OBG75" s="35"/>
      <c r="OBH75" s="35"/>
      <c r="OBI75" s="35"/>
      <c r="OBJ75" s="35"/>
      <c r="OBK75" s="35"/>
      <c r="OBL75" s="35"/>
      <c r="OBM75" s="35"/>
      <c r="OBN75" s="35"/>
      <c r="OBO75" s="35"/>
      <c r="OBP75" s="35"/>
      <c r="OBQ75" s="35"/>
      <c r="OBR75" s="35"/>
      <c r="OBY75" s="35"/>
      <c r="OBZ75" s="35"/>
      <c r="OCA75" s="35"/>
      <c r="OCB75" s="35"/>
      <c r="OCC75" s="35"/>
      <c r="OCD75" s="35"/>
      <c r="OCE75" s="35"/>
      <c r="OCF75" s="35"/>
      <c r="OCG75" s="35"/>
      <c r="OCH75" s="35"/>
      <c r="OCI75" s="35"/>
      <c r="OCJ75" s="35"/>
      <c r="OCK75" s="35"/>
      <c r="OCL75" s="35"/>
      <c r="OCM75" s="35"/>
      <c r="OCN75" s="35"/>
      <c r="OCO75" s="35"/>
      <c r="OCP75" s="35"/>
      <c r="OCQ75" s="35"/>
      <c r="OCR75" s="35"/>
      <c r="OCS75" s="35"/>
      <c r="OCT75" s="35"/>
      <c r="OCU75" s="35"/>
      <c r="OCV75" s="35"/>
      <c r="OCW75" s="35"/>
      <c r="OCX75" s="35"/>
      <c r="OCY75" s="35"/>
      <c r="OCZ75" s="35"/>
      <c r="ODA75" s="35"/>
      <c r="ODB75" s="35"/>
      <c r="ODC75" s="35"/>
      <c r="ODD75" s="35"/>
      <c r="ODE75" s="35"/>
      <c r="ODF75" s="35"/>
      <c r="ODG75" s="35"/>
      <c r="ODH75" s="35"/>
      <c r="ODI75" s="35"/>
      <c r="ODJ75" s="35"/>
      <c r="ODK75" s="35"/>
      <c r="ODL75" s="35"/>
      <c r="ODM75" s="35"/>
      <c r="ODN75" s="35"/>
      <c r="ODO75" s="35"/>
      <c r="ODP75" s="35"/>
      <c r="ODQ75" s="35"/>
      <c r="ODR75" s="35"/>
      <c r="ODS75" s="35"/>
      <c r="ODT75" s="35"/>
      <c r="ODU75" s="35"/>
      <c r="ODV75" s="35"/>
      <c r="ODW75" s="35"/>
      <c r="ODX75" s="35"/>
      <c r="ODY75" s="35"/>
      <c r="ODZ75" s="35"/>
      <c r="OEA75" s="35"/>
      <c r="OEB75" s="35"/>
      <c r="OEC75" s="35"/>
      <c r="OED75" s="35"/>
      <c r="OEE75" s="35"/>
      <c r="OEF75" s="35"/>
      <c r="OEG75" s="35"/>
      <c r="OEH75" s="35"/>
      <c r="OEI75" s="35"/>
      <c r="OEJ75" s="35"/>
      <c r="OEK75" s="35"/>
      <c r="OEL75" s="35"/>
      <c r="OEM75" s="35"/>
      <c r="OEN75" s="35"/>
      <c r="OEO75" s="35"/>
      <c r="OEP75" s="35"/>
      <c r="OEQ75" s="35"/>
      <c r="OER75" s="35"/>
      <c r="OES75" s="35"/>
      <c r="OET75" s="35"/>
      <c r="OEU75" s="35"/>
      <c r="OEV75" s="35"/>
      <c r="OEW75" s="35"/>
      <c r="OEX75" s="35"/>
      <c r="OEY75" s="35"/>
      <c r="OEZ75" s="35"/>
      <c r="OFA75" s="35"/>
      <c r="OFB75" s="35"/>
      <c r="OFC75" s="35"/>
      <c r="OFD75" s="35"/>
      <c r="OFE75" s="35"/>
      <c r="OFF75" s="35"/>
      <c r="OFG75" s="35"/>
      <c r="OFH75" s="35"/>
      <c r="OFI75" s="35"/>
      <c r="OFJ75" s="35"/>
      <c r="OFK75" s="35"/>
      <c r="OFL75" s="35"/>
      <c r="OFM75" s="35"/>
      <c r="OFN75" s="35"/>
      <c r="OFO75" s="35"/>
      <c r="OFP75" s="35"/>
      <c r="OFQ75" s="35"/>
      <c r="OFR75" s="35"/>
      <c r="OFS75" s="35"/>
      <c r="OFT75" s="35"/>
      <c r="OFU75" s="35"/>
      <c r="OFV75" s="35"/>
      <c r="OFW75" s="35"/>
      <c r="OFX75" s="35"/>
      <c r="OFY75" s="35"/>
      <c r="OFZ75" s="35"/>
      <c r="OGA75" s="35"/>
      <c r="OGB75" s="35"/>
      <c r="OGC75" s="35"/>
      <c r="OGD75" s="35"/>
      <c r="OGE75" s="35"/>
      <c r="OGF75" s="35"/>
      <c r="OGG75" s="35"/>
      <c r="OGH75" s="35"/>
      <c r="OGI75" s="35"/>
      <c r="OGJ75" s="35"/>
      <c r="OGK75" s="35"/>
      <c r="OGL75" s="35"/>
      <c r="OGM75" s="35"/>
      <c r="OGN75" s="35"/>
      <c r="OGO75" s="35"/>
      <c r="OGP75" s="35"/>
      <c r="OGQ75" s="35"/>
      <c r="OGR75" s="35"/>
      <c r="OGS75" s="35"/>
      <c r="OGT75" s="35"/>
      <c r="OGU75" s="35"/>
      <c r="OGV75" s="35"/>
      <c r="OGW75" s="35"/>
      <c r="OGX75" s="35"/>
      <c r="OGY75" s="35"/>
      <c r="OGZ75" s="35"/>
      <c r="OHA75" s="35"/>
      <c r="OHB75" s="35"/>
      <c r="OHC75" s="35"/>
      <c r="OHD75" s="35"/>
      <c r="OHE75" s="35"/>
      <c r="OHF75" s="35"/>
      <c r="OHG75" s="35"/>
      <c r="OHH75" s="35"/>
      <c r="OHI75" s="35"/>
      <c r="OHJ75" s="35"/>
      <c r="OHK75" s="35"/>
      <c r="OHL75" s="35"/>
      <c r="OHM75" s="35"/>
      <c r="OHN75" s="35"/>
      <c r="OHO75" s="35"/>
      <c r="OHP75" s="35"/>
      <c r="OHQ75" s="35"/>
      <c r="OHR75" s="35"/>
      <c r="OHS75" s="35"/>
      <c r="OHT75" s="35"/>
      <c r="OHU75" s="35"/>
      <c r="OHV75" s="35"/>
      <c r="OHW75" s="35"/>
      <c r="OHX75" s="35"/>
      <c r="OHY75" s="35"/>
      <c r="OHZ75" s="35"/>
      <c r="OIA75" s="35"/>
      <c r="OIB75" s="35"/>
      <c r="OIC75" s="35"/>
      <c r="OID75" s="35"/>
      <c r="OIE75" s="35"/>
      <c r="OIF75" s="35"/>
      <c r="OIG75" s="35"/>
      <c r="OIH75" s="35"/>
      <c r="OII75" s="35"/>
      <c r="OIJ75" s="35"/>
      <c r="OIK75" s="35"/>
      <c r="OIL75" s="35"/>
      <c r="OIM75" s="35"/>
      <c r="OIN75" s="35"/>
      <c r="OIO75" s="35"/>
      <c r="OIP75" s="35"/>
      <c r="OIQ75" s="35"/>
      <c r="OIR75" s="35"/>
      <c r="OIS75" s="35"/>
      <c r="OIT75" s="35"/>
      <c r="OIU75" s="35"/>
      <c r="OIV75" s="35"/>
      <c r="OIW75" s="35"/>
      <c r="OIX75" s="35"/>
      <c r="OIY75" s="35"/>
      <c r="OIZ75" s="35"/>
      <c r="OJA75" s="35"/>
      <c r="OJB75" s="35"/>
      <c r="OJC75" s="35"/>
      <c r="OJD75" s="35"/>
      <c r="OJE75" s="35"/>
      <c r="OJF75" s="35"/>
      <c r="OJG75" s="35"/>
      <c r="OJH75" s="35"/>
      <c r="OJI75" s="35"/>
      <c r="OJJ75" s="35"/>
      <c r="OJK75" s="35"/>
      <c r="OJL75" s="35"/>
      <c r="OJM75" s="35"/>
      <c r="OJN75" s="35"/>
      <c r="OJO75" s="35"/>
      <c r="OJP75" s="35"/>
      <c r="OJQ75" s="35"/>
      <c r="OJR75" s="35"/>
      <c r="OJS75" s="35"/>
      <c r="OJT75" s="35"/>
      <c r="OJU75" s="35"/>
      <c r="OJV75" s="35"/>
      <c r="OJW75" s="35"/>
      <c r="OJX75" s="35"/>
      <c r="OJY75" s="35"/>
      <c r="OJZ75" s="35"/>
      <c r="OKA75" s="35"/>
      <c r="OKB75" s="35"/>
      <c r="OKC75" s="35"/>
      <c r="OKD75" s="35"/>
      <c r="OKE75" s="35"/>
      <c r="OKF75" s="35"/>
      <c r="OKG75" s="35"/>
      <c r="OKH75" s="35"/>
      <c r="OKI75" s="35"/>
      <c r="OKJ75" s="35"/>
      <c r="OKK75" s="35"/>
      <c r="OKL75" s="35"/>
      <c r="OKM75" s="35"/>
      <c r="OKN75" s="35"/>
      <c r="OKO75" s="35"/>
      <c r="OKP75" s="35"/>
      <c r="OKQ75" s="35"/>
      <c r="OKR75" s="35"/>
      <c r="OKS75" s="35"/>
      <c r="OKT75" s="35"/>
      <c r="OKU75" s="35"/>
      <c r="OKV75" s="35"/>
      <c r="OKW75" s="35"/>
      <c r="OKX75" s="35"/>
      <c r="OKY75" s="35"/>
      <c r="OKZ75" s="35"/>
      <c r="OLA75" s="35"/>
      <c r="OLB75" s="35"/>
      <c r="OLC75" s="35"/>
      <c r="OLD75" s="35"/>
      <c r="OLE75" s="35"/>
      <c r="OLF75" s="35"/>
      <c r="OLG75" s="35"/>
      <c r="OLH75" s="35"/>
      <c r="OLI75" s="35"/>
      <c r="OLJ75" s="35"/>
      <c r="OLK75" s="35"/>
      <c r="OLL75" s="35"/>
      <c r="OLM75" s="35"/>
      <c r="OLN75" s="35"/>
      <c r="OLU75" s="35"/>
      <c r="OLV75" s="35"/>
      <c r="OLW75" s="35"/>
      <c r="OLX75" s="35"/>
      <c r="OLY75" s="35"/>
      <c r="OLZ75" s="35"/>
      <c r="OMA75" s="35"/>
      <c r="OMB75" s="35"/>
      <c r="OMC75" s="35"/>
      <c r="OMD75" s="35"/>
      <c r="OME75" s="35"/>
      <c r="OMF75" s="35"/>
      <c r="OMG75" s="35"/>
      <c r="OMH75" s="35"/>
      <c r="OMI75" s="35"/>
      <c r="OMJ75" s="35"/>
      <c r="OMK75" s="35"/>
      <c r="OML75" s="35"/>
      <c r="OMM75" s="35"/>
      <c r="OMN75" s="35"/>
      <c r="OMO75" s="35"/>
      <c r="OMP75" s="35"/>
      <c r="OMQ75" s="35"/>
      <c r="OMR75" s="35"/>
      <c r="OMS75" s="35"/>
      <c r="OMT75" s="35"/>
      <c r="OMU75" s="35"/>
      <c r="OMV75" s="35"/>
      <c r="OMW75" s="35"/>
      <c r="OMX75" s="35"/>
      <c r="OMY75" s="35"/>
      <c r="OMZ75" s="35"/>
      <c r="ONA75" s="35"/>
      <c r="ONB75" s="35"/>
      <c r="ONC75" s="35"/>
      <c r="OND75" s="35"/>
      <c r="ONE75" s="35"/>
      <c r="ONF75" s="35"/>
      <c r="ONG75" s="35"/>
      <c r="ONH75" s="35"/>
      <c r="ONI75" s="35"/>
      <c r="ONJ75" s="35"/>
      <c r="ONK75" s="35"/>
      <c r="ONL75" s="35"/>
      <c r="ONM75" s="35"/>
      <c r="ONN75" s="35"/>
      <c r="ONO75" s="35"/>
      <c r="ONP75" s="35"/>
      <c r="ONQ75" s="35"/>
      <c r="ONR75" s="35"/>
      <c r="ONS75" s="35"/>
      <c r="ONT75" s="35"/>
      <c r="ONU75" s="35"/>
      <c r="ONV75" s="35"/>
      <c r="ONW75" s="35"/>
      <c r="ONX75" s="35"/>
      <c r="ONY75" s="35"/>
      <c r="ONZ75" s="35"/>
      <c r="OOA75" s="35"/>
      <c r="OOB75" s="35"/>
      <c r="OOC75" s="35"/>
      <c r="OOD75" s="35"/>
      <c r="OOE75" s="35"/>
      <c r="OOF75" s="35"/>
      <c r="OOG75" s="35"/>
      <c r="OOH75" s="35"/>
      <c r="OOI75" s="35"/>
      <c r="OOJ75" s="35"/>
      <c r="OOK75" s="35"/>
      <c r="OOL75" s="35"/>
      <c r="OOM75" s="35"/>
      <c r="OON75" s="35"/>
      <c r="OOO75" s="35"/>
      <c r="OOP75" s="35"/>
      <c r="OOQ75" s="35"/>
      <c r="OOR75" s="35"/>
      <c r="OOS75" s="35"/>
      <c r="OOT75" s="35"/>
      <c r="OOU75" s="35"/>
      <c r="OOV75" s="35"/>
      <c r="OOW75" s="35"/>
      <c r="OOX75" s="35"/>
      <c r="OOY75" s="35"/>
      <c r="OOZ75" s="35"/>
      <c r="OPA75" s="35"/>
      <c r="OPB75" s="35"/>
      <c r="OPC75" s="35"/>
      <c r="OPD75" s="35"/>
      <c r="OPE75" s="35"/>
      <c r="OPF75" s="35"/>
      <c r="OPG75" s="35"/>
      <c r="OPH75" s="35"/>
      <c r="OPI75" s="35"/>
      <c r="OPJ75" s="35"/>
      <c r="OPK75" s="35"/>
      <c r="OPL75" s="35"/>
      <c r="OPM75" s="35"/>
      <c r="OPN75" s="35"/>
      <c r="OPO75" s="35"/>
      <c r="OPP75" s="35"/>
      <c r="OPQ75" s="35"/>
      <c r="OPR75" s="35"/>
      <c r="OPS75" s="35"/>
      <c r="OPT75" s="35"/>
      <c r="OPU75" s="35"/>
      <c r="OPV75" s="35"/>
      <c r="OPW75" s="35"/>
      <c r="OPX75" s="35"/>
      <c r="OPY75" s="35"/>
      <c r="OPZ75" s="35"/>
      <c r="OQA75" s="35"/>
      <c r="OQB75" s="35"/>
      <c r="OQC75" s="35"/>
      <c r="OQD75" s="35"/>
      <c r="OQE75" s="35"/>
      <c r="OQF75" s="35"/>
      <c r="OQG75" s="35"/>
      <c r="OQH75" s="35"/>
      <c r="OQI75" s="35"/>
      <c r="OQJ75" s="35"/>
      <c r="OQK75" s="35"/>
      <c r="OQL75" s="35"/>
      <c r="OQM75" s="35"/>
      <c r="OQN75" s="35"/>
      <c r="OQO75" s="35"/>
      <c r="OQP75" s="35"/>
      <c r="OQQ75" s="35"/>
      <c r="OQR75" s="35"/>
      <c r="OQS75" s="35"/>
      <c r="OQT75" s="35"/>
      <c r="OQU75" s="35"/>
      <c r="OQV75" s="35"/>
      <c r="OQW75" s="35"/>
      <c r="OQX75" s="35"/>
      <c r="OQY75" s="35"/>
      <c r="OQZ75" s="35"/>
      <c r="ORA75" s="35"/>
      <c r="ORB75" s="35"/>
      <c r="ORC75" s="35"/>
      <c r="ORD75" s="35"/>
      <c r="ORE75" s="35"/>
      <c r="ORF75" s="35"/>
      <c r="ORG75" s="35"/>
      <c r="ORH75" s="35"/>
      <c r="ORI75" s="35"/>
      <c r="ORJ75" s="35"/>
      <c r="ORK75" s="35"/>
      <c r="ORL75" s="35"/>
      <c r="ORM75" s="35"/>
      <c r="ORN75" s="35"/>
      <c r="ORO75" s="35"/>
      <c r="ORP75" s="35"/>
      <c r="ORQ75" s="35"/>
      <c r="ORR75" s="35"/>
      <c r="ORS75" s="35"/>
      <c r="ORT75" s="35"/>
      <c r="ORU75" s="35"/>
      <c r="ORV75" s="35"/>
      <c r="ORW75" s="35"/>
      <c r="ORX75" s="35"/>
      <c r="ORY75" s="35"/>
      <c r="ORZ75" s="35"/>
      <c r="OSA75" s="35"/>
      <c r="OSB75" s="35"/>
      <c r="OSC75" s="35"/>
      <c r="OSD75" s="35"/>
      <c r="OSE75" s="35"/>
      <c r="OSF75" s="35"/>
      <c r="OSG75" s="35"/>
      <c r="OSH75" s="35"/>
      <c r="OSI75" s="35"/>
      <c r="OSJ75" s="35"/>
      <c r="OSK75" s="35"/>
      <c r="OSL75" s="35"/>
      <c r="OSM75" s="35"/>
      <c r="OSN75" s="35"/>
      <c r="OSO75" s="35"/>
      <c r="OSP75" s="35"/>
      <c r="OSQ75" s="35"/>
      <c r="OSR75" s="35"/>
      <c r="OSS75" s="35"/>
      <c r="OST75" s="35"/>
      <c r="OSU75" s="35"/>
      <c r="OSV75" s="35"/>
      <c r="OSW75" s="35"/>
      <c r="OSX75" s="35"/>
      <c r="OSY75" s="35"/>
      <c r="OSZ75" s="35"/>
      <c r="OTA75" s="35"/>
      <c r="OTB75" s="35"/>
      <c r="OTC75" s="35"/>
      <c r="OTD75" s="35"/>
      <c r="OTE75" s="35"/>
      <c r="OTF75" s="35"/>
      <c r="OTG75" s="35"/>
      <c r="OTH75" s="35"/>
      <c r="OTI75" s="35"/>
      <c r="OTJ75" s="35"/>
      <c r="OTK75" s="35"/>
      <c r="OTL75" s="35"/>
      <c r="OTM75" s="35"/>
      <c r="OTN75" s="35"/>
      <c r="OTO75" s="35"/>
      <c r="OTP75" s="35"/>
      <c r="OTQ75" s="35"/>
      <c r="OTR75" s="35"/>
      <c r="OTS75" s="35"/>
      <c r="OTT75" s="35"/>
      <c r="OTU75" s="35"/>
      <c r="OTV75" s="35"/>
      <c r="OTW75" s="35"/>
      <c r="OTX75" s="35"/>
      <c r="OTY75" s="35"/>
      <c r="OTZ75" s="35"/>
      <c r="OUA75" s="35"/>
      <c r="OUB75" s="35"/>
      <c r="OUC75" s="35"/>
      <c r="OUD75" s="35"/>
      <c r="OUE75" s="35"/>
      <c r="OUF75" s="35"/>
      <c r="OUG75" s="35"/>
      <c r="OUH75" s="35"/>
      <c r="OUI75" s="35"/>
      <c r="OUJ75" s="35"/>
      <c r="OUK75" s="35"/>
      <c r="OUL75" s="35"/>
      <c r="OUM75" s="35"/>
      <c r="OUN75" s="35"/>
      <c r="OUO75" s="35"/>
      <c r="OUP75" s="35"/>
      <c r="OUQ75" s="35"/>
      <c r="OUR75" s="35"/>
      <c r="OUS75" s="35"/>
      <c r="OUT75" s="35"/>
      <c r="OUU75" s="35"/>
      <c r="OUV75" s="35"/>
      <c r="OUW75" s="35"/>
      <c r="OUX75" s="35"/>
      <c r="OUY75" s="35"/>
      <c r="OUZ75" s="35"/>
      <c r="OVA75" s="35"/>
      <c r="OVB75" s="35"/>
      <c r="OVC75" s="35"/>
      <c r="OVD75" s="35"/>
      <c r="OVE75" s="35"/>
      <c r="OVF75" s="35"/>
      <c r="OVG75" s="35"/>
      <c r="OVH75" s="35"/>
      <c r="OVI75" s="35"/>
      <c r="OVJ75" s="35"/>
      <c r="OVQ75" s="35"/>
      <c r="OVR75" s="35"/>
      <c r="OVS75" s="35"/>
      <c r="OVT75" s="35"/>
      <c r="OVU75" s="35"/>
      <c r="OVV75" s="35"/>
      <c r="OVW75" s="35"/>
      <c r="OVX75" s="35"/>
      <c r="OVY75" s="35"/>
      <c r="OVZ75" s="35"/>
      <c r="OWA75" s="35"/>
      <c r="OWB75" s="35"/>
      <c r="OWC75" s="35"/>
      <c r="OWD75" s="35"/>
      <c r="OWE75" s="35"/>
      <c r="OWF75" s="35"/>
      <c r="OWG75" s="35"/>
      <c r="OWH75" s="35"/>
      <c r="OWI75" s="35"/>
      <c r="OWJ75" s="35"/>
      <c r="OWK75" s="35"/>
      <c r="OWL75" s="35"/>
      <c r="OWM75" s="35"/>
      <c r="OWN75" s="35"/>
      <c r="OWO75" s="35"/>
      <c r="OWP75" s="35"/>
      <c r="OWQ75" s="35"/>
      <c r="OWR75" s="35"/>
      <c r="OWS75" s="35"/>
      <c r="OWT75" s="35"/>
      <c r="OWU75" s="35"/>
      <c r="OWV75" s="35"/>
      <c r="OWW75" s="35"/>
      <c r="OWX75" s="35"/>
      <c r="OWY75" s="35"/>
      <c r="OWZ75" s="35"/>
      <c r="OXA75" s="35"/>
      <c r="OXB75" s="35"/>
      <c r="OXC75" s="35"/>
      <c r="OXD75" s="35"/>
      <c r="OXE75" s="35"/>
      <c r="OXF75" s="35"/>
      <c r="OXG75" s="35"/>
      <c r="OXH75" s="35"/>
      <c r="OXI75" s="35"/>
      <c r="OXJ75" s="35"/>
      <c r="OXK75" s="35"/>
      <c r="OXL75" s="35"/>
      <c r="OXM75" s="35"/>
      <c r="OXN75" s="35"/>
      <c r="OXO75" s="35"/>
      <c r="OXP75" s="35"/>
      <c r="OXQ75" s="35"/>
      <c r="OXR75" s="35"/>
      <c r="OXS75" s="35"/>
      <c r="OXT75" s="35"/>
      <c r="OXU75" s="35"/>
      <c r="OXV75" s="35"/>
      <c r="OXW75" s="35"/>
      <c r="OXX75" s="35"/>
      <c r="OXY75" s="35"/>
      <c r="OXZ75" s="35"/>
      <c r="OYA75" s="35"/>
      <c r="OYB75" s="35"/>
      <c r="OYC75" s="35"/>
      <c r="OYD75" s="35"/>
      <c r="OYE75" s="35"/>
      <c r="OYF75" s="35"/>
      <c r="OYG75" s="35"/>
      <c r="OYH75" s="35"/>
      <c r="OYI75" s="35"/>
      <c r="OYJ75" s="35"/>
      <c r="OYK75" s="35"/>
      <c r="OYL75" s="35"/>
      <c r="OYM75" s="35"/>
      <c r="OYN75" s="35"/>
      <c r="OYO75" s="35"/>
      <c r="OYP75" s="35"/>
      <c r="OYQ75" s="35"/>
      <c r="OYR75" s="35"/>
      <c r="OYS75" s="35"/>
      <c r="OYT75" s="35"/>
      <c r="OYU75" s="35"/>
      <c r="OYV75" s="35"/>
      <c r="OYW75" s="35"/>
      <c r="OYX75" s="35"/>
      <c r="OYY75" s="35"/>
      <c r="OYZ75" s="35"/>
      <c r="OZA75" s="35"/>
      <c r="OZB75" s="35"/>
      <c r="OZC75" s="35"/>
      <c r="OZD75" s="35"/>
      <c r="OZE75" s="35"/>
      <c r="OZF75" s="35"/>
      <c r="OZG75" s="35"/>
      <c r="OZH75" s="35"/>
      <c r="OZI75" s="35"/>
      <c r="OZJ75" s="35"/>
      <c r="OZK75" s="35"/>
      <c r="OZL75" s="35"/>
      <c r="OZM75" s="35"/>
      <c r="OZN75" s="35"/>
      <c r="OZO75" s="35"/>
      <c r="OZP75" s="35"/>
      <c r="OZQ75" s="35"/>
      <c r="OZR75" s="35"/>
      <c r="OZS75" s="35"/>
      <c r="OZT75" s="35"/>
      <c r="OZU75" s="35"/>
      <c r="OZV75" s="35"/>
      <c r="OZW75" s="35"/>
      <c r="OZX75" s="35"/>
      <c r="OZY75" s="35"/>
      <c r="OZZ75" s="35"/>
      <c r="PAA75" s="35"/>
      <c r="PAB75" s="35"/>
      <c r="PAC75" s="35"/>
      <c r="PAD75" s="35"/>
      <c r="PAE75" s="35"/>
      <c r="PAF75" s="35"/>
      <c r="PAG75" s="35"/>
      <c r="PAH75" s="35"/>
      <c r="PAI75" s="35"/>
      <c r="PAJ75" s="35"/>
      <c r="PAK75" s="35"/>
      <c r="PAL75" s="35"/>
      <c r="PAM75" s="35"/>
      <c r="PAN75" s="35"/>
      <c r="PAO75" s="35"/>
      <c r="PAP75" s="35"/>
      <c r="PAQ75" s="35"/>
      <c r="PAR75" s="35"/>
      <c r="PAS75" s="35"/>
      <c r="PAT75" s="35"/>
      <c r="PAU75" s="35"/>
      <c r="PAV75" s="35"/>
      <c r="PAW75" s="35"/>
      <c r="PAX75" s="35"/>
      <c r="PAY75" s="35"/>
      <c r="PAZ75" s="35"/>
      <c r="PBA75" s="35"/>
      <c r="PBB75" s="35"/>
      <c r="PBC75" s="35"/>
      <c r="PBD75" s="35"/>
      <c r="PBE75" s="35"/>
      <c r="PBF75" s="35"/>
      <c r="PBG75" s="35"/>
      <c r="PBH75" s="35"/>
      <c r="PBI75" s="35"/>
      <c r="PBJ75" s="35"/>
      <c r="PBK75" s="35"/>
      <c r="PBL75" s="35"/>
      <c r="PBM75" s="35"/>
      <c r="PBN75" s="35"/>
      <c r="PBO75" s="35"/>
      <c r="PBP75" s="35"/>
      <c r="PBQ75" s="35"/>
      <c r="PBR75" s="35"/>
      <c r="PBS75" s="35"/>
      <c r="PBT75" s="35"/>
      <c r="PBU75" s="35"/>
      <c r="PBV75" s="35"/>
      <c r="PBW75" s="35"/>
      <c r="PBX75" s="35"/>
      <c r="PBY75" s="35"/>
      <c r="PBZ75" s="35"/>
      <c r="PCA75" s="35"/>
      <c r="PCB75" s="35"/>
      <c r="PCC75" s="35"/>
      <c r="PCD75" s="35"/>
      <c r="PCE75" s="35"/>
      <c r="PCF75" s="35"/>
      <c r="PCG75" s="35"/>
      <c r="PCH75" s="35"/>
      <c r="PCI75" s="35"/>
      <c r="PCJ75" s="35"/>
      <c r="PCK75" s="35"/>
      <c r="PCL75" s="35"/>
      <c r="PCM75" s="35"/>
      <c r="PCN75" s="35"/>
      <c r="PCO75" s="35"/>
      <c r="PCP75" s="35"/>
      <c r="PCQ75" s="35"/>
      <c r="PCR75" s="35"/>
      <c r="PCS75" s="35"/>
      <c r="PCT75" s="35"/>
      <c r="PCU75" s="35"/>
      <c r="PCV75" s="35"/>
      <c r="PCW75" s="35"/>
      <c r="PCX75" s="35"/>
      <c r="PCY75" s="35"/>
      <c r="PCZ75" s="35"/>
      <c r="PDA75" s="35"/>
      <c r="PDB75" s="35"/>
      <c r="PDC75" s="35"/>
      <c r="PDD75" s="35"/>
      <c r="PDE75" s="35"/>
      <c r="PDF75" s="35"/>
      <c r="PDG75" s="35"/>
      <c r="PDH75" s="35"/>
      <c r="PDI75" s="35"/>
      <c r="PDJ75" s="35"/>
      <c r="PDK75" s="35"/>
      <c r="PDL75" s="35"/>
      <c r="PDM75" s="35"/>
      <c r="PDN75" s="35"/>
      <c r="PDO75" s="35"/>
      <c r="PDP75" s="35"/>
      <c r="PDQ75" s="35"/>
      <c r="PDR75" s="35"/>
      <c r="PDS75" s="35"/>
      <c r="PDT75" s="35"/>
      <c r="PDU75" s="35"/>
      <c r="PDV75" s="35"/>
      <c r="PDW75" s="35"/>
      <c r="PDX75" s="35"/>
      <c r="PDY75" s="35"/>
      <c r="PDZ75" s="35"/>
      <c r="PEA75" s="35"/>
      <c r="PEB75" s="35"/>
      <c r="PEC75" s="35"/>
      <c r="PED75" s="35"/>
      <c r="PEE75" s="35"/>
      <c r="PEF75" s="35"/>
      <c r="PEG75" s="35"/>
      <c r="PEH75" s="35"/>
      <c r="PEI75" s="35"/>
      <c r="PEJ75" s="35"/>
      <c r="PEK75" s="35"/>
      <c r="PEL75" s="35"/>
      <c r="PEM75" s="35"/>
      <c r="PEN75" s="35"/>
      <c r="PEO75" s="35"/>
      <c r="PEP75" s="35"/>
      <c r="PEQ75" s="35"/>
      <c r="PER75" s="35"/>
      <c r="PES75" s="35"/>
      <c r="PET75" s="35"/>
      <c r="PEU75" s="35"/>
      <c r="PEV75" s="35"/>
      <c r="PEW75" s="35"/>
      <c r="PEX75" s="35"/>
      <c r="PEY75" s="35"/>
      <c r="PEZ75" s="35"/>
      <c r="PFA75" s="35"/>
      <c r="PFB75" s="35"/>
      <c r="PFC75" s="35"/>
      <c r="PFD75" s="35"/>
      <c r="PFE75" s="35"/>
      <c r="PFF75" s="35"/>
      <c r="PFM75" s="35"/>
      <c r="PFN75" s="35"/>
      <c r="PFO75" s="35"/>
      <c r="PFP75" s="35"/>
      <c r="PFQ75" s="35"/>
      <c r="PFR75" s="35"/>
      <c r="PFS75" s="35"/>
      <c r="PFT75" s="35"/>
      <c r="PFU75" s="35"/>
      <c r="PFV75" s="35"/>
      <c r="PFW75" s="35"/>
      <c r="PFX75" s="35"/>
      <c r="PFY75" s="35"/>
      <c r="PFZ75" s="35"/>
      <c r="PGA75" s="35"/>
      <c r="PGB75" s="35"/>
      <c r="PGC75" s="35"/>
      <c r="PGD75" s="35"/>
      <c r="PGE75" s="35"/>
      <c r="PGF75" s="35"/>
      <c r="PGG75" s="35"/>
      <c r="PGH75" s="35"/>
      <c r="PGI75" s="35"/>
      <c r="PGJ75" s="35"/>
      <c r="PGK75" s="35"/>
      <c r="PGL75" s="35"/>
      <c r="PGM75" s="35"/>
      <c r="PGN75" s="35"/>
      <c r="PGO75" s="35"/>
      <c r="PGP75" s="35"/>
      <c r="PGQ75" s="35"/>
      <c r="PGR75" s="35"/>
      <c r="PGS75" s="35"/>
      <c r="PGT75" s="35"/>
      <c r="PGU75" s="35"/>
      <c r="PGV75" s="35"/>
      <c r="PGW75" s="35"/>
      <c r="PGX75" s="35"/>
      <c r="PGY75" s="35"/>
      <c r="PGZ75" s="35"/>
      <c r="PHA75" s="35"/>
      <c r="PHB75" s="35"/>
      <c r="PHC75" s="35"/>
      <c r="PHD75" s="35"/>
      <c r="PHE75" s="35"/>
      <c r="PHF75" s="35"/>
      <c r="PHG75" s="35"/>
      <c r="PHH75" s="35"/>
      <c r="PHI75" s="35"/>
      <c r="PHJ75" s="35"/>
      <c r="PHK75" s="35"/>
      <c r="PHL75" s="35"/>
      <c r="PHM75" s="35"/>
      <c r="PHN75" s="35"/>
      <c r="PHO75" s="35"/>
      <c r="PHP75" s="35"/>
      <c r="PHQ75" s="35"/>
      <c r="PHR75" s="35"/>
      <c r="PHS75" s="35"/>
      <c r="PHT75" s="35"/>
      <c r="PHU75" s="35"/>
      <c r="PHV75" s="35"/>
      <c r="PHW75" s="35"/>
      <c r="PHX75" s="35"/>
      <c r="PHY75" s="35"/>
      <c r="PHZ75" s="35"/>
      <c r="PIA75" s="35"/>
      <c r="PIB75" s="35"/>
      <c r="PIC75" s="35"/>
      <c r="PID75" s="35"/>
      <c r="PIE75" s="35"/>
      <c r="PIF75" s="35"/>
      <c r="PIG75" s="35"/>
      <c r="PIH75" s="35"/>
      <c r="PII75" s="35"/>
      <c r="PIJ75" s="35"/>
      <c r="PIK75" s="35"/>
      <c r="PIL75" s="35"/>
      <c r="PIM75" s="35"/>
      <c r="PIN75" s="35"/>
      <c r="PIO75" s="35"/>
      <c r="PIP75" s="35"/>
      <c r="PIQ75" s="35"/>
      <c r="PIR75" s="35"/>
      <c r="PIS75" s="35"/>
      <c r="PIT75" s="35"/>
      <c r="PIU75" s="35"/>
      <c r="PIV75" s="35"/>
      <c r="PIW75" s="35"/>
      <c r="PIX75" s="35"/>
      <c r="PIY75" s="35"/>
      <c r="PIZ75" s="35"/>
      <c r="PJA75" s="35"/>
      <c r="PJB75" s="35"/>
      <c r="PJC75" s="35"/>
      <c r="PJD75" s="35"/>
      <c r="PJE75" s="35"/>
      <c r="PJF75" s="35"/>
      <c r="PJG75" s="35"/>
      <c r="PJH75" s="35"/>
      <c r="PJI75" s="35"/>
      <c r="PJJ75" s="35"/>
      <c r="PJK75" s="35"/>
      <c r="PJL75" s="35"/>
      <c r="PJM75" s="35"/>
      <c r="PJN75" s="35"/>
      <c r="PJO75" s="35"/>
      <c r="PJP75" s="35"/>
      <c r="PJQ75" s="35"/>
      <c r="PJR75" s="35"/>
      <c r="PJS75" s="35"/>
      <c r="PJT75" s="35"/>
      <c r="PJU75" s="35"/>
      <c r="PJV75" s="35"/>
      <c r="PJW75" s="35"/>
      <c r="PJX75" s="35"/>
      <c r="PJY75" s="35"/>
      <c r="PJZ75" s="35"/>
      <c r="PKA75" s="35"/>
      <c r="PKB75" s="35"/>
      <c r="PKC75" s="35"/>
      <c r="PKD75" s="35"/>
      <c r="PKE75" s="35"/>
      <c r="PKF75" s="35"/>
      <c r="PKG75" s="35"/>
      <c r="PKH75" s="35"/>
      <c r="PKI75" s="35"/>
      <c r="PKJ75" s="35"/>
      <c r="PKK75" s="35"/>
      <c r="PKL75" s="35"/>
      <c r="PKM75" s="35"/>
      <c r="PKN75" s="35"/>
      <c r="PKO75" s="35"/>
      <c r="PKP75" s="35"/>
      <c r="PKQ75" s="35"/>
      <c r="PKR75" s="35"/>
      <c r="PKS75" s="35"/>
      <c r="PKT75" s="35"/>
      <c r="PKU75" s="35"/>
      <c r="PKV75" s="35"/>
      <c r="PKW75" s="35"/>
      <c r="PKX75" s="35"/>
      <c r="PKY75" s="35"/>
      <c r="PKZ75" s="35"/>
      <c r="PLA75" s="35"/>
      <c r="PLB75" s="35"/>
      <c r="PLC75" s="35"/>
      <c r="PLD75" s="35"/>
      <c r="PLE75" s="35"/>
      <c r="PLF75" s="35"/>
      <c r="PLG75" s="35"/>
      <c r="PLH75" s="35"/>
      <c r="PLI75" s="35"/>
      <c r="PLJ75" s="35"/>
      <c r="PLK75" s="35"/>
      <c r="PLL75" s="35"/>
      <c r="PLM75" s="35"/>
      <c r="PLN75" s="35"/>
      <c r="PLO75" s="35"/>
      <c r="PLP75" s="35"/>
      <c r="PLQ75" s="35"/>
      <c r="PLR75" s="35"/>
      <c r="PLS75" s="35"/>
      <c r="PLT75" s="35"/>
      <c r="PLU75" s="35"/>
      <c r="PLV75" s="35"/>
      <c r="PLW75" s="35"/>
      <c r="PLX75" s="35"/>
      <c r="PLY75" s="35"/>
      <c r="PLZ75" s="35"/>
      <c r="PMA75" s="35"/>
      <c r="PMB75" s="35"/>
      <c r="PMC75" s="35"/>
      <c r="PMD75" s="35"/>
      <c r="PME75" s="35"/>
      <c r="PMF75" s="35"/>
      <c r="PMG75" s="35"/>
      <c r="PMH75" s="35"/>
      <c r="PMI75" s="35"/>
      <c r="PMJ75" s="35"/>
      <c r="PMK75" s="35"/>
      <c r="PML75" s="35"/>
      <c r="PMM75" s="35"/>
      <c r="PMN75" s="35"/>
      <c r="PMO75" s="35"/>
      <c r="PMP75" s="35"/>
      <c r="PMQ75" s="35"/>
      <c r="PMR75" s="35"/>
      <c r="PMS75" s="35"/>
      <c r="PMT75" s="35"/>
      <c r="PMU75" s="35"/>
      <c r="PMV75" s="35"/>
      <c r="PMW75" s="35"/>
      <c r="PMX75" s="35"/>
      <c r="PMY75" s="35"/>
      <c r="PMZ75" s="35"/>
      <c r="PNA75" s="35"/>
      <c r="PNB75" s="35"/>
      <c r="PNC75" s="35"/>
      <c r="PND75" s="35"/>
      <c r="PNE75" s="35"/>
      <c r="PNF75" s="35"/>
      <c r="PNG75" s="35"/>
      <c r="PNH75" s="35"/>
      <c r="PNI75" s="35"/>
      <c r="PNJ75" s="35"/>
      <c r="PNK75" s="35"/>
      <c r="PNL75" s="35"/>
      <c r="PNM75" s="35"/>
      <c r="PNN75" s="35"/>
      <c r="PNO75" s="35"/>
      <c r="PNP75" s="35"/>
      <c r="PNQ75" s="35"/>
      <c r="PNR75" s="35"/>
      <c r="PNS75" s="35"/>
      <c r="PNT75" s="35"/>
      <c r="PNU75" s="35"/>
      <c r="PNV75" s="35"/>
      <c r="PNW75" s="35"/>
      <c r="PNX75" s="35"/>
      <c r="PNY75" s="35"/>
      <c r="PNZ75" s="35"/>
      <c r="POA75" s="35"/>
      <c r="POB75" s="35"/>
      <c r="POC75" s="35"/>
      <c r="POD75" s="35"/>
      <c r="POE75" s="35"/>
      <c r="POF75" s="35"/>
      <c r="POG75" s="35"/>
      <c r="POH75" s="35"/>
      <c r="POI75" s="35"/>
      <c r="POJ75" s="35"/>
      <c r="POK75" s="35"/>
      <c r="POL75" s="35"/>
      <c r="POM75" s="35"/>
      <c r="PON75" s="35"/>
      <c r="POO75" s="35"/>
      <c r="POP75" s="35"/>
      <c r="POQ75" s="35"/>
      <c r="POR75" s="35"/>
      <c r="POS75" s="35"/>
      <c r="POT75" s="35"/>
      <c r="POU75" s="35"/>
      <c r="POV75" s="35"/>
      <c r="POW75" s="35"/>
      <c r="POX75" s="35"/>
      <c r="POY75" s="35"/>
      <c r="POZ75" s="35"/>
      <c r="PPA75" s="35"/>
      <c r="PPB75" s="35"/>
      <c r="PPI75" s="35"/>
      <c r="PPJ75" s="35"/>
      <c r="PPK75" s="35"/>
      <c r="PPL75" s="35"/>
      <c r="PPM75" s="35"/>
      <c r="PPN75" s="35"/>
      <c r="PPO75" s="35"/>
      <c r="PPP75" s="35"/>
      <c r="PPQ75" s="35"/>
      <c r="PPR75" s="35"/>
      <c r="PPS75" s="35"/>
      <c r="PPT75" s="35"/>
      <c r="PPU75" s="35"/>
      <c r="PPV75" s="35"/>
      <c r="PPW75" s="35"/>
      <c r="PPX75" s="35"/>
      <c r="PPY75" s="35"/>
      <c r="PPZ75" s="35"/>
      <c r="PQA75" s="35"/>
      <c r="PQB75" s="35"/>
      <c r="PQC75" s="35"/>
      <c r="PQD75" s="35"/>
      <c r="PQE75" s="35"/>
      <c r="PQF75" s="35"/>
      <c r="PQG75" s="35"/>
      <c r="PQH75" s="35"/>
      <c r="PQI75" s="35"/>
      <c r="PQJ75" s="35"/>
      <c r="PQK75" s="35"/>
      <c r="PQL75" s="35"/>
      <c r="PQM75" s="35"/>
      <c r="PQN75" s="35"/>
      <c r="PQO75" s="35"/>
      <c r="PQP75" s="35"/>
      <c r="PQQ75" s="35"/>
      <c r="PQR75" s="35"/>
      <c r="PQS75" s="35"/>
      <c r="PQT75" s="35"/>
      <c r="PQU75" s="35"/>
      <c r="PQV75" s="35"/>
      <c r="PQW75" s="35"/>
      <c r="PQX75" s="35"/>
      <c r="PQY75" s="35"/>
      <c r="PQZ75" s="35"/>
      <c r="PRA75" s="35"/>
      <c r="PRB75" s="35"/>
      <c r="PRC75" s="35"/>
      <c r="PRD75" s="35"/>
      <c r="PRE75" s="35"/>
      <c r="PRF75" s="35"/>
      <c r="PRG75" s="35"/>
      <c r="PRH75" s="35"/>
      <c r="PRI75" s="35"/>
      <c r="PRJ75" s="35"/>
      <c r="PRK75" s="35"/>
      <c r="PRL75" s="35"/>
      <c r="PRM75" s="35"/>
      <c r="PRN75" s="35"/>
      <c r="PRO75" s="35"/>
      <c r="PRP75" s="35"/>
      <c r="PRQ75" s="35"/>
      <c r="PRR75" s="35"/>
      <c r="PRS75" s="35"/>
      <c r="PRT75" s="35"/>
      <c r="PRU75" s="35"/>
      <c r="PRV75" s="35"/>
      <c r="PRW75" s="35"/>
      <c r="PRX75" s="35"/>
      <c r="PRY75" s="35"/>
      <c r="PRZ75" s="35"/>
      <c r="PSA75" s="35"/>
      <c r="PSB75" s="35"/>
      <c r="PSC75" s="35"/>
      <c r="PSD75" s="35"/>
      <c r="PSE75" s="35"/>
      <c r="PSF75" s="35"/>
      <c r="PSG75" s="35"/>
      <c r="PSH75" s="35"/>
      <c r="PSI75" s="35"/>
      <c r="PSJ75" s="35"/>
      <c r="PSK75" s="35"/>
      <c r="PSL75" s="35"/>
      <c r="PSM75" s="35"/>
      <c r="PSN75" s="35"/>
      <c r="PSO75" s="35"/>
      <c r="PSP75" s="35"/>
      <c r="PSQ75" s="35"/>
      <c r="PSR75" s="35"/>
      <c r="PSS75" s="35"/>
      <c r="PST75" s="35"/>
      <c r="PSU75" s="35"/>
      <c r="PSV75" s="35"/>
      <c r="PSW75" s="35"/>
      <c r="PSX75" s="35"/>
      <c r="PSY75" s="35"/>
      <c r="PSZ75" s="35"/>
      <c r="PTA75" s="35"/>
      <c r="PTB75" s="35"/>
      <c r="PTC75" s="35"/>
      <c r="PTD75" s="35"/>
      <c r="PTE75" s="35"/>
      <c r="PTF75" s="35"/>
      <c r="PTG75" s="35"/>
      <c r="PTH75" s="35"/>
      <c r="PTI75" s="35"/>
      <c r="PTJ75" s="35"/>
      <c r="PTK75" s="35"/>
      <c r="PTL75" s="35"/>
      <c r="PTM75" s="35"/>
      <c r="PTN75" s="35"/>
      <c r="PTO75" s="35"/>
      <c r="PTP75" s="35"/>
      <c r="PTQ75" s="35"/>
      <c r="PTR75" s="35"/>
      <c r="PTS75" s="35"/>
      <c r="PTT75" s="35"/>
      <c r="PTU75" s="35"/>
      <c r="PTV75" s="35"/>
      <c r="PTW75" s="35"/>
      <c r="PTX75" s="35"/>
      <c r="PTY75" s="35"/>
      <c r="PTZ75" s="35"/>
      <c r="PUA75" s="35"/>
      <c r="PUB75" s="35"/>
      <c r="PUC75" s="35"/>
      <c r="PUD75" s="35"/>
      <c r="PUE75" s="35"/>
      <c r="PUF75" s="35"/>
      <c r="PUG75" s="35"/>
      <c r="PUH75" s="35"/>
      <c r="PUI75" s="35"/>
      <c r="PUJ75" s="35"/>
      <c r="PUK75" s="35"/>
      <c r="PUL75" s="35"/>
      <c r="PUM75" s="35"/>
      <c r="PUN75" s="35"/>
      <c r="PUO75" s="35"/>
      <c r="PUP75" s="35"/>
      <c r="PUQ75" s="35"/>
      <c r="PUR75" s="35"/>
      <c r="PUS75" s="35"/>
      <c r="PUT75" s="35"/>
      <c r="PUU75" s="35"/>
      <c r="PUV75" s="35"/>
      <c r="PUW75" s="35"/>
      <c r="PUX75" s="35"/>
      <c r="PUY75" s="35"/>
      <c r="PUZ75" s="35"/>
      <c r="PVA75" s="35"/>
      <c r="PVB75" s="35"/>
      <c r="PVC75" s="35"/>
      <c r="PVD75" s="35"/>
      <c r="PVE75" s="35"/>
      <c r="PVF75" s="35"/>
      <c r="PVG75" s="35"/>
      <c r="PVH75" s="35"/>
      <c r="PVI75" s="35"/>
      <c r="PVJ75" s="35"/>
      <c r="PVK75" s="35"/>
      <c r="PVL75" s="35"/>
      <c r="PVM75" s="35"/>
      <c r="PVN75" s="35"/>
      <c r="PVO75" s="35"/>
      <c r="PVP75" s="35"/>
      <c r="PVQ75" s="35"/>
      <c r="PVR75" s="35"/>
      <c r="PVS75" s="35"/>
      <c r="PVT75" s="35"/>
      <c r="PVU75" s="35"/>
      <c r="PVV75" s="35"/>
      <c r="PVW75" s="35"/>
      <c r="PVX75" s="35"/>
      <c r="PVY75" s="35"/>
      <c r="PVZ75" s="35"/>
      <c r="PWA75" s="35"/>
      <c r="PWB75" s="35"/>
      <c r="PWC75" s="35"/>
      <c r="PWD75" s="35"/>
      <c r="PWE75" s="35"/>
      <c r="PWF75" s="35"/>
      <c r="PWG75" s="35"/>
      <c r="PWH75" s="35"/>
      <c r="PWI75" s="35"/>
      <c r="PWJ75" s="35"/>
      <c r="PWK75" s="35"/>
      <c r="PWL75" s="35"/>
      <c r="PWM75" s="35"/>
      <c r="PWN75" s="35"/>
      <c r="PWO75" s="35"/>
      <c r="PWP75" s="35"/>
      <c r="PWQ75" s="35"/>
      <c r="PWR75" s="35"/>
      <c r="PWS75" s="35"/>
      <c r="PWT75" s="35"/>
      <c r="PWU75" s="35"/>
      <c r="PWV75" s="35"/>
      <c r="PWW75" s="35"/>
      <c r="PWX75" s="35"/>
      <c r="PWY75" s="35"/>
      <c r="PWZ75" s="35"/>
      <c r="PXA75" s="35"/>
      <c r="PXB75" s="35"/>
      <c r="PXC75" s="35"/>
      <c r="PXD75" s="35"/>
      <c r="PXE75" s="35"/>
      <c r="PXF75" s="35"/>
      <c r="PXG75" s="35"/>
      <c r="PXH75" s="35"/>
      <c r="PXI75" s="35"/>
      <c r="PXJ75" s="35"/>
      <c r="PXK75" s="35"/>
      <c r="PXL75" s="35"/>
      <c r="PXM75" s="35"/>
      <c r="PXN75" s="35"/>
      <c r="PXO75" s="35"/>
      <c r="PXP75" s="35"/>
      <c r="PXQ75" s="35"/>
      <c r="PXR75" s="35"/>
      <c r="PXS75" s="35"/>
      <c r="PXT75" s="35"/>
      <c r="PXU75" s="35"/>
      <c r="PXV75" s="35"/>
      <c r="PXW75" s="35"/>
      <c r="PXX75" s="35"/>
      <c r="PXY75" s="35"/>
      <c r="PXZ75" s="35"/>
      <c r="PYA75" s="35"/>
      <c r="PYB75" s="35"/>
      <c r="PYC75" s="35"/>
      <c r="PYD75" s="35"/>
      <c r="PYE75" s="35"/>
      <c r="PYF75" s="35"/>
      <c r="PYG75" s="35"/>
      <c r="PYH75" s="35"/>
      <c r="PYI75" s="35"/>
      <c r="PYJ75" s="35"/>
      <c r="PYK75" s="35"/>
      <c r="PYL75" s="35"/>
      <c r="PYM75" s="35"/>
      <c r="PYN75" s="35"/>
      <c r="PYO75" s="35"/>
      <c r="PYP75" s="35"/>
      <c r="PYQ75" s="35"/>
      <c r="PYR75" s="35"/>
      <c r="PYS75" s="35"/>
      <c r="PYT75" s="35"/>
      <c r="PYU75" s="35"/>
      <c r="PYV75" s="35"/>
      <c r="PYW75" s="35"/>
      <c r="PYX75" s="35"/>
      <c r="PZE75" s="35"/>
      <c r="PZF75" s="35"/>
      <c r="PZG75" s="35"/>
      <c r="PZH75" s="35"/>
      <c r="PZI75" s="35"/>
      <c r="PZJ75" s="35"/>
      <c r="PZK75" s="35"/>
      <c r="PZL75" s="35"/>
      <c r="PZM75" s="35"/>
      <c r="PZN75" s="35"/>
      <c r="PZO75" s="35"/>
      <c r="PZP75" s="35"/>
      <c r="PZQ75" s="35"/>
      <c r="PZR75" s="35"/>
      <c r="PZS75" s="35"/>
      <c r="PZT75" s="35"/>
      <c r="PZU75" s="35"/>
      <c r="PZV75" s="35"/>
      <c r="PZW75" s="35"/>
      <c r="PZX75" s="35"/>
      <c r="PZY75" s="35"/>
      <c r="PZZ75" s="35"/>
      <c r="QAA75" s="35"/>
      <c r="QAB75" s="35"/>
      <c r="QAC75" s="35"/>
      <c r="QAD75" s="35"/>
      <c r="QAE75" s="35"/>
      <c r="QAF75" s="35"/>
      <c r="QAG75" s="35"/>
      <c r="QAH75" s="35"/>
      <c r="QAI75" s="35"/>
      <c r="QAJ75" s="35"/>
      <c r="QAK75" s="35"/>
      <c r="QAL75" s="35"/>
      <c r="QAM75" s="35"/>
      <c r="QAN75" s="35"/>
      <c r="QAO75" s="35"/>
      <c r="QAP75" s="35"/>
      <c r="QAQ75" s="35"/>
      <c r="QAR75" s="35"/>
      <c r="QAS75" s="35"/>
      <c r="QAT75" s="35"/>
      <c r="QAU75" s="35"/>
      <c r="QAV75" s="35"/>
      <c r="QAW75" s="35"/>
      <c r="QAX75" s="35"/>
      <c r="QAY75" s="35"/>
      <c r="QAZ75" s="35"/>
      <c r="QBA75" s="35"/>
      <c r="QBB75" s="35"/>
      <c r="QBC75" s="35"/>
      <c r="QBD75" s="35"/>
      <c r="QBE75" s="35"/>
      <c r="QBF75" s="35"/>
      <c r="QBG75" s="35"/>
      <c r="QBH75" s="35"/>
      <c r="QBI75" s="35"/>
      <c r="QBJ75" s="35"/>
      <c r="QBK75" s="35"/>
      <c r="QBL75" s="35"/>
      <c r="QBM75" s="35"/>
      <c r="QBN75" s="35"/>
      <c r="QBO75" s="35"/>
      <c r="QBP75" s="35"/>
      <c r="QBQ75" s="35"/>
      <c r="QBR75" s="35"/>
      <c r="QBS75" s="35"/>
      <c r="QBT75" s="35"/>
      <c r="QBU75" s="35"/>
      <c r="QBV75" s="35"/>
      <c r="QBW75" s="35"/>
      <c r="QBX75" s="35"/>
      <c r="QBY75" s="35"/>
      <c r="QBZ75" s="35"/>
      <c r="QCA75" s="35"/>
      <c r="QCB75" s="35"/>
      <c r="QCC75" s="35"/>
      <c r="QCD75" s="35"/>
      <c r="QCE75" s="35"/>
      <c r="QCF75" s="35"/>
      <c r="QCG75" s="35"/>
      <c r="QCH75" s="35"/>
      <c r="QCI75" s="35"/>
      <c r="QCJ75" s="35"/>
      <c r="QCK75" s="35"/>
      <c r="QCL75" s="35"/>
      <c r="QCM75" s="35"/>
      <c r="QCN75" s="35"/>
      <c r="QCO75" s="35"/>
      <c r="QCP75" s="35"/>
      <c r="QCQ75" s="35"/>
      <c r="QCR75" s="35"/>
      <c r="QCS75" s="35"/>
      <c r="QCT75" s="35"/>
      <c r="QCU75" s="35"/>
      <c r="QCV75" s="35"/>
      <c r="QCW75" s="35"/>
      <c r="QCX75" s="35"/>
      <c r="QCY75" s="35"/>
      <c r="QCZ75" s="35"/>
      <c r="QDA75" s="35"/>
      <c r="QDB75" s="35"/>
      <c r="QDC75" s="35"/>
      <c r="QDD75" s="35"/>
      <c r="QDE75" s="35"/>
      <c r="QDF75" s="35"/>
      <c r="QDG75" s="35"/>
      <c r="QDH75" s="35"/>
      <c r="QDI75" s="35"/>
      <c r="QDJ75" s="35"/>
      <c r="QDK75" s="35"/>
      <c r="QDL75" s="35"/>
      <c r="QDM75" s="35"/>
      <c r="QDN75" s="35"/>
      <c r="QDO75" s="35"/>
      <c r="QDP75" s="35"/>
      <c r="QDQ75" s="35"/>
      <c r="QDR75" s="35"/>
      <c r="QDS75" s="35"/>
      <c r="QDT75" s="35"/>
      <c r="QDU75" s="35"/>
      <c r="QDV75" s="35"/>
      <c r="QDW75" s="35"/>
      <c r="QDX75" s="35"/>
      <c r="QDY75" s="35"/>
      <c r="QDZ75" s="35"/>
      <c r="QEA75" s="35"/>
      <c r="QEB75" s="35"/>
      <c r="QEC75" s="35"/>
      <c r="QED75" s="35"/>
      <c r="QEE75" s="35"/>
      <c r="QEF75" s="35"/>
      <c r="QEG75" s="35"/>
      <c r="QEH75" s="35"/>
      <c r="QEI75" s="35"/>
      <c r="QEJ75" s="35"/>
      <c r="QEK75" s="35"/>
      <c r="QEL75" s="35"/>
      <c r="QEM75" s="35"/>
      <c r="QEN75" s="35"/>
      <c r="QEO75" s="35"/>
      <c r="QEP75" s="35"/>
      <c r="QEQ75" s="35"/>
      <c r="QER75" s="35"/>
      <c r="QES75" s="35"/>
      <c r="QET75" s="35"/>
      <c r="QEU75" s="35"/>
      <c r="QEV75" s="35"/>
      <c r="QEW75" s="35"/>
      <c r="QEX75" s="35"/>
      <c r="QEY75" s="35"/>
      <c r="QEZ75" s="35"/>
      <c r="QFA75" s="35"/>
      <c r="QFB75" s="35"/>
      <c r="QFC75" s="35"/>
      <c r="QFD75" s="35"/>
      <c r="QFE75" s="35"/>
      <c r="QFF75" s="35"/>
      <c r="QFG75" s="35"/>
      <c r="QFH75" s="35"/>
      <c r="QFI75" s="35"/>
      <c r="QFJ75" s="35"/>
      <c r="QFK75" s="35"/>
      <c r="QFL75" s="35"/>
      <c r="QFM75" s="35"/>
      <c r="QFN75" s="35"/>
      <c r="QFO75" s="35"/>
      <c r="QFP75" s="35"/>
      <c r="QFQ75" s="35"/>
      <c r="QFR75" s="35"/>
      <c r="QFS75" s="35"/>
      <c r="QFT75" s="35"/>
      <c r="QFU75" s="35"/>
      <c r="QFV75" s="35"/>
      <c r="QFW75" s="35"/>
      <c r="QFX75" s="35"/>
      <c r="QFY75" s="35"/>
      <c r="QFZ75" s="35"/>
      <c r="QGA75" s="35"/>
      <c r="QGB75" s="35"/>
      <c r="QGC75" s="35"/>
      <c r="QGD75" s="35"/>
      <c r="QGE75" s="35"/>
      <c r="QGF75" s="35"/>
      <c r="QGG75" s="35"/>
      <c r="QGH75" s="35"/>
      <c r="QGI75" s="35"/>
      <c r="QGJ75" s="35"/>
      <c r="QGK75" s="35"/>
      <c r="QGL75" s="35"/>
      <c r="QGM75" s="35"/>
      <c r="QGN75" s="35"/>
      <c r="QGO75" s="35"/>
      <c r="QGP75" s="35"/>
      <c r="QGQ75" s="35"/>
      <c r="QGR75" s="35"/>
      <c r="QGS75" s="35"/>
      <c r="QGT75" s="35"/>
      <c r="QGU75" s="35"/>
      <c r="QGV75" s="35"/>
      <c r="QGW75" s="35"/>
      <c r="QGX75" s="35"/>
      <c r="QGY75" s="35"/>
      <c r="QGZ75" s="35"/>
      <c r="QHA75" s="35"/>
      <c r="QHB75" s="35"/>
      <c r="QHC75" s="35"/>
      <c r="QHD75" s="35"/>
      <c r="QHE75" s="35"/>
      <c r="QHF75" s="35"/>
      <c r="QHG75" s="35"/>
      <c r="QHH75" s="35"/>
      <c r="QHI75" s="35"/>
      <c r="QHJ75" s="35"/>
      <c r="QHK75" s="35"/>
      <c r="QHL75" s="35"/>
      <c r="QHM75" s="35"/>
      <c r="QHN75" s="35"/>
      <c r="QHO75" s="35"/>
      <c r="QHP75" s="35"/>
      <c r="QHQ75" s="35"/>
      <c r="QHR75" s="35"/>
      <c r="QHS75" s="35"/>
      <c r="QHT75" s="35"/>
      <c r="QHU75" s="35"/>
      <c r="QHV75" s="35"/>
      <c r="QHW75" s="35"/>
      <c r="QHX75" s="35"/>
      <c r="QHY75" s="35"/>
      <c r="QHZ75" s="35"/>
      <c r="QIA75" s="35"/>
      <c r="QIB75" s="35"/>
      <c r="QIC75" s="35"/>
      <c r="QID75" s="35"/>
      <c r="QIE75" s="35"/>
      <c r="QIF75" s="35"/>
      <c r="QIG75" s="35"/>
      <c r="QIH75" s="35"/>
      <c r="QII75" s="35"/>
      <c r="QIJ75" s="35"/>
      <c r="QIK75" s="35"/>
      <c r="QIL75" s="35"/>
      <c r="QIM75" s="35"/>
      <c r="QIN75" s="35"/>
      <c r="QIO75" s="35"/>
      <c r="QIP75" s="35"/>
      <c r="QIQ75" s="35"/>
      <c r="QIR75" s="35"/>
      <c r="QIS75" s="35"/>
      <c r="QIT75" s="35"/>
      <c r="QJA75" s="35"/>
      <c r="QJB75" s="35"/>
      <c r="QJC75" s="35"/>
      <c r="QJD75" s="35"/>
      <c r="QJE75" s="35"/>
      <c r="QJF75" s="35"/>
      <c r="QJG75" s="35"/>
      <c r="QJH75" s="35"/>
      <c r="QJI75" s="35"/>
      <c r="QJJ75" s="35"/>
      <c r="QJK75" s="35"/>
      <c r="QJL75" s="35"/>
      <c r="QJM75" s="35"/>
      <c r="QJN75" s="35"/>
      <c r="QJO75" s="35"/>
      <c r="QJP75" s="35"/>
      <c r="QJQ75" s="35"/>
      <c r="QJR75" s="35"/>
      <c r="QJS75" s="35"/>
      <c r="QJT75" s="35"/>
      <c r="QJU75" s="35"/>
      <c r="QJV75" s="35"/>
      <c r="QJW75" s="35"/>
      <c r="QJX75" s="35"/>
      <c r="QJY75" s="35"/>
      <c r="QJZ75" s="35"/>
      <c r="QKA75" s="35"/>
      <c r="QKB75" s="35"/>
      <c r="QKC75" s="35"/>
      <c r="QKD75" s="35"/>
      <c r="QKE75" s="35"/>
      <c r="QKF75" s="35"/>
      <c r="QKG75" s="35"/>
      <c r="QKH75" s="35"/>
      <c r="QKI75" s="35"/>
      <c r="QKJ75" s="35"/>
      <c r="QKK75" s="35"/>
      <c r="QKL75" s="35"/>
      <c r="QKM75" s="35"/>
      <c r="QKN75" s="35"/>
      <c r="QKO75" s="35"/>
      <c r="QKP75" s="35"/>
      <c r="QKQ75" s="35"/>
      <c r="QKR75" s="35"/>
      <c r="QKS75" s="35"/>
      <c r="QKT75" s="35"/>
      <c r="QKU75" s="35"/>
      <c r="QKV75" s="35"/>
      <c r="QKW75" s="35"/>
      <c r="QKX75" s="35"/>
      <c r="QKY75" s="35"/>
      <c r="QKZ75" s="35"/>
      <c r="QLA75" s="35"/>
      <c r="QLB75" s="35"/>
      <c r="QLC75" s="35"/>
      <c r="QLD75" s="35"/>
      <c r="QLE75" s="35"/>
      <c r="QLF75" s="35"/>
      <c r="QLG75" s="35"/>
      <c r="QLH75" s="35"/>
      <c r="QLI75" s="35"/>
      <c r="QLJ75" s="35"/>
      <c r="QLK75" s="35"/>
      <c r="QLL75" s="35"/>
      <c r="QLM75" s="35"/>
      <c r="QLN75" s="35"/>
      <c r="QLO75" s="35"/>
      <c r="QLP75" s="35"/>
      <c r="QLQ75" s="35"/>
      <c r="QLR75" s="35"/>
      <c r="QLS75" s="35"/>
      <c r="QLT75" s="35"/>
      <c r="QLU75" s="35"/>
      <c r="QLV75" s="35"/>
      <c r="QLW75" s="35"/>
      <c r="QLX75" s="35"/>
      <c r="QLY75" s="35"/>
      <c r="QLZ75" s="35"/>
      <c r="QMA75" s="35"/>
      <c r="QMB75" s="35"/>
      <c r="QMC75" s="35"/>
      <c r="QMD75" s="35"/>
      <c r="QME75" s="35"/>
      <c r="QMF75" s="35"/>
      <c r="QMG75" s="35"/>
      <c r="QMH75" s="35"/>
      <c r="QMI75" s="35"/>
      <c r="QMJ75" s="35"/>
      <c r="QMK75" s="35"/>
      <c r="QML75" s="35"/>
      <c r="QMM75" s="35"/>
      <c r="QMN75" s="35"/>
      <c r="QMO75" s="35"/>
      <c r="QMP75" s="35"/>
      <c r="QMQ75" s="35"/>
      <c r="QMR75" s="35"/>
      <c r="QMS75" s="35"/>
      <c r="QMT75" s="35"/>
      <c r="QMU75" s="35"/>
      <c r="QMV75" s="35"/>
      <c r="QMW75" s="35"/>
      <c r="QMX75" s="35"/>
      <c r="QMY75" s="35"/>
      <c r="QMZ75" s="35"/>
      <c r="QNA75" s="35"/>
      <c r="QNB75" s="35"/>
      <c r="QNC75" s="35"/>
      <c r="QND75" s="35"/>
      <c r="QNE75" s="35"/>
      <c r="QNF75" s="35"/>
      <c r="QNG75" s="35"/>
      <c r="QNH75" s="35"/>
      <c r="QNI75" s="35"/>
      <c r="QNJ75" s="35"/>
      <c r="QNK75" s="35"/>
      <c r="QNL75" s="35"/>
      <c r="QNM75" s="35"/>
      <c r="QNN75" s="35"/>
      <c r="QNO75" s="35"/>
      <c r="QNP75" s="35"/>
      <c r="QNQ75" s="35"/>
      <c r="QNR75" s="35"/>
      <c r="QNS75" s="35"/>
      <c r="QNT75" s="35"/>
      <c r="QNU75" s="35"/>
      <c r="QNV75" s="35"/>
      <c r="QNW75" s="35"/>
      <c r="QNX75" s="35"/>
      <c r="QNY75" s="35"/>
      <c r="QNZ75" s="35"/>
      <c r="QOA75" s="35"/>
      <c r="QOB75" s="35"/>
      <c r="QOC75" s="35"/>
      <c r="QOD75" s="35"/>
      <c r="QOE75" s="35"/>
      <c r="QOF75" s="35"/>
      <c r="QOG75" s="35"/>
      <c r="QOH75" s="35"/>
      <c r="QOI75" s="35"/>
      <c r="QOJ75" s="35"/>
      <c r="QOK75" s="35"/>
      <c r="QOL75" s="35"/>
      <c r="QOM75" s="35"/>
      <c r="QON75" s="35"/>
      <c r="QOO75" s="35"/>
      <c r="QOP75" s="35"/>
      <c r="QOQ75" s="35"/>
      <c r="QOR75" s="35"/>
      <c r="QOS75" s="35"/>
      <c r="QOT75" s="35"/>
      <c r="QOU75" s="35"/>
      <c r="QOV75" s="35"/>
      <c r="QOW75" s="35"/>
      <c r="QOX75" s="35"/>
      <c r="QOY75" s="35"/>
      <c r="QOZ75" s="35"/>
      <c r="QPA75" s="35"/>
      <c r="QPB75" s="35"/>
      <c r="QPC75" s="35"/>
      <c r="QPD75" s="35"/>
      <c r="QPE75" s="35"/>
      <c r="QPF75" s="35"/>
      <c r="QPG75" s="35"/>
      <c r="QPH75" s="35"/>
      <c r="QPI75" s="35"/>
      <c r="QPJ75" s="35"/>
      <c r="QPK75" s="35"/>
      <c r="QPL75" s="35"/>
      <c r="QPM75" s="35"/>
      <c r="QPN75" s="35"/>
      <c r="QPO75" s="35"/>
      <c r="QPP75" s="35"/>
      <c r="QPQ75" s="35"/>
      <c r="QPR75" s="35"/>
      <c r="QPS75" s="35"/>
      <c r="QPT75" s="35"/>
      <c r="QPU75" s="35"/>
      <c r="QPV75" s="35"/>
      <c r="QPW75" s="35"/>
      <c r="QPX75" s="35"/>
      <c r="QPY75" s="35"/>
      <c r="QPZ75" s="35"/>
      <c r="QQA75" s="35"/>
      <c r="QQB75" s="35"/>
      <c r="QQC75" s="35"/>
      <c r="QQD75" s="35"/>
      <c r="QQE75" s="35"/>
      <c r="QQF75" s="35"/>
      <c r="QQG75" s="35"/>
      <c r="QQH75" s="35"/>
      <c r="QQI75" s="35"/>
      <c r="QQJ75" s="35"/>
      <c r="QQK75" s="35"/>
      <c r="QQL75" s="35"/>
      <c r="QQM75" s="35"/>
      <c r="QQN75" s="35"/>
      <c r="QQO75" s="35"/>
      <c r="QQP75" s="35"/>
      <c r="QQQ75" s="35"/>
      <c r="QQR75" s="35"/>
      <c r="QQS75" s="35"/>
      <c r="QQT75" s="35"/>
      <c r="QQU75" s="35"/>
      <c r="QQV75" s="35"/>
      <c r="QQW75" s="35"/>
      <c r="QQX75" s="35"/>
      <c r="QQY75" s="35"/>
      <c r="QQZ75" s="35"/>
      <c r="QRA75" s="35"/>
      <c r="QRB75" s="35"/>
      <c r="QRC75" s="35"/>
      <c r="QRD75" s="35"/>
      <c r="QRE75" s="35"/>
      <c r="QRF75" s="35"/>
      <c r="QRG75" s="35"/>
      <c r="QRH75" s="35"/>
      <c r="QRI75" s="35"/>
      <c r="QRJ75" s="35"/>
      <c r="QRK75" s="35"/>
      <c r="QRL75" s="35"/>
      <c r="QRM75" s="35"/>
      <c r="QRN75" s="35"/>
      <c r="QRO75" s="35"/>
      <c r="QRP75" s="35"/>
      <c r="QRQ75" s="35"/>
      <c r="QRR75" s="35"/>
      <c r="QRS75" s="35"/>
      <c r="QRT75" s="35"/>
      <c r="QRU75" s="35"/>
      <c r="QRV75" s="35"/>
      <c r="QRW75" s="35"/>
      <c r="QRX75" s="35"/>
      <c r="QRY75" s="35"/>
      <c r="QRZ75" s="35"/>
      <c r="QSA75" s="35"/>
      <c r="QSB75" s="35"/>
      <c r="QSC75" s="35"/>
      <c r="QSD75" s="35"/>
      <c r="QSE75" s="35"/>
      <c r="QSF75" s="35"/>
      <c r="QSG75" s="35"/>
      <c r="QSH75" s="35"/>
      <c r="QSI75" s="35"/>
      <c r="QSJ75" s="35"/>
      <c r="QSK75" s="35"/>
      <c r="QSL75" s="35"/>
      <c r="QSM75" s="35"/>
      <c r="QSN75" s="35"/>
      <c r="QSO75" s="35"/>
      <c r="QSP75" s="35"/>
      <c r="QSW75" s="35"/>
      <c r="QSX75" s="35"/>
      <c r="QSY75" s="35"/>
      <c r="QSZ75" s="35"/>
      <c r="QTA75" s="35"/>
      <c r="QTB75" s="35"/>
      <c r="QTC75" s="35"/>
      <c r="QTD75" s="35"/>
      <c r="QTE75" s="35"/>
      <c r="QTF75" s="35"/>
      <c r="QTG75" s="35"/>
      <c r="QTH75" s="35"/>
      <c r="QTI75" s="35"/>
      <c r="QTJ75" s="35"/>
      <c r="QTK75" s="35"/>
      <c r="QTL75" s="35"/>
      <c r="QTM75" s="35"/>
      <c r="QTN75" s="35"/>
      <c r="QTO75" s="35"/>
      <c r="QTP75" s="35"/>
      <c r="QTQ75" s="35"/>
      <c r="QTR75" s="35"/>
      <c r="QTS75" s="35"/>
      <c r="QTT75" s="35"/>
      <c r="QTU75" s="35"/>
      <c r="QTV75" s="35"/>
      <c r="QTW75" s="35"/>
      <c r="QTX75" s="35"/>
      <c r="QTY75" s="35"/>
      <c r="QTZ75" s="35"/>
      <c r="QUA75" s="35"/>
      <c r="QUB75" s="35"/>
      <c r="QUC75" s="35"/>
      <c r="QUD75" s="35"/>
      <c r="QUE75" s="35"/>
      <c r="QUF75" s="35"/>
      <c r="QUG75" s="35"/>
      <c r="QUH75" s="35"/>
      <c r="QUI75" s="35"/>
      <c r="QUJ75" s="35"/>
      <c r="QUK75" s="35"/>
      <c r="QUL75" s="35"/>
      <c r="QUM75" s="35"/>
      <c r="QUN75" s="35"/>
      <c r="QUO75" s="35"/>
      <c r="QUP75" s="35"/>
      <c r="QUQ75" s="35"/>
      <c r="QUR75" s="35"/>
      <c r="QUS75" s="35"/>
      <c r="QUT75" s="35"/>
      <c r="QUU75" s="35"/>
      <c r="QUV75" s="35"/>
      <c r="QUW75" s="35"/>
      <c r="QUX75" s="35"/>
      <c r="QUY75" s="35"/>
      <c r="QUZ75" s="35"/>
      <c r="QVA75" s="35"/>
      <c r="QVB75" s="35"/>
      <c r="QVC75" s="35"/>
      <c r="QVD75" s="35"/>
      <c r="QVE75" s="35"/>
      <c r="QVF75" s="35"/>
      <c r="QVG75" s="35"/>
      <c r="QVH75" s="35"/>
      <c r="QVI75" s="35"/>
      <c r="QVJ75" s="35"/>
      <c r="QVK75" s="35"/>
      <c r="QVL75" s="35"/>
      <c r="QVM75" s="35"/>
      <c r="QVN75" s="35"/>
      <c r="QVO75" s="35"/>
      <c r="QVP75" s="35"/>
      <c r="QVQ75" s="35"/>
      <c r="QVR75" s="35"/>
      <c r="QVS75" s="35"/>
      <c r="QVT75" s="35"/>
      <c r="QVU75" s="35"/>
      <c r="QVV75" s="35"/>
      <c r="QVW75" s="35"/>
      <c r="QVX75" s="35"/>
      <c r="QVY75" s="35"/>
      <c r="QVZ75" s="35"/>
      <c r="QWA75" s="35"/>
      <c r="QWB75" s="35"/>
      <c r="QWC75" s="35"/>
      <c r="QWD75" s="35"/>
      <c r="QWE75" s="35"/>
      <c r="QWF75" s="35"/>
      <c r="QWG75" s="35"/>
      <c r="QWH75" s="35"/>
      <c r="QWI75" s="35"/>
      <c r="QWJ75" s="35"/>
      <c r="QWK75" s="35"/>
      <c r="QWL75" s="35"/>
      <c r="QWM75" s="35"/>
      <c r="QWN75" s="35"/>
      <c r="QWO75" s="35"/>
      <c r="QWP75" s="35"/>
      <c r="QWQ75" s="35"/>
      <c r="QWR75" s="35"/>
      <c r="QWS75" s="35"/>
      <c r="QWT75" s="35"/>
      <c r="QWU75" s="35"/>
      <c r="QWV75" s="35"/>
      <c r="QWW75" s="35"/>
      <c r="QWX75" s="35"/>
      <c r="QWY75" s="35"/>
      <c r="QWZ75" s="35"/>
      <c r="QXA75" s="35"/>
      <c r="QXB75" s="35"/>
      <c r="QXC75" s="35"/>
      <c r="QXD75" s="35"/>
      <c r="QXE75" s="35"/>
      <c r="QXF75" s="35"/>
      <c r="QXG75" s="35"/>
      <c r="QXH75" s="35"/>
      <c r="QXI75" s="35"/>
      <c r="QXJ75" s="35"/>
      <c r="QXK75" s="35"/>
      <c r="QXL75" s="35"/>
      <c r="QXM75" s="35"/>
      <c r="QXN75" s="35"/>
      <c r="QXO75" s="35"/>
      <c r="QXP75" s="35"/>
      <c r="QXQ75" s="35"/>
      <c r="QXR75" s="35"/>
      <c r="QXS75" s="35"/>
      <c r="QXT75" s="35"/>
      <c r="QXU75" s="35"/>
      <c r="QXV75" s="35"/>
      <c r="QXW75" s="35"/>
      <c r="QXX75" s="35"/>
      <c r="QXY75" s="35"/>
      <c r="QXZ75" s="35"/>
      <c r="QYA75" s="35"/>
      <c r="QYB75" s="35"/>
      <c r="QYC75" s="35"/>
      <c r="QYD75" s="35"/>
      <c r="QYE75" s="35"/>
      <c r="QYF75" s="35"/>
      <c r="QYG75" s="35"/>
      <c r="QYH75" s="35"/>
      <c r="QYI75" s="35"/>
      <c r="QYJ75" s="35"/>
      <c r="QYK75" s="35"/>
      <c r="QYL75" s="35"/>
      <c r="QYM75" s="35"/>
      <c r="QYN75" s="35"/>
      <c r="QYO75" s="35"/>
      <c r="QYP75" s="35"/>
      <c r="QYQ75" s="35"/>
      <c r="QYR75" s="35"/>
      <c r="QYS75" s="35"/>
      <c r="QYT75" s="35"/>
      <c r="QYU75" s="35"/>
      <c r="QYV75" s="35"/>
      <c r="QYW75" s="35"/>
      <c r="QYX75" s="35"/>
      <c r="QYY75" s="35"/>
      <c r="QYZ75" s="35"/>
      <c r="QZA75" s="35"/>
      <c r="QZB75" s="35"/>
      <c r="QZC75" s="35"/>
      <c r="QZD75" s="35"/>
      <c r="QZE75" s="35"/>
      <c r="QZF75" s="35"/>
      <c r="QZG75" s="35"/>
      <c r="QZH75" s="35"/>
      <c r="QZI75" s="35"/>
      <c r="QZJ75" s="35"/>
      <c r="QZK75" s="35"/>
      <c r="QZL75" s="35"/>
      <c r="QZM75" s="35"/>
      <c r="QZN75" s="35"/>
      <c r="QZO75" s="35"/>
      <c r="QZP75" s="35"/>
      <c r="QZQ75" s="35"/>
      <c r="QZR75" s="35"/>
      <c r="QZS75" s="35"/>
      <c r="QZT75" s="35"/>
      <c r="QZU75" s="35"/>
      <c r="QZV75" s="35"/>
      <c r="QZW75" s="35"/>
      <c r="QZX75" s="35"/>
      <c r="QZY75" s="35"/>
      <c r="QZZ75" s="35"/>
      <c r="RAA75" s="35"/>
      <c r="RAB75" s="35"/>
      <c r="RAC75" s="35"/>
      <c r="RAD75" s="35"/>
      <c r="RAE75" s="35"/>
      <c r="RAF75" s="35"/>
      <c r="RAG75" s="35"/>
      <c r="RAH75" s="35"/>
      <c r="RAI75" s="35"/>
      <c r="RAJ75" s="35"/>
      <c r="RAK75" s="35"/>
      <c r="RAL75" s="35"/>
      <c r="RAM75" s="35"/>
      <c r="RAN75" s="35"/>
      <c r="RAO75" s="35"/>
      <c r="RAP75" s="35"/>
      <c r="RAQ75" s="35"/>
      <c r="RAR75" s="35"/>
      <c r="RAS75" s="35"/>
      <c r="RAT75" s="35"/>
      <c r="RAU75" s="35"/>
      <c r="RAV75" s="35"/>
      <c r="RAW75" s="35"/>
      <c r="RAX75" s="35"/>
      <c r="RAY75" s="35"/>
      <c r="RAZ75" s="35"/>
      <c r="RBA75" s="35"/>
      <c r="RBB75" s="35"/>
      <c r="RBC75" s="35"/>
      <c r="RBD75" s="35"/>
      <c r="RBE75" s="35"/>
      <c r="RBF75" s="35"/>
      <c r="RBG75" s="35"/>
      <c r="RBH75" s="35"/>
      <c r="RBI75" s="35"/>
      <c r="RBJ75" s="35"/>
      <c r="RBK75" s="35"/>
      <c r="RBL75" s="35"/>
      <c r="RBM75" s="35"/>
      <c r="RBN75" s="35"/>
      <c r="RBO75" s="35"/>
      <c r="RBP75" s="35"/>
      <c r="RBQ75" s="35"/>
      <c r="RBR75" s="35"/>
      <c r="RBS75" s="35"/>
      <c r="RBT75" s="35"/>
      <c r="RBU75" s="35"/>
      <c r="RBV75" s="35"/>
      <c r="RBW75" s="35"/>
      <c r="RBX75" s="35"/>
      <c r="RBY75" s="35"/>
      <c r="RBZ75" s="35"/>
      <c r="RCA75" s="35"/>
      <c r="RCB75" s="35"/>
      <c r="RCC75" s="35"/>
      <c r="RCD75" s="35"/>
      <c r="RCE75" s="35"/>
      <c r="RCF75" s="35"/>
      <c r="RCG75" s="35"/>
      <c r="RCH75" s="35"/>
      <c r="RCI75" s="35"/>
      <c r="RCJ75" s="35"/>
      <c r="RCK75" s="35"/>
      <c r="RCL75" s="35"/>
      <c r="RCS75" s="35"/>
      <c r="RCT75" s="35"/>
      <c r="RCU75" s="35"/>
      <c r="RCV75" s="35"/>
      <c r="RCW75" s="35"/>
      <c r="RCX75" s="35"/>
      <c r="RCY75" s="35"/>
      <c r="RCZ75" s="35"/>
      <c r="RDA75" s="35"/>
      <c r="RDB75" s="35"/>
      <c r="RDC75" s="35"/>
      <c r="RDD75" s="35"/>
      <c r="RDE75" s="35"/>
      <c r="RDF75" s="35"/>
      <c r="RDG75" s="35"/>
      <c r="RDH75" s="35"/>
      <c r="RDI75" s="35"/>
      <c r="RDJ75" s="35"/>
      <c r="RDK75" s="35"/>
      <c r="RDL75" s="35"/>
      <c r="RDM75" s="35"/>
      <c r="RDN75" s="35"/>
      <c r="RDO75" s="35"/>
      <c r="RDP75" s="35"/>
      <c r="RDQ75" s="35"/>
      <c r="RDR75" s="35"/>
      <c r="RDS75" s="35"/>
      <c r="RDT75" s="35"/>
      <c r="RDU75" s="35"/>
      <c r="RDV75" s="35"/>
      <c r="RDW75" s="35"/>
      <c r="RDX75" s="35"/>
      <c r="RDY75" s="35"/>
      <c r="RDZ75" s="35"/>
      <c r="REA75" s="35"/>
      <c r="REB75" s="35"/>
      <c r="REC75" s="35"/>
      <c r="RED75" s="35"/>
      <c r="REE75" s="35"/>
      <c r="REF75" s="35"/>
      <c r="REG75" s="35"/>
      <c r="REH75" s="35"/>
      <c r="REI75" s="35"/>
      <c r="REJ75" s="35"/>
      <c r="REK75" s="35"/>
      <c r="REL75" s="35"/>
      <c r="REM75" s="35"/>
      <c r="REN75" s="35"/>
      <c r="REO75" s="35"/>
      <c r="REP75" s="35"/>
      <c r="REQ75" s="35"/>
      <c r="RER75" s="35"/>
      <c r="RES75" s="35"/>
      <c r="RET75" s="35"/>
      <c r="REU75" s="35"/>
      <c r="REV75" s="35"/>
      <c r="REW75" s="35"/>
      <c r="REX75" s="35"/>
      <c r="REY75" s="35"/>
      <c r="REZ75" s="35"/>
      <c r="RFA75" s="35"/>
      <c r="RFB75" s="35"/>
      <c r="RFC75" s="35"/>
      <c r="RFD75" s="35"/>
      <c r="RFE75" s="35"/>
      <c r="RFF75" s="35"/>
      <c r="RFG75" s="35"/>
      <c r="RFH75" s="35"/>
      <c r="RFI75" s="35"/>
      <c r="RFJ75" s="35"/>
      <c r="RFK75" s="35"/>
      <c r="RFL75" s="35"/>
      <c r="RFM75" s="35"/>
      <c r="RFN75" s="35"/>
      <c r="RFO75" s="35"/>
      <c r="RFP75" s="35"/>
      <c r="RFQ75" s="35"/>
      <c r="RFR75" s="35"/>
      <c r="RFS75" s="35"/>
      <c r="RFT75" s="35"/>
      <c r="RFU75" s="35"/>
      <c r="RFV75" s="35"/>
      <c r="RFW75" s="35"/>
      <c r="RFX75" s="35"/>
      <c r="RFY75" s="35"/>
      <c r="RFZ75" s="35"/>
      <c r="RGA75" s="35"/>
      <c r="RGB75" s="35"/>
      <c r="RGC75" s="35"/>
      <c r="RGD75" s="35"/>
      <c r="RGE75" s="35"/>
      <c r="RGF75" s="35"/>
      <c r="RGG75" s="35"/>
      <c r="RGH75" s="35"/>
      <c r="RGI75" s="35"/>
      <c r="RGJ75" s="35"/>
      <c r="RGK75" s="35"/>
      <c r="RGL75" s="35"/>
      <c r="RGM75" s="35"/>
      <c r="RGN75" s="35"/>
      <c r="RGO75" s="35"/>
      <c r="RGP75" s="35"/>
      <c r="RGQ75" s="35"/>
      <c r="RGR75" s="35"/>
      <c r="RGS75" s="35"/>
      <c r="RGT75" s="35"/>
      <c r="RGU75" s="35"/>
      <c r="RGV75" s="35"/>
      <c r="RGW75" s="35"/>
      <c r="RGX75" s="35"/>
      <c r="RGY75" s="35"/>
      <c r="RGZ75" s="35"/>
      <c r="RHA75" s="35"/>
      <c r="RHB75" s="35"/>
      <c r="RHC75" s="35"/>
      <c r="RHD75" s="35"/>
      <c r="RHE75" s="35"/>
      <c r="RHF75" s="35"/>
      <c r="RHG75" s="35"/>
      <c r="RHH75" s="35"/>
      <c r="RHI75" s="35"/>
      <c r="RHJ75" s="35"/>
      <c r="RHK75" s="35"/>
      <c r="RHL75" s="35"/>
      <c r="RHM75" s="35"/>
      <c r="RHN75" s="35"/>
      <c r="RHO75" s="35"/>
      <c r="RHP75" s="35"/>
      <c r="RHQ75" s="35"/>
      <c r="RHR75" s="35"/>
      <c r="RHS75" s="35"/>
      <c r="RHT75" s="35"/>
      <c r="RHU75" s="35"/>
      <c r="RHV75" s="35"/>
      <c r="RHW75" s="35"/>
      <c r="RHX75" s="35"/>
      <c r="RHY75" s="35"/>
      <c r="RHZ75" s="35"/>
      <c r="RIA75" s="35"/>
      <c r="RIB75" s="35"/>
      <c r="RIC75" s="35"/>
      <c r="RID75" s="35"/>
      <c r="RIE75" s="35"/>
      <c r="RIF75" s="35"/>
      <c r="RIG75" s="35"/>
      <c r="RIH75" s="35"/>
      <c r="RII75" s="35"/>
      <c r="RIJ75" s="35"/>
      <c r="RIK75" s="35"/>
      <c r="RIL75" s="35"/>
      <c r="RIM75" s="35"/>
      <c r="RIN75" s="35"/>
      <c r="RIO75" s="35"/>
      <c r="RIP75" s="35"/>
      <c r="RIQ75" s="35"/>
      <c r="RIR75" s="35"/>
      <c r="RIS75" s="35"/>
      <c r="RIT75" s="35"/>
      <c r="RIU75" s="35"/>
      <c r="RIV75" s="35"/>
      <c r="RIW75" s="35"/>
      <c r="RIX75" s="35"/>
      <c r="RIY75" s="35"/>
      <c r="RIZ75" s="35"/>
      <c r="RJA75" s="35"/>
      <c r="RJB75" s="35"/>
      <c r="RJC75" s="35"/>
      <c r="RJD75" s="35"/>
      <c r="RJE75" s="35"/>
      <c r="RJF75" s="35"/>
      <c r="RJG75" s="35"/>
      <c r="RJH75" s="35"/>
      <c r="RJI75" s="35"/>
      <c r="RJJ75" s="35"/>
      <c r="RJK75" s="35"/>
      <c r="RJL75" s="35"/>
      <c r="RJM75" s="35"/>
      <c r="RJN75" s="35"/>
      <c r="RJO75" s="35"/>
      <c r="RJP75" s="35"/>
      <c r="RJQ75" s="35"/>
      <c r="RJR75" s="35"/>
      <c r="RJS75" s="35"/>
      <c r="RJT75" s="35"/>
      <c r="RJU75" s="35"/>
      <c r="RJV75" s="35"/>
      <c r="RJW75" s="35"/>
      <c r="RJX75" s="35"/>
      <c r="RJY75" s="35"/>
      <c r="RJZ75" s="35"/>
      <c r="RKA75" s="35"/>
      <c r="RKB75" s="35"/>
      <c r="RKC75" s="35"/>
      <c r="RKD75" s="35"/>
      <c r="RKE75" s="35"/>
      <c r="RKF75" s="35"/>
      <c r="RKG75" s="35"/>
      <c r="RKH75" s="35"/>
      <c r="RKI75" s="35"/>
      <c r="RKJ75" s="35"/>
      <c r="RKK75" s="35"/>
      <c r="RKL75" s="35"/>
      <c r="RKM75" s="35"/>
      <c r="RKN75" s="35"/>
      <c r="RKO75" s="35"/>
      <c r="RKP75" s="35"/>
      <c r="RKQ75" s="35"/>
      <c r="RKR75" s="35"/>
      <c r="RKS75" s="35"/>
      <c r="RKT75" s="35"/>
      <c r="RKU75" s="35"/>
      <c r="RKV75" s="35"/>
      <c r="RKW75" s="35"/>
      <c r="RKX75" s="35"/>
      <c r="RKY75" s="35"/>
      <c r="RKZ75" s="35"/>
      <c r="RLA75" s="35"/>
      <c r="RLB75" s="35"/>
      <c r="RLC75" s="35"/>
      <c r="RLD75" s="35"/>
      <c r="RLE75" s="35"/>
      <c r="RLF75" s="35"/>
      <c r="RLG75" s="35"/>
      <c r="RLH75" s="35"/>
      <c r="RLI75" s="35"/>
      <c r="RLJ75" s="35"/>
      <c r="RLK75" s="35"/>
      <c r="RLL75" s="35"/>
      <c r="RLM75" s="35"/>
      <c r="RLN75" s="35"/>
      <c r="RLO75" s="35"/>
      <c r="RLP75" s="35"/>
      <c r="RLQ75" s="35"/>
      <c r="RLR75" s="35"/>
      <c r="RLS75" s="35"/>
      <c r="RLT75" s="35"/>
      <c r="RLU75" s="35"/>
      <c r="RLV75" s="35"/>
      <c r="RLW75" s="35"/>
      <c r="RLX75" s="35"/>
      <c r="RLY75" s="35"/>
      <c r="RLZ75" s="35"/>
      <c r="RMA75" s="35"/>
      <c r="RMB75" s="35"/>
      <c r="RMC75" s="35"/>
      <c r="RMD75" s="35"/>
      <c r="RME75" s="35"/>
      <c r="RMF75" s="35"/>
      <c r="RMG75" s="35"/>
      <c r="RMH75" s="35"/>
      <c r="RMO75" s="35"/>
      <c r="RMP75" s="35"/>
      <c r="RMQ75" s="35"/>
      <c r="RMR75" s="35"/>
      <c r="RMS75" s="35"/>
      <c r="RMT75" s="35"/>
      <c r="RMU75" s="35"/>
      <c r="RMV75" s="35"/>
      <c r="RMW75" s="35"/>
      <c r="RMX75" s="35"/>
      <c r="RMY75" s="35"/>
      <c r="RMZ75" s="35"/>
      <c r="RNA75" s="35"/>
      <c r="RNB75" s="35"/>
      <c r="RNC75" s="35"/>
      <c r="RND75" s="35"/>
      <c r="RNE75" s="35"/>
      <c r="RNF75" s="35"/>
      <c r="RNG75" s="35"/>
      <c r="RNH75" s="35"/>
      <c r="RNI75" s="35"/>
      <c r="RNJ75" s="35"/>
      <c r="RNK75" s="35"/>
      <c r="RNL75" s="35"/>
      <c r="RNM75" s="35"/>
      <c r="RNN75" s="35"/>
      <c r="RNO75" s="35"/>
      <c r="RNP75" s="35"/>
      <c r="RNQ75" s="35"/>
      <c r="RNR75" s="35"/>
      <c r="RNS75" s="35"/>
      <c r="RNT75" s="35"/>
      <c r="RNU75" s="35"/>
      <c r="RNV75" s="35"/>
      <c r="RNW75" s="35"/>
      <c r="RNX75" s="35"/>
      <c r="RNY75" s="35"/>
      <c r="RNZ75" s="35"/>
      <c r="ROA75" s="35"/>
      <c r="ROB75" s="35"/>
      <c r="ROC75" s="35"/>
      <c r="ROD75" s="35"/>
      <c r="ROE75" s="35"/>
      <c r="ROF75" s="35"/>
      <c r="ROG75" s="35"/>
      <c r="ROH75" s="35"/>
      <c r="ROI75" s="35"/>
      <c r="ROJ75" s="35"/>
      <c r="ROK75" s="35"/>
      <c r="ROL75" s="35"/>
      <c r="ROM75" s="35"/>
      <c r="RON75" s="35"/>
      <c r="ROO75" s="35"/>
      <c r="ROP75" s="35"/>
      <c r="ROQ75" s="35"/>
      <c r="ROR75" s="35"/>
      <c r="ROS75" s="35"/>
      <c r="ROT75" s="35"/>
      <c r="ROU75" s="35"/>
      <c r="ROV75" s="35"/>
      <c r="ROW75" s="35"/>
      <c r="ROX75" s="35"/>
      <c r="ROY75" s="35"/>
      <c r="ROZ75" s="35"/>
      <c r="RPA75" s="35"/>
      <c r="RPB75" s="35"/>
      <c r="RPC75" s="35"/>
      <c r="RPD75" s="35"/>
      <c r="RPE75" s="35"/>
      <c r="RPF75" s="35"/>
      <c r="RPG75" s="35"/>
      <c r="RPH75" s="35"/>
      <c r="RPI75" s="35"/>
      <c r="RPJ75" s="35"/>
      <c r="RPK75" s="35"/>
      <c r="RPL75" s="35"/>
      <c r="RPM75" s="35"/>
      <c r="RPN75" s="35"/>
      <c r="RPO75" s="35"/>
      <c r="RPP75" s="35"/>
      <c r="RPQ75" s="35"/>
      <c r="RPR75" s="35"/>
      <c r="RPS75" s="35"/>
      <c r="RPT75" s="35"/>
      <c r="RPU75" s="35"/>
      <c r="RPV75" s="35"/>
      <c r="RPW75" s="35"/>
      <c r="RPX75" s="35"/>
      <c r="RPY75" s="35"/>
      <c r="RPZ75" s="35"/>
      <c r="RQA75" s="35"/>
      <c r="RQB75" s="35"/>
      <c r="RQC75" s="35"/>
      <c r="RQD75" s="35"/>
      <c r="RQE75" s="35"/>
      <c r="RQF75" s="35"/>
      <c r="RQG75" s="35"/>
      <c r="RQH75" s="35"/>
      <c r="RQI75" s="35"/>
      <c r="RQJ75" s="35"/>
      <c r="RQK75" s="35"/>
      <c r="RQL75" s="35"/>
      <c r="RQM75" s="35"/>
      <c r="RQN75" s="35"/>
      <c r="RQO75" s="35"/>
      <c r="RQP75" s="35"/>
      <c r="RQQ75" s="35"/>
      <c r="RQR75" s="35"/>
      <c r="RQS75" s="35"/>
      <c r="RQT75" s="35"/>
      <c r="RQU75" s="35"/>
      <c r="RQV75" s="35"/>
      <c r="RQW75" s="35"/>
      <c r="RQX75" s="35"/>
      <c r="RQY75" s="35"/>
      <c r="RQZ75" s="35"/>
      <c r="RRA75" s="35"/>
      <c r="RRB75" s="35"/>
      <c r="RRC75" s="35"/>
      <c r="RRD75" s="35"/>
      <c r="RRE75" s="35"/>
      <c r="RRF75" s="35"/>
      <c r="RRG75" s="35"/>
      <c r="RRH75" s="35"/>
      <c r="RRI75" s="35"/>
      <c r="RRJ75" s="35"/>
      <c r="RRK75" s="35"/>
      <c r="RRL75" s="35"/>
      <c r="RRM75" s="35"/>
      <c r="RRN75" s="35"/>
      <c r="RRO75" s="35"/>
      <c r="RRP75" s="35"/>
      <c r="RRQ75" s="35"/>
      <c r="RRR75" s="35"/>
      <c r="RRS75" s="35"/>
      <c r="RRT75" s="35"/>
      <c r="RRU75" s="35"/>
      <c r="RRV75" s="35"/>
      <c r="RRW75" s="35"/>
      <c r="RRX75" s="35"/>
      <c r="RRY75" s="35"/>
      <c r="RRZ75" s="35"/>
      <c r="RSA75" s="35"/>
      <c r="RSB75" s="35"/>
      <c r="RSC75" s="35"/>
      <c r="RSD75" s="35"/>
      <c r="RSE75" s="35"/>
      <c r="RSF75" s="35"/>
      <c r="RSG75" s="35"/>
      <c r="RSH75" s="35"/>
      <c r="RSI75" s="35"/>
      <c r="RSJ75" s="35"/>
      <c r="RSK75" s="35"/>
      <c r="RSL75" s="35"/>
      <c r="RSM75" s="35"/>
      <c r="RSN75" s="35"/>
      <c r="RSO75" s="35"/>
      <c r="RSP75" s="35"/>
      <c r="RSQ75" s="35"/>
      <c r="RSR75" s="35"/>
      <c r="RSS75" s="35"/>
      <c r="RST75" s="35"/>
      <c r="RSU75" s="35"/>
      <c r="RSV75" s="35"/>
      <c r="RSW75" s="35"/>
      <c r="RSX75" s="35"/>
      <c r="RSY75" s="35"/>
      <c r="RSZ75" s="35"/>
      <c r="RTA75" s="35"/>
      <c r="RTB75" s="35"/>
      <c r="RTC75" s="35"/>
      <c r="RTD75" s="35"/>
      <c r="RTE75" s="35"/>
      <c r="RTF75" s="35"/>
      <c r="RTG75" s="35"/>
      <c r="RTH75" s="35"/>
      <c r="RTI75" s="35"/>
      <c r="RTJ75" s="35"/>
      <c r="RTK75" s="35"/>
      <c r="RTL75" s="35"/>
      <c r="RTM75" s="35"/>
      <c r="RTN75" s="35"/>
      <c r="RTO75" s="35"/>
      <c r="RTP75" s="35"/>
      <c r="RTQ75" s="35"/>
      <c r="RTR75" s="35"/>
      <c r="RTS75" s="35"/>
      <c r="RTT75" s="35"/>
      <c r="RTU75" s="35"/>
      <c r="RTV75" s="35"/>
      <c r="RTW75" s="35"/>
      <c r="RTX75" s="35"/>
      <c r="RTY75" s="35"/>
      <c r="RTZ75" s="35"/>
      <c r="RUA75" s="35"/>
      <c r="RUB75" s="35"/>
      <c r="RUC75" s="35"/>
      <c r="RUD75" s="35"/>
      <c r="RUE75" s="35"/>
      <c r="RUF75" s="35"/>
      <c r="RUG75" s="35"/>
      <c r="RUH75" s="35"/>
      <c r="RUI75" s="35"/>
      <c r="RUJ75" s="35"/>
      <c r="RUK75" s="35"/>
      <c r="RUL75" s="35"/>
      <c r="RUM75" s="35"/>
      <c r="RUN75" s="35"/>
      <c r="RUO75" s="35"/>
      <c r="RUP75" s="35"/>
      <c r="RUQ75" s="35"/>
      <c r="RUR75" s="35"/>
      <c r="RUS75" s="35"/>
      <c r="RUT75" s="35"/>
      <c r="RUU75" s="35"/>
      <c r="RUV75" s="35"/>
      <c r="RUW75" s="35"/>
      <c r="RUX75" s="35"/>
      <c r="RUY75" s="35"/>
      <c r="RUZ75" s="35"/>
      <c r="RVA75" s="35"/>
      <c r="RVB75" s="35"/>
      <c r="RVC75" s="35"/>
      <c r="RVD75" s="35"/>
      <c r="RVE75" s="35"/>
      <c r="RVF75" s="35"/>
      <c r="RVG75" s="35"/>
      <c r="RVH75" s="35"/>
      <c r="RVI75" s="35"/>
      <c r="RVJ75" s="35"/>
      <c r="RVK75" s="35"/>
      <c r="RVL75" s="35"/>
      <c r="RVM75" s="35"/>
      <c r="RVN75" s="35"/>
      <c r="RVO75" s="35"/>
      <c r="RVP75" s="35"/>
      <c r="RVQ75" s="35"/>
      <c r="RVR75" s="35"/>
      <c r="RVS75" s="35"/>
      <c r="RVT75" s="35"/>
      <c r="RVU75" s="35"/>
      <c r="RVV75" s="35"/>
      <c r="RVW75" s="35"/>
      <c r="RVX75" s="35"/>
      <c r="RVY75" s="35"/>
      <c r="RVZ75" s="35"/>
      <c r="RWA75" s="35"/>
      <c r="RWB75" s="35"/>
      <c r="RWC75" s="35"/>
      <c r="RWD75" s="35"/>
      <c r="RWK75" s="35"/>
      <c r="RWL75" s="35"/>
      <c r="RWM75" s="35"/>
      <c r="RWN75" s="35"/>
      <c r="RWO75" s="35"/>
      <c r="RWP75" s="35"/>
      <c r="RWQ75" s="35"/>
      <c r="RWR75" s="35"/>
      <c r="RWS75" s="35"/>
      <c r="RWT75" s="35"/>
      <c r="RWU75" s="35"/>
      <c r="RWV75" s="35"/>
      <c r="RWW75" s="35"/>
      <c r="RWX75" s="35"/>
      <c r="RWY75" s="35"/>
      <c r="RWZ75" s="35"/>
      <c r="RXA75" s="35"/>
      <c r="RXB75" s="35"/>
      <c r="RXC75" s="35"/>
      <c r="RXD75" s="35"/>
      <c r="RXE75" s="35"/>
      <c r="RXF75" s="35"/>
      <c r="RXG75" s="35"/>
      <c r="RXH75" s="35"/>
      <c r="RXI75" s="35"/>
      <c r="RXJ75" s="35"/>
      <c r="RXK75" s="35"/>
      <c r="RXL75" s="35"/>
      <c r="RXM75" s="35"/>
      <c r="RXN75" s="35"/>
      <c r="RXO75" s="35"/>
      <c r="RXP75" s="35"/>
      <c r="RXQ75" s="35"/>
      <c r="RXR75" s="35"/>
      <c r="RXS75" s="35"/>
      <c r="RXT75" s="35"/>
      <c r="RXU75" s="35"/>
      <c r="RXV75" s="35"/>
      <c r="RXW75" s="35"/>
      <c r="RXX75" s="35"/>
      <c r="RXY75" s="35"/>
      <c r="RXZ75" s="35"/>
      <c r="RYA75" s="35"/>
      <c r="RYB75" s="35"/>
      <c r="RYC75" s="35"/>
      <c r="RYD75" s="35"/>
      <c r="RYE75" s="35"/>
      <c r="RYF75" s="35"/>
      <c r="RYG75" s="35"/>
      <c r="RYH75" s="35"/>
      <c r="RYI75" s="35"/>
      <c r="RYJ75" s="35"/>
      <c r="RYK75" s="35"/>
      <c r="RYL75" s="35"/>
      <c r="RYM75" s="35"/>
      <c r="RYN75" s="35"/>
      <c r="RYO75" s="35"/>
      <c r="RYP75" s="35"/>
      <c r="RYQ75" s="35"/>
      <c r="RYR75" s="35"/>
      <c r="RYS75" s="35"/>
      <c r="RYT75" s="35"/>
      <c r="RYU75" s="35"/>
      <c r="RYV75" s="35"/>
      <c r="RYW75" s="35"/>
      <c r="RYX75" s="35"/>
      <c r="RYY75" s="35"/>
      <c r="RYZ75" s="35"/>
      <c r="RZA75" s="35"/>
      <c r="RZB75" s="35"/>
      <c r="RZC75" s="35"/>
      <c r="RZD75" s="35"/>
      <c r="RZE75" s="35"/>
      <c r="RZF75" s="35"/>
      <c r="RZG75" s="35"/>
      <c r="RZH75" s="35"/>
      <c r="RZI75" s="35"/>
      <c r="RZJ75" s="35"/>
      <c r="RZK75" s="35"/>
      <c r="RZL75" s="35"/>
      <c r="RZM75" s="35"/>
      <c r="RZN75" s="35"/>
      <c r="RZO75" s="35"/>
      <c r="RZP75" s="35"/>
      <c r="RZQ75" s="35"/>
      <c r="RZR75" s="35"/>
      <c r="RZS75" s="35"/>
      <c r="RZT75" s="35"/>
      <c r="RZU75" s="35"/>
      <c r="RZV75" s="35"/>
      <c r="RZW75" s="35"/>
      <c r="RZX75" s="35"/>
      <c r="RZY75" s="35"/>
      <c r="RZZ75" s="35"/>
      <c r="SAA75" s="35"/>
      <c r="SAB75" s="35"/>
      <c r="SAC75" s="35"/>
      <c r="SAD75" s="35"/>
      <c r="SAE75" s="35"/>
      <c r="SAF75" s="35"/>
      <c r="SAG75" s="35"/>
      <c r="SAH75" s="35"/>
      <c r="SAI75" s="35"/>
      <c r="SAJ75" s="35"/>
      <c r="SAK75" s="35"/>
      <c r="SAL75" s="35"/>
      <c r="SAM75" s="35"/>
      <c r="SAN75" s="35"/>
      <c r="SAO75" s="35"/>
      <c r="SAP75" s="35"/>
      <c r="SAQ75" s="35"/>
      <c r="SAR75" s="35"/>
      <c r="SAS75" s="35"/>
      <c r="SAT75" s="35"/>
      <c r="SAU75" s="35"/>
      <c r="SAV75" s="35"/>
      <c r="SAW75" s="35"/>
      <c r="SAX75" s="35"/>
      <c r="SAY75" s="35"/>
      <c r="SAZ75" s="35"/>
      <c r="SBA75" s="35"/>
      <c r="SBB75" s="35"/>
      <c r="SBC75" s="35"/>
      <c r="SBD75" s="35"/>
      <c r="SBE75" s="35"/>
      <c r="SBF75" s="35"/>
      <c r="SBG75" s="35"/>
      <c r="SBH75" s="35"/>
      <c r="SBI75" s="35"/>
      <c r="SBJ75" s="35"/>
      <c r="SBK75" s="35"/>
      <c r="SBL75" s="35"/>
      <c r="SBM75" s="35"/>
      <c r="SBN75" s="35"/>
      <c r="SBO75" s="35"/>
      <c r="SBP75" s="35"/>
      <c r="SBQ75" s="35"/>
      <c r="SBR75" s="35"/>
      <c r="SBS75" s="35"/>
      <c r="SBT75" s="35"/>
      <c r="SBU75" s="35"/>
      <c r="SBV75" s="35"/>
      <c r="SBW75" s="35"/>
      <c r="SBX75" s="35"/>
      <c r="SBY75" s="35"/>
      <c r="SBZ75" s="35"/>
      <c r="SCA75" s="35"/>
      <c r="SCB75" s="35"/>
      <c r="SCC75" s="35"/>
      <c r="SCD75" s="35"/>
      <c r="SCE75" s="35"/>
      <c r="SCF75" s="35"/>
      <c r="SCG75" s="35"/>
      <c r="SCH75" s="35"/>
      <c r="SCI75" s="35"/>
      <c r="SCJ75" s="35"/>
      <c r="SCK75" s="35"/>
      <c r="SCL75" s="35"/>
      <c r="SCM75" s="35"/>
      <c r="SCN75" s="35"/>
      <c r="SCO75" s="35"/>
      <c r="SCP75" s="35"/>
      <c r="SCQ75" s="35"/>
      <c r="SCR75" s="35"/>
      <c r="SCS75" s="35"/>
      <c r="SCT75" s="35"/>
      <c r="SCU75" s="35"/>
      <c r="SCV75" s="35"/>
      <c r="SCW75" s="35"/>
      <c r="SCX75" s="35"/>
      <c r="SCY75" s="35"/>
      <c r="SCZ75" s="35"/>
      <c r="SDA75" s="35"/>
      <c r="SDB75" s="35"/>
      <c r="SDC75" s="35"/>
      <c r="SDD75" s="35"/>
      <c r="SDE75" s="35"/>
      <c r="SDF75" s="35"/>
      <c r="SDG75" s="35"/>
      <c r="SDH75" s="35"/>
      <c r="SDI75" s="35"/>
      <c r="SDJ75" s="35"/>
      <c r="SDK75" s="35"/>
      <c r="SDL75" s="35"/>
      <c r="SDM75" s="35"/>
      <c r="SDN75" s="35"/>
      <c r="SDO75" s="35"/>
      <c r="SDP75" s="35"/>
      <c r="SDQ75" s="35"/>
      <c r="SDR75" s="35"/>
      <c r="SDS75" s="35"/>
      <c r="SDT75" s="35"/>
      <c r="SDU75" s="35"/>
      <c r="SDV75" s="35"/>
      <c r="SDW75" s="35"/>
      <c r="SDX75" s="35"/>
      <c r="SDY75" s="35"/>
      <c r="SDZ75" s="35"/>
      <c r="SEA75" s="35"/>
      <c r="SEB75" s="35"/>
      <c r="SEC75" s="35"/>
      <c r="SED75" s="35"/>
      <c r="SEE75" s="35"/>
      <c r="SEF75" s="35"/>
      <c r="SEG75" s="35"/>
      <c r="SEH75" s="35"/>
      <c r="SEI75" s="35"/>
      <c r="SEJ75" s="35"/>
      <c r="SEK75" s="35"/>
      <c r="SEL75" s="35"/>
      <c r="SEM75" s="35"/>
      <c r="SEN75" s="35"/>
      <c r="SEO75" s="35"/>
      <c r="SEP75" s="35"/>
      <c r="SEQ75" s="35"/>
      <c r="SER75" s="35"/>
      <c r="SES75" s="35"/>
      <c r="SET75" s="35"/>
      <c r="SEU75" s="35"/>
      <c r="SEV75" s="35"/>
      <c r="SEW75" s="35"/>
      <c r="SEX75" s="35"/>
      <c r="SEY75" s="35"/>
      <c r="SEZ75" s="35"/>
      <c r="SFA75" s="35"/>
      <c r="SFB75" s="35"/>
      <c r="SFC75" s="35"/>
      <c r="SFD75" s="35"/>
      <c r="SFE75" s="35"/>
      <c r="SFF75" s="35"/>
      <c r="SFG75" s="35"/>
      <c r="SFH75" s="35"/>
      <c r="SFI75" s="35"/>
      <c r="SFJ75" s="35"/>
      <c r="SFK75" s="35"/>
      <c r="SFL75" s="35"/>
      <c r="SFM75" s="35"/>
      <c r="SFN75" s="35"/>
      <c r="SFO75" s="35"/>
      <c r="SFP75" s="35"/>
      <c r="SFQ75" s="35"/>
      <c r="SFR75" s="35"/>
      <c r="SFS75" s="35"/>
      <c r="SFT75" s="35"/>
      <c r="SFU75" s="35"/>
      <c r="SFV75" s="35"/>
      <c r="SFW75" s="35"/>
      <c r="SFX75" s="35"/>
      <c r="SFY75" s="35"/>
      <c r="SFZ75" s="35"/>
      <c r="SGG75" s="35"/>
      <c r="SGH75" s="35"/>
      <c r="SGI75" s="35"/>
      <c r="SGJ75" s="35"/>
      <c r="SGK75" s="35"/>
      <c r="SGL75" s="35"/>
      <c r="SGM75" s="35"/>
      <c r="SGN75" s="35"/>
      <c r="SGO75" s="35"/>
      <c r="SGP75" s="35"/>
      <c r="SGQ75" s="35"/>
      <c r="SGR75" s="35"/>
      <c r="SGS75" s="35"/>
      <c r="SGT75" s="35"/>
      <c r="SGU75" s="35"/>
      <c r="SGV75" s="35"/>
      <c r="SGW75" s="35"/>
      <c r="SGX75" s="35"/>
      <c r="SGY75" s="35"/>
      <c r="SGZ75" s="35"/>
      <c r="SHA75" s="35"/>
      <c r="SHB75" s="35"/>
      <c r="SHC75" s="35"/>
      <c r="SHD75" s="35"/>
      <c r="SHE75" s="35"/>
      <c r="SHF75" s="35"/>
      <c r="SHG75" s="35"/>
      <c r="SHH75" s="35"/>
      <c r="SHI75" s="35"/>
      <c r="SHJ75" s="35"/>
      <c r="SHK75" s="35"/>
      <c r="SHL75" s="35"/>
      <c r="SHM75" s="35"/>
      <c r="SHN75" s="35"/>
      <c r="SHO75" s="35"/>
      <c r="SHP75" s="35"/>
      <c r="SHQ75" s="35"/>
      <c r="SHR75" s="35"/>
      <c r="SHS75" s="35"/>
      <c r="SHT75" s="35"/>
      <c r="SHU75" s="35"/>
      <c r="SHV75" s="35"/>
      <c r="SHW75" s="35"/>
      <c r="SHX75" s="35"/>
      <c r="SHY75" s="35"/>
      <c r="SHZ75" s="35"/>
      <c r="SIA75" s="35"/>
      <c r="SIB75" s="35"/>
      <c r="SIC75" s="35"/>
      <c r="SID75" s="35"/>
      <c r="SIE75" s="35"/>
      <c r="SIF75" s="35"/>
      <c r="SIG75" s="35"/>
      <c r="SIH75" s="35"/>
      <c r="SII75" s="35"/>
      <c r="SIJ75" s="35"/>
      <c r="SIK75" s="35"/>
      <c r="SIL75" s="35"/>
      <c r="SIM75" s="35"/>
      <c r="SIN75" s="35"/>
      <c r="SIO75" s="35"/>
      <c r="SIP75" s="35"/>
      <c r="SIQ75" s="35"/>
      <c r="SIR75" s="35"/>
      <c r="SIS75" s="35"/>
      <c r="SIT75" s="35"/>
      <c r="SIU75" s="35"/>
      <c r="SIV75" s="35"/>
      <c r="SIW75" s="35"/>
      <c r="SIX75" s="35"/>
      <c r="SIY75" s="35"/>
      <c r="SIZ75" s="35"/>
      <c r="SJA75" s="35"/>
      <c r="SJB75" s="35"/>
      <c r="SJC75" s="35"/>
      <c r="SJD75" s="35"/>
      <c r="SJE75" s="35"/>
      <c r="SJF75" s="35"/>
      <c r="SJG75" s="35"/>
      <c r="SJH75" s="35"/>
      <c r="SJI75" s="35"/>
      <c r="SJJ75" s="35"/>
      <c r="SJK75" s="35"/>
      <c r="SJL75" s="35"/>
      <c r="SJM75" s="35"/>
      <c r="SJN75" s="35"/>
      <c r="SJO75" s="35"/>
      <c r="SJP75" s="35"/>
      <c r="SJQ75" s="35"/>
      <c r="SJR75" s="35"/>
      <c r="SJS75" s="35"/>
      <c r="SJT75" s="35"/>
      <c r="SJU75" s="35"/>
      <c r="SJV75" s="35"/>
      <c r="SJW75" s="35"/>
      <c r="SJX75" s="35"/>
      <c r="SJY75" s="35"/>
      <c r="SJZ75" s="35"/>
      <c r="SKA75" s="35"/>
      <c r="SKB75" s="35"/>
      <c r="SKC75" s="35"/>
      <c r="SKD75" s="35"/>
      <c r="SKE75" s="35"/>
      <c r="SKF75" s="35"/>
      <c r="SKG75" s="35"/>
      <c r="SKH75" s="35"/>
      <c r="SKI75" s="35"/>
      <c r="SKJ75" s="35"/>
      <c r="SKK75" s="35"/>
      <c r="SKL75" s="35"/>
      <c r="SKM75" s="35"/>
      <c r="SKN75" s="35"/>
      <c r="SKO75" s="35"/>
      <c r="SKP75" s="35"/>
      <c r="SKQ75" s="35"/>
      <c r="SKR75" s="35"/>
      <c r="SKS75" s="35"/>
      <c r="SKT75" s="35"/>
      <c r="SKU75" s="35"/>
      <c r="SKV75" s="35"/>
      <c r="SKW75" s="35"/>
      <c r="SKX75" s="35"/>
      <c r="SKY75" s="35"/>
      <c r="SKZ75" s="35"/>
      <c r="SLA75" s="35"/>
      <c r="SLB75" s="35"/>
      <c r="SLC75" s="35"/>
      <c r="SLD75" s="35"/>
      <c r="SLE75" s="35"/>
      <c r="SLF75" s="35"/>
      <c r="SLG75" s="35"/>
      <c r="SLH75" s="35"/>
      <c r="SLI75" s="35"/>
      <c r="SLJ75" s="35"/>
      <c r="SLK75" s="35"/>
      <c r="SLL75" s="35"/>
      <c r="SLM75" s="35"/>
      <c r="SLN75" s="35"/>
      <c r="SLO75" s="35"/>
      <c r="SLP75" s="35"/>
      <c r="SLQ75" s="35"/>
      <c r="SLR75" s="35"/>
      <c r="SLS75" s="35"/>
      <c r="SLT75" s="35"/>
      <c r="SLU75" s="35"/>
      <c r="SLV75" s="35"/>
      <c r="SLW75" s="35"/>
      <c r="SLX75" s="35"/>
      <c r="SLY75" s="35"/>
      <c r="SLZ75" s="35"/>
      <c r="SMA75" s="35"/>
      <c r="SMB75" s="35"/>
      <c r="SMC75" s="35"/>
      <c r="SMD75" s="35"/>
      <c r="SME75" s="35"/>
      <c r="SMF75" s="35"/>
      <c r="SMG75" s="35"/>
      <c r="SMH75" s="35"/>
      <c r="SMI75" s="35"/>
      <c r="SMJ75" s="35"/>
      <c r="SMK75" s="35"/>
      <c r="SML75" s="35"/>
      <c r="SMM75" s="35"/>
      <c r="SMN75" s="35"/>
      <c r="SMO75" s="35"/>
      <c r="SMP75" s="35"/>
      <c r="SMQ75" s="35"/>
      <c r="SMR75" s="35"/>
      <c r="SMS75" s="35"/>
      <c r="SMT75" s="35"/>
      <c r="SMU75" s="35"/>
      <c r="SMV75" s="35"/>
      <c r="SMW75" s="35"/>
      <c r="SMX75" s="35"/>
      <c r="SMY75" s="35"/>
      <c r="SMZ75" s="35"/>
      <c r="SNA75" s="35"/>
      <c r="SNB75" s="35"/>
      <c r="SNC75" s="35"/>
      <c r="SND75" s="35"/>
      <c r="SNE75" s="35"/>
      <c r="SNF75" s="35"/>
      <c r="SNG75" s="35"/>
      <c r="SNH75" s="35"/>
      <c r="SNI75" s="35"/>
      <c r="SNJ75" s="35"/>
      <c r="SNK75" s="35"/>
      <c r="SNL75" s="35"/>
      <c r="SNM75" s="35"/>
      <c r="SNN75" s="35"/>
      <c r="SNO75" s="35"/>
      <c r="SNP75" s="35"/>
      <c r="SNQ75" s="35"/>
      <c r="SNR75" s="35"/>
      <c r="SNS75" s="35"/>
      <c r="SNT75" s="35"/>
      <c r="SNU75" s="35"/>
      <c r="SNV75" s="35"/>
      <c r="SNW75" s="35"/>
      <c r="SNX75" s="35"/>
      <c r="SNY75" s="35"/>
      <c r="SNZ75" s="35"/>
      <c r="SOA75" s="35"/>
      <c r="SOB75" s="35"/>
      <c r="SOC75" s="35"/>
      <c r="SOD75" s="35"/>
      <c r="SOE75" s="35"/>
      <c r="SOF75" s="35"/>
      <c r="SOG75" s="35"/>
      <c r="SOH75" s="35"/>
      <c r="SOI75" s="35"/>
      <c r="SOJ75" s="35"/>
      <c r="SOK75" s="35"/>
      <c r="SOL75" s="35"/>
      <c r="SOM75" s="35"/>
      <c r="SON75" s="35"/>
      <c r="SOO75" s="35"/>
      <c r="SOP75" s="35"/>
      <c r="SOQ75" s="35"/>
      <c r="SOR75" s="35"/>
      <c r="SOS75" s="35"/>
      <c r="SOT75" s="35"/>
      <c r="SOU75" s="35"/>
      <c r="SOV75" s="35"/>
      <c r="SOW75" s="35"/>
      <c r="SOX75" s="35"/>
      <c r="SOY75" s="35"/>
      <c r="SOZ75" s="35"/>
      <c r="SPA75" s="35"/>
      <c r="SPB75" s="35"/>
      <c r="SPC75" s="35"/>
      <c r="SPD75" s="35"/>
      <c r="SPE75" s="35"/>
      <c r="SPF75" s="35"/>
      <c r="SPG75" s="35"/>
      <c r="SPH75" s="35"/>
      <c r="SPI75" s="35"/>
      <c r="SPJ75" s="35"/>
      <c r="SPK75" s="35"/>
      <c r="SPL75" s="35"/>
      <c r="SPM75" s="35"/>
      <c r="SPN75" s="35"/>
      <c r="SPO75" s="35"/>
      <c r="SPP75" s="35"/>
      <c r="SPQ75" s="35"/>
      <c r="SPR75" s="35"/>
      <c r="SPS75" s="35"/>
      <c r="SPT75" s="35"/>
      <c r="SPU75" s="35"/>
      <c r="SPV75" s="35"/>
      <c r="SQC75" s="35"/>
      <c r="SQD75" s="35"/>
      <c r="SQE75" s="35"/>
      <c r="SQF75" s="35"/>
      <c r="SQG75" s="35"/>
      <c r="SQH75" s="35"/>
      <c r="SQI75" s="35"/>
      <c r="SQJ75" s="35"/>
      <c r="SQK75" s="35"/>
      <c r="SQL75" s="35"/>
      <c r="SQM75" s="35"/>
      <c r="SQN75" s="35"/>
      <c r="SQO75" s="35"/>
      <c r="SQP75" s="35"/>
      <c r="SQQ75" s="35"/>
      <c r="SQR75" s="35"/>
      <c r="SQS75" s="35"/>
      <c r="SQT75" s="35"/>
      <c r="SQU75" s="35"/>
      <c r="SQV75" s="35"/>
      <c r="SQW75" s="35"/>
      <c r="SQX75" s="35"/>
      <c r="SQY75" s="35"/>
      <c r="SQZ75" s="35"/>
      <c r="SRA75" s="35"/>
      <c r="SRB75" s="35"/>
      <c r="SRC75" s="35"/>
      <c r="SRD75" s="35"/>
      <c r="SRE75" s="35"/>
      <c r="SRF75" s="35"/>
      <c r="SRG75" s="35"/>
      <c r="SRH75" s="35"/>
      <c r="SRI75" s="35"/>
      <c r="SRJ75" s="35"/>
      <c r="SRK75" s="35"/>
      <c r="SRL75" s="35"/>
      <c r="SRM75" s="35"/>
      <c r="SRN75" s="35"/>
      <c r="SRO75" s="35"/>
      <c r="SRP75" s="35"/>
      <c r="SRQ75" s="35"/>
      <c r="SRR75" s="35"/>
      <c r="SRS75" s="35"/>
      <c r="SRT75" s="35"/>
      <c r="SRU75" s="35"/>
      <c r="SRV75" s="35"/>
      <c r="SRW75" s="35"/>
      <c r="SRX75" s="35"/>
      <c r="SRY75" s="35"/>
      <c r="SRZ75" s="35"/>
      <c r="SSA75" s="35"/>
      <c r="SSB75" s="35"/>
      <c r="SSC75" s="35"/>
      <c r="SSD75" s="35"/>
      <c r="SSE75" s="35"/>
      <c r="SSF75" s="35"/>
      <c r="SSG75" s="35"/>
      <c r="SSH75" s="35"/>
      <c r="SSI75" s="35"/>
      <c r="SSJ75" s="35"/>
      <c r="SSK75" s="35"/>
      <c r="SSL75" s="35"/>
      <c r="SSM75" s="35"/>
      <c r="SSN75" s="35"/>
      <c r="SSO75" s="35"/>
      <c r="SSP75" s="35"/>
      <c r="SSQ75" s="35"/>
      <c r="SSR75" s="35"/>
      <c r="SSS75" s="35"/>
      <c r="SST75" s="35"/>
      <c r="SSU75" s="35"/>
      <c r="SSV75" s="35"/>
      <c r="SSW75" s="35"/>
      <c r="SSX75" s="35"/>
      <c r="SSY75" s="35"/>
      <c r="SSZ75" s="35"/>
      <c r="STA75" s="35"/>
      <c r="STB75" s="35"/>
      <c r="STC75" s="35"/>
      <c r="STD75" s="35"/>
      <c r="STE75" s="35"/>
      <c r="STF75" s="35"/>
      <c r="STG75" s="35"/>
      <c r="STH75" s="35"/>
      <c r="STI75" s="35"/>
      <c r="STJ75" s="35"/>
      <c r="STK75" s="35"/>
      <c r="STL75" s="35"/>
      <c r="STM75" s="35"/>
      <c r="STN75" s="35"/>
      <c r="STO75" s="35"/>
      <c r="STP75" s="35"/>
      <c r="STQ75" s="35"/>
      <c r="STR75" s="35"/>
      <c r="STS75" s="35"/>
      <c r="STT75" s="35"/>
      <c r="STU75" s="35"/>
      <c r="STV75" s="35"/>
      <c r="STW75" s="35"/>
      <c r="STX75" s="35"/>
      <c r="STY75" s="35"/>
      <c r="STZ75" s="35"/>
      <c r="SUA75" s="35"/>
      <c r="SUB75" s="35"/>
      <c r="SUC75" s="35"/>
      <c r="SUD75" s="35"/>
      <c r="SUE75" s="35"/>
      <c r="SUF75" s="35"/>
      <c r="SUG75" s="35"/>
      <c r="SUH75" s="35"/>
      <c r="SUI75" s="35"/>
      <c r="SUJ75" s="35"/>
      <c r="SUK75" s="35"/>
      <c r="SUL75" s="35"/>
      <c r="SUM75" s="35"/>
      <c r="SUN75" s="35"/>
      <c r="SUO75" s="35"/>
      <c r="SUP75" s="35"/>
      <c r="SUQ75" s="35"/>
      <c r="SUR75" s="35"/>
      <c r="SUS75" s="35"/>
      <c r="SUT75" s="35"/>
      <c r="SUU75" s="35"/>
      <c r="SUV75" s="35"/>
      <c r="SUW75" s="35"/>
      <c r="SUX75" s="35"/>
      <c r="SUY75" s="35"/>
      <c r="SUZ75" s="35"/>
      <c r="SVA75" s="35"/>
      <c r="SVB75" s="35"/>
      <c r="SVC75" s="35"/>
      <c r="SVD75" s="35"/>
      <c r="SVE75" s="35"/>
      <c r="SVF75" s="35"/>
      <c r="SVG75" s="35"/>
      <c r="SVH75" s="35"/>
      <c r="SVI75" s="35"/>
      <c r="SVJ75" s="35"/>
      <c r="SVK75" s="35"/>
      <c r="SVL75" s="35"/>
      <c r="SVM75" s="35"/>
      <c r="SVN75" s="35"/>
      <c r="SVO75" s="35"/>
      <c r="SVP75" s="35"/>
      <c r="SVQ75" s="35"/>
      <c r="SVR75" s="35"/>
      <c r="SVS75" s="35"/>
      <c r="SVT75" s="35"/>
      <c r="SVU75" s="35"/>
      <c r="SVV75" s="35"/>
      <c r="SVW75" s="35"/>
      <c r="SVX75" s="35"/>
      <c r="SVY75" s="35"/>
      <c r="SVZ75" s="35"/>
      <c r="SWA75" s="35"/>
      <c r="SWB75" s="35"/>
      <c r="SWC75" s="35"/>
      <c r="SWD75" s="35"/>
      <c r="SWE75" s="35"/>
      <c r="SWF75" s="35"/>
      <c r="SWG75" s="35"/>
      <c r="SWH75" s="35"/>
      <c r="SWI75" s="35"/>
      <c r="SWJ75" s="35"/>
      <c r="SWK75" s="35"/>
      <c r="SWL75" s="35"/>
      <c r="SWM75" s="35"/>
      <c r="SWN75" s="35"/>
      <c r="SWO75" s="35"/>
      <c r="SWP75" s="35"/>
      <c r="SWQ75" s="35"/>
      <c r="SWR75" s="35"/>
      <c r="SWS75" s="35"/>
      <c r="SWT75" s="35"/>
      <c r="SWU75" s="35"/>
      <c r="SWV75" s="35"/>
      <c r="SWW75" s="35"/>
      <c r="SWX75" s="35"/>
      <c r="SWY75" s="35"/>
      <c r="SWZ75" s="35"/>
      <c r="SXA75" s="35"/>
      <c r="SXB75" s="35"/>
      <c r="SXC75" s="35"/>
      <c r="SXD75" s="35"/>
      <c r="SXE75" s="35"/>
      <c r="SXF75" s="35"/>
      <c r="SXG75" s="35"/>
      <c r="SXH75" s="35"/>
      <c r="SXI75" s="35"/>
      <c r="SXJ75" s="35"/>
      <c r="SXK75" s="35"/>
      <c r="SXL75" s="35"/>
      <c r="SXM75" s="35"/>
      <c r="SXN75" s="35"/>
      <c r="SXO75" s="35"/>
      <c r="SXP75" s="35"/>
      <c r="SXQ75" s="35"/>
      <c r="SXR75" s="35"/>
      <c r="SXS75" s="35"/>
      <c r="SXT75" s="35"/>
      <c r="SXU75" s="35"/>
      <c r="SXV75" s="35"/>
      <c r="SXW75" s="35"/>
      <c r="SXX75" s="35"/>
      <c r="SXY75" s="35"/>
      <c r="SXZ75" s="35"/>
      <c r="SYA75" s="35"/>
      <c r="SYB75" s="35"/>
      <c r="SYC75" s="35"/>
      <c r="SYD75" s="35"/>
      <c r="SYE75" s="35"/>
      <c r="SYF75" s="35"/>
      <c r="SYG75" s="35"/>
      <c r="SYH75" s="35"/>
      <c r="SYI75" s="35"/>
      <c r="SYJ75" s="35"/>
      <c r="SYK75" s="35"/>
      <c r="SYL75" s="35"/>
      <c r="SYM75" s="35"/>
      <c r="SYN75" s="35"/>
      <c r="SYO75" s="35"/>
      <c r="SYP75" s="35"/>
      <c r="SYQ75" s="35"/>
      <c r="SYR75" s="35"/>
      <c r="SYS75" s="35"/>
      <c r="SYT75" s="35"/>
      <c r="SYU75" s="35"/>
      <c r="SYV75" s="35"/>
      <c r="SYW75" s="35"/>
      <c r="SYX75" s="35"/>
      <c r="SYY75" s="35"/>
      <c r="SYZ75" s="35"/>
      <c r="SZA75" s="35"/>
      <c r="SZB75" s="35"/>
      <c r="SZC75" s="35"/>
      <c r="SZD75" s="35"/>
      <c r="SZE75" s="35"/>
      <c r="SZF75" s="35"/>
      <c r="SZG75" s="35"/>
      <c r="SZH75" s="35"/>
      <c r="SZI75" s="35"/>
      <c r="SZJ75" s="35"/>
      <c r="SZK75" s="35"/>
      <c r="SZL75" s="35"/>
      <c r="SZM75" s="35"/>
      <c r="SZN75" s="35"/>
      <c r="SZO75" s="35"/>
      <c r="SZP75" s="35"/>
      <c r="SZQ75" s="35"/>
      <c r="SZR75" s="35"/>
      <c r="SZY75" s="35"/>
      <c r="SZZ75" s="35"/>
      <c r="TAA75" s="35"/>
      <c r="TAB75" s="35"/>
      <c r="TAC75" s="35"/>
      <c r="TAD75" s="35"/>
      <c r="TAE75" s="35"/>
      <c r="TAF75" s="35"/>
      <c r="TAG75" s="35"/>
      <c r="TAH75" s="35"/>
      <c r="TAI75" s="35"/>
      <c r="TAJ75" s="35"/>
      <c r="TAK75" s="35"/>
      <c r="TAL75" s="35"/>
      <c r="TAM75" s="35"/>
      <c r="TAN75" s="35"/>
      <c r="TAO75" s="35"/>
      <c r="TAP75" s="35"/>
      <c r="TAQ75" s="35"/>
      <c r="TAR75" s="35"/>
      <c r="TAS75" s="35"/>
      <c r="TAT75" s="35"/>
      <c r="TAU75" s="35"/>
      <c r="TAV75" s="35"/>
      <c r="TAW75" s="35"/>
      <c r="TAX75" s="35"/>
      <c r="TAY75" s="35"/>
      <c r="TAZ75" s="35"/>
      <c r="TBA75" s="35"/>
      <c r="TBB75" s="35"/>
      <c r="TBC75" s="35"/>
      <c r="TBD75" s="35"/>
      <c r="TBE75" s="35"/>
      <c r="TBF75" s="35"/>
      <c r="TBG75" s="35"/>
      <c r="TBH75" s="35"/>
      <c r="TBI75" s="35"/>
      <c r="TBJ75" s="35"/>
      <c r="TBK75" s="35"/>
      <c r="TBL75" s="35"/>
      <c r="TBM75" s="35"/>
      <c r="TBN75" s="35"/>
      <c r="TBO75" s="35"/>
      <c r="TBP75" s="35"/>
      <c r="TBQ75" s="35"/>
      <c r="TBR75" s="35"/>
      <c r="TBS75" s="35"/>
      <c r="TBT75" s="35"/>
      <c r="TBU75" s="35"/>
      <c r="TBV75" s="35"/>
      <c r="TBW75" s="35"/>
      <c r="TBX75" s="35"/>
      <c r="TBY75" s="35"/>
      <c r="TBZ75" s="35"/>
      <c r="TCA75" s="35"/>
      <c r="TCB75" s="35"/>
      <c r="TCC75" s="35"/>
      <c r="TCD75" s="35"/>
      <c r="TCE75" s="35"/>
      <c r="TCF75" s="35"/>
      <c r="TCG75" s="35"/>
      <c r="TCH75" s="35"/>
      <c r="TCI75" s="35"/>
      <c r="TCJ75" s="35"/>
      <c r="TCK75" s="35"/>
      <c r="TCL75" s="35"/>
      <c r="TCM75" s="35"/>
      <c r="TCN75" s="35"/>
      <c r="TCO75" s="35"/>
      <c r="TCP75" s="35"/>
      <c r="TCQ75" s="35"/>
      <c r="TCR75" s="35"/>
      <c r="TCS75" s="35"/>
      <c r="TCT75" s="35"/>
      <c r="TCU75" s="35"/>
      <c r="TCV75" s="35"/>
      <c r="TCW75" s="35"/>
      <c r="TCX75" s="35"/>
      <c r="TCY75" s="35"/>
      <c r="TCZ75" s="35"/>
      <c r="TDA75" s="35"/>
      <c r="TDB75" s="35"/>
      <c r="TDC75" s="35"/>
      <c r="TDD75" s="35"/>
      <c r="TDE75" s="35"/>
      <c r="TDF75" s="35"/>
      <c r="TDG75" s="35"/>
      <c r="TDH75" s="35"/>
      <c r="TDI75" s="35"/>
      <c r="TDJ75" s="35"/>
      <c r="TDK75" s="35"/>
      <c r="TDL75" s="35"/>
      <c r="TDM75" s="35"/>
      <c r="TDN75" s="35"/>
      <c r="TDO75" s="35"/>
      <c r="TDP75" s="35"/>
      <c r="TDQ75" s="35"/>
      <c r="TDR75" s="35"/>
      <c r="TDS75" s="35"/>
      <c r="TDT75" s="35"/>
      <c r="TDU75" s="35"/>
      <c r="TDV75" s="35"/>
      <c r="TDW75" s="35"/>
      <c r="TDX75" s="35"/>
      <c r="TDY75" s="35"/>
      <c r="TDZ75" s="35"/>
      <c r="TEA75" s="35"/>
      <c r="TEB75" s="35"/>
      <c r="TEC75" s="35"/>
      <c r="TED75" s="35"/>
      <c r="TEE75" s="35"/>
      <c r="TEF75" s="35"/>
      <c r="TEG75" s="35"/>
      <c r="TEH75" s="35"/>
      <c r="TEI75" s="35"/>
      <c r="TEJ75" s="35"/>
      <c r="TEK75" s="35"/>
      <c r="TEL75" s="35"/>
      <c r="TEM75" s="35"/>
      <c r="TEN75" s="35"/>
      <c r="TEO75" s="35"/>
      <c r="TEP75" s="35"/>
      <c r="TEQ75" s="35"/>
      <c r="TER75" s="35"/>
      <c r="TES75" s="35"/>
      <c r="TET75" s="35"/>
      <c r="TEU75" s="35"/>
      <c r="TEV75" s="35"/>
      <c r="TEW75" s="35"/>
      <c r="TEX75" s="35"/>
      <c r="TEY75" s="35"/>
      <c r="TEZ75" s="35"/>
      <c r="TFA75" s="35"/>
      <c r="TFB75" s="35"/>
      <c r="TFC75" s="35"/>
      <c r="TFD75" s="35"/>
      <c r="TFE75" s="35"/>
      <c r="TFF75" s="35"/>
      <c r="TFG75" s="35"/>
      <c r="TFH75" s="35"/>
      <c r="TFI75" s="35"/>
      <c r="TFJ75" s="35"/>
      <c r="TFK75" s="35"/>
      <c r="TFL75" s="35"/>
      <c r="TFM75" s="35"/>
      <c r="TFN75" s="35"/>
      <c r="TFO75" s="35"/>
      <c r="TFP75" s="35"/>
      <c r="TFQ75" s="35"/>
      <c r="TFR75" s="35"/>
      <c r="TFS75" s="35"/>
      <c r="TFT75" s="35"/>
      <c r="TFU75" s="35"/>
      <c r="TFV75" s="35"/>
      <c r="TFW75" s="35"/>
      <c r="TFX75" s="35"/>
      <c r="TFY75" s="35"/>
      <c r="TFZ75" s="35"/>
      <c r="TGA75" s="35"/>
      <c r="TGB75" s="35"/>
      <c r="TGC75" s="35"/>
      <c r="TGD75" s="35"/>
      <c r="TGE75" s="35"/>
      <c r="TGF75" s="35"/>
      <c r="TGG75" s="35"/>
      <c r="TGH75" s="35"/>
      <c r="TGI75" s="35"/>
      <c r="TGJ75" s="35"/>
      <c r="TGK75" s="35"/>
      <c r="TGL75" s="35"/>
      <c r="TGM75" s="35"/>
      <c r="TGN75" s="35"/>
      <c r="TGO75" s="35"/>
      <c r="TGP75" s="35"/>
      <c r="TGQ75" s="35"/>
      <c r="TGR75" s="35"/>
      <c r="TGS75" s="35"/>
      <c r="TGT75" s="35"/>
      <c r="TGU75" s="35"/>
      <c r="TGV75" s="35"/>
      <c r="TGW75" s="35"/>
      <c r="TGX75" s="35"/>
      <c r="TGY75" s="35"/>
      <c r="TGZ75" s="35"/>
      <c r="THA75" s="35"/>
      <c r="THB75" s="35"/>
      <c r="THC75" s="35"/>
      <c r="THD75" s="35"/>
      <c r="THE75" s="35"/>
      <c r="THF75" s="35"/>
      <c r="THG75" s="35"/>
      <c r="THH75" s="35"/>
      <c r="THI75" s="35"/>
      <c r="THJ75" s="35"/>
      <c r="THK75" s="35"/>
      <c r="THL75" s="35"/>
      <c r="THM75" s="35"/>
      <c r="THN75" s="35"/>
      <c r="THO75" s="35"/>
      <c r="THP75" s="35"/>
      <c r="THQ75" s="35"/>
      <c r="THR75" s="35"/>
      <c r="THS75" s="35"/>
      <c r="THT75" s="35"/>
      <c r="THU75" s="35"/>
      <c r="THV75" s="35"/>
      <c r="THW75" s="35"/>
      <c r="THX75" s="35"/>
      <c r="THY75" s="35"/>
      <c r="THZ75" s="35"/>
      <c r="TIA75" s="35"/>
      <c r="TIB75" s="35"/>
      <c r="TIC75" s="35"/>
      <c r="TID75" s="35"/>
      <c r="TIE75" s="35"/>
      <c r="TIF75" s="35"/>
      <c r="TIG75" s="35"/>
      <c r="TIH75" s="35"/>
      <c r="TII75" s="35"/>
      <c r="TIJ75" s="35"/>
      <c r="TIK75" s="35"/>
      <c r="TIL75" s="35"/>
      <c r="TIM75" s="35"/>
      <c r="TIN75" s="35"/>
      <c r="TIO75" s="35"/>
      <c r="TIP75" s="35"/>
      <c r="TIQ75" s="35"/>
      <c r="TIR75" s="35"/>
      <c r="TIS75" s="35"/>
      <c r="TIT75" s="35"/>
      <c r="TIU75" s="35"/>
      <c r="TIV75" s="35"/>
      <c r="TIW75" s="35"/>
      <c r="TIX75" s="35"/>
      <c r="TIY75" s="35"/>
      <c r="TIZ75" s="35"/>
      <c r="TJA75" s="35"/>
      <c r="TJB75" s="35"/>
      <c r="TJC75" s="35"/>
      <c r="TJD75" s="35"/>
      <c r="TJE75" s="35"/>
      <c r="TJF75" s="35"/>
      <c r="TJG75" s="35"/>
      <c r="TJH75" s="35"/>
      <c r="TJI75" s="35"/>
      <c r="TJJ75" s="35"/>
      <c r="TJK75" s="35"/>
      <c r="TJL75" s="35"/>
      <c r="TJM75" s="35"/>
      <c r="TJN75" s="35"/>
      <c r="TJU75" s="35"/>
      <c r="TJV75" s="35"/>
      <c r="TJW75" s="35"/>
      <c r="TJX75" s="35"/>
      <c r="TJY75" s="35"/>
      <c r="TJZ75" s="35"/>
      <c r="TKA75" s="35"/>
      <c r="TKB75" s="35"/>
      <c r="TKC75" s="35"/>
      <c r="TKD75" s="35"/>
      <c r="TKE75" s="35"/>
      <c r="TKF75" s="35"/>
      <c r="TKG75" s="35"/>
      <c r="TKH75" s="35"/>
      <c r="TKI75" s="35"/>
      <c r="TKJ75" s="35"/>
      <c r="TKK75" s="35"/>
      <c r="TKL75" s="35"/>
      <c r="TKM75" s="35"/>
      <c r="TKN75" s="35"/>
      <c r="TKO75" s="35"/>
      <c r="TKP75" s="35"/>
      <c r="TKQ75" s="35"/>
      <c r="TKR75" s="35"/>
      <c r="TKS75" s="35"/>
      <c r="TKT75" s="35"/>
      <c r="TKU75" s="35"/>
      <c r="TKV75" s="35"/>
      <c r="TKW75" s="35"/>
      <c r="TKX75" s="35"/>
      <c r="TKY75" s="35"/>
      <c r="TKZ75" s="35"/>
      <c r="TLA75" s="35"/>
      <c r="TLB75" s="35"/>
      <c r="TLC75" s="35"/>
      <c r="TLD75" s="35"/>
      <c r="TLE75" s="35"/>
      <c r="TLF75" s="35"/>
      <c r="TLG75" s="35"/>
      <c r="TLH75" s="35"/>
      <c r="TLI75" s="35"/>
      <c r="TLJ75" s="35"/>
      <c r="TLK75" s="35"/>
      <c r="TLL75" s="35"/>
      <c r="TLM75" s="35"/>
      <c r="TLN75" s="35"/>
      <c r="TLO75" s="35"/>
      <c r="TLP75" s="35"/>
      <c r="TLQ75" s="35"/>
      <c r="TLR75" s="35"/>
      <c r="TLS75" s="35"/>
      <c r="TLT75" s="35"/>
      <c r="TLU75" s="35"/>
      <c r="TLV75" s="35"/>
      <c r="TLW75" s="35"/>
      <c r="TLX75" s="35"/>
      <c r="TLY75" s="35"/>
      <c r="TLZ75" s="35"/>
      <c r="TMA75" s="35"/>
      <c r="TMB75" s="35"/>
      <c r="TMC75" s="35"/>
      <c r="TMD75" s="35"/>
      <c r="TME75" s="35"/>
      <c r="TMF75" s="35"/>
      <c r="TMG75" s="35"/>
      <c r="TMH75" s="35"/>
      <c r="TMI75" s="35"/>
      <c r="TMJ75" s="35"/>
      <c r="TMK75" s="35"/>
      <c r="TML75" s="35"/>
      <c r="TMM75" s="35"/>
      <c r="TMN75" s="35"/>
      <c r="TMO75" s="35"/>
      <c r="TMP75" s="35"/>
      <c r="TMQ75" s="35"/>
      <c r="TMR75" s="35"/>
      <c r="TMS75" s="35"/>
      <c r="TMT75" s="35"/>
      <c r="TMU75" s="35"/>
      <c r="TMV75" s="35"/>
      <c r="TMW75" s="35"/>
      <c r="TMX75" s="35"/>
      <c r="TMY75" s="35"/>
      <c r="TMZ75" s="35"/>
      <c r="TNA75" s="35"/>
      <c r="TNB75" s="35"/>
      <c r="TNC75" s="35"/>
      <c r="TND75" s="35"/>
      <c r="TNE75" s="35"/>
      <c r="TNF75" s="35"/>
      <c r="TNG75" s="35"/>
      <c r="TNH75" s="35"/>
      <c r="TNI75" s="35"/>
      <c r="TNJ75" s="35"/>
      <c r="TNK75" s="35"/>
      <c r="TNL75" s="35"/>
      <c r="TNM75" s="35"/>
      <c r="TNN75" s="35"/>
      <c r="TNO75" s="35"/>
      <c r="TNP75" s="35"/>
      <c r="TNQ75" s="35"/>
      <c r="TNR75" s="35"/>
      <c r="TNS75" s="35"/>
      <c r="TNT75" s="35"/>
      <c r="TNU75" s="35"/>
      <c r="TNV75" s="35"/>
      <c r="TNW75" s="35"/>
      <c r="TNX75" s="35"/>
      <c r="TNY75" s="35"/>
      <c r="TNZ75" s="35"/>
      <c r="TOA75" s="35"/>
      <c r="TOB75" s="35"/>
      <c r="TOC75" s="35"/>
      <c r="TOD75" s="35"/>
      <c r="TOE75" s="35"/>
      <c r="TOF75" s="35"/>
      <c r="TOG75" s="35"/>
      <c r="TOH75" s="35"/>
      <c r="TOI75" s="35"/>
      <c r="TOJ75" s="35"/>
      <c r="TOK75" s="35"/>
      <c r="TOL75" s="35"/>
      <c r="TOM75" s="35"/>
      <c r="TON75" s="35"/>
      <c r="TOO75" s="35"/>
      <c r="TOP75" s="35"/>
      <c r="TOQ75" s="35"/>
      <c r="TOR75" s="35"/>
      <c r="TOS75" s="35"/>
      <c r="TOT75" s="35"/>
      <c r="TOU75" s="35"/>
      <c r="TOV75" s="35"/>
      <c r="TOW75" s="35"/>
      <c r="TOX75" s="35"/>
      <c r="TOY75" s="35"/>
      <c r="TOZ75" s="35"/>
      <c r="TPA75" s="35"/>
      <c r="TPB75" s="35"/>
      <c r="TPC75" s="35"/>
      <c r="TPD75" s="35"/>
      <c r="TPE75" s="35"/>
      <c r="TPF75" s="35"/>
      <c r="TPG75" s="35"/>
      <c r="TPH75" s="35"/>
      <c r="TPI75" s="35"/>
      <c r="TPJ75" s="35"/>
      <c r="TPK75" s="35"/>
      <c r="TPL75" s="35"/>
      <c r="TPM75" s="35"/>
      <c r="TPN75" s="35"/>
      <c r="TPO75" s="35"/>
      <c r="TPP75" s="35"/>
      <c r="TPQ75" s="35"/>
      <c r="TPR75" s="35"/>
      <c r="TPS75" s="35"/>
      <c r="TPT75" s="35"/>
      <c r="TPU75" s="35"/>
      <c r="TPV75" s="35"/>
      <c r="TPW75" s="35"/>
      <c r="TPX75" s="35"/>
      <c r="TPY75" s="35"/>
      <c r="TPZ75" s="35"/>
      <c r="TQA75" s="35"/>
      <c r="TQB75" s="35"/>
      <c r="TQC75" s="35"/>
      <c r="TQD75" s="35"/>
      <c r="TQE75" s="35"/>
      <c r="TQF75" s="35"/>
      <c r="TQG75" s="35"/>
      <c r="TQH75" s="35"/>
      <c r="TQI75" s="35"/>
      <c r="TQJ75" s="35"/>
      <c r="TQK75" s="35"/>
      <c r="TQL75" s="35"/>
      <c r="TQM75" s="35"/>
      <c r="TQN75" s="35"/>
      <c r="TQO75" s="35"/>
      <c r="TQP75" s="35"/>
      <c r="TQQ75" s="35"/>
      <c r="TQR75" s="35"/>
      <c r="TQS75" s="35"/>
      <c r="TQT75" s="35"/>
      <c r="TQU75" s="35"/>
      <c r="TQV75" s="35"/>
      <c r="TQW75" s="35"/>
      <c r="TQX75" s="35"/>
      <c r="TQY75" s="35"/>
      <c r="TQZ75" s="35"/>
      <c r="TRA75" s="35"/>
      <c r="TRB75" s="35"/>
      <c r="TRC75" s="35"/>
      <c r="TRD75" s="35"/>
      <c r="TRE75" s="35"/>
      <c r="TRF75" s="35"/>
      <c r="TRG75" s="35"/>
      <c r="TRH75" s="35"/>
      <c r="TRI75" s="35"/>
      <c r="TRJ75" s="35"/>
      <c r="TRK75" s="35"/>
      <c r="TRL75" s="35"/>
      <c r="TRM75" s="35"/>
      <c r="TRN75" s="35"/>
      <c r="TRO75" s="35"/>
      <c r="TRP75" s="35"/>
      <c r="TRQ75" s="35"/>
      <c r="TRR75" s="35"/>
      <c r="TRS75" s="35"/>
      <c r="TRT75" s="35"/>
      <c r="TRU75" s="35"/>
      <c r="TRV75" s="35"/>
      <c r="TRW75" s="35"/>
      <c r="TRX75" s="35"/>
      <c r="TRY75" s="35"/>
      <c r="TRZ75" s="35"/>
      <c r="TSA75" s="35"/>
      <c r="TSB75" s="35"/>
      <c r="TSC75" s="35"/>
      <c r="TSD75" s="35"/>
      <c r="TSE75" s="35"/>
      <c r="TSF75" s="35"/>
      <c r="TSG75" s="35"/>
      <c r="TSH75" s="35"/>
      <c r="TSI75" s="35"/>
      <c r="TSJ75" s="35"/>
      <c r="TSK75" s="35"/>
      <c r="TSL75" s="35"/>
      <c r="TSM75" s="35"/>
      <c r="TSN75" s="35"/>
      <c r="TSO75" s="35"/>
      <c r="TSP75" s="35"/>
      <c r="TSQ75" s="35"/>
      <c r="TSR75" s="35"/>
      <c r="TSS75" s="35"/>
      <c r="TST75" s="35"/>
      <c r="TSU75" s="35"/>
      <c r="TSV75" s="35"/>
      <c r="TSW75" s="35"/>
      <c r="TSX75" s="35"/>
      <c r="TSY75" s="35"/>
      <c r="TSZ75" s="35"/>
      <c r="TTA75" s="35"/>
      <c r="TTB75" s="35"/>
      <c r="TTC75" s="35"/>
      <c r="TTD75" s="35"/>
      <c r="TTE75" s="35"/>
      <c r="TTF75" s="35"/>
      <c r="TTG75" s="35"/>
      <c r="TTH75" s="35"/>
      <c r="TTI75" s="35"/>
      <c r="TTJ75" s="35"/>
      <c r="TTQ75" s="35"/>
      <c r="TTR75" s="35"/>
      <c r="TTS75" s="35"/>
      <c r="TTT75" s="35"/>
      <c r="TTU75" s="35"/>
      <c r="TTV75" s="35"/>
      <c r="TTW75" s="35"/>
      <c r="TTX75" s="35"/>
      <c r="TTY75" s="35"/>
      <c r="TTZ75" s="35"/>
      <c r="TUA75" s="35"/>
      <c r="TUB75" s="35"/>
      <c r="TUC75" s="35"/>
      <c r="TUD75" s="35"/>
      <c r="TUE75" s="35"/>
      <c r="TUF75" s="35"/>
      <c r="TUG75" s="35"/>
      <c r="TUH75" s="35"/>
      <c r="TUI75" s="35"/>
      <c r="TUJ75" s="35"/>
      <c r="TUK75" s="35"/>
      <c r="TUL75" s="35"/>
      <c r="TUM75" s="35"/>
      <c r="TUN75" s="35"/>
      <c r="TUO75" s="35"/>
      <c r="TUP75" s="35"/>
      <c r="TUQ75" s="35"/>
      <c r="TUR75" s="35"/>
      <c r="TUS75" s="35"/>
      <c r="TUT75" s="35"/>
      <c r="TUU75" s="35"/>
      <c r="TUV75" s="35"/>
      <c r="TUW75" s="35"/>
      <c r="TUX75" s="35"/>
      <c r="TUY75" s="35"/>
      <c r="TUZ75" s="35"/>
      <c r="TVA75" s="35"/>
      <c r="TVB75" s="35"/>
      <c r="TVC75" s="35"/>
      <c r="TVD75" s="35"/>
      <c r="TVE75" s="35"/>
      <c r="TVF75" s="35"/>
      <c r="TVG75" s="35"/>
      <c r="TVH75" s="35"/>
      <c r="TVI75" s="35"/>
      <c r="TVJ75" s="35"/>
      <c r="TVK75" s="35"/>
      <c r="TVL75" s="35"/>
      <c r="TVM75" s="35"/>
      <c r="TVN75" s="35"/>
      <c r="TVO75" s="35"/>
      <c r="TVP75" s="35"/>
      <c r="TVQ75" s="35"/>
      <c r="TVR75" s="35"/>
      <c r="TVS75" s="35"/>
      <c r="TVT75" s="35"/>
      <c r="TVU75" s="35"/>
      <c r="TVV75" s="35"/>
      <c r="TVW75" s="35"/>
      <c r="TVX75" s="35"/>
      <c r="TVY75" s="35"/>
      <c r="TVZ75" s="35"/>
      <c r="TWA75" s="35"/>
      <c r="TWB75" s="35"/>
      <c r="TWC75" s="35"/>
      <c r="TWD75" s="35"/>
      <c r="TWE75" s="35"/>
      <c r="TWF75" s="35"/>
      <c r="TWG75" s="35"/>
      <c r="TWH75" s="35"/>
      <c r="TWI75" s="35"/>
      <c r="TWJ75" s="35"/>
      <c r="TWK75" s="35"/>
      <c r="TWL75" s="35"/>
      <c r="TWM75" s="35"/>
      <c r="TWN75" s="35"/>
      <c r="TWO75" s="35"/>
      <c r="TWP75" s="35"/>
      <c r="TWQ75" s="35"/>
      <c r="TWR75" s="35"/>
      <c r="TWS75" s="35"/>
      <c r="TWT75" s="35"/>
      <c r="TWU75" s="35"/>
      <c r="TWV75" s="35"/>
      <c r="TWW75" s="35"/>
      <c r="TWX75" s="35"/>
      <c r="TWY75" s="35"/>
      <c r="TWZ75" s="35"/>
      <c r="TXA75" s="35"/>
      <c r="TXB75" s="35"/>
      <c r="TXC75" s="35"/>
      <c r="TXD75" s="35"/>
      <c r="TXE75" s="35"/>
      <c r="TXF75" s="35"/>
      <c r="TXG75" s="35"/>
      <c r="TXH75" s="35"/>
      <c r="TXI75" s="35"/>
      <c r="TXJ75" s="35"/>
      <c r="TXK75" s="35"/>
      <c r="TXL75" s="35"/>
      <c r="TXM75" s="35"/>
      <c r="TXN75" s="35"/>
      <c r="TXO75" s="35"/>
      <c r="TXP75" s="35"/>
      <c r="TXQ75" s="35"/>
      <c r="TXR75" s="35"/>
      <c r="TXS75" s="35"/>
      <c r="TXT75" s="35"/>
      <c r="TXU75" s="35"/>
      <c r="TXV75" s="35"/>
      <c r="TXW75" s="35"/>
      <c r="TXX75" s="35"/>
      <c r="TXY75" s="35"/>
      <c r="TXZ75" s="35"/>
      <c r="TYA75" s="35"/>
      <c r="TYB75" s="35"/>
      <c r="TYC75" s="35"/>
      <c r="TYD75" s="35"/>
      <c r="TYE75" s="35"/>
      <c r="TYF75" s="35"/>
      <c r="TYG75" s="35"/>
      <c r="TYH75" s="35"/>
      <c r="TYI75" s="35"/>
      <c r="TYJ75" s="35"/>
      <c r="TYK75" s="35"/>
      <c r="TYL75" s="35"/>
      <c r="TYM75" s="35"/>
      <c r="TYN75" s="35"/>
      <c r="TYO75" s="35"/>
      <c r="TYP75" s="35"/>
      <c r="TYQ75" s="35"/>
      <c r="TYR75" s="35"/>
      <c r="TYS75" s="35"/>
      <c r="TYT75" s="35"/>
      <c r="TYU75" s="35"/>
      <c r="TYV75" s="35"/>
      <c r="TYW75" s="35"/>
      <c r="TYX75" s="35"/>
      <c r="TYY75" s="35"/>
      <c r="TYZ75" s="35"/>
      <c r="TZA75" s="35"/>
      <c r="TZB75" s="35"/>
      <c r="TZC75" s="35"/>
      <c r="TZD75" s="35"/>
      <c r="TZE75" s="35"/>
      <c r="TZF75" s="35"/>
      <c r="TZG75" s="35"/>
      <c r="TZH75" s="35"/>
      <c r="TZI75" s="35"/>
      <c r="TZJ75" s="35"/>
      <c r="TZK75" s="35"/>
      <c r="TZL75" s="35"/>
      <c r="TZM75" s="35"/>
      <c r="TZN75" s="35"/>
      <c r="TZO75" s="35"/>
      <c r="TZP75" s="35"/>
      <c r="TZQ75" s="35"/>
      <c r="TZR75" s="35"/>
      <c r="TZS75" s="35"/>
      <c r="TZT75" s="35"/>
      <c r="TZU75" s="35"/>
      <c r="TZV75" s="35"/>
      <c r="TZW75" s="35"/>
      <c r="TZX75" s="35"/>
      <c r="TZY75" s="35"/>
      <c r="TZZ75" s="35"/>
      <c r="UAA75" s="35"/>
      <c r="UAB75" s="35"/>
      <c r="UAC75" s="35"/>
      <c r="UAD75" s="35"/>
      <c r="UAE75" s="35"/>
      <c r="UAF75" s="35"/>
      <c r="UAG75" s="35"/>
      <c r="UAH75" s="35"/>
      <c r="UAI75" s="35"/>
      <c r="UAJ75" s="35"/>
      <c r="UAK75" s="35"/>
      <c r="UAL75" s="35"/>
      <c r="UAM75" s="35"/>
      <c r="UAN75" s="35"/>
      <c r="UAO75" s="35"/>
      <c r="UAP75" s="35"/>
      <c r="UAQ75" s="35"/>
      <c r="UAR75" s="35"/>
      <c r="UAS75" s="35"/>
      <c r="UAT75" s="35"/>
      <c r="UAU75" s="35"/>
      <c r="UAV75" s="35"/>
      <c r="UAW75" s="35"/>
      <c r="UAX75" s="35"/>
      <c r="UAY75" s="35"/>
      <c r="UAZ75" s="35"/>
      <c r="UBA75" s="35"/>
      <c r="UBB75" s="35"/>
      <c r="UBC75" s="35"/>
      <c r="UBD75" s="35"/>
      <c r="UBE75" s="35"/>
      <c r="UBF75" s="35"/>
      <c r="UBG75" s="35"/>
      <c r="UBH75" s="35"/>
      <c r="UBI75" s="35"/>
      <c r="UBJ75" s="35"/>
      <c r="UBK75" s="35"/>
      <c r="UBL75" s="35"/>
      <c r="UBM75" s="35"/>
      <c r="UBN75" s="35"/>
      <c r="UBO75" s="35"/>
      <c r="UBP75" s="35"/>
      <c r="UBQ75" s="35"/>
      <c r="UBR75" s="35"/>
      <c r="UBS75" s="35"/>
      <c r="UBT75" s="35"/>
      <c r="UBU75" s="35"/>
      <c r="UBV75" s="35"/>
      <c r="UBW75" s="35"/>
      <c r="UBX75" s="35"/>
      <c r="UBY75" s="35"/>
      <c r="UBZ75" s="35"/>
      <c r="UCA75" s="35"/>
      <c r="UCB75" s="35"/>
      <c r="UCC75" s="35"/>
      <c r="UCD75" s="35"/>
      <c r="UCE75" s="35"/>
      <c r="UCF75" s="35"/>
      <c r="UCG75" s="35"/>
      <c r="UCH75" s="35"/>
      <c r="UCI75" s="35"/>
      <c r="UCJ75" s="35"/>
      <c r="UCK75" s="35"/>
      <c r="UCL75" s="35"/>
      <c r="UCM75" s="35"/>
      <c r="UCN75" s="35"/>
      <c r="UCO75" s="35"/>
      <c r="UCP75" s="35"/>
      <c r="UCQ75" s="35"/>
      <c r="UCR75" s="35"/>
      <c r="UCS75" s="35"/>
      <c r="UCT75" s="35"/>
      <c r="UCU75" s="35"/>
      <c r="UCV75" s="35"/>
      <c r="UCW75" s="35"/>
      <c r="UCX75" s="35"/>
      <c r="UCY75" s="35"/>
      <c r="UCZ75" s="35"/>
      <c r="UDA75" s="35"/>
      <c r="UDB75" s="35"/>
      <c r="UDC75" s="35"/>
      <c r="UDD75" s="35"/>
      <c r="UDE75" s="35"/>
      <c r="UDF75" s="35"/>
      <c r="UDM75" s="35"/>
      <c r="UDN75" s="35"/>
      <c r="UDO75" s="35"/>
      <c r="UDP75" s="35"/>
      <c r="UDQ75" s="35"/>
      <c r="UDR75" s="35"/>
      <c r="UDS75" s="35"/>
      <c r="UDT75" s="35"/>
      <c r="UDU75" s="35"/>
      <c r="UDV75" s="35"/>
      <c r="UDW75" s="35"/>
      <c r="UDX75" s="35"/>
      <c r="UDY75" s="35"/>
      <c r="UDZ75" s="35"/>
      <c r="UEA75" s="35"/>
      <c r="UEB75" s="35"/>
      <c r="UEC75" s="35"/>
      <c r="UED75" s="35"/>
      <c r="UEE75" s="35"/>
      <c r="UEF75" s="35"/>
      <c r="UEG75" s="35"/>
      <c r="UEH75" s="35"/>
      <c r="UEI75" s="35"/>
      <c r="UEJ75" s="35"/>
      <c r="UEK75" s="35"/>
      <c r="UEL75" s="35"/>
      <c r="UEM75" s="35"/>
      <c r="UEN75" s="35"/>
      <c r="UEO75" s="35"/>
      <c r="UEP75" s="35"/>
      <c r="UEQ75" s="35"/>
      <c r="UER75" s="35"/>
      <c r="UES75" s="35"/>
      <c r="UET75" s="35"/>
      <c r="UEU75" s="35"/>
      <c r="UEV75" s="35"/>
      <c r="UEW75" s="35"/>
      <c r="UEX75" s="35"/>
      <c r="UEY75" s="35"/>
      <c r="UEZ75" s="35"/>
      <c r="UFA75" s="35"/>
      <c r="UFB75" s="35"/>
      <c r="UFC75" s="35"/>
      <c r="UFD75" s="35"/>
      <c r="UFE75" s="35"/>
      <c r="UFF75" s="35"/>
      <c r="UFG75" s="35"/>
      <c r="UFH75" s="35"/>
      <c r="UFI75" s="35"/>
      <c r="UFJ75" s="35"/>
      <c r="UFK75" s="35"/>
      <c r="UFL75" s="35"/>
      <c r="UFM75" s="35"/>
      <c r="UFN75" s="35"/>
      <c r="UFO75" s="35"/>
      <c r="UFP75" s="35"/>
      <c r="UFQ75" s="35"/>
      <c r="UFR75" s="35"/>
      <c r="UFS75" s="35"/>
      <c r="UFT75" s="35"/>
      <c r="UFU75" s="35"/>
      <c r="UFV75" s="35"/>
      <c r="UFW75" s="35"/>
      <c r="UFX75" s="35"/>
      <c r="UFY75" s="35"/>
      <c r="UFZ75" s="35"/>
      <c r="UGA75" s="35"/>
      <c r="UGB75" s="35"/>
      <c r="UGC75" s="35"/>
      <c r="UGD75" s="35"/>
      <c r="UGE75" s="35"/>
      <c r="UGF75" s="35"/>
      <c r="UGG75" s="35"/>
      <c r="UGH75" s="35"/>
      <c r="UGI75" s="35"/>
      <c r="UGJ75" s="35"/>
      <c r="UGK75" s="35"/>
      <c r="UGL75" s="35"/>
      <c r="UGM75" s="35"/>
      <c r="UGN75" s="35"/>
      <c r="UGO75" s="35"/>
      <c r="UGP75" s="35"/>
      <c r="UGQ75" s="35"/>
      <c r="UGR75" s="35"/>
      <c r="UGS75" s="35"/>
      <c r="UGT75" s="35"/>
      <c r="UGU75" s="35"/>
      <c r="UGV75" s="35"/>
      <c r="UGW75" s="35"/>
      <c r="UGX75" s="35"/>
      <c r="UGY75" s="35"/>
      <c r="UGZ75" s="35"/>
      <c r="UHA75" s="35"/>
      <c r="UHB75" s="35"/>
      <c r="UHC75" s="35"/>
      <c r="UHD75" s="35"/>
      <c r="UHE75" s="35"/>
      <c r="UHF75" s="35"/>
      <c r="UHG75" s="35"/>
      <c r="UHH75" s="35"/>
      <c r="UHI75" s="35"/>
      <c r="UHJ75" s="35"/>
      <c r="UHK75" s="35"/>
      <c r="UHL75" s="35"/>
      <c r="UHM75" s="35"/>
      <c r="UHN75" s="35"/>
      <c r="UHO75" s="35"/>
      <c r="UHP75" s="35"/>
      <c r="UHQ75" s="35"/>
      <c r="UHR75" s="35"/>
      <c r="UHS75" s="35"/>
      <c r="UHT75" s="35"/>
      <c r="UHU75" s="35"/>
      <c r="UHV75" s="35"/>
      <c r="UHW75" s="35"/>
      <c r="UHX75" s="35"/>
      <c r="UHY75" s="35"/>
      <c r="UHZ75" s="35"/>
      <c r="UIA75" s="35"/>
      <c r="UIB75" s="35"/>
      <c r="UIC75" s="35"/>
      <c r="UID75" s="35"/>
      <c r="UIE75" s="35"/>
      <c r="UIF75" s="35"/>
      <c r="UIG75" s="35"/>
      <c r="UIH75" s="35"/>
      <c r="UII75" s="35"/>
      <c r="UIJ75" s="35"/>
      <c r="UIK75" s="35"/>
      <c r="UIL75" s="35"/>
      <c r="UIM75" s="35"/>
      <c r="UIN75" s="35"/>
      <c r="UIO75" s="35"/>
      <c r="UIP75" s="35"/>
      <c r="UIQ75" s="35"/>
      <c r="UIR75" s="35"/>
      <c r="UIS75" s="35"/>
      <c r="UIT75" s="35"/>
      <c r="UIU75" s="35"/>
      <c r="UIV75" s="35"/>
      <c r="UIW75" s="35"/>
      <c r="UIX75" s="35"/>
      <c r="UIY75" s="35"/>
      <c r="UIZ75" s="35"/>
      <c r="UJA75" s="35"/>
      <c r="UJB75" s="35"/>
      <c r="UJC75" s="35"/>
      <c r="UJD75" s="35"/>
      <c r="UJE75" s="35"/>
      <c r="UJF75" s="35"/>
      <c r="UJG75" s="35"/>
      <c r="UJH75" s="35"/>
      <c r="UJI75" s="35"/>
      <c r="UJJ75" s="35"/>
      <c r="UJK75" s="35"/>
      <c r="UJL75" s="35"/>
      <c r="UJM75" s="35"/>
      <c r="UJN75" s="35"/>
      <c r="UJO75" s="35"/>
      <c r="UJP75" s="35"/>
      <c r="UJQ75" s="35"/>
      <c r="UJR75" s="35"/>
      <c r="UJS75" s="35"/>
      <c r="UJT75" s="35"/>
      <c r="UJU75" s="35"/>
      <c r="UJV75" s="35"/>
      <c r="UJW75" s="35"/>
      <c r="UJX75" s="35"/>
      <c r="UJY75" s="35"/>
      <c r="UJZ75" s="35"/>
      <c r="UKA75" s="35"/>
      <c r="UKB75" s="35"/>
      <c r="UKC75" s="35"/>
      <c r="UKD75" s="35"/>
      <c r="UKE75" s="35"/>
      <c r="UKF75" s="35"/>
      <c r="UKG75" s="35"/>
      <c r="UKH75" s="35"/>
      <c r="UKI75" s="35"/>
      <c r="UKJ75" s="35"/>
      <c r="UKK75" s="35"/>
      <c r="UKL75" s="35"/>
      <c r="UKM75" s="35"/>
      <c r="UKN75" s="35"/>
      <c r="UKO75" s="35"/>
      <c r="UKP75" s="35"/>
      <c r="UKQ75" s="35"/>
      <c r="UKR75" s="35"/>
      <c r="UKS75" s="35"/>
      <c r="UKT75" s="35"/>
      <c r="UKU75" s="35"/>
      <c r="UKV75" s="35"/>
      <c r="UKW75" s="35"/>
      <c r="UKX75" s="35"/>
      <c r="UKY75" s="35"/>
      <c r="UKZ75" s="35"/>
      <c r="ULA75" s="35"/>
      <c r="ULB75" s="35"/>
      <c r="ULC75" s="35"/>
      <c r="ULD75" s="35"/>
      <c r="ULE75" s="35"/>
      <c r="ULF75" s="35"/>
      <c r="ULG75" s="35"/>
      <c r="ULH75" s="35"/>
      <c r="ULI75" s="35"/>
      <c r="ULJ75" s="35"/>
      <c r="ULK75" s="35"/>
      <c r="ULL75" s="35"/>
      <c r="ULM75" s="35"/>
      <c r="ULN75" s="35"/>
      <c r="ULO75" s="35"/>
      <c r="ULP75" s="35"/>
      <c r="ULQ75" s="35"/>
      <c r="ULR75" s="35"/>
      <c r="ULS75" s="35"/>
      <c r="ULT75" s="35"/>
      <c r="ULU75" s="35"/>
      <c r="ULV75" s="35"/>
      <c r="ULW75" s="35"/>
      <c r="ULX75" s="35"/>
      <c r="ULY75" s="35"/>
      <c r="ULZ75" s="35"/>
      <c r="UMA75" s="35"/>
      <c r="UMB75" s="35"/>
      <c r="UMC75" s="35"/>
      <c r="UMD75" s="35"/>
      <c r="UME75" s="35"/>
      <c r="UMF75" s="35"/>
      <c r="UMG75" s="35"/>
      <c r="UMH75" s="35"/>
      <c r="UMI75" s="35"/>
      <c r="UMJ75" s="35"/>
      <c r="UMK75" s="35"/>
      <c r="UML75" s="35"/>
      <c r="UMM75" s="35"/>
      <c r="UMN75" s="35"/>
      <c r="UMO75" s="35"/>
      <c r="UMP75" s="35"/>
      <c r="UMQ75" s="35"/>
      <c r="UMR75" s="35"/>
      <c r="UMS75" s="35"/>
      <c r="UMT75" s="35"/>
      <c r="UMU75" s="35"/>
      <c r="UMV75" s="35"/>
      <c r="UMW75" s="35"/>
      <c r="UMX75" s="35"/>
      <c r="UMY75" s="35"/>
      <c r="UMZ75" s="35"/>
      <c r="UNA75" s="35"/>
      <c r="UNB75" s="35"/>
      <c r="UNI75" s="35"/>
      <c r="UNJ75" s="35"/>
      <c r="UNK75" s="35"/>
      <c r="UNL75" s="35"/>
      <c r="UNM75" s="35"/>
      <c r="UNN75" s="35"/>
      <c r="UNO75" s="35"/>
      <c r="UNP75" s="35"/>
      <c r="UNQ75" s="35"/>
      <c r="UNR75" s="35"/>
      <c r="UNS75" s="35"/>
      <c r="UNT75" s="35"/>
      <c r="UNU75" s="35"/>
      <c r="UNV75" s="35"/>
      <c r="UNW75" s="35"/>
      <c r="UNX75" s="35"/>
      <c r="UNY75" s="35"/>
      <c r="UNZ75" s="35"/>
      <c r="UOA75" s="35"/>
      <c r="UOB75" s="35"/>
      <c r="UOC75" s="35"/>
      <c r="UOD75" s="35"/>
      <c r="UOE75" s="35"/>
      <c r="UOF75" s="35"/>
      <c r="UOG75" s="35"/>
      <c r="UOH75" s="35"/>
      <c r="UOI75" s="35"/>
      <c r="UOJ75" s="35"/>
      <c r="UOK75" s="35"/>
      <c r="UOL75" s="35"/>
      <c r="UOM75" s="35"/>
      <c r="UON75" s="35"/>
      <c r="UOO75" s="35"/>
      <c r="UOP75" s="35"/>
      <c r="UOQ75" s="35"/>
      <c r="UOR75" s="35"/>
      <c r="UOS75" s="35"/>
      <c r="UOT75" s="35"/>
      <c r="UOU75" s="35"/>
      <c r="UOV75" s="35"/>
      <c r="UOW75" s="35"/>
      <c r="UOX75" s="35"/>
      <c r="UOY75" s="35"/>
      <c r="UOZ75" s="35"/>
      <c r="UPA75" s="35"/>
      <c r="UPB75" s="35"/>
      <c r="UPC75" s="35"/>
      <c r="UPD75" s="35"/>
      <c r="UPE75" s="35"/>
      <c r="UPF75" s="35"/>
      <c r="UPG75" s="35"/>
      <c r="UPH75" s="35"/>
      <c r="UPI75" s="35"/>
      <c r="UPJ75" s="35"/>
      <c r="UPK75" s="35"/>
      <c r="UPL75" s="35"/>
      <c r="UPM75" s="35"/>
      <c r="UPN75" s="35"/>
      <c r="UPO75" s="35"/>
      <c r="UPP75" s="35"/>
      <c r="UPQ75" s="35"/>
      <c r="UPR75" s="35"/>
      <c r="UPS75" s="35"/>
      <c r="UPT75" s="35"/>
      <c r="UPU75" s="35"/>
      <c r="UPV75" s="35"/>
      <c r="UPW75" s="35"/>
      <c r="UPX75" s="35"/>
      <c r="UPY75" s="35"/>
      <c r="UPZ75" s="35"/>
      <c r="UQA75" s="35"/>
      <c r="UQB75" s="35"/>
      <c r="UQC75" s="35"/>
      <c r="UQD75" s="35"/>
      <c r="UQE75" s="35"/>
      <c r="UQF75" s="35"/>
      <c r="UQG75" s="35"/>
      <c r="UQH75" s="35"/>
      <c r="UQI75" s="35"/>
      <c r="UQJ75" s="35"/>
      <c r="UQK75" s="35"/>
      <c r="UQL75" s="35"/>
      <c r="UQM75" s="35"/>
      <c r="UQN75" s="35"/>
      <c r="UQO75" s="35"/>
      <c r="UQP75" s="35"/>
      <c r="UQQ75" s="35"/>
      <c r="UQR75" s="35"/>
      <c r="UQS75" s="35"/>
      <c r="UQT75" s="35"/>
      <c r="UQU75" s="35"/>
      <c r="UQV75" s="35"/>
      <c r="UQW75" s="35"/>
      <c r="UQX75" s="35"/>
      <c r="UQY75" s="35"/>
      <c r="UQZ75" s="35"/>
      <c r="URA75" s="35"/>
      <c r="URB75" s="35"/>
      <c r="URC75" s="35"/>
      <c r="URD75" s="35"/>
      <c r="URE75" s="35"/>
      <c r="URF75" s="35"/>
      <c r="URG75" s="35"/>
      <c r="URH75" s="35"/>
      <c r="URI75" s="35"/>
      <c r="URJ75" s="35"/>
      <c r="URK75" s="35"/>
      <c r="URL75" s="35"/>
      <c r="URM75" s="35"/>
      <c r="URN75" s="35"/>
      <c r="URO75" s="35"/>
      <c r="URP75" s="35"/>
      <c r="URQ75" s="35"/>
      <c r="URR75" s="35"/>
      <c r="URS75" s="35"/>
      <c r="URT75" s="35"/>
      <c r="URU75" s="35"/>
      <c r="URV75" s="35"/>
      <c r="URW75" s="35"/>
      <c r="URX75" s="35"/>
      <c r="URY75" s="35"/>
      <c r="URZ75" s="35"/>
      <c r="USA75" s="35"/>
      <c r="USB75" s="35"/>
      <c r="USC75" s="35"/>
      <c r="USD75" s="35"/>
      <c r="USE75" s="35"/>
      <c r="USF75" s="35"/>
      <c r="USG75" s="35"/>
      <c r="USH75" s="35"/>
      <c r="USI75" s="35"/>
      <c r="USJ75" s="35"/>
      <c r="USK75" s="35"/>
      <c r="USL75" s="35"/>
      <c r="USM75" s="35"/>
      <c r="USN75" s="35"/>
      <c r="USO75" s="35"/>
      <c r="USP75" s="35"/>
      <c r="USQ75" s="35"/>
      <c r="USR75" s="35"/>
      <c r="USS75" s="35"/>
      <c r="UST75" s="35"/>
      <c r="USU75" s="35"/>
      <c r="USV75" s="35"/>
      <c r="USW75" s="35"/>
      <c r="USX75" s="35"/>
      <c r="USY75" s="35"/>
      <c r="USZ75" s="35"/>
      <c r="UTA75" s="35"/>
      <c r="UTB75" s="35"/>
      <c r="UTC75" s="35"/>
      <c r="UTD75" s="35"/>
      <c r="UTE75" s="35"/>
      <c r="UTF75" s="35"/>
      <c r="UTG75" s="35"/>
      <c r="UTH75" s="35"/>
      <c r="UTI75" s="35"/>
      <c r="UTJ75" s="35"/>
      <c r="UTK75" s="35"/>
      <c r="UTL75" s="35"/>
      <c r="UTM75" s="35"/>
      <c r="UTN75" s="35"/>
      <c r="UTO75" s="35"/>
      <c r="UTP75" s="35"/>
      <c r="UTQ75" s="35"/>
      <c r="UTR75" s="35"/>
      <c r="UTS75" s="35"/>
      <c r="UTT75" s="35"/>
      <c r="UTU75" s="35"/>
      <c r="UTV75" s="35"/>
      <c r="UTW75" s="35"/>
      <c r="UTX75" s="35"/>
      <c r="UTY75" s="35"/>
      <c r="UTZ75" s="35"/>
      <c r="UUA75" s="35"/>
      <c r="UUB75" s="35"/>
      <c r="UUC75" s="35"/>
      <c r="UUD75" s="35"/>
      <c r="UUE75" s="35"/>
      <c r="UUF75" s="35"/>
      <c r="UUG75" s="35"/>
      <c r="UUH75" s="35"/>
      <c r="UUI75" s="35"/>
      <c r="UUJ75" s="35"/>
      <c r="UUK75" s="35"/>
      <c r="UUL75" s="35"/>
      <c r="UUM75" s="35"/>
      <c r="UUN75" s="35"/>
      <c r="UUO75" s="35"/>
      <c r="UUP75" s="35"/>
      <c r="UUQ75" s="35"/>
      <c r="UUR75" s="35"/>
      <c r="UUS75" s="35"/>
      <c r="UUT75" s="35"/>
      <c r="UUU75" s="35"/>
      <c r="UUV75" s="35"/>
      <c r="UUW75" s="35"/>
      <c r="UUX75" s="35"/>
      <c r="UUY75" s="35"/>
      <c r="UUZ75" s="35"/>
      <c r="UVA75" s="35"/>
      <c r="UVB75" s="35"/>
      <c r="UVC75" s="35"/>
      <c r="UVD75" s="35"/>
      <c r="UVE75" s="35"/>
      <c r="UVF75" s="35"/>
      <c r="UVG75" s="35"/>
      <c r="UVH75" s="35"/>
      <c r="UVI75" s="35"/>
      <c r="UVJ75" s="35"/>
      <c r="UVK75" s="35"/>
      <c r="UVL75" s="35"/>
      <c r="UVM75" s="35"/>
      <c r="UVN75" s="35"/>
      <c r="UVO75" s="35"/>
      <c r="UVP75" s="35"/>
      <c r="UVQ75" s="35"/>
      <c r="UVR75" s="35"/>
      <c r="UVS75" s="35"/>
      <c r="UVT75" s="35"/>
      <c r="UVU75" s="35"/>
      <c r="UVV75" s="35"/>
      <c r="UVW75" s="35"/>
      <c r="UVX75" s="35"/>
      <c r="UVY75" s="35"/>
      <c r="UVZ75" s="35"/>
      <c r="UWA75" s="35"/>
      <c r="UWB75" s="35"/>
      <c r="UWC75" s="35"/>
      <c r="UWD75" s="35"/>
      <c r="UWE75" s="35"/>
      <c r="UWF75" s="35"/>
      <c r="UWG75" s="35"/>
      <c r="UWH75" s="35"/>
      <c r="UWI75" s="35"/>
      <c r="UWJ75" s="35"/>
      <c r="UWK75" s="35"/>
      <c r="UWL75" s="35"/>
      <c r="UWM75" s="35"/>
      <c r="UWN75" s="35"/>
      <c r="UWO75" s="35"/>
      <c r="UWP75" s="35"/>
      <c r="UWQ75" s="35"/>
      <c r="UWR75" s="35"/>
      <c r="UWS75" s="35"/>
      <c r="UWT75" s="35"/>
      <c r="UWU75" s="35"/>
      <c r="UWV75" s="35"/>
      <c r="UWW75" s="35"/>
      <c r="UWX75" s="35"/>
      <c r="UXE75" s="35"/>
      <c r="UXF75" s="35"/>
      <c r="UXG75" s="35"/>
      <c r="UXH75" s="35"/>
      <c r="UXI75" s="35"/>
      <c r="UXJ75" s="35"/>
      <c r="UXK75" s="35"/>
      <c r="UXL75" s="35"/>
      <c r="UXM75" s="35"/>
      <c r="UXN75" s="35"/>
      <c r="UXO75" s="35"/>
      <c r="UXP75" s="35"/>
      <c r="UXQ75" s="35"/>
      <c r="UXR75" s="35"/>
      <c r="UXS75" s="35"/>
      <c r="UXT75" s="35"/>
      <c r="UXU75" s="35"/>
      <c r="UXV75" s="35"/>
      <c r="UXW75" s="35"/>
      <c r="UXX75" s="35"/>
      <c r="UXY75" s="35"/>
      <c r="UXZ75" s="35"/>
      <c r="UYA75" s="35"/>
      <c r="UYB75" s="35"/>
      <c r="UYC75" s="35"/>
      <c r="UYD75" s="35"/>
      <c r="UYE75" s="35"/>
      <c r="UYF75" s="35"/>
      <c r="UYG75" s="35"/>
      <c r="UYH75" s="35"/>
      <c r="UYI75" s="35"/>
      <c r="UYJ75" s="35"/>
      <c r="UYK75" s="35"/>
      <c r="UYL75" s="35"/>
      <c r="UYM75" s="35"/>
      <c r="UYN75" s="35"/>
      <c r="UYO75" s="35"/>
      <c r="UYP75" s="35"/>
      <c r="UYQ75" s="35"/>
      <c r="UYR75" s="35"/>
      <c r="UYS75" s="35"/>
      <c r="UYT75" s="35"/>
      <c r="UYU75" s="35"/>
      <c r="UYV75" s="35"/>
      <c r="UYW75" s="35"/>
      <c r="UYX75" s="35"/>
      <c r="UYY75" s="35"/>
      <c r="UYZ75" s="35"/>
      <c r="UZA75" s="35"/>
      <c r="UZB75" s="35"/>
      <c r="UZC75" s="35"/>
      <c r="UZD75" s="35"/>
      <c r="UZE75" s="35"/>
      <c r="UZF75" s="35"/>
      <c r="UZG75" s="35"/>
      <c r="UZH75" s="35"/>
      <c r="UZI75" s="35"/>
      <c r="UZJ75" s="35"/>
      <c r="UZK75" s="35"/>
      <c r="UZL75" s="35"/>
      <c r="UZM75" s="35"/>
      <c r="UZN75" s="35"/>
      <c r="UZO75" s="35"/>
      <c r="UZP75" s="35"/>
      <c r="UZQ75" s="35"/>
      <c r="UZR75" s="35"/>
      <c r="UZS75" s="35"/>
      <c r="UZT75" s="35"/>
      <c r="UZU75" s="35"/>
      <c r="UZV75" s="35"/>
      <c r="UZW75" s="35"/>
      <c r="UZX75" s="35"/>
      <c r="UZY75" s="35"/>
      <c r="UZZ75" s="35"/>
      <c r="VAA75" s="35"/>
      <c r="VAB75" s="35"/>
      <c r="VAC75" s="35"/>
      <c r="VAD75" s="35"/>
      <c r="VAE75" s="35"/>
      <c r="VAF75" s="35"/>
      <c r="VAG75" s="35"/>
      <c r="VAH75" s="35"/>
      <c r="VAI75" s="35"/>
      <c r="VAJ75" s="35"/>
      <c r="VAK75" s="35"/>
      <c r="VAL75" s="35"/>
      <c r="VAM75" s="35"/>
      <c r="VAN75" s="35"/>
      <c r="VAO75" s="35"/>
      <c r="VAP75" s="35"/>
      <c r="VAQ75" s="35"/>
      <c r="VAR75" s="35"/>
      <c r="VAS75" s="35"/>
      <c r="VAT75" s="35"/>
      <c r="VAU75" s="35"/>
      <c r="VAV75" s="35"/>
      <c r="VAW75" s="35"/>
      <c r="VAX75" s="35"/>
      <c r="VAY75" s="35"/>
      <c r="VAZ75" s="35"/>
      <c r="VBA75" s="35"/>
      <c r="VBB75" s="35"/>
      <c r="VBC75" s="35"/>
      <c r="VBD75" s="35"/>
      <c r="VBE75" s="35"/>
      <c r="VBF75" s="35"/>
      <c r="VBG75" s="35"/>
      <c r="VBH75" s="35"/>
      <c r="VBI75" s="35"/>
      <c r="VBJ75" s="35"/>
      <c r="VBK75" s="35"/>
      <c r="VBL75" s="35"/>
      <c r="VBM75" s="35"/>
      <c r="VBN75" s="35"/>
      <c r="VBO75" s="35"/>
      <c r="VBP75" s="35"/>
      <c r="VBQ75" s="35"/>
      <c r="VBR75" s="35"/>
      <c r="VBS75" s="35"/>
      <c r="VBT75" s="35"/>
      <c r="VBU75" s="35"/>
      <c r="VBV75" s="35"/>
      <c r="VBW75" s="35"/>
      <c r="VBX75" s="35"/>
      <c r="VBY75" s="35"/>
      <c r="VBZ75" s="35"/>
      <c r="VCA75" s="35"/>
      <c r="VCB75" s="35"/>
      <c r="VCC75" s="35"/>
      <c r="VCD75" s="35"/>
      <c r="VCE75" s="35"/>
      <c r="VCF75" s="35"/>
      <c r="VCG75" s="35"/>
      <c r="VCH75" s="35"/>
      <c r="VCI75" s="35"/>
      <c r="VCJ75" s="35"/>
      <c r="VCK75" s="35"/>
      <c r="VCL75" s="35"/>
      <c r="VCM75" s="35"/>
      <c r="VCN75" s="35"/>
      <c r="VCO75" s="35"/>
      <c r="VCP75" s="35"/>
      <c r="VCQ75" s="35"/>
      <c r="VCR75" s="35"/>
      <c r="VCS75" s="35"/>
      <c r="VCT75" s="35"/>
      <c r="VCU75" s="35"/>
      <c r="VCV75" s="35"/>
      <c r="VCW75" s="35"/>
      <c r="VCX75" s="35"/>
      <c r="VCY75" s="35"/>
      <c r="VCZ75" s="35"/>
      <c r="VDA75" s="35"/>
      <c r="VDB75" s="35"/>
      <c r="VDC75" s="35"/>
      <c r="VDD75" s="35"/>
      <c r="VDE75" s="35"/>
      <c r="VDF75" s="35"/>
      <c r="VDG75" s="35"/>
      <c r="VDH75" s="35"/>
      <c r="VDI75" s="35"/>
      <c r="VDJ75" s="35"/>
      <c r="VDK75" s="35"/>
      <c r="VDL75" s="35"/>
      <c r="VDM75" s="35"/>
      <c r="VDN75" s="35"/>
      <c r="VDO75" s="35"/>
      <c r="VDP75" s="35"/>
      <c r="VDQ75" s="35"/>
      <c r="VDR75" s="35"/>
      <c r="VDS75" s="35"/>
      <c r="VDT75" s="35"/>
      <c r="VDU75" s="35"/>
      <c r="VDV75" s="35"/>
      <c r="VDW75" s="35"/>
      <c r="VDX75" s="35"/>
      <c r="VDY75" s="35"/>
      <c r="VDZ75" s="35"/>
      <c r="VEA75" s="35"/>
      <c r="VEB75" s="35"/>
      <c r="VEC75" s="35"/>
      <c r="VED75" s="35"/>
      <c r="VEE75" s="35"/>
      <c r="VEF75" s="35"/>
      <c r="VEG75" s="35"/>
      <c r="VEH75" s="35"/>
      <c r="VEI75" s="35"/>
      <c r="VEJ75" s="35"/>
      <c r="VEK75" s="35"/>
      <c r="VEL75" s="35"/>
      <c r="VEM75" s="35"/>
      <c r="VEN75" s="35"/>
      <c r="VEO75" s="35"/>
      <c r="VEP75" s="35"/>
      <c r="VEQ75" s="35"/>
      <c r="VER75" s="35"/>
      <c r="VES75" s="35"/>
      <c r="VET75" s="35"/>
      <c r="VEU75" s="35"/>
      <c r="VEV75" s="35"/>
      <c r="VEW75" s="35"/>
      <c r="VEX75" s="35"/>
      <c r="VEY75" s="35"/>
      <c r="VEZ75" s="35"/>
      <c r="VFA75" s="35"/>
      <c r="VFB75" s="35"/>
      <c r="VFC75" s="35"/>
      <c r="VFD75" s="35"/>
      <c r="VFE75" s="35"/>
      <c r="VFF75" s="35"/>
      <c r="VFG75" s="35"/>
      <c r="VFH75" s="35"/>
      <c r="VFI75" s="35"/>
      <c r="VFJ75" s="35"/>
      <c r="VFK75" s="35"/>
      <c r="VFL75" s="35"/>
      <c r="VFM75" s="35"/>
      <c r="VFN75" s="35"/>
      <c r="VFO75" s="35"/>
      <c r="VFP75" s="35"/>
      <c r="VFQ75" s="35"/>
      <c r="VFR75" s="35"/>
      <c r="VFS75" s="35"/>
      <c r="VFT75" s="35"/>
      <c r="VFU75" s="35"/>
      <c r="VFV75" s="35"/>
      <c r="VFW75" s="35"/>
      <c r="VFX75" s="35"/>
      <c r="VFY75" s="35"/>
      <c r="VFZ75" s="35"/>
      <c r="VGA75" s="35"/>
      <c r="VGB75" s="35"/>
      <c r="VGC75" s="35"/>
      <c r="VGD75" s="35"/>
      <c r="VGE75" s="35"/>
      <c r="VGF75" s="35"/>
      <c r="VGG75" s="35"/>
      <c r="VGH75" s="35"/>
      <c r="VGI75" s="35"/>
      <c r="VGJ75" s="35"/>
      <c r="VGK75" s="35"/>
      <c r="VGL75" s="35"/>
      <c r="VGM75" s="35"/>
      <c r="VGN75" s="35"/>
      <c r="VGO75" s="35"/>
      <c r="VGP75" s="35"/>
      <c r="VGQ75" s="35"/>
      <c r="VGR75" s="35"/>
      <c r="VGS75" s="35"/>
      <c r="VGT75" s="35"/>
      <c r="VHA75" s="35"/>
      <c r="VHB75" s="35"/>
      <c r="VHC75" s="35"/>
      <c r="VHD75" s="35"/>
      <c r="VHE75" s="35"/>
      <c r="VHF75" s="35"/>
      <c r="VHG75" s="35"/>
      <c r="VHH75" s="35"/>
      <c r="VHI75" s="35"/>
      <c r="VHJ75" s="35"/>
      <c r="VHK75" s="35"/>
      <c r="VHL75" s="35"/>
      <c r="VHM75" s="35"/>
      <c r="VHN75" s="35"/>
      <c r="VHO75" s="35"/>
      <c r="VHP75" s="35"/>
      <c r="VHQ75" s="35"/>
      <c r="VHR75" s="35"/>
      <c r="VHS75" s="35"/>
      <c r="VHT75" s="35"/>
      <c r="VHU75" s="35"/>
      <c r="VHV75" s="35"/>
      <c r="VHW75" s="35"/>
      <c r="VHX75" s="35"/>
      <c r="VHY75" s="35"/>
      <c r="VHZ75" s="35"/>
      <c r="VIA75" s="35"/>
      <c r="VIB75" s="35"/>
      <c r="VIC75" s="35"/>
      <c r="VID75" s="35"/>
      <c r="VIE75" s="35"/>
      <c r="VIF75" s="35"/>
      <c r="VIG75" s="35"/>
      <c r="VIH75" s="35"/>
      <c r="VII75" s="35"/>
      <c r="VIJ75" s="35"/>
      <c r="VIK75" s="35"/>
      <c r="VIL75" s="35"/>
      <c r="VIM75" s="35"/>
      <c r="VIN75" s="35"/>
      <c r="VIO75" s="35"/>
      <c r="VIP75" s="35"/>
      <c r="VIQ75" s="35"/>
      <c r="VIR75" s="35"/>
      <c r="VIS75" s="35"/>
      <c r="VIT75" s="35"/>
      <c r="VIU75" s="35"/>
      <c r="VIV75" s="35"/>
      <c r="VIW75" s="35"/>
      <c r="VIX75" s="35"/>
      <c r="VIY75" s="35"/>
      <c r="VIZ75" s="35"/>
      <c r="VJA75" s="35"/>
      <c r="VJB75" s="35"/>
      <c r="VJC75" s="35"/>
      <c r="VJD75" s="35"/>
      <c r="VJE75" s="35"/>
      <c r="VJF75" s="35"/>
      <c r="VJG75" s="35"/>
      <c r="VJH75" s="35"/>
      <c r="VJI75" s="35"/>
      <c r="VJJ75" s="35"/>
      <c r="VJK75" s="35"/>
      <c r="VJL75" s="35"/>
      <c r="VJM75" s="35"/>
      <c r="VJN75" s="35"/>
      <c r="VJO75" s="35"/>
      <c r="VJP75" s="35"/>
      <c r="VJQ75" s="35"/>
      <c r="VJR75" s="35"/>
      <c r="VJS75" s="35"/>
      <c r="VJT75" s="35"/>
      <c r="VJU75" s="35"/>
      <c r="VJV75" s="35"/>
      <c r="VJW75" s="35"/>
      <c r="VJX75" s="35"/>
      <c r="VJY75" s="35"/>
      <c r="VJZ75" s="35"/>
      <c r="VKA75" s="35"/>
      <c r="VKB75" s="35"/>
      <c r="VKC75" s="35"/>
      <c r="VKD75" s="35"/>
      <c r="VKE75" s="35"/>
      <c r="VKF75" s="35"/>
      <c r="VKG75" s="35"/>
      <c r="VKH75" s="35"/>
      <c r="VKI75" s="35"/>
      <c r="VKJ75" s="35"/>
      <c r="VKK75" s="35"/>
      <c r="VKL75" s="35"/>
      <c r="VKM75" s="35"/>
      <c r="VKN75" s="35"/>
      <c r="VKO75" s="35"/>
      <c r="VKP75" s="35"/>
      <c r="VKQ75" s="35"/>
      <c r="VKR75" s="35"/>
      <c r="VKS75" s="35"/>
      <c r="VKT75" s="35"/>
      <c r="VKU75" s="35"/>
      <c r="VKV75" s="35"/>
      <c r="VKW75" s="35"/>
      <c r="VKX75" s="35"/>
      <c r="VKY75" s="35"/>
      <c r="VKZ75" s="35"/>
      <c r="VLA75" s="35"/>
      <c r="VLB75" s="35"/>
      <c r="VLC75" s="35"/>
      <c r="VLD75" s="35"/>
      <c r="VLE75" s="35"/>
      <c r="VLF75" s="35"/>
      <c r="VLG75" s="35"/>
      <c r="VLH75" s="35"/>
      <c r="VLI75" s="35"/>
      <c r="VLJ75" s="35"/>
      <c r="VLK75" s="35"/>
      <c r="VLL75" s="35"/>
      <c r="VLM75" s="35"/>
      <c r="VLN75" s="35"/>
      <c r="VLO75" s="35"/>
      <c r="VLP75" s="35"/>
      <c r="VLQ75" s="35"/>
      <c r="VLR75" s="35"/>
      <c r="VLS75" s="35"/>
      <c r="VLT75" s="35"/>
      <c r="VLU75" s="35"/>
      <c r="VLV75" s="35"/>
      <c r="VLW75" s="35"/>
      <c r="VLX75" s="35"/>
      <c r="VLY75" s="35"/>
      <c r="VLZ75" s="35"/>
      <c r="VMA75" s="35"/>
      <c r="VMB75" s="35"/>
      <c r="VMC75" s="35"/>
      <c r="VMD75" s="35"/>
      <c r="VME75" s="35"/>
      <c r="VMF75" s="35"/>
      <c r="VMG75" s="35"/>
      <c r="VMH75" s="35"/>
      <c r="VMI75" s="35"/>
      <c r="VMJ75" s="35"/>
      <c r="VMK75" s="35"/>
      <c r="VML75" s="35"/>
      <c r="VMM75" s="35"/>
      <c r="VMN75" s="35"/>
      <c r="VMO75" s="35"/>
      <c r="VMP75" s="35"/>
      <c r="VMQ75" s="35"/>
      <c r="VMR75" s="35"/>
      <c r="VMS75" s="35"/>
      <c r="VMT75" s="35"/>
      <c r="VMU75" s="35"/>
      <c r="VMV75" s="35"/>
      <c r="VMW75" s="35"/>
      <c r="VMX75" s="35"/>
      <c r="VMY75" s="35"/>
      <c r="VMZ75" s="35"/>
      <c r="VNA75" s="35"/>
      <c r="VNB75" s="35"/>
      <c r="VNC75" s="35"/>
      <c r="VND75" s="35"/>
      <c r="VNE75" s="35"/>
      <c r="VNF75" s="35"/>
      <c r="VNG75" s="35"/>
      <c r="VNH75" s="35"/>
      <c r="VNI75" s="35"/>
      <c r="VNJ75" s="35"/>
      <c r="VNK75" s="35"/>
      <c r="VNL75" s="35"/>
      <c r="VNM75" s="35"/>
      <c r="VNN75" s="35"/>
      <c r="VNO75" s="35"/>
      <c r="VNP75" s="35"/>
      <c r="VNQ75" s="35"/>
      <c r="VNR75" s="35"/>
      <c r="VNS75" s="35"/>
      <c r="VNT75" s="35"/>
      <c r="VNU75" s="35"/>
      <c r="VNV75" s="35"/>
      <c r="VNW75" s="35"/>
      <c r="VNX75" s="35"/>
      <c r="VNY75" s="35"/>
      <c r="VNZ75" s="35"/>
      <c r="VOA75" s="35"/>
      <c r="VOB75" s="35"/>
      <c r="VOC75" s="35"/>
      <c r="VOD75" s="35"/>
      <c r="VOE75" s="35"/>
      <c r="VOF75" s="35"/>
      <c r="VOG75" s="35"/>
      <c r="VOH75" s="35"/>
      <c r="VOI75" s="35"/>
      <c r="VOJ75" s="35"/>
      <c r="VOK75" s="35"/>
      <c r="VOL75" s="35"/>
      <c r="VOM75" s="35"/>
      <c r="VON75" s="35"/>
      <c r="VOO75" s="35"/>
      <c r="VOP75" s="35"/>
      <c r="VOQ75" s="35"/>
      <c r="VOR75" s="35"/>
      <c r="VOS75" s="35"/>
      <c r="VOT75" s="35"/>
      <c r="VOU75" s="35"/>
      <c r="VOV75" s="35"/>
      <c r="VOW75" s="35"/>
      <c r="VOX75" s="35"/>
      <c r="VOY75" s="35"/>
      <c r="VOZ75" s="35"/>
      <c r="VPA75" s="35"/>
      <c r="VPB75" s="35"/>
      <c r="VPC75" s="35"/>
      <c r="VPD75" s="35"/>
      <c r="VPE75" s="35"/>
      <c r="VPF75" s="35"/>
      <c r="VPG75" s="35"/>
      <c r="VPH75" s="35"/>
      <c r="VPI75" s="35"/>
      <c r="VPJ75" s="35"/>
      <c r="VPK75" s="35"/>
      <c r="VPL75" s="35"/>
      <c r="VPM75" s="35"/>
      <c r="VPN75" s="35"/>
      <c r="VPO75" s="35"/>
      <c r="VPP75" s="35"/>
      <c r="VPQ75" s="35"/>
      <c r="VPR75" s="35"/>
      <c r="VPS75" s="35"/>
      <c r="VPT75" s="35"/>
      <c r="VPU75" s="35"/>
      <c r="VPV75" s="35"/>
      <c r="VPW75" s="35"/>
      <c r="VPX75" s="35"/>
      <c r="VPY75" s="35"/>
      <c r="VPZ75" s="35"/>
      <c r="VQA75" s="35"/>
      <c r="VQB75" s="35"/>
      <c r="VQC75" s="35"/>
      <c r="VQD75" s="35"/>
      <c r="VQE75" s="35"/>
      <c r="VQF75" s="35"/>
      <c r="VQG75" s="35"/>
      <c r="VQH75" s="35"/>
      <c r="VQI75" s="35"/>
      <c r="VQJ75" s="35"/>
      <c r="VQK75" s="35"/>
      <c r="VQL75" s="35"/>
      <c r="VQM75" s="35"/>
      <c r="VQN75" s="35"/>
      <c r="VQO75" s="35"/>
      <c r="VQP75" s="35"/>
      <c r="VQW75" s="35"/>
      <c r="VQX75" s="35"/>
      <c r="VQY75" s="35"/>
      <c r="VQZ75" s="35"/>
      <c r="VRA75" s="35"/>
      <c r="VRB75" s="35"/>
      <c r="VRC75" s="35"/>
      <c r="VRD75" s="35"/>
      <c r="VRE75" s="35"/>
      <c r="VRF75" s="35"/>
      <c r="VRG75" s="35"/>
      <c r="VRH75" s="35"/>
      <c r="VRI75" s="35"/>
      <c r="VRJ75" s="35"/>
      <c r="VRK75" s="35"/>
      <c r="VRL75" s="35"/>
      <c r="VRM75" s="35"/>
      <c r="VRN75" s="35"/>
      <c r="VRO75" s="35"/>
      <c r="VRP75" s="35"/>
      <c r="VRQ75" s="35"/>
      <c r="VRR75" s="35"/>
      <c r="VRS75" s="35"/>
      <c r="VRT75" s="35"/>
      <c r="VRU75" s="35"/>
      <c r="VRV75" s="35"/>
      <c r="VRW75" s="35"/>
      <c r="VRX75" s="35"/>
      <c r="VRY75" s="35"/>
      <c r="VRZ75" s="35"/>
      <c r="VSA75" s="35"/>
      <c r="VSB75" s="35"/>
      <c r="VSC75" s="35"/>
      <c r="VSD75" s="35"/>
      <c r="VSE75" s="35"/>
      <c r="VSF75" s="35"/>
      <c r="VSG75" s="35"/>
      <c r="VSH75" s="35"/>
      <c r="VSI75" s="35"/>
      <c r="VSJ75" s="35"/>
      <c r="VSK75" s="35"/>
      <c r="VSL75" s="35"/>
      <c r="VSM75" s="35"/>
      <c r="VSN75" s="35"/>
      <c r="VSO75" s="35"/>
      <c r="VSP75" s="35"/>
      <c r="VSQ75" s="35"/>
      <c r="VSR75" s="35"/>
      <c r="VSS75" s="35"/>
      <c r="VST75" s="35"/>
      <c r="VSU75" s="35"/>
      <c r="VSV75" s="35"/>
      <c r="VSW75" s="35"/>
      <c r="VSX75" s="35"/>
      <c r="VSY75" s="35"/>
      <c r="VSZ75" s="35"/>
      <c r="VTA75" s="35"/>
      <c r="VTB75" s="35"/>
      <c r="VTC75" s="35"/>
      <c r="VTD75" s="35"/>
      <c r="VTE75" s="35"/>
      <c r="VTF75" s="35"/>
      <c r="VTG75" s="35"/>
      <c r="VTH75" s="35"/>
      <c r="VTI75" s="35"/>
      <c r="VTJ75" s="35"/>
      <c r="VTK75" s="35"/>
      <c r="VTL75" s="35"/>
      <c r="VTM75" s="35"/>
      <c r="VTN75" s="35"/>
      <c r="VTO75" s="35"/>
      <c r="VTP75" s="35"/>
      <c r="VTQ75" s="35"/>
      <c r="VTR75" s="35"/>
      <c r="VTS75" s="35"/>
      <c r="VTT75" s="35"/>
      <c r="VTU75" s="35"/>
      <c r="VTV75" s="35"/>
      <c r="VTW75" s="35"/>
      <c r="VTX75" s="35"/>
      <c r="VTY75" s="35"/>
      <c r="VTZ75" s="35"/>
      <c r="VUA75" s="35"/>
      <c r="VUB75" s="35"/>
      <c r="VUC75" s="35"/>
      <c r="VUD75" s="35"/>
      <c r="VUE75" s="35"/>
      <c r="VUF75" s="35"/>
      <c r="VUG75" s="35"/>
      <c r="VUH75" s="35"/>
      <c r="VUI75" s="35"/>
      <c r="VUJ75" s="35"/>
      <c r="VUK75" s="35"/>
      <c r="VUL75" s="35"/>
      <c r="VUM75" s="35"/>
      <c r="VUN75" s="35"/>
      <c r="VUO75" s="35"/>
      <c r="VUP75" s="35"/>
      <c r="VUQ75" s="35"/>
      <c r="VUR75" s="35"/>
      <c r="VUS75" s="35"/>
      <c r="VUT75" s="35"/>
      <c r="VUU75" s="35"/>
      <c r="VUV75" s="35"/>
      <c r="VUW75" s="35"/>
      <c r="VUX75" s="35"/>
      <c r="VUY75" s="35"/>
      <c r="VUZ75" s="35"/>
      <c r="VVA75" s="35"/>
      <c r="VVB75" s="35"/>
      <c r="VVC75" s="35"/>
      <c r="VVD75" s="35"/>
      <c r="VVE75" s="35"/>
      <c r="VVF75" s="35"/>
      <c r="VVG75" s="35"/>
      <c r="VVH75" s="35"/>
      <c r="VVI75" s="35"/>
      <c r="VVJ75" s="35"/>
      <c r="VVK75" s="35"/>
      <c r="VVL75" s="35"/>
      <c r="VVM75" s="35"/>
      <c r="VVN75" s="35"/>
      <c r="VVO75" s="35"/>
      <c r="VVP75" s="35"/>
      <c r="VVQ75" s="35"/>
      <c r="VVR75" s="35"/>
      <c r="VVS75" s="35"/>
      <c r="VVT75" s="35"/>
      <c r="VVU75" s="35"/>
      <c r="VVV75" s="35"/>
      <c r="VVW75" s="35"/>
      <c r="VVX75" s="35"/>
      <c r="VVY75" s="35"/>
      <c r="VVZ75" s="35"/>
      <c r="VWA75" s="35"/>
      <c r="VWB75" s="35"/>
      <c r="VWC75" s="35"/>
      <c r="VWD75" s="35"/>
      <c r="VWE75" s="35"/>
      <c r="VWF75" s="35"/>
      <c r="VWG75" s="35"/>
      <c r="VWH75" s="35"/>
      <c r="VWI75" s="35"/>
      <c r="VWJ75" s="35"/>
      <c r="VWK75" s="35"/>
      <c r="VWL75" s="35"/>
      <c r="VWM75" s="35"/>
      <c r="VWN75" s="35"/>
      <c r="VWO75" s="35"/>
      <c r="VWP75" s="35"/>
      <c r="VWQ75" s="35"/>
      <c r="VWR75" s="35"/>
      <c r="VWS75" s="35"/>
      <c r="VWT75" s="35"/>
      <c r="VWU75" s="35"/>
      <c r="VWV75" s="35"/>
      <c r="VWW75" s="35"/>
      <c r="VWX75" s="35"/>
      <c r="VWY75" s="35"/>
      <c r="VWZ75" s="35"/>
      <c r="VXA75" s="35"/>
      <c r="VXB75" s="35"/>
      <c r="VXC75" s="35"/>
      <c r="VXD75" s="35"/>
      <c r="VXE75" s="35"/>
      <c r="VXF75" s="35"/>
      <c r="VXG75" s="35"/>
      <c r="VXH75" s="35"/>
      <c r="VXI75" s="35"/>
      <c r="VXJ75" s="35"/>
      <c r="VXK75" s="35"/>
      <c r="VXL75" s="35"/>
      <c r="VXM75" s="35"/>
      <c r="VXN75" s="35"/>
      <c r="VXO75" s="35"/>
      <c r="VXP75" s="35"/>
      <c r="VXQ75" s="35"/>
      <c r="VXR75" s="35"/>
      <c r="VXS75" s="35"/>
      <c r="VXT75" s="35"/>
      <c r="VXU75" s="35"/>
      <c r="VXV75" s="35"/>
      <c r="VXW75" s="35"/>
      <c r="VXX75" s="35"/>
      <c r="VXY75" s="35"/>
      <c r="VXZ75" s="35"/>
      <c r="VYA75" s="35"/>
      <c r="VYB75" s="35"/>
      <c r="VYC75" s="35"/>
      <c r="VYD75" s="35"/>
      <c r="VYE75" s="35"/>
      <c r="VYF75" s="35"/>
      <c r="VYG75" s="35"/>
      <c r="VYH75" s="35"/>
      <c r="VYI75" s="35"/>
      <c r="VYJ75" s="35"/>
      <c r="VYK75" s="35"/>
      <c r="VYL75" s="35"/>
      <c r="VYM75" s="35"/>
      <c r="VYN75" s="35"/>
      <c r="VYO75" s="35"/>
      <c r="VYP75" s="35"/>
      <c r="VYQ75" s="35"/>
      <c r="VYR75" s="35"/>
      <c r="VYS75" s="35"/>
      <c r="VYT75" s="35"/>
      <c r="VYU75" s="35"/>
      <c r="VYV75" s="35"/>
      <c r="VYW75" s="35"/>
      <c r="VYX75" s="35"/>
      <c r="VYY75" s="35"/>
      <c r="VYZ75" s="35"/>
      <c r="VZA75" s="35"/>
      <c r="VZB75" s="35"/>
      <c r="VZC75" s="35"/>
      <c r="VZD75" s="35"/>
      <c r="VZE75" s="35"/>
      <c r="VZF75" s="35"/>
      <c r="VZG75" s="35"/>
      <c r="VZH75" s="35"/>
      <c r="VZI75" s="35"/>
      <c r="VZJ75" s="35"/>
      <c r="VZK75" s="35"/>
      <c r="VZL75" s="35"/>
      <c r="VZM75" s="35"/>
      <c r="VZN75" s="35"/>
      <c r="VZO75" s="35"/>
      <c r="VZP75" s="35"/>
      <c r="VZQ75" s="35"/>
      <c r="VZR75" s="35"/>
      <c r="VZS75" s="35"/>
      <c r="VZT75" s="35"/>
      <c r="VZU75" s="35"/>
      <c r="VZV75" s="35"/>
      <c r="VZW75" s="35"/>
      <c r="VZX75" s="35"/>
      <c r="VZY75" s="35"/>
      <c r="VZZ75" s="35"/>
      <c r="WAA75" s="35"/>
      <c r="WAB75" s="35"/>
      <c r="WAC75" s="35"/>
      <c r="WAD75" s="35"/>
      <c r="WAE75" s="35"/>
      <c r="WAF75" s="35"/>
      <c r="WAG75" s="35"/>
      <c r="WAH75" s="35"/>
      <c r="WAI75" s="35"/>
      <c r="WAJ75" s="35"/>
      <c r="WAK75" s="35"/>
      <c r="WAL75" s="35"/>
      <c r="WAS75" s="35"/>
      <c r="WAT75" s="35"/>
      <c r="WAU75" s="35"/>
      <c r="WAV75" s="35"/>
      <c r="WAW75" s="35"/>
      <c r="WAX75" s="35"/>
      <c r="WAY75" s="35"/>
      <c r="WAZ75" s="35"/>
      <c r="WBA75" s="35"/>
      <c r="WBB75" s="35"/>
      <c r="WBC75" s="35"/>
      <c r="WBD75" s="35"/>
      <c r="WBE75" s="35"/>
      <c r="WBF75" s="35"/>
      <c r="WBG75" s="35"/>
      <c r="WBH75" s="35"/>
      <c r="WBI75" s="35"/>
      <c r="WBJ75" s="35"/>
      <c r="WBK75" s="35"/>
      <c r="WBL75" s="35"/>
      <c r="WBM75" s="35"/>
      <c r="WBN75" s="35"/>
      <c r="WBO75" s="35"/>
      <c r="WBP75" s="35"/>
      <c r="WBQ75" s="35"/>
      <c r="WBR75" s="35"/>
      <c r="WBS75" s="35"/>
      <c r="WBT75" s="35"/>
      <c r="WBU75" s="35"/>
      <c r="WBV75" s="35"/>
      <c r="WBW75" s="35"/>
      <c r="WBX75" s="35"/>
      <c r="WBY75" s="35"/>
      <c r="WBZ75" s="35"/>
      <c r="WCA75" s="35"/>
      <c r="WCB75" s="35"/>
      <c r="WCC75" s="35"/>
      <c r="WCD75" s="35"/>
      <c r="WCE75" s="35"/>
      <c r="WCF75" s="35"/>
      <c r="WCG75" s="35"/>
      <c r="WCH75" s="35"/>
      <c r="WCI75" s="35"/>
      <c r="WCJ75" s="35"/>
      <c r="WCK75" s="35"/>
      <c r="WCL75" s="35"/>
      <c r="WCM75" s="35"/>
      <c r="WCN75" s="35"/>
      <c r="WCO75" s="35"/>
      <c r="WCP75" s="35"/>
      <c r="WCQ75" s="35"/>
      <c r="WCR75" s="35"/>
      <c r="WCS75" s="35"/>
      <c r="WCT75" s="35"/>
      <c r="WCU75" s="35"/>
      <c r="WCV75" s="35"/>
      <c r="WCW75" s="35"/>
      <c r="WCX75" s="35"/>
      <c r="WCY75" s="35"/>
      <c r="WCZ75" s="35"/>
      <c r="WDA75" s="35"/>
      <c r="WDB75" s="35"/>
      <c r="WDC75" s="35"/>
      <c r="WDD75" s="35"/>
      <c r="WDE75" s="35"/>
      <c r="WDF75" s="35"/>
      <c r="WDG75" s="35"/>
      <c r="WDH75" s="35"/>
      <c r="WDI75" s="35"/>
      <c r="WDJ75" s="35"/>
      <c r="WDK75" s="35"/>
      <c r="WDL75" s="35"/>
      <c r="WDM75" s="35"/>
      <c r="WDN75" s="35"/>
      <c r="WDO75" s="35"/>
      <c r="WDP75" s="35"/>
      <c r="WDQ75" s="35"/>
      <c r="WDR75" s="35"/>
      <c r="WDS75" s="35"/>
      <c r="WDT75" s="35"/>
      <c r="WDU75" s="35"/>
      <c r="WDV75" s="35"/>
      <c r="WDW75" s="35"/>
      <c r="WDX75" s="35"/>
      <c r="WDY75" s="35"/>
      <c r="WDZ75" s="35"/>
      <c r="WEA75" s="35"/>
      <c r="WEB75" s="35"/>
      <c r="WEC75" s="35"/>
      <c r="WED75" s="35"/>
      <c r="WEE75" s="35"/>
      <c r="WEF75" s="35"/>
      <c r="WEG75" s="35"/>
      <c r="WEH75" s="35"/>
      <c r="WEI75" s="35"/>
      <c r="WEJ75" s="35"/>
      <c r="WEK75" s="35"/>
      <c r="WEL75" s="35"/>
      <c r="WEM75" s="35"/>
      <c r="WEN75" s="35"/>
      <c r="WEO75" s="35"/>
      <c r="WEP75" s="35"/>
      <c r="WEQ75" s="35"/>
      <c r="WER75" s="35"/>
      <c r="WES75" s="35"/>
      <c r="WET75" s="35"/>
      <c r="WEU75" s="35"/>
      <c r="WEV75" s="35"/>
      <c r="WEW75" s="35"/>
      <c r="WEX75" s="35"/>
      <c r="WEY75" s="35"/>
      <c r="WEZ75" s="35"/>
      <c r="WFA75" s="35"/>
      <c r="WFB75" s="35"/>
      <c r="WFC75" s="35"/>
      <c r="WFD75" s="35"/>
      <c r="WFE75" s="35"/>
      <c r="WFF75" s="35"/>
      <c r="WFG75" s="35"/>
      <c r="WFH75" s="35"/>
      <c r="WFI75" s="35"/>
      <c r="WFJ75" s="35"/>
      <c r="WFK75" s="35"/>
      <c r="WFL75" s="35"/>
      <c r="WFM75" s="35"/>
      <c r="WFN75" s="35"/>
      <c r="WFO75" s="35"/>
      <c r="WFP75" s="35"/>
      <c r="WFQ75" s="35"/>
      <c r="WFR75" s="35"/>
      <c r="WFS75" s="35"/>
      <c r="WFT75" s="35"/>
      <c r="WFU75" s="35"/>
      <c r="WFV75" s="35"/>
      <c r="WFW75" s="35"/>
      <c r="WFX75" s="35"/>
      <c r="WFY75" s="35"/>
      <c r="WFZ75" s="35"/>
      <c r="WGA75" s="35"/>
      <c r="WGB75" s="35"/>
      <c r="WGC75" s="35"/>
      <c r="WGD75" s="35"/>
      <c r="WGE75" s="35"/>
      <c r="WGF75" s="35"/>
      <c r="WGG75" s="35"/>
      <c r="WGH75" s="35"/>
      <c r="WGI75" s="35"/>
      <c r="WGJ75" s="35"/>
      <c r="WGK75" s="35"/>
      <c r="WGL75" s="35"/>
      <c r="WGM75" s="35"/>
      <c r="WGN75" s="35"/>
      <c r="WGO75" s="35"/>
      <c r="WGP75" s="35"/>
      <c r="WGQ75" s="35"/>
      <c r="WGR75" s="35"/>
      <c r="WGS75" s="35"/>
      <c r="WGT75" s="35"/>
      <c r="WGU75" s="35"/>
      <c r="WGV75" s="35"/>
      <c r="WGW75" s="35"/>
      <c r="WGX75" s="35"/>
      <c r="WGY75" s="35"/>
      <c r="WGZ75" s="35"/>
      <c r="WHA75" s="35"/>
      <c r="WHB75" s="35"/>
      <c r="WHC75" s="35"/>
      <c r="WHD75" s="35"/>
      <c r="WHE75" s="35"/>
      <c r="WHF75" s="35"/>
      <c r="WHG75" s="35"/>
      <c r="WHH75" s="35"/>
      <c r="WHI75" s="35"/>
      <c r="WHJ75" s="35"/>
      <c r="WHK75" s="35"/>
      <c r="WHL75" s="35"/>
      <c r="WHM75" s="35"/>
      <c r="WHN75" s="35"/>
      <c r="WHO75" s="35"/>
      <c r="WHP75" s="35"/>
      <c r="WHQ75" s="35"/>
      <c r="WHR75" s="35"/>
      <c r="WHS75" s="35"/>
      <c r="WHT75" s="35"/>
      <c r="WHU75" s="35"/>
      <c r="WHV75" s="35"/>
      <c r="WHW75" s="35"/>
      <c r="WHX75" s="35"/>
      <c r="WHY75" s="35"/>
      <c r="WHZ75" s="35"/>
      <c r="WIA75" s="35"/>
      <c r="WIB75" s="35"/>
      <c r="WIC75" s="35"/>
      <c r="WID75" s="35"/>
      <c r="WIE75" s="35"/>
      <c r="WIF75" s="35"/>
      <c r="WIG75" s="35"/>
      <c r="WIH75" s="35"/>
      <c r="WII75" s="35"/>
      <c r="WIJ75" s="35"/>
      <c r="WIK75" s="35"/>
      <c r="WIL75" s="35"/>
      <c r="WIM75" s="35"/>
      <c r="WIN75" s="35"/>
      <c r="WIO75" s="35"/>
      <c r="WIP75" s="35"/>
      <c r="WIQ75" s="35"/>
      <c r="WIR75" s="35"/>
      <c r="WIS75" s="35"/>
      <c r="WIT75" s="35"/>
      <c r="WIU75" s="35"/>
      <c r="WIV75" s="35"/>
      <c r="WIW75" s="35"/>
      <c r="WIX75" s="35"/>
      <c r="WIY75" s="35"/>
      <c r="WIZ75" s="35"/>
      <c r="WJA75" s="35"/>
      <c r="WJB75" s="35"/>
      <c r="WJC75" s="35"/>
      <c r="WJD75" s="35"/>
      <c r="WJE75" s="35"/>
      <c r="WJF75" s="35"/>
      <c r="WJG75" s="35"/>
      <c r="WJH75" s="35"/>
      <c r="WJI75" s="35"/>
      <c r="WJJ75" s="35"/>
      <c r="WJK75" s="35"/>
      <c r="WJL75" s="35"/>
      <c r="WJM75" s="35"/>
      <c r="WJN75" s="35"/>
      <c r="WJO75" s="35"/>
      <c r="WJP75" s="35"/>
      <c r="WJQ75" s="35"/>
      <c r="WJR75" s="35"/>
      <c r="WJS75" s="35"/>
      <c r="WJT75" s="35"/>
      <c r="WJU75" s="35"/>
      <c r="WJV75" s="35"/>
      <c r="WJW75" s="35"/>
      <c r="WJX75" s="35"/>
      <c r="WJY75" s="35"/>
      <c r="WJZ75" s="35"/>
      <c r="WKA75" s="35"/>
      <c r="WKB75" s="35"/>
      <c r="WKC75" s="35"/>
      <c r="WKD75" s="35"/>
      <c r="WKE75" s="35"/>
      <c r="WKF75" s="35"/>
      <c r="WKG75" s="35"/>
      <c r="WKH75" s="35"/>
      <c r="WKO75" s="35"/>
      <c r="WKP75" s="35"/>
      <c r="WKQ75" s="35"/>
      <c r="WKR75" s="35"/>
      <c r="WKS75" s="35"/>
      <c r="WKT75" s="35"/>
      <c r="WKU75" s="35"/>
      <c r="WKV75" s="35"/>
      <c r="WKW75" s="35"/>
      <c r="WKX75" s="35"/>
      <c r="WKY75" s="35"/>
      <c r="WKZ75" s="35"/>
      <c r="WLA75" s="35"/>
      <c r="WLB75" s="35"/>
      <c r="WLC75" s="35"/>
      <c r="WLD75" s="35"/>
      <c r="WLE75" s="35"/>
      <c r="WLF75" s="35"/>
      <c r="WLG75" s="35"/>
      <c r="WLH75" s="35"/>
      <c r="WLI75" s="35"/>
      <c r="WLJ75" s="35"/>
      <c r="WLK75" s="35"/>
      <c r="WLL75" s="35"/>
      <c r="WLM75" s="35"/>
      <c r="WLN75" s="35"/>
      <c r="WLO75" s="35"/>
      <c r="WLP75" s="35"/>
      <c r="WLQ75" s="35"/>
      <c r="WLR75" s="35"/>
      <c r="WLS75" s="35"/>
      <c r="WLT75" s="35"/>
      <c r="WLU75" s="35"/>
      <c r="WLV75" s="35"/>
      <c r="WLW75" s="35"/>
      <c r="WLX75" s="35"/>
      <c r="WLY75" s="35"/>
      <c r="WLZ75" s="35"/>
      <c r="WMA75" s="35"/>
      <c r="WMB75" s="35"/>
      <c r="WMC75" s="35"/>
      <c r="WMD75" s="35"/>
      <c r="WME75" s="35"/>
      <c r="WMF75" s="35"/>
      <c r="WMG75" s="35"/>
      <c r="WMH75" s="35"/>
      <c r="WMI75" s="35"/>
      <c r="WMJ75" s="35"/>
      <c r="WMK75" s="35"/>
      <c r="WML75" s="35"/>
      <c r="WMM75" s="35"/>
      <c r="WMN75" s="35"/>
      <c r="WMO75" s="35"/>
      <c r="WMP75" s="35"/>
      <c r="WMQ75" s="35"/>
      <c r="WMR75" s="35"/>
      <c r="WMS75" s="35"/>
      <c r="WMT75" s="35"/>
      <c r="WMU75" s="35"/>
      <c r="WMV75" s="35"/>
      <c r="WMW75" s="35"/>
      <c r="WMX75" s="35"/>
      <c r="WMY75" s="35"/>
      <c r="WMZ75" s="35"/>
      <c r="WNA75" s="35"/>
      <c r="WNB75" s="35"/>
      <c r="WNC75" s="35"/>
      <c r="WND75" s="35"/>
      <c r="WNE75" s="35"/>
      <c r="WNF75" s="35"/>
      <c r="WNG75" s="35"/>
      <c r="WNH75" s="35"/>
      <c r="WNI75" s="35"/>
      <c r="WNJ75" s="35"/>
      <c r="WNK75" s="35"/>
      <c r="WNL75" s="35"/>
      <c r="WNM75" s="35"/>
      <c r="WNN75" s="35"/>
      <c r="WNO75" s="35"/>
      <c r="WNP75" s="35"/>
      <c r="WNQ75" s="35"/>
      <c r="WNR75" s="35"/>
      <c r="WNS75" s="35"/>
      <c r="WNT75" s="35"/>
      <c r="WNU75" s="35"/>
      <c r="WNV75" s="35"/>
      <c r="WNW75" s="35"/>
      <c r="WNX75" s="35"/>
      <c r="WNY75" s="35"/>
      <c r="WNZ75" s="35"/>
      <c r="WOA75" s="35"/>
      <c r="WOB75" s="35"/>
      <c r="WOC75" s="35"/>
      <c r="WOD75" s="35"/>
      <c r="WOE75" s="35"/>
      <c r="WOF75" s="35"/>
      <c r="WOG75" s="35"/>
      <c r="WOH75" s="35"/>
      <c r="WOI75" s="35"/>
      <c r="WOJ75" s="35"/>
      <c r="WOK75" s="35"/>
      <c r="WOL75" s="35"/>
      <c r="WOM75" s="35"/>
      <c r="WON75" s="35"/>
      <c r="WOO75" s="35"/>
      <c r="WOP75" s="35"/>
      <c r="WOQ75" s="35"/>
      <c r="WOR75" s="35"/>
      <c r="WOS75" s="35"/>
      <c r="WOT75" s="35"/>
      <c r="WOU75" s="35"/>
      <c r="WOV75" s="35"/>
      <c r="WOW75" s="35"/>
      <c r="WOX75" s="35"/>
      <c r="WOY75" s="35"/>
      <c r="WOZ75" s="35"/>
      <c r="WPA75" s="35"/>
      <c r="WPB75" s="35"/>
      <c r="WPC75" s="35"/>
      <c r="WPD75" s="35"/>
      <c r="WPE75" s="35"/>
      <c r="WPF75" s="35"/>
      <c r="WPG75" s="35"/>
      <c r="WPH75" s="35"/>
      <c r="WPI75" s="35"/>
      <c r="WPJ75" s="35"/>
      <c r="WPK75" s="35"/>
      <c r="WPL75" s="35"/>
      <c r="WPM75" s="35"/>
      <c r="WPN75" s="35"/>
      <c r="WPO75" s="35"/>
      <c r="WPP75" s="35"/>
      <c r="WPQ75" s="35"/>
      <c r="WPR75" s="35"/>
      <c r="WPS75" s="35"/>
      <c r="WPT75" s="35"/>
      <c r="WPU75" s="35"/>
      <c r="WPV75" s="35"/>
      <c r="WPW75" s="35"/>
      <c r="WPX75" s="35"/>
      <c r="WPY75" s="35"/>
      <c r="WPZ75" s="35"/>
      <c r="WQA75" s="35"/>
      <c r="WQB75" s="35"/>
      <c r="WQC75" s="35"/>
      <c r="WQD75" s="35"/>
      <c r="WQE75" s="35"/>
      <c r="WQF75" s="35"/>
      <c r="WQG75" s="35"/>
      <c r="WQH75" s="35"/>
      <c r="WQI75" s="35"/>
      <c r="WQJ75" s="35"/>
      <c r="WQK75" s="35"/>
      <c r="WQL75" s="35"/>
      <c r="WQM75" s="35"/>
      <c r="WQN75" s="35"/>
      <c r="WQO75" s="35"/>
      <c r="WQP75" s="35"/>
      <c r="WQQ75" s="35"/>
      <c r="WQR75" s="35"/>
      <c r="WQS75" s="35"/>
      <c r="WQT75" s="35"/>
      <c r="WQU75" s="35"/>
      <c r="WQV75" s="35"/>
      <c r="WQW75" s="35"/>
      <c r="WQX75" s="35"/>
      <c r="WQY75" s="35"/>
      <c r="WQZ75" s="35"/>
      <c r="WRA75" s="35"/>
      <c r="WRB75" s="35"/>
      <c r="WRC75" s="35"/>
      <c r="WRD75" s="35"/>
      <c r="WRE75" s="35"/>
      <c r="WRF75" s="35"/>
      <c r="WRG75" s="35"/>
      <c r="WRH75" s="35"/>
      <c r="WRI75" s="35"/>
      <c r="WRJ75" s="35"/>
      <c r="WRK75" s="35"/>
      <c r="WRL75" s="35"/>
      <c r="WRM75" s="35"/>
      <c r="WRN75" s="35"/>
      <c r="WRO75" s="35"/>
      <c r="WRP75" s="35"/>
      <c r="WRQ75" s="35"/>
      <c r="WRR75" s="35"/>
      <c r="WRS75" s="35"/>
      <c r="WRT75" s="35"/>
      <c r="WRU75" s="35"/>
      <c r="WRV75" s="35"/>
      <c r="WRW75" s="35"/>
      <c r="WRX75" s="35"/>
      <c r="WRY75" s="35"/>
      <c r="WRZ75" s="35"/>
      <c r="WSA75" s="35"/>
      <c r="WSB75" s="35"/>
      <c r="WSC75" s="35"/>
      <c r="WSD75" s="35"/>
      <c r="WSE75" s="35"/>
      <c r="WSF75" s="35"/>
      <c r="WSG75" s="35"/>
      <c r="WSH75" s="35"/>
      <c r="WSI75" s="35"/>
      <c r="WSJ75" s="35"/>
      <c r="WSK75" s="35"/>
      <c r="WSL75" s="35"/>
      <c r="WSM75" s="35"/>
      <c r="WSN75" s="35"/>
      <c r="WSO75" s="35"/>
      <c r="WSP75" s="35"/>
      <c r="WSQ75" s="35"/>
      <c r="WSR75" s="35"/>
      <c r="WSS75" s="35"/>
      <c r="WST75" s="35"/>
      <c r="WSU75" s="35"/>
      <c r="WSV75" s="35"/>
      <c r="WSW75" s="35"/>
      <c r="WSX75" s="35"/>
      <c r="WSY75" s="35"/>
      <c r="WSZ75" s="35"/>
      <c r="WTA75" s="35"/>
      <c r="WTB75" s="35"/>
      <c r="WTC75" s="35"/>
      <c r="WTD75" s="35"/>
      <c r="WTE75" s="35"/>
      <c r="WTF75" s="35"/>
      <c r="WTG75" s="35"/>
      <c r="WTH75" s="35"/>
      <c r="WTI75" s="35"/>
      <c r="WTJ75" s="35"/>
      <c r="WTK75" s="35"/>
      <c r="WTL75" s="35"/>
      <c r="WTM75" s="35"/>
      <c r="WTN75" s="35"/>
      <c r="WTO75" s="35"/>
      <c r="WTP75" s="35"/>
      <c r="WTQ75" s="35"/>
      <c r="WTR75" s="35"/>
      <c r="WTS75" s="35"/>
      <c r="WTT75" s="35"/>
      <c r="WTU75" s="35"/>
      <c r="WTV75" s="35"/>
      <c r="WTW75" s="35"/>
      <c r="WTX75" s="35"/>
      <c r="WTY75" s="35"/>
      <c r="WTZ75" s="35"/>
      <c r="WUA75" s="35"/>
      <c r="WUB75" s="35"/>
      <c r="WUC75" s="35"/>
      <c r="WUD75" s="35"/>
      <c r="WUK75" s="35"/>
      <c r="WUL75" s="35"/>
      <c r="WUM75" s="35"/>
      <c r="WUN75" s="35"/>
      <c r="WUO75" s="35"/>
      <c r="WUP75" s="35"/>
      <c r="WUQ75" s="35"/>
      <c r="WUR75" s="35"/>
      <c r="WUS75" s="35"/>
      <c r="WUT75" s="35"/>
      <c r="WUU75" s="35"/>
      <c r="WUV75" s="35"/>
      <c r="WUW75" s="35"/>
      <c r="WUX75" s="35"/>
      <c r="WUY75" s="35"/>
      <c r="WUZ75" s="35"/>
      <c r="WVA75" s="35"/>
      <c r="WVB75" s="35"/>
      <c r="WVC75" s="35"/>
      <c r="WVD75" s="35"/>
      <c r="WVE75" s="35"/>
      <c r="WVF75" s="35"/>
      <c r="WVG75" s="35"/>
      <c r="WVH75" s="35"/>
      <c r="WVI75" s="35"/>
      <c r="WVJ75" s="35"/>
      <c r="WVK75" s="35"/>
      <c r="WVL75" s="35"/>
      <c r="WVM75" s="35"/>
      <c r="WVN75" s="35"/>
      <c r="WVO75" s="35"/>
      <c r="WVP75" s="35"/>
      <c r="WVQ75" s="35"/>
      <c r="WVR75" s="35"/>
      <c r="WVS75" s="35"/>
      <c r="WVT75" s="35"/>
      <c r="WVU75" s="35"/>
      <c r="WVV75" s="35"/>
      <c r="WVW75" s="35"/>
      <c r="WVX75" s="35"/>
      <c r="WVY75" s="35"/>
      <c r="WVZ75" s="35"/>
      <c r="WWA75" s="35"/>
      <c r="WWB75" s="35"/>
      <c r="WWC75" s="35"/>
      <c r="WWD75" s="35"/>
      <c r="WWE75" s="35"/>
      <c r="WWF75" s="35"/>
      <c r="WWG75" s="35"/>
      <c r="WWH75" s="35"/>
      <c r="WWI75" s="35"/>
      <c r="WWJ75" s="35"/>
      <c r="WWK75" s="35"/>
      <c r="WWL75" s="35"/>
      <c r="WWM75" s="35"/>
      <c r="WWN75" s="35"/>
      <c r="WWO75" s="35"/>
      <c r="WWP75" s="35"/>
      <c r="WWQ75" s="35"/>
      <c r="WWR75" s="35"/>
      <c r="WWS75" s="35"/>
      <c r="WWT75" s="35"/>
      <c r="WWU75" s="35"/>
      <c r="WWV75" s="35"/>
      <c r="WWW75" s="35"/>
      <c r="WWX75" s="35"/>
      <c r="WWY75" s="35"/>
      <c r="WWZ75" s="35"/>
      <c r="WXA75" s="35"/>
      <c r="WXB75" s="35"/>
      <c r="WXC75" s="35"/>
      <c r="WXD75" s="35"/>
      <c r="WXE75" s="35"/>
      <c r="WXF75" s="35"/>
      <c r="WXG75" s="35"/>
      <c r="WXH75" s="35"/>
      <c r="WXI75" s="35"/>
      <c r="WXJ75" s="35"/>
      <c r="WXK75" s="35"/>
      <c r="WXL75" s="35"/>
      <c r="WXM75" s="35"/>
      <c r="WXN75" s="35"/>
      <c r="WXO75" s="35"/>
      <c r="WXP75" s="35"/>
      <c r="WXQ75" s="35"/>
      <c r="WXR75" s="35"/>
      <c r="WXS75" s="35"/>
      <c r="WXT75" s="35"/>
      <c r="WXU75" s="35"/>
      <c r="WXV75" s="35"/>
      <c r="WXW75" s="35"/>
      <c r="WXX75" s="35"/>
      <c r="WXY75" s="35"/>
      <c r="WXZ75" s="35"/>
      <c r="WYA75" s="35"/>
      <c r="WYB75" s="35"/>
      <c r="WYC75" s="35"/>
      <c r="WYD75" s="35"/>
      <c r="WYE75" s="35"/>
      <c r="WYF75" s="35"/>
      <c r="WYG75" s="35"/>
      <c r="WYH75" s="35"/>
      <c r="WYI75" s="35"/>
      <c r="WYJ75" s="35"/>
      <c r="WYK75" s="35"/>
      <c r="WYL75" s="35"/>
      <c r="WYM75" s="35"/>
      <c r="WYN75" s="35"/>
      <c r="WYO75" s="35"/>
      <c r="WYP75" s="35"/>
      <c r="WYQ75" s="35"/>
      <c r="WYR75" s="35"/>
      <c r="WYS75" s="35"/>
      <c r="WYT75" s="35"/>
      <c r="WYU75" s="35"/>
      <c r="WYV75" s="35"/>
      <c r="WYW75" s="35"/>
      <c r="WYX75" s="35"/>
      <c r="WYY75" s="35"/>
      <c r="WYZ75" s="35"/>
      <c r="WZA75" s="35"/>
      <c r="WZB75" s="35"/>
      <c r="WZC75" s="35"/>
      <c r="WZD75" s="35"/>
      <c r="WZE75" s="35"/>
      <c r="WZF75" s="35"/>
      <c r="WZG75" s="35"/>
      <c r="WZH75" s="35"/>
      <c r="WZI75" s="35"/>
      <c r="WZJ75" s="35"/>
      <c r="WZK75" s="35"/>
      <c r="WZL75" s="35"/>
      <c r="WZM75" s="35"/>
      <c r="WZN75" s="35"/>
      <c r="WZO75" s="35"/>
      <c r="WZP75" s="35"/>
      <c r="WZQ75" s="35"/>
      <c r="WZR75" s="35"/>
      <c r="WZS75" s="35"/>
      <c r="WZT75" s="35"/>
      <c r="WZU75" s="35"/>
      <c r="WZV75" s="35"/>
      <c r="WZW75" s="35"/>
      <c r="WZX75" s="35"/>
      <c r="WZY75" s="35"/>
      <c r="WZZ75" s="35"/>
      <c r="XAA75" s="35"/>
      <c r="XAB75" s="35"/>
      <c r="XAC75" s="35"/>
      <c r="XAD75" s="35"/>
      <c r="XAE75" s="35"/>
      <c r="XAF75" s="35"/>
      <c r="XAG75" s="35"/>
      <c r="XAH75" s="35"/>
      <c r="XAI75" s="35"/>
      <c r="XAJ75" s="35"/>
      <c r="XAK75" s="35"/>
      <c r="XAL75" s="35"/>
      <c r="XAM75" s="35"/>
      <c r="XAN75" s="35"/>
      <c r="XAO75" s="35"/>
      <c r="XAP75" s="35"/>
      <c r="XAQ75" s="35"/>
      <c r="XAR75" s="35"/>
      <c r="XAS75" s="35"/>
      <c r="XAT75" s="35"/>
      <c r="XAU75" s="35"/>
      <c r="XAV75" s="35"/>
      <c r="XAW75" s="35"/>
      <c r="XAX75" s="35"/>
      <c r="XAY75" s="35"/>
      <c r="XAZ75" s="35"/>
      <c r="XBA75" s="35"/>
      <c r="XBB75" s="35"/>
      <c r="XBC75" s="35"/>
      <c r="XBD75" s="35"/>
      <c r="XBE75" s="35"/>
      <c r="XBF75" s="35"/>
      <c r="XBG75" s="35"/>
      <c r="XBH75" s="35"/>
      <c r="XBI75" s="35"/>
      <c r="XBJ75" s="35"/>
      <c r="XBK75" s="35"/>
      <c r="XBL75" s="35"/>
      <c r="XBM75" s="35"/>
      <c r="XBN75" s="35"/>
      <c r="XBO75" s="35"/>
      <c r="XBP75" s="35"/>
      <c r="XBQ75" s="35"/>
      <c r="XBR75" s="35"/>
      <c r="XBS75" s="35"/>
      <c r="XBT75" s="35"/>
      <c r="XBU75" s="35"/>
      <c r="XBV75" s="35"/>
      <c r="XBW75" s="35"/>
      <c r="XBX75" s="35"/>
      <c r="XBY75" s="35"/>
      <c r="XBZ75" s="35"/>
      <c r="XCA75" s="35"/>
      <c r="XCB75" s="35"/>
      <c r="XCC75" s="35"/>
      <c r="XCD75" s="35"/>
      <c r="XCE75" s="35"/>
      <c r="XCF75" s="35"/>
      <c r="XCG75" s="35"/>
      <c r="XCH75" s="35"/>
      <c r="XCI75" s="35"/>
      <c r="XCJ75" s="35"/>
      <c r="XCK75" s="35"/>
      <c r="XCL75" s="35"/>
      <c r="XCM75" s="35"/>
      <c r="XCN75" s="35"/>
      <c r="XCO75" s="35"/>
      <c r="XCP75" s="35"/>
      <c r="XCQ75" s="35"/>
      <c r="XCR75" s="35"/>
      <c r="XCS75" s="35"/>
      <c r="XCT75" s="35"/>
      <c r="XCU75" s="35"/>
      <c r="XCV75" s="35"/>
      <c r="XCW75" s="35"/>
      <c r="XCX75" s="35"/>
      <c r="XCY75" s="35"/>
      <c r="XCZ75" s="35"/>
      <c r="XDA75" s="35"/>
      <c r="XDB75" s="35"/>
      <c r="XDC75" s="35"/>
      <c r="XDD75" s="35"/>
      <c r="XDE75" s="35"/>
      <c r="XDF75" s="35"/>
      <c r="XDG75" s="35"/>
      <c r="XDH75" s="35"/>
      <c r="XDI75" s="35"/>
      <c r="XDJ75" s="35"/>
      <c r="XDK75" s="35"/>
      <c r="XDL75" s="35"/>
      <c r="XDM75" s="35"/>
      <c r="XDN75" s="35"/>
      <c r="XDO75" s="35"/>
      <c r="XDP75" s="35"/>
      <c r="XDQ75" s="35"/>
      <c r="XDR75" s="35"/>
      <c r="XDS75" s="35"/>
      <c r="XDT75" s="35"/>
      <c r="XDU75" s="35"/>
    </row>
    <row r="76" spans="1:16349" ht="15.75" x14ac:dyDescent="0.25">
      <c r="A76" s="18" t="s">
        <v>9</v>
      </c>
      <c r="B76" s="167" t="s">
        <v>35</v>
      </c>
      <c r="C76" s="211">
        <v>800</v>
      </c>
      <c r="D76" s="175">
        <f>60235000+7330612.65</f>
        <v>67565612.650000006</v>
      </c>
      <c r="E76" s="175">
        <f>60235000+1500000</f>
        <v>61735000</v>
      </c>
      <c r="F76" s="175">
        <f>60235000+350000</f>
        <v>60585000</v>
      </c>
    </row>
    <row r="77" spans="1:16349" ht="15.75" x14ac:dyDescent="0.25">
      <c r="A77" s="13" t="s">
        <v>113</v>
      </c>
      <c r="B77" s="166" t="s">
        <v>114</v>
      </c>
      <c r="C77" s="212"/>
      <c r="D77" s="209">
        <f>D78</f>
        <v>3950499</v>
      </c>
      <c r="E77" s="209">
        <f t="shared" ref="E77:F77" si="16">E78</f>
        <v>0</v>
      </c>
      <c r="F77" s="209">
        <f t="shared" si="16"/>
        <v>3950499</v>
      </c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U77" s="35"/>
      <c r="RV77" s="35"/>
      <c r="RW77" s="35"/>
      <c r="RX77" s="35"/>
      <c r="RY77" s="35"/>
      <c r="RZ77" s="35"/>
      <c r="SA77" s="35"/>
      <c r="SB77" s="35"/>
      <c r="SC77" s="35"/>
      <c r="SD77" s="35"/>
      <c r="SE77" s="35"/>
      <c r="SF77" s="35"/>
      <c r="SG77" s="35"/>
      <c r="SH77" s="35"/>
      <c r="SI77" s="35"/>
      <c r="SJ77" s="35"/>
      <c r="SK77" s="35"/>
      <c r="SL77" s="35"/>
      <c r="SM77" s="35"/>
      <c r="SN77" s="35"/>
      <c r="SO77" s="35"/>
      <c r="SP77" s="35"/>
      <c r="SQ77" s="35"/>
      <c r="SR77" s="35"/>
      <c r="SS77" s="35"/>
      <c r="ST77" s="35"/>
      <c r="SU77" s="35"/>
      <c r="SV77" s="35"/>
      <c r="SW77" s="35"/>
      <c r="SX77" s="35"/>
      <c r="SY77" s="35"/>
      <c r="SZ77" s="35"/>
      <c r="TA77" s="35"/>
      <c r="TB77" s="35"/>
      <c r="TC77" s="35"/>
      <c r="TD77" s="35"/>
      <c r="TE77" s="35"/>
      <c r="TF77" s="35"/>
      <c r="TG77" s="35"/>
      <c r="TH77" s="35"/>
      <c r="TI77" s="35"/>
      <c r="TJ77" s="35"/>
      <c r="TK77" s="35"/>
      <c r="TL77" s="35"/>
      <c r="TM77" s="35"/>
      <c r="TN77" s="35"/>
      <c r="TO77" s="35"/>
      <c r="TP77" s="35"/>
      <c r="TQ77" s="35"/>
      <c r="TR77" s="35"/>
      <c r="TS77" s="35"/>
      <c r="TT77" s="35"/>
      <c r="TU77" s="35"/>
      <c r="TV77" s="35"/>
      <c r="TW77" s="35"/>
      <c r="TX77" s="35"/>
      <c r="TY77" s="35"/>
      <c r="TZ77" s="35"/>
      <c r="UA77" s="35"/>
      <c r="UB77" s="35"/>
      <c r="UC77" s="35"/>
      <c r="UD77" s="35"/>
      <c r="UE77" s="35"/>
      <c r="UF77" s="35"/>
      <c r="UG77" s="35"/>
      <c r="UH77" s="35"/>
      <c r="UI77" s="35"/>
      <c r="UJ77" s="35"/>
      <c r="UK77" s="35"/>
      <c r="UL77" s="35"/>
      <c r="UM77" s="35"/>
      <c r="UN77" s="35"/>
      <c r="UO77" s="35"/>
      <c r="UP77" s="35"/>
      <c r="UQ77" s="35"/>
      <c r="UR77" s="35"/>
      <c r="US77" s="35"/>
      <c r="UT77" s="35"/>
      <c r="UU77" s="35"/>
      <c r="UV77" s="35"/>
      <c r="UW77" s="35"/>
      <c r="UX77" s="35"/>
      <c r="UY77" s="35"/>
      <c r="UZ77" s="35"/>
      <c r="VA77" s="35"/>
      <c r="VB77" s="35"/>
      <c r="VC77" s="35"/>
      <c r="VD77" s="35"/>
      <c r="VE77" s="35"/>
      <c r="VF77" s="35"/>
      <c r="VG77" s="35"/>
      <c r="VH77" s="35"/>
      <c r="VI77" s="35"/>
      <c r="VJ77" s="35"/>
      <c r="VK77" s="35"/>
      <c r="VL77" s="35"/>
      <c r="VM77" s="35"/>
      <c r="VN77" s="35"/>
      <c r="VO77" s="35"/>
      <c r="VP77" s="35"/>
      <c r="VQ77" s="35"/>
      <c r="VR77" s="35"/>
      <c r="VS77" s="35"/>
      <c r="VT77" s="35"/>
      <c r="VU77" s="35"/>
      <c r="VV77" s="35"/>
      <c r="VW77" s="35"/>
      <c r="VX77" s="35"/>
      <c r="VY77" s="35"/>
      <c r="VZ77" s="35"/>
      <c r="WA77" s="35"/>
      <c r="WB77" s="35"/>
      <c r="WC77" s="35"/>
      <c r="WD77" s="35"/>
      <c r="WE77" s="35"/>
      <c r="WF77" s="35"/>
      <c r="WG77" s="35"/>
      <c r="WH77" s="35"/>
      <c r="WI77" s="35"/>
      <c r="WJ77" s="35"/>
      <c r="WK77" s="35"/>
      <c r="WL77" s="35"/>
      <c r="WM77" s="35"/>
      <c r="WN77" s="35"/>
      <c r="WO77" s="35"/>
      <c r="WP77" s="35"/>
      <c r="WQ77" s="35"/>
      <c r="WR77" s="35"/>
      <c r="WS77" s="35"/>
      <c r="WT77" s="35"/>
      <c r="WU77" s="35"/>
      <c r="WV77" s="35"/>
      <c r="WW77" s="35"/>
      <c r="WX77" s="35"/>
      <c r="WY77" s="35"/>
      <c r="WZ77" s="35"/>
      <c r="XA77" s="35"/>
      <c r="XB77" s="35"/>
      <c r="XC77" s="35"/>
      <c r="XD77" s="35"/>
      <c r="XE77" s="35"/>
      <c r="XF77" s="35"/>
      <c r="XG77" s="35"/>
      <c r="XH77" s="35"/>
      <c r="XI77" s="35"/>
      <c r="XJ77" s="35"/>
      <c r="XK77" s="35"/>
      <c r="XL77" s="35"/>
      <c r="XM77" s="35"/>
      <c r="XN77" s="35"/>
      <c r="XO77" s="35"/>
      <c r="XP77" s="35"/>
      <c r="XQ77" s="35"/>
      <c r="XR77" s="35"/>
      <c r="XS77" s="35"/>
      <c r="XT77" s="35"/>
      <c r="XU77" s="35"/>
      <c r="XV77" s="35"/>
      <c r="XW77" s="35"/>
      <c r="XX77" s="35"/>
      <c r="XY77" s="35"/>
      <c r="XZ77" s="35"/>
      <c r="YA77" s="35"/>
      <c r="YB77" s="35"/>
      <c r="YC77" s="35"/>
      <c r="YD77" s="35"/>
      <c r="YE77" s="35"/>
      <c r="YF77" s="35"/>
      <c r="YG77" s="35"/>
      <c r="YH77" s="35"/>
      <c r="YI77" s="35"/>
      <c r="YJ77" s="35"/>
      <c r="YK77" s="35"/>
      <c r="YL77" s="35"/>
      <c r="YM77" s="35"/>
      <c r="YN77" s="35"/>
      <c r="YO77" s="35"/>
      <c r="YP77" s="35"/>
      <c r="YQ77" s="35"/>
      <c r="YR77" s="35"/>
      <c r="YS77" s="35"/>
      <c r="YT77" s="35"/>
      <c r="YU77" s="35"/>
      <c r="YV77" s="35"/>
      <c r="YW77" s="35"/>
      <c r="YX77" s="35"/>
      <c r="YY77" s="35"/>
      <c r="YZ77" s="35"/>
      <c r="ZA77" s="35"/>
      <c r="ZB77" s="35"/>
      <c r="ZC77" s="35"/>
      <c r="ZD77" s="35"/>
      <c r="ZE77" s="35"/>
      <c r="ZF77" s="35"/>
      <c r="ZG77" s="35"/>
      <c r="ZH77" s="35"/>
      <c r="ZI77" s="35"/>
      <c r="ZJ77" s="35"/>
      <c r="ZK77" s="35"/>
      <c r="ZL77" s="35"/>
      <c r="ZM77" s="35"/>
      <c r="ZN77" s="35"/>
      <c r="ZO77" s="35"/>
      <c r="ZP77" s="35"/>
      <c r="ZQ77" s="35"/>
      <c r="ZR77" s="35"/>
      <c r="ZS77" s="35"/>
      <c r="ZT77" s="35"/>
      <c r="ZU77" s="35"/>
      <c r="ZV77" s="35"/>
      <c r="ZW77" s="35"/>
      <c r="ZX77" s="35"/>
      <c r="ZY77" s="35"/>
      <c r="ZZ77" s="35"/>
      <c r="AAA77" s="35"/>
      <c r="AAB77" s="35"/>
      <c r="AAC77" s="35"/>
      <c r="AAD77" s="35"/>
      <c r="AAE77" s="35"/>
      <c r="AAF77" s="35"/>
      <c r="AAG77" s="35"/>
      <c r="AAH77" s="35"/>
      <c r="AAI77" s="35"/>
      <c r="AAJ77" s="35"/>
      <c r="AAK77" s="35"/>
      <c r="AAL77" s="35"/>
      <c r="AAM77" s="35"/>
      <c r="AAN77" s="35"/>
      <c r="AAO77" s="35"/>
      <c r="AAP77" s="35"/>
      <c r="AAQ77" s="35"/>
      <c r="AAR77" s="35"/>
      <c r="AAS77" s="35"/>
      <c r="AAT77" s="35"/>
      <c r="AAU77" s="35"/>
      <c r="AAV77" s="35"/>
      <c r="AAW77" s="35"/>
      <c r="AAX77" s="35"/>
      <c r="AAY77" s="35"/>
      <c r="AAZ77" s="35"/>
      <c r="ABA77" s="35"/>
      <c r="ABB77" s="35"/>
      <c r="ABC77" s="35"/>
      <c r="ABD77" s="35"/>
      <c r="ABE77" s="35"/>
      <c r="ABF77" s="35"/>
      <c r="ABG77" s="35"/>
      <c r="ABH77" s="35"/>
      <c r="ABI77" s="35"/>
      <c r="ABJ77" s="35"/>
      <c r="ABQ77" s="35"/>
      <c r="ABR77" s="35"/>
      <c r="ABS77" s="35"/>
      <c r="ABT77" s="35"/>
      <c r="ABU77" s="35"/>
      <c r="ABV77" s="35"/>
      <c r="ABW77" s="35"/>
      <c r="ABX77" s="35"/>
      <c r="ABY77" s="35"/>
      <c r="ABZ77" s="35"/>
      <c r="ACA77" s="35"/>
      <c r="ACB77" s="35"/>
      <c r="ACC77" s="35"/>
      <c r="ACD77" s="35"/>
      <c r="ACE77" s="35"/>
      <c r="ACF77" s="35"/>
      <c r="ACG77" s="35"/>
      <c r="ACH77" s="35"/>
      <c r="ACI77" s="35"/>
      <c r="ACJ77" s="35"/>
      <c r="ACK77" s="35"/>
      <c r="ACL77" s="35"/>
      <c r="ACM77" s="35"/>
      <c r="ACN77" s="35"/>
      <c r="ACO77" s="35"/>
      <c r="ACP77" s="35"/>
      <c r="ACQ77" s="35"/>
      <c r="ACR77" s="35"/>
      <c r="ACS77" s="35"/>
      <c r="ACT77" s="35"/>
      <c r="ACU77" s="35"/>
      <c r="ACV77" s="35"/>
      <c r="ACW77" s="35"/>
      <c r="ACX77" s="35"/>
      <c r="ACY77" s="35"/>
      <c r="ACZ77" s="35"/>
      <c r="ADA77" s="35"/>
      <c r="ADB77" s="35"/>
      <c r="ADC77" s="35"/>
      <c r="ADD77" s="35"/>
      <c r="ADE77" s="35"/>
      <c r="ADF77" s="35"/>
      <c r="ADG77" s="35"/>
      <c r="ADH77" s="35"/>
      <c r="ADI77" s="35"/>
      <c r="ADJ77" s="35"/>
      <c r="ADK77" s="35"/>
      <c r="ADL77" s="35"/>
      <c r="ADM77" s="35"/>
      <c r="ADN77" s="35"/>
      <c r="ADO77" s="35"/>
      <c r="ADP77" s="35"/>
      <c r="ADQ77" s="35"/>
      <c r="ADR77" s="35"/>
      <c r="ADS77" s="35"/>
      <c r="ADT77" s="35"/>
      <c r="ADU77" s="35"/>
      <c r="ADV77" s="35"/>
      <c r="ADW77" s="35"/>
      <c r="ADX77" s="35"/>
      <c r="ADY77" s="35"/>
      <c r="ADZ77" s="35"/>
      <c r="AEA77" s="35"/>
      <c r="AEB77" s="35"/>
      <c r="AEC77" s="35"/>
      <c r="AED77" s="35"/>
      <c r="AEE77" s="35"/>
      <c r="AEF77" s="35"/>
      <c r="AEG77" s="35"/>
      <c r="AEH77" s="35"/>
      <c r="AEI77" s="35"/>
      <c r="AEJ77" s="35"/>
      <c r="AEK77" s="35"/>
      <c r="AEL77" s="35"/>
      <c r="AEM77" s="35"/>
      <c r="AEN77" s="35"/>
      <c r="AEO77" s="35"/>
      <c r="AEP77" s="35"/>
      <c r="AEQ77" s="35"/>
      <c r="AER77" s="35"/>
      <c r="AES77" s="35"/>
      <c r="AET77" s="35"/>
      <c r="AEU77" s="35"/>
      <c r="AEV77" s="35"/>
      <c r="AEW77" s="35"/>
      <c r="AEX77" s="35"/>
      <c r="AEY77" s="35"/>
      <c r="AEZ77" s="35"/>
      <c r="AFA77" s="35"/>
      <c r="AFB77" s="35"/>
      <c r="AFC77" s="35"/>
      <c r="AFD77" s="35"/>
      <c r="AFE77" s="35"/>
      <c r="AFF77" s="35"/>
      <c r="AFG77" s="35"/>
      <c r="AFH77" s="35"/>
      <c r="AFI77" s="35"/>
      <c r="AFJ77" s="35"/>
      <c r="AFK77" s="35"/>
      <c r="AFL77" s="35"/>
      <c r="AFM77" s="35"/>
      <c r="AFN77" s="35"/>
      <c r="AFO77" s="35"/>
      <c r="AFP77" s="35"/>
      <c r="AFQ77" s="35"/>
      <c r="AFR77" s="35"/>
      <c r="AFS77" s="35"/>
      <c r="AFT77" s="35"/>
      <c r="AFU77" s="35"/>
      <c r="AFV77" s="35"/>
      <c r="AFW77" s="35"/>
      <c r="AFX77" s="35"/>
      <c r="AFY77" s="35"/>
      <c r="AFZ77" s="35"/>
      <c r="AGA77" s="35"/>
      <c r="AGB77" s="35"/>
      <c r="AGC77" s="35"/>
      <c r="AGD77" s="35"/>
      <c r="AGE77" s="35"/>
      <c r="AGF77" s="35"/>
      <c r="AGG77" s="35"/>
      <c r="AGH77" s="35"/>
      <c r="AGI77" s="35"/>
      <c r="AGJ77" s="35"/>
      <c r="AGK77" s="35"/>
      <c r="AGL77" s="35"/>
      <c r="AGM77" s="35"/>
      <c r="AGN77" s="35"/>
      <c r="AGO77" s="35"/>
      <c r="AGP77" s="35"/>
      <c r="AGQ77" s="35"/>
      <c r="AGR77" s="35"/>
      <c r="AGS77" s="35"/>
      <c r="AGT77" s="35"/>
      <c r="AGU77" s="35"/>
      <c r="AGV77" s="35"/>
      <c r="AGW77" s="35"/>
      <c r="AGX77" s="35"/>
      <c r="AGY77" s="35"/>
      <c r="AGZ77" s="35"/>
      <c r="AHA77" s="35"/>
      <c r="AHB77" s="35"/>
      <c r="AHC77" s="35"/>
      <c r="AHD77" s="35"/>
      <c r="AHE77" s="35"/>
      <c r="AHF77" s="35"/>
      <c r="AHG77" s="35"/>
      <c r="AHH77" s="35"/>
      <c r="AHI77" s="35"/>
      <c r="AHJ77" s="35"/>
      <c r="AHK77" s="35"/>
      <c r="AHL77" s="35"/>
      <c r="AHM77" s="35"/>
      <c r="AHN77" s="35"/>
      <c r="AHO77" s="35"/>
      <c r="AHP77" s="35"/>
      <c r="AHQ77" s="35"/>
      <c r="AHR77" s="35"/>
      <c r="AHS77" s="35"/>
      <c r="AHT77" s="35"/>
      <c r="AHU77" s="35"/>
      <c r="AHV77" s="35"/>
      <c r="AHW77" s="35"/>
      <c r="AHX77" s="35"/>
      <c r="AHY77" s="35"/>
      <c r="AHZ77" s="35"/>
      <c r="AIA77" s="35"/>
      <c r="AIB77" s="35"/>
      <c r="AIC77" s="35"/>
      <c r="AID77" s="35"/>
      <c r="AIE77" s="35"/>
      <c r="AIF77" s="35"/>
      <c r="AIG77" s="35"/>
      <c r="AIH77" s="35"/>
      <c r="AII77" s="35"/>
      <c r="AIJ77" s="35"/>
      <c r="AIK77" s="35"/>
      <c r="AIL77" s="35"/>
      <c r="AIM77" s="35"/>
      <c r="AIN77" s="35"/>
      <c r="AIO77" s="35"/>
      <c r="AIP77" s="35"/>
      <c r="AIQ77" s="35"/>
      <c r="AIR77" s="35"/>
      <c r="AIS77" s="35"/>
      <c r="AIT77" s="35"/>
      <c r="AIU77" s="35"/>
      <c r="AIV77" s="35"/>
      <c r="AIW77" s="35"/>
      <c r="AIX77" s="35"/>
      <c r="AIY77" s="35"/>
      <c r="AIZ77" s="35"/>
      <c r="AJA77" s="35"/>
      <c r="AJB77" s="35"/>
      <c r="AJC77" s="35"/>
      <c r="AJD77" s="35"/>
      <c r="AJE77" s="35"/>
      <c r="AJF77" s="35"/>
      <c r="AJG77" s="35"/>
      <c r="AJH77" s="35"/>
      <c r="AJI77" s="35"/>
      <c r="AJJ77" s="35"/>
      <c r="AJK77" s="35"/>
      <c r="AJL77" s="35"/>
      <c r="AJM77" s="35"/>
      <c r="AJN77" s="35"/>
      <c r="AJO77" s="35"/>
      <c r="AJP77" s="35"/>
      <c r="AJQ77" s="35"/>
      <c r="AJR77" s="35"/>
      <c r="AJS77" s="35"/>
      <c r="AJT77" s="35"/>
      <c r="AJU77" s="35"/>
      <c r="AJV77" s="35"/>
      <c r="AJW77" s="35"/>
      <c r="AJX77" s="35"/>
      <c r="AJY77" s="35"/>
      <c r="AJZ77" s="35"/>
      <c r="AKA77" s="35"/>
      <c r="AKB77" s="35"/>
      <c r="AKC77" s="35"/>
      <c r="AKD77" s="35"/>
      <c r="AKE77" s="35"/>
      <c r="AKF77" s="35"/>
      <c r="AKG77" s="35"/>
      <c r="AKH77" s="35"/>
      <c r="AKI77" s="35"/>
      <c r="AKJ77" s="35"/>
      <c r="AKK77" s="35"/>
      <c r="AKL77" s="35"/>
      <c r="AKM77" s="35"/>
      <c r="AKN77" s="35"/>
      <c r="AKO77" s="35"/>
      <c r="AKP77" s="35"/>
      <c r="AKQ77" s="35"/>
      <c r="AKR77" s="35"/>
      <c r="AKS77" s="35"/>
      <c r="AKT77" s="35"/>
      <c r="AKU77" s="35"/>
      <c r="AKV77" s="35"/>
      <c r="AKW77" s="35"/>
      <c r="AKX77" s="35"/>
      <c r="AKY77" s="35"/>
      <c r="AKZ77" s="35"/>
      <c r="ALA77" s="35"/>
      <c r="ALB77" s="35"/>
      <c r="ALC77" s="35"/>
      <c r="ALD77" s="35"/>
      <c r="ALE77" s="35"/>
      <c r="ALF77" s="35"/>
      <c r="ALM77" s="35"/>
      <c r="ALN77" s="35"/>
      <c r="ALO77" s="35"/>
      <c r="ALP77" s="35"/>
      <c r="ALQ77" s="35"/>
      <c r="ALR77" s="35"/>
      <c r="ALS77" s="35"/>
      <c r="ALT77" s="35"/>
      <c r="ALU77" s="35"/>
      <c r="ALV77" s="35"/>
      <c r="ALW77" s="35"/>
      <c r="ALX77" s="35"/>
      <c r="ALY77" s="35"/>
      <c r="ALZ77" s="35"/>
      <c r="AMA77" s="35"/>
      <c r="AMB77" s="35"/>
      <c r="AMC77" s="35"/>
      <c r="AMD77" s="35"/>
      <c r="AME77" s="35"/>
      <c r="AMF77" s="35"/>
      <c r="AMG77" s="35"/>
      <c r="AMH77" s="35"/>
      <c r="AMI77" s="35"/>
      <c r="AMJ77" s="35"/>
      <c r="AMK77" s="35"/>
      <c r="AML77" s="35"/>
      <c r="AMM77" s="35"/>
      <c r="AMN77" s="35"/>
      <c r="AMO77" s="35"/>
      <c r="AMP77" s="35"/>
      <c r="AMQ77" s="35"/>
      <c r="AMR77" s="35"/>
      <c r="AMS77" s="35"/>
      <c r="AMT77" s="35"/>
      <c r="AMU77" s="35"/>
      <c r="AMV77" s="35"/>
      <c r="AMW77" s="35"/>
      <c r="AMX77" s="35"/>
      <c r="AMY77" s="35"/>
      <c r="AMZ77" s="35"/>
      <c r="ANA77" s="35"/>
      <c r="ANB77" s="35"/>
      <c r="ANC77" s="35"/>
      <c r="AND77" s="35"/>
      <c r="ANE77" s="35"/>
      <c r="ANF77" s="35"/>
      <c r="ANG77" s="35"/>
      <c r="ANH77" s="35"/>
      <c r="ANI77" s="35"/>
      <c r="ANJ77" s="35"/>
      <c r="ANK77" s="35"/>
      <c r="ANL77" s="35"/>
      <c r="ANM77" s="35"/>
      <c r="ANN77" s="35"/>
      <c r="ANO77" s="35"/>
      <c r="ANP77" s="35"/>
      <c r="ANQ77" s="35"/>
      <c r="ANR77" s="35"/>
      <c r="ANS77" s="35"/>
      <c r="ANT77" s="35"/>
      <c r="ANU77" s="35"/>
      <c r="ANV77" s="35"/>
      <c r="ANW77" s="35"/>
      <c r="ANX77" s="35"/>
      <c r="ANY77" s="35"/>
      <c r="ANZ77" s="35"/>
      <c r="AOA77" s="35"/>
      <c r="AOB77" s="35"/>
      <c r="AOC77" s="35"/>
      <c r="AOD77" s="35"/>
      <c r="AOE77" s="35"/>
      <c r="AOF77" s="35"/>
      <c r="AOG77" s="35"/>
      <c r="AOH77" s="35"/>
      <c r="AOI77" s="35"/>
      <c r="AOJ77" s="35"/>
      <c r="AOK77" s="35"/>
      <c r="AOL77" s="35"/>
      <c r="AOM77" s="35"/>
      <c r="AON77" s="35"/>
      <c r="AOO77" s="35"/>
      <c r="AOP77" s="35"/>
      <c r="AOQ77" s="35"/>
      <c r="AOR77" s="35"/>
      <c r="AOS77" s="35"/>
      <c r="AOT77" s="35"/>
      <c r="AOU77" s="35"/>
      <c r="AOV77" s="35"/>
      <c r="AOW77" s="35"/>
      <c r="AOX77" s="35"/>
      <c r="AOY77" s="35"/>
      <c r="AOZ77" s="35"/>
      <c r="APA77" s="35"/>
      <c r="APB77" s="35"/>
      <c r="APC77" s="35"/>
      <c r="APD77" s="35"/>
      <c r="APE77" s="35"/>
      <c r="APF77" s="35"/>
      <c r="APG77" s="35"/>
      <c r="APH77" s="35"/>
      <c r="API77" s="35"/>
      <c r="APJ77" s="35"/>
      <c r="APK77" s="35"/>
      <c r="APL77" s="35"/>
      <c r="APM77" s="35"/>
      <c r="APN77" s="35"/>
      <c r="APO77" s="35"/>
      <c r="APP77" s="35"/>
      <c r="APQ77" s="35"/>
      <c r="APR77" s="35"/>
      <c r="APS77" s="35"/>
      <c r="APT77" s="35"/>
      <c r="APU77" s="35"/>
      <c r="APV77" s="35"/>
      <c r="APW77" s="35"/>
      <c r="APX77" s="35"/>
      <c r="APY77" s="35"/>
      <c r="APZ77" s="35"/>
      <c r="AQA77" s="35"/>
      <c r="AQB77" s="35"/>
      <c r="AQC77" s="35"/>
      <c r="AQD77" s="35"/>
      <c r="AQE77" s="35"/>
      <c r="AQF77" s="35"/>
      <c r="AQG77" s="35"/>
      <c r="AQH77" s="35"/>
      <c r="AQI77" s="35"/>
      <c r="AQJ77" s="35"/>
      <c r="AQK77" s="35"/>
      <c r="AQL77" s="35"/>
      <c r="AQM77" s="35"/>
      <c r="AQN77" s="35"/>
      <c r="AQO77" s="35"/>
      <c r="AQP77" s="35"/>
      <c r="AQQ77" s="35"/>
      <c r="AQR77" s="35"/>
      <c r="AQS77" s="35"/>
      <c r="AQT77" s="35"/>
      <c r="AQU77" s="35"/>
      <c r="AQV77" s="35"/>
      <c r="AQW77" s="35"/>
      <c r="AQX77" s="35"/>
      <c r="AQY77" s="35"/>
      <c r="AQZ77" s="35"/>
      <c r="ARA77" s="35"/>
      <c r="ARB77" s="35"/>
      <c r="ARC77" s="35"/>
      <c r="ARD77" s="35"/>
      <c r="ARE77" s="35"/>
      <c r="ARF77" s="35"/>
      <c r="ARG77" s="35"/>
      <c r="ARH77" s="35"/>
      <c r="ARI77" s="35"/>
      <c r="ARJ77" s="35"/>
      <c r="ARK77" s="35"/>
      <c r="ARL77" s="35"/>
      <c r="ARM77" s="35"/>
      <c r="ARN77" s="35"/>
      <c r="ARO77" s="35"/>
      <c r="ARP77" s="35"/>
      <c r="ARQ77" s="35"/>
      <c r="ARR77" s="35"/>
      <c r="ARS77" s="35"/>
      <c r="ART77" s="35"/>
      <c r="ARU77" s="35"/>
      <c r="ARV77" s="35"/>
      <c r="ARW77" s="35"/>
      <c r="ARX77" s="35"/>
      <c r="ARY77" s="35"/>
      <c r="ARZ77" s="35"/>
      <c r="ASA77" s="35"/>
      <c r="ASB77" s="35"/>
      <c r="ASC77" s="35"/>
      <c r="ASD77" s="35"/>
      <c r="ASE77" s="35"/>
      <c r="ASF77" s="35"/>
      <c r="ASG77" s="35"/>
      <c r="ASH77" s="35"/>
      <c r="ASI77" s="35"/>
      <c r="ASJ77" s="35"/>
      <c r="ASK77" s="35"/>
      <c r="ASL77" s="35"/>
      <c r="ASM77" s="35"/>
      <c r="ASN77" s="35"/>
      <c r="ASO77" s="35"/>
      <c r="ASP77" s="35"/>
      <c r="ASQ77" s="35"/>
      <c r="ASR77" s="35"/>
      <c r="ASS77" s="35"/>
      <c r="AST77" s="35"/>
      <c r="ASU77" s="35"/>
      <c r="ASV77" s="35"/>
      <c r="ASW77" s="35"/>
      <c r="ASX77" s="35"/>
      <c r="ASY77" s="35"/>
      <c r="ASZ77" s="35"/>
      <c r="ATA77" s="35"/>
      <c r="ATB77" s="35"/>
      <c r="ATC77" s="35"/>
      <c r="ATD77" s="35"/>
      <c r="ATE77" s="35"/>
      <c r="ATF77" s="35"/>
      <c r="ATG77" s="35"/>
      <c r="ATH77" s="35"/>
      <c r="ATI77" s="35"/>
      <c r="ATJ77" s="35"/>
      <c r="ATK77" s="35"/>
      <c r="ATL77" s="35"/>
      <c r="ATM77" s="35"/>
      <c r="ATN77" s="35"/>
      <c r="ATO77" s="35"/>
      <c r="ATP77" s="35"/>
      <c r="ATQ77" s="35"/>
      <c r="ATR77" s="35"/>
      <c r="ATS77" s="35"/>
      <c r="ATT77" s="35"/>
      <c r="ATU77" s="35"/>
      <c r="ATV77" s="35"/>
      <c r="ATW77" s="35"/>
      <c r="ATX77" s="35"/>
      <c r="ATY77" s="35"/>
      <c r="ATZ77" s="35"/>
      <c r="AUA77" s="35"/>
      <c r="AUB77" s="35"/>
      <c r="AUC77" s="35"/>
      <c r="AUD77" s="35"/>
      <c r="AUE77" s="35"/>
      <c r="AUF77" s="35"/>
      <c r="AUG77" s="35"/>
      <c r="AUH77" s="35"/>
      <c r="AUI77" s="35"/>
      <c r="AUJ77" s="35"/>
      <c r="AUK77" s="35"/>
      <c r="AUL77" s="35"/>
      <c r="AUM77" s="35"/>
      <c r="AUN77" s="35"/>
      <c r="AUO77" s="35"/>
      <c r="AUP77" s="35"/>
      <c r="AUQ77" s="35"/>
      <c r="AUR77" s="35"/>
      <c r="AUS77" s="35"/>
      <c r="AUT77" s="35"/>
      <c r="AUU77" s="35"/>
      <c r="AUV77" s="35"/>
      <c r="AUW77" s="35"/>
      <c r="AUX77" s="35"/>
      <c r="AUY77" s="35"/>
      <c r="AUZ77" s="35"/>
      <c r="AVA77" s="35"/>
      <c r="AVB77" s="35"/>
      <c r="AVI77" s="35"/>
      <c r="AVJ77" s="35"/>
      <c r="AVK77" s="35"/>
      <c r="AVL77" s="35"/>
      <c r="AVM77" s="35"/>
      <c r="AVN77" s="35"/>
      <c r="AVO77" s="35"/>
      <c r="AVP77" s="35"/>
      <c r="AVQ77" s="35"/>
      <c r="AVR77" s="35"/>
      <c r="AVS77" s="35"/>
      <c r="AVT77" s="35"/>
      <c r="AVU77" s="35"/>
      <c r="AVV77" s="35"/>
      <c r="AVW77" s="35"/>
      <c r="AVX77" s="35"/>
      <c r="AVY77" s="35"/>
      <c r="AVZ77" s="35"/>
      <c r="AWA77" s="35"/>
      <c r="AWB77" s="35"/>
      <c r="AWC77" s="35"/>
      <c r="AWD77" s="35"/>
      <c r="AWE77" s="35"/>
      <c r="AWF77" s="35"/>
      <c r="AWG77" s="35"/>
      <c r="AWH77" s="35"/>
      <c r="AWI77" s="35"/>
      <c r="AWJ77" s="35"/>
      <c r="AWK77" s="35"/>
      <c r="AWL77" s="35"/>
      <c r="AWM77" s="35"/>
      <c r="AWN77" s="35"/>
      <c r="AWO77" s="35"/>
      <c r="AWP77" s="35"/>
      <c r="AWQ77" s="35"/>
      <c r="AWR77" s="35"/>
      <c r="AWS77" s="35"/>
      <c r="AWT77" s="35"/>
      <c r="AWU77" s="35"/>
      <c r="AWV77" s="35"/>
      <c r="AWW77" s="35"/>
      <c r="AWX77" s="35"/>
      <c r="AWY77" s="35"/>
      <c r="AWZ77" s="35"/>
      <c r="AXA77" s="35"/>
      <c r="AXB77" s="35"/>
      <c r="AXC77" s="35"/>
      <c r="AXD77" s="35"/>
      <c r="AXE77" s="35"/>
      <c r="AXF77" s="35"/>
      <c r="AXG77" s="35"/>
      <c r="AXH77" s="35"/>
      <c r="AXI77" s="35"/>
      <c r="AXJ77" s="35"/>
      <c r="AXK77" s="35"/>
      <c r="AXL77" s="35"/>
      <c r="AXM77" s="35"/>
      <c r="AXN77" s="35"/>
      <c r="AXO77" s="35"/>
      <c r="AXP77" s="35"/>
      <c r="AXQ77" s="35"/>
      <c r="AXR77" s="35"/>
      <c r="AXS77" s="35"/>
      <c r="AXT77" s="35"/>
      <c r="AXU77" s="35"/>
      <c r="AXV77" s="35"/>
      <c r="AXW77" s="35"/>
      <c r="AXX77" s="35"/>
      <c r="AXY77" s="35"/>
      <c r="AXZ77" s="35"/>
      <c r="AYA77" s="35"/>
      <c r="AYB77" s="35"/>
      <c r="AYC77" s="35"/>
      <c r="AYD77" s="35"/>
      <c r="AYE77" s="35"/>
      <c r="AYF77" s="35"/>
      <c r="AYG77" s="35"/>
      <c r="AYH77" s="35"/>
      <c r="AYI77" s="35"/>
      <c r="AYJ77" s="35"/>
      <c r="AYK77" s="35"/>
      <c r="AYL77" s="35"/>
      <c r="AYM77" s="35"/>
      <c r="AYN77" s="35"/>
      <c r="AYO77" s="35"/>
      <c r="AYP77" s="35"/>
      <c r="AYQ77" s="35"/>
      <c r="AYR77" s="35"/>
      <c r="AYS77" s="35"/>
      <c r="AYT77" s="35"/>
      <c r="AYU77" s="35"/>
      <c r="AYV77" s="35"/>
      <c r="AYW77" s="35"/>
      <c r="AYX77" s="35"/>
      <c r="AYY77" s="35"/>
      <c r="AYZ77" s="35"/>
      <c r="AZA77" s="35"/>
      <c r="AZB77" s="35"/>
      <c r="AZC77" s="35"/>
      <c r="AZD77" s="35"/>
      <c r="AZE77" s="35"/>
      <c r="AZF77" s="35"/>
      <c r="AZG77" s="35"/>
      <c r="AZH77" s="35"/>
      <c r="AZI77" s="35"/>
      <c r="AZJ77" s="35"/>
      <c r="AZK77" s="35"/>
      <c r="AZL77" s="35"/>
      <c r="AZM77" s="35"/>
      <c r="AZN77" s="35"/>
      <c r="AZO77" s="35"/>
      <c r="AZP77" s="35"/>
      <c r="AZQ77" s="35"/>
      <c r="AZR77" s="35"/>
      <c r="AZS77" s="35"/>
      <c r="AZT77" s="35"/>
      <c r="AZU77" s="35"/>
      <c r="AZV77" s="35"/>
      <c r="AZW77" s="35"/>
      <c r="AZX77" s="35"/>
      <c r="AZY77" s="35"/>
      <c r="AZZ77" s="35"/>
      <c r="BAA77" s="35"/>
      <c r="BAB77" s="35"/>
      <c r="BAC77" s="35"/>
      <c r="BAD77" s="35"/>
      <c r="BAE77" s="35"/>
      <c r="BAF77" s="35"/>
      <c r="BAG77" s="35"/>
      <c r="BAH77" s="35"/>
      <c r="BAI77" s="35"/>
      <c r="BAJ77" s="35"/>
      <c r="BAK77" s="35"/>
      <c r="BAL77" s="35"/>
      <c r="BAM77" s="35"/>
      <c r="BAN77" s="35"/>
      <c r="BAO77" s="35"/>
      <c r="BAP77" s="35"/>
      <c r="BAQ77" s="35"/>
      <c r="BAR77" s="35"/>
      <c r="BAS77" s="35"/>
      <c r="BAT77" s="35"/>
      <c r="BAU77" s="35"/>
      <c r="BAV77" s="35"/>
      <c r="BAW77" s="35"/>
      <c r="BAX77" s="35"/>
      <c r="BAY77" s="35"/>
      <c r="BAZ77" s="35"/>
      <c r="BBA77" s="35"/>
      <c r="BBB77" s="35"/>
      <c r="BBC77" s="35"/>
      <c r="BBD77" s="35"/>
      <c r="BBE77" s="35"/>
      <c r="BBF77" s="35"/>
      <c r="BBG77" s="35"/>
      <c r="BBH77" s="35"/>
      <c r="BBI77" s="35"/>
      <c r="BBJ77" s="35"/>
      <c r="BBK77" s="35"/>
      <c r="BBL77" s="35"/>
      <c r="BBM77" s="35"/>
      <c r="BBN77" s="35"/>
      <c r="BBO77" s="35"/>
      <c r="BBP77" s="35"/>
      <c r="BBQ77" s="35"/>
      <c r="BBR77" s="35"/>
      <c r="BBS77" s="35"/>
      <c r="BBT77" s="35"/>
      <c r="BBU77" s="35"/>
      <c r="BBV77" s="35"/>
      <c r="BBW77" s="35"/>
      <c r="BBX77" s="35"/>
      <c r="BBY77" s="35"/>
      <c r="BBZ77" s="35"/>
      <c r="BCA77" s="35"/>
      <c r="BCB77" s="35"/>
      <c r="BCC77" s="35"/>
      <c r="BCD77" s="35"/>
      <c r="BCE77" s="35"/>
      <c r="BCF77" s="35"/>
      <c r="BCG77" s="35"/>
      <c r="BCH77" s="35"/>
      <c r="BCI77" s="35"/>
      <c r="BCJ77" s="35"/>
      <c r="BCK77" s="35"/>
      <c r="BCL77" s="35"/>
      <c r="BCM77" s="35"/>
      <c r="BCN77" s="35"/>
      <c r="BCO77" s="35"/>
      <c r="BCP77" s="35"/>
      <c r="BCQ77" s="35"/>
      <c r="BCR77" s="35"/>
      <c r="BCS77" s="35"/>
      <c r="BCT77" s="35"/>
      <c r="BCU77" s="35"/>
      <c r="BCV77" s="35"/>
      <c r="BCW77" s="35"/>
      <c r="BCX77" s="35"/>
      <c r="BCY77" s="35"/>
      <c r="BCZ77" s="35"/>
      <c r="BDA77" s="35"/>
      <c r="BDB77" s="35"/>
      <c r="BDC77" s="35"/>
      <c r="BDD77" s="35"/>
      <c r="BDE77" s="35"/>
      <c r="BDF77" s="35"/>
      <c r="BDG77" s="35"/>
      <c r="BDH77" s="35"/>
      <c r="BDI77" s="35"/>
      <c r="BDJ77" s="35"/>
      <c r="BDK77" s="35"/>
      <c r="BDL77" s="35"/>
      <c r="BDM77" s="35"/>
      <c r="BDN77" s="35"/>
      <c r="BDO77" s="35"/>
      <c r="BDP77" s="35"/>
      <c r="BDQ77" s="35"/>
      <c r="BDR77" s="35"/>
      <c r="BDS77" s="35"/>
      <c r="BDT77" s="35"/>
      <c r="BDU77" s="35"/>
      <c r="BDV77" s="35"/>
      <c r="BDW77" s="35"/>
      <c r="BDX77" s="35"/>
      <c r="BDY77" s="35"/>
      <c r="BDZ77" s="35"/>
      <c r="BEA77" s="35"/>
      <c r="BEB77" s="35"/>
      <c r="BEC77" s="35"/>
      <c r="BED77" s="35"/>
      <c r="BEE77" s="35"/>
      <c r="BEF77" s="35"/>
      <c r="BEG77" s="35"/>
      <c r="BEH77" s="35"/>
      <c r="BEI77" s="35"/>
      <c r="BEJ77" s="35"/>
      <c r="BEK77" s="35"/>
      <c r="BEL77" s="35"/>
      <c r="BEM77" s="35"/>
      <c r="BEN77" s="35"/>
      <c r="BEO77" s="35"/>
      <c r="BEP77" s="35"/>
      <c r="BEQ77" s="35"/>
      <c r="BER77" s="35"/>
      <c r="BES77" s="35"/>
      <c r="BET77" s="35"/>
      <c r="BEU77" s="35"/>
      <c r="BEV77" s="35"/>
      <c r="BEW77" s="35"/>
      <c r="BEX77" s="35"/>
      <c r="BFE77" s="35"/>
      <c r="BFF77" s="35"/>
      <c r="BFG77" s="35"/>
      <c r="BFH77" s="35"/>
      <c r="BFI77" s="35"/>
      <c r="BFJ77" s="35"/>
      <c r="BFK77" s="35"/>
      <c r="BFL77" s="35"/>
      <c r="BFM77" s="35"/>
      <c r="BFN77" s="35"/>
      <c r="BFO77" s="35"/>
      <c r="BFP77" s="35"/>
      <c r="BFQ77" s="35"/>
      <c r="BFR77" s="35"/>
      <c r="BFS77" s="35"/>
      <c r="BFT77" s="35"/>
      <c r="BFU77" s="35"/>
      <c r="BFV77" s="35"/>
      <c r="BFW77" s="35"/>
      <c r="BFX77" s="35"/>
      <c r="BFY77" s="35"/>
      <c r="BFZ77" s="35"/>
      <c r="BGA77" s="35"/>
      <c r="BGB77" s="35"/>
      <c r="BGC77" s="35"/>
      <c r="BGD77" s="35"/>
      <c r="BGE77" s="35"/>
      <c r="BGF77" s="35"/>
      <c r="BGG77" s="35"/>
      <c r="BGH77" s="35"/>
      <c r="BGI77" s="35"/>
      <c r="BGJ77" s="35"/>
      <c r="BGK77" s="35"/>
      <c r="BGL77" s="35"/>
      <c r="BGM77" s="35"/>
      <c r="BGN77" s="35"/>
      <c r="BGO77" s="35"/>
      <c r="BGP77" s="35"/>
      <c r="BGQ77" s="35"/>
      <c r="BGR77" s="35"/>
      <c r="BGS77" s="35"/>
      <c r="BGT77" s="35"/>
      <c r="BGU77" s="35"/>
      <c r="BGV77" s="35"/>
      <c r="BGW77" s="35"/>
      <c r="BGX77" s="35"/>
      <c r="BGY77" s="35"/>
      <c r="BGZ77" s="35"/>
      <c r="BHA77" s="35"/>
      <c r="BHB77" s="35"/>
      <c r="BHC77" s="35"/>
      <c r="BHD77" s="35"/>
      <c r="BHE77" s="35"/>
      <c r="BHF77" s="35"/>
      <c r="BHG77" s="35"/>
      <c r="BHH77" s="35"/>
      <c r="BHI77" s="35"/>
      <c r="BHJ77" s="35"/>
      <c r="BHK77" s="35"/>
      <c r="BHL77" s="35"/>
      <c r="BHM77" s="35"/>
      <c r="BHN77" s="35"/>
      <c r="BHO77" s="35"/>
      <c r="BHP77" s="35"/>
      <c r="BHQ77" s="35"/>
      <c r="BHR77" s="35"/>
      <c r="BHS77" s="35"/>
      <c r="BHT77" s="35"/>
      <c r="BHU77" s="35"/>
      <c r="BHV77" s="35"/>
      <c r="BHW77" s="35"/>
      <c r="BHX77" s="35"/>
      <c r="BHY77" s="35"/>
      <c r="BHZ77" s="35"/>
      <c r="BIA77" s="35"/>
      <c r="BIB77" s="35"/>
      <c r="BIC77" s="35"/>
      <c r="BID77" s="35"/>
      <c r="BIE77" s="35"/>
      <c r="BIF77" s="35"/>
      <c r="BIG77" s="35"/>
      <c r="BIH77" s="35"/>
      <c r="BII77" s="35"/>
      <c r="BIJ77" s="35"/>
      <c r="BIK77" s="35"/>
      <c r="BIL77" s="35"/>
      <c r="BIM77" s="35"/>
      <c r="BIN77" s="35"/>
      <c r="BIO77" s="35"/>
      <c r="BIP77" s="35"/>
      <c r="BIQ77" s="35"/>
      <c r="BIR77" s="35"/>
      <c r="BIS77" s="35"/>
      <c r="BIT77" s="35"/>
      <c r="BIU77" s="35"/>
      <c r="BIV77" s="35"/>
      <c r="BIW77" s="35"/>
      <c r="BIX77" s="35"/>
      <c r="BIY77" s="35"/>
      <c r="BIZ77" s="35"/>
      <c r="BJA77" s="35"/>
      <c r="BJB77" s="35"/>
      <c r="BJC77" s="35"/>
      <c r="BJD77" s="35"/>
      <c r="BJE77" s="35"/>
      <c r="BJF77" s="35"/>
      <c r="BJG77" s="35"/>
      <c r="BJH77" s="35"/>
      <c r="BJI77" s="35"/>
      <c r="BJJ77" s="35"/>
      <c r="BJK77" s="35"/>
      <c r="BJL77" s="35"/>
      <c r="BJM77" s="35"/>
      <c r="BJN77" s="35"/>
      <c r="BJO77" s="35"/>
      <c r="BJP77" s="35"/>
      <c r="BJQ77" s="35"/>
      <c r="BJR77" s="35"/>
      <c r="BJS77" s="35"/>
      <c r="BJT77" s="35"/>
      <c r="BJU77" s="35"/>
      <c r="BJV77" s="35"/>
      <c r="BJW77" s="35"/>
      <c r="BJX77" s="35"/>
      <c r="BJY77" s="35"/>
      <c r="BJZ77" s="35"/>
      <c r="BKA77" s="35"/>
      <c r="BKB77" s="35"/>
      <c r="BKC77" s="35"/>
      <c r="BKD77" s="35"/>
      <c r="BKE77" s="35"/>
      <c r="BKF77" s="35"/>
      <c r="BKG77" s="35"/>
      <c r="BKH77" s="35"/>
      <c r="BKI77" s="35"/>
      <c r="BKJ77" s="35"/>
      <c r="BKK77" s="35"/>
      <c r="BKL77" s="35"/>
      <c r="BKM77" s="35"/>
      <c r="BKN77" s="35"/>
      <c r="BKO77" s="35"/>
      <c r="BKP77" s="35"/>
      <c r="BKQ77" s="35"/>
      <c r="BKR77" s="35"/>
      <c r="BKS77" s="35"/>
      <c r="BKT77" s="35"/>
      <c r="BKU77" s="35"/>
      <c r="BKV77" s="35"/>
      <c r="BKW77" s="35"/>
      <c r="BKX77" s="35"/>
      <c r="BKY77" s="35"/>
      <c r="BKZ77" s="35"/>
      <c r="BLA77" s="35"/>
      <c r="BLB77" s="35"/>
      <c r="BLC77" s="35"/>
      <c r="BLD77" s="35"/>
      <c r="BLE77" s="35"/>
      <c r="BLF77" s="35"/>
      <c r="BLG77" s="35"/>
      <c r="BLH77" s="35"/>
      <c r="BLI77" s="35"/>
      <c r="BLJ77" s="35"/>
      <c r="BLK77" s="35"/>
      <c r="BLL77" s="35"/>
      <c r="BLM77" s="35"/>
      <c r="BLN77" s="35"/>
      <c r="BLO77" s="35"/>
      <c r="BLP77" s="35"/>
      <c r="BLQ77" s="35"/>
      <c r="BLR77" s="35"/>
      <c r="BLS77" s="35"/>
      <c r="BLT77" s="35"/>
      <c r="BLU77" s="35"/>
      <c r="BLV77" s="35"/>
      <c r="BLW77" s="35"/>
      <c r="BLX77" s="35"/>
      <c r="BLY77" s="35"/>
      <c r="BLZ77" s="35"/>
      <c r="BMA77" s="35"/>
      <c r="BMB77" s="35"/>
      <c r="BMC77" s="35"/>
      <c r="BMD77" s="35"/>
      <c r="BME77" s="35"/>
      <c r="BMF77" s="35"/>
      <c r="BMG77" s="35"/>
      <c r="BMH77" s="35"/>
      <c r="BMI77" s="35"/>
      <c r="BMJ77" s="35"/>
      <c r="BMK77" s="35"/>
      <c r="BML77" s="35"/>
      <c r="BMM77" s="35"/>
      <c r="BMN77" s="35"/>
      <c r="BMO77" s="35"/>
      <c r="BMP77" s="35"/>
      <c r="BMQ77" s="35"/>
      <c r="BMR77" s="35"/>
      <c r="BMS77" s="35"/>
      <c r="BMT77" s="35"/>
      <c r="BMU77" s="35"/>
      <c r="BMV77" s="35"/>
      <c r="BMW77" s="35"/>
      <c r="BMX77" s="35"/>
      <c r="BMY77" s="35"/>
      <c r="BMZ77" s="35"/>
      <c r="BNA77" s="35"/>
      <c r="BNB77" s="35"/>
      <c r="BNC77" s="35"/>
      <c r="BND77" s="35"/>
      <c r="BNE77" s="35"/>
      <c r="BNF77" s="35"/>
      <c r="BNG77" s="35"/>
      <c r="BNH77" s="35"/>
      <c r="BNI77" s="35"/>
      <c r="BNJ77" s="35"/>
      <c r="BNK77" s="35"/>
      <c r="BNL77" s="35"/>
      <c r="BNM77" s="35"/>
      <c r="BNN77" s="35"/>
      <c r="BNO77" s="35"/>
      <c r="BNP77" s="35"/>
      <c r="BNQ77" s="35"/>
      <c r="BNR77" s="35"/>
      <c r="BNS77" s="35"/>
      <c r="BNT77" s="35"/>
      <c r="BNU77" s="35"/>
      <c r="BNV77" s="35"/>
      <c r="BNW77" s="35"/>
      <c r="BNX77" s="35"/>
      <c r="BNY77" s="35"/>
      <c r="BNZ77" s="35"/>
      <c r="BOA77" s="35"/>
      <c r="BOB77" s="35"/>
      <c r="BOC77" s="35"/>
      <c r="BOD77" s="35"/>
      <c r="BOE77" s="35"/>
      <c r="BOF77" s="35"/>
      <c r="BOG77" s="35"/>
      <c r="BOH77" s="35"/>
      <c r="BOI77" s="35"/>
      <c r="BOJ77" s="35"/>
      <c r="BOK77" s="35"/>
      <c r="BOL77" s="35"/>
      <c r="BOM77" s="35"/>
      <c r="BON77" s="35"/>
      <c r="BOO77" s="35"/>
      <c r="BOP77" s="35"/>
      <c r="BOQ77" s="35"/>
      <c r="BOR77" s="35"/>
      <c r="BOS77" s="35"/>
      <c r="BOT77" s="35"/>
      <c r="BPA77" s="35"/>
      <c r="BPB77" s="35"/>
      <c r="BPC77" s="35"/>
      <c r="BPD77" s="35"/>
      <c r="BPE77" s="35"/>
      <c r="BPF77" s="35"/>
      <c r="BPG77" s="35"/>
      <c r="BPH77" s="35"/>
      <c r="BPI77" s="35"/>
      <c r="BPJ77" s="35"/>
      <c r="BPK77" s="35"/>
      <c r="BPL77" s="35"/>
      <c r="BPM77" s="35"/>
      <c r="BPN77" s="35"/>
      <c r="BPO77" s="35"/>
      <c r="BPP77" s="35"/>
      <c r="BPQ77" s="35"/>
      <c r="BPR77" s="35"/>
      <c r="BPS77" s="35"/>
      <c r="BPT77" s="35"/>
      <c r="BPU77" s="35"/>
      <c r="BPV77" s="35"/>
      <c r="BPW77" s="35"/>
      <c r="BPX77" s="35"/>
      <c r="BPY77" s="35"/>
      <c r="BPZ77" s="35"/>
      <c r="BQA77" s="35"/>
      <c r="BQB77" s="35"/>
      <c r="BQC77" s="35"/>
      <c r="BQD77" s="35"/>
      <c r="BQE77" s="35"/>
      <c r="BQF77" s="35"/>
      <c r="BQG77" s="35"/>
      <c r="BQH77" s="35"/>
      <c r="BQI77" s="35"/>
      <c r="BQJ77" s="35"/>
      <c r="BQK77" s="35"/>
      <c r="BQL77" s="35"/>
      <c r="BQM77" s="35"/>
      <c r="BQN77" s="35"/>
      <c r="BQO77" s="35"/>
      <c r="BQP77" s="35"/>
      <c r="BQQ77" s="35"/>
      <c r="BQR77" s="35"/>
      <c r="BQS77" s="35"/>
      <c r="BQT77" s="35"/>
      <c r="BQU77" s="35"/>
      <c r="BQV77" s="35"/>
      <c r="BQW77" s="35"/>
      <c r="BQX77" s="35"/>
      <c r="BQY77" s="35"/>
      <c r="BQZ77" s="35"/>
      <c r="BRA77" s="35"/>
      <c r="BRB77" s="35"/>
      <c r="BRC77" s="35"/>
      <c r="BRD77" s="35"/>
      <c r="BRE77" s="35"/>
      <c r="BRF77" s="35"/>
      <c r="BRG77" s="35"/>
      <c r="BRH77" s="35"/>
      <c r="BRI77" s="35"/>
      <c r="BRJ77" s="35"/>
      <c r="BRK77" s="35"/>
      <c r="BRL77" s="35"/>
      <c r="BRM77" s="35"/>
      <c r="BRN77" s="35"/>
      <c r="BRO77" s="35"/>
      <c r="BRP77" s="35"/>
      <c r="BRQ77" s="35"/>
      <c r="BRR77" s="35"/>
      <c r="BRS77" s="35"/>
      <c r="BRT77" s="35"/>
      <c r="BRU77" s="35"/>
      <c r="BRV77" s="35"/>
      <c r="BRW77" s="35"/>
      <c r="BRX77" s="35"/>
      <c r="BRY77" s="35"/>
      <c r="BRZ77" s="35"/>
      <c r="BSA77" s="35"/>
      <c r="BSB77" s="35"/>
      <c r="BSC77" s="35"/>
      <c r="BSD77" s="35"/>
      <c r="BSE77" s="35"/>
      <c r="BSF77" s="35"/>
      <c r="BSG77" s="35"/>
      <c r="BSH77" s="35"/>
      <c r="BSI77" s="35"/>
      <c r="BSJ77" s="35"/>
      <c r="BSK77" s="35"/>
      <c r="BSL77" s="35"/>
      <c r="BSM77" s="35"/>
      <c r="BSN77" s="35"/>
      <c r="BSO77" s="35"/>
      <c r="BSP77" s="35"/>
      <c r="BSQ77" s="35"/>
      <c r="BSR77" s="35"/>
      <c r="BSS77" s="35"/>
      <c r="BST77" s="35"/>
      <c r="BSU77" s="35"/>
      <c r="BSV77" s="35"/>
      <c r="BSW77" s="35"/>
      <c r="BSX77" s="35"/>
      <c r="BSY77" s="35"/>
      <c r="BSZ77" s="35"/>
      <c r="BTA77" s="35"/>
      <c r="BTB77" s="35"/>
      <c r="BTC77" s="35"/>
      <c r="BTD77" s="35"/>
      <c r="BTE77" s="35"/>
      <c r="BTF77" s="35"/>
      <c r="BTG77" s="35"/>
      <c r="BTH77" s="35"/>
      <c r="BTI77" s="35"/>
      <c r="BTJ77" s="35"/>
      <c r="BTK77" s="35"/>
      <c r="BTL77" s="35"/>
      <c r="BTM77" s="35"/>
      <c r="BTN77" s="35"/>
      <c r="BTO77" s="35"/>
      <c r="BTP77" s="35"/>
      <c r="BTQ77" s="35"/>
      <c r="BTR77" s="35"/>
      <c r="BTS77" s="35"/>
      <c r="BTT77" s="35"/>
      <c r="BTU77" s="35"/>
      <c r="BTV77" s="35"/>
      <c r="BTW77" s="35"/>
      <c r="BTX77" s="35"/>
      <c r="BTY77" s="35"/>
      <c r="BTZ77" s="35"/>
      <c r="BUA77" s="35"/>
      <c r="BUB77" s="35"/>
      <c r="BUC77" s="35"/>
      <c r="BUD77" s="35"/>
      <c r="BUE77" s="35"/>
      <c r="BUF77" s="35"/>
      <c r="BUG77" s="35"/>
      <c r="BUH77" s="35"/>
      <c r="BUI77" s="35"/>
      <c r="BUJ77" s="35"/>
      <c r="BUK77" s="35"/>
      <c r="BUL77" s="35"/>
      <c r="BUM77" s="35"/>
      <c r="BUN77" s="35"/>
      <c r="BUO77" s="35"/>
      <c r="BUP77" s="35"/>
      <c r="BUQ77" s="35"/>
      <c r="BUR77" s="35"/>
      <c r="BUS77" s="35"/>
      <c r="BUT77" s="35"/>
      <c r="BUU77" s="35"/>
      <c r="BUV77" s="35"/>
      <c r="BUW77" s="35"/>
      <c r="BUX77" s="35"/>
      <c r="BUY77" s="35"/>
      <c r="BUZ77" s="35"/>
      <c r="BVA77" s="35"/>
      <c r="BVB77" s="35"/>
      <c r="BVC77" s="35"/>
      <c r="BVD77" s="35"/>
      <c r="BVE77" s="35"/>
      <c r="BVF77" s="35"/>
      <c r="BVG77" s="35"/>
      <c r="BVH77" s="35"/>
      <c r="BVI77" s="35"/>
      <c r="BVJ77" s="35"/>
      <c r="BVK77" s="35"/>
      <c r="BVL77" s="35"/>
      <c r="BVM77" s="35"/>
      <c r="BVN77" s="35"/>
      <c r="BVO77" s="35"/>
      <c r="BVP77" s="35"/>
      <c r="BVQ77" s="35"/>
      <c r="BVR77" s="35"/>
      <c r="BVS77" s="35"/>
      <c r="BVT77" s="35"/>
      <c r="BVU77" s="35"/>
      <c r="BVV77" s="35"/>
      <c r="BVW77" s="35"/>
      <c r="BVX77" s="35"/>
      <c r="BVY77" s="35"/>
      <c r="BVZ77" s="35"/>
      <c r="BWA77" s="35"/>
      <c r="BWB77" s="35"/>
      <c r="BWC77" s="35"/>
      <c r="BWD77" s="35"/>
      <c r="BWE77" s="35"/>
      <c r="BWF77" s="35"/>
      <c r="BWG77" s="35"/>
      <c r="BWH77" s="35"/>
      <c r="BWI77" s="35"/>
      <c r="BWJ77" s="35"/>
      <c r="BWK77" s="35"/>
      <c r="BWL77" s="35"/>
      <c r="BWM77" s="35"/>
      <c r="BWN77" s="35"/>
      <c r="BWO77" s="35"/>
      <c r="BWP77" s="35"/>
      <c r="BWQ77" s="35"/>
      <c r="BWR77" s="35"/>
      <c r="BWS77" s="35"/>
      <c r="BWT77" s="35"/>
      <c r="BWU77" s="35"/>
      <c r="BWV77" s="35"/>
      <c r="BWW77" s="35"/>
      <c r="BWX77" s="35"/>
      <c r="BWY77" s="35"/>
      <c r="BWZ77" s="35"/>
      <c r="BXA77" s="35"/>
      <c r="BXB77" s="35"/>
      <c r="BXC77" s="35"/>
      <c r="BXD77" s="35"/>
      <c r="BXE77" s="35"/>
      <c r="BXF77" s="35"/>
      <c r="BXG77" s="35"/>
      <c r="BXH77" s="35"/>
      <c r="BXI77" s="35"/>
      <c r="BXJ77" s="35"/>
      <c r="BXK77" s="35"/>
      <c r="BXL77" s="35"/>
      <c r="BXM77" s="35"/>
      <c r="BXN77" s="35"/>
      <c r="BXO77" s="35"/>
      <c r="BXP77" s="35"/>
      <c r="BXQ77" s="35"/>
      <c r="BXR77" s="35"/>
      <c r="BXS77" s="35"/>
      <c r="BXT77" s="35"/>
      <c r="BXU77" s="35"/>
      <c r="BXV77" s="35"/>
      <c r="BXW77" s="35"/>
      <c r="BXX77" s="35"/>
      <c r="BXY77" s="35"/>
      <c r="BXZ77" s="35"/>
      <c r="BYA77" s="35"/>
      <c r="BYB77" s="35"/>
      <c r="BYC77" s="35"/>
      <c r="BYD77" s="35"/>
      <c r="BYE77" s="35"/>
      <c r="BYF77" s="35"/>
      <c r="BYG77" s="35"/>
      <c r="BYH77" s="35"/>
      <c r="BYI77" s="35"/>
      <c r="BYJ77" s="35"/>
      <c r="BYK77" s="35"/>
      <c r="BYL77" s="35"/>
      <c r="BYM77" s="35"/>
      <c r="BYN77" s="35"/>
      <c r="BYO77" s="35"/>
      <c r="BYP77" s="35"/>
      <c r="BYW77" s="35"/>
      <c r="BYX77" s="35"/>
      <c r="BYY77" s="35"/>
      <c r="BYZ77" s="35"/>
      <c r="BZA77" s="35"/>
      <c r="BZB77" s="35"/>
      <c r="BZC77" s="35"/>
      <c r="BZD77" s="35"/>
      <c r="BZE77" s="35"/>
      <c r="BZF77" s="35"/>
      <c r="BZG77" s="35"/>
      <c r="BZH77" s="35"/>
      <c r="BZI77" s="35"/>
      <c r="BZJ77" s="35"/>
      <c r="BZK77" s="35"/>
      <c r="BZL77" s="35"/>
      <c r="BZM77" s="35"/>
      <c r="BZN77" s="35"/>
      <c r="BZO77" s="35"/>
      <c r="BZP77" s="35"/>
      <c r="BZQ77" s="35"/>
      <c r="BZR77" s="35"/>
      <c r="BZS77" s="35"/>
      <c r="BZT77" s="35"/>
      <c r="BZU77" s="35"/>
      <c r="BZV77" s="35"/>
      <c r="BZW77" s="35"/>
      <c r="BZX77" s="35"/>
      <c r="BZY77" s="35"/>
      <c r="BZZ77" s="35"/>
      <c r="CAA77" s="35"/>
      <c r="CAB77" s="35"/>
      <c r="CAC77" s="35"/>
      <c r="CAD77" s="35"/>
      <c r="CAE77" s="35"/>
      <c r="CAF77" s="35"/>
      <c r="CAG77" s="35"/>
      <c r="CAH77" s="35"/>
      <c r="CAI77" s="35"/>
      <c r="CAJ77" s="35"/>
      <c r="CAK77" s="35"/>
      <c r="CAL77" s="35"/>
      <c r="CAM77" s="35"/>
      <c r="CAN77" s="35"/>
      <c r="CAO77" s="35"/>
      <c r="CAP77" s="35"/>
      <c r="CAQ77" s="35"/>
      <c r="CAR77" s="35"/>
      <c r="CAS77" s="35"/>
      <c r="CAT77" s="35"/>
      <c r="CAU77" s="35"/>
      <c r="CAV77" s="35"/>
      <c r="CAW77" s="35"/>
      <c r="CAX77" s="35"/>
      <c r="CAY77" s="35"/>
      <c r="CAZ77" s="35"/>
      <c r="CBA77" s="35"/>
      <c r="CBB77" s="35"/>
      <c r="CBC77" s="35"/>
      <c r="CBD77" s="35"/>
      <c r="CBE77" s="35"/>
      <c r="CBF77" s="35"/>
      <c r="CBG77" s="35"/>
      <c r="CBH77" s="35"/>
      <c r="CBI77" s="35"/>
      <c r="CBJ77" s="35"/>
      <c r="CBK77" s="35"/>
      <c r="CBL77" s="35"/>
      <c r="CBM77" s="35"/>
      <c r="CBN77" s="35"/>
      <c r="CBO77" s="35"/>
      <c r="CBP77" s="35"/>
      <c r="CBQ77" s="35"/>
      <c r="CBR77" s="35"/>
      <c r="CBS77" s="35"/>
      <c r="CBT77" s="35"/>
      <c r="CBU77" s="35"/>
      <c r="CBV77" s="35"/>
      <c r="CBW77" s="35"/>
      <c r="CBX77" s="35"/>
      <c r="CBY77" s="35"/>
      <c r="CBZ77" s="35"/>
      <c r="CCA77" s="35"/>
      <c r="CCB77" s="35"/>
      <c r="CCC77" s="35"/>
      <c r="CCD77" s="35"/>
      <c r="CCE77" s="35"/>
      <c r="CCF77" s="35"/>
      <c r="CCG77" s="35"/>
      <c r="CCH77" s="35"/>
      <c r="CCI77" s="35"/>
      <c r="CCJ77" s="35"/>
      <c r="CCK77" s="35"/>
      <c r="CCL77" s="35"/>
      <c r="CCM77" s="35"/>
      <c r="CCN77" s="35"/>
      <c r="CCO77" s="35"/>
      <c r="CCP77" s="35"/>
      <c r="CCQ77" s="35"/>
      <c r="CCR77" s="35"/>
      <c r="CCS77" s="35"/>
      <c r="CCT77" s="35"/>
      <c r="CCU77" s="35"/>
      <c r="CCV77" s="35"/>
      <c r="CCW77" s="35"/>
      <c r="CCX77" s="35"/>
      <c r="CCY77" s="35"/>
      <c r="CCZ77" s="35"/>
      <c r="CDA77" s="35"/>
      <c r="CDB77" s="35"/>
      <c r="CDC77" s="35"/>
      <c r="CDD77" s="35"/>
      <c r="CDE77" s="35"/>
      <c r="CDF77" s="35"/>
      <c r="CDG77" s="35"/>
      <c r="CDH77" s="35"/>
      <c r="CDI77" s="35"/>
      <c r="CDJ77" s="35"/>
      <c r="CDK77" s="35"/>
      <c r="CDL77" s="35"/>
      <c r="CDM77" s="35"/>
      <c r="CDN77" s="35"/>
      <c r="CDO77" s="35"/>
      <c r="CDP77" s="35"/>
      <c r="CDQ77" s="35"/>
      <c r="CDR77" s="35"/>
      <c r="CDS77" s="35"/>
      <c r="CDT77" s="35"/>
      <c r="CDU77" s="35"/>
      <c r="CDV77" s="35"/>
      <c r="CDW77" s="35"/>
      <c r="CDX77" s="35"/>
      <c r="CDY77" s="35"/>
      <c r="CDZ77" s="35"/>
      <c r="CEA77" s="35"/>
      <c r="CEB77" s="35"/>
      <c r="CEC77" s="35"/>
      <c r="CED77" s="35"/>
      <c r="CEE77" s="35"/>
      <c r="CEF77" s="35"/>
      <c r="CEG77" s="35"/>
      <c r="CEH77" s="35"/>
      <c r="CEI77" s="35"/>
      <c r="CEJ77" s="35"/>
      <c r="CEK77" s="35"/>
      <c r="CEL77" s="35"/>
      <c r="CEM77" s="35"/>
      <c r="CEN77" s="35"/>
      <c r="CEO77" s="35"/>
      <c r="CEP77" s="35"/>
      <c r="CEQ77" s="35"/>
      <c r="CER77" s="35"/>
      <c r="CES77" s="35"/>
      <c r="CET77" s="35"/>
      <c r="CEU77" s="35"/>
      <c r="CEV77" s="35"/>
      <c r="CEW77" s="35"/>
      <c r="CEX77" s="35"/>
      <c r="CEY77" s="35"/>
      <c r="CEZ77" s="35"/>
      <c r="CFA77" s="35"/>
      <c r="CFB77" s="35"/>
      <c r="CFC77" s="35"/>
      <c r="CFD77" s="35"/>
      <c r="CFE77" s="35"/>
      <c r="CFF77" s="35"/>
      <c r="CFG77" s="35"/>
      <c r="CFH77" s="35"/>
      <c r="CFI77" s="35"/>
      <c r="CFJ77" s="35"/>
      <c r="CFK77" s="35"/>
      <c r="CFL77" s="35"/>
      <c r="CFM77" s="35"/>
      <c r="CFN77" s="35"/>
      <c r="CFO77" s="35"/>
      <c r="CFP77" s="35"/>
      <c r="CFQ77" s="35"/>
      <c r="CFR77" s="35"/>
      <c r="CFS77" s="35"/>
      <c r="CFT77" s="35"/>
      <c r="CFU77" s="35"/>
      <c r="CFV77" s="35"/>
      <c r="CFW77" s="35"/>
      <c r="CFX77" s="35"/>
      <c r="CFY77" s="35"/>
      <c r="CFZ77" s="35"/>
      <c r="CGA77" s="35"/>
      <c r="CGB77" s="35"/>
      <c r="CGC77" s="35"/>
      <c r="CGD77" s="35"/>
      <c r="CGE77" s="35"/>
      <c r="CGF77" s="35"/>
      <c r="CGG77" s="35"/>
      <c r="CGH77" s="35"/>
      <c r="CGI77" s="35"/>
      <c r="CGJ77" s="35"/>
      <c r="CGK77" s="35"/>
      <c r="CGL77" s="35"/>
      <c r="CGM77" s="35"/>
      <c r="CGN77" s="35"/>
      <c r="CGO77" s="35"/>
      <c r="CGP77" s="35"/>
      <c r="CGQ77" s="35"/>
      <c r="CGR77" s="35"/>
      <c r="CGS77" s="35"/>
      <c r="CGT77" s="35"/>
      <c r="CGU77" s="35"/>
      <c r="CGV77" s="35"/>
      <c r="CGW77" s="35"/>
      <c r="CGX77" s="35"/>
      <c r="CGY77" s="35"/>
      <c r="CGZ77" s="35"/>
      <c r="CHA77" s="35"/>
      <c r="CHB77" s="35"/>
      <c r="CHC77" s="35"/>
      <c r="CHD77" s="35"/>
      <c r="CHE77" s="35"/>
      <c r="CHF77" s="35"/>
      <c r="CHG77" s="35"/>
      <c r="CHH77" s="35"/>
      <c r="CHI77" s="35"/>
      <c r="CHJ77" s="35"/>
      <c r="CHK77" s="35"/>
      <c r="CHL77" s="35"/>
      <c r="CHM77" s="35"/>
      <c r="CHN77" s="35"/>
      <c r="CHO77" s="35"/>
      <c r="CHP77" s="35"/>
      <c r="CHQ77" s="35"/>
      <c r="CHR77" s="35"/>
      <c r="CHS77" s="35"/>
      <c r="CHT77" s="35"/>
      <c r="CHU77" s="35"/>
      <c r="CHV77" s="35"/>
      <c r="CHW77" s="35"/>
      <c r="CHX77" s="35"/>
      <c r="CHY77" s="35"/>
      <c r="CHZ77" s="35"/>
      <c r="CIA77" s="35"/>
      <c r="CIB77" s="35"/>
      <c r="CIC77" s="35"/>
      <c r="CID77" s="35"/>
      <c r="CIE77" s="35"/>
      <c r="CIF77" s="35"/>
      <c r="CIG77" s="35"/>
      <c r="CIH77" s="35"/>
      <c r="CII77" s="35"/>
      <c r="CIJ77" s="35"/>
      <c r="CIK77" s="35"/>
      <c r="CIL77" s="35"/>
      <c r="CIS77" s="35"/>
      <c r="CIT77" s="35"/>
      <c r="CIU77" s="35"/>
      <c r="CIV77" s="35"/>
      <c r="CIW77" s="35"/>
      <c r="CIX77" s="35"/>
      <c r="CIY77" s="35"/>
      <c r="CIZ77" s="35"/>
      <c r="CJA77" s="35"/>
      <c r="CJB77" s="35"/>
      <c r="CJC77" s="35"/>
      <c r="CJD77" s="35"/>
      <c r="CJE77" s="35"/>
      <c r="CJF77" s="35"/>
      <c r="CJG77" s="35"/>
      <c r="CJH77" s="35"/>
      <c r="CJI77" s="35"/>
      <c r="CJJ77" s="35"/>
      <c r="CJK77" s="35"/>
      <c r="CJL77" s="35"/>
      <c r="CJM77" s="35"/>
      <c r="CJN77" s="35"/>
      <c r="CJO77" s="35"/>
      <c r="CJP77" s="35"/>
      <c r="CJQ77" s="35"/>
      <c r="CJR77" s="35"/>
      <c r="CJS77" s="35"/>
      <c r="CJT77" s="35"/>
      <c r="CJU77" s="35"/>
      <c r="CJV77" s="35"/>
      <c r="CJW77" s="35"/>
      <c r="CJX77" s="35"/>
      <c r="CJY77" s="35"/>
      <c r="CJZ77" s="35"/>
      <c r="CKA77" s="35"/>
      <c r="CKB77" s="35"/>
      <c r="CKC77" s="35"/>
      <c r="CKD77" s="35"/>
      <c r="CKE77" s="35"/>
      <c r="CKF77" s="35"/>
      <c r="CKG77" s="35"/>
      <c r="CKH77" s="35"/>
      <c r="CKI77" s="35"/>
      <c r="CKJ77" s="35"/>
      <c r="CKK77" s="35"/>
      <c r="CKL77" s="35"/>
      <c r="CKM77" s="35"/>
      <c r="CKN77" s="35"/>
      <c r="CKO77" s="35"/>
      <c r="CKP77" s="35"/>
      <c r="CKQ77" s="35"/>
      <c r="CKR77" s="35"/>
      <c r="CKS77" s="35"/>
      <c r="CKT77" s="35"/>
      <c r="CKU77" s="35"/>
      <c r="CKV77" s="35"/>
      <c r="CKW77" s="35"/>
      <c r="CKX77" s="35"/>
      <c r="CKY77" s="35"/>
      <c r="CKZ77" s="35"/>
      <c r="CLA77" s="35"/>
      <c r="CLB77" s="35"/>
      <c r="CLC77" s="35"/>
      <c r="CLD77" s="35"/>
      <c r="CLE77" s="35"/>
      <c r="CLF77" s="35"/>
      <c r="CLG77" s="35"/>
      <c r="CLH77" s="35"/>
      <c r="CLI77" s="35"/>
      <c r="CLJ77" s="35"/>
      <c r="CLK77" s="35"/>
      <c r="CLL77" s="35"/>
      <c r="CLM77" s="35"/>
      <c r="CLN77" s="35"/>
      <c r="CLO77" s="35"/>
      <c r="CLP77" s="35"/>
      <c r="CLQ77" s="35"/>
      <c r="CLR77" s="35"/>
      <c r="CLS77" s="35"/>
      <c r="CLT77" s="35"/>
      <c r="CLU77" s="35"/>
      <c r="CLV77" s="35"/>
      <c r="CLW77" s="35"/>
      <c r="CLX77" s="35"/>
      <c r="CLY77" s="35"/>
      <c r="CLZ77" s="35"/>
      <c r="CMA77" s="35"/>
      <c r="CMB77" s="35"/>
      <c r="CMC77" s="35"/>
      <c r="CMD77" s="35"/>
      <c r="CME77" s="35"/>
      <c r="CMF77" s="35"/>
      <c r="CMG77" s="35"/>
      <c r="CMH77" s="35"/>
      <c r="CMI77" s="35"/>
      <c r="CMJ77" s="35"/>
      <c r="CMK77" s="35"/>
      <c r="CML77" s="35"/>
      <c r="CMM77" s="35"/>
      <c r="CMN77" s="35"/>
      <c r="CMO77" s="35"/>
      <c r="CMP77" s="35"/>
      <c r="CMQ77" s="35"/>
      <c r="CMR77" s="35"/>
      <c r="CMS77" s="35"/>
      <c r="CMT77" s="35"/>
      <c r="CMU77" s="35"/>
      <c r="CMV77" s="35"/>
      <c r="CMW77" s="35"/>
      <c r="CMX77" s="35"/>
      <c r="CMY77" s="35"/>
      <c r="CMZ77" s="35"/>
      <c r="CNA77" s="35"/>
      <c r="CNB77" s="35"/>
      <c r="CNC77" s="35"/>
      <c r="CND77" s="35"/>
      <c r="CNE77" s="35"/>
      <c r="CNF77" s="35"/>
      <c r="CNG77" s="35"/>
      <c r="CNH77" s="35"/>
      <c r="CNI77" s="35"/>
      <c r="CNJ77" s="35"/>
      <c r="CNK77" s="35"/>
      <c r="CNL77" s="35"/>
      <c r="CNM77" s="35"/>
      <c r="CNN77" s="35"/>
      <c r="CNO77" s="35"/>
      <c r="CNP77" s="35"/>
      <c r="CNQ77" s="35"/>
      <c r="CNR77" s="35"/>
      <c r="CNS77" s="35"/>
      <c r="CNT77" s="35"/>
      <c r="CNU77" s="35"/>
      <c r="CNV77" s="35"/>
      <c r="CNW77" s="35"/>
      <c r="CNX77" s="35"/>
      <c r="CNY77" s="35"/>
      <c r="CNZ77" s="35"/>
      <c r="COA77" s="35"/>
      <c r="COB77" s="35"/>
      <c r="COC77" s="35"/>
      <c r="COD77" s="35"/>
      <c r="COE77" s="35"/>
      <c r="COF77" s="35"/>
      <c r="COG77" s="35"/>
      <c r="COH77" s="35"/>
      <c r="COI77" s="35"/>
      <c r="COJ77" s="35"/>
      <c r="COK77" s="35"/>
      <c r="COL77" s="35"/>
      <c r="COM77" s="35"/>
      <c r="CON77" s="35"/>
      <c r="COO77" s="35"/>
      <c r="COP77" s="35"/>
      <c r="COQ77" s="35"/>
      <c r="COR77" s="35"/>
      <c r="COS77" s="35"/>
      <c r="COT77" s="35"/>
      <c r="COU77" s="35"/>
      <c r="COV77" s="35"/>
      <c r="COW77" s="35"/>
      <c r="COX77" s="35"/>
      <c r="COY77" s="35"/>
      <c r="COZ77" s="35"/>
      <c r="CPA77" s="35"/>
      <c r="CPB77" s="35"/>
      <c r="CPC77" s="35"/>
      <c r="CPD77" s="35"/>
      <c r="CPE77" s="35"/>
      <c r="CPF77" s="35"/>
      <c r="CPG77" s="35"/>
      <c r="CPH77" s="35"/>
      <c r="CPI77" s="35"/>
      <c r="CPJ77" s="35"/>
      <c r="CPK77" s="35"/>
      <c r="CPL77" s="35"/>
      <c r="CPM77" s="35"/>
      <c r="CPN77" s="35"/>
      <c r="CPO77" s="35"/>
      <c r="CPP77" s="35"/>
      <c r="CPQ77" s="35"/>
      <c r="CPR77" s="35"/>
      <c r="CPS77" s="35"/>
      <c r="CPT77" s="35"/>
      <c r="CPU77" s="35"/>
      <c r="CPV77" s="35"/>
      <c r="CPW77" s="35"/>
      <c r="CPX77" s="35"/>
      <c r="CPY77" s="35"/>
      <c r="CPZ77" s="35"/>
      <c r="CQA77" s="35"/>
      <c r="CQB77" s="35"/>
      <c r="CQC77" s="35"/>
      <c r="CQD77" s="35"/>
      <c r="CQE77" s="35"/>
      <c r="CQF77" s="35"/>
      <c r="CQG77" s="35"/>
      <c r="CQH77" s="35"/>
      <c r="CQI77" s="35"/>
      <c r="CQJ77" s="35"/>
      <c r="CQK77" s="35"/>
      <c r="CQL77" s="35"/>
      <c r="CQM77" s="35"/>
      <c r="CQN77" s="35"/>
      <c r="CQO77" s="35"/>
      <c r="CQP77" s="35"/>
      <c r="CQQ77" s="35"/>
      <c r="CQR77" s="35"/>
      <c r="CQS77" s="35"/>
      <c r="CQT77" s="35"/>
      <c r="CQU77" s="35"/>
      <c r="CQV77" s="35"/>
      <c r="CQW77" s="35"/>
      <c r="CQX77" s="35"/>
      <c r="CQY77" s="35"/>
      <c r="CQZ77" s="35"/>
      <c r="CRA77" s="35"/>
      <c r="CRB77" s="35"/>
      <c r="CRC77" s="35"/>
      <c r="CRD77" s="35"/>
      <c r="CRE77" s="35"/>
      <c r="CRF77" s="35"/>
      <c r="CRG77" s="35"/>
      <c r="CRH77" s="35"/>
      <c r="CRI77" s="35"/>
      <c r="CRJ77" s="35"/>
      <c r="CRK77" s="35"/>
      <c r="CRL77" s="35"/>
      <c r="CRM77" s="35"/>
      <c r="CRN77" s="35"/>
      <c r="CRO77" s="35"/>
      <c r="CRP77" s="35"/>
      <c r="CRQ77" s="35"/>
      <c r="CRR77" s="35"/>
      <c r="CRS77" s="35"/>
      <c r="CRT77" s="35"/>
      <c r="CRU77" s="35"/>
      <c r="CRV77" s="35"/>
      <c r="CRW77" s="35"/>
      <c r="CRX77" s="35"/>
      <c r="CRY77" s="35"/>
      <c r="CRZ77" s="35"/>
      <c r="CSA77" s="35"/>
      <c r="CSB77" s="35"/>
      <c r="CSC77" s="35"/>
      <c r="CSD77" s="35"/>
      <c r="CSE77" s="35"/>
      <c r="CSF77" s="35"/>
      <c r="CSG77" s="35"/>
      <c r="CSH77" s="35"/>
      <c r="CSO77" s="35"/>
      <c r="CSP77" s="35"/>
      <c r="CSQ77" s="35"/>
      <c r="CSR77" s="35"/>
      <c r="CSS77" s="35"/>
      <c r="CST77" s="35"/>
      <c r="CSU77" s="35"/>
      <c r="CSV77" s="35"/>
      <c r="CSW77" s="35"/>
      <c r="CSX77" s="35"/>
      <c r="CSY77" s="35"/>
      <c r="CSZ77" s="35"/>
      <c r="CTA77" s="35"/>
      <c r="CTB77" s="35"/>
      <c r="CTC77" s="35"/>
      <c r="CTD77" s="35"/>
      <c r="CTE77" s="35"/>
      <c r="CTF77" s="35"/>
      <c r="CTG77" s="35"/>
      <c r="CTH77" s="35"/>
      <c r="CTI77" s="35"/>
      <c r="CTJ77" s="35"/>
      <c r="CTK77" s="35"/>
      <c r="CTL77" s="35"/>
      <c r="CTM77" s="35"/>
      <c r="CTN77" s="35"/>
      <c r="CTO77" s="35"/>
      <c r="CTP77" s="35"/>
      <c r="CTQ77" s="35"/>
      <c r="CTR77" s="35"/>
      <c r="CTS77" s="35"/>
      <c r="CTT77" s="35"/>
      <c r="CTU77" s="35"/>
      <c r="CTV77" s="35"/>
      <c r="CTW77" s="35"/>
      <c r="CTX77" s="35"/>
      <c r="CTY77" s="35"/>
      <c r="CTZ77" s="35"/>
      <c r="CUA77" s="35"/>
      <c r="CUB77" s="35"/>
      <c r="CUC77" s="35"/>
      <c r="CUD77" s="35"/>
      <c r="CUE77" s="35"/>
      <c r="CUF77" s="35"/>
      <c r="CUG77" s="35"/>
      <c r="CUH77" s="35"/>
      <c r="CUI77" s="35"/>
      <c r="CUJ77" s="35"/>
      <c r="CUK77" s="35"/>
      <c r="CUL77" s="35"/>
      <c r="CUM77" s="35"/>
      <c r="CUN77" s="35"/>
      <c r="CUO77" s="35"/>
      <c r="CUP77" s="35"/>
      <c r="CUQ77" s="35"/>
      <c r="CUR77" s="35"/>
      <c r="CUS77" s="35"/>
      <c r="CUT77" s="35"/>
      <c r="CUU77" s="35"/>
      <c r="CUV77" s="35"/>
      <c r="CUW77" s="35"/>
      <c r="CUX77" s="35"/>
      <c r="CUY77" s="35"/>
      <c r="CUZ77" s="35"/>
      <c r="CVA77" s="35"/>
      <c r="CVB77" s="35"/>
      <c r="CVC77" s="35"/>
      <c r="CVD77" s="35"/>
      <c r="CVE77" s="35"/>
      <c r="CVF77" s="35"/>
      <c r="CVG77" s="35"/>
      <c r="CVH77" s="35"/>
      <c r="CVI77" s="35"/>
      <c r="CVJ77" s="35"/>
      <c r="CVK77" s="35"/>
      <c r="CVL77" s="35"/>
      <c r="CVM77" s="35"/>
      <c r="CVN77" s="35"/>
      <c r="CVO77" s="35"/>
      <c r="CVP77" s="35"/>
      <c r="CVQ77" s="35"/>
      <c r="CVR77" s="35"/>
      <c r="CVS77" s="35"/>
      <c r="CVT77" s="35"/>
      <c r="CVU77" s="35"/>
      <c r="CVV77" s="35"/>
      <c r="CVW77" s="35"/>
      <c r="CVX77" s="35"/>
      <c r="CVY77" s="35"/>
      <c r="CVZ77" s="35"/>
      <c r="CWA77" s="35"/>
      <c r="CWB77" s="35"/>
      <c r="CWC77" s="35"/>
      <c r="CWD77" s="35"/>
      <c r="CWE77" s="35"/>
      <c r="CWF77" s="35"/>
      <c r="CWG77" s="35"/>
      <c r="CWH77" s="35"/>
      <c r="CWI77" s="35"/>
      <c r="CWJ77" s="35"/>
      <c r="CWK77" s="35"/>
      <c r="CWL77" s="35"/>
      <c r="CWM77" s="35"/>
      <c r="CWN77" s="35"/>
      <c r="CWO77" s="35"/>
      <c r="CWP77" s="35"/>
      <c r="CWQ77" s="35"/>
      <c r="CWR77" s="35"/>
      <c r="CWS77" s="35"/>
      <c r="CWT77" s="35"/>
      <c r="CWU77" s="35"/>
      <c r="CWV77" s="35"/>
      <c r="CWW77" s="35"/>
      <c r="CWX77" s="35"/>
      <c r="CWY77" s="35"/>
      <c r="CWZ77" s="35"/>
      <c r="CXA77" s="35"/>
      <c r="CXB77" s="35"/>
      <c r="CXC77" s="35"/>
      <c r="CXD77" s="35"/>
      <c r="CXE77" s="35"/>
      <c r="CXF77" s="35"/>
      <c r="CXG77" s="35"/>
      <c r="CXH77" s="35"/>
      <c r="CXI77" s="35"/>
      <c r="CXJ77" s="35"/>
      <c r="CXK77" s="35"/>
      <c r="CXL77" s="35"/>
      <c r="CXM77" s="35"/>
      <c r="CXN77" s="35"/>
      <c r="CXO77" s="35"/>
      <c r="CXP77" s="35"/>
      <c r="CXQ77" s="35"/>
      <c r="CXR77" s="35"/>
      <c r="CXS77" s="35"/>
      <c r="CXT77" s="35"/>
      <c r="CXU77" s="35"/>
      <c r="CXV77" s="35"/>
      <c r="CXW77" s="35"/>
      <c r="CXX77" s="35"/>
      <c r="CXY77" s="35"/>
      <c r="CXZ77" s="35"/>
      <c r="CYA77" s="35"/>
      <c r="CYB77" s="35"/>
      <c r="CYC77" s="35"/>
      <c r="CYD77" s="35"/>
      <c r="CYE77" s="35"/>
      <c r="CYF77" s="35"/>
      <c r="CYG77" s="35"/>
      <c r="CYH77" s="35"/>
      <c r="CYI77" s="35"/>
      <c r="CYJ77" s="35"/>
      <c r="CYK77" s="35"/>
      <c r="CYL77" s="35"/>
      <c r="CYM77" s="35"/>
      <c r="CYN77" s="35"/>
      <c r="CYO77" s="35"/>
      <c r="CYP77" s="35"/>
      <c r="CYQ77" s="35"/>
      <c r="CYR77" s="35"/>
      <c r="CYS77" s="35"/>
      <c r="CYT77" s="35"/>
      <c r="CYU77" s="35"/>
      <c r="CYV77" s="35"/>
      <c r="CYW77" s="35"/>
      <c r="CYX77" s="35"/>
      <c r="CYY77" s="35"/>
      <c r="CYZ77" s="35"/>
      <c r="CZA77" s="35"/>
      <c r="CZB77" s="35"/>
      <c r="CZC77" s="35"/>
      <c r="CZD77" s="35"/>
      <c r="CZE77" s="35"/>
      <c r="CZF77" s="35"/>
      <c r="CZG77" s="35"/>
      <c r="CZH77" s="35"/>
      <c r="CZI77" s="35"/>
      <c r="CZJ77" s="35"/>
      <c r="CZK77" s="35"/>
      <c r="CZL77" s="35"/>
      <c r="CZM77" s="35"/>
      <c r="CZN77" s="35"/>
      <c r="CZO77" s="35"/>
      <c r="CZP77" s="35"/>
      <c r="CZQ77" s="35"/>
      <c r="CZR77" s="35"/>
      <c r="CZS77" s="35"/>
      <c r="CZT77" s="35"/>
      <c r="CZU77" s="35"/>
      <c r="CZV77" s="35"/>
      <c r="CZW77" s="35"/>
      <c r="CZX77" s="35"/>
      <c r="CZY77" s="35"/>
      <c r="CZZ77" s="35"/>
      <c r="DAA77" s="35"/>
      <c r="DAB77" s="35"/>
      <c r="DAC77" s="35"/>
      <c r="DAD77" s="35"/>
      <c r="DAE77" s="35"/>
      <c r="DAF77" s="35"/>
      <c r="DAG77" s="35"/>
      <c r="DAH77" s="35"/>
      <c r="DAI77" s="35"/>
      <c r="DAJ77" s="35"/>
      <c r="DAK77" s="35"/>
      <c r="DAL77" s="35"/>
      <c r="DAM77" s="35"/>
      <c r="DAN77" s="35"/>
      <c r="DAO77" s="35"/>
      <c r="DAP77" s="35"/>
      <c r="DAQ77" s="35"/>
      <c r="DAR77" s="35"/>
      <c r="DAS77" s="35"/>
      <c r="DAT77" s="35"/>
      <c r="DAU77" s="35"/>
      <c r="DAV77" s="35"/>
      <c r="DAW77" s="35"/>
      <c r="DAX77" s="35"/>
      <c r="DAY77" s="35"/>
      <c r="DAZ77" s="35"/>
      <c r="DBA77" s="35"/>
      <c r="DBB77" s="35"/>
      <c r="DBC77" s="35"/>
      <c r="DBD77" s="35"/>
      <c r="DBE77" s="35"/>
      <c r="DBF77" s="35"/>
      <c r="DBG77" s="35"/>
      <c r="DBH77" s="35"/>
      <c r="DBI77" s="35"/>
      <c r="DBJ77" s="35"/>
      <c r="DBK77" s="35"/>
      <c r="DBL77" s="35"/>
      <c r="DBM77" s="35"/>
      <c r="DBN77" s="35"/>
      <c r="DBO77" s="35"/>
      <c r="DBP77" s="35"/>
      <c r="DBQ77" s="35"/>
      <c r="DBR77" s="35"/>
      <c r="DBS77" s="35"/>
      <c r="DBT77" s="35"/>
      <c r="DBU77" s="35"/>
      <c r="DBV77" s="35"/>
      <c r="DBW77" s="35"/>
      <c r="DBX77" s="35"/>
      <c r="DBY77" s="35"/>
      <c r="DBZ77" s="35"/>
      <c r="DCA77" s="35"/>
      <c r="DCB77" s="35"/>
      <c r="DCC77" s="35"/>
      <c r="DCD77" s="35"/>
      <c r="DCK77" s="35"/>
      <c r="DCL77" s="35"/>
      <c r="DCM77" s="35"/>
      <c r="DCN77" s="35"/>
      <c r="DCO77" s="35"/>
      <c r="DCP77" s="35"/>
      <c r="DCQ77" s="35"/>
      <c r="DCR77" s="35"/>
      <c r="DCS77" s="35"/>
      <c r="DCT77" s="35"/>
      <c r="DCU77" s="35"/>
      <c r="DCV77" s="35"/>
      <c r="DCW77" s="35"/>
      <c r="DCX77" s="35"/>
      <c r="DCY77" s="35"/>
      <c r="DCZ77" s="35"/>
      <c r="DDA77" s="35"/>
      <c r="DDB77" s="35"/>
      <c r="DDC77" s="35"/>
      <c r="DDD77" s="35"/>
      <c r="DDE77" s="35"/>
      <c r="DDF77" s="35"/>
      <c r="DDG77" s="35"/>
      <c r="DDH77" s="35"/>
      <c r="DDI77" s="35"/>
      <c r="DDJ77" s="35"/>
      <c r="DDK77" s="35"/>
      <c r="DDL77" s="35"/>
      <c r="DDM77" s="35"/>
      <c r="DDN77" s="35"/>
      <c r="DDO77" s="35"/>
      <c r="DDP77" s="35"/>
      <c r="DDQ77" s="35"/>
      <c r="DDR77" s="35"/>
      <c r="DDS77" s="35"/>
      <c r="DDT77" s="35"/>
      <c r="DDU77" s="35"/>
      <c r="DDV77" s="35"/>
      <c r="DDW77" s="35"/>
      <c r="DDX77" s="35"/>
      <c r="DDY77" s="35"/>
      <c r="DDZ77" s="35"/>
      <c r="DEA77" s="35"/>
      <c r="DEB77" s="35"/>
      <c r="DEC77" s="35"/>
      <c r="DED77" s="35"/>
      <c r="DEE77" s="35"/>
      <c r="DEF77" s="35"/>
      <c r="DEG77" s="35"/>
      <c r="DEH77" s="35"/>
      <c r="DEI77" s="35"/>
      <c r="DEJ77" s="35"/>
      <c r="DEK77" s="35"/>
      <c r="DEL77" s="35"/>
      <c r="DEM77" s="35"/>
      <c r="DEN77" s="35"/>
      <c r="DEO77" s="35"/>
      <c r="DEP77" s="35"/>
      <c r="DEQ77" s="35"/>
      <c r="DER77" s="35"/>
      <c r="DES77" s="35"/>
      <c r="DET77" s="35"/>
      <c r="DEU77" s="35"/>
      <c r="DEV77" s="35"/>
      <c r="DEW77" s="35"/>
      <c r="DEX77" s="35"/>
      <c r="DEY77" s="35"/>
      <c r="DEZ77" s="35"/>
      <c r="DFA77" s="35"/>
      <c r="DFB77" s="35"/>
      <c r="DFC77" s="35"/>
      <c r="DFD77" s="35"/>
      <c r="DFE77" s="35"/>
      <c r="DFF77" s="35"/>
      <c r="DFG77" s="35"/>
      <c r="DFH77" s="35"/>
      <c r="DFI77" s="35"/>
      <c r="DFJ77" s="35"/>
      <c r="DFK77" s="35"/>
      <c r="DFL77" s="35"/>
      <c r="DFM77" s="35"/>
      <c r="DFN77" s="35"/>
      <c r="DFO77" s="35"/>
      <c r="DFP77" s="35"/>
      <c r="DFQ77" s="35"/>
      <c r="DFR77" s="35"/>
      <c r="DFS77" s="35"/>
      <c r="DFT77" s="35"/>
      <c r="DFU77" s="35"/>
      <c r="DFV77" s="35"/>
      <c r="DFW77" s="35"/>
      <c r="DFX77" s="35"/>
      <c r="DFY77" s="35"/>
      <c r="DFZ77" s="35"/>
      <c r="DGA77" s="35"/>
      <c r="DGB77" s="35"/>
      <c r="DGC77" s="35"/>
      <c r="DGD77" s="35"/>
      <c r="DGE77" s="35"/>
      <c r="DGF77" s="35"/>
      <c r="DGG77" s="35"/>
      <c r="DGH77" s="35"/>
      <c r="DGI77" s="35"/>
      <c r="DGJ77" s="35"/>
      <c r="DGK77" s="35"/>
      <c r="DGL77" s="35"/>
      <c r="DGM77" s="35"/>
      <c r="DGN77" s="35"/>
      <c r="DGO77" s="35"/>
      <c r="DGP77" s="35"/>
      <c r="DGQ77" s="35"/>
      <c r="DGR77" s="35"/>
      <c r="DGS77" s="35"/>
      <c r="DGT77" s="35"/>
      <c r="DGU77" s="35"/>
      <c r="DGV77" s="35"/>
      <c r="DGW77" s="35"/>
      <c r="DGX77" s="35"/>
      <c r="DGY77" s="35"/>
      <c r="DGZ77" s="35"/>
      <c r="DHA77" s="35"/>
      <c r="DHB77" s="35"/>
      <c r="DHC77" s="35"/>
      <c r="DHD77" s="35"/>
      <c r="DHE77" s="35"/>
      <c r="DHF77" s="35"/>
      <c r="DHG77" s="35"/>
      <c r="DHH77" s="35"/>
      <c r="DHI77" s="35"/>
      <c r="DHJ77" s="35"/>
      <c r="DHK77" s="35"/>
      <c r="DHL77" s="35"/>
      <c r="DHM77" s="35"/>
      <c r="DHN77" s="35"/>
      <c r="DHO77" s="35"/>
      <c r="DHP77" s="35"/>
      <c r="DHQ77" s="35"/>
      <c r="DHR77" s="35"/>
      <c r="DHS77" s="35"/>
      <c r="DHT77" s="35"/>
      <c r="DHU77" s="35"/>
      <c r="DHV77" s="35"/>
      <c r="DHW77" s="35"/>
      <c r="DHX77" s="35"/>
      <c r="DHY77" s="35"/>
      <c r="DHZ77" s="35"/>
      <c r="DIA77" s="35"/>
      <c r="DIB77" s="35"/>
      <c r="DIC77" s="35"/>
      <c r="DID77" s="35"/>
      <c r="DIE77" s="35"/>
      <c r="DIF77" s="35"/>
      <c r="DIG77" s="35"/>
      <c r="DIH77" s="35"/>
      <c r="DII77" s="35"/>
      <c r="DIJ77" s="35"/>
      <c r="DIK77" s="35"/>
      <c r="DIL77" s="35"/>
      <c r="DIM77" s="35"/>
      <c r="DIN77" s="35"/>
      <c r="DIO77" s="35"/>
      <c r="DIP77" s="35"/>
      <c r="DIQ77" s="35"/>
      <c r="DIR77" s="35"/>
      <c r="DIS77" s="35"/>
      <c r="DIT77" s="35"/>
      <c r="DIU77" s="35"/>
      <c r="DIV77" s="35"/>
      <c r="DIW77" s="35"/>
      <c r="DIX77" s="35"/>
      <c r="DIY77" s="35"/>
      <c r="DIZ77" s="35"/>
      <c r="DJA77" s="35"/>
      <c r="DJB77" s="35"/>
      <c r="DJC77" s="35"/>
      <c r="DJD77" s="35"/>
      <c r="DJE77" s="35"/>
      <c r="DJF77" s="35"/>
      <c r="DJG77" s="35"/>
      <c r="DJH77" s="35"/>
      <c r="DJI77" s="35"/>
      <c r="DJJ77" s="35"/>
      <c r="DJK77" s="35"/>
      <c r="DJL77" s="35"/>
      <c r="DJM77" s="35"/>
      <c r="DJN77" s="35"/>
      <c r="DJO77" s="35"/>
      <c r="DJP77" s="35"/>
      <c r="DJQ77" s="35"/>
      <c r="DJR77" s="35"/>
      <c r="DJS77" s="35"/>
      <c r="DJT77" s="35"/>
      <c r="DJU77" s="35"/>
      <c r="DJV77" s="35"/>
      <c r="DJW77" s="35"/>
      <c r="DJX77" s="35"/>
      <c r="DJY77" s="35"/>
      <c r="DJZ77" s="35"/>
      <c r="DKA77" s="35"/>
      <c r="DKB77" s="35"/>
      <c r="DKC77" s="35"/>
      <c r="DKD77" s="35"/>
      <c r="DKE77" s="35"/>
      <c r="DKF77" s="35"/>
      <c r="DKG77" s="35"/>
      <c r="DKH77" s="35"/>
      <c r="DKI77" s="35"/>
      <c r="DKJ77" s="35"/>
      <c r="DKK77" s="35"/>
      <c r="DKL77" s="35"/>
      <c r="DKM77" s="35"/>
      <c r="DKN77" s="35"/>
      <c r="DKO77" s="35"/>
      <c r="DKP77" s="35"/>
      <c r="DKQ77" s="35"/>
      <c r="DKR77" s="35"/>
      <c r="DKS77" s="35"/>
      <c r="DKT77" s="35"/>
      <c r="DKU77" s="35"/>
      <c r="DKV77" s="35"/>
      <c r="DKW77" s="35"/>
      <c r="DKX77" s="35"/>
      <c r="DKY77" s="35"/>
      <c r="DKZ77" s="35"/>
      <c r="DLA77" s="35"/>
      <c r="DLB77" s="35"/>
      <c r="DLC77" s="35"/>
      <c r="DLD77" s="35"/>
      <c r="DLE77" s="35"/>
      <c r="DLF77" s="35"/>
      <c r="DLG77" s="35"/>
      <c r="DLH77" s="35"/>
      <c r="DLI77" s="35"/>
      <c r="DLJ77" s="35"/>
      <c r="DLK77" s="35"/>
      <c r="DLL77" s="35"/>
      <c r="DLM77" s="35"/>
      <c r="DLN77" s="35"/>
      <c r="DLO77" s="35"/>
      <c r="DLP77" s="35"/>
      <c r="DLQ77" s="35"/>
      <c r="DLR77" s="35"/>
      <c r="DLS77" s="35"/>
      <c r="DLT77" s="35"/>
      <c r="DLU77" s="35"/>
      <c r="DLV77" s="35"/>
      <c r="DLW77" s="35"/>
      <c r="DLX77" s="35"/>
      <c r="DLY77" s="35"/>
      <c r="DLZ77" s="35"/>
      <c r="DMG77" s="35"/>
      <c r="DMH77" s="35"/>
      <c r="DMI77" s="35"/>
      <c r="DMJ77" s="35"/>
      <c r="DMK77" s="35"/>
      <c r="DML77" s="35"/>
      <c r="DMM77" s="35"/>
      <c r="DMN77" s="35"/>
      <c r="DMO77" s="35"/>
      <c r="DMP77" s="35"/>
      <c r="DMQ77" s="35"/>
      <c r="DMR77" s="35"/>
      <c r="DMS77" s="35"/>
      <c r="DMT77" s="35"/>
      <c r="DMU77" s="35"/>
      <c r="DMV77" s="35"/>
      <c r="DMW77" s="35"/>
      <c r="DMX77" s="35"/>
      <c r="DMY77" s="35"/>
      <c r="DMZ77" s="35"/>
      <c r="DNA77" s="35"/>
      <c r="DNB77" s="35"/>
      <c r="DNC77" s="35"/>
      <c r="DND77" s="35"/>
      <c r="DNE77" s="35"/>
      <c r="DNF77" s="35"/>
      <c r="DNG77" s="35"/>
      <c r="DNH77" s="35"/>
      <c r="DNI77" s="35"/>
      <c r="DNJ77" s="35"/>
      <c r="DNK77" s="35"/>
      <c r="DNL77" s="35"/>
      <c r="DNM77" s="35"/>
      <c r="DNN77" s="35"/>
      <c r="DNO77" s="35"/>
      <c r="DNP77" s="35"/>
      <c r="DNQ77" s="35"/>
      <c r="DNR77" s="35"/>
      <c r="DNS77" s="35"/>
      <c r="DNT77" s="35"/>
      <c r="DNU77" s="35"/>
      <c r="DNV77" s="35"/>
      <c r="DNW77" s="35"/>
      <c r="DNX77" s="35"/>
      <c r="DNY77" s="35"/>
      <c r="DNZ77" s="35"/>
      <c r="DOA77" s="35"/>
      <c r="DOB77" s="35"/>
      <c r="DOC77" s="35"/>
      <c r="DOD77" s="35"/>
      <c r="DOE77" s="35"/>
      <c r="DOF77" s="35"/>
      <c r="DOG77" s="35"/>
      <c r="DOH77" s="35"/>
      <c r="DOI77" s="35"/>
      <c r="DOJ77" s="35"/>
      <c r="DOK77" s="35"/>
      <c r="DOL77" s="35"/>
      <c r="DOM77" s="35"/>
      <c r="DON77" s="35"/>
      <c r="DOO77" s="35"/>
      <c r="DOP77" s="35"/>
      <c r="DOQ77" s="35"/>
      <c r="DOR77" s="35"/>
      <c r="DOS77" s="35"/>
      <c r="DOT77" s="35"/>
      <c r="DOU77" s="35"/>
      <c r="DOV77" s="35"/>
      <c r="DOW77" s="35"/>
      <c r="DOX77" s="35"/>
      <c r="DOY77" s="35"/>
      <c r="DOZ77" s="35"/>
      <c r="DPA77" s="35"/>
      <c r="DPB77" s="35"/>
      <c r="DPC77" s="35"/>
      <c r="DPD77" s="35"/>
      <c r="DPE77" s="35"/>
      <c r="DPF77" s="35"/>
      <c r="DPG77" s="35"/>
      <c r="DPH77" s="35"/>
      <c r="DPI77" s="35"/>
      <c r="DPJ77" s="35"/>
      <c r="DPK77" s="35"/>
      <c r="DPL77" s="35"/>
      <c r="DPM77" s="35"/>
      <c r="DPN77" s="35"/>
      <c r="DPO77" s="35"/>
      <c r="DPP77" s="35"/>
      <c r="DPQ77" s="35"/>
      <c r="DPR77" s="35"/>
      <c r="DPS77" s="35"/>
      <c r="DPT77" s="35"/>
      <c r="DPU77" s="35"/>
      <c r="DPV77" s="35"/>
      <c r="DPW77" s="35"/>
      <c r="DPX77" s="35"/>
      <c r="DPY77" s="35"/>
      <c r="DPZ77" s="35"/>
      <c r="DQA77" s="35"/>
      <c r="DQB77" s="35"/>
      <c r="DQC77" s="35"/>
      <c r="DQD77" s="35"/>
      <c r="DQE77" s="35"/>
      <c r="DQF77" s="35"/>
      <c r="DQG77" s="35"/>
      <c r="DQH77" s="35"/>
      <c r="DQI77" s="35"/>
      <c r="DQJ77" s="35"/>
      <c r="DQK77" s="35"/>
      <c r="DQL77" s="35"/>
      <c r="DQM77" s="35"/>
      <c r="DQN77" s="35"/>
      <c r="DQO77" s="35"/>
      <c r="DQP77" s="35"/>
      <c r="DQQ77" s="35"/>
      <c r="DQR77" s="35"/>
      <c r="DQS77" s="35"/>
      <c r="DQT77" s="35"/>
      <c r="DQU77" s="35"/>
      <c r="DQV77" s="35"/>
      <c r="DQW77" s="35"/>
      <c r="DQX77" s="35"/>
      <c r="DQY77" s="35"/>
      <c r="DQZ77" s="35"/>
      <c r="DRA77" s="35"/>
      <c r="DRB77" s="35"/>
      <c r="DRC77" s="35"/>
      <c r="DRD77" s="35"/>
      <c r="DRE77" s="35"/>
      <c r="DRF77" s="35"/>
      <c r="DRG77" s="35"/>
      <c r="DRH77" s="35"/>
      <c r="DRI77" s="35"/>
      <c r="DRJ77" s="35"/>
      <c r="DRK77" s="35"/>
      <c r="DRL77" s="35"/>
      <c r="DRM77" s="35"/>
      <c r="DRN77" s="35"/>
      <c r="DRO77" s="35"/>
      <c r="DRP77" s="35"/>
      <c r="DRQ77" s="35"/>
      <c r="DRR77" s="35"/>
      <c r="DRS77" s="35"/>
      <c r="DRT77" s="35"/>
      <c r="DRU77" s="35"/>
      <c r="DRV77" s="35"/>
      <c r="DRW77" s="35"/>
      <c r="DRX77" s="35"/>
      <c r="DRY77" s="35"/>
      <c r="DRZ77" s="35"/>
      <c r="DSA77" s="35"/>
      <c r="DSB77" s="35"/>
      <c r="DSC77" s="35"/>
      <c r="DSD77" s="35"/>
      <c r="DSE77" s="35"/>
      <c r="DSF77" s="35"/>
      <c r="DSG77" s="35"/>
      <c r="DSH77" s="35"/>
      <c r="DSI77" s="35"/>
      <c r="DSJ77" s="35"/>
      <c r="DSK77" s="35"/>
      <c r="DSL77" s="35"/>
      <c r="DSM77" s="35"/>
      <c r="DSN77" s="35"/>
      <c r="DSO77" s="35"/>
      <c r="DSP77" s="35"/>
      <c r="DSQ77" s="35"/>
      <c r="DSR77" s="35"/>
      <c r="DSS77" s="35"/>
      <c r="DST77" s="35"/>
      <c r="DSU77" s="35"/>
      <c r="DSV77" s="35"/>
      <c r="DSW77" s="35"/>
      <c r="DSX77" s="35"/>
      <c r="DSY77" s="35"/>
      <c r="DSZ77" s="35"/>
      <c r="DTA77" s="35"/>
      <c r="DTB77" s="35"/>
      <c r="DTC77" s="35"/>
      <c r="DTD77" s="35"/>
      <c r="DTE77" s="35"/>
      <c r="DTF77" s="35"/>
      <c r="DTG77" s="35"/>
      <c r="DTH77" s="35"/>
      <c r="DTI77" s="35"/>
      <c r="DTJ77" s="35"/>
      <c r="DTK77" s="35"/>
      <c r="DTL77" s="35"/>
      <c r="DTM77" s="35"/>
      <c r="DTN77" s="35"/>
      <c r="DTO77" s="35"/>
      <c r="DTP77" s="35"/>
      <c r="DTQ77" s="35"/>
      <c r="DTR77" s="35"/>
      <c r="DTS77" s="35"/>
      <c r="DTT77" s="35"/>
      <c r="DTU77" s="35"/>
      <c r="DTV77" s="35"/>
      <c r="DTW77" s="35"/>
      <c r="DTX77" s="35"/>
      <c r="DTY77" s="35"/>
      <c r="DTZ77" s="35"/>
      <c r="DUA77" s="35"/>
      <c r="DUB77" s="35"/>
      <c r="DUC77" s="35"/>
      <c r="DUD77" s="35"/>
      <c r="DUE77" s="35"/>
      <c r="DUF77" s="35"/>
      <c r="DUG77" s="35"/>
      <c r="DUH77" s="35"/>
      <c r="DUI77" s="35"/>
      <c r="DUJ77" s="35"/>
      <c r="DUK77" s="35"/>
      <c r="DUL77" s="35"/>
      <c r="DUM77" s="35"/>
      <c r="DUN77" s="35"/>
      <c r="DUO77" s="35"/>
      <c r="DUP77" s="35"/>
      <c r="DUQ77" s="35"/>
      <c r="DUR77" s="35"/>
      <c r="DUS77" s="35"/>
      <c r="DUT77" s="35"/>
      <c r="DUU77" s="35"/>
      <c r="DUV77" s="35"/>
      <c r="DUW77" s="35"/>
      <c r="DUX77" s="35"/>
      <c r="DUY77" s="35"/>
      <c r="DUZ77" s="35"/>
      <c r="DVA77" s="35"/>
      <c r="DVB77" s="35"/>
      <c r="DVC77" s="35"/>
      <c r="DVD77" s="35"/>
      <c r="DVE77" s="35"/>
      <c r="DVF77" s="35"/>
      <c r="DVG77" s="35"/>
      <c r="DVH77" s="35"/>
      <c r="DVI77" s="35"/>
      <c r="DVJ77" s="35"/>
      <c r="DVK77" s="35"/>
      <c r="DVL77" s="35"/>
      <c r="DVM77" s="35"/>
      <c r="DVN77" s="35"/>
      <c r="DVO77" s="35"/>
      <c r="DVP77" s="35"/>
      <c r="DVQ77" s="35"/>
      <c r="DVR77" s="35"/>
      <c r="DVS77" s="35"/>
      <c r="DVT77" s="35"/>
      <c r="DVU77" s="35"/>
      <c r="DVV77" s="35"/>
      <c r="DWC77" s="35"/>
      <c r="DWD77" s="35"/>
      <c r="DWE77" s="35"/>
      <c r="DWF77" s="35"/>
      <c r="DWG77" s="35"/>
      <c r="DWH77" s="35"/>
      <c r="DWI77" s="35"/>
      <c r="DWJ77" s="35"/>
      <c r="DWK77" s="35"/>
      <c r="DWL77" s="35"/>
      <c r="DWM77" s="35"/>
      <c r="DWN77" s="35"/>
      <c r="DWO77" s="35"/>
      <c r="DWP77" s="35"/>
      <c r="DWQ77" s="35"/>
      <c r="DWR77" s="35"/>
      <c r="DWS77" s="35"/>
      <c r="DWT77" s="35"/>
      <c r="DWU77" s="35"/>
      <c r="DWV77" s="35"/>
      <c r="DWW77" s="35"/>
      <c r="DWX77" s="35"/>
      <c r="DWY77" s="35"/>
      <c r="DWZ77" s="35"/>
      <c r="DXA77" s="35"/>
      <c r="DXB77" s="35"/>
      <c r="DXC77" s="35"/>
      <c r="DXD77" s="35"/>
      <c r="DXE77" s="35"/>
      <c r="DXF77" s="35"/>
      <c r="DXG77" s="35"/>
      <c r="DXH77" s="35"/>
      <c r="DXI77" s="35"/>
      <c r="DXJ77" s="35"/>
      <c r="DXK77" s="35"/>
      <c r="DXL77" s="35"/>
      <c r="DXM77" s="35"/>
      <c r="DXN77" s="35"/>
      <c r="DXO77" s="35"/>
      <c r="DXP77" s="35"/>
      <c r="DXQ77" s="35"/>
      <c r="DXR77" s="35"/>
      <c r="DXS77" s="35"/>
      <c r="DXT77" s="35"/>
      <c r="DXU77" s="35"/>
      <c r="DXV77" s="35"/>
      <c r="DXW77" s="35"/>
      <c r="DXX77" s="35"/>
      <c r="DXY77" s="35"/>
      <c r="DXZ77" s="35"/>
      <c r="DYA77" s="35"/>
      <c r="DYB77" s="35"/>
      <c r="DYC77" s="35"/>
      <c r="DYD77" s="35"/>
      <c r="DYE77" s="35"/>
      <c r="DYF77" s="35"/>
      <c r="DYG77" s="35"/>
      <c r="DYH77" s="35"/>
      <c r="DYI77" s="35"/>
      <c r="DYJ77" s="35"/>
      <c r="DYK77" s="35"/>
      <c r="DYL77" s="35"/>
      <c r="DYM77" s="35"/>
      <c r="DYN77" s="35"/>
      <c r="DYO77" s="35"/>
      <c r="DYP77" s="35"/>
      <c r="DYQ77" s="35"/>
      <c r="DYR77" s="35"/>
      <c r="DYS77" s="35"/>
      <c r="DYT77" s="35"/>
      <c r="DYU77" s="35"/>
      <c r="DYV77" s="35"/>
      <c r="DYW77" s="35"/>
      <c r="DYX77" s="35"/>
      <c r="DYY77" s="35"/>
      <c r="DYZ77" s="35"/>
      <c r="DZA77" s="35"/>
      <c r="DZB77" s="35"/>
      <c r="DZC77" s="35"/>
      <c r="DZD77" s="35"/>
      <c r="DZE77" s="35"/>
      <c r="DZF77" s="35"/>
      <c r="DZG77" s="35"/>
      <c r="DZH77" s="35"/>
      <c r="DZI77" s="35"/>
      <c r="DZJ77" s="35"/>
      <c r="DZK77" s="35"/>
      <c r="DZL77" s="35"/>
      <c r="DZM77" s="35"/>
      <c r="DZN77" s="35"/>
      <c r="DZO77" s="35"/>
      <c r="DZP77" s="35"/>
      <c r="DZQ77" s="35"/>
      <c r="DZR77" s="35"/>
      <c r="DZS77" s="35"/>
      <c r="DZT77" s="35"/>
      <c r="DZU77" s="35"/>
      <c r="DZV77" s="35"/>
      <c r="DZW77" s="35"/>
      <c r="DZX77" s="35"/>
      <c r="DZY77" s="35"/>
      <c r="DZZ77" s="35"/>
      <c r="EAA77" s="35"/>
      <c r="EAB77" s="35"/>
      <c r="EAC77" s="35"/>
      <c r="EAD77" s="35"/>
      <c r="EAE77" s="35"/>
      <c r="EAF77" s="35"/>
      <c r="EAG77" s="35"/>
      <c r="EAH77" s="35"/>
      <c r="EAI77" s="35"/>
      <c r="EAJ77" s="35"/>
      <c r="EAK77" s="35"/>
      <c r="EAL77" s="35"/>
      <c r="EAM77" s="35"/>
      <c r="EAN77" s="35"/>
      <c r="EAO77" s="35"/>
      <c r="EAP77" s="35"/>
      <c r="EAQ77" s="35"/>
      <c r="EAR77" s="35"/>
      <c r="EAS77" s="35"/>
      <c r="EAT77" s="35"/>
      <c r="EAU77" s="35"/>
      <c r="EAV77" s="35"/>
      <c r="EAW77" s="35"/>
      <c r="EAX77" s="35"/>
      <c r="EAY77" s="35"/>
      <c r="EAZ77" s="35"/>
      <c r="EBA77" s="35"/>
      <c r="EBB77" s="35"/>
      <c r="EBC77" s="35"/>
      <c r="EBD77" s="35"/>
      <c r="EBE77" s="35"/>
      <c r="EBF77" s="35"/>
      <c r="EBG77" s="35"/>
      <c r="EBH77" s="35"/>
      <c r="EBI77" s="35"/>
      <c r="EBJ77" s="35"/>
      <c r="EBK77" s="35"/>
      <c r="EBL77" s="35"/>
      <c r="EBM77" s="35"/>
      <c r="EBN77" s="35"/>
      <c r="EBO77" s="35"/>
      <c r="EBP77" s="35"/>
      <c r="EBQ77" s="35"/>
      <c r="EBR77" s="35"/>
      <c r="EBS77" s="35"/>
      <c r="EBT77" s="35"/>
      <c r="EBU77" s="35"/>
      <c r="EBV77" s="35"/>
      <c r="EBW77" s="35"/>
      <c r="EBX77" s="35"/>
      <c r="EBY77" s="35"/>
      <c r="EBZ77" s="35"/>
      <c r="ECA77" s="35"/>
      <c r="ECB77" s="35"/>
      <c r="ECC77" s="35"/>
      <c r="ECD77" s="35"/>
      <c r="ECE77" s="35"/>
      <c r="ECF77" s="35"/>
      <c r="ECG77" s="35"/>
      <c r="ECH77" s="35"/>
      <c r="ECI77" s="35"/>
      <c r="ECJ77" s="35"/>
      <c r="ECK77" s="35"/>
      <c r="ECL77" s="35"/>
      <c r="ECM77" s="35"/>
      <c r="ECN77" s="35"/>
      <c r="ECO77" s="35"/>
      <c r="ECP77" s="35"/>
      <c r="ECQ77" s="35"/>
      <c r="ECR77" s="35"/>
      <c r="ECS77" s="35"/>
      <c r="ECT77" s="35"/>
      <c r="ECU77" s="35"/>
      <c r="ECV77" s="35"/>
      <c r="ECW77" s="35"/>
      <c r="ECX77" s="35"/>
      <c r="ECY77" s="35"/>
      <c r="ECZ77" s="35"/>
      <c r="EDA77" s="35"/>
      <c r="EDB77" s="35"/>
      <c r="EDC77" s="35"/>
      <c r="EDD77" s="35"/>
      <c r="EDE77" s="35"/>
      <c r="EDF77" s="35"/>
      <c r="EDG77" s="35"/>
      <c r="EDH77" s="35"/>
      <c r="EDI77" s="35"/>
      <c r="EDJ77" s="35"/>
      <c r="EDK77" s="35"/>
      <c r="EDL77" s="35"/>
      <c r="EDM77" s="35"/>
      <c r="EDN77" s="35"/>
      <c r="EDO77" s="35"/>
      <c r="EDP77" s="35"/>
      <c r="EDQ77" s="35"/>
      <c r="EDR77" s="35"/>
      <c r="EDS77" s="35"/>
      <c r="EDT77" s="35"/>
      <c r="EDU77" s="35"/>
      <c r="EDV77" s="35"/>
      <c r="EDW77" s="35"/>
      <c r="EDX77" s="35"/>
      <c r="EDY77" s="35"/>
      <c r="EDZ77" s="35"/>
      <c r="EEA77" s="35"/>
      <c r="EEB77" s="35"/>
      <c r="EEC77" s="35"/>
      <c r="EED77" s="35"/>
      <c r="EEE77" s="35"/>
      <c r="EEF77" s="35"/>
      <c r="EEG77" s="35"/>
      <c r="EEH77" s="35"/>
      <c r="EEI77" s="35"/>
      <c r="EEJ77" s="35"/>
      <c r="EEK77" s="35"/>
      <c r="EEL77" s="35"/>
      <c r="EEM77" s="35"/>
      <c r="EEN77" s="35"/>
      <c r="EEO77" s="35"/>
      <c r="EEP77" s="35"/>
      <c r="EEQ77" s="35"/>
      <c r="EER77" s="35"/>
      <c r="EES77" s="35"/>
      <c r="EET77" s="35"/>
      <c r="EEU77" s="35"/>
      <c r="EEV77" s="35"/>
      <c r="EEW77" s="35"/>
      <c r="EEX77" s="35"/>
      <c r="EEY77" s="35"/>
      <c r="EEZ77" s="35"/>
      <c r="EFA77" s="35"/>
      <c r="EFB77" s="35"/>
      <c r="EFC77" s="35"/>
      <c r="EFD77" s="35"/>
      <c r="EFE77" s="35"/>
      <c r="EFF77" s="35"/>
      <c r="EFG77" s="35"/>
      <c r="EFH77" s="35"/>
      <c r="EFI77" s="35"/>
      <c r="EFJ77" s="35"/>
      <c r="EFK77" s="35"/>
      <c r="EFL77" s="35"/>
      <c r="EFM77" s="35"/>
      <c r="EFN77" s="35"/>
      <c r="EFO77" s="35"/>
      <c r="EFP77" s="35"/>
      <c r="EFQ77" s="35"/>
      <c r="EFR77" s="35"/>
      <c r="EFY77" s="35"/>
      <c r="EFZ77" s="35"/>
      <c r="EGA77" s="35"/>
      <c r="EGB77" s="35"/>
      <c r="EGC77" s="35"/>
      <c r="EGD77" s="35"/>
      <c r="EGE77" s="35"/>
      <c r="EGF77" s="35"/>
      <c r="EGG77" s="35"/>
      <c r="EGH77" s="35"/>
      <c r="EGI77" s="35"/>
      <c r="EGJ77" s="35"/>
      <c r="EGK77" s="35"/>
      <c r="EGL77" s="35"/>
      <c r="EGM77" s="35"/>
      <c r="EGN77" s="35"/>
      <c r="EGO77" s="35"/>
      <c r="EGP77" s="35"/>
      <c r="EGQ77" s="35"/>
      <c r="EGR77" s="35"/>
      <c r="EGS77" s="35"/>
      <c r="EGT77" s="35"/>
      <c r="EGU77" s="35"/>
      <c r="EGV77" s="35"/>
      <c r="EGW77" s="35"/>
      <c r="EGX77" s="35"/>
      <c r="EGY77" s="35"/>
      <c r="EGZ77" s="35"/>
      <c r="EHA77" s="35"/>
      <c r="EHB77" s="35"/>
      <c r="EHC77" s="35"/>
      <c r="EHD77" s="35"/>
      <c r="EHE77" s="35"/>
      <c r="EHF77" s="35"/>
      <c r="EHG77" s="35"/>
      <c r="EHH77" s="35"/>
      <c r="EHI77" s="35"/>
      <c r="EHJ77" s="35"/>
      <c r="EHK77" s="35"/>
      <c r="EHL77" s="35"/>
      <c r="EHM77" s="35"/>
      <c r="EHN77" s="35"/>
      <c r="EHO77" s="35"/>
      <c r="EHP77" s="35"/>
      <c r="EHQ77" s="35"/>
      <c r="EHR77" s="35"/>
      <c r="EHS77" s="35"/>
      <c r="EHT77" s="35"/>
      <c r="EHU77" s="35"/>
      <c r="EHV77" s="35"/>
      <c r="EHW77" s="35"/>
      <c r="EHX77" s="35"/>
      <c r="EHY77" s="35"/>
      <c r="EHZ77" s="35"/>
      <c r="EIA77" s="35"/>
      <c r="EIB77" s="35"/>
      <c r="EIC77" s="35"/>
      <c r="EID77" s="35"/>
      <c r="EIE77" s="35"/>
      <c r="EIF77" s="35"/>
      <c r="EIG77" s="35"/>
      <c r="EIH77" s="35"/>
      <c r="EII77" s="35"/>
      <c r="EIJ77" s="35"/>
      <c r="EIK77" s="35"/>
      <c r="EIL77" s="35"/>
      <c r="EIM77" s="35"/>
      <c r="EIN77" s="35"/>
      <c r="EIO77" s="35"/>
      <c r="EIP77" s="35"/>
      <c r="EIQ77" s="35"/>
      <c r="EIR77" s="35"/>
      <c r="EIS77" s="35"/>
      <c r="EIT77" s="35"/>
      <c r="EIU77" s="35"/>
      <c r="EIV77" s="35"/>
      <c r="EIW77" s="35"/>
      <c r="EIX77" s="35"/>
      <c r="EIY77" s="35"/>
      <c r="EIZ77" s="35"/>
      <c r="EJA77" s="35"/>
      <c r="EJB77" s="35"/>
      <c r="EJC77" s="35"/>
      <c r="EJD77" s="35"/>
      <c r="EJE77" s="35"/>
      <c r="EJF77" s="35"/>
      <c r="EJG77" s="35"/>
      <c r="EJH77" s="35"/>
      <c r="EJI77" s="35"/>
      <c r="EJJ77" s="35"/>
      <c r="EJK77" s="35"/>
      <c r="EJL77" s="35"/>
      <c r="EJM77" s="35"/>
      <c r="EJN77" s="35"/>
      <c r="EJO77" s="35"/>
      <c r="EJP77" s="35"/>
      <c r="EJQ77" s="35"/>
      <c r="EJR77" s="35"/>
      <c r="EJS77" s="35"/>
      <c r="EJT77" s="35"/>
      <c r="EJU77" s="35"/>
      <c r="EJV77" s="35"/>
      <c r="EJW77" s="35"/>
      <c r="EJX77" s="35"/>
      <c r="EJY77" s="35"/>
      <c r="EJZ77" s="35"/>
      <c r="EKA77" s="35"/>
      <c r="EKB77" s="35"/>
      <c r="EKC77" s="35"/>
      <c r="EKD77" s="35"/>
      <c r="EKE77" s="35"/>
      <c r="EKF77" s="35"/>
      <c r="EKG77" s="35"/>
      <c r="EKH77" s="35"/>
      <c r="EKI77" s="35"/>
      <c r="EKJ77" s="35"/>
      <c r="EKK77" s="35"/>
      <c r="EKL77" s="35"/>
      <c r="EKM77" s="35"/>
      <c r="EKN77" s="35"/>
      <c r="EKO77" s="35"/>
      <c r="EKP77" s="35"/>
      <c r="EKQ77" s="35"/>
      <c r="EKR77" s="35"/>
      <c r="EKS77" s="35"/>
      <c r="EKT77" s="35"/>
      <c r="EKU77" s="35"/>
      <c r="EKV77" s="35"/>
      <c r="EKW77" s="35"/>
      <c r="EKX77" s="35"/>
      <c r="EKY77" s="35"/>
      <c r="EKZ77" s="35"/>
      <c r="ELA77" s="35"/>
      <c r="ELB77" s="35"/>
      <c r="ELC77" s="35"/>
      <c r="ELD77" s="35"/>
      <c r="ELE77" s="35"/>
      <c r="ELF77" s="35"/>
      <c r="ELG77" s="35"/>
      <c r="ELH77" s="35"/>
      <c r="ELI77" s="35"/>
      <c r="ELJ77" s="35"/>
      <c r="ELK77" s="35"/>
      <c r="ELL77" s="35"/>
      <c r="ELM77" s="35"/>
      <c r="ELN77" s="35"/>
      <c r="ELO77" s="35"/>
      <c r="ELP77" s="35"/>
      <c r="ELQ77" s="35"/>
      <c r="ELR77" s="35"/>
      <c r="ELS77" s="35"/>
      <c r="ELT77" s="35"/>
      <c r="ELU77" s="35"/>
      <c r="ELV77" s="35"/>
      <c r="ELW77" s="35"/>
      <c r="ELX77" s="35"/>
      <c r="ELY77" s="35"/>
      <c r="ELZ77" s="35"/>
      <c r="EMA77" s="35"/>
      <c r="EMB77" s="35"/>
      <c r="EMC77" s="35"/>
      <c r="EMD77" s="35"/>
      <c r="EME77" s="35"/>
      <c r="EMF77" s="35"/>
      <c r="EMG77" s="35"/>
      <c r="EMH77" s="35"/>
      <c r="EMI77" s="35"/>
      <c r="EMJ77" s="35"/>
      <c r="EMK77" s="35"/>
      <c r="EML77" s="35"/>
      <c r="EMM77" s="35"/>
      <c r="EMN77" s="35"/>
      <c r="EMO77" s="35"/>
      <c r="EMP77" s="35"/>
      <c r="EMQ77" s="35"/>
      <c r="EMR77" s="35"/>
      <c r="EMS77" s="35"/>
      <c r="EMT77" s="35"/>
      <c r="EMU77" s="35"/>
      <c r="EMV77" s="35"/>
      <c r="EMW77" s="35"/>
      <c r="EMX77" s="35"/>
      <c r="EMY77" s="35"/>
      <c r="EMZ77" s="35"/>
      <c r="ENA77" s="35"/>
      <c r="ENB77" s="35"/>
      <c r="ENC77" s="35"/>
      <c r="END77" s="35"/>
      <c r="ENE77" s="35"/>
      <c r="ENF77" s="35"/>
      <c r="ENG77" s="35"/>
      <c r="ENH77" s="35"/>
      <c r="ENI77" s="35"/>
      <c r="ENJ77" s="35"/>
      <c r="ENK77" s="35"/>
      <c r="ENL77" s="35"/>
      <c r="ENM77" s="35"/>
      <c r="ENN77" s="35"/>
      <c r="ENO77" s="35"/>
      <c r="ENP77" s="35"/>
      <c r="ENQ77" s="35"/>
      <c r="ENR77" s="35"/>
      <c r="ENS77" s="35"/>
      <c r="ENT77" s="35"/>
      <c r="ENU77" s="35"/>
      <c r="ENV77" s="35"/>
      <c r="ENW77" s="35"/>
      <c r="ENX77" s="35"/>
      <c r="ENY77" s="35"/>
      <c r="ENZ77" s="35"/>
      <c r="EOA77" s="35"/>
      <c r="EOB77" s="35"/>
      <c r="EOC77" s="35"/>
      <c r="EOD77" s="35"/>
      <c r="EOE77" s="35"/>
      <c r="EOF77" s="35"/>
      <c r="EOG77" s="35"/>
      <c r="EOH77" s="35"/>
      <c r="EOI77" s="35"/>
      <c r="EOJ77" s="35"/>
      <c r="EOK77" s="35"/>
      <c r="EOL77" s="35"/>
      <c r="EOM77" s="35"/>
      <c r="EON77" s="35"/>
      <c r="EOO77" s="35"/>
      <c r="EOP77" s="35"/>
      <c r="EOQ77" s="35"/>
      <c r="EOR77" s="35"/>
      <c r="EOS77" s="35"/>
      <c r="EOT77" s="35"/>
      <c r="EOU77" s="35"/>
      <c r="EOV77" s="35"/>
      <c r="EOW77" s="35"/>
      <c r="EOX77" s="35"/>
      <c r="EOY77" s="35"/>
      <c r="EOZ77" s="35"/>
      <c r="EPA77" s="35"/>
      <c r="EPB77" s="35"/>
      <c r="EPC77" s="35"/>
      <c r="EPD77" s="35"/>
      <c r="EPE77" s="35"/>
      <c r="EPF77" s="35"/>
      <c r="EPG77" s="35"/>
      <c r="EPH77" s="35"/>
      <c r="EPI77" s="35"/>
      <c r="EPJ77" s="35"/>
      <c r="EPK77" s="35"/>
      <c r="EPL77" s="35"/>
      <c r="EPM77" s="35"/>
      <c r="EPN77" s="35"/>
      <c r="EPU77" s="35"/>
      <c r="EPV77" s="35"/>
      <c r="EPW77" s="35"/>
      <c r="EPX77" s="35"/>
      <c r="EPY77" s="35"/>
      <c r="EPZ77" s="35"/>
      <c r="EQA77" s="35"/>
      <c r="EQB77" s="35"/>
      <c r="EQC77" s="35"/>
      <c r="EQD77" s="35"/>
      <c r="EQE77" s="35"/>
      <c r="EQF77" s="35"/>
      <c r="EQG77" s="35"/>
      <c r="EQH77" s="35"/>
      <c r="EQI77" s="35"/>
      <c r="EQJ77" s="35"/>
      <c r="EQK77" s="35"/>
      <c r="EQL77" s="35"/>
      <c r="EQM77" s="35"/>
      <c r="EQN77" s="35"/>
      <c r="EQO77" s="35"/>
      <c r="EQP77" s="35"/>
      <c r="EQQ77" s="35"/>
      <c r="EQR77" s="35"/>
      <c r="EQS77" s="35"/>
      <c r="EQT77" s="35"/>
      <c r="EQU77" s="35"/>
      <c r="EQV77" s="35"/>
      <c r="EQW77" s="35"/>
      <c r="EQX77" s="35"/>
      <c r="EQY77" s="35"/>
      <c r="EQZ77" s="35"/>
      <c r="ERA77" s="35"/>
      <c r="ERB77" s="35"/>
      <c r="ERC77" s="35"/>
      <c r="ERD77" s="35"/>
      <c r="ERE77" s="35"/>
      <c r="ERF77" s="35"/>
      <c r="ERG77" s="35"/>
      <c r="ERH77" s="35"/>
      <c r="ERI77" s="35"/>
      <c r="ERJ77" s="35"/>
      <c r="ERK77" s="35"/>
      <c r="ERL77" s="35"/>
      <c r="ERM77" s="35"/>
      <c r="ERN77" s="35"/>
      <c r="ERO77" s="35"/>
      <c r="ERP77" s="35"/>
      <c r="ERQ77" s="35"/>
      <c r="ERR77" s="35"/>
      <c r="ERS77" s="35"/>
      <c r="ERT77" s="35"/>
      <c r="ERU77" s="35"/>
      <c r="ERV77" s="35"/>
      <c r="ERW77" s="35"/>
      <c r="ERX77" s="35"/>
      <c r="ERY77" s="35"/>
      <c r="ERZ77" s="35"/>
      <c r="ESA77" s="35"/>
      <c r="ESB77" s="35"/>
      <c r="ESC77" s="35"/>
      <c r="ESD77" s="35"/>
      <c r="ESE77" s="35"/>
      <c r="ESF77" s="35"/>
      <c r="ESG77" s="35"/>
      <c r="ESH77" s="35"/>
      <c r="ESI77" s="35"/>
      <c r="ESJ77" s="35"/>
      <c r="ESK77" s="35"/>
      <c r="ESL77" s="35"/>
      <c r="ESM77" s="35"/>
      <c r="ESN77" s="35"/>
      <c r="ESO77" s="35"/>
      <c r="ESP77" s="35"/>
      <c r="ESQ77" s="35"/>
      <c r="ESR77" s="35"/>
      <c r="ESS77" s="35"/>
      <c r="EST77" s="35"/>
      <c r="ESU77" s="35"/>
      <c r="ESV77" s="35"/>
      <c r="ESW77" s="35"/>
      <c r="ESX77" s="35"/>
      <c r="ESY77" s="35"/>
      <c r="ESZ77" s="35"/>
      <c r="ETA77" s="35"/>
      <c r="ETB77" s="35"/>
      <c r="ETC77" s="35"/>
      <c r="ETD77" s="35"/>
      <c r="ETE77" s="35"/>
      <c r="ETF77" s="35"/>
      <c r="ETG77" s="35"/>
      <c r="ETH77" s="35"/>
      <c r="ETI77" s="35"/>
      <c r="ETJ77" s="35"/>
      <c r="ETK77" s="35"/>
      <c r="ETL77" s="35"/>
      <c r="ETM77" s="35"/>
      <c r="ETN77" s="35"/>
      <c r="ETO77" s="35"/>
      <c r="ETP77" s="35"/>
      <c r="ETQ77" s="35"/>
      <c r="ETR77" s="35"/>
      <c r="ETS77" s="35"/>
      <c r="ETT77" s="35"/>
      <c r="ETU77" s="35"/>
      <c r="ETV77" s="35"/>
      <c r="ETW77" s="35"/>
      <c r="ETX77" s="35"/>
      <c r="ETY77" s="35"/>
      <c r="ETZ77" s="35"/>
      <c r="EUA77" s="35"/>
      <c r="EUB77" s="35"/>
      <c r="EUC77" s="35"/>
      <c r="EUD77" s="35"/>
      <c r="EUE77" s="35"/>
      <c r="EUF77" s="35"/>
      <c r="EUG77" s="35"/>
      <c r="EUH77" s="35"/>
      <c r="EUI77" s="35"/>
      <c r="EUJ77" s="35"/>
      <c r="EUK77" s="35"/>
      <c r="EUL77" s="35"/>
      <c r="EUM77" s="35"/>
      <c r="EUN77" s="35"/>
      <c r="EUO77" s="35"/>
      <c r="EUP77" s="35"/>
      <c r="EUQ77" s="35"/>
      <c r="EUR77" s="35"/>
      <c r="EUS77" s="35"/>
      <c r="EUT77" s="35"/>
      <c r="EUU77" s="35"/>
      <c r="EUV77" s="35"/>
      <c r="EUW77" s="35"/>
      <c r="EUX77" s="35"/>
      <c r="EUY77" s="35"/>
      <c r="EUZ77" s="35"/>
      <c r="EVA77" s="35"/>
      <c r="EVB77" s="35"/>
      <c r="EVC77" s="35"/>
      <c r="EVD77" s="35"/>
      <c r="EVE77" s="35"/>
      <c r="EVF77" s="35"/>
      <c r="EVG77" s="35"/>
      <c r="EVH77" s="35"/>
      <c r="EVI77" s="35"/>
      <c r="EVJ77" s="35"/>
      <c r="EVK77" s="35"/>
      <c r="EVL77" s="35"/>
      <c r="EVM77" s="35"/>
      <c r="EVN77" s="35"/>
      <c r="EVO77" s="35"/>
      <c r="EVP77" s="35"/>
      <c r="EVQ77" s="35"/>
      <c r="EVR77" s="35"/>
      <c r="EVS77" s="35"/>
      <c r="EVT77" s="35"/>
      <c r="EVU77" s="35"/>
      <c r="EVV77" s="35"/>
      <c r="EVW77" s="35"/>
      <c r="EVX77" s="35"/>
      <c r="EVY77" s="35"/>
      <c r="EVZ77" s="35"/>
      <c r="EWA77" s="35"/>
      <c r="EWB77" s="35"/>
      <c r="EWC77" s="35"/>
      <c r="EWD77" s="35"/>
      <c r="EWE77" s="35"/>
      <c r="EWF77" s="35"/>
      <c r="EWG77" s="35"/>
      <c r="EWH77" s="35"/>
      <c r="EWI77" s="35"/>
      <c r="EWJ77" s="35"/>
      <c r="EWK77" s="35"/>
      <c r="EWL77" s="35"/>
      <c r="EWM77" s="35"/>
      <c r="EWN77" s="35"/>
      <c r="EWO77" s="35"/>
      <c r="EWP77" s="35"/>
      <c r="EWQ77" s="35"/>
      <c r="EWR77" s="35"/>
      <c r="EWS77" s="35"/>
      <c r="EWT77" s="35"/>
      <c r="EWU77" s="35"/>
      <c r="EWV77" s="35"/>
      <c r="EWW77" s="35"/>
      <c r="EWX77" s="35"/>
      <c r="EWY77" s="35"/>
      <c r="EWZ77" s="35"/>
      <c r="EXA77" s="35"/>
      <c r="EXB77" s="35"/>
      <c r="EXC77" s="35"/>
      <c r="EXD77" s="35"/>
      <c r="EXE77" s="35"/>
      <c r="EXF77" s="35"/>
      <c r="EXG77" s="35"/>
      <c r="EXH77" s="35"/>
      <c r="EXI77" s="35"/>
      <c r="EXJ77" s="35"/>
      <c r="EXK77" s="35"/>
      <c r="EXL77" s="35"/>
      <c r="EXM77" s="35"/>
      <c r="EXN77" s="35"/>
      <c r="EXO77" s="35"/>
      <c r="EXP77" s="35"/>
      <c r="EXQ77" s="35"/>
      <c r="EXR77" s="35"/>
      <c r="EXS77" s="35"/>
      <c r="EXT77" s="35"/>
      <c r="EXU77" s="35"/>
      <c r="EXV77" s="35"/>
      <c r="EXW77" s="35"/>
      <c r="EXX77" s="35"/>
      <c r="EXY77" s="35"/>
      <c r="EXZ77" s="35"/>
      <c r="EYA77" s="35"/>
      <c r="EYB77" s="35"/>
      <c r="EYC77" s="35"/>
      <c r="EYD77" s="35"/>
      <c r="EYE77" s="35"/>
      <c r="EYF77" s="35"/>
      <c r="EYG77" s="35"/>
      <c r="EYH77" s="35"/>
      <c r="EYI77" s="35"/>
      <c r="EYJ77" s="35"/>
      <c r="EYK77" s="35"/>
      <c r="EYL77" s="35"/>
      <c r="EYM77" s="35"/>
      <c r="EYN77" s="35"/>
      <c r="EYO77" s="35"/>
      <c r="EYP77" s="35"/>
      <c r="EYQ77" s="35"/>
      <c r="EYR77" s="35"/>
      <c r="EYS77" s="35"/>
      <c r="EYT77" s="35"/>
      <c r="EYU77" s="35"/>
      <c r="EYV77" s="35"/>
      <c r="EYW77" s="35"/>
      <c r="EYX77" s="35"/>
      <c r="EYY77" s="35"/>
      <c r="EYZ77" s="35"/>
      <c r="EZA77" s="35"/>
      <c r="EZB77" s="35"/>
      <c r="EZC77" s="35"/>
      <c r="EZD77" s="35"/>
      <c r="EZE77" s="35"/>
      <c r="EZF77" s="35"/>
      <c r="EZG77" s="35"/>
      <c r="EZH77" s="35"/>
      <c r="EZI77" s="35"/>
      <c r="EZJ77" s="35"/>
      <c r="EZQ77" s="35"/>
      <c r="EZR77" s="35"/>
      <c r="EZS77" s="35"/>
      <c r="EZT77" s="35"/>
      <c r="EZU77" s="35"/>
      <c r="EZV77" s="35"/>
      <c r="EZW77" s="35"/>
      <c r="EZX77" s="35"/>
      <c r="EZY77" s="35"/>
      <c r="EZZ77" s="35"/>
      <c r="FAA77" s="35"/>
      <c r="FAB77" s="35"/>
      <c r="FAC77" s="35"/>
      <c r="FAD77" s="35"/>
      <c r="FAE77" s="35"/>
      <c r="FAF77" s="35"/>
      <c r="FAG77" s="35"/>
      <c r="FAH77" s="35"/>
      <c r="FAI77" s="35"/>
      <c r="FAJ77" s="35"/>
      <c r="FAK77" s="35"/>
      <c r="FAL77" s="35"/>
      <c r="FAM77" s="35"/>
      <c r="FAN77" s="35"/>
      <c r="FAO77" s="35"/>
      <c r="FAP77" s="35"/>
      <c r="FAQ77" s="35"/>
      <c r="FAR77" s="35"/>
      <c r="FAS77" s="35"/>
      <c r="FAT77" s="35"/>
      <c r="FAU77" s="35"/>
      <c r="FAV77" s="35"/>
      <c r="FAW77" s="35"/>
      <c r="FAX77" s="35"/>
      <c r="FAY77" s="35"/>
      <c r="FAZ77" s="35"/>
      <c r="FBA77" s="35"/>
      <c r="FBB77" s="35"/>
      <c r="FBC77" s="35"/>
      <c r="FBD77" s="35"/>
      <c r="FBE77" s="35"/>
      <c r="FBF77" s="35"/>
      <c r="FBG77" s="35"/>
      <c r="FBH77" s="35"/>
      <c r="FBI77" s="35"/>
      <c r="FBJ77" s="35"/>
      <c r="FBK77" s="35"/>
      <c r="FBL77" s="35"/>
      <c r="FBM77" s="35"/>
      <c r="FBN77" s="35"/>
      <c r="FBO77" s="35"/>
      <c r="FBP77" s="35"/>
      <c r="FBQ77" s="35"/>
      <c r="FBR77" s="35"/>
      <c r="FBS77" s="35"/>
      <c r="FBT77" s="35"/>
      <c r="FBU77" s="35"/>
      <c r="FBV77" s="35"/>
      <c r="FBW77" s="35"/>
      <c r="FBX77" s="35"/>
      <c r="FBY77" s="35"/>
      <c r="FBZ77" s="35"/>
      <c r="FCA77" s="35"/>
      <c r="FCB77" s="35"/>
      <c r="FCC77" s="35"/>
      <c r="FCD77" s="35"/>
      <c r="FCE77" s="35"/>
      <c r="FCF77" s="35"/>
      <c r="FCG77" s="35"/>
      <c r="FCH77" s="35"/>
      <c r="FCI77" s="35"/>
      <c r="FCJ77" s="35"/>
      <c r="FCK77" s="35"/>
      <c r="FCL77" s="35"/>
      <c r="FCM77" s="35"/>
      <c r="FCN77" s="35"/>
      <c r="FCO77" s="35"/>
      <c r="FCP77" s="35"/>
      <c r="FCQ77" s="35"/>
      <c r="FCR77" s="35"/>
      <c r="FCS77" s="35"/>
      <c r="FCT77" s="35"/>
      <c r="FCU77" s="35"/>
      <c r="FCV77" s="35"/>
      <c r="FCW77" s="35"/>
      <c r="FCX77" s="35"/>
      <c r="FCY77" s="35"/>
      <c r="FCZ77" s="35"/>
      <c r="FDA77" s="35"/>
      <c r="FDB77" s="35"/>
      <c r="FDC77" s="35"/>
      <c r="FDD77" s="35"/>
      <c r="FDE77" s="35"/>
      <c r="FDF77" s="35"/>
      <c r="FDG77" s="35"/>
      <c r="FDH77" s="35"/>
      <c r="FDI77" s="35"/>
      <c r="FDJ77" s="35"/>
      <c r="FDK77" s="35"/>
      <c r="FDL77" s="35"/>
      <c r="FDM77" s="35"/>
      <c r="FDN77" s="35"/>
      <c r="FDO77" s="35"/>
      <c r="FDP77" s="35"/>
      <c r="FDQ77" s="35"/>
      <c r="FDR77" s="35"/>
      <c r="FDS77" s="35"/>
      <c r="FDT77" s="35"/>
      <c r="FDU77" s="35"/>
      <c r="FDV77" s="35"/>
      <c r="FDW77" s="35"/>
      <c r="FDX77" s="35"/>
      <c r="FDY77" s="35"/>
      <c r="FDZ77" s="35"/>
      <c r="FEA77" s="35"/>
      <c r="FEB77" s="35"/>
      <c r="FEC77" s="35"/>
      <c r="FED77" s="35"/>
      <c r="FEE77" s="35"/>
      <c r="FEF77" s="35"/>
      <c r="FEG77" s="35"/>
      <c r="FEH77" s="35"/>
      <c r="FEI77" s="35"/>
      <c r="FEJ77" s="35"/>
      <c r="FEK77" s="35"/>
      <c r="FEL77" s="35"/>
      <c r="FEM77" s="35"/>
      <c r="FEN77" s="35"/>
      <c r="FEO77" s="35"/>
      <c r="FEP77" s="35"/>
      <c r="FEQ77" s="35"/>
      <c r="FER77" s="35"/>
      <c r="FES77" s="35"/>
      <c r="FET77" s="35"/>
      <c r="FEU77" s="35"/>
      <c r="FEV77" s="35"/>
      <c r="FEW77" s="35"/>
      <c r="FEX77" s="35"/>
      <c r="FEY77" s="35"/>
      <c r="FEZ77" s="35"/>
      <c r="FFA77" s="35"/>
      <c r="FFB77" s="35"/>
      <c r="FFC77" s="35"/>
      <c r="FFD77" s="35"/>
      <c r="FFE77" s="35"/>
      <c r="FFF77" s="35"/>
      <c r="FFG77" s="35"/>
      <c r="FFH77" s="35"/>
      <c r="FFI77" s="35"/>
      <c r="FFJ77" s="35"/>
      <c r="FFK77" s="35"/>
      <c r="FFL77" s="35"/>
      <c r="FFM77" s="35"/>
      <c r="FFN77" s="35"/>
      <c r="FFO77" s="35"/>
      <c r="FFP77" s="35"/>
      <c r="FFQ77" s="35"/>
      <c r="FFR77" s="35"/>
      <c r="FFS77" s="35"/>
      <c r="FFT77" s="35"/>
      <c r="FFU77" s="35"/>
      <c r="FFV77" s="35"/>
      <c r="FFW77" s="35"/>
      <c r="FFX77" s="35"/>
      <c r="FFY77" s="35"/>
      <c r="FFZ77" s="35"/>
      <c r="FGA77" s="35"/>
      <c r="FGB77" s="35"/>
      <c r="FGC77" s="35"/>
      <c r="FGD77" s="35"/>
      <c r="FGE77" s="35"/>
      <c r="FGF77" s="35"/>
      <c r="FGG77" s="35"/>
      <c r="FGH77" s="35"/>
      <c r="FGI77" s="35"/>
      <c r="FGJ77" s="35"/>
      <c r="FGK77" s="35"/>
      <c r="FGL77" s="35"/>
      <c r="FGM77" s="35"/>
      <c r="FGN77" s="35"/>
      <c r="FGO77" s="35"/>
      <c r="FGP77" s="35"/>
      <c r="FGQ77" s="35"/>
      <c r="FGR77" s="35"/>
      <c r="FGS77" s="35"/>
      <c r="FGT77" s="35"/>
      <c r="FGU77" s="35"/>
      <c r="FGV77" s="35"/>
      <c r="FGW77" s="35"/>
      <c r="FGX77" s="35"/>
      <c r="FGY77" s="35"/>
      <c r="FGZ77" s="35"/>
      <c r="FHA77" s="35"/>
      <c r="FHB77" s="35"/>
      <c r="FHC77" s="35"/>
      <c r="FHD77" s="35"/>
      <c r="FHE77" s="35"/>
      <c r="FHF77" s="35"/>
      <c r="FHG77" s="35"/>
      <c r="FHH77" s="35"/>
      <c r="FHI77" s="35"/>
      <c r="FHJ77" s="35"/>
      <c r="FHK77" s="35"/>
      <c r="FHL77" s="35"/>
      <c r="FHM77" s="35"/>
      <c r="FHN77" s="35"/>
      <c r="FHO77" s="35"/>
      <c r="FHP77" s="35"/>
      <c r="FHQ77" s="35"/>
      <c r="FHR77" s="35"/>
      <c r="FHS77" s="35"/>
      <c r="FHT77" s="35"/>
      <c r="FHU77" s="35"/>
      <c r="FHV77" s="35"/>
      <c r="FHW77" s="35"/>
      <c r="FHX77" s="35"/>
      <c r="FHY77" s="35"/>
      <c r="FHZ77" s="35"/>
      <c r="FIA77" s="35"/>
      <c r="FIB77" s="35"/>
      <c r="FIC77" s="35"/>
      <c r="FID77" s="35"/>
      <c r="FIE77" s="35"/>
      <c r="FIF77" s="35"/>
      <c r="FIG77" s="35"/>
      <c r="FIH77" s="35"/>
      <c r="FII77" s="35"/>
      <c r="FIJ77" s="35"/>
      <c r="FIK77" s="35"/>
      <c r="FIL77" s="35"/>
      <c r="FIM77" s="35"/>
      <c r="FIN77" s="35"/>
      <c r="FIO77" s="35"/>
      <c r="FIP77" s="35"/>
      <c r="FIQ77" s="35"/>
      <c r="FIR77" s="35"/>
      <c r="FIS77" s="35"/>
      <c r="FIT77" s="35"/>
      <c r="FIU77" s="35"/>
      <c r="FIV77" s="35"/>
      <c r="FIW77" s="35"/>
      <c r="FIX77" s="35"/>
      <c r="FIY77" s="35"/>
      <c r="FIZ77" s="35"/>
      <c r="FJA77" s="35"/>
      <c r="FJB77" s="35"/>
      <c r="FJC77" s="35"/>
      <c r="FJD77" s="35"/>
      <c r="FJE77" s="35"/>
      <c r="FJF77" s="35"/>
      <c r="FJM77" s="35"/>
      <c r="FJN77" s="35"/>
      <c r="FJO77" s="35"/>
      <c r="FJP77" s="35"/>
      <c r="FJQ77" s="35"/>
      <c r="FJR77" s="35"/>
      <c r="FJS77" s="35"/>
      <c r="FJT77" s="35"/>
      <c r="FJU77" s="35"/>
      <c r="FJV77" s="35"/>
      <c r="FJW77" s="35"/>
      <c r="FJX77" s="35"/>
      <c r="FJY77" s="35"/>
      <c r="FJZ77" s="35"/>
      <c r="FKA77" s="35"/>
      <c r="FKB77" s="35"/>
      <c r="FKC77" s="35"/>
      <c r="FKD77" s="35"/>
      <c r="FKE77" s="35"/>
      <c r="FKF77" s="35"/>
      <c r="FKG77" s="35"/>
      <c r="FKH77" s="35"/>
      <c r="FKI77" s="35"/>
      <c r="FKJ77" s="35"/>
      <c r="FKK77" s="35"/>
      <c r="FKL77" s="35"/>
      <c r="FKM77" s="35"/>
      <c r="FKN77" s="35"/>
      <c r="FKO77" s="35"/>
      <c r="FKP77" s="35"/>
      <c r="FKQ77" s="35"/>
      <c r="FKR77" s="35"/>
      <c r="FKS77" s="35"/>
      <c r="FKT77" s="35"/>
      <c r="FKU77" s="35"/>
      <c r="FKV77" s="35"/>
      <c r="FKW77" s="35"/>
      <c r="FKX77" s="35"/>
      <c r="FKY77" s="35"/>
      <c r="FKZ77" s="35"/>
      <c r="FLA77" s="35"/>
      <c r="FLB77" s="35"/>
      <c r="FLC77" s="35"/>
      <c r="FLD77" s="35"/>
      <c r="FLE77" s="35"/>
      <c r="FLF77" s="35"/>
      <c r="FLG77" s="35"/>
      <c r="FLH77" s="35"/>
      <c r="FLI77" s="35"/>
      <c r="FLJ77" s="35"/>
      <c r="FLK77" s="35"/>
      <c r="FLL77" s="35"/>
      <c r="FLM77" s="35"/>
      <c r="FLN77" s="35"/>
      <c r="FLO77" s="35"/>
      <c r="FLP77" s="35"/>
      <c r="FLQ77" s="35"/>
      <c r="FLR77" s="35"/>
      <c r="FLS77" s="35"/>
      <c r="FLT77" s="35"/>
      <c r="FLU77" s="35"/>
      <c r="FLV77" s="35"/>
      <c r="FLW77" s="35"/>
      <c r="FLX77" s="35"/>
      <c r="FLY77" s="35"/>
      <c r="FLZ77" s="35"/>
      <c r="FMA77" s="35"/>
      <c r="FMB77" s="35"/>
      <c r="FMC77" s="35"/>
      <c r="FMD77" s="35"/>
      <c r="FME77" s="35"/>
      <c r="FMF77" s="35"/>
      <c r="FMG77" s="35"/>
      <c r="FMH77" s="35"/>
      <c r="FMI77" s="35"/>
      <c r="FMJ77" s="35"/>
      <c r="FMK77" s="35"/>
      <c r="FML77" s="35"/>
      <c r="FMM77" s="35"/>
      <c r="FMN77" s="35"/>
      <c r="FMO77" s="35"/>
      <c r="FMP77" s="35"/>
      <c r="FMQ77" s="35"/>
      <c r="FMR77" s="35"/>
      <c r="FMS77" s="35"/>
      <c r="FMT77" s="35"/>
      <c r="FMU77" s="35"/>
      <c r="FMV77" s="35"/>
      <c r="FMW77" s="35"/>
      <c r="FMX77" s="35"/>
      <c r="FMY77" s="35"/>
      <c r="FMZ77" s="35"/>
      <c r="FNA77" s="35"/>
      <c r="FNB77" s="35"/>
      <c r="FNC77" s="35"/>
      <c r="FND77" s="35"/>
      <c r="FNE77" s="35"/>
      <c r="FNF77" s="35"/>
      <c r="FNG77" s="35"/>
      <c r="FNH77" s="35"/>
      <c r="FNI77" s="35"/>
      <c r="FNJ77" s="35"/>
      <c r="FNK77" s="35"/>
      <c r="FNL77" s="35"/>
      <c r="FNM77" s="35"/>
      <c r="FNN77" s="35"/>
      <c r="FNO77" s="35"/>
      <c r="FNP77" s="35"/>
      <c r="FNQ77" s="35"/>
      <c r="FNR77" s="35"/>
      <c r="FNS77" s="35"/>
      <c r="FNT77" s="35"/>
      <c r="FNU77" s="35"/>
      <c r="FNV77" s="35"/>
      <c r="FNW77" s="35"/>
      <c r="FNX77" s="35"/>
      <c r="FNY77" s="35"/>
      <c r="FNZ77" s="35"/>
      <c r="FOA77" s="35"/>
      <c r="FOB77" s="35"/>
      <c r="FOC77" s="35"/>
      <c r="FOD77" s="35"/>
      <c r="FOE77" s="35"/>
      <c r="FOF77" s="35"/>
      <c r="FOG77" s="35"/>
      <c r="FOH77" s="35"/>
      <c r="FOI77" s="35"/>
      <c r="FOJ77" s="35"/>
      <c r="FOK77" s="35"/>
      <c r="FOL77" s="35"/>
      <c r="FOM77" s="35"/>
      <c r="FON77" s="35"/>
      <c r="FOO77" s="35"/>
      <c r="FOP77" s="35"/>
      <c r="FOQ77" s="35"/>
      <c r="FOR77" s="35"/>
      <c r="FOS77" s="35"/>
      <c r="FOT77" s="35"/>
      <c r="FOU77" s="35"/>
      <c r="FOV77" s="35"/>
      <c r="FOW77" s="35"/>
      <c r="FOX77" s="35"/>
      <c r="FOY77" s="35"/>
      <c r="FOZ77" s="35"/>
      <c r="FPA77" s="35"/>
      <c r="FPB77" s="35"/>
      <c r="FPC77" s="35"/>
      <c r="FPD77" s="35"/>
      <c r="FPE77" s="35"/>
      <c r="FPF77" s="35"/>
      <c r="FPG77" s="35"/>
      <c r="FPH77" s="35"/>
      <c r="FPI77" s="35"/>
      <c r="FPJ77" s="35"/>
      <c r="FPK77" s="35"/>
      <c r="FPL77" s="35"/>
      <c r="FPM77" s="35"/>
      <c r="FPN77" s="35"/>
      <c r="FPO77" s="35"/>
      <c r="FPP77" s="35"/>
      <c r="FPQ77" s="35"/>
      <c r="FPR77" s="35"/>
      <c r="FPS77" s="35"/>
      <c r="FPT77" s="35"/>
      <c r="FPU77" s="35"/>
      <c r="FPV77" s="35"/>
      <c r="FPW77" s="35"/>
      <c r="FPX77" s="35"/>
      <c r="FPY77" s="35"/>
      <c r="FPZ77" s="35"/>
      <c r="FQA77" s="35"/>
      <c r="FQB77" s="35"/>
      <c r="FQC77" s="35"/>
      <c r="FQD77" s="35"/>
      <c r="FQE77" s="35"/>
      <c r="FQF77" s="35"/>
      <c r="FQG77" s="35"/>
      <c r="FQH77" s="35"/>
      <c r="FQI77" s="35"/>
      <c r="FQJ77" s="35"/>
      <c r="FQK77" s="35"/>
      <c r="FQL77" s="35"/>
      <c r="FQM77" s="35"/>
      <c r="FQN77" s="35"/>
      <c r="FQO77" s="35"/>
      <c r="FQP77" s="35"/>
      <c r="FQQ77" s="35"/>
      <c r="FQR77" s="35"/>
      <c r="FQS77" s="35"/>
      <c r="FQT77" s="35"/>
      <c r="FQU77" s="35"/>
      <c r="FQV77" s="35"/>
      <c r="FQW77" s="35"/>
      <c r="FQX77" s="35"/>
      <c r="FQY77" s="35"/>
      <c r="FQZ77" s="35"/>
      <c r="FRA77" s="35"/>
      <c r="FRB77" s="35"/>
      <c r="FRC77" s="35"/>
      <c r="FRD77" s="35"/>
      <c r="FRE77" s="35"/>
      <c r="FRF77" s="35"/>
      <c r="FRG77" s="35"/>
      <c r="FRH77" s="35"/>
      <c r="FRI77" s="35"/>
      <c r="FRJ77" s="35"/>
      <c r="FRK77" s="35"/>
      <c r="FRL77" s="35"/>
      <c r="FRM77" s="35"/>
      <c r="FRN77" s="35"/>
      <c r="FRO77" s="35"/>
      <c r="FRP77" s="35"/>
      <c r="FRQ77" s="35"/>
      <c r="FRR77" s="35"/>
      <c r="FRS77" s="35"/>
      <c r="FRT77" s="35"/>
      <c r="FRU77" s="35"/>
      <c r="FRV77" s="35"/>
      <c r="FRW77" s="35"/>
      <c r="FRX77" s="35"/>
      <c r="FRY77" s="35"/>
      <c r="FRZ77" s="35"/>
      <c r="FSA77" s="35"/>
      <c r="FSB77" s="35"/>
      <c r="FSC77" s="35"/>
      <c r="FSD77" s="35"/>
      <c r="FSE77" s="35"/>
      <c r="FSF77" s="35"/>
      <c r="FSG77" s="35"/>
      <c r="FSH77" s="35"/>
      <c r="FSI77" s="35"/>
      <c r="FSJ77" s="35"/>
      <c r="FSK77" s="35"/>
      <c r="FSL77" s="35"/>
      <c r="FSM77" s="35"/>
      <c r="FSN77" s="35"/>
      <c r="FSO77" s="35"/>
      <c r="FSP77" s="35"/>
      <c r="FSQ77" s="35"/>
      <c r="FSR77" s="35"/>
      <c r="FSS77" s="35"/>
      <c r="FST77" s="35"/>
      <c r="FSU77" s="35"/>
      <c r="FSV77" s="35"/>
      <c r="FSW77" s="35"/>
      <c r="FSX77" s="35"/>
      <c r="FSY77" s="35"/>
      <c r="FSZ77" s="35"/>
      <c r="FTA77" s="35"/>
      <c r="FTB77" s="35"/>
      <c r="FTI77" s="35"/>
      <c r="FTJ77" s="35"/>
      <c r="FTK77" s="35"/>
      <c r="FTL77" s="35"/>
      <c r="FTM77" s="35"/>
      <c r="FTN77" s="35"/>
      <c r="FTO77" s="35"/>
      <c r="FTP77" s="35"/>
      <c r="FTQ77" s="35"/>
      <c r="FTR77" s="35"/>
      <c r="FTS77" s="35"/>
      <c r="FTT77" s="35"/>
      <c r="FTU77" s="35"/>
      <c r="FTV77" s="35"/>
      <c r="FTW77" s="35"/>
      <c r="FTX77" s="35"/>
      <c r="FTY77" s="35"/>
      <c r="FTZ77" s="35"/>
      <c r="FUA77" s="35"/>
      <c r="FUB77" s="35"/>
      <c r="FUC77" s="35"/>
      <c r="FUD77" s="35"/>
      <c r="FUE77" s="35"/>
      <c r="FUF77" s="35"/>
      <c r="FUG77" s="35"/>
      <c r="FUH77" s="35"/>
      <c r="FUI77" s="35"/>
      <c r="FUJ77" s="35"/>
      <c r="FUK77" s="35"/>
      <c r="FUL77" s="35"/>
      <c r="FUM77" s="35"/>
      <c r="FUN77" s="35"/>
      <c r="FUO77" s="35"/>
      <c r="FUP77" s="35"/>
      <c r="FUQ77" s="35"/>
      <c r="FUR77" s="35"/>
      <c r="FUS77" s="35"/>
      <c r="FUT77" s="35"/>
      <c r="FUU77" s="35"/>
      <c r="FUV77" s="35"/>
      <c r="FUW77" s="35"/>
      <c r="FUX77" s="35"/>
      <c r="FUY77" s="35"/>
      <c r="FUZ77" s="35"/>
      <c r="FVA77" s="35"/>
      <c r="FVB77" s="35"/>
      <c r="FVC77" s="35"/>
      <c r="FVD77" s="35"/>
      <c r="FVE77" s="35"/>
      <c r="FVF77" s="35"/>
      <c r="FVG77" s="35"/>
      <c r="FVH77" s="35"/>
      <c r="FVI77" s="35"/>
      <c r="FVJ77" s="35"/>
      <c r="FVK77" s="35"/>
      <c r="FVL77" s="35"/>
      <c r="FVM77" s="35"/>
      <c r="FVN77" s="35"/>
      <c r="FVO77" s="35"/>
      <c r="FVP77" s="35"/>
      <c r="FVQ77" s="35"/>
      <c r="FVR77" s="35"/>
      <c r="FVS77" s="35"/>
      <c r="FVT77" s="35"/>
      <c r="FVU77" s="35"/>
      <c r="FVV77" s="35"/>
      <c r="FVW77" s="35"/>
      <c r="FVX77" s="35"/>
      <c r="FVY77" s="35"/>
      <c r="FVZ77" s="35"/>
      <c r="FWA77" s="35"/>
      <c r="FWB77" s="35"/>
      <c r="FWC77" s="35"/>
      <c r="FWD77" s="35"/>
      <c r="FWE77" s="35"/>
      <c r="FWF77" s="35"/>
      <c r="FWG77" s="35"/>
      <c r="FWH77" s="35"/>
      <c r="FWI77" s="35"/>
      <c r="FWJ77" s="35"/>
      <c r="FWK77" s="35"/>
      <c r="FWL77" s="35"/>
      <c r="FWM77" s="35"/>
      <c r="FWN77" s="35"/>
      <c r="FWO77" s="35"/>
      <c r="FWP77" s="35"/>
      <c r="FWQ77" s="35"/>
      <c r="FWR77" s="35"/>
      <c r="FWS77" s="35"/>
      <c r="FWT77" s="35"/>
      <c r="FWU77" s="35"/>
      <c r="FWV77" s="35"/>
      <c r="FWW77" s="35"/>
      <c r="FWX77" s="35"/>
      <c r="FWY77" s="35"/>
      <c r="FWZ77" s="35"/>
      <c r="FXA77" s="35"/>
      <c r="FXB77" s="35"/>
      <c r="FXC77" s="35"/>
      <c r="FXD77" s="35"/>
      <c r="FXE77" s="35"/>
      <c r="FXF77" s="35"/>
      <c r="FXG77" s="35"/>
      <c r="FXH77" s="35"/>
      <c r="FXI77" s="35"/>
      <c r="FXJ77" s="35"/>
      <c r="FXK77" s="35"/>
      <c r="FXL77" s="35"/>
      <c r="FXM77" s="35"/>
      <c r="FXN77" s="35"/>
      <c r="FXO77" s="35"/>
      <c r="FXP77" s="35"/>
      <c r="FXQ77" s="35"/>
      <c r="FXR77" s="35"/>
      <c r="FXS77" s="35"/>
      <c r="FXT77" s="35"/>
      <c r="FXU77" s="35"/>
      <c r="FXV77" s="35"/>
      <c r="FXW77" s="35"/>
      <c r="FXX77" s="35"/>
      <c r="FXY77" s="35"/>
      <c r="FXZ77" s="35"/>
      <c r="FYA77" s="35"/>
      <c r="FYB77" s="35"/>
      <c r="FYC77" s="35"/>
      <c r="FYD77" s="35"/>
      <c r="FYE77" s="35"/>
      <c r="FYF77" s="35"/>
      <c r="FYG77" s="35"/>
      <c r="FYH77" s="35"/>
      <c r="FYI77" s="35"/>
      <c r="FYJ77" s="35"/>
      <c r="FYK77" s="35"/>
      <c r="FYL77" s="35"/>
      <c r="FYM77" s="35"/>
      <c r="FYN77" s="35"/>
      <c r="FYO77" s="35"/>
      <c r="FYP77" s="35"/>
      <c r="FYQ77" s="35"/>
      <c r="FYR77" s="35"/>
      <c r="FYS77" s="35"/>
      <c r="FYT77" s="35"/>
      <c r="FYU77" s="35"/>
      <c r="FYV77" s="35"/>
      <c r="FYW77" s="35"/>
      <c r="FYX77" s="35"/>
      <c r="FYY77" s="35"/>
      <c r="FYZ77" s="35"/>
      <c r="FZA77" s="35"/>
      <c r="FZB77" s="35"/>
      <c r="FZC77" s="35"/>
      <c r="FZD77" s="35"/>
      <c r="FZE77" s="35"/>
      <c r="FZF77" s="35"/>
      <c r="FZG77" s="35"/>
      <c r="FZH77" s="35"/>
      <c r="FZI77" s="35"/>
      <c r="FZJ77" s="35"/>
      <c r="FZK77" s="35"/>
      <c r="FZL77" s="35"/>
      <c r="FZM77" s="35"/>
      <c r="FZN77" s="35"/>
      <c r="FZO77" s="35"/>
      <c r="FZP77" s="35"/>
      <c r="FZQ77" s="35"/>
      <c r="FZR77" s="35"/>
      <c r="FZS77" s="35"/>
      <c r="FZT77" s="35"/>
      <c r="FZU77" s="35"/>
      <c r="FZV77" s="35"/>
      <c r="FZW77" s="35"/>
      <c r="FZX77" s="35"/>
      <c r="FZY77" s="35"/>
      <c r="FZZ77" s="35"/>
      <c r="GAA77" s="35"/>
      <c r="GAB77" s="35"/>
      <c r="GAC77" s="35"/>
      <c r="GAD77" s="35"/>
      <c r="GAE77" s="35"/>
      <c r="GAF77" s="35"/>
      <c r="GAG77" s="35"/>
      <c r="GAH77" s="35"/>
      <c r="GAI77" s="35"/>
      <c r="GAJ77" s="35"/>
      <c r="GAK77" s="35"/>
      <c r="GAL77" s="35"/>
      <c r="GAM77" s="35"/>
      <c r="GAN77" s="35"/>
      <c r="GAO77" s="35"/>
      <c r="GAP77" s="35"/>
      <c r="GAQ77" s="35"/>
      <c r="GAR77" s="35"/>
      <c r="GAS77" s="35"/>
      <c r="GAT77" s="35"/>
      <c r="GAU77" s="35"/>
      <c r="GAV77" s="35"/>
      <c r="GAW77" s="35"/>
      <c r="GAX77" s="35"/>
      <c r="GAY77" s="35"/>
      <c r="GAZ77" s="35"/>
      <c r="GBA77" s="35"/>
      <c r="GBB77" s="35"/>
      <c r="GBC77" s="35"/>
      <c r="GBD77" s="35"/>
      <c r="GBE77" s="35"/>
      <c r="GBF77" s="35"/>
      <c r="GBG77" s="35"/>
      <c r="GBH77" s="35"/>
      <c r="GBI77" s="35"/>
      <c r="GBJ77" s="35"/>
      <c r="GBK77" s="35"/>
      <c r="GBL77" s="35"/>
      <c r="GBM77" s="35"/>
      <c r="GBN77" s="35"/>
      <c r="GBO77" s="35"/>
      <c r="GBP77" s="35"/>
      <c r="GBQ77" s="35"/>
      <c r="GBR77" s="35"/>
      <c r="GBS77" s="35"/>
      <c r="GBT77" s="35"/>
      <c r="GBU77" s="35"/>
      <c r="GBV77" s="35"/>
      <c r="GBW77" s="35"/>
      <c r="GBX77" s="35"/>
      <c r="GBY77" s="35"/>
      <c r="GBZ77" s="35"/>
      <c r="GCA77" s="35"/>
      <c r="GCB77" s="35"/>
      <c r="GCC77" s="35"/>
      <c r="GCD77" s="35"/>
      <c r="GCE77" s="35"/>
      <c r="GCF77" s="35"/>
      <c r="GCG77" s="35"/>
      <c r="GCH77" s="35"/>
      <c r="GCI77" s="35"/>
      <c r="GCJ77" s="35"/>
      <c r="GCK77" s="35"/>
      <c r="GCL77" s="35"/>
      <c r="GCM77" s="35"/>
      <c r="GCN77" s="35"/>
      <c r="GCO77" s="35"/>
      <c r="GCP77" s="35"/>
      <c r="GCQ77" s="35"/>
      <c r="GCR77" s="35"/>
      <c r="GCS77" s="35"/>
      <c r="GCT77" s="35"/>
      <c r="GCU77" s="35"/>
      <c r="GCV77" s="35"/>
      <c r="GCW77" s="35"/>
      <c r="GCX77" s="35"/>
      <c r="GDE77" s="35"/>
      <c r="GDF77" s="35"/>
      <c r="GDG77" s="35"/>
      <c r="GDH77" s="35"/>
      <c r="GDI77" s="35"/>
      <c r="GDJ77" s="35"/>
      <c r="GDK77" s="35"/>
      <c r="GDL77" s="35"/>
      <c r="GDM77" s="35"/>
      <c r="GDN77" s="35"/>
      <c r="GDO77" s="35"/>
      <c r="GDP77" s="35"/>
      <c r="GDQ77" s="35"/>
      <c r="GDR77" s="35"/>
      <c r="GDS77" s="35"/>
      <c r="GDT77" s="35"/>
      <c r="GDU77" s="35"/>
      <c r="GDV77" s="35"/>
      <c r="GDW77" s="35"/>
      <c r="GDX77" s="35"/>
      <c r="GDY77" s="35"/>
      <c r="GDZ77" s="35"/>
      <c r="GEA77" s="35"/>
      <c r="GEB77" s="35"/>
      <c r="GEC77" s="35"/>
      <c r="GED77" s="35"/>
      <c r="GEE77" s="35"/>
      <c r="GEF77" s="35"/>
      <c r="GEG77" s="35"/>
      <c r="GEH77" s="35"/>
      <c r="GEI77" s="35"/>
      <c r="GEJ77" s="35"/>
      <c r="GEK77" s="35"/>
      <c r="GEL77" s="35"/>
      <c r="GEM77" s="35"/>
      <c r="GEN77" s="35"/>
      <c r="GEO77" s="35"/>
      <c r="GEP77" s="35"/>
      <c r="GEQ77" s="35"/>
      <c r="GER77" s="35"/>
      <c r="GES77" s="35"/>
      <c r="GET77" s="35"/>
      <c r="GEU77" s="35"/>
      <c r="GEV77" s="35"/>
      <c r="GEW77" s="35"/>
      <c r="GEX77" s="35"/>
      <c r="GEY77" s="35"/>
      <c r="GEZ77" s="35"/>
      <c r="GFA77" s="35"/>
      <c r="GFB77" s="35"/>
      <c r="GFC77" s="35"/>
      <c r="GFD77" s="35"/>
      <c r="GFE77" s="35"/>
      <c r="GFF77" s="35"/>
      <c r="GFG77" s="35"/>
      <c r="GFH77" s="35"/>
      <c r="GFI77" s="35"/>
      <c r="GFJ77" s="35"/>
      <c r="GFK77" s="35"/>
      <c r="GFL77" s="35"/>
      <c r="GFM77" s="35"/>
      <c r="GFN77" s="35"/>
      <c r="GFO77" s="35"/>
      <c r="GFP77" s="35"/>
      <c r="GFQ77" s="35"/>
      <c r="GFR77" s="35"/>
      <c r="GFS77" s="35"/>
      <c r="GFT77" s="35"/>
      <c r="GFU77" s="35"/>
      <c r="GFV77" s="35"/>
      <c r="GFW77" s="35"/>
      <c r="GFX77" s="35"/>
      <c r="GFY77" s="35"/>
      <c r="GFZ77" s="35"/>
      <c r="GGA77" s="35"/>
      <c r="GGB77" s="35"/>
      <c r="GGC77" s="35"/>
      <c r="GGD77" s="35"/>
      <c r="GGE77" s="35"/>
      <c r="GGF77" s="35"/>
      <c r="GGG77" s="35"/>
      <c r="GGH77" s="35"/>
      <c r="GGI77" s="35"/>
      <c r="GGJ77" s="35"/>
      <c r="GGK77" s="35"/>
      <c r="GGL77" s="35"/>
      <c r="GGM77" s="35"/>
      <c r="GGN77" s="35"/>
      <c r="GGO77" s="35"/>
      <c r="GGP77" s="35"/>
      <c r="GGQ77" s="35"/>
      <c r="GGR77" s="35"/>
      <c r="GGS77" s="35"/>
      <c r="GGT77" s="35"/>
      <c r="GGU77" s="35"/>
      <c r="GGV77" s="35"/>
      <c r="GGW77" s="35"/>
      <c r="GGX77" s="35"/>
      <c r="GGY77" s="35"/>
      <c r="GGZ77" s="35"/>
      <c r="GHA77" s="35"/>
      <c r="GHB77" s="35"/>
      <c r="GHC77" s="35"/>
      <c r="GHD77" s="35"/>
      <c r="GHE77" s="35"/>
      <c r="GHF77" s="35"/>
      <c r="GHG77" s="35"/>
      <c r="GHH77" s="35"/>
      <c r="GHI77" s="35"/>
      <c r="GHJ77" s="35"/>
      <c r="GHK77" s="35"/>
      <c r="GHL77" s="35"/>
      <c r="GHM77" s="35"/>
      <c r="GHN77" s="35"/>
      <c r="GHO77" s="35"/>
      <c r="GHP77" s="35"/>
      <c r="GHQ77" s="35"/>
      <c r="GHR77" s="35"/>
      <c r="GHS77" s="35"/>
      <c r="GHT77" s="35"/>
      <c r="GHU77" s="35"/>
      <c r="GHV77" s="35"/>
      <c r="GHW77" s="35"/>
      <c r="GHX77" s="35"/>
      <c r="GHY77" s="35"/>
      <c r="GHZ77" s="35"/>
      <c r="GIA77" s="35"/>
      <c r="GIB77" s="35"/>
      <c r="GIC77" s="35"/>
      <c r="GID77" s="35"/>
      <c r="GIE77" s="35"/>
      <c r="GIF77" s="35"/>
      <c r="GIG77" s="35"/>
      <c r="GIH77" s="35"/>
      <c r="GII77" s="35"/>
      <c r="GIJ77" s="35"/>
      <c r="GIK77" s="35"/>
      <c r="GIL77" s="35"/>
      <c r="GIM77" s="35"/>
      <c r="GIN77" s="35"/>
      <c r="GIO77" s="35"/>
      <c r="GIP77" s="35"/>
      <c r="GIQ77" s="35"/>
      <c r="GIR77" s="35"/>
      <c r="GIS77" s="35"/>
      <c r="GIT77" s="35"/>
      <c r="GIU77" s="35"/>
      <c r="GIV77" s="35"/>
      <c r="GIW77" s="35"/>
      <c r="GIX77" s="35"/>
      <c r="GIY77" s="35"/>
      <c r="GIZ77" s="35"/>
      <c r="GJA77" s="35"/>
      <c r="GJB77" s="35"/>
      <c r="GJC77" s="35"/>
      <c r="GJD77" s="35"/>
      <c r="GJE77" s="35"/>
      <c r="GJF77" s="35"/>
      <c r="GJG77" s="35"/>
      <c r="GJH77" s="35"/>
      <c r="GJI77" s="35"/>
      <c r="GJJ77" s="35"/>
      <c r="GJK77" s="35"/>
      <c r="GJL77" s="35"/>
      <c r="GJM77" s="35"/>
      <c r="GJN77" s="35"/>
      <c r="GJO77" s="35"/>
      <c r="GJP77" s="35"/>
      <c r="GJQ77" s="35"/>
      <c r="GJR77" s="35"/>
      <c r="GJS77" s="35"/>
      <c r="GJT77" s="35"/>
      <c r="GJU77" s="35"/>
      <c r="GJV77" s="35"/>
      <c r="GJW77" s="35"/>
      <c r="GJX77" s="35"/>
      <c r="GJY77" s="35"/>
      <c r="GJZ77" s="35"/>
      <c r="GKA77" s="35"/>
      <c r="GKB77" s="35"/>
      <c r="GKC77" s="35"/>
      <c r="GKD77" s="35"/>
      <c r="GKE77" s="35"/>
      <c r="GKF77" s="35"/>
      <c r="GKG77" s="35"/>
      <c r="GKH77" s="35"/>
      <c r="GKI77" s="35"/>
      <c r="GKJ77" s="35"/>
      <c r="GKK77" s="35"/>
      <c r="GKL77" s="35"/>
      <c r="GKM77" s="35"/>
      <c r="GKN77" s="35"/>
      <c r="GKO77" s="35"/>
      <c r="GKP77" s="35"/>
      <c r="GKQ77" s="35"/>
      <c r="GKR77" s="35"/>
      <c r="GKS77" s="35"/>
      <c r="GKT77" s="35"/>
      <c r="GKU77" s="35"/>
      <c r="GKV77" s="35"/>
      <c r="GKW77" s="35"/>
      <c r="GKX77" s="35"/>
      <c r="GKY77" s="35"/>
      <c r="GKZ77" s="35"/>
      <c r="GLA77" s="35"/>
      <c r="GLB77" s="35"/>
      <c r="GLC77" s="35"/>
      <c r="GLD77" s="35"/>
      <c r="GLE77" s="35"/>
      <c r="GLF77" s="35"/>
      <c r="GLG77" s="35"/>
      <c r="GLH77" s="35"/>
      <c r="GLI77" s="35"/>
      <c r="GLJ77" s="35"/>
      <c r="GLK77" s="35"/>
      <c r="GLL77" s="35"/>
      <c r="GLM77" s="35"/>
      <c r="GLN77" s="35"/>
      <c r="GLO77" s="35"/>
      <c r="GLP77" s="35"/>
      <c r="GLQ77" s="35"/>
      <c r="GLR77" s="35"/>
      <c r="GLS77" s="35"/>
      <c r="GLT77" s="35"/>
      <c r="GLU77" s="35"/>
      <c r="GLV77" s="35"/>
      <c r="GLW77" s="35"/>
      <c r="GLX77" s="35"/>
      <c r="GLY77" s="35"/>
      <c r="GLZ77" s="35"/>
      <c r="GMA77" s="35"/>
      <c r="GMB77" s="35"/>
      <c r="GMC77" s="35"/>
      <c r="GMD77" s="35"/>
      <c r="GME77" s="35"/>
      <c r="GMF77" s="35"/>
      <c r="GMG77" s="35"/>
      <c r="GMH77" s="35"/>
      <c r="GMI77" s="35"/>
      <c r="GMJ77" s="35"/>
      <c r="GMK77" s="35"/>
      <c r="GML77" s="35"/>
      <c r="GMM77" s="35"/>
      <c r="GMN77" s="35"/>
      <c r="GMO77" s="35"/>
      <c r="GMP77" s="35"/>
      <c r="GMQ77" s="35"/>
      <c r="GMR77" s="35"/>
      <c r="GMS77" s="35"/>
      <c r="GMT77" s="35"/>
      <c r="GNA77" s="35"/>
      <c r="GNB77" s="35"/>
      <c r="GNC77" s="35"/>
      <c r="GND77" s="35"/>
      <c r="GNE77" s="35"/>
      <c r="GNF77" s="35"/>
      <c r="GNG77" s="35"/>
      <c r="GNH77" s="35"/>
      <c r="GNI77" s="35"/>
      <c r="GNJ77" s="35"/>
      <c r="GNK77" s="35"/>
      <c r="GNL77" s="35"/>
      <c r="GNM77" s="35"/>
      <c r="GNN77" s="35"/>
      <c r="GNO77" s="35"/>
      <c r="GNP77" s="35"/>
      <c r="GNQ77" s="35"/>
      <c r="GNR77" s="35"/>
      <c r="GNS77" s="35"/>
      <c r="GNT77" s="35"/>
      <c r="GNU77" s="35"/>
      <c r="GNV77" s="35"/>
      <c r="GNW77" s="35"/>
      <c r="GNX77" s="35"/>
      <c r="GNY77" s="35"/>
      <c r="GNZ77" s="35"/>
      <c r="GOA77" s="35"/>
      <c r="GOB77" s="35"/>
      <c r="GOC77" s="35"/>
      <c r="GOD77" s="35"/>
      <c r="GOE77" s="35"/>
      <c r="GOF77" s="35"/>
      <c r="GOG77" s="35"/>
      <c r="GOH77" s="35"/>
      <c r="GOI77" s="35"/>
      <c r="GOJ77" s="35"/>
      <c r="GOK77" s="35"/>
      <c r="GOL77" s="35"/>
      <c r="GOM77" s="35"/>
      <c r="GON77" s="35"/>
      <c r="GOO77" s="35"/>
      <c r="GOP77" s="35"/>
      <c r="GOQ77" s="35"/>
      <c r="GOR77" s="35"/>
      <c r="GOS77" s="35"/>
      <c r="GOT77" s="35"/>
      <c r="GOU77" s="35"/>
      <c r="GOV77" s="35"/>
      <c r="GOW77" s="35"/>
      <c r="GOX77" s="35"/>
      <c r="GOY77" s="35"/>
      <c r="GOZ77" s="35"/>
      <c r="GPA77" s="35"/>
      <c r="GPB77" s="35"/>
      <c r="GPC77" s="35"/>
      <c r="GPD77" s="35"/>
      <c r="GPE77" s="35"/>
      <c r="GPF77" s="35"/>
      <c r="GPG77" s="35"/>
      <c r="GPH77" s="35"/>
      <c r="GPI77" s="35"/>
      <c r="GPJ77" s="35"/>
      <c r="GPK77" s="35"/>
      <c r="GPL77" s="35"/>
      <c r="GPM77" s="35"/>
      <c r="GPN77" s="35"/>
      <c r="GPO77" s="35"/>
      <c r="GPP77" s="35"/>
      <c r="GPQ77" s="35"/>
      <c r="GPR77" s="35"/>
      <c r="GPS77" s="35"/>
      <c r="GPT77" s="35"/>
      <c r="GPU77" s="35"/>
      <c r="GPV77" s="35"/>
      <c r="GPW77" s="35"/>
      <c r="GPX77" s="35"/>
      <c r="GPY77" s="35"/>
      <c r="GPZ77" s="35"/>
      <c r="GQA77" s="35"/>
      <c r="GQB77" s="35"/>
      <c r="GQC77" s="35"/>
      <c r="GQD77" s="35"/>
      <c r="GQE77" s="35"/>
      <c r="GQF77" s="35"/>
      <c r="GQG77" s="35"/>
      <c r="GQH77" s="35"/>
      <c r="GQI77" s="35"/>
      <c r="GQJ77" s="35"/>
      <c r="GQK77" s="35"/>
      <c r="GQL77" s="35"/>
      <c r="GQM77" s="35"/>
      <c r="GQN77" s="35"/>
      <c r="GQO77" s="35"/>
      <c r="GQP77" s="35"/>
      <c r="GQQ77" s="35"/>
      <c r="GQR77" s="35"/>
      <c r="GQS77" s="35"/>
      <c r="GQT77" s="35"/>
      <c r="GQU77" s="35"/>
      <c r="GQV77" s="35"/>
      <c r="GQW77" s="35"/>
      <c r="GQX77" s="35"/>
      <c r="GQY77" s="35"/>
      <c r="GQZ77" s="35"/>
      <c r="GRA77" s="35"/>
      <c r="GRB77" s="35"/>
      <c r="GRC77" s="35"/>
      <c r="GRD77" s="35"/>
      <c r="GRE77" s="35"/>
      <c r="GRF77" s="35"/>
      <c r="GRG77" s="35"/>
      <c r="GRH77" s="35"/>
      <c r="GRI77" s="35"/>
      <c r="GRJ77" s="35"/>
      <c r="GRK77" s="35"/>
      <c r="GRL77" s="35"/>
      <c r="GRM77" s="35"/>
      <c r="GRN77" s="35"/>
      <c r="GRO77" s="35"/>
      <c r="GRP77" s="35"/>
      <c r="GRQ77" s="35"/>
      <c r="GRR77" s="35"/>
      <c r="GRS77" s="35"/>
      <c r="GRT77" s="35"/>
      <c r="GRU77" s="35"/>
      <c r="GRV77" s="35"/>
      <c r="GRW77" s="35"/>
      <c r="GRX77" s="35"/>
      <c r="GRY77" s="35"/>
      <c r="GRZ77" s="35"/>
      <c r="GSA77" s="35"/>
      <c r="GSB77" s="35"/>
      <c r="GSC77" s="35"/>
      <c r="GSD77" s="35"/>
      <c r="GSE77" s="35"/>
      <c r="GSF77" s="35"/>
      <c r="GSG77" s="35"/>
      <c r="GSH77" s="35"/>
      <c r="GSI77" s="35"/>
      <c r="GSJ77" s="35"/>
      <c r="GSK77" s="35"/>
      <c r="GSL77" s="35"/>
      <c r="GSM77" s="35"/>
      <c r="GSN77" s="35"/>
      <c r="GSO77" s="35"/>
      <c r="GSP77" s="35"/>
      <c r="GSQ77" s="35"/>
      <c r="GSR77" s="35"/>
      <c r="GSS77" s="35"/>
      <c r="GST77" s="35"/>
      <c r="GSU77" s="35"/>
      <c r="GSV77" s="35"/>
      <c r="GSW77" s="35"/>
      <c r="GSX77" s="35"/>
      <c r="GSY77" s="35"/>
      <c r="GSZ77" s="35"/>
      <c r="GTA77" s="35"/>
      <c r="GTB77" s="35"/>
      <c r="GTC77" s="35"/>
      <c r="GTD77" s="35"/>
      <c r="GTE77" s="35"/>
      <c r="GTF77" s="35"/>
      <c r="GTG77" s="35"/>
      <c r="GTH77" s="35"/>
      <c r="GTI77" s="35"/>
      <c r="GTJ77" s="35"/>
      <c r="GTK77" s="35"/>
      <c r="GTL77" s="35"/>
      <c r="GTM77" s="35"/>
      <c r="GTN77" s="35"/>
      <c r="GTO77" s="35"/>
      <c r="GTP77" s="35"/>
      <c r="GTQ77" s="35"/>
      <c r="GTR77" s="35"/>
      <c r="GTS77" s="35"/>
      <c r="GTT77" s="35"/>
      <c r="GTU77" s="35"/>
      <c r="GTV77" s="35"/>
      <c r="GTW77" s="35"/>
      <c r="GTX77" s="35"/>
      <c r="GTY77" s="35"/>
      <c r="GTZ77" s="35"/>
      <c r="GUA77" s="35"/>
      <c r="GUB77" s="35"/>
      <c r="GUC77" s="35"/>
      <c r="GUD77" s="35"/>
      <c r="GUE77" s="35"/>
      <c r="GUF77" s="35"/>
      <c r="GUG77" s="35"/>
      <c r="GUH77" s="35"/>
      <c r="GUI77" s="35"/>
      <c r="GUJ77" s="35"/>
      <c r="GUK77" s="35"/>
      <c r="GUL77" s="35"/>
      <c r="GUM77" s="35"/>
      <c r="GUN77" s="35"/>
      <c r="GUO77" s="35"/>
      <c r="GUP77" s="35"/>
      <c r="GUQ77" s="35"/>
      <c r="GUR77" s="35"/>
      <c r="GUS77" s="35"/>
      <c r="GUT77" s="35"/>
      <c r="GUU77" s="35"/>
      <c r="GUV77" s="35"/>
      <c r="GUW77" s="35"/>
      <c r="GUX77" s="35"/>
      <c r="GUY77" s="35"/>
      <c r="GUZ77" s="35"/>
      <c r="GVA77" s="35"/>
      <c r="GVB77" s="35"/>
      <c r="GVC77" s="35"/>
      <c r="GVD77" s="35"/>
      <c r="GVE77" s="35"/>
      <c r="GVF77" s="35"/>
      <c r="GVG77" s="35"/>
      <c r="GVH77" s="35"/>
      <c r="GVI77" s="35"/>
      <c r="GVJ77" s="35"/>
      <c r="GVK77" s="35"/>
      <c r="GVL77" s="35"/>
      <c r="GVM77" s="35"/>
      <c r="GVN77" s="35"/>
      <c r="GVO77" s="35"/>
      <c r="GVP77" s="35"/>
      <c r="GVQ77" s="35"/>
      <c r="GVR77" s="35"/>
      <c r="GVS77" s="35"/>
      <c r="GVT77" s="35"/>
      <c r="GVU77" s="35"/>
      <c r="GVV77" s="35"/>
      <c r="GVW77" s="35"/>
      <c r="GVX77" s="35"/>
      <c r="GVY77" s="35"/>
      <c r="GVZ77" s="35"/>
      <c r="GWA77" s="35"/>
      <c r="GWB77" s="35"/>
      <c r="GWC77" s="35"/>
      <c r="GWD77" s="35"/>
      <c r="GWE77" s="35"/>
      <c r="GWF77" s="35"/>
      <c r="GWG77" s="35"/>
      <c r="GWH77" s="35"/>
      <c r="GWI77" s="35"/>
      <c r="GWJ77" s="35"/>
      <c r="GWK77" s="35"/>
      <c r="GWL77" s="35"/>
      <c r="GWM77" s="35"/>
      <c r="GWN77" s="35"/>
      <c r="GWO77" s="35"/>
      <c r="GWP77" s="35"/>
      <c r="GWW77" s="35"/>
      <c r="GWX77" s="35"/>
      <c r="GWY77" s="35"/>
      <c r="GWZ77" s="35"/>
      <c r="GXA77" s="35"/>
      <c r="GXB77" s="35"/>
      <c r="GXC77" s="35"/>
      <c r="GXD77" s="35"/>
      <c r="GXE77" s="35"/>
      <c r="GXF77" s="35"/>
      <c r="GXG77" s="35"/>
      <c r="GXH77" s="35"/>
      <c r="GXI77" s="35"/>
      <c r="GXJ77" s="35"/>
      <c r="GXK77" s="35"/>
      <c r="GXL77" s="35"/>
      <c r="GXM77" s="35"/>
      <c r="GXN77" s="35"/>
      <c r="GXO77" s="35"/>
      <c r="GXP77" s="35"/>
      <c r="GXQ77" s="35"/>
      <c r="GXR77" s="35"/>
      <c r="GXS77" s="35"/>
      <c r="GXT77" s="35"/>
      <c r="GXU77" s="35"/>
      <c r="GXV77" s="35"/>
      <c r="GXW77" s="35"/>
      <c r="GXX77" s="35"/>
      <c r="GXY77" s="35"/>
      <c r="GXZ77" s="35"/>
      <c r="GYA77" s="35"/>
      <c r="GYB77" s="35"/>
      <c r="GYC77" s="35"/>
      <c r="GYD77" s="35"/>
      <c r="GYE77" s="35"/>
      <c r="GYF77" s="35"/>
      <c r="GYG77" s="35"/>
      <c r="GYH77" s="35"/>
      <c r="GYI77" s="35"/>
      <c r="GYJ77" s="35"/>
      <c r="GYK77" s="35"/>
      <c r="GYL77" s="35"/>
      <c r="GYM77" s="35"/>
      <c r="GYN77" s="35"/>
      <c r="GYO77" s="35"/>
      <c r="GYP77" s="35"/>
      <c r="GYQ77" s="35"/>
      <c r="GYR77" s="35"/>
      <c r="GYS77" s="35"/>
      <c r="GYT77" s="35"/>
      <c r="GYU77" s="35"/>
      <c r="GYV77" s="35"/>
      <c r="GYW77" s="35"/>
      <c r="GYX77" s="35"/>
      <c r="GYY77" s="35"/>
      <c r="GYZ77" s="35"/>
      <c r="GZA77" s="35"/>
      <c r="GZB77" s="35"/>
      <c r="GZC77" s="35"/>
      <c r="GZD77" s="35"/>
      <c r="GZE77" s="35"/>
      <c r="GZF77" s="35"/>
      <c r="GZG77" s="35"/>
      <c r="GZH77" s="35"/>
      <c r="GZI77" s="35"/>
      <c r="GZJ77" s="35"/>
      <c r="GZK77" s="35"/>
      <c r="GZL77" s="35"/>
      <c r="GZM77" s="35"/>
      <c r="GZN77" s="35"/>
      <c r="GZO77" s="35"/>
      <c r="GZP77" s="35"/>
      <c r="GZQ77" s="35"/>
      <c r="GZR77" s="35"/>
      <c r="GZS77" s="35"/>
      <c r="GZT77" s="35"/>
      <c r="GZU77" s="35"/>
      <c r="GZV77" s="35"/>
      <c r="GZW77" s="35"/>
      <c r="GZX77" s="35"/>
      <c r="GZY77" s="35"/>
      <c r="GZZ77" s="35"/>
      <c r="HAA77" s="35"/>
      <c r="HAB77" s="35"/>
      <c r="HAC77" s="35"/>
      <c r="HAD77" s="35"/>
      <c r="HAE77" s="35"/>
      <c r="HAF77" s="35"/>
      <c r="HAG77" s="35"/>
      <c r="HAH77" s="35"/>
      <c r="HAI77" s="35"/>
      <c r="HAJ77" s="35"/>
      <c r="HAK77" s="35"/>
      <c r="HAL77" s="35"/>
      <c r="HAM77" s="35"/>
      <c r="HAN77" s="35"/>
      <c r="HAO77" s="35"/>
      <c r="HAP77" s="35"/>
      <c r="HAQ77" s="35"/>
      <c r="HAR77" s="35"/>
      <c r="HAS77" s="35"/>
      <c r="HAT77" s="35"/>
      <c r="HAU77" s="35"/>
      <c r="HAV77" s="35"/>
      <c r="HAW77" s="35"/>
      <c r="HAX77" s="35"/>
      <c r="HAY77" s="35"/>
      <c r="HAZ77" s="35"/>
      <c r="HBA77" s="35"/>
      <c r="HBB77" s="35"/>
      <c r="HBC77" s="35"/>
      <c r="HBD77" s="35"/>
      <c r="HBE77" s="35"/>
      <c r="HBF77" s="35"/>
      <c r="HBG77" s="35"/>
      <c r="HBH77" s="35"/>
      <c r="HBI77" s="35"/>
      <c r="HBJ77" s="35"/>
      <c r="HBK77" s="35"/>
      <c r="HBL77" s="35"/>
      <c r="HBM77" s="35"/>
      <c r="HBN77" s="35"/>
      <c r="HBO77" s="35"/>
      <c r="HBP77" s="35"/>
      <c r="HBQ77" s="35"/>
      <c r="HBR77" s="35"/>
      <c r="HBS77" s="35"/>
      <c r="HBT77" s="35"/>
      <c r="HBU77" s="35"/>
      <c r="HBV77" s="35"/>
      <c r="HBW77" s="35"/>
      <c r="HBX77" s="35"/>
      <c r="HBY77" s="35"/>
      <c r="HBZ77" s="35"/>
      <c r="HCA77" s="35"/>
      <c r="HCB77" s="35"/>
      <c r="HCC77" s="35"/>
      <c r="HCD77" s="35"/>
      <c r="HCE77" s="35"/>
      <c r="HCF77" s="35"/>
      <c r="HCG77" s="35"/>
      <c r="HCH77" s="35"/>
      <c r="HCI77" s="35"/>
      <c r="HCJ77" s="35"/>
      <c r="HCK77" s="35"/>
      <c r="HCL77" s="35"/>
      <c r="HCM77" s="35"/>
      <c r="HCN77" s="35"/>
      <c r="HCO77" s="35"/>
      <c r="HCP77" s="35"/>
      <c r="HCQ77" s="35"/>
      <c r="HCR77" s="35"/>
      <c r="HCS77" s="35"/>
      <c r="HCT77" s="35"/>
      <c r="HCU77" s="35"/>
      <c r="HCV77" s="35"/>
      <c r="HCW77" s="35"/>
      <c r="HCX77" s="35"/>
      <c r="HCY77" s="35"/>
      <c r="HCZ77" s="35"/>
      <c r="HDA77" s="35"/>
      <c r="HDB77" s="35"/>
      <c r="HDC77" s="35"/>
      <c r="HDD77" s="35"/>
      <c r="HDE77" s="35"/>
      <c r="HDF77" s="35"/>
      <c r="HDG77" s="35"/>
      <c r="HDH77" s="35"/>
      <c r="HDI77" s="35"/>
      <c r="HDJ77" s="35"/>
      <c r="HDK77" s="35"/>
      <c r="HDL77" s="35"/>
      <c r="HDM77" s="35"/>
      <c r="HDN77" s="35"/>
      <c r="HDO77" s="35"/>
      <c r="HDP77" s="35"/>
      <c r="HDQ77" s="35"/>
      <c r="HDR77" s="35"/>
      <c r="HDS77" s="35"/>
      <c r="HDT77" s="35"/>
      <c r="HDU77" s="35"/>
      <c r="HDV77" s="35"/>
      <c r="HDW77" s="35"/>
      <c r="HDX77" s="35"/>
      <c r="HDY77" s="35"/>
      <c r="HDZ77" s="35"/>
      <c r="HEA77" s="35"/>
      <c r="HEB77" s="35"/>
      <c r="HEC77" s="35"/>
      <c r="HED77" s="35"/>
      <c r="HEE77" s="35"/>
      <c r="HEF77" s="35"/>
      <c r="HEG77" s="35"/>
      <c r="HEH77" s="35"/>
      <c r="HEI77" s="35"/>
      <c r="HEJ77" s="35"/>
      <c r="HEK77" s="35"/>
      <c r="HEL77" s="35"/>
      <c r="HEM77" s="35"/>
      <c r="HEN77" s="35"/>
      <c r="HEO77" s="35"/>
      <c r="HEP77" s="35"/>
      <c r="HEQ77" s="35"/>
      <c r="HER77" s="35"/>
      <c r="HES77" s="35"/>
      <c r="HET77" s="35"/>
      <c r="HEU77" s="35"/>
      <c r="HEV77" s="35"/>
      <c r="HEW77" s="35"/>
      <c r="HEX77" s="35"/>
      <c r="HEY77" s="35"/>
      <c r="HEZ77" s="35"/>
      <c r="HFA77" s="35"/>
      <c r="HFB77" s="35"/>
      <c r="HFC77" s="35"/>
      <c r="HFD77" s="35"/>
      <c r="HFE77" s="35"/>
      <c r="HFF77" s="35"/>
      <c r="HFG77" s="35"/>
      <c r="HFH77" s="35"/>
      <c r="HFI77" s="35"/>
      <c r="HFJ77" s="35"/>
      <c r="HFK77" s="35"/>
      <c r="HFL77" s="35"/>
      <c r="HFM77" s="35"/>
      <c r="HFN77" s="35"/>
      <c r="HFO77" s="35"/>
      <c r="HFP77" s="35"/>
      <c r="HFQ77" s="35"/>
      <c r="HFR77" s="35"/>
      <c r="HFS77" s="35"/>
      <c r="HFT77" s="35"/>
      <c r="HFU77" s="35"/>
      <c r="HFV77" s="35"/>
      <c r="HFW77" s="35"/>
      <c r="HFX77" s="35"/>
      <c r="HFY77" s="35"/>
      <c r="HFZ77" s="35"/>
      <c r="HGA77" s="35"/>
      <c r="HGB77" s="35"/>
      <c r="HGC77" s="35"/>
      <c r="HGD77" s="35"/>
      <c r="HGE77" s="35"/>
      <c r="HGF77" s="35"/>
      <c r="HGG77" s="35"/>
      <c r="HGH77" s="35"/>
      <c r="HGI77" s="35"/>
      <c r="HGJ77" s="35"/>
      <c r="HGK77" s="35"/>
      <c r="HGL77" s="35"/>
      <c r="HGS77" s="35"/>
      <c r="HGT77" s="35"/>
      <c r="HGU77" s="35"/>
      <c r="HGV77" s="35"/>
      <c r="HGW77" s="35"/>
      <c r="HGX77" s="35"/>
      <c r="HGY77" s="35"/>
      <c r="HGZ77" s="35"/>
      <c r="HHA77" s="35"/>
      <c r="HHB77" s="35"/>
      <c r="HHC77" s="35"/>
      <c r="HHD77" s="35"/>
      <c r="HHE77" s="35"/>
      <c r="HHF77" s="35"/>
      <c r="HHG77" s="35"/>
      <c r="HHH77" s="35"/>
      <c r="HHI77" s="35"/>
      <c r="HHJ77" s="35"/>
      <c r="HHK77" s="35"/>
      <c r="HHL77" s="35"/>
      <c r="HHM77" s="35"/>
      <c r="HHN77" s="35"/>
      <c r="HHO77" s="35"/>
      <c r="HHP77" s="35"/>
      <c r="HHQ77" s="35"/>
      <c r="HHR77" s="35"/>
      <c r="HHS77" s="35"/>
      <c r="HHT77" s="35"/>
      <c r="HHU77" s="35"/>
      <c r="HHV77" s="35"/>
      <c r="HHW77" s="35"/>
      <c r="HHX77" s="35"/>
      <c r="HHY77" s="35"/>
      <c r="HHZ77" s="35"/>
      <c r="HIA77" s="35"/>
      <c r="HIB77" s="35"/>
      <c r="HIC77" s="35"/>
      <c r="HID77" s="35"/>
      <c r="HIE77" s="35"/>
      <c r="HIF77" s="35"/>
      <c r="HIG77" s="35"/>
      <c r="HIH77" s="35"/>
      <c r="HII77" s="35"/>
      <c r="HIJ77" s="35"/>
      <c r="HIK77" s="35"/>
      <c r="HIL77" s="35"/>
      <c r="HIM77" s="35"/>
      <c r="HIN77" s="35"/>
      <c r="HIO77" s="35"/>
      <c r="HIP77" s="35"/>
      <c r="HIQ77" s="35"/>
      <c r="HIR77" s="35"/>
      <c r="HIS77" s="35"/>
      <c r="HIT77" s="35"/>
      <c r="HIU77" s="35"/>
      <c r="HIV77" s="35"/>
      <c r="HIW77" s="35"/>
      <c r="HIX77" s="35"/>
      <c r="HIY77" s="35"/>
      <c r="HIZ77" s="35"/>
      <c r="HJA77" s="35"/>
      <c r="HJB77" s="35"/>
      <c r="HJC77" s="35"/>
      <c r="HJD77" s="35"/>
      <c r="HJE77" s="35"/>
      <c r="HJF77" s="35"/>
      <c r="HJG77" s="35"/>
      <c r="HJH77" s="35"/>
      <c r="HJI77" s="35"/>
      <c r="HJJ77" s="35"/>
      <c r="HJK77" s="35"/>
      <c r="HJL77" s="35"/>
      <c r="HJM77" s="35"/>
      <c r="HJN77" s="35"/>
      <c r="HJO77" s="35"/>
      <c r="HJP77" s="35"/>
      <c r="HJQ77" s="35"/>
      <c r="HJR77" s="35"/>
      <c r="HJS77" s="35"/>
      <c r="HJT77" s="35"/>
      <c r="HJU77" s="35"/>
      <c r="HJV77" s="35"/>
      <c r="HJW77" s="35"/>
      <c r="HJX77" s="35"/>
      <c r="HJY77" s="35"/>
      <c r="HJZ77" s="35"/>
      <c r="HKA77" s="35"/>
      <c r="HKB77" s="35"/>
      <c r="HKC77" s="35"/>
      <c r="HKD77" s="35"/>
      <c r="HKE77" s="35"/>
      <c r="HKF77" s="35"/>
      <c r="HKG77" s="35"/>
      <c r="HKH77" s="35"/>
      <c r="HKI77" s="35"/>
      <c r="HKJ77" s="35"/>
      <c r="HKK77" s="35"/>
      <c r="HKL77" s="35"/>
      <c r="HKM77" s="35"/>
      <c r="HKN77" s="35"/>
      <c r="HKO77" s="35"/>
      <c r="HKP77" s="35"/>
      <c r="HKQ77" s="35"/>
      <c r="HKR77" s="35"/>
      <c r="HKS77" s="35"/>
      <c r="HKT77" s="35"/>
      <c r="HKU77" s="35"/>
      <c r="HKV77" s="35"/>
      <c r="HKW77" s="35"/>
      <c r="HKX77" s="35"/>
      <c r="HKY77" s="35"/>
      <c r="HKZ77" s="35"/>
      <c r="HLA77" s="35"/>
      <c r="HLB77" s="35"/>
      <c r="HLC77" s="35"/>
      <c r="HLD77" s="35"/>
      <c r="HLE77" s="35"/>
      <c r="HLF77" s="35"/>
      <c r="HLG77" s="35"/>
      <c r="HLH77" s="35"/>
      <c r="HLI77" s="35"/>
      <c r="HLJ77" s="35"/>
      <c r="HLK77" s="35"/>
      <c r="HLL77" s="35"/>
      <c r="HLM77" s="35"/>
      <c r="HLN77" s="35"/>
      <c r="HLO77" s="35"/>
      <c r="HLP77" s="35"/>
      <c r="HLQ77" s="35"/>
      <c r="HLR77" s="35"/>
      <c r="HLS77" s="35"/>
      <c r="HLT77" s="35"/>
      <c r="HLU77" s="35"/>
      <c r="HLV77" s="35"/>
      <c r="HLW77" s="35"/>
      <c r="HLX77" s="35"/>
      <c r="HLY77" s="35"/>
      <c r="HLZ77" s="35"/>
      <c r="HMA77" s="35"/>
      <c r="HMB77" s="35"/>
      <c r="HMC77" s="35"/>
      <c r="HMD77" s="35"/>
      <c r="HME77" s="35"/>
      <c r="HMF77" s="35"/>
      <c r="HMG77" s="35"/>
      <c r="HMH77" s="35"/>
      <c r="HMI77" s="35"/>
      <c r="HMJ77" s="35"/>
      <c r="HMK77" s="35"/>
      <c r="HML77" s="35"/>
      <c r="HMM77" s="35"/>
      <c r="HMN77" s="35"/>
      <c r="HMO77" s="35"/>
      <c r="HMP77" s="35"/>
      <c r="HMQ77" s="35"/>
      <c r="HMR77" s="35"/>
      <c r="HMS77" s="35"/>
      <c r="HMT77" s="35"/>
      <c r="HMU77" s="35"/>
      <c r="HMV77" s="35"/>
      <c r="HMW77" s="35"/>
      <c r="HMX77" s="35"/>
      <c r="HMY77" s="35"/>
      <c r="HMZ77" s="35"/>
      <c r="HNA77" s="35"/>
      <c r="HNB77" s="35"/>
      <c r="HNC77" s="35"/>
      <c r="HND77" s="35"/>
      <c r="HNE77" s="35"/>
      <c r="HNF77" s="35"/>
      <c r="HNG77" s="35"/>
      <c r="HNH77" s="35"/>
      <c r="HNI77" s="35"/>
      <c r="HNJ77" s="35"/>
      <c r="HNK77" s="35"/>
      <c r="HNL77" s="35"/>
      <c r="HNM77" s="35"/>
      <c r="HNN77" s="35"/>
      <c r="HNO77" s="35"/>
      <c r="HNP77" s="35"/>
      <c r="HNQ77" s="35"/>
      <c r="HNR77" s="35"/>
      <c r="HNS77" s="35"/>
      <c r="HNT77" s="35"/>
      <c r="HNU77" s="35"/>
      <c r="HNV77" s="35"/>
      <c r="HNW77" s="35"/>
      <c r="HNX77" s="35"/>
      <c r="HNY77" s="35"/>
      <c r="HNZ77" s="35"/>
      <c r="HOA77" s="35"/>
      <c r="HOB77" s="35"/>
      <c r="HOC77" s="35"/>
      <c r="HOD77" s="35"/>
      <c r="HOE77" s="35"/>
      <c r="HOF77" s="35"/>
      <c r="HOG77" s="35"/>
      <c r="HOH77" s="35"/>
      <c r="HOI77" s="35"/>
      <c r="HOJ77" s="35"/>
      <c r="HOK77" s="35"/>
      <c r="HOL77" s="35"/>
      <c r="HOM77" s="35"/>
      <c r="HON77" s="35"/>
      <c r="HOO77" s="35"/>
      <c r="HOP77" s="35"/>
      <c r="HOQ77" s="35"/>
      <c r="HOR77" s="35"/>
      <c r="HOS77" s="35"/>
      <c r="HOT77" s="35"/>
      <c r="HOU77" s="35"/>
      <c r="HOV77" s="35"/>
      <c r="HOW77" s="35"/>
      <c r="HOX77" s="35"/>
      <c r="HOY77" s="35"/>
      <c r="HOZ77" s="35"/>
      <c r="HPA77" s="35"/>
      <c r="HPB77" s="35"/>
      <c r="HPC77" s="35"/>
      <c r="HPD77" s="35"/>
      <c r="HPE77" s="35"/>
      <c r="HPF77" s="35"/>
      <c r="HPG77" s="35"/>
      <c r="HPH77" s="35"/>
      <c r="HPI77" s="35"/>
      <c r="HPJ77" s="35"/>
      <c r="HPK77" s="35"/>
      <c r="HPL77" s="35"/>
      <c r="HPM77" s="35"/>
      <c r="HPN77" s="35"/>
      <c r="HPO77" s="35"/>
      <c r="HPP77" s="35"/>
      <c r="HPQ77" s="35"/>
      <c r="HPR77" s="35"/>
      <c r="HPS77" s="35"/>
      <c r="HPT77" s="35"/>
      <c r="HPU77" s="35"/>
      <c r="HPV77" s="35"/>
      <c r="HPW77" s="35"/>
      <c r="HPX77" s="35"/>
      <c r="HPY77" s="35"/>
      <c r="HPZ77" s="35"/>
      <c r="HQA77" s="35"/>
      <c r="HQB77" s="35"/>
      <c r="HQC77" s="35"/>
      <c r="HQD77" s="35"/>
      <c r="HQE77" s="35"/>
      <c r="HQF77" s="35"/>
      <c r="HQG77" s="35"/>
      <c r="HQH77" s="35"/>
      <c r="HQO77" s="35"/>
      <c r="HQP77" s="35"/>
      <c r="HQQ77" s="35"/>
      <c r="HQR77" s="35"/>
      <c r="HQS77" s="35"/>
      <c r="HQT77" s="35"/>
      <c r="HQU77" s="35"/>
      <c r="HQV77" s="35"/>
      <c r="HQW77" s="35"/>
      <c r="HQX77" s="35"/>
      <c r="HQY77" s="35"/>
      <c r="HQZ77" s="35"/>
      <c r="HRA77" s="35"/>
      <c r="HRB77" s="35"/>
      <c r="HRC77" s="35"/>
      <c r="HRD77" s="35"/>
      <c r="HRE77" s="35"/>
      <c r="HRF77" s="35"/>
      <c r="HRG77" s="35"/>
      <c r="HRH77" s="35"/>
      <c r="HRI77" s="35"/>
      <c r="HRJ77" s="35"/>
      <c r="HRK77" s="35"/>
      <c r="HRL77" s="35"/>
      <c r="HRM77" s="35"/>
      <c r="HRN77" s="35"/>
      <c r="HRO77" s="35"/>
      <c r="HRP77" s="35"/>
      <c r="HRQ77" s="35"/>
      <c r="HRR77" s="35"/>
      <c r="HRS77" s="35"/>
      <c r="HRT77" s="35"/>
      <c r="HRU77" s="35"/>
      <c r="HRV77" s="35"/>
      <c r="HRW77" s="35"/>
      <c r="HRX77" s="35"/>
      <c r="HRY77" s="35"/>
      <c r="HRZ77" s="35"/>
      <c r="HSA77" s="35"/>
      <c r="HSB77" s="35"/>
      <c r="HSC77" s="35"/>
      <c r="HSD77" s="35"/>
      <c r="HSE77" s="35"/>
      <c r="HSF77" s="35"/>
      <c r="HSG77" s="35"/>
      <c r="HSH77" s="35"/>
      <c r="HSI77" s="35"/>
      <c r="HSJ77" s="35"/>
      <c r="HSK77" s="35"/>
      <c r="HSL77" s="35"/>
      <c r="HSM77" s="35"/>
      <c r="HSN77" s="35"/>
      <c r="HSO77" s="35"/>
      <c r="HSP77" s="35"/>
      <c r="HSQ77" s="35"/>
      <c r="HSR77" s="35"/>
      <c r="HSS77" s="35"/>
      <c r="HST77" s="35"/>
      <c r="HSU77" s="35"/>
      <c r="HSV77" s="35"/>
      <c r="HSW77" s="35"/>
      <c r="HSX77" s="35"/>
      <c r="HSY77" s="35"/>
      <c r="HSZ77" s="35"/>
      <c r="HTA77" s="35"/>
      <c r="HTB77" s="35"/>
      <c r="HTC77" s="35"/>
      <c r="HTD77" s="35"/>
      <c r="HTE77" s="35"/>
      <c r="HTF77" s="35"/>
      <c r="HTG77" s="35"/>
      <c r="HTH77" s="35"/>
      <c r="HTI77" s="35"/>
      <c r="HTJ77" s="35"/>
      <c r="HTK77" s="35"/>
      <c r="HTL77" s="35"/>
      <c r="HTM77" s="35"/>
      <c r="HTN77" s="35"/>
      <c r="HTO77" s="35"/>
      <c r="HTP77" s="35"/>
      <c r="HTQ77" s="35"/>
      <c r="HTR77" s="35"/>
      <c r="HTS77" s="35"/>
      <c r="HTT77" s="35"/>
      <c r="HTU77" s="35"/>
      <c r="HTV77" s="35"/>
      <c r="HTW77" s="35"/>
      <c r="HTX77" s="35"/>
      <c r="HTY77" s="35"/>
      <c r="HTZ77" s="35"/>
      <c r="HUA77" s="35"/>
      <c r="HUB77" s="35"/>
      <c r="HUC77" s="35"/>
      <c r="HUD77" s="35"/>
      <c r="HUE77" s="35"/>
      <c r="HUF77" s="35"/>
      <c r="HUG77" s="35"/>
      <c r="HUH77" s="35"/>
      <c r="HUI77" s="35"/>
      <c r="HUJ77" s="35"/>
      <c r="HUK77" s="35"/>
      <c r="HUL77" s="35"/>
      <c r="HUM77" s="35"/>
      <c r="HUN77" s="35"/>
      <c r="HUO77" s="35"/>
      <c r="HUP77" s="35"/>
      <c r="HUQ77" s="35"/>
      <c r="HUR77" s="35"/>
      <c r="HUS77" s="35"/>
      <c r="HUT77" s="35"/>
      <c r="HUU77" s="35"/>
      <c r="HUV77" s="35"/>
      <c r="HUW77" s="35"/>
      <c r="HUX77" s="35"/>
      <c r="HUY77" s="35"/>
      <c r="HUZ77" s="35"/>
      <c r="HVA77" s="35"/>
      <c r="HVB77" s="35"/>
      <c r="HVC77" s="35"/>
      <c r="HVD77" s="35"/>
      <c r="HVE77" s="35"/>
      <c r="HVF77" s="35"/>
      <c r="HVG77" s="35"/>
      <c r="HVH77" s="35"/>
      <c r="HVI77" s="35"/>
      <c r="HVJ77" s="35"/>
      <c r="HVK77" s="35"/>
      <c r="HVL77" s="35"/>
      <c r="HVM77" s="35"/>
      <c r="HVN77" s="35"/>
      <c r="HVO77" s="35"/>
      <c r="HVP77" s="35"/>
      <c r="HVQ77" s="35"/>
      <c r="HVR77" s="35"/>
      <c r="HVS77" s="35"/>
      <c r="HVT77" s="35"/>
      <c r="HVU77" s="35"/>
      <c r="HVV77" s="35"/>
      <c r="HVW77" s="35"/>
      <c r="HVX77" s="35"/>
      <c r="HVY77" s="35"/>
      <c r="HVZ77" s="35"/>
      <c r="HWA77" s="35"/>
      <c r="HWB77" s="35"/>
      <c r="HWC77" s="35"/>
      <c r="HWD77" s="35"/>
      <c r="HWE77" s="35"/>
      <c r="HWF77" s="35"/>
      <c r="HWG77" s="35"/>
      <c r="HWH77" s="35"/>
      <c r="HWI77" s="35"/>
      <c r="HWJ77" s="35"/>
      <c r="HWK77" s="35"/>
      <c r="HWL77" s="35"/>
      <c r="HWM77" s="35"/>
      <c r="HWN77" s="35"/>
      <c r="HWO77" s="35"/>
      <c r="HWP77" s="35"/>
      <c r="HWQ77" s="35"/>
      <c r="HWR77" s="35"/>
      <c r="HWS77" s="35"/>
      <c r="HWT77" s="35"/>
      <c r="HWU77" s="35"/>
      <c r="HWV77" s="35"/>
      <c r="HWW77" s="35"/>
      <c r="HWX77" s="35"/>
      <c r="HWY77" s="35"/>
      <c r="HWZ77" s="35"/>
      <c r="HXA77" s="35"/>
      <c r="HXB77" s="35"/>
      <c r="HXC77" s="35"/>
      <c r="HXD77" s="35"/>
      <c r="HXE77" s="35"/>
      <c r="HXF77" s="35"/>
      <c r="HXG77" s="35"/>
      <c r="HXH77" s="35"/>
      <c r="HXI77" s="35"/>
      <c r="HXJ77" s="35"/>
      <c r="HXK77" s="35"/>
      <c r="HXL77" s="35"/>
      <c r="HXM77" s="35"/>
      <c r="HXN77" s="35"/>
      <c r="HXO77" s="35"/>
      <c r="HXP77" s="35"/>
      <c r="HXQ77" s="35"/>
      <c r="HXR77" s="35"/>
      <c r="HXS77" s="35"/>
      <c r="HXT77" s="35"/>
      <c r="HXU77" s="35"/>
      <c r="HXV77" s="35"/>
      <c r="HXW77" s="35"/>
      <c r="HXX77" s="35"/>
      <c r="HXY77" s="35"/>
      <c r="HXZ77" s="35"/>
      <c r="HYA77" s="35"/>
      <c r="HYB77" s="35"/>
      <c r="HYC77" s="35"/>
      <c r="HYD77" s="35"/>
      <c r="HYE77" s="35"/>
      <c r="HYF77" s="35"/>
      <c r="HYG77" s="35"/>
      <c r="HYH77" s="35"/>
      <c r="HYI77" s="35"/>
      <c r="HYJ77" s="35"/>
      <c r="HYK77" s="35"/>
      <c r="HYL77" s="35"/>
      <c r="HYM77" s="35"/>
      <c r="HYN77" s="35"/>
      <c r="HYO77" s="35"/>
      <c r="HYP77" s="35"/>
      <c r="HYQ77" s="35"/>
      <c r="HYR77" s="35"/>
      <c r="HYS77" s="35"/>
      <c r="HYT77" s="35"/>
      <c r="HYU77" s="35"/>
      <c r="HYV77" s="35"/>
      <c r="HYW77" s="35"/>
      <c r="HYX77" s="35"/>
      <c r="HYY77" s="35"/>
      <c r="HYZ77" s="35"/>
      <c r="HZA77" s="35"/>
      <c r="HZB77" s="35"/>
      <c r="HZC77" s="35"/>
      <c r="HZD77" s="35"/>
      <c r="HZE77" s="35"/>
      <c r="HZF77" s="35"/>
      <c r="HZG77" s="35"/>
      <c r="HZH77" s="35"/>
      <c r="HZI77" s="35"/>
      <c r="HZJ77" s="35"/>
      <c r="HZK77" s="35"/>
      <c r="HZL77" s="35"/>
      <c r="HZM77" s="35"/>
      <c r="HZN77" s="35"/>
      <c r="HZO77" s="35"/>
      <c r="HZP77" s="35"/>
      <c r="HZQ77" s="35"/>
      <c r="HZR77" s="35"/>
      <c r="HZS77" s="35"/>
      <c r="HZT77" s="35"/>
      <c r="HZU77" s="35"/>
      <c r="HZV77" s="35"/>
      <c r="HZW77" s="35"/>
      <c r="HZX77" s="35"/>
      <c r="HZY77" s="35"/>
      <c r="HZZ77" s="35"/>
      <c r="IAA77" s="35"/>
      <c r="IAB77" s="35"/>
      <c r="IAC77" s="35"/>
      <c r="IAD77" s="35"/>
      <c r="IAK77" s="35"/>
      <c r="IAL77" s="35"/>
      <c r="IAM77" s="35"/>
      <c r="IAN77" s="35"/>
      <c r="IAO77" s="35"/>
      <c r="IAP77" s="35"/>
      <c r="IAQ77" s="35"/>
      <c r="IAR77" s="35"/>
      <c r="IAS77" s="35"/>
      <c r="IAT77" s="35"/>
      <c r="IAU77" s="35"/>
      <c r="IAV77" s="35"/>
      <c r="IAW77" s="35"/>
      <c r="IAX77" s="35"/>
      <c r="IAY77" s="35"/>
      <c r="IAZ77" s="35"/>
      <c r="IBA77" s="35"/>
      <c r="IBB77" s="35"/>
      <c r="IBC77" s="35"/>
      <c r="IBD77" s="35"/>
      <c r="IBE77" s="35"/>
      <c r="IBF77" s="35"/>
      <c r="IBG77" s="35"/>
      <c r="IBH77" s="35"/>
      <c r="IBI77" s="35"/>
      <c r="IBJ77" s="35"/>
      <c r="IBK77" s="35"/>
      <c r="IBL77" s="35"/>
      <c r="IBM77" s="35"/>
      <c r="IBN77" s="35"/>
      <c r="IBO77" s="35"/>
      <c r="IBP77" s="35"/>
      <c r="IBQ77" s="35"/>
      <c r="IBR77" s="35"/>
      <c r="IBS77" s="35"/>
      <c r="IBT77" s="35"/>
      <c r="IBU77" s="35"/>
      <c r="IBV77" s="35"/>
      <c r="IBW77" s="35"/>
      <c r="IBX77" s="35"/>
      <c r="IBY77" s="35"/>
      <c r="IBZ77" s="35"/>
      <c r="ICA77" s="35"/>
      <c r="ICB77" s="35"/>
      <c r="ICC77" s="35"/>
      <c r="ICD77" s="35"/>
      <c r="ICE77" s="35"/>
      <c r="ICF77" s="35"/>
      <c r="ICG77" s="35"/>
      <c r="ICH77" s="35"/>
      <c r="ICI77" s="35"/>
      <c r="ICJ77" s="35"/>
      <c r="ICK77" s="35"/>
      <c r="ICL77" s="35"/>
      <c r="ICM77" s="35"/>
      <c r="ICN77" s="35"/>
      <c r="ICO77" s="35"/>
      <c r="ICP77" s="35"/>
      <c r="ICQ77" s="35"/>
      <c r="ICR77" s="35"/>
      <c r="ICS77" s="35"/>
      <c r="ICT77" s="35"/>
      <c r="ICU77" s="35"/>
      <c r="ICV77" s="35"/>
      <c r="ICW77" s="35"/>
      <c r="ICX77" s="35"/>
      <c r="ICY77" s="35"/>
      <c r="ICZ77" s="35"/>
      <c r="IDA77" s="35"/>
      <c r="IDB77" s="35"/>
      <c r="IDC77" s="35"/>
      <c r="IDD77" s="35"/>
      <c r="IDE77" s="35"/>
      <c r="IDF77" s="35"/>
      <c r="IDG77" s="35"/>
      <c r="IDH77" s="35"/>
      <c r="IDI77" s="35"/>
      <c r="IDJ77" s="35"/>
      <c r="IDK77" s="35"/>
      <c r="IDL77" s="35"/>
      <c r="IDM77" s="35"/>
      <c r="IDN77" s="35"/>
      <c r="IDO77" s="35"/>
      <c r="IDP77" s="35"/>
      <c r="IDQ77" s="35"/>
      <c r="IDR77" s="35"/>
      <c r="IDS77" s="35"/>
      <c r="IDT77" s="35"/>
      <c r="IDU77" s="35"/>
      <c r="IDV77" s="35"/>
      <c r="IDW77" s="35"/>
      <c r="IDX77" s="35"/>
      <c r="IDY77" s="35"/>
      <c r="IDZ77" s="35"/>
      <c r="IEA77" s="35"/>
      <c r="IEB77" s="35"/>
      <c r="IEC77" s="35"/>
      <c r="IED77" s="35"/>
      <c r="IEE77" s="35"/>
      <c r="IEF77" s="35"/>
      <c r="IEG77" s="35"/>
      <c r="IEH77" s="35"/>
      <c r="IEI77" s="35"/>
      <c r="IEJ77" s="35"/>
      <c r="IEK77" s="35"/>
      <c r="IEL77" s="35"/>
      <c r="IEM77" s="35"/>
      <c r="IEN77" s="35"/>
      <c r="IEO77" s="35"/>
      <c r="IEP77" s="35"/>
      <c r="IEQ77" s="35"/>
      <c r="IER77" s="35"/>
      <c r="IES77" s="35"/>
      <c r="IET77" s="35"/>
      <c r="IEU77" s="35"/>
      <c r="IEV77" s="35"/>
      <c r="IEW77" s="35"/>
      <c r="IEX77" s="35"/>
      <c r="IEY77" s="35"/>
      <c r="IEZ77" s="35"/>
      <c r="IFA77" s="35"/>
      <c r="IFB77" s="35"/>
      <c r="IFC77" s="35"/>
      <c r="IFD77" s="35"/>
      <c r="IFE77" s="35"/>
      <c r="IFF77" s="35"/>
      <c r="IFG77" s="35"/>
      <c r="IFH77" s="35"/>
      <c r="IFI77" s="35"/>
      <c r="IFJ77" s="35"/>
      <c r="IFK77" s="35"/>
      <c r="IFL77" s="35"/>
      <c r="IFM77" s="35"/>
      <c r="IFN77" s="35"/>
      <c r="IFO77" s="35"/>
      <c r="IFP77" s="35"/>
      <c r="IFQ77" s="35"/>
      <c r="IFR77" s="35"/>
      <c r="IFS77" s="35"/>
      <c r="IFT77" s="35"/>
      <c r="IFU77" s="35"/>
      <c r="IFV77" s="35"/>
      <c r="IFW77" s="35"/>
      <c r="IFX77" s="35"/>
      <c r="IFY77" s="35"/>
      <c r="IFZ77" s="35"/>
      <c r="IGA77" s="35"/>
      <c r="IGB77" s="35"/>
      <c r="IGC77" s="35"/>
      <c r="IGD77" s="35"/>
      <c r="IGE77" s="35"/>
      <c r="IGF77" s="35"/>
      <c r="IGG77" s="35"/>
      <c r="IGH77" s="35"/>
      <c r="IGI77" s="35"/>
      <c r="IGJ77" s="35"/>
      <c r="IGK77" s="35"/>
      <c r="IGL77" s="35"/>
      <c r="IGM77" s="35"/>
      <c r="IGN77" s="35"/>
      <c r="IGO77" s="35"/>
      <c r="IGP77" s="35"/>
      <c r="IGQ77" s="35"/>
      <c r="IGR77" s="35"/>
      <c r="IGS77" s="35"/>
      <c r="IGT77" s="35"/>
      <c r="IGU77" s="35"/>
      <c r="IGV77" s="35"/>
      <c r="IGW77" s="35"/>
      <c r="IGX77" s="35"/>
      <c r="IGY77" s="35"/>
      <c r="IGZ77" s="35"/>
      <c r="IHA77" s="35"/>
      <c r="IHB77" s="35"/>
      <c r="IHC77" s="35"/>
      <c r="IHD77" s="35"/>
      <c r="IHE77" s="35"/>
      <c r="IHF77" s="35"/>
      <c r="IHG77" s="35"/>
      <c r="IHH77" s="35"/>
      <c r="IHI77" s="35"/>
      <c r="IHJ77" s="35"/>
      <c r="IHK77" s="35"/>
      <c r="IHL77" s="35"/>
      <c r="IHM77" s="35"/>
      <c r="IHN77" s="35"/>
      <c r="IHO77" s="35"/>
      <c r="IHP77" s="35"/>
      <c r="IHQ77" s="35"/>
      <c r="IHR77" s="35"/>
      <c r="IHS77" s="35"/>
      <c r="IHT77" s="35"/>
      <c r="IHU77" s="35"/>
      <c r="IHV77" s="35"/>
      <c r="IHW77" s="35"/>
      <c r="IHX77" s="35"/>
      <c r="IHY77" s="35"/>
      <c r="IHZ77" s="35"/>
      <c r="IIA77" s="35"/>
      <c r="IIB77" s="35"/>
      <c r="IIC77" s="35"/>
      <c r="IID77" s="35"/>
      <c r="IIE77" s="35"/>
      <c r="IIF77" s="35"/>
      <c r="IIG77" s="35"/>
      <c r="IIH77" s="35"/>
      <c r="III77" s="35"/>
      <c r="IIJ77" s="35"/>
      <c r="IIK77" s="35"/>
      <c r="IIL77" s="35"/>
      <c r="IIM77" s="35"/>
      <c r="IIN77" s="35"/>
      <c r="IIO77" s="35"/>
      <c r="IIP77" s="35"/>
      <c r="IIQ77" s="35"/>
      <c r="IIR77" s="35"/>
      <c r="IIS77" s="35"/>
      <c r="IIT77" s="35"/>
      <c r="IIU77" s="35"/>
      <c r="IIV77" s="35"/>
      <c r="IIW77" s="35"/>
      <c r="IIX77" s="35"/>
      <c r="IIY77" s="35"/>
      <c r="IIZ77" s="35"/>
      <c r="IJA77" s="35"/>
      <c r="IJB77" s="35"/>
      <c r="IJC77" s="35"/>
      <c r="IJD77" s="35"/>
      <c r="IJE77" s="35"/>
      <c r="IJF77" s="35"/>
      <c r="IJG77" s="35"/>
      <c r="IJH77" s="35"/>
      <c r="IJI77" s="35"/>
      <c r="IJJ77" s="35"/>
      <c r="IJK77" s="35"/>
      <c r="IJL77" s="35"/>
      <c r="IJM77" s="35"/>
      <c r="IJN77" s="35"/>
      <c r="IJO77" s="35"/>
      <c r="IJP77" s="35"/>
      <c r="IJQ77" s="35"/>
      <c r="IJR77" s="35"/>
      <c r="IJS77" s="35"/>
      <c r="IJT77" s="35"/>
      <c r="IJU77" s="35"/>
      <c r="IJV77" s="35"/>
      <c r="IJW77" s="35"/>
      <c r="IJX77" s="35"/>
      <c r="IJY77" s="35"/>
      <c r="IJZ77" s="35"/>
      <c r="IKG77" s="35"/>
      <c r="IKH77" s="35"/>
      <c r="IKI77" s="35"/>
      <c r="IKJ77" s="35"/>
      <c r="IKK77" s="35"/>
      <c r="IKL77" s="35"/>
      <c r="IKM77" s="35"/>
      <c r="IKN77" s="35"/>
      <c r="IKO77" s="35"/>
      <c r="IKP77" s="35"/>
      <c r="IKQ77" s="35"/>
      <c r="IKR77" s="35"/>
      <c r="IKS77" s="35"/>
      <c r="IKT77" s="35"/>
      <c r="IKU77" s="35"/>
      <c r="IKV77" s="35"/>
      <c r="IKW77" s="35"/>
      <c r="IKX77" s="35"/>
      <c r="IKY77" s="35"/>
      <c r="IKZ77" s="35"/>
      <c r="ILA77" s="35"/>
      <c r="ILB77" s="35"/>
      <c r="ILC77" s="35"/>
      <c r="ILD77" s="35"/>
      <c r="ILE77" s="35"/>
      <c r="ILF77" s="35"/>
      <c r="ILG77" s="35"/>
      <c r="ILH77" s="35"/>
      <c r="ILI77" s="35"/>
      <c r="ILJ77" s="35"/>
      <c r="ILK77" s="35"/>
      <c r="ILL77" s="35"/>
      <c r="ILM77" s="35"/>
      <c r="ILN77" s="35"/>
      <c r="ILO77" s="35"/>
      <c r="ILP77" s="35"/>
      <c r="ILQ77" s="35"/>
      <c r="ILR77" s="35"/>
      <c r="ILS77" s="35"/>
      <c r="ILT77" s="35"/>
      <c r="ILU77" s="35"/>
      <c r="ILV77" s="35"/>
      <c r="ILW77" s="35"/>
      <c r="ILX77" s="35"/>
      <c r="ILY77" s="35"/>
      <c r="ILZ77" s="35"/>
      <c r="IMA77" s="35"/>
      <c r="IMB77" s="35"/>
      <c r="IMC77" s="35"/>
      <c r="IMD77" s="35"/>
      <c r="IME77" s="35"/>
      <c r="IMF77" s="35"/>
      <c r="IMG77" s="35"/>
      <c r="IMH77" s="35"/>
      <c r="IMI77" s="35"/>
      <c r="IMJ77" s="35"/>
      <c r="IMK77" s="35"/>
      <c r="IML77" s="35"/>
      <c r="IMM77" s="35"/>
      <c r="IMN77" s="35"/>
      <c r="IMO77" s="35"/>
      <c r="IMP77" s="35"/>
      <c r="IMQ77" s="35"/>
      <c r="IMR77" s="35"/>
      <c r="IMS77" s="35"/>
      <c r="IMT77" s="35"/>
      <c r="IMU77" s="35"/>
      <c r="IMV77" s="35"/>
      <c r="IMW77" s="35"/>
      <c r="IMX77" s="35"/>
      <c r="IMY77" s="35"/>
      <c r="IMZ77" s="35"/>
      <c r="INA77" s="35"/>
      <c r="INB77" s="35"/>
      <c r="INC77" s="35"/>
      <c r="IND77" s="35"/>
      <c r="INE77" s="35"/>
      <c r="INF77" s="35"/>
      <c r="ING77" s="35"/>
      <c r="INH77" s="35"/>
      <c r="INI77" s="35"/>
      <c r="INJ77" s="35"/>
      <c r="INK77" s="35"/>
      <c r="INL77" s="35"/>
      <c r="INM77" s="35"/>
      <c r="INN77" s="35"/>
      <c r="INO77" s="35"/>
      <c r="INP77" s="35"/>
      <c r="INQ77" s="35"/>
      <c r="INR77" s="35"/>
      <c r="INS77" s="35"/>
      <c r="INT77" s="35"/>
      <c r="INU77" s="35"/>
      <c r="INV77" s="35"/>
      <c r="INW77" s="35"/>
      <c r="INX77" s="35"/>
      <c r="INY77" s="35"/>
      <c r="INZ77" s="35"/>
      <c r="IOA77" s="35"/>
      <c r="IOB77" s="35"/>
      <c r="IOC77" s="35"/>
      <c r="IOD77" s="35"/>
      <c r="IOE77" s="35"/>
      <c r="IOF77" s="35"/>
      <c r="IOG77" s="35"/>
      <c r="IOH77" s="35"/>
      <c r="IOI77" s="35"/>
      <c r="IOJ77" s="35"/>
      <c r="IOK77" s="35"/>
      <c r="IOL77" s="35"/>
      <c r="IOM77" s="35"/>
      <c r="ION77" s="35"/>
      <c r="IOO77" s="35"/>
      <c r="IOP77" s="35"/>
      <c r="IOQ77" s="35"/>
      <c r="IOR77" s="35"/>
      <c r="IOS77" s="35"/>
      <c r="IOT77" s="35"/>
      <c r="IOU77" s="35"/>
      <c r="IOV77" s="35"/>
      <c r="IOW77" s="35"/>
      <c r="IOX77" s="35"/>
      <c r="IOY77" s="35"/>
      <c r="IOZ77" s="35"/>
      <c r="IPA77" s="35"/>
      <c r="IPB77" s="35"/>
      <c r="IPC77" s="35"/>
      <c r="IPD77" s="35"/>
      <c r="IPE77" s="35"/>
      <c r="IPF77" s="35"/>
      <c r="IPG77" s="35"/>
      <c r="IPH77" s="35"/>
      <c r="IPI77" s="35"/>
      <c r="IPJ77" s="35"/>
      <c r="IPK77" s="35"/>
      <c r="IPL77" s="35"/>
      <c r="IPM77" s="35"/>
      <c r="IPN77" s="35"/>
      <c r="IPO77" s="35"/>
      <c r="IPP77" s="35"/>
      <c r="IPQ77" s="35"/>
      <c r="IPR77" s="35"/>
      <c r="IPS77" s="35"/>
      <c r="IPT77" s="35"/>
      <c r="IPU77" s="35"/>
      <c r="IPV77" s="35"/>
      <c r="IPW77" s="35"/>
      <c r="IPX77" s="35"/>
      <c r="IPY77" s="35"/>
      <c r="IPZ77" s="35"/>
      <c r="IQA77" s="35"/>
      <c r="IQB77" s="35"/>
      <c r="IQC77" s="35"/>
      <c r="IQD77" s="35"/>
      <c r="IQE77" s="35"/>
      <c r="IQF77" s="35"/>
      <c r="IQG77" s="35"/>
      <c r="IQH77" s="35"/>
      <c r="IQI77" s="35"/>
      <c r="IQJ77" s="35"/>
      <c r="IQK77" s="35"/>
      <c r="IQL77" s="35"/>
      <c r="IQM77" s="35"/>
      <c r="IQN77" s="35"/>
      <c r="IQO77" s="35"/>
      <c r="IQP77" s="35"/>
      <c r="IQQ77" s="35"/>
      <c r="IQR77" s="35"/>
      <c r="IQS77" s="35"/>
      <c r="IQT77" s="35"/>
      <c r="IQU77" s="35"/>
      <c r="IQV77" s="35"/>
      <c r="IQW77" s="35"/>
      <c r="IQX77" s="35"/>
      <c r="IQY77" s="35"/>
      <c r="IQZ77" s="35"/>
      <c r="IRA77" s="35"/>
      <c r="IRB77" s="35"/>
      <c r="IRC77" s="35"/>
      <c r="IRD77" s="35"/>
      <c r="IRE77" s="35"/>
      <c r="IRF77" s="35"/>
      <c r="IRG77" s="35"/>
      <c r="IRH77" s="35"/>
      <c r="IRI77" s="35"/>
      <c r="IRJ77" s="35"/>
      <c r="IRK77" s="35"/>
      <c r="IRL77" s="35"/>
      <c r="IRM77" s="35"/>
      <c r="IRN77" s="35"/>
      <c r="IRO77" s="35"/>
      <c r="IRP77" s="35"/>
      <c r="IRQ77" s="35"/>
      <c r="IRR77" s="35"/>
      <c r="IRS77" s="35"/>
      <c r="IRT77" s="35"/>
      <c r="IRU77" s="35"/>
      <c r="IRV77" s="35"/>
      <c r="IRW77" s="35"/>
      <c r="IRX77" s="35"/>
      <c r="IRY77" s="35"/>
      <c r="IRZ77" s="35"/>
      <c r="ISA77" s="35"/>
      <c r="ISB77" s="35"/>
      <c r="ISC77" s="35"/>
      <c r="ISD77" s="35"/>
      <c r="ISE77" s="35"/>
      <c r="ISF77" s="35"/>
      <c r="ISG77" s="35"/>
      <c r="ISH77" s="35"/>
      <c r="ISI77" s="35"/>
      <c r="ISJ77" s="35"/>
      <c r="ISK77" s="35"/>
      <c r="ISL77" s="35"/>
      <c r="ISM77" s="35"/>
      <c r="ISN77" s="35"/>
      <c r="ISO77" s="35"/>
      <c r="ISP77" s="35"/>
      <c r="ISQ77" s="35"/>
      <c r="ISR77" s="35"/>
      <c r="ISS77" s="35"/>
      <c r="IST77" s="35"/>
      <c r="ISU77" s="35"/>
      <c r="ISV77" s="35"/>
      <c r="ISW77" s="35"/>
      <c r="ISX77" s="35"/>
      <c r="ISY77" s="35"/>
      <c r="ISZ77" s="35"/>
      <c r="ITA77" s="35"/>
      <c r="ITB77" s="35"/>
      <c r="ITC77" s="35"/>
      <c r="ITD77" s="35"/>
      <c r="ITE77" s="35"/>
      <c r="ITF77" s="35"/>
      <c r="ITG77" s="35"/>
      <c r="ITH77" s="35"/>
      <c r="ITI77" s="35"/>
      <c r="ITJ77" s="35"/>
      <c r="ITK77" s="35"/>
      <c r="ITL77" s="35"/>
      <c r="ITM77" s="35"/>
      <c r="ITN77" s="35"/>
      <c r="ITO77" s="35"/>
      <c r="ITP77" s="35"/>
      <c r="ITQ77" s="35"/>
      <c r="ITR77" s="35"/>
      <c r="ITS77" s="35"/>
      <c r="ITT77" s="35"/>
      <c r="ITU77" s="35"/>
      <c r="ITV77" s="35"/>
      <c r="IUC77" s="35"/>
      <c r="IUD77" s="35"/>
      <c r="IUE77" s="35"/>
      <c r="IUF77" s="35"/>
      <c r="IUG77" s="35"/>
      <c r="IUH77" s="35"/>
      <c r="IUI77" s="35"/>
      <c r="IUJ77" s="35"/>
      <c r="IUK77" s="35"/>
      <c r="IUL77" s="35"/>
      <c r="IUM77" s="35"/>
      <c r="IUN77" s="35"/>
      <c r="IUO77" s="35"/>
      <c r="IUP77" s="35"/>
      <c r="IUQ77" s="35"/>
      <c r="IUR77" s="35"/>
      <c r="IUS77" s="35"/>
      <c r="IUT77" s="35"/>
      <c r="IUU77" s="35"/>
      <c r="IUV77" s="35"/>
      <c r="IUW77" s="35"/>
      <c r="IUX77" s="35"/>
      <c r="IUY77" s="35"/>
      <c r="IUZ77" s="35"/>
      <c r="IVA77" s="35"/>
      <c r="IVB77" s="35"/>
      <c r="IVC77" s="35"/>
      <c r="IVD77" s="35"/>
      <c r="IVE77" s="35"/>
      <c r="IVF77" s="35"/>
      <c r="IVG77" s="35"/>
      <c r="IVH77" s="35"/>
      <c r="IVI77" s="35"/>
      <c r="IVJ77" s="35"/>
      <c r="IVK77" s="35"/>
      <c r="IVL77" s="35"/>
      <c r="IVM77" s="35"/>
      <c r="IVN77" s="35"/>
      <c r="IVO77" s="35"/>
      <c r="IVP77" s="35"/>
      <c r="IVQ77" s="35"/>
      <c r="IVR77" s="35"/>
      <c r="IVS77" s="35"/>
      <c r="IVT77" s="35"/>
      <c r="IVU77" s="35"/>
      <c r="IVV77" s="35"/>
      <c r="IVW77" s="35"/>
      <c r="IVX77" s="35"/>
      <c r="IVY77" s="35"/>
      <c r="IVZ77" s="35"/>
      <c r="IWA77" s="35"/>
      <c r="IWB77" s="35"/>
      <c r="IWC77" s="35"/>
      <c r="IWD77" s="35"/>
      <c r="IWE77" s="35"/>
      <c r="IWF77" s="35"/>
      <c r="IWG77" s="35"/>
      <c r="IWH77" s="35"/>
      <c r="IWI77" s="35"/>
      <c r="IWJ77" s="35"/>
      <c r="IWK77" s="35"/>
      <c r="IWL77" s="35"/>
      <c r="IWM77" s="35"/>
      <c r="IWN77" s="35"/>
      <c r="IWO77" s="35"/>
      <c r="IWP77" s="35"/>
      <c r="IWQ77" s="35"/>
      <c r="IWR77" s="35"/>
      <c r="IWS77" s="35"/>
      <c r="IWT77" s="35"/>
      <c r="IWU77" s="35"/>
      <c r="IWV77" s="35"/>
      <c r="IWW77" s="35"/>
      <c r="IWX77" s="35"/>
      <c r="IWY77" s="35"/>
      <c r="IWZ77" s="35"/>
      <c r="IXA77" s="35"/>
      <c r="IXB77" s="35"/>
      <c r="IXC77" s="35"/>
      <c r="IXD77" s="35"/>
      <c r="IXE77" s="35"/>
      <c r="IXF77" s="35"/>
      <c r="IXG77" s="35"/>
      <c r="IXH77" s="35"/>
      <c r="IXI77" s="35"/>
      <c r="IXJ77" s="35"/>
      <c r="IXK77" s="35"/>
      <c r="IXL77" s="35"/>
      <c r="IXM77" s="35"/>
      <c r="IXN77" s="35"/>
      <c r="IXO77" s="35"/>
      <c r="IXP77" s="35"/>
      <c r="IXQ77" s="35"/>
      <c r="IXR77" s="35"/>
      <c r="IXS77" s="35"/>
      <c r="IXT77" s="35"/>
      <c r="IXU77" s="35"/>
      <c r="IXV77" s="35"/>
      <c r="IXW77" s="35"/>
      <c r="IXX77" s="35"/>
      <c r="IXY77" s="35"/>
      <c r="IXZ77" s="35"/>
      <c r="IYA77" s="35"/>
      <c r="IYB77" s="35"/>
      <c r="IYC77" s="35"/>
      <c r="IYD77" s="35"/>
      <c r="IYE77" s="35"/>
      <c r="IYF77" s="35"/>
      <c r="IYG77" s="35"/>
      <c r="IYH77" s="35"/>
      <c r="IYI77" s="35"/>
      <c r="IYJ77" s="35"/>
      <c r="IYK77" s="35"/>
      <c r="IYL77" s="35"/>
      <c r="IYM77" s="35"/>
      <c r="IYN77" s="35"/>
      <c r="IYO77" s="35"/>
      <c r="IYP77" s="35"/>
      <c r="IYQ77" s="35"/>
      <c r="IYR77" s="35"/>
      <c r="IYS77" s="35"/>
      <c r="IYT77" s="35"/>
      <c r="IYU77" s="35"/>
      <c r="IYV77" s="35"/>
      <c r="IYW77" s="35"/>
      <c r="IYX77" s="35"/>
      <c r="IYY77" s="35"/>
      <c r="IYZ77" s="35"/>
      <c r="IZA77" s="35"/>
      <c r="IZB77" s="35"/>
      <c r="IZC77" s="35"/>
      <c r="IZD77" s="35"/>
      <c r="IZE77" s="35"/>
      <c r="IZF77" s="35"/>
      <c r="IZG77" s="35"/>
      <c r="IZH77" s="35"/>
      <c r="IZI77" s="35"/>
      <c r="IZJ77" s="35"/>
      <c r="IZK77" s="35"/>
      <c r="IZL77" s="35"/>
      <c r="IZM77" s="35"/>
      <c r="IZN77" s="35"/>
      <c r="IZO77" s="35"/>
      <c r="IZP77" s="35"/>
      <c r="IZQ77" s="35"/>
      <c r="IZR77" s="35"/>
      <c r="IZS77" s="35"/>
      <c r="IZT77" s="35"/>
      <c r="IZU77" s="35"/>
      <c r="IZV77" s="35"/>
      <c r="IZW77" s="35"/>
      <c r="IZX77" s="35"/>
      <c r="IZY77" s="35"/>
      <c r="IZZ77" s="35"/>
      <c r="JAA77" s="35"/>
      <c r="JAB77" s="35"/>
      <c r="JAC77" s="35"/>
      <c r="JAD77" s="35"/>
      <c r="JAE77" s="35"/>
      <c r="JAF77" s="35"/>
      <c r="JAG77" s="35"/>
      <c r="JAH77" s="35"/>
      <c r="JAI77" s="35"/>
      <c r="JAJ77" s="35"/>
      <c r="JAK77" s="35"/>
      <c r="JAL77" s="35"/>
      <c r="JAM77" s="35"/>
      <c r="JAN77" s="35"/>
      <c r="JAO77" s="35"/>
      <c r="JAP77" s="35"/>
      <c r="JAQ77" s="35"/>
      <c r="JAR77" s="35"/>
      <c r="JAS77" s="35"/>
      <c r="JAT77" s="35"/>
      <c r="JAU77" s="35"/>
      <c r="JAV77" s="35"/>
      <c r="JAW77" s="35"/>
      <c r="JAX77" s="35"/>
      <c r="JAY77" s="35"/>
      <c r="JAZ77" s="35"/>
      <c r="JBA77" s="35"/>
      <c r="JBB77" s="35"/>
      <c r="JBC77" s="35"/>
      <c r="JBD77" s="35"/>
      <c r="JBE77" s="35"/>
      <c r="JBF77" s="35"/>
      <c r="JBG77" s="35"/>
      <c r="JBH77" s="35"/>
      <c r="JBI77" s="35"/>
      <c r="JBJ77" s="35"/>
      <c r="JBK77" s="35"/>
      <c r="JBL77" s="35"/>
      <c r="JBM77" s="35"/>
      <c r="JBN77" s="35"/>
      <c r="JBO77" s="35"/>
      <c r="JBP77" s="35"/>
      <c r="JBQ77" s="35"/>
      <c r="JBR77" s="35"/>
      <c r="JBS77" s="35"/>
      <c r="JBT77" s="35"/>
      <c r="JBU77" s="35"/>
      <c r="JBV77" s="35"/>
      <c r="JBW77" s="35"/>
      <c r="JBX77" s="35"/>
      <c r="JBY77" s="35"/>
      <c r="JBZ77" s="35"/>
      <c r="JCA77" s="35"/>
      <c r="JCB77" s="35"/>
      <c r="JCC77" s="35"/>
      <c r="JCD77" s="35"/>
      <c r="JCE77" s="35"/>
      <c r="JCF77" s="35"/>
      <c r="JCG77" s="35"/>
      <c r="JCH77" s="35"/>
      <c r="JCI77" s="35"/>
      <c r="JCJ77" s="35"/>
      <c r="JCK77" s="35"/>
      <c r="JCL77" s="35"/>
      <c r="JCM77" s="35"/>
      <c r="JCN77" s="35"/>
      <c r="JCO77" s="35"/>
      <c r="JCP77" s="35"/>
      <c r="JCQ77" s="35"/>
      <c r="JCR77" s="35"/>
      <c r="JCS77" s="35"/>
      <c r="JCT77" s="35"/>
      <c r="JCU77" s="35"/>
      <c r="JCV77" s="35"/>
      <c r="JCW77" s="35"/>
      <c r="JCX77" s="35"/>
      <c r="JCY77" s="35"/>
      <c r="JCZ77" s="35"/>
      <c r="JDA77" s="35"/>
      <c r="JDB77" s="35"/>
      <c r="JDC77" s="35"/>
      <c r="JDD77" s="35"/>
      <c r="JDE77" s="35"/>
      <c r="JDF77" s="35"/>
      <c r="JDG77" s="35"/>
      <c r="JDH77" s="35"/>
      <c r="JDI77" s="35"/>
      <c r="JDJ77" s="35"/>
      <c r="JDK77" s="35"/>
      <c r="JDL77" s="35"/>
      <c r="JDM77" s="35"/>
      <c r="JDN77" s="35"/>
      <c r="JDO77" s="35"/>
      <c r="JDP77" s="35"/>
      <c r="JDQ77" s="35"/>
      <c r="JDR77" s="35"/>
      <c r="JDY77" s="35"/>
      <c r="JDZ77" s="35"/>
      <c r="JEA77" s="35"/>
      <c r="JEB77" s="35"/>
      <c r="JEC77" s="35"/>
      <c r="JED77" s="35"/>
      <c r="JEE77" s="35"/>
      <c r="JEF77" s="35"/>
      <c r="JEG77" s="35"/>
      <c r="JEH77" s="35"/>
      <c r="JEI77" s="35"/>
      <c r="JEJ77" s="35"/>
      <c r="JEK77" s="35"/>
      <c r="JEL77" s="35"/>
      <c r="JEM77" s="35"/>
      <c r="JEN77" s="35"/>
      <c r="JEO77" s="35"/>
      <c r="JEP77" s="35"/>
      <c r="JEQ77" s="35"/>
      <c r="JER77" s="35"/>
      <c r="JES77" s="35"/>
      <c r="JET77" s="35"/>
      <c r="JEU77" s="35"/>
      <c r="JEV77" s="35"/>
      <c r="JEW77" s="35"/>
      <c r="JEX77" s="35"/>
      <c r="JEY77" s="35"/>
      <c r="JEZ77" s="35"/>
      <c r="JFA77" s="35"/>
      <c r="JFB77" s="35"/>
      <c r="JFC77" s="35"/>
      <c r="JFD77" s="35"/>
      <c r="JFE77" s="35"/>
      <c r="JFF77" s="35"/>
      <c r="JFG77" s="35"/>
      <c r="JFH77" s="35"/>
      <c r="JFI77" s="35"/>
      <c r="JFJ77" s="35"/>
      <c r="JFK77" s="35"/>
      <c r="JFL77" s="35"/>
      <c r="JFM77" s="35"/>
      <c r="JFN77" s="35"/>
      <c r="JFO77" s="35"/>
      <c r="JFP77" s="35"/>
      <c r="JFQ77" s="35"/>
      <c r="JFR77" s="35"/>
      <c r="JFS77" s="35"/>
      <c r="JFT77" s="35"/>
      <c r="JFU77" s="35"/>
      <c r="JFV77" s="35"/>
      <c r="JFW77" s="35"/>
      <c r="JFX77" s="35"/>
      <c r="JFY77" s="35"/>
      <c r="JFZ77" s="35"/>
      <c r="JGA77" s="35"/>
      <c r="JGB77" s="35"/>
      <c r="JGC77" s="35"/>
      <c r="JGD77" s="35"/>
      <c r="JGE77" s="35"/>
      <c r="JGF77" s="35"/>
      <c r="JGG77" s="35"/>
      <c r="JGH77" s="35"/>
      <c r="JGI77" s="35"/>
      <c r="JGJ77" s="35"/>
      <c r="JGK77" s="35"/>
      <c r="JGL77" s="35"/>
      <c r="JGM77" s="35"/>
      <c r="JGN77" s="35"/>
      <c r="JGO77" s="35"/>
      <c r="JGP77" s="35"/>
      <c r="JGQ77" s="35"/>
      <c r="JGR77" s="35"/>
      <c r="JGS77" s="35"/>
      <c r="JGT77" s="35"/>
      <c r="JGU77" s="35"/>
      <c r="JGV77" s="35"/>
      <c r="JGW77" s="35"/>
      <c r="JGX77" s="35"/>
      <c r="JGY77" s="35"/>
      <c r="JGZ77" s="35"/>
      <c r="JHA77" s="35"/>
      <c r="JHB77" s="35"/>
      <c r="JHC77" s="35"/>
      <c r="JHD77" s="35"/>
      <c r="JHE77" s="35"/>
      <c r="JHF77" s="35"/>
      <c r="JHG77" s="35"/>
      <c r="JHH77" s="35"/>
      <c r="JHI77" s="35"/>
      <c r="JHJ77" s="35"/>
      <c r="JHK77" s="35"/>
      <c r="JHL77" s="35"/>
      <c r="JHM77" s="35"/>
      <c r="JHN77" s="35"/>
      <c r="JHO77" s="35"/>
      <c r="JHP77" s="35"/>
      <c r="JHQ77" s="35"/>
      <c r="JHR77" s="35"/>
      <c r="JHS77" s="35"/>
      <c r="JHT77" s="35"/>
      <c r="JHU77" s="35"/>
      <c r="JHV77" s="35"/>
      <c r="JHW77" s="35"/>
      <c r="JHX77" s="35"/>
      <c r="JHY77" s="35"/>
      <c r="JHZ77" s="35"/>
      <c r="JIA77" s="35"/>
      <c r="JIB77" s="35"/>
      <c r="JIC77" s="35"/>
      <c r="JID77" s="35"/>
      <c r="JIE77" s="35"/>
      <c r="JIF77" s="35"/>
      <c r="JIG77" s="35"/>
      <c r="JIH77" s="35"/>
      <c r="JII77" s="35"/>
      <c r="JIJ77" s="35"/>
      <c r="JIK77" s="35"/>
      <c r="JIL77" s="35"/>
      <c r="JIM77" s="35"/>
      <c r="JIN77" s="35"/>
      <c r="JIO77" s="35"/>
      <c r="JIP77" s="35"/>
      <c r="JIQ77" s="35"/>
      <c r="JIR77" s="35"/>
      <c r="JIS77" s="35"/>
      <c r="JIT77" s="35"/>
      <c r="JIU77" s="35"/>
      <c r="JIV77" s="35"/>
      <c r="JIW77" s="35"/>
      <c r="JIX77" s="35"/>
      <c r="JIY77" s="35"/>
      <c r="JIZ77" s="35"/>
      <c r="JJA77" s="35"/>
      <c r="JJB77" s="35"/>
      <c r="JJC77" s="35"/>
      <c r="JJD77" s="35"/>
      <c r="JJE77" s="35"/>
      <c r="JJF77" s="35"/>
      <c r="JJG77" s="35"/>
      <c r="JJH77" s="35"/>
      <c r="JJI77" s="35"/>
      <c r="JJJ77" s="35"/>
      <c r="JJK77" s="35"/>
      <c r="JJL77" s="35"/>
      <c r="JJM77" s="35"/>
      <c r="JJN77" s="35"/>
      <c r="JJO77" s="35"/>
      <c r="JJP77" s="35"/>
      <c r="JJQ77" s="35"/>
      <c r="JJR77" s="35"/>
      <c r="JJS77" s="35"/>
      <c r="JJT77" s="35"/>
      <c r="JJU77" s="35"/>
      <c r="JJV77" s="35"/>
      <c r="JJW77" s="35"/>
      <c r="JJX77" s="35"/>
      <c r="JJY77" s="35"/>
      <c r="JJZ77" s="35"/>
      <c r="JKA77" s="35"/>
      <c r="JKB77" s="35"/>
      <c r="JKC77" s="35"/>
      <c r="JKD77" s="35"/>
      <c r="JKE77" s="35"/>
      <c r="JKF77" s="35"/>
      <c r="JKG77" s="35"/>
      <c r="JKH77" s="35"/>
      <c r="JKI77" s="35"/>
      <c r="JKJ77" s="35"/>
      <c r="JKK77" s="35"/>
      <c r="JKL77" s="35"/>
      <c r="JKM77" s="35"/>
      <c r="JKN77" s="35"/>
      <c r="JKO77" s="35"/>
      <c r="JKP77" s="35"/>
      <c r="JKQ77" s="35"/>
      <c r="JKR77" s="35"/>
      <c r="JKS77" s="35"/>
      <c r="JKT77" s="35"/>
      <c r="JKU77" s="35"/>
      <c r="JKV77" s="35"/>
      <c r="JKW77" s="35"/>
      <c r="JKX77" s="35"/>
      <c r="JKY77" s="35"/>
      <c r="JKZ77" s="35"/>
      <c r="JLA77" s="35"/>
      <c r="JLB77" s="35"/>
      <c r="JLC77" s="35"/>
      <c r="JLD77" s="35"/>
      <c r="JLE77" s="35"/>
      <c r="JLF77" s="35"/>
      <c r="JLG77" s="35"/>
      <c r="JLH77" s="35"/>
      <c r="JLI77" s="35"/>
      <c r="JLJ77" s="35"/>
      <c r="JLK77" s="35"/>
      <c r="JLL77" s="35"/>
      <c r="JLM77" s="35"/>
      <c r="JLN77" s="35"/>
      <c r="JLO77" s="35"/>
      <c r="JLP77" s="35"/>
      <c r="JLQ77" s="35"/>
      <c r="JLR77" s="35"/>
      <c r="JLS77" s="35"/>
      <c r="JLT77" s="35"/>
      <c r="JLU77" s="35"/>
      <c r="JLV77" s="35"/>
      <c r="JLW77" s="35"/>
      <c r="JLX77" s="35"/>
      <c r="JLY77" s="35"/>
      <c r="JLZ77" s="35"/>
      <c r="JMA77" s="35"/>
      <c r="JMB77" s="35"/>
      <c r="JMC77" s="35"/>
      <c r="JMD77" s="35"/>
      <c r="JME77" s="35"/>
      <c r="JMF77" s="35"/>
      <c r="JMG77" s="35"/>
      <c r="JMH77" s="35"/>
      <c r="JMI77" s="35"/>
      <c r="JMJ77" s="35"/>
      <c r="JMK77" s="35"/>
      <c r="JML77" s="35"/>
      <c r="JMM77" s="35"/>
      <c r="JMN77" s="35"/>
      <c r="JMO77" s="35"/>
      <c r="JMP77" s="35"/>
      <c r="JMQ77" s="35"/>
      <c r="JMR77" s="35"/>
      <c r="JMS77" s="35"/>
      <c r="JMT77" s="35"/>
      <c r="JMU77" s="35"/>
      <c r="JMV77" s="35"/>
      <c r="JMW77" s="35"/>
      <c r="JMX77" s="35"/>
      <c r="JMY77" s="35"/>
      <c r="JMZ77" s="35"/>
      <c r="JNA77" s="35"/>
      <c r="JNB77" s="35"/>
      <c r="JNC77" s="35"/>
      <c r="JND77" s="35"/>
      <c r="JNE77" s="35"/>
      <c r="JNF77" s="35"/>
      <c r="JNG77" s="35"/>
      <c r="JNH77" s="35"/>
      <c r="JNI77" s="35"/>
      <c r="JNJ77" s="35"/>
      <c r="JNK77" s="35"/>
      <c r="JNL77" s="35"/>
      <c r="JNM77" s="35"/>
      <c r="JNN77" s="35"/>
      <c r="JNU77" s="35"/>
      <c r="JNV77" s="35"/>
      <c r="JNW77" s="35"/>
      <c r="JNX77" s="35"/>
      <c r="JNY77" s="35"/>
      <c r="JNZ77" s="35"/>
      <c r="JOA77" s="35"/>
      <c r="JOB77" s="35"/>
      <c r="JOC77" s="35"/>
      <c r="JOD77" s="35"/>
      <c r="JOE77" s="35"/>
      <c r="JOF77" s="35"/>
      <c r="JOG77" s="35"/>
      <c r="JOH77" s="35"/>
      <c r="JOI77" s="35"/>
      <c r="JOJ77" s="35"/>
      <c r="JOK77" s="35"/>
      <c r="JOL77" s="35"/>
      <c r="JOM77" s="35"/>
      <c r="JON77" s="35"/>
      <c r="JOO77" s="35"/>
      <c r="JOP77" s="35"/>
      <c r="JOQ77" s="35"/>
      <c r="JOR77" s="35"/>
      <c r="JOS77" s="35"/>
      <c r="JOT77" s="35"/>
      <c r="JOU77" s="35"/>
      <c r="JOV77" s="35"/>
      <c r="JOW77" s="35"/>
      <c r="JOX77" s="35"/>
      <c r="JOY77" s="35"/>
      <c r="JOZ77" s="35"/>
      <c r="JPA77" s="35"/>
      <c r="JPB77" s="35"/>
      <c r="JPC77" s="35"/>
      <c r="JPD77" s="35"/>
      <c r="JPE77" s="35"/>
      <c r="JPF77" s="35"/>
      <c r="JPG77" s="35"/>
      <c r="JPH77" s="35"/>
      <c r="JPI77" s="35"/>
      <c r="JPJ77" s="35"/>
      <c r="JPK77" s="35"/>
      <c r="JPL77" s="35"/>
      <c r="JPM77" s="35"/>
      <c r="JPN77" s="35"/>
      <c r="JPO77" s="35"/>
      <c r="JPP77" s="35"/>
      <c r="JPQ77" s="35"/>
      <c r="JPR77" s="35"/>
      <c r="JPS77" s="35"/>
      <c r="JPT77" s="35"/>
      <c r="JPU77" s="35"/>
      <c r="JPV77" s="35"/>
      <c r="JPW77" s="35"/>
      <c r="JPX77" s="35"/>
      <c r="JPY77" s="35"/>
      <c r="JPZ77" s="35"/>
      <c r="JQA77" s="35"/>
      <c r="JQB77" s="35"/>
      <c r="JQC77" s="35"/>
      <c r="JQD77" s="35"/>
      <c r="JQE77" s="35"/>
      <c r="JQF77" s="35"/>
      <c r="JQG77" s="35"/>
      <c r="JQH77" s="35"/>
      <c r="JQI77" s="35"/>
      <c r="JQJ77" s="35"/>
      <c r="JQK77" s="35"/>
      <c r="JQL77" s="35"/>
      <c r="JQM77" s="35"/>
      <c r="JQN77" s="35"/>
      <c r="JQO77" s="35"/>
      <c r="JQP77" s="35"/>
      <c r="JQQ77" s="35"/>
      <c r="JQR77" s="35"/>
      <c r="JQS77" s="35"/>
      <c r="JQT77" s="35"/>
      <c r="JQU77" s="35"/>
      <c r="JQV77" s="35"/>
      <c r="JQW77" s="35"/>
      <c r="JQX77" s="35"/>
      <c r="JQY77" s="35"/>
      <c r="JQZ77" s="35"/>
      <c r="JRA77" s="35"/>
      <c r="JRB77" s="35"/>
      <c r="JRC77" s="35"/>
      <c r="JRD77" s="35"/>
      <c r="JRE77" s="35"/>
      <c r="JRF77" s="35"/>
      <c r="JRG77" s="35"/>
      <c r="JRH77" s="35"/>
      <c r="JRI77" s="35"/>
      <c r="JRJ77" s="35"/>
      <c r="JRK77" s="35"/>
      <c r="JRL77" s="35"/>
      <c r="JRM77" s="35"/>
      <c r="JRN77" s="35"/>
      <c r="JRO77" s="35"/>
      <c r="JRP77" s="35"/>
      <c r="JRQ77" s="35"/>
      <c r="JRR77" s="35"/>
      <c r="JRS77" s="35"/>
      <c r="JRT77" s="35"/>
      <c r="JRU77" s="35"/>
      <c r="JRV77" s="35"/>
      <c r="JRW77" s="35"/>
      <c r="JRX77" s="35"/>
      <c r="JRY77" s="35"/>
      <c r="JRZ77" s="35"/>
      <c r="JSA77" s="35"/>
      <c r="JSB77" s="35"/>
      <c r="JSC77" s="35"/>
      <c r="JSD77" s="35"/>
      <c r="JSE77" s="35"/>
      <c r="JSF77" s="35"/>
      <c r="JSG77" s="35"/>
      <c r="JSH77" s="35"/>
      <c r="JSI77" s="35"/>
      <c r="JSJ77" s="35"/>
      <c r="JSK77" s="35"/>
      <c r="JSL77" s="35"/>
      <c r="JSM77" s="35"/>
      <c r="JSN77" s="35"/>
      <c r="JSO77" s="35"/>
      <c r="JSP77" s="35"/>
      <c r="JSQ77" s="35"/>
      <c r="JSR77" s="35"/>
      <c r="JSS77" s="35"/>
      <c r="JST77" s="35"/>
      <c r="JSU77" s="35"/>
      <c r="JSV77" s="35"/>
      <c r="JSW77" s="35"/>
      <c r="JSX77" s="35"/>
      <c r="JSY77" s="35"/>
      <c r="JSZ77" s="35"/>
      <c r="JTA77" s="35"/>
      <c r="JTB77" s="35"/>
      <c r="JTC77" s="35"/>
      <c r="JTD77" s="35"/>
      <c r="JTE77" s="35"/>
      <c r="JTF77" s="35"/>
      <c r="JTG77" s="35"/>
      <c r="JTH77" s="35"/>
      <c r="JTI77" s="35"/>
      <c r="JTJ77" s="35"/>
      <c r="JTK77" s="35"/>
      <c r="JTL77" s="35"/>
      <c r="JTM77" s="35"/>
      <c r="JTN77" s="35"/>
      <c r="JTO77" s="35"/>
      <c r="JTP77" s="35"/>
      <c r="JTQ77" s="35"/>
      <c r="JTR77" s="35"/>
      <c r="JTS77" s="35"/>
      <c r="JTT77" s="35"/>
      <c r="JTU77" s="35"/>
      <c r="JTV77" s="35"/>
      <c r="JTW77" s="35"/>
      <c r="JTX77" s="35"/>
      <c r="JTY77" s="35"/>
      <c r="JTZ77" s="35"/>
      <c r="JUA77" s="35"/>
      <c r="JUB77" s="35"/>
      <c r="JUC77" s="35"/>
      <c r="JUD77" s="35"/>
      <c r="JUE77" s="35"/>
      <c r="JUF77" s="35"/>
      <c r="JUG77" s="35"/>
      <c r="JUH77" s="35"/>
      <c r="JUI77" s="35"/>
      <c r="JUJ77" s="35"/>
      <c r="JUK77" s="35"/>
      <c r="JUL77" s="35"/>
      <c r="JUM77" s="35"/>
      <c r="JUN77" s="35"/>
      <c r="JUO77" s="35"/>
      <c r="JUP77" s="35"/>
      <c r="JUQ77" s="35"/>
      <c r="JUR77" s="35"/>
      <c r="JUS77" s="35"/>
      <c r="JUT77" s="35"/>
      <c r="JUU77" s="35"/>
      <c r="JUV77" s="35"/>
      <c r="JUW77" s="35"/>
      <c r="JUX77" s="35"/>
      <c r="JUY77" s="35"/>
      <c r="JUZ77" s="35"/>
      <c r="JVA77" s="35"/>
      <c r="JVB77" s="35"/>
      <c r="JVC77" s="35"/>
      <c r="JVD77" s="35"/>
      <c r="JVE77" s="35"/>
      <c r="JVF77" s="35"/>
      <c r="JVG77" s="35"/>
      <c r="JVH77" s="35"/>
      <c r="JVI77" s="35"/>
      <c r="JVJ77" s="35"/>
      <c r="JVK77" s="35"/>
      <c r="JVL77" s="35"/>
      <c r="JVM77" s="35"/>
      <c r="JVN77" s="35"/>
      <c r="JVO77" s="35"/>
      <c r="JVP77" s="35"/>
      <c r="JVQ77" s="35"/>
      <c r="JVR77" s="35"/>
      <c r="JVS77" s="35"/>
      <c r="JVT77" s="35"/>
      <c r="JVU77" s="35"/>
      <c r="JVV77" s="35"/>
      <c r="JVW77" s="35"/>
      <c r="JVX77" s="35"/>
      <c r="JVY77" s="35"/>
      <c r="JVZ77" s="35"/>
      <c r="JWA77" s="35"/>
      <c r="JWB77" s="35"/>
      <c r="JWC77" s="35"/>
      <c r="JWD77" s="35"/>
      <c r="JWE77" s="35"/>
      <c r="JWF77" s="35"/>
      <c r="JWG77" s="35"/>
      <c r="JWH77" s="35"/>
      <c r="JWI77" s="35"/>
      <c r="JWJ77" s="35"/>
      <c r="JWK77" s="35"/>
      <c r="JWL77" s="35"/>
      <c r="JWM77" s="35"/>
      <c r="JWN77" s="35"/>
      <c r="JWO77" s="35"/>
      <c r="JWP77" s="35"/>
      <c r="JWQ77" s="35"/>
      <c r="JWR77" s="35"/>
      <c r="JWS77" s="35"/>
      <c r="JWT77" s="35"/>
      <c r="JWU77" s="35"/>
      <c r="JWV77" s="35"/>
      <c r="JWW77" s="35"/>
      <c r="JWX77" s="35"/>
      <c r="JWY77" s="35"/>
      <c r="JWZ77" s="35"/>
      <c r="JXA77" s="35"/>
      <c r="JXB77" s="35"/>
      <c r="JXC77" s="35"/>
      <c r="JXD77" s="35"/>
      <c r="JXE77" s="35"/>
      <c r="JXF77" s="35"/>
      <c r="JXG77" s="35"/>
      <c r="JXH77" s="35"/>
      <c r="JXI77" s="35"/>
      <c r="JXJ77" s="35"/>
      <c r="JXQ77" s="35"/>
      <c r="JXR77" s="35"/>
      <c r="JXS77" s="35"/>
      <c r="JXT77" s="35"/>
      <c r="JXU77" s="35"/>
      <c r="JXV77" s="35"/>
      <c r="JXW77" s="35"/>
      <c r="JXX77" s="35"/>
      <c r="JXY77" s="35"/>
      <c r="JXZ77" s="35"/>
      <c r="JYA77" s="35"/>
      <c r="JYB77" s="35"/>
      <c r="JYC77" s="35"/>
      <c r="JYD77" s="35"/>
      <c r="JYE77" s="35"/>
      <c r="JYF77" s="35"/>
      <c r="JYG77" s="35"/>
      <c r="JYH77" s="35"/>
      <c r="JYI77" s="35"/>
      <c r="JYJ77" s="35"/>
      <c r="JYK77" s="35"/>
      <c r="JYL77" s="35"/>
      <c r="JYM77" s="35"/>
      <c r="JYN77" s="35"/>
      <c r="JYO77" s="35"/>
      <c r="JYP77" s="35"/>
      <c r="JYQ77" s="35"/>
      <c r="JYR77" s="35"/>
      <c r="JYS77" s="35"/>
      <c r="JYT77" s="35"/>
      <c r="JYU77" s="35"/>
      <c r="JYV77" s="35"/>
      <c r="JYW77" s="35"/>
      <c r="JYX77" s="35"/>
      <c r="JYY77" s="35"/>
      <c r="JYZ77" s="35"/>
      <c r="JZA77" s="35"/>
      <c r="JZB77" s="35"/>
      <c r="JZC77" s="35"/>
      <c r="JZD77" s="35"/>
      <c r="JZE77" s="35"/>
      <c r="JZF77" s="35"/>
      <c r="JZG77" s="35"/>
      <c r="JZH77" s="35"/>
      <c r="JZI77" s="35"/>
      <c r="JZJ77" s="35"/>
      <c r="JZK77" s="35"/>
      <c r="JZL77" s="35"/>
      <c r="JZM77" s="35"/>
      <c r="JZN77" s="35"/>
      <c r="JZO77" s="35"/>
      <c r="JZP77" s="35"/>
      <c r="JZQ77" s="35"/>
      <c r="JZR77" s="35"/>
      <c r="JZS77" s="35"/>
      <c r="JZT77" s="35"/>
      <c r="JZU77" s="35"/>
      <c r="JZV77" s="35"/>
      <c r="JZW77" s="35"/>
      <c r="JZX77" s="35"/>
      <c r="JZY77" s="35"/>
      <c r="JZZ77" s="35"/>
      <c r="KAA77" s="35"/>
      <c r="KAB77" s="35"/>
      <c r="KAC77" s="35"/>
      <c r="KAD77" s="35"/>
      <c r="KAE77" s="35"/>
      <c r="KAF77" s="35"/>
      <c r="KAG77" s="35"/>
      <c r="KAH77" s="35"/>
      <c r="KAI77" s="35"/>
      <c r="KAJ77" s="35"/>
      <c r="KAK77" s="35"/>
      <c r="KAL77" s="35"/>
      <c r="KAM77" s="35"/>
      <c r="KAN77" s="35"/>
      <c r="KAO77" s="35"/>
      <c r="KAP77" s="35"/>
      <c r="KAQ77" s="35"/>
      <c r="KAR77" s="35"/>
      <c r="KAS77" s="35"/>
      <c r="KAT77" s="35"/>
      <c r="KAU77" s="35"/>
      <c r="KAV77" s="35"/>
      <c r="KAW77" s="35"/>
      <c r="KAX77" s="35"/>
      <c r="KAY77" s="35"/>
      <c r="KAZ77" s="35"/>
      <c r="KBA77" s="35"/>
      <c r="KBB77" s="35"/>
      <c r="KBC77" s="35"/>
      <c r="KBD77" s="35"/>
      <c r="KBE77" s="35"/>
      <c r="KBF77" s="35"/>
      <c r="KBG77" s="35"/>
      <c r="KBH77" s="35"/>
      <c r="KBI77" s="35"/>
      <c r="KBJ77" s="35"/>
      <c r="KBK77" s="35"/>
      <c r="KBL77" s="35"/>
      <c r="KBM77" s="35"/>
      <c r="KBN77" s="35"/>
      <c r="KBO77" s="35"/>
      <c r="KBP77" s="35"/>
      <c r="KBQ77" s="35"/>
      <c r="KBR77" s="35"/>
      <c r="KBS77" s="35"/>
      <c r="KBT77" s="35"/>
      <c r="KBU77" s="35"/>
      <c r="KBV77" s="35"/>
      <c r="KBW77" s="35"/>
      <c r="KBX77" s="35"/>
      <c r="KBY77" s="35"/>
      <c r="KBZ77" s="35"/>
      <c r="KCA77" s="35"/>
      <c r="KCB77" s="35"/>
      <c r="KCC77" s="35"/>
      <c r="KCD77" s="35"/>
      <c r="KCE77" s="35"/>
      <c r="KCF77" s="35"/>
      <c r="KCG77" s="35"/>
      <c r="KCH77" s="35"/>
      <c r="KCI77" s="35"/>
      <c r="KCJ77" s="35"/>
      <c r="KCK77" s="35"/>
      <c r="KCL77" s="35"/>
      <c r="KCM77" s="35"/>
      <c r="KCN77" s="35"/>
      <c r="KCO77" s="35"/>
      <c r="KCP77" s="35"/>
      <c r="KCQ77" s="35"/>
      <c r="KCR77" s="35"/>
      <c r="KCS77" s="35"/>
      <c r="KCT77" s="35"/>
      <c r="KCU77" s="35"/>
      <c r="KCV77" s="35"/>
      <c r="KCW77" s="35"/>
      <c r="KCX77" s="35"/>
      <c r="KCY77" s="35"/>
      <c r="KCZ77" s="35"/>
      <c r="KDA77" s="35"/>
      <c r="KDB77" s="35"/>
      <c r="KDC77" s="35"/>
      <c r="KDD77" s="35"/>
      <c r="KDE77" s="35"/>
      <c r="KDF77" s="35"/>
      <c r="KDG77" s="35"/>
      <c r="KDH77" s="35"/>
      <c r="KDI77" s="35"/>
      <c r="KDJ77" s="35"/>
      <c r="KDK77" s="35"/>
      <c r="KDL77" s="35"/>
      <c r="KDM77" s="35"/>
      <c r="KDN77" s="35"/>
      <c r="KDO77" s="35"/>
      <c r="KDP77" s="35"/>
      <c r="KDQ77" s="35"/>
      <c r="KDR77" s="35"/>
      <c r="KDS77" s="35"/>
      <c r="KDT77" s="35"/>
      <c r="KDU77" s="35"/>
      <c r="KDV77" s="35"/>
      <c r="KDW77" s="35"/>
      <c r="KDX77" s="35"/>
      <c r="KDY77" s="35"/>
      <c r="KDZ77" s="35"/>
      <c r="KEA77" s="35"/>
      <c r="KEB77" s="35"/>
      <c r="KEC77" s="35"/>
      <c r="KED77" s="35"/>
      <c r="KEE77" s="35"/>
      <c r="KEF77" s="35"/>
      <c r="KEG77" s="35"/>
      <c r="KEH77" s="35"/>
      <c r="KEI77" s="35"/>
      <c r="KEJ77" s="35"/>
      <c r="KEK77" s="35"/>
      <c r="KEL77" s="35"/>
      <c r="KEM77" s="35"/>
      <c r="KEN77" s="35"/>
      <c r="KEO77" s="35"/>
      <c r="KEP77" s="35"/>
      <c r="KEQ77" s="35"/>
      <c r="KER77" s="35"/>
      <c r="KES77" s="35"/>
      <c r="KET77" s="35"/>
      <c r="KEU77" s="35"/>
      <c r="KEV77" s="35"/>
      <c r="KEW77" s="35"/>
      <c r="KEX77" s="35"/>
      <c r="KEY77" s="35"/>
      <c r="KEZ77" s="35"/>
      <c r="KFA77" s="35"/>
      <c r="KFB77" s="35"/>
      <c r="KFC77" s="35"/>
      <c r="KFD77" s="35"/>
      <c r="KFE77" s="35"/>
      <c r="KFF77" s="35"/>
      <c r="KFG77" s="35"/>
      <c r="KFH77" s="35"/>
      <c r="KFI77" s="35"/>
      <c r="KFJ77" s="35"/>
      <c r="KFK77" s="35"/>
      <c r="KFL77" s="35"/>
      <c r="KFM77" s="35"/>
      <c r="KFN77" s="35"/>
      <c r="KFO77" s="35"/>
      <c r="KFP77" s="35"/>
      <c r="KFQ77" s="35"/>
      <c r="KFR77" s="35"/>
      <c r="KFS77" s="35"/>
      <c r="KFT77" s="35"/>
      <c r="KFU77" s="35"/>
      <c r="KFV77" s="35"/>
      <c r="KFW77" s="35"/>
      <c r="KFX77" s="35"/>
      <c r="KFY77" s="35"/>
      <c r="KFZ77" s="35"/>
      <c r="KGA77" s="35"/>
      <c r="KGB77" s="35"/>
      <c r="KGC77" s="35"/>
      <c r="KGD77" s="35"/>
      <c r="KGE77" s="35"/>
      <c r="KGF77" s="35"/>
      <c r="KGG77" s="35"/>
      <c r="KGH77" s="35"/>
      <c r="KGI77" s="35"/>
      <c r="KGJ77" s="35"/>
      <c r="KGK77" s="35"/>
      <c r="KGL77" s="35"/>
      <c r="KGM77" s="35"/>
      <c r="KGN77" s="35"/>
      <c r="KGO77" s="35"/>
      <c r="KGP77" s="35"/>
      <c r="KGQ77" s="35"/>
      <c r="KGR77" s="35"/>
      <c r="KGS77" s="35"/>
      <c r="KGT77" s="35"/>
      <c r="KGU77" s="35"/>
      <c r="KGV77" s="35"/>
      <c r="KGW77" s="35"/>
      <c r="KGX77" s="35"/>
      <c r="KGY77" s="35"/>
      <c r="KGZ77" s="35"/>
      <c r="KHA77" s="35"/>
      <c r="KHB77" s="35"/>
      <c r="KHC77" s="35"/>
      <c r="KHD77" s="35"/>
      <c r="KHE77" s="35"/>
      <c r="KHF77" s="35"/>
      <c r="KHM77" s="35"/>
      <c r="KHN77" s="35"/>
      <c r="KHO77" s="35"/>
      <c r="KHP77" s="35"/>
      <c r="KHQ77" s="35"/>
      <c r="KHR77" s="35"/>
      <c r="KHS77" s="35"/>
      <c r="KHT77" s="35"/>
      <c r="KHU77" s="35"/>
      <c r="KHV77" s="35"/>
      <c r="KHW77" s="35"/>
      <c r="KHX77" s="35"/>
      <c r="KHY77" s="35"/>
      <c r="KHZ77" s="35"/>
      <c r="KIA77" s="35"/>
      <c r="KIB77" s="35"/>
      <c r="KIC77" s="35"/>
      <c r="KID77" s="35"/>
      <c r="KIE77" s="35"/>
      <c r="KIF77" s="35"/>
      <c r="KIG77" s="35"/>
      <c r="KIH77" s="35"/>
      <c r="KII77" s="35"/>
      <c r="KIJ77" s="35"/>
      <c r="KIK77" s="35"/>
      <c r="KIL77" s="35"/>
      <c r="KIM77" s="35"/>
      <c r="KIN77" s="35"/>
      <c r="KIO77" s="35"/>
      <c r="KIP77" s="35"/>
      <c r="KIQ77" s="35"/>
      <c r="KIR77" s="35"/>
      <c r="KIS77" s="35"/>
      <c r="KIT77" s="35"/>
      <c r="KIU77" s="35"/>
      <c r="KIV77" s="35"/>
      <c r="KIW77" s="35"/>
      <c r="KIX77" s="35"/>
      <c r="KIY77" s="35"/>
      <c r="KIZ77" s="35"/>
      <c r="KJA77" s="35"/>
      <c r="KJB77" s="35"/>
      <c r="KJC77" s="35"/>
      <c r="KJD77" s="35"/>
      <c r="KJE77" s="35"/>
      <c r="KJF77" s="35"/>
      <c r="KJG77" s="35"/>
      <c r="KJH77" s="35"/>
      <c r="KJI77" s="35"/>
      <c r="KJJ77" s="35"/>
      <c r="KJK77" s="35"/>
      <c r="KJL77" s="35"/>
      <c r="KJM77" s="35"/>
      <c r="KJN77" s="35"/>
      <c r="KJO77" s="35"/>
      <c r="KJP77" s="35"/>
      <c r="KJQ77" s="35"/>
      <c r="KJR77" s="35"/>
      <c r="KJS77" s="35"/>
      <c r="KJT77" s="35"/>
      <c r="KJU77" s="35"/>
      <c r="KJV77" s="35"/>
      <c r="KJW77" s="35"/>
      <c r="KJX77" s="35"/>
      <c r="KJY77" s="35"/>
      <c r="KJZ77" s="35"/>
      <c r="KKA77" s="35"/>
      <c r="KKB77" s="35"/>
      <c r="KKC77" s="35"/>
      <c r="KKD77" s="35"/>
      <c r="KKE77" s="35"/>
      <c r="KKF77" s="35"/>
      <c r="KKG77" s="35"/>
      <c r="KKH77" s="35"/>
      <c r="KKI77" s="35"/>
      <c r="KKJ77" s="35"/>
      <c r="KKK77" s="35"/>
      <c r="KKL77" s="35"/>
      <c r="KKM77" s="35"/>
      <c r="KKN77" s="35"/>
      <c r="KKO77" s="35"/>
      <c r="KKP77" s="35"/>
      <c r="KKQ77" s="35"/>
      <c r="KKR77" s="35"/>
      <c r="KKS77" s="35"/>
      <c r="KKT77" s="35"/>
      <c r="KKU77" s="35"/>
      <c r="KKV77" s="35"/>
      <c r="KKW77" s="35"/>
      <c r="KKX77" s="35"/>
      <c r="KKY77" s="35"/>
      <c r="KKZ77" s="35"/>
      <c r="KLA77" s="35"/>
      <c r="KLB77" s="35"/>
      <c r="KLC77" s="35"/>
      <c r="KLD77" s="35"/>
      <c r="KLE77" s="35"/>
      <c r="KLF77" s="35"/>
      <c r="KLG77" s="35"/>
      <c r="KLH77" s="35"/>
      <c r="KLI77" s="35"/>
      <c r="KLJ77" s="35"/>
      <c r="KLK77" s="35"/>
      <c r="KLL77" s="35"/>
      <c r="KLM77" s="35"/>
      <c r="KLN77" s="35"/>
      <c r="KLO77" s="35"/>
      <c r="KLP77" s="35"/>
      <c r="KLQ77" s="35"/>
      <c r="KLR77" s="35"/>
      <c r="KLS77" s="35"/>
      <c r="KLT77" s="35"/>
      <c r="KLU77" s="35"/>
      <c r="KLV77" s="35"/>
      <c r="KLW77" s="35"/>
      <c r="KLX77" s="35"/>
      <c r="KLY77" s="35"/>
      <c r="KLZ77" s="35"/>
      <c r="KMA77" s="35"/>
      <c r="KMB77" s="35"/>
      <c r="KMC77" s="35"/>
      <c r="KMD77" s="35"/>
      <c r="KME77" s="35"/>
      <c r="KMF77" s="35"/>
      <c r="KMG77" s="35"/>
      <c r="KMH77" s="35"/>
      <c r="KMI77" s="35"/>
      <c r="KMJ77" s="35"/>
      <c r="KMK77" s="35"/>
      <c r="KML77" s="35"/>
      <c r="KMM77" s="35"/>
      <c r="KMN77" s="35"/>
      <c r="KMO77" s="35"/>
      <c r="KMP77" s="35"/>
      <c r="KMQ77" s="35"/>
      <c r="KMR77" s="35"/>
      <c r="KMS77" s="35"/>
      <c r="KMT77" s="35"/>
      <c r="KMU77" s="35"/>
      <c r="KMV77" s="35"/>
      <c r="KMW77" s="35"/>
      <c r="KMX77" s="35"/>
      <c r="KMY77" s="35"/>
      <c r="KMZ77" s="35"/>
      <c r="KNA77" s="35"/>
      <c r="KNB77" s="35"/>
      <c r="KNC77" s="35"/>
      <c r="KND77" s="35"/>
      <c r="KNE77" s="35"/>
      <c r="KNF77" s="35"/>
      <c r="KNG77" s="35"/>
      <c r="KNH77" s="35"/>
      <c r="KNI77" s="35"/>
      <c r="KNJ77" s="35"/>
      <c r="KNK77" s="35"/>
      <c r="KNL77" s="35"/>
      <c r="KNM77" s="35"/>
      <c r="KNN77" s="35"/>
      <c r="KNO77" s="35"/>
      <c r="KNP77" s="35"/>
      <c r="KNQ77" s="35"/>
      <c r="KNR77" s="35"/>
      <c r="KNS77" s="35"/>
      <c r="KNT77" s="35"/>
      <c r="KNU77" s="35"/>
      <c r="KNV77" s="35"/>
      <c r="KNW77" s="35"/>
      <c r="KNX77" s="35"/>
      <c r="KNY77" s="35"/>
      <c r="KNZ77" s="35"/>
      <c r="KOA77" s="35"/>
      <c r="KOB77" s="35"/>
      <c r="KOC77" s="35"/>
      <c r="KOD77" s="35"/>
      <c r="KOE77" s="35"/>
      <c r="KOF77" s="35"/>
      <c r="KOG77" s="35"/>
      <c r="KOH77" s="35"/>
      <c r="KOI77" s="35"/>
      <c r="KOJ77" s="35"/>
      <c r="KOK77" s="35"/>
      <c r="KOL77" s="35"/>
      <c r="KOM77" s="35"/>
      <c r="KON77" s="35"/>
      <c r="KOO77" s="35"/>
      <c r="KOP77" s="35"/>
      <c r="KOQ77" s="35"/>
      <c r="KOR77" s="35"/>
      <c r="KOS77" s="35"/>
      <c r="KOT77" s="35"/>
      <c r="KOU77" s="35"/>
      <c r="KOV77" s="35"/>
      <c r="KOW77" s="35"/>
      <c r="KOX77" s="35"/>
      <c r="KOY77" s="35"/>
      <c r="KOZ77" s="35"/>
      <c r="KPA77" s="35"/>
      <c r="KPB77" s="35"/>
      <c r="KPC77" s="35"/>
      <c r="KPD77" s="35"/>
      <c r="KPE77" s="35"/>
      <c r="KPF77" s="35"/>
      <c r="KPG77" s="35"/>
      <c r="KPH77" s="35"/>
      <c r="KPI77" s="35"/>
      <c r="KPJ77" s="35"/>
      <c r="KPK77" s="35"/>
      <c r="KPL77" s="35"/>
      <c r="KPM77" s="35"/>
      <c r="KPN77" s="35"/>
      <c r="KPO77" s="35"/>
      <c r="KPP77" s="35"/>
      <c r="KPQ77" s="35"/>
      <c r="KPR77" s="35"/>
      <c r="KPS77" s="35"/>
      <c r="KPT77" s="35"/>
      <c r="KPU77" s="35"/>
      <c r="KPV77" s="35"/>
      <c r="KPW77" s="35"/>
      <c r="KPX77" s="35"/>
      <c r="KPY77" s="35"/>
      <c r="KPZ77" s="35"/>
      <c r="KQA77" s="35"/>
      <c r="KQB77" s="35"/>
      <c r="KQC77" s="35"/>
      <c r="KQD77" s="35"/>
      <c r="KQE77" s="35"/>
      <c r="KQF77" s="35"/>
      <c r="KQG77" s="35"/>
      <c r="KQH77" s="35"/>
      <c r="KQI77" s="35"/>
      <c r="KQJ77" s="35"/>
      <c r="KQK77" s="35"/>
      <c r="KQL77" s="35"/>
      <c r="KQM77" s="35"/>
      <c r="KQN77" s="35"/>
      <c r="KQO77" s="35"/>
      <c r="KQP77" s="35"/>
      <c r="KQQ77" s="35"/>
      <c r="KQR77" s="35"/>
      <c r="KQS77" s="35"/>
      <c r="KQT77" s="35"/>
      <c r="KQU77" s="35"/>
      <c r="KQV77" s="35"/>
      <c r="KQW77" s="35"/>
      <c r="KQX77" s="35"/>
      <c r="KQY77" s="35"/>
      <c r="KQZ77" s="35"/>
      <c r="KRA77" s="35"/>
      <c r="KRB77" s="35"/>
      <c r="KRI77" s="35"/>
      <c r="KRJ77" s="35"/>
      <c r="KRK77" s="35"/>
      <c r="KRL77" s="35"/>
      <c r="KRM77" s="35"/>
      <c r="KRN77" s="35"/>
      <c r="KRO77" s="35"/>
      <c r="KRP77" s="35"/>
      <c r="KRQ77" s="35"/>
      <c r="KRR77" s="35"/>
      <c r="KRS77" s="35"/>
      <c r="KRT77" s="35"/>
      <c r="KRU77" s="35"/>
      <c r="KRV77" s="35"/>
      <c r="KRW77" s="35"/>
      <c r="KRX77" s="35"/>
      <c r="KRY77" s="35"/>
      <c r="KRZ77" s="35"/>
      <c r="KSA77" s="35"/>
      <c r="KSB77" s="35"/>
      <c r="KSC77" s="35"/>
      <c r="KSD77" s="35"/>
      <c r="KSE77" s="35"/>
      <c r="KSF77" s="35"/>
      <c r="KSG77" s="35"/>
      <c r="KSH77" s="35"/>
      <c r="KSI77" s="35"/>
      <c r="KSJ77" s="35"/>
      <c r="KSK77" s="35"/>
      <c r="KSL77" s="35"/>
      <c r="KSM77" s="35"/>
      <c r="KSN77" s="35"/>
      <c r="KSO77" s="35"/>
      <c r="KSP77" s="35"/>
      <c r="KSQ77" s="35"/>
      <c r="KSR77" s="35"/>
      <c r="KSS77" s="35"/>
      <c r="KST77" s="35"/>
      <c r="KSU77" s="35"/>
      <c r="KSV77" s="35"/>
      <c r="KSW77" s="35"/>
      <c r="KSX77" s="35"/>
      <c r="KSY77" s="35"/>
      <c r="KSZ77" s="35"/>
      <c r="KTA77" s="35"/>
      <c r="KTB77" s="35"/>
      <c r="KTC77" s="35"/>
      <c r="KTD77" s="35"/>
      <c r="KTE77" s="35"/>
      <c r="KTF77" s="35"/>
      <c r="KTG77" s="35"/>
      <c r="KTH77" s="35"/>
      <c r="KTI77" s="35"/>
      <c r="KTJ77" s="35"/>
      <c r="KTK77" s="35"/>
      <c r="KTL77" s="35"/>
      <c r="KTM77" s="35"/>
      <c r="KTN77" s="35"/>
      <c r="KTO77" s="35"/>
      <c r="KTP77" s="35"/>
      <c r="KTQ77" s="35"/>
      <c r="KTR77" s="35"/>
      <c r="KTS77" s="35"/>
      <c r="KTT77" s="35"/>
      <c r="KTU77" s="35"/>
      <c r="KTV77" s="35"/>
      <c r="KTW77" s="35"/>
      <c r="KTX77" s="35"/>
      <c r="KTY77" s="35"/>
      <c r="KTZ77" s="35"/>
      <c r="KUA77" s="35"/>
      <c r="KUB77" s="35"/>
      <c r="KUC77" s="35"/>
      <c r="KUD77" s="35"/>
      <c r="KUE77" s="35"/>
      <c r="KUF77" s="35"/>
      <c r="KUG77" s="35"/>
      <c r="KUH77" s="35"/>
      <c r="KUI77" s="35"/>
      <c r="KUJ77" s="35"/>
      <c r="KUK77" s="35"/>
      <c r="KUL77" s="35"/>
      <c r="KUM77" s="35"/>
      <c r="KUN77" s="35"/>
      <c r="KUO77" s="35"/>
      <c r="KUP77" s="35"/>
      <c r="KUQ77" s="35"/>
      <c r="KUR77" s="35"/>
      <c r="KUS77" s="35"/>
      <c r="KUT77" s="35"/>
      <c r="KUU77" s="35"/>
      <c r="KUV77" s="35"/>
      <c r="KUW77" s="35"/>
      <c r="KUX77" s="35"/>
      <c r="KUY77" s="35"/>
      <c r="KUZ77" s="35"/>
      <c r="KVA77" s="35"/>
      <c r="KVB77" s="35"/>
      <c r="KVC77" s="35"/>
      <c r="KVD77" s="35"/>
      <c r="KVE77" s="35"/>
      <c r="KVF77" s="35"/>
      <c r="KVG77" s="35"/>
      <c r="KVH77" s="35"/>
      <c r="KVI77" s="35"/>
      <c r="KVJ77" s="35"/>
      <c r="KVK77" s="35"/>
      <c r="KVL77" s="35"/>
      <c r="KVM77" s="35"/>
      <c r="KVN77" s="35"/>
      <c r="KVO77" s="35"/>
      <c r="KVP77" s="35"/>
      <c r="KVQ77" s="35"/>
      <c r="KVR77" s="35"/>
      <c r="KVS77" s="35"/>
      <c r="KVT77" s="35"/>
      <c r="KVU77" s="35"/>
      <c r="KVV77" s="35"/>
      <c r="KVW77" s="35"/>
      <c r="KVX77" s="35"/>
      <c r="KVY77" s="35"/>
      <c r="KVZ77" s="35"/>
      <c r="KWA77" s="35"/>
      <c r="KWB77" s="35"/>
      <c r="KWC77" s="35"/>
      <c r="KWD77" s="35"/>
      <c r="KWE77" s="35"/>
      <c r="KWF77" s="35"/>
      <c r="KWG77" s="35"/>
      <c r="KWH77" s="35"/>
      <c r="KWI77" s="35"/>
      <c r="KWJ77" s="35"/>
      <c r="KWK77" s="35"/>
      <c r="KWL77" s="35"/>
      <c r="KWM77" s="35"/>
      <c r="KWN77" s="35"/>
      <c r="KWO77" s="35"/>
      <c r="KWP77" s="35"/>
      <c r="KWQ77" s="35"/>
      <c r="KWR77" s="35"/>
      <c r="KWS77" s="35"/>
      <c r="KWT77" s="35"/>
      <c r="KWU77" s="35"/>
      <c r="KWV77" s="35"/>
      <c r="KWW77" s="35"/>
      <c r="KWX77" s="35"/>
      <c r="KWY77" s="35"/>
      <c r="KWZ77" s="35"/>
      <c r="KXA77" s="35"/>
      <c r="KXB77" s="35"/>
      <c r="KXC77" s="35"/>
      <c r="KXD77" s="35"/>
      <c r="KXE77" s="35"/>
      <c r="KXF77" s="35"/>
      <c r="KXG77" s="35"/>
      <c r="KXH77" s="35"/>
      <c r="KXI77" s="35"/>
      <c r="KXJ77" s="35"/>
      <c r="KXK77" s="35"/>
      <c r="KXL77" s="35"/>
      <c r="KXM77" s="35"/>
      <c r="KXN77" s="35"/>
      <c r="KXO77" s="35"/>
      <c r="KXP77" s="35"/>
      <c r="KXQ77" s="35"/>
      <c r="KXR77" s="35"/>
      <c r="KXS77" s="35"/>
      <c r="KXT77" s="35"/>
      <c r="KXU77" s="35"/>
      <c r="KXV77" s="35"/>
      <c r="KXW77" s="35"/>
      <c r="KXX77" s="35"/>
      <c r="KXY77" s="35"/>
      <c r="KXZ77" s="35"/>
      <c r="KYA77" s="35"/>
      <c r="KYB77" s="35"/>
      <c r="KYC77" s="35"/>
      <c r="KYD77" s="35"/>
      <c r="KYE77" s="35"/>
      <c r="KYF77" s="35"/>
      <c r="KYG77" s="35"/>
      <c r="KYH77" s="35"/>
      <c r="KYI77" s="35"/>
      <c r="KYJ77" s="35"/>
      <c r="KYK77" s="35"/>
      <c r="KYL77" s="35"/>
      <c r="KYM77" s="35"/>
      <c r="KYN77" s="35"/>
      <c r="KYO77" s="35"/>
      <c r="KYP77" s="35"/>
      <c r="KYQ77" s="35"/>
      <c r="KYR77" s="35"/>
      <c r="KYS77" s="35"/>
      <c r="KYT77" s="35"/>
      <c r="KYU77" s="35"/>
      <c r="KYV77" s="35"/>
      <c r="KYW77" s="35"/>
      <c r="KYX77" s="35"/>
      <c r="KYY77" s="35"/>
      <c r="KYZ77" s="35"/>
      <c r="KZA77" s="35"/>
      <c r="KZB77" s="35"/>
      <c r="KZC77" s="35"/>
      <c r="KZD77" s="35"/>
      <c r="KZE77" s="35"/>
      <c r="KZF77" s="35"/>
      <c r="KZG77" s="35"/>
      <c r="KZH77" s="35"/>
      <c r="KZI77" s="35"/>
      <c r="KZJ77" s="35"/>
      <c r="KZK77" s="35"/>
      <c r="KZL77" s="35"/>
      <c r="KZM77" s="35"/>
      <c r="KZN77" s="35"/>
      <c r="KZO77" s="35"/>
      <c r="KZP77" s="35"/>
      <c r="KZQ77" s="35"/>
      <c r="KZR77" s="35"/>
      <c r="KZS77" s="35"/>
      <c r="KZT77" s="35"/>
      <c r="KZU77" s="35"/>
      <c r="KZV77" s="35"/>
      <c r="KZW77" s="35"/>
      <c r="KZX77" s="35"/>
      <c r="KZY77" s="35"/>
      <c r="KZZ77" s="35"/>
      <c r="LAA77" s="35"/>
      <c r="LAB77" s="35"/>
      <c r="LAC77" s="35"/>
      <c r="LAD77" s="35"/>
      <c r="LAE77" s="35"/>
      <c r="LAF77" s="35"/>
      <c r="LAG77" s="35"/>
      <c r="LAH77" s="35"/>
      <c r="LAI77" s="35"/>
      <c r="LAJ77" s="35"/>
      <c r="LAK77" s="35"/>
      <c r="LAL77" s="35"/>
      <c r="LAM77" s="35"/>
      <c r="LAN77" s="35"/>
      <c r="LAO77" s="35"/>
      <c r="LAP77" s="35"/>
      <c r="LAQ77" s="35"/>
      <c r="LAR77" s="35"/>
      <c r="LAS77" s="35"/>
      <c r="LAT77" s="35"/>
      <c r="LAU77" s="35"/>
      <c r="LAV77" s="35"/>
      <c r="LAW77" s="35"/>
      <c r="LAX77" s="35"/>
      <c r="LBE77" s="35"/>
      <c r="LBF77" s="35"/>
      <c r="LBG77" s="35"/>
      <c r="LBH77" s="35"/>
      <c r="LBI77" s="35"/>
      <c r="LBJ77" s="35"/>
      <c r="LBK77" s="35"/>
      <c r="LBL77" s="35"/>
      <c r="LBM77" s="35"/>
      <c r="LBN77" s="35"/>
      <c r="LBO77" s="35"/>
      <c r="LBP77" s="35"/>
      <c r="LBQ77" s="35"/>
      <c r="LBR77" s="35"/>
      <c r="LBS77" s="35"/>
      <c r="LBT77" s="35"/>
      <c r="LBU77" s="35"/>
      <c r="LBV77" s="35"/>
      <c r="LBW77" s="35"/>
      <c r="LBX77" s="35"/>
      <c r="LBY77" s="35"/>
      <c r="LBZ77" s="35"/>
      <c r="LCA77" s="35"/>
      <c r="LCB77" s="35"/>
      <c r="LCC77" s="35"/>
      <c r="LCD77" s="35"/>
      <c r="LCE77" s="35"/>
      <c r="LCF77" s="35"/>
      <c r="LCG77" s="35"/>
      <c r="LCH77" s="35"/>
      <c r="LCI77" s="35"/>
      <c r="LCJ77" s="35"/>
      <c r="LCK77" s="35"/>
      <c r="LCL77" s="35"/>
      <c r="LCM77" s="35"/>
      <c r="LCN77" s="35"/>
      <c r="LCO77" s="35"/>
      <c r="LCP77" s="35"/>
      <c r="LCQ77" s="35"/>
      <c r="LCR77" s="35"/>
      <c r="LCS77" s="35"/>
      <c r="LCT77" s="35"/>
      <c r="LCU77" s="35"/>
      <c r="LCV77" s="35"/>
      <c r="LCW77" s="35"/>
      <c r="LCX77" s="35"/>
      <c r="LCY77" s="35"/>
      <c r="LCZ77" s="35"/>
      <c r="LDA77" s="35"/>
      <c r="LDB77" s="35"/>
      <c r="LDC77" s="35"/>
      <c r="LDD77" s="35"/>
      <c r="LDE77" s="35"/>
      <c r="LDF77" s="35"/>
      <c r="LDG77" s="35"/>
      <c r="LDH77" s="35"/>
      <c r="LDI77" s="35"/>
      <c r="LDJ77" s="35"/>
      <c r="LDK77" s="35"/>
      <c r="LDL77" s="35"/>
      <c r="LDM77" s="35"/>
      <c r="LDN77" s="35"/>
      <c r="LDO77" s="35"/>
      <c r="LDP77" s="35"/>
      <c r="LDQ77" s="35"/>
      <c r="LDR77" s="35"/>
      <c r="LDS77" s="35"/>
      <c r="LDT77" s="35"/>
      <c r="LDU77" s="35"/>
      <c r="LDV77" s="35"/>
      <c r="LDW77" s="35"/>
      <c r="LDX77" s="35"/>
      <c r="LDY77" s="35"/>
      <c r="LDZ77" s="35"/>
      <c r="LEA77" s="35"/>
      <c r="LEB77" s="35"/>
      <c r="LEC77" s="35"/>
      <c r="LED77" s="35"/>
      <c r="LEE77" s="35"/>
      <c r="LEF77" s="35"/>
      <c r="LEG77" s="35"/>
      <c r="LEH77" s="35"/>
      <c r="LEI77" s="35"/>
      <c r="LEJ77" s="35"/>
      <c r="LEK77" s="35"/>
      <c r="LEL77" s="35"/>
      <c r="LEM77" s="35"/>
      <c r="LEN77" s="35"/>
      <c r="LEO77" s="35"/>
      <c r="LEP77" s="35"/>
      <c r="LEQ77" s="35"/>
      <c r="LER77" s="35"/>
      <c r="LES77" s="35"/>
      <c r="LET77" s="35"/>
      <c r="LEU77" s="35"/>
      <c r="LEV77" s="35"/>
      <c r="LEW77" s="35"/>
      <c r="LEX77" s="35"/>
      <c r="LEY77" s="35"/>
      <c r="LEZ77" s="35"/>
      <c r="LFA77" s="35"/>
      <c r="LFB77" s="35"/>
      <c r="LFC77" s="35"/>
      <c r="LFD77" s="35"/>
      <c r="LFE77" s="35"/>
      <c r="LFF77" s="35"/>
      <c r="LFG77" s="35"/>
      <c r="LFH77" s="35"/>
      <c r="LFI77" s="35"/>
      <c r="LFJ77" s="35"/>
      <c r="LFK77" s="35"/>
      <c r="LFL77" s="35"/>
      <c r="LFM77" s="35"/>
      <c r="LFN77" s="35"/>
      <c r="LFO77" s="35"/>
      <c r="LFP77" s="35"/>
      <c r="LFQ77" s="35"/>
      <c r="LFR77" s="35"/>
      <c r="LFS77" s="35"/>
      <c r="LFT77" s="35"/>
      <c r="LFU77" s="35"/>
      <c r="LFV77" s="35"/>
      <c r="LFW77" s="35"/>
      <c r="LFX77" s="35"/>
      <c r="LFY77" s="35"/>
      <c r="LFZ77" s="35"/>
      <c r="LGA77" s="35"/>
      <c r="LGB77" s="35"/>
      <c r="LGC77" s="35"/>
      <c r="LGD77" s="35"/>
      <c r="LGE77" s="35"/>
      <c r="LGF77" s="35"/>
      <c r="LGG77" s="35"/>
      <c r="LGH77" s="35"/>
      <c r="LGI77" s="35"/>
      <c r="LGJ77" s="35"/>
      <c r="LGK77" s="35"/>
      <c r="LGL77" s="35"/>
      <c r="LGM77" s="35"/>
      <c r="LGN77" s="35"/>
      <c r="LGO77" s="35"/>
      <c r="LGP77" s="35"/>
      <c r="LGQ77" s="35"/>
      <c r="LGR77" s="35"/>
      <c r="LGS77" s="35"/>
      <c r="LGT77" s="35"/>
      <c r="LGU77" s="35"/>
      <c r="LGV77" s="35"/>
      <c r="LGW77" s="35"/>
      <c r="LGX77" s="35"/>
      <c r="LGY77" s="35"/>
      <c r="LGZ77" s="35"/>
      <c r="LHA77" s="35"/>
      <c r="LHB77" s="35"/>
      <c r="LHC77" s="35"/>
      <c r="LHD77" s="35"/>
      <c r="LHE77" s="35"/>
      <c r="LHF77" s="35"/>
      <c r="LHG77" s="35"/>
      <c r="LHH77" s="35"/>
      <c r="LHI77" s="35"/>
      <c r="LHJ77" s="35"/>
      <c r="LHK77" s="35"/>
      <c r="LHL77" s="35"/>
      <c r="LHM77" s="35"/>
      <c r="LHN77" s="35"/>
      <c r="LHO77" s="35"/>
      <c r="LHP77" s="35"/>
      <c r="LHQ77" s="35"/>
      <c r="LHR77" s="35"/>
      <c r="LHS77" s="35"/>
      <c r="LHT77" s="35"/>
      <c r="LHU77" s="35"/>
      <c r="LHV77" s="35"/>
      <c r="LHW77" s="35"/>
      <c r="LHX77" s="35"/>
      <c r="LHY77" s="35"/>
      <c r="LHZ77" s="35"/>
      <c r="LIA77" s="35"/>
      <c r="LIB77" s="35"/>
      <c r="LIC77" s="35"/>
      <c r="LID77" s="35"/>
      <c r="LIE77" s="35"/>
      <c r="LIF77" s="35"/>
      <c r="LIG77" s="35"/>
      <c r="LIH77" s="35"/>
      <c r="LII77" s="35"/>
      <c r="LIJ77" s="35"/>
      <c r="LIK77" s="35"/>
      <c r="LIL77" s="35"/>
      <c r="LIM77" s="35"/>
      <c r="LIN77" s="35"/>
      <c r="LIO77" s="35"/>
      <c r="LIP77" s="35"/>
      <c r="LIQ77" s="35"/>
      <c r="LIR77" s="35"/>
      <c r="LIS77" s="35"/>
      <c r="LIT77" s="35"/>
      <c r="LIU77" s="35"/>
      <c r="LIV77" s="35"/>
      <c r="LIW77" s="35"/>
      <c r="LIX77" s="35"/>
      <c r="LIY77" s="35"/>
      <c r="LIZ77" s="35"/>
      <c r="LJA77" s="35"/>
      <c r="LJB77" s="35"/>
      <c r="LJC77" s="35"/>
      <c r="LJD77" s="35"/>
      <c r="LJE77" s="35"/>
      <c r="LJF77" s="35"/>
      <c r="LJG77" s="35"/>
      <c r="LJH77" s="35"/>
      <c r="LJI77" s="35"/>
      <c r="LJJ77" s="35"/>
      <c r="LJK77" s="35"/>
      <c r="LJL77" s="35"/>
      <c r="LJM77" s="35"/>
      <c r="LJN77" s="35"/>
      <c r="LJO77" s="35"/>
      <c r="LJP77" s="35"/>
      <c r="LJQ77" s="35"/>
      <c r="LJR77" s="35"/>
      <c r="LJS77" s="35"/>
      <c r="LJT77" s="35"/>
      <c r="LJU77" s="35"/>
      <c r="LJV77" s="35"/>
      <c r="LJW77" s="35"/>
      <c r="LJX77" s="35"/>
      <c r="LJY77" s="35"/>
      <c r="LJZ77" s="35"/>
      <c r="LKA77" s="35"/>
      <c r="LKB77" s="35"/>
      <c r="LKC77" s="35"/>
      <c r="LKD77" s="35"/>
      <c r="LKE77" s="35"/>
      <c r="LKF77" s="35"/>
      <c r="LKG77" s="35"/>
      <c r="LKH77" s="35"/>
      <c r="LKI77" s="35"/>
      <c r="LKJ77" s="35"/>
      <c r="LKK77" s="35"/>
      <c r="LKL77" s="35"/>
      <c r="LKM77" s="35"/>
      <c r="LKN77" s="35"/>
      <c r="LKO77" s="35"/>
      <c r="LKP77" s="35"/>
      <c r="LKQ77" s="35"/>
      <c r="LKR77" s="35"/>
      <c r="LKS77" s="35"/>
      <c r="LKT77" s="35"/>
      <c r="LLA77" s="35"/>
      <c r="LLB77" s="35"/>
      <c r="LLC77" s="35"/>
      <c r="LLD77" s="35"/>
      <c r="LLE77" s="35"/>
      <c r="LLF77" s="35"/>
      <c r="LLG77" s="35"/>
      <c r="LLH77" s="35"/>
      <c r="LLI77" s="35"/>
      <c r="LLJ77" s="35"/>
      <c r="LLK77" s="35"/>
      <c r="LLL77" s="35"/>
      <c r="LLM77" s="35"/>
      <c r="LLN77" s="35"/>
      <c r="LLO77" s="35"/>
      <c r="LLP77" s="35"/>
      <c r="LLQ77" s="35"/>
      <c r="LLR77" s="35"/>
      <c r="LLS77" s="35"/>
      <c r="LLT77" s="35"/>
      <c r="LLU77" s="35"/>
      <c r="LLV77" s="35"/>
      <c r="LLW77" s="35"/>
      <c r="LLX77" s="35"/>
      <c r="LLY77" s="35"/>
      <c r="LLZ77" s="35"/>
      <c r="LMA77" s="35"/>
      <c r="LMB77" s="35"/>
      <c r="LMC77" s="35"/>
      <c r="LMD77" s="35"/>
      <c r="LME77" s="35"/>
      <c r="LMF77" s="35"/>
      <c r="LMG77" s="35"/>
      <c r="LMH77" s="35"/>
      <c r="LMI77" s="35"/>
      <c r="LMJ77" s="35"/>
      <c r="LMK77" s="35"/>
      <c r="LML77" s="35"/>
      <c r="LMM77" s="35"/>
      <c r="LMN77" s="35"/>
      <c r="LMO77" s="35"/>
      <c r="LMP77" s="35"/>
      <c r="LMQ77" s="35"/>
      <c r="LMR77" s="35"/>
      <c r="LMS77" s="35"/>
      <c r="LMT77" s="35"/>
      <c r="LMU77" s="35"/>
      <c r="LMV77" s="35"/>
      <c r="LMW77" s="35"/>
      <c r="LMX77" s="35"/>
      <c r="LMY77" s="35"/>
      <c r="LMZ77" s="35"/>
      <c r="LNA77" s="35"/>
      <c r="LNB77" s="35"/>
      <c r="LNC77" s="35"/>
      <c r="LND77" s="35"/>
      <c r="LNE77" s="35"/>
      <c r="LNF77" s="35"/>
      <c r="LNG77" s="35"/>
      <c r="LNH77" s="35"/>
      <c r="LNI77" s="35"/>
      <c r="LNJ77" s="35"/>
      <c r="LNK77" s="35"/>
      <c r="LNL77" s="35"/>
      <c r="LNM77" s="35"/>
      <c r="LNN77" s="35"/>
      <c r="LNO77" s="35"/>
      <c r="LNP77" s="35"/>
      <c r="LNQ77" s="35"/>
      <c r="LNR77" s="35"/>
      <c r="LNS77" s="35"/>
      <c r="LNT77" s="35"/>
      <c r="LNU77" s="35"/>
      <c r="LNV77" s="35"/>
      <c r="LNW77" s="35"/>
      <c r="LNX77" s="35"/>
      <c r="LNY77" s="35"/>
      <c r="LNZ77" s="35"/>
      <c r="LOA77" s="35"/>
      <c r="LOB77" s="35"/>
      <c r="LOC77" s="35"/>
      <c r="LOD77" s="35"/>
      <c r="LOE77" s="35"/>
      <c r="LOF77" s="35"/>
      <c r="LOG77" s="35"/>
      <c r="LOH77" s="35"/>
      <c r="LOI77" s="35"/>
      <c r="LOJ77" s="35"/>
      <c r="LOK77" s="35"/>
      <c r="LOL77" s="35"/>
      <c r="LOM77" s="35"/>
      <c r="LON77" s="35"/>
      <c r="LOO77" s="35"/>
      <c r="LOP77" s="35"/>
      <c r="LOQ77" s="35"/>
      <c r="LOR77" s="35"/>
      <c r="LOS77" s="35"/>
      <c r="LOT77" s="35"/>
      <c r="LOU77" s="35"/>
      <c r="LOV77" s="35"/>
      <c r="LOW77" s="35"/>
      <c r="LOX77" s="35"/>
      <c r="LOY77" s="35"/>
      <c r="LOZ77" s="35"/>
      <c r="LPA77" s="35"/>
      <c r="LPB77" s="35"/>
      <c r="LPC77" s="35"/>
      <c r="LPD77" s="35"/>
      <c r="LPE77" s="35"/>
      <c r="LPF77" s="35"/>
      <c r="LPG77" s="35"/>
      <c r="LPH77" s="35"/>
      <c r="LPI77" s="35"/>
      <c r="LPJ77" s="35"/>
      <c r="LPK77" s="35"/>
      <c r="LPL77" s="35"/>
      <c r="LPM77" s="35"/>
      <c r="LPN77" s="35"/>
      <c r="LPO77" s="35"/>
      <c r="LPP77" s="35"/>
      <c r="LPQ77" s="35"/>
      <c r="LPR77" s="35"/>
      <c r="LPS77" s="35"/>
      <c r="LPT77" s="35"/>
      <c r="LPU77" s="35"/>
      <c r="LPV77" s="35"/>
      <c r="LPW77" s="35"/>
      <c r="LPX77" s="35"/>
      <c r="LPY77" s="35"/>
      <c r="LPZ77" s="35"/>
      <c r="LQA77" s="35"/>
      <c r="LQB77" s="35"/>
      <c r="LQC77" s="35"/>
      <c r="LQD77" s="35"/>
      <c r="LQE77" s="35"/>
      <c r="LQF77" s="35"/>
      <c r="LQG77" s="35"/>
      <c r="LQH77" s="35"/>
      <c r="LQI77" s="35"/>
      <c r="LQJ77" s="35"/>
      <c r="LQK77" s="35"/>
      <c r="LQL77" s="35"/>
      <c r="LQM77" s="35"/>
      <c r="LQN77" s="35"/>
      <c r="LQO77" s="35"/>
      <c r="LQP77" s="35"/>
      <c r="LQQ77" s="35"/>
      <c r="LQR77" s="35"/>
      <c r="LQS77" s="35"/>
      <c r="LQT77" s="35"/>
      <c r="LQU77" s="35"/>
      <c r="LQV77" s="35"/>
      <c r="LQW77" s="35"/>
      <c r="LQX77" s="35"/>
      <c r="LQY77" s="35"/>
      <c r="LQZ77" s="35"/>
      <c r="LRA77" s="35"/>
      <c r="LRB77" s="35"/>
      <c r="LRC77" s="35"/>
      <c r="LRD77" s="35"/>
      <c r="LRE77" s="35"/>
      <c r="LRF77" s="35"/>
      <c r="LRG77" s="35"/>
      <c r="LRH77" s="35"/>
      <c r="LRI77" s="35"/>
      <c r="LRJ77" s="35"/>
      <c r="LRK77" s="35"/>
      <c r="LRL77" s="35"/>
      <c r="LRM77" s="35"/>
      <c r="LRN77" s="35"/>
      <c r="LRO77" s="35"/>
      <c r="LRP77" s="35"/>
      <c r="LRQ77" s="35"/>
      <c r="LRR77" s="35"/>
      <c r="LRS77" s="35"/>
      <c r="LRT77" s="35"/>
      <c r="LRU77" s="35"/>
      <c r="LRV77" s="35"/>
      <c r="LRW77" s="35"/>
      <c r="LRX77" s="35"/>
      <c r="LRY77" s="35"/>
      <c r="LRZ77" s="35"/>
      <c r="LSA77" s="35"/>
      <c r="LSB77" s="35"/>
      <c r="LSC77" s="35"/>
      <c r="LSD77" s="35"/>
      <c r="LSE77" s="35"/>
      <c r="LSF77" s="35"/>
      <c r="LSG77" s="35"/>
      <c r="LSH77" s="35"/>
      <c r="LSI77" s="35"/>
      <c r="LSJ77" s="35"/>
      <c r="LSK77" s="35"/>
      <c r="LSL77" s="35"/>
      <c r="LSM77" s="35"/>
      <c r="LSN77" s="35"/>
      <c r="LSO77" s="35"/>
      <c r="LSP77" s="35"/>
      <c r="LSQ77" s="35"/>
      <c r="LSR77" s="35"/>
      <c r="LSS77" s="35"/>
      <c r="LST77" s="35"/>
      <c r="LSU77" s="35"/>
      <c r="LSV77" s="35"/>
      <c r="LSW77" s="35"/>
      <c r="LSX77" s="35"/>
      <c r="LSY77" s="35"/>
      <c r="LSZ77" s="35"/>
      <c r="LTA77" s="35"/>
      <c r="LTB77" s="35"/>
      <c r="LTC77" s="35"/>
      <c r="LTD77" s="35"/>
      <c r="LTE77" s="35"/>
      <c r="LTF77" s="35"/>
      <c r="LTG77" s="35"/>
      <c r="LTH77" s="35"/>
      <c r="LTI77" s="35"/>
      <c r="LTJ77" s="35"/>
      <c r="LTK77" s="35"/>
      <c r="LTL77" s="35"/>
      <c r="LTM77" s="35"/>
      <c r="LTN77" s="35"/>
      <c r="LTO77" s="35"/>
      <c r="LTP77" s="35"/>
      <c r="LTQ77" s="35"/>
      <c r="LTR77" s="35"/>
      <c r="LTS77" s="35"/>
      <c r="LTT77" s="35"/>
      <c r="LTU77" s="35"/>
      <c r="LTV77" s="35"/>
      <c r="LTW77" s="35"/>
      <c r="LTX77" s="35"/>
      <c r="LTY77" s="35"/>
      <c r="LTZ77" s="35"/>
      <c r="LUA77" s="35"/>
      <c r="LUB77" s="35"/>
      <c r="LUC77" s="35"/>
      <c r="LUD77" s="35"/>
      <c r="LUE77" s="35"/>
      <c r="LUF77" s="35"/>
      <c r="LUG77" s="35"/>
      <c r="LUH77" s="35"/>
      <c r="LUI77" s="35"/>
      <c r="LUJ77" s="35"/>
      <c r="LUK77" s="35"/>
      <c r="LUL77" s="35"/>
      <c r="LUM77" s="35"/>
      <c r="LUN77" s="35"/>
      <c r="LUO77" s="35"/>
      <c r="LUP77" s="35"/>
      <c r="LUW77" s="35"/>
      <c r="LUX77" s="35"/>
      <c r="LUY77" s="35"/>
      <c r="LUZ77" s="35"/>
      <c r="LVA77" s="35"/>
      <c r="LVB77" s="35"/>
      <c r="LVC77" s="35"/>
      <c r="LVD77" s="35"/>
      <c r="LVE77" s="35"/>
      <c r="LVF77" s="35"/>
      <c r="LVG77" s="35"/>
      <c r="LVH77" s="35"/>
      <c r="LVI77" s="35"/>
      <c r="LVJ77" s="35"/>
      <c r="LVK77" s="35"/>
      <c r="LVL77" s="35"/>
      <c r="LVM77" s="35"/>
      <c r="LVN77" s="35"/>
      <c r="LVO77" s="35"/>
      <c r="LVP77" s="35"/>
      <c r="LVQ77" s="35"/>
      <c r="LVR77" s="35"/>
      <c r="LVS77" s="35"/>
      <c r="LVT77" s="35"/>
      <c r="LVU77" s="35"/>
      <c r="LVV77" s="35"/>
      <c r="LVW77" s="35"/>
      <c r="LVX77" s="35"/>
      <c r="LVY77" s="35"/>
      <c r="LVZ77" s="35"/>
      <c r="LWA77" s="35"/>
      <c r="LWB77" s="35"/>
      <c r="LWC77" s="35"/>
      <c r="LWD77" s="35"/>
      <c r="LWE77" s="35"/>
      <c r="LWF77" s="35"/>
      <c r="LWG77" s="35"/>
      <c r="LWH77" s="35"/>
      <c r="LWI77" s="35"/>
      <c r="LWJ77" s="35"/>
      <c r="LWK77" s="35"/>
      <c r="LWL77" s="35"/>
      <c r="LWM77" s="35"/>
      <c r="LWN77" s="35"/>
      <c r="LWO77" s="35"/>
      <c r="LWP77" s="35"/>
      <c r="LWQ77" s="35"/>
      <c r="LWR77" s="35"/>
      <c r="LWS77" s="35"/>
      <c r="LWT77" s="35"/>
      <c r="LWU77" s="35"/>
      <c r="LWV77" s="35"/>
      <c r="LWW77" s="35"/>
      <c r="LWX77" s="35"/>
      <c r="LWY77" s="35"/>
      <c r="LWZ77" s="35"/>
      <c r="LXA77" s="35"/>
      <c r="LXB77" s="35"/>
      <c r="LXC77" s="35"/>
      <c r="LXD77" s="35"/>
      <c r="LXE77" s="35"/>
      <c r="LXF77" s="35"/>
      <c r="LXG77" s="35"/>
      <c r="LXH77" s="35"/>
      <c r="LXI77" s="35"/>
      <c r="LXJ77" s="35"/>
      <c r="LXK77" s="35"/>
      <c r="LXL77" s="35"/>
      <c r="LXM77" s="35"/>
      <c r="LXN77" s="35"/>
      <c r="LXO77" s="35"/>
      <c r="LXP77" s="35"/>
      <c r="LXQ77" s="35"/>
      <c r="LXR77" s="35"/>
      <c r="LXS77" s="35"/>
      <c r="LXT77" s="35"/>
      <c r="LXU77" s="35"/>
      <c r="LXV77" s="35"/>
      <c r="LXW77" s="35"/>
      <c r="LXX77" s="35"/>
      <c r="LXY77" s="35"/>
      <c r="LXZ77" s="35"/>
      <c r="LYA77" s="35"/>
      <c r="LYB77" s="35"/>
      <c r="LYC77" s="35"/>
      <c r="LYD77" s="35"/>
      <c r="LYE77" s="35"/>
      <c r="LYF77" s="35"/>
      <c r="LYG77" s="35"/>
      <c r="LYH77" s="35"/>
      <c r="LYI77" s="35"/>
      <c r="LYJ77" s="35"/>
      <c r="LYK77" s="35"/>
      <c r="LYL77" s="35"/>
      <c r="LYM77" s="35"/>
      <c r="LYN77" s="35"/>
      <c r="LYO77" s="35"/>
      <c r="LYP77" s="35"/>
      <c r="LYQ77" s="35"/>
      <c r="LYR77" s="35"/>
      <c r="LYS77" s="35"/>
      <c r="LYT77" s="35"/>
      <c r="LYU77" s="35"/>
      <c r="LYV77" s="35"/>
      <c r="LYW77" s="35"/>
      <c r="LYX77" s="35"/>
      <c r="LYY77" s="35"/>
      <c r="LYZ77" s="35"/>
      <c r="LZA77" s="35"/>
      <c r="LZB77" s="35"/>
      <c r="LZC77" s="35"/>
      <c r="LZD77" s="35"/>
      <c r="LZE77" s="35"/>
      <c r="LZF77" s="35"/>
      <c r="LZG77" s="35"/>
      <c r="LZH77" s="35"/>
      <c r="LZI77" s="35"/>
      <c r="LZJ77" s="35"/>
      <c r="LZK77" s="35"/>
      <c r="LZL77" s="35"/>
      <c r="LZM77" s="35"/>
      <c r="LZN77" s="35"/>
      <c r="LZO77" s="35"/>
      <c r="LZP77" s="35"/>
      <c r="LZQ77" s="35"/>
      <c r="LZR77" s="35"/>
      <c r="LZS77" s="35"/>
      <c r="LZT77" s="35"/>
      <c r="LZU77" s="35"/>
      <c r="LZV77" s="35"/>
      <c r="LZW77" s="35"/>
      <c r="LZX77" s="35"/>
      <c r="LZY77" s="35"/>
      <c r="LZZ77" s="35"/>
      <c r="MAA77" s="35"/>
      <c r="MAB77" s="35"/>
      <c r="MAC77" s="35"/>
      <c r="MAD77" s="35"/>
      <c r="MAE77" s="35"/>
      <c r="MAF77" s="35"/>
      <c r="MAG77" s="35"/>
      <c r="MAH77" s="35"/>
      <c r="MAI77" s="35"/>
      <c r="MAJ77" s="35"/>
      <c r="MAK77" s="35"/>
      <c r="MAL77" s="35"/>
      <c r="MAM77" s="35"/>
      <c r="MAN77" s="35"/>
      <c r="MAO77" s="35"/>
      <c r="MAP77" s="35"/>
      <c r="MAQ77" s="35"/>
      <c r="MAR77" s="35"/>
      <c r="MAS77" s="35"/>
      <c r="MAT77" s="35"/>
      <c r="MAU77" s="35"/>
      <c r="MAV77" s="35"/>
      <c r="MAW77" s="35"/>
      <c r="MAX77" s="35"/>
      <c r="MAY77" s="35"/>
      <c r="MAZ77" s="35"/>
      <c r="MBA77" s="35"/>
      <c r="MBB77" s="35"/>
      <c r="MBC77" s="35"/>
      <c r="MBD77" s="35"/>
      <c r="MBE77" s="35"/>
      <c r="MBF77" s="35"/>
      <c r="MBG77" s="35"/>
      <c r="MBH77" s="35"/>
      <c r="MBI77" s="35"/>
      <c r="MBJ77" s="35"/>
      <c r="MBK77" s="35"/>
      <c r="MBL77" s="35"/>
      <c r="MBM77" s="35"/>
      <c r="MBN77" s="35"/>
      <c r="MBO77" s="35"/>
      <c r="MBP77" s="35"/>
      <c r="MBQ77" s="35"/>
      <c r="MBR77" s="35"/>
      <c r="MBS77" s="35"/>
      <c r="MBT77" s="35"/>
      <c r="MBU77" s="35"/>
      <c r="MBV77" s="35"/>
      <c r="MBW77" s="35"/>
      <c r="MBX77" s="35"/>
      <c r="MBY77" s="35"/>
      <c r="MBZ77" s="35"/>
      <c r="MCA77" s="35"/>
      <c r="MCB77" s="35"/>
      <c r="MCC77" s="35"/>
      <c r="MCD77" s="35"/>
      <c r="MCE77" s="35"/>
      <c r="MCF77" s="35"/>
      <c r="MCG77" s="35"/>
      <c r="MCH77" s="35"/>
      <c r="MCI77" s="35"/>
      <c r="MCJ77" s="35"/>
      <c r="MCK77" s="35"/>
      <c r="MCL77" s="35"/>
      <c r="MCM77" s="35"/>
      <c r="MCN77" s="35"/>
      <c r="MCO77" s="35"/>
      <c r="MCP77" s="35"/>
      <c r="MCQ77" s="35"/>
      <c r="MCR77" s="35"/>
      <c r="MCS77" s="35"/>
      <c r="MCT77" s="35"/>
      <c r="MCU77" s="35"/>
      <c r="MCV77" s="35"/>
      <c r="MCW77" s="35"/>
      <c r="MCX77" s="35"/>
      <c r="MCY77" s="35"/>
      <c r="MCZ77" s="35"/>
      <c r="MDA77" s="35"/>
      <c r="MDB77" s="35"/>
      <c r="MDC77" s="35"/>
      <c r="MDD77" s="35"/>
      <c r="MDE77" s="35"/>
      <c r="MDF77" s="35"/>
      <c r="MDG77" s="35"/>
      <c r="MDH77" s="35"/>
      <c r="MDI77" s="35"/>
      <c r="MDJ77" s="35"/>
      <c r="MDK77" s="35"/>
      <c r="MDL77" s="35"/>
      <c r="MDM77" s="35"/>
      <c r="MDN77" s="35"/>
      <c r="MDO77" s="35"/>
      <c r="MDP77" s="35"/>
      <c r="MDQ77" s="35"/>
      <c r="MDR77" s="35"/>
      <c r="MDS77" s="35"/>
      <c r="MDT77" s="35"/>
      <c r="MDU77" s="35"/>
      <c r="MDV77" s="35"/>
      <c r="MDW77" s="35"/>
      <c r="MDX77" s="35"/>
      <c r="MDY77" s="35"/>
      <c r="MDZ77" s="35"/>
      <c r="MEA77" s="35"/>
      <c r="MEB77" s="35"/>
      <c r="MEC77" s="35"/>
      <c r="MED77" s="35"/>
      <c r="MEE77" s="35"/>
      <c r="MEF77" s="35"/>
      <c r="MEG77" s="35"/>
      <c r="MEH77" s="35"/>
      <c r="MEI77" s="35"/>
      <c r="MEJ77" s="35"/>
      <c r="MEK77" s="35"/>
      <c r="MEL77" s="35"/>
      <c r="MES77" s="35"/>
      <c r="MET77" s="35"/>
      <c r="MEU77" s="35"/>
      <c r="MEV77" s="35"/>
      <c r="MEW77" s="35"/>
      <c r="MEX77" s="35"/>
      <c r="MEY77" s="35"/>
      <c r="MEZ77" s="35"/>
      <c r="MFA77" s="35"/>
      <c r="MFB77" s="35"/>
      <c r="MFC77" s="35"/>
      <c r="MFD77" s="35"/>
      <c r="MFE77" s="35"/>
      <c r="MFF77" s="35"/>
      <c r="MFG77" s="35"/>
      <c r="MFH77" s="35"/>
      <c r="MFI77" s="35"/>
      <c r="MFJ77" s="35"/>
      <c r="MFK77" s="35"/>
      <c r="MFL77" s="35"/>
      <c r="MFM77" s="35"/>
      <c r="MFN77" s="35"/>
      <c r="MFO77" s="35"/>
      <c r="MFP77" s="35"/>
      <c r="MFQ77" s="35"/>
      <c r="MFR77" s="35"/>
      <c r="MFS77" s="35"/>
      <c r="MFT77" s="35"/>
      <c r="MFU77" s="35"/>
      <c r="MFV77" s="35"/>
      <c r="MFW77" s="35"/>
      <c r="MFX77" s="35"/>
      <c r="MFY77" s="35"/>
      <c r="MFZ77" s="35"/>
      <c r="MGA77" s="35"/>
      <c r="MGB77" s="35"/>
      <c r="MGC77" s="35"/>
      <c r="MGD77" s="35"/>
      <c r="MGE77" s="35"/>
      <c r="MGF77" s="35"/>
      <c r="MGG77" s="35"/>
      <c r="MGH77" s="35"/>
      <c r="MGI77" s="35"/>
      <c r="MGJ77" s="35"/>
      <c r="MGK77" s="35"/>
      <c r="MGL77" s="35"/>
      <c r="MGM77" s="35"/>
      <c r="MGN77" s="35"/>
      <c r="MGO77" s="35"/>
      <c r="MGP77" s="35"/>
      <c r="MGQ77" s="35"/>
      <c r="MGR77" s="35"/>
      <c r="MGS77" s="35"/>
      <c r="MGT77" s="35"/>
      <c r="MGU77" s="35"/>
      <c r="MGV77" s="35"/>
      <c r="MGW77" s="35"/>
      <c r="MGX77" s="35"/>
      <c r="MGY77" s="35"/>
      <c r="MGZ77" s="35"/>
      <c r="MHA77" s="35"/>
      <c r="MHB77" s="35"/>
      <c r="MHC77" s="35"/>
      <c r="MHD77" s="35"/>
      <c r="MHE77" s="35"/>
      <c r="MHF77" s="35"/>
      <c r="MHG77" s="35"/>
      <c r="MHH77" s="35"/>
      <c r="MHI77" s="35"/>
      <c r="MHJ77" s="35"/>
      <c r="MHK77" s="35"/>
      <c r="MHL77" s="35"/>
      <c r="MHM77" s="35"/>
      <c r="MHN77" s="35"/>
      <c r="MHO77" s="35"/>
      <c r="MHP77" s="35"/>
      <c r="MHQ77" s="35"/>
      <c r="MHR77" s="35"/>
      <c r="MHS77" s="35"/>
      <c r="MHT77" s="35"/>
      <c r="MHU77" s="35"/>
      <c r="MHV77" s="35"/>
      <c r="MHW77" s="35"/>
      <c r="MHX77" s="35"/>
      <c r="MHY77" s="35"/>
      <c r="MHZ77" s="35"/>
      <c r="MIA77" s="35"/>
      <c r="MIB77" s="35"/>
      <c r="MIC77" s="35"/>
      <c r="MID77" s="35"/>
      <c r="MIE77" s="35"/>
      <c r="MIF77" s="35"/>
      <c r="MIG77" s="35"/>
      <c r="MIH77" s="35"/>
      <c r="MII77" s="35"/>
      <c r="MIJ77" s="35"/>
      <c r="MIK77" s="35"/>
      <c r="MIL77" s="35"/>
      <c r="MIM77" s="35"/>
      <c r="MIN77" s="35"/>
      <c r="MIO77" s="35"/>
      <c r="MIP77" s="35"/>
      <c r="MIQ77" s="35"/>
      <c r="MIR77" s="35"/>
      <c r="MIS77" s="35"/>
      <c r="MIT77" s="35"/>
      <c r="MIU77" s="35"/>
      <c r="MIV77" s="35"/>
      <c r="MIW77" s="35"/>
      <c r="MIX77" s="35"/>
      <c r="MIY77" s="35"/>
      <c r="MIZ77" s="35"/>
      <c r="MJA77" s="35"/>
      <c r="MJB77" s="35"/>
      <c r="MJC77" s="35"/>
      <c r="MJD77" s="35"/>
      <c r="MJE77" s="35"/>
      <c r="MJF77" s="35"/>
      <c r="MJG77" s="35"/>
      <c r="MJH77" s="35"/>
      <c r="MJI77" s="35"/>
      <c r="MJJ77" s="35"/>
      <c r="MJK77" s="35"/>
      <c r="MJL77" s="35"/>
      <c r="MJM77" s="35"/>
      <c r="MJN77" s="35"/>
      <c r="MJO77" s="35"/>
      <c r="MJP77" s="35"/>
      <c r="MJQ77" s="35"/>
      <c r="MJR77" s="35"/>
      <c r="MJS77" s="35"/>
      <c r="MJT77" s="35"/>
      <c r="MJU77" s="35"/>
      <c r="MJV77" s="35"/>
      <c r="MJW77" s="35"/>
      <c r="MJX77" s="35"/>
      <c r="MJY77" s="35"/>
      <c r="MJZ77" s="35"/>
      <c r="MKA77" s="35"/>
      <c r="MKB77" s="35"/>
      <c r="MKC77" s="35"/>
      <c r="MKD77" s="35"/>
      <c r="MKE77" s="35"/>
      <c r="MKF77" s="35"/>
      <c r="MKG77" s="35"/>
      <c r="MKH77" s="35"/>
      <c r="MKI77" s="35"/>
      <c r="MKJ77" s="35"/>
      <c r="MKK77" s="35"/>
      <c r="MKL77" s="35"/>
      <c r="MKM77" s="35"/>
      <c r="MKN77" s="35"/>
      <c r="MKO77" s="35"/>
      <c r="MKP77" s="35"/>
      <c r="MKQ77" s="35"/>
      <c r="MKR77" s="35"/>
      <c r="MKS77" s="35"/>
      <c r="MKT77" s="35"/>
      <c r="MKU77" s="35"/>
      <c r="MKV77" s="35"/>
      <c r="MKW77" s="35"/>
      <c r="MKX77" s="35"/>
      <c r="MKY77" s="35"/>
      <c r="MKZ77" s="35"/>
      <c r="MLA77" s="35"/>
      <c r="MLB77" s="35"/>
      <c r="MLC77" s="35"/>
      <c r="MLD77" s="35"/>
      <c r="MLE77" s="35"/>
      <c r="MLF77" s="35"/>
      <c r="MLG77" s="35"/>
      <c r="MLH77" s="35"/>
      <c r="MLI77" s="35"/>
      <c r="MLJ77" s="35"/>
      <c r="MLK77" s="35"/>
      <c r="MLL77" s="35"/>
      <c r="MLM77" s="35"/>
      <c r="MLN77" s="35"/>
      <c r="MLO77" s="35"/>
      <c r="MLP77" s="35"/>
      <c r="MLQ77" s="35"/>
      <c r="MLR77" s="35"/>
      <c r="MLS77" s="35"/>
      <c r="MLT77" s="35"/>
      <c r="MLU77" s="35"/>
      <c r="MLV77" s="35"/>
      <c r="MLW77" s="35"/>
      <c r="MLX77" s="35"/>
      <c r="MLY77" s="35"/>
      <c r="MLZ77" s="35"/>
      <c r="MMA77" s="35"/>
      <c r="MMB77" s="35"/>
      <c r="MMC77" s="35"/>
      <c r="MMD77" s="35"/>
      <c r="MME77" s="35"/>
      <c r="MMF77" s="35"/>
      <c r="MMG77" s="35"/>
      <c r="MMH77" s="35"/>
      <c r="MMI77" s="35"/>
      <c r="MMJ77" s="35"/>
      <c r="MMK77" s="35"/>
      <c r="MML77" s="35"/>
      <c r="MMM77" s="35"/>
      <c r="MMN77" s="35"/>
      <c r="MMO77" s="35"/>
      <c r="MMP77" s="35"/>
      <c r="MMQ77" s="35"/>
      <c r="MMR77" s="35"/>
      <c r="MMS77" s="35"/>
      <c r="MMT77" s="35"/>
      <c r="MMU77" s="35"/>
      <c r="MMV77" s="35"/>
      <c r="MMW77" s="35"/>
      <c r="MMX77" s="35"/>
      <c r="MMY77" s="35"/>
      <c r="MMZ77" s="35"/>
      <c r="MNA77" s="35"/>
      <c r="MNB77" s="35"/>
      <c r="MNC77" s="35"/>
      <c r="MND77" s="35"/>
      <c r="MNE77" s="35"/>
      <c r="MNF77" s="35"/>
      <c r="MNG77" s="35"/>
      <c r="MNH77" s="35"/>
      <c r="MNI77" s="35"/>
      <c r="MNJ77" s="35"/>
      <c r="MNK77" s="35"/>
      <c r="MNL77" s="35"/>
      <c r="MNM77" s="35"/>
      <c r="MNN77" s="35"/>
      <c r="MNO77" s="35"/>
      <c r="MNP77" s="35"/>
      <c r="MNQ77" s="35"/>
      <c r="MNR77" s="35"/>
      <c r="MNS77" s="35"/>
      <c r="MNT77" s="35"/>
      <c r="MNU77" s="35"/>
      <c r="MNV77" s="35"/>
      <c r="MNW77" s="35"/>
      <c r="MNX77" s="35"/>
      <c r="MNY77" s="35"/>
      <c r="MNZ77" s="35"/>
      <c r="MOA77" s="35"/>
      <c r="MOB77" s="35"/>
      <c r="MOC77" s="35"/>
      <c r="MOD77" s="35"/>
      <c r="MOE77" s="35"/>
      <c r="MOF77" s="35"/>
      <c r="MOG77" s="35"/>
      <c r="MOH77" s="35"/>
      <c r="MOO77" s="35"/>
      <c r="MOP77" s="35"/>
      <c r="MOQ77" s="35"/>
      <c r="MOR77" s="35"/>
      <c r="MOS77" s="35"/>
      <c r="MOT77" s="35"/>
      <c r="MOU77" s="35"/>
      <c r="MOV77" s="35"/>
      <c r="MOW77" s="35"/>
      <c r="MOX77" s="35"/>
      <c r="MOY77" s="35"/>
      <c r="MOZ77" s="35"/>
      <c r="MPA77" s="35"/>
      <c r="MPB77" s="35"/>
      <c r="MPC77" s="35"/>
      <c r="MPD77" s="35"/>
      <c r="MPE77" s="35"/>
      <c r="MPF77" s="35"/>
      <c r="MPG77" s="35"/>
      <c r="MPH77" s="35"/>
      <c r="MPI77" s="35"/>
      <c r="MPJ77" s="35"/>
      <c r="MPK77" s="35"/>
      <c r="MPL77" s="35"/>
      <c r="MPM77" s="35"/>
      <c r="MPN77" s="35"/>
      <c r="MPO77" s="35"/>
      <c r="MPP77" s="35"/>
      <c r="MPQ77" s="35"/>
      <c r="MPR77" s="35"/>
      <c r="MPS77" s="35"/>
      <c r="MPT77" s="35"/>
      <c r="MPU77" s="35"/>
      <c r="MPV77" s="35"/>
      <c r="MPW77" s="35"/>
      <c r="MPX77" s="35"/>
      <c r="MPY77" s="35"/>
      <c r="MPZ77" s="35"/>
      <c r="MQA77" s="35"/>
      <c r="MQB77" s="35"/>
      <c r="MQC77" s="35"/>
      <c r="MQD77" s="35"/>
      <c r="MQE77" s="35"/>
      <c r="MQF77" s="35"/>
      <c r="MQG77" s="35"/>
      <c r="MQH77" s="35"/>
      <c r="MQI77" s="35"/>
      <c r="MQJ77" s="35"/>
      <c r="MQK77" s="35"/>
      <c r="MQL77" s="35"/>
      <c r="MQM77" s="35"/>
      <c r="MQN77" s="35"/>
      <c r="MQO77" s="35"/>
      <c r="MQP77" s="35"/>
      <c r="MQQ77" s="35"/>
      <c r="MQR77" s="35"/>
      <c r="MQS77" s="35"/>
      <c r="MQT77" s="35"/>
      <c r="MQU77" s="35"/>
      <c r="MQV77" s="35"/>
      <c r="MQW77" s="35"/>
      <c r="MQX77" s="35"/>
      <c r="MQY77" s="35"/>
      <c r="MQZ77" s="35"/>
      <c r="MRA77" s="35"/>
      <c r="MRB77" s="35"/>
      <c r="MRC77" s="35"/>
      <c r="MRD77" s="35"/>
      <c r="MRE77" s="35"/>
      <c r="MRF77" s="35"/>
      <c r="MRG77" s="35"/>
      <c r="MRH77" s="35"/>
      <c r="MRI77" s="35"/>
      <c r="MRJ77" s="35"/>
      <c r="MRK77" s="35"/>
      <c r="MRL77" s="35"/>
      <c r="MRM77" s="35"/>
      <c r="MRN77" s="35"/>
      <c r="MRO77" s="35"/>
      <c r="MRP77" s="35"/>
      <c r="MRQ77" s="35"/>
      <c r="MRR77" s="35"/>
      <c r="MRS77" s="35"/>
      <c r="MRT77" s="35"/>
      <c r="MRU77" s="35"/>
      <c r="MRV77" s="35"/>
      <c r="MRW77" s="35"/>
      <c r="MRX77" s="35"/>
      <c r="MRY77" s="35"/>
      <c r="MRZ77" s="35"/>
      <c r="MSA77" s="35"/>
      <c r="MSB77" s="35"/>
      <c r="MSC77" s="35"/>
      <c r="MSD77" s="35"/>
      <c r="MSE77" s="35"/>
      <c r="MSF77" s="35"/>
      <c r="MSG77" s="35"/>
      <c r="MSH77" s="35"/>
      <c r="MSI77" s="35"/>
      <c r="MSJ77" s="35"/>
      <c r="MSK77" s="35"/>
      <c r="MSL77" s="35"/>
      <c r="MSM77" s="35"/>
      <c r="MSN77" s="35"/>
      <c r="MSO77" s="35"/>
      <c r="MSP77" s="35"/>
      <c r="MSQ77" s="35"/>
      <c r="MSR77" s="35"/>
      <c r="MSS77" s="35"/>
      <c r="MST77" s="35"/>
      <c r="MSU77" s="35"/>
      <c r="MSV77" s="35"/>
      <c r="MSW77" s="35"/>
      <c r="MSX77" s="35"/>
      <c r="MSY77" s="35"/>
      <c r="MSZ77" s="35"/>
      <c r="MTA77" s="35"/>
      <c r="MTB77" s="35"/>
      <c r="MTC77" s="35"/>
      <c r="MTD77" s="35"/>
      <c r="MTE77" s="35"/>
      <c r="MTF77" s="35"/>
      <c r="MTG77" s="35"/>
      <c r="MTH77" s="35"/>
      <c r="MTI77" s="35"/>
      <c r="MTJ77" s="35"/>
      <c r="MTK77" s="35"/>
      <c r="MTL77" s="35"/>
      <c r="MTM77" s="35"/>
      <c r="MTN77" s="35"/>
      <c r="MTO77" s="35"/>
      <c r="MTP77" s="35"/>
      <c r="MTQ77" s="35"/>
      <c r="MTR77" s="35"/>
      <c r="MTS77" s="35"/>
      <c r="MTT77" s="35"/>
      <c r="MTU77" s="35"/>
      <c r="MTV77" s="35"/>
      <c r="MTW77" s="35"/>
      <c r="MTX77" s="35"/>
      <c r="MTY77" s="35"/>
      <c r="MTZ77" s="35"/>
      <c r="MUA77" s="35"/>
      <c r="MUB77" s="35"/>
      <c r="MUC77" s="35"/>
      <c r="MUD77" s="35"/>
      <c r="MUE77" s="35"/>
      <c r="MUF77" s="35"/>
      <c r="MUG77" s="35"/>
      <c r="MUH77" s="35"/>
      <c r="MUI77" s="35"/>
      <c r="MUJ77" s="35"/>
      <c r="MUK77" s="35"/>
      <c r="MUL77" s="35"/>
      <c r="MUM77" s="35"/>
      <c r="MUN77" s="35"/>
      <c r="MUO77" s="35"/>
      <c r="MUP77" s="35"/>
      <c r="MUQ77" s="35"/>
      <c r="MUR77" s="35"/>
      <c r="MUS77" s="35"/>
      <c r="MUT77" s="35"/>
      <c r="MUU77" s="35"/>
      <c r="MUV77" s="35"/>
      <c r="MUW77" s="35"/>
      <c r="MUX77" s="35"/>
      <c r="MUY77" s="35"/>
      <c r="MUZ77" s="35"/>
      <c r="MVA77" s="35"/>
      <c r="MVB77" s="35"/>
      <c r="MVC77" s="35"/>
      <c r="MVD77" s="35"/>
      <c r="MVE77" s="35"/>
      <c r="MVF77" s="35"/>
      <c r="MVG77" s="35"/>
      <c r="MVH77" s="35"/>
      <c r="MVI77" s="35"/>
      <c r="MVJ77" s="35"/>
      <c r="MVK77" s="35"/>
      <c r="MVL77" s="35"/>
      <c r="MVM77" s="35"/>
      <c r="MVN77" s="35"/>
      <c r="MVO77" s="35"/>
      <c r="MVP77" s="35"/>
      <c r="MVQ77" s="35"/>
      <c r="MVR77" s="35"/>
      <c r="MVS77" s="35"/>
      <c r="MVT77" s="35"/>
      <c r="MVU77" s="35"/>
      <c r="MVV77" s="35"/>
      <c r="MVW77" s="35"/>
      <c r="MVX77" s="35"/>
      <c r="MVY77" s="35"/>
      <c r="MVZ77" s="35"/>
      <c r="MWA77" s="35"/>
      <c r="MWB77" s="35"/>
      <c r="MWC77" s="35"/>
      <c r="MWD77" s="35"/>
      <c r="MWE77" s="35"/>
      <c r="MWF77" s="35"/>
      <c r="MWG77" s="35"/>
      <c r="MWH77" s="35"/>
      <c r="MWI77" s="35"/>
      <c r="MWJ77" s="35"/>
      <c r="MWK77" s="35"/>
      <c r="MWL77" s="35"/>
      <c r="MWM77" s="35"/>
      <c r="MWN77" s="35"/>
      <c r="MWO77" s="35"/>
      <c r="MWP77" s="35"/>
      <c r="MWQ77" s="35"/>
      <c r="MWR77" s="35"/>
      <c r="MWS77" s="35"/>
      <c r="MWT77" s="35"/>
      <c r="MWU77" s="35"/>
      <c r="MWV77" s="35"/>
      <c r="MWW77" s="35"/>
      <c r="MWX77" s="35"/>
      <c r="MWY77" s="35"/>
      <c r="MWZ77" s="35"/>
      <c r="MXA77" s="35"/>
      <c r="MXB77" s="35"/>
      <c r="MXC77" s="35"/>
      <c r="MXD77" s="35"/>
      <c r="MXE77" s="35"/>
      <c r="MXF77" s="35"/>
      <c r="MXG77" s="35"/>
      <c r="MXH77" s="35"/>
      <c r="MXI77" s="35"/>
      <c r="MXJ77" s="35"/>
      <c r="MXK77" s="35"/>
      <c r="MXL77" s="35"/>
      <c r="MXM77" s="35"/>
      <c r="MXN77" s="35"/>
      <c r="MXO77" s="35"/>
      <c r="MXP77" s="35"/>
      <c r="MXQ77" s="35"/>
      <c r="MXR77" s="35"/>
      <c r="MXS77" s="35"/>
      <c r="MXT77" s="35"/>
      <c r="MXU77" s="35"/>
      <c r="MXV77" s="35"/>
      <c r="MXW77" s="35"/>
      <c r="MXX77" s="35"/>
      <c r="MXY77" s="35"/>
      <c r="MXZ77" s="35"/>
      <c r="MYA77" s="35"/>
      <c r="MYB77" s="35"/>
      <c r="MYC77" s="35"/>
      <c r="MYD77" s="35"/>
      <c r="MYK77" s="35"/>
      <c r="MYL77" s="35"/>
      <c r="MYM77" s="35"/>
      <c r="MYN77" s="35"/>
      <c r="MYO77" s="35"/>
      <c r="MYP77" s="35"/>
      <c r="MYQ77" s="35"/>
      <c r="MYR77" s="35"/>
      <c r="MYS77" s="35"/>
      <c r="MYT77" s="35"/>
      <c r="MYU77" s="35"/>
      <c r="MYV77" s="35"/>
      <c r="MYW77" s="35"/>
      <c r="MYX77" s="35"/>
      <c r="MYY77" s="35"/>
      <c r="MYZ77" s="35"/>
      <c r="MZA77" s="35"/>
      <c r="MZB77" s="35"/>
      <c r="MZC77" s="35"/>
      <c r="MZD77" s="35"/>
      <c r="MZE77" s="35"/>
      <c r="MZF77" s="35"/>
      <c r="MZG77" s="35"/>
      <c r="MZH77" s="35"/>
      <c r="MZI77" s="35"/>
      <c r="MZJ77" s="35"/>
      <c r="MZK77" s="35"/>
      <c r="MZL77" s="35"/>
      <c r="MZM77" s="35"/>
      <c r="MZN77" s="35"/>
      <c r="MZO77" s="35"/>
      <c r="MZP77" s="35"/>
      <c r="MZQ77" s="35"/>
      <c r="MZR77" s="35"/>
      <c r="MZS77" s="35"/>
      <c r="MZT77" s="35"/>
      <c r="MZU77" s="35"/>
      <c r="MZV77" s="35"/>
      <c r="MZW77" s="35"/>
      <c r="MZX77" s="35"/>
      <c r="MZY77" s="35"/>
      <c r="MZZ77" s="35"/>
      <c r="NAA77" s="35"/>
      <c r="NAB77" s="35"/>
      <c r="NAC77" s="35"/>
      <c r="NAD77" s="35"/>
      <c r="NAE77" s="35"/>
      <c r="NAF77" s="35"/>
      <c r="NAG77" s="35"/>
      <c r="NAH77" s="35"/>
      <c r="NAI77" s="35"/>
      <c r="NAJ77" s="35"/>
      <c r="NAK77" s="35"/>
      <c r="NAL77" s="35"/>
      <c r="NAM77" s="35"/>
      <c r="NAN77" s="35"/>
      <c r="NAO77" s="35"/>
      <c r="NAP77" s="35"/>
      <c r="NAQ77" s="35"/>
      <c r="NAR77" s="35"/>
      <c r="NAS77" s="35"/>
      <c r="NAT77" s="35"/>
      <c r="NAU77" s="35"/>
      <c r="NAV77" s="35"/>
      <c r="NAW77" s="35"/>
      <c r="NAX77" s="35"/>
      <c r="NAY77" s="35"/>
      <c r="NAZ77" s="35"/>
      <c r="NBA77" s="35"/>
      <c r="NBB77" s="35"/>
      <c r="NBC77" s="35"/>
      <c r="NBD77" s="35"/>
      <c r="NBE77" s="35"/>
      <c r="NBF77" s="35"/>
      <c r="NBG77" s="35"/>
      <c r="NBH77" s="35"/>
      <c r="NBI77" s="35"/>
      <c r="NBJ77" s="35"/>
      <c r="NBK77" s="35"/>
      <c r="NBL77" s="35"/>
      <c r="NBM77" s="35"/>
      <c r="NBN77" s="35"/>
      <c r="NBO77" s="35"/>
      <c r="NBP77" s="35"/>
      <c r="NBQ77" s="35"/>
      <c r="NBR77" s="35"/>
      <c r="NBS77" s="35"/>
      <c r="NBT77" s="35"/>
      <c r="NBU77" s="35"/>
      <c r="NBV77" s="35"/>
      <c r="NBW77" s="35"/>
      <c r="NBX77" s="35"/>
      <c r="NBY77" s="35"/>
      <c r="NBZ77" s="35"/>
      <c r="NCA77" s="35"/>
      <c r="NCB77" s="35"/>
      <c r="NCC77" s="35"/>
      <c r="NCD77" s="35"/>
      <c r="NCE77" s="35"/>
      <c r="NCF77" s="35"/>
      <c r="NCG77" s="35"/>
      <c r="NCH77" s="35"/>
      <c r="NCI77" s="35"/>
      <c r="NCJ77" s="35"/>
      <c r="NCK77" s="35"/>
      <c r="NCL77" s="35"/>
      <c r="NCM77" s="35"/>
      <c r="NCN77" s="35"/>
      <c r="NCO77" s="35"/>
      <c r="NCP77" s="35"/>
      <c r="NCQ77" s="35"/>
      <c r="NCR77" s="35"/>
      <c r="NCS77" s="35"/>
      <c r="NCT77" s="35"/>
      <c r="NCU77" s="35"/>
      <c r="NCV77" s="35"/>
      <c r="NCW77" s="35"/>
      <c r="NCX77" s="35"/>
      <c r="NCY77" s="35"/>
      <c r="NCZ77" s="35"/>
      <c r="NDA77" s="35"/>
      <c r="NDB77" s="35"/>
      <c r="NDC77" s="35"/>
      <c r="NDD77" s="35"/>
      <c r="NDE77" s="35"/>
      <c r="NDF77" s="35"/>
      <c r="NDG77" s="35"/>
      <c r="NDH77" s="35"/>
      <c r="NDI77" s="35"/>
      <c r="NDJ77" s="35"/>
      <c r="NDK77" s="35"/>
      <c r="NDL77" s="35"/>
      <c r="NDM77" s="35"/>
      <c r="NDN77" s="35"/>
      <c r="NDO77" s="35"/>
      <c r="NDP77" s="35"/>
      <c r="NDQ77" s="35"/>
      <c r="NDR77" s="35"/>
      <c r="NDS77" s="35"/>
      <c r="NDT77" s="35"/>
      <c r="NDU77" s="35"/>
      <c r="NDV77" s="35"/>
      <c r="NDW77" s="35"/>
      <c r="NDX77" s="35"/>
      <c r="NDY77" s="35"/>
      <c r="NDZ77" s="35"/>
      <c r="NEA77" s="35"/>
      <c r="NEB77" s="35"/>
      <c r="NEC77" s="35"/>
      <c r="NED77" s="35"/>
      <c r="NEE77" s="35"/>
      <c r="NEF77" s="35"/>
      <c r="NEG77" s="35"/>
      <c r="NEH77" s="35"/>
      <c r="NEI77" s="35"/>
      <c r="NEJ77" s="35"/>
      <c r="NEK77" s="35"/>
      <c r="NEL77" s="35"/>
      <c r="NEM77" s="35"/>
      <c r="NEN77" s="35"/>
      <c r="NEO77" s="35"/>
      <c r="NEP77" s="35"/>
      <c r="NEQ77" s="35"/>
      <c r="NER77" s="35"/>
      <c r="NES77" s="35"/>
      <c r="NET77" s="35"/>
      <c r="NEU77" s="35"/>
      <c r="NEV77" s="35"/>
      <c r="NEW77" s="35"/>
      <c r="NEX77" s="35"/>
      <c r="NEY77" s="35"/>
      <c r="NEZ77" s="35"/>
      <c r="NFA77" s="35"/>
      <c r="NFB77" s="35"/>
      <c r="NFC77" s="35"/>
      <c r="NFD77" s="35"/>
      <c r="NFE77" s="35"/>
      <c r="NFF77" s="35"/>
      <c r="NFG77" s="35"/>
      <c r="NFH77" s="35"/>
      <c r="NFI77" s="35"/>
      <c r="NFJ77" s="35"/>
      <c r="NFK77" s="35"/>
      <c r="NFL77" s="35"/>
      <c r="NFM77" s="35"/>
      <c r="NFN77" s="35"/>
      <c r="NFO77" s="35"/>
      <c r="NFP77" s="35"/>
      <c r="NFQ77" s="35"/>
      <c r="NFR77" s="35"/>
      <c r="NFS77" s="35"/>
      <c r="NFT77" s="35"/>
      <c r="NFU77" s="35"/>
      <c r="NFV77" s="35"/>
      <c r="NFW77" s="35"/>
      <c r="NFX77" s="35"/>
      <c r="NFY77" s="35"/>
      <c r="NFZ77" s="35"/>
      <c r="NGA77" s="35"/>
      <c r="NGB77" s="35"/>
      <c r="NGC77" s="35"/>
      <c r="NGD77" s="35"/>
      <c r="NGE77" s="35"/>
      <c r="NGF77" s="35"/>
      <c r="NGG77" s="35"/>
      <c r="NGH77" s="35"/>
      <c r="NGI77" s="35"/>
      <c r="NGJ77" s="35"/>
      <c r="NGK77" s="35"/>
      <c r="NGL77" s="35"/>
      <c r="NGM77" s="35"/>
      <c r="NGN77" s="35"/>
      <c r="NGO77" s="35"/>
      <c r="NGP77" s="35"/>
      <c r="NGQ77" s="35"/>
      <c r="NGR77" s="35"/>
      <c r="NGS77" s="35"/>
      <c r="NGT77" s="35"/>
      <c r="NGU77" s="35"/>
      <c r="NGV77" s="35"/>
      <c r="NGW77" s="35"/>
      <c r="NGX77" s="35"/>
      <c r="NGY77" s="35"/>
      <c r="NGZ77" s="35"/>
      <c r="NHA77" s="35"/>
      <c r="NHB77" s="35"/>
      <c r="NHC77" s="35"/>
      <c r="NHD77" s="35"/>
      <c r="NHE77" s="35"/>
      <c r="NHF77" s="35"/>
      <c r="NHG77" s="35"/>
      <c r="NHH77" s="35"/>
      <c r="NHI77" s="35"/>
      <c r="NHJ77" s="35"/>
      <c r="NHK77" s="35"/>
      <c r="NHL77" s="35"/>
      <c r="NHM77" s="35"/>
      <c r="NHN77" s="35"/>
      <c r="NHO77" s="35"/>
      <c r="NHP77" s="35"/>
      <c r="NHQ77" s="35"/>
      <c r="NHR77" s="35"/>
      <c r="NHS77" s="35"/>
      <c r="NHT77" s="35"/>
      <c r="NHU77" s="35"/>
      <c r="NHV77" s="35"/>
      <c r="NHW77" s="35"/>
      <c r="NHX77" s="35"/>
      <c r="NHY77" s="35"/>
      <c r="NHZ77" s="35"/>
      <c r="NIG77" s="35"/>
      <c r="NIH77" s="35"/>
      <c r="NII77" s="35"/>
      <c r="NIJ77" s="35"/>
      <c r="NIK77" s="35"/>
      <c r="NIL77" s="35"/>
      <c r="NIM77" s="35"/>
      <c r="NIN77" s="35"/>
      <c r="NIO77" s="35"/>
      <c r="NIP77" s="35"/>
      <c r="NIQ77" s="35"/>
      <c r="NIR77" s="35"/>
      <c r="NIS77" s="35"/>
      <c r="NIT77" s="35"/>
      <c r="NIU77" s="35"/>
      <c r="NIV77" s="35"/>
      <c r="NIW77" s="35"/>
      <c r="NIX77" s="35"/>
      <c r="NIY77" s="35"/>
      <c r="NIZ77" s="35"/>
      <c r="NJA77" s="35"/>
      <c r="NJB77" s="35"/>
      <c r="NJC77" s="35"/>
      <c r="NJD77" s="35"/>
      <c r="NJE77" s="35"/>
      <c r="NJF77" s="35"/>
      <c r="NJG77" s="35"/>
      <c r="NJH77" s="35"/>
      <c r="NJI77" s="35"/>
      <c r="NJJ77" s="35"/>
      <c r="NJK77" s="35"/>
      <c r="NJL77" s="35"/>
      <c r="NJM77" s="35"/>
      <c r="NJN77" s="35"/>
      <c r="NJO77" s="35"/>
      <c r="NJP77" s="35"/>
      <c r="NJQ77" s="35"/>
      <c r="NJR77" s="35"/>
      <c r="NJS77" s="35"/>
      <c r="NJT77" s="35"/>
      <c r="NJU77" s="35"/>
      <c r="NJV77" s="35"/>
      <c r="NJW77" s="35"/>
      <c r="NJX77" s="35"/>
      <c r="NJY77" s="35"/>
      <c r="NJZ77" s="35"/>
      <c r="NKA77" s="35"/>
      <c r="NKB77" s="35"/>
      <c r="NKC77" s="35"/>
      <c r="NKD77" s="35"/>
      <c r="NKE77" s="35"/>
      <c r="NKF77" s="35"/>
      <c r="NKG77" s="35"/>
      <c r="NKH77" s="35"/>
      <c r="NKI77" s="35"/>
      <c r="NKJ77" s="35"/>
      <c r="NKK77" s="35"/>
      <c r="NKL77" s="35"/>
      <c r="NKM77" s="35"/>
      <c r="NKN77" s="35"/>
      <c r="NKO77" s="35"/>
      <c r="NKP77" s="35"/>
      <c r="NKQ77" s="35"/>
      <c r="NKR77" s="35"/>
      <c r="NKS77" s="35"/>
      <c r="NKT77" s="35"/>
      <c r="NKU77" s="35"/>
      <c r="NKV77" s="35"/>
      <c r="NKW77" s="35"/>
      <c r="NKX77" s="35"/>
      <c r="NKY77" s="35"/>
      <c r="NKZ77" s="35"/>
      <c r="NLA77" s="35"/>
      <c r="NLB77" s="35"/>
      <c r="NLC77" s="35"/>
      <c r="NLD77" s="35"/>
      <c r="NLE77" s="35"/>
      <c r="NLF77" s="35"/>
      <c r="NLG77" s="35"/>
      <c r="NLH77" s="35"/>
      <c r="NLI77" s="35"/>
      <c r="NLJ77" s="35"/>
      <c r="NLK77" s="35"/>
      <c r="NLL77" s="35"/>
      <c r="NLM77" s="35"/>
      <c r="NLN77" s="35"/>
      <c r="NLO77" s="35"/>
      <c r="NLP77" s="35"/>
      <c r="NLQ77" s="35"/>
      <c r="NLR77" s="35"/>
      <c r="NLS77" s="35"/>
      <c r="NLT77" s="35"/>
      <c r="NLU77" s="35"/>
      <c r="NLV77" s="35"/>
      <c r="NLW77" s="35"/>
      <c r="NLX77" s="35"/>
      <c r="NLY77" s="35"/>
      <c r="NLZ77" s="35"/>
      <c r="NMA77" s="35"/>
      <c r="NMB77" s="35"/>
      <c r="NMC77" s="35"/>
      <c r="NMD77" s="35"/>
      <c r="NME77" s="35"/>
      <c r="NMF77" s="35"/>
      <c r="NMG77" s="35"/>
      <c r="NMH77" s="35"/>
      <c r="NMI77" s="35"/>
      <c r="NMJ77" s="35"/>
      <c r="NMK77" s="35"/>
      <c r="NML77" s="35"/>
      <c r="NMM77" s="35"/>
      <c r="NMN77" s="35"/>
      <c r="NMO77" s="35"/>
      <c r="NMP77" s="35"/>
      <c r="NMQ77" s="35"/>
      <c r="NMR77" s="35"/>
      <c r="NMS77" s="35"/>
      <c r="NMT77" s="35"/>
      <c r="NMU77" s="35"/>
      <c r="NMV77" s="35"/>
      <c r="NMW77" s="35"/>
      <c r="NMX77" s="35"/>
      <c r="NMY77" s="35"/>
      <c r="NMZ77" s="35"/>
      <c r="NNA77" s="35"/>
      <c r="NNB77" s="35"/>
      <c r="NNC77" s="35"/>
      <c r="NND77" s="35"/>
      <c r="NNE77" s="35"/>
      <c r="NNF77" s="35"/>
      <c r="NNG77" s="35"/>
      <c r="NNH77" s="35"/>
      <c r="NNI77" s="35"/>
      <c r="NNJ77" s="35"/>
      <c r="NNK77" s="35"/>
      <c r="NNL77" s="35"/>
      <c r="NNM77" s="35"/>
      <c r="NNN77" s="35"/>
      <c r="NNO77" s="35"/>
      <c r="NNP77" s="35"/>
      <c r="NNQ77" s="35"/>
      <c r="NNR77" s="35"/>
      <c r="NNS77" s="35"/>
      <c r="NNT77" s="35"/>
      <c r="NNU77" s="35"/>
      <c r="NNV77" s="35"/>
      <c r="NNW77" s="35"/>
      <c r="NNX77" s="35"/>
      <c r="NNY77" s="35"/>
      <c r="NNZ77" s="35"/>
      <c r="NOA77" s="35"/>
      <c r="NOB77" s="35"/>
      <c r="NOC77" s="35"/>
      <c r="NOD77" s="35"/>
      <c r="NOE77" s="35"/>
      <c r="NOF77" s="35"/>
      <c r="NOG77" s="35"/>
      <c r="NOH77" s="35"/>
      <c r="NOI77" s="35"/>
      <c r="NOJ77" s="35"/>
      <c r="NOK77" s="35"/>
      <c r="NOL77" s="35"/>
      <c r="NOM77" s="35"/>
      <c r="NON77" s="35"/>
      <c r="NOO77" s="35"/>
      <c r="NOP77" s="35"/>
      <c r="NOQ77" s="35"/>
      <c r="NOR77" s="35"/>
      <c r="NOS77" s="35"/>
      <c r="NOT77" s="35"/>
      <c r="NOU77" s="35"/>
      <c r="NOV77" s="35"/>
      <c r="NOW77" s="35"/>
      <c r="NOX77" s="35"/>
      <c r="NOY77" s="35"/>
      <c r="NOZ77" s="35"/>
      <c r="NPA77" s="35"/>
      <c r="NPB77" s="35"/>
      <c r="NPC77" s="35"/>
      <c r="NPD77" s="35"/>
      <c r="NPE77" s="35"/>
      <c r="NPF77" s="35"/>
      <c r="NPG77" s="35"/>
      <c r="NPH77" s="35"/>
      <c r="NPI77" s="35"/>
      <c r="NPJ77" s="35"/>
      <c r="NPK77" s="35"/>
      <c r="NPL77" s="35"/>
      <c r="NPM77" s="35"/>
      <c r="NPN77" s="35"/>
      <c r="NPO77" s="35"/>
      <c r="NPP77" s="35"/>
      <c r="NPQ77" s="35"/>
      <c r="NPR77" s="35"/>
      <c r="NPS77" s="35"/>
      <c r="NPT77" s="35"/>
      <c r="NPU77" s="35"/>
      <c r="NPV77" s="35"/>
      <c r="NPW77" s="35"/>
      <c r="NPX77" s="35"/>
      <c r="NPY77" s="35"/>
      <c r="NPZ77" s="35"/>
      <c r="NQA77" s="35"/>
      <c r="NQB77" s="35"/>
      <c r="NQC77" s="35"/>
      <c r="NQD77" s="35"/>
      <c r="NQE77" s="35"/>
      <c r="NQF77" s="35"/>
      <c r="NQG77" s="35"/>
      <c r="NQH77" s="35"/>
      <c r="NQI77" s="35"/>
      <c r="NQJ77" s="35"/>
      <c r="NQK77" s="35"/>
      <c r="NQL77" s="35"/>
      <c r="NQM77" s="35"/>
      <c r="NQN77" s="35"/>
      <c r="NQO77" s="35"/>
      <c r="NQP77" s="35"/>
      <c r="NQQ77" s="35"/>
      <c r="NQR77" s="35"/>
      <c r="NQS77" s="35"/>
      <c r="NQT77" s="35"/>
      <c r="NQU77" s="35"/>
      <c r="NQV77" s="35"/>
      <c r="NQW77" s="35"/>
      <c r="NQX77" s="35"/>
      <c r="NQY77" s="35"/>
      <c r="NQZ77" s="35"/>
      <c r="NRA77" s="35"/>
      <c r="NRB77" s="35"/>
      <c r="NRC77" s="35"/>
      <c r="NRD77" s="35"/>
      <c r="NRE77" s="35"/>
      <c r="NRF77" s="35"/>
      <c r="NRG77" s="35"/>
      <c r="NRH77" s="35"/>
      <c r="NRI77" s="35"/>
      <c r="NRJ77" s="35"/>
      <c r="NRK77" s="35"/>
      <c r="NRL77" s="35"/>
      <c r="NRM77" s="35"/>
      <c r="NRN77" s="35"/>
      <c r="NRO77" s="35"/>
      <c r="NRP77" s="35"/>
      <c r="NRQ77" s="35"/>
      <c r="NRR77" s="35"/>
      <c r="NRS77" s="35"/>
      <c r="NRT77" s="35"/>
      <c r="NRU77" s="35"/>
      <c r="NRV77" s="35"/>
      <c r="NSC77" s="35"/>
      <c r="NSD77" s="35"/>
      <c r="NSE77" s="35"/>
      <c r="NSF77" s="35"/>
      <c r="NSG77" s="35"/>
      <c r="NSH77" s="35"/>
      <c r="NSI77" s="35"/>
      <c r="NSJ77" s="35"/>
      <c r="NSK77" s="35"/>
      <c r="NSL77" s="35"/>
      <c r="NSM77" s="35"/>
      <c r="NSN77" s="35"/>
      <c r="NSO77" s="35"/>
      <c r="NSP77" s="35"/>
      <c r="NSQ77" s="35"/>
      <c r="NSR77" s="35"/>
      <c r="NSS77" s="35"/>
      <c r="NST77" s="35"/>
      <c r="NSU77" s="35"/>
      <c r="NSV77" s="35"/>
      <c r="NSW77" s="35"/>
      <c r="NSX77" s="35"/>
      <c r="NSY77" s="35"/>
      <c r="NSZ77" s="35"/>
      <c r="NTA77" s="35"/>
      <c r="NTB77" s="35"/>
      <c r="NTC77" s="35"/>
      <c r="NTD77" s="35"/>
      <c r="NTE77" s="35"/>
      <c r="NTF77" s="35"/>
      <c r="NTG77" s="35"/>
      <c r="NTH77" s="35"/>
      <c r="NTI77" s="35"/>
      <c r="NTJ77" s="35"/>
      <c r="NTK77" s="35"/>
      <c r="NTL77" s="35"/>
      <c r="NTM77" s="35"/>
      <c r="NTN77" s="35"/>
      <c r="NTO77" s="35"/>
      <c r="NTP77" s="35"/>
      <c r="NTQ77" s="35"/>
      <c r="NTR77" s="35"/>
      <c r="NTS77" s="35"/>
      <c r="NTT77" s="35"/>
      <c r="NTU77" s="35"/>
      <c r="NTV77" s="35"/>
      <c r="NTW77" s="35"/>
      <c r="NTX77" s="35"/>
      <c r="NTY77" s="35"/>
      <c r="NTZ77" s="35"/>
      <c r="NUA77" s="35"/>
      <c r="NUB77" s="35"/>
      <c r="NUC77" s="35"/>
      <c r="NUD77" s="35"/>
      <c r="NUE77" s="35"/>
      <c r="NUF77" s="35"/>
      <c r="NUG77" s="35"/>
      <c r="NUH77" s="35"/>
      <c r="NUI77" s="35"/>
      <c r="NUJ77" s="35"/>
      <c r="NUK77" s="35"/>
      <c r="NUL77" s="35"/>
      <c r="NUM77" s="35"/>
      <c r="NUN77" s="35"/>
      <c r="NUO77" s="35"/>
      <c r="NUP77" s="35"/>
      <c r="NUQ77" s="35"/>
      <c r="NUR77" s="35"/>
      <c r="NUS77" s="35"/>
      <c r="NUT77" s="35"/>
      <c r="NUU77" s="35"/>
      <c r="NUV77" s="35"/>
      <c r="NUW77" s="35"/>
      <c r="NUX77" s="35"/>
      <c r="NUY77" s="35"/>
      <c r="NUZ77" s="35"/>
      <c r="NVA77" s="35"/>
      <c r="NVB77" s="35"/>
      <c r="NVC77" s="35"/>
      <c r="NVD77" s="35"/>
      <c r="NVE77" s="35"/>
      <c r="NVF77" s="35"/>
      <c r="NVG77" s="35"/>
      <c r="NVH77" s="35"/>
      <c r="NVI77" s="35"/>
      <c r="NVJ77" s="35"/>
      <c r="NVK77" s="35"/>
      <c r="NVL77" s="35"/>
      <c r="NVM77" s="35"/>
      <c r="NVN77" s="35"/>
      <c r="NVO77" s="35"/>
      <c r="NVP77" s="35"/>
      <c r="NVQ77" s="35"/>
      <c r="NVR77" s="35"/>
      <c r="NVS77" s="35"/>
      <c r="NVT77" s="35"/>
      <c r="NVU77" s="35"/>
      <c r="NVV77" s="35"/>
      <c r="NVW77" s="35"/>
      <c r="NVX77" s="35"/>
      <c r="NVY77" s="35"/>
      <c r="NVZ77" s="35"/>
      <c r="NWA77" s="35"/>
      <c r="NWB77" s="35"/>
      <c r="NWC77" s="35"/>
      <c r="NWD77" s="35"/>
      <c r="NWE77" s="35"/>
      <c r="NWF77" s="35"/>
      <c r="NWG77" s="35"/>
      <c r="NWH77" s="35"/>
      <c r="NWI77" s="35"/>
      <c r="NWJ77" s="35"/>
      <c r="NWK77" s="35"/>
      <c r="NWL77" s="35"/>
      <c r="NWM77" s="35"/>
      <c r="NWN77" s="35"/>
      <c r="NWO77" s="35"/>
      <c r="NWP77" s="35"/>
      <c r="NWQ77" s="35"/>
      <c r="NWR77" s="35"/>
      <c r="NWS77" s="35"/>
      <c r="NWT77" s="35"/>
      <c r="NWU77" s="35"/>
      <c r="NWV77" s="35"/>
      <c r="NWW77" s="35"/>
      <c r="NWX77" s="35"/>
      <c r="NWY77" s="35"/>
      <c r="NWZ77" s="35"/>
      <c r="NXA77" s="35"/>
      <c r="NXB77" s="35"/>
      <c r="NXC77" s="35"/>
      <c r="NXD77" s="35"/>
      <c r="NXE77" s="35"/>
      <c r="NXF77" s="35"/>
      <c r="NXG77" s="35"/>
      <c r="NXH77" s="35"/>
      <c r="NXI77" s="35"/>
      <c r="NXJ77" s="35"/>
      <c r="NXK77" s="35"/>
      <c r="NXL77" s="35"/>
      <c r="NXM77" s="35"/>
      <c r="NXN77" s="35"/>
      <c r="NXO77" s="35"/>
      <c r="NXP77" s="35"/>
      <c r="NXQ77" s="35"/>
      <c r="NXR77" s="35"/>
      <c r="NXS77" s="35"/>
      <c r="NXT77" s="35"/>
      <c r="NXU77" s="35"/>
      <c r="NXV77" s="35"/>
      <c r="NXW77" s="35"/>
      <c r="NXX77" s="35"/>
      <c r="NXY77" s="35"/>
      <c r="NXZ77" s="35"/>
      <c r="NYA77" s="35"/>
      <c r="NYB77" s="35"/>
      <c r="NYC77" s="35"/>
      <c r="NYD77" s="35"/>
      <c r="NYE77" s="35"/>
      <c r="NYF77" s="35"/>
      <c r="NYG77" s="35"/>
      <c r="NYH77" s="35"/>
      <c r="NYI77" s="35"/>
      <c r="NYJ77" s="35"/>
      <c r="NYK77" s="35"/>
      <c r="NYL77" s="35"/>
      <c r="NYM77" s="35"/>
      <c r="NYN77" s="35"/>
      <c r="NYO77" s="35"/>
      <c r="NYP77" s="35"/>
      <c r="NYQ77" s="35"/>
      <c r="NYR77" s="35"/>
      <c r="NYS77" s="35"/>
      <c r="NYT77" s="35"/>
      <c r="NYU77" s="35"/>
      <c r="NYV77" s="35"/>
      <c r="NYW77" s="35"/>
      <c r="NYX77" s="35"/>
      <c r="NYY77" s="35"/>
      <c r="NYZ77" s="35"/>
      <c r="NZA77" s="35"/>
      <c r="NZB77" s="35"/>
      <c r="NZC77" s="35"/>
      <c r="NZD77" s="35"/>
      <c r="NZE77" s="35"/>
      <c r="NZF77" s="35"/>
      <c r="NZG77" s="35"/>
      <c r="NZH77" s="35"/>
      <c r="NZI77" s="35"/>
      <c r="NZJ77" s="35"/>
      <c r="NZK77" s="35"/>
      <c r="NZL77" s="35"/>
      <c r="NZM77" s="35"/>
      <c r="NZN77" s="35"/>
      <c r="NZO77" s="35"/>
      <c r="NZP77" s="35"/>
      <c r="NZQ77" s="35"/>
      <c r="NZR77" s="35"/>
      <c r="NZS77" s="35"/>
      <c r="NZT77" s="35"/>
      <c r="NZU77" s="35"/>
      <c r="NZV77" s="35"/>
      <c r="NZW77" s="35"/>
      <c r="NZX77" s="35"/>
      <c r="NZY77" s="35"/>
      <c r="NZZ77" s="35"/>
      <c r="OAA77" s="35"/>
      <c r="OAB77" s="35"/>
      <c r="OAC77" s="35"/>
      <c r="OAD77" s="35"/>
      <c r="OAE77" s="35"/>
      <c r="OAF77" s="35"/>
      <c r="OAG77" s="35"/>
      <c r="OAH77" s="35"/>
      <c r="OAI77" s="35"/>
      <c r="OAJ77" s="35"/>
      <c r="OAK77" s="35"/>
      <c r="OAL77" s="35"/>
      <c r="OAM77" s="35"/>
      <c r="OAN77" s="35"/>
      <c r="OAO77" s="35"/>
      <c r="OAP77" s="35"/>
      <c r="OAQ77" s="35"/>
      <c r="OAR77" s="35"/>
      <c r="OAS77" s="35"/>
      <c r="OAT77" s="35"/>
      <c r="OAU77" s="35"/>
      <c r="OAV77" s="35"/>
      <c r="OAW77" s="35"/>
      <c r="OAX77" s="35"/>
      <c r="OAY77" s="35"/>
      <c r="OAZ77" s="35"/>
      <c r="OBA77" s="35"/>
      <c r="OBB77" s="35"/>
      <c r="OBC77" s="35"/>
      <c r="OBD77" s="35"/>
      <c r="OBE77" s="35"/>
      <c r="OBF77" s="35"/>
      <c r="OBG77" s="35"/>
      <c r="OBH77" s="35"/>
      <c r="OBI77" s="35"/>
      <c r="OBJ77" s="35"/>
      <c r="OBK77" s="35"/>
      <c r="OBL77" s="35"/>
      <c r="OBM77" s="35"/>
      <c r="OBN77" s="35"/>
      <c r="OBO77" s="35"/>
      <c r="OBP77" s="35"/>
      <c r="OBQ77" s="35"/>
      <c r="OBR77" s="35"/>
      <c r="OBY77" s="35"/>
      <c r="OBZ77" s="35"/>
      <c r="OCA77" s="35"/>
      <c r="OCB77" s="35"/>
      <c r="OCC77" s="35"/>
      <c r="OCD77" s="35"/>
      <c r="OCE77" s="35"/>
      <c r="OCF77" s="35"/>
      <c r="OCG77" s="35"/>
      <c r="OCH77" s="35"/>
      <c r="OCI77" s="35"/>
      <c r="OCJ77" s="35"/>
      <c r="OCK77" s="35"/>
      <c r="OCL77" s="35"/>
      <c r="OCM77" s="35"/>
      <c r="OCN77" s="35"/>
      <c r="OCO77" s="35"/>
      <c r="OCP77" s="35"/>
      <c r="OCQ77" s="35"/>
      <c r="OCR77" s="35"/>
      <c r="OCS77" s="35"/>
      <c r="OCT77" s="35"/>
      <c r="OCU77" s="35"/>
      <c r="OCV77" s="35"/>
      <c r="OCW77" s="35"/>
      <c r="OCX77" s="35"/>
      <c r="OCY77" s="35"/>
      <c r="OCZ77" s="35"/>
      <c r="ODA77" s="35"/>
      <c r="ODB77" s="35"/>
      <c r="ODC77" s="35"/>
      <c r="ODD77" s="35"/>
      <c r="ODE77" s="35"/>
      <c r="ODF77" s="35"/>
      <c r="ODG77" s="35"/>
      <c r="ODH77" s="35"/>
      <c r="ODI77" s="35"/>
      <c r="ODJ77" s="35"/>
      <c r="ODK77" s="35"/>
      <c r="ODL77" s="35"/>
      <c r="ODM77" s="35"/>
      <c r="ODN77" s="35"/>
      <c r="ODO77" s="35"/>
      <c r="ODP77" s="35"/>
      <c r="ODQ77" s="35"/>
      <c r="ODR77" s="35"/>
      <c r="ODS77" s="35"/>
      <c r="ODT77" s="35"/>
      <c r="ODU77" s="35"/>
      <c r="ODV77" s="35"/>
      <c r="ODW77" s="35"/>
      <c r="ODX77" s="35"/>
      <c r="ODY77" s="35"/>
      <c r="ODZ77" s="35"/>
      <c r="OEA77" s="35"/>
      <c r="OEB77" s="35"/>
      <c r="OEC77" s="35"/>
      <c r="OED77" s="35"/>
      <c r="OEE77" s="35"/>
      <c r="OEF77" s="35"/>
      <c r="OEG77" s="35"/>
      <c r="OEH77" s="35"/>
      <c r="OEI77" s="35"/>
      <c r="OEJ77" s="35"/>
      <c r="OEK77" s="35"/>
      <c r="OEL77" s="35"/>
      <c r="OEM77" s="35"/>
      <c r="OEN77" s="35"/>
      <c r="OEO77" s="35"/>
      <c r="OEP77" s="35"/>
      <c r="OEQ77" s="35"/>
      <c r="OER77" s="35"/>
      <c r="OES77" s="35"/>
      <c r="OET77" s="35"/>
      <c r="OEU77" s="35"/>
      <c r="OEV77" s="35"/>
      <c r="OEW77" s="35"/>
      <c r="OEX77" s="35"/>
      <c r="OEY77" s="35"/>
      <c r="OEZ77" s="35"/>
      <c r="OFA77" s="35"/>
      <c r="OFB77" s="35"/>
      <c r="OFC77" s="35"/>
      <c r="OFD77" s="35"/>
      <c r="OFE77" s="35"/>
      <c r="OFF77" s="35"/>
      <c r="OFG77" s="35"/>
      <c r="OFH77" s="35"/>
      <c r="OFI77" s="35"/>
      <c r="OFJ77" s="35"/>
      <c r="OFK77" s="35"/>
      <c r="OFL77" s="35"/>
      <c r="OFM77" s="35"/>
      <c r="OFN77" s="35"/>
      <c r="OFO77" s="35"/>
      <c r="OFP77" s="35"/>
      <c r="OFQ77" s="35"/>
      <c r="OFR77" s="35"/>
      <c r="OFS77" s="35"/>
      <c r="OFT77" s="35"/>
      <c r="OFU77" s="35"/>
      <c r="OFV77" s="35"/>
      <c r="OFW77" s="35"/>
      <c r="OFX77" s="35"/>
      <c r="OFY77" s="35"/>
      <c r="OFZ77" s="35"/>
      <c r="OGA77" s="35"/>
      <c r="OGB77" s="35"/>
      <c r="OGC77" s="35"/>
      <c r="OGD77" s="35"/>
      <c r="OGE77" s="35"/>
      <c r="OGF77" s="35"/>
      <c r="OGG77" s="35"/>
      <c r="OGH77" s="35"/>
      <c r="OGI77" s="35"/>
      <c r="OGJ77" s="35"/>
      <c r="OGK77" s="35"/>
      <c r="OGL77" s="35"/>
      <c r="OGM77" s="35"/>
      <c r="OGN77" s="35"/>
      <c r="OGO77" s="35"/>
      <c r="OGP77" s="35"/>
      <c r="OGQ77" s="35"/>
      <c r="OGR77" s="35"/>
      <c r="OGS77" s="35"/>
      <c r="OGT77" s="35"/>
      <c r="OGU77" s="35"/>
      <c r="OGV77" s="35"/>
      <c r="OGW77" s="35"/>
      <c r="OGX77" s="35"/>
      <c r="OGY77" s="35"/>
      <c r="OGZ77" s="35"/>
      <c r="OHA77" s="35"/>
      <c r="OHB77" s="35"/>
      <c r="OHC77" s="35"/>
      <c r="OHD77" s="35"/>
      <c r="OHE77" s="35"/>
      <c r="OHF77" s="35"/>
      <c r="OHG77" s="35"/>
      <c r="OHH77" s="35"/>
      <c r="OHI77" s="35"/>
      <c r="OHJ77" s="35"/>
      <c r="OHK77" s="35"/>
      <c r="OHL77" s="35"/>
      <c r="OHM77" s="35"/>
      <c r="OHN77" s="35"/>
      <c r="OHO77" s="35"/>
      <c r="OHP77" s="35"/>
      <c r="OHQ77" s="35"/>
      <c r="OHR77" s="35"/>
      <c r="OHS77" s="35"/>
      <c r="OHT77" s="35"/>
      <c r="OHU77" s="35"/>
      <c r="OHV77" s="35"/>
      <c r="OHW77" s="35"/>
      <c r="OHX77" s="35"/>
      <c r="OHY77" s="35"/>
      <c r="OHZ77" s="35"/>
      <c r="OIA77" s="35"/>
      <c r="OIB77" s="35"/>
      <c r="OIC77" s="35"/>
      <c r="OID77" s="35"/>
      <c r="OIE77" s="35"/>
      <c r="OIF77" s="35"/>
      <c r="OIG77" s="35"/>
      <c r="OIH77" s="35"/>
      <c r="OII77" s="35"/>
      <c r="OIJ77" s="35"/>
      <c r="OIK77" s="35"/>
      <c r="OIL77" s="35"/>
      <c r="OIM77" s="35"/>
      <c r="OIN77" s="35"/>
      <c r="OIO77" s="35"/>
      <c r="OIP77" s="35"/>
      <c r="OIQ77" s="35"/>
      <c r="OIR77" s="35"/>
      <c r="OIS77" s="35"/>
      <c r="OIT77" s="35"/>
      <c r="OIU77" s="35"/>
      <c r="OIV77" s="35"/>
      <c r="OIW77" s="35"/>
      <c r="OIX77" s="35"/>
      <c r="OIY77" s="35"/>
      <c r="OIZ77" s="35"/>
      <c r="OJA77" s="35"/>
      <c r="OJB77" s="35"/>
      <c r="OJC77" s="35"/>
      <c r="OJD77" s="35"/>
      <c r="OJE77" s="35"/>
      <c r="OJF77" s="35"/>
      <c r="OJG77" s="35"/>
      <c r="OJH77" s="35"/>
      <c r="OJI77" s="35"/>
      <c r="OJJ77" s="35"/>
      <c r="OJK77" s="35"/>
      <c r="OJL77" s="35"/>
      <c r="OJM77" s="35"/>
      <c r="OJN77" s="35"/>
      <c r="OJO77" s="35"/>
      <c r="OJP77" s="35"/>
      <c r="OJQ77" s="35"/>
      <c r="OJR77" s="35"/>
      <c r="OJS77" s="35"/>
      <c r="OJT77" s="35"/>
      <c r="OJU77" s="35"/>
      <c r="OJV77" s="35"/>
      <c r="OJW77" s="35"/>
      <c r="OJX77" s="35"/>
      <c r="OJY77" s="35"/>
      <c r="OJZ77" s="35"/>
      <c r="OKA77" s="35"/>
      <c r="OKB77" s="35"/>
      <c r="OKC77" s="35"/>
      <c r="OKD77" s="35"/>
      <c r="OKE77" s="35"/>
      <c r="OKF77" s="35"/>
      <c r="OKG77" s="35"/>
      <c r="OKH77" s="35"/>
      <c r="OKI77" s="35"/>
      <c r="OKJ77" s="35"/>
      <c r="OKK77" s="35"/>
      <c r="OKL77" s="35"/>
      <c r="OKM77" s="35"/>
      <c r="OKN77" s="35"/>
      <c r="OKO77" s="35"/>
      <c r="OKP77" s="35"/>
      <c r="OKQ77" s="35"/>
      <c r="OKR77" s="35"/>
      <c r="OKS77" s="35"/>
      <c r="OKT77" s="35"/>
      <c r="OKU77" s="35"/>
      <c r="OKV77" s="35"/>
      <c r="OKW77" s="35"/>
      <c r="OKX77" s="35"/>
      <c r="OKY77" s="35"/>
      <c r="OKZ77" s="35"/>
      <c r="OLA77" s="35"/>
      <c r="OLB77" s="35"/>
      <c r="OLC77" s="35"/>
      <c r="OLD77" s="35"/>
      <c r="OLE77" s="35"/>
      <c r="OLF77" s="35"/>
      <c r="OLG77" s="35"/>
      <c r="OLH77" s="35"/>
      <c r="OLI77" s="35"/>
      <c r="OLJ77" s="35"/>
      <c r="OLK77" s="35"/>
      <c r="OLL77" s="35"/>
      <c r="OLM77" s="35"/>
      <c r="OLN77" s="35"/>
      <c r="OLU77" s="35"/>
      <c r="OLV77" s="35"/>
      <c r="OLW77" s="35"/>
      <c r="OLX77" s="35"/>
      <c r="OLY77" s="35"/>
      <c r="OLZ77" s="35"/>
      <c r="OMA77" s="35"/>
      <c r="OMB77" s="35"/>
      <c r="OMC77" s="35"/>
      <c r="OMD77" s="35"/>
      <c r="OME77" s="35"/>
      <c r="OMF77" s="35"/>
      <c r="OMG77" s="35"/>
      <c r="OMH77" s="35"/>
      <c r="OMI77" s="35"/>
      <c r="OMJ77" s="35"/>
      <c r="OMK77" s="35"/>
      <c r="OML77" s="35"/>
      <c r="OMM77" s="35"/>
      <c r="OMN77" s="35"/>
      <c r="OMO77" s="35"/>
      <c r="OMP77" s="35"/>
      <c r="OMQ77" s="35"/>
      <c r="OMR77" s="35"/>
      <c r="OMS77" s="35"/>
      <c r="OMT77" s="35"/>
      <c r="OMU77" s="35"/>
      <c r="OMV77" s="35"/>
      <c r="OMW77" s="35"/>
      <c r="OMX77" s="35"/>
      <c r="OMY77" s="35"/>
      <c r="OMZ77" s="35"/>
      <c r="ONA77" s="35"/>
      <c r="ONB77" s="35"/>
      <c r="ONC77" s="35"/>
      <c r="OND77" s="35"/>
      <c r="ONE77" s="35"/>
      <c r="ONF77" s="35"/>
      <c r="ONG77" s="35"/>
      <c r="ONH77" s="35"/>
      <c r="ONI77" s="35"/>
      <c r="ONJ77" s="35"/>
      <c r="ONK77" s="35"/>
      <c r="ONL77" s="35"/>
      <c r="ONM77" s="35"/>
      <c r="ONN77" s="35"/>
      <c r="ONO77" s="35"/>
      <c r="ONP77" s="35"/>
      <c r="ONQ77" s="35"/>
      <c r="ONR77" s="35"/>
      <c r="ONS77" s="35"/>
      <c r="ONT77" s="35"/>
      <c r="ONU77" s="35"/>
      <c r="ONV77" s="35"/>
      <c r="ONW77" s="35"/>
      <c r="ONX77" s="35"/>
      <c r="ONY77" s="35"/>
      <c r="ONZ77" s="35"/>
      <c r="OOA77" s="35"/>
      <c r="OOB77" s="35"/>
      <c r="OOC77" s="35"/>
      <c r="OOD77" s="35"/>
      <c r="OOE77" s="35"/>
      <c r="OOF77" s="35"/>
      <c r="OOG77" s="35"/>
      <c r="OOH77" s="35"/>
      <c r="OOI77" s="35"/>
      <c r="OOJ77" s="35"/>
      <c r="OOK77" s="35"/>
      <c r="OOL77" s="35"/>
      <c r="OOM77" s="35"/>
      <c r="OON77" s="35"/>
      <c r="OOO77" s="35"/>
      <c r="OOP77" s="35"/>
      <c r="OOQ77" s="35"/>
      <c r="OOR77" s="35"/>
      <c r="OOS77" s="35"/>
      <c r="OOT77" s="35"/>
      <c r="OOU77" s="35"/>
      <c r="OOV77" s="35"/>
      <c r="OOW77" s="35"/>
      <c r="OOX77" s="35"/>
      <c r="OOY77" s="35"/>
      <c r="OOZ77" s="35"/>
      <c r="OPA77" s="35"/>
      <c r="OPB77" s="35"/>
      <c r="OPC77" s="35"/>
      <c r="OPD77" s="35"/>
      <c r="OPE77" s="35"/>
      <c r="OPF77" s="35"/>
      <c r="OPG77" s="35"/>
      <c r="OPH77" s="35"/>
      <c r="OPI77" s="35"/>
      <c r="OPJ77" s="35"/>
      <c r="OPK77" s="35"/>
      <c r="OPL77" s="35"/>
      <c r="OPM77" s="35"/>
      <c r="OPN77" s="35"/>
      <c r="OPO77" s="35"/>
      <c r="OPP77" s="35"/>
      <c r="OPQ77" s="35"/>
      <c r="OPR77" s="35"/>
      <c r="OPS77" s="35"/>
      <c r="OPT77" s="35"/>
      <c r="OPU77" s="35"/>
      <c r="OPV77" s="35"/>
      <c r="OPW77" s="35"/>
      <c r="OPX77" s="35"/>
      <c r="OPY77" s="35"/>
      <c r="OPZ77" s="35"/>
      <c r="OQA77" s="35"/>
      <c r="OQB77" s="35"/>
      <c r="OQC77" s="35"/>
      <c r="OQD77" s="35"/>
      <c r="OQE77" s="35"/>
      <c r="OQF77" s="35"/>
      <c r="OQG77" s="35"/>
      <c r="OQH77" s="35"/>
      <c r="OQI77" s="35"/>
      <c r="OQJ77" s="35"/>
      <c r="OQK77" s="35"/>
      <c r="OQL77" s="35"/>
      <c r="OQM77" s="35"/>
      <c r="OQN77" s="35"/>
      <c r="OQO77" s="35"/>
      <c r="OQP77" s="35"/>
      <c r="OQQ77" s="35"/>
      <c r="OQR77" s="35"/>
      <c r="OQS77" s="35"/>
      <c r="OQT77" s="35"/>
      <c r="OQU77" s="35"/>
      <c r="OQV77" s="35"/>
      <c r="OQW77" s="35"/>
      <c r="OQX77" s="35"/>
      <c r="OQY77" s="35"/>
      <c r="OQZ77" s="35"/>
      <c r="ORA77" s="35"/>
      <c r="ORB77" s="35"/>
      <c r="ORC77" s="35"/>
      <c r="ORD77" s="35"/>
      <c r="ORE77" s="35"/>
      <c r="ORF77" s="35"/>
      <c r="ORG77" s="35"/>
      <c r="ORH77" s="35"/>
      <c r="ORI77" s="35"/>
      <c r="ORJ77" s="35"/>
      <c r="ORK77" s="35"/>
      <c r="ORL77" s="35"/>
      <c r="ORM77" s="35"/>
      <c r="ORN77" s="35"/>
      <c r="ORO77" s="35"/>
      <c r="ORP77" s="35"/>
      <c r="ORQ77" s="35"/>
      <c r="ORR77" s="35"/>
      <c r="ORS77" s="35"/>
      <c r="ORT77" s="35"/>
      <c r="ORU77" s="35"/>
      <c r="ORV77" s="35"/>
      <c r="ORW77" s="35"/>
      <c r="ORX77" s="35"/>
      <c r="ORY77" s="35"/>
      <c r="ORZ77" s="35"/>
      <c r="OSA77" s="35"/>
      <c r="OSB77" s="35"/>
      <c r="OSC77" s="35"/>
      <c r="OSD77" s="35"/>
      <c r="OSE77" s="35"/>
      <c r="OSF77" s="35"/>
      <c r="OSG77" s="35"/>
      <c r="OSH77" s="35"/>
      <c r="OSI77" s="35"/>
      <c r="OSJ77" s="35"/>
      <c r="OSK77" s="35"/>
      <c r="OSL77" s="35"/>
      <c r="OSM77" s="35"/>
      <c r="OSN77" s="35"/>
      <c r="OSO77" s="35"/>
      <c r="OSP77" s="35"/>
      <c r="OSQ77" s="35"/>
      <c r="OSR77" s="35"/>
      <c r="OSS77" s="35"/>
      <c r="OST77" s="35"/>
      <c r="OSU77" s="35"/>
      <c r="OSV77" s="35"/>
      <c r="OSW77" s="35"/>
      <c r="OSX77" s="35"/>
      <c r="OSY77" s="35"/>
      <c r="OSZ77" s="35"/>
      <c r="OTA77" s="35"/>
      <c r="OTB77" s="35"/>
      <c r="OTC77" s="35"/>
      <c r="OTD77" s="35"/>
      <c r="OTE77" s="35"/>
      <c r="OTF77" s="35"/>
      <c r="OTG77" s="35"/>
      <c r="OTH77" s="35"/>
      <c r="OTI77" s="35"/>
      <c r="OTJ77" s="35"/>
      <c r="OTK77" s="35"/>
      <c r="OTL77" s="35"/>
      <c r="OTM77" s="35"/>
      <c r="OTN77" s="35"/>
      <c r="OTO77" s="35"/>
      <c r="OTP77" s="35"/>
      <c r="OTQ77" s="35"/>
      <c r="OTR77" s="35"/>
      <c r="OTS77" s="35"/>
      <c r="OTT77" s="35"/>
      <c r="OTU77" s="35"/>
      <c r="OTV77" s="35"/>
      <c r="OTW77" s="35"/>
      <c r="OTX77" s="35"/>
      <c r="OTY77" s="35"/>
      <c r="OTZ77" s="35"/>
      <c r="OUA77" s="35"/>
      <c r="OUB77" s="35"/>
      <c r="OUC77" s="35"/>
      <c r="OUD77" s="35"/>
      <c r="OUE77" s="35"/>
      <c r="OUF77" s="35"/>
      <c r="OUG77" s="35"/>
      <c r="OUH77" s="35"/>
      <c r="OUI77" s="35"/>
      <c r="OUJ77" s="35"/>
      <c r="OUK77" s="35"/>
      <c r="OUL77" s="35"/>
      <c r="OUM77" s="35"/>
      <c r="OUN77" s="35"/>
      <c r="OUO77" s="35"/>
      <c r="OUP77" s="35"/>
      <c r="OUQ77" s="35"/>
      <c r="OUR77" s="35"/>
      <c r="OUS77" s="35"/>
      <c r="OUT77" s="35"/>
      <c r="OUU77" s="35"/>
      <c r="OUV77" s="35"/>
      <c r="OUW77" s="35"/>
      <c r="OUX77" s="35"/>
      <c r="OUY77" s="35"/>
      <c r="OUZ77" s="35"/>
      <c r="OVA77" s="35"/>
      <c r="OVB77" s="35"/>
      <c r="OVC77" s="35"/>
      <c r="OVD77" s="35"/>
      <c r="OVE77" s="35"/>
      <c r="OVF77" s="35"/>
      <c r="OVG77" s="35"/>
      <c r="OVH77" s="35"/>
      <c r="OVI77" s="35"/>
      <c r="OVJ77" s="35"/>
      <c r="OVQ77" s="35"/>
      <c r="OVR77" s="35"/>
      <c r="OVS77" s="35"/>
      <c r="OVT77" s="35"/>
      <c r="OVU77" s="35"/>
      <c r="OVV77" s="35"/>
      <c r="OVW77" s="35"/>
      <c r="OVX77" s="35"/>
      <c r="OVY77" s="35"/>
      <c r="OVZ77" s="35"/>
      <c r="OWA77" s="35"/>
      <c r="OWB77" s="35"/>
      <c r="OWC77" s="35"/>
      <c r="OWD77" s="35"/>
      <c r="OWE77" s="35"/>
      <c r="OWF77" s="35"/>
      <c r="OWG77" s="35"/>
      <c r="OWH77" s="35"/>
      <c r="OWI77" s="35"/>
      <c r="OWJ77" s="35"/>
      <c r="OWK77" s="35"/>
      <c r="OWL77" s="35"/>
      <c r="OWM77" s="35"/>
      <c r="OWN77" s="35"/>
      <c r="OWO77" s="35"/>
      <c r="OWP77" s="35"/>
      <c r="OWQ77" s="35"/>
      <c r="OWR77" s="35"/>
      <c r="OWS77" s="35"/>
      <c r="OWT77" s="35"/>
      <c r="OWU77" s="35"/>
      <c r="OWV77" s="35"/>
      <c r="OWW77" s="35"/>
      <c r="OWX77" s="35"/>
      <c r="OWY77" s="35"/>
      <c r="OWZ77" s="35"/>
      <c r="OXA77" s="35"/>
      <c r="OXB77" s="35"/>
      <c r="OXC77" s="35"/>
      <c r="OXD77" s="35"/>
      <c r="OXE77" s="35"/>
      <c r="OXF77" s="35"/>
      <c r="OXG77" s="35"/>
      <c r="OXH77" s="35"/>
      <c r="OXI77" s="35"/>
      <c r="OXJ77" s="35"/>
      <c r="OXK77" s="35"/>
      <c r="OXL77" s="35"/>
      <c r="OXM77" s="35"/>
      <c r="OXN77" s="35"/>
      <c r="OXO77" s="35"/>
      <c r="OXP77" s="35"/>
      <c r="OXQ77" s="35"/>
      <c r="OXR77" s="35"/>
      <c r="OXS77" s="35"/>
      <c r="OXT77" s="35"/>
      <c r="OXU77" s="35"/>
      <c r="OXV77" s="35"/>
      <c r="OXW77" s="35"/>
      <c r="OXX77" s="35"/>
      <c r="OXY77" s="35"/>
      <c r="OXZ77" s="35"/>
      <c r="OYA77" s="35"/>
      <c r="OYB77" s="35"/>
      <c r="OYC77" s="35"/>
      <c r="OYD77" s="35"/>
      <c r="OYE77" s="35"/>
      <c r="OYF77" s="35"/>
      <c r="OYG77" s="35"/>
      <c r="OYH77" s="35"/>
      <c r="OYI77" s="35"/>
      <c r="OYJ77" s="35"/>
      <c r="OYK77" s="35"/>
      <c r="OYL77" s="35"/>
      <c r="OYM77" s="35"/>
      <c r="OYN77" s="35"/>
      <c r="OYO77" s="35"/>
      <c r="OYP77" s="35"/>
      <c r="OYQ77" s="35"/>
      <c r="OYR77" s="35"/>
      <c r="OYS77" s="35"/>
      <c r="OYT77" s="35"/>
      <c r="OYU77" s="35"/>
      <c r="OYV77" s="35"/>
      <c r="OYW77" s="35"/>
      <c r="OYX77" s="35"/>
      <c r="OYY77" s="35"/>
      <c r="OYZ77" s="35"/>
      <c r="OZA77" s="35"/>
      <c r="OZB77" s="35"/>
      <c r="OZC77" s="35"/>
      <c r="OZD77" s="35"/>
      <c r="OZE77" s="35"/>
      <c r="OZF77" s="35"/>
      <c r="OZG77" s="35"/>
      <c r="OZH77" s="35"/>
      <c r="OZI77" s="35"/>
      <c r="OZJ77" s="35"/>
      <c r="OZK77" s="35"/>
      <c r="OZL77" s="35"/>
      <c r="OZM77" s="35"/>
      <c r="OZN77" s="35"/>
      <c r="OZO77" s="35"/>
      <c r="OZP77" s="35"/>
      <c r="OZQ77" s="35"/>
      <c r="OZR77" s="35"/>
      <c r="OZS77" s="35"/>
      <c r="OZT77" s="35"/>
      <c r="OZU77" s="35"/>
      <c r="OZV77" s="35"/>
      <c r="OZW77" s="35"/>
      <c r="OZX77" s="35"/>
      <c r="OZY77" s="35"/>
      <c r="OZZ77" s="35"/>
      <c r="PAA77" s="35"/>
      <c r="PAB77" s="35"/>
      <c r="PAC77" s="35"/>
      <c r="PAD77" s="35"/>
      <c r="PAE77" s="35"/>
      <c r="PAF77" s="35"/>
      <c r="PAG77" s="35"/>
      <c r="PAH77" s="35"/>
      <c r="PAI77" s="35"/>
      <c r="PAJ77" s="35"/>
      <c r="PAK77" s="35"/>
      <c r="PAL77" s="35"/>
      <c r="PAM77" s="35"/>
      <c r="PAN77" s="35"/>
      <c r="PAO77" s="35"/>
      <c r="PAP77" s="35"/>
      <c r="PAQ77" s="35"/>
      <c r="PAR77" s="35"/>
      <c r="PAS77" s="35"/>
      <c r="PAT77" s="35"/>
      <c r="PAU77" s="35"/>
      <c r="PAV77" s="35"/>
      <c r="PAW77" s="35"/>
      <c r="PAX77" s="35"/>
      <c r="PAY77" s="35"/>
      <c r="PAZ77" s="35"/>
      <c r="PBA77" s="35"/>
      <c r="PBB77" s="35"/>
      <c r="PBC77" s="35"/>
      <c r="PBD77" s="35"/>
      <c r="PBE77" s="35"/>
      <c r="PBF77" s="35"/>
      <c r="PBG77" s="35"/>
      <c r="PBH77" s="35"/>
      <c r="PBI77" s="35"/>
      <c r="PBJ77" s="35"/>
      <c r="PBK77" s="35"/>
      <c r="PBL77" s="35"/>
      <c r="PBM77" s="35"/>
      <c r="PBN77" s="35"/>
      <c r="PBO77" s="35"/>
      <c r="PBP77" s="35"/>
      <c r="PBQ77" s="35"/>
      <c r="PBR77" s="35"/>
      <c r="PBS77" s="35"/>
      <c r="PBT77" s="35"/>
      <c r="PBU77" s="35"/>
      <c r="PBV77" s="35"/>
      <c r="PBW77" s="35"/>
      <c r="PBX77" s="35"/>
      <c r="PBY77" s="35"/>
      <c r="PBZ77" s="35"/>
      <c r="PCA77" s="35"/>
      <c r="PCB77" s="35"/>
      <c r="PCC77" s="35"/>
      <c r="PCD77" s="35"/>
      <c r="PCE77" s="35"/>
      <c r="PCF77" s="35"/>
      <c r="PCG77" s="35"/>
      <c r="PCH77" s="35"/>
      <c r="PCI77" s="35"/>
      <c r="PCJ77" s="35"/>
      <c r="PCK77" s="35"/>
      <c r="PCL77" s="35"/>
      <c r="PCM77" s="35"/>
      <c r="PCN77" s="35"/>
      <c r="PCO77" s="35"/>
      <c r="PCP77" s="35"/>
      <c r="PCQ77" s="35"/>
      <c r="PCR77" s="35"/>
      <c r="PCS77" s="35"/>
      <c r="PCT77" s="35"/>
      <c r="PCU77" s="35"/>
      <c r="PCV77" s="35"/>
      <c r="PCW77" s="35"/>
      <c r="PCX77" s="35"/>
      <c r="PCY77" s="35"/>
      <c r="PCZ77" s="35"/>
      <c r="PDA77" s="35"/>
      <c r="PDB77" s="35"/>
      <c r="PDC77" s="35"/>
      <c r="PDD77" s="35"/>
      <c r="PDE77" s="35"/>
      <c r="PDF77" s="35"/>
      <c r="PDG77" s="35"/>
      <c r="PDH77" s="35"/>
      <c r="PDI77" s="35"/>
      <c r="PDJ77" s="35"/>
      <c r="PDK77" s="35"/>
      <c r="PDL77" s="35"/>
      <c r="PDM77" s="35"/>
      <c r="PDN77" s="35"/>
      <c r="PDO77" s="35"/>
      <c r="PDP77" s="35"/>
      <c r="PDQ77" s="35"/>
      <c r="PDR77" s="35"/>
      <c r="PDS77" s="35"/>
      <c r="PDT77" s="35"/>
      <c r="PDU77" s="35"/>
      <c r="PDV77" s="35"/>
      <c r="PDW77" s="35"/>
      <c r="PDX77" s="35"/>
      <c r="PDY77" s="35"/>
      <c r="PDZ77" s="35"/>
      <c r="PEA77" s="35"/>
      <c r="PEB77" s="35"/>
      <c r="PEC77" s="35"/>
      <c r="PED77" s="35"/>
      <c r="PEE77" s="35"/>
      <c r="PEF77" s="35"/>
      <c r="PEG77" s="35"/>
      <c r="PEH77" s="35"/>
      <c r="PEI77" s="35"/>
      <c r="PEJ77" s="35"/>
      <c r="PEK77" s="35"/>
      <c r="PEL77" s="35"/>
      <c r="PEM77" s="35"/>
      <c r="PEN77" s="35"/>
      <c r="PEO77" s="35"/>
      <c r="PEP77" s="35"/>
      <c r="PEQ77" s="35"/>
      <c r="PER77" s="35"/>
      <c r="PES77" s="35"/>
      <c r="PET77" s="35"/>
      <c r="PEU77" s="35"/>
      <c r="PEV77" s="35"/>
      <c r="PEW77" s="35"/>
      <c r="PEX77" s="35"/>
      <c r="PEY77" s="35"/>
      <c r="PEZ77" s="35"/>
      <c r="PFA77" s="35"/>
      <c r="PFB77" s="35"/>
      <c r="PFC77" s="35"/>
      <c r="PFD77" s="35"/>
      <c r="PFE77" s="35"/>
      <c r="PFF77" s="35"/>
      <c r="PFM77" s="35"/>
      <c r="PFN77" s="35"/>
      <c r="PFO77" s="35"/>
      <c r="PFP77" s="35"/>
      <c r="PFQ77" s="35"/>
      <c r="PFR77" s="35"/>
      <c r="PFS77" s="35"/>
      <c r="PFT77" s="35"/>
      <c r="PFU77" s="35"/>
      <c r="PFV77" s="35"/>
      <c r="PFW77" s="35"/>
      <c r="PFX77" s="35"/>
      <c r="PFY77" s="35"/>
      <c r="PFZ77" s="35"/>
      <c r="PGA77" s="35"/>
      <c r="PGB77" s="35"/>
      <c r="PGC77" s="35"/>
      <c r="PGD77" s="35"/>
      <c r="PGE77" s="35"/>
      <c r="PGF77" s="35"/>
      <c r="PGG77" s="35"/>
      <c r="PGH77" s="35"/>
      <c r="PGI77" s="35"/>
      <c r="PGJ77" s="35"/>
      <c r="PGK77" s="35"/>
      <c r="PGL77" s="35"/>
      <c r="PGM77" s="35"/>
      <c r="PGN77" s="35"/>
      <c r="PGO77" s="35"/>
      <c r="PGP77" s="35"/>
      <c r="PGQ77" s="35"/>
      <c r="PGR77" s="35"/>
      <c r="PGS77" s="35"/>
      <c r="PGT77" s="35"/>
      <c r="PGU77" s="35"/>
      <c r="PGV77" s="35"/>
      <c r="PGW77" s="35"/>
      <c r="PGX77" s="35"/>
      <c r="PGY77" s="35"/>
      <c r="PGZ77" s="35"/>
      <c r="PHA77" s="35"/>
      <c r="PHB77" s="35"/>
      <c r="PHC77" s="35"/>
      <c r="PHD77" s="35"/>
      <c r="PHE77" s="35"/>
      <c r="PHF77" s="35"/>
      <c r="PHG77" s="35"/>
      <c r="PHH77" s="35"/>
      <c r="PHI77" s="35"/>
      <c r="PHJ77" s="35"/>
      <c r="PHK77" s="35"/>
      <c r="PHL77" s="35"/>
      <c r="PHM77" s="35"/>
      <c r="PHN77" s="35"/>
      <c r="PHO77" s="35"/>
      <c r="PHP77" s="35"/>
      <c r="PHQ77" s="35"/>
      <c r="PHR77" s="35"/>
      <c r="PHS77" s="35"/>
      <c r="PHT77" s="35"/>
      <c r="PHU77" s="35"/>
      <c r="PHV77" s="35"/>
      <c r="PHW77" s="35"/>
      <c r="PHX77" s="35"/>
      <c r="PHY77" s="35"/>
      <c r="PHZ77" s="35"/>
      <c r="PIA77" s="35"/>
      <c r="PIB77" s="35"/>
      <c r="PIC77" s="35"/>
      <c r="PID77" s="35"/>
      <c r="PIE77" s="35"/>
      <c r="PIF77" s="35"/>
      <c r="PIG77" s="35"/>
      <c r="PIH77" s="35"/>
      <c r="PII77" s="35"/>
      <c r="PIJ77" s="35"/>
      <c r="PIK77" s="35"/>
      <c r="PIL77" s="35"/>
      <c r="PIM77" s="35"/>
      <c r="PIN77" s="35"/>
      <c r="PIO77" s="35"/>
      <c r="PIP77" s="35"/>
      <c r="PIQ77" s="35"/>
      <c r="PIR77" s="35"/>
      <c r="PIS77" s="35"/>
      <c r="PIT77" s="35"/>
      <c r="PIU77" s="35"/>
      <c r="PIV77" s="35"/>
      <c r="PIW77" s="35"/>
      <c r="PIX77" s="35"/>
      <c r="PIY77" s="35"/>
      <c r="PIZ77" s="35"/>
      <c r="PJA77" s="35"/>
      <c r="PJB77" s="35"/>
      <c r="PJC77" s="35"/>
      <c r="PJD77" s="35"/>
      <c r="PJE77" s="35"/>
      <c r="PJF77" s="35"/>
      <c r="PJG77" s="35"/>
      <c r="PJH77" s="35"/>
      <c r="PJI77" s="35"/>
      <c r="PJJ77" s="35"/>
      <c r="PJK77" s="35"/>
      <c r="PJL77" s="35"/>
      <c r="PJM77" s="35"/>
      <c r="PJN77" s="35"/>
      <c r="PJO77" s="35"/>
      <c r="PJP77" s="35"/>
      <c r="PJQ77" s="35"/>
      <c r="PJR77" s="35"/>
      <c r="PJS77" s="35"/>
      <c r="PJT77" s="35"/>
      <c r="PJU77" s="35"/>
      <c r="PJV77" s="35"/>
      <c r="PJW77" s="35"/>
      <c r="PJX77" s="35"/>
      <c r="PJY77" s="35"/>
      <c r="PJZ77" s="35"/>
      <c r="PKA77" s="35"/>
      <c r="PKB77" s="35"/>
      <c r="PKC77" s="35"/>
      <c r="PKD77" s="35"/>
      <c r="PKE77" s="35"/>
      <c r="PKF77" s="35"/>
      <c r="PKG77" s="35"/>
      <c r="PKH77" s="35"/>
      <c r="PKI77" s="35"/>
      <c r="PKJ77" s="35"/>
      <c r="PKK77" s="35"/>
      <c r="PKL77" s="35"/>
      <c r="PKM77" s="35"/>
      <c r="PKN77" s="35"/>
      <c r="PKO77" s="35"/>
      <c r="PKP77" s="35"/>
      <c r="PKQ77" s="35"/>
      <c r="PKR77" s="35"/>
      <c r="PKS77" s="35"/>
      <c r="PKT77" s="35"/>
      <c r="PKU77" s="35"/>
      <c r="PKV77" s="35"/>
      <c r="PKW77" s="35"/>
      <c r="PKX77" s="35"/>
      <c r="PKY77" s="35"/>
      <c r="PKZ77" s="35"/>
      <c r="PLA77" s="35"/>
      <c r="PLB77" s="35"/>
      <c r="PLC77" s="35"/>
      <c r="PLD77" s="35"/>
      <c r="PLE77" s="35"/>
      <c r="PLF77" s="35"/>
      <c r="PLG77" s="35"/>
      <c r="PLH77" s="35"/>
      <c r="PLI77" s="35"/>
      <c r="PLJ77" s="35"/>
      <c r="PLK77" s="35"/>
      <c r="PLL77" s="35"/>
      <c r="PLM77" s="35"/>
      <c r="PLN77" s="35"/>
      <c r="PLO77" s="35"/>
      <c r="PLP77" s="35"/>
      <c r="PLQ77" s="35"/>
      <c r="PLR77" s="35"/>
      <c r="PLS77" s="35"/>
      <c r="PLT77" s="35"/>
      <c r="PLU77" s="35"/>
      <c r="PLV77" s="35"/>
      <c r="PLW77" s="35"/>
      <c r="PLX77" s="35"/>
      <c r="PLY77" s="35"/>
      <c r="PLZ77" s="35"/>
      <c r="PMA77" s="35"/>
      <c r="PMB77" s="35"/>
      <c r="PMC77" s="35"/>
      <c r="PMD77" s="35"/>
      <c r="PME77" s="35"/>
      <c r="PMF77" s="35"/>
      <c r="PMG77" s="35"/>
      <c r="PMH77" s="35"/>
      <c r="PMI77" s="35"/>
      <c r="PMJ77" s="35"/>
      <c r="PMK77" s="35"/>
      <c r="PML77" s="35"/>
      <c r="PMM77" s="35"/>
      <c r="PMN77" s="35"/>
      <c r="PMO77" s="35"/>
      <c r="PMP77" s="35"/>
      <c r="PMQ77" s="35"/>
      <c r="PMR77" s="35"/>
      <c r="PMS77" s="35"/>
      <c r="PMT77" s="35"/>
      <c r="PMU77" s="35"/>
      <c r="PMV77" s="35"/>
      <c r="PMW77" s="35"/>
      <c r="PMX77" s="35"/>
      <c r="PMY77" s="35"/>
      <c r="PMZ77" s="35"/>
      <c r="PNA77" s="35"/>
      <c r="PNB77" s="35"/>
      <c r="PNC77" s="35"/>
      <c r="PND77" s="35"/>
      <c r="PNE77" s="35"/>
      <c r="PNF77" s="35"/>
      <c r="PNG77" s="35"/>
      <c r="PNH77" s="35"/>
      <c r="PNI77" s="35"/>
      <c r="PNJ77" s="35"/>
      <c r="PNK77" s="35"/>
      <c r="PNL77" s="35"/>
      <c r="PNM77" s="35"/>
      <c r="PNN77" s="35"/>
      <c r="PNO77" s="35"/>
      <c r="PNP77" s="35"/>
      <c r="PNQ77" s="35"/>
      <c r="PNR77" s="35"/>
      <c r="PNS77" s="35"/>
      <c r="PNT77" s="35"/>
      <c r="PNU77" s="35"/>
      <c r="PNV77" s="35"/>
      <c r="PNW77" s="35"/>
      <c r="PNX77" s="35"/>
      <c r="PNY77" s="35"/>
      <c r="PNZ77" s="35"/>
      <c r="POA77" s="35"/>
      <c r="POB77" s="35"/>
      <c r="POC77" s="35"/>
      <c r="POD77" s="35"/>
      <c r="POE77" s="35"/>
      <c r="POF77" s="35"/>
      <c r="POG77" s="35"/>
      <c r="POH77" s="35"/>
      <c r="POI77" s="35"/>
      <c r="POJ77" s="35"/>
      <c r="POK77" s="35"/>
      <c r="POL77" s="35"/>
      <c r="POM77" s="35"/>
      <c r="PON77" s="35"/>
      <c r="POO77" s="35"/>
      <c r="POP77" s="35"/>
      <c r="POQ77" s="35"/>
      <c r="POR77" s="35"/>
      <c r="POS77" s="35"/>
      <c r="POT77" s="35"/>
      <c r="POU77" s="35"/>
      <c r="POV77" s="35"/>
      <c r="POW77" s="35"/>
      <c r="POX77" s="35"/>
      <c r="POY77" s="35"/>
      <c r="POZ77" s="35"/>
      <c r="PPA77" s="35"/>
      <c r="PPB77" s="35"/>
      <c r="PPI77" s="35"/>
      <c r="PPJ77" s="35"/>
      <c r="PPK77" s="35"/>
      <c r="PPL77" s="35"/>
      <c r="PPM77" s="35"/>
      <c r="PPN77" s="35"/>
      <c r="PPO77" s="35"/>
      <c r="PPP77" s="35"/>
      <c r="PPQ77" s="35"/>
      <c r="PPR77" s="35"/>
      <c r="PPS77" s="35"/>
      <c r="PPT77" s="35"/>
      <c r="PPU77" s="35"/>
      <c r="PPV77" s="35"/>
      <c r="PPW77" s="35"/>
      <c r="PPX77" s="35"/>
      <c r="PPY77" s="35"/>
      <c r="PPZ77" s="35"/>
      <c r="PQA77" s="35"/>
      <c r="PQB77" s="35"/>
      <c r="PQC77" s="35"/>
      <c r="PQD77" s="35"/>
      <c r="PQE77" s="35"/>
      <c r="PQF77" s="35"/>
      <c r="PQG77" s="35"/>
      <c r="PQH77" s="35"/>
      <c r="PQI77" s="35"/>
      <c r="PQJ77" s="35"/>
      <c r="PQK77" s="35"/>
      <c r="PQL77" s="35"/>
      <c r="PQM77" s="35"/>
      <c r="PQN77" s="35"/>
      <c r="PQO77" s="35"/>
      <c r="PQP77" s="35"/>
      <c r="PQQ77" s="35"/>
      <c r="PQR77" s="35"/>
      <c r="PQS77" s="35"/>
      <c r="PQT77" s="35"/>
      <c r="PQU77" s="35"/>
      <c r="PQV77" s="35"/>
      <c r="PQW77" s="35"/>
      <c r="PQX77" s="35"/>
      <c r="PQY77" s="35"/>
      <c r="PQZ77" s="35"/>
      <c r="PRA77" s="35"/>
      <c r="PRB77" s="35"/>
      <c r="PRC77" s="35"/>
      <c r="PRD77" s="35"/>
      <c r="PRE77" s="35"/>
      <c r="PRF77" s="35"/>
      <c r="PRG77" s="35"/>
      <c r="PRH77" s="35"/>
      <c r="PRI77" s="35"/>
      <c r="PRJ77" s="35"/>
      <c r="PRK77" s="35"/>
      <c r="PRL77" s="35"/>
      <c r="PRM77" s="35"/>
      <c r="PRN77" s="35"/>
      <c r="PRO77" s="35"/>
      <c r="PRP77" s="35"/>
      <c r="PRQ77" s="35"/>
      <c r="PRR77" s="35"/>
      <c r="PRS77" s="35"/>
      <c r="PRT77" s="35"/>
      <c r="PRU77" s="35"/>
      <c r="PRV77" s="35"/>
      <c r="PRW77" s="35"/>
      <c r="PRX77" s="35"/>
      <c r="PRY77" s="35"/>
      <c r="PRZ77" s="35"/>
      <c r="PSA77" s="35"/>
      <c r="PSB77" s="35"/>
      <c r="PSC77" s="35"/>
      <c r="PSD77" s="35"/>
      <c r="PSE77" s="35"/>
      <c r="PSF77" s="35"/>
      <c r="PSG77" s="35"/>
      <c r="PSH77" s="35"/>
      <c r="PSI77" s="35"/>
      <c r="PSJ77" s="35"/>
      <c r="PSK77" s="35"/>
      <c r="PSL77" s="35"/>
      <c r="PSM77" s="35"/>
      <c r="PSN77" s="35"/>
      <c r="PSO77" s="35"/>
      <c r="PSP77" s="35"/>
      <c r="PSQ77" s="35"/>
      <c r="PSR77" s="35"/>
      <c r="PSS77" s="35"/>
      <c r="PST77" s="35"/>
      <c r="PSU77" s="35"/>
      <c r="PSV77" s="35"/>
      <c r="PSW77" s="35"/>
      <c r="PSX77" s="35"/>
      <c r="PSY77" s="35"/>
      <c r="PSZ77" s="35"/>
      <c r="PTA77" s="35"/>
      <c r="PTB77" s="35"/>
      <c r="PTC77" s="35"/>
      <c r="PTD77" s="35"/>
      <c r="PTE77" s="35"/>
      <c r="PTF77" s="35"/>
      <c r="PTG77" s="35"/>
      <c r="PTH77" s="35"/>
      <c r="PTI77" s="35"/>
      <c r="PTJ77" s="35"/>
      <c r="PTK77" s="35"/>
      <c r="PTL77" s="35"/>
      <c r="PTM77" s="35"/>
      <c r="PTN77" s="35"/>
      <c r="PTO77" s="35"/>
      <c r="PTP77" s="35"/>
      <c r="PTQ77" s="35"/>
      <c r="PTR77" s="35"/>
      <c r="PTS77" s="35"/>
      <c r="PTT77" s="35"/>
      <c r="PTU77" s="35"/>
      <c r="PTV77" s="35"/>
      <c r="PTW77" s="35"/>
      <c r="PTX77" s="35"/>
      <c r="PTY77" s="35"/>
      <c r="PTZ77" s="35"/>
      <c r="PUA77" s="35"/>
      <c r="PUB77" s="35"/>
      <c r="PUC77" s="35"/>
      <c r="PUD77" s="35"/>
      <c r="PUE77" s="35"/>
      <c r="PUF77" s="35"/>
      <c r="PUG77" s="35"/>
      <c r="PUH77" s="35"/>
      <c r="PUI77" s="35"/>
      <c r="PUJ77" s="35"/>
      <c r="PUK77" s="35"/>
      <c r="PUL77" s="35"/>
      <c r="PUM77" s="35"/>
      <c r="PUN77" s="35"/>
      <c r="PUO77" s="35"/>
      <c r="PUP77" s="35"/>
      <c r="PUQ77" s="35"/>
      <c r="PUR77" s="35"/>
      <c r="PUS77" s="35"/>
      <c r="PUT77" s="35"/>
      <c r="PUU77" s="35"/>
      <c r="PUV77" s="35"/>
      <c r="PUW77" s="35"/>
      <c r="PUX77" s="35"/>
      <c r="PUY77" s="35"/>
      <c r="PUZ77" s="35"/>
      <c r="PVA77" s="35"/>
      <c r="PVB77" s="35"/>
      <c r="PVC77" s="35"/>
      <c r="PVD77" s="35"/>
      <c r="PVE77" s="35"/>
      <c r="PVF77" s="35"/>
      <c r="PVG77" s="35"/>
      <c r="PVH77" s="35"/>
      <c r="PVI77" s="35"/>
      <c r="PVJ77" s="35"/>
      <c r="PVK77" s="35"/>
      <c r="PVL77" s="35"/>
      <c r="PVM77" s="35"/>
      <c r="PVN77" s="35"/>
      <c r="PVO77" s="35"/>
      <c r="PVP77" s="35"/>
      <c r="PVQ77" s="35"/>
      <c r="PVR77" s="35"/>
      <c r="PVS77" s="35"/>
      <c r="PVT77" s="35"/>
      <c r="PVU77" s="35"/>
      <c r="PVV77" s="35"/>
      <c r="PVW77" s="35"/>
      <c r="PVX77" s="35"/>
      <c r="PVY77" s="35"/>
      <c r="PVZ77" s="35"/>
      <c r="PWA77" s="35"/>
      <c r="PWB77" s="35"/>
      <c r="PWC77" s="35"/>
      <c r="PWD77" s="35"/>
      <c r="PWE77" s="35"/>
      <c r="PWF77" s="35"/>
      <c r="PWG77" s="35"/>
      <c r="PWH77" s="35"/>
      <c r="PWI77" s="35"/>
      <c r="PWJ77" s="35"/>
      <c r="PWK77" s="35"/>
      <c r="PWL77" s="35"/>
      <c r="PWM77" s="35"/>
      <c r="PWN77" s="35"/>
      <c r="PWO77" s="35"/>
      <c r="PWP77" s="35"/>
      <c r="PWQ77" s="35"/>
      <c r="PWR77" s="35"/>
      <c r="PWS77" s="35"/>
      <c r="PWT77" s="35"/>
      <c r="PWU77" s="35"/>
      <c r="PWV77" s="35"/>
      <c r="PWW77" s="35"/>
      <c r="PWX77" s="35"/>
      <c r="PWY77" s="35"/>
      <c r="PWZ77" s="35"/>
      <c r="PXA77" s="35"/>
      <c r="PXB77" s="35"/>
      <c r="PXC77" s="35"/>
      <c r="PXD77" s="35"/>
      <c r="PXE77" s="35"/>
      <c r="PXF77" s="35"/>
      <c r="PXG77" s="35"/>
      <c r="PXH77" s="35"/>
      <c r="PXI77" s="35"/>
      <c r="PXJ77" s="35"/>
      <c r="PXK77" s="35"/>
      <c r="PXL77" s="35"/>
      <c r="PXM77" s="35"/>
      <c r="PXN77" s="35"/>
      <c r="PXO77" s="35"/>
      <c r="PXP77" s="35"/>
      <c r="PXQ77" s="35"/>
      <c r="PXR77" s="35"/>
      <c r="PXS77" s="35"/>
      <c r="PXT77" s="35"/>
      <c r="PXU77" s="35"/>
      <c r="PXV77" s="35"/>
      <c r="PXW77" s="35"/>
      <c r="PXX77" s="35"/>
      <c r="PXY77" s="35"/>
      <c r="PXZ77" s="35"/>
      <c r="PYA77" s="35"/>
      <c r="PYB77" s="35"/>
      <c r="PYC77" s="35"/>
      <c r="PYD77" s="35"/>
      <c r="PYE77" s="35"/>
      <c r="PYF77" s="35"/>
      <c r="PYG77" s="35"/>
      <c r="PYH77" s="35"/>
      <c r="PYI77" s="35"/>
      <c r="PYJ77" s="35"/>
      <c r="PYK77" s="35"/>
      <c r="PYL77" s="35"/>
      <c r="PYM77" s="35"/>
      <c r="PYN77" s="35"/>
      <c r="PYO77" s="35"/>
      <c r="PYP77" s="35"/>
      <c r="PYQ77" s="35"/>
      <c r="PYR77" s="35"/>
      <c r="PYS77" s="35"/>
      <c r="PYT77" s="35"/>
      <c r="PYU77" s="35"/>
      <c r="PYV77" s="35"/>
      <c r="PYW77" s="35"/>
      <c r="PYX77" s="35"/>
      <c r="PZE77" s="35"/>
      <c r="PZF77" s="35"/>
      <c r="PZG77" s="35"/>
      <c r="PZH77" s="35"/>
      <c r="PZI77" s="35"/>
      <c r="PZJ77" s="35"/>
      <c r="PZK77" s="35"/>
      <c r="PZL77" s="35"/>
      <c r="PZM77" s="35"/>
      <c r="PZN77" s="35"/>
      <c r="PZO77" s="35"/>
      <c r="PZP77" s="35"/>
      <c r="PZQ77" s="35"/>
      <c r="PZR77" s="35"/>
      <c r="PZS77" s="35"/>
      <c r="PZT77" s="35"/>
      <c r="PZU77" s="35"/>
      <c r="PZV77" s="35"/>
      <c r="PZW77" s="35"/>
      <c r="PZX77" s="35"/>
      <c r="PZY77" s="35"/>
      <c r="PZZ77" s="35"/>
      <c r="QAA77" s="35"/>
      <c r="QAB77" s="35"/>
      <c r="QAC77" s="35"/>
      <c r="QAD77" s="35"/>
      <c r="QAE77" s="35"/>
      <c r="QAF77" s="35"/>
      <c r="QAG77" s="35"/>
      <c r="QAH77" s="35"/>
      <c r="QAI77" s="35"/>
      <c r="QAJ77" s="35"/>
      <c r="QAK77" s="35"/>
      <c r="QAL77" s="35"/>
      <c r="QAM77" s="35"/>
      <c r="QAN77" s="35"/>
      <c r="QAO77" s="35"/>
      <c r="QAP77" s="35"/>
      <c r="QAQ77" s="35"/>
      <c r="QAR77" s="35"/>
      <c r="QAS77" s="35"/>
      <c r="QAT77" s="35"/>
      <c r="QAU77" s="35"/>
      <c r="QAV77" s="35"/>
      <c r="QAW77" s="35"/>
      <c r="QAX77" s="35"/>
      <c r="QAY77" s="35"/>
      <c r="QAZ77" s="35"/>
      <c r="QBA77" s="35"/>
      <c r="QBB77" s="35"/>
      <c r="QBC77" s="35"/>
      <c r="QBD77" s="35"/>
      <c r="QBE77" s="35"/>
      <c r="QBF77" s="35"/>
      <c r="QBG77" s="35"/>
      <c r="QBH77" s="35"/>
      <c r="QBI77" s="35"/>
      <c r="QBJ77" s="35"/>
      <c r="QBK77" s="35"/>
      <c r="QBL77" s="35"/>
      <c r="QBM77" s="35"/>
      <c r="QBN77" s="35"/>
      <c r="QBO77" s="35"/>
      <c r="QBP77" s="35"/>
      <c r="QBQ77" s="35"/>
      <c r="QBR77" s="35"/>
      <c r="QBS77" s="35"/>
      <c r="QBT77" s="35"/>
      <c r="QBU77" s="35"/>
      <c r="QBV77" s="35"/>
      <c r="QBW77" s="35"/>
      <c r="QBX77" s="35"/>
      <c r="QBY77" s="35"/>
      <c r="QBZ77" s="35"/>
      <c r="QCA77" s="35"/>
      <c r="QCB77" s="35"/>
      <c r="QCC77" s="35"/>
      <c r="QCD77" s="35"/>
      <c r="QCE77" s="35"/>
      <c r="QCF77" s="35"/>
      <c r="QCG77" s="35"/>
      <c r="QCH77" s="35"/>
      <c r="QCI77" s="35"/>
      <c r="QCJ77" s="35"/>
      <c r="QCK77" s="35"/>
      <c r="QCL77" s="35"/>
      <c r="QCM77" s="35"/>
      <c r="QCN77" s="35"/>
      <c r="QCO77" s="35"/>
      <c r="QCP77" s="35"/>
      <c r="QCQ77" s="35"/>
      <c r="QCR77" s="35"/>
      <c r="QCS77" s="35"/>
      <c r="QCT77" s="35"/>
      <c r="QCU77" s="35"/>
      <c r="QCV77" s="35"/>
      <c r="QCW77" s="35"/>
      <c r="QCX77" s="35"/>
      <c r="QCY77" s="35"/>
      <c r="QCZ77" s="35"/>
      <c r="QDA77" s="35"/>
      <c r="QDB77" s="35"/>
      <c r="QDC77" s="35"/>
      <c r="QDD77" s="35"/>
      <c r="QDE77" s="35"/>
      <c r="QDF77" s="35"/>
      <c r="QDG77" s="35"/>
      <c r="QDH77" s="35"/>
      <c r="QDI77" s="35"/>
      <c r="QDJ77" s="35"/>
      <c r="QDK77" s="35"/>
      <c r="QDL77" s="35"/>
      <c r="QDM77" s="35"/>
      <c r="QDN77" s="35"/>
      <c r="QDO77" s="35"/>
      <c r="QDP77" s="35"/>
      <c r="QDQ77" s="35"/>
      <c r="QDR77" s="35"/>
      <c r="QDS77" s="35"/>
      <c r="QDT77" s="35"/>
      <c r="QDU77" s="35"/>
      <c r="QDV77" s="35"/>
      <c r="QDW77" s="35"/>
      <c r="QDX77" s="35"/>
      <c r="QDY77" s="35"/>
      <c r="QDZ77" s="35"/>
      <c r="QEA77" s="35"/>
      <c r="QEB77" s="35"/>
      <c r="QEC77" s="35"/>
      <c r="QED77" s="35"/>
      <c r="QEE77" s="35"/>
      <c r="QEF77" s="35"/>
      <c r="QEG77" s="35"/>
      <c r="QEH77" s="35"/>
      <c r="QEI77" s="35"/>
      <c r="QEJ77" s="35"/>
      <c r="QEK77" s="35"/>
      <c r="QEL77" s="35"/>
      <c r="QEM77" s="35"/>
      <c r="QEN77" s="35"/>
      <c r="QEO77" s="35"/>
      <c r="QEP77" s="35"/>
      <c r="QEQ77" s="35"/>
      <c r="QER77" s="35"/>
      <c r="QES77" s="35"/>
      <c r="QET77" s="35"/>
      <c r="QEU77" s="35"/>
      <c r="QEV77" s="35"/>
      <c r="QEW77" s="35"/>
      <c r="QEX77" s="35"/>
      <c r="QEY77" s="35"/>
      <c r="QEZ77" s="35"/>
      <c r="QFA77" s="35"/>
      <c r="QFB77" s="35"/>
      <c r="QFC77" s="35"/>
      <c r="QFD77" s="35"/>
      <c r="QFE77" s="35"/>
      <c r="QFF77" s="35"/>
      <c r="QFG77" s="35"/>
      <c r="QFH77" s="35"/>
      <c r="QFI77" s="35"/>
      <c r="QFJ77" s="35"/>
      <c r="QFK77" s="35"/>
      <c r="QFL77" s="35"/>
      <c r="QFM77" s="35"/>
      <c r="QFN77" s="35"/>
      <c r="QFO77" s="35"/>
      <c r="QFP77" s="35"/>
      <c r="QFQ77" s="35"/>
      <c r="QFR77" s="35"/>
      <c r="QFS77" s="35"/>
      <c r="QFT77" s="35"/>
      <c r="QFU77" s="35"/>
      <c r="QFV77" s="35"/>
      <c r="QFW77" s="35"/>
      <c r="QFX77" s="35"/>
      <c r="QFY77" s="35"/>
      <c r="QFZ77" s="35"/>
      <c r="QGA77" s="35"/>
      <c r="QGB77" s="35"/>
      <c r="QGC77" s="35"/>
      <c r="QGD77" s="35"/>
      <c r="QGE77" s="35"/>
      <c r="QGF77" s="35"/>
      <c r="QGG77" s="35"/>
      <c r="QGH77" s="35"/>
      <c r="QGI77" s="35"/>
      <c r="QGJ77" s="35"/>
      <c r="QGK77" s="35"/>
      <c r="QGL77" s="35"/>
      <c r="QGM77" s="35"/>
      <c r="QGN77" s="35"/>
      <c r="QGO77" s="35"/>
      <c r="QGP77" s="35"/>
      <c r="QGQ77" s="35"/>
      <c r="QGR77" s="35"/>
      <c r="QGS77" s="35"/>
      <c r="QGT77" s="35"/>
      <c r="QGU77" s="35"/>
      <c r="QGV77" s="35"/>
      <c r="QGW77" s="35"/>
      <c r="QGX77" s="35"/>
      <c r="QGY77" s="35"/>
      <c r="QGZ77" s="35"/>
      <c r="QHA77" s="35"/>
      <c r="QHB77" s="35"/>
      <c r="QHC77" s="35"/>
      <c r="QHD77" s="35"/>
      <c r="QHE77" s="35"/>
      <c r="QHF77" s="35"/>
      <c r="QHG77" s="35"/>
      <c r="QHH77" s="35"/>
      <c r="QHI77" s="35"/>
      <c r="QHJ77" s="35"/>
      <c r="QHK77" s="35"/>
      <c r="QHL77" s="35"/>
      <c r="QHM77" s="35"/>
      <c r="QHN77" s="35"/>
      <c r="QHO77" s="35"/>
      <c r="QHP77" s="35"/>
      <c r="QHQ77" s="35"/>
      <c r="QHR77" s="35"/>
      <c r="QHS77" s="35"/>
      <c r="QHT77" s="35"/>
      <c r="QHU77" s="35"/>
      <c r="QHV77" s="35"/>
      <c r="QHW77" s="35"/>
      <c r="QHX77" s="35"/>
      <c r="QHY77" s="35"/>
      <c r="QHZ77" s="35"/>
      <c r="QIA77" s="35"/>
      <c r="QIB77" s="35"/>
      <c r="QIC77" s="35"/>
      <c r="QID77" s="35"/>
      <c r="QIE77" s="35"/>
      <c r="QIF77" s="35"/>
      <c r="QIG77" s="35"/>
      <c r="QIH77" s="35"/>
      <c r="QII77" s="35"/>
      <c r="QIJ77" s="35"/>
      <c r="QIK77" s="35"/>
      <c r="QIL77" s="35"/>
      <c r="QIM77" s="35"/>
      <c r="QIN77" s="35"/>
      <c r="QIO77" s="35"/>
      <c r="QIP77" s="35"/>
      <c r="QIQ77" s="35"/>
      <c r="QIR77" s="35"/>
      <c r="QIS77" s="35"/>
      <c r="QIT77" s="35"/>
      <c r="QJA77" s="35"/>
      <c r="QJB77" s="35"/>
      <c r="QJC77" s="35"/>
      <c r="QJD77" s="35"/>
      <c r="QJE77" s="35"/>
      <c r="QJF77" s="35"/>
      <c r="QJG77" s="35"/>
      <c r="QJH77" s="35"/>
      <c r="QJI77" s="35"/>
      <c r="QJJ77" s="35"/>
      <c r="QJK77" s="35"/>
      <c r="QJL77" s="35"/>
      <c r="QJM77" s="35"/>
      <c r="QJN77" s="35"/>
      <c r="QJO77" s="35"/>
      <c r="QJP77" s="35"/>
      <c r="QJQ77" s="35"/>
      <c r="QJR77" s="35"/>
      <c r="QJS77" s="35"/>
      <c r="QJT77" s="35"/>
      <c r="QJU77" s="35"/>
      <c r="QJV77" s="35"/>
      <c r="QJW77" s="35"/>
      <c r="QJX77" s="35"/>
      <c r="QJY77" s="35"/>
      <c r="QJZ77" s="35"/>
      <c r="QKA77" s="35"/>
      <c r="QKB77" s="35"/>
      <c r="QKC77" s="35"/>
      <c r="QKD77" s="35"/>
      <c r="QKE77" s="35"/>
      <c r="QKF77" s="35"/>
      <c r="QKG77" s="35"/>
      <c r="QKH77" s="35"/>
      <c r="QKI77" s="35"/>
      <c r="QKJ77" s="35"/>
      <c r="QKK77" s="35"/>
      <c r="QKL77" s="35"/>
      <c r="QKM77" s="35"/>
      <c r="QKN77" s="35"/>
      <c r="QKO77" s="35"/>
      <c r="QKP77" s="35"/>
      <c r="QKQ77" s="35"/>
      <c r="QKR77" s="35"/>
      <c r="QKS77" s="35"/>
      <c r="QKT77" s="35"/>
      <c r="QKU77" s="35"/>
      <c r="QKV77" s="35"/>
      <c r="QKW77" s="35"/>
      <c r="QKX77" s="35"/>
      <c r="QKY77" s="35"/>
      <c r="QKZ77" s="35"/>
      <c r="QLA77" s="35"/>
      <c r="QLB77" s="35"/>
      <c r="QLC77" s="35"/>
      <c r="QLD77" s="35"/>
      <c r="QLE77" s="35"/>
      <c r="QLF77" s="35"/>
      <c r="QLG77" s="35"/>
      <c r="QLH77" s="35"/>
      <c r="QLI77" s="35"/>
      <c r="QLJ77" s="35"/>
      <c r="QLK77" s="35"/>
      <c r="QLL77" s="35"/>
      <c r="QLM77" s="35"/>
      <c r="QLN77" s="35"/>
      <c r="QLO77" s="35"/>
      <c r="QLP77" s="35"/>
      <c r="QLQ77" s="35"/>
      <c r="QLR77" s="35"/>
      <c r="QLS77" s="35"/>
      <c r="QLT77" s="35"/>
      <c r="QLU77" s="35"/>
      <c r="QLV77" s="35"/>
      <c r="QLW77" s="35"/>
      <c r="QLX77" s="35"/>
      <c r="QLY77" s="35"/>
      <c r="QLZ77" s="35"/>
      <c r="QMA77" s="35"/>
      <c r="QMB77" s="35"/>
      <c r="QMC77" s="35"/>
      <c r="QMD77" s="35"/>
      <c r="QME77" s="35"/>
      <c r="QMF77" s="35"/>
      <c r="QMG77" s="35"/>
      <c r="QMH77" s="35"/>
      <c r="QMI77" s="35"/>
      <c r="QMJ77" s="35"/>
      <c r="QMK77" s="35"/>
      <c r="QML77" s="35"/>
      <c r="QMM77" s="35"/>
      <c r="QMN77" s="35"/>
      <c r="QMO77" s="35"/>
      <c r="QMP77" s="35"/>
      <c r="QMQ77" s="35"/>
      <c r="QMR77" s="35"/>
      <c r="QMS77" s="35"/>
      <c r="QMT77" s="35"/>
      <c r="QMU77" s="35"/>
      <c r="QMV77" s="35"/>
      <c r="QMW77" s="35"/>
      <c r="QMX77" s="35"/>
      <c r="QMY77" s="35"/>
      <c r="QMZ77" s="35"/>
      <c r="QNA77" s="35"/>
      <c r="QNB77" s="35"/>
      <c r="QNC77" s="35"/>
      <c r="QND77" s="35"/>
      <c r="QNE77" s="35"/>
      <c r="QNF77" s="35"/>
      <c r="QNG77" s="35"/>
      <c r="QNH77" s="35"/>
      <c r="QNI77" s="35"/>
      <c r="QNJ77" s="35"/>
      <c r="QNK77" s="35"/>
      <c r="QNL77" s="35"/>
      <c r="QNM77" s="35"/>
      <c r="QNN77" s="35"/>
      <c r="QNO77" s="35"/>
      <c r="QNP77" s="35"/>
      <c r="QNQ77" s="35"/>
      <c r="QNR77" s="35"/>
      <c r="QNS77" s="35"/>
      <c r="QNT77" s="35"/>
      <c r="QNU77" s="35"/>
      <c r="QNV77" s="35"/>
      <c r="QNW77" s="35"/>
      <c r="QNX77" s="35"/>
      <c r="QNY77" s="35"/>
      <c r="QNZ77" s="35"/>
      <c r="QOA77" s="35"/>
      <c r="QOB77" s="35"/>
      <c r="QOC77" s="35"/>
      <c r="QOD77" s="35"/>
      <c r="QOE77" s="35"/>
      <c r="QOF77" s="35"/>
      <c r="QOG77" s="35"/>
      <c r="QOH77" s="35"/>
      <c r="QOI77" s="35"/>
      <c r="QOJ77" s="35"/>
      <c r="QOK77" s="35"/>
      <c r="QOL77" s="35"/>
      <c r="QOM77" s="35"/>
      <c r="QON77" s="35"/>
      <c r="QOO77" s="35"/>
      <c r="QOP77" s="35"/>
      <c r="QOQ77" s="35"/>
      <c r="QOR77" s="35"/>
      <c r="QOS77" s="35"/>
      <c r="QOT77" s="35"/>
      <c r="QOU77" s="35"/>
      <c r="QOV77" s="35"/>
      <c r="QOW77" s="35"/>
      <c r="QOX77" s="35"/>
      <c r="QOY77" s="35"/>
      <c r="QOZ77" s="35"/>
      <c r="QPA77" s="35"/>
      <c r="QPB77" s="35"/>
      <c r="QPC77" s="35"/>
      <c r="QPD77" s="35"/>
      <c r="QPE77" s="35"/>
      <c r="QPF77" s="35"/>
      <c r="QPG77" s="35"/>
      <c r="QPH77" s="35"/>
      <c r="QPI77" s="35"/>
      <c r="QPJ77" s="35"/>
      <c r="QPK77" s="35"/>
      <c r="QPL77" s="35"/>
      <c r="QPM77" s="35"/>
      <c r="QPN77" s="35"/>
      <c r="QPO77" s="35"/>
      <c r="QPP77" s="35"/>
      <c r="QPQ77" s="35"/>
      <c r="QPR77" s="35"/>
      <c r="QPS77" s="35"/>
      <c r="QPT77" s="35"/>
      <c r="QPU77" s="35"/>
      <c r="QPV77" s="35"/>
      <c r="QPW77" s="35"/>
      <c r="QPX77" s="35"/>
      <c r="QPY77" s="35"/>
      <c r="QPZ77" s="35"/>
      <c r="QQA77" s="35"/>
      <c r="QQB77" s="35"/>
      <c r="QQC77" s="35"/>
      <c r="QQD77" s="35"/>
      <c r="QQE77" s="35"/>
      <c r="QQF77" s="35"/>
      <c r="QQG77" s="35"/>
      <c r="QQH77" s="35"/>
      <c r="QQI77" s="35"/>
      <c r="QQJ77" s="35"/>
      <c r="QQK77" s="35"/>
      <c r="QQL77" s="35"/>
      <c r="QQM77" s="35"/>
      <c r="QQN77" s="35"/>
      <c r="QQO77" s="35"/>
      <c r="QQP77" s="35"/>
      <c r="QQQ77" s="35"/>
      <c r="QQR77" s="35"/>
      <c r="QQS77" s="35"/>
      <c r="QQT77" s="35"/>
      <c r="QQU77" s="35"/>
      <c r="QQV77" s="35"/>
      <c r="QQW77" s="35"/>
      <c r="QQX77" s="35"/>
      <c r="QQY77" s="35"/>
      <c r="QQZ77" s="35"/>
      <c r="QRA77" s="35"/>
      <c r="QRB77" s="35"/>
      <c r="QRC77" s="35"/>
      <c r="QRD77" s="35"/>
      <c r="QRE77" s="35"/>
      <c r="QRF77" s="35"/>
      <c r="QRG77" s="35"/>
      <c r="QRH77" s="35"/>
      <c r="QRI77" s="35"/>
      <c r="QRJ77" s="35"/>
      <c r="QRK77" s="35"/>
      <c r="QRL77" s="35"/>
      <c r="QRM77" s="35"/>
      <c r="QRN77" s="35"/>
      <c r="QRO77" s="35"/>
      <c r="QRP77" s="35"/>
      <c r="QRQ77" s="35"/>
      <c r="QRR77" s="35"/>
      <c r="QRS77" s="35"/>
      <c r="QRT77" s="35"/>
      <c r="QRU77" s="35"/>
      <c r="QRV77" s="35"/>
      <c r="QRW77" s="35"/>
      <c r="QRX77" s="35"/>
      <c r="QRY77" s="35"/>
      <c r="QRZ77" s="35"/>
      <c r="QSA77" s="35"/>
      <c r="QSB77" s="35"/>
      <c r="QSC77" s="35"/>
      <c r="QSD77" s="35"/>
      <c r="QSE77" s="35"/>
      <c r="QSF77" s="35"/>
      <c r="QSG77" s="35"/>
      <c r="QSH77" s="35"/>
      <c r="QSI77" s="35"/>
      <c r="QSJ77" s="35"/>
      <c r="QSK77" s="35"/>
      <c r="QSL77" s="35"/>
      <c r="QSM77" s="35"/>
      <c r="QSN77" s="35"/>
      <c r="QSO77" s="35"/>
      <c r="QSP77" s="35"/>
      <c r="QSW77" s="35"/>
      <c r="QSX77" s="35"/>
      <c r="QSY77" s="35"/>
      <c r="QSZ77" s="35"/>
      <c r="QTA77" s="35"/>
      <c r="QTB77" s="35"/>
      <c r="QTC77" s="35"/>
      <c r="QTD77" s="35"/>
      <c r="QTE77" s="35"/>
      <c r="QTF77" s="35"/>
      <c r="QTG77" s="35"/>
      <c r="QTH77" s="35"/>
      <c r="QTI77" s="35"/>
      <c r="QTJ77" s="35"/>
      <c r="QTK77" s="35"/>
      <c r="QTL77" s="35"/>
      <c r="QTM77" s="35"/>
      <c r="QTN77" s="35"/>
      <c r="QTO77" s="35"/>
      <c r="QTP77" s="35"/>
      <c r="QTQ77" s="35"/>
      <c r="QTR77" s="35"/>
      <c r="QTS77" s="35"/>
      <c r="QTT77" s="35"/>
      <c r="QTU77" s="35"/>
      <c r="QTV77" s="35"/>
      <c r="QTW77" s="35"/>
      <c r="QTX77" s="35"/>
      <c r="QTY77" s="35"/>
      <c r="QTZ77" s="35"/>
      <c r="QUA77" s="35"/>
      <c r="QUB77" s="35"/>
      <c r="QUC77" s="35"/>
      <c r="QUD77" s="35"/>
      <c r="QUE77" s="35"/>
      <c r="QUF77" s="35"/>
      <c r="QUG77" s="35"/>
      <c r="QUH77" s="35"/>
      <c r="QUI77" s="35"/>
      <c r="QUJ77" s="35"/>
      <c r="QUK77" s="35"/>
      <c r="QUL77" s="35"/>
      <c r="QUM77" s="35"/>
      <c r="QUN77" s="35"/>
      <c r="QUO77" s="35"/>
      <c r="QUP77" s="35"/>
      <c r="QUQ77" s="35"/>
      <c r="QUR77" s="35"/>
      <c r="QUS77" s="35"/>
      <c r="QUT77" s="35"/>
      <c r="QUU77" s="35"/>
      <c r="QUV77" s="35"/>
      <c r="QUW77" s="35"/>
      <c r="QUX77" s="35"/>
      <c r="QUY77" s="35"/>
      <c r="QUZ77" s="35"/>
      <c r="QVA77" s="35"/>
      <c r="QVB77" s="35"/>
      <c r="QVC77" s="35"/>
      <c r="QVD77" s="35"/>
      <c r="QVE77" s="35"/>
      <c r="QVF77" s="35"/>
      <c r="QVG77" s="35"/>
      <c r="QVH77" s="35"/>
      <c r="QVI77" s="35"/>
      <c r="QVJ77" s="35"/>
      <c r="QVK77" s="35"/>
      <c r="QVL77" s="35"/>
      <c r="QVM77" s="35"/>
      <c r="QVN77" s="35"/>
      <c r="QVO77" s="35"/>
      <c r="QVP77" s="35"/>
      <c r="QVQ77" s="35"/>
      <c r="QVR77" s="35"/>
      <c r="QVS77" s="35"/>
      <c r="QVT77" s="35"/>
      <c r="QVU77" s="35"/>
      <c r="QVV77" s="35"/>
      <c r="QVW77" s="35"/>
      <c r="QVX77" s="35"/>
      <c r="QVY77" s="35"/>
      <c r="QVZ77" s="35"/>
      <c r="QWA77" s="35"/>
      <c r="QWB77" s="35"/>
      <c r="QWC77" s="35"/>
      <c r="QWD77" s="35"/>
      <c r="QWE77" s="35"/>
      <c r="QWF77" s="35"/>
      <c r="QWG77" s="35"/>
      <c r="QWH77" s="35"/>
      <c r="QWI77" s="35"/>
      <c r="QWJ77" s="35"/>
      <c r="QWK77" s="35"/>
      <c r="QWL77" s="35"/>
      <c r="QWM77" s="35"/>
      <c r="QWN77" s="35"/>
      <c r="QWO77" s="35"/>
      <c r="QWP77" s="35"/>
      <c r="QWQ77" s="35"/>
      <c r="QWR77" s="35"/>
      <c r="QWS77" s="35"/>
      <c r="QWT77" s="35"/>
      <c r="QWU77" s="35"/>
      <c r="QWV77" s="35"/>
      <c r="QWW77" s="35"/>
      <c r="QWX77" s="35"/>
      <c r="QWY77" s="35"/>
      <c r="QWZ77" s="35"/>
      <c r="QXA77" s="35"/>
      <c r="QXB77" s="35"/>
      <c r="QXC77" s="35"/>
      <c r="QXD77" s="35"/>
      <c r="QXE77" s="35"/>
      <c r="QXF77" s="35"/>
      <c r="QXG77" s="35"/>
      <c r="QXH77" s="35"/>
      <c r="QXI77" s="35"/>
      <c r="QXJ77" s="35"/>
      <c r="QXK77" s="35"/>
      <c r="QXL77" s="35"/>
      <c r="QXM77" s="35"/>
      <c r="QXN77" s="35"/>
      <c r="QXO77" s="35"/>
      <c r="QXP77" s="35"/>
      <c r="QXQ77" s="35"/>
      <c r="QXR77" s="35"/>
      <c r="QXS77" s="35"/>
      <c r="QXT77" s="35"/>
      <c r="QXU77" s="35"/>
      <c r="QXV77" s="35"/>
      <c r="QXW77" s="35"/>
      <c r="QXX77" s="35"/>
      <c r="QXY77" s="35"/>
      <c r="QXZ77" s="35"/>
      <c r="QYA77" s="35"/>
      <c r="QYB77" s="35"/>
      <c r="QYC77" s="35"/>
      <c r="QYD77" s="35"/>
      <c r="QYE77" s="35"/>
      <c r="QYF77" s="35"/>
      <c r="QYG77" s="35"/>
      <c r="QYH77" s="35"/>
      <c r="QYI77" s="35"/>
      <c r="QYJ77" s="35"/>
      <c r="QYK77" s="35"/>
      <c r="QYL77" s="35"/>
      <c r="QYM77" s="35"/>
      <c r="QYN77" s="35"/>
      <c r="QYO77" s="35"/>
      <c r="QYP77" s="35"/>
      <c r="QYQ77" s="35"/>
      <c r="QYR77" s="35"/>
      <c r="QYS77" s="35"/>
      <c r="QYT77" s="35"/>
      <c r="QYU77" s="35"/>
      <c r="QYV77" s="35"/>
      <c r="QYW77" s="35"/>
      <c r="QYX77" s="35"/>
      <c r="QYY77" s="35"/>
      <c r="QYZ77" s="35"/>
      <c r="QZA77" s="35"/>
      <c r="QZB77" s="35"/>
      <c r="QZC77" s="35"/>
      <c r="QZD77" s="35"/>
      <c r="QZE77" s="35"/>
      <c r="QZF77" s="35"/>
      <c r="QZG77" s="35"/>
      <c r="QZH77" s="35"/>
      <c r="QZI77" s="35"/>
      <c r="QZJ77" s="35"/>
      <c r="QZK77" s="35"/>
      <c r="QZL77" s="35"/>
      <c r="QZM77" s="35"/>
      <c r="QZN77" s="35"/>
      <c r="QZO77" s="35"/>
      <c r="QZP77" s="35"/>
      <c r="QZQ77" s="35"/>
      <c r="QZR77" s="35"/>
      <c r="QZS77" s="35"/>
      <c r="QZT77" s="35"/>
      <c r="QZU77" s="35"/>
      <c r="QZV77" s="35"/>
      <c r="QZW77" s="35"/>
      <c r="QZX77" s="35"/>
      <c r="QZY77" s="35"/>
      <c r="QZZ77" s="35"/>
      <c r="RAA77" s="35"/>
      <c r="RAB77" s="35"/>
      <c r="RAC77" s="35"/>
      <c r="RAD77" s="35"/>
      <c r="RAE77" s="35"/>
      <c r="RAF77" s="35"/>
      <c r="RAG77" s="35"/>
      <c r="RAH77" s="35"/>
      <c r="RAI77" s="35"/>
      <c r="RAJ77" s="35"/>
      <c r="RAK77" s="35"/>
      <c r="RAL77" s="35"/>
      <c r="RAM77" s="35"/>
      <c r="RAN77" s="35"/>
      <c r="RAO77" s="35"/>
      <c r="RAP77" s="35"/>
      <c r="RAQ77" s="35"/>
      <c r="RAR77" s="35"/>
      <c r="RAS77" s="35"/>
      <c r="RAT77" s="35"/>
      <c r="RAU77" s="35"/>
      <c r="RAV77" s="35"/>
      <c r="RAW77" s="35"/>
      <c r="RAX77" s="35"/>
      <c r="RAY77" s="35"/>
      <c r="RAZ77" s="35"/>
      <c r="RBA77" s="35"/>
      <c r="RBB77" s="35"/>
      <c r="RBC77" s="35"/>
      <c r="RBD77" s="35"/>
      <c r="RBE77" s="35"/>
      <c r="RBF77" s="35"/>
      <c r="RBG77" s="35"/>
      <c r="RBH77" s="35"/>
      <c r="RBI77" s="35"/>
      <c r="RBJ77" s="35"/>
      <c r="RBK77" s="35"/>
      <c r="RBL77" s="35"/>
      <c r="RBM77" s="35"/>
      <c r="RBN77" s="35"/>
      <c r="RBO77" s="35"/>
      <c r="RBP77" s="35"/>
      <c r="RBQ77" s="35"/>
      <c r="RBR77" s="35"/>
      <c r="RBS77" s="35"/>
      <c r="RBT77" s="35"/>
      <c r="RBU77" s="35"/>
      <c r="RBV77" s="35"/>
      <c r="RBW77" s="35"/>
      <c r="RBX77" s="35"/>
      <c r="RBY77" s="35"/>
      <c r="RBZ77" s="35"/>
      <c r="RCA77" s="35"/>
      <c r="RCB77" s="35"/>
      <c r="RCC77" s="35"/>
      <c r="RCD77" s="35"/>
      <c r="RCE77" s="35"/>
      <c r="RCF77" s="35"/>
      <c r="RCG77" s="35"/>
      <c r="RCH77" s="35"/>
      <c r="RCI77" s="35"/>
      <c r="RCJ77" s="35"/>
      <c r="RCK77" s="35"/>
      <c r="RCL77" s="35"/>
      <c r="RCS77" s="35"/>
      <c r="RCT77" s="35"/>
      <c r="RCU77" s="35"/>
      <c r="RCV77" s="35"/>
      <c r="RCW77" s="35"/>
      <c r="RCX77" s="35"/>
      <c r="RCY77" s="35"/>
      <c r="RCZ77" s="35"/>
      <c r="RDA77" s="35"/>
      <c r="RDB77" s="35"/>
      <c r="RDC77" s="35"/>
      <c r="RDD77" s="35"/>
      <c r="RDE77" s="35"/>
      <c r="RDF77" s="35"/>
      <c r="RDG77" s="35"/>
      <c r="RDH77" s="35"/>
      <c r="RDI77" s="35"/>
      <c r="RDJ77" s="35"/>
      <c r="RDK77" s="35"/>
      <c r="RDL77" s="35"/>
      <c r="RDM77" s="35"/>
      <c r="RDN77" s="35"/>
      <c r="RDO77" s="35"/>
      <c r="RDP77" s="35"/>
      <c r="RDQ77" s="35"/>
      <c r="RDR77" s="35"/>
      <c r="RDS77" s="35"/>
      <c r="RDT77" s="35"/>
      <c r="RDU77" s="35"/>
      <c r="RDV77" s="35"/>
      <c r="RDW77" s="35"/>
      <c r="RDX77" s="35"/>
      <c r="RDY77" s="35"/>
      <c r="RDZ77" s="35"/>
      <c r="REA77" s="35"/>
      <c r="REB77" s="35"/>
      <c r="REC77" s="35"/>
      <c r="RED77" s="35"/>
      <c r="REE77" s="35"/>
      <c r="REF77" s="35"/>
      <c r="REG77" s="35"/>
      <c r="REH77" s="35"/>
      <c r="REI77" s="35"/>
      <c r="REJ77" s="35"/>
      <c r="REK77" s="35"/>
      <c r="REL77" s="35"/>
      <c r="REM77" s="35"/>
      <c r="REN77" s="35"/>
      <c r="REO77" s="35"/>
      <c r="REP77" s="35"/>
      <c r="REQ77" s="35"/>
      <c r="RER77" s="35"/>
      <c r="RES77" s="35"/>
      <c r="RET77" s="35"/>
      <c r="REU77" s="35"/>
      <c r="REV77" s="35"/>
      <c r="REW77" s="35"/>
      <c r="REX77" s="35"/>
      <c r="REY77" s="35"/>
      <c r="REZ77" s="35"/>
      <c r="RFA77" s="35"/>
      <c r="RFB77" s="35"/>
      <c r="RFC77" s="35"/>
      <c r="RFD77" s="35"/>
      <c r="RFE77" s="35"/>
      <c r="RFF77" s="35"/>
      <c r="RFG77" s="35"/>
      <c r="RFH77" s="35"/>
      <c r="RFI77" s="35"/>
      <c r="RFJ77" s="35"/>
      <c r="RFK77" s="35"/>
      <c r="RFL77" s="35"/>
      <c r="RFM77" s="35"/>
      <c r="RFN77" s="35"/>
      <c r="RFO77" s="35"/>
      <c r="RFP77" s="35"/>
      <c r="RFQ77" s="35"/>
      <c r="RFR77" s="35"/>
      <c r="RFS77" s="35"/>
      <c r="RFT77" s="35"/>
      <c r="RFU77" s="35"/>
      <c r="RFV77" s="35"/>
      <c r="RFW77" s="35"/>
      <c r="RFX77" s="35"/>
      <c r="RFY77" s="35"/>
      <c r="RFZ77" s="35"/>
      <c r="RGA77" s="35"/>
      <c r="RGB77" s="35"/>
      <c r="RGC77" s="35"/>
      <c r="RGD77" s="35"/>
      <c r="RGE77" s="35"/>
      <c r="RGF77" s="35"/>
      <c r="RGG77" s="35"/>
      <c r="RGH77" s="35"/>
      <c r="RGI77" s="35"/>
      <c r="RGJ77" s="35"/>
      <c r="RGK77" s="35"/>
      <c r="RGL77" s="35"/>
      <c r="RGM77" s="35"/>
      <c r="RGN77" s="35"/>
      <c r="RGO77" s="35"/>
      <c r="RGP77" s="35"/>
      <c r="RGQ77" s="35"/>
      <c r="RGR77" s="35"/>
      <c r="RGS77" s="35"/>
      <c r="RGT77" s="35"/>
      <c r="RGU77" s="35"/>
      <c r="RGV77" s="35"/>
      <c r="RGW77" s="35"/>
      <c r="RGX77" s="35"/>
      <c r="RGY77" s="35"/>
      <c r="RGZ77" s="35"/>
      <c r="RHA77" s="35"/>
      <c r="RHB77" s="35"/>
      <c r="RHC77" s="35"/>
      <c r="RHD77" s="35"/>
      <c r="RHE77" s="35"/>
      <c r="RHF77" s="35"/>
      <c r="RHG77" s="35"/>
      <c r="RHH77" s="35"/>
      <c r="RHI77" s="35"/>
      <c r="RHJ77" s="35"/>
      <c r="RHK77" s="35"/>
      <c r="RHL77" s="35"/>
      <c r="RHM77" s="35"/>
      <c r="RHN77" s="35"/>
      <c r="RHO77" s="35"/>
      <c r="RHP77" s="35"/>
      <c r="RHQ77" s="35"/>
      <c r="RHR77" s="35"/>
      <c r="RHS77" s="35"/>
      <c r="RHT77" s="35"/>
      <c r="RHU77" s="35"/>
      <c r="RHV77" s="35"/>
      <c r="RHW77" s="35"/>
      <c r="RHX77" s="35"/>
      <c r="RHY77" s="35"/>
      <c r="RHZ77" s="35"/>
      <c r="RIA77" s="35"/>
      <c r="RIB77" s="35"/>
      <c r="RIC77" s="35"/>
      <c r="RID77" s="35"/>
      <c r="RIE77" s="35"/>
      <c r="RIF77" s="35"/>
      <c r="RIG77" s="35"/>
      <c r="RIH77" s="35"/>
      <c r="RII77" s="35"/>
      <c r="RIJ77" s="35"/>
      <c r="RIK77" s="35"/>
      <c r="RIL77" s="35"/>
      <c r="RIM77" s="35"/>
      <c r="RIN77" s="35"/>
      <c r="RIO77" s="35"/>
      <c r="RIP77" s="35"/>
      <c r="RIQ77" s="35"/>
      <c r="RIR77" s="35"/>
      <c r="RIS77" s="35"/>
      <c r="RIT77" s="35"/>
      <c r="RIU77" s="35"/>
      <c r="RIV77" s="35"/>
      <c r="RIW77" s="35"/>
      <c r="RIX77" s="35"/>
      <c r="RIY77" s="35"/>
      <c r="RIZ77" s="35"/>
      <c r="RJA77" s="35"/>
      <c r="RJB77" s="35"/>
      <c r="RJC77" s="35"/>
      <c r="RJD77" s="35"/>
      <c r="RJE77" s="35"/>
      <c r="RJF77" s="35"/>
      <c r="RJG77" s="35"/>
      <c r="RJH77" s="35"/>
      <c r="RJI77" s="35"/>
      <c r="RJJ77" s="35"/>
      <c r="RJK77" s="35"/>
      <c r="RJL77" s="35"/>
      <c r="RJM77" s="35"/>
      <c r="RJN77" s="35"/>
      <c r="RJO77" s="35"/>
      <c r="RJP77" s="35"/>
      <c r="RJQ77" s="35"/>
      <c r="RJR77" s="35"/>
      <c r="RJS77" s="35"/>
      <c r="RJT77" s="35"/>
      <c r="RJU77" s="35"/>
      <c r="RJV77" s="35"/>
      <c r="RJW77" s="35"/>
      <c r="RJX77" s="35"/>
      <c r="RJY77" s="35"/>
      <c r="RJZ77" s="35"/>
      <c r="RKA77" s="35"/>
      <c r="RKB77" s="35"/>
      <c r="RKC77" s="35"/>
      <c r="RKD77" s="35"/>
      <c r="RKE77" s="35"/>
      <c r="RKF77" s="35"/>
      <c r="RKG77" s="35"/>
      <c r="RKH77" s="35"/>
      <c r="RKI77" s="35"/>
      <c r="RKJ77" s="35"/>
      <c r="RKK77" s="35"/>
      <c r="RKL77" s="35"/>
      <c r="RKM77" s="35"/>
      <c r="RKN77" s="35"/>
      <c r="RKO77" s="35"/>
      <c r="RKP77" s="35"/>
      <c r="RKQ77" s="35"/>
      <c r="RKR77" s="35"/>
      <c r="RKS77" s="35"/>
      <c r="RKT77" s="35"/>
      <c r="RKU77" s="35"/>
      <c r="RKV77" s="35"/>
      <c r="RKW77" s="35"/>
      <c r="RKX77" s="35"/>
      <c r="RKY77" s="35"/>
      <c r="RKZ77" s="35"/>
      <c r="RLA77" s="35"/>
      <c r="RLB77" s="35"/>
      <c r="RLC77" s="35"/>
      <c r="RLD77" s="35"/>
      <c r="RLE77" s="35"/>
      <c r="RLF77" s="35"/>
      <c r="RLG77" s="35"/>
      <c r="RLH77" s="35"/>
      <c r="RLI77" s="35"/>
      <c r="RLJ77" s="35"/>
      <c r="RLK77" s="35"/>
      <c r="RLL77" s="35"/>
      <c r="RLM77" s="35"/>
      <c r="RLN77" s="35"/>
      <c r="RLO77" s="35"/>
      <c r="RLP77" s="35"/>
      <c r="RLQ77" s="35"/>
      <c r="RLR77" s="35"/>
      <c r="RLS77" s="35"/>
      <c r="RLT77" s="35"/>
      <c r="RLU77" s="35"/>
      <c r="RLV77" s="35"/>
      <c r="RLW77" s="35"/>
      <c r="RLX77" s="35"/>
      <c r="RLY77" s="35"/>
      <c r="RLZ77" s="35"/>
      <c r="RMA77" s="35"/>
      <c r="RMB77" s="35"/>
      <c r="RMC77" s="35"/>
      <c r="RMD77" s="35"/>
      <c r="RME77" s="35"/>
      <c r="RMF77" s="35"/>
      <c r="RMG77" s="35"/>
      <c r="RMH77" s="35"/>
      <c r="RMO77" s="35"/>
      <c r="RMP77" s="35"/>
      <c r="RMQ77" s="35"/>
      <c r="RMR77" s="35"/>
      <c r="RMS77" s="35"/>
      <c r="RMT77" s="35"/>
      <c r="RMU77" s="35"/>
      <c r="RMV77" s="35"/>
      <c r="RMW77" s="35"/>
      <c r="RMX77" s="35"/>
      <c r="RMY77" s="35"/>
      <c r="RMZ77" s="35"/>
      <c r="RNA77" s="35"/>
      <c r="RNB77" s="35"/>
      <c r="RNC77" s="35"/>
      <c r="RND77" s="35"/>
      <c r="RNE77" s="35"/>
      <c r="RNF77" s="35"/>
      <c r="RNG77" s="35"/>
      <c r="RNH77" s="35"/>
      <c r="RNI77" s="35"/>
      <c r="RNJ77" s="35"/>
      <c r="RNK77" s="35"/>
      <c r="RNL77" s="35"/>
      <c r="RNM77" s="35"/>
      <c r="RNN77" s="35"/>
      <c r="RNO77" s="35"/>
      <c r="RNP77" s="35"/>
      <c r="RNQ77" s="35"/>
      <c r="RNR77" s="35"/>
      <c r="RNS77" s="35"/>
      <c r="RNT77" s="35"/>
      <c r="RNU77" s="35"/>
      <c r="RNV77" s="35"/>
      <c r="RNW77" s="35"/>
      <c r="RNX77" s="35"/>
      <c r="RNY77" s="35"/>
      <c r="RNZ77" s="35"/>
      <c r="ROA77" s="35"/>
      <c r="ROB77" s="35"/>
      <c r="ROC77" s="35"/>
      <c r="ROD77" s="35"/>
      <c r="ROE77" s="35"/>
      <c r="ROF77" s="35"/>
      <c r="ROG77" s="35"/>
      <c r="ROH77" s="35"/>
      <c r="ROI77" s="35"/>
      <c r="ROJ77" s="35"/>
      <c r="ROK77" s="35"/>
      <c r="ROL77" s="35"/>
      <c r="ROM77" s="35"/>
      <c r="RON77" s="35"/>
      <c r="ROO77" s="35"/>
      <c r="ROP77" s="35"/>
      <c r="ROQ77" s="35"/>
      <c r="ROR77" s="35"/>
      <c r="ROS77" s="35"/>
      <c r="ROT77" s="35"/>
      <c r="ROU77" s="35"/>
      <c r="ROV77" s="35"/>
      <c r="ROW77" s="35"/>
      <c r="ROX77" s="35"/>
      <c r="ROY77" s="35"/>
      <c r="ROZ77" s="35"/>
      <c r="RPA77" s="35"/>
      <c r="RPB77" s="35"/>
      <c r="RPC77" s="35"/>
      <c r="RPD77" s="35"/>
      <c r="RPE77" s="35"/>
      <c r="RPF77" s="35"/>
      <c r="RPG77" s="35"/>
      <c r="RPH77" s="35"/>
      <c r="RPI77" s="35"/>
      <c r="RPJ77" s="35"/>
      <c r="RPK77" s="35"/>
      <c r="RPL77" s="35"/>
      <c r="RPM77" s="35"/>
      <c r="RPN77" s="35"/>
      <c r="RPO77" s="35"/>
      <c r="RPP77" s="35"/>
      <c r="RPQ77" s="35"/>
      <c r="RPR77" s="35"/>
      <c r="RPS77" s="35"/>
      <c r="RPT77" s="35"/>
      <c r="RPU77" s="35"/>
      <c r="RPV77" s="35"/>
      <c r="RPW77" s="35"/>
      <c r="RPX77" s="35"/>
      <c r="RPY77" s="35"/>
      <c r="RPZ77" s="35"/>
      <c r="RQA77" s="35"/>
      <c r="RQB77" s="35"/>
      <c r="RQC77" s="35"/>
      <c r="RQD77" s="35"/>
      <c r="RQE77" s="35"/>
      <c r="RQF77" s="35"/>
      <c r="RQG77" s="35"/>
      <c r="RQH77" s="35"/>
      <c r="RQI77" s="35"/>
      <c r="RQJ77" s="35"/>
      <c r="RQK77" s="35"/>
      <c r="RQL77" s="35"/>
      <c r="RQM77" s="35"/>
      <c r="RQN77" s="35"/>
      <c r="RQO77" s="35"/>
      <c r="RQP77" s="35"/>
      <c r="RQQ77" s="35"/>
      <c r="RQR77" s="35"/>
      <c r="RQS77" s="35"/>
      <c r="RQT77" s="35"/>
      <c r="RQU77" s="35"/>
      <c r="RQV77" s="35"/>
      <c r="RQW77" s="35"/>
      <c r="RQX77" s="35"/>
      <c r="RQY77" s="35"/>
      <c r="RQZ77" s="35"/>
      <c r="RRA77" s="35"/>
      <c r="RRB77" s="35"/>
      <c r="RRC77" s="35"/>
      <c r="RRD77" s="35"/>
      <c r="RRE77" s="35"/>
      <c r="RRF77" s="35"/>
      <c r="RRG77" s="35"/>
      <c r="RRH77" s="35"/>
      <c r="RRI77" s="35"/>
      <c r="RRJ77" s="35"/>
      <c r="RRK77" s="35"/>
      <c r="RRL77" s="35"/>
      <c r="RRM77" s="35"/>
      <c r="RRN77" s="35"/>
      <c r="RRO77" s="35"/>
      <c r="RRP77" s="35"/>
      <c r="RRQ77" s="35"/>
      <c r="RRR77" s="35"/>
      <c r="RRS77" s="35"/>
      <c r="RRT77" s="35"/>
      <c r="RRU77" s="35"/>
      <c r="RRV77" s="35"/>
      <c r="RRW77" s="35"/>
      <c r="RRX77" s="35"/>
      <c r="RRY77" s="35"/>
      <c r="RRZ77" s="35"/>
      <c r="RSA77" s="35"/>
      <c r="RSB77" s="35"/>
      <c r="RSC77" s="35"/>
      <c r="RSD77" s="35"/>
      <c r="RSE77" s="35"/>
      <c r="RSF77" s="35"/>
      <c r="RSG77" s="35"/>
      <c r="RSH77" s="35"/>
      <c r="RSI77" s="35"/>
      <c r="RSJ77" s="35"/>
      <c r="RSK77" s="35"/>
      <c r="RSL77" s="35"/>
      <c r="RSM77" s="35"/>
      <c r="RSN77" s="35"/>
      <c r="RSO77" s="35"/>
      <c r="RSP77" s="35"/>
      <c r="RSQ77" s="35"/>
      <c r="RSR77" s="35"/>
      <c r="RSS77" s="35"/>
      <c r="RST77" s="35"/>
      <c r="RSU77" s="35"/>
      <c r="RSV77" s="35"/>
      <c r="RSW77" s="35"/>
      <c r="RSX77" s="35"/>
      <c r="RSY77" s="35"/>
      <c r="RSZ77" s="35"/>
      <c r="RTA77" s="35"/>
      <c r="RTB77" s="35"/>
      <c r="RTC77" s="35"/>
      <c r="RTD77" s="35"/>
      <c r="RTE77" s="35"/>
      <c r="RTF77" s="35"/>
      <c r="RTG77" s="35"/>
      <c r="RTH77" s="35"/>
      <c r="RTI77" s="35"/>
      <c r="RTJ77" s="35"/>
      <c r="RTK77" s="35"/>
      <c r="RTL77" s="35"/>
      <c r="RTM77" s="35"/>
      <c r="RTN77" s="35"/>
      <c r="RTO77" s="35"/>
      <c r="RTP77" s="35"/>
      <c r="RTQ77" s="35"/>
      <c r="RTR77" s="35"/>
      <c r="RTS77" s="35"/>
      <c r="RTT77" s="35"/>
      <c r="RTU77" s="35"/>
      <c r="RTV77" s="35"/>
      <c r="RTW77" s="35"/>
      <c r="RTX77" s="35"/>
      <c r="RTY77" s="35"/>
      <c r="RTZ77" s="35"/>
      <c r="RUA77" s="35"/>
      <c r="RUB77" s="35"/>
      <c r="RUC77" s="35"/>
      <c r="RUD77" s="35"/>
      <c r="RUE77" s="35"/>
      <c r="RUF77" s="35"/>
      <c r="RUG77" s="35"/>
      <c r="RUH77" s="35"/>
      <c r="RUI77" s="35"/>
      <c r="RUJ77" s="35"/>
      <c r="RUK77" s="35"/>
      <c r="RUL77" s="35"/>
      <c r="RUM77" s="35"/>
      <c r="RUN77" s="35"/>
      <c r="RUO77" s="35"/>
      <c r="RUP77" s="35"/>
      <c r="RUQ77" s="35"/>
      <c r="RUR77" s="35"/>
      <c r="RUS77" s="35"/>
      <c r="RUT77" s="35"/>
      <c r="RUU77" s="35"/>
      <c r="RUV77" s="35"/>
      <c r="RUW77" s="35"/>
      <c r="RUX77" s="35"/>
      <c r="RUY77" s="35"/>
      <c r="RUZ77" s="35"/>
      <c r="RVA77" s="35"/>
      <c r="RVB77" s="35"/>
      <c r="RVC77" s="35"/>
      <c r="RVD77" s="35"/>
      <c r="RVE77" s="35"/>
      <c r="RVF77" s="35"/>
      <c r="RVG77" s="35"/>
      <c r="RVH77" s="35"/>
      <c r="RVI77" s="35"/>
      <c r="RVJ77" s="35"/>
      <c r="RVK77" s="35"/>
      <c r="RVL77" s="35"/>
      <c r="RVM77" s="35"/>
      <c r="RVN77" s="35"/>
      <c r="RVO77" s="35"/>
      <c r="RVP77" s="35"/>
      <c r="RVQ77" s="35"/>
      <c r="RVR77" s="35"/>
      <c r="RVS77" s="35"/>
      <c r="RVT77" s="35"/>
      <c r="RVU77" s="35"/>
      <c r="RVV77" s="35"/>
      <c r="RVW77" s="35"/>
      <c r="RVX77" s="35"/>
      <c r="RVY77" s="35"/>
      <c r="RVZ77" s="35"/>
      <c r="RWA77" s="35"/>
      <c r="RWB77" s="35"/>
      <c r="RWC77" s="35"/>
      <c r="RWD77" s="35"/>
      <c r="RWK77" s="35"/>
      <c r="RWL77" s="35"/>
      <c r="RWM77" s="35"/>
      <c r="RWN77" s="35"/>
      <c r="RWO77" s="35"/>
      <c r="RWP77" s="35"/>
      <c r="RWQ77" s="35"/>
      <c r="RWR77" s="35"/>
      <c r="RWS77" s="35"/>
      <c r="RWT77" s="35"/>
      <c r="RWU77" s="35"/>
      <c r="RWV77" s="35"/>
      <c r="RWW77" s="35"/>
      <c r="RWX77" s="35"/>
      <c r="RWY77" s="35"/>
      <c r="RWZ77" s="35"/>
      <c r="RXA77" s="35"/>
      <c r="RXB77" s="35"/>
      <c r="RXC77" s="35"/>
      <c r="RXD77" s="35"/>
      <c r="RXE77" s="35"/>
      <c r="RXF77" s="35"/>
      <c r="RXG77" s="35"/>
      <c r="RXH77" s="35"/>
      <c r="RXI77" s="35"/>
      <c r="RXJ77" s="35"/>
      <c r="RXK77" s="35"/>
      <c r="RXL77" s="35"/>
      <c r="RXM77" s="35"/>
      <c r="RXN77" s="35"/>
      <c r="RXO77" s="35"/>
      <c r="RXP77" s="35"/>
      <c r="RXQ77" s="35"/>
      <c r="RXR77" s="35"/>
      <c r="RXS77" s="35"/>
      <c r="RXT77" s="35"/>
      <c r="RXU77" s="35"/>
      <c r="RXV77" s="35"/>
      <c r="RXW77" s="35"/>
      <c r="RXX77" s="35"/>
      <c r="RXY77" s="35"/>
      <c r="RXZ77" s="35"/>
      <c r="RYA77" s="35"/>
      <c r="RYB77" s="35"/>
      <c r="RYC77" s="35"/>
      <c r="RYD77" s="35"/>
      <c r="RYE77" s="35"/>
      <c r="RYF77" s="35"/>
      <c r="RYG77" s="35"/>
      <c r="RYH77" s="35"/>
      <c r="RYI77" s="35"/>
      <c r="RYJ77" s="35"/>
      <c r="RYK77" s="35"/>
      <c r="RYL77" s="35"/>
      <c r="RYM77" s="35"/>
      <c r="RYN77" s="35"/>
      <c r="RYO77" s="35"/>
      <c r="RYP77" s="35"/>
      <c r="RYQ77" s="35"/>
      <c r="RYR77" s="35"/>
      <c r="RYS77" s="35"/>
      <c r="RYT77" s="35"/>
      <c r="RYU77" s="35"/>
      <c r="RYV77" s="35"/>
      <c r="RYW77" s="35"/>
      <c r="RYX77" s="35"/>
      <c r="RYY77" s="35"/>
      <c r="RYZ77" s="35"/>
      <c r="RZA77" s="35"/>
      <c r="RZB77" s="35"/>
      <c r="RZC77" s="35"/>
      <c r="RZD77" s="35"/>
      <c r="RZE77" s="35"/>
      <c r="RZF77" s="35"/>
      <c r="RZG77" s="35"/>
      <c r="RZH77" s="35"/>
      <c r="RZI77" s="35"/>
      <c r="RZJ77" s="35"/>
      <c r="RZK77" s="35"/>
      <c r="RZL77" s="35"/>
      <c r="RZM77" s="35"/>
      <c r="RZN77" s="35"/>
      <c r="RZO77" s="35"/>
      <c r="RZP77" s="35"/>
      <c r="RZQ77" s="35"/>
      <c r="RZR77" s="35"/>
      <c r="RZS77" s="35"/>
      <c r="RZT77" s="35"/>
      <c r="RZU77" s="35"/>
      <c r="RZV77" s="35"/>
      <c r="RZW77" s="35"/>
      <c r="RZX77" s="35"/>
      <c r="RZY77" s="35"/>
      <c r="RZZ77" s="35"/>
      <c r="SAA77" s="35"/>
      <c r="SAB77" s="35"/>
      <c r="SAC77" s="35"/>
      <c r="SAD77" s="35"/>
      <c r="SAE77" s="35"/>
      <c r="SAF77" s="35"/>
      <c r="SAG77" s="35"/>
      <c r="SAH77" s="35"/>
      <c r="SAI77" s="35"/>
      <c r="SAJ77" s="35"/>
      <c r="SAK77" s="35"/>
      <c r="SAL77" s="35"/>
      <c r="SAM77" s="35"/>
      <c r="SAN77" s="35"/>
      <c r="SAO77" s="35"/>
      <c r="SAP77" s="35"/>
      <c r="SAQ77" s="35"/>
      <c r="SAR77" s="35"/>
      <c r="SAS77" s="35"/>
      <c r="SAT77" s="35"/>
      <c r="SAU77" s="35"/>
      <c r="SAV77" s="35"/>
      <c r="SAW77" s="35"/>
      <c r="SAX77" s="35"/>
      <c r="SAY77" s="35"/>
      <c r="SAZ77" s="35"/>
      <c r="SBA77" s="35"/>
      <c r="SBB77" s="35"/>
      <c r="SBC77" s="35"/>
      <c r="SBD77" s="35"/>
      <c r="SBE77" s="35"/>
      <c r="SBF77" s="35"/>
      <c r="SBG77" s="35"/>
      <c r="SBH77" s="35"/>
      <c r="SBI77" s="35"/>
      <c r="SBJ77" s="35"/>
      <c r="SBK77" s="35"/>
      <c r="SBL77" s="35"/>
      <c r="SBM77" s="35"/>
      <c r="SBN77" s="35"/>
      <c r="SBO77" s="35"/>
      <c r="SBP77" s="35"/>
      <c r="SBQ77" s="35"/>
      <c r="SBR77" s="35"/>
      <c r="SBS77" s="35"/>
      <c r="SBT77" s="35"/>
      <c r="SBU77" s="35"/>
      <c r="SBV77" s="35"/>
      <c r="SBW77" s="35"/>
      <c r="SBX77" s="35"/>
      <c r="SBY77" s="35"/>
      <c r="SBZ77" s="35"/>
      <c r="SCA77" s="35"/>
      <c r="SCB77" s="35"/>
      <c r="SCC77" s="35"/>
      <c r="SCD77" s="35"/>
      <c r="SCE77" s="35"/>
      <c r="SCF77" s="35"/>
      <c r="SCG77" s="35"/>
      <c r="SCH77" s="35"/>
      <c r="SCI77" s="35"/>
      <c r="SCJ77" s="35"/>
      <c r="SCK77" s="35"/>
      <c r="SCL77" s="35"/>
      <c r="SCM77" s="35"/>
      <c r="SCN77" s="35"/>
      <c r="SCO77" s="35"/>
      <c r="SCP77" s="35"/>
      <c r="SCQ77" s="35"/>
      <c r="SCR77" s="35"/>
      <c r="SCS77" s="35"/>
      <c r="SCT77" s="35"/>
      <c r="SCU77" s="35"/>
      <c r="SCV77" s="35"/>
      <c r="SCW77" s="35"/>
      <c r="SCX77" s="35"/>
      <c r="SCY77" s="35"/>
      <c r="SCZ77" s="35"/>
      <c r="SDA77" s="35"/>
      <c r="SDB77" s="35"/>
      <c r="SDC77" s="35"/>
      <c r="SDD77" s="35"/>
      <c r="SDE77" s="35"/>
      <c r="SDF77" s="35"/>
      <c r="SDG77" s="35"/>
      <c r="SDH77" s="35"/>
      <c r="SDI77" s="35"/>
      <c r="SDJ77" s="35"/>
      <c r="SDK77" s="35"/>
      <c r="SDL77" s="35"/>
      <c r="SDM77" s="35"/>
      <c r="SDN77" s="35"/>
      <c r="SDO77" s="35"/>
      <c r="SDP77" s="35"/>
      <c r="SDQ77" s="35"/>
      <c r="SDR77" s="35"/>
      <c r="SDS77" s="35"/>
      <c r="SDT77" s="35"/>
      <c r="SDU77" s="35"/>
      <c r="SDV77" s="35"/>
      <c r="SDW77" s="35"/>
      <c r="SDX77" s="35"/>
      <c r="SDY77" s="35"/>
      <c r="SDZ77" s="35"/>
      <c r="SEA77" s="35"/>
      <c r="SEB77" s="35"/>
      <c r="SEC77" s="35"/>
      <c r="SED77" s="35"/>
      <c r="SEE77" s="35"/>
      <c r="SEF77" s="35"/>
      <c r="SEG77" s="35"/>
      <c r="SEH77" s="35"/>
      <c r="SEI77" s="35"/>
      <c r="SEJ77" s="35"/>
      <c r="SEK77" s="35"/>
      <c r="SEL77" s="35"/>
      <c r="SEM77" s="35"/>
      <c r="SEN77" s="35"/>
      <c r="SEO77" s="35"/>
      <c r="SEP77" s="35"/>
      <c r="SEQ77" s="35"/>
      <c r="SER77" s="35"/>
      <c r="SES77" s="35"/>
      <c r="SET77" s="35"/>
      <c r="SEU77" s="35"/>
      <c r="SEV77" s="35"/>
      <c r="SEW77" s="35"/>
      <c r="SEX77" s="35"/>
      <c r="SEY77" s="35"/>
      <c r="SEZ77" s="35"/>
      <c r="SFA77" s="35"/>
      <c r="SFB77" s="35"/>
      <c r="SFC77" s="35"/>
      <c r="SFD77" s="35"/>
      <c r="SFE77" s="35"/>
      <c r="SFF77" s="35"/>
      <c r="SFG77" s="35"/>
      <c r="SFH77" s="35"/>
      <c r="SFI77" s="35"/>
      <c r="SFJ77" s="35"/>
      <c r="SFK77" s="35"/>
      <c r="SFL77" s="35"/>
      <c r="SFM77" s="35"/>
      <c r="SFN77" s="35"/>
      <c r="SFO77" s="35"/>
      <c r="SFP77" s="35"/>
      <c r="SFQ77" s="35"/>
      <c r="SFR77" s="35"/>
      <c r="SFS77" s="35"/>
      <c r="SFT77" s="35"/>
      <c r="SFU77" s="35"/>
      <c r="SFV77" s="35"/>
      <c r="SFW77" s="35"/>
      <c r="SFX77" s="35"/>
      <c r="SFY77" s="35"/>
      <c r="SFZ77" s="35"/>
      <c r="SGG77" s="35"/>
      <c r="SGH77" s="35"/>
      <c r="SGI77" s="35"/>
      <c r="SGJ77" s="35"/>
      <c r="SGK77" s="35"/>
      <c r="SGL77" s="35"/>
      <c r="SGM77" s="35"/>
      <c r="SGN77" s="35"/>
      <c r="SGO77" s="35"/>
      <c r="SGP77" s="35"/>
      <c r="SGQ77" s="35"/>
      <c r="SGR77" s="35"/>
      <c r="SGS77" s="35"/>
      <c r="SGT77" s="35"/>
      <c r="SGU77" s="35"/>
      <c r="SGV77" s="35"/>
      <c r="SGW77" s="35"/>
      <c r="SGX77" s="35"/>
      <c r="SGY77" s="35"/>
      <c r="SGZ77" s="35"/>
      <c r="SHA77" s="35"/>
      <c r="SHB77" s="35"/>
      <c r="SHC77" s="35"/>
      <c r="SHD77" s="35"/>
      <c r="SHE77" s="35"/>
      <c r="SHF77" s="35"/>
      <c r="SHG77" s="35"/>
      <c r="SHH77" s="35"/>
      <c r="SHI77" s="35"/>
      <c r="SHJ77" s="35"/>
      <c r="SHK77" s="35"/>
      <c r="SHL77" s="35"/>
      <c r="SHM77" s="35"/>
      <c r="SHN77" s="35"/>
      <c r="SHO77" s="35"/>
      <c r="SHP77" s="35"/>
      <c r="SHQ77" s="35"/>
      <c r="SHR77" s="35"/>
      <c r="SHS77" s="35"/>
      <c r="SHT77" s="35"/>
      <c r="SHU77" s="35"/>
      <c r="SHV77" s="35"/>
      <c r="SHW77" s="35"/>
      <c r="SHX77" s="35"/>
      <c r="SHY77" s="35"/>
      <c r="SHZ77" s="35"/>
      <c r="SIA77" s="35"/>
      <c r="SIB77" s="35"/>
      <c r="SIC77" s="35"/>
      <c r="SID77" s="35"/>
      <c r="SIE77" s="35"/>
      <c r="SIF77" s="35"/>
      <c r="SIG77" s="35"/>
      <c r="SIH77" s="35"/>
      <c r="SII77" s="35"/>
      <c r="SIJ77" s="35"/>
      <c r="SIK77" s="35"/>
      <c r="SIL77" s="35"/>
      <c r="SIM77" s="35"/>
      <c r="SIN77" s="35"/>
      <c r="SIO77" s="35"/>
      <c r="SIP77" s="35"/>
      <c r="SIQ77" s="35"/>
      <c r="SIR77" s="35"/>
      <c r="SIS77" s="35"/>
      <c r="SIT77" s="35"/>
      <c r="SIU77" s="35"/>
      <c r="SIV77" s="35"/>
      <c r="SIW77" s="35"/>
      <c r="SIX77" s="35"/>
      <c r="SIY77" s="35"/>
      <c r="SIZ77" s="35"/>
      <c r="SJA77" s="35"/>
      <c r="SJB77" s="35"/>
      <c r="SJC77" s="35"/>
      <c r="SJD77" s="35"/>
      <c r="SJE77" s="35"/>
      <c r="SJF77" s="35"/>
      <c r="SJG77" s="35"/>
      <c r="SJH77" s="35"/>
      <c r="SJI77" s="35"/>
      <c r="SJJ77" s="35"/>
      <c r="SJK77" s="35"/>
      <c r="SJL77" s="35"/>
      <c r="SJM77" s="35"/>
      <c r="SJN77" s="35"/>
      <c r="SJO77" s="35"/>
      <c r="SJP77" s="35"/>
      <c r="SJQ77" s="35"/>
      <c r="SJR77" s="35"/>
      <c r="SJS77" s="35"/>
      <c r="SJT77" s="35"/>
      <c r="SJU77" s="35"/>
      <c r="SJV77" s="35"/>
      <c r="SJW77" s="35"/>
      <c r="SJX77" s="35"/>
      <c r="SJY77" s="35"/>
      <c r="SJZ77" s="35"/>
      <c r="SKA77" s="35"/>
      <c r="SKB77" s="35"/>
      <c r="SKC77" s="35"/>
      <c r="SKD77" s="35"/>
      <c r="SKE77" s="35"/>
      <c r="SKF77" s="35"/>
      <c r="SKG77" s="35"/>
      <c r="SKH77" s="35"/>
      <c r="SKI77" s="35"/>
      <c r="SKJ77" s="35"/>
      <c r="SKK77" s="35"/>
      <c r="SKL77" s="35"/>
      <c r="SKM77" s="35"/>
      <c r="SKN77" s="35"/>
      <c r="SKO77" s="35"/>
      <c r="SKP77" s="35"/>
      <c r="SKQ77" s="35"/>
      <c r="SKR77" s="35"/>
      <c r="SKS77" s="35"/>
      <c r="SKT77" s="35"/>
      <c r="SKU77" s="35"/>
      <c r="SKV77" s="35"/>
      <c r="SKW77" s="35"/>
      <c r="SKX77" s="35"/>
      <c r="SKY77" s="35"/>
      <c r="SKZ77" s="35"/>
      <c r="SLA77" s="35"/>
      <c r="SLB77" s="35"/>
      <c r="SLC77" s="35"/>
      <c r="SLD77" s="35"/>
      <c r="SLE77" s="35"/>
      <c r="SLF77" s="35"/>
      <c r="SLG77" s="35"/>
      <c r="SLH77" s="35"/>
      <c r="SLI77" s="35"/>
      <c r="SLJ77" s="35"/>
      <c r="SLK77" s="35"/>
      <c r="SLL77" s="35"/>
      <c r="SLM77" s="35"/>
      <c r="SLN77" s="35"/>
      <c r="SLO77" s="35"/>
      <c r="SLP77" s="35"/>
      <c r="SLQ77" s="35"/>
      <c r="SLR77" s="35"/>
      <c r="SLS77" s="35"/>
      <c r="SLT77" s="35"/>
      <c r="SLU77" s="35"/>
      <c r="SLV77" s="35"/>
      <c r="SLW77" s="35"/>
      <c r="SLX77" s="35"/>
      <c r="SLY77" s="35"/>
      <c r="SLZ77" s="35"/>
      <c r="SMA77" s="35"/>
      <c r="SMB77" s="35"/>
      <c r="SMC77" s="35"/>
      <c r="SMD77" s="35"/>
      <c r="SME77" s="35"/>
      <c r="SMF77" s="35"/>
      <c r="SMG77" s="35"/>
      <c r="SMH77" s="35"/>
      <c r="SMI77" s="35"/>
      <c r="SMJ77" s="35"/>
      <c r="SMK77" s="35"/>
      <c r="SML77" s="35"/>
      <c r="SMM77" s="35"/>
      <c r="SMN77" s="35"/>
      <c r="SMO77" s="35"/>
      <c r="SMP77" s="35"/>
      <c r="SMQ77" s="35"/>
      <c r="SMR77" s="35"/>
      <c r="SMS77" s="35"/>
      <c r="SMT77" s="35"/>
      <c r="SMU77" s="35"/>
      <c r="SMV77" s="35"/>
      <c r="SMW77" s="35"/>
      <c r="SMX77" s="35"/>
      <c r="SMY77" s="35"/>
      <c r="SMZ77" s="35"/>
      <c r="SNA77" s="35"/>
      <c r="SNB77" s="35"/>
      <c r="SNC77" s="35"/>
      <c r="SND77" s="35"/>
      <c r="SNE77" s="35"/>
      <c r="SNF77" s="35"/>
      <c r="SNG77" s="35"/>
      <c r="SNH77" s="35"/>
      <c r="SNI77" s="35"/>
      <c r="SNJ77" s="35"/>
      <c r="SNK77" s="35"/>
      <c r="SNL77" s="35"/>
      <c r="SNM77" s="35"/>
      <c r="SNN77" s="35"/>
      <c r="SNO77" s="35"/>
      <c r="SNP77" s="35"/>
      <c r="SNQ77" s="35"/>
      <c r="SNR77" s="35"/>
      <c r="SNS77" s="35"/>
      <c r="SNT77" s="35"/>
      <c r="SNU77" s="35"/>
      <c r="SNV77" s="35"/>
      <c r="SNW77" s="35"/>
      <c r="SNX77" s="35"/>
      <c r="SNY77" s="35"/>
      <c r="SNZ77" s="35"/>
      <c r="SOA77" s="35"/>
      <c r="SOB77" s="35"/>
      <c r="SOC77" s="35"/>
      <c r="SOD77" s="35"/>
      <c r="SOE77" s="35"/>
      <c r="SOF77" s="35"/>
      <c r="SOG77" s="35"/>
      <c r="SOH77" s="35"/>
      <c r="SOI77" s="35"/>
      <c r="SOJ77" s="35"/>
      <c r="SOK77" s="35"/>
      <c r="SOL77" s="35"/>
      <c r="SOM77" s="35"/>
      <c r="SON77" s="35"/>
      <c r="SOO77" s="35"/>
      <c r="SOP77" s="35"/>
      <c r="SOQ77" s="35"/>
      <c r="SOR77" s="35"/>
      <c r="SOS77" s="35"/>
      <c r="SOT77" s="35"/>
      <c r="SOU77" s="35"/>
      <c r="SOV77" s="35"/>
      <c r="SOW77" s="35"/>
      <c r="SOX77" s="35"/>
      <c r="SOY77" s="35"/>
      <c r="SOZ77" s="35"/>
      <c r="SPA77" s="35"/>
      <c r="SPB77" s="35"/>
      <c r="SPC77" s="35"/>
      <c r="SPD77" s="35"/>
      <c r="SPE77" s="35"/>
      <c r="SPF77" s="35"/>
      <c r="SPG77" s="35"/>
      <c r="SPH77" s="35"/>
      <c r="SPI77" s="35"/>
      <c r="SPJ77" s="35"/>
      <c r="SPK77" s="35"/>
      <c r="SPL77" s="35"/>
      <c r="SPM77" s="35"/>
      <c r="SPN77" s="35"/>
      <c r="SPO77" s="35"/>
      <c r="SPP77" s="35"/>
      <c r="SPQ77" s="35"/>
      <c r="SPR77" s="35"/>
      <c r="SPS77" s="35"/>
      <c r="SPT77" s="35"/>
      <c r="SPU77" s="35"/>
      <c r="SPV77" s="35"/>
      <c r="SQC77" s="35"/>
      <c r="SQD77" s="35"/>
      <c r="SQE77" s="35"/>
      <c r="SQF77" s="35"/>
      <c r="SQG77" s="35"/>
      <c r="SQH77" s="35"/>
      <c r="SQI77" s="35"/>
      <c r="SQJ77" s="35"/>
      <c r="SQK77" s="35"/>
      <c r="SQL77" s="35"/>
      <c r="SQM77" s="35"/>
      <c r="SQN77" s="35"/>
      <c r="SQO77" s="35"/>
      <c r="SQP77" s="35"/>
      <c r="SQQ77" s="35"/>
      <c r="SQR77" s="35"/>
      <c r="SQS77" s="35"/>
      <c r="SQT77" s="35"/>
      <c r="SQU77" s="35"/>
      <c r="SQV77" s="35"/>
      <c r="SQW77" s="35"/>
      <c r="SQX77" s="35"/>
      <c r="SQY77" s="35"/>
      <c r="SQZ77" s="35"/>
      <c r="SRA77" s="35"/>
      <c r="SRB77" s="35"/>
      <c r="SRC77" s="35"/>
      <c r="SRD77" s="35"/>
      <c r="SRE77" s="35"/>
      <c r="SRF77" s="35"/>
      <c r="SRG77" s="35"/>
      <c r="SRH77" s="35"/>
      <c r="SRI77" s="35"/>
      <c r="SRJ77" s="35"/>
      <c r="SRK77" s="35"/>
      <c r="SRL77" s="35"/>
      <c r="SRM77" s="35"/>
      <c r="SRN77" s="35"/>
      <c r="SRO77" s="35"/>
      <c r="SRP77" s="35"/>
      <c r="SRQ77" s="35"/>
      <c r="SRR77" s="35"/>
      <c r="SRS77" s="35"/>
      <c r="SRT77" s="35"/>
      <c r="SRU77" s="35"/>
      <c r="SRV77" s="35"/>
      <c r="SRW77" s="35"/>
      <c r="SRX77" s="35"/>
      <c r="SRY77" s="35"/>
      <c r="SRZ77" s="35"/>
      <c r="SSA77" s="35"/>
      <c r="SSB77" s="35"/>
      <c r="SSC77" s="35"/>
      <c r="SSD77" s="35"/>
      <c r="SSE77" s="35"/>
      <c r="SSF77" s="35"/>
      <c r="SSG77" s="35"/>
      <c r="SSH77" s="35"/>
      <c r="SSI77" s="35"/>
      <c r="SSJ77" s="35"/>
      <c r="SSK77" s="35"/>
      <c r="SSL77" s="35"/>
      <c r="SSM77" s="35"/>
      <c r="SSN77" s="35"/>
      <c r="SSO77" s="35"/>
      <c r="SSP77" s="35"/>
      <c r="SSQ77" s="35"/>
      <c r="SSR77" s="35"/>
      <c r="SSS77" s="35"/>
      <c r="SST77" s="35"/>
      <c r="SSU77" s="35"/>
      <c r="SSV77" s="35"/>
      <c r="SSW77" s="35"/>
      <c r="SSX77" s="35"/>
      <c r="SSY77" s="35"/>
      <c r="SSZ77" s="35"/>
      <c r="STA77" s="35"/>
      <c r="STB77" s="35"/>
      <c r="STC77" s="35"/>
      <c r="STD77" s="35"/>
      <c r="STE77" s="35"/>
      <c r="STF77" s="35"/>
      <c r="STG77" s="35"/>
      <c r="STH77" s="35"/>
      <c r="STI77" s="35"/>
      <c r="STJ77" s="35"/>
      <c r="STK77" s="35"/>
      <c r="STL77" s="35"/>
      <c r="STM77" s="35"/>
      <c r="STN77" s="35"/>
      <c r="STO77" s="35"/>
      <c r="STP77" s="35"/>
      <c r="STQ77" s="35"/>
      <c r="STR77" s="35"/>
      <c r="STS77" s="35"/>
      <c r="STT77" s="35"/>
      <c r="STU77" s="35"/>
      <c r="STV77" s="35"/>
      <c r="STW77" s="35"/>
      <c r="STX77" s="35"/>
      <c r="STY77" s="35"/>
      <c r="STZ77" s="35"/>
      <c r="SUA77" s="35"/>
      <c r="SUB77" s="35"/>
      <c r="SUC77" s="35"/>
      <c r="SUD77" s="35"/>
      <c r="SUE77" s="35"/>
      <c r="SUF77" s="35"/>
      <c r="SUG77" s="35"/>
      <c r="SUH77" s="35"/>
      <c r="SUI77" s="35"/>
      <c r="SUJ77" s="35"/>
      <c r="SUK77" s="35"/>
      <c r="SUL77" s="35"/>
      <c r="SUM77" s="35"/>
      <c r="SUN77" s="35"/>
      <c r="SUO77" s="35"/>
      <c r="SUP77" s="35"/>
      <c r="SUQ77" s="35"/>
      <c r="SUR77" s="35"/>
      <c r="SUS77" s="35"/>
      <c r="SUT77" s="35"/>
      <c r="SUU77" s="35"/>
      <c r="SUV77" s="35"/>
      <c r="SUW77" s="35"/>
      <c r="SUX77" s="35"/>
      <c r="SUY77" s="35"/>
      <c r="SUZ77" s="35"/>
      <c r="SVA77" s="35"/>
      <c r="SVB77" s="35"/>
      <c r="SVC77" s="35"/>
      <c r="SVD77" s="35"/>
      <c r="SVE77" s="35"/>
      <c r="SVF77" s="35"/>
      <c r="SVG77" s="35"/>
      <c r="SVH77" s="35"/>
      <c r="SVI77" s="35"/>
      <c r="SVJ77" s="35"/>
      <c r="SVK77" s="35"/>
      <c r="SVL77" s="35"/>
      <c r="SVM77" s="35"/>
      <c r="SVN77" s="35"/>
      <c r="SVO77" s="35"/>
      <c r="SVP77" s="35"/>
      <c r="SVQ77" s="35"/>
      <c r="SVR77" s="35"/>
      <c r="SVS77" s="35"/>
      <c r="SVT77" s="35"/>
      <c r="SVU77" s="35"/>
      <c r="SVV77" s="35"/>
      <c r="SVW77" s="35"/>
      <c r="SVX77" s="35"/>
      <c r="SVY77" s="35"/>
      <c r="SVZ77" s="35"/>
      <c r="SWA77" s="35"/>
      <c r="SWB77" s="35"/>
      <c r="SWC77" s="35"/>
      <c r="SWD77" s="35"/>
      <c r="SWE77" s="35"/>
      <c r="SWF77" s="35"/>
      <c r="SWG77" s="35"/>
      <c r="SWH77" s="35"/>
      <c r="SWI77" s="35"/>
      <c r="SWJ77" s="35"/>
      <c r="SWK77" s="35"/>
      <c r="SWL77" s="35"/>
      <c r="SWM77" s="35"/>
      <c r="SWN77" s="35"/>
      <c r="SWO77" s="35"/>
      <c r="SWP77" s="35"/>
      <c r="SWQ77" s="35"/>
      <c r="SWR77" s="35"/>
      <c r="SWS77" s="35"/>
      <c r="SWT77" s="35"/>
      <c r="SWU77" s="35"/>
      <c r="SWV77" s="35"/>
      <c r="SWW77" s="35"/>
      <c r="SWX77" s="35"/>
      <c r="SWY77" s="35"/>
      <c r="SWZ77" s="35"/>
      <c r="SXA77" s="35"/>
      <c r="SXB77" s="35"/>
      <c r="SXC77" s="35"/>
      <c r="SXD77" s="35"/>
      <c r="SXE77" s="35"/>
      <c r="SXF77" s="35"/>
      <c r="SXG77" s="35"/>
      <c r="SXH77" s="35"/>
      <c r="SXI77" s="35"/>
      <c r="SXJ77" s="35"/>
      <c r="SXK77" s="35"/>
      <c r="SXL77" s="35"/>
      <c r="SXM77" s="35"/>
      <c r="SXN77" s="35"/>
      <c r="SXO77" s="35"/>
      <c r="SXP77" s="35"/>
      <c r="SXQ77" s="35"/>
      <c r="SXR77" s="35"/>
      <c r="SXS77" s="35"/>
      <c r="SXT77" s="35"/>
      <c r="SXU77" s="35"/>
      <c r="SXV77" s="35"/>
      <c r="SXW77" s="35"/>
      <c r="SXX77" s="35"/>
      <c r="SXY77" s="35"/>
      <c r="SXZ77" s="35"/>
      <c r="SYA77" s="35"/>
      <c r="SYB77" s="35"/>
      <c r="SYC77" s="35"/>
      <c r="SYD77" s="35"/>
      <c r="SYE77" s="35"/>
      <c r="SYF77" s="35"/>
      <c r="SYG77" s="35"/>
      <c r="SYH77" s="35"/>
      <c r="SYI77" s="35"/>
      <c r="SYJ77" s="35"/>
      <c r="SYK77" s="35"/>
      <c r="SYL77" s="35"/>
      <c r="SYM77" s="35"/>
      <c r="SYN77" s="35"/>
      <c r="SYO77" s="35"/>
      <c r="SYP77" s="35"/>
      <c r="SYQ77" s="35"/>
      <c r="SYR77" s="35"/>
      <c r="SYS77" s="35"/>
      <c r="SYT77" s="35"/>
      <c r="SYU77" s="35"/>
      <c r="SYV77" s="35"/>
      <c r="SYW77" s="35"/>
      <c r="SYX77" s="35"/>
      <c r="SYY77" s="35"/>
      <c r="SYZ77" s="35"/>
      <c r="SZA77" s="35"/>
      <c r="SZB77" s="35"/>
      <c r="SZC77" s="35"/>
      <c r="SZD77" s="35"/>
      <c r="SZE77" s="35"/>
      <c r="SZF77" s="35"/>
      <c r="SZG77" s="35"/>
      <c r="SZH77" s="35"/>
      <c r="SZI77" s="35"/>
      <c r="SZJ77" s="35"/>
      <c r="SZK77" s="35"/>
      <c r="SZL77" s="35"/>
      <c r="SZM77" s="35"/>
      <c r="SZN77" s="35"/>
      <c r="SZO77" s="35"/>
      <c r="SZP77" s="35"/>
      <c r="SZQ77" s="35"/>
      <c r="SZR77" s="35"/>
      <c r="SZY77" s="35"/>
      <c r="SZZ77" s="35"/>
      <c r="TAA77" s="35"/>
      <c r="TAB77" s="35"/>
      <c r="TAC77" s="35"/>
      <c r="TAD77" s="35"/>
      <c r="TAE77" s="35"/>
      <c r="TAF77" s="35"/>
      <c r="TAG77" s="35"/>
      <c r="TAH77" s="35"/>
      <c r="TAI77" s="35"/>
      <c r="TAJ77" s="35"/>
      <c r="TAK77" s="35"/>
      <c r="TAL77" s="35"/>
      <c r="TAM77" s="35"/>
      <c r="TAN77" s="35"/>
      <c r="TAO77" s="35"/>
      <c r="TAP77" s="35"/>
      <c r="TAQ77" s="35"/>
      <c r="TAR77" s="35"/>
      <c r="TAS77" s="35"/>
      <c r="TAT77" s="35"/>
      <c r="TAU77" s="35"/>
      <c r="TAV77" s="35"/>
      <c r="TAW77" s="35"/>
      <c r="TAX77" s="35"/>
      <c r="TAY77" s="35"/>
      <c r="TAZ77" s="35"/>
      <c r="TBA77" s="35"/>
      <c r="TBB77" s="35"/>
      <c r="TBC77" s="35"/>
      <c r="TBD77" s="35"/>
      <c r="TBE77" s="35"/>
      <c r="TBF77" s="35"/>
      <c r="TBG77" s="35"/>
      <c r="TBH77" s="35"/>
      <c r="TBI77" s="35"/>
      <c r="TBJ77" s="35"/>
      <c r="TBK77" s="35"/>
      <c r="TBL77" s="35"/>
      <c r="TBM77" s="35"/>
      <c r="TBN77" s="35"/>
      <c r="TBO77" s="35"/>
      <c r="TBP77" s="35"/>
      <c r="TBQ77" s="35"/>
      <c r="TBR77" s="35"/>
      <c r="TBS77" s="35"/>
      <c r="TBT77" s="35"/>
      <c r="TBU77" s="35"/>
      <c r="TBV77" s="35"/>
      <c r="TBW77" s="35"/>
      <c r="TBX77" s="35"/>
      <c r="TBY77" s="35"/>
      <c r="TBZ77" s="35"/>
      <c r="TCA77" s="35"/>
      <c r="TCB77" s="35"/>
      <c r="TCC77" s="35"/>
      <c r="TCD77" s="35"/>
      <c r="TCE77" s="35"/>
      <c r="TCF77" s="35"/>
      <c r="TCG77" s="35"/>
      <c r="TCH77" s="35"/>
      <c r="TCI77" s="35"/>
      <c r="TCJ77" s="35"/>
      <c r="TCK77" s="35"/>
      <c r="TCL77" s="35"/>
      <c r="TCM77" s="35"/>
      <c r="TCN77" s="35"/>
      <c r="TCO77" s="35"/>
      <c r="TCP77" s="35"/>
      <c r="TCQ77" s="35"/>
      <c r="TCR77" s="35"/>
      <c r="TCS77" s="35"/>
      <c r="TCT77" s="35"/>
      <c r="TCU77" s="35"/>
      <c r="TCV77" s="35"/>
      <c r="TCW77" s="35"/>
      <c r="TCX77" s="35"/>
      <c r="TCY77" s="35"/>
      <c r="TCZ77" s="35"/>
      <c r="TDA77" s="35"/>
      <c r="TDB77" s="35"/>
      <c r="TDC77" s="35"/>
      <c r="TDD77" s="35"/>
      <c r="TDE77" s="35"/>
      <c r="TDF77" s="35"/>
      <c r="TDG77" s="35"/>
      <c r="TDH77" s="35"/>
      <c r="TDI77" s="35"/>
      <c r="TDJ77" s="35"/>
      <c r="TDK77" s="35"/>
      <c r="TDL77" s="35"/>
      <c r="TDM77" s="35"/>
      <c r="TDN77" s="35"/>
      <c r="TDO77" s="35"/>
      <c r="TDP77" s="35"/>
      <c r="TDQ77" s="35"/>
      <c r="TDR77" s="35"/>
      <c r="TDS77" s="35"/>
      <c r="TDT77" s="35"/>
      <c r="TDU77" s="35"/>
      <c r="TDV77" s="35"/>
      <c r="TDW77" s="35"/>
      <c r="TDX77" s="35"/>
      <c r="TDY77" s="35"/>
      <c r="TDZ77" s="35"/>
      <c r="TEA77" s="35"/>
      <c r="TEB77" s="35"/>
      <c r="TEC77" s="35"/>
      <c r="TED77" s="35"/>
      <c r="TEE77" s="35"/>
      <c r="TEF77" s="35"/>
      <c r="TEG77" s="35"/>
      <c r="TEH77" s="35"/>
      <c r="TEI77" s="35"/>
      <c r="TEJ77" s="35"/>
      <c r="TEK77" s="35"/>
      <c r="TEL77" s="35"/>
      <c r="TEM77" s="35"/>
      <c r="TEN77" s="35"/>
      <c r="TEO77" s="35"/>
      <c r="TEP77" s="35"/>
      <c r="TEQ77" s="35"/>
      <c r="TER77" s="35"/>
      <c r="TES77" s="35"/>
      <c r="TET77" s="35"/>
      <c r="TEU77" s="35"/>
      <c r="TEV77" s="35"/>
      <c r="TEW77" s="35"/>
      <c r="TEX77" s="35"/>
      <c r="TEY77" s="35"/>
      <c r="TEZ77" s="35"/>
      <c r="TFA77" s="35"/>
      <c r="TFB77" s="35"/>
      <c r="TFC77" s="35"/>
      <c r="TFD77" s="35"/>
      <c r="TFE77" s="35"/>
      <c r="TFF77" s="35"/>
      <c r="TFG77" s="35"/>
      <c r="TFH77" s="35"/>
      <c r="TFI77" s="35"/>
      <c r="TFJ77" s="35"/>
      <c r="TFK77" s="35"/>
      <c r="TFL77" s="35"/>
      <c r="TFM77" s="35"/>
      <c r="TFN77" s="35"/>
      <c r="TFO77" s="35"/>
      <c r="TFP77" s="35"/>
      <c r="TFQ77" s="35"/>
      <c r="TFR77" s="35"/>
      <c r="TFS77" s="35"/>
      <c r="TFT77" s="35"/>
      <c r="TFU77" s="35"/>
      <c r="TFV77" s="35"/>
      <c r="TFW77" s="35"/>
      <c r="TFX77" s="35"/>
      <c r="TFY77" s="35"/>
      <c r="TFZ77" s="35"/>
      <c r="TGA77" s="35"/>
      <c r="TGB77" s="35"/>
      <c r="TGC77" s="35"/>
      <c r="TGD77" s="35"/>
      <c r="TGE77" s="35"/>
      <c r="TGF77" s="35"/>
      <c r="TGG77" s="35"/>
      <c r="TGH77" s="35"/>
      <c r="TGI77" s="35"/>
      <c r="TGJ77" s="35"/>
      <c r="TGK77" s="35"/>
      <c r="TGL77" s="35"/>
      <c r="TGM77" s="35"/>
      <c r="TGN77" s="35"/>
      <c r="TGO77" s="35"/>
      <c r="TGP77" s="35"/>
      <c r="TGQ77" s="35"/>
      <c r="TGR77" s="35"/>
      <c r="TGS77" s="35"/>
      <c r="TGT77" s="35"/>
      <c r="TGU77" s="35"/>
      <c r="TGV77" s="35"/>
      <c r="TGW77" s="35"/>
      <c r="TGX77" s="35"/>
      <c r="TGY77" s="35"/>
      <c r="TGZ77" s="35"/>
      <c r="THA77" s="35"/>
      <c r="THB77" s="35"/>
      <c r="THC77" s="35"/>
      <c r="THD77" s="35"/>
      <c r="THE77" s="35"/>
      <c r="THF77" s="35"/>
      <c r="THG77" s="35"/>
      <c r="THH77" s="35"/>
      <c r="THI77" s="35"/>
      <c r="THJ77" s="35"/>
      <c r="THK77" s="35"/>
      <c r="THL77" s="35"/>
      <c r="THM77" s="35"/>
      <c r="THN77" s="35"/>
      <c r="THO77" s="35"/>
      <c r="THP77" s="35"/>
      <c r="THQ77" s="35"/>
      <c r="THR77" s="35"/>
      <c r="THS77" s="35"/>
      <c r="THT77" s="35"/>
      <c r="THU77" s="35"/>
      <c r="THV77" s="35"/>
      <c r="THW77" s="35"/>
      <c r="THX77" s="35"/>
      <c r="THY77" s="35"/>
      <c r="THZ77" s="35"/>
      <c r="TIA77" s="35"/>
      <c r="TIB77" s="35"/>
      <c r="TIC77" s="35"/>
      <c r="TID77" s="35"/>
      <c r="TIE77" s="35"/>
      <c r="TIF77" s="35"/>
      <c r="TIG77" s="35"/>
      <c r="TIH77" s="35"/>
      <c r="TII77" s="35"/>
      <c r="TIJ77" s="35"/>
      <c r="TIK77" s="35"/>
      <c r="TIL77" s="35"/>
      <c r="TIM77" s="35"/>
      <c r="TIN77" s="35"/>
      <c r="TIO77" s="35"/>
      <c r="TIP77" s="35"/>
      <c r="TIQ77" s="35"/>
      <c r="TIR77" s="35"/>
      <c r="TIS77" s="35"/>
      <c r="TIT77" s="35"/>
      <c r="TIU77" s="35"/>
      <c r="TIV77" s="35"/>
      <c r="TIW77" s="35"/>
      <c r="TIX77" s="35"/>
      <c r="TIY77" s="35"/>
      <c r="TIZ77" s="35"/>
      <c r="TJA77" s="35"/>
      <c r="TJB77" s="35"/>
      <c r="TJC77" s="35"/>
      <c r="TJD77" s="35"/>
      <c r="TJE77" s="35"/>
      <c r="TJF77" s="35"/>
      <c r="TJG77" s="35"/>
      <c r="TJH77" s="35"/>
      <c r="TJI77" s="35"/>
      <c r="TJJ77" s="35"/>
      <c r="TJK77" s="35"/>
      <c r="TJL77" s="35"/>
      <c r="TJM77" s="35"/>
      <c r="TJN77" s="35"/>
      <c r="TJU77" s="35"/>
      <c r="TJV77" s="35"/>
      <c r="TJW77" s="35"/>
      <c r="TJX77" s="35"/>
      <c r="TJY77" s="35"/>
      <c r="TJZ77" s="35"/>
      <c r="TKA77" s="35"/>
      <c r="TKB77" s="35"/>
      <c r="TKC77" s="35"/>
      <c r="TKD77" s="35"/>
      <c r="TKE77" s="35"/>
      <c r="TKF77" s="35"/>
      <c r="TKG77" s="35"/>
      <c r="TKH77" s="35"/>
      <c r="TKI77" s="35"/>
      <c r="TKJ77" s="35"/>
      <c r="TKK77" s="35"/>
      <c r="TKL77" s="35"/>
      <c r="TKM77" s="35"/>
      <c r="TKN77" s="35"/>
      <c r="TKO77" s="35"/>
      <c r="TKP77" s="35"/>
      <c r="TKQ77" s="35"/>
      <c r="TKR77" s="35"/>
      <c r="TKS77" s="35"/>
      <c r="TKT77" s="35"/>
      <c r="TKU77" s="35"/>
      <c r="TKV77" s="35"/>
      <c r="TKW77" s="35"/>
      <c r="TKX77" s="35"/>
      <c r="TKY77" s="35"/>
      <c r="TKZ77" s="35"/>
      <c r="TLA77" s="35"/>
      <c r="TLB77" s="35"/>
      <c r="TLC77" s="35"/>
      <c r="TLD77" s="35"/>
      <c r="TLE77" s="35"/>
      <c r="TLF77" s="35"/>
      <c r="TLG77" s="35"/>
      <c r="TLH77" s="35"/>
      <c r="TLI77" s="35"/>
      <c r="TLJ77" s="35"/>
      <c r="TLK77" s="35"/>
      <c r="TLL77" s="35"/>
      <c r="TLM77" s="35"/>
      <c r="TLN77" s="35"/>
      <c r="TLO77" s="35"/>
      <c r="TLP77" s="35"/>
      <c r="TLQ77" s="35"/>
      <c r="TLR77" s="35"/>
      <c r="TLS77" s="35"/>
      <c r="TLT77" s="35"/>
      <c r="TLU77" s="35"/>
      <c r="TLV77" s="35"/>
      <c r="TLW77" s="35"/>
      <c r="TLX77" s="35"/>
      <c r="TLY77" s="35"/>
      <c r="TLZ77" s="35"/>
      <c r="TMA77" s="35"/>
      <c r="TMB77" s="35"/>
      <c r="TMC77" s="35"/>
      <c r="TMD77" s="35"/>
      <c r="TME77" s="35"/>
      <c r="TMF77" s="35"/>
      <c r="TMG77" s="35"/>
      <c r="TMH77" s="35"/>
      <c r="TMI77" s="35"/>
      <c r="TMJ77" s="35"/>
      <c r="TMK77" s="35"/>
      <c r="TML77" s="35"/>
      <c r="TMM77" s="35"/>
      <c r="TMN77" s="35"/>
      <c r="TMO77" s="35"/>
      <c r="TMP77" s="35"/>
      <c r="TMQ77" s="35"/>
      <c r="TMR77" s="35"/>
      <c r="TMS77" s="35"/>
      <c r="TMT77" s="35"/>
      <c r="TMU77" s="35"/>
      <c r="TMV77" s="35"/>
      <c r="TMW77" s="35"/>
      <c r="TMX77" s="35"/>
      <c r="TMY77" s="35"/>
      <c r="TMZ77" s="35"/>
      <c r="TNA77" s="35"/>
      <c r="TNB77" s="35"/>
      <c r="TNC77" s="35"/>
      <c r="TND77" s="35"/>
      <c r="TNE77" s="35"/>
      <c r="TNF77" s="35"/>
      <c r="TNG77" s="35"/>
      <c r="TNH77" s="35"/>
      <c r="TNI77" s="35"/>
      <c r="TNJ77" s="35"/>
      <c r="TNK77" s="35"/>
      <c r="TNL77" s="35"/>
      <c r="TNM77" s="35"/>
      <c r="TNN77" s="35"/>
      <c r="TNO77" s="35"/>
      <c r="TNP77" s="35"/>
      <c r="TNQ77" s="35"/>
      <c r="TNR77" s="35"/>
      <c r="TNS77" s="35"/>
      <c r="TNT77" s="35"/>
      <c r="TNU77" s="35"/>
      <c r="TNV77" s="35"/>
      <c r="TNW77" s="35"/>
      <c r="TNX77" s="35"/>
      <c r="TNY77" s="35"/>
      <c r="TNZ77" s="35"/>
      <c r="TOA77" s="35"/>
      <c r="TOB77" s="35"/>
      <c r="TOC77" s="35"/>
      <c r="TOD77" s="35"/>
      <c r="TOE77" s="35"/>
      <c r="TOF77" s="35"/>
      <c r="TOG77" s="35"/>
      <c r="TOH77" s="35"/>
      <c r="TOI77" s="35"/>
      <c r="TOJ77" s="35"/>
      <c r="TOK77" s="35"/>
      <c r="TOL77" s="35"/>
      <c r="TOM77" s="35"/>
      <c r="TON77" s="35"/>
      <c r="TOO77" s="35"/>
      <c r="TOP77" s="35"/>
      <c r="TOQ77" s="35"/>
      <c r="TOR77" s="35"/>
      <c r="TOS77" s="35"/>
      <c r="TOT77" s="35"/>
      <c r="TOU77" s="35"/>
      <c r="TOV77" s="35"/>
      <c r="TOW77" s="35"/>
      <c r="TOX77" s="35"/>
      <c r="TOY77" s="35"/>
      <c r="TOZ77" s="35"/>
      <c r="TPA77" s="35"/>
      <c r="TPB77" s="35"/>
      <c r="TPC77" s="35"/>
      <c r="TPD77" s="35"/>
      <c r="TPE77" s="35"/>
      <c r="TPF77" s="35"/>
      <c r="TPG77" s="35"/>
      <c r="TPH77" s="35"/>
      <c r="TPI77" s="35"/>
      <c r="TPJ77" s="35"/>
      <c r="TPK77" s="35"/>
      <c r="TPL77" s="35"/>
      <c r="TPM77" s="35"/>
      <c r="TPN77" s="35"/>
      <c r="TPO77" s="35"/>
      <c r="TPP77" s="35"/>
      <c r="TPQ77" s="35"/>
      <c r="TPR77" s="35"/>
      <c r="TPS77" s="35"/>
      <c r="TPT77" s="35"/>
      <c r="TPU77" s="35"/>
      <c r="TPV77" s="35"/>
      <c r="TPW77" s="35"/>
      <c r="TPX77" s="35"/>
      <c r="TPY77" s="35"/>
      <c r="TPZ77" s="35"/>
      <c r="TQA77" s="35"/>
      <c r="TQB77" s="35"/>
      <c r="TQC77" s="35"/>
      <c r="TQD77" s="35"/>
      <c r="TQE77" s="35"/>
      <c r="TQF77" s="35"/>
      <c r="TQG77" s="35"/>
      <c r="TQH77" s="35"/>
      <c r="TQI77" s="35"/>
      <c r="TQJ77" s="35"/>
      <c r="TQK77" s="35"/>
      <c r="TQL77" s="35"/>
      <c r="TQM77" s="35"/>
      <c r="TQN77" s="35"/>
      <c r="TQO77" s="35"/>
      <c r="TQP77" s="35"/>
      <c r="TQQ77" s="35"/>
      <c r="TQR77" s="35"/>
      <c r="TQS77" s="35"/>
      <c r="TQT77" s="35"/>
      <c r="TQU77" s="35"/>
      <c r="TQV77" s="35"/>
      <c r="TQW77" s="35"/>
      <c r="TQX77" s="35"/>
      <c r="TQY77" s="35"/>
      <c r="TQZ77" s="35"/>
      <c r="TRA77" s="35"/>
      <c r="TRB77" s="35"/>
      <c r="TRC77" s="35"/>
      <c r="TRD77" s="35"/>
      <c r="TRE77" s="35"/>
      <c r="TRF77" s="35"/>
      <c r="TRG77" s="35"/>
      <c r="TRH77" s="35"/>
      <c r="TRI77" s="35"/>
      <c r="TRJ77" s="35"/>
      <c r="TRK77" s="35"/>
      <c r="TRL77" s="35"/>
      <c r="TRM77" s="35"/>
      <c r="TRN77" s="35"/>
      <c r="TRO77" s="35"/>
      <c r="TRP77" s="35"/>
      <c r="TRQ77" s="35"/>
      <c r="TRR77" s="35"/>
      <c r="TRS77" s="35"/>
      <c r="TRT77" s="35"/>
      <c r="TRU77" s="35"/>
      <c r="TRV77" s="35"/>
      <c r="TRW77" s="35"/>
      <c r="TRX77" s="35"/>
      <c r="TRY77" s="35"/>
      <c r="TRZ77" s="35"/>
      <c r="TSA77" s="35"/>
      <c r="TSB77" s="35"/>
      <c r="TSC77" s="35"/>
      <c r="TSD77" s="35"/>
      <c r="TSE77" s="35"/>
      <c r="TSF77" s="35"/>
      <c r="TSG77" s="35"/>
      <c r="TSH77" s="35"/>
      <c r="TSI77" s="35"/>
      <c r="TSJ77" s="35"/>
      <c r="TSK77" s="35"/>
      <c r="TSL77" s="35"/>
      <c r="TSM77" s="35"/>
      <c r="TSN77" s="35"/>
      <c r="TSO77" s="35"/>
      <c r="TSP77" s="35"/>
      <c r="TSQ77" s="35"/>
      <c r="TSR77" s="35"/>
      <c r="TSS77" s="35"/>
      <c r="TST77" s="35"/>
      <c r="TSU77" s="35"/>
      <c r="TSV77" s="35"/>
      <c r="TSW77" s="35"/>
      <c r="TSX77" s="35"/>
      <c r="TSY77" s="35"/>
      <c r="TSZ77" s="35"/>
      <c r="TTA77" s="35"/>
      <c r="TTB77" s="35"/>
      <c r="TTC77" s="35"/>
      <c r="TTD77" s="35"/>
      <c r="TTE77" s="35"/>
      <c r="TTF77" s="35"/>
      <c r="TTG77" s="35"/>
      <c r="TTH77" s="35"/>
      <c r="TTI77" s="35"/>
      <c r="TTJ77" s="35"/>
      <c r="TTQ77" s="35"/>
      <c r="TTR77" s="35"/>
      <c r="TTS77" s="35"/>
      <c r="TTT77" s="35"/>
      <c r="TTU77" s="35"/>
      <c r="TTV77" s="35"/>
      <c r="TTW77" s="35"/>
      <c r="TTX77" s="35"/>
      <c r="TTY77" s="35"/>
      <c r="TTZ77" s="35"/>
      <c r="TUA77" s="35"/>
      <c r="TUB77" s="35"/>
      <c r="TUC77" s="35"/>
      <c r="TUD77" s="35"/>
      <c r="TUE77" s="35"/>
      <c r="TUF77" s="35"/>
      <c r="TUG77" s="35"/>
      <c r="TUH77" s="35"/>
      <c r="TUI77" s="35"/>
      <c r="TUJ77" s="35"/>
      <c r="TUK77" s="35"/>
      <c r="TUL77" s="35"/>
      <c r="TUM77" s="35"/>
      <c r="TUN77" s="35"/>
      <c r="TUO77" s="35"/>
      <c r="TUP77" s="35"/>
      <c r="TUQ77" s="35"/>
      <c r="TUR77" s="35"/>
      <c r="TUS77" s="35"/>
      <c r="TUT77" s="35"/>
      <c r="TUU77" s="35"/>
      <c r="TUV77" s="35"/>
      <c r="TUW77" s="35"/>
      <c r="TUX77" s="35"/>
      <c r="TUY77" s="35"/>
      <c r="TUZ77" s="35"/>
      <c r="TVA77" s="35"/>
      <c r="TVB77" s="35"/>
      <c r="TVC77" s="35"/>
      <c r="TVD77" s="35"/>
      <c r="TVE77" s="35"/>
      <c r="TVF77" s="35"/>
      <c r="TVG77" s="35"/>
      <c r="TVH77" s="35"/>
      <c r="TVI77" s="35"/>
      <c r="TVJ77" s="35"/>
      <c r="TVK77" s="35"/>
      <c r="TVL77" s="35"/>
      <c r="TVM77" s="35"/>
      <c r="TVN77" s="35"/>
      <c r="TVO77" s="35"/>
      <c r="TVP77" s="35"/>
      <c r="TVQ77" s="35"/>
      <c r="TVR77" s="35"/>
      <c r="TVS77" s="35"/>
      <c r="TVT77" s="35"/>
      <c r="TVU77" s="35"/>
      <c r="TVV77" s="35"/>
      <c r="TVW77" s="35"/>
      <c r="TVX77" s="35"/>
      <c r="TVY77" s="35"/>
      <c r="TVZ77" s="35"/>
      <c r="TWA77" s="35"/>
      <c r="TWB77" s="35"/>
      <c r="TWC77" s="35"/>
      <c r="TWD77" s="35"/>
      <c r="TWE77" s="35"/>
      <c r="TWF77" s="35"/>
      <c r="TWG77" s="35"/>
      <c r="TWH77" s="35"/>
      <c r="TWI77" s="35"/>
      <c r="TWJ77" s="35"/>
      <c r="TWK77" s="35"/>
      <c r="TWL77" s="35"/>
      <c r="TWM77" s="35"/>
      <c r="TWN77" s="35"/>
      <c r="TWO77" s="35"/>
      <c r="TWP77" s="35"/>
      <c r="TWQ77" s="35"/>
      <c r="TWR77" s="35"/>
      <c r="TWS77" s="35"/>
      <c r="TWT77" s="35"/>
      <c r="TWU77" s="35"/>
      <c r="TWV77" s="35"/>
      <c r="TWW77" s="35"/>
      <c r="TWX77" s="35"/>
      <c r="TWY77" s="35"/>
      <c r="TWZ77" s="35"/>
      <c r="TXA77" s="35"/>
      <c r="TXB77" s="35"/>
      <c r="TXC77" s="35"/>
      <c r="TXD77" s="35"/>
      <c r="TXE77" s="35"/>
      <c r="TXF77" s="35"/>
      <c r="TXG77" s="35"/>
      <c r="TXH77" s="35"/>
      <c r="TXI77" s="35"/>
      <c r="TXJ77" s="35"/>
      <c r="TXK77" s="35"/>
      <c r="TXL77" s="35"/>
      <c r="TXM77" s="35"/>
      <c r="TXN77" s="35"/>
      <c r="TXO77" s="35"/>
      <c r="TXP77" s="35"/>
      <c r="TXQ77" s="35"/>
      <c r="TXR77" s="35"/>
      <c r="TXS77" s="35"/>
      <c r="TXT77" s="35"/>
      <c r="TXU77" s="35"/>
      <c r="TXV77" s="35"/>
      <c r="TXW77" s="35"/>
      <c r="TXX77" s="35"/>
      <c r="TXY77" s="35"/>
      <c r="TXZ77" s="35"/>
      <c r="TYA77" s="35"/>
      <c r="TYB77" s="35"/>
      <c r="TYC77" s="35"/>
      <c r="TYD77" s="35"/>
      <c r="TYE77" s="35"/>
      <c r="TYF77" s="35"/>
      <c r="TYG77" s="35"/>
      <c r="TYH77" s="35"/>
      <c r="TYI77" s="35"/>
      <c r="TYJ77" s="35"/>
      <c r="TYK77" s="35"/>
      <c r="TYL77" s="35"/>
      <c r="TYM77" s="35"/>
      <c r="TYN77" s="35"/>
      <c r="TYO77" s="35"/>
      <c r="TYP77" s="35"/>
      <c r="TYQ77" s="35"/>
      <c r="TYR77" s="35"/>
      <c r="TYS77" s="35"/>
      <c r="TYT77" s="35"/>
      <c r="TYU77" s="35"/>
      <c r="TYV77" s="35"/>
      <c r="TYW77" s="35"/>
      <c r="TYX77" s="35"/>
      <c r="TYY77" s="35"/>
      <c r="TYZ77" s="35"/>
      <c r="TZA77" s="35"/>
      <c r="TZB77" s="35"/>
      <c r="TZC77" s="35"/>
      <c r="TZD77" s="35"/>
      <c r="TZE77" s="35"/>
      <c r="TZF77" s="35"/>
      <c r="TZG77" s="35"/>
      <c r="TZH77" s="35"/>
      <c r="TZI77" s="35"/>
      <c r="TZJ77" s="35"/>
      <c r="TZK77" s="35"/>
      <c r="TZL77" s="35"/>
      <c r="TZM77" s="35"/>
      <c r="TZN77" s="35"/>
      <c r="TZO77" s="35"/>
      <c r="TZP77" s="35"/>
      <c r="TZQ77" s="35"/>
      <c r="TZR77" s="35"/>
      <c r="TZS77" s="35"/>
      <c r="TZT77" s="35"/>
      <c r="TZU77" s="35"/>
      <c r="TZV77" s="35"/>
      <c r="TZW77" s="35"/>
      <c r="TZX77" s="35"/>
      <c r="TZY77" s="35"/>
      <c r="TZZ77" s="35"/>
      <c r="UAA77" s="35"/>
      <c r="UAB77" s="35"/>
      <c r="UAC77" s="35"/>
      <c r="UAD77" s="35"/>
      <c r="UAE77" s="35"/>
      <c r="UAF77" s="35"/>
      <c r="UAG77" s="35"/>
      <c r="UAH77" s="35"/>
      <c r="UAI77" s="35"/>
      <c r="UAJ77" s="35"/>
      <c r="UAK77" s="35"/>
      <c r="UAL77" s="35"/>
      <c r="UAM77" s="35"/>
      <c r="UAN77" s="35"/>
      <c r="UAO77" s="35"/>
      <c r="UAP77" s="35"/>
      <c r="UAQ77" s="35"/>
      <c r="UAR77" s="35"/>
      <c r="UAS77" s="35"/>
      <c r="UAT77" s="35"/>
      <c r="UAU77" s="35"/>
      <c r="UAV77" s="35"/>
      <c r="UAW77" s="35"/>
      <c r="UAX77" s="35"/>
      <c r="UAY77" s="35"/>
      <c r="UAZ77" s="35"/>
      <c r="UBA77" s="35"/>
      <c r="UBB77" s="35"/>
      <c r="UBC77" s="35"/>
      <c r="UBD77" s="35"/>
      <c r="UBE77" s="35"/>
      <c r="UBF77" s="35"/>
      <c r="UBG77" s="35"/>
      <c r="UBH77" s="35"/>
      <c r="UBI77" s="35"/>
      <c r="UBJ77" s="35"/>
      <c r="UBK77" s="35"/>
      <c r="UBL77" s="35"/>
      <c r="UBM77" s="35"/>
      <c r="UBN77" s="35"/>
      <c r="UBO77" s="35"/>
      <c r="UBP77" s="35"/>
      <c r="UBQ77" s="35"/>
      <c r="UBR77" s="35"/>
      <c r="UBS77" s="35"/>
      <c r="UBT77" s="35"/>
      <c r="UBU77" s="35"/>
      <c r="UBV77" s="35"/>
      <c r="UBW77" s="35"/>
      <c r="UBX77" s="35"/>
      <c r="UBY77" s="35"/>
      <c r="UBZ77" s="35"/>
      <c r="UCA77" s="35"/>
      <c r="UCB77" s="35"/>
      <c r="UCC77" s="35"/>
      <c r="UCD77" s="35"/>
      <c r="UCE77" s="35"/>
      <c r="UCF77" s="35"/>
      <c r="UCG77" s="35"/>
      <c r="UCH77" s="35"/>
      <c r="UCI77" s="35"/>
      <c r="UCJ77" s="35"/>
      <c r="UCK77" s="35"/>
      <c r="UCL77" s="35"/>
      <c r="UCM77" s="35"/>
      <c r="UCN77" s="35"/>
      <c r="UCO77" s="35"/>
      <c r="UCP77" s="35"/>
      <c r="UCQ77" s="35"/>
      <c r="UCR77" s="35"/>
      <c r="UCS77" s="35"/>
      <c r="UCT77" s="35"/>
      <c r="UCU77" s="35"/>
      <c r="UCV77" s="35"/>
      <c r="UCW77" s="35"/>
      <c r="UCX77" s="35"/>
      <c r="UCY77" s="35"/>
      <c r="UCZ77" s="35"/>
      <c r="UDA77" s="35"/>
      <c r="UDB77" s="35"/>
      <c r="UDC77" s="35"/>
      <c r="UDD77" s="35"/>
      <c r="UDE77" s="35"/>
      <c r="UDF77" s="35"/>
      <c r="UDM77" s="35"/>
      <c r="UDN77" s="35"/>
      <c r="UDO77" s="35"/>
      <c r="UDP77" s="35"/>
      <c r="UDQ77" s="35"/>
      <c r="UDR77" s="35"/>
      <c r="UDS77" s="35"/>
      <c r="UDT77" s="35"/>
      <c r="UDU77" s="35"/>
      <c r="UDV77" s="35"/>
      <c r="UDW77" s="35"/>
      <c r="UDX77" s="35"/>
      <c r="UDY77" s="35"/>
      <c r="UDZ77" s="35"/>
      <c r="UEA77" s="35"/>
      <c r="UEB77" s="35"/>
      <c r="UEC77" s="35"/>
      <c r="UED77" s="35"/>
      <c r="UEE77" s="35"/>
      <c r="UEF77" s="35"/>
      <c r="UEG77" s="35"/>
      <c r="UEH77" s="35"/>
      <c r="UEI77" s="35"/>
      <c r="UEJ77" s="35"/>
      <c r="UEK77" s="35"/>
      <c r="UEL77" s="35"/>
      <c r="UEM77" s="35"/>
      <c r="UEN77" s="35"/>
      <c r="UEO77" s="35"/>
      <c r="UEP77" s="35"/>
      <c r="UEQ77" s="35"/>
      <c r="UER77" s="35"/>
      <c r="UES77" s="35"/>
      <c r="UET77" s="35"/>
      <c r="UEU77" s="35"/>
      <c r="UEV77" s="35"/>
      <c r="UEW77" s="35"/>
      <c r="UEX77" s="35"/>
      <c r="UEY77" s="35"/>
      <c r="UEZ77" s="35"/>
      <c r="UFA77" s="35"/>
      <c r="UFB77" s="35"/>
      <c r="UFC77" s="35"/>
      <c r="UFD77" s="35"/>
      <c r="UFE77" s="35"/>
      <c r="UFF77" s="35"/>
      <c r="UFG77" s="35"/>
      <c r="UFH77" s="35"/>
      <c r="UFI77" s="35"/>
      <c r="UFJ77" s="35"/>
      <c r="UFK77" s="35"/>
      <c r="UFL77" s="35"/>
      <c r="UFM77" s="35"/>
      <c r="UFN77" s="35"/>
      <c r="UFO77" s="35"/>
      <c r="UFP77" s="35"/>
      <c r="UFQ77" s="35"/>
      <c r="UFR77" s="35"/>
      <c r="UFS77" s="35"/>
      <c r="UFT77" s="35"/>
      <c r="UFU77" s="35"/>
      <c r="UFV77" s="35"/>
      <c r="UFW77" s="35"/>
      <c r="UFX77" s="35"/>
      <c r="UFY77" s="35"/>
      <c r="UFZ77" s="35"/>
      <c r="UGA77" s="35"/>
      <c r="UGB77" s="35"/>
      <c r="UGC77" s="35"/>
      <c r="UGD77" s="35"/>
      <c r="UGE77" s="35"/>
      <c r="UGF77" s="35"/>
      <c r="UGG77" s="35"/>
      <c r="UGH77" s="35"/>
      <c r="UGI77" s="35"/>
      <c r="UGJ77" s="35"/>
      <c r="UGK77" s="35"/>
      <c r="UGL77" s="35"/>
      <c r="UGM77" s="35"/>
      <c r="UGN77" s="35"/>
      <c r="UGO77" s="35"/>
      <c r="UGP77" s="35"/>
      <c r="UGQ77" s="35"/>
      <c r="UGR77" s="35"/>
      <c r="UGS77" s="35"/>
      <c r="UGT77" s="35"/>
      <c r="UGU77" s="35"/>
      <c r="UGV77" s="35"/>
      <c r="UGW77" s="35"/>
      <c r="UGX77" s="35"/>
      <c r="UGY77" s="35"/>
      <c r="UGZ77" s="35"/>
      <c r="UHA77" s="35"/>
      <c r="UHB77" s="35"/>
      <c r="UHC77" s="35"/>
      <c r="UHD77" s="35"/>
      <c r="UHE77" s="35"/>
      <c r="UHF77" s="35"/>
      <c r="UHG77" s="35"/>
      <c r="UHH77" s="35"/>
      <c r="UHI77" s="35"/>
      <c r="UHJ77" s="35"/>
      <c r="UHK77" s="35"/>
      <c r="UHL77" s="35"/>
      <c r="UHM77" s="35"/>
      <c r="UHN77" s="35"/>
      <c r="UHO77" s="35"/>
      <c r="UHP77" s="35"/>
      <c r="UHQ77" s="35"/>
      <c r="UHR77" s="35"/>
      <c r="UHS77" s="35"/>
      <c r="UHT77" s="35"/>
      <c r="UHU77" s="35"/>
      <c r="UHV77" s="35"/>
      <c r="UHW77" s="35"/>
      <c r="UHX77" s="35"/>
      <c r="UHY77" s="35"/>
      <c r="UHZ77" s="35"/>
      <c r="UIA77" s="35"/>
      <c r="UIB77" s="35"/>
      <c r="UIC77" s="35"/>
      <c r="UID77" s="35"/>
      <c r="UIE77" s="35"/>
      <c r="UIF77" s="35"/>
      <c r="UIG77" s="35"/>
      <c r="UIH77" s="35"/>
      <c r="UII77" s="35"/>
      <c r="UIJ77" s="35"/>
      <c r="UIK77" s="35"/>
      <c r="UIL77" s="35"/>
      <c r="UIM77" s="35"/>
      <c r="UIN77" s="35"/>
      <c r="UIO77" s="35"/>
      <c r="UIP77" s="35"/>
      <c r="UIQ77" s="35"/>
      <c r="UIR77" s="35"/>
      <c r="UIS77" s="35"/>
      <c r="UIT77" s="35"/>
      <c r="UIU77" s="35"/>
      <c r="UIV77" s="35"/>
      <c r="UIW77" s="35"/>
      <c r="UIX77" s="35"/>
      <c r="UIY77" s="35"/>
      <c r="UIZ77" s="35"/>
      <c r="UJA77" s="35"/>
      <c r="UJB77" s="35"/>
      <c r="UJC77" s="35"/>
      <c r="UJD77" s="35"/>
      <c r="UJE77" s="35"/>
      <c r="UJF77" s="35"/>
      <c r="UJG77" s="35"/>
      <c r="UJH77" s="35"/>
      <c r="UJI77" s="35"/>
      <c r="UJJ77" s="35"/>
      <c r="UJK77" s="35"/>
      <c r="UJL77" s="35"/>
      <c r="UJM77" s="35"/>
      <c r="UJN77" s="35"/>
      <c r="UJO77" s="35"/>
      <c r="UJP77" s="35"/>
      <c r="UJQ77" s="35"/>
      <c r="UJR77" s="35"/>
      <c r="UJS77" s="35"/>
      <c r="UJT77" s="35"/>
      <c r="UJU77" s="35"/>
      <c r="UJV77" s="35"/>
      <c r="UJW77" s="35"/>
      <c r="UJX77" s="35"/>
      <c r="UJY77" s="35"/>
      <c r="UJZ77" s="35"/>
      <c r="UKA77" s="35"/>
      <c r="UKB77" s="35"/>
      <c r="UKC77" s="35"/>
      <c r="UKD77" s="35"/>
      <c r="UKE77" s="35"/>
      <c r="UKF77" s="35"/>
      <c r="UKG77" s="35"/>
      <c r="UKH77" s="35"/>
      <c r="UKI77" s="35"/>
      <c r="UKJ77" s="35"/>
      <c r="UKK77" s="35"/>
      <c r="UKL77" s="35"/>
      <c r="UKM77" s="35"/>
      <c r="UKN77" s="35"/>
      <c r="UKO77" s="35"/>
      <c r="UKP77" s="35"/>
      <c r="UKQ77" s="35"/>
      <c r="UKR77" s="35"/>
      <c r="UKS77" s="35"/>
      <c r="UKT77" s="35"/>
      <c r="UKU77" s="35"/>
      <c r="UKV77" s="35"/>
      <c r="UKW77" s="35"/>
      <c r="UKX77" s="35"/>
      <c r="UKY77" s="35"/>
      <c r="UKZ77" s="35"/>
      <c r="ULA77" s="35"/>
      <c r="ULB77" s="35"/>
      <c r="ULC77" s="35"/>
      <c r="ULD77" s="35"/>
      <c r="ULE77" s="35"/>
      <c r="ULF77" s="35"/>
      <c r="ULG77" s="35"/>
      <c r="ULH77" s="35"/>
      <c r="ULI77" s="35"/>
      <c r="ULJ77" s="35"/>
      <c r="ULK77" s="35"/>
      <c r="ULL77" s="35"/>
      <c r="ULM77" s="35"/>
      <c r="ULN77" s="35"/>
      <c r="ULO77" s="35"/>
      <c r="ULP77" s="35"/>
      <c r="ULQ77" s="35"/>
      <c r="ULR77" s="35"/>
      <c r="ULS77" s="35"/>
      <c r="ULT77" s="35"/>
      <c r="ULU77" s="35"/>
      <c r="ULV77" s="35"/>
      <c r="ULW77" s="35"/>
      <c r="ULX77" s="35"/>
      <c r="ULY77" s="35"/>
      <c r="ULZ77" s="35"/>
      <c r="UMA77" s="35"/>
      <c r="UMB77" s="35"/>
      <c r="UMC77" s="35"/>
      <c r="UMD77" s="35"/>
      <c r="UME77" s="35"/>
      <c r="UMF77" s="35"/>
      <c r="UMG77" s="35"/>
      <c r="UMH77" s="35"/>
      <c r="UMI77" s="35"/>
      <c r="UMJ77" s="35"/>
      <c r="UMK77" s="35"/>
      <c r="UML77" s="35"/>
      <c r="UMM77" s="35"/>
      <c r="UMN77" s="35"/>
      <c r="UMO77" s="35"/>
      <c r="UMP77" s="35"/>
      <c r="UMQ77" s="35"/>
      <c r="UMR77" s="35"/>
      <c r="UMS77" s="35"/>
      <c r="UMT77" s="35"/>
      <c r="UMU77" s="35"/>
      <c r="UMV77" s="35"/>
      <c r="UMW77" s="35"/>
      <c r="UMX77" s="35"/>
      <c r="UMY77" s="35"/>
      <c r="UMZ77" s="35"/>
      <c r="UNA77" s="35"/>
      <c r="UNB77" s="35"/>
      <c r="UNI77" s="35"/>
      <c r="UNJ77" s="35"/>
      <c r="UNK77" s="35"/>
      <c r="UNL77" s="35"/>
      <c r="UNM77" s="35"/>
      <c r="UNN77" s="35"/>
      <c r="UNO77" s="35"/>
      <c r="UNP77" s="35"/>
      <c r="UNQ77" s="35"/>
      <c r="UNR77" s="35"/>
      <c r="UNS77" s="35"/>
      <c r="UNT77" s="35"/>
      <c r="UNU77" s="35"/>
      <c r="UNV77" s="35"/>
      <c r="UNW77" s="35"/>
      <c r="UNX77" s="35"/>
      <c r="UNY77" s="35"/>
      <c r="UNZ77" s="35"/>
      <c r="UOA77" s="35"/>
      <c r="UOB77" s="35"/>
      <c r="UOC77" s="35"/>
      <c r="UOD77" s="35"/>
      <c r="UOE77" s="35"/>
      <c r="UOF77" s="35"/>
      <c r="UOG77" s="35"/>
      <c r="UOH77" s="35"/>
      <c r="UOI77" s="35"/>
      <c r="UOJ77" s="35"/>
      <c r="UOK77" s="35"/>
      <c r="UOL77" s="35"/>
      <c r="UOM77" s="35"/>
      <c r="UON77" s="35"/>
      <c r="UOO77" s="35"/>
      <c r="UOP77" s="35"/>
      <c r="UOQ77" s="35"/>
      <c r="UOR77" s="35"/>
      <c r="UOS77" s="35"/>
      <c r="UOT77" s="35"/>
      <c r="UOU77" s="35"/>
      <c r="UOV77" s="35"/>
      <c r="UOW77" s="35"/>
      <c r="UOX77" s="35"/>
      <c r="UOY77" s="35"/>
      <c r="UOZ77" s="35"/>
      <c r="UPA77" s="35"/>
      <c r="UPB77" s="35"/>
      <c r="UPC77" s="35"/>
      <c r="UPD77" s="35"/>
      <c r="UPE77" s="35"/>
      <c r="UPF77" s="35"/>
      <c r="UPG77" s="35"/>
      <c r="UPH77" s="35"/>
      <c r="UPI77" s="35"/>
      <c r="UPJ77" s="35"/>
      <c r="UPK77" s="35"/>
      <c r="UPL77" s="35"/>
      <c r="UPM77" s="35"/>
      <c r="UPN77" s="35"/>
      <c r="UPO77" s="35"/>
      <c r="UPP77" s="35"/>
      <c r="UPQ77" s="35"/>
      <c r="UPR77" s="35"/>
      <c r="UPS77" s="35"/>
      <c r="UPT77" s="35"/>
      <c r="UPU77" s="35"/>
      <c r="UPV77" s="35"/>
      <c r="UPW77" s="35"/>
      <c r="UPX77" s="35"/>
      <c r="UPY77" s="35"/>
      <c r="UPZ77" s="35"/>
      <c r="UQA77" s="35"/>
      <c r="UQB77" s="35"/>
      <c r="UQC77" s="35"/>
      <c r="UQD77" s="35"/>
      <c r="UQE77" s="35"/>
      <c r="UQF77" s="35"/>
      <c r="UQG77" s="35"/>
      <c r="UQH77" s="35"/>
      <c r="UQI77" s="35"/>
      <c r="UQJ77" s="35"/>
      <c r="UQK77" s="35"/>
      <c r="UQL77" s="35"/>
      <c r="UQM77" s="35"/>
      <c r="UQN77" s="35"/>
      <c r="UQO77" s="35"/>
      <c r="UQP77" s="35"/>
      <c r="UQQ77" s="35"/>
      <c r="UQR77" s="35"/>
      <c r="UQS77" s="35"/>
      <c r="UQT77" s="35"/>
      <c r="UQU77" s="35"/>
      <c r="UQV77" s="35"/>
      <c r="UQW77" s="35"/>
      <c r="UQX77" s="35"/>
      <c r="UQY77" s="35"/>
      <c r="UQZ77" s="35"/>
      <c r="URA77" s="35"/>
      <c r="URB77" s="35"/>
      <c r="URC77" s="35"/>
      <c r="URD77" s="35"/>
      <c r="URE77" s="35"/>
      <c r="URF77" s="35"/>
      <c r="URG77" s="35"/>
      <c r="URH77" s="35"/>
      <c r="URI77" s="35"/>
      <c r="URJ77" s="35"/>
      <c r="URK77" s="35"/>
      <c r="URL77" s="35"/>
      <c r="URM77" s="35"/>
      <c r="URN77" s="35"/>
      <c r="URO77" s="35"/>
      <c r="URP77" s="35"/>
      <c r="URQ77" s="35"/>
      <c r="URR77" s="35"/>
      <c r="URS77" s="35"/>
      <c r="URT77" s="35"/>
      <c r="URU77" s="35"/>
      <c r="URV77" s="35"/>
      <c r="URW77" s="35"/>
      <c r="URX77" s="35"/>
      <c r="URY77" s="35"/>
      <c r="URZ77" s="35"/>
      <c r="USA77" s="35"/>
      <c r="USB77" s="35"/>
      <c r="USC77" s="35"/>
      <c r="USD77" s="35"/>
      <c r="USE77" s="35"/>
      <c r="USF77" s="35"/>
      <c r="USG77" s="35"/>
      <c r="USH77" s="35"/>
      <c r="USI77" s="35"/>
      <c r="USJ77" s="35"/>
      <c r="USK77" s="35"/>
      <c r="USL77" s="35"/>
      <c r="USM77" s="35"/>
      <c r="USN77" s="35"/>
      <c r="USO77" s="35"/>
      <c r="USP77" s="35"/>
      <c r="USQ77" s="35"/>
      <c r="USR77" s="35"/>
      <c r="USS77" s="35"/>
      <c r="UST77" s="35"/>
      <c r="USU77" s="35"/>
      <c r="USV77" s="35"/>
      <c r="USW77" s="35"/>
      <c r="USX77" s="35"/>
      <c r="USY77" s="35"/>
      <c r="USZ77" s="35"/>
      <c r="UTA77" s="35"/>
      <c r="UTB77" s="35"/>
      <c r="UTC77" s="35"/>
      <c r="UTD77" s="35"/>
      <c r="UTE77" s="35"/>
      <c r="UTF77" s="35"/>
      <c r="UTG77" s="35"/>
      <c r="UTH77" s="35"/>
      <c r="UTI77" s="35"/>
      <c r="UTJ77" s="35"/>
      <c r="UTK77" s="35"/>
      <c r="UTL77" s="35"/>
      <c r="UTM77" s="35"/>
      <c r="UTN77" s="35"/>
      <c r="UTO77" s="35"/>
      <c r="UTP77" s="35"/>
      <c r="UTQ77" s="35"/>
      <c r="UTR77" s="35"/>
      <c r="UTS77" s="35"/>
      <c r="UTT77" s="35"/>
      <c r="UTU77" s="35"/>
      <c r="UTV77" s="35"/>
      <c r="UTW77" s="35"/>
      <c r="UTX77" s="35"/>
      <c r="UTY77" s="35"/>
      <c r="UTZ77" s="35"/>
      <c r="UUA77" s="35"/>
      <c r="UUB77" s="35"/>
      <c r="UUC77" s="35"/>
      <c r="UUD77" s="35"/>
      <c r="UUE77" s="35"/>
      <c r="UUF77" s="35"/>
      <c r="UUG77" s="35"/>
      <c r="UUH77" s="35"/>
      <c r="UUI77" s="35"/>
      <c r="UUJ77" s="35"/>
      <c r="UUK77" s="35"/>
      <c r="UUL77" s="35"/>
      <c r="UUM77" s="35"/>
      <c r="UUN77" s="35"/>
      <c r="UUO77" s="35"/>
      <c r="UUP77" s="35"/>
      <c r="UUQ77" s="35"/>
      <c r="UUR77" s="35"/>
      <c r="UUS77" s="35"/>
      <c r="UUT77" s="35"/>
      <c r="UUU77" s="35"/>
      <c r="UUV77" s="35"/>
      <c r="UUW77" s="35"/>
      <c r="UUX77" s="35"/>
      <c r="UUY77" s="35"/>
      <c r="UUZ77" s="35"/>
      <c r="UVA77" s="35"/>
      <c r="UVB77" s="35"/>
      <c r="UVC77" s="35"/>
      <c r="UVD77" s="35"/>
      <c r="UVE77" s="35"/>
      <c r="UVF77" s="35"/>
      <c r="UVG77" s="35"/>
      <c r="UVH77" s="35"/>
      <c r="UVI77" s="35"/>
      <c r="UVJ77" s="35"/>
      <c r="UVK77" s="35"/>
      <c r="UVL77" s="35"/>
      <c r="UVM77" s="35"/>
      <c r="UVN77" s="35"/>
      <c r="UVO77" s="35"/>
      <c r="UVP77" s="35"/>
      <c r="UVQ77" s="35"/>
      <c r="UVR77" s="35"/>
      <c r="UVS77" s="35"/>
      <c r="UVT77" s="35"/>
      <c r="UVU77" s="35"/>
      <c r="UVV77" s="35"/>
      <c r="UVW77" s="35"/>
      <c r="UVX77" s="35"/>
      <c r="UVY77" s="35"/>
      <c r="UVZ77" s="35"/>
      <c r="UWA77" s="35"/>
      <c r="UWB77" s="35"/>
      <c r="UWC77" s="35"/>
      <c r="UWD77" s="35"/>
      <c r="UWE77" s="35"/>
      <c r="UWF77" s="35"/>
      <c r="UWG77" s="35"/>
      <c r="UWH77" s="35"/>
      <c r="UWI77" s="35"/>
      <c r="UWJ77" s="35"/>
      <c r="UWK77" s="35"/>
      <c r="UWL77" s="35"/>
      <c r="UWM77" s="35"/>
      <c r="UWN77" s="35"/>
      <c r="UWO77" s="35"/>
      <c r="UWP77" s="35"/>
      <c r="UWQ77" s="35"/>
      <c r="UWR77" s="35"/>
      <c r="UWS77" s="35"/>
      <c r="UWT77" s="35"/>
      <c r="UWU77" s="35"/>
      <c r="UWV77" s="35"/>
      <c r="UWW77" s="35"/>
      <c r="UWX77" s="35"/>
      <c r="UXE77" s="35"/>
      <c r="UXF77" s="35"/>
      <c r="UXG77" s="35"/>
      <c r="UXH77" s="35"/>
      <c r="UXI77" s="35"/>
      <c r="UXJ77" s="35"/>
      <c r="UXK77" s="35"/>
      <c r="UXL77" s="35"/>
      <c r="UXM77" s="35"/>
      <c r="UXN77" s="35"/>
      <c r="UXO77" s="35"/>
      <c r="UXP77" s="35"/>
      <c r="UXQ77" s="35"/>
      <c r="UXR77" s="35"/>
      <c r="UXS77" s="35"/>
      <c r="UXT77" s="35"/>
      <c r="UXU77" s="35"/>
      <c r="UXV77" s="35"/>
      <c r="UXW77" s="35"/>
      <c r="UXX77" s="35"/>
      <c r="UXY77" s="35"/>
      <c r="UXZ77" s="35"/>
      <c r="UYA77" s="35"/>
      <c r="UYB77" s="35"/>
      <c r="UYC77" s="35"/>
      <c r="UYD77" s="35"/>
      <c r="UYE77" s="35"/>
      <c r="UYF77" s="35"/>
      <c r="UYG77" s="35"/>
      <c r="UYH77" s="35"/>
      <c r="UYI77" s="35"/>
      <c r="UYJ77" s="35"/>
      <c r="UYK77" s="35"/>
      <c r="UYL77" s="35"/>
      <c r="UYM77" s="35"/>
      <c r="UYN77" s="35"/>
      <c r="UYO77" s="35"/>
      <c r="UYP77" s="35"/>
      <c r="UYQ77" s="35"/>
      <c r="UYR77" s="35"/>
      <c r="UYS77" s="35"/>
      <c r="UYT77" s="35"/>
      <c r="UYU77" s="35"/>
      <c r="UYV77" s="35"/>
      <c r="UYW77" s="35"/>
      <c r="UYX77" s="35"/>
      <c r="UYY77" s="35"/>
      <c r="UYZ77" s="35"/>
      <c r="UZA77" s="35"/>
      <c r="UZB77" s="35"/>
      <c r="UZC77" s="35"/>
      <c r="UZD77" s="35"/>
      <c r="UZE77" s="35"/>
      <c r="UZF77" s="35"/>
      <c r="UZG77" s="35"/>
      <c r="UZH77" s="35"/>
      <c r="UZI77" s="35"/>
      <c r="UZJ77" s="35"/>
      <c r="UZK77" s="35"/>
      <c r="UZL77" s="35"/>
      <c r="UZM77" s="35"/>
      <c r="UZN77" s="35"/>
      <c r="UZO77" s="35"/>
      <c r="UZP77" s="35"/>
      <c r="UZQ77" s="35"/>
      <c r="UZR77" s="35"/>
      <c r="UZS77" s="35"/>
      <c r="UZT77" s="35"/>
      <c r="UZU77" s="35"/>
      <c r="UZV77" s="35"/>
      <c r="UZW77" s="35"/>
      <c r="UZX77" s="35"/>
      <c r="UZY77" s="35"/>
      <c r="UZZ77" s="35"/>
      <c r="VAA77" s="35"/>
      <c r="VAB77" s="35"/>
      <c r="VAC77" s="35"/>
      <c r="VAD77" s="35"/>
      <c r="VAE77" s="35"/>
      <c r="VAF77" s="35"/>
      <c r="VAG77" s="35"/>
      <c r="VAH77" s="35"/>
      <c r="VAI77" s="35"/>
      <c r="VAJ77" s="35"/>
      <c r="VAK77" s="35"/>
      <c r="VAL77" s="35"/>
      <c r="VAM77" s="35"/>
      <c r="VAN77" s="35"/>
      <c r="VAO77" s="35"/>
      <c r="VAP77" s="35"/>
      <c r="VAQ77" s="35"/>
      <c r="VAR77" s="35"/>
      <c r="VAS77" s="35"/>
      <c r="VAT77" s="35"/>
      <c r="VAU77" s="35"/>
      <c r="VAV77" s="35"/>
      <c r="VAW77" s="35"/>
      <c r="VAX77" s="35"/>
      <c r="VAY77" s="35"/>
      <c r="VAZ77" s="35"/>
      <c r="VBA77" s="35"/>
      <c r="VBB77" s="35"/>
      <c r="VBC77" s="35"/>
      <c r="VBD77" s="35"/>
      <c r="VBE77" s="35"/>
      <c r="VBF77" s="35"/>
      <c r="VBG77" s="35"/>
      <c r="VBH77" s="35"/>
      <c r="VBI77" s="35"/>
      <c r="VBJ77" s="35"/>
      <c r="VBK77" s="35"/>
      <c r="VBL77" s="35"/>
      <c r="VBM77" s="35"/>
      <c r="VBN77" s="35"/>
      <c r="VBO77" s="35"/>
      <c r="VBP77" s="35"/>
      <c r="VBQ77" s="35"/>
      <c r="VBR77" s="35"/>
      <c r="VBS77" s="35"/>
      <c r="VBT77" s="35"/>
      <c r="VBU77" s="35"/>
      <c r="VBV77" s="35"/>
      <c r="VBW77" s="35"/>
      <c r="VBX77" s="35"/>
      <c r="VBY77" s="35"/>
      <c r="VBZ77" s="35"/>
      <c r="VCA77" s="35"/>
      <c r="VCB77" s="35"/>
      <c r="VCC77" s="35"/>
      <c r="VCD77" s="35"/>
      <c r="VCE77" s="35"/>
      <c r="VCF77" s="35"/>
      <c r="VCG77" s="35"/>
      <c r="VCH77" s="35"/>
      <c r="VCI77" s="35"/>
      <c r="VCJ77" s="35"/>
      <c r="VCK77" s="35"/>
      <c r="VCL77" s="35"/>
      <c r="VCM77" s="35"/>
      <c r="VCN77" s="35"/>
      <c r="VCO77" s="35"/>
      <c r="VCP77" s="35"/>
      <c r="VCQ77" s="35"/>
      <c r="VCR77" s="35"/>
      <c r="VCS77" s="35"/>
      <c r="VCT77" s="35"/>
      <c r="VCU77" s="35"/>
      <c r="VCV77" s="35"/>
      <c r="VCW77" s="35"/>
      <c r="VCX77" s="35"/>
      <c r="VCY77" s="35"/>
      <c r="VCZ77" s="35"/>
      <c r="VDA77" s="35"/>
      <c r="VDB77" s="35"/>
      <c r="VDC77" s="35"/>
      <c r="VDD77" s="35"/>
      <c r="VDE77" s="35"/>
      <c r="VDF77" s="35"/>
      <c r="VDG77" s="35"/>
      <c r="VDH77" s="35"/>
      <c r="VDI77" s="35"/>
      <c r="VDJ77" s="35"/>
      <c r="VDK77" s="35"/>
      <c r="VDL77" s="35"/>
      <c r="VDM77" s="35"/>
      <c r="VDN77" s="35"/>
      <c r="VDO77" s="35"/>
      <c r="VDP77" s="35"/>
      <c r="VDQ77" s="35"/>
      <c r="VDR77" s="35"/>
      <c r="VDS77" s="35"/>
      <c r="VDT77" s="35"/>
      <c r="VDU77" s="35"/>
      <c r="VDV77" s="35"/>
      <c r="VDW77" s="35"/>
      <c r="VDX77" s="35"/>
      <c r="VDY77" s="35"/>
      <c r="VDZ77" s="35"/>
      <c r="VEA77" s="35"/>
      <c r="VEB77" s="35"/>
      <c r="VEC77" s="35"/>
      <c r="VED77" s="35"/>
      <c r="VEE77" s="35"/>
      <c r="VEF77" s="35"/>
      <c r="VEG77" s="35"/>
      <c r="VEH77" s="35"/>
      <c r="VEI77" s="35"/>
      <c r="VEJ77" s="35"/>
      <c r="VEK77" s="35"/>
      <c r="VEL77" s="35"/>
      <c r="VEM77" s="35"/>
      <c r="VEN77" s="35"/>
      <c r="VEO77" s="35"/>
      <c r="VEP77" s="35"/>
      <c r="VEQ77" s="35"/>
      <c r="VER77" s="35"/>
      <c r="VES77" s="35"/>
      <c r="VET77" s="35"/>
      <c r="VEU77" s="35"/>
      <c r="VEV77" s="35"/>
      <c r="VEW77" s="35"/>
      <c r="VEX77" s="35"/>
      <c r="VEY77" s="35"/>
      <c r="VEZ77" s="35"/>
      <c r="VFA77" s="35"/>
      <c r="VFB77" s="35"/>
      <c r="VFC77" s="35"/>
      <c r="VFD77" s="35"/>
      <c r="VFE77" s="35"/>
      <c r="VFF77" s="35"/>
      <c r="VFG77" s="35"/>
      <c r="VFH77" s="35"/>
      <c r="VFI77" s="35"/>
      <c r="VFJ77" s="35"/>
      <c r="VFK77" s="35"/>
      <c r="VFL77" s="35"/>
      <c r="VFM77" s="35"/>
      <c r="VFN77" s="35"/>
      <c r="VFO77" s="35"/>
      <c r="VFP77" s="35"/>
      <c r="VFQ77" s="35"/>
      <c r="VFR77" s="35"/>
      <c r="VFS77" s="35"/>
      <c r="VFT77" s="35"/>
      <c r="VFU77" s="35"/>
      <c r="VFV77" s="35"/>
      <c r="VFW77" s="35"/>
      <c r="VFX77" s="35"/>
      <c r="VFY77" s="35"/>
      <c r="VFZ77" s="35"/>
      <c r="VGA77" s="35"/>
      <c r="VGB77" s="35"/>
      <c r="VGC77" s="35"/>
      <c r="VGD77" s="35"/>
      <c r="VGE77" s="35"/>
      <c r="VGF77" s="35"/>
      <c r="VGG77" s="35"/>
      <c r="VGH77" s="35"/>
      <c r="VGI77" s="35"/>
      <c r="VGJ77" s="35"/>
      <c r="VGK77" s="35"/>
      <c r="VGL77" s="35"/>
      <c r="VGM77" s="35"/>
      <c r="VGN77" s="35"/>
      <c r="VGO77" s="35"/>
      <c r="VGP77" s="35"/>
      <c r="VGQ77" s="35"/>
      <c r="VGR77" s="35"/>
      <c r="VGS77" s="35"/>
      <c r="VGT77" s="35"/>
      <c r="VHA77" s="35"/>
      <c r="VHB77" s="35"/>
      <c r="VHC77" s="35"/>
      <c r="VHD77" s="35"/>
      <c r="VHE77" s="35"/>
      <c r="VHF77" s="35"/>
      <c r="VHG77" s="35"/>
      <c r="VHH77" s="35"/>
      <c r="VHI77" s="35"/>
      <c r="VHJ77" s="35"/>
      <c r="VHK77" s="35"/>
      <c r="VHL77" s="35"/>
      <c r="VHM77" s="35"/>
      <c r="VHN77" s="35"/>
      <c r="VHO77" s="35"/>
      <c r="VHP77" s="35"/>
      <c r="VHQ77" s="35"/>
      <c r="VHR77" s="35"/>
      <c r="VHS77" s="35"/>
      <c r="VHT77" s="35"/>
      <c r="VHU77" s="35"/>
      <c r="VHV77" s="35"/>
      <c r="VHW77" s="35"/>
      <c r="VHX77" s="35"/>
      <c r="VHY77" s="35"/>
      <c r="VHZ77" s="35"/>
      <c r="VIA77" s="35"/>
      <c r="VIB77" s="35"/>
      <c r="VIC77" s="35"/>
      <c r="VID77" s="35"/>
      <c r="VIE77" s="35"/>
      <c r="VIF77" s="35"/>
      <c r="VIG77" s="35"/>
      <c r="VIH77" s="35"/>
      <c r="VII77" s="35"/>
      <c r="VIJ77" s="35"/>
      <c r="VIK77" s="35"/>
      <c r="VIL77" s="35"/>
      <c r="VIM77" s="35"/>
      <c r="VIN77" s="35"/>
      <c r="VIO77" s="35"/>
      <c r="VIP77" s="35"/>
      <c r="VIQ77" s="35"/>
      <c r="VIR77" s="35"/>
      <c r="VIS77" s="35"/>
      <c r="VIT77" s="35"/>
      <c r="VIU77" s="35"/>
      <c r="VIV77" s="35"/>
      <c r="VIW77" s="35"/>
      <c r="VIX77" s="35"/>
      <c r="VIY77" s="35"/>
      <c r="VIZ77" s="35"/>
      <c r="VJA77" s="35"/>
      <c r="VJB77" s="35"/>
      <c r="VJC77" s="35"/>
      <c r="VJD77" s="35"/>
      <c r="VJE77" s="35"/>
      <c r="VJF77" s="35"/>
      <c r="VJG77" s="35"/>
      <c r="VJH77" s="35"/>
      <c r="VJI77" s="35"/>
      <c r="VJJ77" s="35"/>
      <c r="VJK77" s="35"/>
      <c r="VJL77" s="35"/>
      <c r="VJM77" s="35"/>
      <c r="VJN77" s="35"/>
      <c r="VJO77" s="35"/>
      <c r="VJP77" s="35"/>
      <c r="VJQ77" s="35"/>
      <c r="VJR77" s="35"/>
      <c r="VJS77" s="35"/>
      <c r="VJT77" s="35"/>
      <c r="VJU77" s="35"/>
      <c r="VJV77" s="35"/>
      <c r="VJW77" s="35"/>
      <c r="VJX77" s="35"/>
      <c r="VJY77" s="35"/>
      <c r="VJZ77" s="35"/>
      <c r="VKA77" s="35"/>
      <c r="VKB77" s="35"/>
      <c r="VKC77" s="35"/>
      <c r="VKD77" s="35"/>
      <c r="VKE77" s="35"/>
      <c r="VKF77" s="35"/>
      <c r="VKG77" s="35"/>
      <c r="VKH77" s="35"/>
      <c r="VKI77" s="35"/>
      <c r="VKJ77" s="35"/>
      <c r="VKK77" s="35"/>
      <c r="VKL77" s="35"/>
      <c r="VKM77" s="35"/>
      <c r="VKN77" s="35"/>
      <c r="VKO77" s="35"/>
      <c r="VKP77" s="35"/>
      <c r="VKQ77" s="35"/>
      <c r="VKR77" s="35"/>
      <c r="VKS77" s="35"/>
      <c r="VKT77" s="35"/>
      <c r="VKU77" s="35"/>
      <c r="VKV77" s="35"/>
      <c r="VKW77" s="35"/>
      <c r="VKX77" s="35"/>
      <c r="VKY77" s="35"/>
      <c r="VKZ77" s="35"/>
      <c r="VLA77" s="35"/>
      <c r="VLB77" s="35"/>
      <c r="VLC77" s="35"/>
      <c r="VLD77" s="35"/>
      <c r="VLE77" s="35"/>
      <c r="VLF77" s="35"/>
      <c r="VLG77" s="35"/>
      <c r="VLH77" s="35"/>
      <c r="VLI77" s="35"/>
      <c r="VLJ77" s="35"/>
      <c r="VLK77" s="35"/>
      <c r="VLL77" s="35"/>
      <c r="VLM77" s="35"/>
      <c r="VLN77" s="35"/>
      <c r="VLO77" s="35"/>
      <c r="VLP77" s="35"/>
      <c r="VLQ77" s="35"/>
      <c r="VLR77" s="35"/>
      <c r="VLS77" s="35"/>
      <c r="VLT77" s="35"/>
      <c r="VLU77" s="35"/>
      <c r="VLV77" s="35"/>
      <c r="VLW77" s="35"/>
      <c r="VLX77" s="35"/>
      <c r="VLY77" s="35"/>
      <c r="VLZ77" s="35"/>
      <c r="VMA77" s="35"/>
      <c r="VMB77" s="35"/>
      <c r="VMC77" s="35"/>
      <c r="VMD77" s="35"/>
      <c r="VME77" s="35"/>
      <c r="VMF77" s="35"/>
      <c r="VMG77" s="35"/>
      <c r="VMH77" s="35"/>
      <c r="VMI77" s="35"/>
      <c r="VMJ77" s="35"/>
      <c r="VMK77" s="35"/>
      <c r="VML77" s="35"/>
      <c r="VMM77" s="35"/>
      <c r="VMN77" s="35"/>
      <c r="VMO77" s="35"/>
      <c r="VMP77" s="35"/>
      <c r="VMQ77" s="35"/>
      <c r="VMR77" s="35"/>
      <c r="VMS77" s="35"/>
      <c r="VMT77" s="35"/>
      <c r="VMU77" s="35"/>
      <c r="VMV77" s="35"/>
      <c r="VMW77" s="35"/>
      <c r="VMX77" s="35"/>
      <c r="VMY77" s="35"/>
      <c r="VMZ77" s="35"/>
      <c r="VNA77" s="35"/>
      <c r="VNB77" s="35"/>
      <c r="VNC77" s="35"/>
      <c r="VND77" s="35"/>
      <c r="VNE77" s="35"/>
      <c r="VNF77" s="35"/>
      <c r="VNG77" s="35"/>
      <c r="VNH77" s="35"/>
      <c r="VNI77" s="35"/>
      <c r="VNJ77" s="35"/>
      <c r="VNK77" s="35"/>
      <c r="VNL77" s="35"/>
      <c r="VNM77" s="35"/>
      <c r="VNN77" s="35"/>
      <c r="VNO77" s="35"/>
      <c r="VNP77" s="35"/>
      <c r="VNQ77" s="35"/>
      <c r="VNR77" s="35"/>
      <c r="VNS77" s="35"/>
      <c r="VNT77" s="35"/>
      <c r="VNU77" s="35"/>
      <c r="VNV77" s="35"/>
      <c r="VNW77" s="35"/>
      <c r="VNX77" s="35"/>
      <c r="VNY77" s="35"/>
      <c r="VNZ77" s="35"/>
      <c r="VOA77" s="35"/>
      <c r="VOB77" s="35"/>
      <c r="VOC77" s="35"/>
      <c r="VOD77" s="35"/>
      <c r="VOE77" s="35"/>
      <c r="VOF77" s="35"/>
      <c r="VOG77" s="35"/>
      <c r="VOH77" s="35"/>
      <c r="VOI77" s="35"/>
      <c r="VOJ77" s="35"/>
      <c r="VOK77" s="35"/>
      <c r="VOL77" s="35"/>
      <c r="VOM77" s="35"/>
      <c r="VON77" s="35"/>
      <c r="VOO77" s="35"/>
      <c r="VOP77" s="35"/>
      <c r="VOQ77" s="35"/>
      <c r="VOR77" s="35"/>
      <c r="VOS77" s="35"/>
      <c r="VOT77" s="35"/>
      <c r="VOU77" s="35"/>
      <c r="VOV77" s="35"/>
      <c r="VOW77" s="35"/>
      <c r="VOX77" s="35"/>
      <c r="VOY77" s="35"/>
      <c r="VOZ77" s="35"/>
      <c r="VPA77" s="35"/>
      <c r="VPB77" s="35"/>
      <c r="VPC77" s="35"/>
      <c r="VPD77" s="35"/>
      <c r="VPE77" s="35"/>
      <c r="VPF77" s="35"/>
      <c r="VPG77" s="35"/>
      <c r="VPH77" s="35"/>
      <c r="VPI77" s="35"/>
      <c r="VPJ77" s="35"/>
      <c r="VPK77" s="35"/>
      <c r="VPL77" s="35"/>
      <c r="VPM77" s="35"/>
      <c r="VPN77" s="35"/>
      <c r="VPO77" s="35"/>
      <c r="VPP77" s="35"/>
      <c r="VPQ77" s="35"/>
      <c r="VPR77" s="35"/>
      <c r="VPS77" s="35"/>
      <c r="VPT77" s="35"/>
      <c r="VPU77" s="35"/>
      <c r="VPV77" s="35"/>
      <c r="VPW77" s="35"/>
      <c r="VPX77" s="35"/>
      <c r="VPY77" s="35"/>
      <c r="VPZ77" s="35"/>
      <c r="VQA77" s="35"/>
      <c r="VQB77" s="35"/>
      <c r="VQC77" s="35"/>
      <c r="VQD77" s="35"/>
      <c r="VQE77" s="35"/>
      <c r="VQF77" s="35"/>
      <c r="VQG77" s="35"/>
      <c r="VQH77" s="35"/>
      <c r="VQI77" s="35"/>
      <c r="VQJ77" s="35"/>
      <c r="VQK77" s="35"/>
      <c r="VQL77" s="35"/>
      <c r="VQM77" s="35"/>
      <c r="VQN77" s="35"/>
      <c r="VQO77" s="35"/>
      <c r="VQP77" s="35"/>
      <c r="VQW77" s="35"/>
      <c r="VQX77" s="35"/>
      <c r="VQY77" s="35"/>
      <c r="VQZ77" s="35"/>
      <c r="VRA77" s="35"/>
      <c r="VRB77" s="35"/>
      <c r="VRC77" s="35"/>
      <c r="VRD77" s="35"/>
      <c r="VRE77" s="35"/>
      <c r="VRF77" s="35"/>
      <c r="VRG77" s="35"/>
      <c r="VRH77" s="35"/>
      <c r="VRI77" s="35"/>
      <c r="VRJ77" s="35"/>
      <c r="VRK77" s="35"/>
      <c r="VRL77" s="35"/>
      <c r="VRM77" s="35"/>
      <c r="VRN77" s="35"/>
      <c r="VRO77" s="35"/>
      <c r="VRP77" s="35"/>
      <c r="VRQ77" s="35"/>
      <c r="VRR77" s="35"/>
      <c r="VRS77" s="35"/>
      <c r="VRT77" s="35"/>
      <c r="VRU77" s="35"/>
      <c r="VRV77" s="35"/>
      <c r="VRW77" s="35"/>
      <c r="VRX77" s="35"/>
      <c r="VRY77" s="35"/>
      <c r="VRZ77" s="35"/>
      <c r="VSA77" s="35"/>
      <c r="VSB77" s="35"/>
      <c r="VSC77" s="35"/>
      <c r="VSD77" s="35"/>
      <c r="VSE77" s="35"/>
      <c r="VSF77" s="35"/>
      <c r="VSG77" s="35"/>
      <c r="VSH77" s="35"/>
      <c r="VSI77" s="35"/>
      <c r="VSJ77" s="35"/>
      <c r="VSK77" s="35"/>
      <c r="VSL77" s="35"/>
      <c r="VSM77" s="35"/>
      <c r="VSN77" s="35"/>
      <c r="VSO77" s="35"/>
      <c r="VSP77" s="35"/>
      <c r="VSQ77" s="35"/>
      <c r="VSR77" s="35"/>
      <c r="VSS77" s="35"/>
      <c r="VST77" s="35"/>
      <c r="VSU77" s="35"/>
      <c r="VSV77" s="35"/>
      <c r="VSW77" s="35"/>
      <c r="VSX77" s="35"/>
      <c r="VSY77" s="35"/>
      <c r="VSZ77" s="35"/>
      <c r="VTA77" s="35"/>
      <c r="VTB77" s="35"/>
      <c r="VTC77" s="35"/>
      <c r="VTD77" s="35"/>
      <c r="VTE77" s="35"/>
      <c r="VTF77" s="35"/>
      <c r="VTG77" s="35"/>
      <c r="VTH77" s="35"/>
      <c r="VTI77" s="35"/>
      <c r="VTJ77" s="35"/>
      <c r="VTK77" s="35"/>
      <c r="VTL77" s="35"/>
      <c r="VTM77" s="35"/>
      <c r="VTN77" s="35"/>
      <c r="VTO77" s="35"/>
      <c r="VTP77" s="35"/>
      <c r="VTQ77" s="35"/>
      <c r="VTR77" s="35"/>
      <c r="VTS77" s="35"/>
      <c r="VTT77" s="35"/>
      <c r="VTU77" s="35"/>
      <c r="VTV77" s="35"/>
      <c r="VTW77" s="35"/>
      <c r="VTX77" s="35"/>
      <c r="VTY77" s="35"/>
      <c r="VTZ77" s="35"/>
      <c r="VUA77" s="35"/>
      <c r="VUB77" s="35"/>
      <c r="VUC77" s="35"/>
      <c r="VUD77" s="35"/>
      <c r="VUE77" s="35"/>
      <c r="VUF77" s="35"/>
      <c r="VUG77" s="35"/>
      <c r="VUH77" s="35"/>
      <c r="VUI77" s="35"/>
      <c r="VUJ77" s="35"/>
      <c r="VUK77" s="35"/>
      <c r="VUL77" s="35"/>
      <c r="VUM77" s="35"/>
      <c r="VUN77" s="35"/>
      <c r="VUO77" s="35"/>
      <c r="VUP77" s="35"/>
      <c r="VUQ77" s="35"/>
      <c r="VUR77" s="35"/>
      <c r="VUS77" s="35"/>
      <c r="VUT77" s="35"/>
      <c r="VUU77" s="35"/>
      <c r="VUV77" s="35"/>
      <c r="VUW77" s="35"/>
      <c r="VUX77" s="35"/>
      <c r="VUY77" s="35"/>
      <c r="VUZ77" s="35"/>
      <c r="VVA77" s="35"/>
      <c r="VVB77" s="35"/>
      <c r="VVC77" s="35"/>
      <c r="VVD77" s="35"/>
      <c r="VVE77" s="35"/>
      <c r="VVF77" s="35"/>
      <c r="VVG77" s="35"/>
      <c r="VVH77" s="35"/>
      <c r="VVI77" s="35"/>
      <c r="VVJ77" s="35"/>
      <c r="VVK77" s="35"/>
      <c r="VVL77" s="35"/>
      <c r="VVM77" s="35"/>
      <c r="VVN77" s="35"/>
      <c r="VVO77" s="35"/>
      <c r="VVP77" s="35"/>
      <c r="VVQ77" s="35"/>
      <c r="VVR77" s="35"/>
      <c r="VVS77" s="35"/>
      <c r="VVT77" s="35"/>
      <c r="VVU77" s="35"/>
      <c r="VVV77" s="35"/>
      <c r="VVW77" s="35"/>
      <c r="VVX77" s="35"/>
      <c r="VVY77" s="35"/>
      <c r="VVZ77" s="35"/>
      <c r="VWA77" s="35"/>
      <c r="VWB77" s="35"/>
      <c r="VWC77" s="35"/>
      <c r="VWD77" s="35"/>
      <c r="VWE77" s="35"/>
      <c r="VWF77" s="35"/>
      <c r="VWG77" s="35"/>
      <c r="VWH77" s="35"/>
      <c r="VWI77" s="35"/>
      <c r="VWJ77" s="35"/>
      <c r="VWK77" s="35"/>
      <c r="VWL77" s="35"/>
      <c r="VWM77" s="35"/>
      <c r="VWN77" s="35"/>
      <c r="VWO77" s="35"/>
      <c r="VWP77" s="35"/>
      <c r="VWQ77" s="35"/>
      <c r="VWR77" s="35"/>
      <c r="VWS77" s="35"/>
      <c r="VWT77" s="35"/>
      <c r="VWU77" s="35"/>
      <c r="VWV77" s="35"/>
      <c r="VWW77" s="35"/>
      <c r="VWX77" s="35"/>
      <c r="VWY77" s="35"/>
      <c r="VWZ77" s="35"/>
      <c r="VXA77" s="35"/>
      <c r="VXB77" s="35"/>
      <c r="VXC77" s="35"/>
      <c r="VXD77" s="35"/>
      <c r="VXE77" s="35"/>
      <c r="VXF77" s="35"/>
      <c r="VXG77" s="35"/>
      <c r="VXH77" s="35"/>
      <c r="VXI77" s="35"/>
      <c r="VXJ77" s="35"/>
      <c r="VXK77" s="35"/>
      <c r="VXL77" s="35"/>
      <c r="VXM77" s="35"/>
      <c r="VXN77" s="35"/>
      <c r="VXO77" s="35"/>
      <c r="VXP77" s="35"/>
      <c r="VXQ77" s="35"/>
      <c r="VXR77" s="35"/>
      <c r="VXS77" s="35"/>
      <c r="VXT77" s="35"/>
      <c r="VXU77" s="35"/>
      <c r="VXV77" s="35"/>
      <c r="VXW77" s="35"/>
      <c r="VXX77" s="35"/>
      <c r="VXY77" s="35"/>
      <c r="VXZ77" s="35"/>
      <c r="VYA77" s="35"/>
      <c r="VYB77" s="35"/>
      <c r="VYC77" s="35"/>
      <c r="VYD77" s="35"/>
      <c r="VYE77" s="35"/>
      <c r="VYF77" s="35"/>
      <c r="VYG77" s="35"/>
      <c r="VYH77" s="35"/>
      <c r="VYI77" s="35"/>
      <c r="VYJ77" s="35"/>
      <c r="VYK77" s="35"/>
      <c r="VYL77" s="35"/>
      <c r="VYM77" s="35"/>
      <c r="VYN77" s="35"/>
      <c r="VYO77" s="35"/>
      <c r="VYP77" s="35"/>
      <c r="VYQ77" s="35"/>
      <c r="VYR77" s="35"/>
      <c r="VYS77" s="35"/>
      <c r="VYT77" s="35"/>
      <c r="VYU77" s="35"/>
      <c r="VYV77" s="35"/>
      <c r="VYW77" s="35"/>
      <c r="VYX77" s="35"/>
      <c r="VYY77" s="35"/>
      <c r="VYZ77" s="35"/>
      <c r="VZA77" s="35"/>
      <c r="VZB77" s="35"/>
      <c r="VZC77" s="35"/>
      <c r="VZD77" s="35"/>
      <c r="VZE77" s="35"/>
      <c r="VZF77" s="35"/>
      <c r="VZG77" s="35"/>
      <c r="VZH77" s="35"/>
      <c r="VZI77" s="35"/>
      <c r="VZJ77" s="35"/>
      <c r="VZK77" s="35"/>
      <c r="VZL77" s="35"/>
      <c r="VZM77" s="35"/>
      <c r="VZN77" s="35"/>
      <c r="VZO77" s="35"/>
      <c r="VZP77" s="35"/>
      <c r="VZQ77" s="35"/>
      <c r="VZR77" s="35"/>
      <c r="VZS77" s="35"/>
      <c r="VZT77" s="35"/>
      <c r="VZU77" s="35"/>
      <c r="VZV77" s="35"/>
      <c r="VZW77" s="35"/>
      <c r="VZX77" s="35"/>
      <c r="VZY77" s="35"/>
      <c r="VZZ77" s="35"/>
      <c r="WAA77" s="35"/>
      <c r="WAB77" s="35"/>
      <c r="WAC77" s="35"/>
      <c r="WAD77" s="35"/>
      <c r="WAE77" s="35"/>
      <c r="WAF77" s="35"/>
      <c r="WAG77" s="35"/>
      <c r="WAH77" s="35"/>
      <c r="WAI77" s="35"/>
      <c r="WAJ77" s="35"/>
      <c r="WAK77" s="35"/>
      <c r="WAL77" s="35"/>
      <c r="WAS77" s="35"/>
      <c r="WAT77" s="35"/>
      <c r="WAU77" s="35"/>
      <c r="WAV77" s="35"/>
      <c r="WAW77" s="35"/>
      <c r="WAX77" s="35"/>
      <c r="WAY77" s="35"/>
      <c r="WAZ77" s="35"/>
      <c r="WBA77" s="35"/>
      <c r="WBB77" s="35"/>
      <c r="WBC77" s="35"/>
      <c r="WBD77" s="35"/>
      <c r="WBE77" s="35"/>
      <c r="WBF77" s="35"/>
      <c r="WBG77" s="35"/>
      <c r="WBH77" s="35"/>
      <c r="WBI77" s="35"/>
      <c r="WBJ77" s="35"/>
      <c r="WBK77" s="35"/>
      <c r="WBL77" s="35"/>
      <c r="WBM77" s="35"/>
      <c r="WBN77" s="35"/>
      <c r="WBO77" s="35"/>
      <c r="WBP77" s="35"/>
      <c r="WBQ77" s="35"/>
      <c r="WBR77" s="35"/>
      <c r="WBS77" s="35"/>
      <c r="WBT77" s="35"/>
      <c r="WBU77" s="35"/>
      <c r="WBV77" s="35"/>
      <c r="WBW77" s="35"/>
      <c r="WBX77" s="35"/>
      <c r="WBY77" s="35"/>
      <c r="WBZ77" s="35"/>
      <c r="WCA77" s="35"/>
      <c r="WCB77" s="35"/>
      <c r="WCC77" s="35"/>
      <c r="WCD77" s="35"/>
      <c r="WCE77" s="35"/>
      <c r="WCF77" s="35"/>
      <c r="WCG77" s="35"/>
      <c r="WCH77" s="35"/>
      <c r="WCI77" s="35"/>
      <c r="WCJ77" s="35"/>
      <c r="WCK77" s="35"/>
      <c r="WCL77" s="35"/>
      <c r="WCM77" s="35"/>
      <c r="WCN77" s="35"/>
      <c r="WCO77" s="35"/>
      <c r="WCP77" s="35"/>
      <c r="WCQ77" s="35"/>
      <c r="WCR77" s="35"/>
      <c r="WCS77" s="35"/>
      <c r="WCT77" s="35"/>
      <c r="WCU77" s="35"/>
      <c r="WCV77" s="35"/>
      <c r="WCW77" s="35"/>
      <c r="WCX77" s="35"/>
      <c r="WCY77" s="35"/>
      <c r="WCZ77" s="35"/>
      <c r="WDA77" s="35"/>
      <c r="WDB77" s="35"/>
      <c r="WDC77" s="35"/>
      <c r="WDD77" s="35"/>
      <c r="WDE77" s="35"/>
      <c r="WDF77" s="35"/>
      <c r="WDG77" s="35"/>
      <c r="WDH77" s="35"/>
      <c r="WDI77" s="35"/>
      <c r="WDJ77" s="35"/>
      <c r="WDK77" s="35"/>
      <c r="WDL77" s="35"/>
      <c r="WDM77" s="35"/>
      <c r="WDN77" s="35"/>
      <c r="WDO77" s="35"/>
      <c r="WDP77" s="35"/>
      <c r="WDQ77" s="35"/>
      <c r="WDR77" s="35"/>
      <c r="WDS77" s="35"/>
      <c r="WDT77" s="35"/>
      <c r="WDU77" s="35"/>
      <c r="WDV77" s="35"/>
      <c r="WDW77" s="35"/>
      <c r="WDX77" s="35"/>
      <c r="WDY77" s="35"/>
      <c r="WDZ77" s="35"/>
      <c r="WEA77" s="35"/>
      <c r="WEB77" s="35"/>
      <c r="WEC77" s="35"/>
      <c r="WED77" s="35"/>
      <c r="WEE77" s="35"/>
      <c r="WEF77" s="35"/>
      <c r="WEG77" s="35"/>
      <c r="WEH77" s="35"/>
      <c r="WEI77" s="35"/>
      <c r="WEJ77" s="35"/>
      <c r="WEK77" s="35"/>
      <c r="WEL77" s="35"/>
      <c r="WEM77" s="35"/>
      <c r="WEN77" s="35"/>
      <c r="WEO77" s="35"/>
      <c r="WEP77" s="35"/>
      <c r="WEQ77" s="35"/>
      <c r="WER77" s="35"/>
      <c r="WES77" s="35"/>
      <c r="WET77" s="35"/>
      <c r="WEU77" s="35"/>
      <c r="WEV77" s="35"/>
      <c r="WEW77" s="35"/>
      <c r="WEX77" s="35"/>
      <c r="WEY77" s="35"/>
      <c r="WEZ77" s="35"/>
      <c r="WFA77" s="35"/>
      <c r="WFB77" s="35"/>
      <c r="WFC77" s="35"/>
      <c r="WFD77" s="35"/>
      <c r="WFE77" s="35"/>
      <c r="WFF77" s="35"/>
      <c r="WFG77" s="35"/>
      <c r="WFH77" s="35"/>
      <c r="WFI77" s="35"/>
      <c r="WFJ77" s="35"/>
      <c r="WFK77" s="35"/>
      <c r="WFL77" s="35"/>
      <c r="WFM77" s="35"/>
      <c r="WFN77" s="35"/>
      <c r="WFO77" s="35"/>
      <c r="WFP77" s="35"/>
      <c r="WFQ77" s="35"/>
      <c r="WFR77" s="35"/>
      <c r="WFS77" s="35"/>
      <c r="WFT77" s="35"/>
      <c r="WFU77" s="35"/>
      <c r="WFV77" s="35"/>
      <c r="WFW77" s="35"/>
      <c r="WFX77" s="35"/>
      <c r="WFY77" s="35"/>
      <c r="WFZ77" s="35"/>
      <c r="WGA77" s="35"/>
      <c r="WGB77" s="35"/>
      <c r="WGC77" s="35"/>
      <c r="WGD77" s="35"/>
      <c r="WGE77" s="35"/>
      <c r="WGF77" s="35"/>
      <c r="WGG77" s="35"/>
      <c r="WGH77" s="35"/>
      <c r="WGI77" s="35"/>
      <c r="WGJ77" s="35"/>
      <c r="WGK77" s="35"/>
      <c r="WGL77" s="35"/>
      <c r="WGM77" s="35"/>
      <c r="WGN77" s="35"/>
      <c r="WGO77" s="35"/>
      <c r="WGP77" s="35"/>
      <c r="WGQ77" s="35"/>
      <c r="WGR77" s="35"/>
      <c r="WGS77" s="35"/>
      <c r="WGT77" s="35"/>
      <c r="WGU77" s="35"/>
      <c r="WGV77" s="35"/>
      <c r="WGW77" s="35"/>
      <c r="WGX77" s="35"/>
      <c r="WGY77" s="35"/>
      <c r="WGZ77" s="35"/>
      <c r="WHA77" s="35"/>
      <c r="WHB77" s="35"/>
      <c r="WHC77" s="35"/>
      <c r="WHD77" s="35"/>
      <c r="WHE77" s="35"/>
      <c r="WHF77" s="35"/>
      <c r="WHG77" s="35"/>
      <c r="WHH77" s="35"/>
      <c r="WHI77" s="35"/>
      <c r="WHJ77" s="35"/>
      <c r="WHK77" s="35"/>
      <c r="WHL77" s="35"/>
      <c r="WHM77" s="35"/>
      <c r="WHN77" s="35"/>
      <c r="WHO77" s="35"/>
      <c r="WHP77" s="35"/>
      <c r="WHQ77" s="35"/>
      <c r="WHR77" s="35"/>
      <c r="WHS77" s="35"/>
      <c r="WHT77" s="35"/>
      <c r="WHU77" s="35"/>
      <c r="WHV77" s="35"/>
      <c r="WHW77" s="35"/>
      <c r="WHX77" s="35"/>
      <c r="WHY77" s="35"/>
      <c r="WHZ77" s="35"/>
      <c r="WIA77" s="35"/>
      <c r="WIB77" s="35"/>
      <c r="WIC77" s="35"/>
      <c r="WID77" s="35"/>
      <c r="WIE77" s="35"/>
      <c r="WIF77" s="35"/>
      <c r="WIG77" s="35"/>
      <c r="WIH77" s="35"/>
      <c r="WII77" s="35"/>
      <c r="WIJ77" s="35"/>
      <c r="WIK77" s="35"/>
      <c r="WIL77" s="35"/>
      <c r="WIM77" s="35"/>
      <c r="WIN77" s="35"/>
      <c r="WIO77" s="35"/>
      <c r="WIP77" s="35"/>
      <c r="WIQ77" s="35"/>
      <c r="WIR77" s="35"/>
      <c r="WIS77" s="35"/>
      <c r="WIT77" s="35"/>
      <c r="WIU77" s="35"/>
      <c r="WIV77" s="35"/>
      <c r="WIW77" s="35"/>
      <c r="WIX77" s="35"/>
      <c r="WIY77" s="35"/>
      <c r="WIZ77" s="35"/>
      <c r="WJA77" s="35"/>
      <c r="WJB77" s="35"/>
      <c r="WJC77" s="35"/>
      <c r="WJD77" s="35"/>
      <c r="WJE77" s="35"/>
      <c r="WJF77" s="35"/>
      <c r="WJG77" s="35"/>
      <c r="WJH77" s="35"/>
      <c r="WJI77" s="35"/>
      <c r="WJJ77" s="35"/>
      <c r="WJK77" s="35"/>
      <c r="WJL77" s="35"/>
      <c r="WJM77" s="35"/>
      <c r="WJN77" s="35"/>
      <c r="WJO77" s="35"/>
      <c r="WJP77" s="35"/>
      <c r="WJQ77" s="35"/>
      <c r="WJR77" s="35"/>
      <c r="WJS77" s="35"/>
      <c r="WJT77" s="35"/>
      <c r="WJU77" s="35"/>
      <c r="WJV77" s="35"/>
      <c r="WJW77" s="35"/>
      <c r="WJX77" s="35"/>
      <c r="WJY77" s="35"/>
      <c r="WJZ77" s="35"/>
      <c r="WKA77" s="35"/>
      <c r="WKB77" s="35"/>
      <c r="WKC77" s="35"/>
      <c r="WKD77" s="35"/>
      <c r="WKE77" s="35"/>
      <c r="WKF77" s="35"/>
      <c r="WKG77" s="35"/>
      <c r="WKH77" s="35"/>
      <c r="WKO77" s="35"/>
      <c r="WKP77" s="35"/>
      <c r="WKQ77" s="35"/>
      <c r="WKR77" s="35"/>
      <c r="WKS77" s="35"/>
      <c r="WKT77" s="35"/>
      <c r="WKU77" s="35"/>
      <c r="WKV77" s="35"/>
      <c r="WKW77" s="35"/>
      <c r="WKX77" s="35"/>
      <c r="WKY77" s="35"/>
      <c r="WKZ77" s="35"/>
      <c r="WLA77" s="35"/>
      <c r="WLB77" s="35"/>
      <c r="WLC77" s="35"/>
      <c r="WLD77" s="35"/>
      <c r="WLE77" s="35"/>
      <c r="WLF77" s="35"/>
      <c r="WLG77" s="35"/>
      <c r="WLH77" s="35"/>
      <c r="WLI77" s="35"/>
      <c r="WLJ77" s="35"/>
      <c r="WLK77" s="35"/>
      <c r="WLL77" s="35"/>
      <c r="WLM77" s="35"/>
      <c r="WLN77" s="35"/>
      <c r="WLO77" s="35"/>
      <c r="WLP77" s="35"/>
      <c r="WLQ77" s="35"/>
      <c r="WLR77" s="35"/>
      <c r="WLS77" s="35"/>
      <c r="WLT77" s="35"/>
      <c r="WLU77" s="35"/>
      <c r="WLV77" s="35"/>
      <c r="WLW77" s="35"/>
      <c r="WLX77" s="35"/>
      <c r="WLY77" s="35"/>
      <c r="WLZ77" s="35"/>
      <c r="WMA77" s="35"/>
      <c r="WMB77" s="35"/>
      <c r="WMC77" s="35"/>
      <c r="WMD77" s="35"/>
      <c r="WME77" s="35"/>
      <c r="WMF77" s="35"/>
      <c r="WMG77" s="35"/>
      <c r="WMH77" s="35"/>
      <c r="WMI77" s="35"/>
      <c r="WMJ77" s="35"/>
      <c r="WMK77" s="35"/>
      <c r="WML77" s="35"/>
      <c r="WMM77" s="35"/>
      <c r="WMN77" s="35"/>
      <c r="WMO77" s="35"/>
      <c r="WMP77" s="35"/>
      <c r="WMQ77" s="35"/>
      <c r="WMR77" s="35"/>
      <c r="WMS77" s="35"/>
      <c r="WMT77" s="35"/>
      <c r="WMU77" s="35"/>
      <c r="WMV77" s="35"/>
      <c r="WMW77" s="35"/>
      <c r="WMX77" s="35"/>
      <c r="WMY77" s="35"/>
      <c r="WMZ77" s="35"/>
      <c r="WNA77" s="35"/>
      <c r="WNB77" s="35"/>
      <c r="WNC77" s="35"/>
      <c r="WND77" s="35"/>
      <c r="WNE77" s="35"/>
      <c r="WNF77" s="35"/>
      <c r="WNG77" s="35"/>
      <c r="WNH77" s="35"/>
      <c r="WNI77" s="35"/>
      <c r="WNJ77" s="35"/>
      <c r="WNK77" s="35"/>
      <c r="WNL77" s="35"/>
      <c r="WNM77" s="35"/>
      <c r="WNN77" s="35"/>
      <c r="WNO77" s="35"/>
      <c r="WNP77" s="35"/>
      <c r="WNQ77" s="35"/>
      <c r="WNR77" s="35"/>
      <c r="WNS77" s="35"/>
      <c r="WNT77" s="35"/>
      <c r="WNU77" s="35"/>
      <c r="WNV77" s="35"/>
      <c r="WNW77" s="35"/>
      <c r="WNX77" s="35"/>
      <c r="WNY77" s="35"/>
      <c r="WNZ77" s="35"/>
      <c r="WOA77" s="35"/>
      <c r="WOB77" s="35"/>
      <c r="WOC77" s="35"/>
      <c r="WOD77" s="35"/>
      <c r="WOE77" s="35"/>
      <c r="WOF77" s="35"/>
      <c r="WOG77" s="35"/>
      <c r="WOH77" s="35"/>
      <c r="WOI77" s="35"/>
      <c r="WOJ77" s="35"/>
      <c r="WOK77" s="35"/>
      <c r="WOL77" s="35"/>
      <c r="WOM77" s="35"/>
      <c r="WON77" s="35"/>
      <c r="WOO77" s="35"/>
      <c r="WOP77" s="35"/>
      <c r="WOQ77" s="35"/>
      <c r="WOR77" s="35"/>
      <c r="WOS77" s="35"/>
      <c r="WOT77" s="35"/>
      <c r="WOU77" s="35"/>
      <c r="WOV77" s="35"/>
      <c r="WOW77" s="35"/>
      <c r="WOX77" s="35"/>
      <c r="WOY77" s="35"/>
      <c r="WOZ77" s="35"/>
      <c r="WPA77" s="35"/>
      <c r="WPB77" s="35"/>
      <c r="WPC77" s="35"/>
      <c r="WPD77" s="35"/>
      <c r="WPE77" s="35"/>
      <c r="WPF77" s="35"/>
      <c r="WPG77" s="35"/>
      <c r="WPH77" s="35"/>
      <c r="WPI77" s="35"/>
      <c r="WPJ77" s="35"/>
      <c r="WPK77" s="35"/>
      <c r="WPL77" s="35"/>
      <c r="WPM77" s="35"/>
      <c r="WPN77" s="35"/>
      <c r="WPO77" s="35"/>
      <c r="WPP77" s="35"/>
      <c r="WPQ77" s="35"/>
      <c r="WPR77" s="35"/>
      <c r="WPS77" s="35"/>
      <c r="WPT77" s="35"/>
      <c r="WPU77" s="35"/>
      <c r="WPV77" s="35"/>
      <c r="WPW77" s="35"/>
      <c r="WPX77" s="35"/>
      <c r="WPY77" s="35"/>
      <c r="WPZ77" s="35"/>
      <c r="WQA77" s="35"/>
      <c r="WQB77" s="35"/>
      <c r="WQC77" s="35"/>
      <c r="WQD77" s="35"/>
      <c r="WQE77" s="35"/>
      <c r="WQF77" s="35"/>
      <c r="WQG77" s="35"/>
      <c r="WQH77" s="35"/>
      <c r="WQI77" s="35"/>
      <c r="WQJ77" s="35"/>
      <c r="WQK77" s="35"/>
      <c r="WQL77" s="35"/>
      <c r="WQM77" s="35"/>
      <c r="WQN77" s="35"/>
      <c r="WQO77" s="35"/>
      <c r="WQP77" s="35"/>
      <c r="WQQ77" s="35"/>
      <c r="WQR77" s="35"/>
      <c r="WQS77" s="35"/>
      <c r="WQT77" s="35"/>
      <c r="WQU77" s="35"/>
      <c r="WQV77" s="35"/>
      <c r="WQW77" s="35"/>
      <c r="WQX77" s="35"/>
      <c r="WQY77" s="35"/>
      <c r="WQZ77" s="35"/>
      <c r="WRA77" s="35"/>
      <c r="WRB77" s="35"/>
      <c r="WRC77" s="35"/>
      <c r="WRD77" s="35"/>
      <c r="WRE77" s="35"/>
      <c r="WRF77" s="35"/>
      <c r="WRG77" s="35"/>
      <c r="WRH77" s="35"/>
      <c r="WRI77" s="35"/>
      <c r="WRJ77" s="35"/>
      <c r="WRK77" s="35"/>
      <c r="WRL77" s="35"/>
      <c r="WRM77" s="35"/>
      <c r="WRN77" s="35"/>
      <c r="WRO77" s="35"/>
      <c r="WRP77" s="35"/>
      <c r="WRQ77" s="35"/>
      <c r="WRR77" s="35"/>
      <c r="WRS77" s="35"/>
      <c r="WRT77" s="35"/>
      <c r="WRU77" s="35"/>
      <c r="WRV77" s="35"/>
      <c r="WRW77" s="35"/>
      <c r="WRX77" s="35"/>
      <c r="WRY77" s="35"/>
      <c r="WRZ77" s="35"/>
      <c r="WSA77" s="35"/>
      <c r="WSB77" s="35"/>
      <c r="WSC77" s="35"/>
      <c r="WSD77" s="35"/>
      <c r="WSE77" s="35"/>
      <c r="WSF77" s="35"/>
      <c r="WSG77" s="35"/>
      <c r="WSH77" s="35"/>
      <c r="WSI77" s="35"/>
      <c r="WSJ77" s="35"/>
      <c r="WSK77" s="35"/>
      <c r="WSL77" s="35"/>
      <c r="WSM77" s="35"/>
      <c r="WSN77" s="35"/>
      <c r="WSO77" s="35"/>
      <c r="WSP77" s="35"/>
      <c r="WSQ77" s="35"/>
      <c r="WSR77" s="35"/>
      <c r="WSS77" s="35"/>
      <c r="WST77" s="35"/>
      <c r="WSU77" s="35"/>
      <c r="WSV77" s="35"/>
      <c r="WSW77" s="35"/>
      <c r="WSX77" s="35"/>
      <c r="WSY77" s="35"/>
      <c r="WSZ77" s="35"/>
      <c r="WTA77" s="35"/>
      <c r="WTB77" s="35"/>
      <c r="WTC77" s="35"/>
      <c r="WTD77" s="35"/>
      <c r="WTE77" s="35"/>
      <c r="WTF77" s="35"/>
      <c r="WTG77" s="35"/>
      <c r="WTH77" s="35"/>
      <c r="WTI77" s="35"/>
      <c r="WTJ77" s="35"/>
      <c r="WTK77" s="35"/>
      <c r="WTL77" s="35"/>
      <c r="WTM77" s="35"/>
      <c r="WTN77" s="35"/>
      <c r="WTO77" s="35"/>
      <c r="WTP77" s="35"/>
      <c r="WTQ77" s="35"/>
      <c r="WTR77" s="35"/>
      <c r="WTS77" s="35"/>
      <c r="WTT77" s="35"/>
      <c r="WTU77" s="35"/>
      <c r="WTV77" s="35"/>
      <c r="WTW77" s="35"/>
      <c r="WTX77" s="35"/>
      <c r="WTY77" s="35"/>
      <c r="WTZ77" s="35"/>
      <c r="WUA77" s="35"/>
      <c r="WUB77" s="35"/>
      <c r="WUC77" s="35"/>
      <c r="WUD77" s="35"/>
      <c r="WUK77" s="35"/>
      <c r="WUL77" s="35"/>
      <c r="WUM77" s="35"/>
      <c r="WUN77" s="35"/>
      <c r="WUO77" s="35"/>
      <c r="WUP77" s="35"/>
      <c r="WUQ77" s="35"/>
      <c r="WUR77" s="35"/>
      <c r="WUS77" s="35"/>
      <c r="WUT77" s="35"/>
      <c r="WUU77" s="35"/>
      <c r="WUV77" s="35"/>
      <c r="WUW77" s="35"/>
      <c r="WUX77" s="35"/>
      <c r="WUY77" s="35"/>
      <c r="WUZ77" s="35"/>
      <c r="WVA77" s="35"/>
      <c r="WVB77" s="35"/>
      <c r="WVC77" s="35"/>
      <c r="WVD77" s="35"/>
      <c r="WVE77" s="35"/>
      <c r="WVF77" s="35"/>
      <c r="WVG77" s="35"/>
      <c r="WVH77" s="35"/>
      <c r="WVI77" s="35"/>
      <c r="WVJ77" s="35"/>
      <c r="WVK77" s="35"/>
      <c r="WVL77" s="35"/>
      <c r="WVM77" s="35"/>
      <c r="WVN77" s="35"/>
      <c r="WVO77" s="35"/>
      <c r="WVP77" s="35"/>
      <c r="WVQ77" s="35"/>
      <c r="WVR77" s="35"/>
      <c r="WVS77" s="35"/>
      <c r="WVT77" s="35"/>
      <c r="WVU77" s="35"/>
      <c r="WVV77" s="35"/>
      <c r="WVW77" s="35"/>
      <c r="WVX77" s="35"/>
      <c r="WVY77" s="35"/>
      <c r="WVZ77" s="35"/>
      <c r="WWA77" s="35"/>
      <c r="WWB77" s="35"/>
      <c r="WWC77" s="35"/>
      <c r="WWD77" s="35"/>
      <c r="WWE77" s="35"/>
      <c r="WWF77" s="35"/>
      <c r="WWG77" s="35"/>
      <c r="WWH77" s="35"/>
      <c r="WWI77" s="35"/>
      <c r="WWJ77" s="35"/>
      <c r="WWK77" s="35"/>
      <c r="WWL77" s="35"/>
      <c r="WWM77" s="35"/>
      <c r="WWN77" s="35"/>
      <c r="WWO77" s="35"/>
      <c r="WWP77" s="35"/>
      <c r="WWQ77" s="35"/>
      <c r="WWR77" s="35"/>
      <c r="WWS77" s="35"/>
      <c r="WWT77" s="35"/>
      <c r="WWU77" s="35"/>
      <c r="WWV77" s="35"/>
      <c r="WWW77" s="35"/>
      <c r="WWX77" s="35"/>
      <c r="WWY77" s="35"/>
      <c r="WWZ77" s="35"/>
      <c r="WXA77" s="35"/>
      <c r="WXB77" s="35"/>
      <c r="WXC77" s="35"/>
      <c r="WXD77" s="35"/>
      <c r="WXE77" s="35"/>
      <c r="WXF77" s="35"/>
      <c r="WXG77" s="35"/>
      <c r="WXH77" s="35"/>
      <c r="WXI77" s="35"/>
      <c r="WXJ77" s="35"/>
      <c r="WXK77" s="35"/>
      <c r="WXL77" s="35"/>
      <c r="WXM77" s="35"/>
      <c r="WXN77" s="35"/>
      <c r="WXO77" s="35"/>
      <c r="WXP77" s="35"/>
      <c r="WXQ77" s="35"/>
      <c r="WXR77" s="35"/>
      <c r="WXS77" s="35"/>
      <c r="WXT77" s="35"/>
      <c r="WXU77" s="35"/>
      <c r="WXV77" s="35"/>
      <c r="WXW77" s="35"/>
      <c r="WXX77" s="35"/>
      <c r="WXY77" s="35"/>
      <c r="WXZ77" s="35"/>
      <c r="WYA77" s="35"/>
      <c r="WYB77" s="35"/>
      <c r="WYC77" s="35"/>
      <c r="WYD77" s="35"/>
      <c r="WYE77" s="35"/>
      <c r="WYF77" s="35"/>
      <c r="WYG77" s="35"/>
      <c r="WYH77" s="35"/>
      <c r="WYI77" s="35"/>
      <c r="WYJ77" s="35"/>
      <c r="WYK77" s="35"/>
      <c r="WYL77" s="35"/>
      <c r="WYM77" s="35"/>
      <c r="WYN77" s="35"/>
      <c r="WYO77" s="35"/>
      <c r="WYP77" s="35"/>
      <c r="WYQ77" s="35"/>
      <c r="WYR77" s="35"/>
      <c r="WYS77" s="35"/>
      <c r="WYT77" s="35"/>
      <c r="WYU77" s="35"/>
      <c r="WYV77" s="35"/>
      <c r="WYW77" s="35"/>
      <c r="WYX77" s="35"/>
      <c r="WYY77" s="35"/>
      <c r="WYZ77" s="35"/>
      <c r="WZA77" s="35"/>
      <c r="WZB77" s="35"/>
      <c r="WZC77" s="35"/>
      <c r="WZD77" s="35"/>
      <c r="WZE77" s="35"/>
      <c r="WZF77" s="35"/>
      <c r="WZG77" s="35"/>
      <c r="WZH77" s="35"/>
      <c r="WZI77" s="35"/>
      <c r="WZJ77" s="35"/>
      <c r="WZK77" s="35"/>
      <c r="WZL77" s="35"/>
      <c r="WZM77" s="35"/>
      <c r="WZN77" s="35"/>
      <c r="WZO77" s="35"/>
      <c r="WZP77" s="35"/>
      <c r="WZQ77" s="35"/>
      <c r="WZR77" s="35"/>
      <c r="WZS77" s="35"/>
      <c r="WZT77" s="35"/>
      <c r="WZU77" s="35"/>
      <c r="WZV77" s="35"/>
      <c r="WZW77" s="35"/>
      <c r="WZX77" s="35"/>
      <c r="WZY77" s="35"/>
      <c r="WZZ77" s="35"/>
      <c r="XAA77" s="35"/>
      <c r="XAB77" s="35"/>
      <c r="XAC77" s="35"/>
      <c r="XAD77" s="35"/>
      <c r="XAE77" s="35"/>
      <c r="XAF77" s="35"/>
      <c r="XAG77" s="35"/>
      <c r="XAH77" s="35"/>
      <c r="XAI77" s="35"/>
      <c r="XAJ77" s="35"/>
      <c r="XAK77" s="35"/>
      <c r="XAL77" s="35"/>
      <c r="XAM77" s="35"/>
      <c r="XAN77" s="35"/>
      <c r="XAO77" s="35"/>
      <c r="XAP77" s="35"/>
      <c r="XAQ77" s="35"/>
      <c r="XAR77" s="35"/>
      <c r="XAS77" s="35"/>
      <c r="XAT77" s="35"/>
      <c r="XAU77" s="35"/>
      <c r="XAV77" s="35"/>
      <c r="XAW77" s="35"/>
      <c r="XAX77" s="35"/>
      <c r="XAY77" s="35"/>
      <c r="XAZ77" s="35"/>
      <c r="XBA77" s="35"/>
      <c r="XBB77" s="35"/>
      <c r="XBC77" s="35"/>
      <c r="XBD77" s="35"/>
      <c r="XBE77" s="35"/>
      <c r="XBF77" s="35"/>
      <c r="XBG77" s="35"/>
      <c r="XBH77" s="35"/>
      <c r="XBI77" s="35"/>
      <c r="XBJ77" s="35"/>
      <c r="XBK77" s="35"/>
      <c r="XBL77" s="35"/>
      <c r="XBM77" s="35"/>
      <c r="XBN77" s="35"/>
      <c r="XBO77" s="35"/>
      <c r="XBP77" s="35"/>
      <c r="XBQ77" s="35"/>
      <c r="XBR77" s="35"/>
      <c r="XBS77" s="35"/>
      <c r="XBT77" s="35"/>
      <c r="XBU77" s="35"/>
      <c r="XBV77" s="35"/>
      <c r="XBW77" s="35"/>
      <c r="XBX77" s="35"/>
      <c r="XBY77" s="35"/>
      <c r="XBZ77" s="35"/>
      <c r="XCA77" s="35"/>
      <c r="XCB77" s="35"/>
      <c r="XCC77" s="35"/>
      <c r="XCD77" s="35"/>
      <c r="XCE77" s="35"/>
      <c r="XCF77" s="35"/>
      <c r="XCG77" s="35"/>
      <c r="XCH77" s="35"/>
      <c r="XCI77" s="35"/>
      <c r="XCJ77" s="35"/>
      <c r="XCK77" s="35"/>
      <c r="XCL77" s="35"/>
      <c r="XCM77" s="35"/>
      <c r="XCN77" s="35"/>
      <c r="XCO77" s="35"/>
      <c r="XCP77" s="35"/>
      <c r="XCQ77" s="35"/>
      <c r="XCR77" s="35"/>
      <c r="XCS77" s="35"/>
      <c r="XCT77" s="35"/>
      <c r="XCU77" s="35"/>
      <c r="XCV77" s="35"/>
      <c r="XCW77" s="35"/>
      <c r="XCX77" s="35"/>
      <c r="XCY77" s="35"/>
      <c r="XCZ77" s="35"/>
      <c r="XDA77" s="35"/>
      <c r="XDB77" s="35"/>
      <c r="XDC77" s="35"/>
      <c r="XDD77" s="35"/>
      <c r="XDE77" s="35"/>
      <c r="XDF77" s="35"/>
      <c r="XDG77" s="35"/>
      <c r="XDH77" s="35"/>
      <c r="XDI77" s="35"/>
      <c r="XDJ77" s="35"/>
      <c r="XDK77" s="35"/>
      <c r="XDL77" s="35"/>
      <c r="XDM77" s="35"/>
      <c r="XDN77" s="35"/>
      <c r="XDO77" s="35"/>
      <c r="XDP77" s="35"/>
      <c r="XDQ77" s="35"/>
      <c r="XDR77" s="35"/>
      <c r="XDS77" s="35"/>
      <c r="XDT77" s="35"/>
      <c r="XDU77" s="35"/>
    </row>
    <row r="78" spans="1:16349" ht="15.75" x14ac:dyDescent="0.25">
      <c r="A78" s="18" t="s">
        <v>9</v>
      </c>
      <c r="B78" s="167" t="s">
        <v>114</v>
      </c>
      <c r="C78" s="211">
        <v>800</v>
      </c>
      <c r="D78" s="164">
        <f>3950499+8475249.5-8475249.5</f>
        <v>3950499</v>
      </c>
      <c r="E78" s="175">
        <v>0</v>
      </c>
      <c r="F78" s="175">
        <v>3950499</v>
      </c>
    </row>
    <row r="79" spans="1:16349" ht="22.5" customHeight="1" x14ac:dyDescent="0.25">
      <c r="A79" s="23" t="s">
        <v>15</v>
      </c>
      <c r="B79" s="166" t="s">
        <v>36</v>
      </c>
      <c r="C79" s="166"/>
      <c r="D79" s="176">
        <f t="shared" ref="D79:F79" si="17">SUM(D80)</f>
        <v>30352254.640000001</v>
      </c>
      <c r="E79" s="176">
        <f t="shared" si="17"/>
        <v>0</v>
      </c>
      <c r="F79" s="176">
        <f t="shared" si="17"/>
        <v>0</v>
      </c>
    </row>
    <row r="80" spans="1:16349" ht="20.25" customHeight="1" x14ac:dyDescent="0.25">
      <c r="A80" s="18" t="s">
        <v>9</v>
      </c>
      <c r="B80" s="167" t="s">
        <v>36</v>
      </c>
      <c r="C80" s="167" t="s">
        <v>6</v>
      </c>
      <c r="D80" s="164">
        <f>25163330.48-17326325.34+10000000+5000000+7515249.5</f>
        <v>30352254.640000001</v>
      </c>
      <c r="E80" s="175">
        <f>17326325.33-17326325.33</f>
        <v>0</v>
      </c>
      <c r="F80" s="175">
        <f>17326325.33-17326325.33</f>
        <v>0</v>
      </c>
    </row>
    <row r="81" spans="1:16349" ht="15.75" x14ac:dyDescent="0.25">
      <c r="A81" s="13" t="s">
        <v>100</v>
      </c>
      <c r="B81" s="166" t="s">
        <v>101</v>
      </c>
      <c r="C81" s="167"/>
      <c r="D81" s="176">
        <f t="shared" ref="D81:F81" si="18">D82</f>
        <v>10000000</v>
      </c>
      <c r="E81" s="176">
        <f t="shared" si="18"/>
        <v>10000000</v>
      </c>
      <c r="F81" s="176">
        <f t="shared" si="18"/>
        <v>10000000</v>
      </c>
    </row>
    <row r="82" spans="1:16349" ht="15.75" x14ac:dyDescent="0.25">
      <c r="A82" s="18" t="s">
        <v>9</v>
      </c>
      <c r="B82" s="167" t="s">
        <v>101</v>
      </c>
      <c r="C82" s="167" t="s">
        <v>6</v>
      </c>
      <c r="D82" s="175">
        <v>10000000</v>
      </c>
      <c r="E82" s="175">
        <v>10000000</v>
      </c>
      <c r="F82" s="175">
        <v>10000000</v>
      </c>
    </row>
    <row r="83" spans="1:16349" s="6" customFormat="1" ht="31.5" x14ac:dyDescent="0.25">
      <c r="A83" s="13" t="s">
        <v>103</v>
      </c>
      <c r="B83" s="166" t="s">
        <v>63</v>
      </c>
      <c r="C83" s="166"/>
      <c r="D83" s="176">
        <f t="shared" ref="D83:F83" si="19">D84</f>
        <v>4152000</v>
      </c>
      <c r="E83" s="176">
        <f t="shared" si="19"/>
        <v>0</v>
      </c>
      <c r="F83" s="176">
        <f t="shared" si="19"/>
        <v>0</v>
      </c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U83" s="35"/>
      <c r="RV83" s="35"/>
      <c r="RW83" s="35"/>
      <c r="RX83" s="35"/>
      <c r="RY83" s="35"/>
      <c r="RZ83" s="35"/>
      <c r="SA83" s="35"/>
      <c r="SB83" s="35"/>
      <c r="SC83" s="35"/>
      <c r="SD83" s="35"/>
      <c r="SE83" s="35"/>
      <c r="SF83" s="35"/>
      <c r="SG83" s="35"/>
      <c r="SH83" s="35"/>
      <c r="SI83" s="35"/>
      <c r="SJ83" s="35"/>
      <c r="SK83" s="35"/>
      <c r="SL83" s="35"/>
      <c r="SM83" s="35"/>
      <c r="SN83" s="35"/>
      <c r="SO83" s="35"/>
      <c r="SP83" s="35"/>
      <c r="SQ83" s="35"/>
      <c r="SR83" s="35"/>
      <c r="SS83" s="35"/>
      <c r="ST83" s="35"/>
      <c r="SU83" s="35"/>
      <c r="SV83" s="35"/>
      <c r="SW83" s="35"/>
      <c r="SX83" s="35"/>
      <c r="SY83" s="35"/>
      <c r="SZ83" s="35"/>
      <c r="TA83" s="35"/>
      <c r="TB83" s="35"/>
      <c r="TC83" s="35"/>
      <c r="TD83" s="35"/>
      <c r="TE83" s="35"/>
      <c r="TF83" s="35"/>
      <c r="TG83" s="35"/>
      <c r="TH83" s="35"/>
      <c r="TI83" s="35"/>
      <c r="TJ83" s="35"/>
      <c r="TK83" s="35"/>
      <c r="TL83" s="35"/>
      <c r="TM83" s="35"/>
      <c r="TN83" s="35"/>
      <c r="TO83" s="35"/>
      <c r="TP83" s="35"/>
      <c r="TQ83" s="35"/>
      <c r="TR83" s="35"/>
      <c r="TS83" s="35"/>
      <c r="TT83" s="35"/>
      <c r="TU83" s="35"/>
      <c r="TV83" s="35"/>
      <c r="TW83" s="35"/>
      <c r="TX83" s="35"/>
      <c r="TY83" s="35"/>
      <c r="TZ83" s="35"/>
      <c r="UA83" s="35"/>
      <c r="UB83" s="35"/>
      <c r="UC83" s="35"/>
      <c r="UD83" s="35"/>
      <c r="UE83" s="35"/>
      <c r="UF83" s="35"/>
      <c r="UG83" s="35"/>
      <c r="UH83" s="35"/>
      <c r="UI83" s="35"/>
      <c r="UJ83" s="35"/>
      <c r="UK83" s="35"/>
      <c r="UL83" s="35"/>
      <c r="UM83" s="35"/>
      <c r="UN83" s="35"/>
      <c r="UO83" s="35"/>
      <c r="UP83" s="35"/>
      <c r="UQ83" s="35"/>
      <c r="UR83" s="35"/>
      <c r="US83" s="35"/>
      <c r="UT83" s="35"/>
      <c r="UU83" s="35"/>
      <c r="UV83" s="35"/>
      <c r="UW83" s="35"/>
      <c r="UX83" s="35"/>
      <c r="UY83" s="35"/>
      <c r="UZ83" s="35"/>
      <c r="VA83" s="35"/>
      <c r="VB83" s="35"/>
      <c r="VC83" s="35"/>
      <c r="VD83" s="35"/>
      <c r="VE83" s="35"/>
      <c r="VF83" s="35"/>
      <c r="VG83" s="35"/>
      <c r="VH83" s="35"/>
      <c r="VI83" s="35"/>
      <c r="VJ83" s="35"/>
      <c r="VK83" s="35"/>
      <c r="VL83" s="35"/>
      <c r="VM83" s="35"/>
      <c r="VN83" s="35"/>
      <c r="VO83" s="35"/>
      <c r="VP83" s="35"/>
      <c r="VQ83" s="35"/>
      <c r="VR83" s="35"/>
      <c r="VS83" s="35"/>
      <c r="VT83" s="35"/>
      <c r="VU83" s="35"/>
      <c r="VV83" s="35"/>
      <c r="VW83" s="35"/>
      <c r="VX83" s="35"/>
      <c r="VY83" s="35"/>
      <c r="VZ83" s="35"/>
      <c r="WA83" s="35"/>
      <c r="WB83" s="35"/>
      <c r="WC83" s="35"/>
      <c r="WD83" s="35"/>
      <c r="WE83" s="35"/>
      <c r="WF83" s="35"/>
      <c r="WG83" s="35"/>
      <c r="WH83" s="35"/>
      <c r="WI83" s="35"/>
      <c r="WJ83" s="35"/>
      <c r="WK83" s="35"/>
      <c r="WL83" s="35"/>
      <c r="WM83" s="35"/>
      <c r="WN83" s="35"/>
      <c r="WO83" s="35"/>
      <c r="WP83" s="35"/>
      <c r="WQ83" s="35"/>
      <c r="WR83" s="35"/>
      <c r="WS83" s="35"/>
      <c r="WT83" s="35"/>
      <c r="WU83" s="35"/>
      <c r="WV83" s="35"/>
      <c r="WW83" s="35"/>
      <c r="WX83" s="35"/>
      <c r="WY83" s="35"/>
      <c r="WZ83" s="35"/>
      <c r="XA83" s="35"/>
      <c r="XB83" s="35"/>
      <c r="XC83" s="35"/>
      <c r="XD83" s="35"/>
      <c r="XE83" s="35"/>
      <c r="XF83" s="35"/>
      <c r="XG83" s="35"/>
      <c r="XH83" s="35"/>
      <c r="XI83" s="35"/>
      <c r="XJ83" s="35"/>
      <c r="XK83" s="35"/>
      <c r="XL83" s="35"/>
      <c r="XM83" s="35"/>
      <c r="XN83" s="35"/>
      <c r="XO83" s="35"/>
      <c r="XP83" s="35"/>
      <c r="XQ83" s="35"/>
      <c r="XR83" s="35"/>
      <c r="XS83" s="35"/>
      <c r="XT83" s="35"/>
      <c r="XU83" s="35"/>
      <c r="XV83" s="35"/>
      <c r="XW83" s="35"/>
      <c r="XX83" s="35"/>
      <c r="XY83" s="35"/>
      <c r="XZ83" s="35"/>
      <c r="YA83" s="35"/>
      <c r="YB83" s="35"/>
      <c r="YC83" s="35"/>
      <c r="YD83" s="35"/>
      <c r="YE83" s="35"/>
      <c r="YF83" s="35"/>
      <c r="YG83" s="35"/>
      <c r="YH83" s="35"/>
      <c r="YI83" s="35"/>
      <c r="YJ83" s="35"/>
      <c r="YK83" s="35"/>
      <c r="YL83" s="35"/>
      <c r="YM83" s="35"/>
      <c r="YN83" s="35"/>
      <c r="YO83" s="35"/>
      <c r="YP83" s="35"/>
      <c r="YQ83" s="35"/>
      <c r="YR83" s="35"/>
      <c r="YS83" s="35"/>
      <c r="YT83" s="35"/>
      <c r="YU83" s="35"/>
      <c r="YV83" s="35"/>
      <c r="YW83" s="35"/>
      <c r="YX83" s="35"/>
      <c r="YY83" s="35"/>
      <c r="YZ83" s="35"/>
      <c r="ZA83" s="35"/>
      <c r="ZB83" s="35"/>
      <c r="ZC83" s="35"/>
      <c r="ZD83" s="35"/>
      <c r="ZE83" s="35"/>
      <c r="ZF83" s="35"/>
      <c r="ZG83" s="35"/>
      <c r="ZH83" s="35"/>
      <c r="ZI83" s="35"/>
      <c r="ZJ83" s="35"/>
      <c r="ZK83" s="35"/>
      <c r="ZL83" s="35"/>
      <c r="ZM83" s="35"/>
      <c r="ZN83" s="35"/>
      <c r="ZO83" s="35"/>
      <c r="ZP83" s="35"/>
      <c r="ZQ83" s="35"/>
      <c r="ZR83" s="35"/>
      <c r="ZS83" s="35"/>
      <c r="ZT83" s="35"/>
      <c r="ZU83" s="35"/>
      <c r="ZV83" s="35"/>
      <c r="ZW83" s="35"/>
      <c r="ZX83" s="35"/>
      <c r="ZY83" s="35"/>
      <c r="ZZ83" s="35"/>
      <c r="AAA83" s="35"/>
      <c r="AAB83" s="35"/>
      <c r="AAC83" s="35"/>
      <c r="AAD83" s="35"/>
      <c r="AAE83" s="35"/>
      <c r="AAF83" s="35"/>
      <c r="AAG83" s="35"/>
      <c r="AAH83" s="35"/>
      <c r="AAI83" s="35"/>
      <c r="AAJ83" s="35"/>
      <c r="AAK83" s="35"/>
      <c r="AAL83" s="35"/>
      <c r="AAM83" s="35"/>
      <c r="AAN83" s="35"/>
      <c r="AAO83" s="35"/>
      <c r="AAP83" s="35"/>
      <c r="AAQ83" s="35"/>
      <c r="AAR83" s="35"/>
      <c r="AAS83" s="35"/>
      <c r="AAT83" s="35"/>
      <c r="AAU83" s="35"/>
      <c r="AAV83" s="35"/>
      <c r="AAW83" s="35"/>
      <c r="AAX83" s="35"/>
      <c r="AAY83" s="35"/>
      <c r="AAZ83" s="35"/>
      <c r="ABA83" s="35"/>
      <c r="ABB83" s="35"/>
      <c r="ABC83" s="35"/>
      <c r="ABD83" s="35"/>
      <c r="ABE83" s="35"/>
      <c r="ABF83" s="35"/>
      <c r="ABG83" s="35"/>
      <c r="ABH83" s="35"/>
      <c r="ABI83" s="35"/>
      <c r="ABJ83" s="35"/>
      <c r="ABQ83" s="35"/>
      <c r="ABR83" s="35"/>
      <c r="ABS83" s="35"/>
      <c r="ABT83" s="35"/>
      <c r="ABU83" s="35"/>
      <c r="ABV83" s="35"/>
      <c r="ABW83" s="35"/>
      <c r="ABX83" s="35"/>
      <c r="ABY83" s="35"/>
      <c r="ABZ83" s="35"/>
      <c r="ACA83" s="35"/>
      <c r="ACB83" s="35"/>
      <c r="ACC83" s="35"/>
      <c r="ACD83" s="35"/>
      <c r="ACE83" s="35"/>
      <c r="ACF83" s="35"/>
      <c r="ACG83" s="35"/>
      <c r="ACH83" s="35"/>
      <c r="ACI83" s="35"/>
      <c r="ACJ83" s="35"/>
      <c r="ACK83" s="35"/>
      <c r="ACL83" s="35"/>
      <c r="ACM83" s="35"/>
      <c r="ACN83" s="35"/>
      <c r="ACO83" s="35"/>
      <c r="ACP83" s="35"/>
      <c r="ACQ83" s="35"/>
      <c r="ACR83" s="35"/>
      <c r="ACS83" s="35"/>
      <c r="ACT83" s="35"/>
      <c r="ACU83" s="35"/>
      <c r="ACV83" s="35"/>
      <c r="ACW83" s="35"/>
      <c r="ACX83" s="35"/>
      <c r="ACY83" s="35"/>
      <c r="ACZ83" s="35"/>
      <c r="ADA83" s="35"/>
      <c r="ADB83" s="35"/>
      <c r="ADC83" s="35"/>
      <c r="ADD83" s="35"/>
      <c r="ADE83" s="35"/>
      <c r="ADF83" s="35"/>
      <c r="ADG83" s="35"/>
      <c r="ADH83" s="35"/>
      <c r="ADI83" s="35"/>
      <c r="ADJ83" s="35"/>
      <c r="ADK83" s="35"/>
      <c r="ADL83" s="35"/>
      <c r="ADM83" s="35"/>
      <c r="ADN83" s="35"/>
      <c r="ADO83" s="35"/>
      <c r="ADP83" s="35"/>
      <c r="ADQ83" s="35"/>
      <c r="ADR83" s="35"/>
      <c r="ADS83" s="35"/>
      <c r="ADT83" s="35"/>
      <c r="ADU83" s="35"/>
      <c r="ADV83" s="35"/>
      <c r="ADW83" s="35"/>
      <c r="ADX83" s="35"/>
      <c r="ADY83" s="35"/>
      <c r="ADZ83" s="35"/>
      <c r="AEA83" s="35"/>
      <c r="AEB83" s="35"/>
      <c r="AEC83" s="35"/>
      <c r="AED83" s="35"/>
      <c r="AEE83" s="35"/>
      <c r="AEF83" s="35"/>
      <c r="AEG83" s="35"/>
      <c r="AEH83" s="35"/>
      <c r="AEI83" s="35"/>
      <c r="AEJ83" s="35"/>
      <c r="AEK83" s="35"/>
      <c r="AEL83" s="35"/>
      <c r="AEM83" s="35"/>
      <c r="AEN83" s="35"/>
      <c r="AEO83" s="35"/>
      <c r="AEP83" s="35"/>
      <c r="AEQ83" s="35"/>
      <c r="AER83" s="35"/>
      <c r="AES83" s="35"/>
      <c r="AET83" s="35"/>
      <c r="AEU83" s="35"/>
      <c r="AEV83" s="35"/>
      <c r="AEW83" s="35"/>
      <c r="AEX83" s="35"/>
      <c r="AEY83" s="35"/>
      <c r="AEZ83" s="35"/>
      <c r="AFA83" s="35"/>
      <c r="AFB83" s="35"/>
      <c r="AFC83" s="35"/>
      <c r="AFD83" s="35"/>
      <c r="AFE83" s="35"/>
      <c r="AFF83" s="35"/>
      <c r="AFG83" s="35"/>
      <c r="AFH83" s="35"/>
      <c r="AFI83" s="35"/>
      <c r="AFJ83" s="35"/>
      <c r="AFK83" s="35"/>
      <c r="AFL83" s="35"/>
      <c r="AFM83" s="35"/>
      <c r="AFN83" s="35"/>
      <c r="AFO83" s="35"/>
      <c r="AFP83" s="35"/>
      <c r="AFQ83" s="35"/>
      <c r="AFR83" s="35"/>
      <c r="AFS83" s="35"/>
      <c r="AFT83" s="35"/>
      <c r="AFU83" s="35"/>
      <c r="AFV83" s="35"/>
      <c r="AFW83" s="35"/>
      <c r="AFX83" s="35"/>
      <c r="AFY83" s="35"/>
      <c r="AFZ83" s="35"/>
      <c r="AGA83" s="35"/>
      <c r="AGB83" s="35"/>
      <c r="AGC83" s="35"/>
      <c r="AGD83" s="35"/>
      <c r="AGE83" s="35"/>
      <c r="AGF83" s="35"/>
      <c r="AGG83" s="35"/>
      <c r="AGH83" s="35"/>
      <c r="AGI83" s="35"/>
      <c r="AGJ83" s="35"/>
      <c r="AGK83" s="35"/>
      <c r="AGL83" s="35"/>
      <c r="AGM83" s="35"/>
      <c r="AGN83" s="35"/>
      <c r="AGO83" s="35"/>
      <c r="AGP83" s="35"/>
      <c r="AGQ83" s="35"/>
      <c r="AGR83" s="35"/>
      <c r="AGS83" s="35"/>
      <c r="AGT83" s="35"/>
      <c r="AGU83" s="35"/>
      <c r="AGV83" s="35"/>
      <c r="AGW83" s="35"/>
      <c r="AGX83" s="35"/>
      <c r="AGY83" s="35"/>
      <c r="AGZ83" s="35"/>
      <c r="AHA83" s="35"/>
      <c r="AHB83" s="35"/>
      <c r="AHC83" s="35"/>
      <c r="AHD83" s="35"/>
      <c r="AHE83" s="35"/>
      <c r="AHF83" s="35"/>
      <c r="AHG83" s="35"/>
      <c r="AHH83" s="35"/>
      <c r="AHI83" s="35"/>
      <c r="AHJ83" s="35"/>
      <c r="AHK83" s="35"/>
      <c r="AHL83" s="35"/>
      <c r="AHM83" s="35"/>
      <c r="AHN83" s="35"/>
      <c r="AHO83" s="35"/>
      <c r="AHP83" s="35"/>
      <c r="AHQ83" s="35"/>
      <c r="AHR83" s="35"/>
      <c r="AHS83" s="35"/>
      <c r="AHT83" s="35"/>
      <c r="AHU83" s="35"/>
      <c r="AHV83" s="35"/>
      <c r="AHW83" s="35"/>
      <c r="AHX83" s="35"/>
      <c r="AHY83" s="35"/>
      <c r="AHZ83" s="35"/>
      <c r="AIA83" s="35"/>
      <c r="AIB83" s="35"/>
      <c r="AIC83" s="35"/>
      <c r="AID83" s="35"/>
      <c r="AIE83" s="35"/>
      <c r="AIF83" s="35"/>
      <c r="AIG83" s="35"/>
      <c r="AIH83" s="35"/>
      <c r="AII83" s="35"/>
      <c r="AIJ83" s="35"/>
      <c r="AIK83" s="35"/>
      <c r="AIL83" s="35"/>
      <c r="AIM83" s="35"/>
      <c r="AIN83" s="35"/>
      <c r="AIO83" s="35"/>
      <c r="AIP83" s="35"/>
      <c r="AIQ83" s="35"/>
      <c r="AIR83" s="35"/>
      <c r="AIS83" s="35"/>
      <c r="AIT83" s="35"/>
      <c r="AIU83" s="35"/>
      <c r="AIV83" s="35"/>
      <c r="AIW83" s="35"/>
      <c r="AIX83" s="35"/>
      <c r="AIY83" s="35"/>
      <c r="AIZ83" s="35"/>
      <c r="AJA83" s="35"/>
      <c r="AJB83" s="35"/>
      <c r="AJC83" s="35"/>
      <c r="AJD83" s="35"/>
      <c r="AJE83" s="35"/>
      <c r="AJF83" s="35"/>
      <c r="AJG83" s="35"/>
      <c r="AJH83" s="35"/>
      <c r="AJI83" s="35"/>
      <c r="AJJ83" s="35"/>
      <c r="AJK83" s="35"/>
      <c r="AJL83" s="35"/>
      <c r="AJM83" s="35"/>
      <c r="AJN83" s="35"/>
      <c r="AJO83" s="35"/>
      <c r="AJP83" s="35"/>
      <c r="AJQ83" s="35"/>
      <c r="AJR83" s="35"/>
      <c r="AJS83" s="35"/>
      <c r="AJT83" s="35"/>
      <c r="AJU83" s="35"/>
      <c r="AJV83" s="35"/>
      <c r="AJW83" s="35"/>
      <c r="AJX83" s="35"/>
      <c r="AJY83" s="35"/>
      <c r="AJZ83" s="35"/>
      <c r="AKA83" s="35"/>
      <c r="AKB83" s="35"/>
      <c r="AKC83" s="35"/>
      <c r="AKD83" s="35"/>
      <c r="AKE83" s="35"/>
      <c r="AKF83" s="35"/>
      <c r="AKG83" s="35"/>
      <c r="AKH83" s="35"/>
      <c r="AKI83" s="35"/>
      <c r="AKJ83" s="35"/>
      <c r="AKK83" s="35"/>
      <c r="AKL83" s="35"/>
      <c r="AKM83" s="35"/>
      <c r="AKN83" s="35"/>
      <c r="AKO83" s="35"/>
      <c r="AKP83" s="35"/>
      <c r="AKQ83" s="35"/>
      <c r="AKR83" s="35"/>
      <c r="AKS83" s="35"/>
      <c r="AKT83" s="35"/>
      <c r="AKU83" s="35"/>
      <c r="AKV83" s="35"/>
      <c r="AKW83" s="35"/>
      <c r="AKX83" s="35"/>
      <c r="AKY83" s="35"/>
      <c r="AKZ83" s="35"/>
      <c r="ALA83" s="35"/>
      <c r="ALB83" s="35"/>
      <c r="ALC83" s="35"/>
      <c r="ALD83" s="35"/>
      <c r="ALE83" s="35"/>
      <c r="ALF83" s="35"/>
      <c r="ALM83" s="35"/>
      <c r="ALN83" s="35"/>
      <c r="ALO83" s="35"/>
      <c r="ALP83" s="35"/>
      <c r="ALQ83" s="35"/>
      <c r="ALR83" s="35"/>
      <c r="ALS83" s="35"/>
      <c r="ALT83" s="35"/>
      <c r="ALU83" s="35"/>
      <c r="ALV83" s="35"/>
      <c r="ALW83" s="35"/>
      <c r="ALX83" s="35"/>
      <c r="ALY83" s="35"/>
      <c r="ALZ83" s="35"/>
      <c r="AMA83" s="35"/>
      <c r="AMB83" s="35"/>
      <c r="AMC83" s="35"/>
      <c r="AMD83" s="35"/>
      <c r="AME83" s="35"/>
      <c r="AMF83" s="35"/>
      <c r="AMG83" s="35"/>
      <c r="AMH83" s="35"/>
      <c r="AMI83" s="35"/>
      <c r="AMJ83" s="35"/>
      <c r="AMK83" s="35"/>
      <c r="AML83" s="35"/>
      <c r="AMM83" s="35"/>
      <c r="AMN83" s="35"/>
      <c r="AMO83" s="35"/>
      <c r="AMP83" s="35"/>
      <c r="AMQ83" s="35"/>
      <c r="AMR83" s="35"/>
      <c r="AMS83" s="35"/>
      <c r="AMT83" s="35"/>
      <c r="AMU83" s="35"/>
      <c r="AMV83" s="35"/>
      <c r="AMW83" s="35"/>
      <c r="AMX83" s="35"/>
      <c r="AMY83" s="35"/>
      <c r="AMZ83" s="35"/>
      <c r="ANA83" s="35"/>
      <c r="ANB83" s="35"/>
      <c r="ANC83" s="35"/>
      <c r="AND83" s="35"/>
      <c r="ANE83" s="35"/>
      <c r="ANF83" s="35"/>
      <c r="ANG83" s="35"/>
      <c r="ANH83" s="35"/>
      <c r="ANI83" s="35"/>
      <c r="ANJ83" s="35"/>
      <c r="ANK83" s="35"/>
      <c r="ANL83" s="35"/>
      <c r="ANM83" s="35"/>
      <c r="ANN83" s="35"/>
      <c r="ANO83" s="35"/>
      <c r="ANP83" s="35"/>
      <c r="ANQ83" s="35"/>
      <c r="ANR83" s="35"/>
      <c r="ANS83" s="35"/>
      <c r="ANT83" s="35"/>
      <c r="ANU83" s="35"/>
      <c r="ANV83" s="35"/>
      <c r="ANW83" s="35"/>
      <c r="ANX83" s="35"/>
      <c r="ANY83" s="35"/>
      <c r="ANZ83" s="35"/>
      <c r="AOA83" s="35"/>
      <c r="AOB83" s="35"/>
      <c r="AOC83" s="35"/>
      <c r="AOD83" s="35"/>
      <c r="AOE83" s="35"/>
      <c r="AOF83" s="35"/>
      <c r="AOG83" s="35"/>
      <c r="AOH83" s="35"/>
      <c r="AOI83" s="35"/>
      <c r="AOJ83" s="35"/>
      <c r="AOK83" s="35"/>
      <c r="AOL83" s="35"/>
      <c r="AOM83" s="35"/>
      <c r="AON83" s="35"/>
      <c r="AOO83" s="35"/>
      <c r="AOP83" s="35"/>
      <c r="AOQ83" s="35"/>
      <c r="AOR83" s="35"/>
      <c r="AOS83" s="35"/>
      <c r="AOT83" s="35"/>
      <c r="AOU83" s="35"/>
      <c r="AOV83" s="35"/>
      <c r="AOW83" s="35"/>
      <c r="AOX83" s="35"/>
      <c r="AOY83" s="35"/>
      <c r="AOZ83" s="35"/>
      <c r="APA83" s="35"/>
      <c r="APB83" s="35"/>
      <c r="APC83" s="35"/>
      <c r="APD83" s="35"/>
      <c r="APE83" s="35"/>
      <c r="APF83" s="35"/>
      <c r="APG83" s="35"/>
      <c r="APH83" s="35"/>
      <c r="API83" s="35"/>
      <c r="APJ83" s="35"/>
      <c r="APK83" s="35"/>
      <c r="APL83" s="35"/>
      <c r="APM83" s="35"/>
      <c r="APN83" s="35"/>
      <c r="APO83" s="35"/>
      <c r="APP83" s="35"/>
      <c r="APQ83" s="35"/>
      <c r="APR83" s="35"/>
      <c r="APS83" s="35"/>
      <c r="APT83" s="35"/>
      <c r="APU83" s="35"/>
      <c r="APV83" s="35"/>
      <c r="APW83" s="35"/>
      <c r="APX83" s="35"/>
      <c r="APY83" s="35"/>
      <c r="APZ83" s="35"/>
      <c r="AQA83" s="35"/>
      <c r="AQB83" s="35"/>
      <c r="AQC83" s="35"/>
      <c r="AQD83" s="35"/>
      <c r="AQE83" s="35"/>
      <c r="AQF83" s="35"/>
      <c r="AQG83" s="35"/>
      <c r="AQH83" s="35"/>
      <c r="AQI83" s="35"/>
      <c r="AQJ83" s="35"/>
      <c r="AQK83" s="35"/>
      <c r="AQL83" s="35"/>
      <c r="AQM83" s="35"/>
      <c r="AQN83" s="35"/>
      <c r="AQO83" s="35"/>
      <c r="AQP83" s="35"/>
      <c r="AQQ83" s="35"/>
      <c r="AQR83" s="35"/>
      <c r="AQS83" s="35"/>
      <c r="AQT83" s="35"/>
      <c r="AQU83" s="35"/>
      <c r="AQV83" s="35"/>
      <c r="AQW83" s="35"/>
      <c r="AQX83" s="35"/>
      <c r="AQY83" s="35"/>
      <c r="AQZ83" s="35"/>
      <c r="ARA83" s="35"/>
      <c r="ARB83" s="35"/>
      <c r="ARC83" s="35"/>
      <c r="ARD83" s="35"/>
      <c r="ARE83" s="35"/>
      <c r="ARF83" s="35"/>
      <c r="ARG83" s="35"/>
      <c r="ARH83" s="35"/>
      <c r="ARI83" s="35"/>
      <c r="ARJ83" s="35"/>
      <c r="ARK83" s="35"/>
      <c r="ARL83" s="35"/>
      <c r="ARM83" s="35"/>
      <c r="ARN83" s="35"/>
      <c r="ARO83" s="35"/>
      <c r="ARP83" s="35"/>
      <c r="ARQ83" s="35"/>
      <c r="ARR83" s="35"/>
      <c r="ARS83" s="35"/>
      <c r="ART83" s="35"/>
      <c r="ARU83" s="35"/>
      <c r="ARV83" s="35"/>
      <c r="ARW83" s="35"/>
      <c r="ARX83" s="35"/>
      <c r="ARY83" s="35"/>
      <c r="ARZ83" s="35"/>
      <c r="ASA83" s="35"/>
      <c r="ASB83" s="35"/>
      <c r="ASC83" s="35"/>
      <c r="ASD83" s="35"/>
      <c r="ASE83" s="35"/>
      <c r="ASF83" s="35"/>
      <c r="ASG83" s="35"/>
      <c r="ASH83" s="35"/>
      <c r="ASI83" s="35"/>
      <c r="ASJ83" s="35"/>
      <c r="ASK83" s="35"/>
      <c r="ASL83" s="35"/>
      <c r="ASM83" s="35"/>
      <c r="ASN83" s="35"/>
      <c r="ASO83" s="35"/>
      <c r="ASP83" s="35"/>
      <c r="ASQ83" s="35"/>
      <c r="ASR83" s="35"/>
      <c r="ASS83" s="35"/>
      <c r="AST83" s="35"/>
      <c r="ASU83" s="35"/>
      <c r="ASV83" s="35"/>
      <c r="ASW83" s="35"/>
      <c r="ASX83" s="35"/>
      <c r="ASY83" s="35"/>
      <c r="ASZ83" s="35"/>
      <c r="ATA83" s="35"/>
      <c r="ATB83" s="35"/>
      <c r="ATC83" s="35"/>
      <c r="ATD83" s="35"/>
      <c r="ATE83" s="35"/>
      <c r="ATF83" s="35"/>
      <c r="ATG83" s="35"/>
      <c r="ATH83" s="35"/>
      <c r="ATI83" s="35"/>
      <c r="ATJ83" s="35"/>
      <c r="ATK83" s="35"/>
      <c r="ATL83" s="35"/>
      <c r="ATM83" s="35"/>
      <c r="ATN83" s="35"/>
      <c r="ATO83" s="35"/>
      <c r="ATP83" s="35"/>
      <c r="ATQ83" s="35"/>
      <c r="ATR83" s="35"/>
      <c r="ATS83" s="35"/>
      <c r="ATT83" s="35"/>
      <c r="ATU83" s="35"/>
      <c r="ATV83" s="35"/>
      <c r="ATW83" s="35"/>
      <c r="ATX83" s="35"/>
      <c r="ATY83" s="35"/>
      <c r="ATZ83" s="35"/>
      <c r="AUA83" s="35"/>
      <c r="AUB83" s="35"/>
      <c r="AUC83" s="35"/>
      <c r="AUD83" s="35"/>
      <c r="AUE83" s="35"/>
      <c r="AUF83" s="35"/>
      <c r="AUG83" s="35"/>
      <c r="AUH83" s="35"/>
      <c r="AUI83" s="35"/>
      <c r="AUJ83" s="35"/>
      <c r="AUK83" s="35"/>
      <c r="AUL83" s="35"/>
      <c r="AUM83" s="35"/>
      <c r="AUN83" s="35"/>
      <c r="AUO83" s="35"/>
      <c r="AUP83" s="35"/>
      <c r="AUQ83" s="35"/>
      <c r="AUR83" s="35"/>
      <c r="AUS83" s="35"/>
      <c r="AUT83" s="35"/>
      <c r="AUU83" s="35"/>
      <c r="AUV83" s="35"/>
      <c r="AUW83" s="35"/>
      <c r="AUX83" s="35"/>
      <c r="AUY83" s="35"/>
      <c r="AUZ83" s="35"/>
      <c r="AVA83" s="35"/>
      <c r="AVB83" s="35"/>
      <c r="AVI83" s="35"/>
      <c r="AVJ83" s="35"/>
      <c r="AVK83" s="35"/>
      <c r="AVL83" s="35"/>
      <c r="AVM83" s="35"/>
      <c r="AVN83" s="35"/>
      <c r="AVO83" s="35"/>
      <c r="AVP83" s="35"/>
      <c r="AVQ83" s="35"/>
      <c r="AVR83" s="35"/>
      <c r="AVS83" s="35"/>
      <c r="AVT83" s="35"/>
      <c r="AVU83" s="35"/>
      <c r="AVV83" s="35"/>
      <c r="AVW83" s="35"/>
      <c r="AVX83" s="35"/>
      <c r="AVY83" s="35"/>
      <c r="AVZ83" s="35"/>
      <c r="AWA83" s="35"/>
      <c r="AWB83" s="35"/>
      <c r="AWC83" s="35"/>
      <c r="AWD83" s="35"/>
      <c r="AWE83" s="35"/>
      <c r="AWF83" s="35"/>
      <c r="AWG83" s="35"/>
      <c r="AWH83" s="35"/>
      <c r="AWI83" s="35"/>
      <c r="AWJ83" s="35"/>
      <c r="AWK83" s="35"/>
      <c r="AWL83" s="35"/>
      <c r="AWM83" s="35"/>
      <c r="AWN83" s="35"/>
      <c r="AWO83" s="35"/>
      <c r="AWP83" s="35"/>
      <c r="AWQ83" s="35"/>
      <c r="AWR83" s="35"/>
      <c r="AWS83" s="35"/>
      <c r="AWT83" s="35"/>
      <c r="AWU83" s="35"/>
      <c r="AWV83" s="35"/>
      <c r="AWW83" s="35"/>
      <c r="AWX83" s="35"/>
      <c r="AWY83" s="35"/>
      <c r="AWZ83" s="35"/>
      <c r="AXA83" s="35"/>
      <c r="AXB83" s="35"/>
      <c r="AXC83" s="35"/>
      <c r="AXD83" s="35"/>
      <c r="AXE83" s="35"/>
      <c r="AXF83" s="35"/>
      <c r="AXG83" s="35"/>
      <c r="AXH83" s="35"/>
      <c r="AXI83" s="35"/>
      <c r="AXJ83" s="35"/>
      <c r="AXK83" s="35"/>
      <c r="AXL83" s="35"/>
      <c r="AXM83" s="35"/>
      <c r="AXN83" s="35"/>
      <c r="AXO83" s="35"/>
      <c r="AXP83" s="35"/>
      <c r="AXQ83" s="35"/>
      <c r="AXR83" s="35"/>
      <c r="AXS83" s="35"/>
      <c r="AXT83" s="35"/>
      <c r="AXU83" s="35"/>
      <c r="AXV83" s="35"/>
      <c r="AXW83" s="35"/>
      <c r="AXX83" s="35"/>
      <c r="AXY83" s="35"/>
      <c r="AXZ83" s="35"/>
      <c r="AYA83" s="35"/>
      <c r="AYB83" s="35"/>
      <c r="AYC83" s="35"/>
      <c r="AYD83" s="35"/>
      <c r="AYE83" s="35"/>
      <c r="AYF83" s="35"/>
      <c r="AYG83" s="35"/>
      <c r="AYH83" s="35"/>
      <c r="AYI83" s="35"/>
      <c r="AYJ83" s="35"/>
      <c r="AYK83" s="35"/>
      <c r="AYL83" s="35"/>
      <c r="AYM83" s="35"/>
      <c r="AYN83" s="35"/>
      <c r="AYO83" s="35"/>
      <c r="AYP83" s="35"/>
      <c r="AYQ83" s="35"/>
      <c r="AYR83" s="35"/>
      <c r="AYS83" s="35"/>
      <c r="AYT83" s="35"/>
      <c r="AYU83" s="35"/>
      <c r="AYV83" s="35"/>
      <c r="AYW83" s="35"/>
      <c r="AYX83" s="35"/>
      <c r="AYY83" s="35"/>
      <c r="AYZ83" s="35"/>
      <c r="AZA83" s="35"/>
      <c r="AZB83" s="35"/>
      <c r="AZC83" s="35"/>
      <c r="AZD83" s="35"/>
      <c r="AZE83" s="35"/>
      <c r="AZF83" s="35"/>
      <c r="AZG83" s="35"/>
      <c r="AZH83" s="35"/>
      <c r="AZI83" s="35"/>
      <c r="AZJ83" s="35"/>
      <c r="AZK83" s="35"/>
      <c r="AZL83" s="35"/>
      <c r="AZM83" s="35"/>
      <c r="AZN83" s="35"/>
      <c r="AZO83" s="35"/>
      <c r="AZP83" s="35"/>
      <c r="AZQ83" s="35"/>
      <c r="AZR83" s="35"/>
      <c r="AZS83" s="35"/>
      <c r="AZT83" s="35"/>
      <c r="AZU83" s="35"/>
      <c r="AZV83" s="35"/>
      <c r="AZW83" s="35"/>
      <c r="AZX83" s="35"/>
      <c r="AZY83" s="35"/>
      <c r="AZZ83" s="35"/>
      <c r="BAA83" s="35"/>
      <c r="BAB83" s="35"/>
      <c r="BAC83" s="35"/>
      <c r="BAD83" s="35"/>
      <c r="BAE83" s="35"/>
      <c r="BAF83" s="35"/>
      <c r="BAG83" s="35"/>
      <c r="BAH83" s="35"/>
      <c r="BAI83" s="35"/>
      <c r="BAJ83" s="35"/>
      <c r="BAK83" s="35"/>
      <c r="BAL83" s="35"/>
      <c r="BAM83" s="35"/>
      <c r="BAN83" s="35"/>
      <c r="BAO83" s="35"/>
      <c r="BAP83" s="35"/>
      <c r="BAQ83" s="35"/>
      <c r="BAR83" s="35"/>
      <c r="BAS83" s="35"/>
      <c r="BAT83" s="35"/>
      <c r="BAU83" s="35"/>
      <c r="BAV83" s="35"/>
      <c r="BAW83" s="35"/>
      <c r="BAX83" s="35"/>
      <c r="BAY83" s="35"/>
      <c r="BAZ83" s="35"/>
      <c r="BBA83" s="35"/>
      <c r="BBB83" s="35"/>
      <c r="BBC83" s="35"/>
      <c r="BBD83" s="35"/>
      <c r="BBE83" s="35"/>
      <c r="BBF83" s="35"/>
      <c r="BBG83" s="35"/>
      <c r="BBH83" s="35"/>
      <c r="BBI83" s="35"/>
      <c r="BBJ83" s="35"/>
      <c r="BBK83" s="35"/>
      <c r="BBL83" s="35"/>
      <c r="BBM83" s="35"/>
      <c r="BBN83" s="35"/>
      <c r="BBO83" s="35"/>
      <c r="BBP83" s="35"/>
      <c r="BBQ83" s="35"/>
      <c r="BBR83" s="35"/>
      <c r="BBS83" s="35"/>
      <c r="BBT83" s="35"/>
      <c r="BBU83" s="35"/>
      <c r="BBV83" s="35"/>
      <c r="BBW83" s="35"/>
      <c r="BBX83" s="35"/>
      <c r="BBY83" s="35"/>
      <c r="BBZ83" s="35"/>
      <c r="BCA83" s="35"/>
      <c r="BCB83" s="35"/>
      <c r="BCC83" s="35"/>
      <c r="BCD83" s="35"/>
      <c r="BCE83" s="35"/>
      <c r="BCF83" s="35"/>
      <c r="BCG83" s="35"/>
      <c r="BCH83" s="35"/>
      <c r="BCI83" s="35"/>
      <c r="BCJ83" s="35"/>
      <c r="BCK83" s="35"/>
      <c r="BCL83" s="35"/>
      <c r="BCM83" s="35"/>
      <c r="BCN83" s="35"/>
      <c r="BCO83" s="35"/>
      <c r="BCP83" s="35"/>
      <c r="BCQ83" s="35"/>
      <c r="BCR83" s="35"/>
      <c r="BCS83" s="35"/>
      <c r="BCT83" s="35"/>
      <c r="BCU83" s="35"/>
      <c r="BCV83" s="35"/>
      <c r="BCW83" s="35"/>
      <c r="BCX83" s="35"/>
      <c r="BCY83" s="35"/>
      <c r="BCZ83" s="35"/>
      <c r="BDA83" s="35"/>
      <c r="BDB83" s="35"/>
      <c r="BDC83" s="35"/>
      <c r="BDD83" s="35"/>
      <c r="BDE83" s="35"/>
      <c r="BDF83" s="35"/>
      <c r="BDG83" s="35"/>
      <c r="BDH83" s="35"/>
      <c r="BDI83" s="35"/>
      <c r="BDJ83" s="35"/>
      <c r="BDK83" s="35"/>
      <c r="BDL83" s="35"/>
      <c r="BDM83" s="35"/>
      <c r="BDN83" s="35"/>
      <c r="BDO83" s="35"/>
      <c r="BDP83" s="35"/>
      <c r="BDQ83" s="35"/>
      <c r="BDR83" s="35"/>
      <c r="BDS83" s="35"/>
      <c r="BDT83" s="35"/>
      <c r="BDU83" s="35"/>
      <c r="BDV83" s="35"/>
      <c r="BDW83" s="35"/>
      <c r="BDX83" s="35"/>
      <c r="BDY83" s="35"/>
      <c r="BDZ83" s="35"/>
      <c r="BEA83" s="35"/>
      <c r="BEB83" s="35"/>
      <c r="BEC83" s="35"/>
      <c r="BED83" s="35"/>
      <c r="BEE83" s="35"/>
      <c r="BEF83" s="35"/>
      <c r="BEG83" s="35"/>
      <c r="BEH83" s="35"/>
      <c r="BEI83" s="35"/>
      <c r="BEJ83" s="35"/>
      <c r="BEK83" s="35"/>
      <c r="BEL83" s="35"/>
      <c r="BEM83" s="35"/>
      <c r="BEN83" s="35"/>
      <c r="BEO83" s="35"/>
      <c r="BEP83" s="35"/>
      <c r="BEQ83" s="35"/>
      <c r="BER83" s="35"/>
      <c r="BES83" s="35"/>
      <c r="BET83" s="35"/>
      <c r="BEU83" s="35"/>
      <c r="BEV83" s="35"/>
      <c r="BEW83" s="35"/>
      <c r="BEX83" s="35"/>
      <c r="BFE83" s="35"/>
      <c r="BFF83" s="35"/>
      <c r="BFG83" s="35"/>
      <c r="BFH83" s="35"/>
      <c r="BFI83" s="35"/>
      <c r="BFJ83" s="35"/>
      <c r="BFK83" s="35"/>
      <c r="BFL83" s="35"/>
      <c r="BFM83" s="35"/>
      <c r="BFN83" s="35"/>
      <c r="BFO83" s="35"/>
      <c r="BFP83" s="35"/>
      <c r="BFQ83" s="35"/>
      <c r="BFR83" s="35"/>
      <c r="BFS83" s="35"/>
      <c r="BFT83" s="35"/>
      <c r="BFU83" s="35"/>
      <c r="BFV83" s="35"/>
      <c r="BFW83" s="35"/>
      <c r="BFX83" s="35"/>
      <c r="BFY83" s="35"/>
      <c r="BFZ83" s="35"/>
      <c r="BGA83" s="35"/>
      <c r="BGB83" s="35"/>
      <c r="BGC83" s="35"/>
      <c r="BGD83" s="35"/>
      <c r="BGE83" s="35"/>
      <c r="BGF83" s="35"/>
      <c r="BGG83" s="35"/>
      <c r="BGH83" s="35"/>
      <c r="BGI83" s="35"/>
      <c r="BGJ83" s="35"/>
      <c r="BGK83" s="35"/>
      <c r="BGL83" s="35"/>
      <c r="BGM83" s="35"/>
      <c r="BGN83" s="35"/>
      <c r="BGO83" s="35"/>
      <c r="BGP83" s="35"/>
      <c r="BGQ83" s="35"/>
      <c r="BGR83" s="35"/>
      <c r="BGS83" s="35"/>
      <c r="BGT83" s="35"/>
      <c r="BGU83" s="35"/>
      <c r="BGV83" s="35"/>
      <c r="BGW83" s="35"/>
      <c r="BGX83" s="35"/>
      <c r="BGY83" s="35"/>
      <c r="BGZ83" s="35"/>
      <c r="BHA83" s="35"/>
      <c r="BHB83" s="35"/>
      <c r="BHC83" s="35"/>
      <c r="BHD83" s="35"/>
      <c r="BHE83" s="35"/>
      <c r="BHF83" s="35"/>
      <c r="BHG83" s="35"/>
      <c r="BHH83" s="35"/>
      <c r="BHI83" s="35"/>
      <c r="BHJ83" s="35"/>
      <c r="BHK83" s="35"/>
      <c r="BHL83" s="35"/>
      <c r="BHM83" s="35"/>
      <c r="BHN83" s="35"/>
      <c r="BHO83" s="35"/>
      <c r="BHP83" s="35"/>
      <c r="BHQ83" s="35"/>
      <c r="BHR83" s="35"/>
      <c r="BHS83" s="35"/>
      <c r="BHT83" s="35"/>
      <c r="BHU83" s="35"/>
      <c r="BHV83" s="35"/>
      <c r="BHW83" s="35"/>
      <c r="BHX83" s="35"/>
      <c r="BHY83" s="35"/>
      <c r="BHZ83" s="35"/>
      <c r="BIA83" s="35"/>
      <c r="BIB83" s="35"/>
      <c r="BIC83" s="35"/>
      <c r="BID83" s="35"/>
      <c r="BIE83" s="35"/>
      <c r="BIF83" s="35"/>
      <c r="BIG83" s="35"/>
      <c r="BIH83" s="35"/>
      <c r="BII83" s="35"/>
      <c r="BIJ83" s="35"/>
      <c r="BIK83" s="35"/>
      <c r="BIL83" s="35"/>
      <c r="BIM83" s="35"/>
      <c r="BIN83" s="35"/>
      <c r="BIO83" s="35"/>
      <c r="BIP83" s="35"/>
      <c r="BIQ83" s="35"/>
      <c r="BIR83" s="35"/>
      <c r="BIS83" s="35"/>
      <c r="BIT83" s="35"/>
      <c r="BIU83" s="35"/>
      <c r="BIV83" s="35"/>
      <c r="BIW83" s="35"/>
      <c r="BIX83" s="35"/>
      <c r="BIY83" s="35"/>
      <c r="BIZ83" s="35"/>
      <c r="BJA83" s="35"/>
      <c r="BJB83" s="35"/>
      <c r="BJC83" s="35"/>
      <c r="BJD83" s="35"/>
      <c r="BJE83" s="35"/>
      <c r="BJF83" s="35"/>
      <c r="BJG83" s="35"/>
      <c r="BJH83" s="35"/>
      <c r="BJI83" s="35"/>
      <c r="BJJ83" s="35"/>
      <c r="BJK83" s="35"/>
      <c r="BJL83" s="35"/>
      <c r="BJM83" s="35"/>
      <c r="BJN83" s="35"/>
      <c r="BJO83" s="35"/>
      <c r="BJP83" s="35"/>
      <c r="BJQ83" s="35"/>
      <c r="BJR83" s="35"/>
      <c r="BJS83" s="35"/>
      <c r="BJT83" s="35"/>
      <c r="BJU83" s="35"/>
      <c r="BJV83" s="35"/>
      <c r="BJW83" s="35"/>
      <c r="BJX83" s="35"/>
      <c r="BJY83" s="35"/>
      <c r="BJZ83" s="35"/>
      <c r="BKA83" s="35"/>
      <c r="BKB83" s="35"/>
      <c r="BKC83" s="35"/>
      <c r="BKD83" s="35"/>
      <c r="BKE83" s="35"/>
      <c r="BKF83" s="35"/>
      <c r="BKG83" s="35"/>
      <c r="BKH83" s="35"/>
      <c r="BKI83" s="35"/>
      <c r="BKJ83" s="35"/>
      <c r="BKK83" s="35"/>
      <c r="BKL83" s="35"/>
      <c r="BKM83" s="35"/>
      <c r="BKN83" s="35"/>
      <c r="BKO83" s="35"/>
      <c r="BKP83" s="35"/>
      <c r="BKQ83" s="35"/>
      <c r="BKR83" s="35"/>
      <c r="BKS83" s="35"/>
      <c r="BKT83" s="35"/>
      <c r="BKU83" s="35"/>
      <c r="BKV83" s="35"/>
      <c r="BKW83" s="35"/>
      <c r="BKX83" s="35"/>
      <c r="BKY83" s="35"/>
      <c r="BKZ83" s="35"/>
      <c r="BLA83" s="35"/>
      <c r="BLB83" s="35"/>
      <c r="BLC83" s="35"/>
      <c r="BLD83" s="35"/>
      <c r="BLE83" s="35"/>
      <c r="BLF83" s="35"/>
      <c r="BLG83" s="35"/>
      <c r="BLH83" s="35"/>
      <c r="BLI83" s="35"/>
      <c r="BLJ83" s="35"/>
      <c r="BLK83" s="35"/>
      <c r="BLL83" s="35"/>
      <c r="BLM83" s="35"/>
      <c r="BLN83" s="35"/>
      <c r="BLO83" s="35"/>
      <c r="BLP83" s="35"/>
      <c r="BLQ83" s="35"/>
      <c r="BLR83" s="35"/>
      <c r="BLS83" s="35"/>
      <c r="BLT83" s="35"/>
      <c r="BLU83" s="35"/>
      <c r="BLV83" s="35"/>
      <c r="BLW83" s="35"/>
      <c r="BLX83" s="35"/>
      <c r="BLY83" s="35"/>
      <c r="BLZ83" s="35"/>
      <c r="BMA83" s="35"/>
      <c r="BMB83" s="35"/>
      <c r="BMC83" s="35"/>
      <c r="BMD83" s="35"/>
      <c r="BME83" s="35"/>
      <c r="BMF83" s="35"/>
      <c r="BMG83" s="35"/>
      <c r="BMH83" s="35"/>
      <c r="BMI83" s="35"/>
      <c r="BMJ83" s="35"/>
      <c r="BMK83" s="35"/>
      <c r="BML83" s="35"/>
      <c r="BMM83" s="35"/>
      <c r="BMN83" s="35"/>
      <c r="BMO83" s="35"/>
      <c r="BMP83" s="35"/>
      <c r="BMQ83" s="35"/>
      <c r="BMR83" s="35"/>
      <c r="BMS83" s="35"/>
      <c r="BMT83" s="35"/>
      <c r="BMU83" s="35"/>
      <c r="BMV83" s="35"/>
      <c r="BMW83" s="35"/>
      <c r="BMX83" s="35"/>
      <c r="BMY83" s="35"/>
      <c r="BMZ83" s="35"/>
      <c r="BNA83" s="35"/>
      <c r="BNB83" s="35"/>
      <c r="BNC83" s="35"/>
      <c r="BND83" s="35"/>
      <c r="BNE83" s="35"/>
      <c r="BNF83" s="35"/>
      <c r="BNG83" s="35"/>
      <c r="BNH83" s="35"/>
      <c r="BNI83" s="35"/>
      <c r="BNJ83" s="35"/>
      <c r="BNK83" s="35"/>
      <c r="BNL83" s="35"/>
      <c r="BNM83" s="35"/>
      <c r="BNN83" s="35"/>
      <c r="BNO83" s="35"/>
      <c r="BNP83" s="35"/>
      <c r="BNQ83" s="35"/>
      <c r="BNR83" s="35"/>
      <c r="BNS83" s="35"/>
      <c r="BNT83" s="35"/>
      <c r="BNU83" s="35"/>
      <c r="BNV83" s="35"/>
      <c r="BNW83" s="35"/>
      <c r="BNX83" s="35"/>
      <c r="BNY83" s="35"/>
      <c r="BNZ83" s="35"/>
      <c r="BOA83" s="35"/>
      <c r="BOB83" s="35"/>
      <c r="BOC83" s="35"/>
      <c r="BOD83" s="35"/>
      <c r="BOE83" s="35"/>
      <c r="BOF83" s="35"/>
      <c r="BOG83" s="35"/>
      <c r="BOH83" s="35"/>
      <c r="BOI83" s="35"/>
      <c r="BOJ83" s="35"/>
      <c r="BOK83" s="35"/>
      <c r="BOL83" s="35"/>
      <c r="BOM83" s="35"/>
      <c r="BON83" s="35"/>
      <c r="BOO83" s="35"/>
      <c r="BOP83" s="35"/>
      <c r="BOQ83" s="35"/>
      <c r="BOR83" s="35"/>
      <c r="BOS83" s="35"/>
      <c r="BOT83" s="35"/>
      <c r="BPA83" s="35"/>
      <c r="BPB83" s="35"/>
      <c r="BPC83" s="35"/>
      <c r="BPD83" s="35"/>
      <c r="BPE83" s="35"/>
      <c r="BPF83" s="35"/>
      <c r="BPG83" s="35"/>
      <c r="BPH83" s="35"/>
      <c r="BPI83" s="35"/>
      <c r="BPJ83" s="35"/>
      <c r="BPK83" s="35"/>
      <c r="BPL83" s="35"/>
      <c r="BPM83" s="35"/>
      <c r="BPN83" s="35"/>
      <c r="BPO83" s="35"/>
      <c r="BPP83" s="35"/>
      <c r="BPQ83" s="35"/>
      <c r="BPR83" s="35"/>
      <c r="BPS83" s="35"/>
      <c r="BPT83" s="35"/>
      <c r="BPU83" s="35"/>
      <c r="BPV83" s="35"/>
      <c r="BPW83" s="35"/>
      <c r="BPX83" s="35"/>
      <c r="BPY83" s="35"/>
      <c r="BPZ83" s="35"/>
      <c r="BQA83" s="35"/>
      <c r="BQB83" s="35"/>
      <c r="BQC83" s="35"/>
      <c r="BQD83" s="35"/>
      <c r="BQE83" s="35"/>
      <c r="BQF83" s="35"/>
      <c r="BQG83" s="35"/>
      <c r="BQH83" s="35"/>
      <c r="BQI83" s="35"/>
      <c r="BQJ83" s="35"/>
      <c r="BQK83" s="35"/>
      <c r="BQL83" s="35"/>
      <c r="BQM83" s="35"/>
      <c r="BQN83" s="35"/>
      <c r="BQO83" s="35"/>
      <c r="BQP83" s="35"/>
      <c r="BQQ83" s="35"/>
      <c r="BQR83" s="35"/>
      <c r="BQS83" s="35"/>
      <c r="BQT83" s="35"/>
      <c r="BQU83" s="35"/>
      <c r="BQV83" s="35"/>
      <c r="BQW83" s="35"/>
      <c r="BQX83" s="35"/>
      <c r="BQY83" s="35"/>
      <c r="BQZ83" s="35"/>
      <c r="BRA83" s="35"/>
      <c r="BRB83" s="35"/>
      <c r="BRC83" s="35"/>
      <c r="BRD83" s="35"/>
      <c r="BRE83" s="35"/>
      <c r="BRF83" s="35"/>
      <c r="BRG83" s="35"/>
      <c r="BRH83" s="35"/>
      <c r="BRI83" s="35"/>
      <c r="BRJ83" s="35"/>
      <c r="BRK83" s="35"/>
      <c r="BRL83" s="35"/>
      <c r="BRM83" s="35"/>
      <c r="BRN83" s="35"/>
      <c r="BRO83" s="35"/>
      <c r="BRP83" s="35"/>
      <c r="BRQ83" s="35"/>
      <c r="BRR83" s="35"/>
      <c r="BRS83" s="35"/>
      <c r="BRT83" s="35"/>
      <c r="BRU83" s="35"/>
      <c r="BRV83" s="35"/>
      <c r="BRW83" s="35"/>
      <c r="BRX83" s="35"/>
      <c r="BRY83" s="35"/>
      <c r="BRZ83" s="35"/>
      <c r="BSA83" s="35"/>
      <c r="BSB83" s="35"/>
      <c r="BSC83" s="35"/>
      <c r="BSD83" s="35"/>
      <c r="BSE83" s="35"/>
      <c r="BSF83" s="35"/>
      <c r="BSG83" s="35"/>
      <c r="BSH83" s="35"/>
      <c r="BSI83" s="35"/>
      <c r="BSJ83" s="35"/>
      <c r="BSK83" s="35"/>
      <c r="BSL83" s="35"/>
      <c r="BSM83" s="35"/>
      <c r="BSN83" s="35"/>
      <c r="BSO83" s="35"/>
      <c r="BSP83" s="35"/>
      <c r="BSQ83" s="35"/>
      <c r="BSR83" s="35"/>
      <c r="BSS83" s="35"/>
      <c r="BST83" s="35"/>
      <c r="BSU83" s="35"/>
      <c r="BSV83" s="35"/>
      <c r="BSW83" s="35"/>
      <c r="BSX83" s="35"/>
      <c r="BSY83" s="35"/>
      <c r="BSZ83" s="35"/>
      <c r="BTA83" s="35"/>
      <c r="BTB83" s="35"/>
      <c r="BTC83" s="35"/>
      <c r="BTD83" s="35"/>
      <c r="BTE83" s="35"/>
      <c r="BTF83" s="35"/>
      <c r="BTG83" s="35"/>
      <c r="BTH83" s="35"/>
      <c r="BTI83" s="35"/>
      <c r="BTJ83" s="35"/>
      <c r="BTK83" s="35"/>
      <c r="BTL83" s="35"/>
      <c r="BTM83" s="35"/>
      <c r="BTN83" s="35"/>
      <c r="BTO83" s="35"/>
      <c r="BTP83" s="35"/>
      <c r="BTQ83" s="35"/>
      <c r="BTR83" s="35"/>
      <c r="BTS83" s="35"/>
      <c r="BTT83" s="35"/>
      <c r="BTU83" s="35"/>
      <c r="BTV83" s="35"/>
      <c r="BTW83" s="35"/>
      <c r="BTX83" s="35"/>
      <c r="BTY83" s="35"/>
      <c r="BTZ83" s="35"/>
      <c r="BUA83" s="35"/>
      <c r="BUB83" s="35"/>
      <c r="BUC83" s="35"/>
      <c r="BUD83" s="35"/>
      <c r="BUE83" s="35"/>
      <c r="BUF83" s="35"/>
      <c r="BUG83" s="35"/>
      <c r="BUH83" s="35"/>
      <c r="BUI83" s="35"/>
      <c r="BUJ83" s="35"/>
      <c r="BUK83" s="35"/>
      <c r="BUL83" s="35"/>
      <c r="BUM83" s="35"/>
      <c r="BUN83" s="35"/>
      <c r="BUO83" s="35"/>
      <c r="BUP83" s="35"/>
      <c r="BUQ83" s="35"/>
      <c r="BUR83" s="35"/>
      <c r="BUS83" s="35"/>
      <c r="BUT83" s="35"/>
      <c r="BUU83" s="35"/>
      <c r="BUV83" s="35"/>
      <c r="BUW83" s="35"/>
      <c r="BUX83" s="35"/>
      <c r="BUY83" s="35"/>
      <c r="BUZ83" s="35"/>
      <c r="BVA83" s="35"/>
      <c r="BVB83" s="35"/>
      <c r="BVC83" s="35"/>
      <c r="BVD83" s="35"/>
      <c r="BVE83" s="35"/>
      <c r="BVF83" s="35"/>
      <c r="BVG83" s="35"/>
      <c r="BVH83" s="35"/>
      <c r="BVI83" s="35"/>
      <c r="BVJ83" s="35"/>
      <c r="BVK83" s="35"/>
      <c r="BVL83" s="35"/>
      <c r="BVM83" s="35"/>
      <c r="BVN83" s="35"/>
      <c r="BVO83" s="35"/>
      <c r="BVP83" s="35"/>
      <c r="BVQ83" s="35"/>
      <c r="BVR83" s="35"/>
      <c r="BVS83" s="35"/>
      <c r="BVT83" s="35"/>
      <c r="BVU83" s="35"/>
      <c r="BVV83" s="35"/>
      <c r="BVW83" s="35"/>
      <c r="BVX83" s="35"/>
      <c r="BVY83" s="35"/>
      <c r="BVZ83" s="35"/>
      <c r="BWA83" s="35"/>
      <c r="BWB83" s="35"/>
      <c r="BWC83" s="35"/>
      <c r="BWD83" s="35"/>
      <c r="BWE83" s="35"/>
      <c r="BWF83" s="35"/>
      <c r="BWG83" s="35"/>
      <c r="BWH83" s="35"/>
      <c r="BWI83" s="35"/>
      <c r="BWJ83" s="35"/>
      <c r="BWK83" s="35"/>
      <c r="BWL83" s="35"/>
      <c r="BWM83" s="35"/>
      <c r="BWN83" s="35"/>
      <c r="BWO83" s="35"/>
      <c r="BWP83" s="35"/>
      <c r="BWQ83" s="35"/>
      <c r="BWR83" s="35"/>
      <c r="BWS83" s="35"/>
      <c r="BWT83" s="35"/>
      <c r="BWU83" s="35"/>
      <c r="BWV83" s="35"/>
      <c r="BWW83" s="35"/>
      <c r="BWX83" s="35"/>
      <c r="BWY83" s="35"/>
      <c r="BWZ83" s="35"/>
      <c r="BXA83" s="35"/>
      <c r="BXB83" s="35"/>
      <c r="BXC83" s="35"/>
      <c r="BXD83" s="35"/>
      <c r="BXE83" s="35"/>
      <c r="BXF83" s="35"/>
      <c r="BXG83" s="35"/>
      <c r="BXH83" s="35"/>
      <c r="BXI83" s="35"/>
      <c r="BXJ83" s="35"/>
      <c r="BXK83" s="35"/>
      <c r="BXL83" s="35"/>
      <c r="BXM83" s="35"/>
      <c r="BXN83" s="35"/>
      <c r="BXO83" s="35"/>
      <c r="BXP83" s="35"/>
      <c r="BXQ83" s="35"/>
      <c r="BXR83" s="35"/>
      <c r="BXS83" s="35"/>
      <c r="BXT83" s="35"/>
      <c r="BXU83" s="35"/>
      <c r="BXV83" s="35"/>
      <c r="BXW83" s="35"/>
      <c r="BXX83" s="35"/>
      <c r="BXY83" s="35"/>
      <c r="BXZ83" s="35"/>
      <c r="BYA83" s="35"/>
      <c r="BYB83" s="35"/>
      <c r="BYC83" s="35"/>
      <c r="BYD83" s="35"/>
      <c r="BYE83" s="35"/>
      <c r="BYF83" s="35"/>
      <c r="BYG83" s="35"/>
      <c r="BYH83" s="35"/>
      <c r="BYI83" s="35"/>
      <c r="BYJ83" s="35"/>
      <c r="BYK83" s="35"/>
      <c r="BYL83" s="35"/>
      <c r="BYM83" s="35"/>
      <c r="BYN83" s="35"/>
      <c r="BYO83" s="35"/>
      <c r="BYP83" s="35"/>
      <c r="BYW83" s="35"/>
      <c r="BYX83" s="35"/>
      <c r="BYY83" s="35"/>
      <c r="BYZ83" s="35"/>
      <c r="BZA83" s="35"/>
      <c r="BZB83" s="35"/>
      <c r="BZC83" s="35"/>
      <c r="BZD83" s="35"/>
      <c r="BZE83" s="35"/>
      <c r="BZF83" s="35"/>
      <c r="BZG83" s="35"/>
      <c r="BZH83" s="35"/>
      <c r="BZI83" s="35"/>
      <c r="BZJ83" s="35"/>
      <c r="BZK83" s="35"/>
      <c r="BZL83" s="35"/>
      <c r="BZM83" s="35"/>
      <c r="BZN83" s="35"/>
      <c r="BZO83" s="35"/>
      <c r="BZP83" s="35"/>
      <c r="BZQ83" s="35"/>
      <c r="BZR83" s="35"/>
      <c r="BZS83" s="35"/>
      <c r="BZT83" s="35"/>
      <c r="BZU83" s="35"/>
      <c r="BZV83" s="35"/>
      <c r="BZW83" s="35"/>
      <c r="BZX83" s="35"/>
      <c r="BZY83" s="35"/>
      <c r="BZZ83" s="35"/>
      <c r="CAA83" s="35"/>
      <c r="CAB83" s="35"/>
      <c r="CAC83" s="35"/>
      <c r="CAD83" s="35"/>
      <c r="CAE83" s="35"/>
      <c r="CAF83" s="35"/>
      <c r="CAG83" s="35"/>
      <c r="CAH83" s="35"/>
      <c r="CAI83" s="35"/>
      <c r="CAJ83" s="35"/>
      <c r="CAK83" s="35"/>
      <c r="CAL83" s="35"/>
      <c r="CAM83" s="35"/>
      <c r="CAN83" s="35"/>
      <c r="CAO83" s="35"/>
      <c r="CAP83" s="35"/>
      <c r="CAQ83" s="35"/>
      <c r="CAR83" s="35"/>
      <c r="CAS83" s="35"/>
      <c r="CAT83" s="35"/>
      <c r="CAU83" s="35"/>
      <c r="CAV83" s="35"/>
      <c r="CAW83" s="35"/>
      <c r="CAX83" s="35"/>
      <c r="CAY83" s="35"/>
      <c r="CAZ83" s="35"/>
      <c r="CBA83" s="35"/>
      <c r="CBB83" s="35"/>
      <c r="CBC83" s="35"/>
      <c r="CBD83" s="35"/>
      <c r="CBE83" s="35"/>
      <c r="CBF83" s="35"/>
      <c r="CBG83" s="35"/>
      <c r="CBH83" s="35"/>
      <c r="CBI83" s="35"/>
      <c r="CBJ83" s="35"/>
      <c r="CBK83" s="35"/>
      <c r="CBL83" s="35"/>
      <c r="CBM83" s="35"/>
      <c r="CBN83" s="35"/>
      <c r="CBO83" s="35"/>
      <c r="CBP83" s="35"/>
      <c r="CBQ83" s="35"/>
      <c r="CBR83" s="35"/>
      <c r="CBS83" s="35"/>
      <c r="CBT83" s="35"/>
      <c r="CBU83" s="35"/>
      <c r="CBV83" s="35"/>
      <c r="CBW83" s="35"/>
      <c r="CBX83" s="35"/>
      <c r="CBY83" s="35"/>
      <c r="CBZ83" s="35"/>
      <c r="CCA83" s="35"/>
      <c r="CCB83" s="35"/>
      <c r="CCC83" s="35"/>
      <c r="CCD83" s="35"/>
      <c r="CCE83" s="35"/>
      <c r="CCF83" s="35"/>
      <c r="CCG83" s="35"/>
      <c r="CCH83" s="35"/>
      <c r="CCI83" s="35"/>
      <c r="CCJ83" s="35"/>
      <c r="CCK83" s="35"/>
      <c r="CCL83" s="35"/>
      <c r="CCM83" s="35"/>
      <c r="CCN83" s="35"/>
      <c r="CCO83" s="35"/>
      <c r="CCP83" s="35"/>
      <c r="CCQ83" s="35"/>
      <c r="CCR83" s="35"/>
      <c r="CCS83" s="35"/>
      <c r="CCT83" s="35"/>
      <c r="CCU83" s="35"/>
      <c r="CCV83" s="35"/>
      <c r="CCW83" s="35"/>
      <c r="CCX83" s="35"/>
      <c r="CCY83" s="35"/>
      <c r="CCZ83" s="35"/>
      <c r="CDA83" s="35"/>
      <c r="CDB83" s="35"/>
      <c r="CDC83" s="35"/>
      <c r="CDD83" s="35"/>
      <c r="CDE83" s="35"/>
      <c r="CDF83" s="35"/>
      <c r="CDG83" s="35"/>
      <c r="CDH83" s="35"/>
      <c r="CDI83" s="35"/>
      <c r="CDJ83" s="35"/>
      <c r="CDK83" s="35"/>
      <c r="CDL83" s="35"/>
      <c r="CDM83" s="35"/>
      <c r="CDN83" s="35"/>
      <c r="CDO83" s="35"/>
      <c r="CDP83" s="35"/>
      <c r="CDQ83" s="35"/>
      <c r="CDR83" s="35"/>
      <c r="CDS83" s="35"/>
      <c r="CDT83" s="35"/>
      <c r="CDU83" s="35"/>
      <c r="CDV83" s="35"/>
      <c r="CDW83" s="35"/>
      <c r="CDX83" s="35"/>
      <c r="CDY83" s="35"/>
      <c r="CDZ83" s="35"/>
      <c r="CEA83" s="35"/>
      <c r="CEB83" s="35"/>
      <c r="CEC83" s="35"/>
      <c r="CED83" s="35"/>
      <c r="CEE83" s="35"/>
      <c r="CEF83" s="35"/>
      <c r="CEG83" s="35"/>
      <c r="CEH83" s="35"/>
      <c r="CEI83" s="35"/>
      <c r="CEJ83" s="35"/>
      <c r="CEK83" s="35"/>
      <c r="CEL83" s="35"/>
      <c r="CEM83" s="35"/>
      <c r="CEN83" s="35"/>
      <c r="CEO83" s="35"/>
      <c r="CEP83" s="35"/>
      <c r="CEQ83" s="35"/>
      <c r="CER83" s="35"/>
      <c r="CES83" s="35"/>
      <c r="CET83" s="35"/>
      <c r="CEU83" s="35"/>
      <c r="CEV83" s="35"/>
      <c r="CEW83" s="35"/>
      <c r="CEX83" s="35"/>
      <c r="CEY83" s="35"/>
      <c r="CEZ83" s="35"/>
      <c r="CFA83" s="35"/>
      <c r="CFB83" s="35"/>
      <c r="CFC83" s="35"/>
      <c r="CFD83" s="35"/>
      <c r="CFE83" s="35"/>
      <c r="CFF83" s="35"/>
      <c r="CFG83" s="35"/>
      <c r="CFH83" s="35"/>
      <c r="CFI83" s="35"/>
      <c r="CFJ83" s="35"/>
      <c r="CFK83" s="35"/>
      <c r="CFL83" s="35"/>
      <c r="CFM83" s="35"/>
      <c r="CFN83" s="35"/>
      <c r="CFO83" s="35"/>
      <c r="CFP83" s="35"/>
      <c r="CFQ83" s="35"/>
      <c r="CFR83" s="35"/>
      <c r="CFS83" s="35"/>
      <c r="CFT83" s="35"/>
      <c r="CFU83" s="35"/>
      <c r="CFV83" s="35"/>
      <c r="CFW83" s="35"/>
      <c r="CFX83" s="35"/>
      <c r="CFY83" s="35"/>
      <c r="CFZ83" s="35"/>
      <c r="CGA83" s="35"/>
      <c r="CGB83" s="35"/>
      <c r="CGC83" s="35"/>
      <c r="CGD83" s="35"/>
      <c r="CGE83" s="35"/>
      <c r="CGF83" s="35"/>
      <c r="CGG83" s="35"/>
      <c r="CGH83" s="35"/>
      <c r="CGI83" s="35"/>
      <c r="CGJ83" s="35"/>
      <c r="CGK83" s="35"/>
      <c r="CGL83" s="35"/>
      <c r="CGM83" s="35"/>
      <c r="CGN83" s="35"/>
      <c r="CGO83" s="35"/>
      <c r="CGP83" s="35"/>
      <c r="CGQ83" s="35"/>
      <c r="CGR83" s="35"/>
      <c r="CGS83" s="35"/>
      <c r="CGT83" s="35"/>
      <c r="CGU83" s="35"/>
      <c r="CGV83" s="35"/>
      <c r="CGW83" s="35"/>
      <c r="CGX83" s="35"/>
      <c r="CGY83" s="35"/>
      <c r="CGZ83" s="35"/>
      <c r="CHA83" s="35"/>
      <c r="CHB83" s="35"/>
      <c r="CHC83" s="35"/>
      <c r="CHD83" s="35"/>
      <c r="CHE83" s="35"/>
      <c r="CHF83" s="35"/>
      <c r="CHG83" s="35"/>
      <c r="CHH83" s="35"/>
      <c r="CHI83" s="35"/>
      <c r="CHJ83" s="35"/>
      <c r="CHK83" s="35"/>
      <c r="CHL83" s="35"/>
      <c r="CHM83" s="35"/>
      <c r="CHN83" s="35"/>
      <c r="CHO83" s="35"/>
      <c r="CHP83" s="35"/>
      <c r="CHQ83" s="35"/>
      <c r="CHR83" s="35"/>
      <c r="CHS83" s="35"/>
      <c r="CHT83" s="35"/>
      <c r="CHU83" s="35"/>
      <c r="CHV83" s="35"/>
      <c r="CHW83" s="35"/>
      <c r="CHX83" s="35"/>
      <c r="CHY83" s="35"/>
      <c r="CHZ83" s="35"/>
      <c r="CIA83" s="35"/>
      <c r="CIB83" s="35"/>
      <c r="CIC83" s="35"/>
      <c r="CID83" s="35"/>
      <c r="CIE83" s="35"/>
      <c r="CIF83" s="35"/>
      <c r="CIG83" s="35"/>
      <c r="CIH83" s="35"/>
      <c r="CII83" s="35"/>
      <c r="CIJ83" s="35"/>
      <c r="CIK83" s="35"/>
      <c r="CIL83" s="35"/>
      <c r="CIS83" s="35"/>
      <c r="CIT83" s="35"/>
      <c r="CIU83" s="35"/>
      <c r="CIV83" s="35"/>
      <c r="CIW83" s="35"/>
      <c r="CIX83" s="35"/>
      <c r="CIY83" s="35"/>
      <c r="CIZ83" s="35"/>
      <c r="CJA83" s="35"/>
      <c r="CJB83" s="35"/>
      <c r="CJC83" s="35"/>
      <c r="CJD83" s="35"/>
      <c r="CJE83" s="35"/>
      <c r="CJF83" s="35"/>
      <c r="CJG83" s="35"/>
      <c r="CJH83" s="35"/>
      <c r="CJI83" s="35"/>
      <c r="CJJ83" s="35"/>
      <c r="CJK83" s="35"/>
      <c r="CJL83" s="35"/>
      <c r="CJM83" s="35"/>
      <c r="CJN83" s="35"/>
      <c r="CJO83" s="35"/>
      <c r="CJP83" s="35"/>
      <c r="CJQ83" s="35"/>
      <c r="CJR83" s="35"/>
      <c r="CJS83" s="35"/>
      <c r="CJT83" s="35"/>
      <c r="CJU83" s="35"/>
      <c r="CJV83" s="35"/>
      <c r="CJW83" s="35"/>
      <c r="CJX83" s="35"/>
      <c r="CJY83" s="35"/>
      <c r="CJZ83" s="35"/>
      <c r="CKA83" s="35"/>
      <c r="CKB83" s="35"/>
      <c r="CKC83" s="35"/>
      <c r="CKD83" s="35"/>
      <c r="CKE83" s="35"/>
      <c r="CKF83" s="35"/>
      <c r="CKG83" s="35"/>
      <c r="CKH83" s="35"/>
      <c r="CKI83" s="35"/>
      <c r="CKJ83" s="35"/>
      <c r="CKK83" s="35"/>
      <c r="CKL83" s="35"/>
      <c r="CKM83" s="35"/>
      <c r="CKN83" s="35"/>
      <c r="CKO83" s="35"/>
      <c r="CKP83" s="35"/>
      <c r="CKQ83" s="35"/>
      <c r="CKR83" s="35"/>
      <c r="CKS83" s="35"/>
      <c r="CKT83" s="35"/>
      <c r="CKU83" s="35"/>
      <c r="CKV83" s="35"/>
      <c r="CKW83" s="35"/>
      <c r="CKX83" s="35"/>
      <c r="CKY83" s="35"/>
      <c r="CKZ83" s="35"/>
      <c r="CLA83" s="35"/>
      <c r="CLB83" s="35"/>
      <c r="CLC83" s="35"/>
      <c r="CLD83" s="35"/>
      <c r="CLE83" s="35"/>
      <c r="CLF83" s="35"/>
      <c r="CLG83" s="35"/>
      <c r="CLH83" s="35"/>
      <c r="CLI83" s="35"/>
      <c r="CLJ83" s="35"/>
      <c r="CLK83" s="35"/>
      <c r="CLL83" s="35"/>
      <c r="CLM83" s="35"/>
      <c r="CLN83" s="35"/>
      <c r="CLO83" s="35"/>
      <c r="CLP83" s="35"/>
      <c r="CLQ83" s="35"/>
      <c r="CLR83" s="35"/>
      <c r="CLS83" s="35"/>
      <c r="CLT83" s="35"/>
      <c r="CLU83" s="35"/>
      <c r="CLV83" s="35"/>
      <c r="CLW83" s="35"/>
      <c r="CLX83" s="35"/>
      <c r="CLY83" s="35"/>
      <c r="CLZ83" s="35"/>
      <c r="CMA83" s="35"/>
      <c r="CMB83" s="35"/>
      <c r="CMC83" s="35"/>
      <c r="CMD83" s="35"/>
      <c r="CME83" s="35"/>
      <c r="CMF83" s="35"/>
      <c r="CMG83" s="35"/>
      <c r="CMH83" s="35"/>
      <c r="CMI83" s="35"/>
      <c r="CMJ83" s="35"/>
      <c r="CMK83" s="35"/>
      <c r="CML83" s="35"/>
      <c r="CMM83" s="35"/>
      <c r="CMN83" s="35"/>
      <c r="CMO83" s="35"/>
      <c r="CMP83" s="35"/>
      <c r="CMQ83" s="35"/>
      <c r="CMR83" s="35"/>
      <c r="CMS83" s="35"/>
      <c r="CMT83" s="35"/>
      <c r="CMU83" s="35"/>
      <c r="CMV83" s="35"/>
      <c r="CMW83" s="35"/>
      <c r="CMX83" s="35"/>
      <c r="CMY83" s="35"/>
      <c r="CMZ83" s="35"/>
      <c r="CNA83" s="35"/>
      <c r="CNB83" s="35"/>
      <c r="CNC83" s="35"/>
      <c r="CND83" s="35"/>
      <c r="CNE83" s="35"/>
      <c r="CNF83" s="35"/>
      <c r="CNG83" s="35"/>
      <c r="CNH83" s="35"/>
      <c r="CNI83" s="35"/>
      <c r="CNJ83" s="35"/>
      <c r="CNK83" s="35"/>
      <c r="CNL83" s="35"/>
      <c r="CNM83" s="35"/>
      <c r="CNN83" s="35"/>
      <c r="CNO83" s="35"/>
      <c r="CNP83" s="35"/>
      <c r="CNQ83" s="35"/>
      <c r="CNR83" s="35"/>
      <c r="CNS83" s="35"/>
      <c r="CNT83" s="35"/>
      <c r="CNU83" s="35"/>
      <c r="CNV83" s="35"/>
      <c r="CNW83" s="35"/>
      <c r="CNX83" s="35"/>
      <c r="CNY83" s="35"/>
      <c r="CNZ83" s="35"/>
      <c r="COA83" s="35"/>
      <c r="COB83" s="35"/>
      <c r="COC83" s="35"/>
      <c r="COD83" s="35"/>
      <c r="COE83" s="35"/>
      <c r="COF83" s="35"/>
      <c r="COG83" s="35"/>
      <c r="COH83" s="35"/>
      <c r="COI83" s="35"/>
      <c r="COJ83" s="35"/>
      <c r="COK83" s="35"/>
      <c r="COL83" s="35"/>
      <c r="COM83" s="35"/>
      <c r="CON83" s="35"/>
      <c r="COO83" s="35"/>
      <c r="COP83" s="35"/>
      <c r="COQ83" s="35"/>
      <c r="COR83" s="35"/>
      <c r="COS83" s="35"/>
      <c r="COT83" s="35"/>
      <c r="COU83" s="35"/>
      <c r="COV83" s="35"/>
      <c r="COW83" s="35"/>
      <c r="COX83" s="35"/>
      <c r="COY83" s="35"/>
      <c r="COZ83" s="35"/>
      <c r="CPA83" s="35"/>
      <c r="CPB83" s="35"/>
      <c r="CPC83" s="35"/>
      <c r="CPD83" s="35"/>
      <c r="CPE83" s="35"/>
      <c r="CPF83" s="35"/>
      <c r="CPG83" s="35"/>
      <c r="CPH83" s="35"/>
      <c r="CPI83" s="35"/>
      <c r="CPJ83" s="35"/>
      <c r="CPK83" s="35"/>
      <c r="CPL83" s="35"/>
      <c r="CPM83" s="35"/>
      <c r="CPN83" s="35"/>
      <c r="CPO83" s="35"/>
      <c r="CPP83" s="35"/>
      <c r="CPQ83" s="35"/>
      <c r="CPR83" s="35"/>
      <c r="CPS83" s="35"/>
      <c r="CPT83" s="35"/>
      <c r="CPU83" s="35"/>
      <c r="CPV83" s="35"/>
      <c r="CPW83" s="35"/>
      <c r="CPX83" s="35"/>
      <c r="CPY83" s="35"/>
      <c r="CPZ83" s="35"/>
      <c r="CQA83" s="35"/>
      <c r="CQB83" s="35"/>
      <c r="CQC83" s="35"/>
      <c r="CQD83" s="35"/>
      <c r="CQE83" s="35"/>
      <c r="CQF83" s="35"/>
      <c r="CQG83" s="35"/>
      <c r="CQH83" s="35"/>
      <c r="CQI83" s="35"/>
      <c r="CQJ83" s="35"/>
      <c r="CQK83" s="35"/>
      <c r="CQL83" s="35"/>
      <c r="CQM83" s="35"/>
      <c r="CQN83" s="35"/>
      <c r="CQO83" s="35"/>
      <c r="CQP83" s="35"/>
      <c r="CQQ83" s="35"/>
      <c r="CQR83" s="35"/>
      <c r="CQS83" s="35"/>
      <c r="CQT83" s="35"/>
      <c r="CQU83" s="35"/>
      <c r="CQV83" s="35"/>
      <c r="CQW83" s="35"/>
      <c r="CQX83" s="35"/>
      <c r="CQY83" s="35"/>
      <c r="CQZ83" s="35"/>
      <c r="CRA83" s="35"/>
      <c r="CRB83" s="35"/>
      <c r="CRC83" s="35"/>
      <c r="CRD83" s="35"/>
      <c r="CRE83" s="35"/>
      <c r="CRF83" s="35"/>
      <c r="CRG83" s="35"/>
      <c r="CRH83" s="35"/>
      <c r="CRI83" s="35"/>
      <c r="CRJ83" s="35"/>
      <c r="CRK83" s="35"/>
      <c r="CRL83" s="35"/>
      <c r="CRM83" s="35"/>
      <c r="CRN83" s="35"/>
      <c r="CRO83" s="35"/>
      <c r="CRP83" s="35"/>
      <c r="CRQ83" s="35"/>
      <c r="CRR83" s="35"/>
      <c r="CRS83" s="35"/>
      <c r="CRT83" s="35"/>
      <c r="CRU83" s="35"/>
      <c r="CRV83" s="35"/>
      <c r="CRW83" s="35"/>
      <c r="CRX83" s="35"/>
      <c r="CRY83" s="35"/>
      <c r="CRZ83" s="35"/>
      <c r="CSA83" s="35"/>
      <c r="CSB83" s="35"/>
      <c r="CSC83" s="35"/>
      <c r="CSD83" s="35"/>
      <c r="CSE83" s="35"/>
      <c r="CSF83" s="35"/>
      <c r="CSG83" s="35"/>
      <c r="CSH83" s="35"/>
      <c r="CSO83" s="35"/>
      <c r="CSP83" s="35"/>
      <c r="CSQ83" s="35"/>
      <c r="CSR83" s="35"/>
      <c r="CSS83" s="35"/>
      <c r="CST83" s="35"/>
      <c r="CSU83" s="35"/>
      <c r="CSV83" s="35"/>
      <c r="CSW83" s="35"/>
      <c r="CSX83" s="35"/>
      <c r="CSY83" s="35"/>
      <c r="CSZ83" s="35"/>
      <c r="CTA83" s="35"/>
      <c r="CTB83" s="35"/>
      <c r="CTC83" s="35"/>
      <c r="CTD83" s="35"/>
      <c r="CTE83" s="35"/>
      <c r="CTF83" s="35"/>
      <c r="CTG83" s="35"/>
      <c r="CTH83" s="35"/>
      <c r="CTI83" s="35"/>
      <c r="CTJ83" s="35"/>
      <c r="CTK83" s="35"/>
      <c r="CTL83" s="35"/>
      <c r="CTM83" s="35"/>
      <c r="CTN83" s="35"/>
      <c r="CTO83" s="35"/>
      <c r="CTP83" s="35"/>
      <c r="CTQ83" s="35"/>
      <c r="CTR83" s="35"/>
      <c r="CTS83" s="35"/>
      <c r="CTT83" s="35"/>
      <c r="CTU83" s="35"/>
      <c r="CTV83" s="35"/>
      <c r="CTW83" s="35"/>
      <c r="CTX83" s="35"/>
      <c r="CTY83" s="35"/>
      <c r="CTZ83" s="35"/>
      <c r="CUA83" s="35"/>
      <c r="CUB83" s="35"/>
      <c r="CUC83" s="35"/>
      <c r="CUD83" s="35"/>
      <c r="CUE83" s="35"/>
      <c r="CUF83" s="35"/>
      <c r="CUG83" s="35"/>
      <c r="CUH83" s="35"/>
      <c r="CUI83" s="35"/>
      <c r="CUJ83" s="35"/>
      <c r="CUK83" s="35"/>
      <c r="CUL83" s="35"/>
      <c r="CUM83" s="35"/>
      <c r="CUN83" s="35"/>
      <c r="CUO83" s="35"/>
      <c r="CUP83" s="35"/>
      <c r="CUQ83" s="35"/>
      <c r="CUR83" s="35"/>
      <c r="CUS83" s="35"/>
      <c r="CUT83" s="35"/>
      <c r="CUU83" s="35"/>
      <c r="CUV83" s="35"/>
      <c r="CUW83" s="35"/>
      <c r="CUX83" s="35"/>
      <c r="CUY83" s="35"/>
      <c r="CUZ83" s="35"/>
      <c r="CVA83" s="35"/>
      <c r="CVB83" s="35"/>
      <c r="CVC83" s="35"/>
      <c r="CVD83" s="35"/>
      <c r="CVE83" s="35"/>
      <c r="CVF83" s="35"/>
      <c r="CVG83" s="35"/>
      <c r="CVH83" s="35"/>
      <c r="CVI83" s="35"/>
      <c r="CVJ83" s="35"/>
      <c r="CVK83" s="35"/>
      <c r="CVL83" s="35"/>
      <c r="CVM83" s="35"/>
      <c r="CVN83" s="35"/>
      <c r="CVO83" s="35"/>
      <c r="CVP83" s="35"/>
      <c r="CVQ83" s="35"/>
      <c r="CVR83" s="35"/>
      <c r="CVS83" s="35"/>
      <c r="CVT83" s="35"/>
      <c r="CVU83" s="35"/>
      <c r="CVV83" s="35"/>
      <c r="CVW83" s="35"/>
      <c r="CVX83" s="35"/>
      <c r="CVY83" s="35"/>
      <c r="CVZ83" s="35"/>
      <c r="CWA83" s="35"/>
      <c r="CWB83" s="35"/>
      <c r="CWC83" s="35"/>
      <c r="CWD83" s="35"/>
      <c r="CWE83" s="35"/>
      <c r="CWF83" s="35"/>
      <c r="CWG83" s="35"/>
      <c r="CWH83" s="35"/>
      <c r="CWI83" s="35"/>
      <c r="CWJ83" s="35"/>
      <c r="CWK83" s="35"/>
      <c r="CWL83" s="35"/>
      <c r="CWM83" s="35"/>
      <c r="CWN83" s="35"/>
      <c r="CWO83" s="35"/>
      <c r="CWP83" s="35"/>
      <c r="CWQ83" s="35"/>
      <c r="CWR83" s="35"/>
      <c r="CWS83" s="35"/>
      <c r="CWT83" s="35"/>
      <c r="CWU83" s="35"/>
      <c r="CWV83" s="35"/>
      <c r="CWW83" s="35"/>
      <c r="CWX83" s="35"/>
      <c r="CWY83" s="35"/>
      <c r="CWZ83" s="35"/>
      <c r="CXA83" s="35"/>
      <c r="CXB83" s="35"/>
      <c r="CXC83" s="35"/>
      <c r="CXD83" s="35"/>
      <c r="CXE83" s="35"/>
      <c r="CXF83" s="35"/>
      <c r="CXG83" s="35"/>
      <c r="CXH83" s="35"/>
      <c r="CXI83" s="35"/>
      <c r="CXJ83" s="35"/>
      <c r="CXK83" s="35"/>
      <c r="CXL83" s="35"/>
      <c r="CXM83" s="35"/>
      <c r="CXN83" s="35"/>
      <c r="CXO83" s="35"/>
      <c r="CXP83" s="35"/>
      <c r="CXQ83" s="35"/>
      <c r="CXR83" s="35"/>
      <c r="CXS83" s="35"/>
      <c r="CXT83" s="35"/>
      <c r="CXU83" s="35"/>
      <c r="CXV83" s="35"/>
      <c r="CXW83" s="35"/>
      <c r="CXX83" s="35"/>
      <c r="CXY83" s="35"/>
      <c r="CXZ83" s="35"/>
      <c r="CYA83" s="35"/>
      <c r="CYB83" s="35"/>
      <c r="CYC83" s="35"/>
      <c r="CYD83" s="35"/>
      <c r="CYE83" s="35"/>
      <c r="CYF83" s="35"/>
      <c r="CYG83" s="35"/>
      <c r="CYH83" s="35"/>
      <c r="CYI83" s="35"/>
      <c r="CYJ83" s="35"/>
      <c r="CYK83" s="35"/>
      <c r="CYL83" s="35"/>
      <c r="CYM83" s="35"/>
      <c r="CYN83" s="35"/>
      <c r="CYO83" s="35"/>
      <c r="CYP83" s="35"/>
      <c r="CYQ83" s="35"/>
      <c r="CYR83" s="35"/>
      <c r="CYS83" s="35"/>
      <c r="CYT83" s="35"/>
      <c r="CYU83" s="35"/>
      <c r="CYV83" s="35"/>
      <c r="CYW83" s="35"/>
      <c r="CYX83" s="35"/>
      <c r="CYY83" s="35"/>
      <c r="CYZ83" s="35"/>
      <c r="CZA83" s="35"/>
      <c r="CZB83" s="35"/>
      <c r="CZC83" s="35"/>
      <c r="CZD83" s="35"/>
      <c r="CZE83" s="35"/>
      <c r="CZF83" s="35"/>
      <c r="CZG83" s="35"/>
      <c r="CZH83" s="35"/>
      <c r="CZI83" s="35"/>
      <c r="CZJ83" s="35"/>
      <c r="CZK83" s="35"/>
      <c r="CZL83" s="35"/>
      <c r="CZM83" s="35"/>
      <c r="CZN83" s="35"/>
      <c r="CZO83" s="35"/>
      <c r="CZP83" s="35"/>
      <c r="CZQ83" s="35"/>
      <c r="CZR83" s="35"/>
      <c r="CZS83" s="35"/>
      <c r="CZT83" s="35"/>
      <c r="CZU83" s="35"/>
      <c r="CZV83" s="35"/>
      <c r="CZW83" s="35"/>
      <c r="CZX83" s="35"/>
      <c r="CZY83" s="35"/>
      <c r="CZZ83" s="35"/>
      <c r="DAA83" s="35"/>
      <c r="DAB83" s="35"/>
      <c r="DAC83" s="35"/>
      <c r="DAD83" s="35"/>
      <c r="DAE83" s="35"/>
      <c r="DAF83" s="35"/>
      <c r="DAG83" s="35"/>
      <c r="DAH83" s="35"/>
      <c r="DAI83" s="35"/>
      <c r="DAJ83" s="35"/>
      <c r="DAK83" s="35"/>
      <c r="DAL83" s="35"/>
      <c r="DAM83" s="35"/>
      <c r="DAN83" s="35"/>
      <c r="DAO83" s="35"/>
      <c r="DAP83" s="35"/>
      <c r="DAQ83" s="35"/>
      <c r="DAR83" s="35"/>
      <c r="DAS83" s="35"/>
      <c r="DAT83" s="35"/>
      <c r="DAU83" s="35"/>
      <c r="DAV83" s="35"/>
      <c r="DAW83" s="35"/>
      <c r="DAX83" s="35"/>
      <c r="DAY83" s="35"/>
      <c r="DAZ83" s="35"/>
      <c r="DBA83" s="35"/>
      <c r="DBB83" s="35"/>
      <c r="DBC83" s="35"/>
      <c r="DBD83" s="35"/>
      <c r="DBE83" s="35"/>
      <c r="DBF83" s="35"/>
      <c r="DBG83" s="35"/>
      <c r="DBH83" s="35"/>
      <c r="DBI83" s="35"/>
      <c r="DBJ83" s="35"/>
      <c r="DBK83" s="35"/>
      <c r="DBL83" s="35"/>
      <c r="DBM83" s="35"/>
      <c r="DBN83" s="35"/>
      <c r="DBO83" s="35"/>
      <c r="DBP83" s="35"/>
      <c r="DBQ83" s="35"/>
      <c r="DBR83" s="35"/>
      <c r="DBS83" s="35"/>
      <c r="DBT83" s="35"/>
      <c r="DBU83" s="35"/>
      <c r="DBV83" s="35"/>
      <c r="DBW83" s="35"/>
      <c r="DBX83" s="35"/>
      <c r="DBY83" s="35"/>
      <c r="DBZ83" s="35"/>
      <c r="DCA83" s="35"/>
      <c r="DCB83" s="35"/>
      <c r="DCC83" s="35"/>
      <c r="DCD83" s="35"/>
      <c r="DCK83" s="35"/>
      <c r="DCL83" s="35"/>
      <c r="DCM83" s="35"/>
      <c r="DCN83" s="35"/>
      <c r="DCO83" s="35"/>
      <c r="DCP83" s="35"/>
      <c r="DCQ83" s="35"/>
      <c r="DCR83" s="35"/>
      <c r="DCS83" s="35"/>
      <c r="DCT83" s="35"/>
      <c r="DCU83" s="35"/>
      <c r="DCV83" s="35"/>
      <c r="DCW83" s="35"/>
      <c r="DCX83" s="35"/>
      <c r="DCY83" s="35"/>
      <c r="DCZ83" s="35"/>
      <c r="DDA83" s="35"/>
      <c r="DDB83" s="35"/>
      <c r="DDC83" s="35"/>
      <c r="DDD83" s="35"/>
      <c r="DDE83" s="35"/>
      <c r="DDF83" s="35"/>
      <c r="DDG83" s="35"/>
      <c r="DDH83" s="35"/>
      <c r="DDI83" s="35"/>
      <c r="DDJ83" s="35"/>
      <c r="DDK83" s="35"/>
      <c r="DDL83" s="35"/>
      <c r="DDM83" s="35"/>
      <c r="DDN83" s="35"/>
      <c r="DDO83" s="35"/>
      <c r="DDP83" s="35"/>
      <c r="DDQ83" s="35"/>
      <c r="DDR83" s="35"/>
      <c r="DDS83" s="35"/>
      <c r="DDT83" s="35"/>
      <c r="DDU83" s="35"/>
      <c r="DDV83" s="35"/>
      <c r="DDW83" s="35"/>
      <c r="DDX83" s="35"/>
      <c r="DDY83" s="35"/>
      <c r="DDZ83" s="35"/>
      <c r="DEA83" s="35"/>
      <c r="DEB83" s="35"/>
      <c r="DEC83" s="35"/>
      <c r="DED83" s="35"/>
      <c r="DEE83" s="35"/>
      <c r="DEF83" s="35"/>
      <c r="DEG83" s="35"/>
      <c r="DEH83" s="35"/>
      <c r="DEI83" s="35"/>
      <c r="DEJ83" s="35"/>
      <c r="DEK83" s="35"/>
      <c r="DEL83" s="35"/>
      <c r="DEM83" s="35"/>
      <c r="DEN83" s="35"/>
      <c r="DEO83" s="35"/>
      <c r="DEP83" s="35"/>
      <c r="DEQ83" s="35"/>
      <c r="DER83" s="35"/>
      <c r="DES83" s="35"/>
      <c r="DET83" s="35"/>
      <c r="DEU83" s="35"/>
      <c r="DEV83" s="35"/>
      <c r="DEW83" s="35"/>
      <c r="DEX83" s="35"/>
      <c r="DEY83" s="35"/>
      <c r="DEZ83" s="35"/>
      <c r="DFA83" s="35"/>
      <c r="DFB83" s="35"/>
      <c r="DFC83" s="35"/>
      <c r="DFD83" s="35"/>
      <c r="DFE83" s="35"/>
      <c r="DFF83" s="35"/>
      <c r="DFG83" s="35"/>
      <c r="DFH83" s="35"/>
      <c r="DFI83" s="35"/>
      <c r="DFJ83" s="35"/>
      <c r="DFK83" s="35"/>
      <c r="DFL83" s="35"/>
      <c r="DFM83" s="35"/>
      <c r="DFN83" s="35"/>
      <c r="DFO83" s="35"/>
      <c r="DFP83" s="35"/>
      <c r="DFQ83" s="35"/>
      <c r="DFR83" s="35"/>
      <c r="DFS83" s="35"/>
      <c r="DFT83" s="35"/>
      <c r="DFU83" s="35"/>
      <c r="DFV83" s="35"/>
      <c r="DFW83" s="35"/>
      <c r="DFX83" s="35"/>
      <c r="DFY83" s="35"/>
      <c r="DFZ83" s="35"/>
      <c r="DGA83" s="35"/>
      <c r="DGB83" s="35"/>
      <c r="DGC83" s="35"/>
      <c r="DGD83" s="35"/>
      <c r="DGE83" s="35"/>
      <c r="DGF83" s="35"/>
      <c r="DGG83" s="35"/>
      <c r="DGH83" s="35"/>
      <c r="DGI83" s="35"/>
      <c r="DGJ83" s="35"/>
      <c r="DGK83" s="35"/>
      <c r="DGL83" s="35"/>
      <c r="DGM83" s="35"/>
      <c r="DGN83" s="35"/>
      <c r="DGO83" s="35"/>
      <c r="DGP83" s="35"/>
      <c r="DGQ83" s="35"/>
      <c r="DGR83" s="35"/>
      <c r="DGS83" s="35"/>
      <c r="DGT83" s="35"/>
      <c r="DGU83" s="35"/>
      <c r="DGV83" s="35"/>
      <c r="DGW83" s="35"/>
      <c r="DGX83" s="35"/>
      <c r="DGY83" s="35"/>
      <c r="DGZ83" s="35"/>
      <c r="DHA83" s="35"/>
      <c r="DHB83" s="35"/>
      <c r="DHC83" s="35"/>
      <c r="DHD83" s="35"/>
      <c r="DHE83" s="35"/>
      <c r="DHF83" s="35"/>
      <c r="DHG83" s="35"/>
      <c r="DHH83" s="35"/>
      <c r="DHI83" s="35"/>
      <c r="DHJ83" s="35"/>
      <c r="DHK83" s="35"/>
      <c r="DHL83" s="35"/>
      <c r="DHM83" s="35"/>
      <c r="DHN83" s="35"/>
      <c r="DHO83" s="35"/>
      <c r="DHP83" s="35"/>
      <c r="DHQ83" s="35"/>
      <c r="DHR83" s="35"/>
      <c r="DHS83" s="35"/>
      <c r="DHT83" s="35"/>
      <c r="DHU83" s="35"/>
      <c r="DHV83" s="35"/>
      <c r="DHW83" s="35"/>
      <c r="DHX83" s="35"/>
      <c r="DHY83" s="35"/>
      <c r="DHZ83" s="35"/>
      <c r="DIA83" s="35"/>
      <c r="DIB83" s="35"/>
      <c r="DIC83" s="35"/>
      <c r="DID83" s="35"/>
      <c r="DIE83" s="35"/>
      <c r="DIF83" s="35"/>
      <c r="DIG83" s="35"/>
      <c r="DIH83" s="35"/>
      <c r="DII83" s="35"/>
      <c r="DIJ83" s="35"/>
      <c r="DIK83" s="35"/>
      <c r="DIL83" s="35"/>
      <c r="DIM83" s="35"/>
      <c r="DIN83" s="35"/>
      <c r="DIO83" s="35"/>
      <c r="DIP83" s="35"/>
      <c r="DIQ83" s="35"/>
      <c r="DIR83" s="35"/>
      <c r="DIS83" s="35"/>
      <c r="DIT83" s="35"/>
      <c r="DIU83" s="35"/>
      <c r="DIV83" s="35"/>
      <c r="DIW83" s="35"/>
      <c r="DIX83" s="35"/>
      <c r="DIY83" s="35"/>
      <c r="DIZ83" s="35"/>
      <c r="DJA83" s="35"/>
      <c r="DJB83" s="35"/>
      <c r="DJC83" s="35"/>
      <c r="DJD83" s="35"/>
      <c r="DJE83" s="35"/>
      <c r="DJF83" s="35"/>
      <c r="DJG83" s="35"/>
      <c r="DJH83" s="35"/>
      <c r="DJI83" s="35"/>
      <c r="DJJ83" s="35"/>
      <c r="DJK83" s="35"/>
      <c r="DJL83" s="35"/>
      <c r="DJM83" s="35"/>
      <c r="DJN83" s="35"/>
      <c r="DJO83" s="35"/>
      <c r="DJP83" s="35"/>
      <c r="DJQ83" s="35"/>
      <c r="DJR83" s="35"/>
      <c r="DJS83" s="35"/>
      <c r="DJT83" s="35"/>
      <c r="DJU83" s="35"/>
      <c r="DJV83" s="35"/>
      <c r="DJW83" s="35"/>
      <c r="DJX83" s="35"/>
      <c r="DJY83" s="35"/>
      <c r="DJZ83" s="35"/>
      <c r="DKA83" s="35"/>
      <c r="DKB83" s="35"/>
      <c r="DKC83" s="35"/>
      <c r="DKD83" s="35"/>
      <c r="DKE83" s="35"/>
      <c r="DKF83" s="35"/>
      <c r="DKG83" s="35"/>
      <c r="DKH83" s="35"/>
      <c r="DKI83" s="35"/>
      <c r="DKJ83" s="35"/>
      <c r="DKK83" s="35"/>
      <c r="DKL83" s="35"/>
      <c r="DKM83" s="35"/>
      <c r="DKN83" s="35"/>
      <c r="DKO83" s="35"/>
      <c r="DKP83" s="35"/>
      <c r="DKQ83" s="35"/>
      <c r="DKR83" s="35"/>
      <c r="DKS83" s="35"/>
      <c r="DKT83" s="35"/>
      <c r="DKU83" s="35"/>
      <c r="DKV83" s="35"/>
      <c r="DKW83" s="35"/>
      <c r="DKX83" s="35"/>
      <c r="DKY83" s="35"/>
      <c r="DKZ83" s="35"/>
      <c r="DLA83" s="35"/>
      <c r="DLB83" s="35"/>
      <c r="DLC83" s="35"/>
      <c r="DLD83" s="35"/>
      <c r="DLE83" s="35"/>
      <c r="DLF83" s="35"/>
      <c r="DLG83" s="35"/>
      <c r="DLH83" s="35"/>
      <c r="DLI83" s="35"/>
      <c r="DLJ83" s="35"/>
      <c r="DLK83" s="35"/>
      <c r="DLL83" s="35"/>
      <c r="DLM83" s="35"/>
      <c r="DLN83" s="35"/>
      <c r="DLO83" s="35"/>
      <c r="DLP83" s="35"/>
      <c r="DLQ83" s="35"/>
      <c r="DLR83" s="35"/>
      <c r="DLS83" s="35"/>
      <c r="DLT83" s="35"/>
      <c r="DLU83" s="35"/>
      <c r="DLV83" s="35"/>
      <c r="DLW83" s="35"/>
      <c r="DLX83" s="35"/>
      <c r="DLY83" s="35"/>
      <c r="DLZ83" s="35"/>
      <c r="DMG83" s="35"/>
      <c r="DMH83" s="35"/>
      <c r="DMI83" s="35"/>
      <c r="DMJ83" s="35"/>
      <c r="DMK83" s="35"/>
      <c r="DML83" s="35"/>
      <c r="DMM83" s="35"/>
      <c r="DMN83" s="35"/>
      <c r="DMO83" s="35"/>
      <c r="DMP83" s="35"/>
      <c r="DMQ83" s="35"/>
      <c r="DMR83" s="35"/>
      <c r="DMS83" s="35"/>
      <c r="DMT83" s="35"/>
      <c r="DMU83" s="35"/>
      <c r="DMV83" s="35"/>
      <c r="DMW83" s="35"/>
      <c r="DMX83" s="35"/>
      <c r="DMY83" s="35"/>
      <c r="DMZ83" s="35"/>
      <c r="DNA83" s="35"/>
      <c r="DNB83" s="35"/>
      <c r="DNC83" s="35"/>
      <c r="DND83" s="35"/>
      <c r="DNE83" s="35"/>
      <c r="DNF83" s="35"/>
      <c r="DNG83" s="35"/>
      <c r="DNH83" s="35"/>
      <c r="DNI83" s="35"/>
      <c r="DNJ83" s="35"/>
      <c r="DNK83" s="35"/>
      <c r="DNL83" s="35"/>
      <c r="DNM83" s="35"/>
      <c r="DNN83" s="35"/>
      <c r="DNO83" s="35"/>
      <c r="DNP83" s="35"/>
      <c r="DNQ83" s="35"/>
      <c r="DNR83" s="35"/>
      <c r="DNS83" s="35"/>
      <c r="DNT83" s="35"/>
      <c r="DNU83" s="35"/>
      <c r="DNV83" s="35"/>
      <c r="DNW83" s="35"/>
      <c r="DNX83" s="35"/>
      <c r="DNY83" s="35"/>
      <c r="DNZ83" s="35"/>
      <c r="DOA83" s="35"/>
      <c r="DOB83" s="35"/>
      <c r="DOC83" s="35"/>
      <c r="DOD83" s="35"/>
      <c r="DOE83" s="35"/>
      <c r="DOF83" s="35"/>
      <c r="DOG83" s="35"/>
      <c r="DOH83" s="35"/>
      <c r="DOI83" s="35"/>
      <c r="DOJ83" s="35"/>
      <c r="DOK83" s="35"/>
      <c r="DOL83" s="35"/>
      <c r="DOM83" s="35"/>
      <c r="DON83" s="35"/>
      <c r="DOO83" s="35"/>
      <c r="DOP83" s="35"/>
      <c r="DOQ83" s="35"/>
      <c r="DOR83" s="35"/>
      <c r="DOS83" s="35"/>
      <c r="DOT83" s="35"/>
      <c r="DOU83" s="35"/>
      <c r="DOV83" s="35"/>
      <c r="DOW83" s="35"/>
      <c r="DOX83" s="35"/>
      <c r="DOY83" s="35"/>
      <c r="DOZ83" s="35"/>
      <c r="DPA83" s="35"/>
      <c r="DPB83" s="35"/>
      <c r="DPC83" s="35"/>
      <c r="DPD83" s="35"/>
      <c r="DPE83" s="35"/>
      <c r="DPF83" s="35"/>
      <c r="DPG83" s="35"/>
      <c r="DPH83" s="35"/>
      <c r="DPI83" s="35"/>
      <c r="DPJ83" s="35"/>
      <c r="DPK83" s="35"/>
      <c r="DPL83" s="35"/>
      <c r="DPM83" s="35"/>
      <c r="DPN83" s="35"/>
      <c r="DPO83" s="35"/>
      <c r="DPP83" s="35"/>
      <c r="DPQ83" s="35"/>
      <c r="DPR83" s="35"/>
      <c r="DPS83" s="35"/>
      <c r="DPT83" s="35"/>
      <c r="DPU83" s="35"/>
      <c r="DPV83" s="35"/>
      <c r="DPW83" s="35"/>
      <c r="DPX83" s="35"/>
      <c r="DPY83" s="35"/>
      <c r="DPZ83" s="35"/>
      <c r="DQA83" s="35"/>
      <c r="DQB83" s="35"/>
      <c r="DQC83" s="35"/>
      <c r="DQD83" s="35"/>
      <c r="DQE83" s="35"/>
      <c r="DQF83" s="35"/>
      <c r="DQG83" s="35"/>
      <c r="DQH83" s="35"/>
      <c r="DQI83" s="35"/>
      <c r="DQJ83" s="35"/>
      <c r="DQK83" s="35"/>
      <c r="DQL83" s="35"/>
      <c r="DQM83" s="35"/>
      <c r="DQN83" s="35"/>
      <c r="DQO83" s="35"/>
      <c r="DQP83" s="35"/>
      <c r="DQQ83" s="35"/>
      <c r="DQR83" s="35"/>
      <c r="DQS83" s="35"/>
      <c r="DQT83" s="35"/>
      <c r="DQU83" s="35"/>
      <c r="DQV83" s="35"/>
      <c r="DQW83" s="35"/>
      <c r="DQX83" s="35"/>
      <c r="DQY83" s="35"/>
      <c r="DQZ83" s="35"/>
      <c r="DRA83" s="35"/>
      <c r="DRB83" s="35"/>
      <c r="DRC83" s="35"/>
      <c r="DRD83" s="35"/>
      <c r="DRE83" s="35"/>
      <c r="DRF83" s="35"/>
      <c r="DRG83" s="35"/>
      <c r="DRH83" s="35"/>
      <c r="DRI83" s="35"/>
      <c r="DRJ83" s="35"/>
      <c r="DRK83" s="35"/>
      <c r="DRL83" s="35"/>
      <c r="DRM83" s="35"/>
      <c r="DRN83" s="35"/>
      <c r="DRO83" s="35"/>
      <c r="DRP83" s="35"/>
      <c r="DRQ83" s="35"/>
      <c r="DRR83" s="35"/>
      <c r="DRS83" s="35"/>
      <c r="DRT83" s="35"/>
      <c r="DRU83" s="35"/>
      <c r="DRV83" s="35"/>
      <c r="DRW83" s="35"/>
      <c r="DRX83" s="35"/>
      <c r="DRY83" s="35"/>
      <c r="DRZ83" s="35"/>
      <c r="DSA83" s="35"/>
      <c r="DSB83" s="35"/>
      <c r="DSC83" s="35"/>
      <c r="DSD83" s="35"/>
      <c r="DSE83" s="35"/>
      <c r="DSF83" s="35"/>
      <c r="DSG83" s="35"/>
      <c r="DSH83" s="35"/>
      <c r="DSI83" s="35"/>
      <c r="DSJ83" s="35"/>
      <c r="DSK83" s="35"/>
      <c r="DSL83" s="35"/>
      <c r="DSM83" s="35"/>
      <c r="DSN83" s="35"/>
      <c r="DSO83" s="35"/>
      <c r="DSP83" s="35"/>
      <c r="DSQ83" s="35"/>
      <c r="DSR83" s="35"/>
      <c r="DSS83" s="35"/>
      <c r="DST83" s="35"/>
      <c r="DSU83" s="35"/>
      <c r="DSV83" s="35"/>
      <c r="DSW83" s="35"/>
      <c r="DSX83" s="35"/>
      <c r="DSY83" s="35"/>
      <c r="DSZ83" s="35"/>
      <c r="DTA83" s="35"/>
      <c r="DTB83" s="35"/>
      <c r="DTC83" s="35"/>
      <c r="DTD83" s="35"/>
      <c r="DTE83" s="35"/>
      <c r="DTF83" s="35"/>
      <c r="DTG83" s="35"/>
      <c r="DTH83" s="35"/>
      <c r="DTI83" s="35"/>
      <c r="DTJ83" s="35"/>
      <c r="DTK83" s="35"/>
      <c r="DTL83" s="35"/>
      <c r="DTM83" s="35"/>
      <c r="DTN83" s="35"/>
      <c r="DTO83" s="35"/>
      <c r="DTP83" s="35"/>
      <c r="DTQ83" s="35"/>
      <c r="DTR83" s="35"/>
      <c r="DTS83" s="35"/>
      <c r="DTT83" s="35"/>
      <c r="DTU83" s="35"/>
      <c r="DTV83" s="35"/>
      <c r="DTW83" s="35"/>
      <c r="DTX83" s="35"/>
      <c r="DTY83" s="35"/>
      <c r="DTZ83" s="35"/>
      <c r="DUA83" s="35"/>
      <c r="DUB83" s="35"/>
      <c r="DUC83" s="35"/>
      <c r="DUD83" s="35"/>
      <c r="DUE83" s="35"/>
      <c r="DUF83" s="35"/>
      <c r="DUG83" s="35"/>
      <c r="DUH83" s="35"/>
      <c r="DUI83" s="35"/>
      <c r="DUJ83" s="35"/>
      <c r="DUK83" s="35"/>
      <c r="DUL83" s="35"/>
      <c r="DUM83" s="35"/>
      <c r="DUN83" s="35"/>
      <c r="DUO83" s="35"/>
      <c r="DUP83" s="35"/>
      <c r="DUQ83" s="35"/>
      <c r="DUR83" s="35"/>
      <c r="DUS83" s="35"/>
      <c r="DUT83" s="35"/>
      <c r="DUU83" s="35"/>
      <c r="DUV83" s="35"/>
      <c r="DUW83" s="35"/>
      <c r="DUX83" s="35"/>
      <c r="DUY83" s="35"/>
      <c r="DUZ83" s="35"/>
      <c r="DVA83" s="35"/>
      <c r="DVB83" s="35"/>
      <c r="DVC83" s="35"/>
      <c r="DVD83" s="35"/>
      <c r="DVE83" s="35"/>
      <c r="DVF83" s="35"/>
      <c r="DVG83" s="35"/>
      <c r="DVH83" s="35"/>
      <c r="DVI83" s="35"/>
      <c r="DVJ83" s="35"/>
      <c r="DVK83" s="35"/>
      <c r="DVL83" s="35"/>
      <c r="DVM83" s="35"/>
      <c r="DVN83" s="35"/>
      <c r="DVO83" s="35"/>
      <c r="DVP83" s="35"/>
      <c r="DVQ83" s="35"/>
      <c r="DVR83" s="35"/>
      <c r="DVS83" s="35"/>
      <c r="DVT83" s="35"/>
      <c r="DVU83" s="35"/>
      <c r="DVV83" s="35"/>
      <c r="DWC83" s="35"/>
      <c r="DWD83" s="35"/>
      <c r="DWE83" s="35"/>
      <c r="DWF83" s="35"/>
      <c r="DWG83" s="35"/>
      <c r="DWH83" s="35"/>
      <c r="DWI83" s="35"/>
      <c r="DWJ83" s="35"/>
      <c r="DWK83" s="35"/>
      <c r="DWL83" s="35"/>
      <c r="DWM83" s="35"/>
      <c r="DWN83" s="35"/>
      <c r="DWO83" s="35"/>
      <c r="DWP83" s="35"/>
      <c r="DWQ83" s="35"/>
      <c r="DWR83" s="35"/>
      <c r="DWS83" s="35"/>
      <c r="DWT83" s="35"/>
      <c r="DWU83" s="35"/>
      <c r="DWV83" s="35"/>
      <c r="DWW83" s="35"/>
      <c r="DWX83" s="35"/>
      <c r="DWY83" s="35"/>
      <c r="DWZ83" s="35"/>
      <c r="DXA83" s="35"/>
      <c r="DXB83" s="35"/>
      <c r="DXC83" s="35"/>
      <c r="DXD83" s="35"/>
      <c r="DXE83" s="35"/>
      <c r="DXF83" s="35"/>
      <c r="DXG83" s="35"/>
      <c r="DXH83" s="35"/>
      <c r="DXI83" s="35"/>
      <c r="DXJ83" s="35"/>
      <c r="DXK83" s="35"/>
      <c r="DXL83" s="35"/>
      <c r="DXM83" s="35"/>
      <c r="DXN83" s="35"/>
      <c r="DXO83" s="35"/>
      <c r="DXP83" s="35"/>
      <c r="DXQ83" s="35"/>
      <c r="DXR83" s="35"/>
      <c r="DXS83" s="35"/>
      <c r="DXT83" s="35"/>
      <c r="DXU83" s="35"/>
      <c r="DXV83" s="35"/>
      <c r="DXW83" s="35"/>
      <c r="DXX83" s="35"/>
      <c r="DXY83" s="35"/>
      <c r="DXZ83" s="35"/>
      <c r="DYA83" s="35"/>
      <c r="DYB83" s="35"/>
      <c r="DYC83" s="35"/>
      <c r="DYD83" s="35"/>
      <c r="DYE83" s="35"/>
      <c r="DYF83" s="35"/>
      <c r="DYG83" s="35"/>
      <c r="DYH83" s="35"/>
      <c r="DYI83" s="35"/>
      <c r="DYJ83" s="35"/>
      <c r="DYK83" s="35"/>
      <c r="DYL83" s="35"/>
      <c r="DYM83" s="35"/>
      <c r="DYN83" s="35"/>
      <c r="DYO83" s="35"/>
      <c r="DYP83" s="35"/>
      <c r="DYQ83" s="35"/>
      <c r="DYR83" s="35"/>
      <c r="DYS83" s="35"/>
      <c r="DYT83" s="35"/>
      <c r="DYU83" s="35"/>
      <c r="DYV83" s="35"/>
      <c r="DYW83" s="35"/>
      <c r="DYX83" s="35"/>
      <c r="DYY83" s="35"/>
      <c r="DYZ83" s="35"/>
      <c r="DZA83" s="35"/>
      <c r="DZB83" s="35"/>
      <c r="DZC83" s="35"/>
      <c r="DZD83" s="35"/>
      <c r="DZE83" s="35"/>
      <c r="DZF83" s="35"/>
      <c r="DZG83" s="35"/>
      <c r="DZH83" s="35"/>
      <c r="DZI83" s="35"/>
      <c r="DZJ83" s="35"/>
      <c r="DZK83" s="35"/>
      <c r="DZL83" s="35"/>
      <c r="DZM83" s="35"/>
      <c r="DZN83" s="35"/>
      <c r="DZO83" s="35"/>
      <c r="DZP83" s="35"/>
      <c r="DZQ83" s="35"/>
      <c r="DZR83" s="35"/>
      <c r="DZS83" s="35"/>
      <c r="DZT83" s="35"/>
      <c r="DZU83" s="35"/>
      <c r="DZV83" s="35"/>
      <c r="DZW83" s="35"/>
      <c r="DZX83" s="35"/>
      <c r="DZY83" s="35"/>
      <c r="DZZ83" s="35"/>
      <c r="EAA83" s="35"/>
      <c r="EAB83" s="35"/>
      <c r="EAC83" s="35"/>
      <c r="EAD83" s="35"/>
      <c r="EAE83" s="35"/>
      <c r="EAF83" s="35"/>
      <c r="EAG83" s="35"/>
      <c r="EAH83" s="35"/>
      <c r="EAI83" s="35"/>
      <c r="EAJ83" s="35"/>
      <c r="EAK83" s="35"/>
      <c r="EAL83" s="35"/>
      <c r="EAM83" s="35"/>
      <c r="EAN83" s="35"/>
      <c r="EAO83" s="35"/>
      <c r="EAP83" s="35"/>
      <c r="EAQ83" s="35"/>
      <c r="EAR83" s="35"/>
      <c r="EAS83" s="35"/>
      <c r="EAT83" s="35"/>
      <c r="EAU83" s="35"/>
      <c r="EAV83" s="35"/>
      <c r="EAW83" s="35"/>
      <c r="EAX83" s="35"/>
      <c r="EAY83" s="35"/>
      <c r="EAZ83" s="35"/>
      <c r="EBA83" s="35"/>
      <c r="EBB83" s="35"/>
      <c r="EBC83" s="35"/>
      <c r="EBD83" s="35"/>
      <c r="EBE83" s="35"/>
      <c r="EBF83" s="35"/>
      <c r="EBG83" s="35"/>
      <c r="EBH83" s="35"/>
      <c r="EBI83" s="35"/>
      <c r="EBJ83" s="35"/>
      <c r="EBK83" s="35"/>
      <c r="EBL83" s="35"/>
      <c r="EBM83" s="35"/>
      <c r="EBN83" s="35"/>
      <c r="EBO83" s="35"/>
      <c r="EBP83" s="35"/>
      <c r="EBQ83" s="35"/>
      <c r="EBR83" s="35"/>
      <c r="EBS83" s="35"/>
      <c r="EBT83" s="35"/>
      <c r="EBU83" s="35"/>
      <c r="EBV83" s="35"/>
      <c r="EBW83" s="35"/>
      <c r="EBX83" s="35"/>
      <c r="EBY83" s="35"/>
      <c r="EBZ83" s="35"/>
      <c r="ECA83" s="35"/>
      <c r="ECB83" s="35"/>
      <c r="ECC83" s="35"/>
      <c r="ECD83" s="35"/>
      <c r="ECE83" s="35"/>
      <c r="ECF83" s="35"/>
      <c r="ECG83" s="35"/>
      <c r="ECH83" s="35"/>
      <c r="ECI83" s="35"/>
      <c r="ECJ83" s="35"/>
      <c r="ECK83" s="35"/>
      <c r="ECL83" s="35"/>
      <c r="ECM83" s="35"/>
      <c r="ECN83" s="35"/>
      <c r="ECO83" s="35"/>
      <c r="ECP83" s="35"/>
      <c r="ECQ83" s="35"/>
      <c r="ECR83" s="35"/>
      <c r="ECS83" s="35"/>
      <c r="ECT83" s="35"/>
      <c r="ECU83" s="35"/>
      <c r="ECV83" s="35"/>
      <c r="ECW83" s="35"/>
      <c r="ECX83" s="35"/>
      <c r="ECY83" s="35"/>
      <c r="ECZ83" s="35"/>
      <c r="EDA83" s="35"/>
      <c r="EDB83" s="35"/>
      <c r="EDC83" s="35"/>
      <c r="EDD83" s="35"/>
      <c r="EDE83" s="35"/>
      <c r="EDF83" s="35"/>
      <c r="EDG83" s="35"/>
      <c r="EDH83" s="35"/>
      <c r="EDI83" s="35"/>
      <c r="EDJ83" s="35"/>
      <c r="EDK83" s="35"/>
      <c r="EDL83" s="35"/>
      <c r="EDM83" s="35"/>
      <c r="EDN83" s="35"/>
      <c r="EDO83" s="35"/>
      <c r="EDP83" s="35"/>
      <c r="EDQ83" s="35"/>
      <c r="EDR83" s="35"/>
      <c r="EDS83" s="35"/>
      <c r="EDT83" s="35"/>
      <c r="EDU83" s="35"/>
      <c r="EDV83" s="35"/>
      <c r="EDW83" s="35"/>
      <c r="EDX83" s="35"/>
      <c r="EDY83" s="35"/>
      <c r="EDZ83" s="35"/>
      <c r="EEA83" s="35"/>
      <c r="EEB83" s="35"/>
      <c r="EEC83" s="35"/>
      <c r="EED83" s="35"/>
      <c r="EEE83" s="35"/>
      <c r="EEF83" s="35"/>
      <c r="EEG83" s="35"/>
      <c r="EEH83" s="35"/>
      <c r="EEI83" s="35"/>
      <c r="EEJ83" s="35"/>
      <c r="EEK83" s="35"/>
      <c r="EEL83" s="35"/>
      <c r="EEM83" s="35"/>
      <c r="EEN83" s="35"/>
      <c r="EEO83" s="35"/>
      <c r="EEP83" s="35"/>
      <c r="EEQ83" s="35"/>
      <c r="EER83" s="35"/>
      <c r="EES83" s="35"/>
      <c r="EET83" s="35"/>
      <c r="EEU83" s="35"/>
      <c r="EEV83" s="35"/>
      <c r="EEW83" s="35"/>
      <c r="EEX83" s="35"/>
      <c r="EEY83" s="35"/>
      <c r="EEZ83" s="35"/>
      <c r="EFA83" s="35"/>
      <c r="EFB83" s="35"/>
      <c r="EFC83" s="35"/>
      <c r="EFD83" s="35"/>
      <c r="EFE83" s="35"/>
      <c r="EFF83" s="35"/>
      <c r="EFG83" s="35"/>
      <c r="EFH83" s="35"/>
      <c r="EFI83" s="35"/>
      <c r="EFJ83" s="35"/>
      <c r="EFK83" s="35"/>
      <c r="EFL83" s="35"/>
      <c r="EFM83" s="35"/>
      <c r="EFN83" s="35"/>
      <c r="EFO83" s="35"/>
      <c r="EFP83" s="35"/>
      <c r="EFQ83" s="35"/>
      <c r="EFR83" s="35"/>
      <c r="EFY83" s="35"/>
      <c r="EFZ83" s="35"/>
      <c r="EGA83" s="35"/>
      <c r="EGB83" s="35"/>
      <c r="EGC83" s="35"/>
      <c r="EGD83" s="35"/>
      <c r="EGE83" s="35"/>
      <c r="EGF83" s="35"/>
      <c r="EGG83" s="35"/>
      <c r="EGH83" s="35"/>
      <c r="EGI83" s="35"/>
      <c r="EGJ83" s="35"/>
      <c r="EGK83" s="35"/>
      <c r="EGL83" s="35"/>
      <c r="EGM83" s="35"/>
      <c r="EGN83" s="35"/>
      <c r="EGO83" s="35"/>
      <c r="EGP83" s="35"/>
      <c r="EGQ83" s="35"/>
      <c r="EGR83" s="35"/>
      <c r="EGS83" s="35"/>
      <c r="EGT83" s="35"/>
      <c r="EGU83" s="35"/>
      <c r="EGV83" s="35"/>
      <c r="EGW83" s="35"/>
      <c r="EGX83" s="35"/>
      <c r="EGY83" s="35"/>
      <c r="EGZ83" s="35"/>
      <c r="EHA83" s="35"/>
      <c r="EHB83" s="35"/>
      <c r="EHC83" s="35"/>
      <c r="EHD83" s="35"/>
      <c r="EHE83" s="35"/>
      <c r="EHF83" s="35"/>
      <c r="EHG83" s="35"/>
      <c r="EHH83" s="35"/>
      <c r="EHI83" s="35"/>
      <c r="EHJ83" s="35"/>
      <c r="EHK83" s="35"/>
      <c r="EHL83" s="35"/>
      <c r="EHM83" s="35"/>
      <c r="EHN83" s="35"/>
      <c r="EHO83" s="35"/>
      <c r="EHP83" s="35"/>
      <c r="EHQ83" s="35"/>
      <c r="EHR83" s="35"/>
      <c r="EHS83" s="35"/>
      <c r="EHT83" s="35"/>
      <c r="EHU83" s="35"/>
      <c r="EHV83" s="35"/>
      <c r="EHW83" s="35"/>
      <c r="EHX83" s="35"/>
      <c r="EHY83" s="35"/>
      <c r="EHZ83" s="35"/>
      <c r="EIA83" s="35"/>
      <c r="EIB83" s="35"/>
      <c r="EIC83" s="35"/>
      <c r="EID83" s="35"/>
      <c r="EIE83" s="35"/>
      <c r="EIF83" s="35"/>
      <c r="EIG83" s="35"/>
      <c r="EIH83" s="35"/>
      <c r="EII83" s="35"/>
      <c r="EIJ83" s="35"/>
      <c r="EIK83" s="35"/>
      <c r="EIL83" s="35"/>
      <c r="EIM83" s="35"/>
      <c r="EIN83" s="35"/>
      <c r="EIO83" s="35"/>
      <c r="EIP83" s="35"/>
      <c r="EIQ83" s="35"/>
      <c r="EIR83" s="35"/>
      <c r="EIS83" s="35"/>
      <c r="EIT83" s="35"/>
      <c r="EIU83" s="35"/>
      <c r="EIV83" s="35"/>
      <c r="EIW83" s="35"/>
      <c r="EIX83" s="35"/>
      <c r="EIY83" s="35"/>
      <c r="EIZ83" s="35"/>
      <c r="EJA83" s="35"/>
      <c r="EJB83" s="35"/>
      <c r="EJC83" s="35"/>
      <c r="EJD83" s="35"/>
      <c r="EJE83" s="35"/>
      <c r="EJF83" s="35"/>
      <c r="EJG83" s="35"/>
      <c r="EJH83" s="35"/>
      <c r="EJI83" s="35"/>
      <c r="EJJ83" s="35"/>
      <c r="EJK83" s="35"/>
      <c r="EJL83" s="35"/>
      <c r="EJM83" s="35"/>
      <c r="EJN83" s="35"/>
      <c r="EJO83" s="35"/>
      <c r="EJP83" s="35"/>
      <c r="EJQ83" s="35"/>
      <c r="EJR83" s="35"/>
      <c r="EJS83" s="35"/>
      <c r="EJT83" s="35"/>
      <c r="EJU83" s="35"/>
      <c r="EJV83" s="35"/>
      <c r="EJW83" s="35"/>
      <c r="EJX83" s="35"/>
      <c r="EJY83" s="35"/>
      <c r="EJZ83" s="35"/>
      <c r="EKA83" s="35"/>
      <c r="EKB83" s="35"/>
      <c r="EKC83" s="35"/>
      <c r="EKD83" s="35"/>
      <c r="EKE83" s="35"/>
      <c r="EKF83" s="35"/>
      <c r="EKG83" s="35"/>
      <c r="EKH83" s="35"/>
      <c r="EKI83" s="35"/>
      <c r="EKJ83" s="35"/>
      <c r="EKK83" s="35"/>
      <c r="EKL83" s="35"/>
      <c r="EKM83" s="35"/>
      <c r="EKN83" s="35"/>
      <c r="EKO83" s="35"/>
      <c r="EKP83" s="35"/>
      <c r="EKQ83" s="35"/>
      <c r="EKR83" s="35"/>
      <c r="EKS83" s="35"/>
      <c r="EKT83" s="35"/>
      <c r="EKU83" s="35"/>
      <c r="EKV83" s="35"/>
      <c r="EKW83" s="35"/>
      <c r="EKX83" s="35"/>
      <c r="EKY83" s="35"/>
      <c r="EKZ83" s="35"/>
      <c r="ELA83" s="35"/>
      <c r="ELB83" s="35"/>
      <c r="ELC83" s="35"/>
      <c r="ELD83" s="35"/>
      <c r="ELE83" s="35"/>
      <c r="ELF83" s="35"/>
      <c r="ELG83" s="35"/>
      <c r="ELH83" s="35"/>
      <c r="ELI83" s="35"/>
      <c r="ELJ83" s="35"/>
      <c r="ELK83" s="35"/>
      <c r="ELL83" s="35"/>
      <c r="ELM83" s="35"/>
      <c r="ELN83" s="35"/>
      <c r="ELO83" s="35"/>
      <c r="ELP83" s="35"/>
      <c r="ELQ83" s="35"/>
      <c r="ELR83" s="35"/>
      <c r="ELS83" s="35"/>
      <c r="ELT83" s="35"/>
      <c r="ELU83" s="35"/>
      <c r="ELV83" s="35"/>
      <c r="ELW83" s="35"/>
      <c r="ELX83" s="35"/>
      <c r="ELY83" s="35"/>
      <c r="ELZ83" s="35"/>
      <c r="EMA83" s="35"/>
      <c r="EMB83" s="35"/>
      <c r="EMC83" s="35"/>
      <c r="EMD83" s="35"/>
      <c r="EME83" s="35"/>
      <c r="EMF83" s="35"/>
      <c r="EMG83" s="35"/>
      <c r="EMH83" s="35"/>
      <c r="EMI83" s="35"/>
      <c r="EMJ83" s="35"/>
      <c r="EMK83" s="35"/>
      <c r="EML83" s="35"/>
      <c r="EMM83" s="35"/>
      <c r="EMN83" s="35"/>
      <c r="EMO83" s="35"/>
      <c r="EMP83" s="35"/>
      <c r="EMQ83" s="35"/>
      <c r="EMR83" s="35"/>
      <c r="EMS83" s="35"/>
      <c r="EMT83" s="35"/>
      <c r="EMU83" s="35"/>
      <c r="EMV83" s="35"/>
      <c r="EMW83" s="35"/>
      <c r="EMX83" s="35"/>
      <c r="EMY83" s="35"/>
      <c r="EMZ83" s="35"/>
      <c r="ENA83" s="35"/>
      <c r="ENB83" s="35"/>
      <c r="ENC83" s="35"/>
      <c r="END83" s="35"/>
      <c r="ENE83" s="35"/>
      <c r="ENF83" s="35"/>
      <c r="ENG83" s="35"/>
      <c r="ENH83" s="35"/>
      <c r="ENI83" s="35"/>
      <c r="ENJ83" s="35"/>
      <c r="ENK83" s="35"/>
      <c r="ENL83" s="35"/>
      <c r="ENM83" s="35"/>
      <c r="ENN83" s="35"/>
      <c r="ENO83" s="35"/>
      <c r="ENP83" s="35"/>
      <c r="ENQ83" s="35"/>
      <c r="ENR83" s="35"/>
      <c r="ENS83" s="35"/>
      <c r="ENT83" s="35"/>
      <c r="ENU83" s="35"/>
      <c r="ENV83" s="35"/>
      <c r="ENW83" s="35"/>
      <c r="ENX83" s="35"/>
      <c r="ENY83" s="35"/>
      <c r="ENZ83" s="35"/>
      <c r="EOA83" s="35"/>
      <c r="EOB83" s="35"/>
      <c r="EOC83" s="35"/>
      <c r="EOD83" s="35"/>
      <c r="EOE83" s="35"/>
      <c r="EOF83" s="35"/>
      <c r="EOG83" s="35"/>
      <c r="EOH83" s="35"/>
      <c r="EOI83" s="35"/>
      <c r="EOJ83" s="35"/>
      <c r="EOK83" s="35"/>
      <c r="EOL83" s="35"/>
      <c r="EOM83" s="35"/>
      <c r="EON83" s="35"/>
      <c r="EOO83" s="35"/>
      <c r="EOP83" s="35"/>
      <c r="EOQ83" s="35"/>
      <c r="EOR83" s="35"/>
      <c r="EOS83" s="35"/>
      <c r="EOT83" s="35"/>
      <c r="EOU83" s="35"/>
      <c r="EOV83" s="35"/>
      <c r="EOW83" s="35"/>
      <c r="EOX83" s="35"/>
      <c r="EOY83" s="35"/>
      <c r="EOZ83" s="35"/>
      <c r="EPA83" s="35"/>
      <c r="EPB83" s="35"/>
      <c r="EPC83" s="35"/>
      <c r="EPD83" s="35"/>
      <c r="EPE83" s="35"/>
      <c r="EPF83" s="35"/>
      <c r="EPG83" s="35"/>
      <c r="EPH83" s="35"/>
      <c r="EPI83" s="35"/>
      <c r="EPJ83" s="35"/>
      <c r="EPK83" s="35"/>
      <c r="EPL83" s="35"/>
      <c r="EPM83" s="35"/>
      <c r="EPN83" s="35"/>
      <c r="EPU83" s="35"/>
      <c r="EPV83" s="35"/>
      <c r="EPW83" s="35"/>
      <c r="EPX83" s="35"/>
      <c r="EPY83" s="35"/>
      <c r="EPZ83" s="35"/>
      <c r="EQA83" s="35"/>
      <c r="EQB83" s="35"/>
      <c r="EQC83" s="35"/>
      <c r="EQD83" s="35"/>
      <c r="EQE83" s="35"/>
      <c r="EQF83" s="35"/>
      <c r="EQG83" s="35"/>
      <c r="EQH83" s="35"/>
      <c r="EQI83" s="35"/>
      <c r="EQJ83" s="35"/>
      <c r="EQK83" s="35"/>
      <c r="EQL83" s="35"/>
      <c r="EQM83" s="35"/>
      <c r="EQN83" s="35"/>
      <c r="EQO83" s="35"/>
      <c r="EQP83" s="35"/>
      <c r="EQQ83" s="35"/>
      <c r="EQR83" s="35"/>
      <c r="EQS83" s="35"/>
      <c r="EQT83" s="35"/>
      <c r="EQU83" s="35"/>
      <c r="EQV83" s="35"/>
      <c r="EQW83" s="35"/>
      <c r="EQX83" s="35"/>
      <c r="EQY83" s="35"/>
      <c r="EQZ83" s="35"/>
      <c r="ERA83" s="35"/>
      <c r="ERB83" s="35"/>
      <c r="ERC83" s="35"/>
      <c r="ERD83" s="35"/>
      <c r="ERE83" s="35"/>
      <c r="ERF83" s="35"/>
      <c r="ERG83" s="35"/>
      <c r="ERH83" s="35"/>
      <c r="ERI83" s="35"/>
      <c r="ERJ83" s="35"/>
      <c r="ERK83" s="35"/>
      <c r="ERL83" s="35"/>
      <c r="ERM83" s="35"/>
      <c r="ERN83" s="35"/>
      <c r="ERO83" s="35"/>
      <c r="ERP83" s="35"/>
      <c r="ERQ83" s="35"/>
      <c r="ERR83" s="35"/>
      <c r="ERS83" s="35"/>
      <c r="ERT83" s="35"/>
      <c r="ERU83" s="35"/>
      <c r="ERV83" s="35"/>
      <c r="ERW83" s="35"/>
      <c r="ERX83" s="35"/>
      <c r="ERY83" s="35"/>
      <c r="ERZ83" s="35"/>
      <c r="ESA83" s="35"/>
      <c r="ESB83" s="35"/>
      <c r="ESC83" s="35"/>
      <c r="ESD83" s="35"/>
      <c r="ESE83" s="35"/>
      <c r="ESF83" s="35"/>
      <c r="ESG83" s="35"/>
      <c r="ESH83" s="35"/>
      <c r="ESI83" s="35"/>
      <c r="ESJ83" s="35"/>
      <c r="ESK83" s="35"/>
      <c r="ESL83" s="35"/>
      <c r="ESM83" s="35"/>
      <c r="ESN83" s="35"/>
      <c r="ESO83" s="35"/>
      <c r="ESP83" s="35"/>
      <c r="ESQ83" s="35"/>
      <c r="ESR83" s="35"/>
      <c r="ESS83" s="35"/>
      <c r="EST83" s="35"/>
      <c r="ESU83" s="35"/>
      <c r="ESV83" s="35"/>
      <c r="ESW83" s="35"/>
      <c r="ESX83" s="35"/>
      <c r="ESY83" s="35"/>
      <c r="ESZ83" s="35"/>
      <c r="ETA83" s="35"/>
      <c r="ETB83" s="35"/>
      <c r="ETC83" s="35"/>
      <c r="ETD83" s="35"/>
      <c r="ETE83" s="35"/>
      <c r="ETF83" s="35"/>
      <c r="ETG83" s="35"/>
      <c r="ETH83" s="35"/>
      <c r="ETI83" s="35"/>
      <c r="ETJ83" s="35"/>
      <c r="ETK83" s="35"/>
      <c r="ETL83" s="35"/>
      <c r="ETM83" s="35"/>
      <c r="ETN83" s="35"/>
      <c r="ETO83" s="35"/>
      <c r="ETP83" s="35"/>
      <c r="ETQ83" s="35"/>
      <c r="ETR83" s="35"/>
      <c r="ETS83" s="35"/>
      <c r="ETT83" s="35"/>
      <c r="ETU83" s="35"/>
      <c r="ETV83" s="35"/>
      <c r="ETW83" s="35"/>
      <c r="ETX83" s="35"/>
      <c r="ETY83" s="35"/>
      <c r="ETZ83" s="35"/>
      <c r="EUA83" s="35"/>
      <c r="EUB83" s="35"/>
      <c r="EUC83" s="35"/>
      <c r="EUD83" s="35"/>
      <c r="EUE83" s="35"/>
      <c r="EUF83" s="35"/>
      <c r="EUG83" s="35"/>
      <c r="EUH83" s="35"/>
      <c r="EUI83" s="35"/>
      <c r="EUJ83" s="35"/>
      <c r="EUK83" s="35"/>
      <c r="EUL83" s="35"/>
      <c r="EUM83" s="35"/>
      <c r="EUN83" s="35"/>
      <c r="EUO83" s="35"/>
      <c r="EUP83" s="35"/>
      <c r="EUQ83" s="35"/>
      <c r="EUR83" s="35"/>
      <c r="EUS83" s="35"/>
      <c r="EUT83" s="35"/>
      <c r="EUU83" s="35"/>
      <c r="EUV83" s="35"/>
      <c r="EUW83" s="35"/>
      <c r="EUX83" s="35"/>
      <c r="EUY83" s="35"/>
      <c r="EUZ83" s="35"/>
      <c r="EVA83" s="35"/>
      <c r="EVB83" s="35"/>
      <c r="EVC83" s="35"/>
      <c r="EVD83" s="35"/>
      <c r="EVE83" s="35"/>
      <c r="EVF83" s="35"/>
      <c r="EVG83" s="35"/>
      <c r="EVH83" s="35"/>
      <c r="EVI83" s="35"/>
      <c r="EVJ83" s="35"/>
      <c r="EVK83" s="35"/>
      <c r="EVL83" s="35"/>
      <c r="EVM83" s="35"/>
      <c r="EVN83" s="35"/>
      <c r="EVO83" s="35"/>
      <c r="EVP83" s="35"/>
      <c r="EVQ83" s="35"/>
      <c r="EVR83" s="35"/>
      <c r="EVS83" s="35"/>
      <c r="EVT83" s="35"/>
      <c r="EVU83" s="35"/>
      <c r="EVV83" s="35"/>
      <c r="EVW83" s="35"/>
      <c r="EVX83" s="35"/>
      <c r="EVY83" s="35"/>
      <c r="EVZ83" s="35"/>
      <c r="EWA83" s="35"/>
      <c r="EWB83" s="35"/>
      <c r="EWC83" s="35"/>
      <c r="EWD83" s="35"/>
      <c r="EWE83" s="35"/>
      <c r="EWF83" s="35"/>
      <c r="EWG83" s="35"/>
      <c r="EWH83" s="35"/>
      <c r="EWI83" s="35"/>
      <c r="EWJ83" s="35"/>
      <c r="EWK83" s="35"/>
      <c r="EWL83" s="35"/>
      <c r="EWM83" s="35"/>
      <c r="EWN83" s="35"/>
      <c r="EWO83" s="35"/>
      <c r="EWP83" s="35"/>
      <c r="EWQ83" s="35"/>
      <c r="EWR83" s="35"/>
      <c r="EWS83" s="35"/>
      <c r="EWT83" s="35"/>
      <c r="EWU83" s="35"/>
      <c r="EWV83" s="35"/>
      <c r="EWW83" s="35"/>
      <c r="EWX83" s="35"/>
      <c r="EWY83" s="35"/>
      <c r="EWZ83" s="35"/>
      <c r="EXA83" s="35"/>
      <c r="EXB83" s="35"/>
      <c r="EXC83" s="35"/>
      <c r="EXD83" s="35"/>
      <c r="EXE83" s="35"/>
      <c r="EXF83" s="35"/>
      <c r="EXG83" s="35"/>
      <c r="EXH83" s="35"/>
      <c r="EXI83" s="35"/>
      <c r="EXJ83" s="35"/>
      <c r="EXK83" s="35"/>
      <c r="EXL83" s="35"/>
      <c r="EXM83" s="35"/>
      <c r="EXN83" s="35"/>
      <c r="EXO83" s="35"/>
      <c r="EXP83" s="35"/>
      <c r="EXQ83" s="35"/>
      <c r="EXR83" s="35"/>
      <c r="EXS83" s="35"/>
      <c r="EXT83" s="35"/>
      <c r="EXU83" s="35"/>
      <c r="EXV83" s="35"/>
      <c r="EXW83" s="35"/>
      <c r="EXX83" s="35"/>
      <c r="EXY83" s="35"/>
      <c r="EXZ83" s="35"/>
      <c r="EYA83" s="35"/>
      <c r="EYB83" s="35"/>
      <c r="EYC83" s="35"/>
      <c r="EYD83" s="35"/>
      <c r="EYE83" s="35"/>
      <c r="EYF83" s="35"/>
      <c r="EYG83" s="35"/>
      <c r="EYH83" s="35"/>
      <c r="EYI83" s="35"/>
      <c r="EYJ83" s="35"/>
      <c r="EYK83" s="35"/>
      <c r="EYL83" s="35"/>
      <c r="EYM83" s="35"/>
      <c r="EYN83" s="35"/>
      <c r="EYO83" s="35"/>
      <c r="EYP83" s="35"/>
      <c r="EYQ83" s="35"/>
      <c r="EYR83" s="35"/>
      <c r="EYS83" s="35"/>
      <c r="EYT83" s="35"/>
      <c r="EYU83" s="35"/>
      <c r="EYV83" s="35"/>
      <c r="EYW83" s="35"/>
      <c r="EYX83" s="35"/>
      <c r="EYY83" s="35"/>
      <c r="EYZ83" s="35"/>
      <c r="EZA83" s="35"/>
      <c r="EZB83" s="35"/>
      <c r="EZC83" s="35"/>
      <c r="EZD83" s="35"/>
      <c r="EZE83" s="35"/>
      <c r="EZF83" s="35"/>
      <c r="EZG83" s="35"/>
      <c r="EZH83" s="35"/>
      <c r="EZI83" s="35"/>
      <c r="EZJ83" s="35"/>
      <c r="EZQ83" s="35"/>
      <c r="EZR83" s="35"/>
      <c r="EZS83" s="35"/>
      <c r="EZT83" s="35"/>
      <c r="EZU83" s="35"/>
      <c r="EZV83" s="35"/>
      <c r="EZW83" s="35"/>
      <c r="EZX83" s="35"/>
      <c r="EZY83" s="35"/>
      <c r="EZZ83" s="35"/>
      <c r="FAA83" s="35"/>
      <c r="FAB83" s="35"/>
      <c r="FAC83" s="35"/>
      <c r="FAD83" s="35"/>
      <c r="FAE83" s="35"/>
      <c r="FAF83" s="35"/>
      <c r="FAG83" s="35"/>
      <c r="FAH83" s="35"/>
      <c r="FAI83" s="35"/>
      <c r="FAJ83" s="35"/>
      <c r="FAK83" s="35"/>
      <c r="FAL83" s="35"/>
      <c r="FAM83" s="35"/>
      <c r="FAN83" s="35"/>
      <c r="FAO83" s="35"/>
      <c r="FAP83" s="35"/>
      <c r="FAQ83" s="35"/>
      <c r="FAR83" s="35"/>
      <c r="FAS83" s="35"/>
      <c r="FAT83" s="35"/>
      <c r="FAU83" s="35"/>
      <c r="FAV83" s="35"/>
      <c r="FAW83" s="35"/>
      <c r="FAX83" s="35"/>
      <c r="FAY83" s="35"/>
      <c r="FAZ83" s="35"/>
      <c r="FBA83" s="35"/>
      <c r="FBB83" s="35"/>
      <c r="FBC83" s="35"/>
      <c r="FBD83" s="35"/>
      <c r="FBE83" s="35"/>
      <c r="FBF83" s="35"/>
      <c r="FBG83" s="35"/>
      <c r="FBH83" s="35"/>
      <c r="FBI83" s="35"/>
      <c r="FBJ83" s="35"/>
      <c r="FBK83" s="35"/>
      <c r="FBL83" s="35"/>
      <c r="FBM83" s="35"/>
      <c r="FBN83" s="35"/>
      <c r="FBO83" s="35"/>
      <c r="FBP83" s="35"/>
      <c r="FBQ83" s="35"/>
      <c r="FBR83" s="35"/>
      <c r="FBS83" s="35"/>
      <c r="FBT83" s="35"/>
      <c r="FBU83" s="35"/>
      <c r="FBV83" s="35"/>
      <c r="FBW83" s="35"/>
      <c r="FBX83" s="35"/>
      <c r="FBY83" s="35"/>
      <c r="FBZ83" s="35"/>
      <c r="FCA83" s="35"/>
      <c r="FCB83" s="35"/>
      <c r="FCC83" s="35"/>
      <c r="FCD83" s="35"/>
      <c r="FCE83" s="35"/>
      <c r="FCF83" s="35"/>
      <c r="FCG83" s="35"/>
      <c r="FCH83" s="35"/>
      <c r="FCI83" s="35"/>
      <c r="FCJ83" s="35"/>
      <c r="FCK83" s="35"/>
      <c r="FCL83" s="35"/>
      <c r="FCM83" s="35"/>
      <c r="FCN83" s="35"/>
      <c r="FCO83" s="35"/>
      <c r="FCP83" s="35"/>
      <c r="FCQ83" s="35"/>
      <c r="FCR83" s="35"/>
      <c r="FCS83" s="35"/>
      <c r="FCT83" s="35"/>
      <c r="FCU83" s="35"/>
      <c r="FCV83" s="35"/>
      <c r="FCW83" s="35"/>
      <c r="FCX83" s="35"/>
      <c r="FCY83" s="35"/>
      <c r="FCZ83" s="35"/>
      <c r="FDA83" s="35"/>
      <c r="FDB83" s="35"/>
      <c r="FDC83" s="35"/>
      <c r="FDD83" s="35"/>
      <c r="FDE83" s="35"/>
      <c r="FDF83" s="35"/>
      <c r="FDG83" s="35"/>
      <c r="FDH83" s="35"/>
      <c r="FDI83" s="35"/>
      <c r="FDJ83" s="35"/>
      <c r="FDK83" s="35"/>
      <c r="FDL83" s="35"/>
      <c r="FDM83" s="35"/>
      <c r="FDN83" s="35"/>
      <c r="FDO83" s="35"/>
      <c r="FDP83" s="35"/>
      <c r="FDQ83" s="35"/>
      <c r="FDR83" s="35"/>
      <c r="FDS83" s="35"/>
      <c r="FDT83" s="35"/>
      <c r="FDU83" s="35"/>
      <c r="FDV83" s="35"/>
      <c r="FDW83" s="35"/>
      <c r="FDX83" s="35"/>
      <c r="FDY83" s="35"/>
      <c r="FDZ83" s="35"/>
      <c r="FEA83" s="35"/>
      <c r="FEB83" s="35"/>
      <c r="FEC83" s="35"/>
      <c r="FED83" s="35"/>
      <c r="FEE83" s="35"/>
      <c r="FEF83" s="35"/>
      <c r="FEG83" s="35"/>
      <c r="FEH83" s="35"/>
      <c r="FEI83" s="35"/>
      <c r="FEJ83" s="35"/>
      <c r="FEK83" s="35"/>
      <c r="FEL83" s="35"/>
      <c r="FEM83" s="35"/>
      <c r="FEN83" s="35"/>
      <c r="FEO83" s="35"/>
      <c r="FEP83" s="35"/>
      <c r="FEQ83" s="35"/>
      <c r="FER83" s="35"/>
      <c r="FES83" s="35"/>
      <c r="FET83" s="35"/>
      <c r="FEU83" s="35"/>
      <c r="FEV83" s="35"/>
      <c r="FEW83" s="35"/>
      <c r="FEX83" s="35"/>
      <c r="FEY83" s="35"/>
      <c r="FEZ83" s="35"/>
      <c r="FFA83" s="35"/>
      <c r="FFB83" s="35"/>
      <c r="FFC83" s="35"/>
      <c r="FFD83" s="35"/>
      <c r="FFE83" s="35"/>
      <c r="FFF83" s="35"/>
      <c r="FFG83" s="35"/>
      <c r="FFH83" s="35"/>
      <c r="FFI83" s="35"/>
      <c r="FFJ83" s="35"/>
      <c r="FFK83" s="35"/>
      <c r="FFL83" s="35"/>
      <c r="FFM83" s="35"/>
      <c r="FFN83" s="35"/>
      <c r="FFO83" s="35"/>
      <c r="FFP83" s="35"/>
      <c r="FFQ83" s="35"/>
      <c r="FFR83" s="35"/>
      <c r="FFS83" s="35"/>
      <c r="FFT83" s="35"/>
      <c r="FFU83" s="35"/>
      <c r="FFV83" s="35"/>
      <c r="FFW83" s="35"/>
      <c r="FFX83" s="35"/>
      <c r="FFY83" s="35"/>
      <c r="FFZ83" s="35"/>
      <c r="FGA83" s="35"/>
      <c r="FGB83" s="35"/>
      <c r="FGC83" s="35"/>
      <c r="FGD83" s="35"/>
      <c r="FGE83" s="35"/>
      <c r="FGF83" s="35"/>
      <c r="FGG83" s="35"/>
      <c r="FGH83" s="35"/>
      <c r="FGI83" s="35"/>
      <c r="FGJ83" s="35"/>
      <c r="FGK83" s="35"/>
      <c r="FGL83" s="35"/>
      <c r="FGM83" s="35"/>
      <c r="FGN83" s="35"/>
      <c r="FGO83" s="35"/>
      <c r="FGP83" s="35"/>
      <c r="FGQ83" s="35"/>
      <c r="FGR83" s="35"/>
      <c r="FGS83" s="35"/>
      <c r="FGT83" s="35"/>
      <c r="FGU83" s="35"/>
      <c r="FGV83" s="35"/>
      <c r="FGW83" s="35"/>
      <c r="FGX83" s="35"/>
      <c r="FGY83" s="35"/>
      <c r="FGZ83" s="35"/>
      <c r="FHA83" s="35"/>
      <c r="FHB83" s="35"/>
      <c r="FHC83" s="35"/>
      <c r="FHD83" s="35"/>
      <c r="FHE83" s="35"/>
      <c r="FHF83" s="35"/>
      <c r="FHG83" s="35"/>
      <c r="FHH83" s="35"/>
      <c r="FHI83" s="35"/>
      <c r="FHJ83" s="35"/>
      <c r="FHK83" s="35"/>
      <c r="FHL83" s="35"/>
      <c r="FHM83" s="35"/>
      <c r="FHN83" s="35"/>
      <c r="FHO83" s="35"/>
      <c r="FHP83" s="35"/>
      <c r="FHQ83" s="35"/>
      <c r="FHR83" s="35"/>
      <c r="FHS83" s="35"/>
      <c r="FHT83" s="35"/>
      <c r="FHU83" s="35"/>
      <c r="FHV83" s="35"/>
      <c r="FHW83" s="35"/>
      <c r="FHX83" s="35"/>
      <c r="FHY83" s="35"/>
      <c r="FHZ83" s="35"/>
      <c r="FIA83" s="35"/>
      <c r="FIB83" s="35"/>
      <c r="FIC83" s="35"/>
      <c r="FID83" s="35"/>
      <c r="FIE83" s="35"/>
      <c r="FIF83" s="35"/>
      <c r="FIG83" s="35"/>
      <c r="FIH83" s="35"/>
      <c r="FII83" s="35"/>
      <c r="FIJ83" s="35"/>
      <c r="FIK83" s="35"/>
      <c r="FIL83" s="35"/>
      <c r="FIM83" s="35"/>
      <c r="FIN83" s="35"/>
      <c r="FIO83" s="35"/>
      <c r="FIP83" s="35"/>
      <c r="FIQ83" s="35"/>
      <c r="FIR83" s="35"/>
      <c r="FIS83" s="35"/>
      <c r="FIT83" s="35"/>
      <c r="FIU83" s="35"/>
      <c r="FIV83" s="35"/>
      <c r="FIW83" s="35"/>
      <c r="FIX83" s="35"/>
      <c r="FIY83" s="35"/>
      <c r="FIZ83" s="35"/>
      <c r="FJA83" s="35"/>
      <c r="FJB83" s="35"/>
      <c r="FJC83" s="35"/>
      <c r="FJD83" s="35"/>
      <c r="FJE83" s="35"/>
      <c r="FJF83" s="35"/>
      <c r="FJM83" s="35"/>
      <c r="FJN83" s="35"/>
      <c r="FJO83" s="35"/>
      <c r="FJP83" s="35"/>
      <c r="FJQ83" s="35"/>
      <c r="FJR83" s="35"/>
      <c r="FJS83" s="35"/>
      <c r="FJT83" s="35"/>
      <c r="FJU83" s="35"/>
      <c r="FJV83" s="35"/>
      <c r="FJW83" s="35"/>
      <c r="FJX83" s="35"/>
      <c r="FJY83" s="35"/>
      <c r="FJZ83" s="35"/>
      <c r="FKA83" s="35"/>
      <c r="FKB83" s="35"/>
      <c r="FKC83" s="35"/>
      <c r="FKD83" s="35"/>
      <c r="FKE83" s="35"/>
      <c r="FKF83" s="35"/>
      <c r="FKG83" s="35"/>
      <c r="FKH83" s="35"/>
      <c r="FKI83" s="35"/>
      <c r="FKJ83" s="35"/>
      <c r="FKK83" s="35"/>
      <c r="FKL83" s="35"/>
      <c r="FKM83" s="35"/>
      <c r="FKN83" s="35"/>
      <c r="FKO83" s="35"/>
      <c r="FKP83" s="35"/>
      <c r="FKQ83" s="35"/>
      <c r="FKR83" s="35"/>
      <c r="FKS83" s="35"/>
      <c r="FKT83" s="35"/>
      <c r="FKU83" s="35"/>
      <c r="FKV83" s="35"/>
      <c r="FKW83" s="35"/>
      <c r="FKX83" s="35"/>
      <c r="FKY83" s="35"/>
      <c r="FKZ83" s="35"/>
      <c r="FLA83" s="35"/>
      <c r="FLB83" s="35"/>
      <c r="FLC83" s="35"/>
      <c r="FLD83" s="35"/>
      <c r="FLE83" s="35"/>
      <c r="FLF83" s="35"/>
      <c r="FLG83" s="35"/>
      <c r="FLH83" s="35"/>
      <c r="FLI83" s="35"/>
      <c r="FLJ83" s="35"/>
      <c r="FLK83" s="35"/>
      <c r="FLL83" s="35"/>
      <c r="FLM83" s="35"/>
      <c r="FLN83" s="35"/>
      <c r="FLO83" s="35"/>
      <c r="FLP83" s="35"/>
      <c r="FLQ83" s="35"/>
      <c r="FLR83" s="35"/>
      <c r="FLS83" s="35"/>
      <c r="FLT83" s="35"/>
      <c r="FLU83" s="35"/>
      <c r="FLV83" s="35"/>
      <c r="FLW83" s="35"/>
      <c r="FLX83" s="35"/>
      <c r="FLY83" s="35"/>
      <c r="FLZ83" s="35"/>
      <c r="FMA83" s="35"/>
      <c r="FMB83" s="35"/>
      <c r="FMC83" s="35"/>
      <c r="FMD83" s="35"/>
      <c r="FME83" s="35"/>
      <c r="FMF83" s="35"/>
      <c r="FMG83" s="35"/>
      <c r="FMH83" s="35"/>
      <c r="FMI83" s="35"/>
      <c r="FMJ83" s="35"/>
      <c r="FMK83" s="35"/>
      <c r="FML83" s="35"/>
      <c r="FMM83" s="35"/>
      <c r="FMN83" s="35"/>
      <c r="FMO83" s="35"/>
      <c r="FMP83" s="35"/>
      <c r="FMQ83" s="35"/>
      <c r="FMR83" s="35"/>
      <c r="FMS83" s="35"/>
      <c r="FMT83" s="35"/>
      <c r="FMU83" s="35"/>
      <c r="FMV83" s="35"/>
      <c r="FMW83" s="35"/>
      <c r="FMX83" s="35"/>
      <c r="FMY83" s="35"/>
      <c r="FMZ83" s="35"/>
      <c r="FNA83" s="35"/>
      <c r="FNB83" s="35"/>
      <c r="FNC83" s="35"/>
      <c r="FND83" s="35"/>
      <c r="FNE83" s="35"/>
      <c r="FNF83" s="35"/>
      <c r="FNG83" s="35"/>
      <c r="FNH83" s="35"/>
      <c r="FNI83" s="35"/>
      <c r="FNJ83" s="35"/>
      <c r="FNK83" s="35"/>
      <c r="FNL83" s="35"/>
      <c r="FNM83" s="35"/>
      <c r="FNN83" s="35"/>
      <c r="FNO83" s="35"/>
      <c r="FNP83" s="35"/>
      <c r="FNQ83" s="35"/>
      <c r="FNR83" s="35"/>
      <c r="FNS83" s="35"/>
      <c r="FNT83" s="35"/>
      <c r="FNU83" s="35"/>
      <c r="FNV83" s="35"/>
      <c r="FNW83" s="35"/>
      <c r="FNX83" s="35"/>
      <c r="FNY83" s="35"/>
      <c r="FNZ83" s="35"/>
      <c r="FOA83" s="35"/>
      <c r="FOB83" s="35"/>
      <c r="FOC83" s="35"/>
      <c r="FOD83" s="35"/>
      <c r="FOE83" s="35"/>
      <c r="FOF83" s="35"/>
      <c r="FOG83" s="35"/>
      <c r="FOH83" s="35"/>
      <c r="FOI83" s="35"/>
      <c r="FOJ83" s="35"/>
      <c r="FOK83" s="35"/>
      <c r="FOL83" s="35"/>
      <c r="FOM83" s="35"/>
      <c r="FON83" s="35"/>
      <c r="FOO83" s="35"/>
      <c r="FOP83" s="35"/>
      <c r="FOQ83" s="35"/>
      <c r="FOR83" s="35"/>
      <c r="FOS83" s="35"/>
      <c r="FOT83" s="35"/>
      <c r="FOU83" s="35"/>
      <c r="FOV83" s="35"/>
      <c r="FOW83" s="35"/>
      <c r="FOX83" s="35"/>
      <c r="FOY83" s="35"/>
      <c r="FOZ83" s="35"/>
      <c r="FPA83" s="35"/>
      <c r="FPB83" s="35"/>
      <c r="FPC83" s="35"/>
      <c r="FPD83" s="35"/>
      <c r="FPE83" s="35"/>
      <c r="FPF83" s="35"/>
      <c r="FPG83" s="35"/>
      <c r="FPH83" s="35"/>
      <c r="FPI83" s="35"/>
      <c r="FPJ83" s="35"/>
      <c r="FPK83" s="35"/>
      <c r="FPL83" s="35"/>
      <c r="FPM83" s="35"/>
      <c r="FPN83" s="35"/>
      <c r="FPO83" s="35"/>
      <c r="FPP83" s="35"/>
      <c r="FPQ83" s="35"/>
      <c r="FPR83" s="35"/>
      <c r="FPS83" s="35"/>
      <c r="FPT83" s="35"/>
      <c r="FPU83" s="35"/>
      <c r="FPV83" s="35"/>
      <c r="FPW83" s="35"/>
      <c r="FPX83" s="35"/>
      <c r="FPY83" s="35"/>
      <c r="FPZ83" s="35"/>
      <c r="FQA83" s="35"/>
      <c r="FQB83" s="35"/>
      <c r="FQC83" s="35"/>
      <c r="FQD83" s="35"/>
      <c r="FQE83" s="35"/>
      <c r="FQF83" s="35"/>
      <c r="FQG83" s="35"/>
      <c r="FQH83" s="35"/>
      <c r="FQI83" s="35"/>
      <c r="FQJ83" s="35"/>
      <c r="FQK83" s="35"/>
      <c r="FQL83" s="35"/>
      <c r="FQM83" s="35"/>
      <c r="FQN83" s="35"/>
      <c r="FQO83" s="35"/>
      <c r="FQP83" s="35"/>
      <c r="FQQ83" s="35"/>
      <c r="FQR83" s="35"/>
      <c r="FQS83" s="35"/>
      <c r="FQT83" s="35"/>
      <c r="FQU83" s="35"/>
      <c r="FQV83" s="35"/>
      <c r="FQW83" s="35"/>
      <c r="FQX83" s="35"/>
      <c r="FQY83" s="35"/>
      <c r="FQZ83" s="35"/>
      <c r="FRA83" s="35"/>
      <c r="FRB83" s="35"/>
      <c r="FRC83" s="35"/>
      <c r="FRD83" s="35"/>
      <c r="FRE83" s="35"/>
      <c r="FRF83" s="35"/>
      <c r="FRG83" s="35"/>
      <c r="FRH83" s="35"/>
      <c r="FRI83" s="35"/>
      <c r="FRJ83" s="35"/>
      <c r="FRK83" s="35"/>
      <c r="FRL83" s="35"/>
      <c r="FRM83" s="35"/>
      <c r="FRN83" s="35"/>
      <c r="FRO83" s="35"/>
      <c r="FRP83" s="35"/>
      <c r="FRQ83" s="35"/>
      <c r="FRR83" s="35"/>
      <c r="FRS83" s="35"/>
      <c r="FRT83" s="35"/>
      <c r="FRU83" s="35"/>
      <c r="FRV83" s="35"/>
      <c r="FRW83" s="35"/>
      <c r="FRX83" s="35"/>
      <c r="FRY83" s="35"/>
      <c r="FRZ83" s="35"/>
      <c r="FSA83" s="35"/>
      <c r="FSB83" s="35"/>
      <c r="FSC83" s="35"/>
      <c r="FSD83" s="35"/>
      <c r="FSE83" s="35"/>
      <c r="FSF83" s="35"/>
      <c r="FSG83" s="35"/>
      <c r="FSH83" s="35"/>
      <c r="FSI83" s="35"/>
      <c r="FSJ83" s="35"/>
      <c r="FSK83" s="35"/>
      <c r="FSL83" s="35"/>
      <c r="FSM83" s="35"/>
      <c r="FSN83" s="35"/>
      <c r="FSO83" s="35"/>
      <c r="FSP83" s="35"/>
      <c r="FSQ83" s="35"/>
      <c r="FSR83" s="35"/>
      <c r="FSS83" s="35"/>
      <c r="FST83" s="35"/>
      <c r="FSU83" s="35"/>
      <c r="FSV83" s="35"/>
      <c r="FSW83" s="35"/>
      <c r="FSX83" s="35"/>
      <c r="FSY83" s="35"/>
      <c r="FSZ83" s="35"/>
      <c r="FTA83" s="35"/>
      <c r="FTB83" s="35"/>
      <c r="FTI83" s="35"/>
      <c r="FTJ83" s="35"/>
      <c r="FTK83" s="35"/>
      <c r="FTL83" s="35"/>
      <c r="FTM83" s="35"/>
      <c r="FTN83" s="35"/>
      <c r="FTO83" s="35"/>
      <c r="FTP83" s="35"/>
      <c r="FTQ83" s="35"/>
      <c r="FTR83" s="35"/>
      <c r="FTS83" s="35"/>
      <c r="FTT83" s="35"/>
      <c r="FTU83" s="35"/>
      <c r="FTV83" s="35"/>
      <c r="FTW83" s="35"/>
      <c r="FTX83" s="35"/>
      <c r="FTY83" s="35"/>
      <c r="FTZ83" s="35"/>
      <c r="FUA83" s="35"/>
      <c r="FUB83" s="35"/>
      <c r="FUC83" s="35"/>
      <c r="FUD83" s="35"/>
      <c r="FUE83" s="35"/>
      <c r="FUF83" s="35"/>
      <c r="FUG83" s="35"/>
      <c r="FUH83" s="35"/>
      <c r="FUI83" s="35"/>
      <c r="FUJ83" s="35"/>
      <c r="FUK83" s="35"/>
      <c r="FUL83" s="35"/>
      <c r="FUM83" s="35"/>
      <c r="FUN83" s="35"/>
      <c r="FUO83" s="35"/>
      <c r="FUP83" s="35"/>
      <c r="FUQ83" s="35"/>
      <c r="FUR83" s="35"/>
      <c r="FUS83" s="35"/>
      <c r="FUT83" s="35"/>
      <c r="FUU83" s="35"/>
      <c r="FUV83" s="35"/>
      <c r="FUW83" s="35"/>
      <c r="FUX83" s="35"/>
      <c r="FUY83" s="35"/>
      <c r="FUZ83" s="35"/>
      <c r="FVA83" s="35"/>
      <c r="FVB83" s="35"/>
      <c r="FVC83" s="35"/>
      <c r="FVD83" s="35"/>
      <c r="FVE83" s="35"/>
      <c r="FVF83" s="35"/>
      <c r="FVG83" s="35"/>
      <c r="FVH83" s="35"/>
      <c r="FVI83" s="35"/>
      <c r="FVJ83" s="35"/>
      <c r="FVK83" s="35"/>
      <c r="FVL83" s="35"/>
      <c r="FVM83" s="35"/>
      <c r="FVN83" s="35"/>
      <c r="FVO83" s="35"/>
      <c r="FVP83" s="35"/>
      <c r="FVQ83" s="35"/>
      <c r="FVR83" s="35"/>
      <c r="FVS83" s="35"/>
      <c r="FVT83" s="35"/>
      <c r="FVU83" s="35"/>
      <c r="FVV83" s="35"/>
      <c r="FVW83" s="35"/>
      <c r="FVX83" s="35"/>
      <c r="FVY83" s="35"/>
      <c r="FVZ83" s="35"/>
      <c r="FWA83" s="35"/>
      <c r="FWB83" s="35"/>
      <c r="FWC83" s="35"/>
      <c r="FWD83" s="35"/>
      <c r="FWE83" s="35"/>
      <c r="FWF83" s="35"/>
      <c r="FWG83" s="35"/>
      <c r="FWH83" s="35"/>
      <c r="FWI83" s="35"/>
      <c r="FWJ83" s="35"/>
      <c r="FWK83" s="35"/>
      <c r="FWL83" s="35"/>
      <c r="FWM83" s="35"/>
      <c r="FWN83" s="35"/>
      <c r="FWO83" s="35"/>
      <c r="FWP83" s="35"/>
      <c r="FWQ83" s="35"/>
      <c r="FWR83" s="35"/>
      <c r="FWS83" s="35"/>
      <c r="FWT83" s="35"/>
      <c r="FWU83" s="35"/>
      <c r="FWV83" s="35"/>
      <c r="FWW83" s="35"/>
      <c r="FWX83" s="35"/>
      <c r="FWY83" s="35"/>
      <c r="FWZ83" s="35"/>
      <c r="FXA83" s="35"/>
      <c r="FXB83" s="35"/>
      <c r="FXC83" s="35"/>
      <c r="FXD83" s="35"/>
      <c r="FXE83" s="35"/>
      <c r="FXF83" s="35"/>
      <c r="FXG83" s="35"/>
      <c r="FXH83" s="35"/>
      <c r="FXI83" s="35"/>
      <c r="FXJ83" s="35"/>
      <c r="FXK83" s="35"/>
      <c r="FXL83" s="35"/>
      <c r="FXM83" s="35"/>
      <c r="FXN83" s="35"/>
      <c r="FXO83" s="35"/>
      <c r="FXP83" s="35"/>
      <c r="FXQ83" s="35"/>
      <c r="FXR83" s="35"/>
      <c r="FXS83" s="35"/>
      <c r="FXT83" s="35"/>
      <c r="FXU83" s="35"/>
      <c r="FXV83" s="35"/>
      <c r="FXW83" s="35"/>
      <c r="FXX83" s="35"/>
      <c r="FXY83" s="35"/>
      <c r="FXZ83" s="35"/>
      <c r="FYA83" s="35"/>
      <c r="FYB83" s="35"/>
      <c r="FYC83" s="35"/>
      <c r="FYD83" s="35"/>
      <c r="FYE83" s="35"/>
      <c r="FYF83" s="35"/>
      <c r="FYG83" s="35"/>
      <c r="FYH83" s="35"/>
      <c r="FYI83" s="35"/>
      <c r="FYJ83" s="35"/>
      <c r="FYK83" s="35"/>
      <c r="FYL83" s="35"/>
      <c r="FYM83" s="35"/>
      <c r="FYN83" s="35"/>
      <c r="FYO83" s="35"/>
      <c r="FYP83" s="35"/>
      <c r="FYQ83" s="35"/>
      <c r="FYR83" s="35"/>
      <c r="FYS83" s="35"/>
      <c r="FYT83" s="35"/>
      <c r="FYU83" s="35"/>
      <c r="FYV83" s="35"/>
      <c r="FYW83" s="35"/>
      <c r="FYX83" s="35"/>
      <c r="FYY83" s="35"/>
      <c r="FYZ83" s="35"/>
      <c r="FZA83" s="35"/>
      <c r="FZB83" s="35"/>
      <c r="FZC83" s="35"/>
      <c r="FZD83" s="35"/>
      <c r="FZE83" s="35"/>
      <c r="FZF83" s="35"/>
      <c r="FZG83" s="35"/>
      <c r="FZH83" s="35"/>
      <c r="FZI83" s="35"/>
      <c r="FZJ83" s="35"/>
      <c r="FZK83" s="35"/>
      <c r="FZL83" s="35"/>
      <c r="FZM83" s="35"/>
      <c r="FZN83" s="35"/>
      <c r="FZO83" s="35"/>
      <c r="FZP83" s="35"/>
      <c r="FZQ83" s="35"/>
      <c r="FZR83" s="35"/>
      <c r="FZS83" s="35"/>
      <c r="FZT83" s="35"/>
      <c r="FZU83" s="35"/>
      <c r="FZV83" s="35"/>
      <c r="FZW83" s="35"/>
      <c r="FZX83" s="35"/>
      <c r="FZY83" s="35"/>
      <c r="FZZ83" s="35"/>
      <c r="GAA83" s="35"/>
      <c r="GAB83" s="35"/>
      <c r="GAC83" s="35"/>
      <c r="GAD83" s="35"/>
      <c r="GAE83" s="35"/>
      <c r="GAF83" s="35"/>
      <c r="GAG83" s="35"/>
      <c r="GAH83" s="35"/>
      <c r="GAI83" s="35"/>
      <c r="GAJ83" s="35"/>
      <c r="GAK83" s="35"/>
      <c r="GAL83" s="35"/>
      <c r="GAM83" s="35"/>
      <c r="GAN83" s="35"/>
      <c r="GAO83" s="35"/>
      <c r="GAP83" s="35"/>
      <c r="GAQ83" s="35"/>
      <c r="GAR83" s="35"/>
      <c r="GAS83" s="35"/>
      <c r="GAT83" s="35"/>
      <c r="GAU83" s="35"/>
      <c r="GAV83" s="35"/>
      <c r="GAW83" s="35"/>
      <c r="GAX83" s="35"/>
      <c r="GAY83" s="35"/>
      <c r="GAZ83" s="35"/>
      <c r="GBA83" s="35"/>
      <c r="GBB83" s="35"/>
      <c r="GBC83" s="35"/>
      <c r="GBD83" s="35"/>
      <c r="GBE83" s="35"/>
      <c r="GBF83" s="35"/>
      <c r="GBG83" s="35"/>
      <c r="GBH83" s="35"/>
      <c r="GBI83" s="35"/>
      <c r="GBJ83" s="35"/>
      <c r="GBK83" s="35"/>
      <c r="GBL83" s="35"/>
      <c r="GBM83" s="35"/>
      <c r="GBN83" s="35"/>
      <c r="GBO83" s="35"/>
      <c r="GBP83" s="35"/>
      <c r="GBQ83" s="35"/>
      <c r="GBR83" s="35"/>
      <c r="GBS83" s="35"/>
      <c r="GBT83" s="35"/>
      <c r="GBU83" s="35"/>
      <c r="GBV83" s="35"/>
      <c r="GBW83" s="35"/>
      <c r="GBX83" s="35"/>
      <c r="GBY83" s="35"/>
      <c r="GBZ83" s="35"/>
      <c r="GCA83" s="35"/>
      <c r="GCB83" s="35"/>
      <c r="GCC83" s="35"/>
      <c r="GCD83" s="35"/>
      <c r="GCE83" s="35"/>
      <c r="GCF83" s="35"/>
      <c r="GCG83" s="35"/>
      <c r="GCH83" s="35"/>
      <c r="GCI83" s="35"/>
      <c r="GCJ83" s="35"/>
      <c r="GCK83" s="35"/>
      <c r="GCL83" s="35"/>
      <c r="GCM83" s="35"/>
      <c r="GCN83" s="35"/>
      <c r="GCO83" s="35"/>
      <c r="GCP83" s="35"/>
      <c r="GCQ83" s="35"/>
      <c r="GCR83" s="35"/>
      <c r="GCS83" s="35"/>
      <c r="GCT83" s="35"/>
      <c r="GCU83" s="35"/>
      <c r="GCV83" s="35"/>
      <c r="GCW83" s="35"/>
      <c r="GCX83" s="35"/>
      <c r="GDE83" s="35"/>
      <c r="GDF83" s="35"/>
      <c r="GDG83" s="35"/>
      <c r="GDH83" s="35"/>
      <c r="GDI83" s="35"/>
      <c r="GDJ83" s="35"/>
      <c r="GDK83" s="35"/>
      <c r="GDL83" s="35"/>
      <c r="GDM83" s="35"/>
      <c r="GDN83" s="35"/>
      <c r="GDO83" s="35"/>
      <c r="GDP83" s="35"/>
      <c r="GDQ83" s="35"/>
      <c r="GDR83" s="35"/>
      <c r="GDS83" s="35"/>
      <c r="GDT83" s="35"/>
      <c r="GDU83" s="35"/>
      <c r="GDV83" s="35"/>
      <c r="GDW83" s="35"/>
      <c r="GDX83" s="35"/>
      <c r="GDY83" s="35"/>
      <c r="GDZ83" s="35"/>
      <c r="GEA83" s="35"/>
      <c r="GEB83" s="35"/>
      <c r="GEC83" s="35"/>
      <c r="GED83" s="35"/>
      <c r="GEE83" s="35"/>
      <c r="GEF83" s="35"/>
      <c r="GEG83" s="35"/>
      <c r="GEH83" s="35"/>
      <c r="GEI83" s="35"/>
      <c r="GEJ83" s="35"/>
      <c r="GEK83" s="35"/>
      <c r="GEL83" s="35"/>
      <c r="GEM83" s="35"/>
      <c r="GEN83" s="35"/>
      <c r="GEO83" s="35"/>
      <c r="GEP83" s="35"/>
      <c r="GEQ83" s="35"/>
      <c r="GER83" s="35"/>
      <c r="GES83" s="35"/>
      <c r="GET83" s="35"/>
      <c r="GEU83" s="35"/>
      <c r="GEV83" s="35"/>
      <c r="GEW83" s="35"/>
      <c r="GEX83" s="35"/>
      <c r="GEY83" s="35"/>
      <c r="GEZ83" s="35"/>
      <c r="GFA83" s="35"/>
      <c r="GFB83" s="35"/>
      <c r="GFC83" s="35"/>
      <c r="GFD83" s="35"/>
      <c r="GFE83" s="35"/>
      <c r="GFF83" s="35"/>
      <c r="GFG83" s="35"/>
      <c r="GFH83" s="35"/>
      <c r="GFI83" s="35"/>
      <c r="GFJ83" s="35"/>
      <c r="GFK83" s="35"/>
      <c r="GFL83" s="35"/>
      <c r="GFM83" s="35"/>
      <c r="GFN83" s="35"/>
      <c r="GFO83" s="35"/>
      <c r="GFP83" s="35"/>
      <c r="GFQ83" s="35"/>
      <c r="GFR83" s="35"/>
      <c r="GFS83" s="35"/>
      <c r="GFT83" s="35"/>
      <c r="GFU83" s="35"/>
      <c r="GFV83" s="35"/>
      <c r="GFW83" s="35"/>
      <c r="GFX83" s="35"/>
      <c r="GFY83" s="35"/>
      <c r="GFZ83" s="35"/>
      <c r="GGA83" s="35"/>
      <c r="GGB83" s="35"/>
      <c r="GGC83" s="35"/>
      <c r="GGD83" s="35"/>
      <c r="GGE83" s="35"/>
      <c r="GGF83" s="35"/>
      <c r="GGG83" s="35"/>
      <c r="GGH83" s="35"/>
      <c r="GGI83" s="35"/>
      <c r="GGJ83" s="35"/>
      <c r="GGK83" s="35"/>
      <c r="GGL83" s="35"/>
      <c r="GGM83" s="35"/>
      <c r="GGN83" s="35"/>
      <c r="GGO83" s="35"/>
      <c r="GGP83" s="35"/>
      <c r="GGQ83" s="35"/>
      <c r="GGR83" s="35"/>
      <c r="GGS83" s="35"/>
      <c r="GGT83" s="35"/>
      <c r="GGU83" s="35"/>
      <c r="GGV83" s="35"/>
      <c r="GGW83" s="35"/>
      <c r="GGX83" s="35"/>
      <c r="GGY83" s="35"/>
      <c r="GGZ83" s="35"/>
      <c r="GHA83" s="35"/>
      <c r="GHB83" s="35"/>
      <c r="GHC83" s="35"/>
      <c r="GHD83" s="35"/>
      <c r="GHE83" s="35"/>
      <c r="GHF83" s="35"/>
      <c r="GHG83" s="35"/>
      <c r="GHH83" s="35"/>
      <c r="GHI83" s="35"/>
      <c r="GHJ83" s="35"/>
      <c r="GHK83" s="35"/>
      <c r="GHL83" s="35"/>
      <c r="GHM83" s="35"/>
      <c r="GHN83" s="35"/>
      <c r="GHO83" s="35"/>
      <c r="GHP83" s="35"/>
      <c r="GHQ83" s="35"/>
      <c r="GHR83" s="35"/>
      <c r="GHS83" s="35"/>
      <c r="GHT83" s="35"/>
      <c r="GHU83" s="35"/>
      <c r="GHV83" s="35"/>
      <c r="GHW83" s="35"/>
      <c r="GHX83" s="35"/>
      <c r="GHY83" s="35"/>
      <c r="GHZ83" s="35"/>
      <c r="GIA83" s="35"/>
      <c r="GIB83" s="35"/>
      <c r="GIC83" s="35"/>
      <c r="GID83" s="35"/>
      <c r="GIE83" s="35"/>
      <c r="GIF83" s="35"/>
      <c r="GIG83" s="35"/>
      <c r="GIH83" s="35"/>
      <c r="GII83" s="35"/>
      <c r="GIJ83" s="35"/>
      <c r="GIK83" s="35"/>
      <c r="GIL83" s="35"/>
      <c r="GIM83" s="35"/>
      <c r="GIN83" s="35"/>
      <c r="GIO83" s="35"/>
      <c r="GIP83" s="35"/>
      <c r="GIQ83" s="35"/>
      <c r="GIR83" s="35"/>
      <c r="GIS83" s="35"/>
      <c r="GIT83" s="35"/>
      <c r="GIU83" s="35"/>
      <c r="GIV83" s="35"/>
      <c r="GIW83" s="35"/>
      <c r="GIX83" s="35"/>
      <c r="GIY83" s="35"/>
      <c r="GIZ83" s="35"/>
      <c r="GJA83" s="35"/>
      <c r="GJB83" s="35"/>
      <c r="GJC83" s="35"/>
      <c r="GJD83" s="35"/>
      <c r="GJE83" s="35"/>
      <c r="GJF83" s="35"/>
      <c r="GJG83" s="35"/>
      <c r="GJH83" s="35"/>
      <c r="GJI83" s="35"/>
      <c r="GJJ83" s="35"/>
      <c r="GJK83" s="35"/>
      <c r="GJL83" s="35"/>
      <c r="GJM83" s="35"/>
      <c r="GJN83" s="35"/>
      <c r="GJO83" s="35"/>
      <c r="GJP83" s="35"/>
      <c r="GJQ83" s="35"/>
      <c r="GJR83" s="35"/>
      <c r="GJS83" s="35"/>
      <c r="GJT83" s="35"/>
      <c r="GJU83" s="35"/>
      <c r="GJV83" s="35"/>
      <c r="GJW83" s="35"/>
      <c r="GJX83" s="35"/>
      <c r="GJY83" s="35"/>
      <c r="GJZ83" s="35"/>
      <c r="GKA83" s="35"/>
      <c r="GKB83" s="35"/>
      <c r="GKC83" s="35"/>
      <c r="GKD83" s="35"/>
      <c r="GKE83" s="35"/>
      <c r="GKF83" s="35"/>
      <c r="GKG83" s="35"/>
      <c r="GKH83" s="35"/>
      <c r="GKI83" s="35"/>
      <c r="GKJ83" s="35"/>
      <c r="GKK83" s="35"/>
      <c r="GKL83" s="35"/>
      <c r="GKM83" s="35"/>
      <c r="GKN83" s="35"/>
      <c r="GKO83" s="35"/>
      <c r="GKP83" s="35"/>
      <c r="GKQ83" s="35"/>
      <c r="GKR83" s="35"/>
      <c r="GKS83" s="35"/>
      <c r="GKT83" s="35"/>
      <c r="GKU83" s="35"/>
      <c r="GKV83" s="35"/>
      <c r="GKW83" s="35"/>
      <c r="GKX83" s="35"/>
      <c r="GKY83" s="35"/>
      <c r="GKZ83" s="35"/>
      <c r="GLA83" s="35"/>
      <c r="GLB83" s="35"/>
      <c r="GLC83" s="35"/>
      <c r="GLD83" s="35"/>
      <c r="GLE83" s="35"/>
      <c r="GLF83" s="35"/>
      <c r="GLG83" s="35"/>
      <c r="GLH83" s="35"/>
      <c r="GLI83" s="35"/>
      <c r="GLJ83" s="35"/>
      <c r="GLK83" s="35"/>
      <c r="GLL83" s="35"/>
      <c r="GLM83" s="35"/>
      <c r="GLN83" s="35"/>
      <c r="GLO83" s="35"/>
      <c r="GLP83" s="35"/>
      <c r="GLQ83" s="35"/>
      <c r="GLR83" s="35"/>
      <c r="GLS83" s="35"/>
      <c r="GLT83" s="35"/>
      <c r="GLU83" s="35"/>
      <c r="GLV83" s="35"/>
      <c r="GLW83" s="35"/>
      <c r="GLX83" s="35"/>
      <c r="GLY83" s="35"/>
      <c r="GLZ83" s="35"/>
      <c r="GMA83" s="35"/>
      <c r="GMB83" s="35"/>
      <c r="GMC83" s="35"/>
      <c r="GMD83" s="35"/>
      <c r="GME83" s="35"/>
      <c r="GMF83" s="35"/>
      <c r="GMG83" s="35"/>
      <c r="GMH83" s="35"/>
      <c r="GMI83" s="35"/>
      <c r="GMJ83" s="35"/>
      <c r="GMK83" s="35"/>
      <c r="GML83" s="35"/>
      <c r="GMM83" s="35"/>
      <c r="GMN83" s="35"/>
      <c r="GMO83" s="35"/>
      <c r="GMP83" s="35"/>
      <c r="GMQ83" s="35"/>
      <c r="GMR83" s="35"/>
      <c r="GMS83" s="35"/>
      <c r="GMT83" s="35"/>
      <c r="GNA83" s="35"/>
      <c r="GNB83" s="35"/>
      <c r="GNC83" s="35"/>
      <c r="GND83" s="35"/>
      <c r="GNE83" s="35"/>
      <c r="GNF83" s="35"/>
      <c r="GNG83" s="35"/>
      <c r="GNH83" s="35"/>
      <c r="GNI83" s="35"/>
      <c r="GNJ83" s="35"/>
      <c r="GNK83" s="35"/>
      <c r="GNL83" s="35"/>
      <c r="GNM83" s="35"/>
      <c r="GNN83" s="35"/>
      <c r="GNO83" s="35"/>
      <c r="GNP83" s="35"/>
      <c r="GNQ83" s="35"/>
      <c r="GNR83" s="35"/>
      <c r="GNS83" s="35"/>
      <c r="GNT83" s="35"/>
      <c r="GNU83" s="35"/>
      <c r="GNV83" s="35"/>
      <c r="GNW83" s="35"/>
      <c r="GNX83" s="35"/>
      <c r="GNY83" s="35"/>
      <c r="GNZ83" s="35"/>
      <c r="GOA83" s="35"/>
      <c r="GOB83" s="35"/>
      <c r="GOC83" s="35"/>
      <c r="GOD83" s="35"/>
      <c r="GOE83" s="35"/>
      <c r="GOF83" s="35"/>
      <c r="GOG83" s="35"/>
      <c r="GOH83" s="35"/>
      <c r="GOI83" s="35"/>
      <c r="GOJ83" s="35"/>
      <c r="GOK83" s="35"/>
      <c r="GOL83" s="35"/>
      <c r="GOM83" s="35"/>
      <c r="GON83" s="35"/>
      <c r="GOO83" s="35"/>
      <c r="GOP83" s="35"/>
      <c r="GOQ83" s="35"/>
      <c r="GOR83" s="35"/>
      <c r="GOS83" s="35"/>
      <c r="GOT83" s="35"/>
      <c r="GOU83" s="35"/>
      <c r="GOV83" s="35"/>
      <c r="GOW83" s="35"/>
      <c r="GOX83" s="35"/>
      <c r="GOY83" s="35"/>
      <c r="GOZ83" s="35"/>
      <c r="GPA83" s="35"/>
      <c r="GPB83" s="35"/>
      <c r="GPC83" s="35"/>
      <c r="GPD83" s="35"/>
      <c r="GPE83" s="35"/>
      <c r="GPF83" s="35"/>
      <c r="GPG83" s="35"/>
      <c r="GPH83" s="35"/>
      <c r="GPI83" s="35"/>
      <c r="GPJ83" s="35"/>
      <c r="GPK83" s="35"/>
      <c r="GPL83" s="35"/>
      <c r="GPM83" s="35"/>
      <c r="GPN83" s="35"/>
      <c r="GPO83" s="35"/>
      <c r="GPP83" s="35"/>
      <c r="GPQ83" s="35"/>
      <c r="GPR83" s="35"/>
      <c r="GPS83" s="35"/>
      <c r="GPT83" s="35"/>
      <c r="GPU83" s="35"/>
      <c r="GPV83" s="35"/>
      <c r="GPW83" s="35"/>
      <c r="GPX83" s="35"/>
      <c r="GPY83" s="35"/>
      <c r="GPZ83" s="35"/>
      <c r="GQA83" s="35"/>
      <c r="GQB83" s="35"/>
      <c r="GQC83" s="35"/>
      <c r="GQD83" s="35"/>
      <c r="GQE83" s="35"/>
      <c r="GQF83" s="35"/>
      <c r="GQG83" s="35"/>
      <c r="GQH83" s="35"/>
      <c r="GQI83" s="35"/>
      <c r="GQJ83" s="35"/>
      <c r="GQK83" s="35"/>
      <c r="GQL83" s="35"/>
      <c r="GQM83" s="35"/>
      <c r="GQN83" s="35"/>
      <c r="GQO83" s="35"/>
      <c r="GQP83" s="35"/>
      <c r="GQQ83" s="35"/>
      <c r="GQR83" s="35"/>
      <c r="GQS83" s="35"/>
      <c r="GQT83" s="35"/>
      <c r="GQU83" s="35"/>
      <c r="GQV83" s="35"/>
      <c r="GQW83" s="35"/>
      <c r="GQX83" s="35"/>
      <c r="GQY83" s="35"/>
      <c r="GQZ83" s="35"/>
      <c r="GRA83" s="35"/>
      <c r="GRB83" s="35"/>
      <c r="GRC83" s="35"/>
      <c r="GRD83" s="35"/>
      <c r="GRE83" s="35"/>
      <c r="GRF83" s="35"/>
      <c r="GRG83" s="35"/>
      <c r="GRH83" s="35"/>
      <c r="GRI83" s="35"/>
      <c r="GRJ83" s="35"/>
      <c r="GRK83" s="35"/>
      <c r="GRL83" s="35"/>
      <c r="GRM83" s="35"/>
      <c r="GRN83" s="35"/>
      <c r="GRO83" s="35"/>
      <c r="GRP83" s="35"/>
      <c r="GRQ83" s="35"/>
      <c r="GRR83" s="35"/>
      <c r="GRS83" s="35"/>
      <c r="GRT83" s="35"/>
      <c r="GRU83" s="35"/>
      <c r="GRV83" s="35"/>
      <c r="GRW83" s="35"/>
      <c r="GRX83" s="35"/>
      <c r="GRY83" s="35"/>
      <c r="GRZ83" s="35"/>
      <c r="GSA83" s="35"/>
      <c r="GSB83" s="35"/>
      <c r="GSC83" s="35"/>
      <c r="GSD83" s="35"/>
      <c r="GSE83" s="35"/>
      <c r="GSF83" s="35"/>
      <c r="GSG83" s="35"/>
      <c r="GSH83" s="35"/>
      <c r="GSI83" s="35"/>
      <c r="GSJ83" s="35"/>
      <c r="GSK83" s="35"/>
      <c r="GSL83" s="35"/>
      <c r="GSM83" s="35"/>
      <c r="GSN83" s="35"/>
      <c r="GSO83" s="35"/>
      <c r="GSP83" s="35"/>
      <c r="GSQ83" s="35"/>
      <c r="GSR83" s="35"/>
      <c r="GSS83" s="35"/>
      <c r="GST83" s="35"/>
      <c r="GSU83" s="35"/>
      <c r="GSV83" s="35"/>
      <c r="GSW83" s="35"/>
      <c r="GSX83" s="35"/>
      <c r="GSY83" s="35"/>
      <c r="GSZ83" s="35"/>
      <c r="GTA83" s="35"/>
      <c r="GTB83" s="35"/>
      <c r="GTC83" s="35"/>
      <c r="GTD83" s="35"/>
      <c r="GTE83" s="35"/>
      <c r="GTF83" s="35"/>
      <c r="GTG83" s="35"/>
      <c r="GTH83" s="35"/>
      <c r="GTI83" s="35"/>
      <c r="GTJ83" s="35"/>
      <c r="GTK83" s="35"/>
      <c r="GTL83" s="35"/>
      <c r="GTM83" s="35"/>
      <c r="GTN83" s="35"/>
      <c r="GTO83" s="35"/>
      <c r="GTP83" s="35"/>
      <c r="GTQ83" s="35"/>
      <c r="GTR83" s="35"/>
      <c r="GTS83" s="35"/>
      <c r="GTT83" s="35"/>
      <c r="GTU83" s="35"/>
      <c r="GTV83" s="35"/>
      <c r="GTW83" s="35"/>
      <c r="GTX83" s="35"/>
      <c r="GTY83" s="35"/>
      <c r="GTZ83" s="35"/>
      <c r="GUA83" s="35"/>
      <c r="GUB83" s="35"/>
      <c r="GUC83" s="35"/>
      <c r="GUD83" s="35"/>
      <c r="GUE83" s="35"/>
      <c r="GUF83" s="35"/>
      <c r="GUG83" s="35"/>
      <c r="GUH83" s="35"/>
      <c r="GUI83" s="35"/>
      <c r="GUJ83" s="35"/>
      <c r="GUK83" s="35"/>
      <c r="GUL83" s="35"/>
      <c r="GUM83" s="35"/>
      <c r="GUN83" s="35"/>
      <c r="GUO83" s="35"/>
      <c r="GUP83" s="35"/>
      <c r="GUQ83" s="35"/>
      <c r="GUR83" s="35"/>
      <c r="GUS83" s="35"/>
      <c r="GUT83" s="35"/>
      <c r="GUU83" s="35"/>
      <c r="GUV83" s="35"/>
      <c r="GUW83" s="35"/>
      <c r="GUX83" s="35"/>
      <c r="GUY83" s="35"/>
      <c r="GUZ83" s="35"/>
      <c r="GVA83" s="35"/>
      <c r="GVB83" s="35"/>
      <c r="GVC83" s="35"/>
      <c r="GVD83" s="35"/>
      <c r="GVE83" s="35"/>
      <c r="GVF83" s="35"/>
      <c r="GVG83" s="35"/>
      <c r="GVH83" s="35"/>
      <c r="GVI83" s="35"/>
      <c r="GVJ83" s="35"/>
      <c r="GVK83" s="35"/>
      <c r="GVL83" s="35"/>
      <c r="GVM83" s="35"/>
      <c r="GVN83" s="35"/>
      <c r="GVO83" s="35"/>
      <c r="GVP83" s="35"/>
      <c r="GVQ83" s="35"/>
      <c r="GVR83" s="35"/>
      <c r="GVS83" s="35"/>
      <c r="GVT83" s="35"/>
      <c r="GVU83" s="35"/>
      <c r="GVV83" s="35"/>
      <c r="GVW83" s="35"/>
      <c r="GVX83" s="35"/>
      <c r="GVY83" s="35"/>
      <c r="GVZ83" s="35"/>
      <c r="GWA83" s="35"/>
      <c r="GWB83" s="35"/>
      <c r="GWC83" s="35"/>
      <c r="GWD83" s="35"/>
      <c r="GWE83" s="35"/>
      <c r="GWF83" s="35"/>
      <c r="GWG83" s="35"/>
      <c r="GWH83" s="35"/>
      <c r="GWI83" s="35"/>
      <c r="GWJ83" s="35"/>
      <c r="GWK83" s="35"/>
      <c r="GWL83" s="35"/>
      <c r="GWM83" s="35"/>
      <c r="GWN83" s="35"/>
      <c r="GWO83" s="35"/>
      <c r="GWP83" s="35"/>
      <c r="GWW83" s="35"/>
      <c r="GWX83" s="35"/>
      <c r="GWY83" s="35"/>
      <c r="GWZ83" s="35"/>
      <c r="GXA83" s="35"/>
      <c r="GXB83" s="35"/>
      <c r="GXC83" s="35"/>
      <c r="GXD83" s="35"/>
      <c r="GXE83" s="35"/>
      <c r="GXF83" s="35"/>
      <c r="GXG83" s="35"/>
      <c r="GXH83" s="35"/>
      <c r="GXI83" s="35"/>
      <c r="GXJ83" s="35"/>
      <c r="GXK83" s="35"/>
      <c r="GXL83" s="35"/>
      <c r="GXM83" s="35"/>
      <c r="GXN83" s="35"/>
      <c r="GXO83" s="35"/>
      <c r="GXP83" s="35"/>
      <c r="GXQ83" s="35"/>
      <c r="GXR83" s="35"/>
      <c r="GXS83" s="35"/>
      <c r="GXT83" s="35"/>
      <c r="GXU83" s="35"/>
      <c r="GXV83" s="35"/>
      <c r="GXW83" s="35"/>
      <c r="GXX83" s="35"/>
      <c r="GXY83" s="35"/>
      <c r="GXZ83" s="35"/>
      <c r="GYA83" s="35"/>
      <c r="GYB83" s="35"/>
      <c r="GYC83" s="35"/>
      <c r="GYD83" s="35"/>
      <c r="GYE83" s="35"/>
      <c r="GYF83" s="35"/>
      <c r="GYG83" s="35"/>
      <c r="GYH83" s="35"/>
      <c r="GYI83" s="35"/>
      <c r="GYJ83" s="35"/>
      <c r="GYK83" s="35"/>
      <c r="GYL83" s="35"/>
      <c r="GYM83" s="35"/>
      <c r="GYN83" s="35"/>
      <c r="GYO83" s="35"/>
      <c r="GYP83" s="35"/>
      <c r="GYQ83" s="35"/>
      <c r="GYR83" s="35"/>
      <c r="GYS83" s="35"/>
      <c r="GYT83" s="35"/>
      <c r="GYU83" s="35"/>
      <c r="GYV83" s="35"/>
      <c r="GYW83" s="35"/>
      <c r="GYX83" s="35"/>
      <c r="GYY83" s="35"/>
      <c r="GYZ83" s="35"/>
      <c r="GZA83" s="35"/>
      <c r="GZB83" s="35"/>
      <c r="GZC83" s="35"/>
      <c r="GZD83" s="35"/>
      <c r="GZE83" s="35"/>
      <c r="GZF83" s="35"/>
      <c r="GZG83" s="35"/>
      <c r="GZH83" s="35"/>
      <c r="GZI83" s="35"/>
      <c r="GZJ83" s="35"/>
      <c r="GZK83" s="35"/>
      <c r="GZL83" s="35"/>
      <c r="GZM83" s="35"/>
      <c r="GZN83" s="35"/>
      <c r="GZO83" s="35"/>
      <c r="GZP83" s="35"/>
      <c r="GZQ83" s="35"/>
      <c r="GZR83" s="35"/>
      <c r="GZS83" s="35"/>
      <c r="GZT83" s="35"/>
      <c r="GZU83" s="35"/>
      <c r="GZV83" s="35"/>
      <c r="GZW83" s="35"/>
      <c r="GZX83" s="35"/>
      <c r="GZY83" s="35"/>
      <c r="GZZ83" s="35"/>
      <c r="HAA83" s="35"/>
      <c r="HAB83" s="35"/>
      <c r="HAC83" s="35"/>
      <c r="HAD83" s="35"/>
      <c r="HAE83" s="35"/>
      <c r="HAF83" s="35"/>
      <c r="HAG83" s="35"/>
      <c r="HAH83" s="35"/>
      <c r="HAI83" s="35"/>
      <c r="HAJ83" s="35"/>
      <c r="HAK83" s="35"/>
      <c r="HAL83" s="35"/>
      <c r="HAM83" s="35"/>
      <c r="HAN83" s="35"/>
      <c r="HAO83" s="35"/>
      <c r="HAP83" s="35"/>
      <c r="HAQ83" s="35"/>
      <c r="HAR83" s="35"/>
      <c r="HAS83" s="35"/>
      <c r="HAT83" s="35"/>
      <c r="HAU83" s="35"/>
      <c r="HAV83" s="35"/>
      <c r="HAW83" s="35"/>
      <c r="HAX83" s="35"/>
      <c r="HAY83" s="35"/>
      <c r="HAZ83" s="35"/>
      <c r="HBA83" s="35"/>
      <c r="HBB83" s="35"/>
      <c r="HBC83" s="35"/>
      <c r="HBD83" s="35"/>
      <c r="HBE83" s="35"/>
      <c r="HBF83" s="35"/>
      <c r="HBG83" s="35"/>
      <c r="HBH83" s="35"/>
      <c r="HBI83" s="35"/>
      <c r="HBJ83" s="35"/>
      <c r="HBK83" s="35"/>
      <c r="HBL83" s="35"/>
      <c r="HBM83" s="35"/>
      <c r="HBN83" s="35"/>
      <c r="HBO83" s="35"/>
      <c r="HBP83" s="35"/>
      <c r="HBQ83" s="35"/>
      <c r="HBR83" s="35"/>
      <c r="HBS83" s="35"/>
      <c r="HBT83" s="35"/>
      <c r="HBU83" s="35"/>
      <c r="HBV83" s="35"/>
      <c r="HBW83" s="35"/>
      <c r="HBX83" s="35"/>
      <c r="HBY83" s="35"/>
      <c r="HBZ83" s="35"/>
      <c r="HCA83" s="35"/>
      <c r="HCB83" s="35"/>
      <c r="HCC83" s="35"/>
      <c r="HCD83" s="35"/>
      <c r="HCE83" s="35"/>
      <c r="HCF83" s="35"/>
      <c r="HCG83" s="35"/>
      <c r="HCH83" s="35"/>
      <c r="HCI83" s="35"/>
      <c r="HCJ83" s="35"/>
      <c r="HCK83" s="35"/>
      <c r="HCL83" s="35"/>
      <c r="HCM83" s="35"/>
      <c r="HCN83" s="35"/>
      <c r="HCO83" s="35"/>
      <c r="HCP83" s="35"/>
      <c r="HCQ83" s="35"/>
      <c r="HCR83" s="35"/>
      <c r="HCS83" s="35"/>
      <c r="HCT83" s="35"/>
      <c r="HCU83" s="35"/>
      <c r="HCV83" s="35"/>
      <c r="HCW83" s="35"/>
      <c r="HCX83" s="35"/>
      <c r="HCY83" s="35"/>
      <c r="HCZ83" s="35"/>
      <c r="HDA83" s="35"/>
      <c r="HDB83" s="35"/>
      <c r="HDC83" s="35"/>
      <c r="HDD83" s="35"/>
      <c r="HDE83" s="35"/>
      <c r="HDF83" s="35"/>
      <c r="HDG83" s="35"/>
      <c r="HDH83" s="35"/>
      <c r="HDI83" s="35"/>
      <c r="HDJ83" s="35"/>
      <c r="HDK83" s="35"/>
      <c r="HDL83" s="35"/>
      <c r="HDM83" s="35"/>
      <c r="HDN83" s="35"/>
      <c r="HDO83" s="35"/>
      <c r="HDP83" s="35"/>
      <c r="HDQ83" s="35"/>
      <c r="HDR83" s="35"/>
      <c r="HDS83" s="35"/>
      <c r="HDT83" s="35"/>
      <c r="HDU83" s="35"/>
      <c r="HDV83" s="35"/>
      <c r="HDW83" s="35"/>
      <c r="HDX83" s="35"/>
      <c r="HDY83" s="35"/>
      <c r="HDZ83" s="35"/>
      <c r="HEA83" s="35"/>
      <c r="HEB83" s="35"/>
      <c r="HEC83" s="35"/>
      <c r="HED83" s="35"/>
      <c r="HEE83" s="35"/>
      <c r="HEF83" s="35"/>
      <c r="HEG83" s="35"/>
      <c r="HEH83" s="35"/>
      <c r="HEI83" s="35"/>
      <c r="HEJ83" s="35"/>
      <c r="HEK83" s="35"/>
      <c r="HEL83" s="35"/>
      <c r="HEM83" s="35"/>
      <c r="HEN83" s="35"/>
      <c r="HEO83" s="35"/>
      <c r="HEP83" s="35"/>
      <c r="HEQ83" s="35"/>
      <c r="HER83" s="35"/>
      <c r="HES83" s="35"/>
      <c r="HET83" s="35"/>
      <c r="HEU83" s="35"/>
      <c r="HEV83" s="35"/>
      <c r="HEW83" s="35"/>
      <c r="HEX83" s="35"/>
      <c r="HEY83" s="35"/>
      <c r="HEZ83" s="35"/>
      <c r="HFA83" s="35"/>
      <c r="HFB83" s="35"/>
      <c r="HFC83" s="35"/>
      <c r="HFD83" s="35"/>
      <c r="HFE83" s="35"/>
      <c r="HFF83" s="35"/>
      <c r="HFG83" s="35"/>
      <c r="HFH83" s="35"/>
      <c r="HFI83" s="35"/>
      <c r="HFJ83" s="35"/>
      <c r="HFK83" s="35"/>
      <c r="HFL83" s="35"/>
      <c r="HFM83" s="35"/>
      <c r="HFN83" s="35"/>
      <c r="HFO83" s="35"/>
      <c r="HFP83" s="35"/>
      <c r="HFQ83" s="35"/>
      <c r="HFR83" s="35"/>
      <c r="HFS83" s="35"/>
      <c r="HFT83" s="35"/>
      <c r="HFU83" s="35"/>
      <c r="HFV83" s="35"/>
      <c r="HFW83" s="35"/>
      <c r="HFX83" s="35"/>
      <c r="HFY83" s="35"/>
      <c r="HFZ83" s="35"/>
      <c r="HGA83" s="35"/>
      <c r="HGB83" s="35"/>
      <c r="HGC83" s="35"/>
      <c r="HGD83" s="35"/>
      <c r="HGE83" s="35"/>
      <c r="HGF83" s="35"/>
      <c r="HGG83" s="35"/>
      <c r="HGH83" s="35"/>
      <c r="HGI83" s="35"/>
      <c r="HGJ83" s="35"/>
      <c r="HGK83" s="35"/>
      <c r="HGL83" s="35"/>
      <c r="HGS83" s="35"/>
      <c r="HGT83" s="35"/>
      <c r="HGU83" s="35"/>
      <c r="HGV83" s="35"/>
      <c r="HGW83" s="35"/>
      <c r="HGX83" s="35"/>
      <c r="HGY83" s="35"/>
      <c r="HGZ83" s="35"/>
      <c r="HHA83" s="35"/>
      <c r="HHB83" s="35"/>
      <c r="HHC83" s="35"/>
      <c r="HHD83" s="35"/>
      <c r="HHE83" s="35"/>
      <c r="HHF83" s="35"/>
      <c r="HHG83" s="35"/>
      <c r="HHH83" s="35"/>
      <c r="HHI83" s="35"/>
      <c r="HHJ83" s="35"/>
      <c r="HHK83" s="35"/>
      <c r="HHL83" s="35"/>
      <c r="HHM83" s="35"/>
      <c r="HHN83" s="35"/>
      <c r="HHO83" s="35"/>
      <c r="HHP83" s="35"/>
      <c r="HHQ83" s="35"/>
      <c r="HHR83" s="35"/>
      <c r="HHS83" s="35"/>
      <c r="HHT83" s="35"/>
      <c r="HHU83" s="35"/>
      <c r="HHV83" s="35"/>
      <c r="HHW83" s="35"/>
      <c r="HHX83" s="35"/>
      <c r="HHY83" s="35"/>
      <c r="HHZ83" s="35"/>
      <c r="HIA83" s="35"/>
      <c r="HIB83" s="35"/>
      <c r="HIC83" s="35"/>
      <c r="HID83" s="35"/>
      <c r="HIE83" s="35"/>
      <c r="HIF83" s="35"/>
      <c r="HIG83" s="35"/>
      <c r="HIH83" s="35"/>
      <c r="HII83" s="35"/>
      <c r="HIJ83" s="35"/>
      <c r="HIK83" s="35"/>
      <c r="HIL83" s="35"/>
      <c r="HIM83" s="35"/>
      <c r="HIN83" s="35"/>
      <c r="HIO83" s="35"/>
      <c r="HIP83" s="35"/>
      <c r="HIQ83" s="35"/>
      <c r="HIR83" s="35"/>
      <c r="HIS83" s="35"/>
      <c r="HIT83" s="35"/>
      <c r="HIU83" s="35"/>
      <c r="HIV83" s="35"/>
      <c r="HIW83" s="35"/>
      <c r="HIX83" s="35"/>
      <c r="HIY83" s="35"/>
      <c r="HIZ83" s="35"/>
      <c r="HJA83" s="35"/>
      <c r="HJB83" s="35"/>
      <c r="HJC83" s="35"/>
      <c r="HJD83" s="35"/>
      <c r="HJE83" s="35"/>
      <c r="HJF83" s="35"/>
      <c r="HJG83" s="35"/>
      <c r="HJH83" s="35"/>
      <c r="HJI83" s="35"/>
      <c r="HJJ83" s="35"/>
      <c r="HJK83" s="35"/>
      <c r="HJL83" s="35"/>
      <c r="HJM83" s="35"/>
      <c r="HJN83" s="35"/>
      <c r="HJO83" s="35"/>
      <c r="HJP83" s="35"/>
      <c r="HJQ83" s="35"/>
      <c r="HJR83" s="35"/>
      <c r="HJS83" s="35"/>
      <c r="HJT83" s="35"/>
      <c r="HJU83" s="35"/>
      <c r="HJV83" s="35"/>
      <c r="HJW83" s="35"/>
      <c r="HJX83" s="35"/>
      <c r="HJY83" s="35"/>
      <c r="HJZ83" s="35"/>
      <c r="HKA83" s="35"/>
      <c r="HKB83" s="35"/>
      <c r="HKC83" s="35"/>
      <c r="HKD83" s="35"/>
      <c r="HKE83" s="35"/>
      <c r="HKF83" s="35"/>
      <c r="HKG83" s="35"/>
      <c r="HKH83" s="35"/>
      <c r="HKI83" s="35"/>
      <c r="HKJ83" s="35"/>
      <c r="HKK83" s="35"/>
      <c r="HKL83" s="35"/>
      <c r="HKM83" s="35"/>
      <c r="HKN83" s="35"/>
      <c r="HKO83" s="35"/>
      <c r="HKP83" s="35"/>
      <c r="HKQ83" s="35"/>
      <c r="HKR83" s="35"/>
      <c r="HKS83" s="35"/>
      <c r="HKT83" s="35"/>
      <c r="HKU83" s="35"/>
      <c r="HKV83" s="35"/>
      <c r="HKW83" s="35"/>
      <c r="HKX83" s="35"/>
      <c r="HKY83" s="35"/>
      <c r="HKZ83" s="35"/>
      <c r="HLA83" s="35"/>
      <c r="HLB83" s="35"/>
      <c r="HLC83" s="35"/>
      <c r="HLD83" s="35"/>
      <c r="HLE83" s="35"/>
      <c r="HLF83" s="35"/>
      <c r="HLG83" s="35"/>
      <c r="HLH83" s="35"/>
      <c r="HLI83" s="35"/>
      <c r="HLJ83" s="35"/>
      <c r="HLK83" s="35"/>
      <c r="HLL83" s="35"/>
      <c r="HLM83" s="35"/>
      <c r="HLN83" s="35"/>
      <c r="HLO83" s="35"/>
      <c r="HLP83" s="35"/>
      <c r="HLQ83" s="35"/>
      <c r="HLR83" s="35"/>
      <c r="HLS83" s="35"/>
      <c r="HLT83" s="35"/>
      <c r="HLU83" s="35"/>
      <c r="HLV83" s="35"/>
      <c r="HLW83" s="35"/>
      <c r="HLX83" s="35"/>
      <c r="HLY83" s="35"/>
      <c r="HLZ83" s="35"/>
      <c r="HMA83" s="35"/>
      <c r="HMB83" s="35"/>
      <c r="HMC83" s="35"/>
      <c r="HMD83" s="35"/>
      <c r="HME83" s="35"/>
      <c r="HMF83" s="35"/>
      <c r="HMG83" s="35"/>
      <c r="HMH83" s="35"/>
      <c r="HMI83" s="35"/>
      <c r="HMJ83" s="35"/>
      <c r="HMK83" s="35"/>
      <c r="HML83" s="35"/>
      <c r="HMM83" s="35"/>
      <c r="HMN83" s="35"/>
      <c r="HMO83" s="35"/>
      <c r="HMP83" s="35"/>
      <c r="HMQ83" s="35"/>
      <c r="HMR83" s="35"/>
      <c r="HMS83" s="35"/>
      <c r="HMT83" s="35"/>
      <c r="HMU83" s="35"/>
      <c r="HMV83" s="35"/>
      <c r="HMW83" s="35"/>
      <c r="HMX83" s="35"/>
      <c r="HMY83" s="35"/>
      <c r="HMZ83" s="35"/>
      <c r="HNA83" s="35"/>
      <c r="HNB83" s="35"/>
      <c r="HNC83" s="35"/>
      <c r="HND83" s="35"/>
      <c r="HNE83" s="35"/>
      <c r="HNF83" s="35"/>
      <c r="HNG83" s="35"/>
      <c r="HNH83" s="35"/>
      <c r="HNI83" s="35"/>
      <c r="HNJ83" s="35"/>
      <c r="HNK83" s="35"/>
      <c r="HNL83" s="35"/>
      <c r="HNM83" s="35"/>
      <c r="HNN83" s="35"/>
      <c r="HNO83" s="35"/>
      <c r="HNP83" s="35"/>
      <c r="HNQ83" s="35"/>
      <c r="HNR83" s="35"/>
      <c r="HNS83" s="35"/>
      <c r="HNT83" s="35"/>
      <c r="HNU83" s="35"/>
      <c r="HNV83" s="35"/>
      <c r="HNW83" s="35"/>
      <c r="HNX83" s="35"/>
      <c r="HNY83" s="35"/>
      <c r="HNZ83" s="35"/>
      <c r="HOA83" s="35"/>
      <c r="HOB83" s="35"/>
      <c r="HOC83" s="35"/>
      <c r="HOD83" s="35"/>
      <c r="HOE83" s="35"/>
      <c r="HOF83" s="35"/>
      <c r="HOG83" s="35"/>
      <c r="HOH83" s="35"/>
      <c r="HOI83" s="35"/>
      <c r="HOJ83" s="35"/>
      <c r="HOK83" s="35"/>
      <c r="HOL83" s="35"/>
      <c r="HOM83" s="35"/>
      <c r="HON83" s="35"/>
      <c r="HOO83" s="35"/>
      <c r="HOP83" s="35"/>
      <c r="HOQ83" s="35"/>
      <c r="HOR83" s="35"/>
      <c r="HOS83" s="35"/>
      <c r="HOT83" s="35"/>
      <c r="HOU83" s="35"/>
      <c r="HOV83" s="35"/>
      <c r="HOW83" s="35"/>
      <c r="HOX83" s="35"/>
      <c r="HOY83" s="35"/>
      <c r="HOZ83" s="35"/>
      <c r="HPA83" s="35"/>
      <c r="HPB83" s="35"/>
      <c r="HPC83" s="35"/>
      <c r="HPD83" s="35"/>
      <c r="HPE83" s="35"/>
      <c r="HPF83" s="35"/>
      <c r="HPG83" s="35"/>
      <c r="HPH83" s="35"/>
      <c r="HPI83" s="35"/>
      <c r="HPJ83" s="35"/>
      <c r="HPK83" s="35"/>
      <c r="HPL83" s="35"/>
      <c r="HPM83" s="35"/>
      <c r="HPN83" s="35"/>
      <c r="HPO83" s="35"/>
      <c r="HPP83" s="35"/>
      <c r="HPQ83" s="35"/>
      <c r="HPR83" s="35"/>
      <c r="HPS83" s="35"/>
      <c r="HPT83" s="35"/>
      <c r="HPU83" s="35"/>
      <c r="HPV83" s="35"/>
      <c r="HPW83" s="35"/>
      <c r="HPX83" s="35"/>
      <c r="HPY83" s="35"/>
      <c r="HPZ83" s="35"/>
      <c r="HQA83" s="35"/>
      <c r="HQB83" s="35"/>
      <c r="HQC83" s="35"/>
      <c r="HQD83" s="35"/>
      <c r="HQE83" s="35"/>
      <c r="HQF83" s="35"/>
      <c r="HQG83" s="35"/>
      <c r="HQH83" s="35"/>
      <c r="HQO83" s="35"/>
      <c r="HQP83" s="35"/>
      <c r="HQQ83" s="35"/>
      <c r="HQR83" s="35"/>
      <c r="HQS83" s="35"/>
      <c r="HQT83" s="35"/>
      <c r="HQU83" s="35"/>
      <c r="HQV83" s="35"/>
      <c r="HQW83" s="35"/>
      <c r="HQX83" s="35"/>
      <c r="HQY83" s="35"/>
      <c r="HQZ83" s="35"/>
      <c r="HRA83" s="35"/>
      <c r="HRB83" s="35"/>
      <c r="HRC83" s="35"/>
      <c r="HRD83" s="35"/>
      <c r="HRE83" s="35"/>
      <c r="HRF83" s="35"/>
      <c r="HRG83" s="35"/>
      <c r="HRH83" s="35"/>
      <c r="HRI83" s="35"/>
      <c r="HRJ83" s="35"/>
      <c r="HRK83" s="35"/>
      <c r="HRL83" s="35"/>
      <c r="HRM83" s="35"/>
      <c r="HRN83" s="35"/>
      <c r="HRO83" s="35"/>
      <c r="HRP83" s="35"/>
      <c r="HRQ83" s="35"/>
      <c r="HRR83" s="35"/>
      <c r="HRS83" s="35"/>
      <c r="HRT83" s="35"/>
      <c r="HRU83" s="35"/>
      <c r="HRV83" s="35"/>
      <c r="HRW83" s="35"/>
      <c r="HRX83" s="35"/>
      <c r="HRY83" s="35"/>
      <c r="HRZ83" s="35"/>
      <c r="HSA83" s="35"/>
      <c r="HSB83" s="35"/>
      <c r="HSC83" s="35"/>
      <c r="HSD83" s="35"/>
      <c r="HSE83" s="35"/>
      <c r="HSF83" s="35"/>
      <c r="HSG83" s="35"/>
      <c r="HSH83" s="35"/>
      <c r="HSI83" s="35"/>
      <c r="HSJ83" s="35"/>
      <c r="HSK83" s="35"/>
      <c r="HSL83" s="35"/>
      <c r="HSM83" s="35"/>
      <c r="HSN83" s="35"/>
      <c r="HSO83" s="35"/>
      <c r="HSP83" s="35"/>
      <c r="HSQ83" s="35"/>
      <c r="HSR83" s="35"/>
      <c r="HSS83" s="35"/>
      <c r="HST83" s="35"/>
      <c r="HSU83" s="35"/>
      <c r="HSV83" s="35"/>
      <c r="HSW83" s="35"/>
      <c r="HSX83" s="35"/>
      <c r="HSY83" s="35"/>
      <c r="HSZ83" s="35"/>
      <c r="HTA83" s="35"/>
      <c r="HTB83" s="35"/>
      <c r="HTC83" s="35"/>
      <c r="HTD83" s="35"/>
      <c r="HTE83" s="35"/>
      <c r="HTF83" s="35"/>
      <c r="HTG83" s="35"/>
      <c r="HTH83" s="35"/>
      <c r="HTI83" s="35"/>
      <c r="HTJ83" s="35"/>
      <c r="HTK83" s="35"/>
      <c r="HTL83" s="35"/>
      <c r="HTM83" s="35"/>
      <c r="HTN83" s="35"/>
      <c r="HTO83" s="35"/>
      <c r="HTP83" s="35"/>
      <c r="HTQ83" s="35"/>
      <c r="HTR83" s="35"/>
      <c r="HTS83" s="35"/>
      <c r="HTT83" s="35"/>
      <c r="HTU83" s="35"/>
      <c r="HTV83" s="35"/>
      <c r="HTW83" s="35"/>
      <c r="HTX83" s="35"/>
      <c r="HTY83" s="35"/>
      <c r="HTZ83" s="35"/>
      <c r="HUA83" s="35"/>
      <c r="HUB83" s="35"/>
      <c r="HUC83" s="35"/>
      <c r="HUD83" s="35"/>
      <c r="HUE83" s="35"/>
      <c r="HUF83" s="35"/>
      <c r="HUG83" s="35"/>
      <c r="HUH83" s="35"/>
      <c r="HUI83" s="35"/>
      <c r="HUJ83" s="35"/>
      <c r="HUK83" s="35"/>
      <c r="HUL83" s="35"/>
      <c r="HUM83" s="35"/>
      <c r="HUN83" s="35"/>
      <c r="HUO83" s="35"/>
      <c r="HUP83" s="35"/>
      <c r="HUQ83" s="35"/>
      <c r="HUR83" s="35"/>
      <c r="HUS83" s="35"/>
      <c r="HUT83" s="35"/>
      <c r="HUU83" s="35"/>
      <c r="HUV83" s="35"/>
      <c r="HUW83" s="35"/>
      <c r="HUX83" s="35"/>
      <c r="HUY83" s="35"/>
      <c r="HUZ83" s="35"/>
      <c r="HVA83" s="35"/>
      <c r="HVB83" s="35"/>
      <c r="HVC83" s="35"/>
      <c r="HVD83" s="35"/>
      <c r="HVE83" s="35"/>
      <c r="HVF83" s="35"/>
      <c r="HVG83" s="35"/>
      <c r="HVH83" s="35"/>
      <c r="HVI83" s="35"/>
      <c r="HVJ83" s="35"/>
      <c r="HVK83" s="35"/>
      <c r="HVL83" s="35"/>
      <c r="HVM83" s="35"/>
      <c r="HVN83" s="35"/>
      <c r="HVO83" s="35"/>
      <c r="HVP83" s="35"/>
      <c r="HVQ83" s="35"/>
      <c r="HVR83" s="35"/>
      <c r="HVS83" s="35"/>
      <c r="HVT83" s="35"/>
      <c r="HVU83" s="35"/>
      <c r="HVV83" s="35"/>
      <c r="HVW83" s="35"/>
      <c r="HVX83" s="35"/>
      <c r="HVY83" s="35"/>
      <c r="HVZ83" s="35"/>
      <c r="HWA83" s="35"/>
      <c r="HWB83" s="35"/>
      <c r="HWC83" s="35"/>
      <c r="HWD83" s="35"/>
      <c r="HWE83" s="35"/>
      <c r="HWF83" s="35"/>
      <c r="HWG83" s="35"/>
      <c r="HWH83" s="35"/>
      <c r="HWI83" s="35"/>
      <c r="HWJ83" s="35"/>
      <c r="HWK83" s="35"/>
      <c r="HWL83" s="35"/>
      <c r="HWM83" s="35"/>
      <c r="HWN83" s="35"/>
      <c r="HWO83" s="35"/>
      <c r="HWP83" s="35"/>
      <c r="HWQ83" s="35"/>
      <c r="HWR83" s="35"/>
      <c r="HWS83" s="35"/>
      <c r="HWT83" s="35"/>
      <c r="HWU83" s="35"/>
      <c r="HWV83" s="35"/>
      <c r="HWW83" s="35"/>
      <c r="HWX83" s="35"/>
      <c r="HWY83" s="35"/>
      <c r="HWZ83" s="35"/>
      <c r="HXA83" s="35"/>
      <c r="HXB83" s="35"/>
      <c r="HXC83" s="35"/>
      <c r="HXD83" s="35"/>
      <c r="HXE83" s="35"/>
      <c r="HXF83" s="35"/>
      <c r="HXG83" s="35"/>
      <c r="HXH83" s="35"/>
      <c r="HXI83" s="35"/>
      <c r="HXJ83" s="35"/>
      <c r="HXK83" s="35"/>
      <c r="HXL83" s="35"/>
      <c r="HXM83" s="35"/>
      <c r="HXN83" s="35"/>
      <c r="HXO83" s="35"/>
      <c r="HXP83" s="35"/>
      <c r="HXQ83" s="35"/>
      <c r="HXR83" s="35"/>
      <c r="HXS83" s="35"/>
      <c r="HXT83" s="35"/>
      <c r="HXU83" s="35"/>
      <c r="HXV83" s="35"/>
      <c r="HXW83" s="35"/>
      <c r="HXX83" s="35"/>
      <c r="HXY83" s="35"/>
      <c r="HXZ83" s="35"/>
      <c r="HYA83" s="35"/>
      <c r="HYB83" s="35"/>
      <c r="HYC83" s="35"/>
      <c r="HYD83" s="35"/>
      <c r="HYE83" s="35"/>
      <c r="HYF83" s="35"/>
      <c r="HYG83" s="35"/>
      <c r="HYH83" s="35"/>
      <c r="HYI83" s="35"/>
      <c r="HYJ83" s="35"/>
      <c r="HYK83" s="35"/>
      <c r="HYL83" s="35"/>
      <c r="HYM83" s="35"/>
      <c r="HYN83" s="35"/>
      <c r="HYO83" s="35"/>
      <c r="HYP83" s="35"/>
      <c r="HYQ83" s="35"/>
      <c r="HYR83" s="35"/>
      <c r="HYS83" s="35"/>
      <c r="HYT83" s="35"/>
      <c r="HYU83" s="35"/>
      <c r="HYV83" s="35"/>
      <c r="HYW83" s="35"/>
      <c r="HYX83" s="35"/>
      <c r="HYY83" s="35"/>
      <c r="HYZ83" s="35"/>
      <c r="HZA83" s="35"/>
      <c r="HZB83" s="35"/>
      <c r="HZC83" s="35"/>
      <c r="HZD83" s="35"/>
      <c r="HZE83" s="35"/>
      <c r="HZF83" s="35"/>
      <c r="HZG83" s="35"/>
      <c r="HZH83" s="35"/>
      <c r="HZI83" s="35"/>
      <c r="HZJ83" s="35"/>
      <c r="HZK83" s="35"/>
      <c r="HZL83" s="35"/>
      <c r="HZM83" s="35"/>
      <c r="HZN83" s="35"/>
      <c r="HZO83" s="35"/>
      <c r="HZP83" s="35"/>
      <c r="HZQ83" s="35"/>
      <c r="HZR83" s="35"/>
      <c r="HZS83" s="35"/>
      <c r="HZT83" s="35"/>
      <c r="HZU83" s="35"/>
      <c r="HZV83" s="35"/>
      <c r="HZW83" s="35"/>
      <c r="HZX83" s="35"/>
      <c r="HZY83" s="35"/>
      <c r="HZZ83" s="35"/>
      <c r="IAA83" s="35"/>
      <c r="IAB83" s="35"/>
      <c r="IAC83" s="35"/>
      <c r="IAD83" s="35"/>
      <c r="IAK83" s="35"/>
      <c r="IAL83" s="35"/>
      <c r="IAM83" s="35"/>
      <c r="IAN83" s="35"/>
      <c r="IAO83" s="35"/>
      <c r="IAP83" s="35"/>
      <c r="IAQ83" s="35"/>
      <c r="IAR83" s="35"/>
      <c r="IAS83" s="35"/>
      <c r="IAT83" s="35"/>
      <c r="IAU83" s="35"/>
      <c r="IAV83" s="35"/>
      <c r="IAW83" s="35"/>
      <c r="IAX83" s="35"/>
      <c r="IAY83" s="35"/>
      <c r="IAZ83" s="35"/>
      <c r="IBA83" s="35"/>
      <c r="IBB83" s="35"/>
      <c r="IBC83" s="35"/>
      <c r="IBD83" s="35"/>
      <c r="IBE83" s="35"/>
      <c r="IBF83" s="35"/>
      <c r="IBG83" s="35"/>
      <c r="IBH83" s="35"/>
      <c r="IBI83" s="35"/>
      <c r="IBJ83" s="35"/>
      <c r="IBK83" s="35"/>
      <c r="IBL83" s="35"/>
      <c r="IBM83" s="35"/>
      <c r="IBN83" s="35"/>
      <c r="IBO83" s="35"/>
      <c r="IBP83" s="35"/>
      <c r="IBQ83" s="35"/>
      <c r="IBR83" s="35"/>
      <c r="IBS83" s="35"/>
      <c r="IBT83" s="35"/>
      <c r="IBU83" s="35"/>
      <c r="IBV83" s="35"/>
      <c r="IBW83" s="35"/>
      <c r="IBX83" s="35"/>
      <c r="IBY83" s="35"/>
      <c r="IBZ83" s="35"/>
      <c r="ICA83" s="35"/>
      <c r="ICB83" s="35"/>
      <c r="ICC83" s="35"/>
      <c r="ICD83" s="35"/>
      <c r="ICE83" s="35"/>
      <c r="ICF83" s="35"/>
      <c r="ICG83" s="35"/>
      <c r="ICH83" s="35"/>
      <c r="ICI83" s="35"/>
      <c r="ICJ83" s="35"/>
      <c r="ICK83" s="35"/>
      <c r="ICL83" s="35"/>
      <c r="ICM83" s="35"/>
      <c r="ICN83" s="35"/>
      <c r="ICO83" s="35"/>
      <c r="ICP83" s="35"/>
      <c r="ICQ83" s="35"/>
      <c r="ICR83" s="35"/>
      <c r="ICS83" s="35"/>
      <c r="ICT83" s="35"/>
      <c r="ICU83" s="35"/>
      <c r="ICV83" s="35"/>
      <c r="ICW83" s="35"/>
      <c r="ICX83" s="35"/>
      <c r="ICY83" s="35"/>
      <c r="ICZ83" s="35"/>
      <c r="IDA83" s="35"/>
      <c r="IDB83" s="35"/>
      <c r="IDC83" s="35"/>
      <c r="IDD83" s="35"/>
      <c r="IDE83" s="35"/>
      <c r="IDF83" s="35"/>
      <c r="IDG83" s="35"/>
      <c r="IDH83" s="35"/>
      <c r="IDI83" s="35"/>
      <c r="IDJ83" s="35"/>
      <c r="IDK83" s="35"/>
      <c r="IDL83" s="35"/>
      <c r="IDM83" s="35"/>
      <c r="IDN83" s="35"/>
      <c r="IDO83" s="35"/>
      <c r="IDP83" s="35"/>
      <c r="IDQ83" s="35"/>
      <c r="IDR83" s="35"/>
      <c r="IDS83" s="35"/>
      <c r="IDT83" s="35"/>
      <c r="IDU83" s="35"/>
      <c r="IDV83" s="35"/>
      <c r="IDW83" s="35"/>
      <c r="IDX83" s="35"/>
      <c r="IDY83" s="35"/>
      <c r="IDZ83" s="35"/>
      <c r="IEA83" s="35"/>
      <c r="IEB83" s="35"/>
      <c r="IEC83" s="35"/>
      <c r="IED83" s="35"/>
      <c r="IEE83" s="35"/>
      <c r="IEF83" s="35"/>
      <c r="IEG83" s="35"/>
      <c r="IEH83" s="35"/>
      <c r="IEI83" s="35"/>
      <c r="IEJ83" s="35"/>
      <c r="IEK83" s="35"/>
      <c r="IEL83" s="35"/>
      <c r="IEM83" s="35"/>
      <c r="IEN83" s="35"/>
      <c r="IEO83" s="35"/>
      <c r="IEP83" s="35"/>
      <c r="IEQ83" s="35"/>
      <c r="IER83" s="35"/>
      <c r="IES83" s="35"/>
      <c r="IET83" s="35"/>
      <c r="IEU83" s="35"/>
      <c r="IEV83" s="35"/>
      <c r="IEW83" s="35"/>
      <c r="IEX83" s="35"/>
      <c r="IEY83" s="35"/>
      <c r="IEZ83" s="35"/>
      <c r="IFA83" s="35"/>
      <c r="IFB83" s="35"/>
      <c r="IFC83" s="35"/>
      <c r="IFD83" s="35"/>
      <c r="IFE83" s="35"/>
      <c r="IFF83" s="35"/>
      <c r="IFG83" s="35"/>
      <c r="IFH83" s="35"/>
      <c r="IFI83" s="35"/>
      <c r="IFJ83" s="35"/>
      <c r="IFK83" s="35"/>
      <c r="IFL83" s="35"/>
      <c r="IFM83" s="35"/>
      <c r="IFN83" s="35"/>
      <c r="IFO83" s="35"/>
      <c r="IFP83" s="35"/>
      <c r="IFQ83" s="35"/>
      <c r="IFR83" s="35"/>
      <c r="IFS83" s="35"/>
      <c r="IFT83" s="35"/>
      <c r="IFU83" s="35"/>
      <c r="IFV83" s="35"/>
      <c r="IFW83" s="35"/>
      <c r="IFX83" s="35"/>
      <c r="IFY83" s="35"/>
      <c r="IFZ83" s="35"/>
      <c r="IGA83" s="35"/>
      <c r="IGB83" s="35"/>
      <c r="IGC83" s="35"/>
      <c r="IGD83" s="35"/>
      <c r="IGE83" s="35"/>
      <c r="IGF83" s="35"/>
      <c r="IGG83" s="35"/>
      <c r="IGH83" s="35"/>
      <c r="IGI83" s="35"/>
      <c r="IGJ83" s="35"/>
      <c r="IGK83" s="35"/>
      <c r="IGL83" s="35"/>
      <c r="IGM83" s="35"/>
      <c r="IGN83" s="35"/>
      <c r="IGO83" s="35"/>
      <c r="IGP83" s="35"/>
      <c r="IGQ83" s="35"/>
      <c r="IGR83" s="35"/>
      <c r="IGS83" s="35"/>
      <c r="IGT83" s="35"/>
      <c r="IGU83" s="35"/>
      <c r="IGV83" s="35"/>
      <c r="IGW83" s="35"/>
      <c r="IGX83" s="35"/>
      <c r="IGY83" s="35"/>
      <c r="IGZ83" s="35"/>
      <c r="IHA83" s="35"/>
      <c r="IHB83" s="35"/>
      <c r="IHC83" s="35"/>
      <c r="IHD83" s="35"/>
      <c r="IHE83" s="35"/>
      <c r="IHF83" s="35"/>
      <c r="IHG83" s="35"/>
      <c r="IHH83" s="35"/>
      <c r="IHI83" s="35"/>
      <c r="IHJ83" s="35"/>
      <c r="IHK83" s="35"/>
      <c r="IHL83" s="35"/>
      <c r="IHM83" s="35"/>
      <c r="IHN83" s="35"/>
      <c r="IHO83" s="35"/>
      <c r="IHP83" s="35"/>
      <c r="IHQ83" s="35"/>
      <c r="IHR83" s="35"/>
      <c r="IHS83" s="35"/>
      <c r="IHT83" s="35"/>
      <c r="IHU83" s="35"/>
      <c r="IHV83" s="35"/>
      <c r="IHW83" s="35"/>
      <c r="IHX83" s="35"/>
      <c r="IHY83" s="35"/>
      <c r="IHZ83" s="35"/>
      <c r="IIA83" s="35"/>
      <c r="IIB83" s="35"/>
      <c r="IIC83" s="35"/>
      <c r="IID83" s="35"/>
      <c r="IIE83" s="35"/>
      <c r="IIF83" s="35"/>
      <c r="IIG83" s="35"/>
      <c r="IIH83" s="35"/>
      <c r="III83" s="35"/>
      <c r="IIJ83" s="35"/>
      <c r="IIK83" s="35"/>
      <c r="IIL83" s="35"/>
      <c r="IIM83" s="35"/>
      <c r="IIN83" s="35"/>
      <c r="IIO83" s="35"/>
      <c r="IIP83" s="35"/>
      <c r="IIQ83" s="35"/>
      <c r="IIR83" s="35"/>
      <c r="IIS83" s="35"/>
      <c r="IIT83" s="35"/>
      <c r="IIU83" s="35"/>
      <c r="IIV83" s="35"/>
      <c r="IIW83" s="35"/>
      <c r="IIX83" s="35"/>
      <c r="IIY83" s="35"/>
      <c r="IIZ83" s="35"/>
      <c r="IJA83" s="35"/>
      <c r="IJB83" s="35"/>
      <c r="IJC83" s="35"/>
      <c r="IJD83" s="35"/>
      <c r="IJE83" s="35"/>
      <c r="IJF83" s="35"/>
      <c r="IJG83" s="35"/>
      <c r="IJH83" s="35"/>
      <c r="IJI83" s="35"/>
      <c r="IJJ83" s="35"/>
      <c r="IJK83" s="35"/>
      <c r="IJL83" s="35"/>
      <c r="IJM83" s="35"/>
      <c r="IJN83" s="35"/>
      <c r="IJO83" s="35"/>
      <c r="IJP83" s="35"/>
      <c r="IJQ83" s="35"/>
      <c r="IJR83" s="35"/>
      <c r="IJS83" s="35"/>
      <c r="IJT83" s="35"/>
      <c r="IJU83" s="35"/>
      <c r="IJV83" s="35"/>
      <c r="IJW83" s="35"/>
      <c r="IJX83" s="35"/>
      <c r="IJY83" s="35"/>
      <c r="IJZ83" s="35"/>
      <c r="IKG83" s="35"/>
      <c r="IKH83" s="35"/>
      <c r="IKI83" s="35"/>
      <c r="IKJ83" s="35"/>
      <c r="IKK83" s="35"/>
      <c r="IKL83" s="35"/>
      <c r="IKM83" s="35"/>
      <c r="IKN83" s="35"/>
      <c r="IKO83" s="35"/>
      <c r="IKP83" s="35"/>
      <c r="IKQ83" s="35"/>
      <c r="IKR83" s="35"/>
      <c r="IKS83" s="35"/>
      <c r="IKT83" s="35"/>
      <c r="IKU83" s="35"/>
      <c r="IKV83" s="35"/>
      <c r="IKW83" s="35"/>
      <c r="IKX83" s="35"/>
      <c r="IKY83" s="35"/>
      <c r="IKZ83" s="35"/>
      <c r="ILA83" s="35"/>
      <c r="ILB83" s="35"/>
      <c r="ILC83" s="35"/>
      <c r="ILD83" s="35"/>
      <c r="ILE83" s="35"/>
      <c r="ILF83" s="35"/>
      <c r="ILG83" s="35"/>
      <c r="ILH83" s="35"/>
      <c r="ILI83" s="35"/>
      <c r="ILJ83" s="35"/>
      <c r="ILK83" s="35"/>
      <c r="ILL83" s="35"/>
      <c r="ILM83" s="35"/>
      <c r="ILN83" s="35"/>
      <c r="ILO83" s="35"/>
      <c r="ILP83" s="35"/>
      <c r="ILQ83" s="35"/>
      <c r="ILR83" s="35"/>
      <c r="ILS83" s="35"/>
      <c r="ILT83" s="35"/>
      <c r="ILU83" s="35"/>
      <c r="ILV83" s="35"/>
      <c r="ILW83" s="35"/>
      <c r="ILX83" s="35"/>
      <c r="ILY83" s="35"/>
      <c r="ILZ83" s="35"/>
      <c r="IMA83" s="35"/>
      <c r="IMB83" s="35"/>
      <c r="IMC83" s="35"/>
      <c r="IMD83" s="35"/>
      <c r="IME83" s="35"/>
      <c r="IMF83" s="35"/>
      <c r="IMG83" s="35"/>
      <c r="IMH83" s="35"/>
      <c r="IMI83" s="35"/>
      <c r="IMJ83" s="35"/>
      <c r="IMK83" s="35"/>
      <c r="IML83" s="35"/>
      <c r="IMM83" s="35"/>
      <c r="IMN83" s="35"/>
      <c r="IMO83" s="35"/>
      <c r="IMP83" s="35"/>
      <c r="IMQ83" s="35"/>
      <c r="IMR83" s="35"/>
      <c r="IMS83" s="35"/>
      <c r="IMT83" s="35"/>
      <c r="IMU83" s="35"/>
      <c r="IMV83" s="35"/>
      <c r="IMW83" s="35"/>
      <c r="IMX83" s="35"/>
      <c r="IMY83" s="35"/>
      <c r="IMZ83" s="35"/>
      <c r="INA83" s="35"/>
      <c r="INB83" s="35"/>
      <c r="INC83" s="35"/>
      <c r="IND83" s="35"/>
      <c r="INE83" s="35"/>
      <c r="INF83" s="35"/>
      <c r="ING83" s="35"/>
      <c r="INH83" s="35"/>
      <c r="INI83" s="35"/>
      <c r="INJ83" s="35"/>
      <c r="INK83" s="35"/>
      <c r="INL83" s="35"/>
      <c r="INM83" s="35"/>
      <c r="INN83" s="35"/>
      <c r="INO83" s="35"/>
      <c r="INP83" s="35"/>
      <c r="INQ83" s="35"/>
      <c r="INR83" s="35"/>
      <c r="INS83" s="35"/>
      <c r="INT83" s="35"/>
      <c r="INU83" s="35"/>
      <c r="INV83" s="35"/>
      <c r="INW83" s="35"/>
      <c r="INX83" s="35"/>
      <c r="INY83" s="35"/>
      <c r="INZ83" s="35"/>
      <c r="IOA83" s="35"/>
      <c r="IOB83" s="35"/>
      <c r="IOC83" s="35"/>
      <c r="IOD83" s="35"/>
      <c r="IOE83" s="35"/>
      <c r="IOF83" s="35"/>
      <c r="IOG83" s="35"/>
      <c r="IOH83" s="35"/>
      <c r="IOI83" s="35"/>
      <c r="IOJ83" s="35"/>
      <c r="IOK83" s="35"/>
      <c r="IOL83" s="35"/>
      <c r="IOM83" s="35"/>
      <c r="ION83" s="35"/>
      <c r="IOO83" s="35"/>
      <c r="IOP83" s="35"/>
      <c r="IOQ83" s="35"/>
      <c r="IOR83" s="35"/>
      <c r="IOS83" s="35"/>
      <c r="IOT83" s="35"/>
      <c r="IOU83" s="35"/>
      <c r="IOV83" s="35"/>
      <c r="IOW83" s="35"/>
      <c r="IOX83" s="35"/>
      <c r="IOY83" s="35"/>
      <c r="IOZ83" s="35"/>
      <c r="IPA83" s="35"/>
      <c r="IPB83" s="35"/>
      <c r="IPC83" s="35"/>
      <c r="IPD83" s="35"/>
      <c r="IPE83" s="35"/>
      <c r="IPF83" s="35"/>
      <c r="IPG83" s="35"/>
      <c r="IPH83" s="35"/>
      <c r="IPI83" s="35"/>
      <c r="IPJ83" s="35"/>
      <c r="IPK83" s="35"/>
      <c r="IPL83" s="35"/>
      <c r="IPM83" s="35"/>
      <c r="IPN83" s="35"/>
      <c r="IPO83" s="35"/>
      <c r="IPP83" s="35"/>
      <c r="IPQ83" s="35"/>
      <c r="IPR83" s="35"/>
      <c r="IPS83" s="35"/>
      <c r="IPT83" s="35"/>
      <c r="IPU83" s="35"/>
      <c r="IPV83" s="35"/>
      <c r="IPW83" s="35"/>
      <c r="IPX83" s="35"/>
      <c r="IPY83" s="35"/>
      <c r="IPZ83" s="35"/>
      <c r="IQA83" s="35"/>
      <c r="IQB83" s="35"/>
      <c r="IQC83" s="35"/>
      <c r="IQD83" s="35"/>
      <c r="IQE83" s="35"/>
      <c r="IQF83" s="35"/>
      <c r="IQG83" s="35"/>
      <c r="IQH83" s="35"/>
      <c r="IQI83" s="35"/>
      <c r="IQJ83" s="35"/>
      <c r="IQK83" s="35"/>
      <c r="IQL83" s="35"/>
      <c r="IQM83" s="35"/>
      <c r="IQN83" s="35"/>
      <c r="IQO83" s="35"/>
      <c r="IQP83" s="35"/>
      <c r="IQQ83" s="35"/>
      <c r="IQR83" s="35"/>
      <c r="IQS83" s="35"/>
      <c r="IQT83" s="35"/>
      <c r="IQU83" s="35"/>
      <c r="IQV83" s="35"/>
      <c r="IQW83" s="35"/>
      <c r="IQX83" s="35"/>
      <c r="IQY83" s="35"/>
      <c r="IQZ83" s="35"/>
      <c r="IRA83" s="35"/>
      <c r="IRB83" s="35"/>
      <c r="IRC83" s="35"/>
      <c r="IRD83" s="35"/>
      <c r="IRE83" s="35"/>
      <c r="IRF83" s="35"/>
      <c r="IRG83" s="35"/>
      <c r="IRH83" s="35"/>
      <c r="IRI83" s="35"/>
      <c r="IRJ83" s="35"/>
      <c r="IRK83" s="35"/>
      <c r="IRL83" s="35"/>
      <c r="IRM83" s="35"/>
      <c r="IRN83" s="35"/>
      <c r="IRO83" s="35"/>
      <c r="IRP83" s="35"/>
      <c r="IRQ83" s="35"/>
      <c r="IRR83" s="35"/>
      <c r="IRS83" s="35"/>
      <c r="IRT83" s="35"/>
      <c r="IRU83" s="35"/>
      <c r="IRV83" s="35"/>
      <c r="IRW83" s="35"/>
      <c r="IRX83" s="35"/>
      <c r="IRY83" s="35"/>
      <c r="IRZ83" s="35"/>
      <c r="ISA83" s="35"/>
      <c r="ISB83" s="35"/>
      <c r="ISC83" s="35"/>
      <c r="ISD83" s="35"/>
      <c r="ISE83" s="35"/>
      <c r="ISF83" s="35"/>
      <c r="ISG83" s="35"/>
      <c r="ISH83" s="35"/>
      <c r="ISI83" s="35"/>
      <c r="ISJ83" s="35"/>
      <c r="ISK83" s="35"/>
      <c r="ISL83" s="35"/>
      <c r="ISM83" s="35"/>
      <c r="ISN83" s="35"/>
      <c r="ISO83" s="35"/>
      <c r="ISP83" s="35"/>
      <c r="ISQ83" s="35"/>
      <c r="ISR83" s="35"/>
      <c r="ISS83" s="35"/>
      <c r="IST83" s="35"/>
      <c r="ISU83" s="35"/>
      <c r="ISV83" s="35"/>
      <c r="ISW83" s="35"/>
      <c r="ISX83" s="35"/>
      <c r="ISY83" s="35"/>
      <c r="ISZ83" s="35"/>
      <c r="ITA83" s="35"/>
      <c r="ITB83" s="35"/>
      <c r="ITC83" s="35"/>
      <c r="ITD83" s="35"/>
      <c r="ITE83" s="35"/>
      <c r="ITF83" s="35"/>
      <c r="ITG83" s="35"/>
      <c r="ITH83" s="35"/>
      <c r="ITI83" s="35"/>
      <c r="ITJ83" s="35"/>
      <c r="ITK83" s="35"/>
      <c r="ITL83" s="35"/>
      <c r="ITM83" s="35"/>
      <c r="ITN83" s="35"/>
      <c r="ITO83" s="35"/>
      <c r="ITP83" s="35"/>
      <c r="ITQ83" s="35"/>
      <c r="ITR83" s="35"/>
      <c r="ITS83" s="35"/>
      <c r="ITT83" s="35"/>
      <c r="ITU83" s="35"/>
      <c r="ITV83" s="35"/>
      <c r="IUC83" s="35"/>
      <c r="IUD83" s="35"/>
      <c r="IUE83" s="35"/>
      <c r="IUF83" s="35"/>
      <c r="IUG83" s="35"/>
      <c r="IUH83" s="35"/>
      <c r="IUI83" s="35"/>
      <c r="IUJ83" s="35"/>
      <c r="IUK83" s="35"/>
      <c r="IUL83" s="35"/>
      <c r="IUM83" s="35"/>
      <c r="IUN83" s="35"/>
      <c r="IUO83" s="35"/>
      <c r="IUP83" s="35"/>
      <c r="IUQ83" s="35"/>
      <c r="IUR83" s="35"/>
      <c r="IUS83" s="35"/>
      <c r="IUT83" s="35"/>
      <c r="IUU83" s="35"/>
      <c r="IUV83" s="35"/>
      <c r="IUW83" s="35"/>
      <c r="IUX83" s="35"/>
      <c r="IUY83" s="35"/>
      <c r="IUZ83" s="35"/>
      <c r="IVA83" s="35"/>
      <c r="IVB83" s="35"/>
      <c r="IVC83" s="35"/>
      <c r="IVD83" s="35"/>
      <c r="IVE83" s="35"/>
      <c r="IVF83" s="35"/>
      <c r="IVG83" s="35"/>
      <c r="IVH83" s="35"/>
      <c r="IVI83" s="35"/>
      <c r="IVJ83" s="35"/>
      <c r="IVK83" s="35"/>
      <c r="IVL83" s="35"/>
      <c r="IVM83" s="35"/>
      <c r="IVN83" s="35"/>
      <c r="IVO83" s="35"/>
      <c r="IVP83" s="35"/>
      <c r="IVQ83" s="35"/>
      <c r="IVR83" s="35"/>
      <c r="IVS83" s="35"/>
      <c r="IVT83" s="35"/>
      <c r="IVU83" s="35"/>
      <c r="IVV83" s="35"/>
      <c r="IVW83" s="35"/>
      <c r="IVX83" s="35"/>
      <c r="IVY83" s="35"/>
      <c r="IVZ83" s="35"/>
      <c r="IWA83" s="35"/>
      <c r="IWB83" s="35"/>
      <c r="IWC83" s="35"/>
      <c r="IWD83" s="35"/>
      <c r="IWE83" s="35"/>
      <c r="IWF83" s="35"/>
      <c r="IWG83" s="35"/>
      <c r="IWH83" s="35"/>
      <c r="IWI83" s="35"/>
      <c r="IWJ83" s="35"/>
      <c r="IWK83" s="35"/>
      <c r="IWL83" s="35"/>
      <c r="IWM83" s="35"/>
      <c r="IWN83" s="35"/>
      <c r="IWO83" s="35"/>
      <c r="IWP83" s="35"/>
      <c r="IWQ83" s="35"/>
      <c r="IWR83" s="35"/>
      <c r="IWS83" s="35"/>
      <c r="IWT83" s="35"/>
      <c r="IWU83" s="35"/>
      <c r="IWV83" s="35"/>
      <c r="IWW83" s="35"/>
      <c r="IWX83" s="35"/>
      <c r="IWY83" s="35"/>
      <c r="IWZ83" s="35"/>
      <c r="IXA83" s="35"/>
      <c r="IXB83" s="35"/>
      <c r="IXC83" s="35"/>
      <c r="IXD83" s="35"/>
      <c r="IXE83" s="35"/>
      <c r="IXF83" s="35"/>
      <c r="IXG83" s="35"/>
      <c r="IXH83" s="35"/>
      <c r="IXI83" s="35"/>
      <c r="IXJ83" s="35"/>
      <c r="IXK83" s="35"/>
      <c r="IXL83" s="35"/>
      <c r="IXM83" s="35"/>
      <c r="IXN83" s="35"/>
      <c r="IXO83" s="35"/>
      <c r="IXP83" s="35"/>
      <c r="IXQ83" s="35"/>
      <c r="IXR83" s="35"/>
      <c r="IXS83" s="35"/>
      <c r="IXT83" s="35"/>
      <c r="IXU83" s="35"/>
      <c r="IXV83" s="35"/>
      <c r="IXW83" s="35"/>
      <c r="IXX83" s="35"/>
      <c r="IXY83" s="35"/>
      <c r="IXZ83" s="35"/>
      <c r="IYA83" s="35"/>
      <c r="IYB83" s="35"/>
      <c r="IYC83" s="35"/>
      <c r="IYD83" s="35"/>
      <c r="IYE83" s="35"/>
      <c r="IYF83" s="35"/>
      <c r="IYG83" s="35"/>
      <c r="IYH83" s="35"/>
      <c r="IYI83" s="35"/>
      <c r="IYJ83" s="35"/>
      <c r="IYK83" s="35"/>
      <c r="IYL83" s="35"/>
      <c r="IYM83" s="35"/>
      <c r="IYN83" s="35"/>
      <c r="IYO83" s="35"/>
      <c r="IYP83" s="35"/>
      <c r="IYQ83" s="35"/>
      <c r="IYR83" s="35"/>
      <c r="IYS83" s="35"/>
      <c r="IYT83" s="35"/>
      <c r="IYU83" s="35"/>
      <c r="IYV83" s="35"/>
      <c r="IYW83" s="35"/>
      <c r="IYX83" s="35"/>
      <c r="IYY83" s="35"/>
      <c r="IYZ83" s="35"/>
      <c r="IZA83" s="35"/>
      <c r="IZB83" s="35"/>
      <c r="IZC83" s="35"/>
      <c r="IZD83" s="35"/>
      <c r="IZE83" s="35"/>
      <c r="IZF83" s="35"/>
      <c r="IZG83" s="35"/>
      <c r="IZH83" s="35"/>
      <c r="IZI83" s="35"/>
      <c r="IZJ83" s="35"/>
      <c r="IZK83" s="35"/>
      <c r="IZL83" s="35"/>
      <c r="IZM83" s="35"/>
      <c r="IZN83" s="35"/>
      <c r="IZO83" s="35"/>
      <c r="IZP83" s="35"/>
      <c r="IZQ83" s="35"/>
      <c r="IZR83" s="35"/>
      <c r="IZS83" s="35"/>
      <c r="IZT83" s="35"/>
      <c r="IZU83" s="35"/>
      <c r="IZV83" s="35"/>
      <c r="IZW83" s="35"/>
      <c r="IZX83" s="35"/>
      <c r="IZY83" s="35"/>
      <c r="IZZ83" s="35"/>
      <c r="JAA83" s="35"/>
      <c r="JAB83" s="35"/>
      <c r="JAC83" s="35"/>
      <c r="JAD83" s="35"/>
      <c r="JAE83" s="35"/>
      <c r="JAF83" s="35"/>
      <c r="JAG83" s="35"/>
      <c r="JAH83" s="35"/>
      <c r="JAI83" s="35"/>
      <c r="JAJ83" s="35"/>
      <c r="JAK83" s="35"/>
      <c r="JAL83" s="35"/>
      <c r="JAM83" s="35"/>
      <c r="JAN83" s="35"/>
      <c r="JAO83" s="35"/>
      <c r="JAP83" s="35"/>
      <c r="JAQ83" s="35"/>
      <c r="JAR83" s="35"/>
      <c r="JAS83" s="35"/>
      <c r="JAT83" s="35"/>
      <c r="JAU83" s="35"/>
      <c r="JAV83" s="35"/>
      <c r="JAW83" s="35"/>
      <c r="JAX83" s="35"/>
      <c r="JAY83" s="35"/>
      <c r="JAZ83" s="35"/>
      <c r="JBA83" s="35"/>
      <c r="JBB83" s="35"/>
      <c r="JBC83" s="35"/>
      <c r="JBD83" s="35"/>
      <c r="JBE83" s="35"/>
      <c r="JBF83" s="35"/>
      <c r="JBG83" s="35"/>
      <c r="JBH83" s="35"/>
      <c r="JBI83" s="35"/>
      <c r="JBJ83" s="35"/>
      <c r="JBK83" s="35"/>
      <c r="JBL83" s="35"/>
      <c r="JBM83" s="35"/>
      <c r="JBN83" s="35"/>
      <c r="JBO83" s="35"/>
      <c r="JBP83" s="35"/>
      <c r="JBQ83" s="35"/>
      <c r="JBR83" s="35"/>
      <c r="JBS83" s="35"/>
      <c r="JBT83" s="35"/>
      <c r="JBU83" s="35"/>
      <c r="JBV83" s="35"/>
      <c r="JBW83" s="35"/>
      <c r="JBX83" s="35"/>
      <c r="JBY83" s="35"/>
      <c r="JBZ83" s="35"/>
      <c r="JCA83" s="35"/>
      <c r="JCB83" s="35"/>
      <c r="JCC83" s="35"/>
      <c r="JCD83" s="35"/>
      <c r="JCE83" s="35"/>
      <c r="JCF83" s="35"/>
      <c r="JCG83" s="35"/>
      <c r="JCH83" s="35"/>
      <c r="JCI83" s="35"/>
      <c r="JCJ83" s="35"/>
      <c r="JCK83" s="35"/>
      <c r="JCL83" s="35"/>
      <c r="JCM83" s="35"/>
      <c r="JCN83" s="35"/>
      <c r="JCO83" s="35"/>
      <c r="JCP83" s="35"/>
      <c r="JCQ83" s="35"/>
      <c r="JCR83" s="35"/>
      <c r="JCS83" s="35"/>
      <c r="JCT83" s="35"/>
      <c r="JCU83" s="35"/>
      <c r="JCV83" s="35"/>
      <c r="JCW83" s="35"/>
      <c r="JCX83" s="35"/>
      <c r="JCY83" s="35"/>
      <c r="JCZ83" s="35"/>
      <c r="JDA83" s="35"/>
      <c r="JDB83" s="35"/>
      <c r="JDC83" s="35"/>
      <c r="JDD83" s="35"/>
      <c r="JDE83" s="35"/>
      <c r="JDF83" s="35"/>
      <c r="JDG83" s="35"/>
      <c r="JDH83" s="35"/>
      <c r="JDI83" s="35"/>
      <c r="JDJ83" s="35"/>
      <c r="JDK83" s="35"/>
      <c r="JDL83" s="35"/>
      <c r="JDM83" s="35"/>
      <c r="JDN83" s="35"/>
      <c r="JDO83" s="35"/>
      <c r="JDP83" s="35"/>
      <c r="JDQ83" s="35"/>
      <c r="JDR83" s="35"/>
      <c r="JDY83" s="35"/>
      <c r="JDZ83" s="35"/>
      <c r="JEA83" s="35"/>
      <c r="JEB83" s="35"/>
      <c r="JEC83" s="35"/>
      <c r="JED83" s="35"/>
      <c r="JEE83" s="35"/>
      <c r="JEF83" s="35"/>
      <c r="JEG83" s="35"/>
      <c r="JEH83" s="35"/>
      <c r="JEI83" s="35"/>
      <c r="JEJ83" s="35"/>
      <c r="JEK83" s="35"/>
      <c r="JEL83" s="35"/>
      <c r="JEM83" s="35"/>
      <c r="JEN83" s="35"/>
      <c r="JEO83" s="35"/>
      <c r="JEP83" s="35"/>
      <c r="JEQ83" s="35"/>
      <c r="JER83" s="35"/>
      <c r="JES83" s="35"/>
      <c r="JET83" s="35"/>
      <c r="JEU83" s="35"/>
      <c r="JEV83" s="35"/>
      <c r="JEW83" s="35"/>
      <c r="JEX83" s="35"/>
      <c r="JEY83" s="35"/>
      <c r="JEZ83" s="35"/>
      <c r="JFA83" s="35"/>
      <c r="JFB83" s="35"/>
      <c r="JFC83" s="35"/>
      <c r="JFD83" s="35"/>
      <c r="JFE83" s="35"/>
      <c r="JFF83" s="35"/>
      <c r="JFG83" s="35"/>
      <c r="JFH83" s="35"/>
      <c r="JFI83" s="35"/>
      <c r="JFJ83" s="35"/>
      <c r="JFK83" s="35"/>
      <c r="JFL83" s="35"/>
      <c r="JFM83" s="35"/>
      <c r="JFN83" s="35"/>
      <c r="JFO83" s="35"/>
      <c r="JFP83" s="35"/>
      <c r="JFQ83" s="35"/>
      <c r="JFR83" s="35"/>
      <c r="JFS83" s="35"/>
      <c r="JFT83" s="35"/>
      <c r="JFU83" s="35"/>
      <c r="JFV83" s="35"/>
      <c r="JFW83" s="35"/>
      <c r="JFX83" s="35"/>
      <c r="JFY83" s="35"/>
      <c r="JFZ83" s="35"/>
      <c r="JGA83" s="35"/>
      <c r="JGB83" s="35"/>
      <c r="JGC83" s="35"/>
      <c r="JGD83" s="35"/>
      <c r="JGE83" s="35"/>
      <c r="JGF83" s="35"/>
      <c r="JGG83" s="35"/>
      <c r="JGH83" s="35"/>
      <c r="JGI83" s="35"/>
      <c r="JGJ83" s="35"/>
      <c r="JGK83" s="35"/>
      <c r="JGL83" s="35"/>
      <c r="JGM83" s="35"/>
      <c r="JGN83" s="35"/>
      <c r="JGO83" s="35"/>
      <c r="JGP83" s="35"/>
      <c r="JGQ83" s="35"/>
      <c r="JGR83" s="35"/>
      <c r="JGS83" s="35"/>
      <c r="JGT83" s="35"/>
      <c r="JGU83" s="35"/>
      <c r="JGV83" s="35"/>
      <c r="JGW83" s="35"/>
      <c r="JGX83" s="35"/>
      <c r="JGY83" s="35"/>
      <c r="JGZ83" s="35"/>
      <c r="JHA83" s="35"/>
      <c r="JHB83" s="35"/>
      <c r="JHC83" s="35"/>
      <c r="JHD83" s="35"/>
      <c r="JHE83" s="35"/>
      <c r="JHF83" s="35"/>
      <c r="JHG83" s="35"/>
      <c r="JHH83" s="35"/>
      <c r="JHI83" s="35"/>
      <c r="JHJ83" s="35"/>
      <c r="JHK83" s="35"/>
      <c r="JHL83" s="35"/>
      <c r="JHM83" s="35"/>
      <c r="JHN83" s="35"/>
      <c r="JHO83" s="35"/>
      <c r="JHP83" s="35"/>
      <c r="JHQ83" s="35"/>
      <c r="JHR83" s="35"/>
      <c r="JHS83" s="35"/>
      <c r="JHT83" s="35"/>
      <c r="JHU83" s="35"/>
      <c r="JHV83" s="35"/>
      <c r="JHW83" s="35"/>
      <c r="JHX83" s="35"/>
      <c r="JHY83" s="35"/>
      <c r="JHZ83" s="35"/>
      <c r="JIA83" s="35"/>
      <c r="JIB83" s="35"/>
      <c r="JIC83" s="35"/>
      <c r="JID83" s="35"/>
      <c r="JIE83" s="35"/>
      <c r="JIF83" s="35"/>
      <c r="JIG83" s="35"/>
      <c r="JIH83" s="35"/>
      <c r="JII83" s="35"/>
      <c r="JIJ83" s="35"/>
      <c r="JIK83" s="35"/>
      <c r="JIL83" s="35"/>
      <c r="JIM83" s="35"/>
      <c r="JIN83" s="35"/>
      <c r="JIO83" s="35"/>
      <c r="JIP83" s="35"/>
      <c r="JIQ83" s="35"/>
      <c r="JIR83" s="35"/>
      <c r="JIS83" s="35"/>
      <c r="JIT83" s="35"/>
      <c r="JIU83" s="35"/>
      <c r="JIV83" s="35"/>
      <c r="JIW83" s="35"/>
      <c r="JIX83" s="35"/>
      <c r="JIY83" s="35"/>
      <c r="JIZ83" s="35"/>
      <c r="JJA83" s="35"/>
      <c r="JJB83" s="35"/>
      <c r="JJC83" s="35"/>
      <c r="JJD83" s="35"/>
      <c r="JJE83" s="35"/>
      <c r="JJF83" s="35"/>
      <c r="JJG83" s="35"/>
      <c r="JJH83" s="35"/>
      <c r="JJI83" s="35"/>
      <c r="JJJ83" s="35"/>
      <c r="JJK83" s="35"/>
      <c r="JJL83" s="35"/>
      <c r="JJM83" s="35"/>
      <c r="JJN83" s="35"/>
      <c r="JJO83" s="35"/>
      <c r="JJP83" s="35"/>
      <c r="JJQ83" s="35"/>
      <c r="JJR83" s="35"/>
      <c r="JJS83" s="35"/>
      <c r="JJT83" s="35"/>
      <c r="JJU83" s="35"/>
      <c r="JJV83" s="35"/>
      <c r="JJW83" s="35"/>
      <c r="JJX83" s="35"/>
      <c r="JJY83" s="35"/>
      <c r="JJZ83" s="35"/>
      <c r="JKA83" s="35"/>
      <c r="JKB83" s="35"/>
      <c r="JKC83" s="35"/>
      <c r="JKD83" s="35"/>
      <c r="JKE83" s="35"/>
      <c r="JKF83" s="35"/>
      <c r="JKG83" s="35"/>
      <c r="JKH83" s="35"/>
      <c r="JKI83" s="35"/>
      <c r="JKJ83" s="35"/>
      <c r="JKK83" s="35"/>
      <c r="JKL83" s="35"/>
      <c r="JKM83" s="35"/>
      <c r="JKN83" s="35"/>
      <c r="JKO83" s="35"/>
      <c r="JKP83" s="35"/>
      <c r="JKQ83" s="35"/>
      <c r="JKR83" s="35"/>
      <c r="JKS83" s="35"/>
      <c r="JKT83" s="35"/>
      <c r="JKU83" s="35"/>
      <c r="JKV83" s="35"/>
      <c r="JKW83" s="35"/>
      <c r="JKX83" s="35"/>
      <c r="JKY83" s="35"/>
      <c r="JKZ83" s="35"/>
      <c r="JLA83" s="35"/>
      <c r="JLB83" s="35"/>
      <c r="JLC83" s="35"/>
      <c r="JLD83" s="35"/>
      <c r="JLE83" s="35"/>
      <c r="JLF83" s="35"/>
      <c r="JLG83" s="35"/>
      <c r="JLH83" s="35"/>
      <c r="JLI83" s="35"/>
      <c r="JLJ83" s="35"/>
      <c r="JLK83" s="35"/>
      <c r="JLL83" s="35"/>
      <c r="JLM83" s="35"/>
      <c r="JLN83" s="35"/>
      <c r="JLO83" s="35"/>
      <c r="JLP83" s="35"/>
      <c r="JLQ83" s="35"/>
      <c r="JLR83" s="35"/>
      <c r="JLS83" s="35"/>
      <c r="JLT83" s="35"/>
      <c r="JLU83" s="35"/>
      <c r="JLV83" s="35"/>
      <c r="JLW83" s="35"/>
      <c r="JLX83" s="35"/>
      <c r="JLY83" s="35"/>
      <c r="JLZ83" s="35"/>
      <c r="JMA83" s="35"/>
      <c r="JMB83" s="35"/>
      <c r="JMC83" s="35"/>
      <c r="JMD83" s="35"/>
      <c r="JME83" s="35"/>
      <c r="JMF83" s="35"/>
      <c r="JMG83" s="35"/>
      <c r="JMH83" s="35"/>
      <c r="JMI83" s="35"/>
      <c r="JMJ83" s="35"/>
      <c r="JMK83" s="35"/>
      <c r="JML83" s="35"/>
      <c r="JMM83" s="35"/>
      <c r="JMN83" s="35"/>
      <c r="JMO83" s="35"/>
      <c r="JMP83" s="35"/>
      <c r="JMQ83" s="35"/>
      <c r="JMR83" s="35"/>
      <c r="JMS83" s="35"/>
      <c r="JMT83" s="35"/>
      <c r="JMU83" s="35"/>
      <c r="JMV83" s="35"/>
      <c r="JMW83" s="35"/>
      <c r="JMX83" s="35"/>
      <c r="JMY83" s="35"/>
      <c r="JMZ83" s="35"/>
      <c r="JNA83" s="35"/>
      <c r="JNB83" s="35"/>
      <c r="JNC83" s="35"/>
      <c r="JND83" s="35"/>
      <c r="JNE83" s="35"/>
      <c r="JNF83" s="35"/>
      <c r="JNG83" s="35"/>
      <c r="JNH83" s="35"/>
      <c r="JNI83" s="35"/>
      <c r="JNJ83" s="35"/>
      <c r="JNK83" s="35"/>
      <c r="JNL83" s="35"/>
      <c r="JNM83" s="35"/>
      <c r="JNN83" s="35"/>
      <c r="JNU83" s="35"/>
      <c r="JNV83" s="35"/>
      <c r="JNW83" s="35"/>
      <c r="JNX83" s="35"/>
      <c r="JNY83" s="35"/>
      <c r="JNZ83" s="35"/>
      <c r="JOA83" s="35"/>
      <c r="JOB83" s="35"/>
      <c r="JOC83" s="35"/>
      <c r="JOD83" s="35"/>
      <c r="JOE83" s="35"/>
      <c r="JOF83" s="35"/>
      <c r="JOG83" s="35"/>
      <c r="JOH83" s="35"/>
      <c r="JOI83" s="35"/>
      <c r="JOJ83" s="35"/>
      <c r="JOK83" s="35"/>
      <c r="JOL83" s="35"/>
      <c r="JOM83" s="35"/>
      <c r="JON83" s="35"/>
      <c r="JOO83" s="35"/>
      <c r="JOP83" s="35"/>
      <c r="JOQ83" s="35"/>
      <c r="JOR83" s="35"/>
      <c r="JOS83" s="35"/>
      <c r="JOT83" s="35"/>
      <c r="JOU83" s="35"/>
      <c r="JOV83" s="35"/>
      <c r="JOW83" s="35"/>
      <c r="JOX83" s="35"/>
      <c r="JOY83" s="35"/>
      <c r="JOZ83" s="35"/>
      <c r="JPA83" s="35"/>
      <c r="JPB83" s="35"/>
      <c r="JPC83" s="35"/>
      <c r="JPD83" s="35"/>
      <c r="JPE83" s="35"/>
      <c r="JPF83" s="35"/>
      <c r="JPG83" s="35"/>
      <c r="JPH83" s="35"/>
      <c r="JPI83" s="35"/>
      <c r="JPJ83" s="35"/>
      <c r="JPK83" s="35"/>
      <c r="JPL83" s="35"/>
      <c r="JPM83" s="35"/>
      <c r="JPN83" s="35"/>
      <c r="JPO83" s="35"/>
      <c r="JPP83" s="35"/>
      <c r="JPQ83" s="35"/>
      <c r="JPR83" s="35"/>
      <c r="JPS83" s="35"/>
      <c r="JPT83" s="35"/>
      <c r="JPU83" s="35"/>
      <c r="JPV83" s="35"/>
      <c r="JPW83" s="35"/>
      <c r="JPX83" s="35"/>
      <c r="JPY83" s="35"/>
      <c r="JPZ83" s="35"/>
      <c r="JQA83" s="35"/>
      <c r="JQB83" s="35"/>
      <c r="JQC83" s="35"/>
      <c r="JQD83" s="35"/>
      <c r="JQE83" s="35"/>
      <c r="JQF83" s="35"/>
      <c r="JQG83" s="35"/>
      <c r="JQH83" s="35"/>
      <c r="JQI83" s="35"/>
      <c r="JQJ83" s="35"/>
      <c r="JQK83" s="35"/>
      <c r="JQL83" s="35"/>
      <c r="JQM83" s="35"/>
      <c r="JQN83" s="35"/>
      <c r="JQO83" s="35"/>
      <c r="JQP83" s="35"/>
      <c r="JQQ83" s="35"/>
      <c r="JQR83" s="35"/>
      <c r="JQS83" s="35"/>
      <c r="JQT83" s="35"/>
      <c r="JQU83" s="35"/>
      <c r="JQV83" s="35"/>
      <c r="JQW83" s="35"/>
      <c r="JQX83" s="35"/>
      <c r="JQY83" s="35"/>
      <c r="JQZ83" s="35"/>
      <c r="JRA83" s="35"/>
      <c r="JRB83" s="35"/>
      <c r="JRC83" s="35"/>
      <c r="JRD83" s="35"/>
      <c r="JRE83" s="35"/>
      <c r="JRF83" s="35"/>
      <c r="JRG83" s="35"/>
      <c r="JRH83" s="35"/>
      <c r="JRI83" s="35"/>
      <c r="JRJ83" s="35"/>
      <c r="JRK83" s="35"/>
      <c r="JRL83" s="35"/>
      <c r="JRM83" s="35"/>
      <c r="JRN83" s="35"/>
      <c r="JRO83" s="35"/>
      <c r="JRP83" s="35"/>
      <c r="JRQ83" s="35"/>
      <c r="JRR83" s="35"/>
      <c r="JRS83" s="35"/>
      <c r="JRT83" s="35"/>
      <c r="JRU83" s="35"/>
      <c r="JRV83" s="35"/>
      <c r="JRW83" s="35"/>
      <c r="JRX83" s="35"/>
      <c r="JRY83" s="35"/>
      <c r="JRZ83" s="35"/>
      <c r="JSA83" s="35"/>
      <c r="JSB83" s="35"/>
      <c r="JSC83" s="35"/>
      <c r="JSD83" s="35"/>
      <c r="JSE83" s="35"/>
      <c r="JSF83" s="35"/>
      <c r="JSG83" s="35"/>
      <c r="JSH83" s="35"/>
      <c r="JSI83" s="35"/>
      <c r="JSJ83" s="35"/>
      <c r="JSK83" s="35"/>
      <c r="JSL83" s="35"/>
      <c r="JSM83" s="35"/>
      <c r="JSN83" s="35"/>
      <c r="JSO83" s="35"/>
      <c r="JSP83" s="35"/>
      <c r="JSQ83" s="35"/>
      <c r="JSR83" s="35"/>
      <c r="JSS83" s="35"/>
      <c r="JST83" s="35"/>
      <c r="JSU83" s="35"/>
      <c r="JSV83" s="35"/>
      <c r="JSW83" s="35"/>
      <c r="JSX83" s="35"/>
      <c r="JSY83" s="35"/>
      <c r="JSZ83" s="35"/>
      <c r="JTA83" s="35"/>
      <c r="JTB83" s="35"/>
      <c r="JTC83" s="35"/>
      <c r="JTD83" s="35"/>
      <c r="JTE83" s="35"/>
      <c r="JTF83" s="35"/>
      <c r="JTG83" s="35"/>
      <c r="JTH83" s="35"/>
      <c r="JTI83" s="35"/>
      <c r="JTJ83" s="35"/>
      <c r="JTK83" s="35"/>
      <c r="JTL83" s="35"/>
      <c r="JTM83" s="35"/>
      <c r="JTN83" s="35"/>
      <c r="JTO83" s="35"/>
      <c r="JTP83" s="35"/>
      <c r="JTQ83" s="35"/>
      <c r="JTR83" s="35"/>
      <c r="JTS83" s="35"/>
      <c r="JTT83" s="35"/>
      <c r="JTU83" s="35"/>
      <c r="JTV83" s="35"/>
      <c r="JTW83" s="35"/>
      <c r="JTX83" s="35"/>
      <c r="JTY83" s="35"/>
      <c r="JTZ83" s="35"/>
      <c r="JUA83" s="35"/>
      <c r="JUB83" s="35"/>
      <c r="JUC83" s="35"/>
      <c r="JUD83" s="35"/>
      <c r="JUE83" s="35"/>
      <c r="JUF83" s="35"/>
      <c r="JUG83" s="35"/>
      <c r="JUH83" s="35"/>
      <c r="JUI83" s="35"/>
      <c r="JUJ83" s="35"/>
      <c r="JUK83" s="35"/>
      <c r="JUL83" s="35"/>
      <c r="JUM83" s="35"/>
      <c r="JUN83" s="35"/>
      <c r="JUO83" s="35"/>
      <c r="JUP83" s="35"/>
      <c r="JUQ83" s="35"/>
      <c r="JUR83" s="35"/>
      <c r="JUS83" s="35"/>
      <c r="JUT83" s="35"/>
      <c r="JUU83" s="35"/>
      <c r="JUV83" s="35"/>
      <c r="JUW83" s="35"/>
      <c r="JUX83" s="35"/>
      <c r="JUY83" s="35"/>
      <c r="JUZ83" s="35"/>
      <c r="JVA83" s="35"/>
      <c r="JVB83" s="35"/>
      <c r="JVC83" s="35"/>
      <c r="JVD83" s="35"/>
      <c r="JVE83" s="35"/>
      <c r="JVF83" s="35"/>
      <c r="JVG83" s="35"/>
      <c r="JVH83" s="35"/>
      <c r="JVI83" s="35"/>
      <c r="JVJ83" s="35"/>
      <c r="JVK83" s="35"/>
      <c r="JVL83" s="35"/>
      <c r="JVM83" s="35"/>
      <c r="JVN83" s="35"/>
      <c r="JVO83" s="35"/>
      <c r="JVP83" s="35"/>
      <c r="JVQ83" s="35"/>
      <c r="JVR83" s="35"/>
      <c r="JVS83" s="35"/>
      <c r="JVT83" s="35"/>
      <c r="JVU83" s="35"/>
      <c r="JVV83" s="35"/>
      <c r="JVW83" s="35"/>
      <c r="JVX83" s="35"/>
      <c r="JVY83" s="35"/>
      <c r="JVZ83" s="35"/>
      <c r="JWA83" s="35"/>
      <c r="JWB83" s="35"/>
      <c r="JWC83" s="35"/>
      <c r="JWD83" s="35"/>
      <c r="JWE83" s="35"/>
      <c r="JWF83" s="35"/>
      <c r="JWG83" s="35"/>
      <c r="JWH83" s="35"/>
      <c r="JWI83" s="35"/>
      <c r="JWJ83" s="35"/>
      <c r="JWK83" s="35"/>
      <c r="JWL83" s="35"/>
      <c r="JWM83" s="35"/>
      <c r="JWN83" s="35"/>
      <c r="JWO83" s="35"/>
      <c r="JWP83" s="35"/>
      <c r="JWQ83" s="35"/>
      <c r="JWR83" s="35"/>
      <c r="JWS83" s="35"/>
      <c r="JWT83" s="35"/>
      <c r="JWU83" s="35"/>
      <c r="JWV83" s="35"/>
      <c r="JWW83" s="35"/>
      <c r="JWX83" s="35"/>
      <c r="JWY83" s="35"/>
      <c r="JWZ83" s="35"/>
      <c r="JXA83" s="35"/>
      <c r="JXB83" s="35"/>
      <c r="JXC83" s="35"/>
      <c r="JXD83" s="35"/>
      <c r="JXE83" s="35"/>
      <c r="JXF83" s="35"/>
      <c r="JXG83" s="35"/>
      <c r="JXH83" s="35"/>
      <c r="JXI83" s="35"/>
      <c r="JXJ83" s="35"/>
      <c r="JXQ83" s="35"/>
      <c r="JXR83" s="35"/>
      <c r="JXS83" s="35"/>
      <c r="JXT83" s="35"/>
      <c r="JXU83" s="35"/>
      <c r="JXV83" s="35"/>
      <c r="JXW83" s="35"/>
      <c r="JXX83" s="35"/>
      <c r="JXY83" s="35"/>
      <c r="JXZ83" s="35"/>
      <c r="JYA83" s="35"/>
      <c r="JYB83" s="35"/>
      <c r="JYC83" s="35"/>
      <c r="JYD83" s="35"/>
      <c r="JYE83" s="35"/>
      <c r="JYF83" s="35"/>
      <c r="JYG83" s="35"/>
      <c r="JYH83" s="35"/>
      <c r="JYI83" s="35"/>
      <c r="JYJ83" s="35"/>
      <c r="JYK83" s="35"/>
      <c r="JYL83" s="35"/>
      <c r="JYM83" s="35"/>
      <c r="JYN83" s="35"/>
      <c r="JYO83" s="35"/>
      <c r="JYP83" s="35"/>
      <c r="JYQ83" s="35"/>
      <c r="JYR83" s="35"/>
      <c r="JYS83" s="35"/>
      <c r="JYT83" s="35"/>
      <c r="JYU83" s="35"/>
      <c r="JYV83" s="35"/>
      <c r="JYW83" s="35"/>
      <c r="JYX83" s="35"/>
      <c r="JYY83" s="35"/>
      <c r="JYZ83" s="35"/>
      <c r="JZA83" s="35"/>
      <c r="JZB83" s="35"/>
      <c r="JZC83" s="35"/>
      <c r="JZD83" s="35"/>
      <c r="JZE83" s="35"/>
      <c r="JZF83" s="35"/>
      <c r="JZG83" s="35"/>
      <c r="JZH83" s="35"/>
      <c r="JZI83" s="35"/>
      <c r="JZJ83" s="35"/>
      <c r="JZK83" s="35"/>
      <c r="JZL83" s="35"/>
      <c r="JZM83" s="35"/>
      <c r="JZN83" s="35"/>
      <c r="JZO83" s="35"/>
      <c r="JZP83" s="35"/>
      <c r="JZQ83" s="35"/>
      <c r="JZR83" s="35"/>
      <c r="JZS83" s="35"/>
      <c r="JZT83" s="35"/>
      <c r="JZU83" s="35"/>
      <c r="JZV83" s="35"/>
      <c r="JZW83" s="35"/>
      <c r="JZX83" s="35"/>
      <c r="JZY83" s="35"/>
      <c r="JZZ83" s="35"/>
      <c r="KAA83" s="35"/>
      <c r="KAB83" s="35"/>
      <c r="KAC83" s="35"/>
      <c r="KAD83" s="35"/>
      <c r="KAE83" s="35"/>
      <c r="KAF83" s="35"/>
      <c r="KAG83" s="35"/>
      <c r="KAH83" s="35"/>
      <c r="KAI83" s="35"/>
      <c r="KAJ83" s="35"/>
      <c r="KAK83" s="35"/>
      <c r="KAL83" s="35"/>
      <c r="KAM83" s="35"/>
      <c r="KAN83" s="35"/>
      <c r="KAO83" s="35"/>
      <c r="KAP83" s="35"/>
      <c r="KAQ83" s="35"/>
      <c r="KAR83" s="35"/>
      <c r="KAS83" s="35"/>
      <c r="KAT83" s="35"/>
      <c r="KAU83" s="35"/>
      <c r="KAV83" s="35"/>
      <c r="KAW83" s="35"/>
      <c r="KAX83" s="35"/>
      <c r="KAY83" s="35"/>
      <c r="KAZ83" s="35"/>
      <c r="KBA83" s="35"/>
      <c r="KBB83" s="35"/>
      <c r="KBC83" s="35"/>
      <c r="KBD83" s="35"/>
      <c r="KBE83" s="35"/>
      <c r="KBF83" s="35"/>
      <c r="KBG83" s="35"/>
      <c r="KBH83" s="35"/>
      <c r="KBI83" s="35"/>
      <c r="KBJ83" s="35"/>
      <c r="KBK83" s="35"/>
      <c r="KBL83" s="35"/>
      <c r="KBM83" s="35"/>
      <c r="KBN83" s="35"/>
      <c r="KBO83" s="35"/>
      <c r="KBP83" s="35"/>
      <c r="KBQ83" s="35"/>
      <c r="KBR83" s="35"/>
      <c r="KBS83" s="35"/>
      <c r="KBT83" s="35"/>
      <c r="KBU83" s="35"/>
      <c r="KBV83" s="35"/>
      <c r="KBW83" s="35"/>
      <c r="KBX83" s="35"/>
      <c r="KBY83" s="35"/>
      <c r="KBZ83" s="35"/>
      <c r="KCA83" s="35"/>
      <c r="KCB83" s="35"/>
      <c r="KCC83" s="35"/>
      <c r="KCD83" s="35"/>
      <c r="KCE83" s="35"/>
      <c r="KCF83" s="35"/>
      <c r="KCG83" s="35"/>
      <c r="KCH83" s="35"/>
      <c r="KCI83" s="35"/>
      <c r="KCJ83" s="35"/>
      <c r="KCK83" s="35"/>
      <c r="KCL83" s="35"/>
      <c r="KCM83" s="35"/>
      <c r="KCN83" s="35"/>
      <c r="KCO83" s="35"/>
      <c r="KCP83" s="35"/>
      <c r="KCQ83" s="35"/>
      <c r="KCR83" s="35"/>
      <c r="KCS83" s="35"/>
      <c r="KCT83" s="35"/>
      <c r="KCU83" s="35"/>
      <c r="KCV83" s="35"/>
      <c r="KCW83" s="35"/>
      <c r="KCX83" s="35"/>
      <c r="KCY83" s="35"/>
      <c r="KCZ83" s="35"/>
      <c r="KDA83" s="35"/>
      <c r="KDB83" s="35"/>
      <c r="KDC83" s="35"/>
      <c r="KDD83" s="35"/>
      <c r="KDE83" s="35"/>
      <c r="KDF83" s="35"/>
      <c r="KDG83" s="35"/>
      <c r="KDH83" s="35"/>
      <c r="KDI83" s="35"/>
      <c r="KDJ83" s="35"/>
      <c r="KDK83" s="35"/>
      <c r="KDL83" s="35"/>
      <c r="KDM83" s="35"/>
      <c r="KDN83" s="35"/>
      <c r="KDO83" s="35"/>
      <c r="KDP83" s="35"/>
      <c r="KDQ83" s="35"/>
      <c r="KDR83" s="35"/>
      <c r="KDS83" s="35"/>
      <c r="KDT83" s="35"/>
      <c r="KDU83" s="35"/>
      <c r="KDV83" s="35"/>
      <c r="KDW83" s="35"/>
      <c r="KDX83" s="35"/>
      <c r="KDY83" s="35"/>
      <c r="KDZ83" s="35"/>
      <c r="KEA83" s="35"/>
      <c r="KEB83" s="35"/>
      <c r="KEC83" s="35"/>
      <c r="KED83" s="35"/>
      <c r="KEE83" s="35"/>
      <c r="KEF83" s="35"/>
      <c r="KEG83" s="35"/>
      <c r="KEH83" s="35"/>
      <c r="KEI83" s="35"/>
      <c r="KEJ83" s="35"/>
      <c r="KEK83" s="35"/>
      <c r="KEL83" s="35"/>
      <c r="KEM83" s="35"/>
      <c r="KEN83" s="35"/>
      <c r="KEO83" s="35"/>
      <c r="KEP83" s="35"/>
      <c r="KEQ83" s="35"/>
      <c r="KER83" s="35"/>
      <c r="KES83" s="35"/>
      <c r="KET83" s="35"/>
      <c r="KEU83" s="35"/>
      <c r="KEV83" s="35"/>
      <c r="KEW83" s="35"/>
      <c r="KEX83" s="35"/>
      <c r="KEY83" s="35"/>
      <c r="KEZ83" s="35"/>
      <c r="KFA83" s="35"/>
      <c r="KFB83" s="35"/>
      <c r="KFC83" s="35"/>
      <c r="KFD83" s="35"/>
      <c r="KFE83" s="35"/>
      <c r="KFF83" s="35"/>
      <c r="KFG83" s="35"/>
      <c r="KFH83" s="35"/>
      <c r="KFI83" s="35"/>
      <c r="KFJ83" s="35"/>
      <c r="KFK83" s="35"/>
      <c r="KFL83" s="35"/>
      <c r="KFM83" s="35"/>
      <c r="KFN83" s="35"/>
      <c r="KFO83" s="35"/>
      <c r="KFP83" s="35"/>
      <c r="KFQ83" s="35"/>
      <c r="KFR83" s="35"/>
      <c r="KFS83" s="35"/>
      <c r="KFT83" s="35"/>
      <c r="KFU83" s="35"/>
      <c r="KFV83" s="35"/>
      <c r="KFW83" s="35"/>
      <c r="KFX83" s="35"/>
      <c r="KFY83" s="35"/>
      <c r="KFZ83" s="35"/>
      <c r="KGA83" s="35"/>
      <c r="KGB83" s="35"/>
      <c r="KGC83" s="35"/>
      <c r="KGD83" s="35"/>
      <c r="KGE83" s="35"/>
      <c r="KGF83" s="35"/>
      <c r="KGG83" s="35"/>
      <c r="KGH83" s="35"/>
      <c r="KGI83" s="35"/>
      <c r="KGJ83" s="35"/>
      <c r="KGK83" s="35"/>
      <c r="KGL83" s="35"/>
      <c r="KGM83" s="35"/>
      <c r="KGN83" s="35"/>
      <c r="KGO83" s="35"/>
      <c r="KGP83" s="35"/>
      <c r="KGQ83" s="35"/>
      <c r="KGR83" s="35"/>
      <c r="KGS83" s="35"/>
      <c r="KGT83" s="35"/>
      <c r="KGU83" s="35"/>
      <c r="KGV83" s="35"/>
      <c r="KGW83" s="35"/>
      <c r="KGX83" s="35"/>
      <c r="KGY83" s="35"/>
      <c r="KGZ83" s="35"/>
      <c r="KHA83" s="35"/>
      <c r="KHB83" s="35"/>
      <c r="KHC83" s="35"/>
      <c r="KHD83" s="35"/>
      <c r="KHE83" s="35"/>
      <c r="KHF83" s="35"/>
      <c r="KHM83" s="35"/>
      <c r="KHN83" s="35"/>
      <c r="KHO83" s="35"/>
      <c r="KHP83" s="35"/>
      <c r="KHQ83" s="35"/>
      <c r="KHR83" s="35"/>
      <c r="KHS83" s="35"/>
      <c r="KHT83" s="35"/>
      <c r="KHU83" s="35"/>
      <c r="KHV83" s="35"/>
      <c r="KHW83" s="35"/>
      <c r="KHX83" s="35"/>
      <c r="KHY83" s="35"/>
      <c r="KHZ83" s="35"/>
      <c r="KIA83" s="35"/>
      <c r="KIB83" s="35"/>
      <c r="KIC83" s="35"/>
      <c r="KID83" s="35"/>
      <c r="KIE83" s="35"/>
      <c r="KIF83" s="35"/>
      <c r="KIG83" s="35"/>
      <c r="KIH83" s="35"/>
      <c r="KII83" s="35"/>
      <c r="KIJ83" s="35"/>
      <c r="KIK83" s="35"/>
      <c r="KIL83" s="35"/>
      <c r="KIM83" s="35"/>
      <c r="KIN83" s="35"/>
      <c r="KIO83" s="35"/>
      <c r="KIP83" s="35"/>
      <c r="KIQ83" s="35"/>
      <c r="KIR83" s="35"/>
      <c r="KIS83" s="35"/>
      <c r="KIT83" s="35"/>
      <c r="KIU83" s="35"/>
      <c r="KIV83" s="35"/>
      <c r="KIW83" s="35"/>
      <c r="KIX83" s="35"/>
      <c r="KIY83" s="35"/>
      <c r="KIZ83" s="35"/>
      <c r="KJA83" s="35"/>
      <c r="KJB83" s="35"/>
      <c r="KJC83" s="35"/>
      <c r="KJD83" s="35"/>
      <c r="KJE83" s="35"/>
      <c r="KJF83" s="35"/>
      <c r="KJG83" s="35"/>
      <c r="KJH83" s="35"/>
      <c r="KJI83" s="35"/>
      <c r="KJJ83" s="35"/>
      <c r="KJK83" s="35"/>
      <c r="KJL83" s="35"/>
      <c r="KJM83" s="35"/>
      <c r="KJN83" s="35"/>
      <c r="KJO83" s="35"/>
      <c r="KJP83" s="35"/>
      <c r="KJQ83" s="35"/>
      <c r="KJR83" s="35"/>
      <c r="KJS83" s="35"/>
      <c r="KJT83" s="35"/>
      <c r="KJU83" s="35"/>
      <c r="KJV83" s="35"/>
      <c r="KJW83" s="35"/>
      <c r="KJX83" s="35"/>
      <c r="KJY83" s="35"/>
      <c r="KJZ83" s="35"/>
      <c r="KKA83" s="35"/>
      <c r="KKB83" s="35"/>
      <c r="KKC83" s="35"/>
      <c r="KKD83" s="35"/>
      <c r="KKE83" s="35"/>
      <c r="KKF83" s="35"/>
      <c r="KKG83" s="35"/>
      <c r="KKH83" s="35"/>
      <c r="KKI83" s="35"/>
      <c r="KKJ83" s="35"/>
      <c r="KKK83" s="35"/>
      <c r="KKL83" s="35"/>
      <c r="KKM83" s="35"/>
      <c r="KKN83" s="35"/>
      <c r="KKO83" s="35"/>
      <c r="KKP83" s="35"/>
      <c r="KKQ83" s="35"/>
      <c r="KKR83" s="35"/>
      <c r="KKS83" s="35"/>
      <c r="KKT83" s="35"/>
      <c r="KKU83" s="35"/>
      <c r="KKV83" s="35"/>
      <c r="KKW83" s="35"/>
      <c r="KKX83" s="35"/>
      <c r="KKY83" s="35"/>
      <c r="KKZ83" s="35"/>
      <c r="KLA83" s="35"/>
      <c r="KLB83" s="35"/>
      <c r="KLC83" s="35"/>
      <c r="KLD83" s="35"/>
      <c r="KLE83" s="35"/>
      <c r="KLF83" s="35"/>
      <c r="KLG83" s="35"/>
      <c r="KLH83" s="35"/>
      <c r="KLI83" s="35"/>
      <c r="KLJ83" s="35"/>
      <c r="KLK83" s="35"/>
      <c r="KLL83" s="35"/>
      <c r="KLM83" s="35"/>
      <c r="KLN83" s="35"/>
      <c r="KLO83" s="35"/>
      <c r="KLP83" s="35"/>
      <c r="KLQ83" s="35"/>
      <c r="KLR83" s="35"/>
      <c r="KLS83" s="35"/>
      <c r="KLT83" s="35"/>
      <c r="KLU83" s="35"/>
      <c r="KLV83" s="35"/>
      <c r="KLW83" s="35"/>
      <c r="KLX83" s="35"/>
      <c r="KLY83" s="35"/>
      <c r="KLZ83" s="35"/>
      <c r="KMA83" s="35"/>
      <c r="KMB83" s="35"/>
      <c r="KMC83" s="35"/>
      <c r="KMD83" s="35"/>
      <c r="KME83" s="35"/>
      <c r="KMF83" s="35"/>
      <c r="KMG83" s="35"/>
      <c r="KMH83" s="35"/>
      <c r="KMI83" s="35"/>
      <c r="KMJ83" s="35"/>
      <c r="KMK83" s="35"/>
      <c r="KML83" s="35"/>
      <c r="KMM83" s="35"/>
      <c r="KMN83" s="35"/>
      <c r="KMO83" s="35"/>
      <c r="KMP83" s="35"/>
      <c r="KMQ83" s="35"/>
      <c r="KMR83" s="35"/>
      <c r="KMS83" s="35"/>
      <c r="KMT83" s="35"/>
      <c r="KMU83" s="35"/>
      <c r="KMV83" s="35"/>
      <c r="KMW83" s="35"/>
      <c r="KMX83" s="35"/>
      <c r="KMY83" s="35"/>
      <c r="KMZ83" s="35"/>
      <c r="KNA83" s="35"/>
      <c r="KNB83" s="35"/>
      <c r="KNC83" s="35"/>
      <c r="KND83" s="35"/>
      <c r="KNE83" s="35"/>
      <c r="KNF83" s="35"/>
      <c r="KNG83" s="35"/>
      <c r="KNH83" s="35"/>
      <c r="KNI83" s="35"/>
      <c r="KNJ83" s="35"/>
      <c r="KNK83" s="35"/>
      <c r="KNL83" s="35"/>
      <c r="KNM83" s="35"/>
      <c r="KNN83" s="35"/>
      <c r="KNO83" s="35"/>
      <c r="KNP83" s="35"/>
      <c r="KNQ83" s="35"/>
      <c r="KNR83" s="35"/>
      <c r="KNS83" s="35"/>
      <c r="KNT83" s="35"/>
      <c r="KNU83" s="35"/>
      <c r="KNV83" s="35"/>
      <c r="KNW83" s="35"/>
      <c r="KNX83" s="35"/>
      <c r="KNY83" s="35"/>
      <c r="KNZ83" s="35"/>
      <c r="KOA83" s="35"/>
      <c r="KOB83" s="35"/>
      <c r="KOC83" s="35"/>
      <c r="KOD83" s="35"/>
      <c r="KOE83" s="35"/>
      <c r="KOF83" s="35"/>
      <c r="KOG83" s="35"/>
      <c r="KOH83" s="35"/>
      <c r="KOI83" s="35"/>
      <c r="KOJ83" s="35"/>
      <c r="KOK83" s="35"/>
      <c r="KOL83" s="35"/>
      <c r="KOM83" s="35"/>
      <c r="KON83" s="35"/>
      <c r="KOO83" s="35"/>
      <c r="KOP83" s="35"/>
      <c r="KOQ83" s="35"/>
      <c r="KOR83" s="35"/>
      <c r="KOS83" s="35"/>
      <c r="KOT83" s="35"/>
      <c r="KOU83" s="35"/>
      <c r="KOV83" s="35"/>
      <c r="KOW83" s="35"/>
      <c r="KOX83" s="35"/>
      <c r="KOY83" s="35"/>
      <c r="KOZ83" s="35"/>
      <c r="KPA83" s="35"/>
      <c r="KPB83" s="35"/>
      <c r="KPC83" s="35"/>
      <c r="KPD83" s="35"/>
      <c r="KPE83" s="35"/>
      <c r="KPF83" s="35"/>
      <c r="KPG83" s="35"/>
      <c r="KPH83" s="35"/>
      <c r="KPI83" s="35"/>
      <c r="KPJ83" s="35"/>
      <c r="KPK83" s="35"/>
      <c r="KPL83" s="35"/>
      <c r="KPM83" s="35"/>
      <c r="KPN83" s="35"/>
      <c r="KPO83" s="35"/>
      <c r="KPP83" s="35"/>
      <c r="KPQ83" s="35"/>
      <c r="KPR83" s="35"/>
      <c r="KPS83" s="35"/>
      <c r="KPT83" s="35"/>
      <c r="KPU83" s="35"/>
      <c r="KPV83" s="35"/>
      <c r="KPW83" s="35"/>
      <c r="KPX83" s="35"/>
      <c r="KPY83" s="35"/>
      <c r="KPZ83" s="35"/>
      <c r="KQA83" s="35"/>
      <c r="KQB83" s="35"/>
      <c r="KQC83" s="35"/>
      <c r="KQD83" s="35"/>
      <c r="KQE83" s="35"/>
      <c r="KQF83" s="35"/>
      <c r="KQG83" s="35"/>
      <c r="KQH83" s="35"/>
      <c r="KQI83" s="35"/>
      <c r="KQJ83" s="35"/>
      <c r="KQK83" s="35"/>
      <c r="KQL83" s="35"/>
      <c r="KQM83" s="35"/>
      <c r="KQN83" s="35"/>
      <c r="KQO83" s="35"/>
      <c r="KQP83" s="35"/>
      <c r="KQQ83" s="35"/>
      <c r="KQR83" s="35"/>
      <c r="KQS83" s="35"/>
      <c r="KQT83" s="35"/>
      <c r="KQU83" s="35"/>
      <c r="KQV83" s="35"/>
      <c r="KQW83" s="35"/>
      <c r="KQX83" s="35"/>
      <c r="KQY83" s="35"/>
      <c r="KQZ83" s="35"/>
      <c r="KRA83" s="35"/>
      <c r="KRB83" s="35"/>
      <c r="KRI83" s="35"/>
      <c r="KRJ83" s="35"/>
      <c r="KRK83" s="35"/>
      <c r="KRL83" s="35"/>
      <c r="KRM83" s="35"/>
      <c r="KRN83" s="35"/>
      <c r="KRO83" s="35"/>
      <c r="KRP83" s="35"/>
      <c r="KRQ83" s="35"/>
      <c r="KRR83" s="35"/>
      <c r="KRS83" s="35"/>
      <c r="KRT83" s="35"/>
      <c r="KRU83" s="35"/>
      <c r="KRV83" s="35"/>
      <c r="KRW83" s="35"/>
      <c r="KRX83" s="35"/>
      <c r="KRY83" s="35"/>
      <c r="KRZ83" s="35"/>
      <c r="KSA83" s="35"/>
      <c r="KSB83" s="35"/>
      <c r="KSC83" s="35"/>
      <c r="KSD83" s="35"/>
      <c r="KSE83" s="35"/>
      <c r="KSF83" s="35"/>
      <c r="KSG83" s="35"/>
      <c r="KSH83" s="35"/>
      <c r="KSI83" s="35"/>
      <c r="KSJ83" s="35"/>
      <c r="KSK83" s="35"/>
      <c r="KSL83" s="35"/>
      <c r="KSM83" s="35"/>
      <c r="KSN83" s="35"/>
      <c r="KSO83" s="35"/>
      <c r="KSP83" s="35"/>
      <c r="KSQ83" s="35"/>
      <c r="KSR83" s="35"/>
      <c r="KSS83" s="35"/>
      <c r="KST83" s="35"/>
      <c r="KSU83" s="35"/>
      <c r="KSV83" s="35"/>
      <c r="KSW83" s="35"/>
      <c r="KSX83" s="35"/>
      <c r="KSY83" s="35"/>
      <c r="KSZ83" s="35"/>
      <c r="KTA83" s="35"/>
      <c r="KTB83" s="35"/>
      <c r="KTC83" s="35"/>
      <c r="KTD83" s="35"/>
      <c r="KTE83" s="35"/>
      <c r="KTF83" s="35"/>
      <c r="KTG83" s="35"/>
      <c r="KTH83" s="35"/>
      <c r="KTI83" s="35"/>
      <c r="KTJ83" s="35"/>
      <c r="KTK83" s="35"/>
      <c r="KTL83" s="35"/>
      <c r="KTM83" s="35"/>
      <c r="KTN83" s="35"/>
      <c r="KTO83" s="35"/>
      <c r="KTP83" s="35"/>
      <c r="KTQ83" s="35"/>
      <c r="KTR83" s="35"/>
      <c r="KTS83" s="35"/>
      <c r="KTT83" s="35"/>
      <c r="KTU83" s="35"/>
      <c r="KTV83" s="35"/>
      <c r="KTW83" s="35"/>
      <c r="KTX83" s="35"/>
      <c r="KTY83" s="35"/>
      <c r="KTZ83" s="35"/>
      <c r="KUA83" s="35"/>
      <c r="KUB83" s="35"/>
      <c r="KUC83" s="35"/>
      <c r="KUD83" s="35"/>
      <c r="KUE83" s="35"/>
      <c r="KUF83" s="35"/>
      <c r="KUG83" s="35"/>
      <c r="KUH83" s="35"/>
      <c r="KUI83" s="35"/>
      <c r="KUJ83" s="35"/>
      <c r="KUK83" s="35"/>
      <c r="KUL83" s="35"/>
      <c r="KUM83" s="35"/>
      <c r="KUN83" s="35"/>
      <c r="KUO83" s="35"/>
      <c r="KUP83" s="35"/>
      <c r="KUQ83" s="35"/>
      <c r="KUR83" s="35"/>
      <c r="KUS83" s="35"/>
      <c r="KUT83" s="35"/>
      <c r="KUU83" s="35"/>
      <c r="KUV83" s="35"/>
      <c r="KUW83" s="35"/>
      <c r="KUX83" s="35"/>
      <c r="KUY83" s="35"/>
      <c r="KUZ83" s="35"/>
      <c r="KVA83" s="35"/>
      <c r="KVB83" s="35"/>
      <c r="KVC83" s="35"/>
      <c r="KVD83" s="35"/>
      <c r="KVE83" s="35"/>
      <c r="KVF83" s="35"/>
      <c r="KVG83" s="35"/>
      <c r="KVH83" s="35"/>
      <c r="KVI83" s="35"/>
      <c r="KVJ83" s="35"/>
      <c r="KVK83" s="35"/>
      <c r="KVL83" s="35"/>
      <c r="KVM83" s="35"/>
      <c r="KVN83" s="35"/>
      <c r="KVO83" s="35"/>
      <c r="KVP83" s="35"/>
      <c r="KVQ83" s="35"/>
      <c r="KVR83" s="35"/>
      <c r="KVS83" s="35"/>
      <c r="KVT83" s="35"/>
      <c r="KVU83" s="35"/>
      <c r="KVV83" s="35"/>
      <c r="KVW83" s="35"/>
      <c r="KVX83" s="35"/>
      <c r="KVY83" s="35"/>
      <c r="KVZ83" s="35"/>
      <c r="KWA83" s="35"/>
      <c r="KWB83" s="35"/>
      <c r="KWC83" s="35"/>
      <c r="KWD83" s="35"/>
      <c r="KWE83" s="35"/>
      <c r="KWF83" s="35"/>
      <c r="KWG83" s="35"/>
      <c r="KWH83" s="35"/>
      <c r="KWI83" s="35"/>
      <c r="KWJ83" s="35"/>
      <c r="KWK83" s="35"/>
      <c r="KWL83" s="35"/>
      <c r="KWM83" s="35"/>
      <c r="KWN83" s="35"/>
      <c r="KWO83" s="35"/>
      <c r="KWP83" s="35"/>
      <c r="KWQ83" s="35"/>
      <c r="KWR83" s="35"/>
      <c r="KWS83" s="35"/>
      <c r="KWT83" s="35"/>
      <c r="KWU83" s="35"/>
      <c r="KWV83" s="35"/>
      <c r="KWW83" s="35"/>
      <c r="KWX83" s="35"/>
      <c r="KWY83" s="35"/>
      <c r="KWZ83" s="35"/>
      <c r="KXA83" s="35"/>
      <c r="KXB83" s="35"/>
      <c r="KXC83" s="35"/>
      <c r="KXD83" s="35"/>
      <c r="KXE83" s="35"/>
      <c r="KXF83" s="35"/>
      <c r="KXG83" s="35"/>
      <c r="KXH83" s="35"/>
      <c r="KXI83" s="35"/>
      <c r="KXJ83" s="35"/>
      <c r="KXK83" s="35"/>
      <c r="KXL83" s="35"/>
      <c r="KXM83" s="35"/>
      <c r="KXN83" s="35"/>
      <c r="KXO83" s="35"/>
      <c r="KXP83" s="35"/>
      <c r="KXQ83" s="35"/>
      <c r="KXR83" s="35"/>
      <c r="KXS83" s="35"/>
      <c r="KXT83" s="35"/>
      <c r="KXU83" s="35"/>
      <c r="KXV83" s="35"/>
      <c r="KXW83" s="35"/>
      <c r="KXX83" s="35"/>
      <c r="KXY83" s="35"/>
      <c r="KXZ83" s="35"/>
      <c r="KYA83" s="35"/>
      <c r="KYB83" s="35"/>
      <c r="KYC83" s="35"/>
      <c r="KYD83" s="35"/>
      <c r="KYE83" s="35"/>
      <c r="KYF83" s="35"/>
      <c r="KYG83" s="35"/>
      <c r="KYH83" s="35"/>
      <c r="KYI83" s="35"/>
      <c r="KYJ83" s="35"/>
      <c r="KYK83" s="35"/>
      <c r="KYL83" s="35"/>
      <c r="KYM83" s="35"/>
      <c r="KYN83" s="35"/>
      <c r="KYO83" s="35"/>
      <c r="KYP83" s="35"/>
      <c r="KYQ83" s="35"/>
      <c r="KYR83" s="35"/>
      <c r="KYS83" s="35"/>
      <c r="KYT83" s="35"/>
      <c r="KYU83" s="35"/>
      <c r="KYV83" s="35"/>
      <c r="KYW83" s="35"/>
      <c r="KYX83" s="35"/>
      <c r="KYY83" s="35"/>
      <c r="KYZ83" s="35"/>
      <c r="KZA83" s="35"/>
      <c r="KZB83" s="35"/>
      <c r="KZC83" s="35"/>
      <c r="KZD83" s="35"/>
      <c r="KZE83" s="35"/>
      <c r="KZF83" s="35"/>
      <c r="KZG83" s="35"/>
      <c r="KZH83" s="35"/>
      <c r="KZI83" s="35"/>
      <c r="KZJ83" s="35"/>
      <c r="KZK83" s="35"/>
      <c r="KZL83" s="35"/>
      <c r="KZM83" s="35"/>
      <c r="KZN83" s="35"/>
      <c r="KZO83" s="35"/>
      <c r="KZP83" s="35"/>
      <c r="KZQ83" s="35"/>
      <c r="KZR83" s="35"/>
      <c r="KZS83" s="35"/>
      <c r="KZT83" s="35"/>
      <c r="KZU83" s="35"/>
      <c r="KZV83" s="35"/>
      <c r="KZW83" s="35"/>
      <c r="KZX83" s="35"/>
      <c r="KZY83" s="35"/>
      <c r="KZZ83" s="35"/>
      <c r="LAA83" s="35"/>
      <c r="LAB83" s="35"/>
      <c r="LAC83" s="35"/>
      <c r="LAD83" s="35"/>
      <c r="LAE83" s="35"/>
      <c r="LAF83" s="35"/>
      <c r="LAG83" s="35"/>
      <c r="LAH83" s="35"/>
      <c r="LAI83" s="35"/>
      <c r="LAJ83" s="35"/>
      <c r="LAK83" s="35"/>
      <c r="LAL83" s="35"/>
      <c r="LAM83" s="35"/>
      <c r="LAN83" s="35"/>
      <c r="LAO83" s="35"/>
      <c r="LAP83" s="35"/>
      <c r="LAQ83" s="35"/>
      <c r="LAR83" s="35"/>
      <c r="LAS83" s="35"/>
      <c r="LAT83" s="35"/>
      <c r="LAU83" s="35"/>
      <c r="LAV83" s="35"/>
      <c r="LAW83" s="35"/>
      <c r="LAX83" s="35"/>
      <c r="LBE83" s="35"/>
      <c r="LBF83" s="35"/>
      <c r="LBG83" s="35"/>
      <c r="LBH83" s="35"/>
      <c r="LBI83" s="35"/>
      <c r="LBJ83" s="35"/>
      <c r="LBK83" s="35"/>
      <c r="LBL83" s="35"/>
      <c r="LBM83" s="35"/>
      <c r="LBN83" s="35"/>
      <c r="LBO83" s="35"/>
      <c r="LBP83" s="35"/>
      <c r="LBQ83" s="35"/>
      <c r="LBR83" s="35"/>
      <c r="LBS83" s="35"/>
      <c r="LBT83" s="35"/>
      <c r="LBU83" s="35"/>
      <c r="LBV83" s="35"/>
      <c r="LBW83" s="35"/>
      <c r="LBX83" s="35"/>
      <c r="LBY83" s="35"/>
      <c r="LBZ83" s="35"/>
      <c r="LCA83" s="35"/>
      <c r="LCB83" s="35"/>
      <c r="LCC83" s="35"/>
      <c r="LCD83" s="35"/>
      <c r="LCE83" s="35"/>
      <c r="LCF83" s="35"/>
      <c r="LCG83" s="35"/>
      <c r="LCH83" s="35"/>
      <c r="LCI83" s="35"/>
      <c r="LCJ83" s="35"/>
      <c r="LCK83" s="35"/>
      <c r="LCL83" s="35"/>
      <c r="LCM83" s="35"/>
      <c r="LCN83" s="35"/>
      <c r="LCO83" s="35"/>
      <c r="LCP83" s="35"/>
      <c r="LCQ83" s="35"/>
      <c r="LCR83" s="35"/>
      <c r="LCS83" s="35"/>
      <c r="LCT83" s="35"/>
      <c r="LCU83" s="35"/>
      <c r="LCV83" s="35"/>
      <c r="LCW83" s="35"/>
      <c r="LCX83" s="35"/>
      <c r="LCY83" s="35"/>
      <c r="LCZ83" s="35"/>
      <c r="LDA83" s="35"/>
      <c r="LDB83" s="35"/>
      <c r="LDC83" s="35"/>
      <c r="LDD83" s="35"/>
      <c r="LDE83" s="35"/>
      <c r="LDF83" s="35"/>
      <c r="LDG83" s="35"/>
      <c r="LDH83" s="35"/>
      <c r="LDI83" s="35"/>
      <c r="LDJ83" s="35"/>
      <c r="LDK83" s="35"/>
      <c r="LDL83" s="35"/>
      <c r="LDM83" s="35"/>
      <c r="LDN83" s="35"/>
      <c r="LDO83" s="35"/>
      <c r="LDP83" s="35"/>
      <c r="LDQ83" s="35"/>
      <c r="LDR83" s="35"/>
      <c r="LDS83" s="35"/>
      <c r="LDT83" s="35"/>
      <c r="LDU83" s="35"/>
      <c r="LDV83" s="35"/>
      <c r="LDW83" s="35"/>
      <c r="LDX83" s="35"/>
      <c r="LDY83" s="35"/>
      <c r="LDZ83" s="35"/>
      <c r="LEA83" s="35"/>
      <c r="LEB83" s="35"/>
      <c r="LEC83" s="35"/>
      <c r="LED83" s="35"/>
      <c r="LEE83" s="35"/>
      <c r="LEF83" s="35"/>
      <c r="LEG83" s="35"/>
      <c r="LEH83" s="35"/>
      <c r="LEI83" s="35"/>
      <c r="LEJ83" s="35"/>
      <c r="LEK83" s="35"/>
      <c r="LEL83" s="35"/>
      <c r="LEM83" s="35"/>
      <c r="LEN83" s="35"/>
      <c r="LEO83" s="35"/>
      <c r="LEP83" s="35"/>
      <c r="LEQ83" s="35"/>
      <c r="LER83" s="35"/>
      <c r="LES83" s="35"/>
      <c r="LET83" s="35"/>
      <c r="LEU83" s="35"/>
      <c r="LEV83" s="35"/>
      <c r="LEW83" s="35"/>
      <c r="LEX83" s="35"/>
      <c r="LEY83" s="35"/>
      <c r="LEZ83" s="35"/>
      <c r="LFA83" s="35"/>
      <c r="LFB83" s="35"/>
      <c r="LFC83" s="35"/>
      <c r="LFD83" s="35"/>
      <c r="LFE83" s="35"/>
      <c r="LFF83" s="35"/>
      <c r="LFG83" s="35"/>
      <c r="LFH83" s="35"/>
      <c r="LFI83" s="35"/>
      <c r="LFJ83" s="35"/>
      <c r="LFK83" s="35"/>
      <c r="LFL83" s="35"/>
      <c r="LFM83" s="35"/>
      <c r="LFN83" s="35"/>
      <c r="LFO83" s="35"/>
      <c r="LFP83" s="35"/>
      <c r="LFQ83" s="35"/>
      <c r="LFR83" s="35"/>
      <c r="LFS83" s="35"/>
      <c r="LFT83" s="35"/>
      <c r="LFU83" s="35"/>
      <c r="LFV83" s="35"/>
      <c r="LFW83" s="35"/>
      <c r="LFX83" s="35"/>
      <c r="LFY83" s="35"/>
      <c r="LFZ83" s="35"/>
      <c r="LGA83" s="35"/>
      <c r="LGB83" s="35"/>
      <c r="LGC83" s="35"/>
      <c r="LGD83" s="35"/>
      <c r="LGE83" s="35"/>
      <c r="LGF83" s="35"/>
      <c r="LGG83" s="35"/>
      <c r="LGH83" s="35"/>
      <c r="LGI83" s="35"/>
      <c r="LGJ83" s="35"/>
      <c r="LGK83" s="35"/>
      <c r="LGL83" s="35"/>
      <c r="LGM83" s="35"/>
      <c r="LGN83" s="35"/>
      <c r="LGO83" s="35"/>
      <c r="LGP83" s="35"/>
      <c r="LGQ83" s="35"/>
      <c r="LGR83" s="35"/>
      <c r="LGS83" s="35"/>
      <c r="LGT83" s="35"/>
      <c r="LGU83" s="35"/>
      <c r="LGV83" s="35"/>
      <c r="LGW83" s="35"/>
      <c r="LGX83" s="35"/>
      <c r="LGY83" s="35"/>
      <c r="LGZ83" s="35"/>
      <c r="LHA83" s="35"/>
      <c r="LHB83" s="35"/>
      <c r="LHC83" s="35"/>
      <c r="LHD83" s="35"/>
      <c r="LHE83" s="35"/>
      <c r="LHF83" s="35"/>
      <c r="LHG83" s="35"/>
      <c r="LHH83" s="35"/>
      <c r="LHI83" s="35"/>
      <c r="LHJ83" s="35"/>
      <c r="LHK83" s="35"/>
      <c r="LHL83" s="35"/>
      <c r="LHM83" s="35"/>
      <c r="LHN83" s="35"/>
      <c r="LHO83" s="35"/>
      <c r="LHP83" s="35"/>
      <c r="LHQ83" s="35"/>
      <c r="LHR83" s="35"/>
      <c r="LHS83" s="35"/>
      <c r="LHT83" s="35"/>
      <c r="LHU83" s="35"/>
      <c r="LHV83" s="35"/>
      <c r="LHW83" s="35"/>
      <c r="LHX83" s="35"/>
      <c r="LHY83" s="35"/>
      <c r="LHZ83" s="35"/>
      <c r="LIA83" s="35"/>
      <c r="LIB83" s="35"/>
      <c r="LIC83" s="35"/>
      <c r="LID83" s="35"/>
      <c r="LIE83" s="35"/>
      <c r="LIF83" s="35"/>
      <c r="LIG83" s="35"/>
      <c r="LIH83" s="35"/>
      <c r="LII83" s="35"/>
      <c r="LIJ83" s="35"/>
      <c r="LIK83" s="35"/>
      <c r="LIL83" s="35"/>
      <c r="LIM83" s="35"/>
      <c r="LIN83" s="35"/>
      <c r="LIO83" s="35"/>
      <c r="LIP83" s="35"/>
      <c r="LIQ83" s="35"/>
      <c r="LIR83" s="35"/>
      <c r="LIS83" s="35"/>
      <c r="LIT83" s="35"/>
      <c r="LIU83" s="35"/>
      <c r="LIV83" s="35"/>
      <c r="LIW83" s="35"/>
      <c r="LIX83" s="35"/>
      <c r="LIY83" s="35"/>
      <c r="LIZ83" s="35"/>
      <c r="LJA83" s="35"/>
      <c r="LJB83" s="35"/>
      <c r="LJC83" s="35"/>
      <c r="LJD83" s="35"/>
      <c r="LJE83" s="35"/>
      <c r="LJF83" s="35"/>
      <c r="LJG83" s="35"/>
      <c r="LJH83" s="35"/>
      <c r="LJI83" s="35"/>
      <c r="LJJ83" s="35"/>
      <c r="LJK83" s="35"/>
      <c r="LJL83" s="35"/>
      <c r="LJM83" s="35"/>
      <c r="LJN83" s="35"/>
      <c r="LJO83" s="35"/>
      <c r="LJP83" s="35"/>
      <c r="LJQ83" s="35"/>
      <c r="LJR83" s="35"/>
      <c r="LJS83" s="35"/>
      <c r="LJT83" s="35"/>
      <c r="LJU83" s="35"/>
      <c r="LJV83" s="35"/>
      <c r="LJW83" s="35"/>
      <c r="LJX83" s="35"/>
      <c r="LJY83" s="35"/>
      <c r="LJZ83" s="35"/>
      <c r="LKA83" s="35"/>
      <c r="LKB83" s="35"/>
      <c r="LKC83" s="35"/>
      <c r="LKD83" s="35"/>
      <c r="LKE83" s="35"/>
      <c r="LKF83" s="35"/>
      <c r="LKG83" s="35"/>
      <c r="LKH83" s="35"/>
      <c r="LKI83" s="35"/>
      <c r="LKJ83" s="35"/>
      <c r="LKK83" s="35"/>
      <c r="LKL83" s="35"/>
      <c r="LKM83" s="35"/>
      <c r="LKN83" s="35"/>
      <c r="LKO83" s="35"/>
      <c r="LKP83" s="35"/>
      <c r="LKQ83" s="35"/>
      <c r="LKR83" s="35"/>
      <c r="LKS83" s="35"/>
      <c r="LKT83" s="35"/>
      <c r="LLA83" s="35"/>
      <c r="LLB83" s="35"/>
      <c r="LLC83" s="35"/>
      <c r="LLD83" s="35"/>
      <c r="LLE83" s="35"/>
      <c r="LLF83" s="35"/>
      <c r="LLG83" s="35"/>
      <c r="LLH83" s="35"/>
      <c r="LLI83" s="35"/>
      <c r="LLJ83" s="35"/>
      <c r="LLK83" s="35"/>
      <c r="LLL83" s="35"/>
      <c r="LLM83" s="35"/>
      <c r="LLN83" s="35"/>
      <c r="LLO83" s="35"/>
      <c r="LLP83" s="35"/>
      <c r="LLQ83" s="35"/>
      <c r="LLR83" s="35"/>
      <c r="LLS83" s="35"/>
      <c r="LLT83" s="35"/>
      <c r="LLU83" s="35"/>
      <c r="LLV83" s="35"/>
      <c r="LLW83" s="35"/>
      <c r="LLX83" s="35"/>
      <c r="LLY83" s="35"/>
      <c r="LLZ83" s="35"/>
      <c r="LMA83" s="35"/>
      <c r="LMB83" s="35"/>
      <c r="LMC83" s="35"/>
      <c r="LMD83" s="35"/>
      <c r="LME83" s="35"/>
      <c r="LMF83" s="35"/>
      <c r="LMG83" s="35"/>
      <c r="LMH83" s="35"/>
      <c r="LMI83" s="35"/>
      <c r="LMJ83" s="35"/>
      <c r="LMK83" s="35"/>
      <c r="LML83" s="35"/>
      <c r="LMM83" s="35"/>
      <c r="LMN83" s="35"/>
      <c r="LMO83" s="35"/>
      <c r="LMP83" s="35"/>
      <c r="LMQ83" s="35"/>
      <c r="LMR83" s="35"/>
      <c r="LMS83" s="35"/>
      <c r="LMT83" s="35"/>
      <c r="LMU83" s="35"/>
      <c r="LMV83" s="35"/>
      <c r="LMW83" s="35"/>
      <c r="LMX83" s="35"/>
      <c r="LMY83" s="35"/>
      <c r="LMZ83" s="35"/>
      <c r="LNA83" s="35"/>
      <c r="LNB83" s="35"/>
      <c r="LNC83" s="35"/>
      <c r="LND83" s="35"/>
      <c r="LNE83" s="35"/>
      <c r="LNF83" s="35"/>
      <c r="LNG83" s="35"/>
      <c r="LNH83" s="35"/>
      <c r="LNI83" s="35"/>
      <c r="LNJ83" s="35"/>
      <c r="LNK83" s="35"/>
      <c r="LNL83" s="35"/>
      <c r="LNM83" s="35"/>
      <c r="LNN83" s="35"/>
      <c r="LNO83" s="35"/>
      <c r="LNP83" s="35"/>
      <c r="LNQ83" s="35"/>
      <c r="LNR83" s="35"/>
      <c r="LNS83" s="35"/>
      <c r="LNT83" s="35"/>
      <c r="LNU83" s="35"/>
      <c r="LNV83" s="35"/>
      <c r="LNW83" s="35"/>
      <c r="LNX83" s="35"/>
      <c r="LNY83" s="35"/>
      <c r="LNZ83" s="35"/>
      <c r="LOA83" s="35"/>
      <c r="LOB83" s="35"/>
      <c r="LOC83" s="35"/>
      <c r="LOD83" s="35"/>
      <c r="LOE83" s="35"/>
      <c r="LOF83" s="35"/>
      <c r="LOG83" s="35"/>
      <c r="LOH83" s="35"/>
      <c r="LOI83" s="35"/>
      <c r="LOJ83" s="35"/>
      <c r="LOK83" s="35"/>
      <c r="LOL83" s="35"/>
      <c r="LOM83" s="35"/>
      <c r="LON83" s="35"/>
      <c r="LOO83" s="35"/>
      <c r="LOP83" s="35"/>
      <c r="LOQ83" s="35"/>
      <c r="LOR83" s="35"/>
      <c r="LOS83" s="35"/>
      <c r="LOT83" s="35"/>
      <c r="LOU83" s="35"/>
      <c r="LOV83" s="35"/>
      <c r="LOW83" s="35"/>
      <c r="LOX83" s="35"/>
      <c r="LOY83" s="35"/>
      <c r="LOZ83" s="35"/>
      <c r="LPA83" s="35"/>
      <c r="LPB83" s="35"/>
      <c r="LPC83" s="35"/>
      <c r="LPD83" s="35"/>
      <c r="LPE83" s="35"/>
      <c r="LPF83" s="35"/>
      <c r="LPG83" s="35"/>
      <c r="LPH83" s="35"/>
      <c r="LPI83" s="35"/>
      <c r="LPJ83" s="35"/>
      <c r="LPK83" s="35"/>
      <c r="LPL83" s="35"/>
      <c r="LPM83" s="35"/>
      <c r="LPN83" s="35"/>
      <c r="LPO83" s="35"/>
      <c r="LPP83" s="35"/>
      <c r="LPQ83" s="35"/>
      <c r="LPR83" s="35"/>
      <c r="LPS83" s="35"/>
      <c r="LPT83" s="35"/>
      <c r="LPU83" s="35"/>
      <c r="LPV83" s="35"/>
      <c r="LPW83" s="35"/>
      <c r="LPX83" s="35"/>
      <c r="LPY83" s="35"/>
      <c r="LPZ83" s="35"/>
      <c r="LQA83" s="35"/>
      <c r="LQB83" s="35"/>
      <c r="LQC83" s="35"/>
      <c r="LQD83" s="35"/>
      <c r="LQE83" s="35"/>
      <c r="LQF83" s="35"/>
      <c r="LQG83" s="35"/>
      <c r="LQH83" s="35"/>
      <c r="LQI83" s="35"/>
      <c r="LQJ83" s="35"/>
      <c r="LQK83" s="35"/>
      <c r="LQL83" s="35"/>
      <c r="LQM83" s="35"/>
      <c r="LQN83" s="35"/>
      <c r="LQO83" s="35"/>
      <c r="LQP83" s="35"/>
      <c r="LQQ83" s="35"/>
      <c r="LQR83" s="35"/>
      <c r="LQS83" s="35"/>
      <c r="LQT83" s="35"/>
      <c r="LQU83" s="35"/>
      <c r="LQV83" s="35"/>
      <c r="LQW83" s="35"/>
      <c r="LQX83" s="35"/>
      <c r="LQY83" s="35"/>
      <c r="LQZ83" s="35"/>
      <c r="LRA83" s="35"/>
      <c r="LRB83" s="35"/>
      <c r="LRC83" s="35"/>
      <c r="LRD83" s="35"/>
      <c r="LRE83" s="35"/>
      <c r="LRF83" s="35"/>
      <c r="LRG83" s="35"/>
      <c r="LRH83" s="35"/>
      <c r="LRI83" s="35"/>
      <c r="LRJ83" s="35"/>
      <c r="LRK83" s="35"/>
      <c r="LRL83" s="35"/>
      <c r="LRM83" s="35"/>
      <c r="LRN83" s="35"/>
      <c r="LRO83" s="35"/>
      <c r="LRP83" s="35"/>
      <c r="LRQ83" s="35"/>
      <c r="LRR83" s="35"/>
      <c r="LRS83" s="35"/>
      <c r="LRT83" s="35"/>
      <c r="LRU83" s="35"/>
      <c r="LRV83" s="35"/>
      <c r="LRW83" s="35"/>
      <c r="LRX83" s="35"/>
      <c r="LRY83" s="35"/>
      <c r="LRZ83" s="35"/>
      <c r="LSA83" s="35"/>
      <c r="LSB83" s="35"/>
      <c r="LSC83" s="35"/>
      <c r="LSD83" s="35"/>
      <c r="LSE83" s="35"/>
      <c r="LSF83" s="35"/>
      <c r="LSG83" s="35"/>
      <c r="LSH83" s="35"/>
      <c r="LSI83" s="35"/>
      <c r="LSJ83" s="35"/>
      <c r="LSK83" s="35"/>
      <c r="LSL83" s="35"/>
      <c r="LSM83" s="35"/>
      <c r="LSN83" s="35"/>
      <c r="LSO83" s="35"/>
      <c r="LSP83" s="35"/>
      <c r="LSQ83" s="35"/>
      <c r="LSR83" s="35"/>
      <c r="LSS83" s="35"/>
      <c r="LST83" s="35"/>
      <c r="LSU83" s="35"/>
      <c r="LSV83" s="35"/>
      <c r="LSW83" s="35"/>
      <c r="LSX83" s="35"/>
      <c r="LSY83" s="35"/>
      <c r="LSZ83" s="35"/>
      <c r="LTA83" s="35"/>
      <c r="LTB83" s="35"/>
      <c r="LTC83" s="35"/>
      <c r="LTD83" s="35"/>
      <c r="LTE83" s="35"/>
      <c r="LTF83" s="35"/>
      <c r="LTG83" s="35"/>
      <c r="LTH83" s="35"/>
      <c r="LTI83" s="35"/>
      <c r="LTJ83" s="35"/>
      <c r="LTK83" s="35"/>
      <c r="LTL83" s="35"/>
      <c r="LTM83" s="35"/>
      <c r="LTN83" s="35"/>
      <c r="LTO83" s="35"/>
      <c r="LTP83" s="35"/>
      <c r="LTQ83" s="35"/>
      <c r="LTR83" s="35"/>
      <c r="LTS83" s="35"/>
      <c r="LTT83" s="35"/>
      <c r="LTU83" s="35"/>
      <c r="LTV83" s="35"/>
      <c r="LTW83" s="35"/>
      <c r="LTX83" s="35"/>
      <c r="LTY83" s="35"/>
      <c r="LTZ83" s="35"/>
      <c r="LUA83" s="35"/>
      <c r="LUB83" s="35"/>
      <c r="LUC83" s="35"/>
      <c r="LUD83" s="35"/>
      <c r="LUE83" s="35"/>
      <c r="LUF83" s="35"/>
      <c r="LUG83" s="35"/>
      <c r="LUH83" s="35"/>
      <c r="LUI83" s="35"/>
      <c r="LUJ83" s="35"/>
      <c r="LUK83" s="35"/>
      <c r="LUL83" s="35"/>
      <c r="LUM83" s="35"/>
      <c r="LUN83" s="35"/>
      <c r="LUO83" s="35"/>
      <c r="LUP83" s="35"/>
      <c r="LUW83" s="35"/>
      <c r="LUX83" s="35"/>
      <c r="LUY83" s="35"/>
      <c r="LUZ83" s="35"/>
      <c r="LVA83" s="35"/>
      <c r="LVB83" s="35"/>
      <c r="LVC83" s="35"/>
      <c r="LVD83" s="35"/>
      <c r="LVE83" s="35"/>
      <c r="LVF83" s="35"/>
      <c r="LVG83" s="35"/>
      <c r="LVH83" s="35"/>
      <c r="LVI83" s="35"/>
      <c r="LVJ83" s="35"/>
      <c r="LVK83" s="35"/>
      <c r="LVL83" s="35"/>
      <c r="LVM83" s="35"/>
      <c r="LVN83" s="35"/>
      <c r="LVO83" s="35"/>
      <c r="LVP83" s="35"/>
      <c r="LVQ83" s="35"/>
      <c r="LVR83" s="35"/>
      <c r="LVS83" s="35"/>
      <c r="LVT83" s="35"/>
      <c r="LVU83" s="35"/>
      <c r="LVV83" s="35"/>
      <c r="LVW83" s="35"/>
      <c r="LVX83" s="35"/>
      <c r="LVY83" s="35"/>
      <c r="LVZ83" s="35"/>
      <c r="LWA83" s="35"/>
      <c r="LWB83" s="35"/>
      <c r="LWC83" s="35"/>
      <c r="LWD83" s="35"/>
      <c r="LWE83" s="35"/>
      <c r="LWF83" s="35"/>
      <c r="LWG83" s="35"/>
      <c r="LWH83" s="35"/>
      <c r="LWI83" s="35"/>
      <c r="LWJ83" s="35"/>
      <c r="LWK83" s="35"/>
      <c r="LWL83" s="35"/>
      <c r="LWM83" s="35"/>
      <c r="LWN83" s="35"/>
      <c r="LWO83" s="35"/>
      <c r="LWP83" s="35"/>
      <c r="LWQ83" s="35"/>
      <c r="LWR83" s="35"/>
      <c r="LWS83" s="35"/>
      <c r="LWT83" s="35"/>
      <c r="LWU83" s="35"/>
      <c r="LWV83" s="35"/>
      <c r="LWW83" s="35"/>
      <c r="LWX83" s="35"/>
      <c r="LWY83" s="35"/>
      <c r="LWZ83" s="35"/>
      <c r="LXA83" s="35"/>
      <c r="LXB83" s="35"/>
      <c r="LXC83" s="35"/>
      <c r="LXD83" s="35"/>
      <c r="LXE83" s="35"/>
      <c r="LXF83" s="35"/>
      <c r="LXG83" s="35"/>
      <c r="LXH83" s="35"/>
      <c r="LXI83" s="35"/>
      <c r="LXJ83" s="35"/>
      <c r="LXK83" s="35"/>
      <c r="LXL83" s="35"/>
      <c r="LXM83" s="35"/>
      <c r="LXN83" s="35"/>
      <c r="LXO83" s="35"/>
      <c r="LXP83" s="35"/>
      <c r="LXQ83" s="35"/>
      <c r="LXR83" s="35"/>
      <c r="LXS83" s="35"/>
      <c r="LXT83" s="35"/>
      <c r="LXU83" s="35"/>
      <c r="LXV83" s="35"/>
      <c r="LXW83" s="35"/>
      <c r="LXX83" s="35"/>
      <c r="LXY83" s="35"/>
      <c r="LXZ83" s="35"/>
      <c r="LYA83" s="35"/>
      <c r="LYB83" s="35"/>
      <c r="LYC83" s="35"/>
      <c r="LYD83" s="35"/>
      <c r="LYE83" s="35"/>
      <c r="LYF83" s="35"/>
      <c r="LYG83" s="35"/>
      <c r="LYH83" s="35"/>
      <c r="LYI83" s="35"/>
      <c r="LYJ83" s="35"/>
      <c r="LYK83" s="35"/>
      <c r="LYL83" s="35"/>
      <c r="LYM83" s="35"/>
      <c r="LYN83" s="35"/>
      <c r="LYO83" s="35"/>
      <c r="LYP83" s="35"/>
      <c r="LYQ83" s="35"/>
      <c r="LYR83" s="35"/>
      <c r="LYS83" s="35"/>
      <c r="LYT83" s="35"/>
      <c r="LYU83" s="35"/>
      <c r="LYV83" s="35"/>
      <c r="LYW83" s="35"/>
      <c r="LYX83" s="35"/>
      <c r="LYY83" s="35"/>
      <c r="LYZ83" s="35"/>
      <c r="LZA83" s="35"/>
      <c r="LZB83" s="35"/>
      <c r="LZC83" s="35"/>
      <c r="LZD83" s="35"/>
      <c r="LZE83" s="35"/>
      <c r="LZF83" s="35"/>
      <c r="LZG83" s="35"/>
      <c r="LZH83" s="35"/>
      <c r="LZI83" s="35"/>
      <c r="LZJ83" s="35"/>
      <c r="LZK83" s="35"/>
      <c r="LZL83" s="35"/>
      <c r="LZM83" s="35"/>
      <c r="LZN83" s="35"/>
      <c r="LZO83" s="35"/>
      <c r="LZP83" s="35"/>
      <c r="LZQ83" s="35"/>
      <c r="LZR83" s="35"/>
      <c r="LZS83" s="35"/>
      <c r="LZT83" s="35"/>
      <c r="LZU83" s="35"/>
      <c r="LZV83" s="35"/>
      <c r="LZW83" s="35"/>
      <c r="LZX83" s="35"/>
      <c r="LZY83" s="35"/>
      <c r="LZZ83" s="35"/>
      <c r="MAA83" s="35"/>
      <c r="MAB83" s="35"/>
      <c r="MAC83" s="35"/>
      <c r="MAD83" s="35"/>
      <c r="MAE83" s="35"/>
      <c r="MAF83" s="35"/>
      <c r="MAG83" s="35"/>
      <c r="MAH83" s="35"/>
      <c r="MAI83" s="35"/>
      <c r="MAJ83" s="35"/>
      <c r="MAK83" s="35"/>
      <c r="MAL83" s="35"/>
      <c r="MAM83" s="35"/>
      <c r="MAN83" s="35"/>
      <c r="MAO83" s="35"/>
      <c r="MAP83" s="35"/>
      <c r="MAQ83" s="35"/>
      <c r="MAR83" s="35"/>
      <c r="MAS83" s="35"/>
      <c r="MAT83" s="35"/>
      <c r="MAU83" s="35"/>
      <c r="MAV83" s="35"/>
      <c r="MAW83" s="35"/>
      <c r="MAX83" s="35"/>
      <c r="MAY83" s="35"/>
      <c r="MAZ83" s="35"/>
      <c r="MBA83" s="35"/>
      <c r="MBB83" s="35"/>
      <c r="MBC83" s="35"/>
      <c r="MBD83" s="35"/>
      <c r="MBE83" s="35"/>
      <c r="MBF83" s="35"/>
      <c r="MBG83" s="35"/>
      <c r="MBH83" s="35"/>
      <c r="MBI83" s="35"/>
      <c r="MBJ83" s="35"/>
      <c r="MBK83" s="35"/>
      <c r="MBL83" s="35"/>
      <c r="MBM83" s="35"/>
      <c r="MBN83" s="35"/>
      <c r="MBO83" s="35"/>
      <c r="MBP83" s="35"/>
      <c r="MBQ83" s="35"/>
      <c r="MBR83" s="35"/>
      <c r="MBS83" s="35"/>
      <c r="MBT83" s="35"/>
      <c r="MBU83" s="35"/>
      <c r="MBV83" s="35"/>
      <c r="MBW83" s="35"/>
      <c r="MBX83" s="35"/>
      <c r="MBY83" s="35"/>
      <c r="MBZ83" s="35"/>
      <c r="MCA83" s="35"/>
      <c r="MCB83" s="35"/>
      <c r="MCC83" s="35"/>
      <c r="MCD83" s="35"/>
      <c r="MCE83" s="35"/>
      <c r="MCF83" s="35"/>
      <c r="MCG83" s="35"/>
      <c r="MCH83" s="35"/>
      <c r="MCI83" s="35"/>
      <c r="MCJ83" s="35"/>
      <c r="MCK83" s="35"/>
      <c r="MCL83" s="35"/>
      <c r="MCM83" s="35"/>
      <c r="MCN83" s="35"/>
      <c r="MCO83" s="35"/>
      <c r="MCP83" s="35"/>
      <c r="MCQ83" s="35"/>
      <c r="MCR83" s="35"/>
      <c r="MCS83" s="35"/>
      <c r="MCT83" s="35"/>
      <c r="MCU83" s="35"/>
      <c r="MCV83" s="35"/>
      <c r="MCW83" s="35"/>
      <c r="MCX83" s="35"/>
      <c r="MCY83" s="35"/>
      <c r="MCZ83" s="35"/>
      <c r="MDA83" s="35"/>
      <c r="MDB83" s="35"/>
      <c r="MDC83" s="35"/>
      <c r="MDD83" s="35"/>
      <c r="MDE83" s="35"/>
      <c r="MDF83" s="35"/>
      <c r="MDG83" s="35"/>
      <c r="MDH83" s="35"/>
      <c r="MDI83" s="35"/>
      <c r="MDJ83" s="35"/>
      <c r="MDK83" s="35"/>
      <c r="MDL83" s="35"/>
      <c r="MDM83" s="35"/>
      <c r="MDN83" s="35"/>
      <c r="MDO83" s="35"/>
      <c r="MDP83" s="35"/>
      <c r="MDQ83" s="35"/>
      <c r="MDR83" s="35"/>
      <c r="MDS83" s="35"/>
      <c r="MDT83" s="35"/>
      <c r="MDU83" s="35"/>
      <c r="MDV83" s="35"/>
      <c r="MDW83" s="35"/>
      <c r="MDX83" s="35"/>
      <c r="MDY83" s="35"/>
      <c r="MDZ83" s="35"/>
      <c r="MEA83" s="35"/>
      <c r="MEB83" s="35"/>
      <c r="MEC83" s="35"/>
      <c r="MED83" s="35"/>
      <c r="MEE83" s="35"/>
      <c r="MEF83" s="35"/>
      <c r="MEG83" s="35"/>
      <c r="MEH83" s="35"/>
      <c r="MEI83" s="35"/>
      <c r="MEJ83" s="35"/>
      <c r="MEK83" s="35"/>
      <c r="MEL83" s="35"/>
      <c r="MES83" s="35"/>
      <c r="MET83" s="35"/>
      <c r="MEU83" s="35"/>
      <c r="MEV83" s="35"/>
      <c r="MEW83" s="35"/>
      <c r="MEX83" s="35"/>
      <c r="MEY83" s="35"/>
      <c r="MEZ83" s="35"/>
      <c r="MFA83" s="35"/>
      <c r="MFB83" s="35"/>
      <c r="MFC83" s="35"/>
      <c r="MFD83" s="35"/>
      <c r="MFE83" s="35"/>
      <c r="MFF83" s="35"/>
      <c r="MFG83" s="35"/>
      <c r="MFH83" s="35"/>
      <c r="MFI83" s="35"/>
      <c r="MFJ83" s="35"/>
      <c r="MFK83" s="35"/>
      <c r="MFL83" s="35"/>
      <c r="MFM83" s="35"/>
      <c r="MFN83" s="35"/>
      <c r="MFO83" s="35"/>
      <c r="MFP83" s="35"/>
      <c r="MFQ83" s="35"/>
      <c r="MFR83" s="35"/>
      <c r="MFS83" s="35"/>
      <c r="MFT83" s="35"/>
      <c r="MFU83" s="35"/>
      <c r="MFV83" s="35"/>
      <c r="MFW83" s="35"/>
      <c r="MFX83" s="35"/>
      <c r="MFY83" s="35"/>
      <c r="MFZ83" s="35"/>
      <c r="MGA83" s="35"/>
      <c r="MGB83" s="35"/>
      <c r="MGC83" s="35"/>
      <c r="MGD83" s="35"/>
      <c r="MGE83" s="35"/>
      <c r="MGF83" s="35"/>
      <c r="MGG83" s="35"/>
      <c r="MGH83" s="35"/>
      <c r="MGI83" s="35"/>
      <c r="MGJ83" s="35"/>
      <c r="MGK83" s="35"/>
      <c r="MGL83" s="35"/>
      <c r="MGM83" s="35"/>
      <c r="MGN83" s="35"/>
      <c r="MGO83" s="35"/>
      <c r="MGP83" s="35"/>
      <c r="MGQ83" s="35"/>
      <c r="MGR83" s="35"/>
      <c r="MGS83" s="35"/>
      <c r="MGT83" s="35"/>
      <c r="MGU83" s="35"/>
      <c r="MGV83" s="35"/>
      <c r="MGW83" s="35"/>
      <c r="MGX83" s="35"/>
      <c r="MGY83" s="35"/>
      <c r="MGZ83" s="35"/>
      <c r="MHA83" s="35"/>
      <c r="MHB83" s="35"/>
      <c r="MHC83" s="35"/>
      <c r="MHD83" s="35"/>
      <c r="MHE83" s="35"/>
      <c r="MHF83" s="35"/>
      <c r="MHG83" s="35"/>
      <c r="MHH83" s="35"/>
      <c r="MHI83" s="35"/>
      <c r="MHJ83" s="35"/>
      <c r="MHK83" s="35"/>
      <c r="MHL83" s="35"/>
      <c r="MHM83" s="35"/>
      <c r="MHN83" s="35"/>
      <c r="MHO83" s="35"/>
      <c r="MHP83" s="35"/>
      <c r="MHQ83" s="35"/>
      <c r="MHR83" s="35"/>
      <c r="MHS83" s="35"/>
      <c r="MHT83" s="35"/>
      <c r="MHU83" s="35"/>
      <c r="MHV83" s="35"/>
      <c r="MHW83" s="35"/>
      <c r="MHX83" s="35"/>
      <c r="MHY83" s="35"/>
      <c r="MHZ83" s="35"/>
      <c r="MIA83" s="35"/>
      <c r="MIB83" s="35"/>
      <c r="MIC83" s="35"/>
      <c r="MID83" s="35"/>
      <c r="MIE83" s="35"/>
      <c r="MIF83" s="35"/>
      <c r="MIG83" s="35"/>
      <c r="MIH83" s="35"/>
      <c r="MII83" s="35"/>
      <c r="MIJ83" s="35"/>
      <c r="MIK83" s="35"/>
      <c r="MIL83" s="35"/>
      <c r="MIM83" s="35"/>
      <c r="MIN83" s="35"/>
      <c r="MIO83" s="35"/>
      <c r="MIP83" s="35"/>
      <c r="MIQ83" s="35"/>
      <c r="MIR83" s="35"/>
      <c r="MIS83" s="35"/>
      <c r="MIT83" s="35"/>
      <c r="MIU83" s="35"/>
      <c r="MIV83" s="35"/>
      <c r="MIW83" s="35"/>
      <c r="MIX83" s="35"/>
      <c r="MIY83" s="35"/>
      <c r="MIZ83" s="35"/>
      <c r="MJA83" s="35"/>
      <c r="MJB83" s="35"/>
      <c r="MJC83" s="35"/>
      <c r="MJD83" s="35"/>
      <c r="MJE83" s="35"/>
      <c r="MJF83" s="35"/>
      <c r="MJG83" s="35"/>
      <c r="MJH83" s="35"/>
      <c r="MJI83" s="35"/>
      <c r="MJJ83" s="35"/>
      <c r="MJK83" s="35"/>
      <c r="MJL83" s="35"/>
      <c r="MJM83" s="35"/>
      <c r="MJN83" s="35"/>
      <c r="MJO83" s="35"/>
      <c r="MJP83" s="35"/>
      <c r="MJQ83" s="35"/>
      <c r="MJR83" s="35"/>
      <c r="MJS83" s="35"/>
      <c r="MJT83" s="35"/>
      <c r="MJU83" s="35"/>
      <c r="MJV83" s="35"/>
      <c r="MJW83" s="35"/>
      <c r="MJX83" s="35"/>
      <c r="MJY83" s="35"/>
      <c r="MJZ83" s="35"/>
      <c r="MKA83" s="35"/>
      <c r="MKB83" s="35"/>
      <c r="MKC83" s="35"/>
      <c r="MKD83" s="35"/>
      <c r="MKE83" s="35"/>
      <c r="MKF83" s="35"/>
      <c r="MKG83" s="35"/>
      <c r="MKH83" s="35"/>
      <c r="MKI83" s="35"/>
      <c r="MKJ83" s="35"/>
      <c r="MKK83" s="35"/>
      <c r="MKL83" s="35"/>
      <c r="MKM83" s="35"/>
      <c r="MKN83" s="35"/>
      <c r="MKO83" s="35"/>
      <c r="MKP83" s="35"/>
      <c r="MKQ83" s="35"/>
      <c r="MKR83" s="35"/>
      <c r="MKS83" s="35"/>
      <c r="MKT83" s="35"/>
      <c r="MKU83" s="35"/>
      <c r="MKV83" s="35"/>
      <c r="MKW83" s="35"/>
      <c r="MKX83" s="35"/>
      <c r="MKY83" s="35"/>
      <c r="MKZ83" s="35"/>
      <c r="MLA83" s="35"/>
      <c r="MLB83" s="35"/>
      <c r="MLC83" s="35"/>
      <c r="MLD83" s="35"/>
      <c r="MLE83" s="35"/>
      <c r="MLF83" s="35"/>
      <c r="MLG83" s="35"/>
      <c r="MLH83" s="35"/>
      <c r="MLI83" s="35"/>
      <c r="MLJ83" s="35"/>
      <c r="MLK83" s="35"/>
      <c r="MLL83" s="35"/>
      <c r="MLM83" s="35"/>
      <c r="MLN83" s="35"/>
      <c r="MLO83" s="35"/>
      <c r="MLP83" s="35"/>
      <c r="MLQ83" s="35"/>
      <c r="MLR83" s="35"/>
      <c r="MLS83" s="35"/>
      <c r="MLT83" s="35"/>
      <c r="MLU83" s="35"/>
      <c r="MLV83" s="35"/>
      <c r="MLW83" s="35"/>
      <c r="MLX83" s="35"/>
      <c r="MLY83" s="35"/>
      <c r="MLZ83" s="35"/>
      <c r="MMA83" s="35"/>
      <c r="MMB83" s="35"/>
      <c r="MMC83" s="35"/>
      <c r="MMD83" s="35"/>
      <c r="MME83" s="35"/>
      <c r="MMF83" s="35"/>
      <c r="MMG83" s="35"/>
      <c r="MMH83" s="35"/>
      <c r="MMI83" s="35"/>
      <c r="MMJ83" s="35"/>
      <c r="MMK83" s="35"/>
      <c r="MML83" s="35"/>
      <c r="MMM83" s="35"/>
      <c r="MMN83" s="35"/>
      <c r="MMO83" s="35"/>
      <c r="MMP83" s="35"/>
      <c r="MMQ83" s="35"/>
      <c r="MMR83" s="35"/>
      <c r="MMS83" s="35"/>
      <c r="MMT83" s="35"/>
      <c r="MMU83" s="35"/>
      <c r="MMV83" s="35"/>
      <c r="MMW83" s="35"/>
      <c r="MMX83" s="35"/>
      <c r="MMY83" s="35"/>
      <c r="MMZ83" s="35"/>
      <c r="MNA83" s="35"/>
      <c r="MNB83" s="35"/>
      <c r="MNC83" s="35"/>
      <c r="MND83" s="35"/>
      <c r="MNE83" s="35"/>
      <c r="MNF83" s="35"/>
      <c r="MNG83" s="35"/>
      <c r="MNH83" s="35"/>
      <c r="MNI83" s="35"/>
      <c r="MNJ83" s="35"/>
      <c r="MNK83" s="35"/>
      <c r="MNL83" s="35"/>
      <c r="MNM83" s="35"/>
      <c r="MNN83" s="35"/>
      <c r="MNO83" s="35"/>
      <c r="MNP83" s="35"/>
      <c r="MNQ83" s="35"/>
      <c r="MNR83" s="35"/>
      <c r="MNS83" s="35"/>
      <c r="MNT83" s="35"/>
      <c r="MNU83" s="35"/>
      <c r="MNV83" s="35"/>
      <c r="MNW83" s="35"/>
      <c r="MNX83" s="35"/>
      <c r="MNY83" s="35"/>
      <c r="MNZ83" s="35"/>
      <c r="MOA83" s="35"/>
      <c r="MOB83" s="35"/>
      <c r="MOC83" s="35"/>
      <c r="MOD83" s="35"/>
      <c r="MOE83" s="35"/>
      <c r="MOF83" s="35"/>
      <c r="MOG83" s="35"/>
      <c r="MOH83" s="35"/>
      <c r="MOO83" s="35"/>
      <c r="MOP83" s="35"/>
      <c r="MOQ83" s="35"/>
      <c r="MOR83" s="35"/>
      <c r="MOS83" s="35"/>
      <c r="MOT83" s="35"/>
      <c r="MOU83" s="35"/>
      <c r="MOV83" s="35"/>
      <c r="MOW83" s="35"/>
      <c r="MOX83" s="35"/>
      <c r="MOY83" s="35"/>
      <c r="MOZ83" s="35"/>
      <c r="MPA83" s="35"/>
      <c r="MPB83" s="35"/>
      <c r="MPC83" s="35"/>
      <c r="MPD83" s="35"/>
      <c r="MPE83" s="35"/>
      <c r="MPF83" s="35"/>
      <c r="MPG83" s="35"/>
      <c r="MPH83" s="35"/>
      <c r="MPI83" s="35"/>
      <c r="MPJ83" s="35"/>
      <c r="MPK83" s="35"/>
      <c r="MPL83" s="35"/>
      <c r="MPM83" s="35"/>
      <c r="MPN83" s="35"/>
      <c r="MPO83" s="35"/>
      <c r="MPP83" s="35"/>
      <c r="MPQ83" s="35"/>
      <c r="MPR83" s="35"/>
      <c r="MPS83" s="35"/>
      <c r="MPT83" s="35"/>
      <c r="MPU83" s="35"/>
      <c r="MPV83" s="35"/>
      <c r="MPW83" s="35"/>
      <c r="MPX83" s="35"/>
      <c r="MPY83" s="35"/>
      <c r="MPZ83" s="35"/>
      <c r="MQA83" s="35"/>
      <c r="MQB83" s="35"/>
      <c r="MQC83" s="35"/>
      <c r="MQD83" s="35"/>
      <c r="MQE83" s="35"/>
      <c r="MQF83" s="35"/>
      <c r="MQG83" s="35"/>
      <c r="MQH83" s="35"/>
      <c r="MQI83" s="35"/>
      <c r="MQJ83" s="35"/>
      <c r="MQK83" s="35"/>
      <c r="MQL83" s="35"/>
      <c r="MQM83" s="35"/>
      <c r="MQN83" s="35"/>
      <c r="MQO83" s="35"/>
      <c r="MQP83" s="35"/>
      <c r="MQQ83" s="35"/>
      <c r="MQR83" s="35"/>
      <c r="MQS83" s="35"/>
      <c r="MQT83" s="35"/>
      <c r="MQU83" s="35"/>
      <c r="MQV83" s="35"/>
      <c r="MQW83" s="35"/>
      <c r="MQX83" s="35"/>
      <c r="MQY83" s="35"/>
      <c r="MQZ83" s="35"/>
      <c r="MRA83" s="35"/>
      <c r="MRB83" s="35"/>
      <c r="MRC83" s="35"/>
      <c r="MRD83" s="35"/>
      <c r="MRE83" s="35"/>
      <c r="MRF83" s="35"/>
      <c r="MRG83" s="35"/>
      <c r="MRH83" s="35"/>
      <c r="MRI83" s="35"/>
      <c r="MRJ83" s="35"/>
      <c r="MRK83" s="35"/>
      <c r="MRL83" s="35"/>
      <c r="MRM83" s="35"/>
      <c r="MRN83" s="35"/>
      <c r="MRO83" s="35"/>
      <c r="MRP83" s="35"/>
      <c r="MRQ83" s="35"/>
      <c r="MRR83" s="35"/>
      <c r="MRS83" s="35"/>
      <c r="MRT83" s="35"/>
      <c r="MRU83" s="35"/>
      <c r="MRV83" s="35"/>
      <c r="MRW83" s="35"/>
      <c r="MRX83" s="35"/>
      <c r="MRY83" s="35"/>
      <c r="MRZ83" s="35"/>
      <c r="MSA83" s="35"/>
      <c r="MSB83" s="35"/>
      <c r="MSC83" s="35"/>
      <c r="MSD83" s="35"/>
      <c r="MSE83" s="35"/>
      <c r="MSF83" s="35"/>
      <c r="MSG83" s="35"/>
      <c r="MSH83" s="35"/>
      <c r="MSI83" s="35"/>
      <c r="MSJ83" s="35"/>
      <c r="MSK83" s="35"/>
      <c r="MSL83" s="35"/>
      <c r="MSM83" s="35"/>
      <c r="MSN83" s="35"/>
      <c r="MSO83" s="35"/>
      <c r="MSP83" s="35"/>
      <c r="MSQ83" s="35"/>
      <c r="MSR83" s="35"/>
      <c r="MSS83" s="35"/>
      <c r="MST83" s="35"/>
      <c r="MSU83" s="35"/>
      <c r="MSV83" s="35"/>
      <c r="MSW83" s="35"/>
      <c r="MSX83" s="35"/>
      <c r="MSY83" s="35"/>
      <c r="MSZ83" s="35"/>
      <c r="MTA83" s="35"/>
      <c r="MTB83" s="35"/>
      <c r="MTC83" s="35"/>
      <c r="MTD83" s="35"/>
      <c r="MTE83" s="35"/>
      <c r="MTF83" s="35"/>
      <c r="MTG83" s="35"/>
      <c r="MTH83" s="35"/>
      <c r="MTI83" s="35"/>
      <c r="MTJ83" s="35"/>
      <c r="MTK83" s="35"/>
      <c r="MTL83" s="35"/>
      <c r="MTM83" s="35"/>
      <c r="MTN83" s="35"/>
      <c r="MTO83" s="35"/>
      <c r="MTP83" s="35"/>
      <c r="MTQ83" s="35"/>
      <c r="MTR83" s="35"/>
      <c r="MTS83" s="35"/>
      <c r="MTT83" s="35"/>
      <c r="MTU83" s="35"/>
      <c r="MTV83" s="35"/>
      <c r="MTW83" s="35"/>
      <c r="MTX83" s="35"/>
      <c r="MTY83" s="35"/>
      <c r="MTZ83" s="35"/>
      <c r="MUA83" s="35"/>
      <c r="MUB83" s="35"/>
      <c r="MUC83" s="35"/>
      <c r="MUD83" s="35"/>
      <c r="MUE83" s="35"/>
      <c r="MUF83" s="35"/>
      <c r="MUG83" s="35"/>
      <c r="MUH83" s="35"/>
      <c r="MUI83" s="35"/>
      <c r="MUJ83" s="35"/>
      <c r="MUK83" s="35"/>
      <c r="MUL83" s="35"/>
      <c r="MUM83" s="35"/>
      <c r="MUN83" s="35"/>
      <c r="MUO83" s="35"/>
      <c r="MUP83" s="35"/>
      <c r="MUQ83" s="35"/>
      <c r="MUR83" s="35"/>
      <c r="MUS83" s="35"/>
      <c r="MUT83" s="35"/>
      <c r="MUU83" s="35"/>
      <c r="MUV83" s="35"/>
      <c r="MUW83" s="35"/>
      <c r="MUX83" s="35"/>
      <c r="MUY83" s="35"/>
      <c r="MUZ83" s="35"/>
      <c r="MVA83" s="35"/>
      <c r="MVB83" s="35"/>
      <c r="MVC83" s="35"/>
      <c r="MVD83" s="35"/>
      <c r="MVE83" s="35"/>
      <c r="MVF83" s="35"/>
      <c r="MVG83" s="35"/>
      <c r="MVH83" s="35"/>
      <c r="MVI83" s="35"/>
      <c r="MVJ83" s="35"/>
      <c r="MVK83" s="35"/>
      <c r="MVL83" s="35"/>
      <c r="MVM83" s="35"/>
      <c r="MVN83" s="35"/>
      <c r="MVO83" s="35"/>
      <c r="MVP83" s="35"/>
      <c r="MVQ83" s="35"/>
      <c r="MVR83" s="35"/>
      <c r="MVS83" s="35"/>
      <c r="MVT83" s="35"/>
      <c r="MVU83" s="35"/>
      <c r="MVV83" s="35"/>
      <c r="MVW83" s="35"/>
      <c r="MVX83" s="35"/>
      <c r="MVY83" s="35"/>
      <c r="MVZ83" s="35"/>
      <c r="MWA83" s="35"/>
      <c r="MWB83" s="35"/>
      <c r="MWC83" s="35"/>
      <c r="MWD83" s="35"/>
      <c r="MWE83" s="35"/>
      <c r="MWF83" s="35"/>
      <c r="MWG83" s="35"/>
      <c r="MWH83" s="35"/>
      <c r="MWI83" s="35"/>
      <c r="MWJ83" s="35"/>
      <c r="MWK83" s="35"/>
      <c r="MWL83" s="35"/>
      <c r="MWM83" s="35"/>
      <c r="MWN83" s="35"/>
      <c r="MWO83" s="35"/>
      <c r="MWP83" s="35"/>
      <c r="MWQ83" s="35"/>
      <c r="MWR83" s="35"/>
      <c r="MWS83" s="35"/>
      <c r="MWT83" s="35"/>
      <c r="MWU83" s="35"/>
      <c r="MWV83" s="35"/>
      <c r="MWW83" s="35"/>
      <c r="MWX83" s="35"/>
      <c r="MWY83" s="35"/>
      <c r="MWZ83" s="35"/>
      <c r="MXA83" s="35"/>
      <c r="MXB83" s="35"/>
      <c r="MXC83" s="35"/>
      <c r="MXD83" s="35"/>
      <c r="MXE83" s="35"/>
      <c r="MXF83" s="35"/>
      <c r="MXG83" s="35"/>
      <c r="MXH83" s="35"/>
      <c r="MXI83" s="35"/>
      <c r="MXJ83" s="35"/>
      <c r="MXK83" s="35"/>
      <c r="MXL83" s="35"/>
      <c r="MXM83" s="35"/>
      <c r="MXN83" s="35"/>
      <c r="MXO83" s="35"/>
      <c r="MXP83" s="35"/>
      <c r="MXQ83" s="35"/>
      <c r="MXR83" s="35"/>
      <c r="MXS83" s="35"/>
      <c r="MXT83" s="35"/>
      <c r="MXU83" s="35"/>
      <c r="MXV83" s="35"/>
      <c r="MXW83" s="35"/>
      <c r="MXX83" s="35"/>
      <c r="MXY83" s="35"/>
      <c r="MXZ83" s="35"/>
      <c r="MYA83" s="35"/>
      <c r="MYB83" s="35"/>
      <c r="MYC83" s="35"/>
      <c r="MYD83" s="35"/>
      <c r="MYK83" s="35"/>
      <c r="MYL83" s="35"/>
      <c r="MYM83" s="35"/>
      <c r="MYN83" s="35"/>
      <c r="MYO83" s="35"/>
      <c r="MYP83" s="35"/>
      <c r="MYQ83" s="35"/>
      <c r="MYR83" s="35"/>
      <c r="MYS83" s="35"/>
      <c r="MYT83" s="35"/>
      <c r="MYU83" s="35"/>
      <c r="MYV83" s="35"/>
      <c r="MYW83" s="35"/>
      <c r="MYX83" s="35"/>
      <c r="MYY83" s="35"/>
      <c r="MYZ83" s="35"/>
      <c r="MZA83" s="35"/>
      <c r="MZB83" s="35"/>
      <c r="MZC83" s="35"/>
      <c r="MZD83" s="35"/>
      <c r="MZE83" s="35"/>
      <c r="MZF83" s="35"/>
      <c r="MZG83" s="35"/>
      <c r="MZH83" s="35"/>
      <c r="MZI83" s="35"/>
      <c r="MZJ83" s="35"/>
      <c r="MZK83" s="35"/>
      <c r="MZL83" s="35"/>
      <c r="MZM83" s="35"/>
      <c r="MZN83" s="35"/>
      <c r="MZO83" s="35"/>
      <c r="MZP83" s="35"/>
      <c r="MZQ83" s="35"/>
      <c r="MZR83" s="35"/>
      <c r="MZS83" s="35"/>
      <c r="MZT83" s="35"/>
      <c r="MZU83" s="35"/>
      <c r="MZV83" s="35"/>
      <c r="MZW83" s="35"/>
      <c r="MZX83" s="35"/>
      <c r="MZY83" s="35"/>
      <c r="MZZ83" s="35"/>
      <c r="NAA83" s="35"/>
      <c r="NAB83" s="35"/>
      <c r="NAC83" s="35"/>
      <c r="NAD83" s="35"/>
      <c r="NAE83" s="35"/>
      <c r="NAF83" s="35"/>
      <c r="NAG83" s="35"/>
      <c r="NAH83" s="35"/>
      <c r="NAI83" s="35"/>
      <c r="NAJ83" s="35"/>
      <c r="NAK83" s="35"/>
      <c r="NAL83" s="35"/>
      <c r="NAM83" s="35"/>
      <c r="NAN83" s="35"/>
      <c r="NAO83" s="35"/>
      <c r="NAP83" s="35"/>
      <c r="NAQ83" s="35"/>
      <c r="NAR83" s="35"/>
      <c r="NAS83" s="35"/>
      <c r="NAT83" s="35"/>
      <c r="NAU83" s="35"/>
      <c r="NAV83" s="35"/>
      <c r="NAW83" s="35"/>
      <c r="NAX83" s="35"/>
      <c r="NAY83" s="35"/>
      <c r="NAZ83" s="35"/>
      <c r="NBA83" s="35"/>
      <c r="NBB83" s="35"/>
      <c r="NBC83" s="35"/>
      <c r="NBD83" s="35"/>
      <c r="NBE83" s="35"/>
      <c r="NBF83" s="35"/>
      <c r="NBG83" s="35"/>
      <c r="NBH83" s="35"/>
      <c r="NBI83" s="35"/>
      <c r="NBJ83" s="35"/>
      <c r="NBK83" s="35"/>
      <c r="NBL83" s="35"/>
      <c r="NBM83" s="35"/>
      <c r="NBN83" s="35"/>
      <c r="NBO83" s="35"/>
      <c r="NBP83" s="35"/>
      <c r="NBQ83" s="35"/>
      <c r="NBR83" s="35"/>
      <c r="NBS83" s="35"/>
      <c r="NBT83" s="35"/>
      <c r="NBU83" s="35"/>
      <c r="NBV83" s="35"/>
      <c r="NBW83" s="35"/>
      <c r="NBX83" s="35"/>
      <c r="NBY83" s="35"/>
      <c r="NBZ83" s="35"/>
      <c r="NCA83" s="35"/>
      <c r="NCB83" s="35"/>
      <c r="NCC83" s="35"/>
      <c r="NCD83" s="35"/>
      <c r="NCE83" s="35"/>
      <c r="NCF83" s="35"/>
      <c r="NCG83" s="35"/>
      <c r="NCH83" s="35"/>
      <c r="NCI83" s="35"/>
      <c r="NCJ83" s="35"/>
      <c r="NCK83" s="35"/>
      <c r="NCL83" s="35"/>
      <c r="NCM83" s="35"/>
      <c r="NCN83" s="35"/>
      <c r="NCO83" s="35"/>
      <c r="NCP83" s="35"/>
      <c r="NCQ83" s="35"/>
      <c r="NCR83" s="35"/>
      <c r="NCS83" s="35"/>
      <c r="NCT83" s="35"/>
      <c r="NCU83" s="35"/>
      <c r="NCV83" s="35"/>
      <c r="NCW83" s="35"/>
      <c r="NCX83" s="35"/>
      <c r="NCY83" s="35"/>
      <c r="NCZ83" s="35"/>
      <c r="NDA83" s="35"/>
      <c r="NDB83" s="35"/>
      <c r="NDC83" s="35"/>
      <c r="NDD83" s="35"/>
      <c r="NDE83" s="35"/>
      <c r="NDF83" s="35"/>
      <c r="NDG83" s="35"/>
      <c r="NDH83" s="35"/>
      <c r="NDI83" s="35"/>
      <c r="NDJ83" s="35"/>
      <c r="NDK83" s="35"/>
      <c r="NDL83" s="35"/>
      <c r="NDM83" s="35"/>
      <c r="NDN83" s="35"/>
      <c r="NDO83" s="35"/>
      <c r="NDP83" s="35"/>
      <c r="NDQ83" s="35"/>
      <c r="NDR83" s="35"/>
      <c r="NDS83" s="35"/>
      <c r="NDT83" s="35"/>
      <c r="NDU83" s="35"/>
      <c r="NDV83" s="35"/>
      <c r="NDW83" s="35"/>
      <c r="NDX83" s="35"/>
      <c r="NDY83" s="35"/>
      <c r="NDZ83" s="35"/>
      <c r="NEA83" s="35"/>
      <c r="NEB83" s="35"/>
      <c r="NEC83" s="35"/>
      <c r="NED83" s="35"/>
      <c r="NEE83" s="35"/>
      <c r="NEF83" s="35"/>
      <c r="NEG83" s="35"/>
      <c r="NEH83" s="35"/>
      <c r="NEI83" s="35"/>
      <c r="NEJ83" s="35"/>
      <c r="NEK83" s="35"/>
      <c r="NEL83" s="35"/>
      <c r="NEM83" s="35"/>
      <c r="NEN83" s="35"/>
      <c r="NEO83" s="35"/>
      <c r="NEP83" s="35"/>
      <c r="NEQ83" s="35"/>
      <c r="NER83" s="35"/>
      <c r="NES83" s="35"/>
      <c r="NET83" s="35"/>
      <c r="NEU83" s="35"/>
      <c r="NEV83" s="35"/>
      <c r="NEW83" s="35"/>
      <c r="NEX83" s="35"/>
      <c r="NEY83" s="35"/>
      <c r="NEZ83" s="35"/>
      <c r="NFA83" s="35"/>
      <c r="NFB83" s="35"/>
      <c r="NFC83" s="35"/>
      <c r="NFD83" s="35"/>
      <c r="NFE83" s="35"/>
      <c r="NFF83" s="35"/>
      <c r="NFG83" s="35"/>
      <c r="NFH83" s="35"/>
      <c r="NFI83" s="35"/>
      <c r="NFJ83" s="35"/>
      <c r="NFK83" s="35"/>
      <c r="NFL83" s="35"/>
      <c r="NFM83" s="35"/>
      <c r="NFN83" s="35"/>
      <c r="NFO83" s="35"/>
      <c r="NFP83" s="35"/>
      <c r="NFQ83" s="35"/>
      <c r="NFR83" s="35"/>
      <c r="NFS83" s="35"/>
      <c r="NFT83" s="35"/>
      <c r="NFU83" s="35"/>
      <c r="NFV83" s="35"/>
      <c r="NFW83" s="35"/>
      <c r="NFX83" s="35"/>
      <c r="NFY83" s="35"/>
      <c r="NFZ83" s="35"/>
      <c r="NGA83" s="35"/>
      <c r="NGB83" s="35"/>
      <c r="NGC83" s="35"/>
      <c r="NGD83" s="35"/>
      <c r="NGE83" s="35"/>
      <c r="NGF83" s="35"/>
      <c r="NGG83" s="35"/>
      <c r="NGH83" s="35"/>
      <c r="NGI83" s="35"/>
      <c r="NGJ83" s="35"/>
      <c r="NGK83" s="35"/>
      <c r="NGL83" s="35"/>
      <c r="NGM83" s="35"/>
      <c r="NGN83" s="35"/>
      <c r="NGO83" s="35"/>
      <c r="NGP83" s="35"/>
      <c r="NGQ83" s="35"/>
      <c r="NGR83" s="35"/>
      <c r="NGS83" s="35"/>
      <c r="NGT83" s="35"/>
      <c r="NGU83" s="35"/>
      <c r="NGV83" s="35"/>
      <c r="NGW83" s="35"/>
      <c r="NGX83" s="35"/>
      <c r="NGY83" s="35"/>
      <c r="NGZ83" s="35"/>
      <c r="NHA83" s="35"/>
      <c r="NHB83" s="35"/>
      <c r="NHC83" s="35"/>
      <c r="NHD83" s="35"/>
      <c r="NHE83" s="35"/>
      <c r="NHF83" s="35"/>
      <c r="NHG83" s="35"/>
      <c r="NHH83" s="35"/>
      <c r="NHI83" s="35"/>
      <c r="NHJ83" s="35"/>
      <c r="NHK83" s="35"/>
      <c r="NHL83" s="35"/>
      <c r="NHM83" s="35"/>
      <c r="NHN83" s="35"/>
      <c r="NHO83" s="35"/>
      <c r="NHP83" s="35"/>
      <c r="NHQ83" s="35"/>
      <c r="NHR83" s="35"/>
      <c r="NHS83" s="35"/>
      <c r="NHT83" s="35"/>
      <c r="NHU83" s="35"/>
      <c r="NHV83" s="35"/>
      <c r="NHW83" s="35"/>
      <c r="NHX83" s="35"/>
      <c r="NHY83" s="35"/>
      <c r="NHZ83" s="35"/>
      <c r="NIG83" s="35"/>
      <c r="NIH83" s="35"/>
      <c r="NII83" s="35"/>
      <c r="NIJ83" s="35"/>
      <c r="NIK83" s="35"/>
      <c r="NIL83" s="35"/>
      <c r="NIM83" s="35"/>
      <c r="NIN83" s="35"/>
      <c r="NIO83" s="35"/>
      <c r="NIP83" s="35"/>
      <c r="NIQ83" s="35"/>
      <c r="NIR83" s="35"/>
      <c r="NIS83" s="35"/>
      <c r="NIT83" s="35"/>
      <c r="NIU83" s="35"/>
      <c r="NIV83" s="35"/>
      <c r="NIW83" s="35"/>
      <c r="NIX83" s="35"/>
      <c r="NIY83" s="35"/>
      <c r="NIZ83" s="35"/>
      <c r="NJA83" s="35"/>
      <c r="NJB83" s="35"/>
      <c r="NJC83" s="35"/>
      <c r="NJD83" s="35"/>
      <c r="NJE83" s="35"/>
      <c r="NJF83" s="35"/>
      <c r="NJG83" s="35"/>
      <c r="NJH83" s="35"/>
      <c r="NJI83" s="35"/>
      <c r="NJJ83" s="35"/>
      <c r="NJK83" s="35"/>
      <c r="NJL83" s="35"/>
      <c r="NJM83" s="35"/>
      <c r="NJN83" s="35"/>
      <c r="NJO83" s="35"/>
      <c r="NJP83" s="35"/>
      <c r="NJQ83" s="35"/>
      <c r="NJR83" s="35"/>
      <c r="NJS83" s="35"/>
      <c r="NJT83" s="35"/>
      <c r="NJU83" s="35"/>
      <c r="NJV83" s="35"/>
      <c r="NJW83" s="35"/>
      <c r="NJX83" s="35"/>
      <c r="NJY83" s="35"/>
      <c r="NJZ83" s="35"/>
      <c r="NKA83" s="35"/>
      <c r="NKB83" s="35"/>
      <c r="NKC83" s="35"/>
      <c r="NKD83" s="35"/>
      <c r="NKE83" s="35"/>
      <c r="NKF83" s="35"/>
      <c r="NKG83" s="35"/>
      <c r="NKH83" s="35"/>
      <c r="NKI83" s="35"/>
      <c r="NKJ83" s="35"/>
      <c r="NKK83" s="35"/>
      <c r="NKL83" s="35"/>
      <c r="NKM83" s="35"/>
      <c r="NKN83" s="35"/>
      <c r="NKO83" s="35"/>
      <c r="NKP83" s="35"/>
      <c r="NKQ83" s="35"/>
      <c r="NKR83" s="35"/>
      <c r="NKS83" s="35"/>
      <c r="NKT83" s="35"/>
      <c r="NKU83" s="35"/>
      <c r="NKV83" s="35"/>
      <c r="NKW83" s="35"/>
      <c r="NKX83" s="35"/>
      <c r="NKY83" s="35"/>
      <c r="NKZ83" s="35"/>
      <c r="NLA83" s="35"/>
      <c r="NLB83" s="35"/>
      <c r="NLC83" s="35"/>
      <c r="NLD83" s="35"/>
      <c r="NLE83" s="35"/>
      <c r="NLF83" s="35"/>
      <c r="NLG83" s="35"/>
      <c r="NLH83" s="35"/>
      <c r="NLI83" s="35"/>
      <c r="NLJ83" s="35"/>
      <c r="NLK83" s="35"/>
      <c r="NLL83" s="35"/>
      <c r="NLM83" s="35"/>
      <c r="NLN83" s="35"/>
      <c r="NLO83" s="35"/>
      <c r="NLP83" s="35"/>
      <c r="NLQ83" s="35"/>
      <c r="NLR83" s="35"/>
      <c r="NLS83" s="35"/>
      <c r="NLT83" s="35"/>
      <c r="NLU83" s="35"/>
      <c r="NLV83" s="35"/>
      <c r="NLW83" s="35"/>
      <c r="NLX83" s="35"/>
      <c r="NLY83" s="35"/>
      <c r="NLZ83" s="35"/>
      <c r="NMA83" s="35"/>
      <c r="NMB83" s="35"/>
      <c r="NMC83" s="35"/>
      <c r="NMD83" s="35"/>
      <c r="NME83" s="35"/>
      <c r="NMF83" s="35"/>
      <c r="NMG83" s="35"/>
      <c r="NMH83" s="35"/>
      <c r="NMI83" s="35"/>
      <c r="NMJ83" s="35"/>
      <c r="NMK83" s="35"/>
      <c r="NML83" s="35"/>
      <c r="NMM83" s="35"/>
      <c r="NMN83" s="35"/>
      <c r="NMO83" s="35"/>
      <c r="NMP83" s="35"/>
      <c r="NMQ83" s="35"/>
      <c r="NMR83" s="35"/>
      <c r="NMS83" s="35"/>
      <c r="NMT83" s="35"/>
      <c r="NMU83" s="35"/>
      <c r="NMV83" s="35"/>
      <c r="NMW83" s="35"/>
      <c r="NMX83" s="35"/>
      <c r="NMY83" s="35"/>
      <c r="NMZ83" s="35"/>
      <c r="NNA83" s="35"/>
      <c r="NNB83" s="35"/>
      <c r="NNC83" s="35"/>
      <c r="NND83" s="35"/>
      <c r="NNE83" s="35"/>
      <c r="NNF83" s="35"/>
      <c r="NNG83" s="35"/>
      <c r="NNH83" s="35"/>
      <c r="NNI83" s="35"/>
      <c r="NNJ83" s="35"/>
      <c r="NNK83" s="35"/>
      <c r="NNL83" s="35"/>
      <c r="NNM83" s="35"/>
      <c r="NNN83" s="35"/>
      <c r="NNO83" s="35"/>
      <c r="NNP83" s="35"/>
      <c r="NNQ83" s="35"/>
      <c r="NNR83" s="35"/>
      <c r="NNS83" s="35"/>
      <c r="NNT83" s="35"/>
      <c r="NNU83" s="35"/>
      <c r="NNV83" s="35"/>
      <c r="NNW83" s="35"/>
      <c r="NNX83" s="35"/>
      <c r="NNY83" s="35"/>
      <c r="NNZ83" s="35"/>
      <c r="NOA83" s="35"/>
      <c r="NOB83" s="35"/>
      <c r="NOC83" s="35"/>
      <c r="NOD83" s="35"/>
      <c r="NOE83" s="35"/>
      <c r="NOF83" s="35"/>
      <c r="NOG83" s="35"/>
      <c r="NOH83" s="35"/>
      <c r="NOI83" s="35"/>
      <c r="NOJ83" s="35"/>
      <c r="NOK83" s="35"/>
      <c r="NOL83" s="35"/>
      <c r="NOM83" s="35"/>
      <c r="NON83" s="35"/>
      <c r="NOO83" s="35"/>
      <c r="NOP83" s="35"/>
      <c r="NOQ83" s="35"/>
      <c r="NOR83" s="35"/>
      <c r="NOS83" s="35"/>
      <c r="NOT83" s="35"/>
      <c r="NOU83" s="35"/>
      <c r="NOV83" s="35"/>
      <c r="NOW83" s="35"/>
      <c r="NOX83" s="35"/>
      <c r="NOY83" s="35"/>
      <c r="NOZ83" s="35"/>
      <c r="NPA83" s="35"/>
      <c r="NPB83" s="35"/>
      <c r="NPC83" s="35"/>
      <c r="NPD83" s="35"/>
      <c r="NPE83" s="35"/>
      <c r="NPF83" s="35"/>
      <c r="NPG83" s="35"/>
      <c r="NPH83" s="35"/>
      <c r="NPI83" s="35"/>
      <c r="NPJ83" s="35"/>
      <c r="NPK83" s="35"/>
      <c r="NPL83" s="35"/>
      <c r="NPM83" s="35"/>
      <c r="NPN83" s="35"/>
      <c r="NPO83" s="35"/>
      <c r="NPP83" s="35"/>
      <c r="NPQ83" s="35"/>
      <c r="NPR83" s="35"/>
      <c r="NPS83" s="35"/>
      <c r="NPT83" s="35"/>
      <c r="NPU83" s="35"/>
      <c r="NPV83" s="35"/>
      <c r="NPW83" s="35"/>
      <c r="NPX83" s="35"/>
      <c r="NPY83" s="35"/>
      <c r="NPZ83" s="35"/>
      <c r="NQA83" s="35"/>
      <c r="NQB83" s="35"/>
      <c r="NQC83" s="35"/>
      <c r="NQD83" s="35"/>
      <c r="NQE83" s="35"/>
      <c r="NQF83" s="35"/>
      <c r="NQG83" s="35"/>
      <c r="NQH83" s="35"/>
      <c r="NQI83" s="35"/>
      <c r="NQJ83" s="35"/>
      <c r="NQK83" s="35"/>
      <c r="NQL83" s="35"/>
      <c r="NQM83" s="35"/>
      <c r="NQN83" s="35"/>
      <c r="NQO83" s="35"/>
      <c r="NQP83" s="35"/>
      <c r="NQQ83" s="35"/>
      <c r="NQR83" s="35"/>
      <c r="NQS83" s="35"/>
      <c r="NQT83" s="35"/>
      <c r="NQU83" s="35"/>
      <c r="NQV83" s="35"/>
      <c r="NQW83" s="35"/>
      <c r="NQX83" s="35"/>
      <c r="NQY83" s="35"/>
      <c r="NQZ83" s="35"/>
      <c r="NRA83" s="35"/>
      <c r="NRB83" s="35"/>
      <c r="NRC83" s="35"/>
      <c r="NRD83" s="35"/>
      <c r="NRE83" s="35"/>
      <c r="NRF83" s="35"/>
      <c r="NRG83" s="35"/>
      <c r="NRH83" s="35"/>
      <c r="NRI83" s="35"/>
      <c r="NRJ83" s="35"/>
      <c r="NRK83" s="35"/>
      <c r="NRL83" s="35"/>
      <c r="NRM83" s="35"/>
      <c r="NRN83" s="35"/>
      <c r="NRO83" s="35"/>
      <c r="NRP83" s="35"/>
      <c r="NRQ83" s="35"/>
      <c r="NRR83" s="35"/>
      <c r="NRS83" s="35"/>
      <c r="NRT83" s="35"/>
      <c r="NRU83" s="35"/>
      <c r="NRV83" s="35"/>
      <c r="NSC83" s="35"/>
      <c r="NSD83" s="35"/>
      <c r="NSE83" s="35"/>
      <c r="NSF83" s="35"/>
      <c r="NSG83" s="35"/>
      <c r="NSH83" s="35"/>
      <c r="NSI83" s="35"/>
      <c r="NSJ83" s="35"/>
      <c r="NSK83" s="35"/>
      <c r="NSL83" s="35"/>
      <c r="NSM83" s="35"/>
      <c r="NSN83" s="35"/>
      <c r="NSO83" s="35"/>
      <c r="NSP83" s="35"/>
      <c r="NSQ83" s="35"/>
      <c r="NSR83" s="35"/>
      <c r="NSS83" s="35"/>
      <c r="NST83" s="35"/>
      <c r="NSU83" s="35"/>
      <c r="NSV83" s="35"/>
      <c r="NSW83" s="35"/>
      <c r="NSX83" s="35"/>
      <c r="NSY83" s="35"/>
      <c r="NSZ83" s="35"/>
      <c r="NTA83" s="35"/>
      <c r="NTB83" s="35"/>
      <c r="NTC83" s="35"/>
      <c r="NTD83" s="35"/>
      <c r="NTE83" s="35"/>
      <c r="NTF83" s="35"/>
      <c r="NTG83" s="35"/>
      <c r="NTH83" s="35"/>
      <c r="NTI83" s="35"/>
      <c r="NTJ83" s="35"/>
      <c r="NTK83" s="35"/>
      <c r="NTL83" s="35"/>
      <c r="NTM83" s="35"/>
      <c r="NTN83" s="35"/>
      <c r="NTO83" s="35"/>
      <c r="NTP83" s="35"/>
      <c r="NTQ83" s="35"/>
      <c r="NTR83" s="35"/>
      <c r="NTS83" s="35"/>
      <c r="NTT83" s="35"/>
      <c r="NTU83" s="35"/>
      <c r="NTV83" s="35"/>
      <c r="NTW83" s="35"/>
      <c r="NTX83" s="35"/>
      <c r="NTY83" s="35"/>
      <c r="NTZ83" s="35"/>
      <c r="NUA83" s="35"/>
      <c r="NUB83" s="35"/>
      <c r="NUC83" s="35"/>
      <c r="NUD83" s="35"/>
      <c r="NUE83" s="35"/>
      <c r="NUF83" s="35"/>
      <c r="NUG83" s="35"/>
      <c r="NUH83" s="35"/>
      <c r="NUI83" s="35"/>
      <c r="NUJ83" s="35"/>
      <c r="NUK83" s="35"/>
      <c r="NUL83" s="35"/>
      <c r="NUM83" s="35"/>
      <c r="NUN83" s="35"/>
      <c r="NUO83" s="35"/>
      <c r="NUP83" s="35"/>
      <c r="NUQ83" s="35"/>
      <c r="NUR83" s="35"/>
      <c r="NUS83" s="35"/>
      <c r="NUT83" s="35"/>
      <c r="NUU83" s="35"/>
      <c r="NUV83" s="35"/>
      <c r="NUW83" s="35"/>
      <c r="NUX83" s="35"/>
      <c r="NUY83" s="35"/>
      <c r="NUZ83" s="35"/>
      <c r="NVA83" s="35"/>
      <c r="NVB83" s="35"/>
      <c r="NVC83" s="35"/>
      <c r="NVD83" s="35"/>
      <c r="NVE83" s="35"/>
      <c r="NVF83" s="35"/>
      <c r="NVG83" s="35"/>
      <c r="NVH83" s="35"/>
      <c r="NVI83" s="35"/>
      <c r="NVJ83" s="35"/>
      <c r="NVK83" s="35"/>
      <c r="NVL83" s="35"/>
      <c r="NVM83" s="35"/>
      <c r="NVN83" s="35"/>
      <c r="NVO83" s="35"/>
      <c r="NVP83" s="35"/>
      <c r="NVQ83" s="35"/>
      <c r="NVR83" s="35"/>
      <c r="NVS83" s="35"/>
      <c r="NVT83" s="35"/>
      <c r="NVU83" s="35"/>
      <c r="NVV83" s="35"/>
      <c r="NVW83" s="35"/>
      <c r="NVX83" s="35"/>
      <c r="NVY83" s="35"/>
      <c r="NVZ83" s="35"/>
      <c r="NWA83" s="35"/>
      <c r="NWB83" s="35"/>
      <c r="NWC83" s="35"/>
      <c r="NWD83" s="35"/>
      <c r="NWE83" s="35"/>
      <c r="NWF83" s="35"/>
      <c r="NWG83" s="35"/>
      <c r="NWH83" s="35"/>
      <c r="NWI83" s="35"/>
      <c r="NWJ83" s="35"/>
      <c r="NWK83" s="35"/>
      <c r="NWL83" s="35"/>
      <c r="NWM83" s="35"/>
      <c r="NWN83" s="35"/>
      <c r="NWO83" s="35"/>
      <c r="NWP83" s="35"/>
      <c r="NWQ83" s="35"/>
      <c r="NWR83" s="35"/>
      <c r="NWS83" s="35"/>
      <c r="NWT83" s="35"/>
      <c r="NWU83" s="35"/>
      <c r="NWV83" s="35"/>
      <c r="NWW83" s="35"/>
      <c r="NWX83" s="35"/>
      <c r="NWY83" s="35"/>
      <c r="NWZ83" s="35"/>
      <c r="NXA83" s="35"/>
      <c r="NXB83" s="35"/>
      <c r="NXC83" s="35"/>
      <c r="NXD83" s="35"/>
      <c r="NXE83" s="35"/>
      <c r="NXF83" s="35"/>
      <c r="NXG83" s="35"/>
      <c r="NXH83" s="35"/>
      <c r="NXI83" s="35"/>
      <c r="NXJ83" s="35"/>
      <c r="NXK83" s="35"/>
      <c r="NXL83" s="35"/>
      <c r="NXM83" s="35"/>
      <c r="NXN83" s="35"/>
      <c r="NXO83" s="35"/>
      <c r="NXP83" s="35"/>
      <c r="NXQ83" s="35"/>
      <c r="NXR83" s="35"/>
      <c r="NXS83" s="35"/>
      <c r="NXT83" s="35"/>
      <c r="NXU83" s="35"/>
      <c r="NXV83" s="35"/>
      <c r="NXW83" s="35"/>
      <c r="NXX83" s="35"/>
      <c r="NXY83" s="35"/>
      <c r="NXZ83" s="35"/>
      <c r="NYA83" s="35"/>
      <c r="NYB83" s="35"/>
      <c r="NYC83" s="35"/>
      <c r="NYD83" s="35"/>
      <c r="NYE83" s="35"/>
      <c r="NYF83" s="35"/>
      <c r="NYG83" s="35"/>
      <c r="NYH83" s="35"/>
      <c r="NYI83" s="35"/>
      <c r="NYJ83" s="35"/>
      <c r="NYK83" s="35"/>
      <c r="NYL83" s="35"/>
      <c r="NYM83" s="35"/>
      <c r="NYN83" s="35"/>
      <c r="NYO83" s="35"/>
      <c r="NYP83" s="35"/>
      <c r="NYQ83" s="35"/>
      <c r="NYR83" s="35"/>
      <c r="NYS83" s="35"/>
      <c r="NYT83" s="35"/>
      <c r="NYU83" s="35"/>
      <c r="NYV83" s="35"/>
      <c r="NYW83" s="35"/>
      <c r="NYX83" s="35"/>
      <c r="NYY83" s="35"/>
      <c r="NYZ83" s="35"/>
      <c r="NZA83" s="35"/>
      <c r="NZB83" s="35"/>
      <c r="NZC83" s="35"/>
      <c r="NZD83" s="35"/>
      <c r="NZE83" s="35"/>
      <c r="NZF83" s="35"/>
      <c r="NZG83" s="35"/>
      <c r="NZH83" s="35"/>
      <c r="NZI83" s="35"/>
      <c r="NZJ83" s="35"/>
      <c r="NZK83" s="35"/>
      <c r="NZL83" s="35"/>
      <c r="NZM83" s="35"/>
      <c r="NZN83" s="35"/>
      <c r="NZO83" s="35"/>
      <c r="NZP83" s="35"/>
      <c r="NZQ83" s="35"/>
      <c r="NZR83" s="35"/>
      <c r="NZS83" s="35"/>
      <c r="NZT83" s="35"/>
      <c r="NZU83" s="35"/>
      <c r="NZV83" s="35"/>
      <c r="NZW83" s="35"/>
      <c r="NZX83" s="35"/>
      <c r="NZY83" s="35"/>
      <c r="NZZ83" s="35"/>
      <c r="OAA83" s="35"/>
      <c r="OAB83" s="35"/>
      <c r="OAC83" s="35"/>
      <c r="OAD83" s="35"/>
      <c r="OAE83" s="35"/>
      <c r="OAF83" s="35"/>
      <c r="OAG83" s="35"/>
      <c r="OAH83" s="35"/>
      <c r="OAI83" s="35"/>
      <c r="OAJ83" s="35"/>
      <c r="OAK83" s="35"/>
      <c r="OAL83" s="35"/>
      <c r="OAM83" s="35"/>
      <c r="OAN83" s="35"/>
      <c r="OAO83" s="35"/>
      <c r="OAP83" s="35"/>
      <c r="OAQ83" s="35"/>
      <c r="OAR83" s="35"/>
      <c r="OAS83" s="35"/>
      <c r="OAT83" s="35"/>
      <c r="OAU83" s="35"/>
      <c r="OAV83" s="35"/>
      <c r="OAW83" s="35"/>
      <c r="OAX83" s="35"/>
      <c r="OAY83" s="35"/>
      <c r="OAZ83" s="35"/>
      <c r="OBA83" s="35"/>
      <c r="OBB83" s="35"/>
      <c r="OBC83" s="35"/>
      <c r="OBD83" s="35"/>
      <c r="OBE83" s="35"/>
      <c r="OBF83" s="35"/>
      <c r="OBG83" s="35"/>
      <c r="OBH83" s="35"/>
      <c r="OBI83" s="35"/>
      <c r="OBJ83" s="35"/>
      <c r="OBK83" s="35"/>
      <c r="OBL83" s="35"/>
      <c r="OBM83" s="35"/>
      <c r="OBN83" s="35"/>
      <c r="OBO83" s="35"/>
      <c r="OBP83" s="35"/>
      <c r="OBQ83" s="35"/>
      <c r="OBR83" s="35"/>
      <c r="OBY83" s="35"/>
      <c r="OBZ83" s="35"/>
      <c r="OCA83" s="35"/>
      <c r="OCB83" s="35"/>
      <c r="OCC83" s="35"/>
      <c r="OCD83" s="35"/>
      <c r="OCE83" s="35"/>
      <c r="OCF83" s="35"/>
      <c r="OCG83" s="35"/>
      <c r="OCH83" s="35"/>
      <c r="OCI83" s="35"/>
      <c r="OCJ83" s="35"/>
      <c r="OCK83" s="35"/>
      <c r="OCL83" s="35"/>
      <c r="OCM83" s="35"/>
      <c r="OCN83" s="35"/>
      <c r="OCO83" s="35"/>
      <c r="OCP83" s="35"/>
      <c r="OCQ83" s="35"/>
      <c r="OCR83" s="35"/>
      <c r="OCS83" s="35"/>
      <c r="OCT83" s="35"/>
      <c r="OCU83" s="35"/>
      <c r="OCV83" s="35"/>
      <c r="OCW83" s="35"/>
      <c r="OCX83" s="35"/>
      <c r="OCY83" s="35"/>
      <c r="OCZ83" s="35"/>
      <c r="ODA83" s="35"/>
      <c r="ODB83" s="35"/>
      <c r="ODC83" s="35"/>
      <c r="ODD83" s="35"/>
      <c r="ODE83" s="35"/>
      <c r="ODF83" s="35"/>
      <c r="ODG83" s="35"/>
      <c r="ODH83" s="35"/>
      <c r="ODI83" s="35"/>
      <c r="ODJ83" s="35"/>
      <c r="ODK83" s="35"/>
      <c r="ODL83" s="35"/>
      <c r="ODM83" s="35"/>
      <c r="ODN83" s="35"/>
      <c r="ODO83" s="35"/>
      <c r="ODP83" s="35"/>
      <c r="ODQ83" s="35"/>
      <c r="ODR83" s="35"/>
      <c r="ODS83" s="35"/>
      <c r="ODT83" s="35"/>
      <c r="ODU83" s="35"/>
      <c r="ODV83" s="35"/>
      <c r="ODW83" s="35"/>
      <c r="ODX83" s="35"/>
      <c r="ODY83" s="35"/>
      <c r="ODZ83" s="35"/>
      <c r="OEA83" s="35"/>
      <c r="OEB83" s="35"/>
      <c r="OEC83" s="35"/>
      <c r="OED83" s="35"/>
      <c r="OEE83" s="35"/>
      <c r="OEF83" s="35"/>
      <c r="OEG83" s="35"/>
      <c r="OEH83" s="35"/>
      <c r="OEI83" s="35"/>
      <c r="OEJ83" s="35"/>
      <c r="OEK83" s="35"/>
      <c r="OEL83" s="35"/>
      <c r="OEM83" s="35"/>
      <c r="OEN83" s="35"/>
      <c r="OEO83" s="35"/>
      <c r="OEP83" s="35"/>
      <c r="OEQ83" s="35"/>
      <c r="OER83" s="35"/>
      <c r="OES83" s="35"/>
      <c r="OET83" s="35"/>
      <c r="OEU83" s="35"/>
      <c r="OEV83" s="35"/>
      <c r="OEW83" s="35"/>
      <c r="OEX83" s="35"/>
      <c r="OEY83" s="35"/>
      <c r="OEZ83" s="35"/>
      <c r="OFA83" s="35"/>
      <c r="OFB83" s="35"/>
      <c r="OFC83" s="35"/>
      <c r="OFD83" s="35"/>
      <c r="OFE83" s="35"/>
      <c r="OFF83" s="35"/>
      <c r="OFG83" s="35"/>
      <c r="OFH83" s="35"/>
      <c r="OFI83" s="35"/>
      <c r="OFJ83" s="35"/>
      <c r="OFK83" s="35"/>
      <c r="OFL83" s="35"/>
      <c r="OFM83" s="35"/>
      <c r="OFN83" s="35"/>
      <c r="OFO83" s="35"/>
      <c r="OFP83" s="35"/>
      <c r="OFQ83" s="35"/>
      <c r="OFR83" s="35"/>
      <c r="OFS83" s="35"/>
      <c r="OFT83" s="35"/>
      <c r="OFU83" s="35"/>
      <c r="OFV83" s="35"/>
      <c r="OFW83" s="35"/>
      <c r="OFX83" s="35"/>
      <c r="OFY83" s="35"/>
      <c r="OFZ83" s="35"/>
      <c r="OGA83" s="35"/>
      <c r="OGB83" s="35"/>
      <c r="OGC83" s="35"/>
      <c r="OGD83" s="35"/>
      <c r="OGE83" s="35"/>
      <c r="OGF83" s="35"/>
      <c r="OGG83" s="35"/>
      <c r="OGH83" s="35"/>
      <c r="OGI83" s="35"/>
      <c r="OGJ83" s="35"/>
      <c r="OGK83" s="35"/>
      <c r="OGL83" s="35"/>
      <c r="OGM83" s="35"/>
      <c r="OGN83" s="35"/>
      <c r="OGO83" s="35"/>
      <c r="OGP83" s="35"/>
      <c r="OGQ83" s="35"/>
      <c r="OGR83" s="35"/>
      <c r="OGS83" s="35"/>
      <c r="OGT83" s="35"/>
      <c r="OGU83" s="35"/>
      <c r="OGV83" s="35"/>
      <c r="OGW83" s="35"/>
      <c r="OGX83" s="35"/>
      <c r="OGY83" s="35"/>
      <c r="OGZ83" s="35"/>
      <c r="OHA83" s="35"/>
      <c r="OHB83" s="35"/>
      <c r="OHC83" s="35"/>
      <c r="OHD83" s="35"/>
      <c r="OHE83" s="35"/>
      <c r="OHF83" s="35"/>
      <c r="OHG83" s="35"/>
      <c r="OHH83" s="35"/>
      <c r="OHI83" s="35"/>
      <c r="OHJ83" s="35"/>
      <c r="OHK83" s="35"/>
      <c r="OHL83" s="35"/>
      <c r="OHM83" s="35"/>
      <c r="OHN83" s="35"/>
      <c r="OHO83" s="35"/>
      <c r="OHP83" s="35"/>
      <c r="OHQ83" s="35"/>
      <c r="OHR83" s="35"/>
      <c r="OHS83" s="35"/>
      <c r="OHT83" s="35"/>
      <c r="OHU83" s="35"/>
      <c r="OHV83" s="35"/>
      <c r="OHW83" s="35"/>
      <c r="OHX83" s="35"/>
      <c r="OHY83" s="35"/>
      <c r="OHZ83" s="35"/>
      <c r="OIA83" s="35"/>
      <c r="OIB83" s="35"/>
      <c r="OIC83" s="35"/>
      <c r="OID83" s="35"/>
      <c r="OIE83" s="35"/>
      <c r="OIF83" s="35"/>
      <c r="OIG83" s="35"/>
      <c r="OIH83" s="35"/>
      <c r="OII83" s="35"/>
      <c r="OIJ83" s="35"/>
      <c r="OIK83" s="35"/>
      <c r="OIL83" s="35"/>
      <c r="OIM83" s="35"/>
      <c r="OIN83" s="35"/>
      <c r="OIO83" s="35"/>
      <c r="OIP83" s="35"/>
      <c r="OIQ83" s="35"/>
      <c r="OIR83" s="35"/>
      <c r="OIS83" s="35"/>
      <c r="OIT83" s="35"/>
      <c r="OIU83" s="35"/>
      <c r="OIV83" s="35"/>
      <c r="OIW83" s="35"/>
      <c r="OIX83" s="35"/>
      <c r="OIY83" s="35"/>
      <c r="OIZ83" s="35"/>
      <c r="OJA83" s="35"/>
      <c r="OJB83" s="35"/>
      <c r="OJC83" s="35"/>
      <c r="OJD83" s="35"/>
      <c r="OJE83" s="35"/>
      <c r="OJF83" s="35"/>
      <c r="OJG83" s="35"/>
      <c r="OJH83" s="35"/>
      <c r="OJI83" s="35"/>
      <c r="OJJ83" s="35"/>
      <c r="OJK83" s="35"/>
      <c r="OJL83" s="35"/>
      <c r="OJM83" s="35"/>
      <c r="OJN83" s="35"/>
      <c r="OJO83" s="35"/>
      <c r="OJP83" s="35"/>
      <c r="OJQ83" s="35"/>
      <c r="OJR83" s="35"/>
      <c r="OJS83" s="35"/>
      <c r="OJT83" s="35"/>
      <c r="OJU83" s="35"/>
      <c r="OJV83" s="35"/>
      <c r="OJW83" s="35"/>
      <c r="OJX83" s="35"/>
      <c r="OJY83" s="35"/>
      <c r="OJZ83" s="35"/>
      <c r="OKA83" s="35"/>
      <c r="OKB83" s="35"/>
      <c r="OKC83" s="35"/>
      <c r="OKD83" s="35"/>
      <c r="OKE83" s="35"/>
      <c r="OKF83" s="35"/>
      <c r="OKG83" s="35"/>
      <c r="OKH83" s="35"/>
      <c r="OKI83" s="35"/>
      <c r="OKJ83" s="35"/>
      <c r="OKK83" s="35"/>
      <c r="OKL83" s="35"/>
      <c r="OKM83" s="35"/>
      <c r="OKN83" s="35"/>
      <c r="OKO83" s="35"/>
      <c r="OKP83" s="35"/>
      <c r="OKQ83" s="35"/>
      <c r="OKR83" s="35"/>
      <c r="OKS83" s="35"/>
      <c r="OKT83" s="35"/>
      <c r="OKU83" s="35"/>
      <c r="OKV83" s="35"/>
      <c r="OKW83" s="35"/>
      <c r="OKX83" s="35"/>
      <c r="OKY83" s="35"/>
      <c r="OKZ83" s="35"/>
      <c r="OLA83" s="35"/>
      <c r="OLB83" s="35"/>
      <c r="OLC83" s="35"/>
      <c r="OLD83" s="35"/>
      <c r="OLE83" s="35"/>
      <c r="OLF83" s="35"/>
      <c r="OLG83" s="35"/>
      <c r="OLH83" s="35"/>
      <c r="OLI83" s="35"/>
      <c r="OLJ83" s="35"/>
      <c r="OLK83" s="35"/>
      <c r="OLL83" s="35"/>
      <c r="OLM83" s="35"/>
      <c r="OLN83" s="35"/>
      <c r="OLU83" s="35"/>
      <c r="OLV83" s="35"/>
      <c r="OLW83" s="35"/>
      <c r="OLX83" s="35"/>
      <c r="OLY83" s="35"/>
      <c r="OLZ83" s="35"/>
      <c r="OMA83" s="35"/>
      <c r="OMB83" s="35"/>
      <c r="OMC83" s="35"/>
      <c r="OMD83" s="35"/>
      <c r="OME83" s="35"/>
      <c r="OMF83" s="35"/>
      <c r="OMG83" s="35"/>
      <c r="OMH83" s="35"/>
      <c r="OMI83" s="35"/>
      <c r="OMJ83" s="35"/>
      <c r="OMK83" s="35"/>
      <c r="OML83" s="35"/>
      <c r="OMM83" s="35"/>
      <c r="OMN83" s="35"/>
      <c r="OMO83" s="35"/>
      <c r="OMP83" s="35"/>
      <c r="OMQ83" s="35"/>
      <c r="OMR83" s="35"/>
      <c r="OMS83" s="35"/>
      <c r="OMT83" s="35"/>
      <c r="OMU83" s="35"/>
      <c r="OMV83" s="35"/>
      <c r="OMW83" s="35"/>
      <c r="OMX83" s="35"/>
      <c r="OMY83" s="35"/>
      <c r="OMZ83" s="35"/>
      <c r="ONA83" s="35"/>
      <c r="ONB83" s="35"/>
      <c r="ONC83" s="35"/>
      <c r="OND83" s="35"/>
      <c r="ONE83" s="35"/>
      <c r="ONF83" s="35"/>
      <c r="ONG83" s="35"/>
      <c r="ONH83" s="35"/>
      <c r="ONI83" s="35"/>
      <c r="ONJ83" s="35"/>
      <c r="ONK83" s="35"/>
      <c r="ONL83" s="35"/>
      <c r="ONM83" s="35"/>
      <c r="ONN83" s="35"/>
      <c r="ONO83" s="35"/>
      <c r="ONP83" s="35"/>
      <c r="ONQ83" s="35"/>
      <c r="ONR83" s="35"/>
      <c r="ONS83" s="35"/>
      <c r="ONT83" s="35"/>
      <c r="ONU83" s="35"/>
      <c r="ONV83" s="35"/>
      <c r="ONW83" s="35"/>
      <c r="ONX83" s="35"/>
      <c r="ONY83" s="35"/>
      <c r="ONZ83" s="35"/>
      <c r="OOA83" s="35"/>
      <c r="OOB83" s="35"/>
      <c r="OOC83" s="35"/>
      <c r="OOD83" s="35"/>
      <c r="OOE83" s="35"/>
      <c r="OOF83" s="35"/>
      <c r="OOG83" s="35"/>
      <c r="OOH83" s="35"/>
      <c r="OOI83" s="35"/>
      <c r="OOJ83" s="35"/>
      <c r="OOK83" s="35"/>
      <c r="OOL83" s="35"/>
      <c r="OOM83" s="35"/>
      <c r="OON83" s="35"/>
      <c r="OOO83" s="35"/>
      <c r="OOP83" s="35"/>
      <c r="OOQ83" s="35"/>
      <c r="OOR83" s="35"/>
      <c r="OOS83" s="35"/>
      <c r="OOT83" s="35"/>
      <c r="OOU83" s="35"/>
      <c r="OOV83" s="35"/>
      <c r="OOW83" s="35"/>
      <c r="OOX83" s="35"/>
      <c r="OOY83" s="35"/>
      <c r="OOZ83" s="35"/>
      <c r="OPA83" s="35"/>
      <c r="OPB83" s="35"/>
      <c r="OPC83" s="35"/>
      <c r="OPD83" s="35"/>
      <c r="OPE83" s="35"/>
      <c r="OPF83" s="35"/>
      <c r="OPG83" s="35"/>
      <c r="OPH83" s="35"/>
      <c r="OPI83" s="35"/>
      <c r="OPJ83" s="35"/>
      <c r="OPK83" s="35"/>
      <c r="OPL83" s="35"/>
      <c r="OPM83" s="35"/>
      <c r="OPN83" s="35"/>
      <c r="OPO83" s="35"/>
      <c r="OPP83" s="35"/>
      <c r="OPQ83" s="35"/>
      <c r="OPR83" s="35"/>
      <c r="OPS83" s="35"/>
      <c r="OPT83" s="35"/>
      <c r="OPU83" s="35"/>
      <c r="OPV83" s="35"/>
      <c r="OPW83" s="35"/>
      <c r="OPX83" s="35"/>
      <c r="OPY83" s="35"/>
      <c r="OPZ83" s="35"/>
      <c r="OQA83" s="35"/>
      <c r="OQB83" s="35"/>
      <c r="OQC83" s="35"/>
      <c r="OQD83" s="35"/>
      <c r="OQE83" s="35"/>
      <c r="OQF83" s="35"/>
      <c r="OQG83" s="35"/>
      <c r="OQH83" s="35"/>
      <c r="OQI83" s="35"/>
      <c r="OQJ83" s="35"/>
      <c r="OQK83" s="35"/>
      <c r="OQL83" s="35"/>
      <c r="OQM83" s="35"/>
      <c r="OQN83" s="35"/>
      <c r="OQO83" s="35"/>
      <c r="OQP83" s="35"/>
      <c r="OQQ83" s="35"/>
      <c r="OQR83" s="35"/>
      <c r="OQS83" s="35"/>
      <c r="OQT83" s="35"/>
      <c r="OQU83" s="35"/>
      <c r="OQV83" s="35"/>
      <c r="OQW83" s="35"/>
      <c r="OQX83" s="35"/>
      <c r="OQY83" s="35"/>
      <c r="OQZ83" s="35"/>
      <c r="ORA83" s="35"/>
      <c r="ORB83" s="35"/>
      <c r="ORC83" s="35"/>
      <c r="ORD83" s="35"/>
      <c r="ORE83" s="35"/>
      <c r="ORF83" s="35"/>
      <c r="ORG83" s="35"/>
      <c r="ORH83" s="35"/>
      <c r="ORI83" s="35"/>
      <c r="ORJ83" s="35"/>
      <c r="ORK83" s="35"/>
      <c r="ORL83" s="35"/>
      <c r="ORM83" s="35"/>
      <c r="ORN83" s="35"/>
      <c r="ORO83" s="35"/>
      <c r="ORP83" s="35"/>
      <c r="ORQ83" s="35"/>
      <c r="ORR83" s="35"/>
      <c r="ORS83" s="35"/>
      <c r="ORT83" s="35"/>
      <c r="ORU83" s="35"/>
      <c r="ORV83" s="35"/>
      <c r="ORW83" s="35"/>
      <c r="ORX83" s="35"/>
      <c r="ORY83" s="35"/>
      <c r="ORZ83" s="35"/>
      <c r="OSA83" s="35"/>
      <c r="OSB83" s="35"/>
      <c r="OSC83" s="35"/>
      <c r="OSD83" s="35"/>
      <c r="OSE83" s="35"/>
      <c r="OSF83" s="35"/>
      <c r="OSG83" s="35"/>
      <c r="OSH83" s="35"/>
      <c r="OSI83" s="35"/>
      <c r="OSJ83" s="35"/>
      <c r="OSK83" s="35"/>
      <c r="OSL83" s="35"/>
      <c r="OSM83" s="35"/>
      <c r="OSN83" s="35"/>
      <c r="OSO83" s="35"/>
      <c r="OSP83" s="35"/>
      <c r="OSQ83" s="35"/>
      <c r="OSR83" s="35"/>
      <c r="OSS83" s="35"/>
      <c r="OST83" s="35"/>
      <c r="OSU83" s="35"/>
      <c r="OSV83" s="35"/>
      <c r="OSW83" s="35"/>
      <c r="OSX83" s="35"/>
      <c r="OSY83" s="35"/>
      <c r="OSZ83" s="35"/>
      <c r="OTA83" s="35"/>
      <c r="OTB83" s="35"/>
      <c r="OTC83" s="35"/>
      <c r="OTD83" s="35"/>
      <c r="OTE83" s="35"/>
      <c r="OTF83" s="35"/>
      <c r="OTG83" s="35"/>
      <c r="OTH83" s="35"/>
      <c r="OTI83" s="35"/>
      <c r="OTJ83" s="35"/>
      <c r="OTK83" s="35"/>
      <c r="OTL83" s="35"/>
      <c r="OTM83" s="35"/>
      <c r="OTN83" s="35"/>
      <c r="OTO83" s="35"/>
      <c r="OTP83" s="35"/>
      <c r="OTQ83" s="35"/>
      <c r="OTR83" s="35"/>
      <c r="OTS83" s="35"/>
      <c r="OTT83" s="35"/>
      <c r="OTU83" s="35"/>
      <c r="OTV83" s="35"/>
      <c r="OTW83" s="35"/>
      <c r="OTX83" s="35"/>
      <c r="OTY83" s="35"/>
      <c r="OTZ83" s="35"/>
      <c r="OUA83" s="35"/>
      <c r="OUB83" s="35"/>
      <c r="OUC83" s="35"/>
      <c r="OUD83" s="35"/>
      <c r="OUE83" s="35"/>
      <c r="OUF83" s="35"/>
      <c r="OUG83" s="35"/>
      <c r="OUH83" s="35"/>
      <c r="OUI83" s="35"/>
      <c r="OUJ83" s="35"/>
      <c r="OUK83" s="35"/>
      <c r="OUL83" s="35"/>
      <c r="OUM83" s="35"/>
      <c r="OUN83" s="35"/>
      <c r="OUO83" s="35"/>
      <c r="OUP83" s="35"/>
      <c r="OUQ83" s="35"/>
      <c r="OUR83" s="35"/>
      <c r="OUS83" s="35"/>
      <c r="OUT83" s="35"/>
      <c r="OUU83" s="35"/>
      <c r="OUV83" s="35"/>
      <c r="OUW83" s="35"/>
      <c r="OUX83" s="35"/>
      <c r="OUY83" s="35"/>
      <c r="OUZ83" s="35"/>
      <c r="OVA83" s="35"/>
      <c r="OVB83" s="35"/>
      <c r="OVC83" s="35"/>
      <c r="OVD83" s="35"/>
      <c r="OVE83" s="35"/>
      <c r="OVF83" s="35"/>
      <c r="OVG83" s="35"/>
      <c r="OVH83" s="35"/>
      <c r="OVI83" s="35"/>
      <c r="OVJ83" s="35"/>
      <c r="OVQ83" s="35"/>
      <c r="OVR83" s="35"/>
      <c r="OVS83" s="35"/>
      <c r="OVT83" s="35"/>
      <c r="OVU83" s="35"/>
      <c r="OVV83" s="35"/>
      <c r="OVW83" s="35"/>
      <c r="OVX83" s="35"/>
      <c r="OVY83" s="35"/>
      <c r="OVZ83" s="35"/>
      <c r="OWA83" s="35"/>
      <c r="OWB83" s="35"/>
      <c r="OWC83" s="35"/>
      <c r="OWD83" s="35"/>
      <c r="OWE83" s="35"/>
      <c r="OWF83" s="35"/>
      <c r="OWG83" s="35"/>
      <c r="OWH83" s="35"/>
      <c r="OWI83" s="35"/>
      <c r="OWJ83" s="35"/>
      <c r="OWK83" s="35"/>
      <c r="OWL83" s="35"/>
      <c r="OWM83" s="35"/>
      <c r="OWN83" s="35"/>
      <c r="OWO83" s="35"/>
      <c r="OWP83" s="35"/>
      <c r="OWQ83" s="35"/>
      <c r="OWR83" s="35"/>
      <c r="OWS83" s="35"/>
      <c r="OWT83" s="35"/>
      <c r="OWU83" s="35"/>
      <c r="OWV83" s="35"/>
      <c r="OWW83" s="35"/>
      <c r="OWX83" s="35"/>
      <c r="OWY83" s="35"/>
      <c r="OWZ83" s="35"/>
      <c r="OXA83" s="35"/>
      <c r="OXB83" s="35"/>
      <c r="OXC83" s="35"/>
      <c r="OXD83" s="35"/>
      <c r="OXE83" s="35"/>
      <c r="OXF83" s="35"/>
      <c r="OXG83" s="35"/>
      <c r="OXH83" s="35"/>
      <c r="OXI83" s="35"/>
      <c r="OXJ83" s="35"/>
      <c r="OXK83" s="35"/>
      <c r="OXL83" s="35"/>
      <c r="OXM83" s="35"/>
      <c r="OXN83" s="35"/>
      <c r="OXO83" s="35"/>
      <c r="OXP83" s="35"/>
      <c r="OXQ83" s="35"/>
      <c r="OXR83" s="35"/>
      <c r="OXS83" s="35"/>
      <c r="OXT83" s="35"/>
      <c r="OXU83" s="35"/>
      <c r="OXV83" s="35"/>
      <c r="OXW83" s="35"/>
      <c r="OXX83" s="35"/>
      <c r="OXY83" s="35"/>
      <c r="OXZ83" s="35"/>
      <c r="OYA83" s="35"/>
      <c r="OYB83" s="35"/>
      <c r="OYC83" s="35"/>
      <c r="OYD83" s="35"/>
      <c r="OYE83" s="35"/>
      <c r="OYF83" s="35"/>
      <c r="OYG83" s="35"/>
      <c r="OYH83" s="35"/>
      <c r="OYI83" s="35"/>
      <c r="OYJ83" s="35"/>
      <c r="OYK83" s="35"/>
      <c r="OYL83" s="35"/>
      <c r="OYM83" s="35"/>
      <c r="OYN83" s="35"/>
      <c r="OYO83" s="35"/>
      <c r="OYP83" s="35"/>
      <c r="OYQ83" s="35"/>
      <c r="OYR83" s="35"/>
      <c r="OYS83" s="35"/>
      <c r="OYT83" s="35"/>
      <c r="OYU83" s="35"/>
      <c r="OYV83" s="35"/>
      <c r="OYW83" s="35"/>
      <c r="OYX83" s="35"/>
      <c r="OYY83" s="35"/>
      <c r="OYZ83" s="35"/>
      <c r="OZA83" s="35"/>
      <c r="OZB83" s="35"/>
      <c r="OZC83" s="35"/>
      <c r="OZD83" s="35"/>
      <c r="OZE83" s="35"/>
      <c r="OZF83" s="35"/>
      <c r="OZG83" s="35"/>
      <c r="OZH83" s="35"/>
      <c r="OZI83" s="35"/>
      <c r="OZJ83" s="35"/>
      <c r="OZK83" s="35"/>
      <c r="OZL83" s="35"/>
      <c r="OZM83" s="35"/>
      <c r="OZN83" s="35"/>
      <c r="OZO83" s="35"/>
      <c r="OZP83" s="35"/>
      <c r="OZQ83" s="35"/>
      <c r="OZR83" s="35"/>
      <c r="OZS83" s="35"/>
      <c r="OZT83" s="35"/>
      <c r="OZU83" s="35"/>
      <c r="OZV83" s="35"/>
      <c r="OZW83" s="35"/>
      <c r="OZX83" s="35"/>
      <c r="OZY83" s="35"/>
      <c r="OZZ83" s="35"/>
      <c r="PAA83" s="35"/>
      <c r="PAB83" s="35"/>
      <c r="PAC83" s="35"/>
      <c r="PAD83" s="35"/>
      <c r="PAE83" s="35"/>
      <c r="PAF83" s="35"/>
      <c r="PAG83" s="35"/>
      <c r="PAH83" s="35"/>
      <c r="PAI83" s="35"/>
      <c r="PAJ83" s="35"/>
      <c r="PAK83" s="35"/>
      <c r="PAL83" s="35"/>
      <c r="PAM83" s="35"/>
      <c r="PAN83" s="35"/>
      <c r="PAO83" s="35"/>
      <c r="PAP83" s="35"/>
      <c r="PAQ83" s="35"/>
      <c r="PAR83" s="35"/>
      <c r="PAS83" s="35"/>
      <c r="PAT83" s="35"/>
      <c r="PAU83" s="35"/>
      <c r="PAV83" s="35"/>
      <c r="PAW83" s="35"/>
      <c r="PAX83" s="35"/>
      <c r="PAY83" s="35"/>
      <c r="PAZ83" s="35"/>
      <c r="PBA83" s="35"/>
      <c r="PBB83" s="35"/>
      <c r="PBC83" s="35"/>
      <c r="PBD83" s="35"/>
      <c r="PBE83" s="35"/>
      <c r="PBF83" s="35"/>
      <c r="PBG83" s="35"/>
      <c r="PBH83" s="35"/>
      <c r="PBI83" s="35"/>
      <c r="PBJ83" s="35"/>
      <c r="PBK83" s="35"/>
      <c r="PBL83" s="35"/>
      <c r="PBM83" s="35"/>
      <c r="PBN83" s="35"/>
      <c r="PBO83" s="35"/>
      <c r="PBP83" s="35"/>
      <c r="PBQ83" s="35"/>
      <c r="PBR83" s="35"/>
      <c r="PBS83" s="35"/>
      <c r="PBT83" s="35"/>
      <c r="PBU83" s="35"/>
      <c r="PBV83" s="35"/>
      <c r="PBW83" s="35"/>
      <c r="PBX83" s="35"/>
      <c r="PBY83" s="35"/>
      <c r="PBZ83" s="35"/>
      <c r="PCA83" s="35"/>
      <c r="PCB83" s="35"/>
      <c r="PCC83" s="35"/>
      <c r="PCD83" s="35"/>
      <c r="PCE83" s="35"/>
      <c r="PCF83" s="35"/>
      <c r="PCG83" s="35"/>
      <c r="PCH83" s="35"/>
      <c r="PCI83" s="35"/>
      <c r="PCJ83" s="35"/>
      <c r="PCK83" s="35"/>
      <c r="PCL83" s="35"/>
      <c r="PCM83" s="35"/>
      <c r="PCN83" s="35"/>
      <c r="PCO83" s="35"/>
      <c r="PCP83" s="35"/>
      <c r="PCQ83" s="35"/>
      <c r="PCR83" s="35"/>
      <c r="PCS83" s="35"/>
      <c r="PCT83" s="35"/>
      <c r="PCU83" s="35"/>
      <c r="PCV83" s="35"/>
      <c r="PCW83" s="35"/>
      <c r="PCX83" s="35"/>
      <c r="PCY83" s="35"/>
      <c r="PCZ83" s="35"/>
      <c r="PDA83" s="35"/>
      <c r="PDB83" s="35"/>
      <c r="PDC83" s="35"/>
      <c r="PDD83" s="35"/>
      <c r="PDE83" s="35"/>
      <c r="PDF83" s="35"/>
      <c r="PDG83" s="35"/>
      <c r="PDH83" s="35"/>
      <c r="PDI83" s="35"/>
      <c r="PDJ83" s="35"/>
      <c r="PDK83" s="35"/>
      <c r="PDL83" s="35"/>
      <c r="PDM83" s="35"/>
      <c r="PDN83" s="35"/>
      <c r="PDO83" s="35"/>
      <c r="PDP83" s="35"/>
      <c r="PDQ83" s="35"/>
      <c r="PDR83" s="35"/>
      <c r="PDS83" s="35"/>
      <c r="PDT83" s="35"/>
      <c r="PDU83" s="35"/>
      <c r="PDV83" s="35"/>
      <c r="PDW83" s="35"/>
      <c r="PDX83" s="35"/>
      <c r="PDY83" s="35"/>
      <c r="PDZ83" s="35"/>
      <c r="PEA83" s="35"/>
      <c r="PEB83" s="35"/>
      <c r="PEC83" s="35"/>
      <c r="PED83" s="35"/>
      <c r="PEE83" s="35"/>
      <c r="PEF83" s="35"/>
      <c r="PEG83" s="35"/>
      <c r="PEH83" s="35"/>
      <c r="PEI83" s="35"/>
      <c r="PEJ83" s="35"/>
      <c r="PEK83" s="35"/>
      <c r="PEL83" s="35"/>
      <c r="PEM83" s="35"/>
      <c r="PEN83" s="35"/>
      <c r="PEO83" s="35"/>
      <c r="PEP83" s="35"/>
      <c r="PEQ83" s="35"/>
      <c r="PER83" s="35"/>
      <c r="PES83" s="35"/>
      <c r="PET83" s="35"/>
      <c r="PEU83" s="35"/>
      <c r="PEV83" s="35"/>
      <c r="PEW83" s="35"/>
      <c r="PEX83" s="35"/>
      <c r="PEY83" s="35"/>
      <c r="PEZ83" s="35"/>
      <c r="PFA83" s="35"/>
      <c r="PFB83" s="35"/>
      <c r="PFC83" s="35"/>
      <c r="PFD83" s="35"/>
      <c r="PFE83" s="35"/>
      <c r="PFF83" s="35"/>
      <c r="PFM83" s="35"/>
      <c r="PFN83" s="35"/>
      <c r="PFO83" s="35"/>
      <c r="PFP83" s="35"/>
      <c r="PFQ83" s="35"/>
      <c r="PFR83" s="35"/>
      <c r="PFS83" s="35"/>
      <c r="PFT83" s="35"/>
      <c r="PFU83" s="35"/>
      <c r="PFV83" s="35"/>
      <c r="PFW83" s="35"/>
      <c r="PFX83" s="35"/>
      <c r="PFY83" s="35"/>
      <c r="PFZ83" s="35"/>
      <c r="PGA83" s="35"/>
      <c r="PGB83" s="35"/>
      <c r="PGC83" s="35"/>
      <c r="PGD83" s="35"/>
      <c r="PGE83" s="35"/>
      <c r="PGF83" s="35"/>
      <c r="PGG83" s="35"/>
      <c r="PGH83" s="35"/>
      <c r="PGI83" s="35"/>
      <c r="PGJ83" s="35"/>
      <c r="PGK83" s="35"/>
      <c r="PGL83" s="35"/>
      <c r="PGM83" s="35"/>
      <c r="PGN83" s="35"/>
      <c r="PGO83" s="35"/>
      <c r="PGP83" s="35"/>
      <c r="PGQ83" s="35"/>
      <c r="PGR83" s="35"/>
      <c r="PGS83" s="35"/>
      <c r="PGT83" s="35"/>
      <c r="PGU83" s="35"/>
      <c r="PGV83" s="35"/>
      <c r="PGW83" s="35"/>
      <c r="PGX83" s="35"/>
      <c r="PGY83" s="35"/>
      <c r="PGZ83" s="35"/>
      <c r="PHA83" s="35"/>
      <c r="PHB83" s="35"/>
      <c r="PHC83" s="35"/>
      <c r="PHD83" s="35"/>
      <c r="PHE83" s="35"/>
      <c r="PHF83" s="35"/>
      <c r="PHG83" s="35"/>
      <c r="PHH83" s="35"/>
      <c r="PHI83" s="35"/>
      <c r="PHJ83" s="35"/>
      <c r="PHK83" s="35"/>
      <c r="PHL83" s="35"/>
      <c r="PHM83" s="35"/>
      <c r="PHN83" s="35"/>
      <c r="PHO83" s="35"/>
      <c r="PHP83" s="35"/>
      <c r="PHQ83" s="35"/>
      <c r="PHR83" s="35"/>
      <c r="PHS83" s="35"/>
      <c r="PHT83" s="35"/>
      <c r="PHU83" s="35"/>
      <c r="PHV83" s="35"/>
      <c r="PHW83" s="35"/>
      <c r="PHX83" s="35"/>
      <c r="PHY83" s="35"/>
      <c r="PHZ83" s="35"/>
      <c r="PIA83" s="35"/>
      <c r="PIB83" s="35"/>
      <c r="PIC83" s="35"/>
      <c r="PID83" s="35"/>
      <c r="PIE83" s="35"/>
      <c r="PIF83" s="35"/>
      <c r="PIG83" s="35"/>
      <c r="PIH83" s="35"/>
      <c r="PII83" s="35"/>
      <c r="PIJ83" s="35"/>
      <c r="PIK83" s="35"/>
      <c r="PIL83" s="35"/>
      <c r="PIM83" s="35"/>
      <c r="PIN83" s="35"/>
      <c r="PIO83" s="35"/>
      <c r="PIP83" s="35"/>
      <c r="PIQ83" s="35"/>
      <c r="PIR83" s="35"/>
      <c r="PIS83" s="35"/>
      <c r="PIT83" s="35"/>
      <c r="PIU83" s="35"/>
      <c r="PIV83" s="35"/>
      <c r="PIW83" s="35"/>
      <c r="PIX83" s="35"/>
      <c r="PIY83" s="35"/>
      <c r="PIZ83" s="35"/>
      <c r="PJA83" s="35"/>
      <c r="PJB83" s="35"/>
      <c r="PJC83" s="35"/>
      <c r="PJD83" s="35"/>
      <c r="PJE83" s="35"/>
      <c r="PJF83" s="35"/>
      <c r="PJG83" s="35"/>
      <c r="PJH83" s="35"/>
      <c r="PJI83" s="35"/>
      <c r="PJJ83" s="35"/>
      <c r="PJK83" s="35"/>
      <c r="PJL83" s="35"/>
      <c r="PJM83" s="35"/>
      <c r="PJN83" s="35"/>
      <c r="PJO83" s="35"/>
      <c r="PJP83" s="35"/>
      <c r="PJQ83" s="35"/>
      <c r="PJR83" s="35"/>
      <c r="PJS83" s="35"/>
      <c r="PJT83" s="35"/>
      <c r="PJU83" s="35"/>
      <c r="PJV83" s="35"/>
      <c r="PJW83" s="35"/>
      <c r="PJX83" s="35"/>
      <c r="PJY83" s="35"/>
      <c r="PJZ83" s="35"/>
      <c r="PKA83" s="35"/>
      <c r="PKB83" s="35"/>
      <c r="PKC83" s="35"/>
      <c r="PKD83" s="35"/>
      <c r="PKE83" s="35"/>
      <c r="PKF83" s="35"/>
      <c r="PKG83" s="35"/>
      <c r="PKH83" s="35"/>
      <c r="PKI83" s="35"/>
      <c r="PKJ83" s="35"/>
      <c r="PKK83" s="35"/>
      <c r="PKL83" s="35"/>
      <c r="PKM83" s="35"/>
      <c r="PKN83" s="35"/>
      <c r="PKO83" s="35"/>
      <c r="PKP83" s="35"/>
      <c r="PKQ83" s="35"/>
      <c r="PKR83" s="35"/>
      <c r="PKS83" s="35"/>
      <c r="PKT83" s="35"/>
      <c r="PKU83" s="35"/>
      <c r="PKV83" s="35"/>
      <c r="PKW83" s="35"/>
      <c r="PKX83" s="35"/>
      <c r="PKY83" s="35"/>
      <c r="PKZ83" s="35"/>
      <c r="PLA83" s="35"/>
      <c r="PLB83" s="35"/>
      <c r="PLC83" s="35"/>
      <c r="PLD83" s="35"/>
      <c r="PLE83" s="35"/>
      <c r="PLF83" s="35"/>
      <c r="PLG83" s="35"/>
      <c r="PLH83" s="35"/>
      <c r="PLI83" s="35"/>
      <c r="PLJ83" s="35"/>
      <c r="PLK83" s="35"/>
      <c r="PLL83" s="35"/>
      <c r="PLM83" s="35"/>
      <c r="PLN83" s="35"/>
      <c r="PLO83" s="35"/>
      <c r="PLP83" s="35"/>
      <c r="PLQ83" s="35"/>
      <c r="PLR83" s="35"/>
      <c r="PLS83" s="35"/>
      <c r="PLT83" s="35"/>
      <c r="PLU83" s="35"/>
      <c r="PLV83" s="35"/>
      <c r="PLW83" s="35"/>
      <c r="PLX83" s="35"/>
      <c r="PLY83" s="35"/>
      <c r="PLZ83" s="35"/>
      <c r="PMA83" s="35"/>
      <c r="PMB83" s="35"/>
      <c r="PMC83" s="35"/>
      <c r="PMD83" s="35"/>
      <c r="PME83" s="35"/>
      <c r="PMF83" s="35"/>
      <c r="PMG83" s="35"/>
      <c r="PMH83" s="35"/>
      <c r="PMI83" s="35"/>
      <c r="PMJ83" s="35"/>
      <c r="PMK83" s="35"/>
      <c r="PML83" s="35"/>
      <c r="PMM83" s="35"/>
      <c r="PMN83" s="35"/>
      <c r="PMO83" s="35"/>
      <c r="PMP83" s="35"/>
      <c r="PMQ83" s="35"/>
      <c r="PMR83" s="35"/>
      <c r="PMS83" s="35"/>
      <c r="PMT83" s="35"/>
      <c r="PMU83" s="35"/>
      <c r="PMV83" s="35"/>
      <c r="PMW83" s="35"/>
      <c r="PMX83" s="35"/>
      <c r="PMY83" s="35"/>
      <c r="PMZ83" s="35"/>
      <c r="PNA83" s="35"/>
      <c r="PNB83" s="35"/>
      <c r="PNC83" s="35"/>
      <c r="PND83" s="35"/>
      <c r="PNE83" s="35"/>
      <c r="PNF83" s="35"/>
      <c r="PNG83" s="35"/>
      <c r="PNH83" s="35"/>
      <c r="PNI83" s="35"/>
      <c r="PNJ83" s="35"/>
      <c r="PNK83" s="35"/>
      <c r="PNL83" s="35"/>
      <c r="PNM83" s="35"/>
      <c r="PNN83" s="35"/>
      <c r="PNO83" s="35"/>
      <c r="PNP83" s="35"/>
      <c r="PNQ83" s="35"/>
      <c r="PNR83" s="35"/>
      <c r="PNS83" s="35"/>
      <c r="PNT83" s="35"/>
      <c r="PNU83" s="35"/>
      <c r="PNV83" s="35"/>
      <c r="PNW83" s="35"/>
      <c r="PNX83" s="35"/>
      <c r="PNY83" s="35"/>
      <c r="PNZ83" s="35"/>
      <c r="POA83" s="35"/>
      <c r="POB83" s="35"/>
      <c r="POC83" s="35"/>
      <c r="POD83" s="35"/>
      <c r="POE83" s="35"/>
      <c r="POF83" s="35"/>
      <c r="POG83" s="35"/>
      <c r="POH83" s="35"/>
      <c r="POI83" s="35"/>
      <c r="POJ83" s="35"/>
      <c r="POK83" s="35"/>
      <c r="POL83" s="35"/>
      <c r="POM83" s="35"/>
      <c r="PON83" s="35"/>
      <c r="POO83" s="35"/>
      <c r="POP83" s="35"/>
      <c r="POQ83" s="35"/>
      <c r="POR83" s="35"/>
      <c r="POS83" s="35"/>
      <c r="POT83" s="35"/>
      <c r="POU83" s="35"/>
      <c r="POV83" s="35"/>
      <c r="POW83" s="35"/>
      <c r="POX83" s="35"/>
      <c r="POY83" s="35"/>
      <c r="POZ83" s="35"/>
      <c r="PPA83" s="35"/>
      <c r="PPB83" s="35"/>
      <c r="PPI83" s="35"/>
      <c r="PPJ83" s="35"/>
      <c r="PPK83" s="35"/>
      <c r="PPL83" s="35"/>
      <c r="PPM83" s="35"/>
      <c r="PPN83" s="35"/>
      <c r="PPO83" s="35"/>
      <c r="PPP83" s="35"/>
      <c r="PPQ83" s="35"/>
      <c r="PPR83" s="35"/>
      <c r="PPS83" s="35"/>
      <c r="PPT83" s="35"/>
      <c r="PPU83" s="35"/>
      <c r="PPV83" s="35"/>
      <c r="PPW83" s="35"/>
      <c r="PPX83" s="35"/>
      <c r="PPY83" s="35"/>
      <c r="PPZ83" s="35"/>
      <c r="PQA83" s="35"/>
      <c r="PQB83" s="35"/>
      <c r="PQC83" s="35"/>
      <c r="PQD83" s="35"/>
      <c r="PQE83" s="35"/>
      <c r="PQF83" s="35"/>
      <c r="PQG83" s="35"/>
      <c r="PQH83" s="35"/>
      <c r="PQI83" s="35"/>
      <c r="PQJ83" s="35"/>
      <c r="PQK83" s="35"/>
      <c r="PQL83" s="35"/>
      <c r="PQM83" s="35"/>
      <c r="PQN83" s="35"/>
      <c r="PQO83" s="35"/>
      <c r="PQP83" s="35"/>
      <c r="PQQ83" s="35"/>
      <c r="PQR83" s="35"/>
      <c r="PQS83" s="35"/>
      <c r="PQT83" s="35"/>
      <c r="PQU83" s="35"/>
      <c r="PQV83" s="35"/>
      <c r="PQW83" s="35"/>
      <c r="PQX83" s="35"/>
      <c r="PQY83" s="35"/>
      <c r="PQZ83" s="35"/>
      <c r="PRA83" s="35"/>
      <c r="PRB83" s="35"/>
      <c r="PRC83" s="35"/>
      <c r="PRD83" s="35"/>
      <c r="PRE83" s="35"/>
      <c r="PRF83" s="35"/>
      <c r="PRG83" s="35"/>
      <c r="PRH83" s="35"/>
      <c r="PRI83" s="35"/>
      <c r="PRJ83" s="35"/>
      <c r="PRK83" s="35"/>
      <c r="PRL83" s="35"/>
      <c r="PRM83" s="35"/>
      <c r="PRN83" s="35"/>
      <c r="PRO83" s="35"/>
      <c r="PRP83" s="35"/>
      <c r="PRQ83" s="35"/>
      <c r="PRR83" s="35"/>
      <c r="PRS83" s="35"/>
      <c r="PRT83" s="35"/>
      <c r="PRU83" s="35"/>
      <c r="PRV83" s="35"/>
      <c r="PRW83" s="35"/>
      <c r="PRX83" s="35"/>
      <c r="PRY83" s="35"/>
      <c r="PRZ83" s="35"/>
      <c r="PSA83" s="35"/>
      <c r="PSB83" s="35"/>
      <c r="PSC83" s="35"/>
      <c r="PSD83" s="35"/>
      <c r="PSE83" s="35"/>
      <c r="PSF83" s="35"/>
      <c r="PSG83" s="35"/>
      <c r="PSH83" s="35"/>
      <c r="PSI83" s="35"/>
      <c r="PSJ83" s="35"/>
      <c r="PSK83" s="35"/>
      <c r="PSL83" s="35"/>
      <c r="PSM83" s="35"/>
      <c r="PSN83" s="35"/>
      <c r="PSO83" s="35"/>
      <c r="PSP83" s="35"/>
      <c r="PSQ83" s="35"/>
      <c r="PSR83" s="35"/>
      <c r="PSS83" s="35"/>
      <c r="PST83" s="35"/>
      <c r="PSU83" s="35"/>
      <c r="PSV83" s="35"/>
      <c r="PSW83" s="35"/>
      <c r="PSX83" s="35"/>
      <c r="PSY83" s="35"/>
      <c r="PSZ83" s="35"/>
      <c r="PTA83" s="35"/>
      <c r="PTB83" s="35"/>
      <c r="PTC83" s="35"/>
      <c r="PTD83" s="35"/>
      <c r="PTE83" s="35"/>
      <c r="PTF83" s="35"/>
      <c r="PTG83" s="35"/>
      <c r="PTH83" s="35"/>
      <c r="PTI83" s="35"/>
      <c r="PTJ83" s="35"/>
      <c r="PTK83" s="35"/>
      <c r="PTL83" s="35"/>
      <c r="PTM83" s="35"/>
      <c r="PTN83" s="35"/>
      <c r="PTO83" s="35"/>
      <c r="PTP83" s="35"/>
      <c r="PTQ83" s="35"/>
      <c r="PTR83" s="35"/>
      <c r="PTS83" s="35"/>
      <c r="PTT83" s="35"/>
      <c r="PTU83" s="35"/>
      <c r="PTV83" s="35"/>
      <c r="PTW83" s="35"/>
      <c r="PTX83" s="35"/>
      <c r="PTY83" s="35"/>
      <c r="PTZ83" s="35"/>
      <c r="PUA83" s="35"/>
      <c r="PUB83" s="35"/>
      <c r="PUC83" s="35"/>
      <c r="PUD83" s="35"/>
      <c r="PUE83" s="35"/>
      <c r="PUF83" s="35"/>
      <c r="PUG83" s="35"/>
      <c r="PUH83" s="35"/>
      <c r="PUI83" s="35"/>
      <c r="PUJ83" s="35"/>
      <c r="PUK83" s="35"/>
      <c r="PUL83" s="35"/>
      <c r="PUM83" s="35"/>
      <c r="PUN83" s="35"/>
      <c r="PUO83" s="35"/>
      <c r="PUP83" s="35"/>
      <c r="PUQ83" s="35"/>
      <c r="PUR83" s="35"/>
      <c r="PUS83" s="35"/>
      <c r="PUT83" s="35"/>
      <c r="PUU83" s="35"/>
      <c r="PUV83" s="35"/>
      <c r="PUW83" s="35"/>
      <c r="PUX83" s="35"/>
      <c r="PUY83" s="35"/>
      <c r="PUZ83" s="35"/>
      <c r="PVA83" s="35"/>
      <c r="PVB83" s="35"/>
      <c r="PVC83" s="35"/>
      <c r="PVD83" s="35"/>
      <c r="PVE83" s="35"/>
      <c r="PVF83" s="35"/>
      <c r="PVG83" s="35"/>
      <c r="PVH83" s="35"/>
      <c r="PVI83" s="35"/>
      <c r="PVJ83" s="35"/>
      <c r="PVK83" s="35"/>
      <c r="PVL83" s="35"/>
      <c r="PVM83" s="35"/>
      <c r="PVN83" s="35"/>
      <c r="PVO83" s="35"/>
      <c r="PVP83" s="35"/>
      <c r="PVQ83" s="35"/>
      <c r="PVR83" s="35"/>
      <c r="PVS83" s="35"/>
      <c r="PVT83" s="35"/>
      <c r="PVU83" s="35"/>
      <c r="PVV83" s="35"/>
      <c r="PVW83" s="35"/>
      <c r="PVX83" s="35"/>
      <c r="PVY83" s="35"/>
      <c r="PVZ83" s="35"/>
      <c r="PWA83" s="35"/>
      <c r="PWB83" s="35"/>
      <c r="PWC83" s="35"/>
      <c r="PWD83" s="35"/>
      <c r="PWE83" s="35"/>
      <c r="PWF83" s="35"/>
      <c r="PWG83" s="35"/>
      <c r="PWH83" s="35"/>
      <c r="PWI83" s="35"/>
      <c r="PWJ83" s="35"/>
      <c r="PWK83" s="35"/>
      <c r="PWL83" s="35"/>
      <c r="PWM83" s="35"/>
      <c r="PWN83" s="35"/>
      <c r="PWO83" s="35"/>
      <c r="PWP83" s="35"/>
      <c r="PWQ83" s="35"/>
      <c r="PWR83" s="35"/>
      <c r="PWS83" s="35"/>
      <c r="PWT83" s="35"/>
      <c r="PWU83" s="35"/>
      <c r="PWV83" s="35"/>
      <c r="PWW83" s="35"/>
      <c r="PWX83" s="35"/>
      <c r="PWY83" s="35"/>
      <c r="PWZ83" s="35"/>
      <c r="PXA83" s="35"/>
      <c r="PXB83" s="35"/>
      <c r="PXC83" s="35"/>
      <c r="PXD83" s="35"/>
      <c r="PXE83" s="35"/>
      <c r="PXF83" s="35"/>
      <c r="PXG83" s="35"/>
      <c r="PXH83" s="35"/>
      <c r="PXI83" s="35"/>
      <c r="PXJ83" s="35"/>
      <c r="PXK83" s="35"/>
      <c r="PXL83" s="35"/>
      <c r="PXM83" s="35"/>
      <c r="PXN83" s="35"/>
      <c r="PXO83" s="35"/>
      <c r="PXP83" s="35"/>
      <c r="PXQ83" s="35"/>
      <c r="PXR83" s="35"/>
      <c r="PXS83" s="35"/>
      <c r="PXT83" s="35"/>
      <c r="PXU83" s="35"/>
      <c r="PXV83" s="35"/>
      <c r="PXW83" s="35"/>
      <c r="PXX83" s="35"/>
      <c r="PXY83" s="35"/>
      <c r="PXZ83" s="35"/>
      <c r="PYA83" s="35"/>
      <c r="PYB83" s="35"/>
      <c r="PYC83" s="35"/>
      <c r="PYD83" s="35"/>
      <c r="PYE83" s="35"/>
      <c r="PYF83" s="35"/>
      <c r="PYG83" s="35"/>
      <c r="PYH83" s="35"/>
      <c r="PYI83" s="35"/>
      <c r="PYJ83" s="35"/>
      <c r="PYK83" s="35"/>
      <c r="PYL83" s="35"/>
      <c r="PYM83" s="35"/>
      <c r="PYN83" s="35"/>
      <c r="PYO83" s="35"/>
      <c r="PYP83" s="35"/>
      <c r="PYQ83" s="35"/>
      <c r="PYR83" s="35"/>
      <c r="PYS83" s="35"/>
      <c r="PYT83" s="35"/>
      <c r="PYU83" s="35"/>
      <c r="PYV83" s="35"/>
      <c r="PYW83" s="35"/>
      <c r="PYX83" s="35"/>
      <c r="PZE83" s="35"/>
      <c r="PZF83" s="35"/>
      <c r="PZG83" s="35"/>
      <c r="PZH83" s="35"/>
      <c r="PZI83" s="35"/>
      <c r="PZJ83" s="35"/>
      <c r="PZK83" s="35"/>
      <c r="PZL83" s="35"/>
      <c r="PZM83" s="35"/>
      <c r="PZN83" s="35"/>
      <c r="PZO83" s="35"/>
      <c r="PZP83" s="35"/>
      <c r="PZQ83" s="35"/>
      <c r="PZR83" s="35"/>
      <c r="PZS83" s="35"/>
      <c r="PZT83" s="35"/>
      <c r="PZU83" s="35"/>
      <c r="PZV83" s="35"/>
      <c r="PZW83" s="35"/>
      <c r="PZX83" s="35"/>
      <c r="PZY83" s="35"/>
      <c r="PZZ83" s="35"/>
      <c r="QAA83" s="35"/>
      <c r="QAB83" s="35"/>
      <c r="QAC83" s="35"/>
      <c r="QAD83" s="35"/>
      <c r="QAE83" s="35"/>
      <c r="QAF83" s="35"/>
      <c r="QAG83" s="35"/>
      <c r="QAH83" s="35"/>
      <c r="QAI83" s="35"/>
      <c r="QAJ83" s="35"/>
      <c r="QAK83" s="35"/>
      <c r="QAL83" s="35"/>
      <c r="QAM83" s="35"/>
      <c r="QAN83" s="35"/>
      <c r="QAO83" s="35"/>
      <c r="QAP83" s="35"/>
      <c r="QAQ83" s="35"/>
      <c r="QAR83" s="35"/>
      <c r="QAS83" s="35"/>
      <c r="QAT83" s="35"/>
      <c r="QAU83" s="35"/>
      <c r="QAV83" s="35"/>
      <c r="QAW83" s="35"/>
      <c r="QAX83" s="35"/>
      <c r="QAY83" s="35"/>
      <c r="QAZ83" s="35"/>
      <c r="QBA83" s="35"/>
      <c r="QBB83" s="35"/>
      <c r="QBC83" s="35"/>
      <c r="QBD83" s="35"/>
      <c r="QBE83" s="35"/>
      <c r="QBF83" s="35"/>
      <c r="QBG83" s="35"/>
      <c r="QBH83" s="35"/>
      <c r="QBI83" s="35"/>
      <c r="QBJ83" s="35"/>
      <c r="QBK83" s="35"/>
      <c r="QBL83" s="35"/>
      <c r="QBM83" s="35"/>
      <c r="QBN83" s="35"/>
      <c r="QBO83" s="35"/>
      <c r="QBP83" s="35"/>
      <c r="QBQ83" s="35"/>
      <c r="QBR83" s="35"/>
      <c r="QBS83" s="35"/>
      <c r="QBT83" s="35"/>
      <c r="QBU83" s="35"/>
      <c r="QBV83" s="35"/>
      <c r="QBW83" s="35"/>
      <c r="QBX83" s="35"/>
      <c r="QBY83" s="35"/>
      <c r="QBZ83" s="35"/>
      <c r="QCA83" s="35"/>
      <c r="QCB83" s="35"/>
      <c r="QCC83" s="35"/>
      <c r="QCD83" s="35"/>
      <c r="QCE83" s="35"/>
      <c r="QCF83" s="35"/>
      <c r="QCG83" s="35"/>
      <c r="QCH83" s="35"/>
      <c r="QCI83" s="35"/>
      <c r="QCJ83" s="35"/>
      <c r="QCK83" s="35"/>
      <c r="QCL83" s="35"/>
      <c r="QCM83" s="35"/>
      <c r="QCN83" s="35"/>
      <c r="QCO83" s="35"/>
      <c r="QCP83" s="35"/>
      <c r="QCQ83" s="35"/>
      <c r="QCR83" s="35"/>
      <c r="QCS83" s="35"/>
      <c r="QCT83" s="35"/>
      <c r="QCU83" s="35"/>
      <c r="QCV83" s="35"/>
      <c r="QCW83" s="35"/>
      <c r="QCX83" s="35"/>
      <c r="QCY83" s="35"/>
      <c r="QCZ83" s="35"/>
      <c r="QDA83" s="35"/>
      <c r="QDB83" s="35"/>
      <c r="QDC83" s="35"/>
      <c r="QDD83" s="35"/>
      <c r="QDE83" s="35"/>
      <c r="QDF83" s="35"/>
      <c r="QDG83" s="35"/>
      <c r="QDH83" s="35"/>
      <c r="QDI83" s="35"/>
      <c r="QDJ83" s="35"/>
      <c r="QDK83" s="35"/>
      <c r="QDL83" s="35"/>
      <c r="QDM83" s="35"/>
      <c r="QDN83" s="35"/>
      <c r="QDO83" s="35"/>
      <c r="QDP83" s="35"/>
      <c r="QDQ83" s="35"/>
      <c r="QDR83" s="35"/>
      <c r="QDS83" s="35"/>
      <c r="QDT83" s="35"/>
      <c r="QDU83" s="35"/>
      <c r="QDV83" s="35"/>
      <c r="QDW83" s="35"/>
      <c r="QDX83" s="35"/>
      <c r="QDY83" s="35"/>
      <c r="QDZ83" s="35"/>
      <c r="QEA83" s="35"/>
      <c r="QEB83" s="35"/>
      <c r="QEC83" s="35"/>
      <c r="QED83" s="35"/>
      <c r="QEE83" s="35"/>
      <c r="QEF83" s="35"/>
      <c r="QEG83" s="35"/>
      <c r="QEH83" s="35"/>
      <c r="QEI83" s="35"/>
      <c r="QEJ83" s="35"/>
      <c r="QEK83" s="35"/>
      <c r="QEL83" s="35"/>
      <c r="QEM83" s="35"/>
      <c r="QEN83" s="35"/>
      <c r="QEO83" s="35"/>
      <c r="QEP83" s="35"/>
      <c r="QEQ83" s="35"/>
      <c r="QER83" s="35"/>
      <c r="QES83" s="35"/>
      <c r="QET83" s="35"/>
      <c r="QEU83" s="35"/>
      <c r="QEV83" s="35"/>
      <c r="QEW83" s="35"/>
      <c r="QEX83" s="35"/>
      <c r="QEY83" s="35"/>
      <c r="QEZ83" s="35"/>
      <c r="QFA83" s="35"/>
      <c r="QFB83" s="35"/>
      <c r="QFC83" s="35"/>
      <c r="QFD83" s="35"/>
      <c r="QFE83" s="35"/>
      <c r="QFF83" s="35"/>
      <c r="QFG83" s="35"/>
      <c r="QFH83" s="35"/>
      <c r="QFI83" s="35"/>
      <c r="QFJ83" s="35"/>
      <c r="QFK83" s="35"/>
      <c r="QFL83" s="35"/>
      <c r="QFM83" s="35"/>
      <c r="QFN83" s="35"/>
      <c r="QFO83" s="35"/>
      <c r="QFP83" s="35"/>
      <c r="QFQ83" s="35"/>
      <c r="QFR83" s="35"/>
      <c r="QFS83" s="35"/>
      <c r="QFT83" s="35"/>
      <c r="QFU83" s="35"/>
      <c r="QFV83" s="35"/>
      <c r="QFW83" s="35"/>
      <c r="QFX83" s="35"/>
      <c r="QFY83" s="35"/>
      <c r="QFZ83" s="35"/>
      <c r="QGA83" s="35"/>
      <c r="QGB83" s="35"/>
      <c r="QGC83" s="35"/>
      <c r="QGD83" s="35"/>
      <c r="QGE83" s="35"/>
      <c r="QGF83" s="35"/>
      <c r="QGG83" s="35"/>
      <c r="QGH83" s="35"/>
      <c r="QGI83" s="35"/>
      <c r="QGJ83" s="35"/>
      <c r="QGK83" s="35"/>
      <c r="QGL83" s="35"/>
      <c r="QGM83" s="35"/>
      <c r="QGN83" s="35"/>
      <c r="QGO83" s="35"/>
      <c r="QGP83" s="35"/>
      <c r="QGQ83" s="35"/>
      <c r="QGR83" s="35"/>
      <c r="QGS83" s="35"/>
      <c r="QGT83" s="35"/>
      <c r="QGU83" s="35"/>
      <c r="QGV83" s="35"/>
      <c r="QGW83" s="35"/>
      <c r="QGX83" s="35"/>
      <c r="QGY83" s="35"/>
      <c r="QGZ83" s="35"/>
      <c r="QHA83" s="35"/>
      <c r="QHB83" s="35"/>
      <c r="QHC83" s="35"/>
      <c r="QHD83" s="35"/>
      <c r="QHE83" s="35"/>
      <c r="QHF83" s="35"/>
      <c r="QHG83" s="35"/>
      <c r="QHH83" s="35"/>
      <c r="QHI83" s="35"/>
      <c r="QHJ83" s="35"/>
      <c r="QHK83" s="35"/>
      <c r="QHL83" s="35"/>
      <c r="QHM83" s="35"/>
      <c r="QHN83" s="35"/>
      <c r="QHO83" s="35"/>
      <c r="QHP83" s="35"/>
      <c r="QHQ83" s="35"/>
      <c r="QHR83" s="35"/>
      <c r="QHS83" s="35"/>
      <c r="QHT83" s="35"/>
      <c r="QHU83" s="35"/>
      <c r="QHV83" s="35"/>
      <c r="QHW83" s="35"/>
      <c r="QHX83" s="35"/>
      <c r="QHY83" s="35"/>
      <c r="QHZ83" s="35"/>
      <c r="QIA83" s="35"/>
      <c r="QIB83" s="35"/>
      <c r="QIC83" s="35"/>
      <c r="QID83" s="35"/>
      <c r="QIE83" s="35"/>
      <c r="QIF83" s="35"/>
      <c r="QIG83" s="35"/>
      <c r="QIH83" s="35"/>
      <c r="QII83" s="35"/>
      <c r="QIJ83" s="35"/>
      <c r="QIK83" s="35"/>
      <c r="QIL83" s="35"/>
      <c r="QIM83" s="35"/>
      <c r="QIN83" s="35"/>
      <c r="QIO83" s="35"/>
      <c r="QIP83" s="35"/>
      <c r="QIQ83" s="35"/>
      <c r="QIR83" s="35"/>
      <c r="QIS83" s="35"/>
      <c r="QIT83" s="35"/>
      <c r="QJA83" s="35"/>
      <c r="QJB83" s="35"/>
      <c r="QJC83" s="35"/>
      <c r="QJD83" s="35"/>
      <c r="QJE83" s="35"/>
      <c r="QJF83" s="35"/>
      <c r="QJG83" s="35"/>
      <c r="QJH83" s="35"/>
      <c r="QJI83" s="35"/>
      <c r="QJJ83" s="35"/>
      <c r="QJK83" s="35"/>
      <c r="QJL83" s="35"/>
      <c r="QJM83" s="35"/>
      <c r="QJN83" s="35"/>
      <c r="QJO83" s="35"/>
      <c r="QJP83" s="35"/>
      <c r="QJQ83" s="35"/>
      <c r="QJR83" s="35"/>
      <c r="QJS83" s="35"/>
      <c r="QJT83" s="35"/>
      <c r="QJU83" s="35"/>
      <c r="QJV83" s="35"/>
      <c r="QJW83" s="35"/>
      <c r="QJX83" s="35"/>
      <c r="QJY83" s="35"/>
      <c r="QJZ83" s="35"/>
      <c r="QKA83" s="35"/>
      <c r="QKB83" s="35"/>
      <c r="QKC83" s="35"/>
      <c r="QKD83" s="35"/>
      <c r="QKE83" s="35"/>
      <c r="QKF83" s="35"/>
      <c r="QKG83" s="35"/>
      <c r="QKH83" s="35"/>
      <c r="QKI83" s="35"/>
      <c r="QKJ83" s="35"/>
      <c r="QKK83" s="35"/>
      <c r="QKL83" s="35"/>
      <c r="QKM83" s="35"/>
      <c r="QKN83" s="35"/>
      <c r="QKO83" s="35"/>
      <c r="QKP83" s="35"/>
      <c r="QKQ83" s="35"/>
      <c r="QKR83" s="35"/>
      <c r="QKS83" s="35"/>
      <c r="QKT83" s="35"/>
      <c r="QKU83" s="35"/>
      <c r="QKV83" s="35"/>
      <c r="QKW83" s="35"/>
      <c r="QKX83" s="35"/>
      <c r="QKY83" s="35"/>
      <c r="QKZ83" s="35"/>
      <c r="QLA83" s="35"/>
      <c r="QLB83" s="35"/>
      <c r="QLC83" s="35"/>
      <c r="QLD83" s="35"/>
      <c r="QLE83" s="35"/>
      <c r="QLF83" s="35"/>
      <c r="QLG83" s="35"/>
      <c r="QLH83" s="35"/>
      <c r="QLI83" s="35"/>
      <c r="QLJ83" s="35"/>
      <c r="QLK83" s="35"/>
      <c r="QLL83" s="35"/>
      <c r="QLM83" s="35"/>
      <c r="QLN83" s="35"/>
      <c r="QLO83" s="35"/>
      <c r="QLP83" s="35"/>
      <c r="QLQ83" s="35"/>
      <c r="QLR83" s="35"/>
      <c r="QLS83" s="35"/>
      <c r="QLT83" s="35"/>
      <c r="QLU83" s="35"/>
      <c r="QLV83" s="35"/>
      <c r="QLW83" s="35"/>
      <c r="QLX83" s="35"/>
      <c r="QLY83" s="35"/>
      <c r="QLZ83" s="35"/>
      <c r="QMA83" s="35"/>
      <c r="QMB83" s="35"/>
      <c r="QMC83" s="35"/>
      <c r="QMD83" s="35"/>
      <c r="QME83" s="35"/>
      <c r="QMF83" s="35"/>
      <c r="QMG83" s="35"/>
      <c r="QMH83" s="35"/>
      <c r="QMI83" s="35"/>
      <c r="QMJ83" s="35"/>
      <c r="QMK83" s="35"/>
      <c r="QML83" s="35"/>
      <c r="QMM83" s="35"/>
      <c r="QMN83" s="35"/>
      <c r="QMO83" s="35"/>
      <c r="QMP83" s="35"/>
      <c r="QMQ83" s="35"/>
      <c r="QMR83" s="35"/>
      <c r="QMS83" s="35"/>
      <c r="QMT83" s="35"/>
      <c r="QMU83" s="35"/>
      <c r="QMV83" s="35"/>
      <c r="QMW83" s="35"/>
      <c r="QMX83" s="35"/>
      <c r="QMY83" s="35"/>
      <c r="QMZ83" s="35"/>
      <c r="QNA83" s="35"/>
      <c r="QNB83" s="35"/>
      <c r="QNC83" s="35"/>
      <c r="QND83" s="35"/>
      <c r="QNE83" s="35"/>
      <c r="QNF83" s="35"/>
      <c r="QNG83" s="35"/>
      <c r="QNH83" s="35"/>
      <c r="QNI83" s="35"/>
      <c r="QNJ83" s="35"/>
      <c r="QNK83" s="35"/>
      <c r="QNL83" s="35"/>
      <c r="QNM83" s="35"/>
      <c r="QNN83" s="35"/>
      <c r="QNO83" s="35"/>
      <c r="QNP83" s="35"/>
      <c r="QNQ83" s="35"/>
      <c r="QNR83" s="35"/>
      <c r="QNS83" s="35"/>
      <c r="QNT83" s="35"/>
      <c r="QNU83" s="35"/>
      <c r="QNV83" s="35"/>
      <c r="QNW83" s="35"/>
      <c r="QNX83" s="35"/>
      <c r="QNY83" s="35"/>
      <c r="QNZ83" s="35"/>
      <c r="QOA83" s="35"/>
      <c r="QOB83" s="35"/>
      <c r="QOC83" s="35"/>
      <c r="QOD83" s="35"/>
      <c r="QOE83" s="35"/>
      <c r="QOF83" s="35"/>
      <c r="QOG83" s="35"/>
      <c r="QOH83" s="35"/>
      <c r="QOI83" s="35"/>
      <c r="QOJ83" s="35"/>
      <c r="QOK83" s="35"/>
      <c r="QOL83" s="35"/>
      <c r="QOM83" s="35"/>
      <c r="QON83" s="35"/>
      <c r="QOO83" s="35"/>
      <c r="QOP83" s="35"/>
      <c r="QOQ83" s="35"/>
      <c r="QOR83" s="35"/>
      <c r="QOS83" s="35"/>
      <c r="QOT83" s="35"/>
      <c r="QOU83" s="35"/>
      <c r="QOV83" s="35"/>
      <c r="QOW83" s="35"/>
      <c r="QOX83" s="35"/>
      <c r="QOY83" s="35"/>
      <c r="QOZ83" s="35"/>
      <c r="QPA83" s="35"/>
      <c r="QPB83" s="35"/>
      <c r="QPC83" s="35"/>
      <c r="QPD83" s="35"/>
      <c r="QPE83" s="35"/>
      <c r="QPF83" s="35"/>
      <c r="QPG83" s="35"/>
      <c r="QPH83" s="35"/>
      <c r="QPI83" s="35"/>
      <c r="QPJ83" s="35"/>
      <c r="QPK83" s="35"/>
      <c r="QPL83" s="35"/>
      <c r="QPM83" s="35"/>
      <c r="QPN83" s="35"/>
      <c r="QPO83" s="35"/>
      <c r="QPP83" s="35"/>
      <c r="QPQ83" s="35"/>
      <c r="QPR83" s="35"/>
      <c r="QPS83" s="35"/>
      <c r="QPT83" s="35"/>
      <c r="QPU83" s="35"/>
      <c r="QPV83" s="35"/>
      <c r="QPW83" s="35"/>
      <c r="QPX83" s="35"/>
      <c r="QPY83" s="35"/>
      <c r="QPZ83" s="35"/>
      <c r="QQA83" s="35"/>
      <c r="QQB83" s="35"/>
      <c r="QQC83" s="35"/>
      <c r="QQD83" s="35"/>
      <c r="QQE83" s="35"/>
      <c r="QQF83" s="35"/>
      <c r="QQG83" s="35"/>
      <c r="QQH83" s="35"/>
      <c r="QQI83" s="35"/>
      <c r="QQJ83" s="35"/>
      <c r="QQK83" s="35"/>
      <c r="QQL83" s="35"/>
      <c r="QQM83" s="35"/>
      <c r="QQN83" s="35"/>
      <c r="QQO83" s="35"/>
      <c r="QQP83" s="35"/>
      <c r="QQQ83" s="35"/>
      <c r="QQR83" s="35"/>
      <c r="QQS83" s="35"/>
      <c r="QQT83" s="35"/>
      <c r="QQU83" s="35"/>
      <c r="QQV83" s="35"/>
      <c r="QQW83" s="35"/>
      <c r="QQX83" s="35"/>
      <c r="QQY83" s="35"/>
      <c r="QQZ83" s="35"/>
      <c r="QRA83" s="35"/>
      <c r="QRB83" s="35"/>
      <c r="QRC83" s="35"/>
      <c r="QRD83" s="35"/>
      <c r="QRE83" s="35"/>
      <c r="QRF83" s="35"/>
      <c r="QRG83" s="35"/>
      <c r="QRH83" s="35"/>
      <c r="QRI83" s="35"/>
      <c r="QRJ83" s="35"/>
      <c r="QRK83" s="35"/>
      <c r="QRL83" s="35"/>
      <c r="QRM83" s="35"/>
      <c r="QRN83" s="35"/>
      <c r="QRO83" s="35"/>
      <c r="QRP83" s="35"/>
      <c r="QRQ83" s="35"/>
      <c r="QRR83" s="35"/>
      <c r="QRS83" s="35"/>
      <c r="QRT83" s="35"/>
      <c r="QRU83" s="35"/>
      <c r="QRV83" s="35"/>
      <c r="QRW83" s="35"/>
      <c r="QRX83" s="35"/>
      <c r="QRY83" s="35"/>
      <c r="QRZ83" s="35"/>
      <c r="QSA83" s="35"/>
      <c r="QSB83" s="35"/>
      <c r="QSC83" s="35"/>
      <c r="QSD83" s="35"/>
      <c r="QSE83" s="35"/>
      <c r="QSF83" s="35"/>
      <c r="QSG83" s="35"/>
      <c r="QSH83" s="35"/>
      <c r="QSI83" s="35"/>
      <c r="QSJ83" s="35"/>
      <c r="QSK83" s="35"/>
      <c r="QSL83" s="35"/>
      <c r="QSM83" s="35"/>
      <c r="QSN83" s="35"/>
      <c r="QSO83" s="35"/>
      <c r="QSP83" s="35"/>
      <c r="QSW83" s="35"/>
      <c r="QSX83" s="35"/>
      <c r="QSY83" s="35"/>
      <c r="QSZ83" s="35"/>
      <c r="QTA83" s="35"/>
      <c r="QTB83" s="35"/>
      <c r="QTC83" s="35"/>
      <c r="QTD83" s="35"/>
      <c r="QTE83" s="35"/>
      <c r="QTF83" s="35"/>
      <c r="QTG83" s="35"/>
      <c r="QTH83" s="35"/>
      <c r="QTI83" s="35"/>
      <c r="QTJ83" s="35"/>
      <c r="QTK83" s="35"/>
      <c r="QTL83" s="35"/>
      <c r="QTM83" s="35"/>
      <c r="QTN83" s="35"/>
      <c r="QTO83" s="35"/>
      <c r="QTP83" s="35"/>
      <c r="QTQ83" s="35"/>
      <c r="QTR83" s="35"/>
      <c r="QTS83" s="35"/>
      <c r="QTT83" s="35"/>
      <c r="QTU83" s="35"/>
      <c r="QTV83" s="35"/>
      <c r="QTW83" s="35"/>
      <c r="QTX83" s="35"/>
      <c r="QTY83" s="35"/>
      <c r="QTZ83" s="35"/>
      <c r="QUA83" s="35"/>
      <c r="QUB83" s="35"/>
      <c r="QUC83" s="35"/>
      <c r="QUD83" s="35"/>
      <c r="QUE83" s="35"/>
      <c r="QUF83" s="35"/>
      <c r="QUG83" s="35"/>
      <c r="QUH83" s="35"/>
      <c r="QUI83" s="35"/>
      <c r="QUJ83" s="35"/>
      <c r="QUK83" s="35"/>
      <c r="QUL83" s="35"/>
      <c r="QUM83" s="35"/>
      <c r="QUN83" s="35"/>
      <c r="QUO83" s="35"/>
      <c r="QUP83" s="35"/>
      <c r="QUQ83" s="35"/>
      <c r="QUR83" s="35"/>
      <c r="QUS83" s="35"/>
      <c r="QUT83" s="35"/>
      <c r="QUU83" s="35"/>
      <c r="QUV83" s="35"/>
      <c r="QUW83" s="35"/>
      <c r="QUX83" s="35"/>
      <c r="QUY83" s="35"/>
      <c r="QUZ83" s="35"/>
      <c r="QVA83" s="35"/>
      <c r="QVB83" s="35"/>
      <c r="QVC83" s="35"/>
      <c r="QVD83" s="35"/>
      <c r="QVE83" s="35"/>
      <c r="QVF83" s="35"/>
      <c r="QVG83" s="35"/>
      <c r="QVH83" s="35"/>
      <c r="QVI83" s="35"/>
      <c r="QVJ83" s="35"/>
      <c r="QVK83" s="35"/>
      <c r="QVL83" s="35"/>
      <c r="QVM83" s="35"/>
      <c r="QVN83" s="35"/>
      <c r="QVO83" s="35"/>
      <c r="QVP83" s="35"/>
      <c r="QVQ83" s="35"/>
      <c r="QVR83" s="35"/>
      <c r="QVS83" s="35"/>
      <c r="QVT83" s="35"/>
      <c r="QVU83" s="35"/>
      <c r="QVV83" s="35"/>
      <c r="QVW83" s="35"/>
      <c r="QVX83" s="35"/>
      <c r="QVY83" s="35"/>
      <c r="QVZ83" s="35"/>
      <c r="QWA83" s="35"/>
      <c r="QWB83" s="35"/>
      <c r="QWC83" s="35"/>
      <c r="QWD83" s="35"/>
      <c r="QWE83" s="35"/>
      <c r="QWF83" s="35"/>
      <c r="QWG83" s="35"/>
      <c r="QWH83" s="35"/>
      <c r="QWI83" s="35"/>
      <c r="QWJ83" s="35"/>
      <c r="QWK83" s="35"/>
      <c r="QWL83" s="35"/>
      <c r="QWM83" s="35"/>
      <c r="QWN83" s="35"/>
      <c r="QWO83" s="35"/>
      <c r="QWP83" s="35"/>
      <c r="QWQ83" s="35"/>
      <c r="QWR83" s="35"/>
      <c r="QWS83" s="35"/>
      <c r="QWT83" s="35"/>
      <c r="QWU83" s="35"/>
      <c r="QWV83" s="35"/>
      <c r="QWW83" s="35"/>
      <c r="QWX83" s="35"/>
      <c r="QWY83" s="35"/>
      <c r="QWZ83" s="35"/>
      <c r="QXA83" s="35"/>
      <c r="QXB83" s="35"/>
      <c r="QXC83" s="35"/>
      <c r="QXD83" s="35"/>
      <c r="QXE83" s="35"/>
      <c r="QXF83" s="35"/>
      <c r="QXG83" s="35"/>
      <c r="QXH83" s="35"/>
      <c r="QXI83" s="35"/>
      <c r="QXJ83" s="35"/>
      <c r="QXK83" s="35"/>
      <c r="QXL83" s="35"/>
      <c r="QXM83" s="35"/>
      <c r="QXN83" s="35"/>
      <c r="QXO83" s="35"/>
      <c r="QXP83" s="35"/>
      <c r="QXQ83" s="35"/>
      <c r="QXR83" s="35"/>
      <c r="QXS83" s="35"/>
      <c r="QXT83" s="35"/>
      <c r="QXU83" s="35"/>
      <c r="QXV83" s="35"/>
      <c r="QXW83" s="35"/>
      <c r="QXX83" s="35"/>
      <c r="QXY83" s="35"/>
      <c r="QXZ83" s="35"/>
      <c r="QYA83" s="35"/>
      <c r="QYB83" s="35"/>
      <c r="QYC83" s="35"/>
      <c r="QYD83" s="35"/>
      <c r="QYE83" s="35"/>
      <c r="QYF83" s="35"/>
      <c r="QYG83" s="35"/>
      <c r="QYH83" s="35"/>
      <c r="QYI83" s="35"/>
      <c r="QYJ83" s="35"/>
      <c r="QYK83" s="35"/>
      <c r="QYL83" s="35"/>
      <c r="QYM83" s="35"/>
      <c r="QYN83" s="35"/>
      <c r="QYO83" s="35"/>
      <c r="QYP83" s="35"/>
      <c r="QYQ83" s="35"/>
      <c r="QYR83" s="35"/>
      <c r="QYS83" s="35"/>
      <c r="QYT83" s="35"/>
      <c r="QYU83" s="35"/>
      <c r="QYV83" s="35"/>
      <c r="QYW83" s="35"/>
      <c r="QYX83" s="35"/>
      <c r="QYY83" s="35"/>
      <c r="QYZ83" s="35"/>
      <c r="QZA83" s="35"/>
      <c r="QZB83" s="35"/>
      <c r="QZC83" s="35"/>
      <c r="QZD83" s="35"/>
      <c r="QZE83" s="35"/>
      <c r="QZF83" s="35"/>
      <c r="QZG83" s="35"/>
      <c r="QZH83" s="35"/>
      <c r="QZI83" s="35"/>
      <c r="QZJ83" s="35"/>
      <c r="QZK83" s="35"/>
      <c r="QZL83" s="35"/>
      <c r="QZM83" s="35"/>
      <c r="QZN83" s="35"/>
      <c r="QZO83" s="35"/>
      <c r="QZP83" s="35"/>
      <c r="QZQ83" s="35"/>
      <c r="QZR83" s="35"/>
      <c r="QZS83" s="35"/>
      <c r="QZT83" s="35"/>
      <c r="QZU83" s="35"/>
      <c r="QZV83" s="35"/>
      <c r="QZW83" s="35"/>
      <c r="QZX83" s="35"/>
      <c r="QZY83" s="35"/>
      <c r="QZZ83" s="35"/>
      <c r="RAA83" s="35"/>
      <c r="RAB83" s="35"/>
      <c r="RAC83" s="35"/>
      <c r="RAD83" s="35"/>
      <c r="RAE83" s="35"/>
      <c r="RAF83" s="35"/>
      <c r="RAG83" s="35"/>
      <c r="RAH83" s="35"/>
      <c r="RAI83" s="35"/>
      <c r="RAJ83" s="35"/>
      <c r="RAK83" s="35"/>
      <c r="RAL83" s="35"/>
      <c r="RAM83" s="35"/>
      <c r="RAN83" s="35"/>
      <c r="RAO83" s="35"/>
      <c r="RAP83" s="35"/>
      <c r="RAQ83" s="35"/>
      <c r="RAR83" s="35"/>
      <c r="RAS83" s="35"/>
      <c r="RAT83" s="35"/>
      <c r="RAU83" s="35"/>
      <c r="RAV83" s="35"/>
      <c r="RAW83" s="35"/>
      <c r="RAX83" s="35"/>
      <c r="RAY83" s="35"/>
      <c r="RAZ83" s="35"/>
      <c r="RBA83" s="35"/>
      <c r="RBB83" s="35"/>
      <c r="RBC83" s="35"/>
      <c r="RBD83" s="35"/>
      <c r="RBE83" s="35"/>
      <c r="RBF83" s="35"/>
      <c r="RBG83" s="35"/>
      <c r="RBH83" s="35"/>
      <c r="RBI83" s="35"/>
      <c r="RBJ83" s="35"/>
      <c r="RBK83" s="35"/>
      <c r="RBL83" s="35"/>
      <c r="RBM83" s="35"/>
      <c r="RBN83" s="35"/>
      <c r="RBO83" s="35"/>
      <c r="RBP83" s="35"/>
      <c r="RBQ83" s="35"/>
      <c r="RBR83" s="35"/>
      <c r="RBS83" s="35"/>
      <c r="RBT83" s="35"/>
      <c r="RBU83" s="35"/>
      <c r="RBV83" s="35"/>
      <c r="RBW83" s="35"/>
      <c r="RBX83" s="35"/>
      <c r="RBY83" s="35"/>
      <c r="RBZ83" s="35"/>
      <c r="RCA83" s="35"/>
      <c r="RCB83" s="35"/>
      <c r="RCC83" s="35"/>
      <c r="RCD83" s="35"/>
      <c r="RCE83" s="35"/>
      <c r="RCF83" s="35"/>
      <c r="RCG83" s="35"/>
      <c r="RCH83" s="35"/>
      <c r="RCI83" s="35"/>
      <c r="RCJ83" s="35"/>
      <c r="RCK83" s="35"/>
      <c r="RCL83" s="35"/>
      <c r="RCS83" s="35"/>
      <c r="RCT83" s="35"/>
      <c r="RCU83" s="35"/>
      <c r="RCV83" s="35"/>
      <c r="RCW83" s="35"/>
      <c r="RCX83" s="35"/>
      <c r="RCY83" s="35"/>
      <c r="RCZ83" s="35"/>
      <c r="RDA83" s="35"/>
      <c r="RDB83" s="35"/>
      <c r="RDC83" s="35"/>
      <c r="RDD83" s="35"/>
      <c r="RDE83" s="35"/>
      <c r="RDF83" s="35"/>
      <c r="RDG83" s="35"/>
      <c r="RDH83" s="35"/>
      <c r="RDI83" s="35"/>
      <c r="RDJ83" s="35"/>
      <c r="RDK83" s="35"/>
      <c r="RDL83" s="35"/>
      <c r="RDM83" s="35"/>
      <c r="RDN83" s="35"/>
      <c r="RDO83" s="35"/>
      <c r="RDP83" s="35"/>
      <c r="RDQ83" s="35"/>
      <c r="RDR83" s="35"/>
      <c r="RDS83" s="35"/>
      <c r="RDT83" s="35"/>
      <c r="RDU83" s="35"/>
      <c r="RDV83" s="35"/>
      <c r="RDW83" s="35"/>
      <c r="RDX83" s="35"/>
      <c r="RDY83" s="35"/>
      <c r="RDZ83" s="35"/>
      <c r="REA83" s="35"/>
      <c r="REB83" s="35"/>
      <c r="REC83" s="35"/>
      <c r="RED83" s="35"/>
      <c r="REE83" s="35"/>
      <c r="REF83" s="35"/>
      <c r="REG83" s="35"/>
      <c r="REH83" s="35"/>
      <c r="REI83" s="35"/>
      <c r="REJ83" s="35"/>
      <c r="REK83" s="35"/>
      <c r="REL83" s="35"/>
      <c r="REM83" s="35"/>
      <c r="REN83" s="35"/>
      <c r="REO83" s="35"/>
      <c r="REP83" s="35"/>
      <c r="REQ83" s="35"/>
      <c r="RER83" s="35"/>
      <c r="RES83" s="35"/>
      <c r="RET83" s="35"/>
      <c r="REU83" s="35"/>
      <c r="REV83" s="35"/>
      <c r="REW83" s="35"/>
      <c r="REX83" s="35"/>
      <c r="REY83" s="35"/>
      <c r="REZ83" s="35"/>
      <c r="RFA83" s="35"/>
      <c r="RFB83" s="35"/>
      <c r="RFC83" s="35"/>
      <c r="RFD83" s="35"/>
      <c r="RFE83" s="35"/>
      <c r="RFF83" s="35"/>
      <c r="RFG83" s="35"/>
      <c r="RFH83" s="35"/>
      <c r="RFI83" s="35"/>
      <c r="RFJ83" s="35"/>
      <c r="RFK83" s="35"/>
      <c r="RFL83" s="35"/>
      <c r="RFM83" s="35"/>
      <c r="RFN83" s="35"/>
      <c r="RFO83" s="35"/>
      <c r="RFP83" s="35"/>
      <c r="RFQ83" s="35"/>
      <c r="RFR83" s="35"/>
      <c r="RFS83" s="35"/>
      <c r="RFT83" s="35"/>
      <c r="RFU83" s="35"/>
      <c r="RFV83" s="35"/>
      <c r="RFW83" s="35"/>
      <c r="RFX83" s="35"/>
      <c r="RFY83" s="35"/>
      <c r="RFZ83" s="35"/>
      <c r="RGA83" s="35"/>
      <c r="RGB83" s="35"/>
      <c r="RGC83" s="35"/>
      <c r="RGD83" s="35"/>
      <c r="RGE83" s="35"/>
      <c r="RGF83" s="35"/>
      <c r="RGG83" s="35"/>
      <c r="RGH83" s="35"/>
      <c r="RGI83" s="35"/>
      <c r="RGJ83" s="35"/>
      <c r="RGK83" s="35"/>
      <c r="RGL83" s="35"/>
      <c r="RGM83" s="35"/>
      <c r="RGN83" s="35"/>
      <c r="RGO83" s="35"/>
      <c r="RGP83" s="35"/>
      <c r="RGQ83" s="35"/>
      <c r="RGR83" s="35"/>
      <c r="RGS83" s="35"/>
      <c r="RGT83" s="35"/>
      <c r="RGU83" s="35"/>
      <c r="RGV83" s="35"/>
      <c r="RGW83" s="35"/>
      <c r="RGX83" s="35"/>
      <c r="RGY83" s="35"/>
      <c r="RGZ83" s="35"/>
      <c r="RHA83" s="35"/>
      <c r="RHB83" s="35"/>
      <c r="RHC83" s="35"/>
      <c r="RHD83" s="35"/>
      <c r="RHE83" s="35"/>
      <c r="RHF83" s="35"/>
      <c r="RHG83" s="35"/>
      <c r="RHH83" s="35"/>
      <c r="RHI83" s="35"/>
      <c r="RHJ83" s="35"/>
      <c r="RHK83" s="35"/>
      <c r="RHL83" s="35"/>
      <c r="RHM83" s="35"/>
      <c r="RHN83" s="35"/>
      <c r="RHO83" s="35"/>
      <c r="RHP83" s="35"/>
      <c r="RHQ83" s="35"/>
      <c r="RHR83" s="35"/>
      <c r="RHS83" s="35"/>
      <c r="RHT83" s="35"/>
      <c r="RHU83" s="35"/>
      <c r="RHV83" s="35"/>
      <c r="RHW83" s="35"/>
      <c r="RHX83" s="35"/>
      <c r="RHY83" s="35"/>
      <c r="RHZ83" s="35"/>
      <c r="RIA83" s="35"/>
      <c r="RIB83" s="35"/>
      <c r="RIC83" s="35"/>
      <c r="RID83" s="35"/>
      <c r="RIE83" s="35"/>
      <c r="RIF83" s="35"/>
      <c r="RIG83" s="35"/>
      <c r="RIH83" s="35"/>
      <c r="RII83" s="35"/>
      <c r="RIJ83" s="35"/>
      <c r="RIK83" s="35"/>
      <c r="RIL83" s="35"/>
      <c r="RIM83" s="35"/>
      <c r="RIN83" s="35"/>
      <c r="RIO83" s="35"/>
      <c r="RIP83" s="35"/>
      <c r="RIQ83" s="35"/>
      <c r="RIR83" s="35"/>
      <c r="RIS83" s="35"/>
      <c r="RIT83" s="35"/>
      <c r="RIU83" s="35"/>
      <c r="RIV83" s="35"/>
      <c r="RIW83" s="35"/>
      <c r="RIX83" s="35"/>
      <c r="RIY83" s="35"/>
      <c r="RIZ83" s="35"/>
      <c r="RJA83" s="35"/>
      <c r="RJB83" s="35"/>
      <c r="RJC83" s="35"/>
      <c r="RJD83" s="35"/>
      <c r="RJE83" s="35"/>
      <c r="RJF83" s="35"/>
      <c r="RJG83" s="35"/>
      <c r="RJH83" s="35"/>
      <c r="RJI83" s="35"/>
      <c r="RJJ83" s="35"/>
      <c r="RJK83" s="35"/>
      <c r="RJL83" s="35"/>
      <c r="RJM83" s="35"/>
      <c r="RJN83" s="35"/>
      <c r="RJO83" s="35"/>
      <c r="RJP83" s="35"/>
      <c r="RJQ83" s="35"/>
      <c r="RJR83" s="35"/>
      <c r="RJS83" s="35"/>
      <c r="RJT83" s="35"/>
      <c r="RJU83" s="35"/>
      <c r="RJV83" s="35"/>
      <c r="RJW83" s="35"/>
      <c r="RJX83" s="35"/>
      <c r="RJY83" s="35"/>
      <c r="RJZ83" s="35"/>
      <c r="RKA83" s="35"/>
      <c r="RKB83" s="35"/>
      <c r="RKC83" s="35"/>
      <c r="RKD83" s="35"/>
      <c r="RKE83" s="35"/>
      <c r="RKF83" s="35"/>
      <c r="RKG83" s="35"/>
      <c r="RKH83" s="35"/>
      <c r="RKI83" s="35"/>
      <c r="RKJ83" s="35"/>
      <c r="RKK83" s="35"/>
      <c r="RKL83" s="35"/>
      <c r="RKM83" s="35"/>
      <c r="RKN83" s="35"/>
      <c r="RKO83" s="35"/>
      <c r="RKP83" s="35"/>
      <c r="RKQ83" s="35"/>
      <c r="RKR83" s="35"/>
      <c r="RKS83" s="35"/>
      <c r="RKT83" s="35"/>
      <c r="RKU83" s="35"/>
      <c r="RKV83" s="35"/>
      <c r="RKW83" s="35"/>
      <c r="RKX83" s="35"/>
      <c r="RKY83" s="35"/>
      <c r="RKZ83" s="35"/>
      <c r="RLA83" s="35"/>
      <c r="RLB83" s="35"/>
      <c r="RLC83" s="35"/>
      <c r="RLD83" s="35"/>
      <c r="RLE83" s="35"/>
      <c r="RLF83" s="35"/>
      <c r="RLG83" s="35"/>
      <c r="RLH83" s="35"/>
      <c r="RLI83" s="35"/>
      <c r="RLJ83" s="35"/>
      <c r="RLK83" s="35"/>
      <c r="RLL83" s="35"/>
      <c r="RLM83" s="35"/>
      <c r="RLN83" s="35"/>
      <c r="RLO83" s="35"/>
      <c r="RLP83" s="35"/>
      <c r="RLQ83" s="35"/>
      <c r="RLR83" s="35"/>
      <c r="RLS83" s="35"/>
      <c r="RLT83" s="35"/>
      <c r="RLU83" s="35"/>
      <c r="RLV83" s="35"/>
      <c r="RLW83" s="35"/>
      <c r="RLX83" s="35"/>
      <c r="RLY83" s="35"/>
      <c r="RLZ83" s="35"/>
      <c r="RMA83" s="35"/>
      <c r="RMB83" s="35"/>
      <c r="RMC83" s="35"/>
      <c r="RMD83" s="35"/>
      <c r="RME83" s="35"/>
      <c r="RMF83" s="35"/>
      <c r="RMG83" s="35"/>
      <c r="RMH83" s="35"/>
      <c r="RMO83" s="35"/>
      <c r="RMP83" s="35"/>
      <c r="RMQ83" s="35"/>
      <c r="RMR83" s="35"/>
      <c r="RMS83" s="35"/>
      <c r="RMT83" s="35"/>
      <c r="RMU83" s="35"/>
      <c r="RMV83" s="35"/>
      <c r="RMW83" s="35"/>
      <c r="RMX83" s="35"/>
      <c r="RMY83" s="35"/>
      <c r="RMZ83" s="35"/>
      <c r="RNA83" s="35"/>
      <c r="RNB83" s="35"/>
      <c r="RNC83" s="35"/>
      <c r="RND83" s="35"/>
      <c r="RNE83" s="35"/>
      <c r="RNF83" s="35"/>
      <c r="RNG83" s="35"/>
      <c r="RNH83" s="35"/>
      <c r="RNI83" s="35"/>
      <c r="RNJ83" s="35"/>
      <c r="RNK83" s="35"/>
      <c r="RNL83" s="35"/>
      <c r="RNM83" s="35"/>
      <c r="RNN83" s="35"/>
      <c r="RNO83" s="35"/>
      <c r="RNP83" s="35"/>
      <c r="RNQ83" s="35"/>
      <c r="RNR83" s="35"/>
      <c r="RNS83" s="35"/>
      <c r="RNT83" s="35"/>
      <c r="RNU83" s="35"/>
      <c r="RNV83" s="35"/>
      <c r="RNW83" s="35"/>
      <c r="RNX83" s="35"/>
      <c r="RNY83" s="35"/>
      <c r="RNZ83" s="35"/>
      <c r="ROA83" s="35"/>
      <c r="ROB83" s="35"/>
      <c r="ROC83" s="35"/>
      <c r="ROD83" s="35"/>
      <c r="ROE83" s="35"/>
      <c r="ROF83" s="35"/>
      <c r="ROG83" s="35"/>
      <c r="ROH83" s="35"/>
      <c r="ROI83" s="35"/>
      <c r="ROJ83" s="35"/>
      <c r="ROK83" s="35"/>
      <c r="ROL83" s="35"/>
      <c r="ROM83" s="35"/>
      <c r="RON83" s="35"/>
      <c r="ROO83" s="35"/>
      <c r="ROP83" s="35"/>
      <c r="ROQ83" s="35"/>
      <c r="ROR83" s="35"/>
      <c r="ROS83" s="35"/>
      <c r="ROT83" s="35"/>
      <c r="ROU83" s="35"/>
      <c r="ROV83" s="35"/>
      <c r="ROW83" s="35"/>
      <c r="ROX83" s="35"/>
      <c r="ROY83" s="35"/>
      <c r="ROZ83" s="35"/>
      <c r="RPA83" s="35"/>
      <c r="RPB83" s="35"/>
      <c r="RPC83" s="35"/>
      <c r="RPD83" s="35"/>
      <c r="RPE83" s="35"/>
      <c r="RPF83" s="35"/>
      <c r="RPG83" s="35"/>
      <c r="RPH83" s="35"/>
      <c r="RPI83" s="35"/>
      <c r="RPJ83" s="35"/>
      <c r="RPK83" s="35"/>
      <c r="RPL83" s="35"/>
      <c r="RPM83" s="35"/>
      <c r="RPN83" s="35"/>
      <c r="RPO83" s="35"/>
      <c r="RPP83" s="35"/>
      <c r="RPQ83" s="35"/>
      <c r="RPR83" s="35"/>
      <c r="RPS83" s="35"/>
      <c r="RPT83" s="35"/>
      <c r="RPU83" s="35"/>
      <c r="RPV83" s="35"/>
      <c r="RPW83" s="35"/>
      <c r="RPX83" s="35"/>
      <c r="RPY83" s="35"/>
      <c r="RPZ83" s="35"/>
      <c r="RQA83" s="35"/>
      <c r="RQB83" s="35"/>
      <c r="RQC83" s="35"/>
      <c r="RQD83" s="35"/>
      <c r="RQE83" s="35"/>
      <c r="RQF83" s="35"/>
      <c r="RQG83" s="35"/>
      <c r="RQH83" s="35"/>
      <c r="RQI83" s="35"/>
      <c r="RQJ83" s="35"/>
      <c r="RQK83" s="35"/>
      <c r="RQL83" s="35"/>
      <c r="RQM83" s="35"/>
      <c r="RQN83" s="35"/>
      <c r="RQO83" s="35"/>
      <c r="RQP83" s="35"/>
      <c r="RQQ83" s="35"/>
      <c r="RQR83" s="35"/>
      <c r="RQS83" s="35"/>
      <c r="RQT83" s="35"/>
      <c r="RQU83" s="35"/>
      <c r="RQV83" s="35"/>
      <c r="RQW83" s="35"/>
      <c r="RQX83" s="35"/>
      <c r="RQY83" s="35"/>
      <c r="RQZ83" s="35"/>
      <c r="RRA83" s="35"/>
      <c r="RRB83" s="35"/>
      <c r="RRC83" s="35"/>
      <c r="RRD83" s="35"/>
      <c r="RRE83" s="35"/>
      <c r="RRF83" s="35"/>
      <c r="RRG83" s="35"/>
      <c r="RRH83" s="35"/>
      <c r="RRI83" s="35"/>
      <c r="RRJ83" s="35"/>
      <c r="RRK83" s="35"/>
      <c r="RRL83" s="35"/>
      <c r="RRM83" s="35"/>
      <c r="RRN83" s="35"/>
      <c r="RRO83" s="35"/>
      <c r="RRP83" s="35"/>
      <c r="RRQ83" s="35"/>
      <c r="RRR83" s="35"/>
      <c r="RRS83" s="35"/>
      <c r="RRT83" s="35"/>
      <c r="RRU83" s="35"/>
      <c r="RRV83" s="35"/>
      <c r="RRW83" s="35"/>
      <c r="RRX83" s="35"/>
      <c r="RRY83" s="35"/>
      <c r="RRZ83" s="35"/>
      <c r="RSA83" s="35"/>
      <c r="RSB83" s="35"/>
      <c r="RSC83" s="35"/>
      <c r="RSD83" s="35"/>
      <c r="RSE83" s="35"/>
      <c r="RSF83" s="35"/>
      <c r="RSG83" s="35"/>
      <c r="RSH83" s="35"/>
      <c r="RSI83" s="35"/>
      <c r="RSJ83" s="35"/>
      <c r="RSK83" s="35"/>
      <c r="RSL83" s="35"/>
      <c r="RSM83" s="35"/>
      <c r="RSN83" s="35"/>
      <c r="RSO83" s="35"/>
      <c r="RSP83" s="35"/>
      <c r="RSQ83" s="35"/>
      <c r="RSR83" s="35"/>
      <c r="RSS83" s="35"/>
      <c r="RST83" s="35"/>
      <c r="RSU83" s="35"/>
      <c r="RSV83" s="35"/>
      <c r="RSW83" s="35"/>
      <c r="RSX83" s="35"/>
      <c r="RSY83" s="35"/>
      <c r="RSZ83" s="35"/>
      <c r="RTA83" s="35"/>
      <c r="RTB83" s="35"/>
      <c r="RTC83" s="35"/>
      <c r="RTD83" s="35"/>
      <c r="RTE83" s="35"/>
      <c r="RTF83" s="35"/>
      <c r="RTG83" s="35"/>
      <c r="RTH83" s="35"/>
      <c r="RTI83" s="35"/>
      <c r="RTJ83" s="35"/>
      <c r="RTK83" s="35"/>
      <c r="RTL83" s="35"/>
      <c r="RTM83" s="35"/>
      <c r="RTN83" s="35"/>
      <c r="RTO83" s="35"/>
      <c r="RTP83" s="35"/>
      <c r="RTQ83" s="35"/>
      <c r="RTR83" s="35"/>
      <c r="RTS83" s="35"/>
      <c r="RTT83" s="35"/>
      <c r="RTU83" s="35"/>
      <c r="RTV83" s="35"/>
      <c r="RTW83" s="35"/>
      <c r="RTX83" s="35"/>
      <c r="RTY83" s="35"/>
      <c r="RTZ83" s="35"/>
      <c r="RUA83" s="35"/>
      <c r="RUB83" s="35"/>
      <c r="RUC83" s="35"/>
      <c r="RUD83" s="35"/>
      <c r="RUE83" s="35"/>
      <c r="RUF83" s="35"/>
      <c r="RUG83" s="35"/>
      <c r="RUH83" s="35"/>
      <c r="RUI83" s="35"/>
      <c r="RUJ83" s="35"/>
      <c r="RUK83" s="35"/>
      <c r="RUL83" s="35"/>
      <c r="RUM83" s="35"/>
      <c r="RUN83" s="35"/>
      <c r="RUO83" s="35"/>
      <c r="RUP83" s="35"/>
      <c r="RUQ83" s="35"/>
      <c r="RUR83" s="35"/>
      <c r="RUS83" s="35"/>
      <c r="RUT83" s="35"/>
      <c r="RUU83" s="35"/>
      <c r="RUV83" s="35"/>
      <c r="RUW83" s="35"/>
      <c r="RUX83" s="35"/>
      <c r="RUY83" s="35"/>
      <c r="RUZ83" s="35"/>
      <c r="RVA83" s="35"/>
      <c r="RVB83" s="35"/>
      <c r="RVC83" s="35"/>
      <c r="RVD83" s="35"/>
      <c r="RVE83" s="35"/>
      <c r="RVF83" s="35"/>
      <c r="RVG83" s="35"/>
      <c r="RVH83" s="35"/>
      <c r="RVI83" s="35"/>
      <c r="RVJ83" s="35"/>
      <c r="RVK83" s="35"/>
      <c r="RVL83" s="35"/>
      <c r="RVM83" s="35"/>
      <c r="RVN83" s="35"/>
      <c r="RVO83" s="35"/>
      <c r="RVP83" s="35"/>
      <c r="RVQ83" s="35"/>
      <c r="RVR83" s="35"/>
      <c r="RVS83" s="35"/>
      <c r="RVT83" s="35"/>
      <c r="RVU83" s="35"/>
      <c r="RVV83" s="35"/>
      <c r="RVW83" s="35"/>
      <c r="RVX83" s="35"/>
      <c r="RVY83" s="35"/>
      <c r="RVZ83" s="35"/>
      <c r="RWA83" s="35"/>
      <c r="RWB83" s="35"/>
      <c r="RWC83" s="35"/>
      <c r="RWD83" s="35"/>
      <c r="RWK83" s="35"/>
      <c r="RWL83" s="35"/>
      <c r="RWM83" s="35"/>
      <c r="RWN83" s="35"/>
      <c r="RWO83" s="35"/>
      <c r="RWP83" s="35"/>
      <c r="RWQ83" s="35"/>
      <c r="RWR83" s="35"/>
      <c r="RWS83" s="35"/>
      <c r="RWT83" s="35"/>
      <c r="RWU83" s="35"/>
      <c r="RWV83" s="35"/>
      <c r="RWW83" s="35"/>
      <c r="RWX83" s="35"/>
      <c r="RWY83" s="35"/>
      <c r="RWZ83" s="35"/>
      <c r="RXA83" s="35"/>
      <c r="RXB83" s="35"/>
      <c r="RXC83" s="35"/>
      <c r="RXD83" s="35"/>
      <c r="RXE83" s="35"/>
      <c r="RXF83" s="35"/>
      <c r="RXG83" s="35"/>
      <c r="RXH83" s="35"/>
      <c r="RXI83" s="35"/>
      <c r="RXJ83" s="35"/>
      <c r="RXK83" s="35"/>
      <c r="RXL83" s="35"/>
      <c r="RXM83" s="35"/>
      <c r="RXN83" s="35"/>
      <c r="RXO83" s="35"/>
      <c r="RXP83" s="35"/>
      <c r="RXQ83" s="35"/>
      <c r="RXR83" s="35"/>
      <c r="RXS83" s="35"/>
      <c r="RXT83" s="35"/>
      <c r="RXU83" s="35"/>
      <c r="RXV83" s="35"/>
      <c r="RXW83" s="35"/>
      <c r="RXX83" s="35"/>
      <c r="RXY83" s="35"/>
      <c r="RXZ83" s="35"/>
      <c r="RYA83" s="35"/>
      <c r="RYB83" s="35"/>
      <c r="RYC83" s="35"/>
      <c r="RYD83" s="35"/>
      <c r="RYE83" s="35"/>
      <c r="RYF83" s="35"/>
      <c r="RYG83" s="35"/>
      <c r="RYH83" s="35"/>
      <c r="RYI83" s="35"/>
      <c r="RYJ83" s="35"/>
      <c r="RYK83" s="35"/>
      <c r="RYL83" s="35"/>
      <c r="RYM83" s="35"/>
      <c r="RYN83" s="35"/>
      <c r="RYO83" s="35"/>
      <c r="RYP83" s="35"/>
      <c r="RYQ83" s="35"/>
      <c r="RYR83" s="35"/>
      <c r="RYS83" s="35"/>
      <c r="RYT83" s="35"/>
      <c r="RYU83" s="35"/>
      <c r="RYV83" s="35"/>
      <c r="RYW83" s="35"/>
      <c r="RYX83" s="35"/>
      <c r="RYY83" s="35"/>
      <c r="RYZ83" s="35"/>
      <c r="RZA83" s="35"/>
      <c r="RZB83" s="35"/>
      <c r="RZC83" s="35"/>
      <c r="RZD83" s="35"/>
      <c r="RZE83" s="35"/>
      <c r="RZF83" s="35"/>
      <c r="RZG83" s="35"/>
      <c r="RZH83" s="35"/>
      <c r="RZI83" s="35"/>
      <c r="RZJ83" s="35"/>
      <c r="RZK83" s="35"/>
      <c r="RZL83" s="35"/>
      <c r="RZM83" s="35"/>
      <c r="RZN83" s="35"/>
      <c r="RZO83" s="35"/>
      <c r="RZP83" s="35"/>
      <c r="RZQ83" s="35"/>
      <c r="RZR83" s="35"/>
      <c r="RZS83" s="35"/>
      <c r="RZT83" s="35"/>
      <c r="RZU83" s="35"/>
      <c r="RZV83" s="35"/>
      <c r="RZW83" s="35"/>
      <c r="RZX83" s="35"/>
      <c r="RZY83" s="35"/>
      <c r="RZZ83" s="35"/>
      <c r="SAA83" s="35"/>
      <c r="SAB83" s="35"/>
      <c r="SAC83" s="35"/>
      <c r="SAD83" s="35"/>
      <c r="SAE83" s="35"/>
      <c r="SAF83" s="35"/>
      <c r="SAG83" s="35"/>
      <c r="SAH83" s="35"/>
      <c r="SAI83" s="35"/>
      <c r="SAJ83" s="35"/>
      <c r="SAK83" s="35"/>
      <c r="SAL83" s="35"/>
      <c r="SAM83" s="35"/>
      <c r="SAN83" s="35"/>
      <c r="SAO83" s="35"/>
      <c r="SAP83" s="35"/>
      <c r="SAQ83" s="35"/>
      <c r="SAR83" s="35"/>
      <c r="SAS83" s="35"/>
      <c r="SAT83" s="35"/>
      <c r="SAU83" s="35"/>
      <c r="SAV83" s="35"/>
      <c r="SAW83" s="35"/>
      <c r="SAX83" s="35"/>
      <c r="SAY83" s="35"/>
      <c r="SAZ83" s="35"/>
      <c r="SBA83" s="35"/>
      <c r="SBB83" s="35"/>
      <c r="SBC83" s="35"/>
      <c r="SBD83" s="35"/>
      <c r="SBE83" s="35"/>
      <c r="SBF83" s="35"/>
      <c r="SBG83" s="35"/>
      <c r="SBH83" s="35"/>
      <c r="SBI83" s="35"/>
      <c r="SBJ83" s="35"/>
      <c r="SBK83" s="35"/>
      <c r="SBL83" s="35"/>
      <c r="SBM83" s="35"/>
      <c r="SBN83" s="35"/>
      <c r="SBO83" s="35"/>
      <c r="SBP83" s="35"/>
      <c r="SBQ83" s="35"/>
      <c r="SBR83" s="35"/>
      <c r="SBS83" s="35"/>
      <c r="SBT83" s="35"/>
      <c r="SBU83" s="35"/>
      <c r="SBV83" s="35"/>
      <c r="SBW83" s="35"/>
      <c r="SBX83" s="35"/>
      <c r="SBY83" s="35"/>
      <c r="SBZ83" s="35"/>
      <c r="SCA83" s="35"/>
      <c r="SCB83" s="35"/>
      <c r="SCC83" s="35"/>
      <c r="SCD83" s="35"/>
      <c r="SCE83" s="35"/>
      <c r="SCF83" s="35"/>
      <c r="SCG83" s="35"/>
      <c r="SCH83" s="35"/>
      <c r="SCI83" s="35"/>
      <c r="SCJ83" s="35"/>
      <c r="SCK83" s="35"/>
      <c r="SCL83" s="35"/>
      <c r="SCM83" s="35"/>
      <c r="SCN83" s="35"/>
      <c r="SCO83" s="35"/>
      <c r="SCP83" s="35"/>
      <c r="SCQ83" s="35"/>
      <c r="SCR83" s="35"/>
      <c r="SCS83" s="35"/>
      <c r="SCT83" s="35"/>
      <c r="SCU83" s="35"/>
      <c r="SCV83" s="35"/>
      <c r="SCW83" s="35"/>
      <c r="SCX83" s="35"/>
      <c r="SCY83" s="35"/>
      <c r="SCZ83" s="35"/>
      <c r="SDA83" s="35"/>
      <c r="SDB83" s="35"/>
      <c r="SDC83" s="35"/>
      <c r="SDD83" s="35"/>
      <c r="SDE83" s="35"/>
      <c r="SDF83" s="35"/>
      <c r="SDG83" s="35"/>
      <c r="SDH83" s="35"/>
      <c r="SDI83" s="35"/>
      <c r="SDJ83" s="35"/>
      <c r="SDK83" s="35"/>
      <c r="SDL83" s="35"/>
      <c r="SDM83" s="35"/>
      <c r="SDN83" s="35"/>
      <c r="SDO83" s="35"/>
      <c r="SDP83" s="35"/>
      <c r="SDQ83" s="35"/>
      <c r="SDR83" s="35"/>
      <c r="SDS83" s="35"/>
      <c r="SDT83" s="35"/>
      <c r="SDU83" s="35"/>
      <c r="SDV83" s="35"/>
      <c r="SDW83" s="35"/>
      <c r="SDX83" s="35"/>
      <c r="SDY83" s="35"/>
      <c r="SDZ83" s="35"/>
      <c r="SEA83" s="35"/>
      <c r="SEB83" s="35"/>
      <c r="SEC83" s="35"/>
      <c r="SED83" s="35"/>
      <c r="SEE83" s="35"/>
      <c r="SEF83" s="35"/>
      <c r="SEG83" s="35"/>
      <c r="SEH83" s="35"/>
      <c r="SEI83" s="35"/>
      <c r="SEJ83" s="35"/>
      <c r="SEK83" s="35"/>
      <c r="SEL83" s="35"/>
      <c r="SEM83" s="35"/>
      <c r="SEN83" s="35"/>
      <c r="SEO83" s="35"/>
      <c r="SEP83" s="35"/>
      <c r="SEQ83" s="35"/>
      <c r="SER83" s="35"/>
      <c r="SES83" s="35"/>
      <c r="SET83" s="35"/>
      <c r="SEU83" s="35"/>
      <c r="SEV83" s="35"/>
      <c r="SEW83" s="35"/>
      <c r="SEX83" s="35"/>
      <c r="SEY83" s="35"/>
      <c r="SEZ83" s="35"/>
      <c r="SFA83" s="35"/>
      <c r="SFB83" s="35"/>
      <c r="SFC83" s="35"/>
      <c r="SFD83" s="35"/>
      <c r="SFE83" s="35"/>
      <c r="SFF83" s="35"/>
      <c r="SFG83" s="35"/>
      <c r="SFH83" s="35"/>
      <c r="SFI83" s="35"/>
      <c r="SFJ83" s="35"/>
      <c r="SFK83" s="35"/>
      <c r="SFL83" s="35"/>
      <c r="SFM83" s="35"/>
      <c r="SFN83" s="35"/>
      <c r="SFO83" s="35"/>
      <c r="SFP83" s="35"/>
      <c r="SFQ83" s="35"/>
      <c r="SFR83" s="35"/>
      <c r="SFS83" s="35"/>
      <c r="SFT83" s="35"/>
      <c r="SFU83" s="35"/>
      <c r="SFV83" s="35"/>
      <c r="SFW83" s="35"/>
      <c r="SFX83" s="35"/>
      <c r="SFY83" s="35"/>
      <c r="SFZ83" s="35"/>
      <c r="SGG83" s="35"/>
      <c r="SGH83" s="35"/>
      <c r="SGI83" s="35"/>
      <c r="SGJ83" s="35"/>
      <c r="SGK83" s="35"/>
      <c r="SGL83" s="35"/>
      <c r="SGM83" s="35"/>
      <c r="SGN83" s="35"/>
      <c r="SGO83" s="35"/>
      <c r="SGP83" s="35"/>
      <c r="SGQ83" s="35"/>
      <c r="SGR83" s="35"/>
      <c r="SGS83" s="35"/>
      <c r="SGT83" s="35"/>
      <c r="SGU83" s="35"/>
      <c r="SGV83" s="35"/>
      <c r="SGW83" s="35"/>
      <c r="SGX83" s="35"/>
      <c r="SGY83" s="35"/>
      <c r="SGZ83" s="35"/>
      <c r="SHA83" s="35"/>
      <c r="SHB83" s="35"/>
      <c r="SHC83" s="35"/>
      <c r="SHD83" s="35"/>
      <c r="SHE83" s="35"/>
      <c r="SHF83" s="35"/>
      <c r="SHG83" s="35"/>
      <c r="SHH83" s="35"/>
      <c r="SHI83" s="35"/>
      <c r="SHJ83" s="35"/>
      <c r="SHK83" s="35"/>
      <c r="SHL83" s="35"/>
      <c r="SHM83" s="35"/>
      <c r="SHN83" s="35"/>
      <c r="SHO83" s="35"/>
      <c r="SHP83" s="35"/>
      <c r="SHQ83" s="35"/>
      <c r="SHR83" s="35"/>
      <c r="SHS83" s="35"/>
      <c r="SHT83" s="35"/>
      <c r="SHU83" s="35"/>
      <c r="SHV83" s="35"/>
      <c r="SHW83" s="35"/>
      <c r="SHX83" s="35"/>
      <c r="SHY83" s="35"/>
      <c r="SHZ83" s="35"/>
      <c r="SIA83" s="35"/>
      <c r="SIB83" s="35"/>
      <c r="SIC83" s="35"/>
      <c r="SID83" s="35"/>
      <c r="SIE83" s="35"/>
      <c r="SIF83" s="35"/>
      <c r="SIG83" s="35"/>
      <c r="SIH83" s="35"/>
      <c r="SII83" s="35"/>
      <c r="SIJ83" s="35"/>
      <c r="SIK83" s="35"/>
      <c r="SIL83" s="35"/>
      <c r="SIM83" s="35"/>
      <c r="SIN83" s="35"/>
      <c r="SIO83" s="35"/>
      <c r="SIP83" s="35"/>
      <c r="SIQ83" s="35"/>
      <c r="SIR83" s="35"/>
      <c r="SIS83" s="35"/>
      <c r="SIT83" s="35"/>
      <c r="SIU83" s="35"/>
      <c r="SIV83" s="35"/>
      <c r="SIW83" s="35"/>
      <c r="SIX83" s="35"/>
      <c r="SIY83" s="35"/>
      <c r="SIZ83" s="35"/>
      <c r="SJA83" s="35"/>
      <c r="SJB83" s="35"/>
      <c r="SJC83" s="35"/>
      <c r="SJD83" s="35"/>
      <c r="SJE83" s="35"/>
      <c r="SJF83" s="35"/>
      <c r="SJG83" s="35"/>
      <c r="SJH83" s="35"/>
      <c r="SJI83" s="35"/>
      <c r="SJJ83" s="35"/>
      <c r="SJK83" s="35"/>
      <c r="SJL83" s="35"/>
      <c r="SJM83" s="35"/>
      <c r="SJN83" s="35"/>
      <c r="SJO83" s="35"/>
      <c r="SJP83" s="35"/>
      <c r="SJQ83" s="35"/>
      <c r="SJR83" s="35"/>
      <c r="SJS83" s="35"/>
      <c r="SJT83" s="35"/>
      <c r="SJU83" s="35"/>
      <c r="SJV83" s="35"/>
      <c r="SJW83" s="35"/>
      <c r="SJX83" s="35"/>
      <c r="SJY83" s="35"/>
      <c r="SJZ83" s="35"/>
      <c r="SKA83" s="35"/>
      <c r="SKB83" s="35"/>
      <c r="SKC83" s="35"/>
      <c r="SKD83" s="35"/>
      <c r="SKE83" s="35"/>
      <c r="SKF83" s="35"/>
      <c r="SKG83" s="35"/>
      <c r="SKH83" s="35"/>
      <c r="SKI83" s="35"/>
      <c r="SKJ83" s="35"/>
      <c r="SKK83" s="35"/>
      <c r="SKL83" s="35"/>
      <c r="SKM83" s="35"/>
      <c r="SKN83" s="35"/>
      <c r="SKO83" s="35"/>
      <c r="SKP83" s="35"/>
      <c r="SKQ83" s="35"/>
      <c r="SKR83" s="35"/>
      <c r="SKS83" s="35"/>
      <c r="SKT83" s="35"/>
      <c r="SKU83" s="35"/>
      <c r="SKV83" s="35"/>
      <c r="SKW83" s="35"/>
      <c r="SKX83" s="35"/>
      <c r="SKY83" s="35"/>
      <c r="SKZ83" s="35"/>
      <c r="SLA83" s="35"/>
      <c r="SLB83" s="35"/>
      <c r="SLC83" s="35"/>
      <c r="SLD83" s="35"/>
      <c r="SLE83" s="35"/>
      <c r="SLF83" s="35"/>
      <c r="SLG83" s="35"/>
      <c r="SLH83" s="35"/>
      <c r="SLI83" s="35"/>
      <c r="SLJ83" s="35"/>
      <c r="SLK83" s="35"/>
      <c r="SLL83" s="35"/>
      <c r="SLM83" s="35"/>
      <c r="SLN83" s="35"/>
      <c r="SLO83" s="35"/>
      <c r="SLP83" s="35"/>
      <c r="SLQ83" s="35"/>
      <c r="SLR83" s="35"/>
      <c r="SLS83" s="35"/>
      <c r="SLT83" s="35"/>
      <c r="SLU83" s="35"/>
      <c r="SLV83" s="35"/>
      <c r="SLW83" s="35"/>
      <c r="SLX83" s="35"/>
      <c r="SLY83" s="35"/>
      <c r="SLZ83" s="35"/>
      <c r="SMA83" s="35"/>
      <c r="SMB83" s="35"/>
      <c r="SMC83" s="35"/>
      <c r="SMD83" s="35"/>
      <c r="SME83" s="35"/>
      <c r="SMF83" s="35"/>
      <c r="SMG83" s="35"/>
      <c r="SMH83" s="35"/>
      <c r="SMI83" s="35"/>
      <c r="SMJ83" s="35"/>
      <c r="SMK83" s="35"/>
      <c r="SML83" s="35"/>
      <c r="SMM83" s="35"/>
      <c r="SMN83" s="35"/>
      <c r="SMO83" s="35"/>
      <c r="SMP83" s="35"/>
      <c r="SMQ83" s="35"/>
      <c r="SMR83" s="35"/>
      <c r="SMS83" s="35"/>
      <c r="SMT83" s="35"/>
      <c r="SMU83" s="35"/>
      <c r="SMV83" s="35"/>
      <c r="SMW83" s="35"/>
      <c r="SMX83" s="35"/>
      <c r="SMY83" s="35"/>
      <c r="SMZ83" s="35"/>
      <c r="SNA83" s="35"/>
      <c r="SNB83" s="35"/>
      <c r="SNC83" s="35"/>
      <c r="SND83" s="35"/>
      <c r="SNE83" s="35"/>
      <c r="SNF83" s="35"/>
      <c r="SNG83" s="35"/>
      <c r="SNH83" s="35"/>
      <c r="SNI83" s="35"/>
      <c r="SNJ83" s="35"/>
      <c r="SNK83" s="35"/>
      <c r="SNL83" s="35"/>
      <c r="SNM83" s="35"/>
      <c r="SNN83" s="35"/>
      <c r="SNO83" s="35"/>
      <c r="SNP83" s="35"/>
      <c r="SNQ83" s="35"/>
      <c r="SNR83" s="35"/>
      <c r="SNS83" s="35"/>
      <c r="SNT83" s="35"/>
      <c r="SNU83" s="35"/>
      <c r="SNV83" s="35"/>
      <c r="SNW83" s="35"/>
      <c r="SNX83" s="35"/>
      <c r="SNY83" s="35"/>
      <c r="SNZ83" s="35"/>
      <c r="SOA83" s="35"/>
      <c r="SOB83" s="35"/>
      <c r="SOC83" s="35"/>
      <c r="SOD83" s="35"/>
      <c r="SOE83" s="35"/>
      <c r="SOF83" s="35"/>
      <c r="SOG83" s="35"/>
      <c r="SOH83" s="35"/>
      <c r="SOI83" s="35"/>
      <c r="SOJ83" s="35"/>
      <c r="SOK83" s="35"/>
      <c r="SOL83" s="35"/>
      <c r="SOM83" s="35"/>
      <c r="SON83" s="35"/>
      <c r="SOO83" s="35"/>
      <c r="SOP83" s="35"/>
      <c r="SOQ83" s="35"/>
      <c r="SOR83" s="35"/>
      <c r="SOS83" s="35"/>
      <c r="SOT83" s="35"/>
      <c r="SOU83" s="35"/>
      <c r="SOV83" s="35"/>
      <c r="SOW83" s="35"/>
      <c r="SOX83" s="35"/>
      <c r="SOY83" s="35"/>
      <c r="SOZ83" s="35"/>
      <c r="SPA83" s="35"/>
      <c r="SPB83" s="35"/>
      <c r="SPC83" s="35"/>
      <c r="SPD83" s="35"/>
      <c r="SPE83" s="35"/>
      <c r="SPF83" s="35"/>
      <c r="SPG83" s="35"/>
      <c r="SPH83" s="35"/>
      <c r="SPI83" s="35"/>
      <c r="SPJ83" s="35"/>
      <c r="SPK83" s="35"/>
      <c r="SPL83" s="35"/>
      <c r="SPM83" s="35"/>
      <c r="SPN83" s="35"/>
      <c r="SPO83" s="35"/>
      <c r="SPP83" s="35"/>
      <c r="SPQ83" s="35"/>
      <c r="SPR83" s="35"/>
      <c r="SPS83" s="35"/>
      <c r="SPT83" s="35"/>
      <c r="SPU83" s="35"/>
      <c r="SPV83" s="35"/>
      <c r="SQC83" s="35"/>
      <c r="SQD83" s="35"/>
      <c r="SQE83" s="35"/>
      <c r="SQF83" s="35"/>
      <c r="SQG83" s="35"/>
      <c r="SQH83" s="35"/>
      <c r="SQI83" s="35"/>
      <c r="SQJ83" s="35"/>
      <c r="SQK83" s="35"/>
      <c r="SQL83" s="35"/>
      <c r="SQM83" s="35"/>
      <c r="SQN83" s="35"/>
      <c r="SQO83" s="35"/>
      <c r="SQP83" s="35"/>
      <c r="SQQ83" s="35"/>
      <c r="SQR83" s="35"/>
      <c r="SQS83" s="35"/>
      <c r="SQT83" s="35"/>
      <c r="SQU83" s="35"/>
      <c r="SQV83" s="35"/>
      <c r="SQW83" s="35"/>
      <c r="SQX83" s="35"/>
      <c r="SQY83" s="35"/>
      <c r="SQZ83" s="35"/>
      <c r="SRA83" s="35"/>
      <c r="SRB83" s="35"/>
      <c r="SRC83" s="35"/>
      <c r="SRD83" s="35"/>
      <c r="SRE83" s="35"/>
      <c r="SRF83" s="35"/>
      <c r="SRG83" s="35"/>
      <c r="SRH83" s="35"/>
      <c r="SRI83" s="35"/>
      <c r="SRJ83" s="35"/>
      <c r="SRK83" s="35"/>
      <c r="SRL83" s="35"/>
      <c r="SRM83" s="35"/>
      <c r="SRN83" s="35"/>
      <c r="SRO83" s="35"/>
      <c r="SRP83" s="35"/>
      <c r="SRQ83" s="35"/>
      <c r="SRR83" s="35"/>
      <c r="SRS83" s="35"/>
      <c r="SRT83" s="35"/>
      <c r="SRU83" s="35"/>
      <c r="SRV83" s="35"/>
      <c r="SRW83" s="35"/>
      <c r="SRX83" s="35"/>
      <c r="SRY83" s="35"/>
      <c r="SRZ83" s="35"/>
      <c r="SSA83" s="35"/>
      <c r="SSB83" s="35"/>
      <c r="SSC83" s="35"/>
      <c r="SSD83" s="35"/>
      <c r="SSE83" s="35"/>
      <c r="SSF83" s="35"/>
      <c r="SSG83" s="35"/>
      <c r="SSH83" s="35"/>
      <c r="SSI83" s="35"/>
      <c r="SSJ83" s="35"/>
      <c r="SSK83" s="35"/>
      <c r="SSL83" s="35"/>
      <c r="SSM83" s="35"/>
      <c r="SSN83" s="35"/>
      <c r="SSO83" s="35"/>
      <c r="SSP83" s="35"/>
      <c r="SSQ83" s="35"/>
      <c r="SSR83" s="35"/>
      <c r="SSS83" s="35"/>
      <c r="SST83" s="35"/>
      <c r="SSU83" s="35"/>
      <c r="SSV83" s="35"/>
      <c r="SSW83" s="35"/>
      <c r="SSX83" s="35"/>
      <c r="SSY83" s="35"/>
      <c r="SSZ83" s="35"/>
      <c r="STA83" s="35"/>
      <c r="STB83" s="35"/>
      <c r="STC83" s="35"/>
      <c r="STD83" s="35"/>
      <c r="STE83" s="35"/>
      <c r="STF83" s="35"/>
      <c r="STG83" s="35"/>
      <c r="STH83" s="35"/>
      <c r="STI83" s="35"/>
      <c r="STJ83" s="35"/>
      <c r="STK83" s="35"/>
      <c r="STL83" s="35"/>
      <c r="STM83" s="35"/>
      <c r="STN83" s="35"/>
      <c r="STO83" s="35"/>
      <c r="STP83" s="35"/>
      <c r="STQ83" s="35"/>
      <c r="STR83" s="35"/>
      <c r="STS83" s="35"/>
      <c r="STT83" s="35"/>
      <c r="STU83" s="35"/>
      <c r="STV83" s="35"/>
      <c r="STW83" s="35"/>
      <c r="STX83" s="35"/>
      <c r="STY83" s="35"/>
      <c r="STZ83" s="35"/>
      <c r="SUA83" s="35"/>
      <c r="SUB83" s="35"/>
      <c r="SUC83" s="35"/>
      <c r="SUD83" s="35"/>
      <c r="SUE83" s="35"/>
      <c r="SUF83" s="35"/>
      <c r="SUG83" s="35"/>
      <c r="SUH83" s="35"/>
      <c r="SUI83" s="35"/>
      <c r="SUJ83" s="35"/>
      <c r="SUK83" s="35"/>
      <c r="SUL83" s="35"/>
      <c r="SUM83" s="35"/>
      <c r="SUN83" s="35"/>
      <c r="SUO83" s="35"/>
      <c r="SUP83" s="35"/>
      <c r="SUQ83" s="35"/>
      <c r="SUR83" s="35"/>
      <c r="SUS83" s="35"/>
      <c r="SUT83" s="35"/>
      <c r="SUU83" s="35"/>
      <c r="SUV83" s="35"/>
      <c r="SUW83" s="35"/>
      <c r="SUX83" s="35"/>
      <c r="SUY83" s="35"/>
      <c r="SUZ83" s="35"/>
      <c r="SVA83" s="35"/>
      <c r="SVB83" s="35"/>
      <c r="SVC83" s="35"/>
      <c r="SVD83" s="35"/>
      <c r="SVE83" s="35"/>
      <c r="SVF83" s="35"/>
      <c r="SVG83" s="35"/>
      <c r="SVH83" s="35"/>
      <c r="SVI83" s="35"/>
      <c r="SVJ83" s="35"/>
      <c r="SVK83" s="35"/>
      <c r="SVL83" s="35"/>
      <c r="SVM83" s="35"/>
      <c r="SVN83" s="35"/>
      <c r="SVO83" s="35"/>
      <c r="SVP83" s="35"/>
      <c r="SVQ83" s="35"/>
      <c r="SVR83" s="35"/>
      <c r="SVS83" s="35"/>
      <c r="SVT83" s="35"/>
      <c r="SVU83" s="35"/>
      <c r="SVV83" s="35"/>
      <c r="SVW83" s="35"/>
      <c r="SVX83" s="35"/>
      <c r="SVY83" s="35"/>
      <c r="SVZ83" s="35"/>
      <c r="SWA83" s="35"/>
      <c r="SWB83" s="35"/>
      <c r="SWC83" s="35"/>
      <c r="SWD83" s="35"/>
      <c r="SWE83" s="35"/>
      <c r="SWF83" s="35"/>
      <c r="SWG83" s="35"/>
      <c r="SWH83" s="35"/>
      <c r="SWI83" s="35"/>
      <c r="SWJ83" s="35"/>
      <c r="SWK83" s="35"/>
      <c r="SWL83" s="35"/>
      <c r="SWM83" s="35"/>
      <c r="SWN83" s="35"/>
      <c r="SWO83" s="35"/>
      <c r="SWP83" s="35"/>
      <c r="SWQ83" s="35"/>
      <c r="SWR83" s="35"/>
      <c r="SWS83" s="35"/>
      <c r="SWT83" s="35"/>
      <c r="SWU83" s="35"/>
      <c r="SWV83" s="35"/>
      <c r="SWW83" s="35"/>
      <c r="SWX83" s="35"/>
      <c r="SWY83" s="35"/>
      <c r="SWZ83" s="35"/>
      <c r="SXA83" s="35"/>
      <c r="SXB83" s="35"/>
      <c r="SXC83" s="35"/>
      <c r="SXD83" s="35"/>
      <c r="SXE83" s="35"/>
      <c r="SXF83" s="35"/>
      <c r="SXG83" s="35"/>
      <c r="SXH83" s="35"/>
      <c r="SXI83" s="35"/>
      <c r="SXJ83" s="35"/>
      <c r="SXK83" s="35"/>
      <c r="SXL83" s="35"/>
      <c r="SXM83" s="35"/>
      <c r="SXN83" s="35"/>
      <c r="SXO83" s="35"/>
      <c r="SXP83" s="35"/>
      <c r="SXQ83" s="35"/>
      <c r="SXR83" s="35"/>
      <c r="SXS83" s="35"/>
      <c r="SXT83" s="35"/>
      <c r="SXU83" s="35"/>
      <c r="SXV83" s="35"/>
      <c r="SXW83" s="35"/>
      <c r="SXX83" s="35"/>
      <c r="SXY83" s="35"/>
      <c r="SXZ83" s="35"/>
      <c r="SYA83" s="35"/>
      <c r="SYB83" s="35"/>
      <c r="SYC83" s="35"/>
      <c r="SYD83" s="35"/>
      <c r="SYE83" s="35"/>
      <c r="SYF83" s="35"/>
      <c r="SYG83" s="35"/>
      <c r="SYH83" s="35"/>
      <c r="SYI83" s="35"/>
      <c r="SYJ83" s="35"/>
      <c r="SYK83" s="35"/>
      <c r="SYL83" s="35"/>
      <c r="SYM83" s="35"/>
      <c r="SYN83" s="35"/>
      <c r="SYO83" s="35"/>
      <c r="SYP83" s="35"/>
      <c r="SYQ83" s="35"/>
      <c r="SYR83" s="35"/>
      <c r="SYS83" s="35"/>
      <c r="SYT83" s="35"/>
      <c r="SYU83" s="35"/>
      <c r="SYV83" s="35"/>
      <c r="SYW83" s="35"/>
      <c r="SYX83" s="35"/>
      <c r="SYY83" s="35"/>
      <c r="SYZ83" s="35"/>
      <c r="SZA83" s="35"/>
      <c r="SZB83" s="35"/>
      <c r="SZC83" s="35"/>
      <c r="SZD83" s="35"/>
      <c r="SZE83" s="35"/>
      <c r="SZF83" s="35"/>
      <c r="SZG83" s="35"/>
      <c r="SZH83" s="35"/>
      <c r="SZI83" s="35"/>
      <c r="SZJ83" s="35"/>
      <c r="SZK83" s="35"/>
      <c r="SZL83" s="35"/>
      <c r="SZM83" s="35"/>
      <c r="SZN83" s="35"/>
      <c r="SZO83" s="35"/>
      <c r="SZP83" s="35"/>
      <c r="SZQ83" s="35"/>
      <c r="SZR83" s="35"/>
      <c r="SZY83" s="35"/>
      <c r="SZZ83" s="35"/>
      <c r="TAA83" s="35"/>
      <c r="TAB83" s="35"/>
      <c r="TAC83" s="35"/>
      <c r="TAD83" s="35"/>
      <c r="TAE83" s="35"/>
      <c r="TAF83" s="35"/>
      <c r="TAG83" s="35"/>
      <c r="TAH83" s="35"/>
      <c r="TAI83" s="35"/>
      <c r="TAJ83" s="35"/>
      <c r="TAK83" s="35"/>
      <c r="TAL83" s="35"/>
      <c r="TAM83" s="35"/>
      <c r="TAN83" s="35"/>
      <c r="TAO83" s="35"/>
      <c r="TAP83" s="35"/>
      <c r="TAQ83" s="35"/>
      <c r="TAR83" s="35"/>
      <c r="TAS83" s="35"/>
      <c r="TAT83" s="35"/>
      <c r="TAU83" s="35"/>
      <c r="TAV83" s="35"/>
      <c r="TAW83" s="35"/>
      <c r="TAX83" s="35"/>
      <c r="TAY83" s="35"/>
      <c r="TAZ83" s="35"/>
      <c r="TBA83" s="35"/>
      <c r="TBB83" s="35"/>
      <c r="TBC83" s="35"/>
      <c r="TBD83" s="35"/>
      <c r="TBE83" s="35"/>
      <c r="TBF83" s="35"/>
      <c r="TBG83" s="35"/>
      <c r="TBH83" s="35"/>
      <c r="TBI83" s="35"/>
      <c r="TBJ83" s="35"/>
      <c r="TBK83" s="35"/>
      <c r="TBL83" s="35"/>
      <c r="TBM83" s="35"/>
      <c r="TBN83" s="35"/>
      <c r="TBO83" s="35"/>
      <c r="TBP83" s="35"/>
      <c r="TBQ83" s="35"/>
      <c r="TBR83" s="35"/>
      <c r="TBS83" s="35"/>
      <c r="TBT83" s="35"/>
      <c r="TBU83" s="35"/>
      <c r="TBV83" s="35"/>
      <c r="TBW83" s="35"/>
      <c r="TBX83" s="35"/>
      <c r="TBY83" s="35"/>
      <c r="TBZ83" s="35"/>
      <c r="TCA83" s="35"/>
      <c r="TCB83" s="35"/>
      <c r="TCC83" s="35"/>
      <c r="TCD83" s="35"/>
      <c r="TCE83" s="35"/>
      <c r="TCF83" s="35"/>
      <c r="TCG83" s="35"/>
      <c r="TCH83" s="35"/>
      <c r="TCI83" s="35"/>
      <c r="TCJ83" s="35"/>
      <c r="TCK83" s="35"/>
      <c r="TCL83" s="35"/>
      <c r="TCM83" s="35"/>
      <c r="TCN83" s="35"/>
      <c r="TCO83" s="35"/>
      <c r="TCP83" s="35"/>
      <c r="TCQ83" s="35"/>
      <c r="TCR83" s="35"/>
      <c r="TCS83" s="35"/>
      <c r="TCT83" s="35"/>
      <c r="TCU83" s="35"/>
      <c r="TCV83" s="35"/>
      <c r="TCW83" s="35"/>
      <c r="TCX83" s="35"/>
      <c r="TCY83" s="35"/>
      <c r="TCZ83" s="35"/>
      <c r="TDA83" s="35"/>
      <c r="TDB83" s="35"/>
      <c r="TDC83" s="35"/>
      <c r="TDD83" s="35"/>
      <c r="TDE83" s="35"/>
      <c r="TDF83" s="35"/>
      <c r="TDG83" s="35"/>
      <c r="TDH83" s="35"/>
      <c r="TDI83" s="35"/>
      <c r="TDJ83" s="35"/>
      <c r="TDK83" s="35"/>
      <c r="TDL83" s="35"/>
      <c r="TDM83" s="35"/>
      <c r="TDN83" s="35"/>
      <c r="TDO83" s="35"/>
      <c r="TDP83" s="35"/>
      <c r="TDQ83" s="35"/>
      <c r="TDR83" s="35"/>
      <c r="TDS83" s="35"/>
      <c r="TDT83" s="35"/>
      <c r="TDU83" s="35"/>
      <c r="TDV83" s="35"/>
      <c r="TDW83" s="35"/>
      <c r="TDX83" s="35"/>
      <c r="TDY83" s="35"/>
      <c r="TDZ83" s="35"/>
      <c r="TEA83" s="35"/>
      <c r="TEB83" s="35"/>
      <c r="TEC83" s="35"/>
      <c r="TED83" s="35"/>
      <c r="TEE83" s="35"/>
      <c r="TEF83" s="35"/>
      <c r="TEG83" s="35"/>
      <c r="TEH83" s="35"/>
      <c r="TEI83" s="35"/>
      <c r="TEJ83" s="35"/>
      <c r="TEK83" s="35"/>
      <c r="TEL83" s="35"/>
      <c r="TEM83" s="35"/>
      <c r="TEN83" s="35"/>
      <c r="TEO83" s="35"/>
      <c r="TEP83" s="35"/>
      <c r="TEQ83" s="35"/>
      <c r="TER83" s="35"/>
      <c r="TES83" s="35"/>
      <c r="TET83" s="35"/>
      <c r="TEU83" s="35"/>
      <c r="TEV83" s="35"/>
      <c r="TEW83" s="35"/>
      <c r="TEX83" s="35"/>
      <c r="TEY83" s="35"/>
      <c r="TEZ83" s="35"/>
      <c r="TFA83" s="35"/>
      <c r="TFB83" s="35"/>
      <c r="TFC83" s="35"/>
      <c r="TFD83" s="35"/>
      <c r="TFE83" s="35"/>
      <c r="TFF83" s="35"/>
      <c r="TFG83" s="35"/>
      <c r="TFH83" s="35"/>
      <c r="TFI83" s="35"/>
      <c r="TFJ83" s="35"/>
      <c r="TFK83" s="35"/>
      <c r="TFL83" s="35"/>
      <c r="TFM83" s="35"/>
      <c r="TFN83" s="35"/>
      <c r="TFO83" s="35"/>
      <c r="TFP83" s="35"/>
      <c r="TFQ83" s="35"/>
      <c r="TFR83" s="35"/>
      <c r="TFS83" s="35"/>
      <c r="TFT83" s="35"/>
      <c r="TFU83" s="35"/>
      <c r="TFV83" s="35"/>
      <c r="TFW83" s="35"/>
      <c r="TFX83" s="35"/>
      <c r="TFY83" s="35"/>
      <c r="TFZ83" s="35"/>
      <c r="TGA83" s="35"/>
      <c r="TGB83" s="35"/>
      <c r="TGC83" s="35"/>
      <c r="TGD83" s="35"/>
      <c r="TGE83" s="35"/>
      <c r="TGF83" s="35"/>
      <c r="TGG83" s="35"/>
      <c r="TGH83" s="35"/>
      <c r="TGI83" s="35"/>
      <c r="TGJ83" s="35"/>
      <c r="TGK83" s="35"/>
      <c r="TGL83" s="35"/>
      <c r="TGM83" s="35"/>
      <c r="TGN83" s="35"/>
      <c r="TGO83" s="35"/>
      <c r="TGP83" s="35"/>
      <c r="TGQ83" s="35"/>
      <c r="TGR83" s="35"/>
      <c r="TGS83" s="35"/>
      <c r="TGT83" s="35"/>
      <c r="TGU83" s="35"/>
      <c r="TGV83" s="35"/>
      <c r="TGW83" s="35"/>
      <c r="TGX83" s="35"/>
      <c r="TGY83" s="35"/>
      <c r="TGZ83" s="35"/>
      <c r="THA83" s="35"/>
      <c r="THB83" s="35"/>
      <c r="THC83" s="35"/>
      <c r="THD83" s="35"/>
      <c r="THE83" s="35"/>
      <c r="THF83" s="35"/>
      <c r="THG83" s="35"/>
      <c r="THH83" s="35"/>
      <c r="THI83" s="35"/>
      <c r="THJ83" s="35"/>
      <c r="THK83" s="35"/>
      <c r="THL83" s="35"/>
      <c r="THM83" s="35"/>
      <c r="THN83" s="35"/>
      <c r="THO83" s="35"/>
      <c r="THP83" s="35"/>
      <c r="THQ83" s="35"/>
      <c r="THR83" s="35"/>
      <c r="THS83" s="35"/>
      <c r="THT83" s="35"/>
      <c r="THU83" s="35"/>
      <c r="THV83" s="35"/>
      <c r="THW83" s="35"/>
      <c r="THX83" s="35"/>
      <c r="THY83" s="35"/>
      <c r="THZ83" s="35"/>
      <c r="TIA83" s="35"/>
      <c r="TIB83" s="35"/>
      <c r="TIC83" s="35"/>
      <c r="TID83" s="35"/>
      <c r="TIE83" s="35"/>
      <c r="TIF83" s="35"/>
      <c r="TIG83" s="35"/>
      <c r="TIH83" s="35"/>
      <c r="TII83" s="35"/>
      <c r="TIJ83" s="35"/>
      <c r="TIK83" s="35"/>
      <c r="TIL83" s="35"/>
      <c r="TIM83" s="35"/>
      <c r="TIN83" s="35"/>
      <c r="TIO83" s="35"/>
      <c r="TIP83" s="35"/>
      <c r="TIQ83" s="35"/>
      <c r="TIR83" s="35"/>
      <c r="TIS83" s="35"/>
      <c r="TIT83" s="35"/>
      <c r="TIU83" s="35"/>
      <c r="TIV83" s="35"/>
      <c r="TIW83" s="35"/>
      <c r="TIX83" s="35"/>
      <c r="TIY83" s="35"/>
      <c r="TIZ83" s="35"/>
      <c r="TJA83" s="35"/>
      <c r="TJB83" s="35"/>
      <c r="TJC83" s="35"/>
      <c r="TJD83" s="35"/>
      <c r="TJE83" s="35"/>
      <c r="TJF83" s="35"/>
      <c r="TJG83" s="35"/>
      <c r="TJH83" s="35"/>
      <c r="TJI83" s="35"/>
      <c r="TJJ83" s="35"/>
      <c r="TJK83" s="35"/>
      <c r="TJL83" s="35"/>
      <c r="TJM83" s="35"/>
      <c r="TJN83" s="35"/>
      <c r="TJU83" s="35"/>
      <c r="TJV83" s="35"/>
      <c r="TJW83" s="35"/>
      <c r="TJX83" s="35"/>
      <c r="TJY83" s="35"/>
      <c r="TJZ83" s="35"/>
      <c r="TKA83" s="35"/>
      <c r="TKB83" s="35"/>
      <c r="TKC83" s="35"/>
      <c r="TKD83" s="35"/>
      <c r="TKE83" s="35"/>
      <c r="TKF83" s="35"/>
      <c r="TKG83" s="35"/>
      <c r="TKH83" s="35"/>
      <c r="TKI83" s="35"/>
      <c r="TKJ83" s="35"/>
      <c r="TKK83" s="35"/>
      <c r="TKL83" s="35"/>
      <c r="TKM83" s="35"/>
      <c r="TKN83" s="35"/>
      <c r="TKO83" s="35"/>
      <c r="TKP83" s="35"/>
      <c r="TKQ83" s="35"/>
      <c r="TKR83" s="35"/>
      <c r="TKS83" s="35"/>
      <c r="TKT83" s="35"/>
      <c r="TKU83" s="35"/>
      <c r="TKV83" s="35"/>
      <c r="TKW83" s="35"/>
      <c r="TKX83" s="35"/>
      <c r="TKY83" s="35"/>
      <c r="TKZ83" s="35"/>
      <c r="TLA83" s="35"/>
      <c r="TLB83" s="35"/>
      <c r="TLC83" s="35"/>
      <c r="TLD83" s="35"/>
      <c r="TLE83" s="35"/>
      <c r="TLF83" s="35"/>
      <c r="TLG83" s="35"/>
      <c r="TLH83" s="35"/>
      <c r="TLI83" s="35"/>
      <c r="TLJ83" s="35"/>
      <c r="TLK83" s="35"/>
      <c r="TLL83" s="35"/>
      <c r="TLM83" s="35"/>
      <c r="TLN83" s="35"/>
      <c r="TLO83" s="35"/>
      <c r="TLP83" s="35"/>
      <c r="TLQ83" s="35"/>
      <c r="TLR83" s="35"/>
      <c r="TLS83" s="35"/>
      <c r="TLT83" s="35"/>
      <c r="TLU83" s="35"/>
      <c r="TLV83" s="35"/>
      <c r="TLW83" s="35"/>
      <c r="TLX83" s="35"/>
      <c r="TLY83" s="35"/>
      <c r="TLZ83" s="35"/>
      <c r="TMA83" s="35"/>
      <c r="TMB83" s="35"/>
      <c r="TMC83" s="35"/>
      <c r="TMD83" s="35"/>
      <c r="TME83" s="35"/>
      <c r="TMF83" s="35"/>
      <c r="TMG83" s="35"/>
      <c r="TMH83" s="35"/>
      <c r="TMI83" s="35"/>
      <c r="TMJ83" s="35"/>
      <c r="TMK83" s="35"/>
      <c r="TML83" s="35"/>
      <c r="TMM83" s="35"/>
      <c r="TMN83" s="35"/>
      <c r="TMO83" s="35"/>
      <c r="TMP83" s="35"/>
      <c r="TMQ83" s="35"/>
      <c r="TMR83" s="35"/>
      <c r="TMS83" s="35"/>
      <c r="TMT83" s="35"/>
      <c r="TMU83" s="35"/>
      <c r="TMV83" s="35"/>
      <c r="TMW83" s="35"/>
      <c r="TMX83" s="35"/>
      <c r="TMY83" s="35"/>
      <c r="TMZ83" s="35"/>
      <c r="TNA83" s="35"/>
      <c r="TNB83" s="35"/>
      <c r="TNC83" s="35"/>
      <c r="TND83" s="35"/>
      <c r="TNE83" s="35"/>
      <c r="TNF83" s="35"/>
      <c r="TNG83" s="35"/>
      <c r="TNH83" s="35"/>
      <c r="TNI83" s="35"/>
      <c r="TNJ83" s="35"/>
      <c r="TNK83" s="35"/>
      <c r="TNL83" s="35"/>
      <c r="TNM83" s="35"/>
      <c r="TNN83" s="35"/>
      <c r="TNO83" s="35"/>
      <c r="TNP83" s="35"/>
      <c r="TNQ83" s="35"/>
      <c r="TNR83" s="35"/>
      <c r="TNS83" s="35"/>
      <c r="TNT83" s="35"/>
      <c r="TNU83" s="35"/>
      <c r="TNV83" s="35"/>
      <c r="TNW83" s="35"/>
      <c r="TNX83" s="35"/>
      <c r="TNY83" s="35"/>
      <c r="TNZ83" s="35"/>
      <c r="TOA83" s="35"/>
      <c r="TOB83" s="35"/>
      <c r="TOC83" s="35"/>
      <c r="TOD83" s="35"/>
      <c r="TOE83" s="35"/>
      <c r="TOF83" s="35"/>
      <c r="TOG83" s="35"/>
      <c r="TOH83" s="35"/>
      <c r="TOI83" s="35"/>
      <c r="TOJ83" s="35"/>
      <c r="TOK83" s="35"/>
      <c r="TOL83" s="35"/>
      <c r="TOM83" s="35"/>
      <c r="TON83" s="35"/>
      <c r="TOO83" s="35"/>
      <c r="TOP83" s="35"/>
      <c r="TOQ83" s="35"/>
      <c r="TOR83" s="35"/>
      <c r="TOS83" s="35"/>
      <c r="TOT83" s="35"/>
      <c r="TOU83" s="35"/>
      <c r="TOV83" s="35"/>
      <c r="TOW83" s="35"/>
      <c r="TOX83" s="35"/>
      <c r="TOY83" s="35"/>
      <c r="TOZ83" s="35"/>
      <c r="TPA83" s="35"/>
      <c r="TPB83" s="35"/>
      <c r="TPC83" s="35"/>
      <c r="TPD83" s="35"/>
      <c r="TPE83" s="35"/>
      <c r="TPF83" s="35"/>
      <c r="TPG83" s="35"/>
      <c r="TPH83" s="35"/>
      <c r="TPI83" s="35"/>
      <c r="TPJ83" s="35"/>
      <c r="TPK83" s="35"/>
      <c r="TPL83" s="35"/>
      <c r="TPM83" s="35"/>
      <c r="TPN83" s="35"/>
      <c r="TPO83" s="35"/>
      <c r="TPP83" s="35"/>
      <c r="TPQ83" s="35"/>
      <c r="TPR83" s="35"/>
      <c r="TPS83" s="35"/>
      <c r="TPT83" s="35"/>
      <c r="TPU83" s="35"/>
      <c r="TPV83" s="35"/>
      <c r="TPW83" s="35"/>
      <c r="TPX83" s="35"/>
      <c r="TPY83" s="35"/>
      <c r="TPZ83" s="35"/>
      <c r="TQA83" s="35"/>
      <c r="TQB83" s="35"/>
      <c r="TQC83" s="35"/>
      <c r="TQD83" s="35"/>
      <c r="TQE83" s="35"/>
      <c r="TQF83" s="35"/>
      <c r="TQG83" s="35"/>
      <c r="TQH83" s="35"/>
      <c r="TQI83" s="35"/>
      <c r="TQJ83" s="35"/>
      <c r="TQK83" s="35"/>
      <c r="TQL83" s="35"/>
      <c r="TQM83" s="35"/>
      <c r="TQN83" s="35"/>
      <c r="TQO83" s="35"/>
      <c r="TQP83" s="35"/>
      <c r="TQQ83" s="35"/>
      <c r="TQR83" s="35"/>
      <c r="TQS83" s="35"/>
      <c r="TQT83" s="35"/>
      <c r="TQU83" s="35"/>
      <c r="TQV83" s="35"/>
      <c r="TQW83" s="35"/>
      <c r="TQX83" s="35"/>
      <c r="TQY83" s="35"/>
      <c r="TQZ83" s="35"/>
      <c r="TRA83" s="35"/>
      <c r="TRB83" s="35"/>
      <c r="TRC83" s="35"/>
      <c r="TRD83" s="35"/>
      <c r="TRE83" s="35"/>
      <c r="TRF83" s="35"/>
      <c r="TRG83" s="35"/>
      <c r="TRH83" s="35"/>
      <c r="TRI83" s="35"/>
      <c r="TRJ83" s="35"/>
      <c r="TRK83" s="35"/>
      <c r="TRL83" s="35"/>
      <c r="TRM83" s="35"/>
      <c r="TRN83" s="35"/>
      <c r="TRO83" s="35"/>
      <c r="TRP83" s="35"/>
      <c r="TRQ83" s="35"/>
      <c r="TRR83" s="35"/>
      <c r="TRS83" s="35"/>
      <c r="TRT83" s="35"/>
      <c r="TRU83" s="35"/>
      <c r="TRV83" s="35"/>
      <c r="TRW83" s="35"/>
      <c r="TRX83" s="35"/>
      <c r="TRY83" s="35"/>
      <c r="TRZ83" s="35"/>
      <c r="TSA83" s="35"/>
      <c r="TSB83" s="35"/>
      <c r="TSC83" s="35"/>
      <c r="TSD83" s="35"/>
      <c r="TSE83" s="35"/>
      <c r="TSF83" s="35"/>
      <c r="TSG83" s="35"/>
      <c r="TSH83" s="35"/>
      <c r="TSI83" s="35"/>
      <c r="TSJ83" s="35"/>
      <c r="TSK83" s="35"/>
      <c r="TSL83" s="35"/>
      <c r="TSM83" s="35"/>
      <c r="TSN83" s="35"/>
      <c r="TSO83" s="35"/>
      <c r="TSP83" s="35"/>
      <c r="TSQ83" s="35"/>
      <c r="TSR83" s="35"/>
      <c r="TSS83" s="35"/>
      <c r="TST83" s="35"/>
      <c r="TSU83" s="35"/>
      <c r="TSV83" s="35"/>
      <c r="TSW83" s="35"/>
      <c r="TSX83" s="35"/>
      <c r="TSY83" s="35"/>
      <c r="TSZ83" s="35"/>
      <c r="TTA83" s="35"/>
      <c r="TTB83" s="35"/>
      <c r="TTC83" s="35"/>
      <c r="TTD83" s="35"/>
      <c r="TTE83" s="35"/>
      <c r="TTF83" s="35"/>
      <c r="TTG83" s="35"/>
      <c r="TTH83" s="35"/>
      <c r="TTI83" s="35"/>
      <c r="TTJ83" s="35"/>
      <c r="TTQ83" s="35"/>
      <c r="TTR83" s="35"/>
      <c r="TTS83" s="35"/>
      <c r="TTT83" s="35"/>
      <c r="TTU83" s="35"/>
      <c r="TTV83" s="35"/>
      <c r="TTW83" s="35"/>
      <c r="TTX83" s="35"/>
      <c r="TTY83" s="35"/>
      <c r="TTZ83" s="35"/>
      <c r="TUA83" s="35"/>
      <c r="TUB83" s="35"/>
      <c r="TUC83" s="35"/>
      <c r="TUD83" s="35"/>
      <c r="TUE83" s="35"/>
      <c r="TUF83" s="35"/>
      <c r="TUG83" s="35"/>
      <c r="TUH83" s="35"/>
      <c r="TUI83" s="35"/>
      <c r="TUJ83" s="35"/>
      <c r="TUK83" s="35"/>
      <c r="TUL83" s="35"/>
      <c r="TUM83" s="35"/>
      <c r="TUN83" s="35"/>
      <c r="TUO83" s="35"/>
      <c r="TUP83" s="35"/>
      <c r="TUQ83" s="35"/>
      <c r="TUR83" s="35"/>
      <c r="TUS83" s="35"/>
      <c r="TUT83" s="35"/>
      <c r="TUU83" s="35"/>
      <c r="TUV83" s="35"/>
      <c r="TUW83" s="35"/>
      <c r="TUX83" s="35"/>
      <c r="TUY83" s="35"/>
      <c r="TUZ83" s="35"/>
      <c r="TVA83" s="35"/>
      <c r="TVB83" s="35"/>
      <c r="TVC83" s="35"/>
      <c r="TVD83" s="35"/>
      <c r="TVE83" s="35"/>
      <c r="TVF83" s="35"/>
      <c r="TVG83" s="35"/>
      <c r="TVH83" s="35"/>
      <c r="TVI83" s="35"/>
      <c r="TVJ83" s="35"/>
      <c r="TVK83" s="35"/>
      <c r="TVL83" s="35"/>
      <c r="TVM83" s="35"/>
      <c r="TVN83" s="35"/>
      <c r="TVO83" s="35"/>
      <c r="TVP83" s="35"/>
      <c r="TVQ83" s="35"/>
      <c r="TVR83" s="35"/>
      <c r="TVS83" s="35"/>
      <c r="TVT83" s="35"/>
      <c r="TVU83" s="35"/>
      <c r="TVV83" s="35"/>
      <c r="TVW83" s="35"/>
      <c r="TVX83" s="35"/>
      <c r="TVY83" s="35"/>
      <c r="TVZ83" s="35"/>
      <c r="TWA83" s="35"/>
      <c r="TWB83" s="35"/>
      <c r="TWC83" s="35"/>
      <c r="TWD83" s="35"/>
      <c r="TWE83" s="35"/>
      <c r="TWF83" s="35"/>
      <c r="TWG83" s="35"/>
      <c r="TWH83" s="35"/>
      <c r="TWI83" s="35"/>
      <c r="TWJ83" s="35"/>
      <c r="TWK83" s="35"/>
      <c r="TWL83" s="35"/>
      <c r="TWM83" s="35"/>
      <c r="TWN83" s="35"/>
      <c r="TWO83" s="35"/>
      <c r="TWP83" s="35"/>
      <c r="TWQ83" s="35"/>
      <c r="TWR83" s="35"/>
      <c r="TWS83" s="35"/>
      <c r="TWT83" s="35"/>
      <c r="TWU83" s="35"/>
      <c r="TWV83" s="35"/>
      <c r="TWW83" s="35"/>
      <c r="TWX83" s="35"/>
      <c r="TWY83" s="35"/>
      <c r="TWZ83" s="35"/>
      <c r="TXA83" s="35"/>
      <c r="TXB83" s="35"/>
      <c r="TXC83" s="35"/>
      <c r="TXD83" s="35"/>
      <c r="TXE83" s="35"/>
      <c r="TXF83" s="35"/>
      <c r="TXG83" s="35"/>
      <c r="TXH83" s="35"/>
      <c r="TXI83" s="35"/>
      <c r="TXJ83" s="35"/>
      <c r="TXK83" s="35"/>
      <c r="TXL83" s="35"/>
      <c r="TXM83" s="35"/>
      <c r="TXN83" s="35"/>
      <c r="TXO83" s="35"/>
      <c r="TXP83" s="35"/>
      <c r="TXQ83" s="35"/>
      <c r="TXR83" s="35"/>
      <c r="TXS83" s="35"/>
      <c r="TXT83" s="35"/>
      <c r="TXU83" s="35"/>
      <c r="TXV83" s="35"/>
      <c r="TXW83" s="35"/>
      <c r="TXX83" s="35"/>
      <c r="TXY83" s="35"/>
      <c r="TXZ83" s="35"/>
      <c r="TYA83" s="35"/>
      <c r="TYB83" s="35"/>
      <c r="TYC83" s="35"/>
      <c r="TYD83" s="35"/>
      <c r="TYE83" s="35"/>
      <c r="TYF83" s="35"/>
      <c r="TYG83" s="35"/>
      <c r="TYH83" s="35"/>
      <c r="TYI83" s="35"/>
      <c r="TYJ83" s="35"/>
      <c r="TYK83" s="35"/>
      <c r="TYL83" s="35"/>
      <c r="TYM83" s="35"/>
      <c r="TYN83" s="35"/>
      <c r="TYO83" s="35"/>
      <c r="TYP83" s="35"/>
      <c r="TYQ83" s="35"/>
      <c r="TYR83" s="35"/>
      <c r="TYS83" s="35"/>
      <c r="TYT83" s="35"/>
      <c r="TYU83" s="35"/>
      <c r="TYV83" s="35"/>
      <c r="TYW83" s="35"/>
      <c r="TYX83" s="35"/>
      <c r="TYY83" s="35"/>
      <c r="TYZ83" s="35"/>
      <c r="TZA83" s="35"/>
      <c r="TZB83" s="35"/>
      <c r="TZC83" s="35"/>
      <c r="TZD83" s="35"/>
      <c r="TZE83" s="35"/>
      <c r="TZF83" s="35"/>
      <c r="TZG83" s="35"/>
      <c r="TZH83" s="35"/>
      <c r="TZI83" s="35"/>
      <c r="TZJ83" s="35"/>
      <c r="TZK83" s="35"/>
      <c r="TZL83" s="35"/>
      <c r="TZM83" s="35"/>
      <c r="TZN83" s="35"/>
      <c r="TZO83" s="35"/>
      <c r="TZP83" s="35"/>
      <c r="TZQ83" s="35"/>
      <c r="TZR83" s="35"/>
      <c r="TZS83" s="35"/>
      <c r="TZT83" s="35"/>
      <c r="TZU83" s="35"/>
      <c r="TZV83" s="35"/>
      <c r="TZW83" s="35"/>
      <c r="TZX83" s="35"/>
      <c r="TZY83" s="35"/>
      <c r="TZZ83" s="35"/>
      <c r="UAA83" s="35"/>
      <c r="UAB83" s="35"/>
      <c r="UAC83" s="35"/>
      <c r="UAD83" s="35"/>
      <c r="UAE83" s="35"/>
      <c r="UAF83" s="35"/>
      <c r="UAG83" s="35"/>
      <c r="UAH83" s="35"/>
      <c r="UAI83" s="35"/>
      <c r="UAJ83" s="35"/>
      <c r="UAK83" s="35"/>
      <c r="UAL83" s="35"/>
      <c r="UAM83" s="35"/>
      <c r="UAN83" s="35"/>
      <c r="UAO83" s="35"/>
      <c r="UAP83" s="35"/>
      <c r="UAQ83" s="35"/>
      <c r="UAR83" s="35"/>
      <c r="UAS83" s="35"/>
      <c r="UAT83" s="35"/>
      <c r="UAU83" s="35"/>
      <c r="UAV83" s="35"/>
      <c r="UAW83" s="35"/>
      <c r="UAX83" s="35"/>
      <c r="UAY83" s="35"/>
      <c r="UAZ83" s="35"/>
      <c r="UBA83" s="35"/>
      <c r="UBB83" s="35"/>
      <c r="UBC83" s="35"/>
      <c r="UBD83" s="35"/>
      <c r="UBE83" s="35"/>
      <c r="UBF83" s="35"/>
      <c r="UBG83" s="35"/>
      <c r="UBH83" s="35"/>
      <c r="UBI83" s="35"/>
      <c r="UBJ83" s="35"/>
      <c r="UBK83" s="35"/>
      <c r="UBL83" s="35"/>
      <c r="UBM83" s="35"/>
      <c r="UBN83" s="35"/>
      <c r="UBO83" s="35"/>
      <c r="UBP83" s="35"/>
      <c r="UBQ83" s="35"/>
      <c r="UBR83" s="35"/>
      <c r="UBS83" s="35"/>
      <c r="UBT83" s="35"/>
      <c r="UBU83" s="35"/>
      <c r="UBV83" s="35"/>
      <c r="UBW83" s="35"/>
      <c r="UBX83" s="35"/>
      <c r="UBY83" s="35"/>
      <c r="UBZ83" s="35"/>
      <c r="UCA83" s="35"/>
      <c r="UCB83" s="35"/>
      <c r="UCC83" s="35"/>
      <c r="UCD83" s="35"/>
      <c r="UCE83" s="35"/>
      <c r="UCF83" s="35"/>
      <c r="UCG83" s="35"/>
      <c r="UCH83" s="35"/>
      <c r="UCI83" s="35"/>
      <c r="UCJ83" s="35"/>
      <c r="UCK83" s="35"/>
      <c r="UCL83" s="35"/>
      <c r="UCM83" s="35"/>
      <c r="UCN83" s="35"/>
      <c r="UCO83" s="35"/>
      <c r="UCP83" s="35"/>
      <c r="UCQ83" s="35"/>
      <c r="UCR83" s="35"/>
      <c r="UCS83" s="35"/>
      <c r="UCT83" s="35"/>
      <c r="UCU83" s="35"/>
      <c r="UCV83" s="35"/>
      <c r="UCW83" s="35"/>
      <c r="UCX83" s="35"/>
      <c r="UCY83" s="35"/>
      <c r="UCZ83" s="35"/>
      <c r="UDA83" s="35"/>
      <c r="UDB83" s="35"/>
      <c r="UDC83" s="35"/>
      <c r="UDD83" s="35"/>
      <c r="UDE83" s="35"/>
      <c r="UDF83" s="35"/>
      <c r="UDM83" s="35"/>
      <c r="UDN83" s="35"/>
      <c r="UDO83" s="35"/>
      <c r="UDP83" s="35"/>
      <c r="UDQ83" s="35"/>
      <c r="UDR83" s="35"/>
      <c r="UDS83" s="35"/>
      <c r="UDT83" s="35"/>
      <c r="UDU83" s="35"/>
      <c r="UDV83" s="35"/>
      <c r="UDW83" s="35"/>
      <c r="UDX83" s="35"/>
      <c r="UDY83" s="35"/>
      <c r="UDZ83" s="35"/>
      <c r="UEA83" s="35"/>
      <c r="UEB83" s="35"/>
      <c r="UEC83" s="35"/>
      <c r="UED83" s="35"/>
      <c r="UEE83" s="35"/>
      <c r="UEF83" s="35"/>
      <c r="UEG83" s="35"/>
      <c r="UEH83" s="35"/>
      <c r="UEI83" s="35"/>
      <c r="UEJ83" s="35"/>
      <c r="UEK83" s="35"/>
      <c r="UEL83" s="35"/>
      <c r="UEM83" s="35"/>
      <c r="UEN83" s="35"/>
      <c r="UEO83" s="35"/>
      <c r="UEP83" s="35"/>
      <c r="UEQ83" s="35"/>
      <c r="UER83" s="35"/>
      <c r="UES83" s="35"/>
      <c r="UET83" s="35"/>
      <c r="UEU83" s="35"/>
      <c r="UEV83" s="35"/>
      <c r="UEW83" s="35"/>
      <c r="UEX83" s="35"/>
      <c r="UEY83" s="35"/>
      <c r="UEZ83" s="35"/>
      <c r="UFA83" s="35"/>
      <c r="UFB83" s="35"/>
      <c r="UFC83" s="35"/>
      <c r="UFD83" s="35"/>
      <c r="UFE83" s="35"/>
      <c r="UFF83" s="35"/>
      <c r="UFG83" s="35"/>
      <c r="UFH83" s="35"/>
      <c r="UFI83" s="35"/>
      <c r="UFJ83" s="35"/>
      <c r="UFK83" s="35"/>
      <c r="UFL83" s="35"/>
      <c r="UFM83" s="35"/>
      <c r="UFN83" s="35"/>
      <c r="UFO83" s="35"/>
      <c r="UFP83" s="35"/>
      <c r="UFQ83" s="35"/>
      <c r="UFR83" s="35"/>
      <c r="UFS83" s="35"/>
      <c r="UFT83" s="35"/>
      <c r="UFU83" s="35"/>
      <c r="UFV83" s="35"/>
      <c r="UFW83" s="35"/>
      <c r="UFX83" s="35"/>
      <c r="UFY83" s="35"/>
      <c r="UFZ83" s="35"/>
      <c r="UGA83" s="35"/>
      <c r="UGB83" s="35"/>
      <c r="UGC83" s="35"/>
      <c r="UGD83" s="35"/>
      <c r="UGE83" s="35"/>
      <c r="UGF83" s="35"/>
      <c r="UGG83" s="35"/>
      <c r="UGH83" s="35"/>
      <c r="UGI83" s="35"/>
      <c r="UGJ83" s="35"/>
      <c r="UGK83" s="35"/>
      <c r="UGL83" s="35"/>
      <c r="UGM83" s="35"/>
      <c r="UGN83" s="35"/>
      <c r="UGO83" s="35"/>
      <c r="UGP83" s="35"/>
      <c r="UGQ83" s="35"/>
      <c r="UGR83" s="35"/>
      <c r="UGS83" s="35"/>
      <c r="UGT83" s="35"/>
      <c r="UGU83" s="35"/>
      <c r="UGV83" s="35"/>
      <c r="UGW83" s="35"/>
      <c r="UGX83" s="35"/>
      <c r="UGY83" s="35"/>
      <c r="UGZ83" s="35"/>
      <c r="UHA83" s="35"/>
      <c r="UHB83" s="35"/>
      <c r="UHC83" s="35"/>
      <c r="UHD83" s="35"/>
      <c r="UHE83" s="35"/>
      <c r="UHF83" s="35"/>
      <c r="UHG83" s="35"/>
      <c r="UHH83" s="35"/>
      <c r="UHI83" s="35"/>
      <c r="UHJ83" s="35"/>
      <c r="UHK83" s="35"/>
      <c r="UHL83" s="35"/>
      <c r="UHM83" s="35"/>
      <c r="UHN83" s="35"/>
      <c r="UHO83" s="35"/>
      <c r="UHP83" s="35"/>
      <c r="UHQ83" s="35"/>
      <c r="UHR83" s="35"/>
      <c r="UHS83" s="35"/>
      <c r="UHT83" s="35"/>
      <c r="UHU83" s="35"/>
      <c r="UHV83" s="35"/>
      <c r="UHW83" s="35"/>
      <c r="UHX83" s="35"/>
      <c r="UHY83" s="35"/>
      <c r="UHZ83" s="35"/>
      <c r="UIA83" s="35"/>
      <c r="UIB83" s="35"/>
      <c r="UIC83" s="35"/>
      <c r="UID83" s="35"/>
      <c r="UIE83" s="35"/>
      <c r="UIF83" s="35"/>
      <c r="UIG83" s="35"/>
      <c r="UIH83" s="35"/>
      <c r="UII83" s="35"/>
      <c r="UIJ83" s="35"/>
      <c r="UIK83" s="35"/>
      <c r="UIL83" s="35"/>
      <c r="UIM83" s="35"/>
      <c r="UIN83" s="35"/>
      <c r="UIO83" s="35"/>
      <c r="UIP83" s="35"/>
      <c r="UIQ83" s="35"/>
      <c r="UIR83" s="35"/>
      <c r="UIS83" s="35"/>
      <c r="UIT83" s="35"/>
      <c r="UIU83" s="35"/>
      <c r="UIV83" s="35"/>
      <c r="UIW83" s="35"/>
      <c r="UIX83" s="35"/>
      <c r="UIY83" s="35"/>
      <c r="UIZ83" s="35"/>
      <c r="UJA83" s="35"/>
      <c r="UJB83" s="35"/>
      <c r="UJC83" s="35"/>
      <c r="UJD83" s="35"/>
      <c r="UJE83" s="35"/>
      <c r="UJF83" s="35"/>
      <c r="UJG83" s="35"/>
      <c r="UJH83" s="35"/>
      <c r="UJI83" s="35"/>
      <c r="UJJ83" s="35"/>
      <c r="UJK83" s="35"/>
      <c r="UJL83" s="35"/>
      <c r="UJM83" s="35"/>
      <c r="UJN83" s="35"/>
      <c r="UJO83" s="35"/>
      <c r="UJP83" s="35"/>
      <c r="UJQ83" s="35"/>
      <c r="UJR83" s="35"/>
      <c r="UJS83" s="35"/>
      <c r="UJT83" s="35"/>
      <c r="UJU83" s="35"/>
      <c r="UJV83" s="35"/>
      <c r="UJW83" s="35"/>
      <c r="UJX83" s="35"/>
      <c r="UJY83" s="35"/>
      <c r="UJZ83" s="35"/>
      <c r="UKA83" s="35"/>
      <c r="UKB83" s="35"/>
      <c r="UKC83" s="35"/>
      <c r="UKD83" s="35"/>
      <c r="UKE83" s="35"/>
      <c r="UKF83" s="35"/>
      <c r="UKG83" s="35"/>
      <c r="UKH83" s="35"/>
      <c r="UKI83" s="35"/>
      <c r="UKJ83" s="35"/>
      <c r="UKK83" s="35"/>
      <c r="UKL83" s="35"/>
      <c r="UKM83" s="35"/>
      <c r="UKN83" s="35"/>
      <c r="UKO83" s="35"/>
      <c r="UKP83" s="35"/>
      <c r="UKQ83" s="35"/>
      <c r="UKR83" s="35"/>
      <c r="UKS83" s="35"/>
      <c r="UKT83" s="35"/>
      <c r="UKU83" s="35"/>
      <c r="UKV83" s="35"/>
      <c r="UKW83" s="35"/>
      <c r="UKX83" s="35"/>
      <c r="UKY83" s="35"/>
      <c r="UKZ83" s="35"/>
      <c r="ULA83" s="35"/>
      <c r="ULB83" s="35"/>
      <c r="ULC83" s="35"/>
      <c r="ULD83" s="35"/>
      <c r="ULE83" s="35"/>
      <c r="ULF83" s="35"/>
      <c r="ULG83" s="35"/>
      <c r="ULH83" s="35"/>
      <c r="ULI83" s="35"/>
      <c r="ULJ83" s="35"/>
      <c r="ULK83" s="35"/>
      <c r="ULL83" s="35"/>
      <c r="ULM83" s="35"/>
      <c r="ULN83" s="35"/>
      <c r="ULO83" s="35"/>
      <c r="ULP83" s="35"/>
      <c r="ULQ83" s="35"/>
      <c r="ULR83" s="35"/>
      <c r="ULS83" s="35"/>
      <c r="ULT83" s="35"/>
      <c r="ULU83" s="35"/>
      <c r="ULV83" s="35"/>
      <c r="ULW83" s="35"/>
      <c r="ULX83" s="35"/>
      <c r="ULY83" s="35"/>
      <c r="ULZ83" s="35"/>
      <c r="UMA83" s="35"/>
      <c r="UMB83" s="35"/>
      <c r="UMC83" s="35"/>
      <c r="UMD83" s="35"/>
      <c r="UME83" s="35"/>
      <c r="UMF83" s="35"/>
      <c r="UMG83" s="35"/>
      <c r="UMH83" s="35"/>
      <c r="UMI83" s="35"/>
      <c r="UMJ83" s="35"/>
      <c r="UMK83" s="35"/>
      <c r="UML83" s="35"/>
      <c r="UMM83" s="35"/>
      <c r="UMN83" s="35"/>
      <c r="UMO83" s="35"/>
      <c r="UMP83" s="35"/>
      <c r="UMQ83" s="35"/>
      <c r="UMR83" s="35"/>
      <c r="UMS83" s="35"/>
      <c r="UMT83" s="35"/>
      <c r="UMU83" s="35"/>
      <c r="UMV83" s="35"/>
      <c r="UMW83" s="35"/>
      <c r="UMX83" s="35"/>
      <c r="UMY83" s="35"/>
      <c r="UMZ83" s="35"/>
      <c r="UNA83" s="35"/>
      <c r="UNB83" s="35"/>
      <c r="UNI83" s="35"/>
      <c r="UNJ83" s="35"/>
      <c r="UNK83" s="35"/>
      <c r="UNL83" s="35"/>
      <c r="UNM83" s="35"/>
      <c r="UNN83" s="35"/>
      <c r="UNO83" s="35"/>
      <c r="UNP83" s="35"/>
      <c r="UNQ83" s="35"/>
      <c r="UNR83" s="35"/>
      <c r="UNS83" s="35"/>
      <c r="UNT83" s="35"/>
      <c r="UNU83" s="35"/>
      <c r="UNV83" s="35"/>
      <c r="UNW83" s="35"/>
      <c r="UNX83" s="35"/>
      <c r="UNY83" s="35"/>
      <c r="UNZ83" s="35"/>
      <c r="UOA83" s="35"/>
      <c r="UOB83" s="35"/>
      <c r="UOC83" s="35"/>
      <c r="UOD83" s="35"/>
      <c r="UOE83" s="35"/>
      <c r="UOF83" s="35"/>
      <c r="UOG83" s="35"/>
      <c r="UOH83" s="35"/>
      <c r="UOI83" s="35"/>
      <c r="UOJ83" s="35"/>
      <c r="UOK83" s="35"/>
      <c r="UOL83" s="35"/>
      <c r="UOM83" s="35"/>
      <c r="UON83" s="35"/>
      <c r="UOO83" s="35"/>
      <c r="UOP83" s="35"/>
      <c r="UOQ83" s="35"/>
      <c r="UOR83" s="35"/>
      <c r="UOS83" s="35"/>
      <c r="UOT83" s="35"/>
      <c r="UOU83" s="35"/>
      <c r="UOV83" s="35"/>
      <c r="UOW83" s="35"/>
      <c r="UOX83" s="35"/>
      <c r="UOY83" s="35"/>
      <c r="UOZ83" s="35"/>
      <c r="UPA83" s="35"/>
      <c r="UPB83" s="35"/>
      <c r="UPC83" s="35"/>
      <c r="UPD83" s="35"/>
      <c r="UPE83" s="35"/>
      <c r="UPF83" s="35"/>
      <c r="UPG83" s="35"/>
      <c r="UPH83" s="35"/>
      <c r="UPI83" s="35"/>
      <c r="UPJ83" s="35"/>
      <c r="UPK83" s="35"/>
      <c r="UPL83" s="35"/>
      <c r="UPM83" s="35"/>
      <c r="UPN83" s="35"/>
      <c r="UPO83" s="35"/>
      <c r="UPP83" s="35"/>
      <c r="UPQ83" s="35"/>
      <c r="UPR83" s="35"/>
      <c r="UPS83" s="35"/>
      <c r="UPT83" s="35"/>
      <c r="UPU83" s="35"/>
      <c r="UPV83" s="35"/>
      <c r="UPW83" s="35"/>
      <c r="UPX83" s="35"/>
      <c r="UPY83" s="35"/>
      <c r="UPZ83" s="35"/>
      <c r="UQA83" s="35"/>
      <c r="UQB83" s="35"/>
      <c r="UQC83" s="35"/>
      <c r="UQD83" s="35"/>
      <c r="UQE83" s="35"/>
      <c r="UQF83" s="35"/>
      <c r="UQG83" s="35"/>
      <c r="UQH83" s="35"/>
      <c r="UQI83" s="35"/>
      <c r="UQJ83" s="35"/>
      <c r="UQK83" s="35"/>
      <c r="UQL83" s="35"/>
      <c r="UQM83" s="35"/>
      <c r="UQN83" s="35"/>
      <c r="UQO83" s="35"/>
      <c r="UQP83" s="35"/>
      <c r="UQQ83" s="35"/>
      <c r="UQR83" s="35"/>
      <c r="UQS83" s="35"/>
      <c r="UQT83" s="35"/>
      <c r="UQU83" s="35"/>
      <c r="UQV83" s="35"/>
      <c r="UQW83" s="35"/>
      <c r="UQX83" s="35"/>
      <c r="UQY83" s="35"/>
      <c r="UQZ83" s="35"/>
      <c r="URA83" s="35"/>
      <c r="URB83" s="35"/>
      <c r="URC83" s="35"/>
      <c r="URD83" s="35"/>
      <c r="URE83" s="35"/>
      <c r="URF83" s="35"/>
      <c r="URG83" s="35"/>
      <c r="URH83" s="35"/>
      <c r="URI83" s="35"/>
      <c r="URJ83" s="35"/>
      <c r="URK83" s="35"/>
      <c r="URL83" s="35"/>
      <c r="URM83" s="35"/>
      <c r="URN83" s="35"/>
      <c r="URO83" s="35"/>
      <c r="URP83" s="35"/>
      <c r="URQ83" s="35"/>
      <c r="URR83" s="35"/>
      <c r="URS83" s="35"/>
      <c r="URT83" s="35"/>
      <c r="URU83" s="35"/>
      <c r="URV83" s="35"/>
      <c r="URW83" s="35"/>
      <c r="URX83" s="35"/>
      <c r="URY83" s="35"/>
      <c r="URZ83" s="35"/>
      <c r="USA83" s="35"/>
      <c r="USB83" s="35"/>
      <c r="USC83" s="35"/>
      <c r="USD83" s="35"/>
      <c r="USE83" s="35"/>
      <c r="USF83" s="35"/>
      <c r="USG83" s="35"/>
      <c r="USH83" s="35"/>
      <c r="USI83" s="35"/>
      <c r="USJ83" s="35"/>
      <c r="USK83" s="35"/>
      <c r="USL83" s="35"/>
      <c r="USM83" s="35"/>
      <c r="USN83" s="35"/>
      <c r="USO83" s="35"/>
      <c r="USP83" s="35"/>
      <c r="USQ83" s="35"/>
      <c r="USR83" s="35"/>
      <c r="USS83" s="35"/>
      <c r="UST83" s="35"/>
      <c r="USU83" s="35"/>
      <c r="USV83" s="35"/>
      <c r="USW83" s="35"/>
      <c r="USX83" s="35"/>
      <c r="USY83" s="35"/>
      <c r="USZ83" s="35"/>
      <c r="UTA83" s="35"/>
      <c r="UTB83" s="35"/>
      <c r="UTC83" s="35"/>
      <c r="UTD83" s="35"/>
      <c r="UTE83" s="35"/>
      <c r="UTF83" s="35"/>
      <c r="UTG83" s="35"/>
      <c r="UTH83" s="35"/>
      <c r="UTI83" s="35"/>
      <c r="UTJ83" s="35"/>
      <c r="UTK83" s="35"/>
      <c r="UTL83" s="35"/>
      <c r="UTM83" s="35"/>
      <c r="UTN83" s="35"/>
      <c r="UTO83" s="35"/>
      <c r="UTP83" s="35"/>
      <c r="UTQ83" s="35"/>
      <c r="UTR83" s="35"/>
      <c r="UTS83" s="35"/>
      <c r="UTT83" s="35"/>
      <c r="UTU83" s="35"/>
      <c r="UTV83" s="35"/>
      <c r="UTW83" s="35"/>
      <c r="UTX83" s="35"/>
      <c r="UTY83" s="35"/>
      <c r="UTZ83" s="35"/>
      <c r="UUA83" s="35"/>
      <c r="UUB83" s="35"/>
      <c r="UUC83" s="35"/>
      <c r="UUD83" s="35"/>
      <c r="UUE83" s="35"/>
      <c r="UUF83" s="35"/>
      <c r="UUG83" s="35"/>
      <c r="UUH83" s="35"/>
      <c r="UUI83" s="35"/>
      <c r="UUJ83" s="35"/>
      <c r="UUK83" s="35"/>
      <c r="UUL83" s="35"/>
      <c r="UUM83" s="35"/>
      <c r="UUN83" s="35"/>
      <c r="UUO83" s="35"/>
      <c r="UUP83" s="35"/>
      <c r="UUQ83" s="35"/>
      <c r="UUR83" s="35"/>
      <c r="UUS83" s="35"/>
      <c r="UUT83" s="35"/>
      <c r="UUU83" s="35"/>
      <c r="UUV83" s="35"/>
      <c r="UUW83" s="35"/>
      <c r="UUX83" s="35"/>
      <c r="UUY83" s="35"/>
      <c r="UUZ83" s="35"/>
      <c r="UVA83" s="35"/>
      <c r="UVB83" s="35"/>
      <c r="UVC83" s="35"/>
      <c r="UVD83" s="35"/>
      <c r="UVE83" s="35"/>
      <c r="UVF83" s="35"/>
      <c r="UVG83" s="35"/>
      <c r="UVH83" s="35"/>
      <c r="UVI83" s="35"/>
      <c r="UVJ83" s="35"/>
      <c r="UVK83" s="35"/>
      <c r="UVL83" s="35"/>
      <c r="UVM83" s="35"/>
      <c r="UVN83" s="35"/>
      <c r="UVO83" s="35"/>
      <c r="UVP83" s="35"/>
      <c r="UVQ83" s="35"/>
      <c r="UVR83" s="35"/>
      <c r="UVS83" s="35"/>
      <c r="UVT83" s="35"/>
      <c r="UVU83" s="35"/>
      <c r="UVV83" s="35"/>
      <c r="UVW83" s="35"/>
      <c r="UVX83" s="35"/>
      <c r="UVY83" s="35"/>
      <c r="UVZ83" s="35"/>
      <c r="UWA83" s="35"/>
      <c r="UWB83" s="35"/>
      <c r="UWC83" s="35"/>
      <c r="UWD83" s="35"/>
      <c r="UWE83" s="35"/>
      <c r="UWF83" s="35"/>
      <c r="UWG83" s="35"/>
      <c r="UWH83" s="35"/>
      <c r="UWI83" s="35"/>
      <c r="UWJ83" s="35"/>
      <c r="UWK83" s="35"/>
      <c r="UWL83" s="35"/>
      <c r="UWM83" s="35"/>
      <c r="UWN83" s="35"/>
      <c r="UWO83" s="35"/>
      <c r="UWP83" s="35"/>
      <c r="UWQ83" s="35"/>
      <c r="UWR83" s="35"/>
      <c r="UWS83" s="35"/>
      <c r="UWT83" s="35"/>
      <c r="UWU83" s="35"/>
      <c r="UWV83" s="35"/>
      <c r="UWW83" s="35"/>
      <c r="UWX83" s="35"/>
      <c r="UXE83" s="35"/>
      <c r="UXF83" s="35"/>
      <c r="UXG83" s="35"/>
      <c r="UXH83" s="35"/>
      <c r="UXI83" s="35"/>
      <c r="UXJ83" s="35"/>
      <c r="UXK83" s="35"/>
      <c r="UXL83" s="35"/>
      <c r="UXM83" s="35"/>
      <c r="UXN83" s="35"/>
      <c r="UXO83" s="35"/>
      <c r="UXP83" s="35"/>
      <c r="UXQ83" s="35"/>
      <c r="UXR83" s="35"/>
      <c r="UXS83" s="35"/>
      <c r="UXT83" s="35"/>
      <c r="UXU83" s="35"/>
      <c r="UXV83" s="35"/>
      <c r="UXW83" s="35"/>
      <c r="UXX83" s="35"/>
      <c r="UXY83" s="35"/>
      <c r="UXZ83" s="35"/>
      <c r="UYA83" s="35"/>
      <c r="UYB83" s="35"/>
      <c r="UYC83" s="35"/>
      <c r="UYD83" s="35"/>
      <c r="UYE83" s="35"/>
      <c r="UYF83" s="35"/>
      <c r="UYG83" s="35"/>
      <c r="UYH83" s="35"/>
      <c r="UYI83" s="35"/>
      <c r="UYJ83" s="35"/>
      <c r="UYK83" s="35"/>
      <c r="UYL83" s="35"/>
      <c r="UYM83" s="35"/>
      <c r="UYN83" s="35"/>
      <c r="UYO83" s="35"/>
      <c r="UYP83" s="35"/>
      <c r="UYQ83" s="35"/>
      <c r="UYR83" s="35"/>
      <c r="UYS83" s="35"/>
      <c r="UYT83" s="35"/>
      <c r="UYU83" s="35"/>
      <c r="UYV83" s="35"/>
      <c r="UYW83" s="35"/>
      <c r="UYX83" s="35"/>
      <c r="UYY83" s="35"/>
      <c r="UYZ83" s="35"/>
      <c r="UZA83" s="35"/>
      <c r="UZB83" s="35"/>
      <c r="UZC83" s="35"/>
      <c r="UZD83" s="35"/>
      <c r="UZE83" s="35"/>
      <c r="UZF83" s="35"/>
      <c r="UZG83" s="35"/>
      <c r="UZH83" s="35"/>
      <c r="UZI83" s="35"/>
      <c r="UZJ83" s="35"/>
      <c r="UZK83" s="35"/>
      <c r="UZL83" s="35"/>
      <c r="UZM83" s="35"/>
      <c r="UZN83" s="35"/>
      <c r="UZO83" s="35"/>
      <c r="UZP83" s="35"/>
      <c r="UZQ83" s="35"/>
      <c r="UZR83" s="35"/>
      <c r="UZS83" s="35"/>
      <c r="UZT83" s="35"/>
      <c r="UZU83" s="35"/>
      <c r="UZV83" s="35"/>
      <c r="UZW83" s="35"/>
      <c r="UZX83" s="35"/>
      <c r="UZY83" s="35"/>
      <c r="UZZ83" s="35"/>
      <c r="VAA83" s="35"/>
      <c r="VAB83" s="35"/>
      <c r="VAC83" s="35"/>
      <c r="VAD83" s="35"/>
      <c r="VAE83" s="35"/>
      <c r="VAF83" s="35"/>
      <c r="VAG83" s="35"/>
      <c r="VAH83" s="35"/>
      <c r="VAI83" s="35"/>
      <c r="VAJ83" s="35"/>
      <c r="VAK83" s="35"/>
      <c r="VAL83" s="35"/>
      <c r="VAM83" s="35"/>
      <c r="VAN83" s="35"/>
      <c r="VAO83" s="35"/>
      <c r="VAP83" s="35"/>
      <c r="VAQ83" s="35"/>
      <c r="VAR83" s="35"/>
      <c r="VAS83" s="35"/>
      <c r="VAT83" s="35"/>
      <c r="VAU83" s="35"/>
      <c r="VAV83" s="35"/>
      <c r="VAW83" s="35"/>
      <c r="VAX83" s="35"/>
      <c r="VAY83" s="35"/>
      <c r="VAZ83" s="35"/>
      <c r="VBA83" s="35"/>
      <c r="VBB83" s="35"/>
      <c r="VBC83" s="35"/>
      <c r="VBD83" s="35"/>
      <c r="VBE83" s="35"/>
      <c r="VBF83" s="35"/>
      <c r="VBG83" s="35"/>
      <c r="VBH83" s="35"/>
      <c r="VBI83" s="35"/>
      <c r="VBJ83" s="35"/>
      <c r="VBK83" s="35"/>
      <c r="VBL83" s="35"/>
      <c r="VBM83" s="35"/>
      <c r="VBN83" s="35"/>
      <c r="VBO83" s="35"/>
      <c r="VBP83" s="35"/>
      <c r="VBQ83" s="35"/>
      <c r="VBR83" s="35"/>
      <c r="VBS83" s="35"/>
      <c r="VBT83" s="35"/>
      <c r="VBU83" s="35"/>
      <c r="VBV83" s="35"/>
      <c r="VBW83" s="35"/>
      <c r="VBX83" s="35"/>
      <c r="VBY83" s="35"/>
      <c r="VBZ83" s="35"/>
      <c r="VCA83" s="35"/>
      <c r="VCB83" s="35"/>
      <c r="VCC83" s="35"/>
      <c r="VCD83" s="35"/>
      <c r="VCE83" s="35"/>
      <c r="VCF83" s="35"/>
      <c r="VCG83" s="35"/>
      <c r="VCH83" s="35"/>
      <c r="VCI83" s="35"/>
      <c r="VCJ83" s="35"/>
      <c r="VCK83" s="35"/>
      <c r="VCL83" s="35"/>
      <c r="VCM83" s="35"/>
      <c r="VCN83" s="35"/>
      <c r="VCO83" s="35"/>
      <c r="VCP83" s="35"/>
      <c r="VCQ83" s="35"/>
      <c r="VCR83" s="35"/>
      <c r="VCS83" s="35"/>
      <c r="VCT83" s="35"/>
      <c r="VCU83" s="35"/>
      <c r="VCV83" s="35"/>
      <c r="VCW83" s="35"/>
      <c r="VCX83" s="35"/>
      <c r="VCY83" s="35"/>
      <c r="VCZ83" s="35"/>
      <c r="VDA83" s="35"/>
      <c r="VDB83" s="35"/>
      <c r="VDC83" s="35"/>
      <c r="VDD83" s="35"/>
      <c r="VDE83" s="35"/>
      <c r="VDF83" s="35"/>
      <c r="VDG83" s="35"/>
      <c r="VDH83" s="35"/>
      <c r="VDI83" s="35"/>
      <c r="VDJ83" s="35"/>
      <c r="VDK83" s="35"/>
      <c r="VDL83" s="35"/>
      <c r="VDM83" s="35"/>
      <c r="VDN83" s="35"/>
      <c r="VDO83" s="35"/>
      <c r="VDP83" s="35"/>
      <c r="VDQ83" s="35"/>
      <c r="VDR83" s="35"/>
      <c r="VDS83" s="35"/>
      <c r="VDT83" s="35"/>
      <c r="VDU83" s="35"/>
      <c r="VDV83" s="35"/>
      <c r="VDW83" s="35"/>
      <c r="VDX83" s="35"/>
      <c r="VDY83" s="35"/>
      <c r="VDZ83" s="35"/>
      <c r="VEA83" s="35"/>
      <c r="VEB83" s="35"/>
      <c r="VEC83" s="35"/>
      <c r="VED83" s="35"/>
      <c r="VEE83" s="35"/>
      <c r="VEF83" s="35"/>
      <c r="VEG83" s="35"/>
      <c r="VEH83" s="35"/>
      <c r="VEI83" s="35"/>
      <c r="VEJ83" s="35"/>
      <c r="VEK83" s="35"/>
      <c r="VEL83" s="35"/>
      <c r="VEM83" s="35"/>
      <c r="VEN83" s="35"/>
      <c r="VEO83" s="35"/>
      <c r="VEP83" s="35"/>
      <c r="VEQ83" s="35"/>
      <c r="VER83" s="35"/>
      <c r="VES83" s="35"/>
      <c r="VET83" s="35"/>
      <c r="VEU83" s="35"/>
      <c r="VEV83" s="35"/>
      <c r="VEW83" s="35"/>
      <c r="VEX83" s="35"/>
      <c r="VEY83" s="35"/>
      <c r="VEZ83" s="35"/>
      <c r="VFA83" s="35"/>
      <c r="VFB83" s="35"/>
      <c r="VFC83" s="35"/>
      <c r="VFD83" s="35"/>
      <c r="VFE83" s="35"/>
      <c r="VFF83" s="35"/>
      <c r="VFG83" s="35"/>
      <c r="VFH83" s="35"/>
      <c r="VFI83" s="35"/>
      <c r="VFJ83" s="35"/>
      <c r="VFK83" s="35"/>
      <c r="VFL83" s="35"/>
      <c r="VFM83" s="35"/>
      <c r="VFN83" s="35"/>
      <c r="VFO83" s="35"/>
      <c r="VFP83" s="35"/>
      <c r="VFQ83" s="35"/>
      <c r="VFR83" s="35"/>
      <c r="VFS83" s="35"/>
      <c r="VFT83" s="35"/>
      <c r="VFU83" s="35"/>
      <c r="VFV83" s="35"/>
      <c r="VFW83" s="35"/>
      <c r="VFX83" s="35"/>
      <c r="VFY83" s="35"/>
      <c r="VFZ83" s="35"/>
      <c r="VGA83" s="35"/>
      <c r="VGB83" s="35"/>
      <c r="VGC83" s="35"/>
      <c r="VGD83" s="35"/>
      <c r="VGE83" s="35"/>
      <c r="VGF83" s="35"/>
      <c r="VGG83" s="35"/>
      <c r="VGH83" s="35"/>
      <c r="VGI83" s="35"/>
      <c r="VGJ83" s="35"/>
      <c r="VGK83" s="35"/>
      <c r="VGL83" s="35"/>
      <c r="VGM83" s="35"/>
      <c r="VGN83" s="35"/>
      <c r="VGO83" s="35"/>
      <c r="VGP83" s="35"/>
      <c r="VGQ83" s="35"/>
      <c r="VGR83" s="35"/>
      <c r="VGS83" s="35"/>
      <c r="VGT83" s="35"/>
      <c r="VHA83" s="35"/>
      <c r="VHB83" s="35"/>
      <c r="VHC83" s="35"/>
      <c r="VHD83" s="35"/>
      <c r="VHE83" s="35"/>
      <c r="VHF83" s="35"/>
      <c r="VHG83" s="35"/>
      <c r="VHH83" s="35"/>
      <c r="VHI83" s="35"/>
      <c r="VHJ83" s="35"/>
      <c r="VHK83" s="35"/>
      <c r="VHL83" s="35"/>
      <c r="VHM83" s="35"/>
      <c r="VHN83" s="35"/>
      <c r="VHO83" s="35"/>
      <c r="VHP83" s="35"/>
      <c r="VHQ83" s="35"/>
      <c r="VHR83" s="35"/>
      <c r="VHS83" s="35"/>
      <c r="VHT83" s="35"/>
      <c r="VHU83" s="35"/>
      <c r="VHV83" s="35"/>
      <c r="VHW83" s="35"/>
      <c r="VHX83" s="35"/>
      <c r="VHY83" s="35"/>
      <c r="VHZ83" s="35"/>
      <c r="VIA83" s="35"/>
      <c r="VIB83" s="35"/>
      <c r="VIC83" s="35"/>
      <c r="VID83" s="35"/>
      <c r="VIE83" s="35"/>
      <c r="VIF83" s="35"/>
      <c r="VIG83" s="35"/>
      <c r="VIH83" s="35"/>
      <c r="VII83" s="35"/>
      <c r="VIJ83" s="35"/>
      <c r="VIK83" s="35"/>
      <c r="VIL83" s="35"/>
      <c r="VIM83" s="35"/>
      <c r="VIN83" s="35"/>
      <c r="VIO83" s="35"/>
      <c r="VIP83" s="35"/>
      <c r="VIQ83" s="35"/>
      <c r="VIR83" s="35"/>
      <c r="VIS83" s="35"/>
      <c r="VIT83" s="35"/>
      <c r="VIU83" s="35"/>
      <c r="VIV83" s="35"/>
      <c r="VIW83" s="35"/>
      <c r="VIX83" s="35"/>
      <c r="VIY83" s="35"/>
      <c r="VIZ83" s="35"/>
      <c r="VJA83" s="35"/>
      <c r="VJB83" s="35"/>
      <c r="VJC83" s="35"/>
      <c r="VJD83" s="35"/>
      <c r="VJE83" s="35"/>
      <c r="VJF83" s="35"/>
      <c r="VJG83" s="35"/>
      <c r="VJH83" s="35"/>
      <c r="VJI83" s="35"/>
      <c r="VJJ83" s="35"/>
      <c r="VJK83" s="35"/>
      <c r="VJL83" s="35"/>
      <c r="VJM83" s="35"/>
      <c r="VJN83" s="35"/>
      <c r="VJO83" s="35"/>
      <c r="VJP83" s="35"/>
      <c r="VJQ83" s="35"/>
      <c r="VJR83" s="35"/>
      <c r="VJS83" s="35"/>
      <c r="VJT83" s="35"/>
      <c r="VJU83" s="35"/>
      <c r="VJV83" s="35"/>
      <c r="VJW83" s="35"/>
      <c r="VJX83" s="35"/>
      <c r="VJY83" s="35"/>
      <c r="VJZ83" s="35"/>
      <c r="VKA83" s="35"/>
      <c r="VKB83" s="35"/>
      <c r="VKC83" s="35"/>
      <c r="VKD83" s="35"/>
      <c r="VKE83" s="35"/>
      <c r="VKF83" s="35"/>
      <c r="VKG83" s="35"/>
      <c r="VKH83" s="35"/>
      <c r="VKI83" s="35"/>
      <c r="VKJ83" s="35"/>
      <c r="VKK83" s="35"/>
      <c r="VKL83" s="35"/>
      <c r="VKM83" s="35"/>
      <c r="VKN83" s="35"/>
      <c r="VKO83" s="35"/>
      <c r="VKP83" s="35"/>
      <c r="VKQ83" s="35"/>
      <c r="VKR83" s="35"/>
      <c r="VKS83" s="35"/>
      <c r="VKT83" s="35"/>
      <c r="VKU83" s="35"/>
      <c r="VKV83" s="35"/>
      <c r="VKW83" s="35"/>
      <c r="VKX83" s="35"/>
      <c r="VKY83" s="35"/>
      <c r="VKZ83" s="35"/>
      <c r="VLA83" s="35"/>
      <c r="VLB83" s="35"/>
      <c r="VLC83" s="35"/>
      <c r="VLD83" s="35"/>
      <c r="VLE83" s="35"/>
      <c r="VLF83" s="35"/>
      <c r="VLG83" s="35"/>
      <c r="VLH83" s="35"/>
      <c r="VLI83" s="35"/>
      <c r="VLJ83" s="35"/>
      <c r="VLK83" s="35"/>
      <c r="VLL83" s="35"/>
      <c r="VLM83" s="35"/>
      <c r="VLN83" s="35"/>
      <c r="VLO83" s="35"/>
      <c r="VLP83" s="35"/>
      <c r="VLQ83" s="35"/>
      <c r="VLR83" s="35"/>
      <c r="VLS83" s="35"/>
      <c r="VLT83" s="35"/>
      <c r="VLU83" s="35"/>
      <c r="VLV83" s="35"/>
      <c r="VLW83" s="35"/>
      <c r="VLX83" s="35"/>
      <c r="VLY83" s="35"/>
      <c r="VLZ83" s="35"/>
      <c r="VMA83" s="35"/>
      <c r="VMB83" s="35"/>
      <c r="VMC83" s="35"/>
      <c r="VMD83" s="35"/>
      <c r="VME83" s="35"/>
      <c r="VMF83" s="35"/>
      <c r="VMG83" s="35"/>
      <c r="VMH83" s="35"/>
      <c r="VMI83" s="35"/>
      <c r="VMJ83" s="35"/>
      <c r="VMK83" s="35"/>
      <c r="VML83" s="35"/>
      <c r="VMM83" s="35"/>
      <c r="VMN83" s="35"/>
      <c r="VMO83" s="35"/>
      <c r="VMP83" s="35"/>
      <c r="VMQ83" s="35"/>
      <c r="VMR83" s="35"/>
      <c r="VMS83" s="35"/>
      <c r="VMT83" s="35"/>
      <c r="VMU83" s="35"/>
      <c r="VMV83" s="35"/>
      <c r="VMW83" s="35"/>
      <c r="VMX83" s="35"/>
      <c r="VMY83" s="35"/>
      <c r="VMZ83" s="35"/>
      <c r="VNA83" s="35"/>
      <c r="VNB83" s="35"/>
      <c r="VNC83" s="35"/>
      <c r="VND83" s="35"/>
      <c r="VNE83" s="35"/>
      <c r="VNF83" s="35"/>
      <c r="VNG83" s="35"/>
      <c r="VNH83" s="35"/>
      <c r="VNI83" s="35"/>
      <c r="VNJ83" s="35"/>
      <c r="VNK83" s="35"/>
      <c r="VNL83" s="35"/>
      <c r="VNM83" s="35"/>
      <c r="VNN83" s="35"/>
      <c r="VNO83" s="35"/>
      <c r="VNP83" s="35"/>
      <c r="VNQ83" s="35"/>
      <c r="VNR83" s="35"/>
      <c r="VNS83" s="35"/>
      <c r="VNT83" s="35"/>
      <c r="VNU83" s="35"/>
      <c r="VNV83" s="35"/>
      <c r="VNW83" s="35"/>
      <c r="VNX83" s="35"/>
      <c r="VNY83" s="35"/>
      <c r="VNZ83" s="35"/>
      <c r="VOA83" s="35"/>
      <c r="VOB83" s="35"/>
      <c r="VOC83" s="35"/>
      <c r="VOD83" s="35"/>
      <c r="VOE83" s="35"/>
      <c r="VOF83" s="35"/>
      <c r="VOG83" s="35"/>
      <c r="VOH83" s="35"/>
      <c r="VOI83" s="35"/>
      <c r="VOJ83" s="35"/>
      <c r="VOK83" s="35"/>
      <c r="VOL83" s="35"/>
      <c r="VOM83" s="35"/>
      <c r="VON83" s="35"/>
      <c r="VOO83" s="35"/>
      <c r="VOP83" s="35"/>
      <c r="VOQ83" s="35"/>
      <c r="VOR83" s="35"/>
      <c r="VOS83" s="35"/>
      <c r="VOT83" s="35"/>
      <c r="VOU83" s="35"/>
      <c r="VOV83" s="35"/>
      <c r="VOW83" s="35"/>
      <c r="VOX83" s="35"/>
      <c r="VOY83" s="35"/>
      <c r="VOZ83" s="35"/>
      <c r="VPA83" s="35"/>
      <c r="VPB83" s="35"/>
      <c r="VPC83" s="35"/>
      <c r="VPD83" s="35"/>
      <c r="VPE83" s="35"/>
      <c r="VPF83" s="35"/>
      <c r="VPG83" s="35"/>
      <c r="VPH83" s="35"/>
      <c r="VPI83" s="35"/>
      <c r="VPJ83" s="35"/>
      <c r="VPK83" s="35"/>
      <c r="VPL83" s="35"/>
      <c r="VPM83" s="35"/>
      <c r="VPN83" s="35"/>
      <c r="VPO83" s="35"/>
      <c r="VPP83" s="35"/>
      <c r="VPQ83" s="35"/>
      <c r="VPR83" s="35"/>
      <c r="VPS83" s="35"/>
      <c r="VPT83" s="35"/>
      <c r="VPU83" s="35"/>
      <c r="VPV83" s="35"/>
      <c r="VPW83" s="35"/>
      <c r="VPX83" s="35"/>
      <c r="VPY83" s="35"/>
      <c r="VPZ83" s="35"/>
      <c r="VQA83" s="35"/>
      <c r="VQB83" s="35"/>
      <c r="VQC83" s="35"/>
      <c r="VQD83" s="35"/>
      <c r="VQE83" s="35"/>
      <c r="VQF83" s="35"/>
      <c r="VQG83" s="35"/>
      <c r="VQH83" s="35"/>
      <c r="VQI83" s="35"/>
      <c r="VQJ83" s="35"/>
      <c r="VQK83" s="35"/>
      <c r="VQL83" s="35"/>
      <c r="VQM83" s="35"/>
      <c r="VQN83" s="35"/>
      <c r="VQO83" s="35"/>
      <c r="VQP83" s="35"/>
      <c r="VQW83" s="35"/>
      <c r="VQX83" s="35"/>
      <c r="VQY83" s="35"/>
      <c r="VQZ83" s="35"/>
      <c r="VRA83" s="35"/>
      <c r="VRB83" s="35"/>
      <c r="VRC83" s="35"/>
      <c r="VRD83" s="35"/>
      <c r="VRE83" s="35"/>
      <c r="VRF83" s="35"/>
      <c r="VRG83" s="35"/>
      <c r="VRH83" s="35"/>
      <c r="VRI83" s="35"/>
      <c r="VRJ83" s="35"/>
      <c r="VRK83" s="35"/>
      <c r="VRL83" s="35"/>
      <c r="VRM83" s="35"/>
      <c r="VRN83" s="35"/>
      <c r="VRO83" s="35"/>
      <c r="VRP83" s="35"/>
      <c r="VRQ83" s="35"/>
      <c r="VRR83" s="35"/>
      <c r="VRS83" s="35"/>
      <c r="VRT83" s="35"/>
      <c r="VRU83" s="35"/>
      <c r="VRV83" s="35"/>
      <c r="VRW83" s="35"/>
      <c r="VRX83" s="35"/>
      <c r="VRY83" s="35"/>
      <c r="VRZ83" s="35"/>
      <c r="VSA83" s="35"/>
      <c r="VSB83" s="35"/>
      <c r="VSC83" s="35"/>
      <c r="VSD83" s="35"/>
      <c r="VSE83" s="35"/>
      <c r="VSF83" s="35"/>
      <c r="VSG83" s="35"/>
      <c r="VSH83" s="35"/>
      <c r="VSI83" s="35"/>
      <c r="VSJ83" s="35"/>
      <c r="VSK83" s="35"/>
      <c r="VSL83" s="35"/>
      <c r="VSM83" s="35"/>
      <c r="VSN83" s="35"/>
      <c r="VSO83" s="35"/>
      <c r="VSP83" s="35"/>
      <c r="VSQ83" s="35"/>
      <c r="VSR83" s="35"/>
      <c r="VSS83" s="35"/>
      <c r="VST83" s="35"/>
      <c r="VSU83" s="35"/>
      <c r="VSV83" s="35"/>
      <c r="VSW83" s="35"/>
      <c r="VSX83" s="35"/>
      <c r="VSY83" s="35"/>
      <c r="VSZ83" s="35"/>
      <c r="VTA83" s="35"/>
      <c r="VTB83" s="35"/>
      <c r="VTC83" s="35"/>
      <c r="VTD83" s="35"/>
      <c r="VTE83" s="35"/>
      <c r="VTF83" s="35"/>
      <c r="VTG83" s="35"/>
      <c r="VTH83" s="35"/>
      <c r="VTI83" s="35"/>
      <c r="VTJ83" s="35"/>
      <c r="VTK83" s="35"/>
      <c r="VTL83" s="35"/>
      <c r="VTM83" s="35"/>
      <c r="VTN83" s="35"/>
      <c r="VTO83" s="35"/>
      <c r="VTP83" s="35"/>
      <c r="VTQ83" s="35"/>
      <c r="VTR83" s="35"/>
      <c r="VTS83" s="35"/>
      <c r="VTT83" s="35"/>
      <c r="VTU83" s="35"/>
      <c r="VTV83" s="35"/>
      <c r="VTW83" s="35"/>
      <c r="VTX83" s="35"/>
      <c r="VTY83" s="35"/>
      <c r="VTZ83" s="35"/>
      <c r="VUA83" s="35"/>
      <c r="VUB83" s="35"/>
      <c r="VUC83" s="35"/>
      <c r="VUD83" s="35"/>
      <c r="VUE83" s="35"/>
      <c r="VUF83" s="35"/>
      <c r="VUG83" s="35"/>
      <c r="VUH83" s="35"/>
      <c r="VUI83" s="35"/>
      <c r="VUJ83" s="35"/>
      <c r="VUK83" s="35"/>
      <c r="VUL83" s="35"/>
      <c r="VUM83" s="35"/>
      <c r="VUN83" s="35"/>
      <c r="VUO83" s="35"/>
      <c r="VUP83" s="35"/>
      <c r="VUQ83" s="35"/>
      <c r="VUR83" s="35"/>
      <c r="VUS83" s="35"/>
      <c r="VUT83" s="35"/>
      <c r="VUU83" s="35"/>
      <c r="VUV83" s="35"/>
      <c r="VUW83" s="35"/>
      <c r="VUX83" s="35"/>
      <c r="VUY83" s="35"/>
      <c r="VUZ83" s="35"/>
      <c r="VVA83" s="35"/>
      <c r="VVB83" s="35"/>
      <c r="VVC83" s="35"/>
      <c r="VVD83" s="35"/>
      <c r="VVE83" s="35"/>
      <c r="VVF83" s="35"/>
      <c r="VVG83" s="35"/>
      <c r="VVH83" s="35"/>
      <c r="VVI83" s="35"/>
      <c r="VVJ83" s="35"/>
      <c r="VVK83" s="35"/>
      <c r="VVL83" s="35"/>
      <c r="VVM83" s="35"/>
      <c r="VVN83" s="35"/>
      <c r="VVO83" s="35"/>
      <c r="VVP83" s="35"/>
      <c r="VVQ83" s="35"/>
      <c r="VVR83" s="35"/>
      <c r="VVS83" s="35"/>
      <c r="VVT83" s="35"/>
      <c r="VVU83" s="35"/>
      <c r="VVV83" s="35"/>
      <c r="VVW83" s="35"/>
      <c r="VVX83" s="35"/>
      <c r="VVY83" s="35"/>
      <c r="VVZ83" s="35"/>
      <c r="VWA83" s="35"/>
      <c r="VWB83" s="35"/>
      <c r="VWC83" s="35"/>
      <c r="VWD83" s="35"/>
      <c r="VWE83" s="35"/>
      <c r="VWF83" s="35"/>
      <c r="VWG83" s="35"/>
      <c r="VWH83" s="35"/>
      <c r="VWI83" s="35"/>
      <c r="VWJ83" s="35"/>
      <c r="VWK83" s="35"/>
      <c r="VWL83" s="35"/>
      <c r="VWM83" s="35"/>
      <c r="VWN83" s="35"/>
      <c r="VWO83" s="35"/>
      <c r="VWP83" s="35"/>
      <c r="VWQ83" s="35"/>
      <c r="VWR83" s="35"/>
      <c r="VWS83" s="35"/>
      <c r="VWT83" s="35"/>
      <c r="VWU83" s="35"/>
      <c r="VWV83" s="35"/>
      <c r="VWW83" s="35"/>
      <c r="VWX83" s="35"/>
      <c r="VWY83" s="35"/>
      <c r="VWZ83" s="35"/>
      <c r="VXA83" s="35"/>
      <c r="VXB83" s="35"/>
      <c r="VXC83" s="35"/>
      <c r="VXD83" s="35"/>
      <c r="VXE83" s="35"/>
      <c r="VXF83" s="35"/>
      <c r="VXG83" s="35"/>
      <c r="VXH83" s="35"/>
      <c r="VXI83" s="35"/>
      <c r="VXJ83" s="35"/>
      <c r="VXK83" s="35"/>
      <c r="VXL83" s="35"/>
      <c r="VXM83" s="35"/>
      <c r="VXN83" s="35"/>
      <c r="VXO83" s="35"/>
      <c r="VXP83" s="35"/>
      <c r="VXQ83" s="35"/>
      <c r="VXR83" s="35"/>
      <c r="VXS83" s="35"/>
      <c r="VXT83" s="35"/>
      <c r="VXU83" s="35"/>
      <c r="VXV83" s="35"/>
      <c r="VXW83" s="35"/>
      <c r="VXX83" s="35"/>
      <c r="VXY83" s="35"/>
      <c r="VXZ83" s="35"/>
      <c r="VYA83" s="35"/>
      <c r="VYB83" s="35"/>
      <c r="VYC83" s="35"/>
      <c r="VYD83" s="35"/>
      <c r="VYE83" s="35"/>
      <c r="VYF83" s="35"/>
      <c r="VYG83" s="35"/>
      <c r="VYH83" s="35"/>
      <c r="VYI83" s="35"/>
      <c r="VYJ83" s="35"/>
      <c r="VYK83" s="35"/>
      <c r="VYL83" s="35"/>
      <c r="VYM83" s="35"/>
      <c r="VYN83" s="35"/>
      <c r="VYO83" s="35"/>
      <c r="VYP83" s="35"/>
      <c r="VYQ83" s="35"/>
      <c r="VYR83" s="35"/>
      <c r="VYS83" s="35"/>
      <c r="VYT83" s="35"/>
      <c r="VYU83" s="35"/>
      <c r="VYV83" s="35"/>
      <c r="VYW83" s="35"/>
      <c r="VYX83" s="35"/>
      <c r="VYY83" s="35"/>
      <c r="VYZ83" s="35"/>
      <c r="VZA83" s="35"/>
      <c r="VZB83" s="35"/>
      <c r="VZC83" s="35"/>
      <c r="VZD83" s="35"/>
      <c r="VZE83" s="35"/>
      <c r="VZF83" s="35"/>
      <c r="VZG83" s="35"/>
      <c r="VZH83" s="35"/>
      <c r="VZI83" s="35"/>
      <c r="VZJ83" s="35"/>
      <c r="VZK83" s="35"/>
      <c r="VZL83" s="35"/>
      <c r="VZM83" s="35"/>
      <c r="VZN83" s="35"/>
      <c r="VZO83" s="35"/>
      <c r="VZP83" s="35"/>
      <c r="VZQ83" s="35"/>
      <c r="VZR83" s="35"/>
      <c r="VZS83" s="35"/>
      <c r="VZT83" s="35"/>
      <c r="VZU83" s="35"/>
      <c r="VZV83" s="35"/>
      <c r="VZW83" s="35"/>
      <c r="VZX83" s="35"/>
      <c r="VZY83" s="35"/>
      <c r="VZZ83" s="35"/>
      <c r="WAA83" s="35"/>
      <c r="WAB83" s="35"/>
      <c r="WAC83" s="35"/>
      <c r="WAD83" s="35"/>
      <c r="WAE83" s="35"/>
      <c r="WAF83" s="35"/>
      <c r="WAG83" s="35"/>
      <c r="WAH83" s="35"/>
      <c r="WAI83" s="35"/>
      <c r="WAJ83" s="35"/>
      <c r="WAK83" s="35"/>
      <c r="WAL83" s="35"/>
      <c r="WAS83" s="35"/>
      <c r="WAT83" s="35"/>
      <c r="WAU83" s="35"/>
      <c r="WAV83" s="35"/>
      <c r="WAW83" s="35"/>
      <c r="WAX83" s="35"/>
      <c r="WAY83" s="35"/>
      <c r="WAZ83" s="35"/>
      <c r="WBA83" s="35"/>
      <c r="WBB83" s="35"/>
      <c r="WBC83" s="35"/>
      <c r="WBD83" s="35"/>
      <c r="WBE83" s="35"/>
      <c r="WBF83" s="35"/>
      <c r="WBG83" s="35"/>
      <c r="WBH83" s="35"/>
      <c r="WBI83" s="35"/>
      <c r="WBJ83" s="35"/>
      <c r="WBK83" s="35"/>
      <c r="WBL83" s="35"/>
      <c r="WBM83" s="35"/>
      <c r="WBN83" s="35"/>
      <c r="WBO83" s="35"/>
      <c r="WBP83" s="35"/>
      <c r="WBQ83" s="35"/>
      <c r="WBR83" s="35"/>
      <c r="WBS83" s="35"/>
      <c r="WBT83" s="35"/>
      <c r="WBU83" s="35"/>
      <c r="WBV83" s="35"/>
      <c r="WBW83" s="35"/>
      <c r="WBX83" s="35"/>
      <c r="WBY83" s="35"/>
      <c r="WBZ83" s="35"/>
      <c r="WCA83" s="35"/>
      <c r="WCB83" s="35"/>
      <c r="WCC83" s="35"/>
      <c r="WCD83" s="35"/>
      <c r="WCE83" s="35"/>
      <c r="WCF83" s="35"/>
      <c r="WCG83" s="35"/>
      <c r="WCH83" s="35"/>
      <c r="WCI83" s="35"/>
      <c r="WCJ83" s="35"/>
      <c r="WCK83" s="35"/>
      <c r="WCL83" s="35"/>
      <c r="WCM83" s="35"/>
      <c r="WCN83" s="35"/>
      <c r="WCO83" s="35"/>
      <c r="WCP83" s="35"/>
      <c r="WCQ83" s="35"/>
      <c r="WCR83" s="35"/>
      <c r="WCS83" s="35"/>
      <c r="WCT83" s="35"/>
      <c r="WCU83" s="35"/>
      <c r="WCV83" s="35"/>
      <c r="WCW83" s="35"/>
      <c r="WCX83" s="35"/>
      <c r="WCY83" s="35"/>
      <c r="WCZ83" s="35"/>
      <c r="WDA83" s="35"/>
      <c r="WDB83" s="35"/>
      <c r="WDC83" s="35"/>
      <c r="WDD83" s="35"/>
      <c r="WDE83" s="35"/>
      <c r="WDF83" s="35"/>
      <c r="WDG83" s="35"/>
      <c r="WDH83" s="35"/>
      <c r="WDI83" s="35"/>
      <c r="WDJ83" s="35"/>
      <c r="WDK83" s="35"/>
      <c r="WDL83" s="35"/>
      <c r="WDM83" s="35"/>
      <c r="WDN83" s="35"/>
      <c r="WDO83" s="35"/>
      <c r="WDP83" s="35"/>
      <c r="WDQ83" s="35"/>
      <c r="WDR83" s="35"/>
      <c r="WDS83" s="35"/>
      <c r="WDT83" s="35"/>
      <c r="WDU83" s="35"/>
      <c r="WDV83" s="35"/>
      <c r="WDW83" s="35"/>
      <c r="WDX83" s="35"/>
      <c r="WDY83" s="35"/>
      <c r="WDZ83" s="35"/>
      <c r="WEA83" s="35"/>
      <c r="WEB83" s="35"/>
      <c r="WEC83" s="35"/>
      <c r="WED83" s="35"/>
      <c r="WEE83" s="35"/>
      <c r="WEF83" s="35"/>
      <c r="WEG83" s="35"/>
      <c r="WEH83" s="35"/>
      <c r="WEI83" s="35"/>
      <c r="WEJ83" s="35"/>
      <c r="WEK83" s="35"/>
      <c r="WEL83" s="35"/>
      <c r="WEM83" s="35"/>
      <c r="WEN83" s="35"/>
      <c r="WEO83" s="35"/>
      <c r="WEP83" s="35"/>
      <c r="WEQ83" s="35"/>
      <c r="WER83" s="35"/>
      <c r="WES83" s="35"/>
      <c r="WET83" s="35"/>
      <c r="WEU83" s="35"/>
      <c r="WEV83" s="35"/>
      <c r="WEW83" s="35"/>
      <c r="WEX83" s="35"/>
      <c r="WEY83" s="35"/>
      <c r="WEZ83" s="35"/>
      <c r="WFA83" s="35"/>
      <c r="WFB83" s="35"/>
      <c r="WFC83" s="35"/>
      <c r="WFD83" s="35"/>
      <c r="WFE83" s="35"/>
      <c r="WFF83" s="35"/>
      <c r="WFG83" s="35"/>
      <c r="WFH83" s="35"/>
      <c r="WFI83" s="35"/>
      <c r="WFJ83" s="35"/>
      <c r="WFK83" s="35"/>
      <c r="WFL83" s="35"/>
      <c r="WFM83" s="35"/>
      <c r="WFN83" s="35"/>
      <c r="WFO83" s="35"/>
      <c r="WFP83" s="35"/>
      <c r="WFQ83" s="35"/>
      <c r="WFR83" s="35"/>
      <c r="WFS83" s="35"/>
      <c r="WFT83" s="35"/>
      <c r="WFU83" s="35"/>
      <c r="WFV83" s="35"/>
      <c r="WFW83" s="35"/>
      <c r="WFX83" s="35"/>
      <c r="WFY83" s="35"/>
      <c r="WFZ83" s="35"/>
      <c r="WGA83" s="35"/>
      <c r="WGB83" s="35"/>
      <c r="WGC83" s="35"/>
      <c r="WGD83" s="35"/>
      <c r="WGE83" s="35"/>
      <c r="WGF83" s="35"/>
      <c r="WGG83" s="35"/>
      <c r="WGH83" s="35"/>
      <c r="WGI83" s="35"/>
      <c r="WGJ83" s="35"/>
      <c r="WGK83" s="35"/>
      <c r="WGL83" s="35"/>
      <c r="WGM83" s="35"/>
      <c r="WGN83" s="35"/>
      <c r="WGO83" s="35"/>
      <c r="WGP83" s="35"/>
      <c r="WGQ83" s="35"/>
      <c r="WGR83" s="35"/>
      <c r="WGS83" s="35"/>
      <c r="WGT83" s="35"/>
      <c r="WGU83" s="35"/>
      <c r="WGV83" s="35"/>
      <c r="WGW83" s="35"/>
      <c r="WGX83" s="35"/>
      <c r="WGY83" s="35"/>
      <c r="WGZ83" s="35"/>
      <c r="WHA83" s="35"/>
      <c r="WHB83" s="35"/>
      <c r="WHC83" s="35"/>
      <c r="WHD83" s="35"/>
      <c r="WHE83" s="35"/>
      <c r="WHF83" s="35"/>
      <c r="WHG83" s="35"/>
      <c r="WHH83" s="35"/>
      <c r="WHI83" s="35"/>
      <c r="WHJ83" s="35"/>
      <c r="WHK83" s="35"/>
      <c r="WHL83" s="35"/>
      <c r="WHM83" s="35"/>
      <c r="WHN83" s="35"/>
      <c r="WHO83" s="35"/>
      <c r="WHP83" s="35"/>
      <c r="WHQ83" s="35"/>
      <c r="WHR83" s="35"/>
      <c r="WHS83" s="35"/>
      <c r="WHT83" s="35"/>
      <c r="WHU83" s="35"/>
      <c r="WHV83" s="35"/>
      <c r="WHW83" s="35"/>
      <c r="WHX83" s="35"/>
      <c r="WHY83" s="35"/>
      <c r="WHZ83" s="35"/>
      <c r="WIA83" s="35"/>
      <c r="WIB83" s="35"/>
      <c r="WIC83" s="35"/>
      <c r="WID83" s="35"/>
      <c r="WIE83" s="35"/>
      <c r="WIF83" s="35"/>
      <c r="WIG83" s="35"/>
      <c r="WIH83" s="35"/>
      <c r="WII83" s="35"/>
      <c r="WIJ83" s="35"/>
      <c r="WIK83" s="35"/>
      <c r="WIL83" s="35"/>
      <c r="WIM83" s="35"/>
      <c r="WIN83" s="35"/>
      <c r="WIO83" s="35"/>
      <c r="WIP83" s="35"/>
      <c r="WIQ83" s="35"/>
      <c r="WIR83" s="35"/>
      <c r="WIS83" s="35"/>
      <c r="WIT83" s="35"/>
      <c r="WIU83" s="35"/>
      <c r="WIV83" s="35"/>
      <c r="WIW83" s="35"/>
      <c r="WIX83" s="35"/>
      <c r="WIY83" s="35"/>
      <c r="WIZ83" s="35"/>
      <c r="WJA83" s="35"/>
      <c r="WJB83" s="35"/>
      <c r="WJC83" s="35"/>
      <c r="WJD83" s="35"/>
      <c r="WJE83" s="35"/>
      <c r="WJF83" s="35"/>
      <c r="WJG83" s="35"/>
      <c r="WJH83" s="35"/>
      <c r="WJI83" s="35"/>
      <c r="WJJ83" s="35"/>
      <c r="WJK83" s="35"/>
      <c r="WJL83" s="35"/>
      <c r="WJM83" s="35"/>
      <c r="WJN83" s="35"/>
      <c r="WJO83" s="35"/>
      <c r="WJP83" s="35"/>
      <c r="WJQ83" s="35"/>
      <c r="WJR83" s="35"/>
      <c r="WJS83" s="35"/>
      <c r="WJT83" s="35"/>
      <c r="WJU83" s="35"/>
      <c r="WJV83" s="35"/>
      <c r="WJW83" s="35"/>
      <c r="WJX83" s="35"/>
      <c r="WJY83" s="35"/>
      <c r="WJZ83" s="35"/>
      <c r="WKA83" s="35"/>
      <c r="WKB83" s="35"/>
      <c r="WKC83" s="35"/>
      <c r="WKD83" s="35"/>
      <c r="WKE83" s="35"/>
      <c r="WKF83" s="35"/>
      <c r="WKG83" s="35"/>
      <c r="WKH83" s="35"/>
      <c r="WKO83" s="35"/>
      <c r="WKP83" s="35"/>
      <c r="WKQ83" s="35"/>
      <c r="WKR83" s="35"/>
      <c r="WKS83" s="35"/>
      <c r="WKT83" s="35"/>
      <c r="WKU83" s="35"/>
      <c r="WKV83" s="35"/>
      <c r="WKW83" s="35"/>
      <c r="WKX83" s="35"/>
      <c r="WKY83" s="35"/>
      <c r="WKZ83" s="35"/>
      <c r="WLA83" s="35"/>
      <c r="WLB83" s="35"/>
      <c r="WLC83" s="35"/>
      <c r="WLD83" s="35"/>
      <c r="WLE83" s="35"/>
      <c r="WLF83" s="35"/>
      <c r="WLG83" s="35"/>
      <c r="WLH83" s="35"/>
      <c r="WLI83" s="35"/>
      <c r="WLJ83" s="35"/>
      <c r="WLK83" s="35"/>
      <c r="WLL83" s="35"/>
      <c r="WLM83" s="35"/>
      <c r="WLN83" s="35"/>
      <c r="WLO83" s="35"/>
      <c r="WLP83" s="35"/>
      <c r="WLQ83" s="35"/>
      <c r="WLR83" s="35"/>
      <c r="WLS83" s="35"/>
      <c r="WLT83" s="35"/>
      <c r="WLU83" s="35"/>
      <c r="WLV83" s="35"/>
      <c r="WLW83" s="35"/>
      <c r="WLX83" s="35"/>
      <c r="WLY83" s="35"/>
      <c r="WLZ83" s="35"/>
      <c r="WMA83" s="35"/>
      <c r="WMB83" s="35"/>
      <c r="WMC83" s="35"/>
      <c r="WMD83" s="35"/>
      <c r="WME83" s="35"/>
      <c r="WMF83" s="35"/>
      <c r="WMG83" s="35"/>
      <c r="WMH83" s="35"/>
      <c r="WMI83" s="35"/>
      <c r="WMJ83" s="35"/>
      <c r="WMK83" s="35"/>
      <c r="WML83" s="35"/>
      <c r="WMM83" s="35"/>
      <c r="WMN83" s="35"/>
      <c r="WMO83" s="35"/>
      <c r="WMP83" s="35"/>
      <c r="WMQ83" s="35"/>
      <c r="WMR83" s="35"/>
      <c r="WMS83" s="35"/>
      <c r="WMT83" s="35"/>
      <c r="WMU83" s="35"/>
      <c r="WMV83" s="35"/>
      <c r="WMW83" s="35"/>
      <c r="WMX83" s="35"/>
      <c r="WMY83" s="35"/>
      <c r="WMZ83" s="35"/>
      <c r="WNA83" s="35"/>
      <c r="WNB83" s="35"/>
      <c r="WNC83" s="35"/>
      <c r="WND83" s="35"/>
      <c r="WNE83" s="35"/>
      <c r="WNF83" s="35"/>
      <c r="WNG83" s="35"/>
      <c r="WNH83" s="35"/>
      <c r="WNI83" s="35"/>
      <c r="WNJ83" s="35"/>
      <c r="WNK83" s="35"/>
      <c r="WNL83" s="35"/>
      <c r="WNM83" s="35"/>
      <c r="WNN83" s="35"/>
      <c r="WNO83" s="35"/>
      <c r="WNP83" s="35"/>
      <c r="WNQ83" s="35"/>
      <c r="WNR83" s="35"/>
      <c r="WNS83" s="35"/>
      <c r="WNT83" s="35"/>
      <c r="WNU83" s="35"/>
      <c r="WNV83" s="35"/>
      <c r="WNW83" s="35"/>
      <c r="WNX83" s="35"/>
      <c r="WNY83" s="35"/>
      <c r="WNZ83" s="35"/>
      <c r="WOA83" s="35"/>
      <c r="WOB83" s="35"/>
      <c r="WOC83" s="35"/>
      <c r="WOD83" s="35"/>
      <c r="WOE83" s="35"/>
      <c r="WOF83" s="35"/>
      <c r="WOG83" s="35"/>
      <c r="WOH83" s="35"/>
      <c r="WOI83" s="35"/>
      <c r="WOJ83" s="35"/>
      <c r="WOK83" s="35"/>
      <c r="WOL83" s="35"/>
      <c r="WOM83" s="35"/>
      <c r="WON83" s="35"/>
      <c r="WOO83" s="35"/>
      <c r="WOP83" s="35"/>
      <c r="WOQ83" s="35"/>
      <c r="WOR83" s="35"/>
      <c r="WOS83" s="35"/>
      <c r="WOT83" s="35"/>
      <c r="WOU83" s="35"/>
      <c r="WOV83" s="35"/>
      <c r="WOW83" s="35"/>
      <c r="WOX83" s="35"/>
      <c r="WOY83" s="35"/>
      <c r="WOZ83" s="35"/>
      <c r="WPA83" s="35"/>
      <c r="WPB83" s="35"/>
      <c r="WPC83" s="35"/>
      <c r="WPD83" s="35"/>
      <c r="WPE83" s="35"/>
      <c r="WPF83" s="35"/>
      <c r="WPG83" s="35"/>
      <c r="WPH83" s="35"/>
      <c r="WPI83" s="35"/>
      <c r="WPJ83" s="35"/>
      <c r="WPK83" s="35"/>
      <c r="WPL83" s="35"/>
      <c r="WPM83" s="35"/>
      <c r="WPN83" s="35"/>
      <c r="WPO83" s="35"/>
      <c r="WPP83" s="35"/>
      <c r="WPQ83" s="35"/>
      <c r="WPR83" s="35"/>
      <c r="WPS83" s="35"/>
      <c r="WPT83" s="35"/>
      <c r="WPU83" s="35"/>
      <c r="WPV83" s="35"/>
      <c r="WPW83" s="35"/>
      <c r="WPX83" s="35"/>
      <c r="WPY83" s="35"/>
      <c r="WPZ83" s="35"/>
      <c r="WQA83" s="35"/>
      <c r="WQB83" s="35"/>
      <c r="WQC83" s="35"/>
      <c r="WQD83" s="35"/>
      <c r="WQE83" s="35"/>
      <c r="WQF83" s="35"/>
      <c r="WQG83" s="35"/>
      <c r="WQH83" s="35"/>
      <c r="WQI83" s="35"/>
      <c r="WQJ83" s="35"/>
      <c r="WQK83" s="35"/>
      <c r="WQL83" s="35"/>
      <c r="WQM83" s="35"/>
      <c r="WQN83" s="35"/>
      <c r="WQO83" s="35"/>
      <c r="WQP83" s="35"/>
      <c r="WQQ83" s="35"/>
      <c r="WQR83" s="35"/>
      <c r="WQS83" s="35"/>
      <c r="WQT83" s="35"/>
      <c r="WQU83" s="35"/>
      <c r="WQV83" s="35"/>
      <c r="WQW83" s="35"/>
      <c r="WQX83" s="35"/>
      <c r="WQY83" s="35"/>
      <c r="WQZ83" s="35"/>
      <c r="WRA83" s="35"/>
      <c r="WRB83" s="35"/>
      <c r="WRC83" s="35"/>
      <c r="WRD83" s="35"/>
      <c r="WRE83" s="35"/>
      <c r="WRF83" s="35"/>
      <c r="WRG83" s="35"/>
      <c r="WRH83" s="35"/>
      <c r="WRI83" s="35"/>
      <c r="WRJ83" s="35"/>
      <c r="WRK83" s="35"/>
      <c r="WRL83" s="35"/>
      <c r="WRM83" s="35"/>
      <c r="WRN83" s="35"/>
      <c r="WRO83" s="35"/>
      <c r="WRP83" s="35"/>
      <c r="WRQ83" s="35"/>
      <c r="WRR83" s="35"/>
      <c r="WRS83" s="35"/>
      <c r="WRT83" s="35"/>
      <c r="WRU83" s="35"/>
      <c r="WRV83" s="35"/>
      <c r="WRW83" s="35"/>
      <c r="WRX83" s="35"/>
      <c r="WRY83" s="35"/>
      <c r="WRZ83" s="35"/>
      <c r="WSA83" s="35"/>
      <c r="WSB83" s="35"/>
      <c r="WSC83" s="35"/>
      <c r="WSD83" s="35"/>
      <c r="WSE83" s="35"/>
      <c r="WSF83" s="35"/>
      <c r="WSG83" s="35"/>
      <c r="WSH83" s="35"/>
      <c r="WSI83" s="35"/>
      <c r="WSJ83" s="35"/>
      <c r="WSK83" s="35"/>
      <c r="WSL83" s="35"/>
      <c r="WSM83" s="35"/>
      <c r="WSN83" s="35"/>
      <c r="WSO83" s="35"/>
      <c r="WSP83" s="35"/>
      <c r="WSQ83" s="35"/>
      <c r="WSR83" s="35"/>
      <c r="WSS83" s="35"/>
      <c r="WST83" s="35"/>
      <c r="WSU83" s="35"/>
      <c r="WSV83" s="35"/>
      <c r="WSW83" s="35"/>
      <c r="WSX83" s="35"/>
      <c r="WSY83" s="35"/>
      <c r="WSZ83" s="35"/>
      <c r="WTA83" s="35"/>
      <c r="WTB83" s="35"/>
      <c r="WTC83" s="35"/>
      <c r="WTD83" s="35"/>
      <c r="WTE83" s="35"/>
      <c r="WTF83" s="35"/>
      <c r="WTG83" s="35"/>
      <c r="WTH83" s="35"/>
      <c r="WTI83" s="35"/>
      <c r="WTJ83" s="35"/>
      <c r="WTK83" s="35"/>
      <c r="WTL83" s="35"/>
      <c r="WTM83" s="35"/>
      <c r="WTN83" s="35"/>
      <c r="WTO83" s="35"/>
      <c r="WTP83" s="35"/>
      <c r="WTQ83" s="35"/>
      <c r="WTR83" s="35"/>
      <c r="WTS83" s="35"/>
      <c r="WTT83" s="35"/>
      <c r="WTU83" s="35"/>
      <c r="WTV83" s="35"/>
      <c r="WTW83" s="35"/>
      <c r="WTX83" s="35"/>
      <c r="WTY83" s="35"/>
      <c r="WTZ83" s="35"/>
      <c r="WUA83" s="35"/>
      <c r="WUB83" s="35"/>
      <c r="WUC83" s="35"/>
      <c r="WUD83" s="35"/>
      <c r="WUK83" s="35"/>
      <c r="WUL83" s="35"/>
      <c r="WUM83" s="35"/>
      <c r="WUN83" s="35"/>
      <c r="WUO83" s="35"/>
      <c r="WUP83" s="35"/>
      <c r="WUQ83" s="35"/>
      <c r="WUR83" s="35"/>
      <c r="WUS83" s="35"/>
      <c r="WUT83" s="35"/>
      <c r="WUU83" s="35"/>
      <c r="WUV83" s="35"/>
      <c r="WUW83" s="35"/>
      <c r="WUX83" s="35"/>
      <c r="WUY83" s="35"/>
      <c r="WUZ83" s="35"/>
      <c r="WVA83" s="35"/>
      <c r="WVB83" s="35"/>
      <c r="WVC83" s="35"/>
      <c r="WVD83" s="35"/>
      <c r="WVE83" s="35"/>
      <c r="WVF83" s="35"/>
      <c r="WVG83" s="35"/>
      <c r="WVH83" s="35"/>
      <c r="WVI83" s="35"/>
      <c r="WVJ83" s="35"/>
      <c r="WVK83" s="35"/>
      <c r="WVL83" s="35"/>
      <c r="WVM83" s="35"/>
      <c r="WVN83" s="35"/>
      <c r="WVO83" s="35"/>
      <c r="WVP83" s="35"/>
      <c r="WVQ83" s="35"/>
      <c r="WVR83" s="35"/>
      <c r="WVS83" s="35"/>
      <c r="WVT83" s="35"/>
      <c r="WVU83" s="35"/>
      <c r="WVV83" s="35"/>
      <c r="WVW83" s="35"/>
      <c r="WVX83" s="35"/>
      <c r="WVY83" s="35"/>
      <c r="WVZ83" s="35"/>
      <c r="WWA83" s="35"/>
      <c r="WWB83" s="35"/>
      <c r="WWC83" s="35"/>
      <c r="WWD83" s="35"/>
      <c r="WWE83" s="35"/>
      <c r="WWF83" s="35"/>
      <c r="WWG83" s="35"/>
      <c r="WWH83" s="35"/>
      <c r="WWI83" s="35"/>
      <c r="WWJ83" s="35"/>
      <c r="WWK83" s="35"/>
      <c r="WWL83" s="35"/>
      <c r="WWM83" s="35"/>
      <c r="WWN83" s="35"/>
      <c r="WWO83" s="35"/>
      <c r="WWP83" s="35"/>
      <c r="WWQ83" s="35"/>
      <c r="WWR83" s="35"/>
      <c r="WWS83" s="35"/>
      <c r="WWT83" s="35"/>
      <c r="WWU83" s="35"/>
      <c r="WWV83" s="35"/>
      <c r="WWW83" s="35"/>
      <c r="WWX83" s="35"/>
      <c r="WWY83" s="35"/>
      <c r="WWZ83" s="35"/>
      <c r="WXA83" s="35"/>
      <c r="WXB83" s="35"/>
      <c r="WXC83" s="35"/>
      <c r="WXD83" s="35"/>
      <c r="WXE83" s="35"/>
      <c r="WXF83" s="35"/>
      <c r="WXG83" s="35"/>
      <c r="WXH83" s="35"/>
      <c r="WXI83" s="35"/>
      <c r="WXJ83" s="35"/>
      <c r="WXK83" s="35"/>
      <c r="WXL83" s="35"/>
      <c r="WXM83" s="35"/>
      <c r="WXN83" s="35"/>
      <c r="WXO83" s="35"/>
      <c r="WXP83" s="35"/>
      <c r="WXQ83" s="35"/>
      <c r="WXR83" s="35"/>
      <c r="WXS83" s="35"/>
      <c r="WXT83" s="35"/>
      <c r="WXU83" s="35"/>
      <c r="WXV83" s="35"/>
      <c r="WXW83" s="35"/>
      <c r="WXX83" s="35"/>
      <c r="WXY83" s="35"/>
      <c r="WXZ83" s="35"/>
      <c r="WYA83" s="35"/>
      <c r="WYB83" s="35"/>
      <c r="WYC83" s="35"/>
      <c r="WYD83" s="35"/>
      <c r="WYE83" s="35"/>
      <c r="WYF83" s="35"/>
      <c r="WYG83" s="35"/>
      <c r="WYH83" s="35"/>
      <c r="WYI83" s="35"/>
      <c r="WYJ83" s="35"/>
      <c r="WYK83" s="35"/>
      <c r="WYL83" s="35"/>
      <c r="WYM83" s="35"/>
      <c r="WYN83" s="35"/>
      <c r="WYO83" s="35"/>
      <c r="WYP83" s="35"/>
      <c r="WYQ83" s="35"/>
      <c r="WYR83" s="35"/>
      <c r="WYS83" s="35"/>
      <c r="WYT83" s="35"/>
      <c r="WYU83" s="35"/>
      <c r="WYV83" s="35"/>
      <c r="WYW83" s="35"/>
      <c r="WYX83" s="35"/>
      <c r="WYY83" s="35"/>
      <c r="WYZ83" s="35"/>
      <c r="WZA83" s="35"/>
      <c r="WZB83" s="35"/>
      <c r="WZC83" s="35"/>
      <c r="WZD83" s="35"/>
      <c r="WZE83" s="35"/>
      <c r="WZF83" s="35"/>
      <c r="WZG83" s="35"/>
      <c r="WZH83" s="35"/>
      <c r="WZI83" s="35"/>
      <c r="WZJ83" s="35"/>
      <c r="WZK83" s="35"/>
      <c r="WZL83" s="35"/>
      <c r="WZM83" s="35"/>
      <c r="WZN83" s="35"/>
      <c r="WZO83" s="35"/>
      <c r="WZP83" s="35"/>
      <c r="WZQ83" s="35"/>
      <c r="WZR83" s="35"/>
      <c r="WZS83" s="35"/>
      <c r="WZT83" s="35"/>
      <c r="WZU83" s="35"/>
      <c r="WZV83" s="35"/>
      <c r="WZW83" s="35"/>
      <c r="WZX83" s="35"/>
      <c r="WZY83" s="35"/>
      <c r="WZZ83" s="35"/>
      <c r="XAA83" s="35"/>
      <c r="XAB83" s="35"/>
      <c r="XAC83" s="35"/>
      <c r="XAD83" s="35"/>
      <c r="XAE83" s="35"/>
      <c r="XAF83" s="35"/>
      <c r="XAG83" s="35"/>
      <c r="XAH83" s="35"/>
      <c r="XAI83" s="35"/>
      <c r="XAJ83" s="35"/>
      <c r="XAK83" s="35"/>
      <c r="XAL83" s="35"/>
      <c r="XAM83" s="35"/>
      <c r="XAN83" s="35"/>
      <c r="XAO83" s="35"/>
      <c r="XAP83" s="35"/>
      <c r="XAQ83" s="35"/>
      <c r="XAR83" s="35"/>
      <c r="XAS83" s="35"/>
      <c r="XAT83" s="35"/>
      <c r="XAU83" s="35"/>
      <c r="XAV83" s="35"/>
      <c r="XAW83" s="35"/>
      <c r="XAX83" s="35"/>
      <c r="XAY83" s="35"/>
      <c r="XAZ83" s="35"/>
      <c r="XBA83" s="35"/>
      <c r="XBB83" s="35"/>
      <c r="XBC83" s="35"/>
      <c r="XBD83" s="35"/>
      <c r="XBE83" s="35"/>
      <c r="XBF83" s="35"/>
      <c r="XBG83" s="35"/>
      <c r="XBH83" s="35"/>
      <c r="XBI83" s="35"/>
      <c r="XBJ83" s="35"/>
      <c r="XBK83" s="35"/>
      <c r="XBL83" s="35"/>
      <c r="XBM83" s="35"/>
      <c r="XBN83" s="35"/>
      <c r="XBO83" s="35"/>
      <c r="XBP83" s="35"/>
      <c r="XBQ83" s="35"/>
      <c r="XBR83" s="35"/>
      <c r="XBS83" s="35"/>
      <c r="XBT83" s="35"/>
      <c r="XBU83" s="35"/>
      <c r="XBV83" s="35"/>
      <c r="XBW83" s="35"/>
      <c r="XBX83" s="35"/>
      <c r="XBY83" s="35"/>
      <c r="XBZ83" s="35"/>
      <c r="XCA83" s="35"/>
      <c r="XCB83" s="35"/>
      <c r="XCC83" s="35"/>
      <c r="XCD83" s="35"/>
      <c r="XCE83" s="35"/>
      <c r="XCF83" s="35"/>
      <c r="XCG83" s="35"/>
      <c r="XCH83" s="35"/>
      <c r="XCI83" s="35"/>
      <c r="XCJ83" s="35"/>
      <c r="XCK83" s="35"/>
      <c r="XCL83" s="35"/>
      <c r="XCM83" s="35"/>
      <c r="XCN83" s="35"/>
      <c r="XCO83" s="35"/>
      <c r="XCP83" s="35"/>
      <c r="XCQ83" s="35"/>
      <c r="XCR83" s="35"/>
      <c r="XCS83" s="35"/>
      <c r="XCT83" s="35"/>
      <c r="XCU83" s="35"/>
      <c r="XCV83" s="35"/>
      <c r="XCW83" s="35"/>
      <c r="XCX83" s="35"/>
      <c r="XCY83" s="35"/>
      <c r="XCZ83" s="35"/>
      <c r="XDA83" s="35"/>
      <c r="XDB83" s="35"/>
      <c r="XDC83" s="35"/>
      <c r="XDD83" s="35"/>
      <c r="XDE83" s="35"/>
      <c r="XDF83" s="35"/>
      <c r="XDG83" s="35"/>
      <c r="XDH83" s="35"/>
      <c r="XDI83" s="35"/>
      <c r="XDJ83" s="35"/>
      <c r="XDK83" s="35"/>
      <c r="XDL83" s="35"/>
      <c r="XDM83" s="35"/>
      <c r="XDN83" s="35"/>
      <c r="XDO83" s="35"/>
      <c r="XDP83" s="35"/>
      <c r="XDQ83" s="35"/>
      <c r="XDR83" s="35"/>
      <c r="XDS83" s="35"/>
      <c r="XDT83" s="35"/>
      <c r="XDU83" s="35"/>
    </row>
    <row r="84" spans="1:16349" ht="15.75" x14ac:dyDescent="0.25">
      <c r="A84" s="18" t="s">
        <v>9</v>
      </c>
      <c r="B84" s="167" t="s">
        <v>63</v>
      </c>
      <c r="C84" s="167" t="s">
        <v>6</v>
      </c>
      <c r="D84" s="175">
        <f>33934862.15-9937000-23997862.15+3192000+960000</f>
        <v>4152000</v>
      </c>
      <c r="E84" s="175">
        <v>0</v>
      </c>
      <c r="F84" s="175">
        <v>0</v>
      </c>
    </row>
    <row r="85" spans="1:16349" ht="31.5" x14ac:dyDescent="0.25">
      <c r="A85" s="189" t="s">
        <v>109</v>
      </c>
      <c r="B85" s="190" t="s">
        <v>38</v>
      </c>
      <c r="C85" s="191"/>
      <c r="D85" s="207">
        <f t="shared" ref="D85:F85" si="20">D86+D88+D91</f>
        <v>137579455.56999999</v>
      </c>
      <c r="E85" s="207">
        <f t="shared" si="20"/>
        <v>32755435.5</v>
      </c>
      <c r="F85" s="207">
        <f t="shared" si="20"/>
        <v>32755435.5</v>
      </c>
    </row>
    <row r="86" spans="1:16349" s="5" customFormat="1" ht="15.75" x14ac:dyDescent="0.25">
      <c r="A86" s="13" t="s">
        <v>17</v>
      </c>
      <c r="B86" s="181" t="s">
        <v>37</v>
      </c>
      <c r="C86" s="107"/>
      <c r="D86" s="176">
        <f t="shared" ref="D86:F86" si="21">D87</f>
        <v>2000000</v>
      </c>
      <c r="E86" s="176">
        <f t="shared" si="21"/>
        <v>4000000</v>
      </c>
      <c r="F86" s="176">
        <f t="shared" si="21"/>
        <v>4000000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U86" s="35"/>
      <c r="RV86" s="35"/>
      <c r="RW86" s="35"/>
      <c r="RX86" s="35"/>
      <c r="RY86" s="35"/>
      <c r="RZ86" s="35"/>
      <c r="SA86" s="35"/>
      <c r="SB86" s="35"/>
      <c r="SC86" s="35"/>
      <c r="SD86" s="35"/>
      <c r="SE86" s="35"/>
      <c r="SF86" s="35"/>
      <c r="SG86" s="35"/>
      <c r="SH86" s="35"/>
      <c r="SI86" s="35"/>
      <c r="SJ86" s="35"/>
      <c r="SK86" s="35"/>
      <c r="SL86" s="35"/>
      <c r="SM86" s="35"/>
      <c r="SN86" s="35"/>
      <c r="SO86" s="35"/>
      <c r="SP86" s="35"/>
      <c r="SQ86" s="35"/>
      <c r="SR86" s="35"/>
      <c r="SS86" s="35"/>
      <c r="ST86" s="35"/>
      <c r="SU86" s="35"/>
      <c r="SV86" s="35"/>
      <c r="SW86" s="35"/>
      <c r="SX86" s="35"/>
      <c r="SY86" s="35"/>
      <c r="SZ86" s="35"/>
      <c r="TA86" s="35"/>
      <c r="TB86" s="35"/>
      <c r="TC86" s="35"/>
      <c r="TD86" s="35"/>
      <c r="TE86" s="35"/>
      <c r="TF86" s="35"/>
      <c r="TG86" s="35"/>
      <c r="TH86" s="35"/>
      <c r="TI86" s="35"/>
      <c r="TJ86" s="35"/>
      <c r="TK86" s="35"/>
      <c r="TL86" s="35"/>
      <c r="TM86" s="35"/>
      <c r="TN86" s="35"/>
      <c r="TO86" s="35"/>
      <c r="TP86" s="35"/>
      <c r="TQ86" s="35"/>
      <c r="TR86" s="35"/>
      <c r="TS86" s="35"/>
      <c r="TT86" s="35"/>
      <c r="TU86" s="35"/>
      <c r="TV86" s="35"/>
      <c r="TW86" s="35"/>
      <c r="TX86" s="35"/>
      <c r="TY86" s="35"/>
      <c r="TZ86" s="35"/>
      <c r="UA86" s="35"/>
      <c r="UB86" s="35"/>
      <c r="UC86" s="35"/>
      <c r="UD86" s="35"/>
      <c r="UE86" s="35"/>
      <c r="UF86" s="35"/>
      <c r="UG86" s="35"/>
      <c r="UH86" s="35"/>
      <c r="UI86" s="35"/>
      <c r="UJ86" s="35"/>
      <c r="UK86" s="35"/>
      <c r="UL86" s="35"/>
      <c r="UM86" s="35"/>
      <c r="UN86" s="35"/>
      <c r="UO86" s="35"/>
      <c r="UP86" s="35"/>
      <c r="UQ86" s="35"/>
      <c r="UR86" s="35"/>
      <c r="US86" s="35"/>
      <c r="UT86" s="35"/>
      <c r="UU86" s="35"/>
      <c r="UV86" s="35"/>
      <c r="UW86" s="35"/>
      <c r="UX86" s="35"/>
      <c r="UY86" s="35"/>
      <c r="UZ86" s="35"/>
      <c r="VA86" s="35"/>
      <c r="VB86" s="35"/>
      <c r="VC86" s="35"/>
      <c r="VD86" s="35"/>
      <c r="VE86" s="35"/>
      <c r="VF86" s="35"/>
      <c r="VG86" s="35"/>
      <c r="VH86" s="35"/>
      <c r="VI86" s="35"/>
      <c r="VJ86" s="35"/>
      <c r="VK86" s="35"/>
      <c r="VL86" s="35"/>
      <c r="VM86" s="35"/>
      <c r="VN86" s="35"/>
      <c r="VO86" s="35"/>
      <c r="VP86" s="35"/>
      <c r="VQ86" s="35"/>
      <c r="VR86" s="35"/>
      <c r="VS86" s="35"/>
      <c r="VT86" s="35"/>
      <c r="VU86" s="35"/>
      <c r="VV86" s="35"/>
      <c r="VW86" s="35"/>
      <c r="VX86" s="35"/>
      <c r="VY86" s="35"/>
      <c r="VZ86" s="35"/>
      <c r="WA86" s="35"/>
      <c r="WB86" s="35"/>
      <c r="WC86" s="35"/>
      <c r="WD86" s="35"/>
      <c r="WE86" s="35"/>
      <c r="WF86" s="35"/>
      <c r="WG86" s="35"/>
      <c r="WH86" s="35"/>
      <c r="WI86" s="35"/>
      <c r="WJ86" s="35"/>
      <c r="WK86" s="35"/>
      <c r="WL86" s="35"/>
      <c r="WM86" s="35"/>
      <c r="WN86" s="35"/>
      <c r="WO86" s="35"/>
      <c r="WP86" s="35"/>
      <c r="WQ86" s="35"/>
      <c r="WR86" s="35"/>
      <c r="WS86" s="35"/>
      <c r="WT86" s="35"/>
      <c r="WU86" s="35"/>
      <c r="WV86" s="35"/>
      <c r="WW86" s="35"/>
      <c r="WX86" s="35"/>
      <c r="WY86" s="35"/>
      <c r="WZ86" s="35"/>
      <c r="XA86" s="35"/>
      <c r="XB86" s="35"/>
      <c r="XC86" s="35"/>
      <c r="XD86" s="35"/>
      <c r="XE86" s="35"/>
      <c r="XF86" s="35"/>
      <c r="XG86" s="35"/>
      <c r="XH86" s="35"/>
      <c r="XI86" s="35"/>
      <c r="XJ86" s="35"/>
      <c r="XK86" s="35"/>
      <c r="XL86" s="35"/>
      <c r="XM86" s="35"/>
      <c r="XN86" s="35"/>
      <c r="XO86" s="35"/>
      <c r="XP86" s="35"/>
      <c r="XQ86" s="35"/>
      <c r="XR86" s="35"/>
      <c r="XS86" s="35"/>
      <c r="XT86" s="35"/>
      <c r="XU86" s="35"/>
      <c r="XV86" s="35"/>
      <c r="XW86" s="35"/>
      <c r="XX86" s="35"/>
      <c r="XY86" s="35"/>
      <c r="XZ86" s="35"/>
      <c r="YA86" s="35"/>
      <c r="YB86" s="35"/>
      <c r="YC86" s="35"/>
      <c r="YD86" s="35"/>
      <c r="YE86" s="35"/>
      <c r="YF86" s="35"/>
      <c r="YG86" s="35"/>
      <c r="YH86" s="35"/>
      <c r="YI86" s="35"/>
      <c r="YJ86" s="35"/>
      <c r="YK86" s="35"/>
      <c r="YL86" s="35"/>
      <c r="YM86" s="35"/>
      <c r="YN86" s="35"/>
      <c r="YO86" s="35"/>
      <c r="YP86" s="35"/>
      <c r="YQ86" s="35"/>
      <c r="YR86" s="35"/>
      <c r="YS86" s="35"/>
      <c r="YT86" s="35"/>
      <c r="YU86" s="35"/>
      <c r="YV86" s="35"/>
      <c r="YW86" s="35"/>
      <c r="YX86" s="35"/>
      <c r="YY86" s="35"/>
      <c r="YZ86" s="35"/>
      <c r="ZA86" s="35"/>
      <c r="ZB86" s="35"/>
      <c r="ZC86" s="35"/>
      <c r="ZD86" s="35"/>
      <c r="ZE86" s="35"/>
      <c r="ZF86" s="35"/>
      <c r="ZG86" s="35"/>
      <c r="ZH86" s="35"/>
      <c r="ZI86" s="35"/>
      <c r="ZJ86" s="35"/>
      <c r="ZK86" s="35"/>
      <c r="ZL86" s="35"/>
      <c r="ZM86" s="35"/>
      <c r="ZN86" s="35"/>
      <c r="ZO86" s="35"/>
      <c r="ZP86" s="35"/>
      <c r="ZQ86" s="35"/>
      <c r="ZR86" s="35"/>
      <c r="ZS86" s="35"/>
      <c r="ZT86" s="35"/>
      <c r="ZU86" s="35"/>
      <c r="ZV86" s="35"/>
      <c r="ZW86" s="35"/>
      <c r="ZX86" s="35"/>
      <c r="ZY86" s="35"/>
      <c r="ZZ86" s="35"/>
      <c r="AAA86" s="35"/>
      <c r="AAB86" s="35"/>
      <c r="AAC86" s="35"/>
      <c r="AAD86" s="35"/>
      <c r="AAE86" s="35"/>
      <c r="AAF86" s="35"/>
      <c r="AAG86" s="35"/>
      <c r="AAH86" s="35"/>
      <c r="AAI86" s="35"/>
      <c r="AAJ86" s="35"/>
      <c r="AAK86" s="35"/>
      <c r="AAL86" s="35"/>
      <c r="AAM86" s="35"/>
      <c r="AAN86" s="35"/>
      <c r="AAO86" s="35"/>
      <c r="AAP86" s="35"/>
      <c r="AAQ86" s="35"/>
      <c r="AAR86" s="35"/>
      <c r="AAS86" s="35"/>
      <c r="AAT86" s="35"/>
      <c r="AAU86" s="35"/>
      <c r="AAV86" s="35"/>
      <c r="AAW86" s="35"/>
      <c r="AAX86" s="35"/>
      <c r="AAY86" s="35"/>
      <c r="AAZ86" s="35"/>
      <c r="ABA86" s="35"/>
      <c r="ABB86" s="35"/>
      <c r="ABC86" s="35"/>
      <c r="ABD86" s="35"/>
      <c r="ABE86" s="35"/>
      <c r="ABF86" s="35"/>
      <c r="ABG86" s="35"/>
      <c r="ABH86" s="35"/>
      <c r="ABI86" s="35"/>
      <c r="ABJ86" s="35"/>
      <c r="ABQ86" s="35"/>
      <c r="ABR86" s="35"/>
      <c r="ABS86" s="35"/>
      <c r="ABT86" s="35"/>
      <c r="ABU86" s="35"/>
      <c r="ABV86" s="35"/>
      <c r="ABW86" s="35"/>
      <c r="ABX86" s="35"/>
      <c r="ABY86" s="35"/>
      <c r="ABZ86" s="35"/>
      <c r="ACA86" s="35"/>
      <c r="ACB86" s="35"/>
      <c r="ACC86" s="35"/>
      <c r="ACD86" s="35"/>
      <c r="ACE86" s="35"/>
      <c r="ACF86" s="35"/>
      <c r="ACG86" s="35"/>
      <c r="ACH86" s="35"/>
      <c r="ACI86" s="35"/>
      <c r="ACJ86" s="35"/>
      <c r="ACK86" s="35"/>
      <c r="ACL86" s="35"/>
      <c r="ACM86" s="35"/>
      <c r="ACN86" s="35"/>
      <c r="ACO86" s="35"/>
      <c r="ACP86" s="35"/>
      <c r="ACQ86" s="35"/>
      <c r="ACR86" s="35"/>
      <c r="ACS86" s="35"/>
      <c r="ACT86" s="35"/>
      <c r="ACU86" s="35"/>
      <c r="ACV86" s="35"/>
      <c r="ACW86" s="35"/>
      <c r="ACX86" s="35"/>
      <c r="ACY86" s="35"/>
      <c r="ACZ86" s="35"/>
      <c r="ADA86" s="35"/>
      <c r="ADB86" s="35"/>
      <c r="ADC86" s="35"/>
      <c r="ADD86" s="35"/>
      <c r="ADE86" s="35"/>
      <c r="ADF86" s="35"/>
      <c r="ADG86" s="35"/>
      <c r="ADH86" s="35"/>
      <c r="ADI86" s="35"/>
      <c r="ADJ86" s="35"/>
      <c r="ADK86" s="35"/>
      <c r="ADL86" s="35"/>
      <c r="ADM86" s="35"/>
      <c r="ADN86" s="35"/>
      <c r="ADO86" s="35"/>
      <c r="ADP86" s="35"/>
      <c r="ADQ86" s="35"/>
      <c r="ADR86" s="35"/>
      <c r="ADS86" s="35"/>
      <c r="ADT86" s="35"/>
      <c r="ADU86" s="35"/>
      <c r="ADV86" s="35"/>
      <c r="ADW86" s="35"/>
      <c r="ADX86" s="35"/>
      <c r="ADY86" s="35"/>
      <c r="ADZ86" s="35"/>
      <c r="AEA86" s="35"/>
      <c r="AEB86" s="35"/>
      <c r="AEC86" s="35"/>
      <c r="AED86" s="35"/>
      <c r="AEE86" s="35"/>
      <c r="AEF86" s="35"/>
      <c r="AEG86" s="35"/>
      <c r="AEH86" s="35"/>
      <c r="AEI86" s="35"/>
      <c r="AEJ86" s="35"/>
      <c r="AEK86" s="35"/>
      <c r="AEL86" s="35"/>
      <c r="AEM86" s="35"/>
      <c r="AEN86" s="35"/>
      <c r="AEO86" s="35"/>
      <c r="AEP86" s="35"/>
      <c r="AEQ86" s="35"/>
      <c r="AER86" s="35"/>
      <c r="AES86" s="35"/>
      <c r="AET86" s="35"/>
      <c r="AEU86" s="35"/>
      <c r="AEV86" s="35"/>
      <c r="AEW86" s="35"/>
      <c r="AEX86" s="35"/>
      <c r="AEY86" s="35"/>
      <c r="AEZ86" s="35"/>
      <c r="AFA86" s="35"/>
      <c r="AFB86" s="35"/>
      <c r="AFC86" s="35"/>
      <c r="AFD86" s="35"/>
      <c r="AFE86" s="35"/>
      <c r="AFF86" s="35"/>
      <c r="AFG86" s="35"/>
      <c r="AFH86" s="35"/>
      <c r="AFI86" s="35"/>
      <c r="AFJ86" s="35"/>
      <c r="AFK86" s="35"/>
      <c r="AFL86" s="35"/>
      <c r="AFM86" s="35"/>
      <c r="AFN86" s="35"/>
      <c r="AFO86" s="35"/>
      <c r="AFP86" s="35"/>
      <c r="AFQ86" s="35"/>
      <c r="AFR86" s="35"/>
      <c r="AFS86" s="35"/>
      <c r="AFT86" s="35"/>
      <c r="AFU86" s="35"/>
      <c r="AFV86" s="35"/>
      <c r="AFW86" s="35"/>
      <c r="AFX86" s="35"/>
      <c r="AFY86" s="35"/>
      <c r="AFZ86" s="35"/>
      <c r="AGA86" s="35"/>
      <c r="AGB86" s="35"/>
      <c r="AGC86" s="35"/>
      <c r="AGD86" s="35"/>
      <c r="AGE86" s="35"/>
      <c r="AGF86" s="35"/>
      <c r="AGG86" s="35"/>
      <c r="AGH86" s="35"/>
      <c r="AGI86" s="35"/>
      <c r="AGJ86" s="35"/>
      <c r="AGK86" s="35"/>
      <c r="AGL86" s="35"/>
      <c r="AGM86" s="35"/>
      <c r="AGN86" s="35"/>
      <c r="AGO86" s="35"/>
      <c r="AGP86" s="35"/>
      <c r="AGQ86" s="35"/>
      <c r="AGR86" s="35"/>
      <c r="AGS86" s="35"/>
      <c r="AGT86" s="35"/>
      <c r="AGU86" s="35"/>
      <c r="AGV86" s="35"/>
      <c r="AGW86" s="35"/>
      <c r="AGX86" s="35"/>
      <c r="AGY86" s="35"/>
      <c r="AGZ86" s="35"/>
      <c r="AHA86" s="35"/>
      <c r="AHB86" s="35"/>
      <c r="AHC86" s="35"/>
      <c r="AHD86" s="35"/>
      <c r="AHE86" s="35"/>
      <c r="AHF86" s="35"/>
      <c r="AHG86" s="35"/>
      <c r="AHH86" s="35"/>
      <c r="AHI86" s="35"/>
      <c r="AHJ86" s="35"/>
      <c r="AHK86" s="35"/>
      <c r="AHL86" s="35"/>
      <c r="AHM86" s="35"/>
      <c r="AHN86" s="35"/>
      <c r="AHO86" s="35"/>
      <c r="AHP86" s="35"/>
      <c r="AHQ86" s="35"/>
      <c r="AHR86" s="35"/>
      <c r="AHS86" s="35"/>
      <c r="AHT86" s="35"/>
      <c r="AHU86" s="35"/>
      <c r="AHV86" s="35"/>
      <c r="AHW86" s="35"/>
      <c r="AHX86" s="35"/>
      <c r="AHY86" s="35"/>
      <c r="AHZ86" s="35"/>
      <c r="AIA86" s="35"/>
      <c r="AIB86" s="35"/>
      <c r="AIC86" s="35"/>
      <c r="AID86" s="35"/>
      <c r="AIE86" s="35"/>
      <c r="AIF86" s="35"/>
      <c r="AIG86" s="35"/>
      <c r="AIH86" s="35"/>
      <c r="AII86" s="35"/>
      <c r="AIJ86" s="35"/>
      <c r="AIK86" s="35"/>
      <c r="AIL86" s="35"/>
      <c r="AIM86" s="35"/>
      <c r="AIN86" s="35"/>
      <c r="AIO86" s="35"/>
      <c r="AIP86" s="35"/>
      <c r="AIQ86" s="35"/>
      <c r="AIR86" s="35"/>
      <c r="AIS86" s="35"/>
      <c r="AIT86" s="35"/>
      <c r="AIU86" s="35"/>
      <c r="AIV86" s="35"/>
      <c r="AIW86" s="35"/>
      <c r="AIX86" s="35"/>
      <c r="AIY86" s="35"/>
      <c r="AIZ86" s="35"/>
      <c r="AJA86" s="35"/>
      <c r="AJB86" s="35"/>
      <c r="AJC86" s="35"/>
      <c r="AJD86" s="35"/>
      <c r="AJE86" s="35"/>
      <c r="AJF86" s="35"/>
      <c r="AJG86" s="35"/>
      <c r="AJH86" s="35"/>
      <c r="AJI86" s="35"/>
      <c r="AJJ86" s="35"/>
      <c r="AJK86" s="35"/>
      <c r="AJL86" s="35"/>
      <c r="AJM86" s="35"/>
      <c r="AJN86" s="35"/>
      <c r="AJO86" s="35"/>
      <c r="AJP86" s="35"/>
      <c r="AJQ86" s="35"/>
      <c r="AJR86" s="35"/>
      <c r="AJS86" s="35"/>
      <c r="AJT86" s="35"/>
      <c r="AJU86" s="35"/>
      <c r="AJV86" s="35"/>
      <c r="AJW86" s="35"/>
      <c r="AJX86" s="35"/>
      <c r="AJY86" s="35"/>
      <c r="AJZ86" s="35"/>
      <c r="AKA86" s="35"/>
      <c r="AKB86" s="35"/>
      <c r="AKC86" s="35"/>
      <c r="AKD86" s="35"/>
      <c r="AKE86" s="35"/>
      <c r="AKF86" s="35"/>
      <c r="AKG86" s="35"/>
      <c r="AKH86" s="35"/>
      <c r="AKI86" s="35"/>
      <c r="AKJ86" s="35"/>
      <c r="AKK86" s="35"/>
      <c r="AKL86" s="35"/>
      <c r="AKM86" s="35"/>
      <c r="AKN86" s="35"/>
      <c r="AKO86" s="35"/>
      <c r="AKP86" s="35"/>
      <c r="AKQ86" s="35"/>
      <c r="AKR86" s="35"/>
      <c r="AKS86" s="35"/>
      <c r="AKT86" s="35"/>
      <c r="AKU86" s="35"/>
      <c r="AKV86" s="35"/>
      <c r="AKW86" s="35"/>
      <c r="AKX86" s="35"/>
      <c r="AKY86" s="35"/>
      <c r="AKZ86" s="35"/>
      <c r="ALA86" s="35"/>
      <c r="ALB86" s="35"/>
      <c r="ALC86" s="35"/>
      <c r="ALD86" s="35"/>
      <c r="ALE86" s="35"/>
      <c r="ALF86" s="35"/>
      <c r="ALM86" s="35"/>
      <c r="ALN86" s="35"/>
      <c r="ALO86" s="35"/>
      <c r="ALP86" s="35"/>
      <c r="ALQ86" s="35"/>
      <c r="ALR86" s="35"/>
      <c r="ALS86" s="35"/>
      <c r="ALT86" s="35"/>
      <c r="ALU86" s="35"/>
      <c r="ALV86" s="35"/>
      <c r="ALW86" s="35"/>
      <c r="ALX86" s="35"/>
      <c r="ALY86" s="35"/>
      <c r="ALZ86" s="35"/>
      <c r="AMA86" s="35"/>
      <c r="AMB86" s="35"/>
      <c r="AMC86" s="35"/>
      <c r="AMD86" s="35"/>
      <c r="AME86" s="35"/>
      <c r="AMF86" s="35"/>
      <c r="AMG86" s="35"/>
      <c r="AMH86" s="35"/>
      <c r="AMI86" s="35"/>
      <c r="AMJ86" s="35"/>
      <c r="AMK86" s="35"/>
      <c r="AML86" s="35"/>
      <c r="AMM86" s="35"/>
      <c r="AMN86" s="35"/>
      <c r="AMO86" s="35"/>
      <c r="AMP86" s="35"/>
      <c r="AMQ86" s="35"/>
      <c r="AMR86" s="35"/>
      <c r="AMS86" s="35"/>
      <c r="AMT86" s="35"/>
      <c r="AMU86" s="35"/>
      <c r="AMV86" s="35"/>
      <c r="AMW86" s="35"/>
      <c r="AMX86" s="35"/>
      <c r="AMY86" s="35"/>
      <c r="AMZ86" s="35"/>
      <c r="ANA86" s="35"/>
      <c r="ANB86" s="35"/>
      <c r="ANC86" s="35"/>
      <c r="AND86" s="35"/>
      <c r="ANE86" s="35"/>
      <c r="ANF86" s="35"/>
      <c r="ANG86" s="35"/>
      <c r="ANH86" s="35"/>
      <c r="ANI86" s="35"/>
      <c r="ANJ86" s="35"/>
      <c r="ANK86" s="35"/>
      <c r="ANL86" s="35"/>
      <c r="ANM86" s="35"/>
      <c r="ANN86" s="35"/>
      <c r="ANO86" s="35"/>
      <c r="ANP86" s="35"/>
      <c r="ANQ86" s="35"/>
      <c r="ANR86" s="35"/>
      <c r="ANS86" s="35"/>
      <c r="ANT86" s="35"/>
      <c r="ANU86" s="35"/>
      <c r="ANV86" s="35"/>
      <c r="ANW86" s="35"/>
      <c r="ANX86" s="35"/>
      <c r="ANY86" s="35"/>
      <c r="ANZ86" s="35"/>
      <c r="AOA86" s="35"/>
      <c r="AOB86" s="35"/>
      <c r="AOC86" s="35"/>
      <c r="AOD86" s="35"/>
      <c r="AOE86" s="35"/>
      <c r="AOF86" s="35"/>
      <c r="AOG86" s="35"/>
      <c r="AOH86" s="35"/>
      <c r="AOI86" s="35"/>
      <c r="AOJ86" s="35"/>
      <c r="AOK86" s="35"/>
      <c r="AOL86" s="35"/>
      <c r="AOM86" s="35"/>
      <c r="AON86" s="35"/>
      <c r="AOO86" s="35"/>
      <c r="AOP86" s="35"/>
      <c r="AOQ86" s="35"/>
      <c r="AOR86" s="35"/>
      <c r="AOS86" s="35"/>
      <c r="AOT86" s="35"/>
      <c r="AOU86" s="35"/>
      <c r="AOV86" s="35"/>
      <c r="AOW86" s="35"/>
      <c r="AOX86" s="35"/>
      <c r="AOY86" s="35"/>
      <c r="AOZ86" s="35"/>
      <c r="APA86" s="35"/>
      <c r="APB86" s="35"/>
      <c r="APC86" s="35"/>
      <c r="APD86" s="35"/>
      <c r="APE86" s="35"/>
      <c r="APF86" s="35"/>
      <c r="APG86" s="35"/>
      <c r="APH86" s="35"/>
      <c r="API86" s="35"/>
      <c r="APJ86" s="35"/>
      <c r="APK86" s="35"/>
      <c r="APL86" s="35"/>
      <c r="APM86" s="35"/>
      <c r="APN86" s="35"/>
      <c r="APO86" s="35"/>
      <c r="APP86" s="35"/>
      <c r="APQ86" s="35"/>
      <c r="APR86" s="35"/>
      <c r="APS86" s="35"/>
      <c r="APT86" s="35"/>
      <c r="APU86" s="35"/>
      <c r="APV86" s="35"/>
      <c r="APW86" s="35"/>
      <c r="APX86" s="35"/>
      <c r="APY86" s="35"/>
      <c r="APZ86" s="35"/>
      <c r="AQA86" s="35"/>
      <c r="AQB86" s="35"/>
      <c r="AQC86" s="35"/>
      <c r="AQD86" s="35"/>
      <c r="AQE86" s="35"/>
      <c r="AQF86" s="35"/>
      <c r="AQG86" s="35"/>
      <c r="AQH86" s="35"/>
      <c r="AQI86" s="35"/>
      <c r="AQJ86" s="35"/>
      <c r="AQK86" s="35"/>
      <c r="AQL86" s="35"/>
      <c r="AQM86" s="35"/>
      <c r="AQN86" s="35"/>
      <c r="AQO86" s="35"/>
      <c r="AQP86" s="35"/>
      <c r="AQQ86" s="35"/>
      <c r="AQR86" s="35"/>
      <c r="AQS86" s="35"/>
      <c r="AQT86" s="35"/>
      <c r="AQU86" s="35"/>
      <c r="AQV86" s="35"/>
      <c r="AQW86" s="35"/>
      <c r="AQX86" s="35"/>
      <c r="AQY86" s="35"/>
      <c r="AQZ86" s="35"/>
      <c r="ARA86" s="35"/>
      <c r="ARB86" s="35"/>
      <c r="ARC86" s="35"/>
      <c r="ARD86" s="35"/>
      <c r="ARE86" s="35"/>
      <c r="ARF86" s="35"/>
      <c r="ARG86" s="35"/>
      <c r="ARH86" s="35"/>
      <c r="ARI86" s="35"/>
      <c r="ARJ86" s="35"/>
      <c r="ARK86" s="35"/>
      <c r="ARL86" s="35"/>
      <c r="ARM86" s="35"/>
      <c r="ARN86" s="35"/>
      <c r="ARO86" s="35"/>
      <c r="ARP86" s="35"/>
      <c r="ARQ86" s="35"/>
      <c r="ARR86" s="35"/>
      <c r="ARS86" s="35"/>
      <c r="ART86" s="35"/>
      <c r="ARU86" s="35"/>
      <c r="ARV86" s="35"/>
      <c r="ARW86" s="35"/>
      <c r="ARX86" s="35"/>
      <c r="ARY86" s="35"/>
      <c r="ARZ86" s="35"/>
      <c r="ASA86" s="35"/>
      <c r="ASB86" s="35"/>
      <c r="ASC86" s="35"/>
      <c r="ASD86" s="35"/>
      <c r="ASE86" s="35"/>
      <c r="ASF86" s="35"/>
      <c r="ASG86" s="35"/>
      <c r="ASH86" s="35"/>
      <c r="ASI86" s="35"/>
      <c r="ASJ86" s="35"/>
      <c r="ASK86" s="35"/>
      <c r="ASL86" s="35"/>
      <c r="ASM86" s="35"/>
      <c r="ASN86" s="35"/>
      <c r="ASO86" s="35"/>
      <c r="ASP86" s="35"/>
      <c r="ASQ86" s="35"/>
      <c r="ASR86" s="35"/>
      <c r="ASS86" s="35"/>
      <c r="AST86" s="35"/>
      <c r="ASU86" s="35"/>
      <c r="ASV86" s="35"/>
      <c r="ASW86" s="35"/>
      <c r="ASX86" s="35"/>
      <c r="ASY86" s="35"/>
      <c r="ASZ86" s="35"/>
      <c r="ATA86" s="35"/>
      <c r="ATB86" s="35"/>
      <c r="ATC86" s="35"/>
      <c r="ATD86" s="35"/>
      <c r="ATE86" s="35"/>
      <c r="ATF86" s="35"/>
      <c r="ATG86" s="35"/>
      <c r="ATH86" s="35"/>
      <c r="ATI86" s="35"/>
      <c r="ATJ86" s="35"/>
      <c r="ATK86" s="35"/>
      <c r="ATL86" s="35"/>
      <c r="ATM86" s="35"/>
      <c r="ATN86" s="35"/>
      <c r="ATO86" s="35"/>
      <c r="ATP86" s="35"/>
      <c r="ATQ86" s="35"/>
      <c r="ATR86" s="35"/>
      <c r="ATS86" s="35"/>
      <c r="ATT86" s="35"/>
      <c r="ATU86" s="35"/>
      <c r="ATV86" s="35"/>
      <c r="ATW86" s="35"/>
      <c r="ATX86" s="35"/>
      <c r="ATY86" s="35"/>
      <c r="ATZ86" s="35"/>
      <c r="AUA86" s="35"/>
      <c r="AUB86" s="35"/>
      <c r="AUC86" s="35"/>
      <c r="AUD86" s="35"/>
      <c r="AUE86" s="35"/>
      <c r="AUF86" s="35"/>
      <c r="AUG86" s="35"/>
      <c r="AUH86" s="35"/>
      <c r="AUI86" s="35"/>
      <c r="AUJ86" s="35"/>
      <c r="AUK86" s="35"/>
      <c r="AUL86" s="35"/>
      <c r="AUM86" s="35"/>
      <c r="AUN86" s="35"/>
      <c r="AUO86" s="35"/>
      <c r="AUP86" s="35"/>
      <c r="AUQ86" s="35"/>
      <c r="AUR86" s="35"/>
      <c r="AUS86" s="35"/>
      <c r="AUT86" s="35"/>
      <c r="AUU86" s="35"/>
      <c r="AUV86" s="35"/>
      <c r="AUW86" s="35"/>
      <c r="AUX86" s="35"/>
      <c r="AUY86" s="35"/>
      <c r="AUZ86" s="35"/>
      <c r="AVA86" s="35"/>
      <c r="AVB86" s="35"/>
      <c r="AVI86" s="35"/>
      <c r="AVJ86" s="35"/>
      <c r="AVK86" s="35"/>
      <c r="AVL86" s="35"/>
      <c r="AVM86" s="35"/>
      <c r="AVN86" s="35"/>
      <c r="AVO86" s="35"/>
      <c r="AVP86" s="35"/>
      <c r="AVQ86" s="35"/>
      <c r="AVR86" s="35"/>
      <c r="AVS86" s="35"/>
      <c r="AVT86" s="35"/>
      <c r="AVU86" s="35"/>
      <c r="AVV86" s="35"/>
      <c r="AVW86" s="35"/>
      <c r="AVX86" s="35"/>
      <c r="AVY86" s="35"/>
      <c r="AVZ86" s="35"/>
      <c r="AWA86" s="35"/>
      <c r="AWB86" s="35"/>
      <c r="AWC86" s="35"/>
      <c r="AWD86" s="35"/>
      <c r="AWE86" s="35"/>
      <c r="AWF86" s="35"/>
      <c r="AWG86" s="35"/>
      <c r="AWH86" s="35"/>
      <c r="AWI86" s="35"/>
      <c r="AWJ86" s="35"/>
      <c r="AWK86" s="35"/>
      <c r="AWL86" s="35"/>
      <c r="AWM86" s="35"/>
      <c r="AWN86" s="35"/>
      <c r="AWO86" s="35"/>
      <c r="AWP86" s="35"/>
      <c r="AWQ86" s="35"/>
      <c r="AWR86" s="35"/>
      <c r="AWS86" s="35"/>
      <c r="AWT86" s="35"/>
      <c r="AWU86" s="35"/>
      <c r="AWV86" s="35"/>
      <c r="AWW86" s="35"/>
      <c r="AWX86" s="35"/>
      <c r="AWY86" s="35"/>
      <c r="AWZ86" s="35"/>
      <c r="AXA86" s="35"/>
      <c r="AXB86" s="35"/>
      <c r="AXC86" s="35"/>
      <c r="AXD86" s="35"/>
      <c r="AXE86" s="35"/>
      <c r="AXF86" s="35"/>
      <c r="AXG86" s="35"/>
      <c r="AXH86" s="35"/>
      <c r="AXI86" s="35"/>
      <c r="AXJ86" s="35"/>
      <c r="AXK86" s="35"/>
      <c r="AXL86" s="35"/>
      <c r="AXM86" s="35"/>
      <c r="AXN86" s="35"/>
      <c r="AXO86" s="35"/>
      <c r="AXP86" s="35"/>
      <c r="AXQ86" s="35"/>
      <c r="AXR86" s="35"/>
      <c r="AXS86" s="35"/>
      <c r="AXT86" s="35"/>
      <c r="AXU86" s="35"/>
      <c r="AXV86" s="35"/>
      <c r="AXW86" s="35"/>
      <c r="AXX86" s="35"/>
      <c r="AXY86" s="35"/>
      <c r="AXZ86" s="35"/>
      <c r="AYA86" s="35"/>
      <c r="AYB86" s="35"/>
      <c r="AYC86" s="35"/>
      <c r="AYD86" s="35"/>
      <c r="AYE86" s="35"/>
      <c r="AYF86" s="35"/>
      <c r="AYG86" s="35"/>
      <c r="AYH86" s="35"/>
      <c r="AYI86" s="35"/>
      <c r="AYJ86" s="35"/>
      <c r="AYK86" s="35"/>
      <c r="AYL86" s="35"/>
      <c r="AYM86" s="35"/>
      <c r="AYN86" s="35"/>
      <c r="AYO86" s="35"/>
      <c r="AYP86" s="35"/>
      <c r="AYQ86" s="35"/>
      <c r="AYR86" s="35"/>
      <c r="AYS86" s="35"/>
      <c r="AYT86" s="35"/>
      <c r="AYU86" s="35"/>
      <c r="AYV86" s="35"/>
      <c r="AYW86" s="35"/>
      <c r="AYX86" s="35"/>
      <c r="AYY86" s="35"/>
      <c r="AYZ86" s="35"/>
      <c r="AZA86" s="35"/>
      <c r="AZB86" s="35"/>
      <c r="AZC86" s="35"/>
      <c r="AZD86" s="35"/>
      <c r="AZE86" s="35"/>
      <c r="AZF86" s="35"/>
      <c r="AZG86" s="35"/>
      <c r="AZH86" s="35"/>
      <c r="AZI86" s="35"/>
      <c r="AZJ86" s="35"/>
      <c r="AZK86" s="35"/>
      <c r="AZL86" s="35"/>
      <c r="AZM86" s="35"/>
      <c r="AZN86" s="35"/>
      <c r="AZO86" s="35"/>
      <c r="AZP86" s="35"/>
      <c r="AZQ86" s="35"/>
      <c r="AZR86" s="35"/>
      <c r="AZS86" s="35"/>
      <c r="AZT86" s="35"/>
      <c r="AZU86" s="35"/>
      <c r="AZV86" s="35"/>
      <c r="AZW86" s="35"/>
      <c r="AZX86" s="35"/>
      <c r="AZY86" s="35"/>
      <c r="AZZ86" s="35"/>
      <c r="BAA86" s="35"/>
      <c r="BAB86" s="35"/>
      <c r="BAC86" s="35"/>
      <c r="BAD86" s="35"/>
      <c r="BAE86" s="35"/>
      <c r="BAF86" s="35"/>
      <c r="BAG86" s="35"/>
      <c r="BAH86" s="35"/>
      <c r="BAI86" s="35"/>
      <c r="BAJ86" s="35"/>
      <c r="BAK86" s="35"/>
      <c r="BAL86" s="35"/>
      <c r="BAM86" s="35"/>
      <c r="BAN86" s="35"/>
      <c r="BAO86" s="35"/>
      <c r="BAP86" s="35"/>
      <c r="BAQ86" s="35"/>
      <c r="BAR86" s="35"/>
      <c r="BAS86" s="35"/>
      <c r="BAT86" s="35"/>
      <c r="BAU86" s="35"/>
      <c r="BAV86" s="35"/>
      <c r="BAW86" s="35"/>
      <c r="BAX86" s="35"/>
      <c r="BAY86" s="35"/>
      <c r="BAZ86" s="35"/>
      <c r="BBA86" s="35"/>
      <c r="BBB86" s="35"/>
      <c r="BBC86" s="35"/>
      <c r="BBD86" s="35"/>
      <c r="BBE86" s="35"/>
      <c r="BBF86" s="35"/>
      <c r="BBG86" s="35"/>
      <c r="BBH86" s="35"/>
      <c r="BBI86" s="35"/>
      <c r="BBJ86" s="35"/>
      <c r="BBK86" s="35"/>
      <c r="BBL86" s="35"/>
      <c r="BBM86" s="35"/>
      <c r="BBN86" s="35"/>
      <c r="BBO86" s="35"/>
      <c r="BBP86" s="35"/>
      <c r="BBQ86" s="35"/>
      <c r="BBR86" s="35"/>
      <c r="BBS86" s="35"/>
      <c r="BBT86" s="35"/>
      <c r="BBU86" s="35"/>
      <c r="BBV86" s="35"/>
      <c r="BBW86" s="35"/>
      <c r="BBX86" s="35"/>
      <c r="BBY86" s="35"/>
      <c r="BBZ86" s="35"/>
      <c r="BCA86" s="35"/>
      <c r="BCB86" s="35"/>
      <c r="BCC86" s="35"/>
      <c r="BCD86" s="35"/>
      <c r="BCE86" s="35"/>
      <c r="BCF86" s="35"/>
      <c r="BCG86" s="35"/>
      <c r="BCH86" s="35"/>
      <c r="BCI86" s="35"/>
      <c r="BCJ86" s="35"/>
      <c r="BCK86" s="35"/>
      <c r="BCL86" s="35"/>
      <c r="BCM86" s="35"/>
      <c r="BCN86" s="35"/>
      <c r="BCO86" s="35"/>
      <c r="BCP86" s="35"/>
      <c r="BCQ86" s="35"/>
      <c r="BCR86" s="35"/>
      <c r="BCS86" s="35"/>
      <c r="BCT86" s="35"/>
      <c r="BCU86" s="35"/>
      <c r="BCV86" s="35"/>
      <c r="BCW86" s="35"/>
      <c r="BCX86" s="35"/>
      <c r="BCY86" s="35"/>
      <c r="BCZ86" s="35"/>
      <c r="BDA86" s="35"/>
      <c r="BDB86" s="35"/>
      <c r="BDC86" s="35"/>
      <c r="BDD86" s="35"/>
      <c r="BDE86" s="35"/>
      <c r="BDF86" s="35"/>
      <c r="BDG86" s="35"/>
      <c r="BDH86" s="35"/>
      <c r="BDI86" s="35"/>
      <c r="BDJ86" s="35"/>
      <c r="BDK86" s="35"/>
      <c r="BDL86" s="35"/>
      <c r="BDM86" s="35"/>
      <c r="BDN86" s="35"/>
      <c r="BDO86" s="35"/>
      <c r="BDP86" s="35"/>
      <c r="BDQ86" s="35"/>
      <c r="BDR86" s="35"/>
      <c r="BDS86" s="35"/>
      <c r="BDT86" s="35"/>
      <c r="BDU86" s="35"/>
      <c r="BDV86" s="35"/>
      <c r="BDW86" s="35"/>
      <c r="BDX86" s="35"/>
      <c r="BDY86" s="35"/>
      <c r="BDZ86" s="35"/>
      <c r="BEA86" s="35"/>
      <c r="BEB86" s="35"/>
      <c r="BEC86" s="35"/>
      <c r="BED86" s="35"/>
      <c r="BEE86" s="35"/>
      <c r="BEF86" s="35"/>
      <c r="BEG86" s="35"/>
      <c r="BEH86" s="35"/>
      <c r="BEI86" s="35"/>
      <c r="BEJ86" s="35"/>
      <c r="BEK86" s="35"/>
      <c r="BEL86" s="35"/>
      <c r="BEM86" s="35"/>
      <c r="BEN86" s="35"/>
      <c r="BEO86" s="35"/>
      <c r="BEP86" s="35"/>
      <c r="BEQ86" s="35"/>
      <c r="BER86" s="35"/>
      <c r="BES86" s="35"/>
      <c r="BET86" s="35"/>
      <c r="BEU86" s="35"/>
      <c r="BEV86" s="35"/>
      <c r="BEW86" s="35"/>
      <c r="BEX86" s="35"/>
      <c r="BFE86" s="35"/>
      <c r="BFF86" s="35"/>
      <c r="BFG86" s="35"/>
      <c r="BFH86" s="35"/>
      <c r="BFI86" s="35"/>
      <c r="BFJ86" s="35"/>
      <c r="BFK86" s="35"/>
      <c r="BFL86" s="35"/>
      <c r="BFM86" s="35"/>
      <c r="BFN86" s="35"/>
      <c r="BFO86" s="35"/>
      <c r="BFP86" s="35"/>
      <c r="BFQ86" s="35"/>
      <c r="BFR86" s="35"/>
      <c r="BFS86" s="35"/>
      <c r="BFT86" s="35"/>
      <c r="BFU86" s="35"/>
      <c r="BFV86" s="35"/>
      <c r="BFW86" s="35"/>
      <c r="BFX86" s="35"/>
      <c r="BFY86" s="35"/>
      <c r="BFZ86" s="35"/>
      <c r="BGA86" s="35"/>
      <c r="BGB86" s="35"/>
      <c r="BGC86" s="35"/>
      <c r="BGD86" s="35"/>
      <c r="BGE86" s="35"/>
      <c r="BGF86" s="35"/>
      <c r="BGG86" s="35"/>
      <c r="BGH86" s="35"/>
      <c r="BGI86" s="35"/>
      <c r="BGJ86" s="35"/>
      <c r="BGK86" s="35"/>
      <c r="BGL86" s="35"/>
      <c r="BGM86" s="35"/>
      <c r="BGN86" s="35"/>
      <c r="BGO86" s="35"/>
      <c r="BGP86" s="35"/>
      <c r="BGQ86" s="35"/>
      <c r="BGR86" s="35"/>
      <c r="BGS86" s="35"/>
      <c r="BGT86" s="35"/>
      <c r="BGU86" s="35"/>
      <c r="BGV86" s="35"/>
      <c r="BGW86" s="35"/>
      <c r="BGX86" s="35"/>
      <c r="BGY86" s="35"/>
      <c r="BGZ86" s="35"/>
      <c r="BHA86" s="35"/>
      <c r="BHB86" s="35"/>
      <c r="BHC86" s="35"/>
      <c r="BHD86" s="35"/>
      <c r="BHE86" s="35"/>
      <c r="BHF86" s="35"/>
      <c r="BHG86" s="35"/>
      <c r="BHH86" s="35"/>
      <c r="BHI86" s="35"/>
      <c r="BHJ86" s="35"/>
      <c r="BHK86" s="35"/>
      <c r="BHL86" s="35"/>
      <c r="BHM86" s="35"/>
      <c r="BHN86" s="35"/>
      <c r="BHO86" s="35"/>
      <c r="BHP86" s="35"/>
      <c r="BHQ86" s="35"/>
      <c r="BHR86" s="35"/>
      <c r="BHS86" s="35"/>
      <c r="BHT86" s="35"/>
      <c r="BHU86" s="35"/>
      <c r="BHV86" s="35"/>
      <c r="BHW86" s="35"/>
      <c r="BHX86" s="35"/>
      <c r="BHY86" s="35"/>
      <c r="BHZ86" s="35"/>
      <c r="BIA86" s="35"/>
      <c r="BIB86" s="35"/>
      <c r="BIC86" s="35"/>
      <c r="BID86" s="35"/>
      <c r="BIE86" s="35"/>
      <c r="BIF86" s="35"/>
      <c r="BIG86" s="35"/>
      <c r="BIH86" s="35"/>
      <c r="BII86" s="35"/>
      <c r="BIJ86" s="35"/>
      <c r="BIK86" s="35"/>
      <c r="BIL86" s="35"/>
      <c r="BIM86" s="35"/>
      <c r="BIN86" s="35"/>
      <c r="BIO86" s="35"/>
      <c r="BIP86" s="35"/>
      <c r="BIQ86" s="35"/>
      <c r="BIR86" s="35"/>
      <c r="BIS86" s="35"/>
      <c r="BIT86" s="35"/>
      <c r="BIU86" s="35"/>
      <c r="BIV86" s="35"/>
      <c r="BIW86" s="35"/>
      <c r="BIX86" s="35"/>
      <c r="BIY86" s="35"/>
      <c r="BIZ86" s="35"/>
      <c r="BJA86" s="35"/>
      <c r="BJB86" s="35"/>
      <c r="BJC86" s="35"/>
      <c r="BJD86" s="35"/>
      <c r="BJE86" s="35"/>
      <c r="BJF86" s="35"/>
      <c r="BJG86" s="35"/>
      <c r="BJH86" s="35"/>
      <c r="BJI86" s="35"/>
      <c r="BJJ86" s="35"/>
      <c r="BJK86" s="35"/>
      <c r="BJL86" s="35"/>
      <c r="BJM86" s="35"/>
      <c r="BJN86" s="35"/>
      <c r="BJO86" s="35"/>
      <c r="BJP86" s="35"/>
      <c r="BJQ86" s="35"/>
      <c r="BJR86" s="35"/>
      <c r="BJS86" s="35"/>
      <c r="BJT86" s="35"/>
      <c r="BJU86" s="35"/>
      <c r="BJV86" s="35"/>
      <c r="BJW86" s="35"/>
      <c r="BJX86" s="35"/>
      <c r="BJY86" s="35"/>
      <c r="BJZ86" s="35"/>
      <c r="BKA86" s="35"/>
      <c r="BKB86" s="35"/>
      <c r="BKC86" s="35"/>
      <c r="BKD86" s="35"/>
      <c r="BKE86" s="35"/>
      <c r="BKF86" s="35"/>
      <c r="BKG86" s="35"/>
      <c r="BKH86" s="35"/>
      <c r="BKI86" s="35"/>
      <c r="BKJ86" s="35"/>
      <c r="BKK86" s="35"/>
      <c r="BKL86" s="35"/>
      <c r="BKM86" s="35"/>
      <c r="BKN86" s="35"/>
      <c r="BKO86" s="35"/>
      <c r="BKP86" s="35"/>
      <c r="BKQ86" s="35"/>
      <c r="BKR86" s="35"/>
      <c r="BKS86" s="35"/>
      <c r="BKT86" s="35"/>
      <c r="BKU86" s="35"/>
      <c r="BKV86" s="35"/>
      <c r="BKW86" s="35"/>
      <c r="BKX86" s="35"/>
      <c r="BKY86" s="35"/>
      <c r="BKZ86" s="35"/>
      <c r="BLA86" s="35"/>
      <c r="BLB86" s="35"/>
      <c r="BLC86" s="35"/>
      <c r="BLD86" s="35"/>
      <c r="BLE86" s="35"/>
      <c r="BLF86" s="35"/>
      <c r="BLG86" s="35"/>
      <c r="BLH86" s="35"/>
      <c r="BLI86" s="35"/>
      <c r="BLJ86" s="35"/>
      <c r="BLK86" s="35"/>
      <c r="BLL86" s="35"/>
      <c r="BLM86" s="35"/>
      <c r="BLN86" s="35"/>
      <c r="BLO86" s="35"/>
      <c r="BLP86" s="35"/>
      <c r="BLQ86" s="35"/>
      <c r="BLR86" s="35"/>
      <c r="BLS86" s="35"/>
      <c r="BLT86" s="35"/>
      <c r="BLU86" s="35"/>
      <c r="BLV86" s="35"/>
      <c r="BLW86" s="35"/>
      <c r="BLX86" s="35"/>
      <c r="BLY86" s="35"/>
      <c r="BLZ86" s="35"/>
      <c r="BMA86" s="35"/>
      <c r="BMB86" s="35"/>
      <c r="BMC86" s="35"/>
      <c r="BMD86" s="35"/>
      <c r="BME86" s="35"/>
      <c r="BMF86" s="35"/>
      <c r="BMG86" s="35"/>
      <c r="BMH86" s="35"/>
      <c r="BMI86" s="35"/>
      <c r="BMJ86" s="35"/>
      <c r="BMK86" s="35"/>
      <c r="BML86" s="35"/>
      <c r="BMM86" s="35"/>
      <c r="BMN86" s="35"/>
      <c r="BMO86" s="35"/>
      <c r="BMP86" s="35"/>
      <c r="BMQ86" s="35"/>
      <c r="BMR86" s="35"/>
      <c r="BMS86" s="35"/>
      <c r="BMT86" s="35"/>
      <c r="BMU86" s="35"/>
      <c r="BMV86" s="35"/>
      <c r="BMW86" s="35"/>
      <c r="BMX86" s="35"/>
      <c r="BMY86" s="35"/>
      <c r="BMZ86" s="35"/>
      <c r="BNA86" s="35"/>
      <c r="BNB86" s="35"/>
      <c r="BNC86" s="35"/>
      <c r="BND86" s="35"/>
      <c r="BNE86" s="35"/>
      <c r="BNF86" s="35"/>
      <c r="BNG86" s="35"/>
      <c r="BNH86" s="35"/>
      <c r="BNI86" s="35"/>
      <c r="BNJ86" s="35"/>
      <c r="BNK86" s="35"/>
      <c r="BNL86" s="35"/>
      <c r="BNM86" s="35"/>
      <c r="BNN86" s="35"/>
      <c r="BNO86" s="35"/>
      <c r="BNP86" s="35"/>
      <c r="BNQ86" s="35"/>
      <c r="BNR86" s="35"/>
      <c r="BNS86" s="35"/>
      <c r="BNT86" s="35"/>
      <c r="BNU86" s="35"/>
      <c r="BNV86" s="35"/>
      <c r="BNW86" s="35"/>
      <c r="BNX86" s="35"/>
      <c r="BNY86" s="35"/>
      <c r="BNZ86" s="35"/>
      <c r="BOA86" s="35"/>
      <c r="BOB86" s="35"/>
      <c r="BOC86" s="35"/>
      <c r="BOD86" s="35"/>
      <c r="BOE86" s="35"/>
      <c r="BOF86" s="35"/>
      <c r="BOG86" s="35"/>
      <c r="BOH86" s="35"/>
      <c r="BOI86" s="35"/>
      <c r="BOJ86" s="35"/>
      <c r="BOK86" s="35"/>
      <c r="BOL86" s="35"/>
      <c r="BOM86" s="35"/>
      <c r="BON86" s="35"/>
      <c r="BOO86" s="35"/>
      <c r="BOP86" s="35"/>
      <c r="BOQ86" s="35"/>
      <c r="BOR86" s="35"/>
      <c r="BOS86" s="35"/>
      <c r="BOT86" s="35"/>
      <c r="BPA86" s="35"/>
      <c r="BPB86" s="35"/>
      <c r="BPC86" s="35"/>
      <c r="BPD86" s="35"/>
      <c r="BPE86" s="35"/>
      <c r="BPF86" s="35"/>
      <c r="BPG86" s="35"/>
      <c r="BPH86" s="35"/>
      <c r="BPI86" s="35"/>
      <c r="BPJ86" s="35"/>
      <c r="BPK86" s="35"/>
      <c r="BPL86" s="35"/>
      <c r="BPM86" s="35"/>
      <c r="BPN86" s="35"/>
      <c r="BPO86" s="35"/>
      <c r="BPP86" s="35"/>
      <c r="BPQ86" s="35"/>
      <c r="BPR86" s="35"/>
      <c r="BPS86" s="35"/>
      <c r="BPT86" s="35"/>
      <c r="BPU86" s="35"/>
      <c r="BPV86" s="35"/>
      <c r="BPW86" s="35"/>
      <c r="BPX86" s="35"/>
      <c r="BPY86" s="35"/>
      <c r="BPZ86" s="35"/>
      <c r="BQA86" s="35"/>
      <c r="BQB86" s="35"/>
      <c r="BQC86" s="35"/>
      <c r="BQD86" s="35"/>
      <c r="BQE86" s="35"/>
      <c r="BQF86" s="35"/>
      <c r="BQG86" s="35"/>
      <c r="BQH86" s="35"/>
      <c r="BQI86" s="35"/>
      <c r="BQJ86" s="35"/>
      <c r="BQK86" s="35"/>
      <c r="BQL86" s="35"/>
      <c r="BQM86" s="35"/>
      <c r="BQN86" s="35"/>
      <c r="BQO86" s="35"/>
      <c r="BQP86" s="35"/>
      <c r="BQQ86" s="35"/>
      <c r="BQR86" s="35"/>
      <c r="BQS86" s="35"/>
      <c r="BQT86" s="35"/>
      <c r="BQU86" s="35"/>
      <c r="BQV86" s="35"/>
      <c r="BQW86" s="35"/>
      <c r="BQX86" s="35"/>
      <c r="BQY86" s="35"/>
      <c r="BQZ86" s="35"/>
      <c r="BRA86" s="35"/>
      <c r="BRB86" s="35"/>
      <c r="BRC86" s="35"/>
      <c r="BRD86" s="35"/>
      <c r="BRE86" s="35"/>
      <c r="BRF86" s="35"/>
      <c r="BRG86" s="35"/>
      <c r="BRH86" s="35"/>
      <c r="BRI86" s="35"/>
      <c r="BRJ86" s="35"/>
      <c r="BRK86" s="35"/>
      <c r="BRL86" s="35"/>
      <c r="BRM86" s="35"/>
      <c r="BRN86" s="35"/>
      <c r="BRO86" s="35"/>
      <c r="BRP86" s="35"/>
      <c r="BRQ86" s="35"/>
      <c r="BRR86" s="35"/>
      <c r="BRS86" s="35"/>
      <c r="BRT86" s="35"/>
      <c r="BRU86" s="35"/>
      <c r="BRV86" s="35"/>
      <c r="BRW86" s="35"/>
      <c r="BRX86" s="35"/>
      <c r="BRY86" s="35"/>
      <c r="BRZ86" s="35"/>
      <c r="BSA86" s="35"/>
      <c r="BSB86" s="35"/>
      <c r="BSC86" s="35"/>
      <c r="BSD86" s="35"/>
      <c r="BSE86" s="35"/>
      <c r="BSF86" s="35"/>
      <c r="BSG86" s="35"/>
      <c r="BSH86" s="35"/>
      <c r="BSI86" s="35"/>
      <c r="BSJ86" s="35"/>
      <c r="BSK86" s="35"/>
      <c r="BSL86" s="35"/>
      <c r="BSM86" s="35"/>
      <c r="BSN86" s="35"/>
      <c r="BSO86" s="35"/>
      <c r="BSP86" s="35"/>
      <c r="BSQ86" s="35"/>
      <c r="BSR86" s="35"/>
      <c r="BSS86" s="35"/>
      <c r="BST86" s="35"/>
      <c r="BSU86" s="35"/>
      <c r="BSV86" s="35"/>
      <c r="BSW86" s="35"/>
      <c r="BSX86" s="35"/>
      <c r="BSY86" s="35"/>
      <c r="BSZ86" s="35"/>
      <c r="BTA86" s="35"/>
      <c r="BTB86" s="35"/>
      <c r="BTC86" s="35"/>
      <c r="BTD86" s="35"/>
      <c r="BTE86" s="35"/>
      <c r="BTF86" s="35"/>
      <c r="BTG86" s="35"/>
      <c r="BTH86" s="35"/>
      <c r="BTI86" s="35"/>
      <c r="BTJ86" s="35"/>
      <c r="BTK86" s="35"/>
      <c r="BTL86" s="35"/>
      <c r="BTM86" s="35"/>
      <c r="BTN86" s="35"/>
      <c r="BTO86" s="35"/>
      <c r="BTP86" s="35"/>
      <c r="BTQ86" s="35"/>
      <c r="BTR86" s="35"/>
      <c r="BTS86" s="35"/>
      <c r="BTT86" s="35"/>
      <c r="BTU86" s="35"/>
      <c r="BTV86" s="35"/>
      <c r="BTW86" s="35"/>
      <c r="BTX86" s="35"/>
      <c r="BTY86" s="35"/>
      <c r="BTZ86" s="35"/>
      <c r="BUA86" s="35"/>
      <c r="BUB86" s="35"/>
      <c r="BUC86" s="35"/>
      <c r="BUD86" s="35"/>
      <c r="BUE86" s="35"/>
      <c r="BUF86" s="35"/>
      <c r="BUG86" s="35"/>
      <c r="BUH86" s="35"/>
      <c r="BUI86" s="35"/>
      <c r="BUJ86" s="35"/>
      <c r="BUK86" s="35"/>
      <c r="BUL86" s="35"/>
      <c r="BUM86" s="35"/>
      <c r="BUN86" s="35"/>
      <c r="BUO86" s="35"/>
      <c r="BUP86" s="35"/>
      <c r="BUQ86" s="35"/>
      <c r="BUR86" s="35"/>
      <c r="BUS86" s="35"/>
      <c r="BUT86" s="35"/>
      <c r="BUU86" s="35"/>
      <c r="BUV86" s="35"/>
      <c r="BUW86" s="35"/>
      <c r="BUX86" s="35"/>
      <c r="BUY86" s="35"/>
      <c r="BUZ86" s="35"/>
      <c r="BVA86" s="35"/>
      <c r="BVB86" s="35"/>
      <c r="BVC86" s="35"/>
      <c r="BVD86" s="35"/>
      <c r="BVE86" s="35"/>
      <c r="BVF86" s="35"/>
      <c r="BVG86" s="35"/>
      <c r="BVH86" s="35"/>
      <c r="BVI86" s="35"/>
      <c r="BVJ86" s="35"/>
      <c r="BVK86" s="35"/>
      <c r="BVL86" s="35"/>
      <c r="BVM86" s="35"/>
      <c r="BVN86" s="35"/>
      <c r="BVO86" s="35"/>
      <c r="BVP86" s="35"/>
      <c r="BVQ86" s="35"/>
      <c r="BVR86" s="35"/>
      <c r="BVS86" s="35"/>
      <c r="BVT86" s="35"/>
      <c r="BVU86" s="35"/>
      <c r="BVV86" s="35"/>
      <c r="BVW86" s="35"/>
      <c r="BVX86" s="35"/>
      <c r="BVY86" s="35"/>
      <c r="BVZ86" s="35"/>
      <c r="BWA86" s="35"/>
      <c r="BWB86" s="35"/>
      <c r="BWC86" s="35"/>
      <c r="BWD86" s="35"/>
      <c r="BWE86" s="35"/>
      <c r="BWF86" s="35"/>
      <c r="BWG86" s="35"/>
      <c r="BWH86" s="35"/>
      <c r="BWI86" s="35"/>
      <c r="BWJ86" s="35"/>
      <c r="BWK86" s="35"/>
      <c r="BWL86" s="35"/>
      <c r="BWM86" s="35"/>
      <c r="BWN86" s="35"/>
      <c r="BWO86" s="35"/>
      <c r="BWP86" s="35"/>
      <c r="BWQ86" s="35"/>
      <c r="BWR86" s="35"/>
      <c r="BWS86" s="35"/>
      <c r="BWT86" s="35"/>
      <c r="BWU86" s="35"/>
      <c r="BWV86" s="35"/>
      <c r="BWW86" s="35"/>
      <c r="BWX86" s="35"/>
      <c r="BWY86" s="35"/>
      <c r="BWZ86" s="35"/>
      <c r="BXA86" s="35"/>
      <c r="BXB86" s="35"/>
      <c r="BXC86" s="35"/>
      <c r="BXD86" s="35"/>
      <c r="BXE86" s="35"/>
      <c r="BXF86" s="35"/>
      <c r="BXG86" s="35"/>
      <c r="BXH86" s="35"/>
      <c r="BXI86" s="35"/>
      <c r="BXJ86" s="35"/>
      <c r="BXK86" s="35"/>
      <c r="BXL86" s="35"/>
      <c r="BXM86" s="35"/>
      <c r="BXN86" s="35"/>
      <c r="BXO86" s="35"/>
      <c r="BXP86" s="35"/>
      <c r="BXQ86" s="35"/>
      <c r="BXR86" s="35"/>
      <c r="BXS86" s="35"/>
      <c r="BXT86" s="35"/>
      <c r="BXU86" s="35"/>
      <c r="BXV86" s="35"/>
      <c r="BXW86" s="35"/>
      <c r="BXX86" s="35"/>
      <c r="BXY86" s="35"/>
      <c r="BXZ86" s="35"/>
      <c r="BYA86" s="35"/>
      <c r="BYB86" s="35"/>
      <c r="BYC86" s="35"/>
      <c r="BYD86" s="35"/>
      <c r="BYE86" s="35"/>
      <c r="BYF86" s="35"/>
      <c r="BYG86" s="35"/>
      <c r="BYH86" s="35"/>
      <c r="BYI86" s="35"/>
      <c r="BYJ86" s="35"/>
      <c r="BYK86" s="35"/>
      <c r="BYL86" s="35"/>
      <c r="BYM86" s="35"/>
      <c r="BYN86" s="35"/>
      <c r="BYO86" s="35"/>
      <c r="BYP86" s="35"/>
      <c r="BYW86" s="35"/>
      <c r="BYX86" s="35"/>
      <c r="BYY86" s="35"/>
      <c r="BYZ86" s="35"/>
      <c r="BZA86" s="35"/>
      <c r="BZB86" s="35"/>
      <c r="BZC86" s="35"/>
      <c r="BZD86" s="35"/>
      <c r="BZE86" s="35"/>
      <c r="BZF86" s="35"/>
      <c r="BZG86" s="35"/>
      <c r="BZH86" s="35"/>
      <c r="BZI86" s="35"/>
      <c r="BZJ86" s="35"/>
      <c r="BZK86" s="35"/>
      <c r="BZL86" s="35"/>
      <c r="BZM86" s="35"/>
      <c r="BZN86" s="35"/>
      <c r="BZO86" s="35"/>
      <c r="BZP86" s="35"/>
      <c r="BZQ86" s="35"/>
      <c r="BZR86" s="35"/>
      <c r="BZS86" s="35"/>
      <c r="BZT86" s="35"/>
      <c r="BZU86" s="35"/>
      <c r="BZV86" s="35"/>
      <c r="BZW86" s="35"/>
      <c r="BZX86" s="35"/>
      <c r="BZY86" s="35"/>
      <c r="BZZ86" s="35"/>
      <c r="CAA86" s="35"/>
      <c r="CAB86" s="35"/>
      <c r="CAC86" s="35"/>
      <c r="CAD86" s="35"/>
      <c r="CAE86" s="35"/>
      <c r="CAF86" s="35"/>
      <c r="CAG86" s="35"/>
      <c r="CAH86" s="35"/>
      <c r="CAI86" s="35"/>
      <c r="CAJ86" s="35"/>
      <c r="CAK86" s="35"/>
      <c r="CAL86" s="35"/>
      <c r="CAM86" s="35"/>
      <c r="CAN86" s="35"/>
      <c r="CAO86" s="35"/>
      <c r="CAP86" s="35"/>
      <c r="CAQ86" s="35"/>
      <c r="CAR86" s="35"/>
      <c r="CAS86" s="35"/>
      <c r="CAT86" s="35"/>
      <c r="CAU86" s="35"/>
      <c r="CAV86" s="35"/>
      <c r="CAW86" s="35"/>
      <c r="CAX86" s="35"/>
      <c r="CAY86" s="35"/>
      <c r="CAZ86" s="35"/>
      <c r="CBA86" s="35"/>
      <c r="CBB86" s="35"/>
      <c r="CBC86" s="35"/>
      <c r="CBD86" s="35"/>
      <c r="CBE86" s="35"/>
      <c r="CBF86" s="35"/>
      <c r="CBG86" s="35"/>
      <c r="CBH86" s="35"/>
      <c r="CBI86" s="35"/>
      <c r="CBJ86" s="35"/>
      <c r="CBK86" s="35"/>
      <c r="CBL86" s="35"/>
      <c r="CBM86" s="35"/>
      <c r="CBN86" s="35"/>
      <c r="CBO86" s="35"/>
      <c r="CBP86" s="35"/>
      <c r="CBQ86" s="35"/>
      <c r="CBR86" s="35"/>
      <c r="CBS86" s="35"/>
      <c r="CBT86" s="35"/>
      <c r="CBU86" s="35"/>
      <c r="CBV86" s="35"/>
      <c r="CBW86" s="35"/>
      <c r="CBX86" s="35"/>
      <c r="CBY86" s="35"/>
      <c r="CBZ86" s="35"/>
      <c r="CCA86" s="35"/>
      <c r="CCB86" s="35"/>
      <c r="CCC86" s="35"/>
      <c r="CCD86" s="35"/>
      <c r="CCE86" s="35"/>
      <c r="CCF86" s="35"/>
      <c r="CCG86" s="35"/>
      <c r="CCH86" s="35"/>
      <c r="CCI86" s="35"/>
      <c r="CCJ86" s="35"/>
      <c r="CCK86" s="35"/>
      <c r="CCL86" s="35"/>
      <c r="CCM86" s="35"/>
      <c r="CCN86" s="35"/>
      <c r="CCO86" s="35"/>
      <c r="CCP86" s="35"/>
      <c r="CCQ86" s="35"/>
      <c r="CCR86" s="35"/>
      <c r="CCS86" s="35"/>
      <c r="CCT86" s="35"/>
      <c r="CCU86" s="35"/>
      <c r="CCV86" s="35"/>
      <c r="CCW86" s="35"/>
      <c r="CCX86" s="35"/>
      <c r="CCY86" s="35"/>
      <c r="CCZ86" s="35"/>
      <c r="CDA86" s="35"/>
      <c r="CDB86" s="35"/>
      <c r="CDC86" s="35"/>
      <c r="CDD86" s="35"/>
      <c r="CDE86" s="35"/>
      <c r="CDF86" s="35"/>
      <c r="CDG86" s="35"/>
      <c r="CDH86" s="35"/>
      <c r="CDI86" s="35"/>
      <c r="CDJ86" s="35"/>
      <c r="CDK86" s="35"/>
      <c r="CDL86" s="35"/>
      <c r="CDM86" s="35"/>
      <c r="CDN86" s="35"/>
      <c r="CDO86" s="35"/>
      <c r="CDP86" s="35"/>
      <c r="CDQ86" s="35"/>
      <c r="CDR86" s="35"/>
      <c r="CDS86" s="35"/>
      <c r="CDT86" s="35"/>
      <c r="CDU86" s="35"/>
      <c r="CDV86" s="35"/>
      <c r="CDW86" s="35"/>
      <c r="CDX86" s="35"/>
      <c r="CDY86" s="35"/>
      <c r="CDZ86" s="35"/>
      <c r="CEA86" s="35"/>
      <c r="CEB86" s="35"/>
      <c r="CEC86" s="35"/>
      <c r="CED86" s="35"/>
      <c r="CEE86" s="35"/>
      <c r="CEF86" s="35"/>
      <c r="CEG86" s="35"/>
      <c r="CEH86" s="35"/>
      <c r="CEI86" s="35"/>
      <c r="CEJ86" s="35"/>
      <c r="CEK86" s="35"/>
      <c r="CEL86" s="35"/>
      <c r="CEM86" s="35"/>
      <c r="CEN86" s="35"/>
      <c r="CEO86" s="35"/>
      <c r="CEP86" s="35"/>
      <c r="CEQ86" s="35"/>
      <c r="CER86" s="35"/>
      <c r="CES86" s="35"/>
      <c r="CET86" s="35"/>
      <c r="CEU86" s="35"/>
      <c r="CEV86" s="35"/>
      <c r="CEW86" s="35"/>
      <c r="CEX86" s="35"/>
      <c r="CEY86" s="35"/>
      <c r="CEZ86" s="35"/>
      <c r="CFA86" s="35"/>
      <c r="CFB86" s="35"/>
      <c r="CFC86" s="35"/>
      <c r="CFD86" s="35"/>
      <c r="CFE86" s="35"/>
      <c r="CFF86" s="35"/>
      <c r="CFG86" s="35"/>
      <c r="CFH86" s="35"/>
      <c r="CFI86" s="35"/>
      <c r="CFJ86" s="35"/>
      <c r="CFK86" s="35"/>
      <c r="CFL86" s="35"/>
      <c r="CFM86" s="35"/>
      <c r="CFN86" s="35"/>
      <c r="CFO86" s="35"/>
      <c r="CFP86" s="35"/>
      <c r="CFQ86" s="35"/>
      <c r="CFR86" s="35"/>
      <c r="CFS86" s="35"/>
      <c r="CFT86" s="35"/>
      <c r="CFU86" s="35"/>
      <c r="CFV86" s="35"/>
      <c r="CFW86" s="35"/>
      <c r="CFX86" s="35"/>
      <c r="CFY86" s="35"/>
      <c r="CFZ86" s="35"/>
      <c r="CGA86" s="35"/>
      <c r="CGB86" s="35"/>
      <c r="CGC86" s="35"/>
      <c r="CGD86" s="35"/>
      <c r="CGE86" s="35"/>
      <c r="CGF86" s="35"/>
      <c r="CGG86" s="35"/>
      <c r="CGH86" s="35"/>
      <c r="CGI86" s="35"/>
      <c r="CGJ86" s="35"/>
      <c r="CGK86" s="35"/>
      <c r="CGL86" s="35"/>
      <c r="CGM86" s="35"/>
      <c r="CGN86" s="35"/>
      <c r="CGO86" s="35"/>
      <c r="CGP86" s="35"/>
      <c r="CGQ86" s="35"/>
      <c r="CGR86" s="35"/>
      <c r="CGS86" s="35"/>
      <c r="CGT86" s="35"/>
      <c r="CGU86" s="35"/>
      <c r="CGV86" s="35"/>
      <c r="CGW86" s="35"/>
      <c r="CGX86" s="35"/>
      <c r="CGY86" s="35"/>
      <c r="CGZ86" s="35"/>
      <c r="CHA86" s="35"/>
      <c r="CHB86" s="35"/>
      <c r="CHC86" s="35"/>
      <c r="CHD86" s="35"/>
      <c r="CHE86" s="35"/>
      <c r="CHF86" s="35"/>
      <c r="CHG86" s="35"/>
      <c r="CHH86" s="35"/>
      <c r="CHI86" s="35"/>
      <c r="CHJ86" s="35"/>
      <c r="CHK86" s="35"/>
      <c r="CHL86" s="35"/>
      <c r="CHM86" s="35"/>
      <c r="CHN86" s="35"/>
      <c r="CHO86" s="35"/>
      <c r="CHP86" s="35"/>
      <c r="CHQ86" s="35"/>
      <c r="CHR86" s="35"/>
      <c r="CHS86" s="35"/>
      <c r="CHT86" s="35"/>
      <c r="CHU86" s="35"/>
      <c r="CHV86" s="35"/>
      <c r="CHW86" s="35"/>
      <c r="CHX86" s="35"/>
      <c r="CHY86" s="35"/>
      <c r="CHZ86" s="35"/>
      <c r="CIA86" s="35"/>
      <c r="CIB86" s="35"/>
      <c r="CIC86" s="35"/>
      <c r="CID86" s="35"/>
      <c r="CIE86" s="35"/>
      <c r="CIF86" s="35"/>
      <c r="CIG86" s="35"/>
      <c r="CIH86" s="35"/>
      <c r="CII86" s="35"/>
      <c r="CIJ86" s="35"/>
      <c r="CIK86" s="35"/>
      <c r="CIL86" s="35"/>
      <c r="CIS86" s="35"/>
      <c r="CIT86" s="35"/>
      <c r="CIU86" s="35"/>
      <c r="CIV86" s="35"/>
      <c r="CIW86" s="35"/>
      <c r="CIX86" s="35"/>
      <c r="CIY86" s="35"/>
      <c r="CIZ86" s="35"/>
      <c r="CJA86" s="35"/>
      <c r="CJB86" s="35"/>
      <c r="CJC86" s="35"/>
      <c r="CJD86" s="35"/>
      <c r="CJE86" s="35"/>
      <c r="CJF86" s="35"/>
      <c r="CJG86" s="35"/>
      <c r="CJH86" s="35"/>
      <c r="CJI86" s="35"/>
      <c r="CJJ86" s="35"/>
      <c r="CJK86" s="35"/>
      <c r="CJL86" s="35"/>
      <c r="CJM86" s="35"/>
      <c r="CJN86" s="35"/>
      <c r="CJO86" s="35"/>
      <c r="CJP86" s="35"/>
      <c r="CJQ86" s="35"/>
      <c r="CJR86" s="35"/>
      <c r="CJS86" s="35"/>
      <c r="CJT86" s="35"/>
      <c r="CJU86" s="35"/>
      <c r="CJV86" s="35"/>
      <c r="CJW86" s="35"/>
      <c r="CJX86" s="35"/>
      <c r="CJY86" s="35"/>
      <c r="CJZ86" s="35"/>
      <c r="CKA86" s="35"/>
      <c r="CKB86" s="35"/>
      <c r="CKC86" s="35"/>
      <c r="CKD86" s="35"/>
      <c r="CKE86" s="35"/>
      <c r="CKF86" s="35"/>
      <c r="CKG86" s="35"/>
      <c r="CKH86" s="35"/>
      <c r="CKI86" s="35"/>
      <c r="CKJ86" s="35"/>
      <c r="CKK86" s="35"/>
      <c r="CKL86" s="35"/>
      <c r="CKM86" s="35"/>
      <c r="CKN86" s="35"/>
      <c r="CKO86" s="35"/>
      <c r="CKP86" s="35"/>
      <c r="CKQ86" s="35"/>
      <c r="CKR86" s="35"/>
      <c r="CKS86" s="35"/>
      <c r="CKT86" s="35"/>
      <c r="CKU86" s="35"/>
      <c r="CKV86" s="35"/>
      <c r="CKW86" s="35"/>
      <c r="CKX86" s="35"/>
      <c r="CKY86" s="35"/>
      <c r="CKZ86" s="35"/>
      <c r="CLA86" s="35"/>
      <c r="CLB86" s="35"/>
      <c r="CLC86" s="35"/>
      <c r="CLD86" s="35"/>
      <c r="CLE86" s="35"/>
      <c r="CLF86" s="35"/>
      <c r="CLG86" s="35"/>
      <c r="CLH86" s="35"/>
      <c r="CLI86" s="35"/>
      <c r="CLJ86" s="35"/>
      <c r="CLK86" s="35"/>
      <c r="CLL86" s="35"/>
      <c r="CLM86" s="35"/>
      <c r="CLN86" s="35"/>
      <c r="CLO86" s="35"/>
      <c r="CLP86" s="35"/>
      <c r="CLQ86" s="35"/>
      <c r="CLR86" s="35"/>
      <c r="CLS86" s="35"/>
      <c r="CLT86" s="35"/>
      <c r="CLU86" s="35"/>
      <c r="CLV86" s="35"/>
      <c r="CLW86" s="35"/>
      <c r="CLX86" s="35"/>
      <c r="CLY86" s="35"/>
      <c r="CLZ86" s="35"/>
      <c r="CMA86" s="35"/>
      <c r="CMB86" s="35"/>
      <c r="CMC86" s="35"/>
      <c r="CMD86" s="35"/>
      <c r="CME86" s="35"/>
      <c r="CMF86" s="35"/>
      <c r="CMG86" s="35"/>
      <c r="CMH86" s="35"/>
      <c r="CMI86" s="35"/>
      <c r="CMJ86" s="35"/>
      <c r="CMK86" s="35"/>
      <c r="CML86" s="35"/>
      <c r="CMM86" s="35"/>
      <c r="CMN86" s="35"/>
      <c r="CMO86" s="35"/>
      <c r="CMP86" s="35"/>
      <c r="CMQ86" s="35"/>
      <c r="CMR86" s="35"/>
      <c r="CMS86" s="35"/>
      <c r="CMT86" s="35"/>
      <c r="CMU86" s="35"/>
      <c r="CMV86" s="35"/>
      <c r="CMW86" s="35"/>
      <c r="CMX86" s="35"/>
      <c r="CMY86" s="35"/>
      <c r="CMZ86" s="35"/>
      <c r="CNA86" s="35"/>
      <c r="CNB86" s="35"/>
      <c r="CNC86" s="35"/>
      <c r="CND86" s="35"/>
      <c r="CNE86" s="35"/>
      <c r="CNF86" s="35"/>
      <c r="CNG86" s="35"/>
      <c r="CNH86" s="35"/>
      <c r="CNI86" s="35"/>
      <c r="CNJ86" s="35"/>
      <c r="CNK86" s="35"/>
      <c r="CNL86" s="35"/>
      <c r="CNM86" s="35"/>
      <c r="CNN86" s="35"/>
      <c r="CNO86" s="35"/>
      <c r="CNP86" s="35"/>
      <c r="CNQ86" s="35"/>
      <c r="CNR86" s="35"/>
      <c r="CNS86" s="35"/>
      <c r="CNT86" s="35"/>
      <c r="CNU86" s="35"/>
      <c r="CNV86" s="35"/>
      <c r="CNW86" s="35"/>
      <c r="CNX86" s="35"/>
      <c r="CNY86" s="35"/>
      <c r="CNZ86" s="35"/>
      <c r="COA86" s="35"/>
      <c r="COB86" s="35"/>
      <c r="COC86" s="35"/>
      <c r="COD86" s="35"/>
      <c r="COE86" s="35"/>
      <c r="COF86" s="35"/>
      <c r="COG86" s="35"/>
      <c r="COH86" s="35"/>
      <c r="COI86" s="35"/>
      <c r="COJ86" s="35"/>
      <c r="COK86" s="35"/>
      <c r="COL86" s="35"/>
      <c r="COM86" s="35"/>
      <c r="CON86" s="35"/>
      <c r="COO86" s="35"/>
      <c r="COP86" s="35"/>
      <c r="COQ86" s="35"/>
      <c r="COR86" s="35"/>
      <c r="COS86" s="35"/>
      <c r="COT86" s="35"/>
      <c r="COU86" s="35"/>
      <c r="COV86" s="35"/>
      <c r="COW86" s="35"/>
      <c r="COX86" s="35"/>
      <c r="COY86" s="35"/>
      <c r="COZ86" s="35"/>
      <c r="CPA86" s="35"/>
      <c r="CPB86" s="35"/>
      <c r="CPC86" s="35"/>
      <c r="CPD86" s="35"/>
      <c r="CPE86" s="35"/>
      <c r="CPF86" s="35"/>
      <c r="CPG86" s="35"/>
      <c r="CPH86" s="35"/>
      <c r="CPI86" s="35"/>
      <c r="CPJ86" s="35"/>
      <c r="CPK86" s="35"/>
      <c r="CPL86" s="35"/>
      <c r="CPM86" s="35"/>
      <c r="CPN86" s="35"/>
      <c r="CPO86" s="35"/>
      <c r="CPP86" s="35"/>
      <c r="CPQ86" s="35"/>
      <c r="CPR86" s="35"/>
      <c r="CPS86" s="35"/>
      <c r="CPT86" s="35"/>
      <c r="CPU86" s="35"/>
      <c r="CPV86" s="35"/>
      <c r="CPW86" s="35"/>
      <c r="CPX86" s="35"/>
      <c r="CPY86" s="35"/>
      <c r="CPZ86" s="35"/>
      <c r="CQA86" s="35"/>
      <c r="CQB86" s="35"/>
      <c r="CQC86" s="35"/>
      <c r="CQD86" s="35"/>
      <c r="CQE86" s="35"/>
      <c r="CQF86" s="35"/>
      <c r="CQG86" s="35"/>
      <c r="CQH86" s="35"/>
      <c r="CQI86" s="35"/>
      <c r="CQJ86" s="35"/>
      <c r="CQK86" s="35"/>
      <c r="CQL86" s="35"/>
      <c r="CQM86" s="35"/>
      <c r="CQN86" s="35"/>
      <c r="CQO86" s="35"/>
      <c r="CQP86" s="35"/>
      <c r="CQQ86" s="35"/>
      <c r="CQR86" s="35"/>
      <c r="CQS86" s="35"/>
      <c r="CQT86" s="35"/>
      <c r="CQU86" s="35"/>
      <c r="CQV86" s="35"/>
      <c r="CQW86" s="35"/>
      <c r="CQX86" s="35"/>
      <c r="CQY86" s="35"/>
      <c r="CQZ86" s="35"/>
      <c r="CRA86" s="35"/>
      <c r="CRB86" s="35"/>
      <c r="CRC86" s="35"/>
      <c r="CRD86" s="35"/>
      <c r="CRE86" s="35"/>
      <c r="CRF86" s="35"/>
      <c r="CRG86" s="35"/>
      <c r="CRH86" s="35"/>
      <c r="CRI86" s="35"/>
      <c r="CRJ86" s="35"/>
      <c r="CRK86" s="35"/>
      <c r="CRL86" s="35"/>
      <c r="CRM86" s="35"/>
      <c r="CRN86" s="35"/>
      <c r="CRO86" s="35"/>
      <c r="CRP86" s="35"/>
      <c r="CRQ86" s="35"/>
      <c r="CRR86" s="35"/>
      <c r="CRS86" s="35"/>
      <c r="CRT86" s="35"/>
      <c r="CRU86" s="35"/>
      <c r="CRV86" s="35"/>
      <c r="CRW86" s="35"/>
      <c r="CRX86" s="35"/>
      <c r="CRY86" s="35"/>
      <c r="CRZ86" s="35"/>
      <c r="CSA86" s="35"/>
      <c r="CSB86" s="35"/>
      <c r="CSC86" s="35"/>
      <c r="CSD86" s="35"/>
      <c r="CSE86" s="35"/>
      <c r="CSF86" s="35"/>
      <c r="CSG86" s="35"/>
      <c r="CSH86" s="35"/>
      <c r="CSO86" s="35"/>
      <c r="CSP86" s="35"/>
      <c r="CSQ86" s="35"/>
      <c r="CSR86" s="35"/>
      <c r="CSS86" s="35"/>
      <c r="CST86" s="35"/>
      <c r="CSU86" s="35"/>
      <c r="CSV86" s="35"/>
      <c r="CSW86" s="35"/>
      <c r="CSX86" s="35"/>
      <c r="CSY86" s="35"/>
      <c r="CSZ86" s="35"/>
      <c r="CTA86" s="35"/>
      <c r="CTB86" s="35"/>
      <c r="CTC86" s="35"/>
      <c r="CTD86" s="35"/>
      <c r="CTE86" s="35"/>
      <c r="CTF86" s="35"/>
      <c r="CTG86" s="35"/>
      <c r="CTH86" s="35"/>
      <c r="CTI86" s="35"/>
      <c r="CTJ86" s="35"/>
      <c r="CTK86" s="35"/>
      <c r="CTL86" s="35"/>
      <c r="CTM86" s="35"/>
      <c r="CTN86" s="35"/>
      <c r="CTO86" s="35"/>
      <c r="CTP86" s="35"/>
      <c r="CTQ86" s="35"/>
      <c r="CTR86" s="35"/>
      <c r="CTS86" s="35"/>
      <c r="CTT86" s="35"/>
      <c r="CTU86" s="35"/>
      <c r="CTV86" s="35"/>
      <c r="CTW86" s="35"/>
      <c r="CTX86" s="35"/>
      <c r="CTY86" s="35"/>
      <c r="CTZ86" s="35"/>
      <c r="CUA86" s="35"/>
      <c r="CUB86" s="35"/>
      <c r="CUC86" s="35"/>
      <c r="CUD86" s="35"/>
      <c r="CUE86" s="35"/>
      <c r="CUF86" s="35"/>
      <c r="CUG86" s="35"/>
      <c r="CUH86" s="35"/>
      <c r="CUI86" s="35"/>
      <c r="CUJ86" s="35"/>
      <c r="CUK86" s="35"/>
      <c r="CUL86" s="35"/>
      <c r="CUM86" s="35"/>
      <c r="CUN86" s="35"/>
      <c r="CUO86" s="35"/>
      <c r="CUP86" s="35"/>
      <c r="CUQ86" s="35"/>
      <c r="CUR86" s="35"/>
      <c r="CUS86" s="35"/>
      <c r="CUT86" s="35"/>
      <c r="CUU86" s="35"/>
      <c r="CUV86" s="35"/>
      <c r="CUW86" s="35"/>
      <c r="CUX86" s="35"/>
      <c r="CUY86" s="35"/>
      <c r="CUZ86" s="35"/>
      <c r="CVA86" s="35"/>
      <c r="CVB86" s="35"/>
      <c r="CVC86" s="35"/>
      <c r="CVD86" s="35"/>
      <c r="CVE86" s="35"/>
      <c r="CVF86" s="35"/>
      <c r="CVG86" s="35"/>
      <c r="CVH86" s="35"/>
      <c r="CVI86" s="35"/>
      <c r="CVJ86" s="35"/>
      <c r="CVK86" s="35"/>
      <c r="CVL86" s="35"/>
      <c r="CVM86" s="35"/>
      <c r="CVN86" s="35"/>
      <c r="CVO86" s="35"/>
      <c r="CVP86" s="35"/>
      <c r="CVQ86" s="35"/>
      <c r="CVR86" s="35"/>
      <c r="CVS86" s="35"/>
      <c r="CVT86" s="35"/>
      <c r="CVU86" s="35"/>
      <c r="CVV86" s="35"/>
      <c r="CVW86" s="35"/>
      <c r="CVX86" s="35"/>
      <c r="CVY86" s="35"/>
      <c r="CVZ86" s="35"/>
      <c r="CWA86" s="35"/>
      <c r="CWB86" s="35"/>
      <c r="CWC86" s="35"/>
      <c r="CWD86" s="35"/>
      <c r="CWE86" s="35"/>
      <c r="CWF86" s="35"/>
      <c r="CWG86" s="35"/>
      <c r="CWH86" s="35"/>
      <c r="CWI86" s="35"/>
      <c r="CWJ86" s="35"/>
      <c r="CWK86" s="35"/>
      <c r="CWL86" s="35"/>
      <c r="CWM86" s="35"/>
      <c r="CWN86" s="35"/>
      <c r="CWO86" s="35"/>
      <c r="CWP86" s="35"/>
      <c r="CWQ86" s="35"/>
      <c r="CWR86" s="35"/>
      <c r="CWS86" s="35"/>
      <c r="CWT86" s="35"/>
      <c r="CWU86" s="35"/>
      <c r="CWV86" s="35"/>
      <c r="CWW86" s="35"/>
      <c r="CWX86" s="35"/>
      <c r="CWY86" s="35"/>
      <c r="CWZ86" s="35"/>
      <c r="CXA86" s="35"/>
      <c r="CXB86" s="35"/>
      <c r="CXC86" s="35"/>
      <c r="CXD86" s="35"/>
      <c r="CXE86" s="35"/>
      <c r="CXF86" s="35"/>
      <c r="CXG86" s="35"/>
      <c r="CXH86" s="35"/>
      <c r="CXI86" s="35"/>
      <c r="CXJ86" s="35"/>
      <c r="CXK86" s="35"/>
      <c r="CXL86" s="35"/>
      <c r="CXM86" s="35"/>
      <c r="CXN86" s="35"/>
      <c r="CXO86" s="35"/>
      <c r="CXP86" s="35"/>
      <c r="CXQ86" s="35"/>
      <c r="CXR86" s="35"/>
      <c r="CXS86" s="35"/>
      <c r="CXT86" s="35"/>
      <c r="CXU86" s="35"/>
      <c r="CXV86" s="35"/>
      <c r="CXW86" s="35"/>
      <c r="CXX86" s="35"/>
      <c r="CXY86" s="35"/>
      <c r="CXZ86" s="35"/>
      <c r="CYA86" s="35"/>
      <c r="CYB86" s="35"/>
      <c r="CYC86" s="35"/>
      <c r="CYD86" s="35"/>
      <c r="CYE86" s="35"/>
      <c r="CYF86" s="35"/>
      <c r="CYG86" s="35"/>
      <c r="CYH86" s="35"/>
      <c r="CYI86" s="35"/>
      <c r="CYJ86" s="35"/>
      <c r="CYK86" s="35"/>
      <c r="CYL86" s="35"/>
      <c r="CYM86" s="35"/>
      <c r="CYN86" s="35"/>
      <c r="CYO86" s="35"/>
      <c r="CYP86" s="35"/>
      <c r="CYQ86" s="35"/>
      <c r="CYR86" s="35"/>
      <c r="CYS86" s="35"/>
      <c r="CYT86" s="35"/>
      <c r="CYU86" s="35"/>
      <c r="CYV86" s="35"/>
      <c r="CYW86" s="35"/>
      <c r="CYX86" s="35"/>
      <c r="CYY86" s="35"/>
      <c r="CYZ86" s="35"/>
      <c r="CZA86" s="35"/>
      <c r="CZB86" s="35"/>
      <c r="CZC86" s="35"/>
      <c r="CZD86" s="35"/>
      <c r="CZE86" s="35"/>
      <c r="CZF86" s="35"/>
      <c r="CZG86" s="35"/>
      <c r="CZH86" s="35"/>
      <c r="CZI86" s="35"/>
      <c r="CZJ86" s="35"/>
      <c r="CZK86" s="35"/>
      <c r="CZL86" s="35"/>
      <c r="CZM86" s="35"/>
      <c r="CZN86" s="35"/>
      <c r="CZO86" s="35"/>
      <c r="CZP86" s="35"/>
      <c r="CZQ86" s="35"/>
      <c r="CZR86" s="35"/>
      <c r="CZS86" s="35"/>
      <c r="CZT86" s="35"/>
      <c r="CZU86" s="35"/>
      <c r="CZV86" s="35"/>
      <c r="CZW86" s="35"/>
      <c r="CZX86" s="35"/>
      <c r="CZY86" s="35"/>
      <c r="CZZ86" s="35"/>
      <c r="DAA86" s="35"/>
      <c r="DAB86" s="35"/>
      <c r="DAC86" s="35"/>
      <c r="DAD86" s="35"/>
      <c r="DAE86" s="35"/>
      <c r="DAF86" s="35"/>
      <c r="DAG86" s="35"/>
      <c r="DAH86" s="35"/>
      <c r="DAI86" s="35"/>
      <c r="DAJ86" s="35"/>
      <c r="DAK86" s="35"/>
      <c r="DAL86" s="35"/>
      <c r="DAM86" s="35"/>
      <c r="DAN86" s="35"/>
      <c r="DAO86" s="35"/>
      <c r="DAP86" s="35"/>
      <c r="DAQ86" s="35"/>
      <c r="DAR86" s="35"/>
      <c r="DAS86" s="35"/>
      <c r="DAT86" s="35"/>
      <c r="DAU86" s="35"/>
      <c r="DAV86" s="35"/>
      <c r="DAW86" s="35"/>
      <c r="DAX86" s="35"/>
      <c r="DAY86" s="35"/>
      <c r="DAZ86" s="35"/>
      <c r="DBA86" s="35"/>
      <c r="DBB86" s="35"/>
      <c r="DBC86" s="35"/>
      <c r="DBD86" s="35"/>
      <c r="DBE86" s="35"/>
      <c r="DBF86" s="35"/>
      <c r="DBG86" s="35"/>
      <c r="DBH86" s="35"/>
      <c r="DBI86" s="35"/>
      <c r="DBJ86" s="35"/>
      <c r="DBK86" s="35"/>
      <c r="DBL86" s="35"/>
      <c r="DBM86" s="35"/>
      <c r="DBN86" s="35"/>
      <c r="DBO86" s="35"/>
      <c r="DBP86" s="35"/>
      <c r="DBQ86" s="35"/>
      <c r="DBR86" s="35"/>
      <c r="DBS86" s="35"/>
      <c r="DBT86" s="35"/>
      <c r="DBU86" s="35"/>
      <c r="DBV86" s="35"/>
      <c r="DBW86" s="35"/>
      <c r="DBX86" s="35"/>
      <c r="DBY86" s="35"/>
      <c r="DBZ86" s="35"/>
      <c r="DCA86" s="35"/>
      <c r="DCB86" s="35"/>
      <c r="DCC86" s="35"/>
      <c r="DCD86" s="35"/>
      <c r="DCK86" s="35"/>
      <c r="DCL86" s="35"/>
      <c r="DCM86" s="35"/>
      <c r="DCN86" s="35"/>
      <c r="DCO86" s="35"/>
      <c r="DCP86" s="35"/>
      <c r="DCQ86" s="35"/>
      <c r="DCR86" s="35"/>
      <c r="DCS86" s="35"/>
      <c r="DCT86" s="35"/>
      <c r="DCU86" s="35"/>
      <c r="DCV86" s="35"/>
      <c r="DCW86" s="35"/>
      <c r="DCX86" s="35"/>
      <c r="DCY86" s="35"/>
      <c r="DCZ86" s="35"/>
      <c r="DDA86" s="35"/>
      <c r="DDB86" s="35"/>
      <c r="DDC86" s="35"/>
      <c r="DDD86" s="35"/>
      <c r="DDE86" s="35"/>
      <c r="DDF86" s="35"/>
      <c r="DDG86" s="35"/>
      <c r="DDH86" s="35"/>
      <c r="DDI86" s="35"/>
      <c r="DDJ86" s="35"/>
      <c r="DDK86" s="35"/>
      <c r="DDL86" s="35"/>
      <c r="DDM86" s="35"/>
      <c r="DDN86" s="35"/>
      <c r="DDO86" s="35"/>
      <c r="DDP86" s="35"/>
      <c r="DDQ86" s="35"/>
      <c r="DDR86" s="35"/>
      <c r="DDS86" s="35"/>
      <c r="DDT86" s="35"/>
      <c r="DDU86" s="35"/>
      <c r="DDV86" s="35"/>
      <c r="DDW86" s="35"/>
      <c r="DDX86" s="35"/>
      <c r="DDY86" s="35"/>
      <c r="DDZ86" s="35"/>
      <c r="DEA86" s="35"/>
      <c r="DEB86" s="35"/>
      <c r="DEC86" s="35"/>
      <c r="DED86" s="35"/>
      <c r="DEE86" s="35"/>
      <c r="DEF86" s="35"/>
      <c r="DEG86" s="35"/>
      <c r="DEH86" s="35"/>
      <c r="DEI86" s="35"/>
      <c r="DEJ86" s="35"/>
      <c r="DEK86" s="35"/>
      <c r="DEL86" s="35"/>
      <c r="DEM86" s="35"/>
      <c r="DEN86" s="35"/>
      <c r="DEO86" s="35"/>
      <c r="DEP86" s="35"/>
      <c r="DEQ86" s="35"/>
      <c r="DER86" s="35"/>
      <c r="DES86" s="35"/>
      <c r="DET86" s="35"/>
      <c r="DEU86" s="35"/>
      <c r="DEV86" s="35"/>
      <c r="DEW86" s="35"/>
      <c r="DEX86" s="35"/>
      <c r="DEY86" s="35"/>
      <c r="DEZ86" s="35"/>
      <c r="DFA86" s="35"/>
      <c r="DFB86" s="35"/>
      <c r="DFC86" s="35"/>
      <c r="DFD86" s="35"/>
      <c r="DFE86" s="35"/>
      <c r="DFF86" s="35"/>
      <c r="DFG86" s="35"/>
      <c r="DFH86" s="35"/>
      <c r="DFI86" s="35"/>
      <c r="DFJ86" s="35"/>
      <c r="DFK86" s="35"/>
      <c r="DFL86" s="35"/>
      <c r="DFM86" s="35"/>
      <c r="DFN86" s="35"/>
      <c r="DFO86" s="35"/>
      <c r="DFP86" s="35"/>
      <c r="DFQ86" s="35"/>
      <c r="DFR86" s="35"/>
      <c r="DFS86" s="35"/>
      <c r="DFT86" s="35"/>
      <c r="DFU86" s="35"/>
      <c r="DFV86" s="35"/>
      <c r="DFW86" s="35"/>
      <c r="DFX86" s="35"/>
      <c r="DFY86" s="35"/>
      <c r="DFZ86" s="35"/>
      <c r="DGA86" s="35"/>
      <c r="DGB86" s="35"/>
      <c r="DGC86" s="35"/>
      <c r="DGD86" s="35"/>
      <c r="DGE86" s="35"/>
      <c r="DGF86" s="35"/>
      <c r="DGG86" s="35"/>
      <c r="DGH86" s="35"/>
      <c r="DGI86" s="35"/>
      <c r="DGJ86" s="35"/>
      <c r="DGK86" s="35"/>
      <c r="DGL86" s="35"/>
      <c r="DGM86" s="35"/>
      <c r="DGN86" s="35"/>
      <c r="DGO86" s="35"/>
      <c r="DGP86" s="35"/>
      <c r="DGQ86" s="35"/>
      <c r="DGR86" s="35"/>
      <c r="DGS86" s="35"/>
      <c r="DGT86" s="35"/>
      <c r="DGU86" s="35"/>
      <c r="DGV86" s="35"/>
      <c r="DGW86" s="35"/>
      <c r="DGX86" s="35"/>
      <c r="DGY86" s="35"/>
      <c r="DGZ86" s="35"/>
      <c r="DHA86" s="35"/>
      <c r="DHB86" s="35"/>
      <c r="DHC86" s="35"/>
      <c r="DHD86" s="35"/>
      <c r="DHE86" s="35"/>
      <c r="DHF86" s="35"/>
      <c r="DHG86" s="35"/>
      <c r="DHH86" s="35"/>
      <c r="DHI86" s="35"/>
      <c r="DHJ86" s="35"/>
      <c r="DHK86" s="35"/>
      <c r="DHL86" s="35"/>
      <c r="DHM86" s="35"/>
      <c r="DHN86" s="35"/>
      <c r="DHO86" s="35"/>
      <c r="DHP86" s="35"/>
      <c r="DHQ86" s="35"/>
      <c r="DHR86" s="35"/>
      <c r="DHS86" s="35"/>
      <c r="DHT86" s="35"/>
      <c r="DHU86" s="35"/>
      <c r="DHV86" s="35"/>
      <c r="DHW86" s="35"/>
      <c r="DHX86" s="35"/>
      <c r="DHY86" s="35"/>
      <c r="DHZ86" s="35"/>
      <c r="DIA86" s="35"/>
      <c r="DIB86" s="35"/>
      <c r="DIC86" s="35"/>
      <c r="DID86" s="35"/>
      <c r="DIE86" s="35"/>
      <c r="DIF86" s="35"/>
      <c r="DIG86" s="35"/>
      <c r="DIH86" s="35"/>
      <c r="DII86" s="35"/>
      <c r="DIJ86" s="35"/>
      <c r="DIK86" s="35"/>
      <c r="DIL86" s="35"/>
      <c r="DIM86" s="35"/>
      <c r="DIN86" s="35"/>
      <c r="DIO86" s="35"/>
      <c r="DIP86" s="35"/>
      <c r="DIQ86" s="35"/>
      <c r="DIR86" s="35"/>
      <c r="DIS86" s="35"/>
      <c r="DIT86" s="35"/>
      <c r="DIU86" s="35"/>
      <c r="DIV86" s="35"/>
      <c r="DIW86" s="35"/>
      <c r="DIX86" s="35"/>
      <c r="DIY86" s="35"/>
      <c r="DIZ86" s="35"/>
      <c r="DJA86" s="35"/>
      <c r="DJB86" s="35"/>
      <c r="DJC86" s="35"/>
      <c r="DJD86" s="35"/>
      <c r="DJE86" s="35"/>
      <c r="DJF86" s="35"/>
      <c r="DJG86" s="35"/>
      <c r="DJH86" s="35"/>
      <c r="DJI86" s="35"/>
      <c r="DJJ86" s="35"/>
      <c r="DJK86" s="35"/>
      <c r="DJL86" s="35"/>
      <c r="DJM86" s="35"/>
      <c r="DJN86" s="35"/>
      <c r="DJO86" s="35"/>
      <c r="DJP86" s="35"/>
      <c r="DJQ86" s="35"/>
      <c r="DJR86" s="35"/>
      <c r="DJS86" s="35"/>
      <c r="DJT86" s="35"/>
      <c r="DJU86" s="35"/>
      <c r="DJV86" s="35"/>
      <c r="DJW86" s="35"/>
      <c r="DJX86" s="35"/>
      <c r="DJY86" s="35"/>
      <c r="DJZ86" s="35"/>
      <c r="DKA86" s="35"/>
      <c r="DKB86" s="35"/>
      <c r="DKC86" s="35"/>
      <c r="DKD86" s="35"/>
      <c r="DKE86" s="35"/>
      <c r="DKF86" s="35"/>
      <c r="DKG86" s="35"/>
      <c r="DKH86" s="35"/>
      <c r="DKI86" s="35"/>
      <c r="DKJ86" s="35"/>
      <c r="DKK86" s="35"/>
      <c r="DKL86" s="35"/>
      <c r="DKM86" s="35"/>
      <c r="DKN86" s="35"/>
      <c r="DKO86" s="35"/>
      <c r="DKP86" s="35"/>
      <c r="DKQ86" s="35"/>
      <c r="DKR86" s="35"/>
      <c r="DKS86" s="35"/>
      <c r="DKT86" s="35"/>
      <c r="DKU86" s="35"/>
      <c r="DKV86" s="35"/>
      <c r="DKW86" s="35"/>
      <c r="DKX86" s="35"/>
      <c r="DKY86" s="35"/>
      <c r="DKZ86" s="35"/>
      <c r="DLA86" s="35"/>
      <c r="DLB86" s="35"/>
      <c r="DLC86" s="35"/>
      <c r="DLD86" s="35"/>
      <c r="DLE86" s="35"/>
      <c r="DLF86" s="35"/>
      <c r="DLG86" s="35"/>
      <c r="DLH86" s="35"/>
      <c r="DLI86" s="35"/>
      <c r="DLJ86" s="35"/>
      <c r="DLK86" s="35"/>
      <c r="DLL86" s="35"/>
      <c r="DLM86" s="35"/>
      <c r="DLN86" s="35"/>
      <c r="DLO86" s="35"/>
      <c r="DLP86" s="35"/>
      <c r="DLQ86" s="35"/>
      <c r="DLR86" s="35"/>
      <c r="DLS86" s="35"/>
      <c r="DLT86" s="35"/>
      <c r="DLU86" s="35"/>
      <c r="DLV86" s="35"/>
      <c r="DLW86" s="35"/>
      <c r="DLX86" s="35"/>
      <c r="DLY86" s="35"/>
      <c r="DLZ86" s="35"/>
      <c r="DMG86" s="35"/>
      <c r="DMH86" s="35"/>
      <c r="DMI86" s="35"/>
      <c r="DMJ86" s="35"/>
      <c r="DMK86" s="35"/>
      <c r="DML86" s="35"/>
      <c r="DMM86" s="35"/>
      <c r="DMN86" s="35"/>
      <c r="DMO86" s="35"/>
      <c r="DMP86" s="35"/>
      <c r="DMQ86" s="35"/>
      <c r="DMR86" s="35"/>
      <c r="DMS86" s="35"/>
      <c r="DMT86" s="35"/>
      <c r="DMU86" s="35"/>
      <c r="DMV86" s="35"/>
      <c r="DMW86" s="35"/>
      <c r="DMX86" s="35"/>
      <c r="DMY86" s="35"/>
      <c r="DMZ86" s="35"/>
      <c r="DNA86" s="35"/>
      <c r="DNB86" s="35"/>
      <c r="DNC86" s="35"/>
      <c r="DND86" s="35"/>
      <c r="DNE86" s="35"/>
      <c r="DNF86" s="35"/>
      <c r="DNG86" s="35"/>
      <c r="DNH86" s="35"/>
      <c r="DNI86" s="35"/>
      <c r="DNJ86" s="35"/>
      <c r="DNK86" s="35"/>
      <c r="DNL86" s="35"/>
      <c r="DNM86" s="35"/>
      <c r="DNN86" s="35"/>
      <c r="DNO86" s="35"/>
      <c r="DNP86" s="35"/>
      <c r="DNQ86" s="35"/>
      <c r="DNR86" s="35"/>
      <c r="DNS86" s="35"/>
      <c r="DNT86" s="35"/>
      <c r="DNU86" s="35"/>
      <c r="DNV86" s="35"/>
      <c r="DNW86" s="35"/>
      <c r="DNX86" s="35"/>
      <c r="DNY86" s="35"/>
      <c r="DNZ86" s="35"/>
      <c r="DOA86" s="35"/>
      <c r="DOB86" s="35"/>
      <c r="DOC86" s="35"/>
      <c r="DOD86" s="35"/>
      <c r="DOE86" s="35"/>
      <c r="DOF86" s="35"/>
      <c r="DOG86" s="35"/>
      <c r="DOH86" s="35"/>
      <c r="DOI86" s="35"/>
      <c r="DOJ86" s="35"/>
      <c r="DOK86" s="35"/>
      <c r="DOL86" s="35"/>
      <c r="DOM86" s="35"/>
      <c r="DON86" s="35"/>
      <c r="DOO86" s="35"/>
      <c r="DOP86" s="35"/>
      <c r="DOQ86" s="35"/>
      <c r="DOR86" s="35"/>
      <c r="DOS86" s="35"/>
      <c r="DOT86" s="35"/>
      <c r="DOU86" s="35"/>
      <c r="DOV86" s="35"/>
      <c r="DOW86" s="35"/>
      <c r="DOX86" s="35"/>
      <c r="DOY86" s="35"/>
      <c r="DOZ86" s="35"/>
      <c r="DPA86" s="35"/>
      <c r="DPB86" s="35"/>
      <c r="DPC86" s="35"/>
      <c r="DPD86" s="35"/>
      <c r="DPE86" s="35"/>
      <c r="DPF86" s="35"/>
      <c r="DPG86" s="35"/>
      <c r="DPH86" s="35"/>
      <c r="DPI86" s="35"/>
      <c r="DPJ86" s="35"/>
      <c r="DPK86" s="35"/>
      <c r="DPL86" s="35"/>
      <c r="DPM86" s="35"/>
      <c r="DPN86" s="35"/>
      <c r="DPO86" s="35"/>
      <c r="DPP86" s="35"/>
      <c r="DPQ86" s="35"/>
      <c r="DPR86" s="35"/>
      <c r="DPS86" s="35"/>
      <c r="DPT86" s="35"/>
      <c r="DPU86" s="35"/>
      <c r="DPV86" s="35"/>
      <c r="DPW86" s="35"/>
      <c r="DPX86" s="35"/>
      <c r="DPY86" s="35"/>
      <c r="DPZ86" s="35"/>
      <c r="DQA86" s="35"/>
      <c r="DQB86" s="35"/>
      <c r="DQC86" s="35"/>
      <c r="DQD86" s="35"/>
      <c r="DQE86" s="35"/>
      <c r="DQF86" s="35"/>
      <c r="DQG86" s="35"/>
      <c r="DQH86" s="35"/>
      <c r="DQI86" s="35"/>
      <c r="DQJ86" s="35"/>
      <c r="DQK86" s="35"/>
      <c r="DQL86" s="35"/>
      <c r="DQM86" s="35"/>
      <c r="DQN86" s="35"/>
      <c r="DQO86" s="35"/>
      <c r="DQP86" s="35"/>
      <c r="DQQ86" s="35"/>
      <c r="DQR86" s="35"/>
      <c r="DQS86" s="35"/>
      <c r="DQT86" s="35"/>
      <c r="DQU86" s="35"/>
      <c r="DQV86" s="35"/>
      <c r="DQW86" s="35"/>
      <c r="DQX86" s="35"/>
      <c r="DQY86" s="35"/>
      <c r="DQZ86" s="35"/>
      <c r="DRA86" s="35"/>
      <c r="DRB86" s="35"/>
      <c r="DRC86" s="35"/>
      <c r="DRD86" s="35"/>
      <c r="DRE86" s="35"/>
      <c r="DRF86" s="35"/>
      <c r="DRG86" s="35"/>
      <c r="DRH86" s="35"/>
      <c r="DRI86" s="35"/>
      <c r="DRJ86" s="35"/>
      <c r="DRK86" s="35"/>
      <c r="DRL86" s="35"/>
      <c r="DRM86" s="35"/>
      <c r="DRN86" s="35"/>
      <c r="DRO86" s="35"/>
      <c r="DRP86" s="35"/>
      <c r="DRQ86" s="35"/>
      <c r="DRR86" s="35"/>
      <c r="DRS86" s="35"/>
      <c r="DRT86" s="35"/>
      <c r="DRU86" s="35"/>
      <c r="DRV86" s="35"/>
      <c r="DRW86" s="35"/>
      <c r="DRX86" s="35"/>
      <c r="DRY86" s="35"/>
      <c r="DRZ86" s="35"/>
      <c r="DSA86" s="35"/>
      <c r="DSB86" s="35"/>
      <c r="DSC86" s="35"/>
      <c r="DSD86" s="35"/>
      <c r="DSE86" s="35"/>
      <c r="DSF86" s="35"/>
      <c r="DSG86" s="35"/>
      <c r="DSH86" s="35"/>
      <c r="DSI86" s="35"/>
      <c r="DSJ86" s="35"/>
      <c r="DSK86" s="35"/>
      <c r="DSL86" s="35"/>
      <c r="DSM86" s="35"/>
      <c r="DSN86" s="35"/>
      <c r="DSO86" s="35"/>
      <c r="DSP86" s="35"/>
      <c r="DSQ86" s="35"/>
      <c r="DSR86" s="35"/>
      <c r="DSS86" s="35"/>
      <c r="DST86" s="35"/>
      <c r="DSU86" s="35"/>
      <c r="DSV86" s="35"/>
      <c r="DSW86" s="35"/>
      <c r="DSX86" s="35"/>
      <c r="DSY86" s="35"/>
      <c r="DSZ86" s="35"/>
      <c r="DTA86" s="35"/>
      <c r="DTB86" s="35"/>
      <c r="DTC86" s="35"/>
      <c r="DTD86" s="35"/>
      <c r="DTE86" s="35"/>
      <c r="DTF86" s="35"/>
      <c r="DTG86" s="35"/>
      <c r="DTH86" s="35"/>
      <c r="DTI86" s="35"/>
      <c r="DTJ86" s="35"/>
      <c r="DTK86" s="35"/>
      <c r="DTL86" s="35"/>
      <c r="DTM86" s="35"/>
      <c r="DTN86" s="35"/>
      <c r="DTO86" s="35"/>
      <c r="DTP86" s="35"/>
      <c r="DTQ86" s="35"/>
      <c r="DTR86" s="35"/>
      <c r="DTS86" s="35"/>
      <c r="DTT86" s="35"/>
      <c r="DTU86" s="35"/>
      <c r="DTV86" s="35"/>
      <c r="DTW86" s="35"/>
      <c r="DTX86" s="35"/>
      <c r="DTY86" s="35"/>
      <c r="DTZ86" s="35"/>
      <c r="DUA86" s="35"/>
      <c r="DUB86" s="35"/>
      <c r="DUC86" s="35"/>
      <c r="DUD86" s="35"/>
      <c r="DUE86" s="35"/>
      <c r="DUF86" s="35"/>
      <c r="DUG86" s="35"/>
      <c r="DUH86" s="35"/>
      <c r="DUI86" s="35"/>
      <c r="DUJ86" s="35"/>
      <c r="DUK86" s="35"/>
      <c r="DUL86" s="35"/>
      <c r="DUM86" s="35"/>
      <c r="DUN86" s="35"/>
      <c r="DUO86" s="35"/>
      <c r="DUP86" s="35"/>
      <c r="DUQ86" s="35"/>
      <c r="DUR86" s="35"/>
      <c r="DUS86" s="35"/>
      <c r="DUT86" s="35"/>
      <c r="DUU86" s="35"/>
      <c r="DUV86" s="35"/>
      <c r="DUW86" s="35"/>
      <c r="DUX86" s="35"/>
      <c r="DUY86" s="35"/>
      <c r="DUZ86" s="35"/>
      <c r="DVA86" s="35"/>
      <c r="DVB86" s="35"/>
      <c r="DVC86" s="35"/>
      <c r="DVD86" s="35"/>
      <c r="DVE86" s="35"/>
      <c r="DVF86" s="35"/>
      <c r="DVG86" s="35"/>
      <c r="DVH86" s="35"/>
      <c r="DVI86" s="35"/>
      <c r="DVJ86" s="35"/>
      <c r="DVK86" s="35"/>
      <c r="DVL86" s="35"/>
      <c r="DVM86" s="35"/>
      <c r="DVN86" s="35"/>
      <c r="DVO86" s="35"/>
      <c r="DVP86" s="35"/>
      <c r="DVQ86" s="35"/>
      <c r="DVR86" s="35"/>
      <c r="DVS86" s="35"/>
      <c r="DVT86" s="35"/>
      <c r="DVU86" s="35"/>
      <c r="DVV86" s="35"/>
      <c r="DWC86" s="35"/>
      <c r="DWD86" s="35"/>
      <c r="DWE86" s="35"/>
      <c r="DWF86" s="35"/>
      <c r="DWG86" s="35"/>
      <c r="DWH86" s="35"/>
      <c r="DWI86" s="35"/>
      <c r="DWJ86" s="35"/>
      <c r="DWK86" s="35"/>
      <c r="DWL86" s="35"/>
      <c r="DWM86" s="35"/>
      <c r="DWN86" s="35"/>
      <c r="DWO86" s="35"/>
      <c r="DWP86" s="35"/>
      <c r="DWQ86" s="35"/>
      <c r="DWR86" s="35"/>
      <c r="DWS86" s="35"/>
      <c r="DWT86" s="35"/>
      <c r="DWU86" s="35"/>
      <c r="DWV86" s="35"/>
      <c r="DWW86" s="35"/>
      <c r="DWX86" s="35"/>
      <c r="DWY86" s="35"/>
      <c r="DWZ86" s="35"/>
      <c r="DXA86" s="35"/>
      <c r="DXB86" s="35"/>
      <c r="DXC86" s="35"/>
      <c r="DXD86" s="35"/>
      <c r="DXE86" s="35"/>
      <c r="DXF86" s="35"/>
      <c r="DXG86" s="35"/>
      <c r="DXH86" s="35"/>
      <c r="DXI86" s="35"/>
      <c r="DXJ86" s="35"/>
      <c r="DXK86" s="35"/>
      <c r="DXL86" s="35"/>
      <c r="DXM86" s="35"/>
      <c r="DXN86" s="35"/>
      <c r="DXO86" s="35"/>
      <c r="DXP86" s="35"/>
      <c r="DXQ86" s="35"/>
      <c r="DXR86" s="35"/>
      <c r="DXS86" s="35"/>
      <c r="DXT86" s="35"/>
      <c r="DXU86" s="35"/>
      <c r="DXV86" s="35"/>
      <c r="DXW86" s="35"/>
      <c r="DXX86" s="35"/>
      <c r="DXY86" s="35"/>
      <c r="DXZ86" s="35"/>
      <c r="DYA86" s="35"/>
      <c r="DYB86" s="35"/>
      <c r="DYC86" s="35"/>
      <c r="DYD86" s="35"/>
      <c r="DYE86" s="35"/>
      <c r="DYF86" s="35"/>
      <c r="DYG86" s="35"/>
      <c r="DYH86" s="35"/>
      <c r="DYI86" s="35"/>
      <c r="DYJ86" s="35"/>
      <c r="DYK86" s="35"/>
      <c r="DYL86" s="35"/>
      <c r="DYM86" s="35"/>
      <c r="DYN86" s="35"/>
      <c r="DYO86" s="35"/>
      <c r="DYP86" s="35"/>
      <c r="DYQ86" s="35"/>
      <c r="DYR86" s="35"/>
      <c r="DYS86" s="35"/>
      <c r="DYT86" s="35"/>
      <c r="DYU86" s="35"/>
      <c r="DYV86" s="35"/>
      <c r="DYW86" s="35"/>
      <c r="DYX86" s="35"/>
      <c r="DYY86" s="35"/>
      <c r="DYZ86" s="35"/>
      <c r="DZA86" s="35"/>
      <c r="DZB86" s="35"/>
      <c r="DZC86" s="35"/>
      <c r="DZD86" s="35"/>
      <c r="DZE86" s="35"/>
      <c r="DZF86" s="35"/>
      <c r="DZG86" s="35"/>
      <c r="DZH86" s="35"/>
      <c r="DZI86" s="35"/>
      <c r="DZJ86" s="35"/>
      <c r="DZK86" s="35"/>
      <c r="DZL86" s="35"/>
      <c r="DZM86" s="35"/>
      <c r="DZN86" s="35"/>
      <c r="DZO86" s="35"/>
      <c r="DZP86" s="35"/>
      <c r="DZQ86" s="35"/>
      <c r="DZR86" s="35"/>
      <c r="DZS86" s="35"/>
      <c r="DZT86" s="35"/>
      <c r="DZU86" s="35"/>
      <c r="DZV86" s="35"/>
      <c r="DZW86" s="35"/>
      <c r="DZX86" s="35"/>
      <c r="DZY86" s="35"/>
      <c r="DZZ86" s="35"/>
      <c r="EAA86" s="35"/>
      <c r="EAB86" s="35"/>
      <c r="EAC86" s="35"/>
      <c r="EAD86" s="35"/>
      <c r="EAE86" s="35"/>
      <c r="EAF86" s="35"/>
      <c r="EAG86" s="35"/>
      <c r="EAH86" s="35"/>
      <c r="EAI86" s="35"/>
      <c r="EAJ86" s="35"/>
      <c r="EAK86" s="35"/>
      <c r="EAL86" s="35"/>
      <c r="EAM86" s="35"/>
      <c r="EAN86" s="35"/>
      <c r="EAO86" s="35"/>
      <c r="EAP86" s="35"/>
      <c r="EAQ86" s="35"/>
      <c r="EAR86" s="35"/>
      <c r="EAS86" s="35"/>
      <c r="EAT86" s="35"/>
      <c r="EAU86" s="35"/>
      <c r="EAV86" s="35"/>
      <c r="EAW86" s="35"/>
      <c r="EAX86" s="35"/>
      <c r="EAY86" s="35"/>
      <c r="EAZ86" s="35"/>
      <c r="EBA86" s="35"/>
      <c r="EBB86" s="35"/>
      <c r="EBC86" s="35"/>
      <c r="EBD86" s="35"/>
      <c r="EBE86" s="35"/>
      <c r="EBF86" s="35"/>
      <c r="EBG86" s="35"/>
      <c r="EBH86" s="35"/>
      <c r="EBI86" s="35"/>
      <c r="EBJ86" s="35"/>
      <c r="EBK86" s="35"/>
      <c r="EBL86" s="35"/>
      <c r="EBM86" s="35"/>
      <c r="EBN86" s="35"/>
      <c r="EBO86" s="35"/>
      <c r="EBP86" s="35"/>
      <c r="EBQ86" s="35"/>
      <c r="EBR86" s="35"/>
      <c r="EBS86" s="35"/>
      <c r="EBT86" s="35"/>
      <c r="EBU86" s="35"/>
      <c r="EBV86" s="35"/>
      <c r="EBW86" s="35"/>
      <c r="EBX86" s="35"/>
      <c r="EBY86" s="35"/>
      <c r="EBZ86" s="35"/>
      <c r="ECA86" s="35"/>
      <c r="ECB86" s="35"/>
      <c r="ECC86" s="35"/>
      <c r="ECD86" s="35"/>
      <c r="ECE86" s="35"/>
      <c r="ECF86" s="35"/>
      <c r="ECG86" s="35"/>
      <c r="ECH86" s="35"/>
      <c r="ECI86" s="35"/>
      <c r="ECJ86" s="35"/>
      <c r="ECK86" s="35"/>
      <c r="ECL86" s="35"/>
      <c r="ECM86" s="35"/>
      <c r="ECN86" s="35"/>
      <c r="ECO86" s="35"/>
      <c r="ECP86" s="35"/>
      <c r="ECQ86" s="35"/>
      <c r="ECR86" s="35"/>
      <c r="ECS86" s="35"/>
      <c r="ECT86" s="35"/>
      <c r="ECU86" s="35"/>
      <c r="ECV86" s="35"/>
      <c r="ECW86" s="35"/>
      <c r="ECX86" s="35"/>
      <c r="ECY86" s="35"/>
      <c r="ECZ86" s="35"/>
      <c r="EDA86" s="35"/>
      <c r="EDB86" s="35"/>
      <c r="EDC86" s="35"/>
      <c r="EDD86" s="35"/>
      <c r="EDE86" s="35"/>
      <c r="EDF86" s="35"/>
      <c r="EDG86" s="35"/>
      <c r="EDH86" s="35"/>
      <c r="EDI86" s="35"/>
      <c r="EDJ86" s="35"/>
      <c r="EDK86" s="35"/>
      <c r="EDL86" s="35"/>
      <c r="EDM86" s="35"/>
      <c r="EDN86" s="35"/>
      <c r="EDO86" s="35"/>
      <c r="EDP86" s="35"/>
      <c r="EDQ86" s="35"/>
      <c r="EDR86" s="35"/>
      <c r="EDS86" s="35"/>
      <c r="EDT86" s="35"/>
      <c r="EDU86" s="35"/>
      <c r="EDV86" s="35"/>
      <c r="EDW86" s="35"/>
      <c r="EDX86" s="35"/>
      <c r="EDY86" s="35"/>
      <c r="EDZ86" s="35"/>
      <c r="EEA86" s="35"/>
      <c r="EEB86" s="35"/>
      <c r="EEC86" s="35"/>
      <c r="EED86" s="35"/>
      <c r="EEE86" s="35"/>
      <c r="EEF86" s="35"/>
      <c r="EEG86" s="35"/>
      <c r="EEH86" s="35"/>
      <c r="EEI86" s="35"/>
      <c r="EEJ86" s="35"/>
      <c r="EEK86" s="35"/>
      <c r="EEL86" s="35"/>
      <c r="EEM86" s="35"/>
      <c r="EEN86" s="35"/>
      <c r="EEO86" s="35"/>
      <c r="EEP86" s="35"/>
      <c r="EEQ86" s="35"/>
      <c r="EER86" s="35"/>
      <c r="EES86" s="35"/>
      <c r="EET86" s="35"/>
      <c r="EEU86" s="35"/>
      <c r="EEV86" s="35"/>
      <c r="EEW86" s="35"/>
      <c r="EEX86" s="35"/>
      <c r="EEY86" s="35"/>
      <c r="EEZ86" s="35"/>
      <c r="EFA86" s="35"/>
      <c r="EFB86" s="35"/>
      <c r="EFC86" s="35"/>
      <c r="EFD86" s="35"/>
      <c r="EFE86" s="35"/>
      <c r="EFF86" s="35"/>
      <c r="EFG86" s="35"/>
      <c r="EFH86" s="35"/>
      <c r="EFI86" s="35"/>
      <c r="EFJ86" s="35"/>
      <c r="EFK86" s="35"/>
      <c r="EFL86" s="35"/>
      <c r="EFM86" s="35"/>
      <c r="EFN86" s="35"/>
      <c r="EFO86" s="35"/>
      <c r="EFP86" s="35"/>
      <c r="EFQ86" s="35"/>
      <c r="EFR86" s="35"/>
      <c r="EFY86" s="35"/>
      <c r="EFZ86" s="35"/>
      <c r="EGA86" s="35"/>
      <c r="EGB86" s="35"/>
      <c r="EGC86" s="35"/>
      <c r="EGD86" s="35"/>
      <c r="EGE86" s="35"/>
      <c r="EGF86" s="35"/>
      <c r="EGG86" s="35"/>
      <c r="EGH86" s="35"/>
      <c r="EGI86" s="35"/>
      <c r="EGJ86" s="35"/>
      <c r="EGK86" s="35"/>
      <c r="EGL86" s="35"/>
      <c r="EGM86" s="35"/>
      <c r="EGN86" s="35"/>
      <c r="EGO86" s="35"/>
      <c r="EGP86" s="35"/>
      <c r="EGQ86" s="35"/>
      <c r="EGR86" s="35"/>
      <c r="EGS86" s="35"/>
      <c r="EGT86" s="35"/>
      <c r="EGU86" s="35"/>
      <c r="EGV86" s="35"/>
      <c r="EGW86" s="35"/>
      <c r="EGX86" s="35"/>
      <c r="EGY86" s="35"/>
      <c r="EGZ86" s="35"/>
      <c r="EHA86" s="35"/>
      <c r="EHB86" s="35"/>
      <c r="EHC86" s="35"/>
      <c r="EHD86" s="35"/>
      <c r="EHE86" s="35"/>
      <c r="EHF86" s="35"/>
      <c r="EHG86" s="35"/>
      <c r="EHH86" s="35"/>
      <c r="EHI86" s="35"/>
      <c r="EHJ86" s="35"/>
      <c r="EHK86" s="35"/>
      <c r="EHL86" s="35"/>
      <c r="EHM86" s="35"/>
      <c r="EHN86" s="35"/>
      <c r="EHO86" s="35"/>
      <c r="EHP86" s="35"/>
      <c r="EHQ86" s="35"/>
      <c r="EHR86" s="35"/>
      <c r="EHS86" s="35"/>
      <c r="EHT86" s="35"/>
      <c r="EHU86" s="35"/>
      <c r="EHV86" s="35"/>
      <c r="EHW86" s="35"/>
      <c r="EHX86" s="35"/>
      <c r="EHY86" s="35"/>
      <c r="EHZ86" s="35"/>
      <c r="EIA86" s="35"/>
      <c r="EIB86" s="35"/>
      <c r="EIC86" s="35"/>
      <c r="EID86" s="35"/>
      <c r="EIE86" s="35"/>
      <c r="EIF86" s="35"/>
      <c r="EIG86" s="35"/>
      <c r="EIH86" s="35"/>
      <c r="EII86" s="35"/>
      <c r="EIJ86" s="35"/>
      <c r="EIK86" s="35"/>
      <c r="EIL86" s="35"/>
      <c r="EIM86" s="35"/>
      <c r="EIN86" s="35"/>
      <c r="EIO86" s="35"/>
      <c r="EIP86" s="35"/>
      <c r="EIQ86" s="35"/>
      <c r="EIR86" s="35"/>
      <c r="EIS86" s="35"/>
      <c r="EIT86" s="35"/>
      <c r="EIU86" s="35"/>
      <c r="EIV86" s="35"/>
      <c r="EIW86" s="35"/>
      <c r="EIX86" s="35"/>
      <c r="EIY86" s="35"/>
      <c r="EIZ86" s="35"/>
      <c r="EJA86" s="35"/>
      <c r="EJB86" s="35"/>
      <c r="EJC86" s="35"/>
      <c r="EJD86" s="35"/>
      <c r="EJE86" s="35"/>
      <c r="EJF86" s="35"/>
      <c r="EJG86" s="35"/>
      <c r="EJH86" s="35"/>
      <c r="EJI86" s="35"/>
      <c r="EJJ86" s="35"/>
      <c r="EJK86" s="35"/>
      <c r="EJL86" s="35"/>
      <c r="EJM86" s="35"/>
      <c r="EJN86" s="35"/>
      <c r="EJO86" s="35"/>
      <c r="EJP86" s="35"/>
      <c r="EJQ86" s="35"/>
      <c r="EJR86" s="35"/>
      <c r="EJS86" s="35"/>
      <c r="EJT86" s="35"/>
      <c r="EJU86" s="35"/>
      <c r="EJV86" s="35"/>
      <c r="EJW86" s="35"/>
      <c r="EJX86" s="35"/>
      <c r="EJY86" s="35"/>
      <c r="EJZ86" s="35"/>
      <c r="EKA86" s="35"/>
      <c r="EKB86" s="35"/>
      <c r="EKC86" s="35"/>
      <c r="EKD86" s="35"/>
      <c r="EKE86" s="35"/>
      <c r="EKF86" s="35"/>
      <c r="EKG86" s="35"/>
      <c r="EKH86" s="35"/>
      <c r="EKI86" s="35"/>
      <c r="EKJ86" s="35"/>
      <c r="EKK86" s="35"/>
      <c r="EKL86" s="35"/>
      <c r="EKM86" s="35"/>
      <c r="EKN86" s="35"/>
      <c r="EKO86" s="35"/>
      <c r="EKP86" s="35"/>
      <c r="EKQ86" s="35"/>
      <c r="EKR86" s="35"/>
      <c r="EKS86" s="35"/>
      <c r="EKT86" s="35"/>
      <c r="EKU86" s="35"/>
      <c r="EKV86" s="35"/>
      <c r="EKW86" s="35"/>
      <c r="EKX86" s="35"/>
      <c r="EKY86" s="35"/>
      <c r="EKZ86" s="35"/>
      <c r="ELA86" s="35"/>
      <c r="ELB86" s="35"/>
      <c r="ELC86" s="35"/>
      <c r="ELD86" s="35"/>
      <c r="ELE86" s="35"/>
      <c r="ELF86" s="35"/>
      <c r="ELG86" s="35"/>
      <c r="ELH86" s="35"/>
      <c r="ELI86" s="35"/>
      <c r="ELJ86" s="35"/>
      <c r="ELK86" s="35"/>
      <c r="ELL86" s="35"/>
      <c r="ELM86" s="35"/>
      <c r="ELN86" s="35"/>
      <c r="ELO86" s="35"/>
      <c r="ELP86" s="35"/>
      <c r="ELQ86" s="35"/>
      <c r="ELR86" s="35"/>
      <c r="ELS86" s="35"/>
      <c r="ELT86" s="35"/>
      <c r="ELU86" s="35"/>
      <c r="ELV86" s="35"/>
      <c r="ELW86" s="35"/>
      <c r="ELX86" s="35"/>
      <c r="ELY86" s="35"/>
      <c r="ELZ86" s="35"/>
      <c r="EMA86" s="35"/>
      <c r="EMB86" s="35"/>
      <c r="EMC86" s="35"/>
      <c r="EMD86" s="35"/>
      <c r="EME86" s="35"/>
      <c r="EMF86" s="35"/>
      <c r="EMG86" s="35"/>
      <c r="EMH86" s="35"/>
      <c r="EMI86" s="35"/>
      <c r="EMJ86" s="35"/>
      <c r="EMK86" s="35"/>
      <c r="EML86" s="35"/>
      <c r="EMM86" s="35"/>
      <c r="EMN86" s="35"/>
      <c r="EMO86" s="35"/>
      <c r="EMP86" s="35"/>
      <c r="EMQ86" s="35"/>
      <c r="EMR86" s="35"/>
      <c r="EMS86" s="35"/>
      <c r="EMT86" s="35"/>
      <c r="EMU86" s="35"/>
      <c r="EMV86" s="35"/>
      <c r="EMW86" s="35"/>
      <c r="EMX86" s="35"/>
      <c r="EMY86" s="35"/>
      <c r="EMZ86" s="35"/>
      <c r="ENA86" s="35"/>
      <c r="ENB86" s="35"/>
      <c r="ENC86" s="35"/>
      <c r="END86" s="35"/>
      <c r="ENE86" s="35"/>
      <c r="ENF86" s="35"/>
      <c r="ENG86" s="35"/>
      <c r="ENH86" s="35"/>
      <c r="ENI86" s="35"/>
      <c r="ENJ86" s="35"/>
      <c r="ENK86" s="35"/>
      <c r="ENL86" s="35"/>
      <c r="ENM86" s="35"/>
      <c r="ENN86" s="35"/>
      <c r="ENO86" s="35"/>
      <c r="ENP86" s="35"/>
      <c r="ENQ86" s="35"/>
      <c r="ENR86" s="35"/>
      <c r="ENS86" s="35"/>
      <c r="ENT86" s="35"/>
      <c r="ENU86" s="35"/>
      <c r="ENV86" s="35"/>
      <c r="ENW86" s="35"/>
      <c r="ENX86" s="35"/>
      <c r="ENY86" s="35"/>
      <c r="ENZ86" s="35"/>
      <c r="EOA86" s="35"/>
      <c r="EOB86" s="35"/>
      <c r="EOC86" s="35"/>
      <c r="EOD86" s="35"/>
      <c r="EOE86" s="35"/>
      <c r="EOF86" s="35"/>
      <c r="EOG86" s="35"/>
      <c r="EOH86" s="35"/>
      <c r="EOI86" s="35"/>
      <c r="EOJ86" s="35"/>
      <c r="EOK86" s="35"/>
      <c r="EOL86" s="35"/>
      <c r="EOM86" s="35"/>
      <c r="EON86" s="35"/>
      <c r="EOO86" s="35"/>
      <c r="EOP86" s="35"/>
      <c r="EOQ86" s="35"/>
      <c r="EOR86" s="35"/>
      <c r="EOS86" s="35"/>
      <c r="EOT86" s="35"/>
      <c r="EOU86" s="35"/>
      <c r="EOV86" s="35"/>
      <c r="EOW86" s="35"/>
      <c r="EOX86" s="35"/>
      <c r="EOY86" s="35"/>
      <c r="EOZ86" s="35"/>
      <c r="EPA86" s="35"/>
      <c r="EPB86" s="35"/>
      <c r="EPC86" s="35"/>
      <c r="EPD86" s="35"/>
      <c r="EPE86" s="35"/>
      <c r="EPF86" s="35"/>
      <c r="EPG86" s="35"/>
      <c r="EPH86" s="35"/>
      <c r="EPI86" s="35"/>
      <c r="EPJ86" s="35"/>
      <c r="EPK86" s="35"/>
      <c r="EPL86" s="35"/>
      <c r="EPM86" s="35"/>
      <c r="EPN86" s="35"/>
      <c r="EPU86" s="35"/>
      <c r="EPV86" s="35"/>
      <c r="EPW86" s="35"/>
      <c r="EPX86" s="35"/>
      <c r="EPY86" s="35"/>
      <c r="EPZ86" s="35"/>
      <c r="EQA86" s="35"/>
      <c r="EQB86" s="35"/>
      <c r="EQC86" s="35"/>
      <c r="EQD86" s="35"/>
      <c r="EQE86" s="35"/>
      <c r="EQF86" s="35"/>
      <c r="EQG86" s="35"/>
      <c r="EQH86" s="35"/>
      <c r="EQI86" s="35"/>
      <c r="EQJ86" s="35"/>
      <c r="EQK86" s="35"/>
      <c r="EQL86" s="35"/>
      <c r="EQM86" s="35"/>
      <c r="EQN86" s="35"/>
      <c r="EQO86" s="35"/>
      <c r="EQP86" s="35"/>
      <c r="EQQ86" s="35"/>
      <c r="EQR86" s="35"/>
      <c r="EQS86" s="35"/>
      <c r="EQT86" s="35"/>
      <c r="EQU86" s="35"/>
      <c r="EQV86" s="35"/>
      <c r="EQW86" s="35"/>
      <c r="EQX86" s="35"/>
      <c r="EQY86" s="35"/>
      <c r="EQZ86" s="35"/>
      <c r="ERA86" s="35"/>
      <c r="ERB86" s="35"/>
      <c r="ERC86" s="35"/>
      <c r="ERD86" s="35"/>
      <c r="ERE86" s="35"/>
      <c r="ERF86" s="35"/>
      <c r="ERG86" s="35"/>
      <c r="ERH86" s="35"/>
      <c r="ERI86" s="35"/>
      <c r="ERJ86" s="35"/>
      <c r="ERK86" s="35"/>
      <c r="ERL86" s="35"/>
      <c r="ERM86" s="35"/>
      <c r="ERN86" s="35"/>
      <c r="ERO86" s="35"/>
      <c r="ERP86" s="35"/>
      <c r="ERQ86" s="35"/>
      <c r="ERR86" s="35"/>
      <c r="ERS86" s="35"/>
      <c r="ERT86" s="35"/>
      <c r="ERU86" s="35"/>
      <c r="ERV86" s="35"/>
      <c r="ERW86" s="35"/>
      <c r="ERX86" s="35"/>
      <c r="ERY86" s="35"/>
      <c r="ERZ86" s="35"/>
      <c r="ESA86" s="35"/>
      <c r="ESB86" s="35"/>
      <c r="ESC86" s="35"/>
      <c r="ESD86" s="35"/>
      <c r="ESE86" s="35"/>
      <c r="ESF86" s="35"/>
      <c r="ESG86" s="35"/>
      <c r="ESH86" s="35"/>
      <c r="ESI86" s="35"/>
      <c r="ESJ86" s="35"/>
      <c r="ESK86" s="35"/>
      <c r="ESL86" s="35"/>
      <c r="ESM86" s="35"/>
      <c r="ESN86" s="35"/>
      <c r="ESO86" s="35"/>
      <c r="ESP86" s="35"/>
      <c r="ESQ86" s="35"/>
      <c r="ESR86" s="35"/>
      <c r="ESS86" s="35"/>
      <c r="EST86" s="35"/>
      <c r="ESU86" s="35"/>
      <c r="ESV86" s="35"/>
      <c r="ESW86" s="35"/>
      <c r="ESX86" s="35"/>
      <c r="ESY86" s="35"/>
      <c r="ESZ86" s="35"/>
      <c r="ETA86" s="35"/>
      <c r="ETB86" s="35"/>
      <c r="ETC86" s="35"/>
      <c r="ETD86" s="35"/>
      <c r="ETE86" s="35"/>
      <c r="ETF86" s="35"/>
      <c r="ETG86" s="35"/>
      <c r="ETH86" s="35"/>
      <c r="ETI86" s="35"/>
      <c r="ETJ86" s="35"/>
      <c r="ETK86" s="35"/>
      <c r="ETL86" s="35"/>
      <c r="ETM86" s="35"/>
      <c r="ETN86" s="35"/>
      <c r="ETO86" s="35"/>
      <c r="ETP86" s="35"/>
      <c r="ETQ86" s="35"/>
      <c r="ETR86" s="35"/>
      <c r="ETS86" s="35"/>
      <c r="ETT86" s="35"/>
      <c r="ETU86" s="35"/>
      <c r="ETV86" s="35"/>
      <c r="ETW86" s="35"/>
      <c r="ETX86" s="35"/>
      <c r="ETY86" s="35"/>
      <c r="ETZ86" s="35"/>
      <c r="EUA86" s="35"/>
      <c r="EUB86" s="35"/>
      <c r="EUC86" s="35"/>
      <c r="EUD86" s="35"/>
      <c r="EUE86" s="35"/>
      <c r="EUF86" s="35"/>
      <c r="EUG86" s="35"/>
      <c r="EUH86" s="35"/>
      <c r="EUI86" s="35"/>
      <c r="EUJ86" s="35"/>
      <c r="EUK86" s="35"/>
      <c r="EUL86" s="35"/>
      <c r="EUM86" s="35"/>
      <c r="EUN86" s="35"/>
      <c r="EUO86" s="35"/>
      <c r="EUP86" s="35"/>
      <c r="EUQ86" s="35"/>
      <c r="EUR86" s="35"/>
      <c r="EUS86" s="35"/>
      <c r="EUT86" s="35"/>
      <c r="EUU86" s="35"/>
      <c r="EUV86" s="35"/>
      <c r="EUW86" s="35"/>
      <c r="EUX86" s="35"/>
      <c r="EUY86" s="35"/>
      <c r="EUZ86" s="35"/>
      <c r="EVA86" s="35"/>
      <c r="EVB86" s="35"/>
      <c r="EVC86" s="35"/>
      <c r="EVD86" s="35"/>
      <c r="EVE86" s="35"/>
      <c r="EVF86" s="35"/>
      <c r="EVG86" s="35"/>
      <c r="EVH86" s="35"/>
      <c r="EVI86" s="35"/>
      <c r="EVJ86" s="35"/>
      <c r="EVK86" s="35"/>
      <c r="EVL86" s="35"/>
      <c r="EVM86" s="35"/>
      <c r="EVN86" s="35"/>
      <c r="EVO86" s="35"/>
      <c r="EVP86" s="35"/>
      <c r="EVQ86" s="35"/>
      <c r="EVR86" s="35"/>
      <c r="EVS86" s="35"/>
      <c r="EVT86" s="35"/>
      <c r="EVU86" s="35"/>
      <c r="EVV86" s="35"/>
      <c r="EVW86" s="35"/>
      <c r="EVX86" s="35"/>
      <c r="EVY86" s="35"/>
      <c r="EVZ86" s="35"/>
      <c r="EWA86" s="35"/>
      <c r="EWB86" s="35"/>
      <c r="EWC86" s="35"/>
      <c r="EWD86" s="35"/>
      <c r="EWE86" s="35"/>
      <c r="EWF86" s="35"/>
      <c r="EWG86" s="35"/>
      <c r="EWH86" s="35"/>
      <c r="EWI86" s="35"/>
      <c r="EWJ86" s="35"/>
      <c r="EWK86" s="35"/>
      <c r="EWL86" s="35"/>
      <c r="EWM86" s="35"/>
      <c r="EWN86" s="35"/>
      <c r="EWO86" s="35"/>
      <c r="EWP86" s="35"/>
      <c r="EWQ86" s="35"/>
      <c r="EWR86" s="35"/>
      <c r="EWS86" s="35"/>
      <c r="EWT86" s="35"/>
      <c r="EWU86" s="35"/>
      <c r="EWV86" s="35"/>
      <c r="EWW86" s="35"/>
      <c r="EWX86" s="35"/>
      <c r="EWY86" s="35"/>
      <c r="EWZ86" s="35"/>
      <c r="EXA86" s="35"/>
      <c r="EXB86" s="35"/>
      <c r="EXC86" s="35"/>
      <c r="EXD86" s="35"/>
      <c r="EXE86" s="35"/>
      <c r="EXF86" s="35"/>
      <c r="EXG86" s="35"/>
      <c r="EXH86" s="35"/>
      <c r="EXI86" s="35"/>
      <c r="EXJ86" s="35"/>
      <c r="EXK86" s="35"/>
      <c r="EXL86" s="35"/>
      <c r="EXM86" s="35"/>
      <c r="EXN86" s="35"/>
      <c r="EXO86" s="35"/>
      <c r="EXP86" s="35"/>
      <c r="EXQ86" s="35"/>
      <c r="EXR86" s="35"/>
      <c r="EXS86" s="35"/>
      <c r="EXT86" s="35"/>
      <c r="EXU86" s="35"/>
      <c r="EXV86" s="35"/>
      <c r="EXW86" s="35"/>
      <c r="EXX86" s="35"/>
      <c r="EXY86" s="35"/>
      <c r="EXZ86" s="35"/>
      <c r="EYA86" s="35"/>
      <c r="EYB86" s="35"/>
      <c r="EYC86" s="35"/>
      <c r="EYD86" s="35"/>
      <c r="EYE86" s="35"/>
      <c r="EYF86" s="35"/>
      <c r="EYG86" s="35"/>
      <c r="EYH86" s="35"/>
      <c r="EYI86" s="35"/>
      <c r="EYJ86" s="35"/>
      <c r="EYK86" s="35"/>
      <c r="EYL86" s="35"/>
      <c r="EYM86" s="35"/>
      <c r="EYN86" s="35"/>
      <c r="EYO86" s="35"/>
      <c r="EYP86" s="35"/>
      <c r="EYQ86" s="35"/>
      <c r="EYR86" s="35"/>
      <c r="EYS86" s="35"/>
      <c r="EYT86" s="35"/>
      <c r="EYU86" s="35"/>
      <c r="EYV86" s="35"/>
      <c r="EYW86" s="35"/>
      <c r="EYX86" s="35"/>
      <c r="EYY86" s="35"/>
      <c r="EYZ86" s="35"/>
      <c r="EZA86" s="35"/>
      <c r="EZB86" s="35"/>
      <c r="EZC86" s="35"/>
      <c r="EZD86" s="35"/>
      <c r="EZE86" s="35"/>
      <c r="EZF86" s="35"/>
      <c r="EZG86" s="35"/>
      <c r="EZH86" s="35"/>
      <c r="EZI86" s="35"/>
      <c r="EZJ86" s="35"/>
      <c r="EZQ86" s="35"/>
      <c r="EZR86" s="35"/>
      <c r="EZS86" s="35"/>
      <c r="EZT86" s="35"/>
      <c r="EZU86" s="35"/>
      <c r="EZV86" s="35"/>
      <c r="EZW86" s="35"/>
      <c r="EZX86" s="35"/>
      <c r="EZY86" s="35"/>
      <c r="EZZ86" s="35"/>
      <c r="FAA86" s="35"/>
      <c r="FAB86" s="35"/>
      <c r="FAC86" s="35"/>
      <c r="FAD86" s="35"/>
      <c r="FAE86" s="35"/>
      <c r="FAF86" s="35"/>
      <c r="FAG86" s="35"/>
      <c r="FAH86" s="35"/>
      <c r="FAI86" s="35"/>
      <c r="FAJ86" s="35"/>
      <c r="FAK86" s="35"/>
      <c r="FAL86" s="35"/>
      <c r="FAM86" s="35"/>
      <c r="FAN86" s="35"/>
      <c r="FAO86" s="35"/>
      <c r="FAP86" s="35"/>
      <c r="FAQ86" s="35"/>
      <c r="FAR86" s="35"/>
      <c r="FAS86" s="35"/>
      <c r="FAT86" s="35"/>
      <c r="FAU86" s="35"/>
      <c r="FAV86" s="35"/>
      <c r="FAW86" s="35"/>
      <c r="FAX86" s="35"/>
      <c r="FAY86" s="35"/>
      <c r="FAZ86" s="35"/>
      <c r="FBA86" s="35"/>
      <c r="FBB86" s="35"/>
      <c r="FBC86" s="35"/>
      <c r="FBD86" s="35"/>
      <c r="FBE86" s="35"/>
      <c r="FBF86" s="35"/>
      <c r="FBG86" s="35"/>
      <c r="FBH86" s="35"/>
      <c r="FBI86" s="35"/>
      <c r="FBJ86" s="35"/>
      <c r="FBK86" s="35"/>
      <c r="FBL86" s="35"/>
      <c r="FBM86" s="35"/>
      <c r="FBN86" s="35"/>
      <c r="FBO86" s="35"/>
      <c r="FBP86" s="35"/>
      <c r="FBQ86" s="35"/>
      <c r="FBR86" s="35"/>
      <c r="FBS86" s="35"/>
      <c r="FBT86" s="35"/>
      <c r="FBU86" s="35"/>
      <c r="FBV86" s="35"/>
      <c r="FBW86" s="35"/>
      <c r="FBX86" s="35"/>
      <c r="FBY86" s="35"/>
      <c r="FBZ86" s="35"/>
      <c r="FCA86" s="35"/>
      <c r="FCB86" s="35"/>
      <c r="FCC86" s="35"/>
      <c r="FCD86" s="35"/>
      <c r="FCE86" s="35"/>
      <c r="FCF86" s="35"/>
      <c r="FCG86" s="35"/>
      <c r="FCH86" s="35"/>
      <c r="FCI86" s="35"/>
      <c r="FCJ86" s="35"/>
      <c r="FCK86" s="35"/>
      <c r="FCL86" s="35"/>
      <c r="FCM86" s="35"/>
      <c r="FCN86" s="35"/>
      <c r="FCO86" s="35"/>
      <c r="FCP86" s="35"/>
      <c r="FCQ86" s="35"/>
      <c r="FCR86" s="35"/>
      <c r="FCS86" s="35"/>
      <c r="FCT86" s="35"/>
      <c r="FCU86" s="35"/>
      <c r="FCV86" s="35"/>
      <c r="FCW86" s="35"/>
      <c r="FCX86" s="35"/>
      <c r="FCY86" s="35"/>
      <c r="FCZ86" s="35"/>
      <c r="FDA86" s="35"/>
      <c r="FDB86" s="35"/>
      <c r="FDC86" s="35"/>
      <c r="FDD86" s="35"/>
      <c r="FDE86" s="35"/>
      <c r="FDF86" s="35"/>
      <c r="FDG86" s="35"/>
      <c r="FDH86" s="35"/>
      <c r="FDI86" s="35"/>
      <c r="FDJ86" s="35"/>
      <c r="FDK86" s="35"/>
      <c r="FDL86" s="35"/>
      <c r="FDM86" s="35"/>
      <c r="FDN86" s="35"/>
      <c r="FDO86" s="35"/>
      <c r="FDP86" s="35"/>
      <c r="FDQ86" s="35"/>
      <c r="FDR86" s="35"/>
      <c r="FDS86" s="35"/>
      <c r="FDT86" s="35"/>
      <c r="FDU86" s="35"/>
      <c r="FDV86" s="35"/>
      <c r="FDW86" s="35"/>
      <c r="FDX86" s="35"/>
      <c r="FDY86" s="35"/>
      <c r="FDZ86" s="35"/>
      <c r="FEA86" s="35"/>
      <c r="FEB86" s="35"/>
      <c r="FEC86" s="35"/>
      <c r="FED86" s="35"/>
      <c r="FEE86" s="35"/>
      <c r="FEF86" s="35"/>
      <c r="FEG86" s="35"/>
      <c r="FEH86" s="35"/>
      <c r="FEI86" s="35"/>
      <c r="FEJ86" s="35"/>
      <c r="FEK86" s="35"/>
      <c r="FEL86" s="35"/>
      <c r="FEM86" s="35"/>
      <c r="FEN86" s="35"/>
      <c r="FEO86" s="35"/>
      <c r="FEP86" s="35"/>
      <c r="FEQ86" s="35"/>
      <c r="FER86" s="35"/>
      <c r="FES86" s="35"/>
      <c r="FET86" s="35"/>
      <c r="FEU86" s="35"/>
      <c r="FEV86" s="35"/>
      <c r="FEW86" s="35"/>
      <c r="FEX86" s="35"/>
      <c r="FEY86" s="35"/>
      <c r="FEZ86" s="35"/>
      <c r="FFA86" s="35"/>
      <c r="FFB86" s="35"/>
      <c r="FFC86" s="35"/>
      <c r="FFD86" s="35"/>
      <c r="FFE86" s="35"/>
      <c r="FFF86" s="35"/>
      <c r="FFG86" s="35"/>
      <c r="FFH86" s="35"/>
      <c r="FFI86" s="35"/>
      <c r="FFJ86" s="35"/>
      <c r="FFK86" s="35"/>
      <c r="FFL86" s="35"/>
      <c r="FFM86" s="35"/>
      <c r="FFN86" s="35"/>
      <c r="FFO86" s="35"/>
      <c r="FFP86" s="35"/>
      <c r="FFQ86" s="35"/>
      <c r="FFR86" s="35"/>
      <c r="FFS86" s="35"/>
      <c r="FFT86" s="35"/>
      <c r="FFU86" s="35"/>
      <c r="FFV86" s="35"/>
      <c r="FFW86" s="35"/>
      <c r="FFX86" s="35"/>
      <c r="FFY86" s="35"/>
      <c r="FFZ86" s="35"/>
      <c r="FGA86" s="35"/>
      <c r="FGB86" s="35"/>
      <c r="FGC86" s="35"/>
      <c r="FGD86" s="35"/>
      <c r="FGE86" s="35"/>
      <c r="FGF86" s="35"/>
      <c r="FGG86" s="35"/>
      <c r="FGH86" s="35"/>
      <c r="FGI86" s="35"/>
      <c r="FGJ86" s="35"/>
      <c r="FGK86" s="35"/>
      <c r="FGL86" s="35"/>
      <c r="FGM86" s="35"/>
      <c r="FGN86" s="35"/>
      <c r="FGO86" s="35"/>
      <c r="FGP86" s="35"/>
      <c r="FGQ86" s="35"/>
      <c r="FGR86" s="35"/>
      <c r="FGS86" s="35"/>
      <c r="FGT86" s="35"/>
      <c r="FGU86" s="35"/>
      <c r="FGV86" s="35"/>
      <c r="FGW86" s="35"/>
      <c r="FGX86" s="35"/>
      <c r="FGY86" s="35"/>
      <c r="FGZ86" s="35"/>
      <c r="FHA86" s="35"/>
      <c r="FHB86" s="35"/>
      <c r="FHC86" s="35"/>
      <c r="FHD86" s="35"/>
      <c r="FHE86" s="35"/>
      <c r="FHF86" s="35"/>
      <c r="FHG86" s="35"/>
      <c r="FHH86" s="35"/>
      <c r="FHI86" s="35"/>
      <c r="FHJ86" s="35"/>
      <c r="FHK86" s="35"/>
      <c r="FHL86" s="35"/>
      <c r="FHM86" s="35"/>
      <c r="FHN86" s="35"/>
      <c r="FHO86" s="35"/>
      <c r="FHP86" s="35"/>
      <c r="FHQ86" s="35"/>
      <c r="FHR86" s="35"/>
      <c r="FHS86" s="35"/>
      <c r="FHT86" s="35"/>
      <c r="FHU86" s="35"/>
      <c r="FHV86" s="35"/>
      <c r="FHW86" s="35"/>
      <c r="FHX86" s="35"/>
      <c r="FHY86" s="35"/>
      <c r="FHZ86" s="35"/>
      <c r="FIA86" s="35"/>
      <c r="FIB86" s="35"/>
      <c r="FIC86" s="35"/>
      <c r="FID86" s="35"/>
      <c r="FIE86" s="35"/>
      <c r="FIF86" s="35"/>
      <c r="FIG86" s="35"/>
      <c r="FIH86" s="35"/>
      <c r="FII86" s="35"/>
      <c r="FIJ86" s="35"/>
      <c r="FIK86" s="35"/>
      <c r="FIL86" s="35"/>
      <c r="FIM86" s="35"/>
      <c r="FIN86" s="35"/>
      <c r="FIO86" s="35"/>
      <c r="FIP86" s="35"/>
      <c r="FIQ86" s="35"/>
      <c r="FIR86" s="35"/>
      <c r="FIS86" s="35"/>
      <c r="FIT86" s="35"/>
      <c r="FIU86" s="35"/>
      <c r="FIV86" s="35"/>
      <c r="FIW86" s="35"/>
      <c r="FIX86" s="35"/>
      <c r="FIY86" s="35"/>
      <c r="FIZ86" s="35"/>
      <c r="FJA86" s="35"/>
      <c r="FJB86" s="35"/>
      <c r="FJC86" s="35"/>
      <c r="FJD86" s="35"/>
      <c r="FJE86" s="35"/>
      <c r="FJF86" s="35"/>
      <c r="FJM86" s="35"/>
      <c r="FJN86" s="35"/>
      <c r="FJO86" s="35"/>
      <c r="FJP86" s="35"/>
      <c r="FJQ86" s="35"/>
      <c r="FJR86" s="35"/>
      <c r="FJS86" s="35"/>
      <c r="FJT86" s="35"/>
      <c r="FJU86" s="35"/>
      <c r="FJV86" s="35"/>
      <c r="FJW86" s="35"/>
      <c r="FJX86" s="35"/>
      <c r="FJY86" s="35"/>
      <c r="FJZ86" s="35"/>
      <c r="FKA86" s="35"/>
      <c r="FKB86" s="35"/>
      <c r="FKC86" s="35"/>
      <c r="FKD86" s="35"/>
      <c r="FKE86" s="35"/>
      <c r="FKF86" s="35"/>
      <c r="FKG86" s="35"/>
      <c r="FKH86" s="35"/>
      <c r="FKI86" s="35"/>
      <c r="FKJ86" s="35"/>
      <c r="FKK86" s="35"/>
      <c r="FKL86" s="35"/>
      <c r="FKM86" s="35"/>
      <c r="FKN86" s="35"/>
      <c r="FKO86" s="35"/>
      <c r="FKP86" s="35"/>
      <c r="FKQ86" s="35"/>
      <c r="FKR86" s="35"/>
      <c r="FKS86" s="35"/>
      <c r="FKT86" s="35"/>
      <c r="FKU86" s="35"/>
      <c r="FKV86" s="35"/>
      <c r="FKW86" s="35"/>
      <c r="FKX86" s="35"/>
      <c r="FKY86" s="35"/>
      <c r="FKZ86" s="35"/>
      <c r="FLA86" s="35"/>
      <c r="FLB86" s="35"/>
      <c r="FLC86" s="35"/>
      <c r="FLD86" s="35"/>
      <c r="FLE86" s="35"/>
      <c r="FLF86" s="35"/>
      <c r="FLG86" s="35"/>
      <c r="FLH86" s="35"/>
      <c r="FLI86" s="35"/>
      <c r="FLJ86" s="35"/>
      <c r="FLK86" s="35"/>
      <c r="FLL86" s="35"/>
      <c r="FLM86" s="35"/>
      <c r="FLN86" s="35"/>
      <c r="FLO86" s="35"/>
      <c r="FLP86" s="35"/>
      <c r="FLQ86" s="35"/>
      <c r="FLR86" s="35"/>
      <c r="FLS86" s="35"/>
      <c r="FLT86" s="35"/>
      <c r="FLU86" s="35"/>
      <c r="FLV86" s="35"/>
      <c r="FLW86" s="35"/>
      <c r="FLX86" s="35"/>
      <c r="FLY86" s="35"/>
      <c r="FLZ86" s="35"/>
      <c r="FMA86" s="35"/>
      <c r="FMB86" s="35"/>
      <c r="FMC86" s="35"/>
      <c r="FMD86" s="35"/>
      <c r="FME86" s="35"/>
      <c r="FMF86" s="35"/>
      <c r="FMG86" s="35"/>
      <c r="FMH86" s="35"/>
      <c r="FMI86" s="35"/>
      <c r="FMJ86" s="35"/>
      <c r="FMK86" s="35"/>
      <c r="FML86" s="35"/>
      <c r="FMM86" s="35"/>
      <c r="FMN86" s="35"/>
      <c r="FMO86" s="35"/>
      <c r="FMP86" s="35"/>
      <c r="FMQ86" s="35"/>
      <c r="FMR86" s="35"/>
      <c r="FMS86" s="35"/>
      <c r="FMT86" s="35"/>
      <c r="FMU86" s="35"/>
      <c r="FMV86" s="35"/>
      <c r="FMW86" s="35"/>
      <c r="FMX86" s="35"/>
      <c r="FMY86" s="35"/>
      <c r="FMZ86" s="35"/>
      <c r="FNA86" s="35"/>
      <c r="FNB86" s="35"/>
      <c r="FNC86" s="35"/>
      <c r="FND86" s="35"/>
      <c r="FNE86" s="35"/>
      <c r="FNF86" s="35"/>
      <c r="FNG86" s="35"/>
      <c r="FNH86" s="35"/>
      <c r="FNI86" s="35"/>
      <c r="FNJ86" s="35"/>
      <c r="FNK86" s="35"/>
      <c r="FNL86" s="35"/>
      <c r="FNM86" s="35"/>
      <c r="FNN86" s="35"/>
      <c r="FNO86" s="35"/>
      <c r="FNP86" s="35"/>
      <c r="FNQ86" s="35"/>
      <c r="FNR86" s="35"/>
      <c r="FNS86" s="35"/>
      <c r="FNT86" s="35"/>
      <c r="FNU86" s="35"/>
      <c r="FNV86" s="35"/>
      <c r="FNW86" s="35"/>
      <c r="FNX86" s="35"/>
      <c r="FNY86" s="35"/>
      <c r="FNZ86" s="35"/>
      <c r="FOA86" s="35"/>
      <c r="FOB86" s="35"/>
      <c r="FOC86" s="35"/>
      <c r="FOD86" s="35"/>
      <c r="FOE86" s="35"/>
      <c r="FOF86" s="35"/>
      <c r="FOG86" s="35"/>
      <c r="FOH86" s="35"/>
      <c r="FOI86" s="35"/>
      <c r="FOJ86" s="35"/>
      <c r="FOK86" s="35"/>
      <c r="FOL86" s="35"/>
      <c r="FOM86" s="35"/>
      <c r="FON86" s="35"/>
      <c r="FOO86" s="35"/>
      <c r="FOP86" s="35"/>
      <c r="FOQ86" s="35"/>
      <c r="FOR86" s="35"/>
      <c r="FOS86" s="35"/>
      <c r="FOT86" s="35"/>
      <c r="FOU86" s="35"/>
      <c r="FOV86" s="35"/>
      <c r="FOW86" s="35"/>
      <c r="FOX86" s="35"/>
      <c r="FOY86" s="35"/>
      <c r="FOZ86" s="35"/>
      <c r="FPA86" s="35"/>
      <c r="FPB86" s="35"/>
      <c r="FPC86" s="35"/>
      <c r="FPD86" s="35"/>
      <c r="FPE86" s="35"/>
      <c r="FPF86" s="35"/>
      <c r="FPG86" s="35"/>
      <c r="FPH86" s="35"/>
      <c r="FPI86" s="35"/>
      <c r="FPJ86" s="35"/>
      <c r="FPK86" s="35"/>
      <c r="FPL86" s="35"/>
      <c r="FPM86" s="35"/>
      <c r="FPN86" s="35"/>
      <c r="FPO86" s="35"/>
      <c r="FPP86" s="35"/>
      <c r="FPQ86" s="35"/>
      <c r="FPR86" s="35"/>
      <c r="FPS86" s="35"/>
      <c r="FPT86" s="35"/>
      <c r="FPU86" s="35"/>
      <c r="FPV86" s="35"/>
      <c r="FPW86" s="35"/>
      <c r="FPX86" s="35"/>
      <c r="FPY86" s="35"/>
      <c r="FPZ86" s="35"/>
      <c r="FQA86" s="35"/>
      <c r="FQB86" s="35"/>
      <c r="FQC86" s="35"/>
      <c r="FQD86" s="35"/>
      <c r="FQE86" s="35"/>
      <c r="FQF86" s="35"/>
      <c r="FQG86" s="35"/>
      <c r="FQH86" s="35"/>
      <c r="FQI86" s="35"/>
      <c r="FQJ86" s="35"/>
      <c r="FQK86" s="35"/>
      <c r="FQL86" s="35"/>
      <c r="FQM86" s="35"/>
      <c r="FQN86" s="35"/>
      <c r="FQO86" s="35"/>
      <c r="FQP86" s="35"/>
      <c r="FQQ86" s="35"/>
      <c r="FQR86" s="35"/>
      <c r="FQS86" s="35"/>
      <c r="FQT86" s="35"/>
      <c r="FQU86" s="35"/>
      <c r="FQV86" s="35"/>
      <c r="FQW86" s="35"/>
      <c r="FQX86" s="35"/>
      <c r="FQY86" s="35"/>
      <c r="FQZ86" s="35"/>
      <c r="FRA86" s="35"/>
      <c r="FRB86" s="35"/>
      <c r="FRC86" s="35"/>
      <c r="FRD86" s="35"/>
      <c r="FRE86" s="35"/>
      <c r="FRF86" s="35"/>
      <c r="FRG86" s="35"/>
      <c r="FRH86" s="35"/>
      <c r="FRI86" s="35"/>
      <c r="FRJ86" s="35"/>
      <c r="FRK86" s="35"/>
      <c r="FRL86" s="35"/>
      <c r="FRM86" s="35"/>
      <c r="FRN86" s="35"/>
      <c r="FRO86" s="35"/>
      <c r="FRP86" s="35"/>
      <c r="FRQ86" s="35"/>
      <c r="FRR86" s="35"/>
      <c r="FRS86" s="35"/>
      <c r="FRT86" s="35"/>
      <c r="FRU86" s="35"/>
      <c r="FRV86" s="35"/>
      <c r="FRW86" s="35"/>
      <c r="FRX86" s="35"/>
      <c r="FRY86" s="35"/>
      <c r="FRZ86" s="35"/>
      <c r="FSA86" s="35"/>
      <c r="FSB86" s="35"/>
      <c r="FSC86" s="35"/>
      <c r="FSD86" s="35"/>
      <c r="FSE86" s="35"/>
      <c r="FSF86" s="35"/>
      <c r="FSG86" s="35"/>
      <c r="FSH86" s="35"/>
      <c r="FSI86" s="35"/>
      <c r="FSJ86" s="35"/>
      <c r="FSK86" s="35"/>
      <c r="FSL86" s="35"/>
      <c r="FSM86" s="35"/>
      <c r="FSN86" s="35"/>
      <c r="FSO86" s="35"/>
      <c r="FSP86" s="35"/>
      <c r="FSQ86" s="35"/>
      <c r="FSR86" s="35"/>
      <c r="FSS86" s="35"/>
      <c r="FST86" s="35"/>
      <c r="FSU86" s="35"/>
      <c r="FSV86" s="35"/>
      <c r="FSW86" s="35"/>
      <c r="FSX86" s="35"/>
      <c r="FSY86" s="35"/>
      <c r="FSZ86" s="35"/>
      <c r="FTA86" s="35"/>
      <c r="FTB86" s="35"/>
      <c r="FTI86" s="35"/>
      <c r="FTJ86" s="35"/>
      <c r="FTK86" s="35"/>
      <c r="FTL86" s="35"/>
      <c r="FTM86" s="35"/>
      <c r="FTN86" s="35"/>
      <c r="FTO86" s="35"/>
      <c r="FTP86" s="35"/>
      <c r="FTQ86" s="35"/>
      <c r="FTR86" s="35"/>
      <c r="FTS86" s="35"/>
      <c r="FTT86" s="35"/>
      <c r="FTU86" s="35"/>
      <c r="FTV86" s="35"/>
      <c r="FTW86" s="35"/>
      <c r="FTX86" s="35"/>
      <c r="FTY86" s="35"/>
      <c r="FTZ86" s="35"/>
      <c r="FUA86" s="35"/>
      <c r="FUB86" s="35"/>
      <c r="FUC86" s="35"/>
      <c r="FUD86" s="35"/>
      <c r="FUE86" s="35"/>
      <c r="FUF86" s="35"/>
      <c r="FUG86" s="35"/>
      <c r="FUH86" s="35"/>
      <c r="FUI86" s="35"/>
      <c r="FUJ86" s="35"/>
      <c r="FUK86" s="35"/>
      <c r="FUL86" s="35"/>
      <c r="FUM86" s="35"/>
      <c r="FUN86" s="35"/>
      <c r="FUO86" s="35"/>
      <c r="FUP86" s="35"/>
      <c r="FUQ86" s="35"/>
      <c r="FUR86" s="35"/>
      <c r="FUS86" s="35"/>
      <c r="FUT86" s="35"/>
      <c r="FUU86" s="35"/>
      <c r="FUV86" s="35"/>
      <c r="FUW86" s="35"/>
      <c r="FUX86" s="35"/>
      <c r="FUY86" s="35"/>
      <c r="FUZ86" s="35"/>
      <c r="FVA86" s="35"/>
      <c r="FVB86" s="35"/>
      <c r="FVC86" s="35"/>
      <c r="FVD86" s="35"/>
      <c r="FVE86" s="35"/>
      <c r="FVF86" s="35"/>
      <c r="FVG86" s="35"/>
      <c r="FVH86" s="35"/>
      <c r="FVI86" s="35"/>
      <c r="FVJ86" s="35"/>
      <c r="FVK86" s="35"/>
      <c r="FVL86" s="35"/>
      <c r="FVM86" s="35"/>
      <c r="FVN86" s="35"/>
      <c r="FVO86" s="35"/>
      <c r="FVP86" s="35"/>
      <c r="FVQ86" s="35"/>
      <c r="FVR86" s="35"/>
      <c r="FVS86" s="35"/>
      <c r="FVT86" s="35"/>
      <c r="FVU86" s="35"/>
      <c r="FVV86" s="35"/>
      <c r="FVW86" s="35"/>
      <c r="FVX86" s="35"/>
      <c r="FVY86" s="35"/>
      <c r="FVZ86" s="35"/>
      <c r="FWA86" s="35"/>
      <c r="FWB86" s="35"/>
      <c r="FWC86" s="35"/>
      <c r="FWD86" s="35"/>
      <c r="FWE86" s="35"/>
      <c r="FWF86" s="35"/>
      <c r="FWG86" s="35"/>
      <c r="FWH86" s="35"/>
      <c r="FWI86" s="35"/>
      <c r="FWJ86" s="35"/>
      <c r="FWK86" s="35"/>
      <c r="FWL86" s="35"/>
      <c r="FWM86" s="35"/>
      <c r="FWN86" s="35"/>
      <c r="FWO86" s="35"/>
      <c r="FWP86" s="35"/>
      <c r="FWQ86" s="35"/>
      <c r="FWR86" s="35"/>
      <c r="FWS86" s="35"/>
      <c r="FWT86" s="35"/>
      <c r="FWU86" s="35"/>
      <c r="FWV86" s="35"/>
      <c r="FWW86" s="35"/>
      <c r="FWX86" s="35"/>
      <c r="FWY86" s="35"/>
      <c r="FWZ86" s="35"/>
      <c r="FXA86" s="35"/>
      <c r="FXB86" s="35"/>
      <c r="FXC86" s="35"/>
      <c r="FXD86" s="35"/>
      <c r="FXE86" s="35"/>
      <c r="FXF86" s="35"/>
      <c r="FXG86" s="35"/>
      <c r="FXH86" s="35"/>
      <c r="FXI86" s="35"/>
      <c r="FXJ86" s="35"/>
      <c r="FXK86" s="35"/>
      <c r="FXL86" s="35"/>
      <c r="FXM86" s="35"/>
      <c r="FXN86" s="35"/>
      <c r="FXO86" s="35"/>
      <c r="FXP86" s="35"/>
      <c r="FXQ86" s="35"/>
      <c r="FXR86" s="35"/>
      <c r="FXS86" s="35"/>
      <c r="FXT86" s="35"/>
      <c r="FXU86" s="35"/>
      <c r="FXV86" s="35"/>
      <c r="FXW86" s="35"/>
      <c r="FXX86" s="35"/>
      <c r="FXY86" s="35"/>
      <c r="FXZ86" s="35"/>
      <c r="FYA86" s="35"/>
      <c r="FYB86" s="35"/>
      <c r="FYC86" s="35"/>
      <c r="FYD86" s="35"/>
      <c r="FYE86" s="35"/>
      <c r="FYF86" s="35"/>
      <c r="FYG86" s="35"/>
      <c r="FYH86" s="35"/>
      <c r="FYI86" s="35"/>
      <c r="FYJ86" s="35"/>
      <c r="FYK86" s="35"/>
      <c r="FYL86" s="35"/>
      <c r="FYM86" s="35"/>
      <c r="FYN86" s="35"/>
      <c r="FYO86" s="35"/>
      <c r="FYP86" s="35"/>
      <c r="FYQ86" s="35"/>
      <c r="FYR86" s="35"/>
      <c r="FYS86" s="35"/>
      <c r="FYT86" s="35"/>
      <c r="FYU86" s="35"/>
      <c r="FYV86" s="35"/>
      <c r="FYW86" s="35"/>
      <c r="FYX86" s="35"/>
      <c r="FYY86" s="35"/>
      <c r="FYZ86" s="35"/>
      <c r="FZA86" s="35"/>
      <c r="FZB86" s="35"/>
      <c r="FZC86" s="35"/>
      <c r="FZD86" s="35"/>
      <c r="FZE86" s="35"/>
      <c r="FZF86" s="35"/>
      <c r="FZG86" s="35"/>
      <c r="FZH86" s="35"/>
      <c r="FZI86" s="35"/>
      <c r="FZJ86" s="35"/>
      <c r="FZK86" s="35"/>
      <c r="FZL86" s="35"/>
      <c r="FZM86" s="35"/>
      <c r="FZN86" s="35"/>
      <c r="FZO86" s="35"/>
      <c r="FZP86" s="35"/>
      <c r="FZQ86" s="35"/>
      <c r="FZR86" s="35"/>
      <c r="FZS86" s="35"/>
      <c r="FZT86" s="35"/>
      <c r="FZU86" s="35"/>
      <c r="FZV86" s="35"/>
      <c r="FZW86" s="35"/>
      <c r="FZX86" s="35"/>
      <c r="FZY86" s="35"/>
      <c r="FZZ86" s="35"/>
      <c r="GAA86" s="35"/>
      <c r="GAB86" s="35"/>
      <c r="GAC86" s="35"/>
      <c r="GAD86" s="35"/>
      <c r="GAE86" s="35"/>
      <c r="GAF86" s="35"/>
      <c r="GAG86" s="35"/>
      <c r="GAH86" s="35"/>
      <c r="GAI86" s="35"/>
      <c r="GAJ86" s="35"/>
      <c r="GAK86" s="35"/>
      <c r="GAL86" s="35"/>
      <c r="GAM86" s="35"/>
      <c r="GAN86" s="35"/>
      <c r="GAO86" s="35"/>
      <c r="GAP86" s="35"/>
      <c r="GAQ86" s="35"/>
      <c r="GAR86" s="35"/>
      <c r="GAS86" s="35"/>
      <c r="GAT86" s="35"/>
      <c r="GAU86" s="35"/>
      <c r="GAV86" s="35"/>
      <c r="GAW86" s="35"/>
      <c r="GAX86" s="35"/>
      <c r="GAY86" s="35"/>
      <c r="GAZ86" s="35"/>
      <c r="GBA86" s="35"/>
      <c r="GBB86" s="35"/>
      <c r="GBC86" s="35"/>
      <c r="GBD86" s="35"/>
      <c r="GBE86" s="35"/>
      <c r="GBF86" s="35"/>
      <c r="GBG86" s="35"/>
      <c r="GBH86" s="35"/>
      <c r="GBI86" s="35"/>
      <c r="GBJ86" s="35"/>
      <c r="GBK86" s="35"/>
      <c r="GBL86" s="35"/>
      <c r="GBM86" s="35"/>
      <c r="GBN86" s="35"/>
      <c r="GBO86" s="35"/>
      <c r="GBP86" s="35"/>
      <c r="GBQ86" s="35"/>
      <c r="GBR86" s="35"/>
      <c r="GBS86" s="35"/>
      <c r="GBT86" s="35"/>
      <c r="GBU86" s="35"/>
      <c r="GBV86" s="35"/>
      <c r="GBW86" s="35"/>
      <c r="GBX86" s="35"/>
      <c r="GBY86" s="35"/>
      <c r="GBZ86" s="35"/>
      <c r="GCA86" s="35"/>
      <c r="GCB86" s="35"/>
      <c r="GCC86" s="35"/>
      <c r="GCD86" s="35"/>
      <c r="GCE86" s="35"/>
      <c r="GCF86" s="35"/>
      <c r="GCG86" s="35"/>
      <c r="GCH86" s="35"/>
      <c r="GCI86" s="35"/>
      <c r="GCJ86" s="35"/>
      <c r="GCK86" s="35"/>
      <c r="GCL86" s="35"/>
      <c r="GCM86" s="35"/>
      <c r="GCN86" s="35"/>
      <c r="GCO86" s="35"/>
      <c r="GCP86" s="35"/>
      <c r="GCQ86" s="35"/>
      <c r="GCR86" s="35"/>
      <c r="GCS86" s="35"/>
      <c r="GCT86" s="35"/>
      <c r="GCU86" s="35"/>
      <c r="GCV86" s="35"/>
      <c r="GCW86" s="35"/>
      <c r="GCX86" s="35"/>
      <c r="GDE86" s="35"/>
      <c r="GDF86" s="35"/>
      <c r="GDG86" s="35"/>
      <c r="GDH86" s="35"/>
      <c r="GDI86" s="35"/>
      <c r="GDJ86" s="35"/>
      <c r="GDK86" s="35"/>
      <c r="GDL86" s="35"/>
      <c r="GDM86" s="35"/>
      <c r="GDN86" s="35"/>
      <c r="GDO86" s="35"/>
      <c r="GDP86" s="35"/>
      <c r="GDQ86" s="35"/>
      <c r="GDR86" s="35"/>
      <c r="GDS86" s="35"/>
      <c r="GDT86" s="35"/>
      <c r="GDU86" s="35"/>
      <c r="GDV86" s="35"/>
      <c r="GDW86" s="35"/>
      <c r="GDX86" s="35"/>
      <c r="GDY86" s="35"/>
      <c r="GDZ86" s="35"/>
      <c r="GEA86" s="35"/>
      <c r="GEB86" s="35"/>
      <c r="GEC86" s="35"/>
      <c r="GED86" s="35"/>
      <c r="GEE86" s="35"/>
      <c r="GEF86" s="35"/>
      <c r="GEG86" s="35"/>
      <c r="GEH86" s="35"/>
      <c r="GEI86" s="35"/>
      <c r="GEJ86" s="35"/>
      <c r="GEK86" s="35"/>
      <c r="GEL86" s="35"/>
      <c r="GEM86" s="35"/>
      <c r="GEN86" s="35"/>
      <c r="GEO86" s="35"/>
      <c r="GEP86" s="35"/>
      <c r="GEQ86" s="35"/>
      <c r="GER86" s="35"/>
      <c r="GES86" s="35"/>
      <c r="GET86" s="35"/>
      <c r="GEU86" s="35"/>
      <c r="GEV86" s="35"/>
      <c r="GEW86" s="35"/>
      <c r="GEX86" s="35"/>
      <c r="GEY86" s="35"/>
      <c r="GEZ86" s="35"/>
      <c r="GFA86" s="35"/>
      <c r="GFB86" s="35"/>
      <c r="GFC86" s="35"/>
      <c r="GFD86" s="35"/>
      <c r="GFE86" s="35"/>
      <c r="GFF86" s="35"/>
      <c r="GFG86" s="35"/>
      <c r="GFH86" s="35"/>
      <c r="GFI86" s="35"/>
      <c r="GFJ86" s="35"/>
      <c r="GFK86" s="35"/>
      <c r="GFL86" s="35"/>
      <c r="GFM86" s="35"/>
      <c r="GFN86" s="35"/>
      <c r="GFO86" s="35"/>
      <c r="GFP86" s="35"/>
      <c r="GFQ86" s="35"/>
      <c r="GFR86" s="35"/>
      <c r="GFS86" s="35"/>
      <c r="GFT86" s="35"/>
      <c r="GFU86" s="35"/>
      <c r="GFV86" s="35"/>
      <c r="GFW86" s="35"/>
      <c r="GFX86" s="35"/>
      <c r="GFY86" s="35"/>
      <c r="GFZ86" s="35"/>
      <c r="GGA86" s="35"/>
      <c r="GGB86" s="35"/>
      <c r="GGC86" s="35"/>
      <c r="GGD86" s="35"/>
      <c r="GGE86" s="35"/>
      <c r="GGF86" s="35"/>
      <c r="GGG86" s="35"/>
      <c r="GGH86" s="35"/>
      <c r="GGI86" s="35"/>
      <c r="GGJ86" s="35"/>
      <c r="GGK86" s="35"/>
      <c r="GGL86" s="35"/>
      <c r="GGM86" s="35"/>
      <c r="GGN86" s="35"/>
      <c r="GGO86" s="35"/>
      <c r="GGP86" s="35"/>
      <c r="GGQ86" s="35"/>
      <c r="GGR86" s="35"/>
      <c r="GGS86" s="35"/>
      <c r="GGT86" s="35"/>
      <c r="GGU86" s="35"/>
      <c r="GGV86" s="35"/>
      <c r="GGW86" s="35"/>
      <c r="GGX86" s="35"/>
      <c r="GGY86" s="35"/>
      <c r="GGZ86" s="35"/>
      <c r="GHA86" s="35"/>
      <c r="GHB86" s="35"/>
      <c r="GHC86" s="35"/>
      <c r="GHD86" s="35"/>
      <c r="GHE86" s="35"/>
      <c r="GHF86" s="35"/>
      <c r="GHG86" s="35"/>
      <c r="GHH86" s="35"/>
      <c r="GHI86" s="35"/>
      <c r="GHJ86" s="35"/>
      <c r="GHK86" s="35"/>
      <c r="GHL86" s="35"/>
      <c r="GHM86" s="35"/>
      <c r="GHN86" s="35"/>
      <c r="GHO86" s="35"/>
      <c r="GHP86" s="35"/>
      <c r="GHQ86" s="35"/>
      <c r="GHR86" s="35"/>
      <c r="GHS86" s="35"/>
      <c r="GHT86" s="35"/>
      <c r="GHU86" s="35"/>
      <c r="GHV86" s="35"/>
      <c r="GHW86" s="35"/>
      <c r="GHX86" s="35"/>
      <c r="GHY86" s="35"/>
      <c r="GHZ86" s="35"/>
      <c r="GIA86" s="35"/>
      <c r="GIB86" s="35"/>
      <c r="GIC86" s="35"/>
      <c r="GID86" s="35"/>
      <c r="GIE86" s="35"/>
      <c r="GIF86" s="35"/>
      <c r="GIG86" s="35"/>
      <c r="GIH86" s="35"/>
      <c r="GII86" s="35"/>
      <c r="GIJ86" s="35"/>
      <c r="GIK86" s="35"/>
      <c r="GIL86" s="35"/>
      <c r="GIM86" s="35"/>
      <c r="GIN86" s="35"/>
      <c r="GIO86" s="35"/>
      <c r="GIP86" s="35"/>
      <c r="GIQ86" s="35"/>
      <c r="GIR86" s="35"/>
      <c r="GIS86" s="35"/>
      <c r="GIT86" s="35"/>
      <c r="GIU86" s="35"/>
      <c r="GIV86" s="35"/>
      <c r="GIW86" s="35"/>
      <c r="GIX86" s="35"/>
      <c r="GIY86" s="35"/>
      <c r="GIZ86" s="35"/>
      <c r="GJA86" s="35"/>
      <c r="GJB86" s="35"/>
      <c r="GJC86" s="35"/>
      <c r="GJD86" s="35"/>
      <c r="GJE86" s="35"/>
      <c r="GJF86" s="35"/>
      <c r="GJG86" s="35"/>
      <c r="GJH86" s="35"/>
      <c r="GJI86" s="35"/>
      <c r="GJJ86" s="35"/>
      <c r="GJK86" s="35"/>
      <c r="GJL86" s="35"/>
      <c r="GJM86" s="35"/>
      <c r="GJN86" s="35"/>
      <c r="GJO86" s="35"/>
      <c r="GJP86" s="35"/>
      <c r="GJQ86" s="35"/>
      <c r="GJR86" s="35"/>
      <c r="GJS86" s="35"/>
      <c r="GJT86" s="35"/>
      <c r="GJU86" s="35"/>
      <c r="GJV86" s="35"/>
      <c r="GJW86" s="35"/>
      <c r="GJX86" s="35"/>
      <c r="GJY86" s="35"/>
      <c r="GJZ86" s="35"/>
      <c r="GKA86" s="35"/>
      <c r="GKB86" s="35"/>
      <c r="GKC86" s="35"/>
      <c r="GKD86" s="35"/>
      <c r="GKE86" s="35"/>
      <c r="GKF86" s="35"/>
      <c r="GKG86" s="35"/>
      <c r="GKH86" s="35"/>
      <c r="GKI86" s="35"/>
      <c r="GKJ86" s="35"/>
      <c r="GKK86" s="35"/>
      <c r="GKL86" s="35"/>
      <c r="GKM86" s="35"/>
      <c r="GKN86" s="35"/>
      <c r="GKO86" s="35"/>
      <c r="GKP86" s="35"/>
      <c r="GKQ86" s="35"/>
      <c r="GKR86" s="35"/>
      <c r="GKS86" s="35"/>
      <c r="GKT86" s="35"/>
      <c r="GKU86" s="35"/>
      <c r="GKV86" s="35"/>
      <c r="GKW86" s="35"/>
      <c r="GKX86" s="35"/>
      <c r="GKY86" s="35"/>
      <c r="GKZ86" s="35"/>
      <c r="GLA86" s="35"/>
      <c r="GLB86" s="35"/>
      <c r="GLC86" s="35"/>
      <c r="GLD86" s="35"/>
      <c r="GLE86" s="35"/>
      <c r="GLF86" s="35"/>
      <c r="GLG86" s="35"/>
      <c r="GLH86" s="35"/>
      <c r="GLI86" s="35"/>
      <c r="GLJ86" s="35"/>
      <c r="GLK86" s="35"/>
      <c r="GLL86" s="35"/>
      <c r="GLM86" s="35"/>
      <c r="GLN86" s="35"/>
      <c r="GLO86" s="35"/>
      <c r="GLP86" s="35"/>
      <c r="GLQ86" s="35"/>
      <c r="GLR86" s="35"/>
      <c r="GLS86" s="35"/>
      <c r="GLT86" s="35"/>
      <c r="GLU86" s="35"/>
      <c r="GLV86" s="35"/>
      <c r="GLW86" s="35"/>
      <c r="GLX86" s="35"/>
      <c r="GLY86" s="35"/>
      <c r="GLZ86" s="35"/>
      <c r="GMA86" s="35"/>
      <c r="GMB86" s="35"/>
      <c r="GMC86" s="35"/>
      <c r="GMD86" s="35"/>
      <c r="GME86" s="35"/>
      <c r="GMF86" s="35"/>
      <c r="GMG86" s="35"/>
      <c r="GMH86" s="35"/>
      <c r="GMI86" s="35"/>
      <c r="GMJ86" s="35"/>
      <c r="GMK86" s="35"/>
      <c r="GML86" s="35"/>
      <c r="GMM86" s="35"/>
      <c r="GMN86" s="35"/>
      <c r="GMO86" s="35"/>
      <c r="GMP86" s="35"/>
      <c r="GMQ86" s="35"/>
      <c r="GMR86" s="35"/>
      <c r="GMS86" s="35"/>
      <c r="GMT86" s="35"/>
      <c r="GNA86" s="35"/>
      <c r="GNB86" s="35"/>
      <c r="GNC86" s="35"/>
      <c r="GND86" s="35"/>
      <c r="GNE86" s="35"/>
      <c r="GNF86" s="35"/>
      <c r="GNG86" s="35"/>
      <c r="GNH86" s="35"/>
      <c r="GNI86" s="35"/>
      <c r="GNJ86" s="35"/>
      <c r="GNK86" s="35"/>
      <c r="GNL86" s="35"/>
      <c r="GNM86" s="35"/>
      <c r="GNN86" s="35"/>
      <c r="GNO86" s="35"/>
      <c r="GNP86" s="35"/>
      <c r="GNQ86" s="35"/>
      <c r="GNR86" s="35"/>
      <c r="GNS86" s="35"/>
      <c r="GNT86" s="35"/>
      <c r="GNU86" s="35"/>
      <c r="GNV86" s="35"/>
      <c r="GNW86" s="35"/>
      <c r="GNX86" s="35"/>
      <c r="GNY86" s="35"/>
      <c r="GNZ86" s="35"/>
      <c r="GOA86" s="35"/>
      <c r="GOB86" s="35"/>
      <c r="GOC86" s="35"/>
      <c r="GOD86" s="35"/>
      <c r="GOE86" s="35"/>
      <c r="GOF86" s="35"/>
      <c r="GOG86" s="35"/>
      <c r="GOH86" s="35"/>
      <c r="GOI86" s="35"/>
      <c r="GOJ86" s="35"/>
      <c r="GOK86" s="35"/>
      <c r="GOL86" s="35"/>
      <c r="GOM86" s="35"/>
      <c r="GON86" s="35"/>
      <c r="GOO86" s="35"/>
      <c r="GOP86" s="35"/>
      <c r="GOQ86" s="35"/>
      <c r="GOR86" s="35"/>
      <c r="GOS86" s="35"/>
      <c r="GOT86" s="35"/>
      <c r="GOU86" s="35"/>
      <c r="GOV86" s="35"/>
      <c r="GOW86" s="35"/>
      <c r="GOX86" s="35"/>
      <c r="GOY86" s="35"/>
      <c r="GOZ86" s="35"/>
      <c r="GPA86" s="35"/>
      <c r="GPB86" s="35"/>
      <c r="GPC86" s="35"/>
      <c r="GPD86" s="35"/>
      <c r="GPE86" s="35"/>
      <c r="GPF86" s="35"/>
      <c r="GPG86" s="35"/>
      <c r="GPH86" s="35"/>
      <c r="GPI86" s="35"/>
      <c r="GPJ86" s="35"/>
      <c r="GPK86" s="35"/>
      <c r="GPL86" s="35"/>
      <c r="GPM86" s="35"/>
      <c r="GPN86" s="35"/>
      <c r="GPO86" s="35"/>
      <c r="GPP86" s="35"/>
      <c r="GPQ86" s="35"/>
      <c r="GPR86" s="35"/>
      <c r="GPS86" s="35"/>
      <c r="GPT86" s="35"/>
      <c r="GPU86" s="35"/>
      <c r="GPV86" s="35"/>
      <c r="GPW86" s="35"/>
      <c r="GPX86" s="35"/>
      <c r="GPY86" s="35"/>
      <c r="GPZ86" s="35"/>
      <c r="GQA86" s="35"/>
      <c r="GQB86" s="35"/>
      <c r="GQC86" s="35"/>
      <c r="GQD86" s="35"/>
      <c r="GQE86" s="35"/>
      <c r="GQF86" s="35"/>
      <c r="GQG86" s="35"/>
      <c r="GQH86" s="35"/>
      <c r="GQI86" s="35"/>
      <c r="GQJ86" s="35"/>
      <c r="GQK86" s="35"/>
      <c r="GQL86" s="35"/>
      <c r="GQM86" s="35"/>
      <c r="GQN86" s="35"/>
      <c r="GQO86" s="35"/>
      <c r="GQP86" s="35"/>
      <c r="GQQ86" s="35"/>
      <c r="GQR86" s="35"/>
      <c r="GQS86" s="35"/>
      <c r="GQT86" s="35"/>
      <c r="GQU86" s="35"/>
      <c r="GQV86" s="35"/>
      <c r="GQW86" s="35"/>
      <c r="GQX86" s="35"/>
      <c r="GQY86" s="35"/>
      <c r="GQZ86" s="35"/>
      <c r="GRA86" s="35"/>
      <c r="GRB86" s="35"/>
      <c r="GRC86" s="35"/>
      <c r="GRD86" s="35"/>
      <c r="GRE86" s="35"/>
      <c r="GRF86" s="35"/>
      <c r="GRG86" s="35"/>
      <c r="GRH86" s="35"/>
      <c r="GRI86" s="35"/>
      <c r="GRJ86" s="35"/>
      <c r="GRK86" s="35"/>
      <c r="GRL86" s="35"/>
      <c r="GRM86" s="35"/>
      <c r="GRN86" s="35"/>
      <c r="GRO86" s="35"/>
      <c r="GRP86" s="35"/>
      <c r="GRQ86" s="35"/>
      <c r="GRR86" s="35"/>
      <c r="GRS86" s="35"/>
      <c r="GRT86" s="35"/>
      <c r="GRU86" s="35"/>
      <c r="GRV86" s="35"/>
      <c r="GRW86" s="35"/>
      <c r="GRX86" s="35"/>
      <c r="GRY86" s="35"/>
      <c r="GRZ86" s="35"/>
      <c r="GSA86" s="35"/>
      <c r="GSB86" s="35"/>
      <c r="GSC86" s="35"/>
      <c r="GSD86" s="35"/>
      <c r="GSE86" s="35"/>
      <c r="GSF86" s="35"/>
      <c r="GSG86" s="35"/>
      <c r="GSH86" s="35"/>
      <c r="GSI86" s="35"/>
      <c r="GSJ86" s="35"/>
      <c r="GSK86" s="35"/>
      <c r="GSL86" s="35"/>
      <c r="GSM86" s="35"/>
      <c r="GSN86" s="35"/>
      <c r="GSO86" s="35"/>
      <c r="GSP86" s="35"/>
      <c r="GSQ86" s="35"/>
      <c r="GSR86" s="35"/>
      <c r="GSS86" s="35"/>
      <c r="GST86" s="35"/>
      <c r="GSU86" s="35"/>
      <c r="GSV86" s="35"/>
      <c r="GSW86" s="35"/>
      <c r="GSX86" s="35"/>
      <c r="GSY86" s="35"/>
      <c r="GSZ86" s="35"/>
      <c r="GTA86" s="35"/>
      <c r="GTB86" s="35"/>
      <c r="GTC86" s="35"/>
      <c r="GTD86" s="35"/>
      <c r="GTE86" s="35"/>
      <c r="GTF86" s="35"/>
      <c r="GTG86" s="35"/>
      <c r="GTH86" s="35"/>
      <c r="GTI86" s="35"/>
      <c r="GTJ86" s="35"/>
      <c r="GTK86" s="35"/>
      <c r="GTL86" s="35"/>
      <c r="GTM86" s="35"/>
      <c r="GTN86" s="35"/>
      <c r="GTO86" s="35"/>
      <c r="GTP86" s="35"/>
      <c r="GTQ86" s="35"/>
      <c r="GTR86" s="35"/>
      <c r="GTS86" s="35"/>
      <c r="GTT86" s="35"/>
      <c r="GTU86" s="35"/>
      <c r="GTV86" s="35"/>
      <c r="GTW86" s="35"/>
      <c r="GTX86" s="35"/>
      <c r="GTY86" s="35"/>
      <c r="GTZ86" s="35"/>
      <c r="GUA86" s="35"/>
      <c r="GUB86" s="35"/>
      <c r="GUC86" s="35"/>
      <c r="GUD86" s="35"/>
      <c r="GUE86" s="35"/>
      <c r="GUF86" s="35"/>
      <c r="GUG86" s="35"/>
      <c r="GUH86" s="35"/>
      <c r="GUI86" s="35"/>
      <c r="GUJ86" s="35"/>
      <c r="GUK86" s="35"/>
      <c r="GUL86" s="35"/>
      <c r="GUM86" s="35"/>
      <c r="GUN86" s="35"/>
      <c r="GUO86" s="35"/>
      <c r="GUP86" s="35"/>
      <c r="GUQ86" s="35"/>
      <c r="GUR86" s="35"/>
      <c r="GUS86" s="35"/>
      <c r="GUT86" s="35"/>
      <c r="GUU86" s="35"/>
      <c r="GUV86" s="35"/>
      <c r="GUW86" s="35"/>
      <c r="GUX86" s="35"/>
      <c r="GUY86" s="35"/>
      <c r="GUZ86" s="35"/>
      <c r="GVA86" s="35"/>
      <c r="GVB86" s="35"/>
      <c r="GVC86" s="35"/>
      <c r="GVD86" s="35"/>
      <c r="GVE86" s="35"/>
      <c r="GVF86" s="35"/>
      <c r="GVG86" s="35"/>
      <c r="GVH86" s="35"/>
      <c r="GVI86" s="35"/>
      <c r="GVJ86" s="35"/>
      <c r="GVK86" s="35"/>
      <c r="GVL86" s="35"/>
      <c r="GVM86" s="35"/>
      <c r="GVN86" s="35"/>
      <c r="GVO86" s="35"/>
      <c r="GVP86" s="35"/>
      <c r="GVQ86" s="35"/>
      <c r="GVR86" s="35"/>
      <c r="GVS86" s="35"/>
      <c r="GVT86" s="35"/>
      <c r="GVU86" s="35"/>
      <c r="GVV86" s="35"/>
      <c r="GVW86" s="35"/>
      <c r="GVX86" s="35"/>
      <c r="GVY86" s="35"/>
      <c r="GVZ86" s="35"/>
      <c r="GWA86" s="35"/>
      <c r="GWB86" s="35"/>
      <c r="GWC86" s="35"/>
      <c r="GWD86" s="35"/>
      <c r="GWE86" s="35"/>
      <c r="GWF86" s="35"/>
      <c r="GWG86" s="35"/>
      <c r="GWH86" s="35"/>
      <c r="GWI86" s="35"/>
      <c r="GWJ86" s="35"/>
      <c r="GWK86" s="35"/>
      <c r="GWL86" s="35"/>
      <c r="GWM86" s="35"/>
      <c r="GWN86" s="35"/>
      <c r="GWO86" s="35"/>
      <c r="GWP86" s="35"/>
      <c r="GWW86" s="35"/>
      <c r="GWX86" s="35"/>
      <c r="GWY86" s="35"/>
      <c r="GWZ86" s="35"/>
      <c r="GXA86" s="35"/>
      <c r="GXB86" s="35"/>
      <c r="GXC86" s="35"/>
      <c r="GXD86" s="35"/>
      <c r="GXE86" s="35"/>
      <c r="GXF86" s="35"/>
      <c r="GXG86" s="35"/>
      <c r="GXH86" s="35"/>
      <c r="GXI86" s="35"/>
      <c r="GXJ86" s="35"/>
      <c r="GXK86" s="35"/>
      <c r="GXL86" s="35"/>
      <c r="GXM86" s="35"/>
      <c r="GXN86" s="35"/>
      <c r="GXO86" s="35"/>
      <c r="GXP86" s="35"/>
      <c r="GXQ86" s="35"/>
      <c r="GXR86" s="35"/>
      <c r="GXS86" s="35"/>
      <c r="GXT86" s="35"/>
      <c r="GXU86" s="35"/>
      <c r="GXV86" s="35"/>
      <c r="GXW86" s="35"/>
      <c r="GXX86" s="35"/>
      <c r="GXY86" s="35"/>
      <c r="GXZ86" s="35"/>
      <c r="GYA86" s="35"/>
      <c r="GYB86" s="35"/>
      <c r="GYC86" s="35"/>
      <c r="GYD86" s="35"/>
      <c r="GYE86" s="35"/>
      <c r="GYF86" s="35"/>
      <c r="GYG86" s="35"/>
      <c r="GYH86" s="35"/>
      <c r="GYI86" s="35"/>
      <c r="GYJ86" s="35"/>
      <c r="GYK86" s="35"/>
      <c r="GYL86" s="35"/>
      <c r="GYM86" s="35"/>
      <c r="GYN86" s="35"/>
      <c r="GYO86" s="35"/>
      <c r="GYP86" s="35"/>
      <c r="GYQ86" s="35"/>
      <c r="GYR86" s="35"/>
      <c r="GYS86" s="35"/>
      <c r="GYT86" s="35"/>
      <c r="GYU86" s="35"/>
      <c r="GYV86" s="35"/>
      <c r="GYW86" s="35"/>
      <c r="GYX86" s="35"/>
      <c r="GYY86" s="35"/>
      <c r="GYZ86" s="35"/>
      <c r="GZA86" s="35"/>
      <c r="GZB86" s="35"/>
      <c r="GZC86" s="35"/>
      <c r="GZD86" s="35"/>
      <c r="GZE86" s="35"/>
      <c r="GZF86" s="35"/>
      <c r="GZG86" s="35"/>
      <c r="GZH86" s="35"/>
      <c r="GZI86" s="35"/>
      <c r="GZJ86" s="35"/>
      <c r="GZK86" s="35"/>
      <c r="GZL86" s="35"/>
      <c r="GZM86" s="35"/>
      <c r="GZN86" s="35"/>
      <c r="GZO86" s="35"/>
      <c r="GZP86" s="35"/>
      <c r="GZQ86" s="35"/>
      <c r="GZR86" s="35"/>
      <c r="GZS86" s="35"/>
      <c r="GZT86" s="35"/>
      <c r="GZU86" s="35"/>
      <c r="GZV86" s="35"/>
      <c r="GZW86" s="35"/>
      <c r="GZX86" s="35"/>
      <c r="GZY86" s="35"/>
      <c r="GZZ86" s="35"/>
      <c r="HAA86" s="35"/>
      <c r="HAB86" s="35"/>
      <c r="HAC86" s="35"/>
      <c r="HAD86" s="35"/>
      <c r="HAE86" s="35"/>
      <c r="HAF86" s="35"/>
      <c r="HAG86" s="35"/>
      <c r="HAH86" s="35"/>
      <c r="HAI86" s="35"/>
      <c r="HAJ86" s="35"/>
      <c r="HAK86" s="35"/>
      <c r="HAL86" s="35"/>
      <c r="HAM86" s="35"/>
      <c r="HAN86" s="35"/>
      <c r="HAO86" s="35"/>
      <c r="HAP86" s="35"/>
      <c r="HAQ86" s="35"/>
      <c r="HAR86" s="35"/>
      <c r="HAS86" s="35"/>
      <c r="HAT86" s="35"/>
      <c r="HAU86" s="35"/>
      <c r="HAV86" s="35"/>
      <c r="HAW86" s="35"/>
      <c r="HAX86" s="35"/>
      <c r="HAY86" s="35"/>
      <c r="HAZ86" s="35"/>
      <c r="HBA86" s="35"/>
      <c r="HBB86" s="35"/>
      <c r="HBC86" s="35"/>
      <c r="HBD86" s="35"/>
      <c r="HBE86" s="35"/>
      <c r="HBF86" s="35"/>
      <c r="HBG86" s="35"/>
      <c r="HBH86" s="35"/>
      <c r="HBI86" s="35"/>
      <c r="HBJ86" s="35"/>
      <c r="HBK86" s="35"/>
      <c r="HBL86" s="35"/>
      <c r="HBM86" s="35"/>
      <c r="HBN86" s="35"/>
      <c r="HBO86" s="35"/>
      <c r="HBP86" s="35"/>
      <c r="HBQ86" s="35"/>
      <c r="HBR86" s="35"/>
      <c r="HBS86" s="35"/>
      <c r="HBT86" s="35"/>
      <c r="HBU86" s="35"/>
      <c r="HBV86" s="35"/>
      <c r="HBW86" s="35"/>
      <c r="HBX86" s="35"/>
      <c r="HBY86" s="35"/>
      <c r="HBZ86" s="35"/>
      <c r="HCA86" s="35"/>
      <c r="HCB86" s="35"/>
      <c r="HCC86" s="35"/>
      <c r="HCD86" s="35"/>
      <c r="HCE86" s="35"/>
      <c r="HCF86" s="35"/>
      <c r="HCG86" s="35"/>
      <c r="HCH86" s="35"/>
      <c r="HCI86" s="35"/>
      <c r="HCJ86" s="35"/>
      <c r="HCK86" s="35"/>
      <c r="HCL86" s="35"/>
      <c r="HCM86" s="35"/>
      <c r="HCN86" s="35"/>
      <c r="HCO86" s="35"/>
      <c r="HCP86" s="35"/>
      <c r="HCQ86" s="35"/>
      <c r="HCR86" s="35"/>
      <c r="HCS86" s="35"/>
      <c r="HCT86" s="35"/>
      <c r="HCU86" s="35"/>
      <c r="HCV86" s="35"/>
      <c r="HCW86" s="35"/>
      <c r="HCX86" s="35"/>
      <c r="HCY86" s="35"/>
      <c r="HCZ86" s="35"/>
      <c r="HDA86" s="35"/>
      <c r="HDB86" s="35"/>
      <c r="HDC86" s="35"/>
      <c r="HDD86" s="35"/>
      <c r="HDE86" s="35"/>
      <c r="HDF86" s="35"/>
      <c r="HDG86" s="35"/>
      <c r="HDH86" s="35"/>
      <c r="HDI86" s="35"/>
      <c r="HDJ86" s="35"/>
      <c r="HDK86" s="35"/>
      <c r="HDL86" s="35"/>
      <c r="HDM86" s="35"/>
      <c r="HDN86" s="35"/>
      <c r="HDO86" s="35"/>
      <c r="HDP86" s="35"/>
      <c r="HDQ86" s="35"/>
      <c r="HDR86" s="35"/>
      <c r="HDS86" s="35"/>
      <c r="HDT86" s="35"/>
      <c r="HDU86" s="35"/>
      <c r="HDV86" s="35"/>
      <c r="HDW86" s="35"/>
      <c r="HDX86" s="35"/>
      <c r="HDY86" s="35"/>
      <c r="HDZ86" s="35"/>
      <c r="HEA86" s="35"/>
      <c r="HEB86" s="35"/>
      <c r="HEC86" s="35"/>
      <c r="HED86" s="35"/>
      <c r="HEE86" s="35"/>
      <c r="HEF86" s="35"/>
      <c r="HEG86" s="35"/>
      <c r="HEH86" s="35"/>
      <c r="HEI86" s="35"/>
      <c r="HEJ86" s="35"/>
      <c r="HEK86" s="35"/>
      <c r="HEL86" s="35"/>
      <c r="HEM86" s="35"/>
      <c r="HEN86" s="35"/>
      <c r="HEO86" s="35"/>
      <c r="HEP86" s="35"/>
      <c r="HEQ86" s="35"/>
      <c r="HER86" s="35"/>
      <c r="HES86" s="35"/>
      <c r="HET86" s="35"/>
      <c r="HEU86" s="35"/>
      <c r="HEV86" s="35"/>
      <c r="HEW86" s="35"/>
      <c r="HEX86" s="35"/>
      <c r="HEY86" s="35"/>
      <c r="HEZ86" s="35"/>
      <c r="HFA86" s="35"/>
      <c r="HFB86" s="35"/>
      <c r="HFC86" s="35"/>
      <c r="HFD86" s="35"/>
      <c r="HFE86" s="35"/>
      <c r="HFF86" s="35"/>
      <c r="HFG86" s="35"/>
      <c r="HFH86" s="35"/>
      <c r="HFI86" s="35"/>
      <c r="HFJ86" s="35"/>
      <c r="HFK86" s="35"/>
      <c r="HFL86" s="35"/>
      <c r="HFM86" s="35"/>
      <c r="HFN86" s="35"/>
      <c r="HFO86" s="35"/>
      <c r="HFP86" s="35"/>
      <c r="HFQ86" s="35"/>
      <c r="HFR86" s="35"/>
      <c r="HFS86" s="35"/>
      <c r="HFT86" s="35"/>
      <c r="HFU86" s="35"/>
      <c r="HFV86" s="35"/>
      <c r="HFW86" s="35"/>
      <c r="HFX86" s="35"/>
      <c r="HFY86" s="35"/>
      <c r="HFZ86" s="35"/>
      <c r="HGA86" s="35"/>
      <c r="HGB86" s="35"/>
      <c r="HGC86" s="35"/>
      <c r="HGD86" s="35"/>
      <c r="HGE86" s="35"/>
      <c r="HGF86" s="35"/>
      <c r="HGG86" s="35"/>
      <c r="HGH86" s="35"/>
      <c r="HGI86" s="35"/>
      <c r="HGJ86" s="35"/>
      <c r="HGK86" s="35"/>
      <c r="HGL86" s="35"/>
      <c r="HGS86" s="35"/>
      <c r="HGT86" s="35"/>
      <c r="HGU86" s="35"/>
      <c r="HGV86" s="35"/>
      <c r="HGW86" s="35"/>
      <c r="HGX86" s="35"/>
      <c r="HGY86" s="35"/>
      <c r="HGZ86" s="35"/>
      <c r="HHA86" s="35"/>
      <c r="HHB86" s="35"/>
      <c r="HHC86" s="35"/>
      <c r="HHD86" s="35"/>
      <c r="HHE86" s="35"/>
      <c r="HHF86" s="35"/>
      <c r="HHG86" s="35"/>
      <c r="HHH86" s="35"/>
      <c r="HHI86" s="35"/>
      <c r="HHJ86" s="35"/>
      <c r="HHK86" s="35"/>
      <c r="HHL86" s="35"/>
      <c r="HHM86" s="35"/>
      <c r="HHN86" s="35"/>
      <c r="HHO86" s="35"/>
      <c r="HHP86" s="35"/>
      <c r="HHQ86" s="35"/>
      <c r="HHR86" s="35"/>
      <c r="HHS86" s="35"/>
      <c r="HHT86" s="35"/>
      <c r="HHU86" s="35"/>
      <c r="HHV86" s="35"/>
      <c r="HHW86" s="35"/>
      <c r="HHX86" s="35"/>
      <c r="HHY86" s="35"/>
      <c r="HHZ86" s="35"/>
      <c r="HIA86" s="35"/>
      <c r="HIB86" s="35"/>
      <c r="HIC86" s="35"/>
      <c r="HID86" s="35"/>
      <c r="HIE86" s="35"/>
      <c r="HIF86" s="35"/>
      <c r="HIG86" s="35"/>
      <c r="HIH86" s="35"/>
      <c r="HII86" s="35"/>
      <c r="HIJ86" s="35"/>
      <c r="HIK86" s="35"/>
      <c r="HIL86" s="35"/>
      <c r="HIM86" s="35"/>
      <c r="HIN86" s="35"/>
      <c r="HIO86" s="35"/>
      <c r="HIP86" s="35"/>
      <c r="HIQ86" s="35"/>
      <c r="HIR86" s="35"/>
      <c r="HIS86" s="35"/>
      <c r="HIT86" s="35"/>
      <c r="HIU86" s="35"/>
      <c r="HIV86" s="35"/>
      <c r="HIW86" s="35"/>
      <c r="HIX86" s="35"/>
      <c r="HIY86" s="35"/>
      <c r="HIZ86" s="35"/>
      <c r="HJA86" s="35"/>
      <c r="HJB86" s="35"/>
      <c r="HJC86" s="35"/>
      <c r="HJD86" s="35"/>
      <c r="HJE86" s="35"/>
      <c r="HJF86" s="35"/>
      <c r="HJG86" s="35"/>
      <c r="HJH86" s="35"/>
      <c r="HJI86" s="35"/>
      <c r="HJJ86" s="35"/>
      <c r="HJK86" s="35"/>
      <c r="HJL86" s="35"/>
      <c r="HJM86" s="35"/>
      <c r="HJN86" s="35"/>
      <c r="HJO86" s="35"/>
      <c r="HJP86" s="35"/>
      <c r="HJQ86" s="35"/>
      <c r="HJR86" s="35"/>
      <c r="HJS86" s="35"/>
      <c r="HJT86" s="35"/>
      <c r="HJU86" s="35"/>
      <c r="HJV86" s="35"/>
      <c r="HJW86" s="35"/>
      <c r="HJX86" s="35"/>
      <c r="HJY86" s="35"/>
      <c r="HJZ86" s="35"/>
      <c r="HKA86" s="35"/>
      <c r="HKB86" s="35"/>
      <c r="HKC86" s="35"/>
      <c r="HKD86" s="35"/>
      <c r="HKE86" s="35"/>
      <c r="HKF86" s="35"/>
      <c r="HKG86" s="35"/>
      <c r="HKH86" s="35"/>
      <c r="HKI86" s="35"/>
      <c r="HKJ86" s="35"/>
      <c r="HKK86" s="35"/>
      <c r="HKL86" s="35"/>
      <c r="HKM86" s="35"/>
      <c r="HKN86" s="35"/>
      <c r="HKO86" s="35"/>
      <c r="HKP86" s="35"/>
      <c r="HKQ86" s="35"/>
      <c r="HKR86" s="35"/>
      <c r="HKS86" s="35"/>
      <c r="HKT86" s="35"/>
      <c r="HKU86" s="35"/>
      <c r="HKV86" s="35"/>
      <c r="HKW86" s="35"/>
      <c r="HKX86" s="35"/>
      <c r="HKY86" s="35"/>
      <c r="HKZ86" s="35"/>
      <c r="HLA86" s="35"/>
      <c r="HLB86" s="35"/>
      <c r="HLC86" s="35"/>
      <c r="HLD86" s="35"/>
      <c r="HLE86" s="35"/>
      <c r="HLF86" s="35"/>
      <c r="HLG86" s="35"/>
      <c r="HLH86" s="35"/>
      <c r="HLI86" s="35"/>
      <c r="HLJ86" s="35"/>
      <c r="HLK86" s="35"/>
      <c r="HLL86" s="35"/>
      <c r="HLM86" s="35"/>
      <c r="HLN86" s="35"/>
      <c r="HLO86" s="35"/>
      <c r="HLP86" s="35"/>
      <c r="HLQ86" s="35"/>
      <c r="HLR86" s="35"/>
      <c r="HLS86" s="35"/>
      <c r="HLT86" s="35"/>
      <c r="HLU86" s="35"/>
      <c r="HLV86" s="35"/>
      <c r="HLW86" s="35"/>
      <c r="HLX86" s="35"/>
      <c r="HLY86" s="35"/>
      <c r="HLZ86" s="35"/>
      <c r="HMA86" s="35"/>
      <c r="HMB86" s="35"/>
      <c r="HMC86" s="35"/>
      <c r="HMD86" s="35"/>
      <c r="HME86" s="35"/>
      <c r="HMF86" s="35"/>
      <c r="HMG86" s="35"/>
      <c r="HMH86" s="35"/>
      <c r="HMI86" s="35"/>
      <c r="HMJ86" s="35"/>
      <c r="HMK86" s="35"/>
      <c r="HML86" s="35"/>
      <c r="HMM86" s="35"/>
      <c r="HMN86" s="35"/>
      <c r="HMO86" s="35"/>
      <c r="HMP86" s="35"/>
      <c r="HMQ86" s="35"/>
      <c r="HMR86" s="35"/>
      <c r="HMS86" s="35"/>
      <c r="HMT86" s="35"/>
      <c r="HMU86" s="35"/>
      <c r="HMV86" s="35"/>
      <c r="HMW86" s="35"/>
      <c r="HMX86" s="35"/>
      <c r="HMY86" s="35"/>
      <c r="HMZ86" s="35"/>
      <c r="HNA86" s="35"/>
      <c r="HNB86" s="35"/>
      <c r="HNC86" s="35"/>
      <c r="HND86" s="35"/>
      <c r="HNE86" s="35"/>
      <c r="HNF86" s="35"/>
      <c r="HNG86" s="35"/>
      <c r="HNH86" s="35"/>
      <c r="HNI86" s="35"/>
      <c r="HNJ86" s="35"/>
      <c r="HNK86" s="35"/>
      <c r="HNL86" s="35"/>
      <c r="HNM86" s="35"/>
      <c r="HNN86" s="35"/>
      <c r="HNO86" s="35"/>
      <c r="HNP86" s="35"/>
      <c r="HNQ86" s="35"/>
      <c r="HNR86" s="35"/>
      <c r="HNS86" s="35"/>
      <c r="HNT86" s="35"/>
      <c r="HNU86" s="35"/>
      <c r="HNV86" s="35"/>
      <c r="HNW86" s="35"/>
      <c r="HNX86" s="35"/>
      <c r="HNY86" s="35"/>
      <c r="HNZ86" s="35"/>
      <c r="HOA86" s="35"/>
      <c r="HOB86" s="35"/>
      <c r="HOC86" s="35"/>
      <c r="HOD86" s="35"/>
      <c r="HOE86" s="35"/>
      <c r="HOF86" s="35"/>
      <c r="HOG86" s="35"/>
      <c r="HOH86" s="35"/>
      <c r="HOI86" s="35"/>
      <c r="HOJ86" s="35"/>
      <c r="HOK86" s="35"/>
      <c r="HOL86" s="35"/>
      <c r="HOM86" s="35"/>
      <c r="HON86" s="35"/>
      <c r="HOO86" s="35"/>
      <c r="HOP86" s="35"/>
      <c r="HOQ86" s="35"/>
      <c r="HOR86" s="35"/>
      <c r="HOS86" s="35"/>
      <c r="HOT86" s="35"/>
      <c r="HOU86" s="35"/>
      <c r="HOV86" s="35"/>
      <c r="HOW86" s="35"/>
      <c r="HOX86" s="35"/>
      <c r="HOY86" s="35"/>
      <c r="HOZ86" s="35"/>
      <c r="HPA86" s="35"/>
      <c r="HPB86" s="35"/>
      <c r="HPC86" s="35"/>
      <c r="HPD86" s="35"/>
      <c r="HPE86" s="35"/>
      <c r="HPF86" s="35"/>
      <c r="HPG86" s="35"/>
      <c r="HPH86" s="35"/>
      <c r="HPI86" s="35"/>
      <c r="HPJ86" s="35"/>
      <c r="HPK86" s="35"/>
      <c r="HPL86" s="35"/>
      <c r="HPM86" s="35"/>
      <c r="HPN86" s="35"/>
      <c r="HPO86" s="35"/>
      <c r="HPP86" s="35"/>
      <c r="HPQ86" s="35"/>
      <c r="HPR86" s="35"/>
      <c r="HPS86" s="35"/>
      <c r="HPT86" s="35"/>
      <c r="HPU86" s="35"/>
      <c r="HPV86" s="35"/>
      <c r="HPW86" s="35"/>
      <c r="HPX86" s="35"/>
      <c r="HPY86" s="35"/>
      <c r="HPZ86" s="35"/>
      <c r="HQA86" s="35"/>
      <c r="HQB86" s="35"/>
      <c r="HQC86" s="35"/>
      <c r="HQD86" s="35"/>
      <c r="HQE86" s="35"/>
      <c r="HQF86" s="35"/>
      <c r="HQG86" s="35"/>
      <c r="HQH86" s="35"/>
      <c r="HQO86" s="35"/>
      <c r="HQP86" s="35"/>
      <c r="HQQ86" s="35"/>
      <c r="HQR86" s="35"/>
      <c r="HQS86" s="35"/>
      <c r="HQT86" s="35"/>
      <c r="HQU86" s="35"/>
      <c r="HQV86" s="35"/>
      <c r="HQW86" s="35"/>
      <c r="HQX86" s="35"/>
      <c r="HQY86" s="35"/>
      <c r="HQZ86" s="35"/>
      <c r="HRA86" s="35"/>
      <c r="HRB86" s="35"/>
      <c r="HRC86" s="35"/>
      <c r="HRD86" s="35"/>
      <c r="HRE86" s="35"/>
      <c r="HRF86" s="35"/>
      <c r="HRG86" s="35"/>
      <c r="HRH86" s="35"/>
      <c r="HRI86" s="35"/>
      <c r="HRJ86" s="35"/>
      <c r="HRK86" s="35"/>
      <c r="HRL86" s="35"/>
      <c r="HRM86" s="35"/>
      <c r="HRN86" s="35"/>
      <c r="HRO86" s="35"/>
      <c r="HRP86" s="35"/>
      <c r="HRQ86" s="35"/>
      <c r="HRR86" s="35"/>
      <c r="HRS86" s="35"/>
      <c r="HRT86" s="35"/>
      <c r="HRU86" s="35"/>
      <c r="HRV86" s="35"/>
      <c r="HRW86" s="35"/>
      <c r="HRX86" s="35"/>
      <c r="HRY86" s="35"/>
      <c r="HRZ86" s="35"/>
      <c r="HSA86" s="35"/>
      <c r="HSB86" s="35"/>
      <c r="HSC86" s="35"/>
      <c r="HSD86" s="35"/>
      <c r="HSE86" s="35"/>
      <c r="HSF86" s="35"/>
      <c r="HSG86" s="35"/>
      <c r="HSH86" s="35"/>
      <c r="HSI86" s="35"/>
      <c r="HSJ86" s="35"/>
      <c r="HSK86" s="35"/>
      <c r="HSL86" s="35"/>
      <c r="HSM86" s="35"/>
      <c r="HSN86" s="35"/>
      <c r="HSO86" s="35"/>
      <c r="HSP86" s="35"/>
      <c r="HSQ86" s="35"/>
      <c r="HSR86" s="35"/>
      <c r="HSS86" s="35"/>
      <c r="HST86" s="35"/>
      <c r="HSU86" s="35"/>
      <c r="HSV86" s="35"/>
      <c r="HSW86" s="35"/>
      <c r="HSX86" s="35"/>
      <c r="HSY86" s="35"/>
      <c r="HSZ86" s="35"/>
      <c r="HTA86" s="35"/>
      <c r="HTB86" s="35"/>
      <c r="HTC86" s="35"/>
      <c r="HTD86" s="35"/>
      <c r="HTE86" s="35"/>
      <c r="HTF86" s="35"/>
      <c r="HTG86" s="35"/>
      <c r="HTH86" s="35"/>
      <c r="HTI86" s="35"/>
      <c r="HTJ86" s="35"/>
      <c r="HTK86" s="35"/>
      <c r="HTL86" s="35"/>
      <c r="HTM86" s="35"/>
      <c r="HTN86" s="35"/>
      <c r="HTO86" s="35"/>
      <c r="HTP86" s="35"/>
      <c r="HTQ86" s="35"/>
      <c r="HTR86" s="35"/>
      <c r="HTS86" s="35"/>
      <c r="HTT86" s="35"/>
      <c r="HTU86" s="35"/>
      <c r="HTV86" s="35"/>
      <c r="HTW86" s="35"/>
      <c r="HTX86" s="35"/>
      <c r="HTY86" s="35"/>
      <c r="HTZ86" s="35"/>
      <c r="HUA86" s="35"/>
      <c r="HUB86" s="35"/>
      <c r="HUC86" s="35"/>
      <c r="HUD86" s="35"/>
      <c r="HUE86" s="35"/>
      <c r="HUF86" s="35"/>
      <c r="HUG86" s="35"/>
      <c r="HUH86" s="35"/>
      <c r="HUI86" s="35"/>
      <c r="HUJ86" s="35"/>
      <c r="HUK86" s="35"/>
      <c r="HUL86" s="35"/>
      <c r="HUM86" s="35"/>
      <c r="HUN86" s="35"/>
      <c r="HUO86" s="35"/>
      <c r="HUP86" s="35"/>
      <c r="HUQ86" s="35"/>
      <c r="HUR86" s="35"/>
      <c r="HUS86" s="35"/>
      <c r="HUT86" s="35"/>
      <c r="HUU86" s="35"/>
      <c r="HUV86" s="35"/>
      <c r="HUW86" s="35"/>
      <c r="HUX86" s="35"/>
      <c r="HUY86" s="35"/>
      <c r="HUZ86" s="35"/>
      <c r="HVA86" s="35"/>
      <c r="HVB86" s="35"/>
      <c r="HVC86" s="35"/>
      <c r="HVD86" s="35"/>
      <c r="HVE86" s="35"/>
      <c r="HVF86" s="35"/>
      <c r="HVG86" s="35"/>
      <c r="HVH86" s="35"/>
      <c r="HVI86" s="35"/>
      <c r="HVJ86" s="35"/>
      <c r="HVK86" s="35"/>
      <c r="HVL86" s="35"/>
      <c r="HVM86" s="35"/>
      <c r="HVN86" s="35"/>
      <c r="HVO86" s="35"/>
      <c r="HVP86" s="35"/>
      <c r="HVQ86" s="35"/>
      <c r="HVR86" s="35"/>
      <c r="HVS86" s="35"/>
      <c r="HVT86" s="35"/>
      <c r="HVU86" s="35"/>
      <c r="HVV86" s="35"/>
      <c r="HVW86" s="35"/>
      <c r="HVX86" s="35"/>
      <c r="HVY86" s="35"/>
      <c r="HVZ86" s="35"/>
      <c r="HWA86" s="35"/>
      <c r="HWB86" s="35"/>
      <c r="HWC86" s="35"/>
      <c r="HWD86" s="35"/>
      <c r="HWE86" s="35"/>
      <c r="HWF86" s="35"/>
      <c r="HWG86" s="35"/>
      <c r="HWH86" s="35"/>
      <c r="HWI86" s="35"/>
      <c r="HWJ86" s="35"/>
      <c r="HWK86" s="35"/>
      <c r="HWL86" s="35"/>
      <c r="HWM86" s="35"/>
      <c r="HWN86" s="35"/>
      <c r="HWO86" s="35"/>
      <c r="HWP86" s="35"/>
      <c r="HWQ86" s="35"/>
      <c r="HWR86" s="35"/>
      <c r="HWS86" s="35"/>
      <c r="HWT86" s="35"/>
      <c r="HWU86" s="35"/>
      <c r="HWV86" s="35"/>
      <c r="HWW86" s="35"/>
      <c r="HWX86" s="35"/>
      <c r="HWY86" s="35"/>
      <c r="HWZ86" s="35"/>
      <c r="HXA86" s="35"/>
      <c r="HXB86" s="35"/>
      <c r="HXC86" s="35"/>
      <c r="HXD86" s="35"/>
      <c r="HXE86" s="35"/>
      <c r="HXF86" s="35"/>
      <c r="HXG86" s="35"/>
      <c r="HXH86" s="35"/>
      <c r="HXI86" s="35"/>
      <c r="HXJ86" s="35"/>
      <c r="HXK86" s="35"/>
      <c r="HXL86" s="35"/>
      <c r="HXM86" s="35"/>
      <c r="HXN86" s="35"/>
      <c r="HXO86" s="35"/>
      <c r="HXP86" s="35"/>
      <c r="HXQ86" s="35"/>
      <c r="HXR86" s="35"/>
      <c r="HXS86" s="35"/>
      <c r="HXT86" s="35"/>
      <c r="HXU86" s="35"/>
      <c r="HXV86" s="35"/>
      <c r="HXW86" s="35"/>
      <c r="HXX86" s="35"/>
      <c r="HXY86" s="35"/>
      <c r="HXZ86" s="35"/>
      <c r="HYA86" s="35"/>
      <c r="HYB86" s="35"/>
      <c r="HYC86" s="35"/>
      <c r="HYD86" s="35"/>
      <c r="HYE86" s="35"/>
      <c r="HYF86" s="35"/>
      <c r="HYG86" s="35"/>
      <c r="HYH86" s="35"/>
      <c r="HYI86" s="35"/>
      <c r="HYJ86" s="35"/>
      <c r="HYK86" s="35"/>
      <c r="HYL86" s="35"/>
      <c r="HYM86" s="35"/>
      <c r="HYN86" s="35"/>
      <c r="HYO86" s="35"/>
      <c r="HYP86" s="35"/>
      <c r="HYQ86" s="35"/>
      <c r="HYR86" s="35"/>
      <c r="HYS86" s="35"/>
      <c r="HYT86" s="35"/>
      <c r="HYU86" s="35"/>
      <c r="HYV86" s="35"/>
      <c r="HYW86" s="35"/>
      <c r="HYX86" s="35"/>
      <c r="HYY86" s="35"/>
      <c r="HYZ86" s="35"/>
      <c r="HZA86" s="35"/>
      <c r="HZB86" s="35"/>
      <c r="HZC86" s="35"/>
      <c r="HZD86" s="35"/>
      <c r="HZE86" s="35"/>
      <c r="HZF86" s="35"/>
      <c r="HZG86" s="35"/>
      <c r="HZH86" s="35"/>
      <c r="HZI86" s="35"/>
      <c r="HZJ86" s="35"/>
      <c r="HZK86" s="35"/>
      <c r="HZL86" s="35"/>
      <c r="HZM86" s="35"/>
      <c r="HZN86" s="35"/>
      <c r="HZO86" s="35"/>
      <c r="HZP86" s="35"/>
      <c r="HZQ86" s="35"/>
      <c r="HZR86" s="35"/>
      <c r="HZS86" s="35"/>
      <c r="HZT86" s="35"/>
      <c r="HZU86" s="35"/>
      <c r="HZV86" s="35"/>
      <c r="HZW86" s="35"/>
      <c r="HZX86" s="35"/>
      <c r="HZY86" s="35"/>
      <c r="HZZ86" s="35"/>
      <c r="IAA86" s="35"/>
      <c r="IAB86" s="35"/>
      <c r="IAC86" s="35"/>
      <c r="IAD86" s="35"/>
      <c r="IAK86" s="35"/>
      <c r="IAL86" s="35"/>
      <c r="IAM86" s="35"/>
      <c r="IAN86" s="35"/>
      <c r="IAO86" s="35"/>
      <c r="IAP86" s="35"/>
      <c r="IAQ86" s="35"/>
      <c r="IAR86" s="35"/>
      <c r="IAS86" s="35"/>
      <c r="IAT86" s="35"/>
      <c r="IAU86" s="35"/>
      <c r="IAV86" s="35"/>
      <c r="IAW86" s="35"/>
      <c r="IAX86" s="35"/>
      <c r="IAY86" s="35"/>
      <c r="IAZ86" s="35"/>
      <c r="IBA86" s="35"/>
      <c r="IBB86" s="35"/>
      <c r="IBC86" s="35"/>
      <c r="IBD86" s="35"/>
      <c r="IBE86" s="35"/>
      <c r="IBF86" s="35"/>
      <c r="IBG86" s="35"/>
      <c r="IBH86" s="35"/>
      <c r="IBI86" s="35"/>
      <c r="IBJ86" s="35"/>
      <c r="IBK86" s="35"/>
      <c r="IBL86" s="35"/>
      <c r="IBM86" s="35"/>
      <c r="IBN86" s="35"/>
      <c r="IBO86" s="35"/>
      <c r="IBP86" s="35"/>
      <c r="IBQ86" s="35"/>
      <c r="IBR86" s="35"/>
      <c r="IBS86" s="35"/>
      <c r="IBT86" s="35"/>
      <c r="IBU86" s="35"/>
      <c r="IBV86" s="35"/>
      <c r="IBW86" s="35"/>
      <c r="IBX86" s="35"/>
      <c r="IBY86" s="35"/>
      <c r="IBZ86" s="35"/>
      <c r="ICA86" s="35"/>
      <c r="ICB86" s="35"/>
      <c r="ICC86" s="35"/>
      <c r="ICD86" s="35"/>
      <c r="ICE86" s="35"/>
      <c r="ICF86" s="35"/>
      <c r="ICG86" s="35"/>
      <c r="ICH86" s="35"/>
      <c r="ICI86" s="35"/>
      <c r="ICJ86" s="35"/>
      <c r="ICK86" s="35"/>
      <c r="ICL86" s="35"/>
      <c r="ICM86" s="35"/>
      <c r="ICN86" s="35"/>
      <c r="ICO86" s="35"/>
      <c r="ICP86" s="35"/>
      <c r="ICQ86" s="35"/>
      <c r="ICR86" s="35"/>
      <c r="ICS86" s="35"/>
      <c r="ICT86" s="35"/>
      <c r="ICU86" s="35"/>
      <c r="ICV86" s="35"/>
      <c r="ICW86" s="35"/>
      <c r="ICX86" s="35"/>
      <c r="ICY86" s="35"/>
      <c r="ICZ86" s="35"/>
      <c r="IDA86" s="35"/>
      <c r="IDB86" s="35"/>
      <c r="IDC86" s="35"/>
      <c r="IDD86" s="35"/>
      <c r="IDE86" s="35"/>
      <c r="IDF86" s="35"/>
      <c r="IDG86" s="35"/>
      <c r="IDH86" s="35"/>
      <c r="IDI86" s="35"/>
      <c r="IDJ86" s="35"/>
      <c r="IDK86" s="35"/>
      <c r="IDL86" s="35"/>
      <c r="IDM86" s="35"/>
      <c r="IDN86" s="35"/>
      <c r="IDO86" s="35"/>
      <c r="IDP86" s="35"/>
      <c r="IDQ86" s="35"/>
      <c r="IDR86" s="35"/>
      <c r="IDS86" s="35"/>
      <c r="IDT86" s="35"/>
      <c r="IDU86" s="35"/>
      <c r="IDV86" s="35"/>
      <c r="IDW86" s="35"/>
      <c r="IDX86" s="35"/>
      <c r="IDY86" s="35"/>
      <c r="IDZ86" s="35"/>
      <c r="IEA86" s="35"/>
      <c r="IEB86" s="35"/>
      <c r="IEC86" s="35"/>
      <c r="IED86" s="35"/>
      <c r="IEE86" s="35"/>
      <c r="IEF86" s="35"/>
      <c r="IEG86" s="35"/>
      <c r="IEH86" s="35"/>
      <c r="IEI86" s="35"/>
      <c r="IEJ86" s="35"/>
      <c r="IEK86" s="35"/>
      <c r="IEL86" s="35"/>
      <c r="IEM86" s="35"/>
      <c r="IEN86" s="35"/>
      <c r="IEO86" s="35"/>
      <c r="IEP86" s="35"/>
      <c r="IEQ86" s="35"/>
      <c r="IER86" s="35"/>
      <c r="IES86" s="35"/>
      <c r="IET86" s="35"/>
      <c r="IEU86" s="35"/>
      <c r="IEV86" s="35"/>
      <c r="IEW86" s="35"/>
      <c r="IEX86" s="35"/>
      <c r="IEY86" s="35"/>
      <c r="IEZ86" s="35"/>
      <c r="IFA86" s="35"/>
      <c r="IFB86" s="35"/>
      <c r="IFC86" s="35"/>
      <c r="IFD86" s="35"/>
      <c r="IFE86" s="35"/>
      <c r="IFF86" s="35"/>
      <c r="IFG86" s="35"/>
      <c r="IFH86" s="35"/>
      <c r="IFI86" s="35"/>
      <c r="IFJ86" s="35"/>
      <c r="IFK86" s="35"/>
      <c r="IFL86" s="35"/>
      <c r="IFM86" s="35"/>
      <c r="IFN86" s="35"/>
      <c r="IFO86" s="35"/>
      <c r="IFP86" s="35"/>
      <c r="IFQ86" s="35"/>
      <c r="IFR86" s="35"/>
      <c r="IFS86" s="35"/>
      <c r="IFT86" s="35"/>
      <c r="IFU86" s="35"/>
      <c r="IFV86" s="35"/>
      <c r="IFW86" s="35"/>
      <c r="IFX86" s="35"/>
      <c r="IFY86" s="35"/>
      <c r="IFZ86" s="35"/>
      <c r="IGA86" s="35"/>
      <c r="IGB86" s="35"/>
      <c r="IGC86" s="35"/>
      <c r="IGD86" s="35"/>
      <c r="IGE86" s="35"/>
      <c r="IGF86" s="35"/>
      <c r="IGG86" s="35"/>
      <c r="IGH86" s="35"/>
      <c r="IGI86" s="35"/>
      <c r="IGJ86" s="35"/>
      <c r="IGK86" s="35"/>
      <c r="IGL86" s="35"/>
      <c r="IGM86" s="35"/>
      <c r="IGN86" s="35"/>
      <c r="IGO86" s="35"/>
      <c r="IGP86" s="35"/>
      <c r="IGQ86" s="35"/>
      <c r="IGR86" s="35"/>
      <c r="IGS86" s="35"/>
      <c r="IGT86" s="35"/>
      <c r="IGU86" s="35"/>
      <c r="IGV86" s="35"/>
      <c r="IGW86" s="35"/>
      <c r="IGX86" s="35"/>
      <c r="IGY86" s="35"/>
      <c r="IGZ86" s="35"/>
      <c r="IHA86" s="35"/>
      <c r="IHB86" s="35"/>
      <c r="IHC86" s="35"/>
      <c r="IHD86" s="35"/>
      <c r="IHE86" s="35"/>
      <c r="IHF86" s="35"/>
      <c r="IHG86" s="35"/>
      <c r="IHH86" s="35"/>
      <c r="IHI86" s="35"/>
      <c r="IHJ86" s="35"/>
      <c r="IHK86" s="35"/>
      <c r="IHL86" s="35"/>
      <c r="IHM86" s="35"/>
      <c r="IHN86" s="35"/>
      <c r="IHO86" s="35"/>
      <c r="IHP86" s="35"/>
      <c r="IHQ86" s="35"/>
      <c r="IHR86" s="35"/>
      <c r="IHS86" s="35"/>
      <c r="IHT86" s="35"/>
      <c r="IHU86" s="35"/>
      <c r="IHV86" s="35"/>
      <c r="IHW86" s="35"/>
      <c r="IHX86" s="35"/>
      <c r="IHY86" s="35"/>
      <c r="IHZ86" s="35"/>
      <c r="IIA86" s="35"/>
      <c r="IIB86" s="35"/>
      <c r="IIC86" s="35"/>
      <c r="IID86" s="35"/>
      <c r="IIE86" s="35"/>
      <c r="IIF86" s="35"/>
      <c r="IIG86" s="35"/>
      <c r="IIH86" s="35"/>
      <c r="III86" s="35"/>
      <c r="IIJ86" s="35"/>
      <c r="IIK86" s="35"/>
      <c r="IIL86" s="35"/>
      <c r="IIM86" s="35"/>
      <c r="IIN86" s="35"/>
      <c r="IIO86" s="35"/>
      <c r="IIP86" s="35"/>
      <c r="IIQ86" s="35"/>
      <c r="IIR86" s="35"/>
      <c r="IIS86" s="35"/>
      <c r="IIT86" s="35"/>
      <c r="IIU86" s="35"/>
      <c r="IIV86" s="35"/>
      <c r="IIW86" s="35"/>
      <c r="IIX86" s="35"/>
      <c r="IIY86" s="35"/>
      <c r="IIZ86" s="35"/>
      <c r="IJA86" s="35"/>
      <c r="IJB86" s="35"/>
      <c r="IJC86" s="35"/>
      <c r="IJD86" s="35"/>
      <c r="IJE86" s="35"/>
      <c r="IJF86" s="35"/>
      <c r="IJG86" s="35"/>
      <c r="IJH86" s="35"/>
      <c r="IJI86" s="35"/>
      <c r="IJJ86" s="35"/>
      <c r="IJK86" s="35"/>
      <c r="IJL86" s="35"/>
      <c r="IJM86" s="35"/>
      <c r="IJN86" s="35"/>
      <c r="IJO86" s="35"/>
      <c r="IJP86" s="35"/>
      <c r="IJQ86" s="35"/>
      <c r="IJR86" s="35"/>
      <c r="IJS86" s="35"/>
      <c r="IJT86" s="35"/>
      <c r="IJU86" s="35"/>
      <c r="IJV86" s="35"/>
      <c r="IJW86" s="35"/>
      <c r="IJX86" s="35"/>
      <c r="IJY86" s="35"/>
      <c r="IJZ86" s="35"/>
      <c r="IKG86" s="35"/>
      <c r="IKH86" s="35"/>
      <c r="IKI86" s="35"/>
      <c r="IKJ86" s="35"/>
      <c r="IKK86" s="35"/>
      <c r="IKL86" s="35"/>
      <c r="IKM86" s="35"/>
      <c r="IKN86" s="35"/>
      <c r="IKO86" s="35"/>
      <c r="IKP86" s="35"/>
      <c r="IKQ86" s="35"/>
      <c r="IKR86" s="35"/>
      <c r="IKS86" s="35"/>
      <c r="IKT86" s="35"/>
      <c r="IKU86" s="35"/>
      <c r="IKV86" s="35"/>
      <c r="IKW86" s="35"/>
      <c r="IKX86" s="35"/>
      <c r="IKY86" s="35"/>
      <c r="IKZ86" s="35"/>
      <c r="ILA86" s="35"/>
      <c r="ILB86" s="35"/>
      <c r="ILC86" s="35"/>
      <c r="ILD86" s="35"/>
      <c r="ILE86" s="35"/>
      <c r="ILF86" s="35"/>
      <c r="ILG86" s="35"/>
      <c r="ILH86" s="35"/>
      <c r="ILI86" s="35"/>
      <c r="ILJ86" s="35"/>
      <c r="ILK86" s="35"/>
      <c r="ILL86" s="35"/>
      <c r="ILM86" s="35"/>
      <c r="ILN86" s="35"/>
      <c r="ILO86" s="35"/>
      <c r="ILP86" s="35"/>
      <c r="ILQ86" s="35"/>
      <c r="ILR86" s="35"/>
      <c r="ILS86" s="35"/>
      <c r="ILT86" s="35"/>
      <c r="ILU86" s="35"/>
      <c r="ILV86" s="35"/>
      <c r="ILW86" s="35"/>
      <c r="ILX86" s="35"/>
      <c r="ILY86" s="35"/>
      <c r="ILZ86" s="35"/>
      <c r="IMA86" s="35"/>
      <c r="IMB86" s="35"/>
      <c r="IMC86" s="35"/>
      <c r="IMD86" s="35"/>
      <c r="IME86" s="35"/>
      <c r="IMF86" s="35"/>
      <c r="IMG86" s="35"/>
      <c r="IMH86" s="35"/>
      <c r="IMI86" s="35"/>
      <c r="IMJ86" s="35"/>
      <c r="IMK86" s="35"/>
      <c r="IML86" s="35"/>
      <c r="IMM86" s="35"/>
      <c r="IMN86" s="35"/>
      <c r="IMO86" s="35"/>
      <c r="IMP86" s="35"/>
      <c r="IMQ86" s="35"/>
      <c r="IMR86" s="35"/>
      <c r="IMS86" s="35"/>
      <c r="IMT86" s="35"/>
      <c r="IMU86" s="35"/>
      <c r="IMV86" s="35"/>
      <c r="IMW86" s="35"/>
      <c r="IMX86" s="35"/>
      <c r="IMY86" s="35"/>
      <c r="IMZ86" s="35"/>
      <c r="INA86" s="35"/>
      <c r="INB86" s="35"/>
      <c r="INC86" s="35"/>
      <c r="IND86" s="35"/>
      <c r="INE86" s="35"/>
      <c r="INF86" s="35"/>
      <c r="ING86" s="35"/>
      <c r="INH86" s="35"/>
      <c r="INI86" s="35"/>
      <c r="INJ86" s="35"/>
      <c r="INK86" s="35"/>
      <c r="INL86" s="35"/>
      <c r="INM86" s="35"/>
      <c r="INN86" s="35"/>
      <c r="INO86" s="35"/>
      <c r="INP86" s="35"/>
      <c r="INQ86" s="35"/>
      <c r="INR86" s="35"/>
      <c r="INS86" s="35"/>
      <c r="INT86" s="35"/>
      <c r="INU86" s="35"/>
      <c r="INV86" s="35"/>
      <c r="INW86" s="35"/>
      <c r="INX86" s="35"/>
      <c r="INY86" s="35"/>
      <c r="INZ86" s="35"/>
      <c r="IOA86" s="35"/>
      <c r="IOB86" s="35"/>
      <c r="IOC86" s="35"/>
      <c r="IOD86" s="35"/>
      <c r="IOE86" s="35"/>
      <c r="IOF86" s="35"/>
      <c r="IOG86" s="35"/>
      <c r="IOH86" s="35"/>
      <c r="IOI86" s="35"/>
      <c r="IOJ86" s="35"/>
      <c r="IOK86" s="35"/>
      <c r="IOL86" s="35"/>
      <c r="IOM86" s="35"/>
      <c r="ION86" s="35"/>
      <c r="IOO86" s="35"/>
      <c r="IOP86" s="35"/>
      <c r="IOQ86" s="35"/>
      <c r="IOR86" s="35"/>
      <c r="IOS86" s="35"/>
      <c r="IOT86" s="35"/>
      <c r="IOU86" s="35"/>
      <c r="IOV86" s="35"/>
      <c r="IOW86" s="35"/>
      <c r="IOX86" s="35"/>
      <c r="IOY86" s="35"/>
      <c r="IOZ86" s="35"/>
      <c r="IPA86" s="35"/>
      <c r="IPB86" s="35"/>
      <c r="IPC86" s="35"/>
      <c r="IPD86" s="35"/>
      <c r="IPE86" s="35"/>
      <c r="IPF86" s="35"/>
      <c r="IPG86" s="35"/>
      <c r="IPH86" s="35"/>
      <c r="IPI86" s="35"/>
      <c r="IPJ86" s="35"/>
      <c r="IPK86" s="35"/>
      <c r="IPL86" s="35"/>
      <c r="IPM86" s="35"/>
      <c r="IPN86" s="35"/>
      <c r="IPO86" s="35"/>
      <c r="IPP86" s="35"/>
      <c r="IPQ86" s="35"/>
      <c r="IPR86" s="35"/>
      <c r="IPS86" s="35"/>
      <c r="IPT86" s="35"/>
      <c r="IPU86" s="35"/>
      <c r="IPV86" s="35"/>
      <c r="IPW86" s="35"/>
      <c r="IPX86" s="35"/>
      <c r="IPY86" s="35"/>
      <c r="IPZ86" s="35"/>
      <c r="IQA86" s="35"/>
      <c r="IQB86" s="35"/>
      <c r="IQC86" s="35"/>
      <c r="IQD86" s="35"/>
      <c r="IQE86" s="35"/>
      <c r="IQF86" s="35"/>
      <c r="IQG86" s="35"/>
      <c r="IQH86" s="35"/>
      <c r="IQI86" s="35"/>
      <c r="IQJ86" s="35"/>
      <c r="IQK86" s="35"/>
      <c r="IQL86" s="35"/>
      <c r="IQM86" s="35"/>
      <c r="IQN86" s="35"/>
      <c r="IQO86" s="35"/>
      <c r="IQP86" s="35"/>
      <c r="IQQ86" s="35"/>
      <c r="IQR86" s="35"/>
      <c r="IQS86" s="35"/>
      <c r="IQT86" s="35"/>
      <c r="IQU86" s="35"/>
      <c r="IQV86" s="35"/>
      <c r="IQW86" s="35"/>
      <c r="IQX86" s="35"/>
      <c r="IQY86" s="35"/>
      <c r="IQZ86" s="35"/>
      <c r="IRA86" s="35"/>
      <c r="IRB86" s="35"/>
      <c r="IRC86" s="35"/>
      <c r="IRD86" s="35"/>
      <c r="IRE86" s="35"/>
      <c r="IRF86" s="35"/>
      <c r="IRG86" s="35"/>
      <c r="IRH86" s="35"/>
      <c r="IRI86" s="35"/>
      <c r="IRJ86" s="35"/>
      <c r="IRK86" s="35"/>
      <c r="IRL86" s="35"/>
      <c r="IRM86" s="35"/>
      <c r="IRN86" s="35"/>
      <c r="IRO86" s="35"/>
      <c r="IRP86" s="35"/>
      <c r="IRQ86" s="35"/>
      <c r="IRR86" s="35"/>
      <c r="IRS86" s="35"/>
      <c r="IRT86" s="35"/>
      <c r="IRU86" s="35"/>
      <c r="IRV86" s="35"/>
      <c r="IRW86" s="35"/>
      <c r="IRX86" s="35"/>
      <c r="IRY86" s="35"/>
      <c r="IRZ86" s="35"/>
      <c r="ISA86" s="35"/>
      <c r="ISB86" s="35"/>
      <c r="ISC86" s="35"/>
      <c r="ISD86" s="35"/>
      <c r="ISE86" s="35"/>
      <c r="ISF86" s="35"/>
      <c r="ISG86" s="35"/>
      <c r="ISH86" s="35"/>
      <c r="ISI86" s="35"/>
      <c r="ISJ86" s="35"/>
      <c r="ISK86" s="35"/>
      <c r="ISL86" s="35"/>
      <c r="ISM86" s="35"/>
      <c r="ISN86" s="35"/>
      <c r="ISO86" s="35"/>
      <c r="ISP86" s="35"/>
      <c r="ISQ86" s="35"/>
      <c r="ISR86" s="35"/>
      <c r="ISS86" s="35"/>
      <c r="IST86" s="35"/>
      <c r="ISU86" s="35"/>
      <c r="ISV86" s="35"/>
      <c r="ISW86" s="35"/>
      <c r="ISX86" s="35"/>
      <c r="ISY86" s="35"/>
      <c r="ISZ86" s="35"/>
      <c r="ITA86" s="35"/>
      <c r="ITB86" s="35"/>
      <c r="ITC86" s="35"/>
      <c r="ITD86" s="35"/>
      <c r="ITE86" s="35"/>
      <c r="ITF86" s="35"/>
      <c r="ITG86" s="35"/>
      <c r="ITH86" s="35"/>
      <c r="ITI86" s="35"/>
      <c r="ITJ86" s="35"/>
      <c r="ITK86" s="35"/>
      <c r="ITL86" s="35"/>
      <c r="ITM86" s="35"/>
      <c r="ITN86" s="35"/>
      <c r="ITO86" s="35"/>
      <c r="ITP86" s="35"/>
      <c r="ITQ86" s="35"/>
      <c r="ITR86" s="35"/>
      <c r="ITS86" s="35"/>
      <c r="ITT86" s="35"/>
      <c r="ITU86" s="35"/>
      <c r="ITV86" s="35"/>
      <c r="IUC86" s="35"/>
      <c r="IUD86" s="35"/>
      <c r="IUE86" s="35"/>
      <c r="IUF86" s="35"/>
      <c r="IUG86" s="35"/>
      <c r="IUH86" s="35"/>
      <c r="IUI86" s="35"/>
      <c r="IUJ86" s="35"/>
      <c r="IUK86" s="35"/>
      <c r="IUL86" s="35"/>
      <c r="IUM86" s="35"/>
      <c r="IUN86" s="35"/>
      <c r="IUO86" s="35"/>
      <c r="IUP86" s="35"/>
      <c r="IUQ86" s="35"/>
      <c r="IUR86" s="35"/>
      <c r="IUS86" s="35"/>
      <c r="IUT86" s="35"/>
      <c r="IUU86" s="35"/>
      <c r="IUV86" s="35"/>
      <c r="IUW86" s="35"/>
      <c r="IUX86" s="35"/>
      <c r="IUY86" s="35"/>
      <c r="IUZ86" s="35"/>
      <c r="IVA86" s="35"/>
      <c r="IVB86" s="35"/>
      <c r="IVC86" s="35"/>
      <c r="IVD86" s="35"/>
      <c r="IVE86" s="35"/>
      <c r="IVF86" s="35"/>
      <c r="IVG86" s="35"/>
      <c r="IVH86" s="35"/>
      <c r="IVI86" s="35"/>
      <c r="IVJ86" s="35"/>
      <c r="IVK86" s="35"/>
      <c r="IVL86" s="35"/>
      <c r="IVM86" s="35"/>
      <c r="IVN86" s="35"/>
      <c r="IVO86" s="35"/>
      <c r="IVP86" s="35"/>
      <c r="IVQ86" s="35"/>
      <c r="IVR86" s="35"/>
      <c r="IVS86" s="35"/>
      <c r="IVT86" s="35"/>
      <c r="IVU86" s="35"/>
      <c r="IVV86" s="35"/>
      <c r="IVW86" s="35"/>
      <c r="IVX86" s="35"/>
      <c r="IVY86" s="35"/>
      <c r="IVZ86" s="35"/>
      <c r="IWA86" s="35"/>
      <c r="IWB86" s="35"/>
      <c r="IWC86" s="35"/>
      <c r="IWD86" s="35"/>
      <c r="IWE86" s="35"/>
      <c r="IWF86" s="35"/>
      <c r="IWG86" s="35"/>
      <c r="IWH86" s="35"/>
      <c r="IWI86" s="35"/>
      <c r="IWJ86" s="35"/>
      <c r="IWK86" s="35"/>
      <c r="IWL86" s="35"/>
      <c r="IWM86" s="35"/>
      <c r="IWN86" s="35"/>
      <c r="IWO86" s="35"/>
      <c r="IWP86" s="35"/>
      <c r="IWQ86" s="35"/>
      <c r="IWR86" s="35"/>
      <c r="IWS86" s="35"/>
      <c r="IWT86" s="35"/>
      <c r="IWU86" s="35"/>
      <c r="IWV86" s="35"/>
      <c r="IWW86" s="35"/>
      <c r="IWX86" s="35"/>
      <c r="IWY86" s="35"/>
      <c r="IWZ86" s="35"/>
      <c r="IXA86" s="35"/>
      <c r="IXB86" s="35"/>
      <c r="IXC86" s="35"/>
      <c r="IXD86" s="35"/>
      <c r="IXE86" s="35"/>
      <c r="IXF86" s="35"/>
      <c r="IXG86" s="35"/>
      <c r="IXH86" s="35"/>
      <c r="IXI86" s="35"/>
      <c r="IXJ86" s="35"/>
      <c r="IXK86" s="35"/>
      <c r="IXL86" s="35"/>
      <c r="IXM86" s="35"/>
      <c r="IXN86" s="35"/>
      <c r="IXO86" s="35"/>
      <c r="IXP86" s="35"/>
      <c r="IXQ86" s="35"/>
      <c r="IXR86" s="35"/>
      <c r="IXS86" s="35"/>
      <c r="IXT86" s="35"/>
      <c r="IXU86" s="35"/>
      <c r="IXV86" s="35"/>
      <c r="IXW86" s="35"/>
      <c r="IXX86" s="35"/>
      <c r="IXY86" s="35"/>
      <c r="IXZ86" s="35"/>
      <c r="IYA86" s="35"/>
      <c r="IYB86" s="35"/>
      <c r="IYC86" s="35"/>
      <c r="IYD86" s="35"/>
      <c r="IYE86" s="35"/>
      <c r="IYF86" s="35"/>
      <c r="IYG86" s="35"/>
      <c r="IYH86" s="35"/>
      <c r="IYI86" s="35"/>
      <c r="IYJ86" s="35"/>
      <c r="IYK86" s="35"/>
      <c r="IYL86" s="35"/>
      <c r="IYM86" s="35"/>
      <c r="IYN86" s="35"/>
      <c r="IYO86" s="35"/>
      <c r="IYP86" s="35"/>
      <c r="IYQ86" s="35"/>
      <c r="IYR86" s="35"/>
      <c r="IYS86" s="35"/>
      <c r="IYT86" s="35"/>
      <c r="IYU86" s="35"/>
      <c r="IYV86" s="35"/>
      <c r="IYW86" s="35"/>
      <c r="IYX86" s="35"/>
      <c r="IYY86" s="35"/>
      <c r="IYZ86" s="35"/>
      <c r="IZA86" s="35"/>
      <c r="IZB86" s="35"/>
      <c r="IZC86" s="35"/>
      <c r="IZD86" s="35"/>
      <c r="IZE86" s="35"/>
      <c r="IZF86" s="35"/>
      <c r="IZG86" s="35"/>
      <c r="IZH86" s="35"/>
      <c r="IZI86" s="35"/>
      <c r="IZJ86" s="35"/>
      <c r="IZK86" s="35"/>
      <c r="IZL86" s="35"/>
      <c r="IZM86" s="35"/>
      <c r="IZN86" s="35"/>
      <c r="IZO86" s="35"/>
      <c r="IZP86" s="35"/>
      <c r="IZQ86" s="35"/>
      <c r="IZR86" s="35"/>
      <c r="IZS86" s="35"/>
      <c r="IZT86" s="35"/>
      <c r="IZU86" s="35"/>
      <c r="IZV86" s="35"/>
      <c r="IZW86" s="35"/>
      <c r="IZX86" s="35"/>
      <c r="IZY86" s="35"/>
      <c r="IZZ86" s="35"/>
      <c r="JAA86" s="35"/>
      <c r="JAB86" s="35"/>
      <c r="JAC86" s="35"/>
      <c r="JAD86" s="35"/>
      <c r="JAE86" s="35"/>
      <c r="JAF86" s="35"/>
      <c r="JAG86" s="35"/>
      <c r="JAH86" s="35"/>
      <c r="JAI86" s="35"/>
      <c r="JAJ86" s="35"/>
      <c r="JAK86" s="35"/>
      <c r="JAL86" s="35"/>
      <c r="JAM86" s="35"/>
      <c r="JAN86" s="35"/>
      <c r="JAO86" s="35"/>
      <c r="JAP86" s="35"/>
      <c r="JAQ86" s="35"/>
      <c r="JAR86" s="35"/>
      <c r="JAS86" s="35"/>
      <c r="JAT86" s="35"/>
      <c r="JAU86" s="35"/>
      <c r="JAV86" s="35"/>
      <c r="JAW86" s="35"/>
      <c r="JAX86" s="35"/>
      <c r="JAY86" s="35"/>
      <c r="JAZ86" s="35"/>
      <c r="JBA86" s="35"/>
      <c r="JBB86" s="35"/>
      <c r="JBC86" s="35"/>
      <c r="JBD86" s="35"/>
      <c r="JBE86" s="35"/>
      <c r="JBF86" s="35"/>
      <c r="JBG86" s="35"/>
      <c r="JBH86" s="35"/>
      <c r="JBI86" s="35"/>
      <c r="JBJ86" s="35"/>
      <c r="JBK86" s="35"/>
      <c r="JBL86" s="35"/>
      <c r="JBM86" s="35"/>
      <c r="JBN86" s="35"/>
      <c r="JBO86" s="35"/>
      <c r="JBP86" s="35"/>
      <c r="JBQ86" s="35"/>
      <c r="JBR86" s="35"/>
      <c r="JBS86" s="35"/>
      <c r="JBT86" s="35"/>
      <c r="JBU86" s="35"/>
      <c r="JBV86" s="35"/>
      <c r="JBW86" s="35"/>
      <c r="JBX86" s="35"/>
      <c r="JBY86" s="35"/>
      <c r="JBZ86" s="35"/>
      <c r="JCA86" s="35"/>
      <c r="JCB86" s="35"/>
      <c r="JCC86" s="35"/>
      <c r="JCD86" s="35"/>
      <c r="JCE86" s="35"/>
      <c r="JCF86" s="35"/>
      <c r="JCG86" s="35"/>
      <c r="JCH86" s="35"/>
      <c r="JCI86" s="35"/>
      <c r="JCJ86" s="35"/>
      <c r="JCK86" s="35"/>
      <c r="JCL86" s="35"/>
      <c r="JCM86" s="35"/>
      <c r="JCN86" s="35"/>
      <c r="JCO86" s="35"/>
      <c r="JCP86" s="35"/>
      <c r="JCQ86" s="35"/>
      <c r="JCR86" s="35"/>
      <c r="JCS86" s="35"/>
      <c r="JCT86" s="35"/>
      <c r="JCU86" s="35"/>
      <c r="JCV86" s="35"/>
      <c r="JCW86" s="35"/>
      <c r="JCX86" s="35"/>
      <c r="JCY86" s="35"/>
      <c r="JCZ86" s="35"/>
      <c r="JDA86" s="35"/>
      <c r="JDB86" s="35"/>
      <c r="JDC86" s="35"/>
      <c r="JDD86" s="35"/>
      <c r="JDE86" s="35"/>
      <c r="JDF86" s="35"/>
      <c r="JDG86" s="35"/>
      <c r="JDH86" s="35"/>
      <c r="JDI86" s="35"/>
      <c r="JDJ86" s="35"/>
      <c r="JDK86" s="35"/>
      <c r="JDL86" s="35"/>
      <c r="JDM86" s="35"/>
      <c r="JDN86" s="35"/>
      <c r="JDO86" s="35"/>
      <c r="JDP86" s="35"/>
      <c r="JDQ86" s="35"/>
      <c r="JDR86" s="35"/>
      <c r="JDY86" s="35"/>
      <c r="JDZ86" s="35"/>
      <c r="JEA86" s="35"/>
      <c r="JEB86" s="35"/>
      <c r="JEC86" s="35"/>
      <c r="JED86" s="35"/>
      <c r="JEE86" s="35"/>
      <c r="JEF86" s="35"/>
      <c r="JEG86" s="35"/>
      <c r="JEH86" s="35"/>
      <c r="JEI86" s="35"/>
      <c r="JEJ86" s="35"/>
      <c r="JEK86" s="35"/>
      <c r="JEL86" s="35"/>
      <c r="JEM86" s="35"/>
      <c r="JEN86" s="35"/>
      <c r="JEO86" s="35"/>
      <c r="JEP86" s="35"/>
      <c r="JEQ86" s="35"/>
      <c r="JER86" s="35"/>
      <c r="JES86" s="35"/>
      <c r="JET86" s="35"/>
      <c r="JEU86" s="35"/>
      <c r="JEV86" s="35"/>
      <c r="JEW86" s="35"/>
      <c r="JEX86" s="35"/>
      <c r="JEY86" s="35"/>
      <c r="JEZ86" s="35"/>
      <c r="JFA86" s="35"/>
      <c r="JFB86" s="35"/>
      <c r="JFC86" s="35"/>
      <c r="JFD86" s="35"/>
      <c r="JFE86" s="35"/>
      <c r="JFF86" s="35"/>
      <c r="JFG86" s="35"/>
      <c r="JFH86" s="35"/>
      <c r="JFI86" s="35"/>
      <c r="JFJ86" s="35"/>
      <c r="JFK86" s="35"/>
      <c r="JFL86" s="35"/>
      <c r="JFM86" s="35"/>
      <c r="JFN86" s="35"/>
      <c r="JFO86" s="35"/>
      <c r="JFP86" s="35"/>
      <c r="JFQ86" s="35"/>
      <c r="JFR86" s="35"/>
      <c r="JFS86" s="35"/>
      <c r="JFT86" s="35"/>
      <c r="JFU86" s="35"/>
      <c r="JFV86" s="35"/>
      <c r="JFW86" s="35"/>
      <c r="JFX86" s="35"/>
      <c r="JFY86" s="35"/>
      <c r="JFZ86" s="35"/>
      <c r="JGA86" s="35"/>
      <c r="JGB86" s="35"/>
      <c r="JGC86" s="35"/>
      <c r="JGD86" s="35"/>
      <c r="JGE86" s="35"/>
      <c r="JGF86" s="35"/>
      <c r="JGG86" s="35"/>
      <c r="JGH86" s="35"/>
      <c r="JGI86" s="35"/>
      <c r="JGJ86" s="35"/>
      <c r="JGK86" s="35"/>
      <c r="JGL86" s="35"/>
      <c r="JGM86" s="35"/>
      <c r="JGN86" s="35"/>
      <c r="JGO86" s="35"/>
      <c r="JGP86" s="35"/>
      <c r="JGQ86" s="35"/>
      <c r="JGR86" s="35"/>
      <c r="JGS86" s="35"/>
      <c r="JGT86" s="35"/>
      <c r="JGU86" s="35"/>
      <c r="JGV86" s="35"/>
      <c r="JGW86" s="35"/>
      <c r="JGX86" s="35"/>
      <c r="JGY86" s="35"/>
      <c r="JGZ86" s="35"/>
      <c r="JHA86" s="35"/>
      <c r="JHB86" s="35"/>
      <c r="JHC86" s="35"/>
      <c r="JHD86" s="35"/>
      <c r="JHE86" s="35"/>
      <c r="JHF86" s="35"/>
      <c r="JHG86" s="35"/>
      <c r="JHH86" s="35"/>
      <c r="JHI86" s="35"/>
      <c r="JHJ86" s="35"/>
      <c r="JHK86" s="35"/>
      <c r="JHL86" s="35"/>
      <c r="JHM86" s="35"/>
      <c r="JHN86" s="35"/>
      <c r="JHO86" s="35"/>
      <c r="JHP86" s="35"/>
      <c r="JHQ86" s="35"/>
      <c r="JHR86" s="35"/>
      <c r="JHS86" s="35"/>
      <c r="JHT86" s="35"/>
      <c r="JHU86" s="35"/>
      <c r="JHV86" s="35"/>
      <c r="JHW86" s="35"/>
      <c r="JHX86" s="35"/>
      <c r="JHY86" s="35"/>
      <c r="JHZ86" s="35"/>
      <c r="JIA86" s="35"/>
      <c r="JIB86" s="35"/>
      <c r="JIC86" s="35"/>
      <c r="JID86" s="35"/>
      <c r="JIE86" s="35"/>
      <c r="JIF86" s="35"/>
      <c r="JIG86" s="35"/>
      <c r="JIH86" s="35"/>
      <c r="JII86" s="35"/>
      <c r="JIJ86" s="35"/>
      <c r="JIK86" s="35"/>
      <c r="JIL86" s="35"/>
      <c r="JIM86" s="35"/>
      <c r="JIN86" s="35"/>
      <c r="JIO86" s="35"/>
      <c r="JIP86" s="35"/>
      <c r="JIQ86" s="35"/>
      <c r="JIR86" s="35"/>
      <c r="JIS86" s="35"/>
      <c r="JIT86" s="35"/>
      <c r="JIU86" s="35"/>
      <c r="JIV86" s="35"/>
      <c r="JIW86" s="35"/>
      <c r="JIX86" s="35"/>
      <c r="JIY86" s="35"/>
      <c r="JIZ86" s="35"/>
      <c r="JJA86" s="35"/>
      <c r="JJB86" s="35"/>
      <c r="JJC86" s="35"/>
      <c r="JJD86" s="35"/>
      <c r="JJE86" s="35"/>
      <c r="JJF86" s="35"/>
      <c r="JJG86" s="35"/>
      <c r="JJH86" s="35"/>
      <c r="JJI86" s="35"/>
      <c r="JJJ86" s="35"/>
      <c r="JJK86" s="35"/>
      <c r="JJL86" s="35"/>
      <c r="JJM86" s="35"/>
      <c r="JJN86" s="35"/>
      <c r="JJO86" s="35"/>
      <c r="JJP86" s="35"/>
      <c r="JJQ86" s="35"/>
      <c r="JJR86" s="35"/>
      <c r="JJS86" s="35"/>
      <c r="JJT86" s="35"/>
      <c r="JJU86" s="35"/>
      <c r="JJV86" s="35"/>
      <c r="JJW86" s="35"/>
      <c r="JJX86" s="35"/>
      <c r="JJY86" s="35"/>
      <c r="JJZ86" s="35"/>
      <c r="JKA86" s="35"/>
      <c r="JKB86" s="35"/>
      <c r="JKC86" s="35"/>
      <c r="JKD86" s="35"/>
      <c r="JKE86" s="35"/>
      <c r="JKF86" s="35"/>
      <c r="JKG86" s="35"/>
      <c r="JKH86" s="35"/>
      <c r="JKI86" s="35"/>
      <c r="JKJ86" s="35"/>
      <c r="JKK86" s="35"/>
      <c r="JKL86" s="35"/>
      <c r="JKM86" s="35"/>
      <c r="JKN86" s="35"/>
      <c r="JKO86" s="35"/>
      <c r="JKP86" s="35"/>
      <c r="JKQ86" s="35"/>
      <c r="JKR86" s="35"/>
      <c r="JKS86" s="35"/>
      <c r="JKT86" s="35"/>
      <c r="JKU86" s="35"/>
      <c r="JKV86" s="35"/>
      <c r="JKW86" s="35"/>
      <c r="JKX86" s="35"/>
      <c r="JKY86" s="35"/>
      <c r="JKZ86" s="35"/>
      <c r="JLA86" s="35"/>
      <c r="JLB86" s="35"/>
      <c r="JLC86" s="35"/>
      <c r="JLD86" s="35"/>
      <c r="JLE86" s="35"/>
      <c r="JLF86" s="35"/>
      <c r="JLG86" s="35"/>
      <c r="JLH86" s="35"/>
      <c r="JLI86" s="35"/>
      <c r="JLJ86" s="35"/>
      <c r="JLK86" s="35"/>
      <c r="JLL86" s="35"/>
      <c r="JLM86" s="35"/>
      <c r="JLN86" s="35"/>
      <c r="JLO86" s="35"/>
      <c r="JLP86" s="35"/>
      <c r="JLQ86" s="35"/>
      <c r="JLR86" s="35"/>
      <c r="JLS86" s="35"/>
      <c r="JLT86" s="35"/>
      <c r="JLU86" s="35"/>
      <c r="JLV86" s="35"/>
      <c r="JLW86" s="35"/>
      <c r="JLX86" s="35"/>
      <c r="JLY86" s="35"/>
      <c r="JLZ86" s="35"/>
      <c r="JMA86" s="35"/>
      <c r="JMB86" s="35"/>
      <c r="JMC86" s="35"/>
      <c r="JMD86" s="35"/>
      <c r="JME86" s="35"/>
      <c r="JMF86" s="35"/>
      <c r="JMG86" s="35"/>
      <c r="JMH86" s="35"/>
      <c r="JMI86" s="35"/>
      <c r="JMJ86" s="35"/>
      <c r="JMK86" s="35"/>
      <c r="JML86" s="35"/>
      <c r="JMM86" s="35"/>
      <c r="JMN86" s="35"/>
      <c r="JMO86" s="35"/>
      <c r="JMP86" s="35"/>
      <c r="JMQ86" s="35"/>
      <c r="JMR86" s="35"/>
      <c r="JMS86" s="35"/>
      <c r="JMT86" s="35"/>
      <c r="JMU86" s="35"/>
      <c r="JMV86" s="35"/>
      <c r="JMW86" s="35"/>
      <c r="JMX86" s="35"/>
      <c r="JMY86" s="35"/>
      <c r="JMZ86" s="35"/>
      <c r="JNA86" s="35"/>
      <c r="JNB86" s="35"/>
      <c r="JNC86" s="35"/>
      <c r="JND86" s="35"/>
      <c r="JNE86" s="35"/>
      <c r="JNF86" s="35"/>
      <c r="JNG86" s="35"/>
      <c r="JNH86" s="35"/>
      <c r="JNI86" s="35"/>
      <c r="JNJ86" s="35"/>
      <c r="JNK86" s="35"/>
      <c r="JNL86" s="35"/>
      <c r="JNM86" s="35"/>
      <c r="JNN86" s="35"/>
      <c r="JNU86" s="35"/>
      <c r="JNV86" s="35"/>
      <c r="JNW86" s="35"/>
      <c r="JNX86" s="35"/>
      <c r="JNY86" s="35"/>
      <c r="JNZ86" s="35"/>
      <c r="JOA86" s="35"/>
      <c r="JOB86" s="35"/>
      <c r="JOC86" s="35"/>
      <c r="JOD86" s="35"/>
      <c r="JOE86" s="35"/>
      <c r="JOF86" s="35"/>
      <c r="JOG86" s="35"/>
      <c r="JOH86" s="35"/>
      <c r="JOI86" s="35"/>
      <c r="JOJ86" s="35"/>
      <c r="JOK86" s="35"/>
      <c r="JOL86" s="35"/>
      <c r="JOM86" s="35"/>
      <c r="JON86" s="35"/>
      <c r="JOO86" s="35"/>
      <c r="JOP86" s="35"/>
      <c r="JOQ86" s="35"/>
      <c r="JOR86" s="35"/>
      <c r="JOS86" s="35"/>
      <c r="JOT86" s="35"/>
      <c r="JOU86" s="35"/>
      <c r="JOV86" s="35"/>
      <c r="JOW86" s="35"/>
      <c r="JOX86" s="35"/>
      <c r="JOY86" s="35"/>
      <c r="JOZ86" s="35"/>
      <c r="JPA86" s="35"/>
      <c r="JPB86" s="35"/>
      <c r="JPC86" s="35"/>
      <c r="JPD86" s="35"/>
      <c r="JPE86" s="35"/>
      <c r="JPF86" s="35"/>
      <c r="JPG86" s="35"/>
      <c r="JPH86" s="35"/>
      <c r="JPI86" s="35"/>
      <c r="JPJ86" s="35"/>
      <c r="JPK86" s="35"/>
      <c r="JPL86" s="35"/>
      <c r="JPM86" s="35"/>
      <c r="JPN86" s="35"/>
      <c r="JPO86" s="35"/>
      <c r="JPP86" s="35"/>
      <c r="JPQ86" s="35"/>
      <c r="JPR86" s="35"/>
      <c r="JPS86" s="35"/>
      <c r="JPT86" s="35"/>
      <c r="JPU86" s="35"/>
      <c r="JPV86" s="35"/>
      <c r="JPW86" s="35"/>
      <c r="JPX86" s="35"/>
      <c r="JPY86" s="35"/>
      <c r="JPZ86" s="35"/>
      <c r="JQA86" s="35"/>
      <c r="JQB86" s="35"/>
      <c r="JQC86" s="35"/>
      <c r="JQD86" s="35"/>
      <c r="JQE86" s="35"/>
      <c r="JQF86" s="35"/>
      <c r="JQG86" s="35"/>
      <c r="JQH86" s="35"/>
      <c r="JQI86" s="35"/>
      <c r="JQJ86" s="35"/>
      <c r="JQK86" s="35"/>
      <c r="JQL86" s="35"/>
      <c r="JQM86" s="35"/>
      <c r="JQN86" s="35"/>
      <c r="JQO86" s="35"/>
      <c r="JQP86" s="35"/>
      <c r="JQQ86" s="35"/>
      <c r="JQR86" s="35"/>
      <c r="JQS86" s="35"/>
      <c r="JQT86" s="35"/>
      <c r="JQU86" s="35"/>
      <c r="JQV86" s="35"/>
      <c r="JQW86" s="35"/>
      <c r="JQX86" s="35"/>
      <c r="JQY86" s="35"/>
      <c r="JQZ86" s="35"/>
      <c r="JRA86" s="35"/>
      <c r="JRB86" s="35"/>
      <c r="JRC86" s="35"/>
      <c r="JRD86" s="35"/>
      <c r="JRE86" s="35"/>
      <c r="JRF86" s="35"/>
      <c r="JRG86" s="35"/>
      <c r="JRH86" s="35"/>
      <c r="JRI86" s="35"/>
      <c r="JRJ86" s="35"/>
      <c r="JRK86" s="35"/>
      <c r="JRL86" s="35"/>
      <c r="JRM86" s="35"/>
      <c r="JRN86" s="35"/>
      <c r="JRO86" s="35"/>
      <c r="JRP86" s="35"/>
      <c r="JRQ86" s="35"/>
      <c r="JRR86" s="35"/>
      <c r="JRS86" s="35"/>
      <c r="JRT86" s="35"/>
      <c r="JRU86" s="35"/>
      <c r="JRV86" s="35"/>
      <c r="JRW86" s="35"/>
      <c r="JRX86" s="35"/>
      <c r="JRY86" s="35"/>
      <c r="JRZ86" s="35"/>
      <c r="JSA86" s="35"/>
      <c r="JSB86" s="35"/>
      <c r="JSC86" s="35"/>
      <c r="JSD86" s="35"/>
      <c r="JSE86" s="35"/>
      <c r="JSF86" s="35"/>
      <c r="JSG86" s="35"/>
      <c r="JSH86" s="35"/>
      <c r="JSI86" s="35"/>
      <c r="JSJ86" s="35"/>
      <c r="JSK86" s="35"/>
      <c r="JSL86" s="35"/>
      <c r="JSM86" s="35"/>
      <c r="JSN86" s="35"/>
      <c r="JSO86" s="35"/>
      <c r="JSP86" s="35"/>
      <c r="JSQ86" s="35"/>
      <c r="JSR86" s="35"/>
      <c r="JSS86" s="35"/>
      <c r="JST86" s="35"/>
      <c r="JSU86" s="35"/>
      <c r="JSV86" s="35"/>
      <c r="JSW86" s="35"/>
      <c r="JSX86" s="35"/>
      <c r="JSY86" s="35"/>
      <c r="JSZ86" s="35"/>
      <c r="JTA86" s="35"/>
      <c r="JTB86" s="35"/>
      <c r="JTC86" s="35"/>
      <c r="JTD86" s="35"/>
      <c r="JTE86" s="35"/>
      <c r="JTF86" s="35"/>
      <c r="JTG86" s="35"/>
      <c r="JTH86" s="35"/>
      <c r="JTI86" s="35"/>
      <c r="JTJ86" s="35"/>
      <c r="JTK86" s="35"/>
      <c r="JTL86" s="35"/>
      <c r="JTM86" s="35"/>
      <c r="JTN86" s="35"/>
      <c r="JTO86" s="35"/>
      <c r="JTP86" s="35"/>
      <c r="JTQ86" s="35"/>
      <c r="JTR86" s="35"/>
      <c r="JTS86" s="35"/>
      <c r="JTT86" s="35"/>
      <c r="JTU86" s="35"/>
      <c r="JTV86" s="35"/>
      <c r="JTW86" s="35"/>
      <c r="JTX86" s="35"/>
      <c r="JTY86" s="35"/>
      <c r="JTZ86" s="35"/>
      <c r="JUA86" s="35"/>
      <c r="JUB86" s="35"/>
      <c r="JUC86" s="35"/>
      <c r="JUD86" s="35"/>
      <c r="JUE86" s="35"/>
      <c r="JUF86" s="35"/>
      <c r="JUG86" s="35"/>
      <c r="JUH86" s="35"/>
      <c r="JUI86" s="35"/>
      <c r="JUJ86" s="35"/>
      <c r="JUK86" s="35"/>
      <c r="JUL86" s="35"/>
      <c r="JUM86" s="35"/>
      <c r="JUN86" s="35"/>
      <c r="JUO86" s="35"/>
      <c r="JUP86" s="35"/>
      <c r="JUQ86" s="35"/>
      <c r="JUR86" s="35"/>
      <c r="JUS86" s="35"/>
      <c r="JUT86" s="35"/>
      <c r="JUU86" s="35"/>
      <c r="JUV86" s="35"/>
      <c r="JUW86" s="35"/>
      <c r="JUX86" s="35"/>
      <c r="JUY86" s="35"/>
      <c r="JUZ86" s="35"/>
      <c r="JVA86" s="35"/>
      <c r="JVB86" s="35"/>
      <c r="JVC86" s="35"/>
      <c r="JVD86" s="35"/>
      <c r="JVE86" s="35"/>
      <c r="JVF86" s="35"/>
      <c r="JVG86" s="35"/>
      <c r="JVH86" s="35"/>
      <c r="JVI86" s="35"/>
      <c r="JVJ86" s="35"/>
      <c r="JVK86" s="35"/>
      <c r="JVL86" s="35"/>
      <c r="JVM86" s="35"/>
      <c r="JVN86" s="35"/>
      <c r="JVO86" s="35"/>
      <c r="JVP86" s="35"/>
      <c r="JVQ86" s="35"/>
      <c r="JVR86" s="35"/>
      <c r="JVS86" s="35"/>
      <c r="JVT86" s="35"/>
      <c r="JVU86" s="35"/>
      <c r="JVV86" s="35"/>
      <c r="JVW86" s="35"/>
      <c r="JVX86" s="35"/>
      <c r="JVY86" s="35"/>
      <c r="JVZ86" s="35"/>
      <c r="JWA86" s="35"/>
      <c r="JWB86" s="35"/>
      <c r="JWC86" s="35"/>
      <c r="JWD86" s="35"/>
      <c r="JWE86" s="35"/>
      <c r="JWF86" s="35"/>
      <c r="JWG86" s="35"/>
      <c r="JWH86" s="35"/>
      <c r="JWI86" s="35"/>
      <c r="JWJ86" s="35"/>
      <c r="JWK86" s="35"/>
      <c r="JWL86" s="35"/>
      <c r="JWM86" s="35"/>
      <c r="JWN86" s="35"/>
      <c r="JWO86" s="35"/>
      <c r="JWP86" s="35"/>
      <c r="JWQ86" s="35"/>
      <c r="JWR86" s="35"/>
      <c r="JWS86" s="35"/>
      <c r="JWT86" s="35"/>
      <c r="JWU86" s="35"/>
      <c r="JWV86" s="35"/>
      <c r="JWW86" s="35"/>
      <c r="JWX86" s="35"/>
      <c r="JWY86" s="35"/>
      <c r="JWZ86" s="35"/>
      <c r="JXA86" s="35"/>
      <c r="JXB86" s="35"/>
      <c r="JXC86" s="35"/>
      <c r="JXD86" s="35"/>
      <c r="JXE86" s="35"/>
      <c r="JXF86" s="35"/>
      <c r="JXG86" s="35"/>
      <c r="JXH86" s="35"/>
      <c r="JXI86" s="35"/>
      <c r="JXJ86" s="35"/>
      <c r="JXQ86" s="35"/>
      <c r="JXR86" s="35"/>
      <c r="JXS86" s="35"/>
      <c r="JXT86" s="35"/>
      <c r="JXU86" s="35"/>
      <c r="JXV86" s="35"/>
      <c r="JXW86" s="35"/>
      <c r="JXX86" s="35"/>
      <c r="JXY86" s="35"/>
      <c r="JXZ86" s="35"/>
      <c r="JYA86" s="35"/>
      <c r="JYB86" s="35"/>
      <c r="JYC86" s="35"/>
      <c r="JYD86" s="35"/>
      <c r="JYE86" s="35"/>
      <c r="JYF86" s="35"/>
      <c r="JYG86" s="35"/>
      <c r="JYH86" s="35"/>
      <c r="JYI86" s="35"/>
      <c r="JYJ86" s="35"/>
      <c r="JYK86" s="35"/>
      <c r="JYL86" s="35"/>
      <c r="JYM86" s="35"/>
      <c r="JYN86" s="35"/>
      <c r="JYO86" s="35"/>
      <c r="JYP86" s="35"/>
      <c r="JYQ86" s="35"/>
      <c r="JYR86" s="35"/>
      <c r="JYS86" s="35"/>
      <c r="JYT86" s="35"/>
      <c r="JYU86" s="35"/>
      <c r="JYV86" s="35"/>
      <c r="JYW86" s="35"/>
      <c r="JYX86" s="35"/>
      <c r="JYY86" s="35"/>
      <c r="JYZ86" s="35"/>
      <c r="JZA86" s="35"/>
      <c r="JZB86" s="35"/>
      <c r="JZC86" s="35"/>
      <c r="JZD86" s="35"/>
      <c r="JZE86" s="35"/>
      <c r="JZF86" s="35"/>
      <c r="JZG86" s="35"/>
      <c r="JZH86" s="35"/>
      <c r="JZI86" s="35"/>
      <c r="JZJ86" s="35"/>
      <c r="JZK86" s="35"/>
      <c r="JZL86" s="35"/>
      <c r="JZM86" s="35"/>
      <c r="JZN86" s="35"/>
      <c r="JZO86" s="35"/>
      <c r="JZP86" s="35"/>
      <c r="JZQ86" s="35"/>
      <c r="JZR86" s="35"/>
      <c r="JZS86" s="35"/>
      <c r="JZT86" s="35"/>
      <c r="JZU86" s="35"/>
      <c r="JZV86" s="35"/>
      <c r="JZW86" s="35"/>
      <c r="JZX86" s="35"/>
      <c r="JZY86" s="35"/>
      <c r="JZZ86" s="35"/>
      <c r="KAA86" s="35"/>
      <c r="KAB86" s="35"/>
      <c r="KAC86" s="35"/>
      <c r="KAD86" s="35"/>
      <c r="KAE86" s="35"/>
      <c r="KAF86" s="35"/>
      <c r="KAG86" s="35"/>
      <c r="KAH86" s="35"/>
      <c r="KAI86" s="35"/>
      <c r="KAJ86" s="35"/>
      <c r="KAK86" s="35"/>
      <c r="KAL86" s="35"/>
      <c r="KAM86" s="35"/>
      <c r="KAN86" s="35"/>
      <c r="KAO86" s="35"/>
      <c r="KAP86" s="35"/>
      <c r="KAQ86" s="35"/>
      <c r="KAR86" s="35"/>
      <c r="KAS86" s="35"/>
      <c r="KAT86" s="35"/>
      <c r="KAU86" s="35"/>
      <c r="KAV86" s="35"/>
      <c r="KAW86" s="35"/>
      <c r="KAX86" s="35"/>
      <c r="KAY86" s="35"/>
      <c r="KAZ86" s="35"/>
      <c r="KBA86" s="35"/>
      <c r="KBB86" s="35"/>
      <c r="KBC86" s="35"/>
      <c r="KBD86" s="35"/>
      <c r="KBE86" s="35"/>
      <c r="KBF86" s="35"/>
      <c r="KBG86" s="35"/>
      <c r="KBH86" s="35"/>
      <c r="KBI86" s="35"/>
      <c r="KBJ86" s="35"/>
      <c r="KBK86" s="35"/>
      <c r="KBL86" s="35"/>
      <c r="KBM86" s="35"/>
      <c r="KBN86" s="35"/>
      <c r="KBO86" s="35"/>
      <c r="KBP86" s="35"/>
      <c r="KBQ86" s="35"/>
      <c r="KBR86" s="35"/>
      <c r="KBS86" s="35"/>
      <c r="KBT86" s="35"/>
      <c r="KBU86" s="35"/>
      <c r="KBV86" s="35"/>
      <c r="KBW86" s="35"/>
      <c r="KBX86" s="35"/>
      <c r="KBY86" s="35"/>
      <c r="KBZ86" s="35"/>
      <c r="KCA86" s="35"/>
      <c r="KCB86" s="35"/>
      <c r="KCC86" s="35"/>
      <c r="KCD86" s="35"/>
      <c r="KCE86" s="35"/>
      <c r="KCF86" s="35"/>
      <c r="KCG86" s="35"/>
      <c r="KCH86" s="35"/>
      <c r="KCI86" s="35"/>
      <c r="KCJ86" s="35"/>
      <c r="KCK86" s="35"/>
      <c r="KCL86" s="35"/>
      <c r="KCM86" s="35"/>
      <c r="KCN86" s="35"/>
      <c r="KCO86" s="35"/>
      <c r="KCP86" s="35"/>
      <c r="KCQ86" s="35"/>
      <c r="KCR86" s="35"/>
      <c r="KCS86" s="35"/>
      <c r="KCT86" s="35"/>
      <c r="KCU86" s="35"/>
      <c r="KCV86" s="35"/>
      <c r="KCW86" s="35"/>
      <c r="KCX86" s="35"/>
      <c r="KCY86" s="35"/>
      <c r="KCZ86" s="35"/>
      <c r="KDA86" s="35"/>
      <c r="KDB86" s="35"/>
      <c r="KDC86" s="35"/>
      <c r="KDD86" s="35"/>
      <c r="KDE86" s="35"/>
      <c r="KDF86" s="35"/>
      <c r="KDG86" s="35"/>
      <c r="KDH86" s="35"/>
      <c r="KDI86" s="35"/>
      <c r="KDJ86" s="35"/>
      <c r="KDK86" s="35"/>
      <c r="KDL86" s="35"/>
      <c r="KDM86" s="35"/>
      <c r="KDN86" s="35"/>
      <c r="KDO86" s="35"/>
      <c r="KDP86" s="35"/>
      <c r="KDQ86" s="35"/>
      <c r="KDR86" s="35"/>
      <c r="KDS86" s="35"/>
      <c r="KDT86" s="35"/>
      <c r="KDU86" s="35"/>
      <c r="KDV86" s="35"/>
      <c r="KDW86" s="35"/>
      <c r="KDX86" s="35"/>
      <c r="KDY86" s="35"/>
      <c r="KDZ86" s="35"/>
      <c r="KEA86" s="35"/>
      <c r="KEB86" s="35"/>
      <c r="KEC86" s="35"/>
      <c r="KED86" s="35"/>
      <c r="KEE86" s="35"/>
      <c r="KEF86" s="35"/>
      <c r="KEG86" s="35"/>
      <c r="KEH86" s="35"/>
      <c r="KEI86" s="35"/>
      <c r="KEJ86" s="35"/>
      <c r="KEK86" s="35"/>
      <c r="KEL86" s="35"/>
      <c r="KEM86" s="35"/>
      <c r="KEN86" s="35"/>
      <c r="KEO86" s="35"/>
      <c r="KEP86" s="35"/>
      <c r="KEQ86" s="35"/>
      <c r="KER86" s="35"/>
      <c r="KES86" s="35"/>
      <c r="KET86" s="35"/>
      <c r="KEU86" s="35"/>
      <c r="KEV86" s="35"/>
      <c r="KEW86" s="35"/>
      <c r="KEX86" s="35"/>
      <c r="KEY86" s="35"/>
      <c r="KEZ86" s="35"/>
      <c r="KFA86" s="35"/>
      <c r="KFB86" s="35"/>
      <c r="KFC86" s="35"/>
      <c r="KFD86" s="35"/>
      <c r="KFE86" s="35"/>
      <c r="KFF86" s="35"/>
      <c r="KFG86" s="35"/>
      <c r="KFH86" s="35"/>
      <c r="KFI86" s="35"/>
      <c r="KFJ86" s="35"/>
      <c r="KFK86" s="35"/>
      <c r="KFL86" s="35"/>
      <c r="KFM86" s="35"/>
      <c r="KFN86" s="35"/>
      <c r="KFO86" s="35"/>
      <c r="KFP86" s="35"/>
      <c r="KFQ86" s="35"/>
      <c r="KFR86" s="35"/>
      <c r="KFS86" s="35"/>
      <c r="KFT86" s="35"/>
      <c r="KFU86" s="35"/>
      <c r="KFV86" s="35"/>
      <c r="KFW86" s="35"/>
      <c r="KFX86" s="35"/>
      <c r="KFY86" s="35"/>
      <c r="KFZ86" s="35"/>
      <c r="KGA86" s="35"/>
      <c r="KGB86" s="35"/>
      <c r="KGC86" s="35"/>
      <c r="KGD86" s="35"/>
      <c r="KGE86" s="35"/>
      <c r="KGF86" s="35"/>
      <c r="KGG86" s="35"/>
      <c r="KGH86" s="35"/>
      <c r="KGI86" s="35"/>
      <c r="KGJ86" s="35"/>
      <c r="KGK86" s="35"/>
      <c r="KGL86" s="35"/>
      <c r="KGM86" s="35"/>
      <c r="KGN86" s="35"/>
      <c r="KGO86" s="35"/>
      <c r="KGP86" s="35"/>
      <c r="KGQ86" s="35"/>
      <c r="KGR86" s="35"/>
      <c r="KGS86" s="35"/>
      <c r="KGT86" s="35"/>
      <c r="KGU86" s="35"/>
      <c r="KGV86" s="35"/>
      <c r="KGW86" s="35"/>
      <c r="KGX86" s="35"/>
      <c r="KGY86" s="35"/>
      <c r="KGZ86" s="35"/>
      <c r="KHA86" s="35"/>
      <c r="KHB86" s="35"/>
      <c r="KHC86" s="35"/>
      <c r="KHD86" s="35"/>
      <c r="KHE86" s="35"/>
      <c r="KHF86" s="35"/>
      <c r="KHM86" s="35"/>
      <c r="KHN86" s="35"/>
      <c r="KHO86" s="35"/>
      <c r="KHP86" s="35"/>
      <c r="KHQ86" s="35"/>
      <c r="KHR86" s="35"/>
      <c r="KHS86" s="35"/>
      <c r="KHT86" s="35"/>
      <c r="KHU86" s="35"/>
      <c r="KHV86" s="35"/>
      <c r="KHW86" s="35"/>
      <c r="KHX86" s="35"/>
      <c r="KHY86" s="35"/>
      <c r="KHZ86" s="35"/>
      <c r="KIA86" s="35"/>
      <c r="KIB86" s="35"/>
      <c r="KIC86" s="35"/>
      <c r="KID86" s="35"/>
      <c r="KIE86" s="35"/>
      <c r="KIF86" s="35"/>
      <c r="KIG86" s="35"/>
      <c r="KIH86" s="35"/>
      <c r="KII86" s="35"/>
      <c r="KIJ86" s="35"/>
      <c r="KIK86" s="35"/>
      <c r="KIL86" s="35"/>
      <c r="KIM86" s="35"/>
      <c r="KIN86" s="35"/>
      <c r="KIO86" s="35"/>
      <c r="KIP86" s="35"/>
      <c r="KIQ86" s="35"/>
      <c r="KIR86" s="35"/>
      <c r="KIS86" s="35"/>
      <c r="KIT86" s="35"/>
      <c r="KIU86" s="35"/>
      <c r="KIV86" s="35"/>
      <c r="KIW86" s="35"/>
      <c r="KIX86" s="35"/>
      <c r="KIY86" s="35"/>
      <c r="KIZ86" s="35"/>
      <c r="KJA86" s="35"/>
      <c r="KJB86" s="35"/>
      <c r="KJC86" s="35"/>
      <c r="KJD86" s="35"/>
      <c r="KJE86" s="35"/>
      <c r="KJF86" s="35"/>
      <c r="KJG86" s="35"/>
      <c r="KJH86" s="35"/>
      <c r="KJI86" s="35"/>
      <c r="KJJ86" s="35"/>
      <c r="KJK86" s="35"/>
      <c r="KJL86" s="35"/>
      <c r="KJM86" s="35"/>
      <c r="KJN86" s="35"/>
      <c r="KJO86" s="35"/>
      <c r="KJP86" s="35"/>
      <c r="KJQ86" s="35"/>
      <c r="KJR86" s="35"/>
      <c r="KJS86" s="35"/>
      <c r="KJT86" s="35"/>
      <c r="KJU86" s="35"/>
      <c r="KJV86" s="35"/>
      <c r="KJW86" s="35"/>
      <c r="KJX86" s="35"/>
      <c r="KJY86" s="35"/>
      <c r="KJZ86" s="35"/>
      <c r="KKA86" s="35"/>
      <c r="KKB86" s="35"/>
      <c r="KKC86" s="35"/>
      <c r="KKD86" s="35"/>
      <c r="KKE86" s="35"/>
      <c r="KKF86" s="35"/>
      <c r="KKG86" s="35"/>
      <c r="KKH86" s="35"/>
      <c r="KKI86" s="35"/>
      <c r="KKJ86" s="35"/>
      <c r="KKK86" s="35"/>
      <c r="KKL86" s="35"/>
      <c r="KKM86" s="35"/>
      <c r="KKN86" s="35"/>
      <c r="KKO86" s="35"/>
      <c r="KKP86" s="35"/>
      <c r="KKQ86" s="35"/>
      <c r="KKR86" s="35"/>
      <c r="KKS86" s="35"/>
      <c r="KKT86" s="35"/>
      <c r="KKU86" s="35"/>
      <c r="KKV86" s="35"/>
      <c r="KKW86" s="35"/>
      <c r="KKX86" s="35"/>
      <c r="KKY86" s="35"/>
      <c r="KKZ86" s="35"/>
      <c r="KLA86" s="35"/>
      <c r="KLB86" s="35"/>
      <c r="KLC86" s="35"/>
      <c r="KLD86" s="35"/>
      <c r="KLE86" s="35"/>
      <c r="KLF86" s="35"/>
      <c r="KLG86" s="35"/>
      <c r="KLH86" s="35"/>
      <c r="KLI86" s="35"/>
      <c r="KLJ86" s="35"/>
      <c r="KLK86" s="35"/>
      <c r="KLL86" s="35"/>
      <c r="KLM86" s="35"/>
      <c r="KLN86" s="35"/>
      <c r="KLO86" s="35"/>
      <c r="KLP86" s="35"/>
      <c r="KLQ86" s="35"/>
      <c r="KLR86" s="35"/>
      <c r="KLS86" s="35"/>
      <c r="KLT86" s="35"/>
      <c r="KLU86" s="35"/>
      <c r="KLV86" s="35"/>
      <c r="KLW86" s="35"/>
      <c r="KLX86" s="35"/>
      <c r="KLY86" s="35"/>
      <c r="KLZ86" s="35"/>
      <c r="KMA86" s="35"/>
      <c r="KMB86" s="35"/>
      <c r="KMC86" s="35"/>
      <c r="KMD86" s="35"/>
      <c r="KME86" s="35"/>
      <c r="KMF86" s="35"/>
      <c r="KMG86" s="35"/>
      <c r="KMH86" s="35"/>
      <c r="KMI86" s="35"/>
      <c r="KMJ86" s="35"/>
      <c r="KMK86" s="35"/>
      <c r="KML86" s="35"/>
      <c r="KMM86" s="35"/>
      <c r="KMN86" s="35"/>
      <c r="KMO86" s="35"/>
      <c r="KMP86" s="35"/>
      <c r="KMQ86" s="35"/>
      <c r="KMR86" s="35"/>
      <c r="KMS86" s="35"/>
      <c r="KMT86" s="35"/>
      <c r="KMU86" s="35"/>
      <c r="KMV86" s="35"/>
      <c r="KMW86" s="35"/>
      <c r="KMX86" s="35"/>
      <c r="KMY86" s="35"/>
      <c r="KMZ86" s="35"/>
      <c r="KNA86" s="35"/>
      <c r="KNB86" s="35"/>
      <c r="KNC86" s="35"/>
      <c r="KND86" s="35"/>
      <c r="KNE86" s="35"/>
      <c r="KNF86" s="35"/>
      <c r="KNG86" s="35"/>
      <c r="KNH86" s="35"/>
      <c r="KNI86" s="35"/>
      <c r="KNJ86" s="35"/>
      <c r="KNK86" s="35"/>
      <c r="KNL86" s="35"/>
      <c r="KNM86" s="35"/>
      <c r="KNN86" s="35"/>
      <c r="KNO86" s="35"/>
      <c r="KNP86" s="35"/>
      <c r="KNQ86" s="35"/>
      <c r="KNR86" s="35"/>
      <c r="KNS86" s="35"/>
      <c r="KNT86" s="35"/>
      <c r="KNU86" s="35"/>
      <c r="KNV86" s="35"/>
      <c r="KNW86" s="35"/>
      <c r="KNX86" s="35"/>
      <c r="KNY86" s="35"/>
      <c r="KNZ86" s="35"/>
      <c r="KOA86" s="35"/>
      <c r="KOB86" s="35"/>
      <c r="KOC86" s="35"/>
      <c r="KOD86" s="35"/>
      <c r="KOE86" s="35"/>
      <c r="KOF86" s="35"/>
      <c r="KOG86" s="35"/>
      <c r="KOH86" s="35"/>
      <c r="KOI86" s="35"/>
      <c r="KOJ86" s="35"/>
      <c r="KOK86" s="35"/>
      <c r="KOL86" s="35"/>
      <c r="KOM86" s="35"/>
      <c r="KON86" s="35"/>
      <c r="KOO86" s="35"/>
      <c r="KOP86" s="35"/>
      <c r="KOQ86" s="35"/>
      <c r="KOR86" s="35"/>
      <c r="KOS86" s="35"/>
      <c r="KOT86" s="35"/>
      <c r="KOU86" s="35"/>
      <c r="KOV86" s="35"/>
      <c r="KOW86" s="35"/>
      <c r="KOX86" s="35"/>
      <c r="KOY86" s="35"/>
      <c r="KOZ86" s="35"/>
      <c r="KPA86" s="35"/>
      <c r="KPB86" s="35"/>
      <c r="KPC86" s="35"/>
      <c r="KPD86" s="35"/>
      <c r="KPE86" s="35"/>
      <c r="KPF86" s="35"/>
      <c r="KPG86" s="35"/>
      <c r="KPH86" s="35"/>
      <c r="KPI86" s="35"/>
      <c r="KPJ86" s="35"/>
      <c r="KPK86" s="35"/>
      <c r="KPL86" s="35"/>
      <c r="KPM86" s="35"/>
      <c r="KPN86" s="35"/>
      <c r="KPO86" s="35"/>
      <c r="KPP86" s="35"/>
      <c r="KPQ86" s="35"/>
      <c r="KPR86" s="35"/>
      <c r="KPS86" s="35"/>
      <c r="KPT86" s="35"/>
      <c r="KPU86" s="35"/>
      <c r="KPV86" s="35"/>
      <c r="KPW86" s="35"/>
      <c r="KPX86" s="35"/>
      <c r="KPY86" s="35"/>
      <c r="KPZ86" s="35"/>
      <c r="KQA86" s="35"/>
      <c r="KQB86" s="35"/>
      <c r="KQC86" s="35"/>
      <c r="KQD86" s="35"/>
      <c r="KQE86" s="35"/>
      <c r="KQF86" s="35"/>
      <c r="KQG86" s="35"/>
      <c r="KQH86" s="35"/>
      <c r="KQI86" s="35"/>
      <c r="KQJ86" s="35"/>
      <c r="KQK86" s="35"/>
      <c r="KQL86" s="35"/>
      <c r="KQM86" s="35"/>
      <c r="KQN86" s="35"/>
      <c r="KQO86" s="35"/>
      <c r="KQP86" s="35"/>
      <c r="KQQ86" s="35"/>
      <c r="KQR86" s="35"/>
      <c r="KQS86" s="35"/>
      <c r="KQT86" s="35"/>
      <c r="KQU86" s="35"/>
      <c r="KQV86" s="35"/>
      <c r="KQW86" s="35"/>
      <c r="KQX86" s="35"/>
      <c r="KQY86" s="35"/>
      <c r="KQZ86" s="35"/>
      <c r="KRA86" s="35"/>
      <c r="KRB86" s="35"/>
      <c r="KRI86" s="35"/>
      <c r="KRJ86" s="35"/>
      <c r="KRK86" s="35"/>
      <c r="KRL86" s="35"/>
      <c r="KRM86" s="35"/>
      <c r="KRN86" s="35"/>
      <c r="KRO86" s="35"/>
      <c r="KRP86" s="35"/>
      <c r="KRQ86" s="35"/>
      <c r="KRR86" s="35"/>
      <c r="KRS86" s="35"/>
      <c r="KRT86" s="35"/>
      <c r="KRU86" s="35"/>
      <c r="KRV86" s="35"/>
      <c r="KRW86" s="35"/>
      <c r="KRX86" s="35"/>
      <c r="KRY86" s="35"/>
      <c r="KRZ86" s="35"/>
      <c r="KSA86" s="35"/>
      <c r="KSB86" s="35"/>
      <c r="KSC86" s="35"/>
      <c r="KSD86" s="35"/>
      <c r="KSE86" s="35"/>
      <c r="KSF86" s="35"/>
      <c r="KSG86" s="35"/>
      <c r="KSH86" s="35"/>
      <c r="KSI86" s="35"/>
      <c r="KSJ86" s="35"/>
      <c r="KSK86" s="35"/>
      <c r="KSL86" s="35"/>
      <c r="KSM86" s="35"/>
      <c r="KSN86" s="35"/>
      <c r="KSO86" s="35"/>
      <c r="KSP86" s="35"/>
      <c r="KSQ86" s="35"/>
      <c r="KSR86" s="35"/>
      <c r="KSS86" s="35"/>
      <c r="KST86" s="35"/>
      <c r="KSU86" s="35"/>
      <c r="KSV86" s="35"/>
      <c r="KSW86" s="35"/>
      <c r="KSX86" s="35"/>
      <c r="KSY86" s="35"/>
      <c r="KSZ86" s="35"/>
      <c r="KTA86" s="35"/>
      <c r="KTB86" s="35"/>
      <c r="KTC86" s="35"/>
      <c r="KTD86" s="35"/>
      <c r="KTE86" s="35"/>
      <c r="KTF86" s="35"/>
      <c r="KTG86" s="35"/>
      <c r="KTH86" s="35"/>
      <c r="KTI86" s="35"/>
      <c r="KTJ86" s="35"/>
      <c r="KTK86" s="35"/>
      <c r="KTL86" s="35"/>
      <c r="KTM86" s="35"/>
      <c r="KTN86" s="35"/>
      <c r="KTO86" s="35"/>
      <c r="KTP86" s="35"/>
      <c r="KTQ86" s="35"/>
      <c r="KTR86" s="35"/>
      <c r="KTS86" s="35"/>
      <c r="KTT86" s="35"/>
      <c r="KTU86" s="35"/>
      <c r="KTV86" s="35"/>
      <c r="KTW86" s="35"/>
      <c r="KTX86" s="35"/>
      <c r="KTY86" s="35"/>
      <c r="KTZ86" s="35"/>
      <c r="KUA86" s="35"/>
      <c r="KUB86" s="35"/>
      <c r="KUC86" s="35"/>
      <c r="KUD86" s="35"/>
      <c r="KUE86" s="35"/>
      <c r="KUF86" s="35"/>
      <c r="KUG86" s="35"/>
      <c r="KUH86" s="35"/>
      <c r="KUI86" s="35"/>
      <c r="KUJ86" s="35"/>
      <c r="KUK86" s="35"/>
      <c r="KUL86" s="35"/>
      <c r="KUM86" s="35"/>
      <c r="KUN86" s="35"/>
      <c r="KUO86" s="35"/>
      <c r="KUP86" s="35"/>
      <c r="KUQ86" s="35"/>
      <c r="KUR86" s="35"/>
      <c r="KUS86" s="35"/>
      <c r="KUT86" s="35"/>
      <c r="KUU86" s="35"/>
      <c r="KUV86" s="35"/>
      <c r="KUW86" s="35"/>
      <c r="KUX86" s="35"/>
      <c r="KUY86" s="35"/>
      <c r="KUZ86" s="35"/>
      <c r="KVA86" s="35"/>
      <c r="KVB86" s="35"/>
      <c r="KVC86" s="35"/>
      <c r="KVD86" s="35"/>
      <c r="KVE86" s="35"/>
      <c r="KVF86" s="35"/>
      <c r="KVG86" s="35"/>
      <c r="KVH86" s="35"/>
      <c r="KVI86" s="35"/>
      <c r="KVJ86" s="35"/>
      <c r="KVK86" s="35"/>
      <c r="KVL86" s="35"/>
      <c r="KVM86" s="35"/>
      <c r="KVN86" s="35"/>
      <c r="KVO86" s="35"/>
      <c r="KVP86" s="35"/>
      <c r="KVQ86" s="35"/>
      <c r="KVR86" s="35"/>
      <c r="KVS86" s="35"/>
      <c r="KVT86" s="35"/>
      <c r="KVU86" s="35"/>
      <c r="KVV86" s="35"/>
      <c r="KVW86" s="35"/>
      <c r="KVX86" s="35"/>
      <c r="KVY86" s="35"/>
      <c r="KVZ86" s="35"/>
      <c r="KWA86" s="35"/>
      <c r="KWB86" s="35"/>
      <c r="KWC86" s="35"/>
      <c r="KWD86" s="35"/>
      <c r="KWE86" s="35"/>
      <c r="KWF86" s="35"/>
      <c r="KWG86" s="35"/>
      <c r="KWH86" s="35"/>
      <c r="KWI86" s="35"/>
      <c r="KWJ86" s="35"/>
      <c r="KWK86" s="35"/>
      <c r="KWL86" s="35"/>
      <c r="KWM86" s="35"/>
      <c r="KWN86" s="35"/>
      <c r="KWO86" s="35"/>
      <c r="KWP86" s="35"/>
      <c r="KWQ86" s="35"/>
      <c r="KWR86" s="35"/>
      <c r="KWS86" s="35"/>
      <c r="KWT86" s="35"/>
      <c r="KWU86" s="35"/>
      <c r="KWV86" s="35"/>
      <c r="KWW86" s="35"/>
      <c r="KWX86" s="35"/>
      <c r="KWY86" s="35"/>
      <c r="KWZ86" s="35"/>
      <c r="KXA86" s="35"/>
      <c r="KXB86" s="35"/>
      <c r="KXC86" s="35"/>
      <c r="KXD86" s="35"/>
      <c r="KXE86" s="35"/>
      <c r="KXF86" s="35"/>
      <c r="KXG86" s="35"/>
      <c r="KXH86" s="35"/>
      <c r="KXI86" s="35"/>
      <c r="KXJ86" s="35"/>
      <c r="KXK86" s="35"/>
      <c r="KXL86" s="35"/>
      <c r="KXM86" s="35"/>
      <c r="KXN86" s="35"/>
      <c r="KXO86" s="35"/>
      <c r="KXP86" s="35"/>
      <c r="KXQ86" s="35"/>
      <c r="KXR86" s="35"/>
      <c r="KXS86" s="35"/>
      <c r="KXT86" s="35"/>
      <c r="KXU86" s="35"/>
      <c r="KXV86" s="35"/>
      <c r="KXW86" s="35"/>
      <c r="KXX86" s="35"/>
      <c r="KXY86" s="35"/>
      <c r="KXZ86" s="35"/>
      <c r="KYA86" s="35"/>
      <c r="KYB86" s="35"/>
      <c r="KYC86" s="35"/>
      <c r="KYD86" s="35"/>
      <c r="KYE86" s="35"/>
      <c r="KYF86" s="35"/>
      <c r="KYG86" s="35"/>
      <c r="KYH86" s="35"/>
      <c r="KYI86" s="35"/>
      <c r="KYJ86" s="35"/>
      <c r="KYK86" s="35"/>
      <c r="KYL86" s="35"/>
      <c r="KYM86" s="35"/>
      <c r="KYN86" s="35"/>
      <c r="KYO86" s="35"/>
      <c r="KYP86" s="35"/>
      <c r="KYQ86" s="35"/>
      <c r="KYR86" s="35"/>
      <c r="KYS86" s="35"/>
      <c r="KYT86" s="35"/>
      <c r="KYU86" s="35"/>
      <c r="KYV86" s="35"/>
      <c r="KYW86" s="35"/>
      <c r="KYX86" s="35"/>
      <c r="KYY86" s="35"/>
      <c r="KYZ86" s="35"/>
      <c r="KZA86" s="35"/>
      <c r="KZB86" s="35"/>
      <c r="KZC86" s="35"/>
      <c r="KZD86" s="35"/>
      <c r="KZE86" s="35"/>
      <c r="KZF86" s="35"/>
      <c r="KZG86" s="35"/>
      <c r="KZH86" s="35"/>
      <c r="KZI86" s="35"/>
      <c r="KZJ86" s="35"/>
      <c r="KZK86" s="35"/>
      <c r="KZL86" s="35"/>
      <c r="KZM86" s="35"/>
      <c r="KZN86" s="35"/>
      <c r="KZO86" s="35"/>
      <c r="KZP86" s="35"/>
      <c r="KZQ86" s="35"/>
      <c r="KZR86" s="35"/>
      <c r="KZS86" s="35"/>
      <c r="KZT86" s="35"/>
      <c r="KZU86" s="35"/>
      <c r="KZV86" s="35"/>
      <c r="KZW86" s="35"/>
      <c r="KZX86" s="35"/>
      <c r="KZY86" s="35"/>
      <c r="KZZ86" s="35"/>
      <c r="LAA86" s="35"/>
      <c r="LAB86" s="35"/>
      <c r="LAC86" s="35"/>
      <c r="LAD86" s="35"/>
      <c r="LAE86" s="35"/>
      <c r="LAF86" s="35"/>
      <c r="LAG86" s="35"/>
      <c r="LAH86" s="35"/>
      <c r="LAI86" s="35"/>
      <c r="LAJ86" s="35"/>
      <c r="LAK86" s="35"/>
      <c r="LAL86" s="35"/>
      <c r="LAM86" s="35"/>
      <c r="LAN86" s="35"/>
      <c r="LAO86" s="35"/>
      <c r="LAP86" s="35"/>
      <c r="LAQ86" s="35"/>
      <c r="LAR86" s="35"/>
      <c r="LAS86" s="35"/>
      <c r="LAT86" s="35"/>
      <c r="LAU86" s="35"/>
      <c r="LAV86" s="35"/>
      <c r="LAW86" s="35"/>
      <c r="LAX86" s="35"/>
      <c r="LBE86" s="35"/>
      <c r="LBF86" s="35"/>
      <c r="LBG86" s="35"/>
      <c r="LBH86" s="35"/>
      <c r="LBI86" s="35"/>
      <c r="LBJ86" s="35"/>
      <c r="LBK86" s="35"/>
      <c r="LBL86" s="35"/>
      <c r="LBM86" s="35"/>
      <c r="LBN86" s="35"/>
      <c r="LBO86" s="35"/>
      <c r="LBP86" s="35"/>
      <c r="LBQ86" s="35"/>
      <c r="LBR86" s="35"/>
      <c r="LBS86" s="35"/>
      <c r="LBT86" s="35"/>
      <c r="LBU86" s="35"/>
      <c r="LBV86" s="35"/>
      <c r="LBW86" s="35"/>
      <c r="LBX86" s="35"/>
      <c r="LBY86" s="35"/>
      <c r="LBZ86" s="35"/>
      <c r="LCA86" s="35"/>
      <c r="LCB86" s="35"/>
      <c r="LCC86" s="35"/>
      <c r="LCD86" s="35"/>
      <c r="LCE86" s="35"/>
      <c r="LCF86" s="35"/>
      <c r="LCG86" s="35"/>
      <c r="LCH86" s="35"/>
      <c r="LCI86" s="35"/>
      <c r="LCJ86" s="35"/>
      <c r="LCK86" s="35"/>
      <c r="LCL86" s="35"/>
      <c r="LCM86" s="35"/>
      <c r="LCN86" s="35"/>
      <c r="LCO86" s="35"/>
      <c r="LCP86" s="35"/>
      <c r="LCQ86" s="35"/>
      <c r="LCR86" s="35"/>
      <c r="LCS86" s="35"/>
      <c r="LCT86" s="35"/>
      <c r="LCU86" s="35"/>
      <c r="LCV86" s="35"/>
      <c r="LCW86" s="35"/>
      <c r="LCX86" s="35"/>
      <c r="LCY86" s="35"/>
      <c r="LCZ86" s="35"/>
      <c r="LDA86" s="35"/>
      <c r="LDB86" s="35"/>
      <c r="LDC86" s="35"/>
      <c r="LDD86" s="35"/>
      <c r="LDE86" s="35"/>
      <c r="LDF86" s="35"/>
      <c r="LDG86" s="35"/>
      <c r="LDH86" s="35"/>
      <c r="LDI86" s="35"/>
      <c r="LDJ86" s="35"/>
      <c r="LDK86" s="35"/>
      <c r="LDL86" s="35"/>
      <c r="LDM86" s="35"/>
      <c r="LDN86" s="35"/>
      <c r="LDO86" s="35"/>
      <c r="LDP86" s="35"/>
      <c r="LDQ86" s="35"/>
      <c r="LDR86" s="35"/>
      <c r="LDS86" s="35"/>
      <c r="LDT86" s="35"/>
      <c r="LDU86" s="35"/>
      <c r="LDV86" s="35"/>
      <c r="LDW86" s="35"/>
      <c r="LDX86" s="35"/>
      <c r="LDY86" s="35"/>
      <c r="LDZ86" s="35"/>
      <c r="LEA86" s="35"/>
      <c r="LEB86" s="35"/>
      <c r="LEC86" s="35"/>
      <c r="LED86" s="35"/>
      <c r="LEE86" s="35"/>
      <c r="LEF86" s="35"/>
      <c r="LEG86" s="35"/>
      <c r="LEH86" s="35"/>
      <c r="LEI86" s="35"/>
      <c r="LEJ86" s="35"/>
      <c r="LEK86" s="35"/>
      <c r="LEL86" s="35"/>
      <c r="LEM86" s="35"/>
      <c r="LEN86" s="35"/>
      <c r="LEO86" s="35"/>
      <c r="LEP86" s="35"/>
      <c r="LEQ86" s="35"/>
      <c r="LER86" s="35"/>
      <c r="LES86" s="35"/>
      <c r="LET86" s="35"/>
      <c r="LEU86" s="35"/>
      <c r="LEV86" s="35"/>
      <c r="LEW86" s="35"/>
      <c r="LEX86" s="35"/>
      <c r="LEY86" s="35"/>
      <c r="LEZ86" s="35"/>
      <c r="LFA86" s="35"/>
      <c r="LFB86" s="35"/>
      <c r="LFC86" s="35"/>
      <c r="LFD86" s="35"/>
      <c r="LFE86" s="35"/>
      <c r="LFF86" s="35"/>
      <c r="LFG86" s="35"/>
      <c r="LFH86" s="35"/>
      <c r="LFI86" s="35"/>
      <c r="LFJ86" s="35"/>
      <c r="LFK86" s="35"/>
      <c r="LFL86" s="35"/>
      <c r="LFM86" s="35"/>
      <c r="LFN86" s="35"/>
      <c r="LFO86" s="35"/>
      <c r="LFP86" s="35"/>
      <c r="LFQ86" s="35"/>
      <c r="LFR86" s="35"/>
      <c r="LFS86" s="35"/>
      <c r="LFT86" s="35"/>
      <c r="LFU86" s="35"/>
      <c r="LFV86" s="35"/>
      <c r="LFW86" s="35"/>
      <c r="LFX86" s="35"/>
      <c r="LFY86" s="35"/>
      <c r="LFZ86" s="35"/>
      <c r="LGA86" s="35"/>
      <c r="LGB86" s="35"/>
      <c r="LGC86" s="35"/>
      <c r="LGD86" s="35"/>
      <c r="LGE86" s="35"/>
      <c r="LGF86" s="35"/>
      <c r="LGG86" s="35"/>
      <c r="LGH86" s="35"/>
      <c r="LGI86" s="35"/>
      <c r="LGJ86" s="35"/>
      <c r="LGK86" s="35"/>
      <c r="LGL86" s="35"/>
      <c r="LGM86" s="35"/>
      <c r="LGN86" s="35"/>
      <c r="LGO86" s="35"/>
      <c r="LGP86" s="35"/>
      <c r="LGQ86" s="35"/>
      <c r="LGR86" s="35"/>
      <c r="LGS86" s="35"/>
      <c r="LGT86" s="35"/>
      <c r="LGU86" s="35"/>
      <c r="LGV86" s="35"/>
      <c r="LGW86" s="35"/>
      <c r="LGX86" s="35"/>
      <c r="LGY86" s="35"/>
      <c r="LGZ86" s="35"/>
      <c r="LHA86" s="35"/>
      <c r="LHB86" s="35"/>
      <c r="LHC86" s="35"/>
      <c r="LHD86" s="35"/>
      <c r="LHE86" s="35"/>
      <c r="LHF86" s="35"/>
      <c r="LHG86" s="35"/>
      <c r="LHH86" s="35"/>
      <c r="LHI86" s="35"/>
      <c r="LHJ86" s="35"/>
      <c r="LHK86" s="35"/>
      <c r="LHL86" s="35"/>
      <c r="LHM86" s="35"/>
      <c r="LHN86" s="35"/>
      <c r="LHO86" s="35"/>
      <c r="LHP86" s="35"/>
      <c r="LHQ86" s="35"/>
      <c r="LHR86" s="35"/>
      <c r="LHS86" s="35"/>
      <c r="LHT86" s="35"/>
      <c r="LHU86" s="35"/>
      <c r="LHV86" s="35"/>
      <c r="LHW86" s="35"/>
      <c r="LHX86" s="35"/>
      <c r="LHY86" s="35"/>
      <c r="LHZ86" s="35"/>
      <c r="LIA86" s="35"/>
      <c r="LIB86" s="35"/>
      <c r="LIC86" s="35"/>
      <c r="LID86" s="35"/>
      <c r="LIE86" s="35"/>
      <c r="LIF86" s="35"/>
      <c r="LIG86" s="35"/>
      <c r="LIH86" s="35"/>
      <c r="LII86" s="35"/>
      <c r="LIJ86" s="35"/>
      <c r="LIK86" s="35"/>
      <c r="LIL86" s="35"/>
      <c r="LIM86" s="35"/>
      <c r="LIN86" s="35"/>
      <c r="LIO86" s="35"/>
      <c r="LIP86" s="35"/>
      <c r="LIQ86" s="35"/>
      <c r="LIR86" s="35"/>
      <c r="LIS86" s="35"/>
      <c r="LIT86" s="35"/>
      <c r="LIU86" s="35"/>
      <c r="LIV86" s="35"/>
      <c r="LIW86" s="35"/>
      <c r="LIX86" s="35"/>
      <c r="LIY86" s="35"/>
      <c r="LIZ86" s="35"/>
      <c r="LJA86" s="35"/>
      <c r="LJB86" s="35"/>
      <c r="LJC86" s="35"/>
      <c r="LJD86" s="35"/>
      <c r="LJE86" s="35"/>
      <c r="LJF86" s="35"/>
      <c r="LJG86" s="35"/>
      <c r="LJH86" s="35"/>
      <c r="LJI86" s="35"/>
      <c r="LJJ86" s="35"/>
      <c r="LJK86" s="35"/>
      <c r="LJL86" s="35"/>
      <c r="LJM86" s="35"/>
      <c r="LJN86" s="35"/>
      <c r="LJO86" s="35"/>
      <c r="LJP86" s="35"/>
      <c r="LJQ86" s="35"/>
      <c r="LJR86" s="35"/>
      <c r="LJS86" s="35"/>
      <c r="LJT86" s="35"/>
      <c r="LJU86" s="35"/>
      <c r="LJV86" s="35"/>
      <c r="LJW86" s="35"/>
      <c r="LJX86" s="35"/>
      <c r="LJY86" s="35"/>
      <c r="LJZ86" s="35"/>
      <c r="LKA86" s="35"/>
      <c r="LKB86" s="35"/>
      <c r="LKC86" s="35"/>
      <c r="LKD86" s="35"/>
      <c r="LKE86" s="35"/>
      <c r="LKF86" s="35"/>
      <c r="LKG86" s="35"/>
      <c r="LKH86" s="35"/>
      <c r="LKI86" s="35"/>
      <c r="LKJ86" s="35"/>
      <c r="LKK86" s="35"/>
      <c r="LKL86" s="35"/>
      <c r="LKM86" s="35"/>
      <c r="LKN86" s="35"/>
      <c r="LKO86" s="35"/>
      <c r="LKP86" s="35"/>
      <c r="LKQ86" s="35"/>
      <c r="LKR86" s="35"/>
      <c r="LKS86" s="35"/>
      <c r="LKT86" s="35"/>
      <c r="LLA86" s="35"/>
      <c r="LLB86" s="35"/>
      <c r="LLC86" s="35"/>
      <c r="LLD86" s="35"/>
      <c r="LLE86" s="35"/>
      <c r="LLF86" s="35"/>
      <c r="LLG86" s="35"/>
      <c r="LLH86" s="35"/>
      <c r="LLI86" s="35"/>
      <c r="LLJ86" s="35"/>
      <c r="LLK86" s="35"/>
      <c r="LLL86" s="35"/>
      <c r="LLM86" s="35"/>
      <c r="LLN86" s="35"/>
      <c r="LLO86" s="35"/>
      <c r="LLP86" s="35"/>
      <c r="LLQ86" s="35"/>
      <c r="LLR86" s="35"/>
      <c r="LLS86" s="35"/>
      <c r="LLT86" s="35"/>
      <c r="LLU86" s="35"/>
      <c r="LLV86" s="35"/>
      <c r="LLW86" s="35"/>
      <c r="LLX86" s="35"/>
      <c r="LLY86" s="35"/>
      <c r="LLZ86" s="35"/>
      <c r="LMA86" s="35"/>
      <c r="LMB86" s="35"/>
      <c r="LMC86" s="35"/>
      <c r="LMD86" s="35"/>
      <c r="LME86" s="35"/>
      <c r="LMF86" s="35"/>
      <c r="LMG86" s="35"/>
      <c r="LMH86" s="35"/>
      <c r="LMI86" s="35"/>
      <c r="LMJ86" s="35"/>
      <c r="LMK86" s="35"/>
      <c r="LML86" s="35"/>
      <c r="LMM86" s="35"/>
      <c r="LMN86" s="35"/>
      <c r="LMO86" s="35"/>
      <c r="LMP86" s="35"/>
      <c r="LMQ86" s="35"/>
      <c r="LMR86" s="35"/>
      <c r="LMS86" s="35"/>
      <c r="LMT86" s="35"/>
      <c r="LMU86" s="35"/>
      <c r="LMV86" s="35"/>
      <c r="LMW86" s="35"/>
      <c r="LMX86" s="35"/>
      <c r="LMY86" s="35"/>
      <c r="LMZ86" s="35"/>
      <c r="LNA86" s="35"/>
      <c r="LNB86" s="35"/>
      <c r="LNC86" s="35"/>
      <c r="LND86" s="35"/>
      <c r="LNE86" s="35"/>
      <c r="LNF86" s="35"/>
      <c r="LNG86" s="35"/>
      <c r="LNH86" s="35"/>
      <c r="LNI86" s="35"/>
      <c r="LNJ86" s="35"/>
      <c r="LNK86" s="35"/>
      <c r="LNL86" s="35"/>
      <c r="LNM86" s="35"/>
      <c r="LNN86" s="35"/>
      <c r="LNO86" s="35"/>
      <c r="LNP86" s="35"/>
      <c r="LNQ86" s="35"/>
      <c r="LNR86" s="35"/>
      <c r="LNS86" s="35"/>
      <c r="LNT86" s="35"/>
      <c r="LNU86" s="35"/>
      <c r="LNV86" s="35"/>
      <c r="LNW86" s="35"/>
      <c r="LNX86" s="35"/>
      <c r="LNY86" s="35"/>
      <c r="LNZ86" s="35"/>
      <c r="LOA86" s="35"/>
      <c r="LOB86" s="35"/>
      <c r="LOC86" s="35"/>
      <c r="LOD86" s="35"/>
      <c r="LOE86" s="35"/>
      <c r="LOF86" s="35"/>
      <c r="LOG86" s="35"/>
      <c r="LOH86" s="35"/>
      <c r="LOI86" s="35"/>
      <c r="LOJ86" s="35"/>
      <c r="LOK86" s="35"/>
      <c r="LOL86" s="35"/>
      <c r="LOM86" s="35"/>
      <c r="LON86" s="35"/>
      <c r="LOO86" s="35"/>
      <c r="LOP86" s="35"/>
      <c r="LOQ86" s="35"/>
      <c r="LOR86" s="35"/>
      <c r="LOS86" s="35"/>
      <c r="LOT86" s="35"/>
      <c r="LOU86" s="35"/>
      <c r="LOV86" s="35"/>
      <c r="LOW86" s="35"/>
      <c r="LOX86" s="35"/>
      <c r="LOY86" s="35"/>
      <c r="LOZ86" s="35"/>
      <c r="LPA86" s="35"/>
      <c r="LPB86" s="35"/>
      <c r="LPC86" s="35"/>
      <c r="LPD86" s="35"/>
      <c r="LPE86" s="35"/>
      <c r="LPF86" s="35"/>
      <c r="LPG86" s="35"/>
      <c r="LPH86" s="35"/>
      <c r="LPI86" s="35"/>
      <c r="LPJ86" s="35"/>
      <c r="LPK86" s="35"/>
      <c r="LPL86" s="35"/>
      <c r="LPM86" s="35"/>
      <c r="LPN86" s="35"/>
      <c r="LPO86" s="35"/>
      <c r="LPP86" s="35"/>
      <c r="LPQ86" s="35"/>
      <c r="LPR86" s="35"/>
      <c r="LPS86" s="35"/>
      <c r="LPT86" s="35"/>
      <c r="LPU86" s="35"/>
      <c r="LPV86" s="35"/>
      <c r="LPW86" s="35"/>
      <c r="LPX86" s="35"/>
      <c r="LPY86" s="35"/>
      <c r="LPZ86" s="35"/>
      <c r="LQA86" s="35"/>
      <c r="LQB86" s="35"/>
      <c r="LQC86" s="35"/>
      <c r="LQD86" s="35"/>
      <c r="LQE86" s="35"/>
      <c r="LQF86" s="35"/>
      <c r="LQG86" s="35"/>
      <c r="LQH86" s="35"/>
      <c r="LQI86" s="35"/>
      <c r="LQJ86" s="35"/>
      <c r="LQK86" s="35"/>
      <c r="LQL86" s="35"/>
      <c r="LQM86" s="35"/>
      <c r="LQN86" s="35"/>
      <c r="LQO86" s="35"/>
      <c r="LQP86" s="35"/>
      <c r="LQQ86" s="35"/>
      <c r="LQR86" s="35"/>
      <c r="LQS86" s="35"/>
      <c r="LQT86" s="35"/>
      <c r="LQU86" s="35"/>
      <c r="LQV86" s="35"/>
      <c r="LQW86" s="35"/>
      <c r="LQX86" s="35"/>
      <c r="LQY86" s="35"/>
      <c r="LQZ86" s="35"/>
      <c r="LRA86" s="35"/>
      <c r="LRB86" s="35"/>
      <c r="LRC86" s="35"/>
      <c r="LRD86" s="35"/>
      <c r="LRE86" s="35"/>
      <c r="LRF86" s="35"/>
      <c r="LRG86" s="35"/>
      <c r="LRH86" s="35"/>
      <c r="LRI86" s="35"/>
      <c r="LRJ86" s="35"/>
      <c r="LRK86" s="35"/>
      <c r="LRL86" s="35"/>
      <c r="LRM86" s="35"/>
      <c r="LRN86" s="35"/>
      <c r="LRO86" s="35"/>
      <c r="LRP86" s="35"/>
      <c r="LRQ86" s="35"/>
      <c r="LRR86" s="35"/>
      <c r="LRS86" s="35"/>
      <c r="LRT86" s="35"/>
      <c r="LRU86" s="35"/>
      <c r="LRV86" s="35"/>
      <c r="LRW86" s="35"/>
      <c r="LRX86" s="35"/>
      <c r="LRY86" s="35"/>
      <c r="LRZ86" s="35"/>
      <c r="LSA86" s="35"/>
      <c r="LSB86" s="35"/>
      <c r="LSC86" s="35"/>
      <c r="LSD86" s="35"/>
      <c r="LSE86" s="35"/>
      <c r="LSF86" s="35"/>
      <c r="LSG86" s="35"/>
      <c r="LSH86" s="35"/>
      <c r="LSI86" s="35"/>
      <c r="LSJ86" s="35"/>
      <c r="LSK86" s="35"/>
      <c r="LSL86" s="35"/>
      <c r="LSM86" s="35"/>
      <c r="LSN86" s="35"/>
      <c r="LSO86" s="35"/>
      <c r="LSP86" s="35"/>
      <c r="LSQ86" s="35"/>
      <c r="LSR86" s="35"/>
      <c r="LSS86" s="35"/>
      <c r="LST86" s="35"/>
      <c r="LSU86" s="35"/>
      <c r="LSV86" s="35"/>
      <c r="LSW86" s="35"/>
      <c r="LSX86" s="35"/>
      <c r="LSY86" s="35"/>
      <c r="LSZ86" s="35"/>
      <c r="LTA86" s="35"/>
      <c r="LTB86" s="35"/>
      <c r="LTC86" s="35"/>
      <c r="LTD86" s="35"/>
      <c r="LTE86" s="35"/>
      <c r="LTF86" s="35"/>
      <c r="LTG86" s="35"/>
      <c r="LTH86" s="35"/>
      <c r="LTI86" s="35"/>
      <c r="LTJ86" s="35"/>
      <c r="LTK86" s="35"/>
      <c r="LTL86" s="35"/>
      <c r="LTM86" s="35"/>
      <c r="LTN86" s="35"/>
      <c r="LTO86" s="35"/>
      <c r="LTP86" s="35"/>
      <c r="LTQ86" s="35"/>
      <c r="LTR86" s="35"/>
      <c r="LTS86" s="35"/>
      <c r="LTT86" s="35"/>
      <c r="LTU86" s="35"/>
      <c r="LTV86" s="35"/>
      <c r="LTW86" s="35"/>
      <c r="LTX86" s="35"/>
      <c r="LTY86" s="35"/>
      <c r="LTZ86" s="35"/>
      <c r="LUA86" s="35"/>
      <c r="LUB86" s="35"/>
      <c r="LUC86" s="35"/>
      <c r="LUD86" s="35"/>
      <c r="LUE86" s="35"/>
      <c r="LUF86" s="35"/>
      <c r="LUG86" s="35"/>
      <c r="LUH86" s="35"/>
      <c r="LUI86" s="35"/>
      <c r="LUJ86" s="35"/>
      <c r="LUK86" s="35"/>
      <c r="LUL86" s="35"/>
      <c r="LUM86" s="35"/>
      <c r="LUN86" s="35"/>
      <c r="LUO86" s="35"/>
      <c r="LUP86" s="35"/>
      <c r="LUW86" s="35"/>
      <c r="LUX86" s="35"/>
      <c r="LUY86" s="35"/>
      <c r="LUZ86" s="35"/>
      <c r="LVA86" s="35"/>
      <c r="LVB86" s="35"/>
      <c r="LVC86" s="35"/>
      <c r="LVD86" s="35"/>
      <c r="LVE86" s="35"/>
      <c r="LVF86" s="35"/>
      <c r="LVG86" s="35"/>
      <c r="LVH86" s="35"/>
      <c r="LVI86" s="35"/>
      <c r="LVJ86" s="35"/>
      <c r="LVK86" s="35"/>
      <c r="LVL86" s="35"/>
      <c r="LVM86" s="35"/>
      <c r="LVN86" s="35"/>
      <c r="LVO86" s="35"/>
      <c r="LVP86" s="35"/>
      <c r="LVQ86" s="35"/>
      <c r="LVR86" s="35"/>
      <c r="LVS86" s="35"/>
      <c r="LVT86" s="35"/>
      <c r="LVU86" s="35"/>
      <c r="LVV86" s="35"/>
      <c r="LVW86" s="35"/>
      <c r="LVX86" s="35"/>
      <c r="LVY86" s="35"/>
      <c r="LVZ86" s="35"/>
      <c r="LWA86" s="35"/>
      <c r="LWB86" s="35"/>
      <c r="LWC86" s="35"/>
      <c r="LWD86" s="35"/>
      <c r="LWE86" s="35"/>
      <c r="LWF86" s="35"/>
      <c r="LWG86" s="35"/>
      <c r="LWH86" s="35"/>
      <c r="LWI86" s="35"/>
      <c r="LWJ86" s="35"/>
      <c r="LWK86" s="35"/>
      <c r="LWL86" s="35"/>
      <c r="LWM86" s="35"/>
      <c r="LWN86" s="35"/>
      <c r="LWO86" s="35"/>
      <c r="LWP86" s="35"/>
      <c r="LWQ86" s="35"/>
      <c r="LWR86" s="35"/>
      <c r="LWS86" s="35"/>
      <c r="LWT86" s="35"/>
      <c r="LWU86" s="35"/>
      <c r="LWV86" s="35"/>
      <c r="LWW86" s="35"/>
      <c r="LWX86" s="35"/>
      <c r="LWY86" s="35"/>
      <c r="LWZ86" s="35"/>
      <c r="LXA86" s="35"/>
      <c r="LXB86" s="35"/>
      <c r="LXC86" s="35"/>
      <c r="LXD86" s="35"/>
      <c r="LXE86" s="35"/>
      <c r="LXF86" s="35"/>
      <c r="LXG86" s="35"/>
      <c r="LXH86" s="35"/>
      <c r="LXI86" s="35"/>
      <c r="LXJ86" s="35"/>
      <c r="LXK86" s="35"/>
      <c r="LXL86" s="35"/>
      <c r="LXM86" s="35"/>
      <c r="LXN86" s="35"/>
      <c r="LXO86" s="35"/>
      <c r="LXP86" s="35"/>
      <c r="LXQ86" s="35"/>
      <c r="LXR86" s="35"/>
      <c r="LXS86" s="35"/>
      <c r="LXT86" s="35"/>
      <c r="LXU86" s="35"/>
      <c r="LXV86" s="35"/>
      <c r="LXW86" s="35"/>
      <c r="LXX86" s="35"/>
      <c r="LXY86" s="35"/>
      <c r="LXZ86" s="35"/>
      <c r="LYA86" s="35"/>
      <c r="LYB86" s="35"/>
      <c r="LYC86" s="35"/>
      <c r="LYD86" s="35"/>
      <c r="LYE86" s="35"/>
      <c r="LYF86" s="35"/>
      <c r="LYG86" s="35"/>
      <c r="LYH86" s="35"/>
      <c r="LYI86" s="35"/>
      <c r="LYJ86" s="35"/>
      <c r="LYK86" s="35"/>
      <c r="LYL86" s="35"/>
      <c r="LYM86" s="35"/>
      <c r="LYN86" s="35"/>
      <c r="LYO86" s="35"/>
      <c r="LYP86" s="35"/>
      <c r="LYQ86" s="35"/>
      <c r="LYR86" s="35"/>
      <c r="LYS86" s="35"/>
      <c r="LYT86" s="35"/>
      <c r="LYU86" s="35"/>
      <c r="LYV86" s="35"/>
      <c r="LYW86" s="35"/>
      <c r="LYX86" s="35"/>
      <c r="LYY86" s="35"/>
      <c r="LYZ86" s="35"/>
      <c r="LZA86" s="35"/>
      <c r="LZB86" s="35"/>
      <c r="LZC86" s="35"/>
      <c r="LZD86" s="35"/>
      <c r="LZE86" s="35"/>
      <c r="LZF86" s="35"/>
      <c r="LZG86" s="35"/>
      <c r="LZH86" s="35"/>
      <c r="LZI86" s="35"/>
      <c r="LZJ86" s="35"/>
      <c r="LZK86" s="35"/>
      <c r="LZL86" s="35"/>
      <c r="LZM86" s="35"/>
      <c r="LZN86" s="35"/>
      <c r="LZO86" s="35"/>
      <c r="LZP86" s="35"/>
      <c r="LZQ86" s="35"/>
      <c r="LZR86" s="35"/>
      <c r="LZS86" s="35"/>
      <c r="LZT86" s="35"/>
      <c r="LZU86" s="35"/>
      <c r="LZV86" s="35"/>
      <c r="LZW86" s="35"/>
      <c r="LZX86" s="35"/>
      <c r="LZY86" s="35"/>
      <c r="LZZ86" s="35"/>
      <c r="MAA86" s="35"/>
      <c r="MAB86" s="35"/>
      <c r="MAC86" s="35"/>
      <c r="MAD86" s="35"/>
      <c r="MAE86" s="35"/>
      <c r="MAF86" s="35"/>
      <c r="MAG86" s="35"/>
      <c r="MAH86" s="35"/>
      <c r="MAI86" s="35"/>
      <c r="MAJ86" s="35"/>
      <c r="MAK86" s="35"/>
      <c r="MAL86" s="35"/>
      <c r="MAM86" s="35"/>
      <c r="MAN86" s="35"/>
      <c r="MAO86" s="35"/>
      <c r="MAP86" s="35"/>
      <c r="MAQ86" s="35"/>
      <c r="MAR86" s="35"/>
      <c r="MAS86" s="35"/>
      <c r="MAT86" s="35"/>
      <c r="MAU86" s="35"/>
      <c r="MAV86" s="35"/>
      <c r="MAW86" s="35"/>
      <c r="MAX86" s="35"/>
      <c r="MAY86" s="35"/>
      <c r="MAZ86" s="35"/>
      <c r="MBA86" s="35"/>
      <c r="MBB86" s="35"/>
      <c r="MBC86" s="35"/>
      <c r="MBD86" s="35"/>
      <c r="MBE86" s="35"/>
      <c r="MBF86" s="35"/>
      <c r="MBG86" s="35"/>
      <c r="MBH86" s="35"/>
      <c r="MBI86" s="35"/>
      <c r="MBJ86" s="35"/>
      <c r="MBK86" s="35"/>
      <c r="MBL86" s="35"/>
      <c r="MBM86" s="35"/>
      <c r="MBN86" s="35"/>
      <c r="MBO86" s="35"/>
      <c r="MBP86" s="35"/>
      <c r="MBQ86" s="35"/>
      <c r="MBR86" s="35"/>
      <c r="MBS86" s="35"/>
      <c r="MBT86" s="35"/>
      <c r="MBU86" s="35"/>
      <c r="MBV86" s="35"/>
      <c r="MBW86" s="35"/>
      <c r="MBX86" s="35"/>
      <c r="MBY86" s="35"/>
      <c r="MBZ86" s="35"/>
      <c r="MCA86" s="35"/>
      <c r="MCB86" s="35"/>
      <c r="MCC86" s="35"/>
      <c r="MCD86" s="35"/>
      <c r="MCE86" s="35"/>
      <c r="MCF86" s="35"/>
      <c r="MCG86" s="35"/>
      <c r="MCH86" s="35"/>
      <c r="MCI86" s="35"/>
      <c r="MCJ86" s="35"/>
      <c r="MCK86" s="35"/>
      <c r="MCL86" s="35"/>
      <c r="MCM86" s="35"/>
      <c r="MCN86" s="35"/>
      <c r="MCO86" s="35"/>
      <c r="MCP86" s="35"/>
      <c r="MCQ86" s="35"/>
      <c r="MCR86" s="35"/>
      <c r="MCS86" s="35"/>
      <c r="MCT86" s="35"/>
      <c r="MCU86" s="35"/>
      <c r="MCV86" s="35"/>
      <c r="MCW86" s="35"/>
      <c r="MCX86" s="35"/>
      <c r="MCY86" s="35"/>
      <c r="MCZ86" s="35"/>
      <c r="MDA86" s="35"/>
      <c r="MDB86" s="35"/>
      <c r="MDC86" s="35"/>
      <c r="MDD86" s="35"/>
      <c r="MDE86" s="35"/>
      <c r="MDF86" s="35"/>
      <c r="MDG86" s="35"/>
      <c r="MDH86" s="35"/>
      <c r="MDI86" s="35"/>
      <c r="MDJ86" s="35"/>
      <c r="MDK86" s="35"/>
      <c r="MDL86" s="35"/>
      <c r="MDM86" s="35"/>
      <c r="MDN86" s="35"/>
      <c r="MDO86" s="35"/>
      <c r="MDP86" s="35"/>
      <c r="MDQ86" s="35"/>
      <c r="MDR86" s="35"/>
      <c r="MDS86" s="35"/>
      <c r="MDT86" s="35"/>
      <c r="MDU86" s="35"/>
      <c r="MDV86" s="35"/>
      <c r="MDW86" s="35"/>
      <c r="MDX86" s="35"/>
      <c r="MDY86" s="35"/>
      <c r="MDZ86" s="35"/>
      <c r="MEA86" s="35"/>
      <c r="MEB86" s="35"/>
      <c r="MEC86" s="35"/>
      <c r="MED86" s="35"/>
      <c r="MEE86" s="35"/>
      <c r="MEF86" s="35"/>
      <c r="MEG86" s="35"/>
      <c r="MEH86" s="35"/>
      <c r="MEI86" s="35"/>
      <c r="MEJ86" s="35"/>
      <c r="MEK86" s="35"/>
      <c r="MEL86" s="35"/>
      <c r="MES86" s="35"/>
      <c r="MET86" s="35"/>
      <c r="MEU86" s="35"/>
      <c r="MEV86" s="35"/>
      <c r="MEW86" s="35"/>
      <c r="MEX86" s="35"/>
      <c r="MEY86" s="35"/>
      <c r="MEZ86" s="35"/>
      <c r="MFA86" s="35"/>
      <c r="MFB86" s="35"/>
      <c r="MFC86" s="35"/>
      <c r="MFD86" s="35"/>
      <c r="MFE86" s="35"/>
      <c r="MFF86" s="35"/>
      <c r="MFG86" s="35"/>
      <c r="MFH86" s="35"/>
      <c r="MFI86" s="35"/>
      <c r="MFJ86" s="35"/>
      <c r="MFK86" s="35"/>
      <c r="MFL86" s="35"/>
      <c r="MFM86" s="35"/>
      <c r="MFN86" s="35"/>
      <c r="MFO86" s="35"/>
      <c r="MFP86" s="35"/>
      <c r="MFQ86" s="35"/>
      <c r="MFR86" s="35"/>
      <c r="MFS86" s="35"/>
      <c r="MFT86" s="35"/>
      <c r="MFU86" s="35"/>
      <c r="MFV86" s="35"/>
      <c r="MFW86" s="35"/>
      <c r="MFX86" s="35"/>
      <c r="MFY86" s="35"/>
      <c r="MFZ86" s="35"/>
      <c r="MGA86" s="35"/>
      <c r="MGB86" s="35"/>
      <c r="MGC86" s="35"/>
      <c r="MGD86" s="35"/>
      <c r="MGE86" s="35"/>
      <c r="MGF86" s="35"/>
      <c r="MGG86" s="35"/>
      <c r="MGH86" s="35"/>
      <c r="MGI86" s="35"/>
      <c r="MGJ86" s="35"/>
      <c r="MGK86" s="35"/>
      <c r="MGL86" s="35"/>
      <c r="MGM86" s="35"/>
      <c r="MGN86" s="35"/>
      <c r="MGO86" s="35"/>
      <c r="MGP86" s="35"/>
      <c r="MGQ86" s="35"/>
      <c r="MGR86" s="35"/>
      <c r="MGS86" s="35"/>
      <c r="MGT86" s="35"/>
      <c r="MGU86" s="35"/>
      <c r="MGV86" s="35"/>
      <c r="MGW86" s="35"/>
      <c r="MGX86" s="35"/>
      <c r="MGY86" s="35"/>
      <c r="MGZ86" s="35"/>
      <c r="MHA86" s="35"/>
      <c r="MHB86" s="35"/>
      <c r="MHC86" s="35"/>
      <c r="MHD86" s="35"/>
      <c r="MHE86" s="35"/>
      <c r="MHF86" s="35"/>
      <c r="MHG86" s="35"/>
      <c r="MHH86" s="35"/>
      <c r="MHI86" s="35"/>
      <c r="MHJ86" s="35"/>
      <c r="MHK86" s="35"/>
      <c r="MHL86" s="35"/>
      <c r="MHM86" s="35"/>
      <c r="MHN86" s="35"/>
      <c r="MHO86" s="35"/>
      <c r="MHP86" s="35"/>
      <c r="MHQ86" s="35"/>
      <c r="MHR86" s="35"/>
      <c r="MHS86" s="35"/>
      <c r="MHT86" s="35"/>
      <c r="MHU86" s="35"/>
      <c r="MHV86" s="35"/>
      <c r="MHW86" s="35"/>
      <c r="MHX86" s="35"/>
      <c r="MHY86" s="35"/>
      <c r="MHZ86" s="35"/>
      <c r="MIA86" s="35"/>
      <c r="MIB86" s="35"/>
      <c r="MIC86" s="35"/>
      <c r="MID86" s="35"/>
      <c r="MIE86" s="35"/>
      <c r="MIF86" s="35"/>
      <c r="MIG86" s="35"/>
      <c r="MIH86" s="35"/>
      <c r="MII86" s="35"/>
      <c r="MIJ86" s="35"/>
      <c r="MIK86" s="35"/>
      <c r="MIL86" s="35"/>
      <c r="MIM86" s="35"/>
      <c r="MIN86" s="35"/>
      <c r="MIO86" s="35"/>
      <c r="MIP86" s="35"/>
      <c r="MIQ86" s="35"/>
      <c r="MIR86" s="35"/>
      <c r="MIS86" s="35"/>
      <c r="MIT86" s="35"/>
      <c r="MIU86" s="35"/>
      <c r="MIV86" s="35"/>
      <c r="MIW86" s="35"/>
      <c r="MIX86" s="35"/>
      <c r="MIY86" s="35"/>
      <c r="MIZ86" s="35"/>
      <c r="MJA86" s="35"/>
      <c r="MJB86" s="35"/>
      <c r="MJC86" s="35"/>
      <c r="MJD86" s="35"/>
      <c r="MJE86" s="35"/>
      <c r="MJF86" s="35"/>
      <c r="MJG86" s="35"/>
      <c r="MJH86" s="35"/>
      <c r="MJI86" s="35"/>
      <c r="MJJ86" s="35"/>
      <c r="MJK86" s="35"/>
      <c r="MJL86" s="35"/>
      <c r="MJM86" s="35"/>
      <c r="MJN86" s="35"/>
      <c r="MJO86" s="35"/>
      <c r="MJP86" s="35"/>
      <c r="MJQ86" s="35"/>
      <c r="MJR86" s="35"/>
      <c r="MJS86" s="35"/>
      <c r="MJT86" s="35"/>
      <c r="MJU86" s="35"/>
      <c r="MJV86" s="35"/>
      <c r="MJW86" s="35"/>
      <c r="MJX86" s="35"/>
      <c r="MJY86" s="35"/>
      <c r="MJZ86" s="35"/>
      <c r="MKA86" s="35"/>
      <c r="MKB86" s="35"/>
      <c r="MKC86" s="35"/>
      <c r="MKD86" s="35"/>
      <c r="MKE86" s="35"/>
      <c r="MKF86" s="35"/>
      <c r="MKG86" s="35"/>
      <c r="MKH86" s="35"/>
      <c r="MKI86" s="35"/>
      <c r="MKJ86" s="35"/>
      <c r="MKK86" s="35"/>
      <c r="MKL86" s="35"/>
      <c r="MKM86" s="35"/>
      <c r="MKN86" s="35"/>
      <c r="MKO86" s="35"/>
      <c r="MKP86" s="35"/>
      <c r="MKQ86" s="35"/>
      <c r="MKR86" s="35"/>
      <c r="MKS86" s="35"/>
      <c r="MKT86" s="35"/>
      <c r="MKU86" s="35"/>
      <c r="MKV86" s="35"/>
      <c r="MKW86" s="35"/>
      <c r="MKX86" s="35"/>
      <c r="MKY86" s="35"/>
      <c r="MKZ86" s="35"/>
      <c r="MLA86" s="35"/>
      <c r="MLB86" s="35"/>
      <c r="MLC86" s="35"/>
      <c r="MLD86" s="35"/>
      <c r="MLE86" s="35"/>
      <c r="MLF86" s="35"/>
      <c r="MLG86" s="35"/>
      <c r="MLH86" s="35"/>
      <c r="MLI86" s="35"/>
      <c r="MLJ86" s="35"/>
      <c r="MLK86" s="35"/>
      <c r="MLL86" s="35"/>
      <c r="MLM86" s="35"/>
      <c r="MLN86" s="35"/>
      <c r="MLO86" s="35"/>
      <c r="MLP86" s="35"/>
      <c r="MLQ86" s="35"/>
      <c r="MLR86" s="35"/>
      <c r="MLS86" s="35"/>
      <c r="MLT86" s="35"/>
      <c r="MLU86" s="35"/>
      <c r="MLV86" s="35"/>
      <c r="MLW86" s="35"/>
      <c r="MLX86" s="35"/>
      <c r="MLY86" s="35"/>
      <c r="MLZ86" s="35"/>
      <c r="MMA86" s="35"/>
      <c r="MMB86" s="35"/>
      <c r="MMC86" s="35"/>
      <c r="MMD86" s="35"/>
      <c r="MME86" s="35"/>
      <c r="MMF86" s="35"/>
      <c r="MMG86" s="35"/>
      <c r="MMH86" s="35"/>
      <c r="MMI86" s="35"/>
      <c r="MMJ86" s="35"/>
      <c r="MMK86" s="35"/>
      <c r="MML86" s="35"/>
      <c r="MMM86" s="35"/>
      <c r="MMN86" s="35"/>
      <c r="MMO86" s="35"/>
      <c r="MMP86" s="35"/>
      <c r="MMQ86" s="35"/>
      <c r="MMR86" s="35"/>
      <c r="MMS86" s="35"/>
      <c r="MMT86" s="35"/>
      <c r="MMU86" s="35"/>
      <c r="MMV86" s="35"/>
      <c r="MMW86" s="35"/>
      <c r="MMX86" s="35"/>
      <c r="MMY86" s="35"/>
      <c r="MMZ86" s="35"/>
      <c r="MNA86" s="35"/>
      <c r="MNB86" s="35"/>
      <c r="MNC86" s="35"/>
      <c r="MND86" s="35"/>
      <c r="MNE86" s="35"/>
      <c r="MNF86" s="35"/>
      <c r="MNG86" s="35"/>
      <c r="MNH86" s="35"/>
      <c r="MNI86" s="35"/>
      <c r="MNJ86" s="35"/>
      <c r="MNK86" s="35"/>
      <c r="MNL86" s="35"/>
      <c r="MNM86" s="35"/>
      <c r="MNN86" s="35"/>
      <c r="MNO86" s="35"/>
      <c r="MNP86" s="35"/>
      <c r="MNQ86" s="35"/>
      <c r="MNR86" s="35"/>
      <c r="MNS86" s="35"/>
      <c r="MNT86" s="35"/>
      <c r="MNU86" s="35"/>
      <c r="MNV86" s="35"/>
      <c r="MNW86" s="35"/>
      <c r="MNX86" s="35"/>
      <c r="MNY86" s="35"/>
      <c r="MNZ86" s="35"/>
      <c r="MOA86" s="35"/>
      <c r="MOB86" s="35"/>
      <c r="MOC86" s="35"/>
      <c r="MOD86" s="35"/>
      <c r="MOE86" s="35"/>
      <c r="MOF86" s="35"/>
      <c r="MOG86" s="35"/>
      <c r="MOH86" s="35"/>
      <c r="MOO86" s="35"/>
      <c r="MOP86" s="35"/>
      <c r="MOQ86" s="35"/>
      <c r="MOR86" s="35"/>
      <c r="MOS86" s="35"/>
      <c r="MOT86" s="35"/>
      <c r="MOU86" s="35"/>
      <c r="MOV86" s="35"/>
      <c r="MOW86" s="35"/>
      <c r="MOX86" s="35"/>
      <c r="MOY86" s="35"/>
      <c r="MOZ86" s="35"/>
      <c r="MPA86" s="35"/>
      <c r="MPB86" s="35"/>
      <c r="MPC86" s="35"/>
      <c r="MPD86" s="35"/>
      <c r="MPE86" s="35"/>
      <c r="MPF86" s="35"/>
      <c r="MPG86" s="35"/>
      <c r="MPH86" s="35"/>
      <c r="MPI86" s="35"/>
      <c r="MPJ86" s="35"/>
      <c r="MPK86" s="35"/>
      <c r="MPL86" s="35"/>
      <c r="MPM86" s="35"/>
      <c r="MPN86" s="35"/>
      <c r="MPO86" s="35"/>
      <c r="MPP86" s="35"/>
      <c r="MPQ86" s="35"/>
      <c r="MPR86" s="35"/>
      <c r="MPS86" s="35"/>
      <c r="MPT86" s="35"/>
      <c r="MPU86" s="35"/>
      <c r="MPV86" s="35"/>
      <c r="MPW86" s="35"/>
      <c r="MPX86" s="35"/>
      <c r="MPY86" s="35"/>
      <c r="MPZ86" s="35"/>
      <c r="MQA86" s="35"/>
      <c r="MQB86" s="35"/>
      <c r="MQC86" s="35"/>
      <c r="MQD86" s="35"/>
      <c r="MQE86" s="35"/>
      <c r="MQF86" s="35"/>
      <c r="MQG86" s="35"/>
      <c r="MQH86" s="35"/>
      <c r="MQI86" s="35"/>
      <c r="MQJ86" s="35"/>
      <c r="MQK86" s="35"/>
      <c r="MQL86" s="35"/>
      <c r="MQM86" s="35"/>
      <c r="MQN86" s="35"/>
      <c r="MQO86" s="35"/>
      <c r="MQP86" s="35"/>
      <c r="MQQ86" s="35"/>
      <c r="MQR86" s="35"/>
      <c r="MQS86" s="35"/>
      <c r="MQT86" s="35"/>
      <c r="MQU86" s="35"/>
      <c r="MQV86" s="35"/>
      <c r="MQW86" s="35"/>
      <c r="MQX86" s="35"/>
      <c r="MQY86" s="35"/>
      <c r="MQZ86" s="35"/>
      <c r="MRA86" s="35"/>
      <c r="MRB86" s="35"/>
      <c r="MRC86" s="35"/>
      <c r="MRD86" s="35"/>
      <c r="MRE86" s="35"/>
      <c r="MRF86" s="35"/>
      <c r="MRG86" s="35"/>
      <c r="MRH86" s="35"/>
      <c r="MRI86" s="35"/>
      <c r="MRJ86" s="35"/>
      <c r="MRK86" s="35"/>
      <c r="MRL86" s="35"/>
      <c r="MRM86" s="35"/>
      <c r="MRN86" s="35"/>
      <c r="MRO86" s="35"/>
      <c r="MRP86" s="35"/>
      <c r="MRQ86" s="35"/>
      <c r="MRR86" s="35"/>
      <c r="MRS86" s="35"/>
      <c r="MRT86" s="35"/>
      <c r="MRU86" s="35"/>
      <c r="MRV86" s="35"/>
      <c r="MRW86" s="35"/>
      <c r="MRX86" s="35"/>
      <c r="MRY86" s="35"/>
      <c r="MRZ86" s="35"/>
      <c r="MSA86" s="35"/>
      <c r="MSB86" s="35"/>
      <c r="MSC86" s="35"/>
      <c r="MSD86" s="35"/>
      <c r="MSE86" s="35"/>
      <c r="MSF86" s="35"/>
      <c r="MSG86" s="35"/>
      <c r="MSH86" s="35"/>
      <c r="MSI86" s="35"/>
      <c r="MSJ86" s="35"/>
      <c r="MSK86" s="35"/>
      <c r="MSL86" s="35"/>
      <c r="MSM86" s="35"/>
      <c r="MSN86" s="35"/>
      <c r="MSO86" s="35"/>
      <c r="MSP86" s="35"/>
      <c r="MSQ86" s="35"/>
      <c r="MSR86" s="35"/>
      <c r="MSS86" s="35"/>
      <c r="MST86" s="35"/>
      <c r="MSU86" s="35"/>
      <c r="MSV86" s="35"/>
      <c r="MSW86" s="35"/>
      <c r="MSX86" s="35"/>
      <c r="MSY86" s="35"/>
      <c r="MSZ86" s="35"/>
      <c r="MTA86" s="35"/>
      <c r="MTB86" s="35"/>
      <c r="MTC86" s="35"/>
      <c r="MTD86" s="35"/>
      <c r="MTE86" s="35"/>
      <c r="MTF86" s="35"/>
      <c r="MTG86" s="35"/>
      <c r="MTH86" s="35"/>
      <c r="MTI86" s="35"/>
      <c r="MTJ86" s="35"/>
      <c r="MTK86" s="35"/>
      <c r="MTL86" s="35"/>
      <c r="MTM86" s="35"/>
      <c r="MTN86" s="35"/>
      <c r="MTO86" s="35"/>
      <c r="MTP86" s="35"/>
      <c r="MTQ86" s="35"/>
      <c r="MTR86" s="35"/>
      <c r="MTS86" s="35"/>
      <c r="MTT86" s="35"/>
      <c r="MTU86" s="35"/>
      <c r="MTV86" s="35"/>
      <c r="MTW86" s="35"/>
      <c r="MTX86" s="35"/>
      <c r="MTY86" s="35"/>
      <c r="MTZ86" s="35"/>
      <c r="MUA86" s="35"/>
      <c r="MUB86" s="35"/>
      <c r="MUC86" s="35"/>
      <c r="MUD86" s="35"/>
      <c r="MUE86" s="35"/>
      <c r="MUF86" s="35"/>
      <c r="MUG86" s="35"/>
      <c r="MUH86" s="35"/>
      <c r="MUI86" s="35"/>
      <c r="MUJ86" s="35"/>
      <c r="MUK86" s="35"/>
      <c r="MUL86" s="35"/>
      <c r="MUM86" s="35"/>
      <c r="MUN86" s="35"/>
      <c r="MUO86" s="35"/>
      <c r="MUP86" s="35"/>
      <c r="MUQ86" s="35"/>
      <c r="MUR86" s="35"/>
      <c r="MUS86" s="35"/>
      <c r="MUT86" s="35"/>
      <c r="MUU86" s="35"/>
      <c r="MUV86" s="35"/>
      <c r="MUW86" s="35"/>
      <c r="MUX86" s="35"/>
      <c r="MUY86" s="35"/>
      <c r="MUZ86" s="35"/>
      <c r="MVA86" s="35"/>
      <c r="MVB86" s="35"/>
      <c r="MVC86" s="35"/>
      <c r="MVD86" s="35"/>
      <c r="MVE86" s="35"/>
      <c r="MVF86" s="35"/>
      <c r="MVG86" s="35"/>
      <c r="MVH86" s="35"/>
      <c r="MVI86" s="35"/>
      <c r="MVJ86" s="35"/>
      <c r="MVK86" s="35"/>
      <c r="MVL86" s="35"/>
      <c r="MVM86" s="35"/>
      <c r="MVN86" s="35"/>
      <c r="MVO86" s="35"/>
      <c r="MVP86" s="35"/>
      <c r="MVQ86" s="35"/>
      <c r="MVR86" s="35"/>
      <c r="MVS86" s="35"/>
      <c r="MVT86" s="35"/>
      <c r="MVU86" s="35"/>
      <c r="MVV86" s="35"/>
      <c r="MVW86" s="35"/>
      <c r="MVX86" s="35"/>
      <c r="MVY86" s="35"/>
      <c r="MVZ86" s="35"/>
      <c r="MWA86" s="35"/>
      <c r="MWB86" s="35"/>
      <c r="MWC86" s="35"/>
      <c r="MWD86" s="35"/>
      <c r="MWE86" s="35"/>
      <c r="MWF86" s="35"/>
      <c r="MWG86" s="35"/>
      <c r="MWH86" s="35"/>
      <c r="MWI86" s="35"/>
      <c r="MWJ86" s="35"/>
      <c r="MWK86" s="35"/>
      <c r="MWL86" s="35"/>
      <c r="MWM86" s="35"/>
      <c r="MWN86" s="35"/>
      <c r="MWO86" s="35"/>
      <c r="MWP86" s="35"/>
      <c r="MWQ86" s="35"/>
      <c r="MWR86" s="35"/>
      <c r="MWS86" s="35"/>
      <c r="MWT86" s="35"/>
      <c r="MWU86" s="35"/>
      <c r="MWV86" s="35"/>
      <c r="MWW86" s="35"/>
      <c r="MWX86" s="35"/>
      <c r="MWY86" s="35"/>
      <c r="MWZ86" s="35"/>
      <c r="MXA86" s="35"/>
      <c r="MXB86" s="35"/>
      <c r="MXC86" s="35"/>
      <c r="MXD86" s="35"/>
      <c r="MXE86" s="35"/>
      <c r="MXF86" s="35"/>
      <c r="MXG86" s="35"/>
      <c r="MXH86" s="35"/>
      <c r="MXI86" s="35"/>
      <c r="MXJ86" s="35"/>
      <c r="MXK86" s="35"/>
      <c r="MXL86" s="35"/>
      <c r="MXM86" s="35"/>
      <c r="MXN86" s="35"/>
      <c r="MXO86" s="35"/>
      <c r="MXP86" s="35"/>
      <c r="MXQ86" s="35"/>
      <c r="MXR86" s="35"/>
      <c r="MXS86" s="35"/>
      <c r="MXT86" s="35"/>
      <c r="MXU86" s="35"/>
      <c r="MXV86" s="35"/>
      <c r="MXW86" s="35"/>
      <c r="MXX86" s="35"/>
      <c r="MXY86" s="35"/>
      <c r="MXZ86" s="35"/>
      <c r="MYA86" s="35"/>
      <c r="MYB86" s="35"/>
      <c r="MYC86" s="35"/>
      <c r="MYD86" s="35"/>
      <c r="MYK86" s="35"/>
      <c r="MYL86" s="35"/>
      <c r="MYM86" s="35"/>
      <c r="MYN86" s="35"/>
      <c r="MYO86" s="35"/>
      <c r="MYP86" s="35"/>
      <c r="MYQ86" s="35"/>
      <c r="MYR86" s="35"/>
      <c r="MYS86" s="35"/>
      <c r="MYT86" s="35"/>
      <c r="MYU86" s="35"/>
      <c r="MYV86" s="35"/>
      <c r="MYW86" s="35"/>
      <c r="MYX86" s="35"/>
      <c r="MYY86" s="35"/>
      <c r="MYZ86" s="35"/>
      <c r="MZA86" s="35"/>
      <c r="MZB86" s="35"/>
      <c r="MZC86" s="35"/>
      <c r="MZD86" s="35"/>
      <c r="MZE86" s="35"/>
      <c r="MZF86" s="35"/>
      <c r="MZG86" s="35"/>
      <c r="MZH86" s="35"/>
      <c r="MZI86" s="35"/>
      <c r="MZJ86" s="35"/>
      <c r="MZK86" s="35"/>
      <c r="MZL86" s="35"/>
      <c r="MZM86" s="35"/>
      <c r="MZN86" s="35"/>
      <c r="MZO86" s="35"/>
      <c r="MZP86" s="35"/>
      <c r="MZQ86" s="35"/>
      <c r="MZR86" s="35"/>
      <c r="MZS86" s="35"/>
      <c r="MZT86" s="35"/>
      <c r="MZU86" s="35"/>
      <c r="MZV86" s="35"/>
      <c r="MZW86" s="35"/>
      <c r="MZX86" s="35"/>
      <c r="MZY86" s="35"/>
      <c r="MZZ86" s="35"/>
      <c r="NAA86" s="35"/>
      <c r="NAB86" s="35"/>
      <c r="NAC86" s="35"/>
      <c r="NAD86" s="35"/>
      <c r="NAE86" s="35"/>
      <c r="NAF86" s="35"/>
      <c r="NAG86" s="35"/>
      <c r="NAH86" s="35"/>
      <c r="NAI86" s="35"/>
      <c r="NAJ86" s="35"/>
      <c r="NAK86" s="35"/>
      <c r="NAL86" s="35"/>
      <c r="NAM86" s="35"/>
      <c r="NAN86" s="35"/>
      <c r="NAO86" s="35"/>
      <c r="NAP86" s="35"/>
      <c r="NAQ86" s="35"/>
      <c r="NAR86" s="35"/>
      <c r="NAS86" s="35"/>
      <c r="NAT86" s="35"/>
      <c r="NAU86" s="35"/>
      <c r="NAV86" s="35"/>
      <c r="NAW86" s="35"/>
      <c r="NAX86" s="35"/>
      <c r="NAY86" s="35"/>
      <c r="NAZ86" s="35"/>
      <c r="NBA86" s="35"/>
      <c r="NBB86" s="35"/>
      <c r="NBC86" s="35"/>
      <c r="NBD86" s="35"/>
      <c r="NBE86" s="35"/>
      <c r="NBF86" s="35"/>
      <c r="NBG86" s="35"/>
      <c r="NBH86" s="35"/>
      <c r="NBI86" s="35"/>
      <c r="NBJ86" s="35"/>
      <c r="NBK86" s="35"/>
      <c r="NBL86" s="35"/>
      <c r="NBM86" s="35"/>
      <c r="NBN86" s="35"/>
      <c r="NBO86" s="35"/>
      <c r="NBP86" s="35"/>
      <c r="NBQ86" s="35"/>
      <c r="NBR86" s="35"/>
      <c r="NBS86" s="35"/>
      <c r="NBT86" s="35"/>
      <c r="NBU86" s="35"/>
      <c r="NBV86" s="35"/>
      <c r="NBW86" s="35"/>
      <c r="NBX86" s="35"/>
      <c r="NBY86" s="35"/>
      <c r="NBZ86" s="35"/>
      <c r="NCA86" s="35"/>
      <c r="NCB86" s="35"/>
      <c r="NCC86" s="35"/>
      <c r="NCD86" s="35"/>
      <c r="NCE86" s="35"/>
      <c r="NCF86" s="35"/>
      <c r="NCG86" s="35"/>
      <c r="NCH86" s="35"/>
      <c r="NCI86" s="35"/>
      <c r="NCJ86" s="35"/>
      <c r="NCK86" s="35"/>
      <c r="NCL86" s="35"/>
      <c r="NCM86" s="35"/>
      <c r="NCN86" s="35"/>
      <c r="NCO86" s="35"/>
      <c r="NCP86" s="35"/>
      <c r="NCQ86" s="35"/>
      <c r="NCR86" s="35"/>
      <c r="NCS86" s="35"/>
      <c r="NCT86" s="35"/>
      <c r="NCU86" s="35"/>
      <c r="NCV86" s="35"/>
      <c r="NCW86" s="35"/>
      <c r="NCX86" s="35"/>
      <c r="NCY86" s="35"/>
      <c r="NCZ86" s="35"/>
      <c r="NDA86" s="35"/>
      <c r="NDB86" s="35"/>
      <c r="NDC86" s="35"/>
      <c r="NDD86" s="35"/>
      <c r="NDE86" s="35"/>
      <c r="NDF86" s="35"/>
      <c r="NDG86" s="35"/>
      <c r="NDH86" s="35"/>
      <c r="NDI86" s="35"/>
      <c r="NDJ86" s="35"/>
      <c r="NDK86" s="35"/>
      <c r="NDL86" s="35"/>
      <c r="NDM86" s="35"/>
      <c r="NDN86" s="35"/>
      <c r="NDO86" s="35"/>
      <c r="NDP86" s="35"/>
      <c r="NDQ86" s="35"/>
      <c r="NDR86" s="35"/>
      <c r="NDS86" s="35"/>
      <c r="NDT86" s="35"/>
      <c r="NDU86" s="35"/>
      <c r="NDV86" s="35"/>
      <c r="NDW86" s="35"/>
      <c r="NDX86" s="35"/>
      <c r="NDY86" s="35"/>
      <c r="NDZ86" s="35"/>
      <c r="NEA86" s="35"/>
      <c r="NEB86" s="35"/>
      <c r="NEC86" s="35"/>
      <c r="NED86" s="35"/>
      <c r="NEE86" s="35"/>
      <c r="NEF86" s="35"/>
      <c r="NEG86" s="35"/>
      <c r="NEH86" s="35"/>
      <c r="NEI86" s="35"/>
      <c r="NEJ86" s="35"/>
      <c r="NEK86" s="35"/>
      <c r="NEL86" s="35"/>
      <c r="NEM86" s="35"/>
      <c r="NEN86" s="35"/>
      <c r="NEO86" s="35"/>
      <c r="NEP86" s="35"/>
      <c r="NEQ86" s="35"/>
      <c r="NER86" s="35"/>
      <c r="NES86" s="35"/>
      <c r="NET86" s="35"/>
      <c r="NEU86" s="35"/>
      <c r="NEV86" s="35"/>
      <c r="NEW86" s="35"/>
      <c r="NEX86" s="35"/>
      <c r="NEY86" s="35"/>
      <c r="NEZ86" s="35"/>
      <c r="NFA86" s="35"/>
      <c r="NFB86" s="35"/>
      <c r="NFC86" s="35"/>
      <c r="NFD86" s="35"/>
      <c r="NFE86" s="35"/>
      <c r="NFF86" s="35"/>
      <c r="NFG86" s="35"/>
      <c r="NFH86" s="35"/>
      <c r="NFI86" s="35"/>
      <c r="NFJ86" s="35"/>
      <c r="NFK86" s="35"/>
      <c r="NFL86" s="35"/>
      <c r="NFM86" s="35"/>
      <c r="NFN86" s="35"/>
      <c r="NFO86" s="35"/>
      <c r="NFP86" s="35"/>
      <c r="NFQ86" s="35"/>
      <c r="NFR86" s="35"/>
      <c r="NFS86" s="35"/>
      <c r="NFT86" s="35"/>
      <c r="NFU86" s="35"/>
      <c r="NFV86" s="35"/>
      <c r="NFW86" s="35"/>
      <c r="NFX86" s="35"/>
      <c r="NFY86" s="35"/>
      <c r="NFZ86" s="35"/>
      <c r="NGA86" s="35"/>
      <c r="NGB86" s="35"/>
      <c r="NGC86" s="35"/>
      <c r="NGD86" s="35"/>
      <c r="NGE86" s="35"/>
      <c r="NGF86" s="35"/>
      <c r="NGG86" s="35"/>
      <c r="NGH86" s="35"/>
      <c r="NGI86" s="35"/>
      <c r="NGJ86" s="35"/>
      <c r="NGK86" s="35"/>
      <c r="NGL86" s="35"/>
      <c r="NGM86" s="35"/>
      <c r="NGN86" s="35"/>
      <c r="NGO86" s="35"/>
      <c r="NGP86" s="35"/>
      <c r="NGQ86" s="35"/>
      <c r="NGR86" s="35"/>
      <c r="NGS86" s="35"/>
      <c r="NGT86" s="35"/>
      <c r="NGU86" s="35"/>
      <c r="NGV86" s="35"/>
      <c r="NGW86" s="35"/>
      <c r="NGX86" s="35"/>
      <c r="NGY86" s="35"/>
      <c r="NGZ86" s="35"/>
      <c r="NHA86" s="35"/>
      <c r="NHB86" s="35"/>
      <c r="NHC86" s="35"/>
      <c r="NHD86" s="35"/>
      <c r="NHE86" s="35"/>
      <c r="NHF86" s="35"/>
      <c r="NHG86" s="35"/>
      <c r="NHH86" s="35"/>
      <c r="NHI86" s="35"/>
      <c r="NHJ86" s="35"/>
      <c r="NHK86" s="35"/>
      <c r="NHL86" s="35"/>
      <c r="NHM86" s="35"/>
      <c r="NHN86" s="35"/>
      <c r="NHO86" s="35"/>
      <c r="NHP86" s="35"/>
      <c r="NHQ86" s="35"/>
      <c r="NHR86" s="35"/>
      <c r="NHS86" s="35"/>
      <c r="NHT86" s="35"/>
      <c r="NHU86" s="35"/>
      <c r="NHV86" s="35"/>
      <c r="NHW86" s="35"/>
      <c r="NHX86" s="35"/>
      <c r="NHY86" s="35"/>
      <c r="NHZ86" s="35"/>
      <c r="NIG86" s="35"/>
      <c r="NIH86" s="35"/>
      <c r="NII86" s="35"/>
      <c r="NIJ86" s="35"/>
      <c r="NIK86" s="35"/>
      <c r="NIL86" s="35"/>
      <c r="NIM86" s="35"/>
      <c r="NIN86" s="35"/>
      <c r="NIO86" s="35"/>
      <c r="NIP86" s="35"/>
      <c r="NIQ86" s="35"/>
      <c r="NIR86" s="35"/>
      <c r="NIS86" s="35"/>
      <c r="NIT86" s="35"/>
      <c r="NIU86" s="35"/>
      <c r="NIV86" s="35"/>
      <c r="NIW86" s="35"/>
      <c r="NIX86" s="35"/>
      <c r="NIY86" s="35"/>
      <c r="NIZ86" s="35"/>
      <c r="NJA86" s="35"/>
      <c r="NJB86" s="35"/>
      <c r="NJC86" s="35"/>
      <c r="NJD86" s="35"/>
      <c r="NJE86" s="35"/>
      <c r="NJF86" s="35"/>
      <c r="NJG86" s="35"/>
      <c r="NJH86" s="35"/>
      <c r="NJI86" s="35"/>
      <c r="NJJ86" s="35"/>
      <c r="NJK86" s="35"/>
      <c r="NJL86" s="35"/>
      <c r="NJM86" s="35"/>
      <c r="NJN86" s="35"/>
      <c r="NJO86" s="35"/>
      <c r="NJP86" s="35"/>
      <c r="NJQ86" s="35"/>
      <c r="NJR86" s="35"/>
      <c r="NJS86" s="35"/>
      <c r="NJT86" s="35"/>
      <c r="NJU86" s="35"/>
      <c r="NJV86" s="35"/>
      <c r="NJW86" s="35"/>
      <c r="NJX86" s="35"/>
      <c r="NJY86" s="35"/>
      <c r="NJZ86" s="35"/>
      <c r="NKA86" s="35"/>
      <c r="NKB86" s="35"/>
      <c r="NKC86" s="35"/>
      <c r="NKD86" s="35"/>
      <c r="NKE86" s="35"/>
      <c r="NKF86" s="35"/>
      <c r="NKG86" s="35"/>
      <c r="NKH86" s="35"/>
      <c r="NKI86" s="35"/>
      <c r="NKJ86" s="35"/>
      <c r="NKK86" s="35"/>
      <c r="NKL86" s="35"/>
      <c r="NKM86" s="35"/>
      <c r="NKN86" s="35"/>
      <c r="NKO86" s="35"/>
      <c r="NKP86" s="35"/>
      <c r="NKQ86" s="35"/>
      <c r="NKR86" s="35"/>
      <c r="NKS86" s="35"/>
      <c r="NKT86" s="35"/>
      <c r="NKU86" s="35"/>
      <c r="NKV86" s="35"/>
      <c r="NKW86" s="35"/>
      <c r="NKX86" s="35"/>
      <c r="NKY86" s="35"/>
      <c r="NKZ86" s="35"/>
      <c r="NLA86" s="35"/>
      <c r="NLB86" s="35"/>
      <c r="NLC86" s="35"/>
      <c r="NLD86" s="35"/>
      <c r="NLE86" s="35"/>
      <c r="NLF86" s="35"/>
      <c r="NLG86" s="35"/>
      <c r="NLH86" s="35"/>
      <c r="NLI86" s="35"/>
      <c r="NLJ86" s="35"/>
      <c r="NLK86" s="35"/>
      <c r="NLL86" s="35"/>
      <c r="NLM86" s="35"/>
      <c r="NLN86" s="35"/>
      <c r="NLO86" s="35"/>
      <c r="NLP86" s="35"/>
      <c r="NLQ86" s="35"/>
      <c r="NLR86" s="35"/>
      <c r="NLS86" s="35"/>
      <c r="NLT86" s="35"/>
      <c r="NLU86" s="35"/>
      <c r="NLV86" s="35"/>
      <c r="NLW86" s="35"/>
      <c r="NLX86" s="35"/>
      <c r="NLY86" s="35"/>
      <c r="NLZ86" s="35"/>
      <c r="NMA86" s="35"/>
      <c r="NMB86" s="35"/>
      <c r="NMC86" s="35"/>
      <c r="NMD86" s="35"/>
      <c r="NME86" s="35"/>
      <c r="NMF86" s="35"/>
      <c r="NMG86" s="35"/>
      <c r="NMH86" s="35"/>
      <c r="NMI86" s="35"/>
      <c r="NMJ86" s="35"/>
      <c r="NMK86" s="35"/>
      <c r="NML86" s="35"/>
      <c r="NMM86" s="35"/>
      <c r="NMN86" s="35"/>
      <c r="NMO86" s="35"/>
      <c r="NMP86" s="35"/>
      <c r="NMQ86" s="35"/>
      <c r="NMR86" s="35"/>
      <c r="NMS86" s="35"/>
      <c r="NMT86" s="35"/>
      <c r="NMU86" s="35"/>
      <c r="NMV86" s="35"/>
      <c r="NMW86" s="35"/>
      <c r="NMX86" s="35"/>
      <c r="NMY86" s="35"/>
      <c r="NMZ86" s="35"/>
      <c r="NNA86" s="35"/>
      <c r="NNB86" s="35"/>
      <c r="NNC86" s="35"/>
      <c r="NND86" s="35"/>
      <c r="NNE86" s="35"/>
      <c r="NNF86" s="35"/>
      <c r="NNG86" s="35"/>
      <c r="NNH86" s="35"/>
      <c r="NNI86" s="35"/>
      <c r="NNJ86" s="35"/>
      <c r="NNK86" s="35"/>
      <c r="NNL86" s="35"/>
      <c r="NNM86" s="35"/>
      <c r="NNN86" s="35"/>
      <c r="NNO86" s="35"/>
      <c r="NNP86" s="35"/>
      <c r="NNQ86" s="35"/>
      <c r="NNR86" s="35"/>
      <c r="NNS86" s="35"/>
      <c r="NNT86" s="35"/>
      <c r="NNU86" s="35"/>
      <c r="NNV86" s="35"/>
      <c r="NNW86" s="35"/>
      <c r="NNX86" s="35"/>
      <c r="NNY86" s="35"/>
      <c r="NNZ86" s="35"/>
      <c r="NOA86" s="35"/>
      <c r="NOB86" s="35"/>
      <c r="NOC86" s="35"/>
      <c r="NOD86" s="35"/>
      <c r="NOE86" s="35"/>
      <c r="NOF86" s="35"/>
      <c r="NOG86" s="35"/>
      <c r="NOH86" s="35"/>
      <c r="NOI86" s="35"/>
      <c r="NOJ86" s="35"/>
      <c r="NOK86" s="35"/>
      <c r="NOL86" s="35"/>
      <c r="NOM86" s="35"/>
      <c r="NON86" s="35"/>
      <c r="NOO86" s="35"/>
      <c r="NOP86" s="35"/>
      <c r="NOQ86" s="35"/>
      <c r="NOR86" s="35"/>
      <c r="NOS86" s="35"/>
      <c r="NOT86" s="35"/>
      <c r="NOU86" s="35"/>
      <c r="NOV86" s="35"/>
      <c r="NOW86" s="35"/>
      <c r="NOX86" s="35"/>
      <c r="NOY86" s="35"/>
      <c r="NOZ86" s="35"/>
      <c r="NPA86" s="35"/>
      <c r="NPB86" s="35"/>
      <c r="NPC86" s="35"/>
      <c r="NPD86" s="35"/>
      <c r="NPE86" s="35"/>
      <c r="NPF86" s="35"/>
      <c r="NPG86" s="35"/>
      <c r="NPH86" s="35"/>
      <c r="NPI86" s="35"/>
      <c r="NPJ86" s="35"/>
      <c r="NPK86" s="35"/>
      <c r="NPL86" s="35"/>
      <c r="NPM86" s="35"/>
      <c r="NPN86" s="35"/>
      <c r="NPO86" s="35"/>
      <c r="NPP86" s="35"/>
      <c r="NPQ86" s="35"/>
      <c r="NPR86" s="35"/>
      <c r="NPS86" s="35"/>
      <c r="NPT86" s="35"/>
      <c r="NPU86" s="35"/>
      <c r="NPV86" s="35"/>
      <c r="NPW86" s="35"/>
      <c r="NPX86" s="35"/>
      <c r="NPY86" s="35"/>
      <c r="NPZ86" s="35"/>
      <c r="NQA86" s="35"/>
      <c r="NQB86" s="35"/>
      <c r="NQC86" s="35"/>
      <c r="NQD86" s="35"/>
      <c r="NQE86" s="35"/>
      <c r="NQF86" s="35"/>
      <c r="NQG86" s="35"/>
      <c r="NQH86" s="35"/>
      <c r="NQI86" s="35"/>
      <c r="NQJ86" s="35"/>
      <c r="NQK86" s="35"/>
      <c r="NQL86" s="35"/>
      <c r="NQM86" s="35"/>
      <c r="NQN86" s="35"/>
      <c r="NQO86" s="35"/>
      <c r="NQP86" s="35"/>
      <c r="NQQ86" s="35"/>
      <c r="NQR86" s="35"/>
      <c r="NQS86" s="35"/>
      <c r="NQT86" s="35"/>
      <c r="NQU86" s="35"/>
      <c r="NQV86" s="35"/>
      <c r="NQW86" s="35"/>
      <c r="NQX86" s="35"/>
      <c r="NQY86" s="35"/>
      <c r="NQZ86" s="35"/>
      <c r="NRA86" s="35"/>
      <c r="NRB86" s="35"/>
      <c r="NRC86" s="35"/>
      <c r="NRD86" s="35"/>
      <c r="NRE86" s="35"/>
      <c r="NRF86" s="35"/>
      <c r="NRG86" s="35"/>
      <c r="NRH86" s="35"/>
      <c r="NRI86" s="35"/>
      <c r="NRJ86" s="35"/>
      <c r="NRK86" s="35"/>
      <c r="NRL86" s="35"/>
      <c r="NRM86" s="35"/>
      <c r="NRN86" s="35"/>
      <c r="NRO86" s="35"/>
      <c r="NRP86" s="35"/>
      <c r="NRQ86" s="35"/>
      <c r="NRR86" s="35"/>
      <c r="NRS86" s="35"/>
      <c r="NRT86" s="35"/>
      <c r="NRU86" s="35"/>
      <c r="NRV86" s="35"/>
      <c r="NSC86" s="35"/>
      <c r="NSD86" s="35"/>
      <c r="NSE86" s="35"/>
      <c r="NSF86" s="35"/>
      <c r="NSG86" s="35"/>
      <c r="NSH86" s="35"/>
      <c r="NSI86" s="35"/>
      <c r="NSJ86" s="35"/>
      <c r="NSK86" s="35"/>
      <c r="NSL86" s="35"/>
      <c r="NSM86" s="35"/>
      <c r="NSN86" s="35"/>
      <c r="NSO86" s="35"/>
      <c r="NSP86" s="35"/>
      <c r="NSQ86" s="35"/>
      <c r="NSR86" s="35"/>
      <c r="NSS86" s="35"/>
      <c r="NST86" s="35"/>
      <c r="NSU86" s="35"/>
      <c r="NSV86" s="35"/>
      <c r="NSW86" s="35"/>
      <c r="NSX86" s="35"/>
      <c r="NSY86" s="35"/>
      <c r="NSZ86" s="35"/>
      <c r="NTA86" s="35"/>
      <c r="NTB86" s="35"/>
      <c r="NTC86" s="35"/>
      <c r="NTD86" s="35"/>
      <c r="NTE86" s="35"/>
      <c r="NTF86" s="35"/>
      <c r="NTG86" s="35"/>
      <c r="NTH86" s="35"/>
      <c r="NTI86" s="35"/>
      <c r="NTJ86" s="35"/>
      <c r="NTK86" s="35"/>
      <c r="NTL86" s="35"/>
      <c r="NTM86" s="35"/>
      <c r="NTN86" s="35"/>
      <c r="NTO86" s="35"/>
      <c r="NTP86" s="35"/>
      <c r="NTQ86" s="35"/>
      <c r="NTR86" s="35"/>
      <c r="NTS86" s="35"/>
      <c r="NTT86" s="35"/>
      <c r="NTU86" s="35"/>
      <c r="NTV86" s="35"/>
      <c r="NTW86" s="35"/>
      <c r="NTX86" s="35"/>
      <c r="NTY86" s="35"/>
      <c r="NTZ86" s="35"/>
      <c r="NUA86" s="35"/>
      <c r="NUB86" s="35"/>
      <c r="NUC86" s="35"/>
      <c r="NUD86" s="35"/>
      <c r="NUE86" s="35"/>
      <c r="NUF86" s="35"/>
      <c r="NUG86" s="35"/>
      <c r="NUH86" s="35"/>
      <c r="NUI86" s="35"/>
      <c r="NUJ86" s="35"/>
      <c r="NUK86" s="35"/>
      <c r="NUL86" s="35"/>
      <c r="NUM86" s="35"/>
      <c r="NUN86" s="35"/>
      <c r="NUO86" s="35"/>
      <c r="NUP86" s="35"/>
      <c r="NUQ86" s="35"/>
      <c r="NUR86" s="35"/>
      <c r="NUS86" s="35"/>
      <c r="NUT86" s="35"/>
      <c r="NUU86" s="35"/>
      <c r="NUV86" s="35"/>
      <c r="NUW86" s="35"/>
      <c r="NUX86" s="35"/>
      <c r="NUY86" s="35"/>
      <c r="NUZ86" s="35"/>
      <c r="NVA86" s="35"/>
      <c r="NVB86" s="35"/>
      <c r="NVC86" s="35"/>
      <c r="NVD86" s="35"/>
      <c r="NVE86" s="35"/>
      <c r="NVF86" s="35"/>
      <c r="NVG86" s="35"/>
      <c r="NVH86" s="35"/>
      <c r="NVI86" s="35"/>
      <c r="NVJ86" s="35"/>
      <c r="NVK86" s="35"/>
      <c r="NVL86" s="35"/>
      <c r="NVM86" s="35"/>
      <c r="NVN86" s="35"/>
      <c r="NVO86" s="35"/>
      <c r="NVP86" s="35"/>
      <c r="NVQ86" s="35"/>
      <c r="NVR86" s="35"/>
      <c r="NVS86" s="35"/>
      <c r="NVT86" s="35"/>
      <c r="NVU86" s="35"/>
      <c r="NVV86" s="35"/>
      <c r="NVW86" s="35"/>
      <c r="NVX86" s="35"/>
      <c r="NVY86" s="35"/>
      <c r="NVZ86" s="35"/>
      <c r="NWA86" s="35"/>
      <c r="NWB86" s="35"/>
      <c r="NWC86" s="35"/>
      <c r="NWD86" s="35"/>
      <c r="NWE86" s="35"/>
      <c r="NWF86" s="35"/>
      <c r="NWG86" s="35"/>
      <c r="NWH86" s="35"/>
      <c r="NWI86" s="35"/>
      <c r="NWJ86" s="35"/>
      <c r="NWK86" s="35"/>
      <c r="NWL86" s="35"/>
      <c r="NWM86" s="35"/>
      <c r="NWN86" s="35"/>
      <c r="NWO86" s="35"/>
      <c r="NWP86" s="35"/>
      <c r="NWQ86" s="35"/>
      <c r="NWR86" s="35"/>
      <c r="NWS86" s="35"/>
      <c r="NWT86" s="35"/>
      <c r="NWU86" s="35"/>
      <c r="NWV86" s="35"/>
      <c r="NWW86" s="35"/>
      <c r="NWX86" s="35"/>
      <c r="NWY86" s="35"/>
      <c r="NWZ86" s="35"/>
      <c r="NXA86" s="35"/>
      <c r="NXB86" s="35"/>
      <c r="NXC86" s="35"/>
      <c r="NXD86" s="35"/>
      <c r="NXE86" s="35"/>
      <c r="NXF86" s="35"/>
      <c r="NXG86" s="35"/>
      <c r="NXH86" s="35"/>
      <c r="NXI86" s="35"/>
      <c r="NXJ86" s="35"/>
      <c r="NXK86" s="35"/>
      <c r="NXL86" s="35"/>
      <c r="NXM86" s="35"/>
      <c r="NXN86" s="35"/>
      <c r="NXO86" s="35"/>
      <c r="NXP86" s="35"/>
      <c r="NXQ86" s="35"/>
      <c r="NXR86" s="35"/>
      <c r="NXS86" s="35"/>
      <c r="NXT86" s="35"/>
      <c r="NXU86" s="35"/>
      <c r="NXV86" s="35"/>
      <c r="NXW86" s="35"/>
      <c r="NXX86" s="35"/>
      <c r="NXY86" s="35"/>
      <c r="NXZ86" s="35"/>
      <c r="NYA86" s="35"/>
      <c r="NYB86" s="35"/>
      <c r="NYC86" s="35"/>
      <c r="NYD86" s="35"/>
      <c r="NYE86" s="35"/>
      <c r="NYF86" s="35"/>
      <c r="NYG86" s="35"/>
      <c r="NYH86" s="35"/>
      <c r="NYI86" s="35"/>
      <c r="NYJ86" s="35"/>
      <c r="NYK86" s="35"/>
      <c r="NYL86" s="35"/>
      <c r="NYM86" s="35"/>
      <c r="NYN86" s="35"/>
      <c r="NYO86" s="35"/>
      <c r="NYP86" s="35"/>
      <c r="NYQ86" s="35"/>
      <c r="NYR86" s="35"/>
      <c r="NYS86" s="35"/>
      <c r="NYT86" s="35"/>
      <c r="NYU86" s="35"/>
      <c r="NYV86" s="35"/>
      <c r="NYW86" s="35"/>
      <c r="NYX86" s="35"/>
      <c r="NYY86" s="35"/>
      <c r="NYZ86" s="35"/>
      <c r="NZA86" s="35"/>
      <c r="NZB86" s="35"/>
      <c r="NZC86" s="35"/>
      <c r="NZD86" s="35"/>
      <c r="NZE86" s="35"/>
      <c r="NZF86" s="35"/>
      <c r="NZG86" s="35"/>
      <c r="NZH86" s="35"/>
      <c r="NZI86" s="35"/>
      <c r="NZJ86" s="35"/>
      <c r="NZK86" s="35"/>
      <c r="NZL86" s="35"/>
      <c r="NZM86" s="35"/>
      <c r="NZN86" s="35"/>
      <c r="NZO86" s="35"/>
      <c r="NZP86" s="35"/>
      <c r="NZQ86" s="35"/>
      <c r="NZR86" s="35"/>
      <c r="NZS86" s="35"/>
      <c r="NZT86" s="35"/>
      <c r="NZU86" s="35"/>
      <c r="NZV86" s="35"/>
      <c r="NZW86" s="35"/>
      <c r="NZX86" s="35"/>
      <c r="NZY86" s="35"/>
      <c r="NZZ86" s="35"/>
      <c r="OAA86" s="35"/>
      <c r="OAB86" s="35"/>
      <c r="OAC86" s="35"/>
      <c r="OAD86" s="35"/>
      <c r="OAE86" s="35"/>
      <c r="OAF86" s="35"/>
      <c r="OAG86" s="35"/>
      <c r="OAH86" s="35"/>
      <c r="OAI86" s="35"/>
      <c r="OAJ86" s="35"/>
      <c r="OAK86" s="35"/>
      <c r="OAL86" s="35"/>
      <c r="OAM86" s="35"/>
      <c r="OAN86" s="35"/>
      <c r="OAO86" s="35"/>
      <c r="OAP86" s="35"/>
      <c r="OAQ86" s="35"/>
      <c r="OAR86" s="35"/>
      <c r="OAS86" s="35"/>
      <c r="OAT86" s="35"/>
      <c r="OAU86" s="35"/>
      <c r="OAV86" s="35"/>
      <c r="OAW86" s="35"/>
      <c r="OAX86" s="35"/>
      <c r="OAY86" s="35"/>
      <c r="OAZ86" s="35"/>
      <c r="OBA86" s="35"/>
      <c r="OBB86" s="35"/>
      <c r="OBC86" s="35"/>
      <c r="OBD86" s="35"/>
      <c r="OBE86" s="35"/>
      <c r="OBF86" s="35"/>
      <c r="OBG86" s="35"/>
      <c r="OBH86" s="35"/>
      <c r="OBI86" s="35"/>
      <c r="OBJ86" s="35"/>
      <c r="OBK86" s="35"/>
      <c r="OBL86" s="35"/>
      <c r="OBM86" s="35"/>
      <c r="OBN86" s="35"/>
      <c r="OBO86" s="35"/>
      <c r="OBP86" s="35"/>
      <c r="OBQ86" s="35"/>
      <c r="OBR86" s="35"/>
      <c r="OBY86" s="35"/>
      <c r="OBZ86" s="35"/>
      <c r="OCA86" s="35"/>
      <c r="OCB86" s="35"/>
      <c r="OCC86" s="35"/>
      <c r="OCD86" s="35"/>
      <c r="OCE86" s="35"/>
      <c r="OCF86" s="35"/>
      <c r="OCG86" s="35"/>
      <c r="OCH86" s="35"/>
      <c r="OCI86" s="35"/>
      <c r="OCJ86" s="35"/>
      <c r="OCK86" s="35"/>
      <c r="OCL86" s="35"/>
      <c r="OCM86" s="35"/>
      <c r="OCN86" s="35"/>
      <c r="OCO86" s="35"/>
      <c r="OCP86" s="35"/>
      <c r="OCQ86" s="35"/>
      <c r="OCR86" s="35"/>
      <c r="OCS86" s="35"/>
      <c r="OCT86" s="35"/>
      <c r="OCU86" s="35"/>
      <c r="OCV86" s="35"/>
      <c r="OCW86" s="35"/>
      <c r="OCX86" s="35"/>
      <c r="OCY86" s="35"/>
      <c r="OCZ86" s="35"/>
      <c r="ODA86" s="35"/>
      <c r="ODB86" s="35"/>
      <c r="ODC86" s="35"/>
      <c r="ODD86" s="35"/>
      <c r="ODE86" s="35"/>
      <c r="ODF86" s="35"/>
      <c r="ODG86" s="35"/>
      <c r="ODH86" s="35"/>
      <c r="ODI86" s="35"/>
      <c r="ODJ86" s="35"/>
      <c r="ODK86" s="35"/>
      <c r="ODL86" s="35"/>
      <c r="ODM86" s="35"/>
      <c r="ODN86" s="35"/>
      <c r="ODO86" s="35"/>
      <c r="ODP86" s="35"/>
      <c r="ODQ86" s="35"/>
      <c r="ODR86" s="35"/>
      <c r="ODS86" s="35"/>
      <c r="ODT86" s="35"/>
      <c r="ODU86" s="35"/>
      <c r="ODV86" s="35"/>
      <c r="ODW86" s="35"/>
      <c r="ODX86" s="35"/>
      <c r="ODY86" s="35"/>
      <c r="ODZ86" s="35"/>
      <c r="OEA86" s="35"/>
      <c r="OEB86" s="35"/>
      <c r="OEC86" s="35"/>
      <c r="OED86" s="35"/>
      <c r="OEE86" s="35"/>
      <c r="OEF86" s="35"/>
      <c r="OEG86" s="35"/>
      <c r="OEH86" s="35"/>
      <c r="OEI86" s="35"/>
      <c r="OEJ86" s="35"/>
      <c r="OEK86" s="35"/>
      <c r="OEL86" s="35"/>
      <c r="OEM86" s="35"/>
      <c r="OEN86" s="35"/>
      <c r="OEO86" s="35"/>
      <c r="OEP86" s="35"/>
      <c r="OEQ86" s="35"/>
      <c r="OER86" s="35"/>
      <c r="OES86" s="35"/>
      <c r="OET86" s="35"/>
      <c r="OEU86" s="35"/>
      <c r="OEV86" s="35"/>
      <c r="OEW86" s="35"/>
      <c r="OEX86" s="35"/>
      <c r="OEY86" s="35"/>
      <c r="OEZ86" s="35"/>
      <c r="OFA86" s="35"/>
      <c r="OFB86" s="35"/>
      <c r="OFC86" s="35"/>
      <c r="OFD86" s="35"/>
      <c r="OFE86" s="35"/>
      <c r="OFF86" s="35"/>
      <c r="OFG86" s="35"/>
      <c r="OFH86" s="35"/>
      <c r="OFI86" s="35"/>
      <c r="OFJ86" s="35"/>
      <c r="OFK86" s="35"/>
      <c r="OFL86" s="35"/>
      <c r="OFM86" s="35"/>
      <c r="OFN86" s="35"/>
      <c r="OFO86" s="35"/>
      <c r="OFP86" s="35"/>
      <c r="OFQ86" s="35"/>
      <c r="OFR86" s="35"/>
      <c r="OFS86" s="35"/>
      <c r="OFT86" s="35"/>
      <c r="OFU86" s="35"/>
      <c r="OFV86" s="35"/>
      <c r="OFW86" s="35"/>
      <c r="OFX86" s="35"/>
      <c r="OFY86" s="35"/>
      <c r="OFZ86" s="35"/>
      <c r="OGA86" s="35"/>
      <c r="OGB86" s="35"/>
      <c r="OGC86" s="35"/>
      <c r="OGD86" s="35"/>
      <c r="OGE86" s="35"/>
      <c r="OGF86" s="35"/>
      <c r="OGG86" s="35"/>
      <c r="OGH86" s="35"/>
      <c r="OGI86" s="35"/>
      <c r="OGJ86" s="35"/>
      <c r="OGK86" s="35"/>
      <c r="OGL86" s="35"/>
      <c r="OGM86" s="35"/>
      <c r="OGN86" s="35"/>
      <c r="OGO86" s="35"/>
      <c r="OGP86" s="35"/>
      <c r="OGQ86" s="35"/>
      <c r="OGR86" s="35"/>
      <c r="OGS86" s="35"/>
      <c r="OGT86" s="35"/>
      <c r="OGU86" s="35"/>
      <c r="OGV86" s="35"/>
      <c r="OGW86" s="35"/>
      <c r="OGX86" s="35"/>
      <c r="OGY86" s="35"/>
      <c r="OGZ86" s="35"/>
      <c r="OHA86" s="35"/>
      <c r="OHB86" s="35"/>
      <c r="OHC86" s="35"/>
      <c r="OHD86" s="35"/>
      <c r="OHE86" s="35"/>
      <c r="OHF86" s="35"/>
      <c r="OHG86" s="35"/>
      <c r="OHH86" s="35"/>
      <c r="OHI86" s="35"/>
      <c r="OHJ86" s="35"/>
      <c r="OHK86" s="35"/>
      <c r="OHL86" s="35"/>
      <c r="OHM86" s="35"/>
      <c r="OHN86" s="35"/>
      <c r="OHO86" s="35"/>
      <c r="OHP86" s="35"/>
      <c r="OHQ86" s="35"/>
      <c r="OHR86" s="35"/>
      <c r="OHS86" s="35"/>
      <c r="OHT86" s="35"/>
      <c r="OHU86" s="35"/>
      <c r="OHV86" s="35"/>
      <c r="OHW86" s="35"/>
      <c r="OHX86" s="35"/>
      <c r="OHY86" s="35"/>
      <c r="OHZ86" s="35"/>
      <c r="OIA86" s="35"/>
      <c r="OIB86" s="35"/>
      <c r="OIC86" s="35"/>
      <c r="OID86" s="35"/>
      <c r="OIE86" s="35"/>
      <c r="OIF86" s="35"/>
      <c r="OIG86" s="35"/>
      <c r="OIH86" s="35"/>
      <c r="OII86" s="35"/>
      <c r="OIJ86" s="35"/>
      <c r="OIK86" s="35"/>
      <c r="OIL86" s="35"/>
      <c r="OIM86" s="35"/>
      <c r="OIN86" s="35"/>
      <c r="OIO86" s="35"/>
      <c r="OIP86" s="35"/>
      <c r="OIQ86" s="35"/>
      <c r="OIR86" s="35"/>
      <c r="OIS86" s="35"/>
      <c r="OIT86" s="35"/>
      <c r="OIU86" s="35"/>
      <c r="OIV86" s="35"/>
      <c r="OIW86" s="35"/>
      <c r="OIX86" s="35"/>
      <c r="OIY86" s="35"/>
      <c r="OIZ86" s="35"/>
      <c r="OJA86" s="35"/>
      <c r="OJB86" s="35"/>
      <c r="OJC86" s="35"/>
      <c r="OJD86" s="35"/>
      <c r="OJE86" s="35"/>
      <c r="OJF86" s="35"/>
      <c r="OJG86" s="35"/>
      <c r="OJH86" s="35"/>
      <c r="OJI86" s="35"/>
      <c r="OJJ86" s="35"/>
      <c r="OJK86" s="35"/>
      <c r="OJL86" s="35"/>
      <c r="OJM86" s="35"/>
      <c r="OJN86" s="35"/>
      <c r="OJO86" s="35"/>
      <c r="OJP86" s="35"/>
      <c r="OJQ86" s="35"/>
      <c r="OJR86" s="35"/>
      <c r="OJS86" s="35"/>
      <c r="OJT86" s="35"/>
      <c r="OJU86" s="35"/>
      <c r="OJV86" s="35"/>
      <c r="OJW86" s="35"/>
      <c r="OJX86" s="35"/>
      <c r="OJY86" s="35"/>
      <c r="OJZ86" s="35"/>
      <c r="OKA86" s="35"/>
      <c r="OKB86" s="35"/>
      <c r="OKC86" s="35"/>
      <c r="OKD86" s="35"/>
      <c r="OKE86" s="35"/>
      <c r="OKF86" s="35"/>
      <c r="OKG86" s="35"/>
      <c r="OKH86" s="35"/>
      <c r="OKI86" s="35"/>
      <c r="OKJ86" s="35"/>
      <c r="OKK86" s="35"/>
      <c r="OKL86" s="35"/>
      <c r="OKM86" s="35"/>
      <c r="OKN86" s="35"/>
      <c r="OKO86" s="35"/>
      <c r="OKP86" s="35"/>
      <c r="OKQ86" s="35"/>
      <c r="OKR86" s="35"/>
      <c r="OKS86" s="35"/>
      <c r="OKT86" s="35"/>
      <c r="OKU86" s="35"/>
      <c r="OKV86" s="35"/>
      <c r="OKW86" s="35"/>
      <c r="OKX86" s="35"/>
      <c r="OKY86" s="35"/>
      <c r="OKZ86" s="35"/>
      <c r="OLA86" s="35"/>
      <c r="OLB86" s="35"/>
      <c r="OLC86" s="35"/>
      <c r="OLD86" s="35"/>
      <c r="OLE86" s="35"/>
      <c r="OLF86" s="35"/>
      <c r="OLG86" s="35"/>
      <c r="OLH86" s="35"/>
      <c r="OLI86" s="35"/>
      <c r="OLJ86" s="35"/>
      <c r="OLK86" s="35"/>
      <c r="OLL86" s="35"/>
      <c r="OLM86" s="35"/>
      <c r="OLN86" s="35"/>
      <c r="OLU86" s="35"/>
      <c r="OLV86" s="35"/>
      <c r="OLW86" s="35"/>
      <c r="OLX86" s="35"/>
      <c r="OLY86" s="35"/>
      <c r="OLZ86" s="35"/>
      <c r="OMA86" s="35"/>
      <c r="OMB86" s="35"/>
      <c r="OMC86" s="35"/>
      <c r="OMD86" s="35"/>
      <c r="OME86" s="35"/>
      <c r="OMF86" s="35"/>
      <c r="OMG86" s="35"/>
      <c r="OMH86" s="35"/>
      <c r="OMI86" s="35"/>
      <c r="OMJ86" s="35"/>
      <c r="OMK86" s="35"/>
      <c r="OML86" s="35"/>
      <c r="OMM86" s="35"/>
      <c r="OMN86" s="35"/>
      <c r="OMO86" s="35"/>
      <c r="OMP86" s="35"/>
      <c r="OMQ86" s="35"/>
      <c r="OMR86" s="35"/>
      <c r="OMS86" s="35"/>
      <c r="OMT86" s="35"/>
      <c r="OMU86" s="35"/>
      <c r="OMV86" s="35"/>
      <c r="OMW86" s="35"/>
      <c r="OMX86" s="35"/>
      <c r="OMY86" s="35"/>
      <c r="OMZ86" s="35"/>
      <c r="ONA86" s="35"/>
      <c r="ONB86" s="35"/>
      <c r="ONC86" s="35"/>
      <c r="OND86" s="35"/>
      <c r="ONE86" s="35"/>
      <c r="ONF86" s="35"/>
      <c r="ONG86" s="35"/>
      <c r="ONH86" s="35"/>
      <c r="ONI86" s="35"/>
      <c r="ONJ86" s="35"/>
      <c r="ONK86" s="35"/>
      <c r="ONL86" s="35"/>
      <c r="ONM86" s="35"/>
      <c r="ONN86" s="35"/>
      <c r="ONO86" s="35"/>
      <c r="ONP86" s="35"/>
      <c r="ONQ86" s="35"/>
      <c r="ONR86" s="35"/>
      <c r="ONS86" s="35"/>
      <c r="ONT86" s="35"/>
      <c r="ONU86" s="35"/>
      <c r="ONV86" s="35"/>
      <c r="ONW86" s="35"/>
      <c r="ONX86" s="35"/>
      <c r="ONY86" s="35"/>
      <c r="ONZ86" s="35"/>
      <c r="OOA86" s="35"/>
      <c r="OOB86" s="35"/>
      <c r="OOC86" s="35"/>
      <c r="OOD86" s="35"/>
      <c r="OOE86" s="35"/>
      <c r="OOF86" s="35"/>
      <c r="OOG86" s="35"/>
      <c r="OOH86" s="35"/>
      <c r="OOI86" s="35"/>
      <c r="OOJ86" s="35"/>
      <c r="OOK86" s="35"/>
      <c r="OOL86" s="35"/>
      <c r="OOM86" s="35"/>
      <c r="OON86" s="35"/>
      <c r="OOO86" s="35"/>
      <c r="OOP86" s="35"/>
      <c r="OOQ86" s="35"/>
      <c r="OOR86" s="35"/>
      <c r="OOS86" s="35"/>
      <c r="OOT86" s="35"/>
      <c r="OOU86" s="35"/>
      <c r="OOV86" s="35"/>
      <c r="OOW86" s="35"/>
      <c r="OOX86" s="35"/>
      <c r="OOY86" s="35"/>
      <c r="OOZ86" s="35"/>
      <c r="OPA86" s="35"/>
      <c r="OPB86" s="35"/>
      <c r="OPC86" s="35"/>
      <c r="OPD86" s="35"/>
      <c r="OPE86" s="35"/>
      <c r="OPF86" s="35"/>
      <c r="OPG86" s="35"/>
      <c r="OPH86" s="35"/>
      <c r="OPI86" s="35"/>
      <c r="OPJ86" s="35"/>
      <c r="OPK86" s="35"/>
      <c r="OPL86" s="35"/>
      <c r="OPM86" s="35"/>
      <c r="OPN86" s="35"/>
      <c r="OPO86" s="35"/>
      <c r="OPP86" s="35"/>
      <c r="OPQ86" s="35"/>
      <c r="OPR86" s="35"/>
      <c r="OPS86" s="35"/>
      <c r="OPT86" s="35"/>
      <c r="OPU86" s="35"/>
      <c r="OPV86" s="35"/>
      <c r="OPW86" s="35"/>
      <c r="OPX86" s="35"/>
      <c r="OPY86" s="35"/>
      <c r="OPZ86" s="35"/>
      <c r="OQA86" s="35"/>
      <c r="OQB86" s="35"/>
      <c r="OQC86" s="35"/>
      <c r="OQD86" s="35"/>
      <c r="OQE86" s="35"/>
      <c r="OQF86" s="35"/>
      <c r="OQG86" s="35"/>
      <c r="OQH86" s="35"/>
      <c r="OQI86" s="35"/>
      <c r="OQJ86" s="35"/>
      <c r="OQK86" s="35"/>
      <c r="OQL86" s="35"/>
      <c r="OQM86" s="35"/>
      <c r="OQN86" s="35"/>
      <c r="OQO86" s="35"/>
      <c r="OQP86" s="35"/>
      <c r="OQQ86" s="35"/>
      <c r="OQR86" s="35"/>
      <c r="OQS86" s="35"/>
      <c r="OQT86" s="35"/>
      <c r="OQU86" s="35"/>
      <c r="OQV86" s="35"/>
      <c r="OQW86" s="35"/>
      <c r="OQX86" s="35"/>
      <c r="OQY86" s="35"/>
      <c r="OQZ86" s="35"/>
      <c r="ORA86" s="35"/>
      <c r="ORB86" s="35"/>
      <c r="ORC86" s="35"/>
      <c r="ORD86" s="35"/>
      <c r="ORE86" s="35"/>
      <c r="ORF86" s="35"/>
      <c r="ORG86" s="35"/>
      <c r="ORH86" s="35"/>
      <c r="ORI86" s="35"/>
      <c r="ORJ86" s="35"/>
      <c r="ORK86" s="35"/>
      <c r="ORL86" s="35"/>
      <c r="ORM86" s="35"/>
      <c r="ORN86" s="35"/>
      <c r="ORO86" s="35"/>
      <c r="ORP86" s="35"/>
      <c r="ORQ86" s="35"/>
      <c r="ORR86" s="35"/>
      <c r="ORS86" s="35"/>
      <c r="ORT86" s="35"/>
      <c r="ORU86" s="35"/>
      <c r="ORV86" s="35"/>
      <c r="ORW86" s="35"/>
      <c r="ORX86" s="35"/>
      <c r="ORY86" s="35"/>
      <c r="ORZ86" s="35"/>
      <c r="OSA86" s="35"/>
      <c r="OSB86" s="35"/>
      <c r="OSC86" s="35"/>
      <c r="OSD86" s="35"/>
      <c r="OSE86" s="35"/>
      <c r="OSF86" s="35"/>
      <c r="OSG86" s="35"/>
      <c r="OSH86" s="35"/>
      <c r="OSI86" s="35"/>
      <c r="OSJ86" s="35"/>
      <c r="OSK86" s="35"/>
      <c r="OSL86" s="35"/>
      <c r="OSM86" s="35"/>
      <c r="OSN86" s="35"/>
      <c r="OSO86" s="35"/>
      <c r="OSP86" s="35"/>
      <c r="OSQ86" s="35"/>
      <c r="OSR86" s="35"/>
      <c r="OSS86" s="35"/>
      <c r="OST86" s="35"/>
      <c r="OSU86" s="35"/>
      <c r="OSV86" s="35"/>
      <c r="OSW86" s="35"/>
      <c r="OSX86" s="35"/>
      <c r="OSY86" s="35"/>
      <c r="OSZ86" s="35"/>
      <c r="OTA86" s="35"/>
      <c r="OTB86" s="35"/>
      <c r="OTC86" s="35"/>
      <c r="OTD86" s="35"/>
      <c r="OTE86" s="35"/>
      <c r="OTF86" s="35"/>
      <c r="OTG86" s="35"/>
      <c r="OTH86" s="35"/>
      <c r="OTI86" s="35"/>
      <c r="OTJ86" s="35"/>
      <c r="OTK86" s="35"/>
      <c r="OTL86" s="35"/>
      <c r="OTM86" s="35"/>
      <c r="OTN86" s="35"/>
      <c r="OTO86" s="35"/>
      <c r="OTP86" s="35"/>
      <c r="OTQ86" s="35"/>
      <c r="OTR86" s="35"/>
      <c r="OTS86" s="35"/>
      <c r="OTT86" s="35"/>
      <c r="OTU86" s="35"/>
      <c r="OTV86" s="35"/>
      <c r="OTW86" s="35"/>
      <c r="OTX86" s="35"/>
      <c r="OTY86" s="35"/>
      <c r="OTZ86" s="35"/>
      <c r="OUA86" s="35"/>
      <c r="OUB86" s="35"/>
      <c r="OUC86" s="35"/>
      <c r="OUD86" s="35"/>
      <c r="OUE86" s="35"/>
      <c r="OUF86" s="35"/>
      <c r="OUG86" s="35"/>
      <c r="OUH86" s="35"/>
      <c r="OUI86" s="35"/>
      <c r="OUJ86" s="35"/>
      <c r="OUK86" s="35"/>
      <c r="OUL86" s="35"/>
      <c r="OUM86" s="35"/>
      <c r="OUN86" s="35"/>
      <c r="OUO86" s="35"/>
      <c r="OUP86" s="35"/>
      <c r="OUQ86" s="35"/>
      <c r="OUR86" s="35"/>
      <c r="OUS86" s="35"/>
      <c r="OUT86" s="35"/>
      <c r="OUU86" s="35"/>
      <c r="OUV86" s="35"/>
      <c r="OUW86" s="35"/>
      <c r="OUX86" s="35"/>
      <c r="OUY86" s="35"/>
      <c r="OUZ86" s="35"/>
      <c r="OVA86" s="35"/>
      <c r="OVB86" s="35"/>
      <c r="OVC86" s="35"/>
      <c r="OVD86" s="35"/>
      <c r="OVE86" s="35"/>
      <c r="OVF86" s="35"/>
      <c r="OVG86" s="35"/>
      <c r="OVH86" s="35"/>
      <c r="OVI86" s="35"/>
      <c r="OVJ86" s="35"/>
      <c r="OVQ86" s="35"/>
      <c r="OVR86" s="35"/>
      <c r="OVS86" s="35"/>
      <c r="OVT86" s="35"/>
      <c r="OVU86" s="35"/>
      <c r="OVV86" s="35"/>
      <c r="OVW86" s="35"/>
      <c r="OVX86" s="35"/>
      <c r="OVY86" s="35"/>
      <c r="OVZ86" s="35"/>
      <c r="OWA86" s="35"/>
      <c r="OWB86" s="35"/>
      <c r="OWC86" s="35"/>
      <c r="OWD86" s="35"/>
      <c r="OWE86" s="35"/>
      <c r="OWF86" s="35"/>
      <c r="OWG86" s="35"/>
      <c r="OWH86" s="35"/>
      <c r="OWI86" s="35"/>
      <c r="OWJ86" s="35"/>
      <c r="OWK86" s="35"/>
      <c r="OWL86" s="35"/>
      <c r="OWM86" s="35"/>
      <c r="OWN86" s="35"/>
      <c r="OWO86" s="35"/>
      <c r="OWP86" s="35"/>
      <c r="OWQ86" s="35"/>
      <c r="OWR86" s="35"/>
      <c r="OWS86" s="35"/>
      <c r="OWT86" s="35"/>
      <c r="OWU86" s="35"/>
      <c r="OWV86" s="35"/>
      <c r="OWW86" s="35"/>
      <c r="OWX86" s="35"/>
      <c r="OWY86" s="35"/>
      <c r="OWZ86" s="35"/>
      <c r="OXA86" s="35"/>
      <c r="OXB86" s="35"/>
      <c r="OXC86" s="35"/>
      <c r="OXD86" s="35"/>
      <c r="OXE86" s="35"/>
      <c r="OXF86" s="35"/>
      <c r="OXG86" s="35"/>
      <c r="OXH86" s="35"/>
      <c r="OXI86" s="35"/>
      <c r="OXJ86" s="35"/>
      <c r="OXK86" s="35"/>
      <c r="OXL86" s="35"/>
      <c r="OXM86" s="35"/>
      <c r="OXN86" s="35"/>
      <c r="OXO86" s="35"/>
      <c r="OXP86" s="35"/>
      <c r="OXQ86" s="35"/>
      <c r="OXR86" s="35"/>
      <c r="OXS86" s="35"/>
      <c r="OXT86" s="35"/>
      <c r="OXU86" s="35"/>
      <c r="OXV86" s="35"/>
      <c r="OXW86" s="35"/>
      <c r="OXX86" s="35"/>
      <c r="OXY86" s="35"/>
      <c r="OXZ86" s="35"/>
      <c r="OYA86" s="35"/>
      <c r="OYB86" s="35"/>
      <c r="OYC86" s="35"/>
      <c r="OYD86" s="35"/>
      <c r="OYE86" s="35"/>
      <c r="OYF86" s="35"/>
      <c r="OYG86" s="35"/>
      <c r="OYH86" s="35"/>
      <c r="OYI86" s="35"/>
      <c r="OYJ86" s="35"/>
      <c r="OYK86" s="35"/>
      <c r="OYL86" s="35"/>
      <c r="OYM86" s="35"/>
      <c r="OYN86" s="35"/>
      <c r="OYO86" s="35"/>
      <c r="OYP86" s="35"/>
      <c r="OYQ86" s="35"/>
      <c r="OYR86" s="35"/>
      <c r="OYS86" s="35"/>
      <c r="OYT86" s="35"/>
      <c r="OYU86" s="35"/>
      <c r="OYV86" s="35"/>
      <c r="OYW86" s="35"/>
      <c r="OYX86" s="35"/>
      <c r="OYY86" s="35"/>
      <c r="OYZ86" s="35"/>
      <c r="OZA86" s="35"/>
      <c r="OZB86" s="35"/>
      <c r="OZC86" s="35"/>
      <c r="OZD86" s="35"/>
      <c r="OZE86" s="35"/>
      <c r="OZF86" s="35"/>
      <c r="OZG86" s="35"/>
      <c r="OZH86" s="35"/>
      <c r="OZI86" s="35"/>
      <c r="OZJ86" s="35"/>
      <c r="OZK86" s="35"/>
      <c r="OZL86" s="35"/>
      <c r="OZM86" s="35"/>
      <c r="OZN86" s="35"/>
      <c r="OZO86" s="35"/>
      <c r="OZP86" s="35"/>
      <c r="OZQ86" s="35"/>
      <c r="OZR86" s="35"/>
      <c r="OZS86" s="35"/>
      <c r="OZT86" s="35"/>
      <c r="OZU86" s="35"/>
      <c r="OZV86" s="35"/>
      <c r="OZW86" s="35"/>
      <c r="OZX86" s="35"/>
      <c r="OZY86" s="35"/>
      <c r="OZZ86" s="35"/>
      <c r="PAA86" s="35"/>
      <c r="PAB86" s="35"/>
      <c r="PAC86" s="35"/>
      <c r="PAD86" s="35"/>
      <c r="PAE86" s="35"/>
      <c r="PAF86" s="35"/>
      <c r="PAG86" s="35"/>
      <c r="PAH86" s="35"/>
      <c r="PAI86" s="35"/>
      <c r="PAJ86" s="35"/>
      <c r="PAK86" s="35"/>
      <c r="PAL86" s="35"/>
      <c r="PAM86" s="35"/>
      <c r="PAN86" s="35"/>
      <c r="PAO86" s="35"/>
      <c r="PAP86" s="35"/>
      <c r="PAQ86" s="35"/>
      <c r="PAR86" s="35"/>
      <c r="PAS86" s="35"/>
      <c r="PAT86" s="35"/>
      <c r="PAU86" s="35"/>
      <c r="PAV86" s="35"/>
      <c r="PAW86" s="35"/>
      <c r="PAX86" s="35"/>
      <c r="PAY86" s="35"/>
      <c r="PAZ86" s="35"/>
      <c r="PBA86" s="35"/>
      <c r="PBB86" s="35"/>
      <c r="PBC86" s="35"/>
      <c r="PBD86" s="35"/>
      <c r="PBE86" s="35"/>
      <c r="PBF86" s="35"/>
      <c r="PBG86" s="35"/>
      <c r="PBH86" s="35"/>
      <c r="PBI86" s="35"/>
      <c r="PBJ86" s="35"/>
      <c r="PBK86" s="35"/>
      <c r="PBL86" s="35"/>
      <c r="PBM86" s="35"/>
      <c r="PBN86" s="35"/>
      <c r="PBO86" s="35"/>
      <c r="PBP86" s="35"/>
      <c r="PBQ86" s="35"/>
      <c r="PBR86" s="35"/>
      <c r="PBS86" s="35"/>
      <c r="PBT86" s="35"/>
      <c r="PBU86" s="35"/>
      <c r="PBV86" s="35"/>
      <c r="PBW86" s="35"/>
      <c r="PBX86" s="35"/>
      <c r="PBY86" s="35"/>
      <c r="PBZ86" s="35"/>
      <c r="PCA86" s="35"/>
      <c r="PCB86" s="35"/>
      <c r="PCC86" s="35"/>
      <c r="PCD86" s="35"/>
      <c r="PCE86" s="35"/>
      <c r="PCF86" s="35"/>
      <c r="PCG86" s="35"/>
      <c r="PCH86" s="35"/>
      <c r="PCI86" s="35"/>
      <c r="PCJ86" s="35"/>
      <c r="PCK86" s="35"/>
      <c r="PCL86" s="35"/>
      <c r="PCM86" s="35"/>
      <c r="PCN86" s="35"/>
      <c r="PCO86" s="35"/>
      <c r="PCP86" s="35"/>
      <c r="PCQ86" s="35"/>
      <c r="PCR86" s="35"/>
      <c r="PCS86" s="35"/>
      <c r="PCT86" s="35"/>
      <c r="PCU86" s="35"/>
      <c r="PCV86" s="35"/>
      <c r="PCW86" s="35"/>
      <c r="PCX86" s="35"/>
      <c r="PCY86" s="35"/>
      <c r="PCZ86" s="35"/>
      <c r="PDA86" s="35"/>
      <c r="PDB86" s="35"/>
      <c r="PDC86" s="35"/>
      <c r="PDD86" s="35"/>
      <c r="PDE86" s="35"/>
      <c r="PDF86" s="35"/>
      <c r="PDG86" s="35"/>
      <c r="PDH86" s="35"/>
      <c r="PDI86" s="35"/>
      <c r="PDJ86" s="35"/>
      <c r="PDK86" s="35"/>
      <c r="PDL86" s="35"/>
      <c r="PDM86" s="35"/>
      <c r="PDN86" s="35"/>
      <c r="PDO86" s="35"/>
      <c r="PDP86" s="35"/>
      <c r="PDQ86" s="35"/>
      <c r="PDR86" s="35"/>
      <c r="PDS86" s="35"/>
      <c r="PDT86" s="35"/>
      <c r="PDU86" s="35"/>
      <c r="PDV86" s="35"/>
      <c r="PDW86" s="35"/>
      <c r="PDX86" s="35"/>
      <c r="PDY86" s="35"/>
      <c r="PDZ86" s="35"/>
      <c r="PEA86" s="35"/>
      <c r="PEB86" s="35"/>
      <c r="PEC86" s="35"/>
      <c r="PED86" s="35"/>
      <c r="PEE86" s="35"/>
      <c r="PEF86" s="35"/>
      <c r="PEG86" s="35"/>
      <c r="PEH86" s="35"/>
      <c r="PEI86" s="35"/>
      <c r="PEJ86" s="35"/>
      <c r="PEK86" s="35"/>
      <c r="PEL86" s="35"/>
      <c r="PEM86" s="35"/>
      <c r="PEN86" s="35"/>
      <c r="PEO86" s="35"/>
      <c r="PEP86" s="35"/>
      <c r="PEQ86" s="35"/>
      <c r="PER86" s="35"/>
      <c r="PES86" s="35"/>
      <c r="PET86" s="35"/>
      <c r="PEU86" s="35"/>
      <c r="PEV86" s="35"/>
      <c r="PEW86" s="35"/>
      <c r="PEX86" s="35"/>
      <c r="PEY86" s="35"/>
      <c r="PEZ86" s="35"/>
      <c r="PFA86" s="35"/>
      <c r="PFB86" s="35"/>
      <c r="PFC86" s="35"/>
      <c r="PFD86" s="35"/>
      <c r="PFE86" s="35"/>
      <c r="PFF86" s="35"/>
      <c r="PFM86" s="35"/>
      <c r="PFN86" s="35"/>
      <c r="PFO86" s="35"/>
      <c r="PFP86" s="35"/>
      <c r="PFQ86" s="35"/>
      <c r="PFR86" s="35"/>
      <c r="PFS86" s="35"/>
      <c r="PFT86" s="35"/>
      <c r="PFU86" s="35"/>
      <c r="PFV86" s="35"/>
      <c r="PFW86" s="35"/>
      <c r="PFX86" s="35"/>
      <c r="PFY86" s="35"/>
      <c r="PFZ86" s="35"/>
      <c r="PGA86" s="35"/>
      <c r="PGB86" s="35"/>
      <c r="PGC86" s="35"/>
      <c r="PGD86" s="35"/>
      <c r="PGE86" s="35"/>
      <c r="PGF86" s="35"/>
      <c r="PGG86" s="35"/>
      <c r="PGH86" s="35"/>
      <c r="PGI86" s="35"/>
      <c r="PGJ86" s="35"/>
      <c r="PGK86" s="35"/>
      <c r="PGL86" s="35"/>
      <c r="PGM86" s="35"/>
      <c r="PGN86" s="35"/>
      <c r="PGO86" s="35"/>
      <c r="PGP86" s="35"/>
      <c r="PGQ86" s="35"/>
      <c r="PGR86" s="35"/>
      <c r="PGS86" s="35"/>
      <c r="PGT86" s="35"/>
      <c r="PGU86" s="35"/>
      <c r="PGV86" s="35"/>
      <c r="PGW86" s="35"/>
      <c r="PGX86" s="35"/>
      <c r="PGY86" s="35"/>
      <c r="PGZ86" s="35"/>
      <c r="PHA86" s="35"/>
      <c r="PHB86" s="35"/>
      <c r="PHC86" s="35"/>
      <c r="PHD86" s="35"/>
      <c r="PHE86" s="35"/>
      <c r="PHF86" s="35"/>
      <c r="PHG86" s="35"/>
      <c r="PHH86" s="35"/>
      <c r="PHI86" s="35"/>
      <c r="PHJ86" s="35"/>
      <c r="PHK86" s="35"/>
      <c r="PHL86" s="35"/>
      <c r="PHM86" s="35"/>
      <c r="PHN86" s="35"/>
      <c r="PHO86" s="35"/>
      <c r="PHP86" s="35"/>
      <c r="PHQ86" s="35"/>
      <c r="PHR86" s="35"/>
      <c r="PHS86" s="35"/>
      <c r="PHT86" s="35"/>
      <c r="PHU86" s="35"/>
      <c r="PHV86" s="35"/>
      <c r="PHW86" s="35"/>
      <c r="PHX86" s="35"/>
      <c r="PHY86" s="35"/>
      <c r="PHZ86" s="35"/>
      <c r="PIA86" s="35"/>
      <c r="PIB86" s="35"/>
      <c r="PIC86" s="35"/>
      <c r="PID86" s="35"/>
      <c r="PIE86" s="35"/>
      <c r="PIF86" s="35"/>
      <c r="PIG86" s="35"/>
      <c r="PIH86" s="35"/>
      <c r="PII86" s="35"/>
      <c r="PIJ86" s="35"/>
      <c r="PIK86" s="35"/>
      <c r="PIL86" s="35"/>
      <c r="PIM86" s="35"/>
      <c r="PIN86" s="35"/>
      <c r="PIO86" s="35"/>
      <c r="PIP86" s="35"/>
      <c r="PIQ86" s="35"/>
      <c r="PIR86" s="35"/>
      <c r="PIS86" s="35"/>
      <c r="PIT86" s="35"/>
      <c r="PIU86" s="35"/>
      <c r="PIV86" s="35"/>
      <c r="PIW86" s="35"/>
      <c r="PIX86" s="35"/>
      <c r="PIY86" s="35"/>
      <c r="PIZ86" s="35"/>
      <c r="PJA86" s="35"/>
      <c r="PJB86" s="35"/>
      <c r="PJC86" s="35"/>
      <c r="PJD86" s="35"/>
      <c r="PJE86" s="35"/>
      <c r="PJF86" s="35"/>
      <c r="PJG86" s="35"/>
      <c r="PJH86" s="35"/>
      <c r="PJI86" s="35"/>
      <c r="PJJ86" s="35"/>
      <c r="PJK86" s="35"/>
      <c r="PJL86" s="35"/>
      <c r="PJM86" s="35"/>
      <c r="PJN86" s="35"/>
      <c r="PJO86" s="35"/>
      <c r="PJP86" s="35"/>
      <c r="PJQ86" s="35"/>
      <c r="PJR86" s="35"/>
      <c r="PJS86" s="35"/>
      <c r="PJT86" s="35"/>
      <c r="PJU86" s="35"/>
      <c r="PJV86" s="35"/>
      <c r="PJW86" s="35"/>
      <c r="PJX86" s="35"/>
      <c r="PJY86" s="35"/>
      <c r="PJZ86" s="35"/>
      <c r="PKA86" s="35"/>
      <c r="PKB86" s="35"/>
      <c r="PKC86" s="35"/>
      <c r="PKD86" s="35"/>
      <c r="PKE86" s="35"/>
      <c r="PKF86" s="35"/>
      <c r="PKG86" s="35"/>
      <c r="PKH86" s="35"/>
      <c r="PKI86" s="35"/>
      <c r="PKJ86" s="35"/>
      <c r="PKK86" s="35"/>
      <c r="PKL86" s="35"/>
      <c r="PKM86" s="35"/>
      <c r="PKN86" s="35"/>
      <c r="PKO86" s="35"/>
      <c r="PKP86" s="35"/>
      <c r="PKQ86" s="35"/>
      <c r="PKR86" s="35"/>
      <c r="PKS86" s="35"/>
      <c r="PKT86" s="35"/>
      <c r="PKU86" s="35"/>
      <c r="PKV86" s="35"/>
      <c r="PKW86" s="35"/>
      <c r="PKX86" s="35"/>
      <c r="PKY86" s="35"/>
      <c r="PKZ86" s="35"/>
      <c r="PLA86" s="35"/>
      <c r="PLB86" s="35"/>
      <c r="PLC86" s="35"/>
      <c r="PLD86" s="35"/>
      <c r="PLE86" s="35"/>
      <c r="PLF86" s="35"/>
      <c r="PLG86" s="35"/>
      <c r="PLH86" s="35"/>
      <c r="PLI86" s="35"/>
      <c r="PLJ86" s="35"/>
      <c r="PLK86" s="35"/>
      <c r="PLL86" s="35"/>
      <c r="PLM86" s="35"/>
      <c r="PLN86" s="35"/>
      <c r="PLO86" s="35"/>
      <c r="PLP86" s="35"/>
      <c r="PLQ86" s="35"/>
      <c r="PLR86" s="35"/>
      <c r="PLS86" s="35"/>
      <c r="PLT86" s="35"/>
      <c r="PLU86" s="35"/>
      <c r="PLV86" s="35"/>
      <c r="PLW86" s="35"/>
      <c r="PLX86" s="35"/>
      <c r="PLY86" s="35"/>
      <c r="PLZ86" s="35"/>
      <c r="PMA86" s="35"/>
      <c r="PMB86" s="35"/>
      <c r="PMC86" s="35"/>
      <c r="PMD86" s="35"/>
      <c r="PME86" s="35"/>
      <c r="PMF86" s="35"/>
      <c r="PMG86" s="35"/>
      <c r="PMH86" s="35"/>
      <c r="PMI86" s="35"/>
      <c r="PMJ86" s="35"/>
      <c r="PMK86" s="35"/>
      <c r="PML86" s="35"/>
      <c r="PMM86" s="35"/>
      <c r="PMN86" s="35"/>
      <c r="PMO86" s="35"/>
      <c r="PMP86" s="35"/>
      <c r="PMQ86" s="35"/>
      <c r="PMR86" s="35"/>
      <c r="PMS86" s="35"/>
      <c r="PMT86" s="35"/>
      <c r="PMU86" s="35"/>
      <c r="PMV86" s="35"/>
      <c r="PMW86" s="35"/>
      <c r="PMX86" s="35"/>
      <c r="PMY86" s="35"/>
      <c r="PMZ86" s="35"/>
      <c r="PNA86" s="35"/>
      <c r="PNB86" s="35"/>
      <c r="PNC86" s="35"/>
      <c r="PND86" s="35"/>
      <c r="PNE86" s="35"/>
      <c r="PNF86" s="35"/>
      <c r="PNG86" s="35"/>
      <c r="PNH86" s="35"/>
      <c r="PNI86" s="35"/>
      <c r="PNJ86" s="35"/>
      <c r="PNK86" s="35"/>
      <c r="PNL86" s="35"/>
      <c r="PNM86" s="35"/>
      <c r="PNN86" s="35"/>
      <c r="PNO86" s="35"/>
      <c r="PNP86" s="35"/>
      <c r="PNQ86" s="35"/>
      <c r="PNR86" s="35"/>
      <c r="PNS86" s="35"/>
      <c r="PNT86" s="35"/>
      <c r="PNU86" s="35"/>
      <c r="PNV86" s="35"/>
      <c r="PNW86" s="35"/>
      <c r="PNX86" s="35"/>
      <c r="PNY86" s="35"/>
      <c r="PNZ86" s="35"/>
      <c r="POA86" s="35"/>
      <c r="POB86" s="35"/>
      <c r="POC86" s="35"/>
      <c r="POD86" s="35"/>
      <c r="POE86" s="35"/>
      <c r="POF86" s="35"/>
      <c r="POG86" s="35"/>
      <c r="POH86" s="35"/>
      <c r="POI86" s="35"/>
      <c r="POJ86" s="35"/>
      <c r="POK86" s="35"/>
      <c r="POL86" s="35"/>
      <c r="POM86" s="35"/>
      <c r="PON86" s="35"/>
      <c r="POO86" s="35"/>
      <c r="POP86" s="35"/>
      <c r="POQ86" s="35"/>
      <c r="POR86" s="35"/>
      <c r="POS86" s="35"/>
      <c r="POT86" s="35"/>
      <c r="POU86" s="35"/>
      <c r="POV86" s="35"/>
      <c r="POW86" s="35"/>
      <c r="POX86" s="35"/>
      <c r="POY86" s="35"/>
      <c r="POZ86" s="35"/>
      <c r="PPA86" s="35"/>
      <c r="PPB86" s="35"/>
      <c r="PPI86" s="35"/>
      <c r="PPJ86" s="35"/>
      <c r="PPK86" s="35"/>
      <c r="PPL86" s="35"/>
      <c r="PPM86" s="35"/>
      <c r="PPN86" s="35"/>
      <c r="PPO86" s="35"/>
      <c r="PPP86" s="35"/>
      <c r="PPQ86" s="35"/>
      <c r="PPR86" s="35"/>
      <c r="PPS86" s="35"/>
      <c r="PPT86" s="35"/>
      <c r="PPU86" s="35"/>
      <c r="PPV86" s="35"/>
      <c r="PPW86" s="35"/>
      <c r="PPX86" s="35"/>
      <c r="PPY86" s="35"/>
      <c r="PPZ86" s="35"/>
      <c r="PQA86" s="35"/>
      <c r="PQB86" s="35"/>
      <c r="PQC86" s="35"/>
      <c r="PQD86" s="35"/>
      <c r="PQE86" s="35"/>
      <c r="PQF86" s="35"/>
      <c r="PQG86" s="35"/>
      <c r="PQH86" s="35"/>
      <c r="PQI86" s="35"/>
      <c r="PQJ86" s="35"/>
      <c r="PQK86" s="35"/>
      <c r="PQL86" s="35"/>
      <c r="PQM86" s="35"/>
      <c r="PQN86" s="35"/>
      <c r="PQO86" s="35"/>
      <c r="PQP86" s="35"/>
      <c r="PQQ86" s="35"/>
      <c r="PQR86" s="35"/>
      <c r="PQS86" s="35"/>
      <c r="PQT86" s="35"/>
      <c r="PQU86" s="35"/>
      <c r="PQV86" s="35"/>
      <c r="PQW86" s="35"/>
      <c r="PQX86" s="35"/>
      <c r="PQY86" s="35"/>
      <c r="PQZ86" s="35"/>
      <c r="PRA86" s="35"/>
      <c r="PRB86" s="35"/>
      <c r="PRC86" s="35"/>
      <c r="PRD86" s="35"/>
      <c r="PRE86" s="35"/>
      <c r="PRF86" s="35"/>
      <c r="PRG86" s="35"/>
      <c r="PRH86" s="35"/>
      <c r="PRI86" s="35"/>
      <c r="PRJ86" s="35"/>
      <c r="PRK86" s="35"/>
      <c r="PRL86" s="35"/>
      <c r="PRM86" s="35"/>
      <c r="PRN86" s="35"/>
      <c r="PRO86" s="35"/>
      <c r="PRP86" s="35"/>
      <c r="PRQ86" s="35"/>
      <c r="PRR86" s="35"/>
      <c r="PRS86" s="35"/>
      <c r="PRT86" s="35"/>
      <c r="PRU86" s="35"/>
      <c r="PRV86" s="35"/>
      <c r="PRW86" s="35"/>
      <c r="PRX86" s="35"/>
      <c r="PRY86" s="35"/>
      <c r="PRZ86" s="35"/>
      <c r="PSA86" s="35"/>
      <c r="PSB86" s="35"/>
      <c r="PSC86" s="35"/>
      <c r="PSD86" s="35"/>
      <c r="PSE86" s="35"/>
      <c r="PSF86" s="35"/>
      <c r="PSG86" s="35"/>
      <c r="PSH86" s="35"/>
      <c r="PSI86" s="35"/>
      <c r="PSJ86" s="35"/>
      <c r="PSK86" s="35"/>
      <c r="PSL86" s="35"/>
      <c r="PSM86" s="35"/>
      <c r="PSN86" s="35"/>
      <c r="PSO86" s="35"/>
      <c r="PSP86" s="35"/>
      <c r="PSQ86" s="35"/>
      <c r="PSR86" s="35"/>
      <c r="PSS86" s="35"/>
      <c r="PST86" s="35"/>
      <c r="PSU86" s="35"/>
      <c r="PSV86" s="35"/>
      <c r="PSW86" s="35"/>
      <c r="PSX86" s="35"/>
      <c r="PSY86" s="35"/>
      <c r="PSZ86" s="35"/>
      <c r="PTA86" s="35"/>
      <c r="PTB86" s="35"/>
      <c r="PTC86" s="35"/>
      <c r="PTD86" s="35"/>
      <c r="PTE86" s="35"/>
      <c r="PTF86" s="35"/>
      <c r="PTG86" s="35"/>
      <c r="PTH86" s="35"/>
      <c r="PTI86" s="35"/>
      <c r="PTJ86" s="35"/>
      <c r="PTK86" s="35"/>
      <c r="PTL86" s="35"/>
      <c r="PTM86" s="35"/>
      <c r="PTN86" s="35"/>
      <c r="PTO86" s="35"/>
      <c r="PTP86" s="35"/>
      <c r="PTQ86" s="35"/>
      <c r="PTR86" s="35"/>
      <c r="PTS86" s="35"/>
      <c r="PTT86" s="35"/>
      <c r="PTU86" s="35"/>
      <c r="PTV86" s="35"/>
      <c r="PTW86" s="35"/>
      <c r="PTX86" s="35"/>
      <c r="PTY86" s="35"/>
      <c r="PTZ86" s="35"/>
      <c r="PUA86" s="35"/>
      <c r="PUB86" s="35"/>
      <c r="PUC86" s="35"/>
      <c r="PUD86" s="35"/>
      <c r="PUE86" s="35"/>
      <c r="PUF86" s="35"/>
      <c r="PUG86" s="35"/>
      <c r="PUH86" s="35"/>
      <c r="PUI86" s="35"/>
      <c r="PUJ86" s="35"/>
      <c r="PUK86" s="35"/>
      <c r="PUL86" s="35"/>
      <c r="PUM86" s="35"/>
      <c r="PUN86" s="35"/>
      <c r="PUO86" s="35"/>
      <c r="PUP86" s="35"/>
      <c r="PUQ86" s="35"/>
      <c r="PUR86" s="35"/>
      <c r="PUS86" s="35"/>
      <c r="PUT86" s="35"/>
      <c r="PUU86" s="35"/>
      <c r="PUV86" s="35"/>
      <c r="PUW86" s="35"/>
      <c r="PUX86" s="35"/>
      <c r="PUY86" s="35"/>
      <c r="PUZ86" s="35"/>
      <c r="PVA86" s="35"/>
      <c r="PVB86" s="35"/>
      <c r="PVC86" s="35"/>
      <c r="PVD86" s="35"/>
      <c r="PVE86" s="35"/>
      <c r="PVF86" s="35"/>
      <c r="PVG86" s="35"/>
      <c r="PVH86" s="35"/>
      <c r="PVI86" s="35"/>
      <c r="PVJ86" s="35"/>
      <c r="PVK86" s="35"/>
      <c r="PVL86" s="35"/>
      <c r="PVM86" s="35"/>
      <c r="PVN86" s="35"/>
      <c r="PVO86" s="35"/>
      <c r="PVP86" s="35"/>
      <c r="PVQ86" s="35"/>
      <c r="PVR86" s="35"/>
      <c r="PVS86" s="35"/>
      <c r="PVT86" s="35"/>
      <c r="PVU86" s="35"/>
      <c r="PVV86" s="35"/>
      <c r="PVW86" s="35"/>
      <c r="PVX86" s="35"/>
      <c r="PVY86" s="35"/>
      <c r="PVZ86" s="35"/>
      <c r="PWA86" s="35"/>
      <c r="PWB86" s="35"/>
      <c r="PWC86" s="35"/>
      <c r="PWD86" s="35"/>
      <c r="PWE86" s="35"/>
      <c r="PWF86" s="35"/>
      <c r="PWG86" s="35"/>
      <c r="PWH86" s="35"/>
      <c r="PWI86" s="35"/>
      <c r="PWJ86" s="35"/>
      <c r="PWK86" s="35"/>
      <c r="PWL86" s="35"/>
      <c r="PWM86" s="35"/>
      <c r="PWN86" s="35"/>
      <c r="PWO86" s="35"/>
      <c r="PWP86" s="35"/>
      <c r="PWQ86" s="35"/>
      <c r="PWR86" s="35"/>
      <c r="PWS86" s="35"/>
      <c r="PWT86" s="35"/>
      <c r="PWU86" s="35"/>
      <c r="PWV86" s="35"/>
      <c r="PWW86" s="35"/>
      <c r="PWX86" s="35"/>
      <c r="PWY86" s="35"/>
      <c r="PWZ86" s="35"/>
      <c r="PXA86" s="35"/>
      <c r="PXB86" s="35"/>
      <c r="PXC86" s="35"/>
      <c r="PXD86" s="35"/>
      <c r="PXE86" s="35"/>
      <c r="PXF86" s="35"/>
      <c r="PXG86" s="35"/>
      <c r="PXH86" s="35"/>
      <c r="PXI86" s="35"/>
      <c r="PXJ86" s="35"/>
      <c r="PXK86" s="35"/>
      <c r="PXL86" s="35"/>
      <c r="PXM86" s="35"/>
      <c r="PXN86" s="35"/>
      <c r="PXO86" s="35"/>
      <c r="PXP86" s="35"/>
      <c r="PXQ86" s="35"/>
      <c r="PXR86" s="35"/>
      <c r="PXS86" s="35"/>
      <c r="PXT86" s="35"/>
      <c r="PXU86" s="35"/>
      <c r="PXV86" s="35"/>
      <c r="PXW86" s="35"/>
      <c r="PXX86" s="35"/>
      <c r="PXY86" s="35"/>
      <c r="PXZ86" s="35"/>
      <c r="PYA86" s="35"/>
      <c r="PYB86" s="35"/>
      <c r="PYC86" s="35"/>
      <c r="PYD86" s="35"/>
      <c r="PYE86" s="35"/>
      <c r="PYF86" s="35"/>
      <c r="PYG86" s="35"/>
      <c r="PYH86" s="35"/>
      <c r="PYI86" s="35"/>
      <c r="PYJ86" s="35"/>
      <c r="PYK86" s="35"/>
      <c r="PYL86" s="35"/>
      <c r="PYM86" s="35"/>
      <c r="PYN86" s="35"/>
      <c r="PYO86" s="35"/>
      <c r="PYP86" s="35"/>
      <c r="PYQ86" s="35"/>
      <c r="PYR86" s="35"/>
      <c r="PYS86" s="35"/>
      <c r="PYT86" s="35"/>
      <c r="PYU86" s="35"/>
      <c r="PYV86" s="35"/>
      <c r="PYW86" s="35"/>
      <c r="PYX86" s="35"/>
      <c r="PZE86" s="35"/>
      <c r="PZF86" s="35"/>
      <c r="PZG86" s="35"/>
      <c r="PZH86" s="35"/>
      <c r="PZI86" s="35"/>
      <c r="PZJ86" s="35"/>
      <c r="PZK86" s="35"/>
      <c r="PZL86" s="35"/>
      <c r="PZM86" s="35"/>
      <c r="PZN86" s="35"/>
      <c r="PZO86" s="35"/>
      <c r="PZP86" s="35"/>
      <c r="PZQ86" s="35"/>
      <c r="PZR86" s="35"/>
      <c r="PZS86" s="35"/>
      <c r="PZT86" s="35"/>
      <c r="PZU86" s="35"/>
      <c r="PZV86" s="35"/>
      <c r="PZW86" s="35"/>
      <c r="PZX86" s="35"/>
      <c r="PZY86" s="35"/>
      <c r="PZZ86" s="35"/>
      <c r="QAA86" s="35"/>
      <c r="QAB86" s="35"/>
      <c r="QAC86" s="35"/>
      <c r="QAD86" s="35"/>
      <c r="QAE86" s="35"/>
      <c r="QAF86" s="35"/>
      <c r="QAG86" s="35"/>
      <c r="QAH86" s="35"/>
      <c r="QAI86" s="35"/>
      <c r="QAJ86" s="35"/>
      <c r="QAK86" s="35"/>
      <c r="QAL86" s="35"/>
      <c r="QAM86" s="35"/>
      <c r="QAN86" s="35"/>
      <c r="QAO86" s="35"/>
      <c r="QAP86" s="35"/>
      <c r="QAQ86" s="35"/>
      <c r="QAR86" s="35"/>
      <c r="QAS86" s="35"/>
      <c r="QAT86" s="35"/>
      <c r="QAU86" s="35"/>
      <c r="QAV86" s="35"/>
      <c r="QAW86" s="35"/>
      <c r="QAX86" s="35"/>
      <c r="QAY86" s="35"/>
      <c r="QAZ86" s="35"/>
      <c r="QBA86" s="35"/>
      <c r="QBB86" s="35"/>
      <c r="QBC86" s="35"/>
      <c r="QBD86" s="35"/>
      <c r="QBE86" s="35"/>
      <c r="QBF86" s="35"/>
      <c r="QBG86" s="35"/>
      <c r="QBH86" s="35"/>
      <c r="QBI86" s="35"/>
      <c r="QBJ86" s="35"/>
      <c r="QBK86" s="35"/>
      <c r="QBL86" s="35"/>
      <c r="QBM86" s="35"/>
      <c r="QBN86" s="35"/>
      <c r="QBO86" s="35"/>
      <c r="QBP86" s="35"/>
      <c r="QBQ86" s="35"/>
      <c r="QBR86" s="35"/>
      <c r="QBS86" s="35"/>
      <c r="QBT86" s="35"/>
      <c r="QBU86" s="35"/>
      <c r="QBV86" s="35"/>
      <c r="QBW86" s="35"/>
      <c r="QBX86" s="35"/>
      <c r="QBY86" s="35"/>
      <c r="QBZ86" s="35"/>
      <c r="QCA86" s="35"/>
      <c r="QCB86" s="35"/>
      <c r="QCC86" s="35"/>
      <c r="QCD86" s="35"/>
      <c r="QCE86" s="35"/>
      <c r="QCF86" s="35"/>
      <c r="QCG86" s="35"/>
      <c r="QCH86" s="35"/>
      <c r="QCI86" s="35"/>
      <c r="QCJ86" s="35"/>
      <c r="QCK86" s="35"/>
      <c r="QCL86" s="35"/>
      <c r="QCM86" s="35"/>
      <c r="QCN86" s="35"/>
      <c r="QCO86" s="35"/>
      <c r="QCP86" s="35"/>
      <c r="QCQ86" s="35"/>
      <c r="QCR86" s="35"/>
      <c r="QCS86" s="35"/>
      <c r="QCT86" s="35"/>
      <c r="QCU86" s="35"/>
      <c r="QCV86" s="35"/>
      <c r="QCW86" s="35"/>
      <c r="QCX86" s="35"/>
      <c r="QCY86" s="35"/>
      <c r="QCZ86" s="35"/>
      <c r="QDA86" s="35"/>
      <c r="QDB86" s="35"/>
      <c r="QDC86" s="35"/>
      <c r="QDD86" s="35"/>
      <c r="QDE86" s="35"/>
      <c r="QDF86" s="35"/>
      <c r="QDG86" s="35"/>
      <c r="QDH86" s="35"/>
      <c r="QDI86" s="35"/>
      <c r="QDJ86" s="35"/>
      <c r="QDK86" s="35"/>
      <c r="QDL86" s="35"/>
      <c r="QDM86" s="35"/>
      <c r="QDN86" s="35"/>
      <c r="QDO86" s="35"/>
      <c r="QDP86" s="35"/>
      <c r="QDQ86" s="35"/>
      <c r="QDR86" s="35"/>
      <c r="QDS86" s="35"/>
      <c r="QDT86" s="35"/>
      <c r="QDU86" s="35"/>
      <c r="QDV86" s="35"/>
      <c r="QDW86" s="35"/>
      <c r="QDX86" s="35"/>
      <c r="QDY86" s="35"/>
      <c r="QDZ86" s="35"/>
      <c r="QEA86" s="35"/>
      <c r="QEB86" s="35"/>
      <c r="QEC86" s="35"/>
      <c r="QED86" s="35"/>
      <c r="QEE86" s="35"/>
      <c r="QEF86" s="35"/>
      <c r="QEG86" s="35"/>
      <c r="QEH86" s="35"/>
      <c r="QEI86" s="35"/>
      <c r="QEJ86" s="35"/>
      <c r="QEK86" s="35"/>
      <c r="QEL86" s="35"/>
      <c r="QEM86" s="35"/>
      <c r="QEN86" s="35"/>
      <c r="QEO86" s="35"/>
      <c r="QEP86" s="35"/>
      <c r="QEQ86" s="35"/>
      <c r="QER86" s="35"/>
      <c r="QES86" s="35"/>
      <c r="QET86" s="35"/>
      <c r="QEU86" s="35"/>
      <c r="QEV86" s="35"/>
      <c r="QEW86" s="35"/>
      <c r="QEX86" s="35"/>
      <c r="QEY86" s="35"/>
      <c r="QEZ86" s="35"/>
      <c r="QFA86" s="35"/>
      <c r="QFB86" s="35"/>
      <c r="QFC86" s="35"/>
      <c r="QFD86" s="35"/>
      <c r="QFE86" s="35"/>
      <c r="QFF86" s="35"/>
      <c r="QFG86" s="35"/>
      <c r="QFH86" s="35"/>
      <c r="QFI86" s="35"/>
      <c r="QFJ86" s="35"/>
      <c r="QFK86" s="35"/>
      <c r="QFL86" s="35"/>
      <c r="QFM86" s="35"/>
      <c r="QFN86" s="35"/>
      <c r="QFO86" s="35"/>
      <c r="QFP86" s="35"/>
      <c r="QFQ86" s="35"/>
      <c r="QFR86" s="35"/>
      <c r="QFS86" s="35"/>
      <c r="QFT86" s="35"/>
      <c r="QFU86" s="35"/>
      <c r="QFV86" s="35"/>
      <c r="QFW86" s="35"/>
      <c r="QFX86" s="35"/>
      <c r="QFY86" s="35"/>
      <c r="QFZ86" s="35"/>
      <c r="QGA86" s="35"/>
      <c r="QGB86" s="35"/>
      <c r="QGC86" s="35"/>
      <c r="QGD86" s="35"/>
      <c r="QGE86" s="35"/>
      <c r="QGF86" s="35"/>
      <c r="QGG86" s="35"/>
      <c r="QGH86" s="35"/>
      <c r="QGI86" s="35"/>
      <c r="QGJ86" s="35"/>
      <c r="QGK86" s="35"/>
      <c r="QGL86" s="35"/>
      <c r="QGM86" s="35"/>
      <c r="QGN86" s="35"/>
      <c r="QGO86" s="35"/>
      <c r="QGP86" s="35"/>
      <c r="QGQ86" s="35"/>
      <c r="QGR86" s="35"/>
      <c r="QGS86" s="35"/>
      <c r="QGT86" s="35"/>
      <c r="QGU86" s="35"/>
      <c r="QGV86" s="35"/>
      <c r="QGW86" s="35"/>
      <c r="QGX86" s="35"/>
      <c r="QGY86" s="35"/>
      <c r="QGZ86" s="35"/>
      <c r="QHA86" s="35"/>
      <c r="QHB86" s="35"/>
      <c r="QHC86" s="35"/>
      <c r="QHD86" s="35"/>
      <c r="QHE86" s="35"/>
      <c r="QHF86" s="35"/>
      <c r="QHG86" s="35"/>
      <c r="QHH86" s="35"/>
      <c r="QHI86" s="35"/>
      <c r="QHJ86" s="35"/>
      <c r="QHK86" s="35"/>
      <c r="QHL86" s="35"/>
      <c r="QHM86" s="35"/>
      <c r="QHN86" s="35"/>
      <c r="QHO86" s="35"/>
      <c r="QHP86" s="35"/>
      <c r="QHQ86" s="35"/>
      <c r="QHR86" s="35"/>
      <c r="QHS86" s="35"/>
      <c r="QHT86" s="35"/>
      <c r="QHU86" s="35"/>
      <c r="QHV86" s="35"/>
      <c r="QHW86" s="35"/>
      <c r="QHX86" s="35"/>
      <c r="QHY86" s="35"/>
      <c r="QHZ86" s="35"/>
      <c r="QIA86" s="35"/>
      <c r="QIB86" s="35"/>
      <c r="QIC86" s="35"/>
      <c r="QID86" s="35"/>
      <c r="QIE86" s="35"/>
      <c r="QIF86" s="35"/>
      <c r="QIG86" s="35"/>
      <c r="QIH86" s="35"/>
      <c r="QII86" s="35"/>
      <c r="QIJ86" s="35"/>
      <c r="QIK86" s="35"/>
      <c r="QIL86" s="35"/>
      <c r="QIM86" s="35"/>
      <c r="QIN86" s="35"/>
      <c r="QIO86" s="35"/>
      <c r="QIP86" s="35"/>
      <c r="QIQ86" s="35"/>
      <c r="QIR86" s="35"/>
      <c r="QIS86" s="35"/>
      <c r="QIT86" s="35"/>
      <c r="QJA86" s="35"/>
      <c r="QJB86" s="35"/>
      <c r="QJC86" s="35"/>
      <c r="QJD86" s="35"/>
      <c r="QJE86" s="35"/>
      <c r="QJF86" s="35"/>
      <c r="QJG86" s="35"/>
      <c r="QJH86" s="35"/>
      <c r="QJI86" s="35"/>
      <c r="QJJ86" s="35"/>
      <c r="QJK86" s="35"/>
      <c r="QJL86" s="35"/>
      <c r="QJM86" s="35"/>
      <c r="QJN86" s="35"/>
      <c r="QJO86" s="35"/>
      <c r="QJP86" s="35"/>
      <c r="QJQ86" s="35"/>
      <c r="QJR86" s="35"/>
      <c r="QJS86" s="35"/>
      <c r="QJT86" s="35"/>
      <c r="QJU86" s="35"/>
      <c r="QJV86" s="35"/>
      <c r="QJW86" s="35"/>
      <c r="QJX86" s="35"/>
      <c r="QJY86" s="35"/>
      <c r="QJZ86" s="35"/>
      <c r="QKA86" s="35"/>
      <c r="QKB86" s="35"/>
      <c r="QKC86" s="35"/>
      <c r="QKD86" s="35"/>
      <c r="QKE86" s="35"/>
      <c r="QKF86" s="35"/>
      <c r="QKG86" s="35"/>
      <c r="QKH86" s="35"/>
      <c r="QKI86" s="35"/>
      <c r="QKJ86" s="35"/>
      <c r="QKK86" s="35"/>
      <c r="QKL86" s="35"/>
      <c r="QKM86" s="35"/>
      <c r="QKN86" s="35"/>
      <c r="QKO86" s="35"/>
      <c r="QKP86" s="35"/>
      <c r="QKQ86" s="35"/>
      <c r="QKR86" s="35"/>
      <c r="QKS86" s="35"/>
      <c r="QKT86" s="35"/>
      <c r="QKU86" s="35"/>
      <c r="QKV86" s="35"/>
      <c r="QKW86" s="35"/>
      <c r="QKX86" s="35"/>
      <c r="QKY86" s="35"/>
      <c r="QKZ86" s="35"/>
      <c r="QLA86" s="35"/>
      <c r="QLB86" s="35"/>
      <c r="QLC86" s="35"/>
      <c r="QLD86" s="35"/>
      <c r="QLE86" s="35"/>
      <c r="QLF86" s="35"/>
      <c r="QLG86" s="35"/>
      <c r="QLH86" s="35"/>
      <c r="QLI86" s="35"/>
      <c r="QLJ86" s="35"/>
      <c r="QLK86" s="35"/>
      <c r="QLL86" s="35"/>
      <c r="QLM86" s="35"/>
      <c r="QLN86" s="35"/>
      <c r="QLO86" s="35"/>
      <c r="QLP86" s="35"/>
      <c r="QLQ86" s="35"/>
      <c r="QLR86" s="35"/>
      <c r="QLS86" s="35"/>
      <c r="QLT86" s="35"/>
      <c r="QLU86" s="35"/>
      <c r="QLV86" s="35"/>
      <c r="QLW86" s="35"/>
      <c r="QLX86" s="35"/>
      <c r="QLY86" s="35"/>
      <c r="QLZ86" s="35"/>
      <c r="QMA86" s="35"/>
      <c r="QMB86" s="35"/>
      <c r="QMC86" s="35"/>
      <c r="QMD86" s="35"/>
      <c r="QME86" s="35"/>
      <c r="QMF86" s="35"/>
      <c r="QMG86" s="35"/>
      <c r="QMH86" s="35"/>
      <c r="QMI86" s="35"/>
      <c r="QMJ86" s="35"/>
      <c r="QMK86" s="35"/>
      <c r="QML86" s="35"/>
      <c r="QMM86" s="35"/>
      <c r="QMN86" s="35"/>
      <c r="QMO86" s="35"/>
      <c r="QMP86" s="35"/>
      <c r="QMQ86" s="35"/>
      <c r="QMR86" s="35"/>
      <c r="QMS86" s="35"/>
      <c r="QMT86" s="35"/>
      <c r="QMU86" s="35"/>
      <c r="QMV86" s="35"/>
      <c r="QMW86" s="35"/>
      <c r="QMX86" s="35"/>
      <c r="QMY86" s="35"/>
      <c r="QMZ86" s="35"/>
      <c r="QNA86" s="35"/>
      <c r="QNB86" s="35"/>
      <c r="QNC86" s="35"/>
      <c r="QND86" s="35"/>
      <c r="QNE86" s="35"/>
      <c r="QNF86" s="35"/>
      <c r="QNG86" s="35"/>
      <c r="QNH86" s="35"/>
      <c r="QNI86" s="35"/>
      <c r="QNJ86" s="35"/>
      <c r="QNK86" s="35"/>
      <c r="QNL86" s="35"/>
      <c r="QNM86" s="35"/>
      <c r="QNN86" s="35"/>
      <c r="QNO86" s="35"/>
      <c r="QNP86" s="35"/>
      <c r="QNQ86" s="35"/>
      <c r="QNR86" s="35"/>
      <c r="QNS86" s="35"/>
      <c r="QNT86" s="35"/>
      <c r="QNU86" s="35"/>
      <c r="QNV86" s="35"/>
      <c r="QNW86" s="35"/>
      <c r="QNX86" s="35"/>
      <c r="QNY86" s="35"/>
      <c r="QNZ86" s="35"/>
      <c r="QOA86" s="35"/>
      <c r="QOB86" s="35"/>
      <c r="QOC86" s="35"/>
      <c r="QOD86" s="35"/>
      <c r="QOE86" s="35"/>
      <c r="QOF86" s="35"/>
      <c r="QOG86" s="35"/>
      <c r="QOH86" s="35"/>
      <c r="QOI86" s="35"/>
      <c r="QOJ86" s="35"/>
      <c r="QOK86" s="35"/>
      <c r="QOL86" s="35"/>
      <c r="QOM86" s="35"/>
      <c r="QON86" s="35"/>
      <c r="QOO86" s="35"/>
      <c r="QOP86" s="35"/>
      <c r="QOQ86" s="35"/>
      <c r="QOR86" s="35"/>
      <c r="QOS86" s="35"/>
      <c r="QOT86" s="35"/>
      <c r="QOU86" s="35"/>
      <c r="QOV86" s="35"/>
      <c r="QOW86" s="35"/>
      <c r="QOX86" s="35"/>
      <c r="QOY86" s="35"/>
      <c r="QOZ86" s="35"/>
      <c r="QPA86" s="35"/>
      <c r="QPB86" s="35"/>
      <c r="QPC86" s="35"/>
      <c r="QPD86" s="35"/>
      <c r="QPE86" s="35"/>
      <c r="QPF86" s="35"/>
      <c r="QPG86" s="35"/>
      <c r="QPH86" s="35"/>
      <c r="QPI86" s="35"/>
      <c r="QPJ86" s="35"/>
      <c r="QPK86" s="35"/>
      <c r="QPL86" s="35"/>
      <c r="QPM86" s="35"/>
      <c r="QPN86" s="35"/>
      <c r="QPO86" s="35"/>
      <c r="QPP86" s="35"/>
      <c r="QPQ86" s="35"/>
      <c r="QPR86" s="35"/>
      <c r="QPS86" s="35"/>
      <c r="QPT86" s="35"/>
      <c r="QPU86" s="35"/>
      <c r="QPV86" s="35"/>
      <c r="QPW86" s="35"/>
      <c r="QPX86" s="35"/>
      <c r="QPY86" s="35"/>
      <c r="QPZ86" s="35"/>
      <c r="QQA86" s="35"/>
      <c r="QQB86" s="35"/>
      <c r="QQC86" s="35"/>
      <c r="QQD86" s="35"/>
      <c r="QQE86" s="35"/>
      <c r="QQF86" s="35"/>
      <c r="QQG86" s="35"/>
      <c r="QQH86" s="35"/>
      <c r="QQI86" s="35"/>
      <c r="QQJ86" s="35"/>
      <c r="QQK86" s="35"/>
      <c r="QQL86" s="35"/>
      <c r="QQM86" s="35"/>
      <c r="QQN86" s="35"/>
      <c r="QQO86" s="35"/>
      <c r="QQP86" s="35"/>
      <c r="QQQ86" s="35"/>
      <c r="QQR86" s="35"/>
      <c r="QQS86" s="35"/>
      <c r="QQT86" s="35"/>
      <c r="QQU86" s="35"/>
      <c r="QQV86" s="35"/>
      <c r="QQW86" s="35"/>
      <c r="QQX86" s="35"/>
      <c r="QQY86" s="35"/>
      <c r="QQZ86" s="35"/>
      <c r="QRA86" s="35"/>
      <c r="QRB86" s="35"/>
      <c r="QRC86" s="35"/>
      <c r="QRD86" s="35"/>
      <c r="QRE86" s="35"/>
      <c r="QRF86" s="35"/>
      <c r="QRG86" s="35"/>
      <c r="QRH86" s="35"/>
      <c r="QRI86" s="35"/>
      <c r="QRJ86" s="35"/>
      <c r="QRK86" s="35"/>
      <c r="QRL86" s="35"/>
      <c r="QRM86" s="35"/>
      <c r="QRN86" s="35"/>
      <c r="QRO86" s="35"/>
      <c r="QRP86" s="35"/>
      <c r="QRQ86" s="35"/>
      <c r="QRR86" s="35"/>
      <c r="QRS86" s="35"/>
      <c r="QRT86" s="35"/>
      <c r="QRU86" s="35"/>
      <c r="QRV86" s="35"/>
      <c r="QRW86" s="35"/>
      <c r="QRX86" s="35"/>
      <c r="QRY86" s="35"/>
      <c r="QRZ86" s="35"/>
      <c r="QSA86" s="35"/>
      <c r="QSB86" s="35"/>
      <c r="QSC86" s="35"/>
      <c r="QSD86" s="35"/>
      <c r="QSE86" s="35"/>
      <c r="QSF86" s="35"/>
      <c r="QSG86" s="35"/>
      <c r="QSH86" s="35"/>
      <c r="QSI86" s="35"/>
      <c r="QSJ86" s="35"/>
      <c r="QSK86" s="35"/>
      <c r="QSL86" s="35"/>
      <c r="QSM86" s="35"/>
      <c r="QSN86" s="35"/>
      <c r="QSO86" s="35"/>
      <c r="QSP86" s="35"/>
      <c r="QSW86" s="35"/>
      <c r="QSX86" s="35"/>
      <c r="QSY86" s="35"/>
      <c r="QSZ86" s="35"/>
      <c r="QTA86" s="35"/>
      <c r="QTB86" s="35"/>
      <c r="QTC86" s="35"/>
      <c r="QTD86" s="35"/>
      <c r="QTE86" s="35"/>
      <c r="QTF86" s="35"/>
      <c r="QTG86" s="35"/>
      <c r="QTH86" s="35"/>
      <c r="QTI86" s="35"/>
      <c r="QTJ86" s="35"/>
      <c r="QTK86" s="35"/>
      <c r="QTL86" s="35"/>
      <c r="QTM86" s="35"/>
      <c r="QTN86" s="35"/>
      <c r="QTO86" s="35"/>
      <c r="QTP86" s="35"/>
      <c r="QTQ86" s="35"/>
      <c r="QTR86" s="35"/>
      <c r="QTS86" s="35"/>
      <c r="QTT86" s="35"/>
      <c r="QTU86" s="35"/>
      <c r="QTV86" s="35"/>
      <c r="QTW86" s="35"/>
      <c r="QTX86" s="35"/>
      <c r="QTY86" s="35"/>
      <c r="QTZ86" s="35"/>
      <c r="QUA86" s="35"/>
      <c r="QUB86" s="35"/>
      <c r="QUC86" s="35"/>
      <c r="QUD86" s="35"/>
      <c r="QUE86" s="35"/>
      <c r="QUF86" s="35"/>
      <c r="QUG86" s="35"/>
      <c r="QUH86" s="35"/>
      <c r="QUI86" s="35"/>
      <c r="QUJ86" s="35"/>
      <c r="QUK86" s="35"/>
      <c r="QUL86" s="35"/>
      <c r="QUM86" s="35"/>
      <c r="QUN86" s="35"/>
      <c r="QUO86" s="35"/>
      <c r="QUP86" s="35"/>
      <c r="QUQ86" s="35"/>
      <c r="QUR86" s="35"/>
      <c r="QUS86" s="35"/>
      <c r="QUT86" s="35"/>
      <c r="QUU86" s="35"/>
      <c r="QUV86" s="35"/>
      <c r="QUW86" s="35"/>
      <c r="QUX86" s="35"/>
      <c r="QUY86" s="35"/>
      <c r="QUZ86" s="35"/>
      <c r="QVA86" s="35"/>
      <c r="QVB86" s="35"/>
      <c r="QVC86" s="35"/>
      <c r="QVD86" s="35"/>
      <c r="QVE86" s="35"/>
      <c r="QVF86" s="35"/>
      <c r="QVG86" s="35"/>
      <c r="QVH86" s="35"/>
      <c r="QVI86" s="35"/>
      <c r="QVJ86" s="35"/>
      <c r="QVK86" s="35"/>
      <c r="QVL86" s="35"/>
      <c r="QVM86" s="35"/>
      <c r="QVN86" s="35"/>
      <c r="QVO86" s="35"/>
      <c r="QVP86" s="35"/>
      <c r="QVQ86" s="35"/>
      <c r="QVR86" s="35"/>
      <c r="QVS86" s="35"/>
      <c r="QVT86" s="35"/>
      <c r="QVU86" s="35"/>
      <c r="QVV86" s="35"/>
      <c r="QVW86" s="35"/>
      <c r="QVX86" s="35"/>
      <c r="QVY86" s="35"/>
      <c r="QVZ86" s="35"/>
      <c r="QWA86" s="35"/>
      <c r="QWB86" s="35"/>
      <c r="QWC86" s="35"/>
      <c r="QWD86" s="35"/>
      <c r="QWE86" s="35"/>
      <c r="QWF86" s="35"/>
      <c r="QWG86" s="35"/>
      <c r="QWH86" s="35"/>
      <c r="QWI86" s="35"/>
      <c r="QWJ86" s="35"/>
      <c r="QWK86" s="35"/>
      <c r="QWL86" s="35"/>
      <c r="QWM86" s="35"/>
      <c r="QWN86" s="35"/>
      <c r="QWO86" s="35"/>
      <c r="QWP86" s="35"/>
      <c r="QWQ86" s="35"/>
      <c r="QWR86" s="35"/>
      <c r="QWS86" s="35"/>
      <c r="QWT86" s="35"/>
      <c r="QWU86" s="35"/>
      <c r="QWV86" s="35"/>
      <c r="QWW86" s="35"/>
      <c r="QWX86" s="35"/>
      <c r="QWY86" s="35"/>
      <c r="QWZ86" s="35"/>
      <c r="QXA86" s="35"/>
      <c r="QXB86" s="35"/>
      <c r="QXC86" s="35"/>
      <c r="QXD86" s="35"/>
      <c r="QXE86" s="35"/>
      <c r="QXF86" s="35"/>
      <c r="QXG86" s="35"/>
      <c r="QXH86" s="35"/>
      <c r="QXI86" s="35"/>
      <c r="QXJ86" s="35"/>
      <c r="QXK86" s="35"/>
      <c r="QXL86" s="35"/>
      <c r="QXM86" s="35"/>
      <c r="QXN86" s="35"/>
      <c r="QXO86" s="35"/>
      <c r="QXP86" s="35"/>
      <c r="QXQ86" s="35"/>
      <c r="QXR86" s="35"/>
      <c r="QXS86" s="35"/>
      <c r="QXT86" s="35"/>
      <c r="QXU86" s="35"/>
      <c r="QXV86" s="35"/>
      <c r="QXW86" s="35"/>
      <c r="QXX86" s="35"/>
      <c r="QXY86" s="35"/>
      <c r="QXZ86" s="35"/>
      <c r="QYA86" s="35"/>
      <c r="QYB86" s="35"/>
      <c r="QYC86" s="35"/>
      <c r="QYD86" s="35"/>
      <c r="QYE86" s="35"/>
      <c r="QYF86" s="35"/>
      <c r="QYG86" s="35"/>
      <c r="QYH86" s="35"/>
      <c r="QYI86" s="35"/>
      <c r="QYJ86" s="35"/>
      <c r="QYK86" s="35"/>
      <c r="QYL86" s="35"/>
      <c r="QYM86" s="35"/>
      <c r="QYN86" s="35"/>
      <c r="QYO86" s="35"/>
      <c r="QYP86" s="35"/>
      <c r="QYQ86" s="35"/>
      <c r="QYR86" s="35"/>
      <c r="QYS86" s="35"/>
      <c r="QYT86" s="35"/>
      <c r="QYU86" s="35"/>
      <c r="QYV86" s="35"/>
      <c r="QYW86" s="35"/>
      <c r="QYX86" s="35"/>
      <c r="QYY86" s="35"/>
      <c r="QYZ86" s="35"/>
      <c r="QZA86" s="35"/>
      <c r="QZB86" s="35"/>
      <c r="QZC86" s="35"/>
      <c r="QZD86" s="35"/>
      <c r="QZE86" s="35"/>
      <c r="QZF86" s="35"/>
      <c r="QZG86" s="35"/>
      <c r="QZH86" s="35"/>
      <c r="QZI86" s="35"/>
      <c r="QZJ86" s="35"/>
      <c r="QZK86" s="35"/>
      <c r="QZL86" s="35"/>
      <c r="QZM86" s="35"/>
      <c r="QZN86" s="35"/>
      <c r="QZO86" s="35"/>
      <c r="QZP86" s="35"/>
      <c r="QZQ86" s="35"/>
      <c r="QZR86" s="35"/>
      <c r="QZS86" s="35"/>
      <c r="QZT86" s="35"/>
      <c r="QZU86" s="35"/>
      <c r="QZV86" s="35"/>
      <c r="QZW86" s="35"/>
      <c r="QZX86" s="35"/>
      <c r="QZY86" s="35"/>
      <c r="QZZ86" s="35"/>
      <c r="RAA86" s="35"/>
      <c r="RAB86" s="35"/>
      <c r="RAC86" s="35"/>
      <c r="RAD86" s="35"/>
      <c r="RAE86" s="35"/>
      <c r="RAF86" s="35"/>
      <c r="RAG86" s="35"/>
      <c r="RAH86" s="35"/>
      <c r="RAI86" s="35"/>
      <c r="RAJ86" s="35"/>
      <c r="RAK86" s="35"/>
      <c r="RAL86" s="35"/>
      <c r="RAM86" s="35"/>
      <c r="RAN86" s="35"/>
      <c r="RAO86" s="35"/>
      <c r="RAP86" s="35"/>
      <c r="RAQ86" s="35"/>
      <c r="RAR86" s="35"/>
      <c r="RAS86" s="35"/>
      <c r="RAT86" s="35"/>
      <c r="RAU86" s="35"/>
      <c r="RAV86" s="35"/>
      <c r="RAW86" s="35"/>
      <c r="RAX86" s="35"/>
      <c r="RAY86" s="35"/>
      <c r="RAZ86" s="35"/>
      <c r="RBA86" s="35"/>
      <c r="RBB86" s="35"/>
      <c r="RBC86" s="35"/>
      <c r="RBD86" s="35"/>
      <c r="RBE86" s="35"/>
      <c r="RBF86" s="35"/>
      <c r="RBG86" s="35"/>
      <c r="RBH86" s="35"/>
      <c r="RBI86" s="35"/>
      <c r="RBJ86" s="35"/>
      <c r="RBK86" s="35"/>
      <c r="RBL86" s="35"/>
      <c r="RBM86" s="35"/>
      <c r="RBN86" s="35"/>
      <c r="RBO86" s="35"/>
      <c r="RBP86" s="35"/>
      <c r="RBQ86" s="35"/>
      <c r="RBR86" s="35"/>
      <c r="RBS86" s="35"/>
      <c r="RBT86" s="35"/>
      <c r="RBU86" s="35"/>
      <c r="RBV86" s="35"/>
      <c r="RBW86" s="35"/>
      <c r="RBX86" s="35"/>
      <c r="RBY86" s="35"/>
      <c r="RBZ86" s="35"/>
      <c r="RCA86" s="35"/>
      <c r="RCB86" s="35"/>
      <c r="RCC86" s="35"/>
      <c r="RCD86" s="35"/>
      <c r="RCE86" s="35"/>
      <c r="RCF86" s="35"/>
      <c r="RCG86" s="35"/>
      <c r="RCH86" s="35"/>
      <c r="RCI86" s="35"/>
      <c r="RCJ86" s="35"/>
      <c r="RCK86" s="35"/>
      <c r="RCL86" s="35"/>
      <c r="RCS86" s="35"/>
      <c r="RCT86" s="35"/>
      <c r="RCU86" s="35"/>
      <c r="RCV86" s="35"/>
      <c r="RCW86" s="35"/>
      <c r="RCX86" s="35"/>
      <c r="RCY86" s="35"/>
      <c r="RCZ86" s="35"/>
      <c r="RDA86" s="35"/>
      <c r="RDB86" s="35"/>
      <c r="RDC86" s="35"/>
      <c r="RDD86" s="35"/>
      <c r="RDE86" s="35"/>
      <c r="RDF86" s="35"/>
      <c r="RDG86" s="35"/>
      <c r="RDH86" s="35"/>
      <c r="RDI86" s="35"/>
      <c r="RDJ86" s="35"/>
      <c r="RDK86" s="35"/>
      <c r="RDL86" s="35"/>
      <c r="RDM86" s="35"/>
      <c r="RDN86" s="35"/>
      <c r="RDO86" s="35"/>
      <c r="RDP86" s="35"/>
      <c r="RDQ86" s="35"/>
      <c r="RDR86" s="35"/>
      <c r="RDS86" s="35"/>
      <c r="RDT86" s="35"/>
      <c r="RDU86" s="35"/>
      <c r="RDV86" s="35"/>
      <c r="RDW86" s="35"/>
      <c r="RDX86" s="35"/>
      <c r="RDY86" s="35"/>
      <c r="RDZ86" s="35"/>
      <c r="REA86" s="35"/>
      <c r="REB86" s="35"/>
      <c r="REC86" s="35"/>
      <c r="RED86" s="35"/>
      <c r="REE86" s="35"/>
      <c r="REF86" s="35"/>
      <c r="REG86" s="35"/>
      <c r="REH86" s="35"/>
      <c r="REI86" s="35"/>
      <c r="REJ86" s="35"/>
      <c r="REK86" s="35"/>
      <c r="REL86" s="35"/>
      <c r="REM86" s="35"/>
      <c r="REN86" s="35"/>
      <c r="REO86" s="35"/>
      <c r="REP86" s="35"/>
      <c r="REQ86" s="35"/>
      <c r="RER86" s="35"/>
      <c r="RES86" s="35"/>
      <c r="RET86" s="35"/>
      <c r="REU86" s="35"/>
      <c r="REV86" s="35"/>
      <c r="REW86" s="35"/>
      <c r="REX86" s="35"/>
      <c r="REY86" s="35"/>
      <c r="REZ86" s="35"/>
      <c r="RFA86" s="35"/>
      <c r="RFB86" s="35"/>
      <c r="RFC86" s="35"/>
      <c r="RFD86" s="35"/>
      <c r="RFE86" s="35"/>
      <c r="RFF86" s="35"/>
      <c r="RFG86" s="35"/>
      <c r="RFH86" s="35"/>
      <c r="RFI86" s="35"/>
      <c r="RFJ86" s="35"/>
      <c r="RFK86" s="35"/>
      <c r="RFL86" s="35"/>
      <c r="RFM86" s="35"/>
      <c r="RFN86" s="35"/>
      <c r="RFO86" s="35"/>
      <c r="RFP86" s="35"/>
      <c r="RFQ86" s="35"/>
      <c r="RFR86" s="35"/>
      <c r="RFS86" s="35"/>
      <c r="RFT86" s="35"/>
      <c r="RFU86" s="35"/>
      <c r="RFV86" s="35"/>
      <c r="RFW86" s="35"/>
      <c r="RFX86" s="35"/>
      <c r="RFY86" s="35"/>
      <c r="RFZ86" s="35"/>
      <c r="RGA86" s="35"/>
      <c r="RGB86" s="35"/>
      <c r="RGC86" s="35"/>
      <c r="RGD86" s="35"/>
      <c r="RGE86" s="35"/>
      <c r="RGF86" s="35"/>
      <c r="RGG86" s="35"/>
      <c r="RGH86" s="35"/>
      <c r="RGI86" s="35"/>
      <c r="RGJ86" s="35"/>
      <c r="RGK86" s="35"/>
      <c r="RGL86" s="35"/>
      <c r="RGM86" s="35"/>
      <c r="RGN86" s="35"/>
      <c r="RGO86" s="35"/>
      <c r="RGP86" s="35"/>
      <c r="RGQ86" s="35"/>
      <c r="RGR86" s="35"/>
      <c r="RGS86" s="35"/>
      <c r="RGT86" s="35"/>
      <c r="RGU86" s="35"/>
      <c r="RGV86" s="35"/>
      <c r="RGW86" s="35"/>
      <c r="RGX86" s="35"/>
      <c r="RGY86" s="35"/>
      <c r="RGZ86" s="35"/>
      <c r="RHA86" s="35"/>
      <c r="RHB86" s="35"/>
      <c r="RHC86" s="35"/>
      <c r="RHD86" s="35"/>
      <c r="RHE86" s="35"/>
      <c r="RHF86" s="35"/>
      <c r="RHG86" s="35"/>
      <c r="RHH86" s="35"/>
      <c r="RHI86" s="35"/>
      <c r="RHJ86" s="35"/>
      <c r="RHK86" s="35"/>
      <c r="RHL86" s="35"/>
      <c r="RHM86" s="35"/>
      <c r="RHN86" s="35"/>
      <c r="RHO86" s="35"/>
      <c r="RHP86" s="35"/>
      <c r="RHQ86" s="35"/>
      <c r="RHR86" s="35"/>
      <c r="RHS86" s="35"/>
      <c r="RHT86" s="35"/>
      <c r="RHU86" s="35"/>
      <c r="RHV86" s="35"/>
      <c r="RHW86" s="35"/>
      <c r="RHX86" s="35"/>
      <c r="RHY86" s="35"/>
      <c r="RHZ86" s="35"/>
      <c r="RIA86" s="35"/>
      <c r="RIB86" s="35"/>
      <c r="RIC86" s="35"/>
      <c r="RID86" s="35"/>
      <c r="RIE86" s="35"/>
      <c r="RIF86" s="35"/>
      <c r="RIG86" s="35"/>
      <c r="RIH86" s="35"/>
      <c r="RII86" s="35"/>
      <c r="RIJ86" s="35"/>
      <c r="RIK86" s="35"/>
      <c r="RIL86" s="35"/>
      <c r="RIM86" s="35"/>
      <c r="RIN86" s="35"/>
      <c r="RIO86" s="35"/>
      <c r="RIP86" s="35"/>
      <c r="RIQ86" s="35"/>
      <c r="RIR86" s="35"/>
      <c r="RIS86" s="35"/>
      <c r="RIT86" s="35"/>
      <c r="RIU86" s="35"/>
      <c r="RIV86" s="35"/>
      <c r="RIW86" s="35"/>
      <c r="RIX86" s="35"/>
      <c r="RIY86" s="35"/>
      <c r="RIZ86" s="35"/>
      <c r="RJA86" s="35"/>
      <c r="RJB86" s="35"/>
      <c r="RJC86" s="35"/>
      <c r="RJD86" s="35"/>
      <c r="RJE86" s="35"/>
      <c r="RJF86" s="35"/>
      <c r="RJG86" s="35"/>
      <c r="RJH86" s="35"/>
      <c r="RJI86" s="35"/>
      <c r="RJJ86" s="35"/>
      <c r="RJK86" s="35"/>
      <c r="RJL86" s="35"/>
      <c r="RJM86" s="35"/>
      <c r="RJN86" s="35"/>
      <c r="RJO86" s="35"/>
      <c r="RJP86" s="35"/>
      <c r="RJQ86" s="35"/>
      <c r="RJR86" s="35"/>
      <c r="RJS86" s="35"/>
      <c r="RJT86" s="35"/>
      <c r="RJU86" s="35"/>
      <c r="RJV86" s="35"/>
      <c r="RJW86" s="35"/>
      <c r="RJX86" s="35"/>
      <c r="RJY86" s="35"/>
      <c r="RJZ86" s="35"/>
      <c r="RKA86" s="35"/>
      <c r="RKB86" s="35"/>
      <c r="RKC86" s="35"/>
      <c r="RKD86" s="35"/>
      <c r="RKE86" s="35"/>
      <c r="RKF86" s="35"/>
      <c r="RKG86" s="35"/>
      <c r="RKH86" s="35"/>
      <c r="RKI86" s="35"/>
      <c r="RKJ86" s="35"/>
      <c r="RKK86" s="35"/>
      <c r="RKL86" s="35"/>
      <c r="RKM86" s="35"/>
      <c r="RKN86" s="35"/>
      <c r="RKO86" s="35"/>
      <c r="RKP86" s="35"/>
      <c r="RKQ86" s="35"/>
      <c r="RKR86" s="35"/>
      <c r="RKS86" s="35"/>
      <c r="RKT86" s="35"/>
      <c r="RKU86" s="35"/>
      <c r="RKV86" s="35"/>
      <c r="RKW86" s="35"/>
      <c r="RKX86" s="35"/>
      <c r="RKY86" s="35"/>
      <c r="RKZ86" s="35"/>
      <c r="RLA86" s="35"/>
      <c r="RLB86" s="35"/>
      <c r="RLC86" s="35"/>
      <c r="RLD86" s="35"/>
      <c r="RLE86" s="35"/>
      <c r="RLF86" s="35"/>
      <c r="RLG86" s="35"/>
      <c r="RLH86" s="35"/>
      <c r="RLI86" s="35"/>
      <c r="RLJ86" s="35"/>
      <c r="RLK86" s="35"/>
      <c r="RLL86" s="35"/>
      <c r="RLM86" s="35"/>
      <c r="RLN86" s="35"/>
      <c r="RLO86" s="35"/>
      <c r="RLP86" s="35"/>
      <c r="RLQ86" s="35"/>
      <c r="RLR86" s="35"/>
      <c r="RLS86" s="35"/>
      <c r="RLT86" s="35"/>
      <c r="RLU86" s="35"/>
      <c r="RLV86" s="35"/>
      <c r="RLW86" s="35"/>
      <c r="RLX86" s="35"/>
      <c r="RLY86" s="35"/>
      <c r="RLZ86" s="35"/>
      <c r="RMA86" s="35"/>
      <c r="RMB86" s="35"/>
      <c r="RMC86" s="35"/>
      <c r="RMD86" s="35"/>
      <c r="RME86" s="35"/>
      <c r="RMF86" s="35"/>
      <c r="RMG86" s="35"/>
      <c r="RMH86" s="35"/>
      <c r="RMO86" s="35"/>
      <c r="RMP86" s="35"/>
      <c r="RMQ86" s="35"/>
      <c r="RMR86" s="35"/>
      <c r="RMS86" s="35"/>
      <c r="RMT86" s="35"/>
      <c r="RMU86" s="35"/>
      <c r="RMV86" s="35"/>
      <c r="RMW86" s="35"/>
      <c r="RMX86" s="35"/>
      <c r="RMY86" s="35"/>
      <c r="RMZ86" s="35"/>
      <c r="RNA86" s="35"/>
      <c r="RNB86" s="35"/>
      <c r="RNC86" s="35"/>
      <c r="RND86" s="35"/>
      <c r="RNE86" s="35"/>
      <c r="RNF86" s="35"/>
      <c r="RNG86" s="35"/>
      <c r="RNH86" s="35"/>
      <c r="RNI86" s="35"/>
      <c r="RNJ86" s="35"/>
      <c r="RNK86" s="35"/>
      <c r="RNL86" s="35"/>
      <c r="RNM86" s="35"/>
      <c r="RNN86" s="35"/>
      <c r="RNO86" s="35"/>
      <c r="RNP86" s="35"/>
      <c r="RNQ86" s="35"/>
      <c r="RNR86" s="35"/>
      <c r="RNS86" s="35"/>
      <c r="RNT86" s="35"/>
      <c r="RNU86" s="35"/>
      <c r="RNV86" s="35"/>
      <c r="RNW86" s="35"/>
      <c r="RNX86" s="35"/>
      <c r="RNY86" s="35"/>
      <c r="RNZ86" s="35"/>
      <c r="ROA86" s="35"/>
      <c r="ROB86" s="35"/>
      <c r="ROC86" s="35"/>
      <c r="ROD86" s="35"/>
      <c r="ROE86" s="35"/>
      <c r="ROF86" s="35"/>
      <c r="ROG86" s="35"/>
      <c r="ROH86" s="35"/>
      <c r="ROI86" s="35"/>
      <c r="ROJ86" s="35"/>
      <c r="ROK86" s="35"/>
      <c r="ROL86" s="35"/>
      <c r="ROM86" s="35"/>
      <c r="RON86" s="35"/>
      <c r="ROO86" s="35"/>
      <c r="ROP86" s="35"/>
      <c r="ROQ86" s="35"/>
      <c r="ROR86" s="35"/>
      <c r="ROS86" s="35"/>
      <c r="ROT86" s="35"/>
      <c r="ROU86" s="35"/>
      <c r="ROV86" s="35"/>
      <c r="ROW86" s="35"/>
      <c r="ROX86" s="35"/>
      <c r="ROY86" s="35"/>
      <c r="ROZ86" s="35"/>
      <c r="RPA86" s="35"/>
      <c r="RPB86" s="35"/>
      <c r="RPC86" s="35"/>
      <c r="RPD86" s="35"/>
      <c r="RPE86" s="35"/>
      <c r="RPF86" s="35"/>
      <c r="RPG86" s="35"/>
      <c r="RPH86" s="35"/>
      <c r="RPI86" s="35"/>
      <c r="RPJ86" s="35"/>
      <c r="RPK86" s="35"/>
      <c r="RPL86" s="35"/>
      <c r="RPM86" s="35"/>
      <c r="RPN86" s="35"/>
      <c r="RPO86" s="35"/>
      <c r="RPP86" s="35"/>
      <c r="RPQ86" s="35"/>
      <c r="RPR86" s="35"/>
      <c r="RPS86" s="35"/>
      <c r="RPT86" s="35"/>
      <c r="RPU86" s="35"/>
      <c r="RPV86" s="35"/>
      <c r="RPW86" s="35"/>
      <c r="RPX86" s="35"/>
      <c r="RPY86" s="35"/>
      <c r="RPZ86" s="35"/>
      <c r="RQA86" s="35"/>
      <c r="RQB86" s="35"/>
      <c r="RQC86" s="35"/>
      <c r="RQD86" s="35"/>
      <c r="RQE86" s="35"/>
      <c r="RQF86" s="35"/>
      <c r="RQG86" s="35"/>
      <c r="RQH86" s="35"/>
      <c r="RQI86" s="35"/>
      <c r="RQJ86" s="35"/>
      <c r="RQK86" s="35"/>
      <c r="RQL86" s="35"/>
      <c r="RQM86" s="35"/>
      <c r="RQN86" s="35"/>
      <c r="RQO86" s="35"/>
      <c r="RQP86" s="35"/>
      <c r="RQQ86" s="35"/>
      <c r="RQR86" s="35"/>
      <c r="RQS86" s="35"/>
      <c r="RQT86" s="35"/>
      <c r="RQU86" s="35"/>
      <c r="RQV86" s="35"/>
      <c r="RQW86" s="35"/>
      <c r="RQX86" s="35"/>
      <c r="RQY86" s="35"/>
      <c r="RQZ86" s="35"/>
      <c r="RRA86" s="35"/>
      <c r="RRB86" s="35"/>
      <c r="RRC86" s="35"/>
      <c r="RRD86" s="35"/>
      <c r="RRE86" s="35"/>
      <c r="RRF86" s="35"/>
      <c r="RRG86" s="35"/>
      <c r="RRH86" s="35"/>
      <c r="RRI86" s="35"/>
      <c r="RRJ86" s="35"/>
      <c r="RRK86" s="35"/>
      <c r="RRL86" s="35"/>
      <c r="RRM86" s="35"/>
      <c r="RRN86" s="35"/>
      <c r="RRO86" s="35"/>
      <c r="RRP86" s="35"/>
      <c r="RRQ86" s="35"/>
      <c r="RRR86" s="35"/>
      <c r="RRS86" s="35"/>
      <c r="RRT86" s="35"/>
      <c r="RRU86" s="35"/>
      <c r="RRV86" s="35"/>
      <c r="RRW86" s="35"/>
      <c r="RRX86" s="35"/>
      <c r="RRY86" s="35"/>
      <c r="RRZ86" s="35"/>
      <c r="RSA86" s="35"/>
      <c r="RSB86" s="35"/>
      <c r="RSC86" s="35"/>
      <c r="RSD86" s="35"/>
      <c r="RSE86" s="35"/>
      <c r="RSF86" s="35"/>
      <c r="RSG86" s="35"/>
      <c r="RSH86" s="35"/>
      <c r="RSI86" s="35"/>
      <c r="RSJ86" s="35"/>
      <c r="RSK86" s="35"/>
      <c r="RSL86" s="35"/>
      <c r="RSM86" s="35"/>
      <c r="RSN86" s="35"/>
      <c r="RSO86" s="35"/>
      <c r="RSP86" s="35"/>
      <c r="RSQ86" s="35"/>
      <c r="RSR86" s="35"/>
      <c r="RSS86" s="35"/>
      <c r="RST86" s="35"/>
      <c r="RSU86" s="35"/>
      <c r="RSV86" s="35"/>
      <c r="RSW86" s="35"/>
      <c r="RSX86" s="35"/>
      <c r="RSY86" s="35"/>
      <c r="RSZ86" s="35"/>
      <c r="RTA86" s="35"/>
      <c r="RTB86" s="35"/>
      <c r="RTC86" s="35"/>
      <c r="RTD86" s="35"/>
      <c r="RTE86" s="35"/>
      <c r="RTF86" s="35"/>
      <c r="RTG86" s="35"/>
      <c r="RTH86" s="35"/>
      <c r="RTI86" s="35"/>
      <c r="RTJ86" s="35"/>
      <c r="RTK86" s="35"/>
      <c r="RTL86" s="35"/>
      <c r="RTM86" s="35"/>
      <c r="RTN86" s="35"/>
      <c r="RTO86" s="35"/>
      <c r="RTP86" s="35"/>
      <c r="RTQ86" s="35"/>
      <c r="RTR86" s="35"/>
      <c r="RTS86" s="35"/>
      <c r="RTT86" s="35"/>
      <c r="RTU86" s="35"/>
      <c r="RTV86" s="35"/>
      <c r="RTW86" s="35"/>
      <c r="RTX86" s="35"/>
      <c r="RTY86" s="35"/>
      <c r="RTZ86" s="35"/>
      <c r="RUA86" s="35"/>
      <c r="RUB86" s="35"/>
      <c r="RUC86" s="35"/>
      <c r="RUD86" s="35"/>
      <c r="RUE86" s="35"/>
      <c r="RUF86" s="35"/>
      <c r="RUG86" s="35"/>
      <c r="RUH86" s="35"/>
      <c r="RUI86" s="35"/>
      <c r="RUJ86" s="35"/>
      <c r="RUK86" s="35"/>
      <c r="RUL86" s="35"/>
      <c r="RUM86" s="35"/>
      <c r="RUN86" s="35"/>
      <c r="RUO86" s="35"/>
      <c r="RUP86" s="35"/>
      <c r="RUQ86" s="35"/>
      <c r="RUR86" s="35"/>
      <c r="RUS86" s="35"/>
      <c r="RUT86" s="35"/>
      <c r="RUU86" s="35"/>
      <c r="RUV86" s="35"/>
      <c r="RUW86" s="35"/>
      <c r="RUX86" s="35"/>
      <c r="RUY86" s="35"/>
      <c r="RUZ86" s="35"/>
      <c r="RVA86" s="35"/>
      <c r="RVB86" s="35"/>
      <c r="RVC86" s="35"/>
      <c r="RVD86" s="35"/>
      <c r="RVE86" s="35"/>
      <c r="RVF86" s="35"/>
      <c r="RVG86" s="35"/>
      <c r="RVH86" s="35"/>
      <c r="RVI86" s="35"/>
      <c r="RVJ86" s="35"/>
      <c r="RVK86" s="35"/>
      <c r="RVL86" s="35"/>
      <c r="RVM86" s="35"/>
      <c r="RVN86" s="35"/>
      <c r="RVO86" s="35"/>
      <c r="RVP86" s="35"/>
      <c r="RVQ86" s="35"/>
      <c r="RVR86" s="35"/>
      <c r="RVS86" s="35"/>
      <c r="RVT86" s="35"/>
      <c r="RVU86" s="35"/>
      <c r="RVV86" s="35"/>
      <c r="RVW86" s="35"/>
      <c r="RVX86" s="35"/>
      <c r="RVY86" s="35"/>
      <c r="RVZ86" s="35"/>
      <c r="RWA86" s="35"/>
      <c r="RWB86" s="35"/>
      <c r="RWC86" s="35"/>
      <c r="RWD86" s="35"/>
      <c r="RWK86" s="35"/>
      <c r="RWL86" s="35"/>
      <c r="RWM86" s="35"/>
      <c r="RWN86" s="35"/>
      <c r="RWO86" s="35"/>
      <c r="RWP86" s="35"/>
      <c r="RWQ86" s="35"/>
      <c r="RWR86" s="35"/>
      <c r="RWS86" s="35"/>
      <c r="RWT86" s="35"/>
      <c r="RWU86" s="35"/>
      <c r="RWV86" s="35"/>
      <c r="RWW86" s="35"/>
      <c r="RWX86" s="35"/>
      <c r="RWY86" s="35"/>
      <c r="RWZ86" s="35"/>
      <c r="RXA86" s="35"/>
      <c r="RXB86" s="35"/>
      <c r="RXC86" s="35"/>
      <c r="RXD86" s="35"/>
      <c r="RXE86" s="35"/>
      <c r="RXF86" s="35"/>
      <c r="RXG86" s="35"/>
      <c r="RXH86" s="35"/>
      <c r="RXI86" s="35"/>
      <c r="RXJ86" s="35"/>
      <c r="RXK86" s="35"/>
      <c r="RXL86" s="35"/>
      <c r="RXM86" s="35"/>
      <c r="RXN86" s="35"/>
      <c r="RXO86" s="35"/>
      <c r="RXP86" s="35"/>
      <c r="RXQ86" s="35"/>
      <c r="RXR86" s="35"/>
      <c r="RXS86" s="35"/>
      <c r="RXT86" s="35"/>
      <c r="RXU86" s="35"/>
      <c r="RXV86" s="35"/>
      <c r="RXW86" s="35"/>
      <c r="RXX86" s="35"/>
      <c r="RXY86" s="35"/>
      <c r="RXZ86" s="35"/>
      <c r="RYA86" s="35"/>
      <c r="RYB86" s="35"/>
      <c r="RYC86" s="35"/>
      <c r="RYD86" s="35"/>
      <c r="RYE86" s="35"/>
      <c r="RYF86" s="35"/>
      <c r="RYG86" s="35"/>
      <c r="RYH86" s="35"/>
      <c r="RYI86" s="35"/>
      <c r="RYJ86" s="35"/>
      <c r="RYK86" s="35"/>
      <c r="RYL86" s="35"/>
      <c r="RYM86" s="35"/>
      <c r="RYN86" s="35"/>
      <c r="RYO86" s="35"/>
      <c r="RYP86" s="35"/>
      <c r="RYQ86" s="35"/>
      <c r="RYR86" s="35"/>
      <c r="RYS86" s="35"/>
      <c r="RYT86" s="35"/>
      <c r="RYU86" s="35"/>
      <c r="RYV86" s="35"/>
      <c r="RYW86" s="35"/>
      <c r="RYX86" s="35"/>
      <c r="RYY86" s="35"/>
      <c r="RYZ86" s="35"/>
      <c r="RZA86" s="35"/>
      <c r="RZB86" s="35"/>
      <c r="RZC86" s="35"/>
      <c r="RZD86" s="35"/>
      <c r="RZE86" s="35"/>
      <c r="RZF86" s="35"/>
      <c r="RZG86" s="35"/>
      <c r="RZH86" s="35"/>
      <c r="RZI86" s="35"/>
      <c r="RZJ86" s="35"/>
      <c r="RZK86" s="35"/>
      <c r="RZL86" s="35"/>
      <c r="RZM86" s="35"/>
      <c r="RZN86" s="35"/>
      <c r="RZO86" s="35"/>
      <c r="RZP86" s="35"/>
      <c r="RZQ86" s="35"/>
      <c r="RZR86" s="35"/>
      <c r="RZS86" s="35"/>
      <c r="RZT86" s="35"/>
      <c r="RZU86" s="35"/>
      <c r="RZV86" s="35"/>
      <c r="RZW86" s="35"/>
      <c r="RZX86" s="35"/>
      <c r="RZY86" s="35"/>
      <c r="RZZ86" s="35"/>
      <c r="SAA86" s="35"/>
      <c r="SAB86" s="35"/>
      <c r="SAC86" s="35"/>
      <c r="SAD86" s="35"/>
      <c r="SAE86" s="35"/>
      <c r="SAF86" s="35"/>
      <c r="SAG86" s="35"/>
      <c r="SAH86" s="35"/>
      <c r="SAI86" s="35"/>
      <c r="SAJ86" s="35"/>
      <c r="SAK86" s="35"/>
      <c r="SAL86" s="35"/>
      <c r="SAM86" s="35"/>
      <c r="SAN86" s="35"/>
      <c r="SAO86" s="35"/>
      <c r="SAP86" s="35"/>
      <c r="SAQ86" s="35"/>
      <c r="SAR86" s="35"/>
      <c r="SAS86" s="35"/>
      <c r="SAT86" s="35"/>
      <c r="SAU86" s="35"/>
      <c r="SAV86" s="35"/>
      <c r="SAW86" s="35"/>
      <c r="SAX86" s="35"/>
      <c r="SAY86" s="35"/>
      <c r="SAZ86" s="35"/>
      <c r="SBA86" s="35"/>
      <c r="SBB86" s="35"/>
      <c r="SBC86" s="35"/>
      <c r="SBD86" s="35"/>
      <c r="SBE86" s="35"/>
      <c r="SBF86" s="35"/>
      <c r="SBG86" s="35"/>
      <c r="SBH86" s="35"/>
      <c r="SBI86" s="35"/>
      <c r="SBJ86" s="35"/>
      <c r="SBK86" s="35"/>
      <c r="SBL86" s="35"/>
      <c r="SBM86" s="35"/>
      <c r="SBN86" s="35"/>
      <c r="SBO86" s="35"/>
      <c r="SBP86" s="35"/>
      <c r="SBQ86" s="35"/>
      <c r="SBR86" s="35"/>
      <c r="SBS86" s="35"/>
      <c r="SBT86" s="35"/>
      <c r="SBU86" s="35"/>
      <c r="SBV86" s="35"/>
      <c r="SBW86" s="35"/>
      <c r="SBX86" s="35"/>
      <c r="SBY86" s="35"/>
      <c r="SBZ86" s="35"/>
      <c r="SCA86" s="35"/>
      <c r="SCB86" s="35"/>
      <c r="SCC86" s="35"/>
      <c r="SCD86" s="35"/>
      <c r="SCE86" s="35"/>
      <c r="SCF86" s="35"/>
      <c r="SCG86" s="35"/>
      <c r="SCH86" s="35"/>
      <c r="SCI86" s="35"/>
      <c r="SCJ86" s="35"/>
      <c r="SCK86" s="35"/>
      <c r="SCL86" s="35"/>
      <c r="SCM86" s="35"/>
      <c r="SCN86" s="35"/>
      <c r="SCO86" s="35"/>
      <c r="SCP86" s="35"/>
      <c r="SCQ86" s="35"/>
      <c r="SCR86" s="35"/>
      <c r="SCS86" s="35"/>
      <c r="SCT86" s="35"/>
      <c r="SCU86" s="35"/>
      <c r="SCV86" s="35"/>
      <c r="SCW86" s="35"/>
      <c r="SCX86" s="35"/>
      <c r="SCY86" s="35"/>
      <c r="SCZ86" s="35"/>
      <c r="SDA86" s="35"/>
      <c r="SDB86" s="35"/>
      <c r="SDC86" s="35"/>
      <c r="SDD86" s="35"/>
      <c r="SDE86" s="35"/>
      <c r="SDF86" s="35"/>
      <c r="SDG86" s="35"/>
      <c r="SDH86" s="35"/>
      <c r="SDI86" s="35"/>
      <c r="SDJ86" s="35"/>
      <c r="SDK86" s="35"/>
      <c r="SDL86" s="35"/>
      <c r="SDM86" s="35"/>
      <c r="SDN86" s="35"/>
      <c r="SDO86" s="35"/>
      <c r="SDP86" s="35"/>
      <c r="SDQ86" s="35"/>
      <c r="SDR86" s="35"/>
      <c r="SDS86" s="35"/>
      <c r="SDT86" s="35"/>
      <c r="SDU86" s="35"/>
      <c r="SDV86" s="35"/>
      <c r="SDW86" s="35"/>
      <c r="SDX86" s="35"/>
      <c r="SDY86" s="35"/>
      <c r="SDZ86" s="35"/>
      <c r="SEA86" s="35"/>
      <c r="SEB86" s="35"/>
      <c r="SEC86" s="35"/>
      <c r="SED86" s="35"/>
      <c r="SEE86" s="35"/>
      <c r="SEF86" s="35"/>
      <c r="SEG86" s="35"/>
      <c r="SEH86" s="35"/>
      <c r="SEI86" s="35"/>
      <c r="SEJ86" s="35"/>
      <c r="SEK86" s="35"/>
      <c r="SEL86" s="35"/>
      <c r="SEM86" s="35"/>
      <c r="SEN86" s="35"/>
      <c r="SEO86" s="35"/>
      <c r="SEP86" s="35"/>
      <c r="SEQ86" s="35"/>
      <c r="SER86" s="35"/>
      <c r="SES86" s="35"/>
      <c r="SET86" s="35"/>
      <c r="SEU86" s="35"/>
      <c r="SEV86" s="35"/>
      <c r="SEW86" s="35"/>
      <c r="SEX86" s="35"/>
      <c r="SEY86" s="35"/>
      <c r="SEZ86" s="35"/>
      <c r="SFA86" s="35"/>
      <c r="SFB86" s="35"/>
      <c r="SFC86" s="35"/>
      <c r="SFD86" s="35"/>
      <c r="SFE86" s="35"/>
      <c r="SFF86" s="35"/>
      <c r="SFG86" s="35"/>
      <c r="SFH86" s="35"/>
      <c r="SFI86" s="35"/>
      <c r="SFJ86" s="35"/>
      <c r="SFK86" s="35"/>
      <c r="SFL86" s="35"/>
      <c r="SFM86" s="35"/>
      <c r="SFN86" s="35"/>
      <c r="SFO86" s="35"/>
      <c r="SFP86" s="35"/>
      <c r="SFQ86" s="35"/>
      <c r="SFR86" s="35"/>
      <c r="SFS86" s="35"/>
      <c r="SFT86" s="35"/>
      <c r="SFU86" s="35"/>
      <c r="SFV86" s="35"/>
      <c r="SFW86" s="35"/>
      <c r="SFX86" s="35"/>
      <c r="SFY86" s="35"/>
      <c r="SFZ86" s="35"/>
      <c r="SGG86" s="35"/>
      <c r="SGH86" s="35"/>
      <c r="SGI86" s="35"/>
      <c r="SGJ86" s="35"/>
      <c r="SGK86" s="35"/>
      <c r="SGL86" s="35"/>
      <c r="SGM86" s="35"/>
      <c r="SGN86" s="35"/>
      <c r="SGO86" s="35"/>
      <c r="SGP86" s="35"/>
      <c r="SGQ86" s="35"/>
      <c r="SGR86" s="35"/>
      <c r="SGS86" s="35"/>
      <c r="SGT86" s="35"/>
      <c r="SGU86" s="35"/>
      <c r="SGV86" s="35"/>
      <c r="SGW86" s="35"/>
      <c r="SGX86" s="35"/>
      <c r="SGY86" s="35"/>
      <c r="SGZ86" s="35"/>
      <c r="SHA86" s="35"/>
      <c r="SHB86" s="35"/>
      <c r="SHC86" s="35"/>
      <c r="SHD86" s="35"/>
      <c r="SHE86" s="35"/>
      <c r="SHF86" s="35"/>
      <c r="SHG86" s="35"/>
      <c r="SHH86" s="35"/>
      <c r="SHI86" s="35"/>
      <c r="SHJ86" s="35"/>
      <c r="SHK86" s="35"/>
      <c r="SHL86" s="35"/>
      <c r="SHM86" s="35"/>
      <c r="SHN86" s="35"/>
      <c r="SHO86" s="35"/>
      <c r="SHP86" s="35"/>
      <c r="SHQ86" s="35"/>
      <c r="SHR86" s="35"/>
      <c r="SHS86" s="35"/>
      <c r="SHT86" s="35"/>
      <c r="SHU86" s="35"/>
      <c r="SHV86" s="35"/>
      <c r="SHW86" s="35"/>
      <c r="SHX86" s="35"/>
      <c r="SHY86" s="35"/>
      <c r="SHZ86" s="35"/>
      <c r="SIA86" s="35"/>
      <c r="SIB86" s="35"/>
      <c r="SIC86" s="35"/>
      <c r="SID86" s="35"/>
      <c r="SIE86" s="35"/>
      <c r="SIF86" s="35"/>
      <c r="SIG86" s="35"/>
      <c r="SIH86" s="35"/>
      <c r="SII86" s="35"/>
      <c r="SIJ86" s="35"/>
      <c r="SIK86" s="35"/>
      <c r="SIL86" s="35"/>
      <c r="SIM86" s="35"/>
      <c r="SIN86" s="35"/>
      <c r="SIO86" s="35"/>
      <c r="SIP86" s="35"/>
      <c r="SIQ86" s="35"/>
      <c r="SIR86" s="35"/>
      <c r="SIS86" s="35"/>
      <c r="SIT86" s="35"/>
      <c r="SIU86" s="35"/>
      <c r="SIV86" s="35"/>
      <c r="SIW86" s="35"/>
      <c r="SIX86" s="35"/>
      <c r="SIY86" s="35"/>
      <c r="SIZ86" s="35"/>
      <c r="SJA86" s="35"/>
      <c r="SJB86" s="35"/>
      <c r="SJC86" s="35"/>
      <c r="SJD86" s="35"/>
      <c r="SJE86" s="35"/>
      <c r="SJF86" s="35"/>
      <c r="SJG86" s="35"/>
      <c r="SJH86" s="35"/>
      <c r="SJI86" s="35"/>
      <c r="SJJ86" s="35"/>
      <c r="SJK86" s="35"/>
      <c r="SJL86" s="35"/>
      <c r="SJM86" s="35"/>
      <c r="SJN86" s="35"/>
      <c r="SJO86" s="35"/>
      <c r="SJP86" s="35"/>
      <c r="SJQ86" s="35"/>
      <c r="SJR86" s="35"/>
      <c r="SJS86" s="35"/>
      <c r="SJT86" s="35"/>
      <c r="SJU86" s="35"/>
      <c r="SJV86" s="35"/>
      <c r="SJW86" s="35"/>
      <c r="SJX86" s="35"/>
      <c r="SJY86" s="35"/>
      <c r="SJZ86" s="35"/>
      <c r="SKA86" s="35"/>
      <c r="SKB86" s="35"/>
      <c r="SKC86" s="35"/>
      <c r="SKD86" s="35"/>
      <c r="SKE86" s="35"/>
      <c r="SKF86" s="35"/>
      <c r="SKG86" s="35"/>
      <c r="SKH86" s="35"/>
      <c r="SKI86" s="35"/>
      <c r="SKJ86" s="35"/>
      <c r="SKK86" s="35"/>
      <c r="SKL86" s="35"/>
      <c r="SKM86" s="35"/>
      <c r="SKN86" s="35"/>
      <c r="SKO86" s="35"/>
      <c r="SKP86" s="35"/>
      <c r="SKQ86" s="35"/>
      <c r="SKR86" s="35"/>
      <c r="SKS86" s="35"/>
      <c r="SKT86" s="35"/>
      <c r="SKU86" s="35"/>
      <c r="SKV86" s="35"/>
      <c r="SKW86" s="35"/>
      <c r="SKX86" s="35"/>
      <c r="SKY86" s="35"/>
      <c r="SKZ86" s="35"/>
      <c r="SLA86" s="35"/>
      <c r="SLB86" s="35"/>
      <c r="SLC86" s="35"/>
      <c r="SLD86" s="35"/>
      <c r="SLE86" s="35"/>
      <c r="SLF86" s="35"/>
      <c r="SLG86" s="35"/>
      <c r="SLH86" s="35"/>
      <c r="SLI86" s="35"/>
      <c r="SLJ86" s="35"/>
      <c r="SLK86" s="35"/>
      <c r="SLL86" s="35"/>
      <c r="SLM86" s="35"/>
      <c r="SLN86" s="35"/>
      <c r="SLO86" s="35"/>
      <c r="SLP86" s="35"/>
      <c r="SLQ86" s="35"/>
      <c r="SLR86" s="35"/>
      <c r="SLS86" s="35"/>
      <c r="SLT86" s="35"/>
      <c r="SLU86" s="35"/>
      <c r="SLV86" s="35"/>
      <c r="SLW86" s="35"/>
      <c r="SLX86" s="35"/>
      <c r="SLY86" s="35"/>
      <c r="SLZ86" s="35"/>
      <c r="SMA86" s="35"/>
      <c r="SMB86" s="35"/>
      <c r="SMC86" s="35"/>
      <c r="SMD86" s="35"/>
      <c r="SME86" s="35"/>
      <c r="SMF86" s="35"/>
      <c r="SMG86" s="35"/>
      <c r="SMH86" s="35"/>
      <c r="SMI86" s="35"/>
      <c r="SMJ86" s="35"/>
      <c r="SMK86" s="35"/>
      <c r="SML86" s="35"/>
      <c r="SMM86" s="35"/>
      <c r="SMN86" s="35"/>
      <c r="SMO86" s="35"/>
      <c r="SMP86" s="35"/>
      <c r="SMQ86" s="35"/>
      <c r="SMR86" s="35"/>
      <c r="SMS86" s="35"/>
      <c r="SMT86" s="35"/>
      <c r="SMU86" s="35"/>
      <c r="SMV86" s="35"/>
      <c r="SMW86" s="35"/>
      <c r="SMX86" s="35"/>
      <c r="SMY86" s="35"/>
      <c r="SMZ86" s="35"/>
      <c r="SNA86" s="35"/>
      <c r="SNB86" s="35"/>
      <c r="SNC86" s="35"/>
      <c r="SND86" s="35"/>
      <c r="SNE86" s="35"/>
      <c r="SNF86" s="35"/>
      <c r="SNG86" s="35"/>
      <c r="SNH86" s="35"/>
      <c r="SNI86" s="35"/>
      <c r="SNJ86" s="35"/>
      <c r="SNK86" s="35"/>
      <c r="SNL86" s="35"/>
      <c r="SNM86" s="35"/>
      <c r="SNN86" s="35"/>
      <c r="SNO86" s="35"/>
      <c r="SNP86" s="35"/>
      <c r="SNQ86" s="35"/>
      <c r="SNR86" s="35"/>
      <c r="SNS86" s="35"/>
      <c r="SNT86" s="35"/>
      <c r="SNU86" s="35"/>
      <c r="SNV86" s="35"/>
      <c r="SNW86" s="35"/>
      <c r="SNX86" s="35"/>
      <c r="SNY86" s="35"/>
      <c r="SNZ86" s="35"/>
      <c r="SOA86" s="35"/>
      <c r="SOB86" s="35"/>
      <c r="SOC86" s="35"/>
      <c r="SOD86" s="35"/>
      <c r="SOE86" s="35"/>
      <c r="SOF86" s="35"/>
      <c r="SOG86" s="35"/>
      <c r="SOH86" s="35"/>
      <c r="SOI86" s="35"/>
      <c r="SOJ86" s="35"/>
      <c r="SOK86" s="35"/>
      <c r="SOL86" s="35"/>
      <c r="SOM86" s="35"/>
      <c r="SON86" s="35"/>
      <c r="SOO86" s="35"/>
      <c r="SOP86" s="35"/>
      <c r="SOQ86" s="35"/>
      <c r="SOR86" s="35"/>
      <c r="SOS86" s="35"/>
      <c r="SOT86" s="35"/>
      <c r="SOU86" s="35"/>
      <c r="SOV86" s="35"/>
      <c r="SOW86" s="35"/>
      <c r="SOX86" s="35"/>
      <c r="SOY86" s="35"/>
      <c r="SOZ86" s="35"/>
      <c r="SPA86" s="35"/>
      <c r="SPB86" s="35"/>
      <c r="SPC86" s="35"/>
      <c r="SPD86" s="35"/>
      <c r="SPE86" s="35"/>
      <c r="SPF86" s="35"/>
      <c r="SPG86" s="35"/>
      <c r="SPH86" s="35"/>
      <c r="SPI86" s="35"/>
      <c r="SPJ86" s="35"/>
      <c r="SPK86" s="35"/>
      <c r="SPL86" s="35"/>
      <c r="SPM86" s="35"/>
      <c r="SPN86" s="35"/>
      <c r="SPO86" s="35"/>
      <c r="SPP86" s="35"/>
      <c r="SPQ86" s="35"/>
      <c r="SPR86" s="35"/>
      <c r="SPS86" s="35"/>
      <c r="SPT86" s="35"/>
      <c r="SPU86" s="35"/>
      <c r="SPV86" s="35"/>
      <c r="SQC86" s="35"/>
      <c r="SQD86" s="35"/>
      <c r="SQE86" s="35"/>
      <c r="SQF86" s="35"/>
      <c r="SQG86" s="35"/>
      <c r="SQH86" s="35"/>
      <c r="SQI86" s="35"/>
      <c r="SQJ86" s="35"/>
      <c r="SQK86" s="35"/>
      <c r="SQL86" s="35"/>
      <c r="SQM86" s="35"/>
      <c r="SQN86" s="35"/>
      <c r="SQO86" s="35"/>
      <c r="SQP86" s="35"/>
      <c r="SQQ86" s="35"/>
      <c r="SQR86" s="35"/>
      <c r="SQS86" s="35"/>
      <c r="SQT86" s="35"/>
      <c r="SQU86" s="35"/>
      <c r="SQV86" s="35"/>
      <c r="SQW86" s="35"/>
      <c r="SQX86" s="35"/>
      <c r="SQY86" s="35"/>
      <c r="SQZ86" s="35"/>
      <c r="SRA86" s="35"/>
      <c r="SRB86" s="35"/>
      <c r="SRC86" s="35"/>
      <c r="SRD86" s="35"/>
      <c r="SRE86" s="35"/>
      <c r="SRF86" s="35"/>
      <c r="SRG86" s="35"/>
      <c r="SRH86" s="35"/>
      <c r="SRI86" s="35"/>
      <c r="SRJ86" s="35"/>
      <c r="SRK86" s="35"/>
      <c r="SRL86" s="35"/>
      <c r="SRM86" s="35"/>
      <c r="SRN86" s="35"/>
      <c r="SRO86" s="35"/>
      <c r="SRP86" s="35"/>
      <c r="SRQ86" s="35"/>
      <c r="SRR86" s="35"/>
      <c r="SRS86" s="35"/>
      <c r="SRT86" s="35"/>
      <c r="SRU86" s="35"/>
      <c r="SRV86" s="35"/>
      <c r="SRW86" s="35"/>
      <c r="SRX86" s="35"/>
      <c r="SRY86" s="35"/>
      <c r="SRZ86" s="35"/>
      <c r="SSA86" s="35"/>
      <c r="SSB86" s="35"/>
      <c r="SSC86" s="35"/>
      <c r="SSD86" s="35"/>
      <c r="SSE86" s="35"/>
      <c r="SSF86" s="35"/>
      <c r="SSG86" s="35"/>
      <c r="SSH86" s="35"/>
      <c r="SSI86" s="35"/>
      <c r="SSJ86" s="35"/>
      <c r="SSK86" s="35"/>
      <c r="SSL86" s="35"/>
      <c r="SSM86" s="35"/>
      <c r="SSN86" s="35"/>
      <c r="SSO86" s="35"/>
      <c r="SSP86" s="35"/>
      <c r="SSQ86" s="35"/>
      <c r="SSR86" s="35"/>
      <c r="SSS86" s="35"/>
      <c r="SST86" s="35"/>
      <c r="SSU86" s="35"/>
      <c r="SSV86" s="35"/>
      <c r="SSW86" s="35"/>
      <c r="SSX86" s="35"/>
      <c r="SSY86" s="35"/>
      <c r="SSZ86" s="35"/>
      <c r="STA86" s="35"/>
      <c r="STB86" s="35"/>
      <c r="STC86" s="35"/>
      <c r="STD86" s="35"/>
      <c r="STE86" s="35"/>
      <c r="STF86" s="35"/>
      <c r="STG86" s="35"/>
      <c r="STH86" s="35"/>
      <c r="STI86" s="35"/>
      <c r="STJ86" s="35"/>
      <c r="STK86" s="35"/>
      <c r="STL86" s="35"/>
      <c r="STM86" s="35"/>
      <c r="STN86" s="35"/>
      <c r="STO86" s="35"/>
      <c r="STP86" s="35"/>
      <c r="STQ86" s="35"/>
      <c r="STR86" s="35"/>
      <c r="STS86" s="35"/>
      <c r="STT86" s="35"/>
      <c r="STU86" s="35"/>
      <c r="STV86" s="35"/>
      <c r="STW86" s="35"/>
      <c r="STX86" s="35"/>
      <c r="STY86" s="35"/>
      <c r="STZ86" s="35"/>
      <c r="SUA86" s="35"/>
      <c r="SUB86" s="35"/>
      <c r="SUC86" s="35"/>
      <c r="SUD86" s="35"/>
      <c r="SUE86" s="35"/>
      <c r="SUF86" s="35"/>
      <c r="SUG86" s="35"/>
      <c r="SUH86" s="35"/>
      <c r="SUI86" s="35"/>
      <c r="SUJ86" s="35"/>
      <c r="SUK86" s="35"/>
      <c r="SUL86" s="35"/>
      <c r="SUM86" s="35"/>
      <c r="SUN86" s="35"/>
      <c r="SUO86" s="35"/>
      <c r="SUP86" s="35"/>
      <c r="SUQ86" s="35"/>
      <c r="SUR86" s="35"/>
      <c r="SUS86" s="35"/>
      <c r="SUT86" s="35"/>
      <c r="SUU86" s="35"/>
      <c r="SUV86" s="35"/>
      <c r="SUW86" s="35"/>
      <c r="SUX86" s="35"/>
      <c r="SUY86" s="35"/>
      <c r="SUZ86" s="35"/>
      <c r="SVA86" s="35"/>
      <c r="SVB86" s="35"/>
      <c r="SVC86" s="35"/>
      <c r="SVD86" s="35"/>
      <c r="SVE86" s="35"/>
      <c r="SVF86" s="35"/>
      <c r="SVG86" s="35"/>
      <c r="SVH86" s="35"/>
      <c r="SVI86" s="35"/>
      <c r="SVJ86" s="35"/>
      <c r="SVK86" s="35"/>
      <c r="SVL86" s="35"/>
      <c r="SVM86" s="35"/>
      <c r="SVN86" s="35"/>
      <c r="SVO86" s="35"/>
      <c r="SVP86" s="35"/>
      <c r="SVQ86" s="35"/>
      <c r="SVR86" s="35"/>
      <c r="SVS86" s="35"/>
      <c r="SVT86" s="35"/>
      <c r="SVU86" s="35"/>
      <c r="SVV86" s="35"/>
      <c r="SVW86" s="35"/>
      <c r="SVX86" s="35"/>
      <c r="SVY86" s="35"/>
      <c r="SVZ86" s="35"/>
      <c r="SWA86" s="35"/>
      <c r="SWB86" s="35"/>
      <c r="SWC86" s="35"/>
      <c r="SWD86" s="35"/>
      <c r="SWE86" s="35"/>
      <c r="SWF86" s="35"/>
      <c r="SWG86" s="35"/>
      <c r="SWH86" s="35"/>
      <c r="SWI86" s="35"/>
      <c r="SWJ86" s="35"/>
      <c r="SWK86" s="35"/>
      <c r="SWL86" s="35"/>
      <c r="SWM86" s="35"/>
      <c r="SWN86" s="35"/>
      <c r="SWO86" s="35"/>
      <c r="SWP86" s="35"/>
      <c r="SWQ86" s="35"/>
      <c r="SWR86" s="35"/>
      <c r="SWS86" s="35"/>
      <c r="SWT86" s="35"/>
      <c r="SWU86" s="35"/>
      <c r="SWV86" s="35"/>
      <c r="SWW86" s="35"/>
      <c r="SWX86" s="35"/>
      <c r="SWY86" s="35"/>
      <c r="SWZ86" s="35"/>
      <c r="SXA86" s="35"/>
      <c r="SXB86" s="35"/>
      <c r="SXC86" s="35"/>
      <c r="SXD86" s="35"/>
      <c r="SXE86" s="35"/>
      <c r="SXF86" s="35"/>
      <c r="SXG86" s="35"/>
      <c r="SXH86" s="35"/>
      <c r="SXI86" s="35"/>
      <c r="SXJ86" s="35"/>
      <c r="SXK86" s="35"/>
      <c r="SXL86" s="35"/>
      <c r="SXM86" s="35"/>
      <c r="SXN86" s="35"/>
      <c r="SXO86" s="35"/>
      <c r="SXP86" s="35"/>
      <c r="SXQ86" s="35"/>
      <c r="SXR86" s="35"/>
      <c r="SXS86" s="35"/>
      <c r="SXT86" s="35"/>
      <c r="SXU86" s="35"/>
      <c r="SXV86" s="35"/>
      <c r="SXW86" s="35"/>
      <c r="SXX86" s="35"/>
      <c r="SXY86" s="35"/>
      <c r="SXZ86" s="35"/>
      <c r="SYA86" s="35"/>
      <c r="SYB86" s="35"/>
      <c r="SYC86" s="35"/>
      <c r="SYD86" s="35"/>
      <c r="SYE86" s="35"/>
      <c r="SYF86" s="35"/>
      <c r="SYG86" s="35"/>
      <c r="SYH86" s="35"/>
      <c r="SYI86" s="35"/>
      <c r="SYJ86" s="35"/>
      <c r="SYK86" s="35"/>
      <c r="SYL86" s="35"/>
      <c r="SYM86" s="35"/>
      <c r="SYN86" s="35"/>
      <c r="SYO86" s="35"/>
      <c r="SYP86" s="35"/>
      <c r="SYQ86" s="35"/>
      <c r="SYR86" s="35"/>
      <c r="SYS86" s="35"/>
      <c r="SYT86" s="35"/>
      <c r="SYU86" s="35"/>
      <c r="SYV86" s="35"/>
      <c r="SYW86" s="35"/>
      <c r="SYX86" s="35"/>
      <c r="SYY86" s="35"/>
      <c r="SYZ86" s="35"/>
      <c r="SZA86" s="35"/>
      <c r="SZB86" s="35"/>
      <c r="SZC86" s="35"/>
      <c r="SZD86" s="35"/>
      <c r="SZE86" s="35"/>
      <c r="SZF86" s="35"/>
      <c r="SZG86" s="35"/>
      <c r="SZH86" s="35"/>
      <c r="SZI86" s="35"/>
      <c r="SZJ86" s="35"/>
      <c r="SZK86" s="35"/>
      <c r="SZL86" s="35"/>
      <c r="SZM86" s="35"/>
      <c r="SZN86" s="35"/>
      <c r="SZO86" s="35"/>
      <c r="SZP86" s="35"/>
      <c r="SZQ86" s="35"/>
      <c r="SZR86" s="35"/>
      <c r="SZY86" s="35"/>
      <c r="SZZ86" s="35"/>
      <c r="TAA86" s="35"/>
      <c r="TAB86" s="35"/>
      <c r="TAC86" s="35"/>
      <c r="TAD86" s="35"/>
      <c r="TAE86" s="35"/>
      <c r="TAF86" s="35"/>
      <c r="TAG86" s="35"/>
      <c r="TAH86" s="35"/>
      <c r="TAI86" s="35"/>
      <c r="TAJ86" s="35"/>
      <c r="TAK86" s="35"/>
      <c r="TAL86" s="35"/>
      <c r="TAM86" s="35"/>
      <c r="TAN86" s="35"/>
      <c r="TAO86" s="35"/>
      <c r="TAP86" s="35"/>
      <c r="TAQ86" s="35"/>
      <c r="TAR86" s="35"/>
      <c r="TAS86" s="35"/>
      <c r="TAT86" s="35"/>
      <c r="TAU86" s="35"/>
      <c r="TAV86" s="35"/>
      <c r="TAW86" s="35"/>
      <c r="TAX86" s="35"/>
      <c r="TAY86" s="35"/>
      <c r="TAZ86" s="35"/>
      <c r="TBA86" s="35"/>
      <c r="TBB86" s="35"/>
      <c r="TBC86" s="35"/>
      <c r="TBD86" s="35"/>
      <c r="TBE86" s="35"/>
      <c r="TBF86" s="35"/>
      <c r="TBG86" s="35"/>
      <c r="TBH86" s="35"/>
      <c r="TBI86" s="35"/>
      <c r="TBJ86" s="35"/>
      <c r="TBK86" s="35"/>
      <c r="TBL86" s="35"/>
      <c r="TBM86" s="35"/>
      <c r="TBN86" s="35"/>
      <c r="TBO86" s="35"/>
      <c r="TBP86" s="35"/>
      <c r="TBQ86" s="35"/>
      <c r="TBR86" s="35"/>
      <c r="TBS86" s="35"/>
      <c r="TBT86" s="35"/>
      <c r="TBU86" s="35"/>
      <c r="TBV86" s="35"/>
      <c r="TBW86" s="35"/>
      <c r="TBX86" s="35"/>
      <c r="TBY86" s="35"/>
      <c r="TBZ86" s="35"/>
      <c r="TCA86" s="35"/>
      <c r="TCB86" s="35"/>
      <c r="TCC86" s="35"/>
      <c r="TCD86" s="35"/>
      <c r="TCE86" s="35"/>
      <c r="TCF86" s="35"/>
      <c r="TCG86" s="35"/>
      <c r="TCH86" s="35"/>
      <c r="TCI86" s="35"/>
      <c r="TCJ86" s="35"/>
      <c r="TCK86" s="35"/>
      <c r="TCL86" s="35"/>
      <c r="TCM86" s="35"/>
      <c r="TCN86" s="35"/>
      <c r="TCO86" s="35"/>
      <c r="TCP86" s="35"/>
      <c r="TCQ86" s="35"/>
      <c r="TCR86" s="35"/>
      <c r="TCS86" s="35"/>
      <c r="TCT86" s="35"/>
      <c r="TCU86" s="35"/>
      <c r="TCV86" s="35"/>
      <c r="TCW86" s="35"/>
      <c r="TCX86" s="35"/>
      <c r="TCY86" s="35"/>
      <c r="TCZ86" s="35"/>
      <c r="TDA86" s="35"/>
      <c r="TDB86" s="35"/>
      <c r="TDC86" s="35"/>
      <c r="TDD86" s="35"/>
      <c r="TDE86" s="35"/>
      <c r="TDF86" s="35"/>
      <c r="TDG86" s="35"/>
      <c r="TDH86" s="35"/>
      <c r="TDI86" s="35"/>
      <c r="TDJ86" s="35"/>
      <c r="TDK86" s="35"/>
      <c r="TDL86" s="35"/>
      <c r="TDM86" s="35"/>
      <c r="TDN86" s="35"/>
      <c r="TDO86" s="35"/>
      <c r="TDP86" s="35"/>
      <c r="TDQ86" s="35"/>
      <c r="TDR86" s="35"/>
      <c r="TDS86" s="35"/>
      <c r="TDT86" s="35"/>
      <c r="TDU86" s="35"/>
      <c r="TDV86" s="35"/>
      <c r="TDW86" s="35"/>
      <c r="TDX86" s="35"/>
      <c r="TDY86" s="35"/>
      <c r="TDZ86" s="35"/>
      <c r="TEA86" s="35"/>
      <c r="TEB86" s="35"/>
      <c r="TEC86" s="35"/>
      <c r="TED86" s="35"/>
      <c r="TEE86" s="35"/>
      <c r="TEF86" s="35"/>
      <c r="TEG86" s="35"/>
      <c r="TEH86" s="35"/>
      <c r="TEI86" s="35"/>
      <c r="TEJ86" s="35"/>
      <c r="TEK86" s="35"/>
      <c r="TEL86" s="35"/>
      <c r="TEM86" s="35"/>
      <c r="TEN86" s="35"/>
      <c r="TEO86" s="35"/>
      <c r="TEP86" s="35"/>
      <c r="TEQ86" s="35"/>
      <c r="TER86" s="35"/>
      <c r="TES86" s="35"/>
      <c r="TET86" s="35"/>
      <c r="TEU86" s="35"/>
      <c r="TEV86" s="35"/>
      <c r="TEW86" s="35"/>
      <c r="TEX86" s="35"/>
      <c r="TEY86" s="35"/>
      <c r="TEZ86" s="35"/>
      <c r="TFA86" s="35"/>
      <c r="TFB86" s="35"/>
      <c r="TFC86" s="35"/>
      <c r="TFD86" s="35"/>
      <c r="TFE86" s="35"/>
      <c r="TFF86" s="35"/>
      <c r="TFG86" s="35"/>
      <c r="TFH86" s="35"/>
      <c r="TFI86" s="35"/>
      <c r="TFJ86" s="35"/>
      <c r="TFK86" s="35"/>
      <c r="TFL86" s="35"/>
      <c r="TFM86" s="35"/>
      <c r="TFN86" s="35"/>
      <c r="TFO86" s="35"/>
      <c r="TFP86" s="35"/>
      <c r="TFQ86" s="35"/>
      <c r="TFR86" s="35"/>
      <c r="TFS86" s="35"/>
      <c r="TFT86" s="35"/>
      <c r="TFU86" s="35"/>
      <c r="TFV86" s="35"/>
      <c r="TFW86" s="35"/>
      <c r="TFX86" s="35"/>
      <c r="TFY86" s="35"/>
      <c r="TFZ86" s="35"/>
      <c r="TGA86" s="35"/>
      <c r="TGB86" s="35"/>
      <c r="TGC86" s="35"/>
      <c r="TGD86" s="35"/>
      <c r="TGE86" s="35"/>
      <c r="TGF86" s="35"/>
      <c r="TGG86" s="35"/>
      <c r="TGH86" s="35"/>
      <c r="TGI86" s="35"/>
      <c r="TGJ86" s="35"/>
      <c r="TGK86" s="35"/>
      <c r="TGL86" s="35"/>
      <c r="TGM86" s="35"/>
      <c r="TGN86" s="35"/>
      <c r="TGO86" s="35"/>
      <c r="TGP86" s="35"/>
      <c r="TGQ86" s="35"/>
      <c r="TGR86" s="35"/>
      <c r="TGS86" s="35"/>
      <c r="TGT86" s="35"/>
      <c r="TGU86" s="35"/>
      <c r="TGV86" s="35"/>
      <c r="TGW86" s="35"/>
      <c r="TGX86" s="35"/>
      <c r="TGY86" s="35"/>
      <c r="TGZ86" s="35"/>
      <c r="THA86" s="35"/>
      <c r="THB86" s="35"/>
      <c r="THC86" s="35"/>
      <c r="THD86" s="35"/>
      <c r="THE86" s="35"/>
      <c r="THF86" s="35"/>
      <c r="THG86" s="35"/>
      <c r="THH86" s="35"/>
      <c r="THI86" s="35"/>
      <c r="THJ86" s="35"/>
      <c r="THK86" s="35"/>
      <c r="THL86" s="35"/>
      <c r="THM86" s="35"/>
      <c r="THN86" s="35"/>
      <c r="THO86" s="35"/>
      <c r="THP86" s="35"/>
      <c r="THQ86" s="35"/>
      <c r="THR86" s="35"/>
      <c r="THS86" s="35"/>
      <c r="THT86" s="35"/>
      <c r="THU86" s="35"/>
      <c r="THV86" s="35"/>
      <c r="THW86" s="35"/>
      <c r="THX86" s="35"/>
      <c r="THY86" s="35"/>
      <c r="THZ86" s="35"/>
      <c r="TIA86" s="35"/>
      <c r="TIB86" s="35"/>
      <c r="TIC86" s="35"/>
      <c r="TID86" s="35"/>
      <c r="TIE86" s="35"/>
      <c r="TIF86" s="35"/>
      <c r="TIG86" s="35"/>
      <c r="TIH86" s="35"/>
      <c r="TII86" s="35"/>
      <c r="TIJ86" s="35"/>
      <c r="TIK86" s="35"/>
      <c r="TIL86" s="35"/>
      <c r="TIM86" s="35"/>
      <c r="TIN86" s="35"/>
      <c r="TIO86" s="35"/>
      <c r="TIP86" s="35"/>
      <c r="TIQ86" s="35"/>
      <c r="TIR86" s="35"/>
      <c r="TIS86" s="35"/>
      <c r="TIT86" s="35"/>
      <c r="TIU86" s="35"/>
      <c r="TIV86" s="35"/>
      <c r="TIW86" s="35"/>
      <c r="TIX86" s="35"/>
      <c r="TIY86" s="35"/>
      <c r="TIZ86" s="35"/>
      <c r="TJA86" s="35"/>
      <c r="TJB86" s="35"/>
      <c r="TJC86" s="35"/>
      <c r="TJD86" s="35"/>
      <c r="TJE86" s="35"/>
      <c r="TJF86" s="35"/>
      <c r="TJG86" s="35"/>
      <c r="TJH86" s="35"/>
      <c r="TJI86" s="35"/>
      <c r="TJJ86" s="35"/>
      <c r="TJK86" s="35"/>
      <c r="TJL86" s="35"/>
      <c r="TJM86" s="35"/>
      <c r="TJN86" s="35"/>
      <c r="TJU86" s="35"/>
      <c r="TJV86" s="35"/>
      <c r="TJW86" s="35"/>
      <c r="TJX86" s="35"/>
      <c r="TJY86" s="35"/>
      <c r="TJZ86" s="35"/>
      <c r="TKA86" s="35"/>
      <c r="TKB86" s="35"/>
      <c r="TKC86" s="35"/>
      <c r="TKD86" s="35"/>
      <c r="TKE86" s="35"/>
      <c r="TKF86" s="35"/>
      <c r="TKG86" s="35"/>
      <c r="TKH86" s="35"/>
      <c r="TKI86" s="35"/>
      <c r="TKJ86" s="35"/>
      <c r="TKK86" s="35"/>
      <c r="TKL86" s="35"/>
      <c r="TKM86" s="35"/>
      <c r="TKN86" s="35"/>
      <c r="TKO86" s="35"/>
      <c r="TKP86" s="35"/>
      <c r="TKQ86" s="35"/>
      <c r="TKR86" s="35"/>
      <c r="TKS86" s="35"/>
      <c r="TKT86" s="35"/>
      <c r="TKU86" s="35"/>
      <c r="TKV86" s="35"/>
      <c r="TKW86" s="35"/>
      <c r="TKX86" s="35"/>
      <c r="TKY86" s="35"/>
      <c r="TKZ86" s="35"/>
      <c r="TLA86" s="35"/>
      <c r="TLB86" s="35"/>
      <c r="TLC86" s="35"/>
      <c r="TLD86" s="35"/>
      <c r="TLE86" s="35"/>
      <c r="TLF86" s="35"/>
      <c r="TLG86" s="35"/>
      <c r="TLH86" s="35"/>
      <c r="TLI86" s="35"/>
      <c r="TLJ86" s="35"/>
      <c r="TLK86" s="35"/>
      <c r="TLL86" s="35"/>
      <c r="TLM86" s="35"/>
      <c r="TLN86" s="35"/>
      <c r="TLO86" s="35"/>
      <c r="TLP86" s="35"/>
      <c r="TLQ86" s="35"/>
      <c r="TLR86" s="35"/>
      <c r="TLS86" s="35"/>
      <c r="TLT86" s="35"/>
      <c r="TLU86" s="35"/>
      <c r="TLV86" s="35"/>
      <c r="TLW86" s="35"/>
      <c r="TLX86" s="35"/>
      <c r="TLY86" s="35"/>
      <c r="TLZ86" s="35"/>
      <c r="TMA86" s="35"/>
      <c r="TMB86" s="35"/>
      <c r="TMC86" s="35"/>
      <c r="TMD86" s="35"/>
      <c r="TME86" s="35"/>
      <c r="TMF86" s="35"/>
      <c r="TMG86" s="35"/>
      <c r="TMH86" s="35"/>
      <c r="TMI86" s="35"/>
      <c r="TMJ86" s="35"/>
      <c r="TMK86" s="35"/>
      <c r="TML86" s="35"/>
      <c r="TMM86" s="35"/>
      <c r="TMN86" s="35"/>
      <c r="TMO86" s="35"/>
      <c r="TMP86" s="35"/>
      <c r="TMQ86" s="35"/>
      <c r="TMR86" s="35"/>
      <c r="TMS86" s="35"/>
      <c r="TMT86" s="35"/>
      <c r="TMU86" s="35"/>
      <c r="TMV86" s="35"/>
      <c r="TMW86" s="35"/>
      <c r="TMX86" s="35"/>
      <c r="TMY86" s="35"/>
      <c r="TMZ86" s="35"/>
      <c r="TNA86" s="35"/>
      <c r="TNB86" s="35"/>
      <c r="TNC86" s="35"/>
      <c r="TND86" s="35"/>
      <c r="TNE86" s="35"/>
      <c r="TNF86" s="35"/>
      <c r="TNG86" s="35"/>
      <c r="TNH86" s="35"/>
      <c r="TNI86" s="35"/>
      <c r="TNJ86" s="35"/>
      <c r="TNK86" s="35"/>
      <c r="TNL86" s="35"/>
      <c r="TNM86" s="35"/>
      <c r="TNN86" s="35"/>
      <c r="TNO86" s="35"/>
      <c r="TNP86" s="35"/>
      <c r="TNQ86" s="35"/>
      <c r="TNR86" s="35"/>
      <c r="TNS86" s="35"/>
      <c r="TNT86" s="35"/>
      <c r="TNU86" s="35"/>
      <c r="TNV86" s="35"/>
      <c r="TNW86" s="35"/>
      <c r="TNX86" s="35"/>
      <c r="TNY86" s="35"/>
      <c r="TNZ86" s="35"/>
      <c r="TOA86" s="35"/>
      <c r="TOB86" s="35"/>
      <c r="TOC86" s="35"/>
      <c r="TOD86" s="35"/>
      <c r="TOE86" s="35"/>
      <c r="TOF86" s="35"/>
      <c r="TOG86" s="35"/>
      <c r="TOH86" s="35"/>
      <c r="TOI86" s="35"/>
      <c r="TOJ86" s="35"/>
      <c r="TOK86" s="35"/>
      <c r="TOL86" s="35"/>
      <c r="TOM86" s="35"/>
      <c r="TON86" s="35"/>
      <c r="TOO86" s="35"/>
      <c r="TOP86" s="35"/>
      <c r="TOQ86" s="35"/>
      <c r="TOR86" s="35"/>
      <c r="TOS86" s="35"/>
      <c r="TOT86" s="35"/>
      <c r="TOU86" s="35"/>
      <c r="TOV86" s="35"/>
      <c r="TOW86" s="35"/>
      <c r="TOX86" s="35"/>
      <c r="TOY86" s="35"/>
      <c r="TOZ86" s="35"/>
      <c r="TPA86" s="35"/>
      <c r="TPB86" s="35"/>
      <c r="TPC86" s="35"/>
      <c r="TPD86" s="35"/>
      <c r="TPE86" s="35"/>
      <c r="TPF86" s="35"/>
      <c r="TPG86" s="35"/>
      <c r="TPH86" s="35"/>
      <c r="TPI86" s="35"/>
      <c r="TPJ86" s="35"/>
      <c r="TPK86" s="35"/>
      <c r="TPL86" s="35"/>
      <c r="TPM86" s="35"/>
      <c r="TPN86" s="35"/>
      <c r="TPO86" s="35"/>
      <c r="TPP86" s="35"/>
      <c r="TPQ86" s="35"/>
      <c r="TPR86" s="35"/>
      <c r="TPS86" s="35"/>
      <c r="TPT86" s="35"/>
      <c r="TPU86" s="35"/>
      <c r="TPV86" s="35"/>
      <c r="TPW86" s="35"/>
      <c r="TPX86" s="35"/>
      <c r="TPY86" s="35"/>
      <c r="TPZ86" s="35"/>
      <c r="TQA86" s="35"/>
      <c r="TQB86" s="35"/>
      <c r="TQC86" s="35"/>
      <c r="TQD86" s="35"/>
      <c r="TQE86" s="35"/>
      <c r="TQF86" s="35"/>
      <c r="TQG86" s="35"/>
      <c r="TQH86" s="35"/>
      <c r="TQI86" s="35"/>
      <c r="TQJ86" s="35"/>
      <c r="TQK86" s="35"/>
      <c r="TQL86" s="35"/>
      <c r="TQM86" s="35"/>
      <c r="TQN86" s="35"/>
      <c r="TQO86" s="35"/>
      <c r="TQP86" s="35"/>
      <c r="TQQ86" s="35"/>
      <c r="TQR86" s="35"/>
      <c r="TQS86" s="35"/>
      <c r="TQT86" s="35"/>
      <c r="TQU86" s="35"/>
      <c r="TQV86" s="35"/>
      <c r="TQW86" s="35"/>
      <c r="TQX86" s="35"/>
      <c r="TQY86" s="35"/>
      <c r="TQZ86" s="35"/>
      <c r="TRA86" s="35"/>
      <c r="TRB86" s="35"/>
      <c r="TRC86" s="35"/>
      <c r="TRD86" s="35"/>
      <c r="TRE86" s="35"/>
      <c r="TRF86" s="35"/>
      <c r="TRG86" s="35"/>
      <c r="TRH86" s="35"/>
      <c r="TRI86" s="35"/>
      <c r="TRJ86" s="35"/>
      <c r="TRK86" s="35"/>
      <c r="TRL86" s="35"/>
      <c r="TRM86" s="35"/>
      <c r="TRN86" s="35"/>
      <c r="TRO86" s="35"/>
      <c r="TRP86" s="35"/>
      <c r="TRQ86" s="35"/>
      <c r="TRR86" s="35"/>
      <c r="TRS86" s="35"/>
      <c r="TRT86" s="35"/>
      <c r="TRU86" s="35"/>
      <c r="TRV86" s="35"/>
      <c r="TRW86" s="35"/>
      <c r="TRX86" s="35"/>
      <c r="TRY86" s="35"/>
      <c r="TRZ86" s="35"/>
      <c r="TSA86" s="35"/>
      <c r="TSB86" s="35"/>
      <c r="TSC86" s="35"/>
      <c r="TSD86" s="35"/>
      <c r="TSE86" s="35"/>
      <c r="TSF86" s="35"/>
      <c r="TSG86" s="35"/>
      <c r="TSH86" s="35"/>
      <c r="TSI86" s="35"/>
      <c r="TSJ86" s="35"/>
      <c r="TSK86" s="35"/>
      <c r="TSL86" s="35"/>
      <c r="TSM86" s="35"/>
      <c r="TSN86" s="35"/>
      <c r="TSO86" s="35"/>
      <c r="TSP86" s="35"/>
      <c r="TSQ86" s="35"/>
      <c r="TSR86" s="35"/>
      <c r="TSS86" s="35"/>
      <c r="TST86" s="35"/>
      <c r="TSU86" s="35"/>
      <c r="TSV86" s="35"/>
      <c r="TSW86" s="35"/>
      <c r="TSX86" s="35"/>
      <c r="TSY86" s="35"/>
      <c r="TSZ86" s="35"/>
      <c r="TTA86" s="35"/>
      <c r="TTB86" s="35"/>
      <c r="TTC86" s="35"/>
      <c r="TTD86" s="35"/>
      <c r="TTE86" s="35"/>
      <c r="TTF86" s="35"/>
      <c r="TTG86" s="35"/>
      <c r="TTH86" s="35"/>
      <c r="TTI86" s="35"/>
      <c r="TTJ86" s="35"/>
      <c r="TTQ86" s="35"/>
      <c r="TTR86" s="35"/>
      <c r="TTS86" s="35"/>
      <c r="TTT86" s="35"/>
      <c r="TTU86" s="35"/>
      <c r="TTV86" s="35"/>
      <c r="TTW86" s="35"/>
      <c r="TTX86" s="35"/>
      <c r="TTY86" s="35"/>
      <c r="TTZ86" s="35"/>
      <c r="TUA86" s="35"/>
      <c r="TUB86" s="35"/>
      <c r="TUC86" s="35"/>
      <c r="TUD86" s="35"/>
      <c r="TUE86" s="35"/>
      <c r="TUF86" s="35"/>
      <c r="TUG86" s="35"/>
      <c r="TUH86" s="35"/>
      <c r="TUI86" s="35"/>
      <c r="TUJ86" s="35"/>
      <c r="TUK86" s="35"/>
      <c r="TUL86" s="35"/>
      <c r="TUM86" s="35"/>
      <c r="TUN86" s="35"/>
      <c r="TUO86" s="35"/>
      <c r="TUP86" s="35"/>
      <c r="TUQ86" s="35"/>
      <c r="TUR86" s="35"/>
      <c r="TUS86" s="35"/>
      <c r="TUT86" s="35"/>
      <c r="TUU86" s="35"/>
      <c r="TUV86" s="35"/>
      <c r="TUW86" s="35"/>
      <c r="TUX86" s="35"/>
      <c r="TUY86" s="35"/>
      <c r="TUZ86" s="35"/>
      <c r="TVA86" s="35"/>
      <c r="TVB86" s="35"/>
      <c r="TVC86" s="35"/>
      <c r="TVD86" s="35"/>
      <c r="TVE86" s="35"/>
      <c r="TVF86" s="35"/>
      <c r="TVG86" s="35"/>
      <c r="TVH86" s="35"/>
      <c r="TVI86" s="35"/>
      <c r="TVJ86" s="35"/>
      <c r="TVK86" s="35"/>
      <c r="TVL86" s="35"/>
      <c r="TVM86" s="35"/>
      <c r="TVN86" s="35"/>
      <c r="TVO86" s="35"/>
      <c r="TVP86" s="35"/>
      <c r="TVQ86" s="35"/>
      <c r="TVR86" s="35"/>
      <c r="TVS86" s="35"/>
      <c r="TVT86" s="35"/>
      <c r="TVU86" s="35"/>
      <c r="TVV86" s="35"/>
      <c r="TVW86" s="35"/>
      <c r="TVX86" s="35"/>
      <c r="TVY86" s="35"/>
      <c r="TVZ86" s="35"/>
      <c r="TWA86" s="35"/>
      <c r="TWB86" s="35"/>
      <c r="TWC86" s="35"/>
      <c r="TWD86" s="35"/>
      <c r="TWE86" s="35"/>
      <c r="TWF86" s="35"/>
      <c r="TWG86" s="35"/>
      <c r="TWH86" s="35"/>
      <c r="TWI86" s="35"/>
      <c r="TWJ86" s="35"/>
      <c r="TWK86" s="35"/>
      <c r="TWL86" s="35"/>
      <c r="TWM86" s="35"/>
      <c r="TWN86" s="35"/>
      <c r="TWO86" s="35"/>
      <c r="TWP86" s="35"/>
      <c r="TWQ86" s="35"/>
      <c r="TWR86" s="35"/>
      <c r="TWS86" s="35"/>
      <c r="TWT86" s="35"/>
      <c r="TWU86" s="35"/>
      <c r="TWV86" s="35"/>
      <c r="TWW86" s="35"/>
      <c r="TWX86" s="35"/>
      <c r="TWY86" s="35"/>
      <c r="TWZ86" s="35"/>
      <c r="TXA86" s="35"/>
      <c r="TXB86" s="35"/>
      <c r="TXC86" s="35"/>
      <c r="TXD86" s="35"/>
      <c r="TXE86" s="35"/>
      <c r="TXF86" s="35"/>
      <c r="TXG86" s="35"/>
      <c r="TXH86" s="35"/>
      <c r="TXI86" s="35"/>
      <c r="TXJ86" s="35"/>
      <c r="TXK86" s="35"/>
      <c r="TXL86" s="35"/>
      <c r="TXM86" s="35"/>
      <c r="TXN86" s="35"/>
      <c r="TXO86" s="35"/>
      <c r="TXP86" s="35"/>
      <c r="TXQ86" s="35"/>
      <c r="TXR86" s="35"/>
      <c r="TXS86" s="35"/>
      <c r="TXT86" s="35"/>
      <c r="TXU86" s="35"/>
      <c r="TXV86" s="35"/>
      <c r="TXW86" s="35"/>
      <c r="TXX86" s="35"/>
      <c r="TXY86" s="35"/>
      <c r="TXZ86" s="35"/>
      <c r="TYA86" s="35"/>
      <c r="TYB86" s="35"/>
      <c r="TYC86" s="35"/>
      <c r="TYD86" s="35"/>
      <c r="TYE86" s="35"/>
      <c r="TYF86" s="35"/>
      <c r="TYG86" s="35"/>
      <c r="TYH86" s="35"/>
      <c r="TYI86" s="35"/>
      <c r="TYJ86" s="35"/>
      <c r="TYK86" s="35"/>
      <c r="TYL86" s="35"/>
      <c r="TYM86" s="35"/>
      <c r="TYN86" s="35"/>
      <c r="TYO86" s="35"/>
      <c r="TYP86" s="35"/>
      <c r="TYQ86" s="35"/>
      <c r="TYR86" s="35"/>
      <c r="TYS86" s="35"/>
      <c r="TYT86" s="35"/>
      <c r="TYU86" s="35"/>
      <c r="TYV86" s="35"/>
      <c r="TYW86" s="35"/>
      <c r="TYX86" s="35"/>
      <c r="TYY86" s="35"/>
      <c r="TYZ86" s="35"/>
      <c r="TZA86" s="35"/>
      <c r="TZB86" s="35"/>
      <c r="TZC86" s="35"/>
      <c r="TZD86" s="35"/>
      <c r="TZE86" s="35"/>
      <c r="TZF86" s="35"/>
      <c r="TZG86" s="35"/>
      <c r="TZH86" s="35"/>
      <c r="TZI86" s="35"/>
      <c r="TZJ86" s="35"/>
      <c r="TZK86" s="35"/>
      <c r="TZL86" s="35"/>
      <c r="TZM86" s="35"/>
      <c r="TZN86" s="35"/>
      <c r="TZO86" s="35"/>
      <c r="TZP86" s="35"/>
      <c r="TZQ86" s="35"/>
      <c r="TZR86" s="35"/>
      <c r="TZS86" s="35"/>
      <c r="TZT86" s="35"/>
      <c r="TZU86" s="35"/>
      <c r="TZV86" s="35"/>
      <c r="TZW86" s="35"/>
      <c r="TZX86" s="35"/>
      <c r="TZY86" s="35"/>
      <c r="TZZ86" s="35"/>
      <c r="UAA86" s="35"/>
      <c r="UAB86" s="35"/>
      <c r="UAC86" s="35"/>
      <c r="UAD86" s="35"/>
      <c r="UAE86" s="35"/>
      <c r="UAF86" s="35"/>
      <c r="UAG86" s="35"/>
      <c r="UAH86" s="35"/>
      <c r="UAI86" s="35"/>
      <c r="UAJ86" s="35"/>
      <c r="UAK86" s="35"/>
      <c r="UAL86" s="35"/>
      <c r="UAM86" s="35"/>
      <c r="UAN86" s="35"/>
      <c r="UAO86" s="35"/>
      <c r="UAP86" s="35"/>
      <c r="UAQ86" s="35"/>
      <c r="UAR86" s="35"/>
      <c r="UAS86" s="35"/>
      <c r="UAT86" s="35"/>
      <c r="UAU86" s="35"/>
      <c r="UAV86" s="35"/>
      <c r="UAW86" s="35"/>
      <c r="UAX86" s="35"/>
      <c r="UAY86" s="35"/>
      <c r="UAZ86" s="35"/>
      <c r="UBA86" s="35"/>
      <c r="UBB86" s="35"/>
      <c r="UBC86" s="35"/>
      <c r="UBD86" s="35"/>
      <c r="UBE86" s="35"/>
      <c r="UBF86" s="35"/>
      <c r="UBG86" s="35"/>
      <c r="UBH86" s="35"/>
      <c r="UBI86" s="35"/>
      <c r="UBJ86" s="35"/>
      <c r="UBK86" s="35"/>
      <c r="UBL86" s="35"/>
      <c r="UBM86" s="35"/>
      <c r="UBN86" s="35"/>
      <c r="UBO86" s="35"/>
      <c r="UBP86" s="35"/>
      <c r="UBQ86" s="35"/>
      <c r="UBR86" s="35"/>
      <c r="UBS86" s="35"/>
      <c r="UBT86" s="35"/>
      <c r="UBU86" s="35"/>
      <c r="UBV86" s="35"/>
      <c r="UBW86" s="35"/>
      <c r="UBX86" s="35"/>
      <c r="UBY86" s="35"/>
      <c r="UBZ86" s="35"/>
      <c r="UCA86" s="35"/>
      <c r="UCB86" s="35"/>
      <c r="UCC86" s="35"/>
      <c r="UCD86" s="35"/>
      <c r="UCE86" s="35"/>
      <c r="UCF86" s="35"/>
      <c r="UCG86" s="35"/>
      <c r="UCH86" s="35"/>
      <c r="UCI86" s="35"/>
      <c r="UCJ86" s="35"/>
      <c r="UCK86" s="35"/>
      <c r="UCL86" s="35"/>
      <c r="UCM86" s="35"/>
      <c r="UCN86" s="35"/>
      <c r="UCO86" s="35"/>
      <c r="UCP86" s="35"/>
      <c r="UCQ86" s="35"/>
      <c r="UCR86" s="35"/>
      <c r="UCS86" s="35"/>
      <c r="UCT86" s="35"/>
      <c r="UCU86" s="35"/>
      <c r="UCV86" s="35"/>
      <c r="UCW86" s="35"/>
      <c r="UCX86" s="35"/>
      <c r="UCY86" s="35"/>
      <c r="UCZ86" s="35"/>
      <c r="UDA86" s="35"/>
      <c r="UDB86" s="35"/>
      <c r="UDC86" s="35"/>
      <c r="UDD86" s="35"/>
      <c r="UDE86" s="35"/>
      <c r="UDF86" s="35"/>
      <c r="UDM86" s="35"/>
      <c r="UDN86" s="35"/>
      <c r="UDO86" s="35"/>
      <c r="UDP86" s="35"/>
      <c r="UDQ86" s="35"/>
      <c r="UDR86" s="35"/>
      <c r="UDS86" s="35"/>
      <c r="UDT86" s="35"/>
      <c r="UDU86" s="35"/>
      <c r="UDV86" s="35"/>
      <c r="UDW86" s="35"/>
      <c r="UDX86" s="35"/>
      <c r="UDY86" s="35"/>
      <c r="UDZ86" s="35"/>
      <c r="UEA86" s="35"/>
      <c r="UEB86" s="35"/>
      <c r="UEC86" s="35"/>
      <c r="UED86" s="35"/>
      <c r="UEE86" s="35"/>
      <c r="UEF86" s="35"/>
      <c r="UEG86" s="35"/>
      <c r="UEH86" s="35"/>
      <c r="UEI86" s="35"/>
      <c r="UEJ86" s="35"/>
      <c r="UEK86" s="35"/>
      <c r="UEL86" s="35"/>
      <c r="UEM86" s="35"/>
      <c r="UEN86" s="35"/>
      <c r="UEO86" s="35"/>
      <c r="UEP86" s="35"/>
      <c r="UEQ86" s="35"/>
      <c r="UER86" s="35"/>
      <c r="UES86" s="35"/>
      <c r="UET86" s="35"/>
      <c r="UEU86" s="35"/>
      <c r="UEV86" s="35"/>
      <c r="UEW86" s="35"/>
      <c r="UEX86" s="35"/>
      <c r="UEY86" s="35"/>
      <c r="UEZ86" s="35"/>
      <c r="UFA86" s="35"/>
      <c r="UFB86" s="35"/>
      <c r="UFC86" s="35"/>
      <c r="UFD86" s="35"/>
      <c r="UFE86" s="35"/>
      <c r="UFF86" s="35"/>
      <c r="UFG86" s="35"/>
      <c r="UFH86" s="35"/>
      <c r="UFI86" s="35"/>
      <c r="UFJ86" s="35"/>
      <c r="UFK86" s="35"/>
      <c r="UFL86" s="35"/>
      <c r="UFM86" s="35"/>
      <c r="UFN86" s="35"/>
      <c r="UFO86" s="35"/>
      <c r="UFP86" s="35"/>
      <c r="UFQ86" s="35"/>
      <c r="UFR86" s="35"/>
      <c r="UFS86" s="35"/>
      <c r="UFT86" s="35"/>
      <c r="UFU86" s="35"/>
      <c r="UFV86" s="35"/>
      <c r="UFW86" s="35"/>
      <c r="UFX86" s="35"/>
      <c r="UFY86" s="35"/>
      <c r="UFZ86" s="35"/>
      <c r="UGA86" s="35"/>
      <c r="UGB86" s="35"/>
      <c r="UGC86" s="35"/>
      <c r="UGD86" s="35"/>
      <c r="UGE86" s="35"/>
      <c r="UGF86" s="35"/>
      <c r="UGG86" s="35"/>
      <c r="UGH86" s="35"/>
      <c r="UGI86" s="35"/>
      <c r="UGJ86" s="35"/>
      <c r="UGK86" s="35"/>
      <c r="UGL86" s="35"/>
      <c r="UGM86" s="35"/>
      <c r="UGN86" s="35"/>
      <c r="UGO86" s="35"/>
      <c r="UGP86" s="35"/>
      <c r="UGQ86" s="35"/>
      <c r="UGR86" s="35"/>
      <c r="UGS86" s="35"/>
      <c r="UGT86" s="35"/>
      <c r="UGU86" s="35"/>
      <c r="UGV86" s="35"/>
      <c r="UGW86" s="35"/>
      <c r="UGX86" s="35"/>
      <c r="UGY86" s="35"/>
      <c r="UGZ86" s="35"/>
      <c r="UHA86" s="35"/>
      <c r="UHB86" s="35"/>
      <c r="UHC86" s="35"/>
      <c r="UHD86" s="35"/>
      <c r="UHE86" s="35"/>
      <c r="UHF86" s="35"/>
      <c r="UHG86" s="35"/>
      <c r="UHH86" s="35"/>
      <c r="UHI86" s="35"/>
      <c r="UHJ86" s="35"/>
      <c r="UHK86" s="35"/>
      <c r="UHL86" s="35"/>
      <c r="UHM86" s="35"/>
      <c r="UHN86" s="35"/>
      <c r="UHO86" s="35"/>
      <c r="UHP86" s="35"/>
      <c r="UHQ86" s="35"/>
      <c r="UHR86" s="35"/>
      <c r="UHS86" s="35"/>
      <c r="UHT86" s="35"/>
      <c r="UHU86" s="35"/>
      <c r="UHV86" s="35"/>
      <c r="UHW86" s="35"/>
      <c r="UHX86" s="35"/>
      <c r="UHY86" s="35"/>
      <c r="UHZ86" s="35"/>
      <c r="UIA86" s="35"/>
      <c r="UIB86" s="35"/>
      <c r="UIC86" s="35"/>
      <c r="UID86" s="35"/>
      <c r="UIE86" s="35"/>
      <c r="UIF86" s="35"/>
      <c r="UIG86" s="35"/>
      <c r="UIH86" s="35"/>
      <c r="UII86" s="35"/>
      <c r="UIJ86" s="35"/>
      <c r="UIK86" s="35"/>
      <c r="UIL86" s="35"/>
      <c r="UIM86" s="35"/>
      <c r="UIN86" s="35"/>
      <c r="UIO86" s="35"/>
      <c r="UIP86" s="35"/>
      <c r="UIQ86" s="35"/>
      <c r="UIR86" s="35"/>
      <c r="UIS86" s="35"/>
      <c r="UIT86" s="35"/>
      <c r="UIU86" s="35"/>
      <c r="UIV86" s="35"/>
      <c r="UIW86" s="35"/>
      <c r="UIX86" s="35"/>
      <c r="UIY86" s="35"/>
      <c r="UIZ86" s="35"/>
      <c r="UJA86" s="35"/>
      <c r="UJB86" s="35"/>
      <c r="UJC86" s="35"/>
      <c r="UJD86" s="35"/>
      <c r="UJE86" s="35"/>
      <c r="UJF86" s="35"/>
      <c r="UJG86" s="35"/>
      <c r="UJH86" s="35"/>
      <c r="UJI86" s="35"/>
      <c r="UJJ86" s="35"/>
      <c r="UJK86" s="35"/>
      <c r="UJL86" s="35"/>
      <c r="UJM86" s="35"/>
      <c r="UJN86" s="35"/>
      <c r="UJO86" s="35"/>
      <c r="UJP86" s="35"/>
      <c r="UJQ86" s="35"/>
      <c r="UJR86" s="35"/>
      <c r="UJS86" s="35"/>
      <c r="UJT86" s="35"/>
      <c r="UJU86" s="35"/>
      <c r="UJV86" s="35"/>
      <c r="UJW86" s="35"/>
      <c r="UJX86" s="35"/>
      <c r="UJY86" s="35"/>
      <c r="UJZ86" s="35"/>
      <c r="UKA86" s="35"/>
      <c r="UKB86" s="35"/>
      <c r="UKC86" s="35"/>
      <c r="UKD86" s="35"/>
      <c r="UKE86" s="35"/>
      <c r="UKF86" s="35"/>
      <c r="UKG86" s="35"/>
      <c r="UKH86" s="35"/>
      <c r="UKI86" s="35"/>
      <c r="UKJ86" s="35"/>
      <c r="UKK86" s="35"/>
      <c r="UKL86" s="35"/>
      <c r="UKM86" s="35"/>
      <c r="UKN86" s="35"/>
      <c r="UKO86" s="35"/>
      <c r="UKP86" s="35"/>
      <c r="UKQ86" s="35"/>
      <c r="UKR86" s="35"/>
      <c r="UKS86" s="35"/>
      <c r="UKT86" s="35"/>
      <c r="UKU86" s="35"/>
      <c r="UKV86" s="35"/>
      <c r="UKW86" s="35"/>
      <c r="UKX86" s="35"/>
      <c r="UKY86" s="35"/>
      <c r="UKZ86" s="35"/>
      <c r="ULA86" s="35"/>
      <c r="ULB86" s="35"/>
      <c r="ULC86" s="35"/>
      <c r="ULD86" s="35"/>
      <c r="ULE86" s="35"/>
      <c r="ULF86" s="35"/>
      <c r="ULG86" s="35"/>
      <c r="ULH86" s="35"/>
      <c r="ULI86" s="35"/>
      <c r="ULJ86" s="35"/>
      <c r="ULK86" s="35"/>
      <c r="ULL86" s="35"/>
      <c r="ULM86" s="35"/>
      <c r="ULN86" s="35"/>
      <c r="ULO86" s="35"/>
      <c r="ULP86" s="35"/>
      <c r="ULQ86" s="35"/>
      <c r="ULR86" s="35"/>
      <c r="ULS86" s="35"/>
      <c r="ULT86" s="35"/>
      <c r="ULU86" s="35"/>
      <c r="ULV86" s="35"/>
      <c r="ULW86" s="35"/>
      <c r="ULX86" s="35"/>
      <c r="ULY86" s="35"/>
      <c r="ULZ86" s="35"/>
      <c r="UMA86" s="35"/>
      <c r="UMB86" s="35"/>
      <c r="UMC86" s="35"/>
      <c r="UMD86" s="35"/>
      <c r="UME86" s="35"/>
      <c r="UMF86" s="35"/>
      <c r="UMG86" s="35"/>
      <c r="UMH86" s="35"/>
      <c r="UMI86" s="35"/>
      <c r="UMJ86" s="35"/>
      <c r="UMK86" s="35"/>
      <c r="UML86" s="35"/>
      <c r="UMM86" s="35"/>
      <c r="UMN86" s="35"/>
      <c r="UMO86" s="35"/>
      <c r="UMP86" s="35"/>
      <c r="UMQ86" s="35"/>
      <c r="UMR86" s="35"/>
      <c r="UMS86" s="35"/>
      <c r="UMT86" s="35"/>
      <c r="UMU86" s="35"/>
      <c r="UMV86" s="35"/>
      <c r="UMW86" s="35"/>
      <c r="UMX86" s="35"/>
      <c r="UMY86" s="35"/>
      <c r="UMZ86" s="35"/>
      <c r="UNA86" s="35"/>
      <c r="UNB86" s="35"/>
      <c r="UNI86" s="35"/>
      <c r="UNJ86" s="35"/>
      <c r="UNK86" s="35"/>
      <c r="UNL86" s="35"/>
      <c r="UNM86" s="35"/>
      <c r="UNN86" s="35"/>
      <c r="UNO86" s="35"/>
      <c r="UNP86" s="35"/>
      <c r="UNQ86" s="35"/>
      <c r="UNR86" s="35"/>
      <c r="UNS86" s="35"/>
      <c r="UNT86" s="35"/>
      <c r="UNU86" s="35"/>
      <c r="UNV86" s="35"/>
      <c r="UNW86" s="35"/>
      <c r="UNX86" s="35"/>
      <c r="UNY86" s="35"/>
      <c r="UNZ86" s="35"/>
      <c r="UOA86" s="35"/>
      <c r="UOB86" s="35"/>
      <c r="UOC86" s="35"/>
      <c r="UOD86" s="35"/>
      <c r="UOE86" s="35"/>
      <c r="UOF86" s="35"/>
      <c r="UOG86" s="35"/>
      <c r="UOH86" s="35"/>
      <c r="UOI86" s="35"/>
      <c r="UOJ86" s="35"/>
      <c r="UOK86" s="35"/>
      <c r="UOL86" s="35"/>
      <c r="UOM86" s="35"/>
      <c r="UON86" s="35"/>
      <c r="UOO86" s="35"/>
      <c r="UOP86" s="35"/>
      <c r="UOQ86" s="35"/>
      <c r="UOR86" s="35"/>
      <c r="UOS86" s="35"/>
      <c r="UOT86" s="35"/>
      <c r="UOU86" s="35"/>
      <c r="UOV86" s="35"/>
      <c r="UOW86" s="35"/>
      <c r="UOX86" s="35"/>
      <c r="UOY86" s="35"/>
      <c r="UOZ86" s="35"/>
      <c r="UPA86" s="35"/>
      <c r="UPB86" s="35"/>
      <c r="UPC86" s="35"/>
      <c r="UPD86" s="35"/>
      <c r="UPE86" s="35"/>
      <c r="UPF86" s="35"/>
      <c r="UPG86" s="35"/>
      <c r="UPH86" s="35"/>
      <c r="UPI86" s="35"/>
      <c r="UPJ86" s="35"/>
      <c r="UPK86" s="35"/>
      <c r="UPL86" s="35"/>
      <c r="UPM86" s="35"/>
      <c r="UPN86" s="35"/>
      <c r="UPO86" s="35"/>
      <c r="UPP86" s="35"/>
      <c r="UPQ86" s="35"/>
      <c r="UPR86" s="35"/>
      <c r="UPS86" s="35"/>
      <c r="UPT86" s="35"/>
      <c r="UPU86" s="35"/>
      <c r="UPV86" s="35"/>
      <c r="UPW86" s="35"/>
      <c r="UPX86" s="35"/>
      <c r="UPY86" s="35"/>
      <c r="UPZ86" s="35"/>
      <c r="UQA86" s="35"/>
      <c r="UQB86" s="35"/>
      <c r="UQC86" s="35"/>
      <c r="UQD86" s="35"/>
      <c r="UQE86" s="35"/>
      <c r="UQF86" s="35"/>
      <c r="UQG86" s="35"/>
      <c r="UQH86" s="35"/>
      <c r="UQI86" s="35"/>
      <c r="UQJ86" s="35"/>
      <c r="UQK86" s="35"/>
      <c r="UQL86" s="35"/>
      <c r="UQM86" s="35"/>
      <c r="UQN86" s="35"/>
      <c r="UQO86" s="35"/>
      <c r="UQP86" s="35"/>
      <c r="UQQ86" s="35"/>
      <c r="UQR86" s="35"/>
      <c r="UQS86" s="35"/>
      <c r="UQT86" s="35"/>
      <c r="UQU86" s="35"/>
      <c r="UQV86" s="35"/>
      <c r="UQW86" s="35"/>
      <c r="UQX86" s="35"/>
      <c r="UQY86" s="35"/>
      <c r="UQZ86" s="35"/>
      <c r="URA86" s="35"/>
      <c r="URB86" s="35"/>
      <c r="URC86" s="35"/>
      <c r="URD86" s="35"/>
      <c r="URE86" s="35"/>
      <c r="URF86" s="35"/>
      <c r="URG86" s="35"/>
      <c r="URH86" s="35"/>
      <c r="URI86" s="35"/>
      <c r="URJ86" s="35"/>
      <c r="URK86" s="35"/>
      <c r="URL86" s="35"/>
      <c r="URM86" s="35"/>
      <c r="URN86" s="35"/>
      <c r="URO86" s="35"/>
      <c r="URP86" s="35"/>
      <c r="URQ86" s="35"/>
      <c r="URR86" s="35"/>
      <c r="URS86" s="35"/>
      <c r="URT86" s="35"/>
      <c r="URU86" s="35"/>
      <c r="URV86" s="35"/>
      <c r="URW86" s="35"/>
      <c r="URX86" s="35"/>
      <c r="URY86" s="35"/>
      <c r="URZ86" s="35"/>
      <c r="USA86" s="35"/>
      <c r="USB86" s="35"/>
      <c r="USC86" s="35"/>
      <c r="USD86" s="35"/>
      <c r="USE86" s="35"/>
      <c r="USF86" s="35"/>
      <c r="USG86" s="35"/>
      <c r="USH86" s="35"/>
      <c r="USI86" s="35"/>
      <c r="USJ86" s="35"/>
      <c r="USK86" s="35"/>
      <c r="USL86" s="35"/>
      <c r="USM86" s="35"/>
      <c r="USN86" s="35"/>
      <c r="USO86" s="35"/>
      <c r="USP86" s="35"/>
      <c r="USQ86" s="35"/>
      <c r="USR86" s="35"/>
      <c r="USS86" s="35"/>
      <c r="UST86" s="35"/>
      <c r="USU86" s="35"/>
      <c r="USV86" s="35"/>
      <c r="USW86" s="35"/>
      <c r="USX86" s="35"/>
      <c r="USY86" s="35"/>
      <c r="USZ86" s="35"/>
      <c r="UTA86" s="35"/>
      <c r="UTB86" s="35"/>
      <c r="UTC86" s="35"/>
      <c r="UTD86" s="35"/>
      <c r="UTE86" s="35"/>
      <c r="UTF86" s="35"/>
      <c r="UTG86" s="35"/>
      <c r="UTH86" s="35"/>
      <c r="UTI86" s="35"/>
      <c r="UTJ86" s="35"/>
      <c r="UTK86" s="35"/>
      <c r="UTL86" s="35"/>
      <c r="UTM86" s="35"/>
      <c r="UTN86" s="35"/>
      <c r="UTO86" s="35"/>
      <c r="UTP86" s="35"/>
      <c r="UTQ86" s="35"/>
      <c r="UTR86" s="35"/>
      <c r="UTS86" s="35"/>
      <c r="UTT86" s="35"/>
      <c r="UTU86" s="35"/>
      <c r="UTV86" s="35"/>
      <c r="UTW86" s="35"/>
      <c r="UTX86" s="35"/>
      <c r="UTY86" s="35"/>
      <c r="UTZ86" s="35"/>
      <c r="UUA86" s="35"/>
      <c r="UUB86" s="35"/>
      <c r="UUC86" s="35"/>
      <c r="UUD86" s="35"/>
      <c r="UUE86" s="35"/>
      <c r="UUF86" s="35"/>
      <c r="UUG86" s="35"/>
      <c r="UUH86" s="35"/>
      <c r="UUI86" s="35"/>
      <c r="UUJ86" s="35"/>
      <c r="UUK86" s="35"/>
      <c r="UUL86" s="35"/>
      <c r="UUM86" s="35"/>
      <c r="UUN86" s="35"/>
      <c r="UUO86" s="35"/>
      <c r="UUP86" s="35"/>
      <c r="UUQ86" s="35"/>
      <c r="UUR86" s="35"/>
      <c r="UUS86" s="35"/>
      <c r="UUT86" s="35"/>
      <c r="UUU86" s="35"/>
      <c r="UUV86" s="35"/>
      <c r="UUW86" s="35"/>
      <c r="UUX86" s="35"/>
      <c r="UUY86" s="35"/>
      <c r="UUZ86" s="35"/>
      <c r="UVA86" s="35"/>
      <c r="UVB86" s="35"/>
      <c r="UVC86" s="35"/>
      <c r="UVD86" s="35"/>
      <c r="UVE86" s="35"/>
      <c r="UVF86" s="35"/>
      <c r="UVG86" s="35"/>
      <c r="UVH86" s="35"/>
      <c r="UVI86" s="35"/>
      <c r="UVJ86" s="35"/>
      <c r="UVK86" s="35"/>
      <c r="UVL86" s="35"/>
      <c r="UVM86" s="35"/>
      <c r="UVN86" s="35"/>
      <c r="UVO86" s="35"/>
      <c r="UVP86" s="35"/>
      <c r="UVQ86" s="35"/>
      <c r="UVR86" s="35"/>
      <c r="UVS86" s="35"/>
      <c r="UVT86" s="35"/>
      <c r="UVU86" s="35"/>
      <c r="UVV86" s="35"/>
      <c r="UVW86" s="35"/>
      <c r="UVX86" s="35"/>
      <c r="UVY86" s="35"/>
      <c r="UVZ86" s="35"/>
      <c r="UWA86" s="35"/>
      <c r="UWB86" s="35"/>
      <c r="UWC86" s="35"/>
      <c r="UWD86" s="35"/>
      <c r="UWE86" s="35"/>
      <c r="UWF86" s="35"/>
      <c r="UWG86" s="35"/>
      <c r="UWH86" s="35"/>
      <c r="UWI86" s="35"/>
      <c r="UWJ86" s="35"/>
      <c r="UWK86" s="35"/>
      <c r="UWL86" s="35"/>
      <c r="UWM86" s="35"/>
      <c r="UWN86" s="35"/>
      <c r="UWO86" s="35"/>
      <c r="UWP86" s="35"/>
      <c r="UWQ86" s="35"/>
      <c r="UWR86" s="35"/>
      <c r="UWS86" s="35"/>
      <c r="UWT86" s="35"/>
      <c r="UWU86" s="35"/>
      <c r="UWV86" s="35"/>
      <c r="UWW86" s="35"/>
      <c r="UWX86" s="35"/>
      <c r="UXE86" s="35"/>
      <c r="UXF86" s="35"/>
      <c r="UXG86" s="35"/>
      <c r="UXH86" s="35"/>
      <c r="UXI86" s="35"/>
      <c r="UXJ86" s="35"/>
      <c r="UXK86" s="35"/>
      <c r="UXL86" s="35"/>
      <c r="UXM86" s="35"/>
      <c r="UXN86" s="35"/>
      <c r="UXO86" s="35"/>
      <c r="UXP86" s="35"/>
      <c r="UXQ86" s="35"/>
      <c r="UXR86" s="35"/>
      <c r="UXS86" s="35"/>
      <c r="UXT86" s="35"/>
      <c r="UXU86" s="35"/>
      <c r="UXV86" s="35"/>
      <c r="UXW86" s="35"/>
      <c r="UXX86" s="35"/>
      <c r="UXY86" s="35"/>
      <c r="UXZ86" s="35"/>
      <c r="UYA86" s="35"/>
      <c r="UYB86" s="35"/>
      <c r="UYC86" s="35"/>
      <c r="UYD86" s="35"/>
      <c r="UYE86" s="35"/>
      <c r="UYF86" s="35"/>
      <c r="UYG86" s="35"/>
      <c r="UYH86" s="35"/>
      <c r="UYI86" s="35"/>
      <c r="UYJ86" s="35"/>
      <c r="UYK86" s="35"/>
      <c r="UYL86" s="35"/>
      <c r="UYM86" s="35"/>
      <c r="UYN86" s="35"/>
      <c r="UYO86" s="35"/>
      <c r="UYP86" s="35"/>
      <c r="UYQ86" s="35"/>
      <c r="UYR86" s="35"/>
      <c r="UYS86" s="35"/>
      <c r="UYT86" s="35"/>
      <c r="UYU86" s="35"/>
      <c r="UYV86" s="35"/>
      <c r="UYW86" s="35"/>
      <c r="UYX86" s="35"/>
      <c r="UYY86" s="35"/>
      <c r="UYZ86" s="35"/>
      <c r="UZA86" s="35"/>
      <c r="UZB86" s="35"/>
      <c r="UZC86" s="35"/>
      <c r="UZD86" s="35"/>
      <c r="UZE86" s="35"/>
      <c r="UZF86" s="35"/>
      <c r="UZG86" s="35"/>
      <c r="UZH86" s="35"/>
      <c r="UZI86" s="35"/>
      <c r="UZJ86" s="35"/>
      <c r="UZK86" s="35"/>
      <c r="UZL86" s="35"/>
      <c r="UZM86" s="35"/>
      <c r="UZN86" s="35"/>
      <c r="UZO86" s="35"/>
      <c r="UZP86" s="35"/>
      <c r="UZQ86" s="35"/>
      <c r="UZR86" s="35"/>
      <c r="UZS86" s="35"/>
      <c r="UZT86" s="35"/>
      <c r="UZU86" s="35"/>
      <c r="UZV86" s="35"/>
      <c r="UZW86" s="35"/>
      <c r="UZX86" s="35"/>
      <c r="UZY86" s="35"/>
      <c r="UZZ86" s="35"/>
      <c r="VAA86" s="35"/>
      <c r="VAB86" s="35"/>
      <c r="VAC86" s="35"/>
      <c r="VAD86" s="35"/>
      <c r="VAE86" s="35"/>
      <c r="VAF86" s="35"/>
      <c r="VAG86" s="35"/>
      <c r="VAH86" s="35"/>
      <c r="VAI86" s="35"/>
      <c r="VAJ86" s="35"/>
      <c r="VAK86" s="35"/>
      <c r="VAL86" s="35"/>
      <c r="VAM86" s="35"/>
      <c r="VAN86" s="35"/>
      <c r="VAO86" s="35"/>
      <c r="VAP86" s="35"/>
      <c r="VAQ86" s="35"/>
      <c r="VAR86" s="35"/>
      <c r="VAS86" s="35"/>
      <c r="VAT86" s="35"/>
      <c r="VAU86" s="35"/>
      <c r="VAV86" s="35"/>
      <c r="VAW86" s="35"/>
      <c r="VAX86" s="35"/>
      <c r="VAY86" s="35"/>
      <c r="VAZ86" s="35"/>
      <c r="VBA86" s="35"/>
      <c r="VBB86" s="35"/>
      <c r="VBC86" s="35"/>
      <c r="VBD86" s="35"/>
      <c r="VBE86" s="35"/>
      <c r="VBF86" s="35"/>
      <c r="VBG86" s="35"/>
      <c r="VBH86" s="35"/>
      <c r="VBI86" s="35"/>
      <c r="VBJ86" s="35"/>
      <c r="VBK86" s="35"/>
      <c r="VBL86" s="35"/>
      <c r="VBM86" s="35"/>
      <c r="VBN86" s="35"/>
      <c r="VBO86" s="35"/>
      <c r="VBP86" s="35"/>
      <c r="VBQ86" s="35"/>
      <c r="VBR86" s="35"/>
      <c r="VBS86" s="35"/>
      <c r="VBT86" s="35"/>
      <c r="VBU86" s="35"/>
      <c r="VBV86" s="35"/>
      <c r="VBW86" s="35"/>
      <c r="VBX86" s="35"/>
      <c r="VBY86" s="35"/>
      <c r="VBZ86" s="35"/>
      <c r="VCA86" s="35"/>
      <c r="VCB86" s="35"/>
      <c r="VCC86" s="35"/>
      <c r="VCD86" s="35"/>
      <c r="VCE86" s="35"/>
      <c r="VCF86" s="35"/>
      <c r="VCG86" s="35"/>
      <c r="VCH86" s="35"/>
      <c r="VCI86" s="35"/>
      <c r="VCJ86" s="35"/>
      <c r="VCK86" s="35"/>
      <c r="VCL86" s="35"/>
      <c r="VCM86" s="35"/>
      <c r="VCN86" s="35"/>
      <c r="VCO86" s="35"/>
      <c r="VCP86" s="35"/>
      <c r="VCQ86" s="35"/>
      <c r="VCR86" s="35"/>
      <c r="VCS86" s="35"/>
      <c r="VCT86" s="35"/>
      <c r="VCU86" s="35"/>
      <c r="VCV86" s="35"/>
      <c r="VCW86" s="35"/>
      <c r="VCX86" s="35"/>
      <c r="VCY86" s="35"/>
      <c r="VCZ86" s="35"/>
      <c r="VDA86" s="35"/>
      <c r="VDB86" s="35"/>
      <c r="VDC86" s="35"/>
      <c r="VDD86" s="35"/>
      <c r="VDE86" s="35"/>
      <c r="VDF86" s="35"/>
      <c r="VDG86" s="35"/>
      <c r="VDH86" s="35"/>
      <c r="VDI86" s="35"/>
      <c r="VDJ86" s="35"/>
      <c r="VDK86" s="35"/>
      <c r="VDL86" s="35"/>
      <c r="VDM86" s="35"/>
      <c r="VDN86" s="35"/>
      <c r="VDO86" s="35"/>
      <c r="VDP86" s="35"/>
      <c r="VDQ86" s="35"/>
      <c r="VDR86" s="35"/>
      <c r="VDS86" s="35"/>
      <c r="VDT86" s="35"/>
      <c r="VDU86" s="35"/>
      <c r="VDV86" s="35"/>
      <c r="VDW86" s="35"/>
      <c r="VDX86" s="35"/>
      <c r="VDY86" s="35"/>
      <c r="VDZ86" s="35"/>
      <c r="VEA86" s="35"/>
      <c r="VEB86" s="35"/>
      <c r="VEC86" s="35"/>
      <c r="VED86" s="35"/>
      <c r="VEE86" s="35"/>
      <c r="VEF86" s="35"/>
      <c r="VEG86" s="35"/>
      <c r="VEH86" s="35"/>
      <c r="VEI86" s="35"/>
      <c r="VEJ86" s="35"/>
      <c r="VEK86" s="35"/>
      <c r="VEL86" s="35"/>
      <c r="VEM86" s="35"/>
      <c r="VEN86" s="35"/>
      <c r="VEO86" s="35"/>
      <c r="VEP86" s="35"/>
      <c r="VEQ86" s="35"/>
      <c r="VER86" s="35"/>
      <c r="VES86" s="35"/>
      <c r="VET86" s="35"/>
      <c r="VEU86" s="35"/>
      <c r="VEV86" s="35"/>
      <c r="VEW86" s="35"/>
      <c r="VEX86" s="35"/>
      <c r="VEY86" s="35"/>
      <c r="VEZ86" s="35"/>
      <c r="VFA86" s="35"/>
      <c r="VFB86" s="35"/>
      <c r="VFC86" s="35"/>
      <c r="VFD86" s="35"/>
      <c r="VFE86" s="35"/>
      <c r="VFF86" s="35"/>
      <c r="VFG86" s="35"/>
      <c r="VFH86" s="35"/>
      <c r="VFI86" s="35"/>
      <c r="VFJ86" s="35"/>
      <c r="VFK86" s="35"/>
      <c r="VFL86" s="35"/>
      <c r="VFM86" s="35"/>
      <c r="VFN86" s="35"/>
      <c r="VFO86" s="35"/>
      <c r="VFP86" s="35"/>
      <c r="VFQ86" s="35"/>
      <c r="VFR86" s="35"/>
      <c r="VFS86" s="35"/>
      <c r="VFT86" s="35"/>
      <c r="VFU86" s="35"/>
      <c r="VFV86" s="35"/>
      <c r="VFW86" s="35"/>
      <c r="VFX86" s="35"/>
      <c r="VFY86" s="35"/>
      <c r="VFZ86" s="35"/>
      <c r="VGA86" s="35"/>
      <c r="VGB86" s="35"/>
      <c r="VGC86" s="35"/>
      <c r="VGD86" s="35"/>
      <c r="VGE86" s="35"/>
      <c r="VGF86" s="35"/>
      <c r="VGG86" s="35"/>
      <c r="VGH86" s="35"/>
      <c r="VGI86" s="35"/>
      <c r="VGJ86" s="35"/>
      <c r="VGK86" s="35"/>
      <c r="VGL86" s="35"/>
      <c r="VGM86" s="35"/>
      <c r="VGN86" s="35"/>
      <c r="VGO86" s="35"/>
      <c r="VGP86" s="35"/>
      <c r="VGQ86" s="35"/>
      <c r="VGR86" s="35"/>
      <c r="VGS86" s="35"/>
      <c r="VGT86" s="35"/>
      <c r="VHA86" s="35"/>
      <c r="VHB86" s="35"/>
      <c r="VHC86" s="35"/>
      <c r="VHD86" s="35"/>
      <c r="VHE86" s="35"/>
      <c r="VHF86" s="35"/>
      <c r="VHG86" s="35"/>
      <c r="VHH86" s="35"/>
      <c r="VHI86" s="35"/>
      <c r="VHJ86" s="35"/>
      <c r="VHK86" s="35"/>
      <c r="VHL86" s="35"/>
      <c r="VHM86" s="35"/>
      <c r="VHN86" s="35"/>
      <c r="VHO86" s="35"/>
      <c r="VHP86" s="35"/>
      <c r="VHQ86" s="35"/>
      <c r="VHR86" s="35"/>
      <c r="VHS86" s="35"/>
      <c r="VHT86" s="35"/>
      <c r="VHU86" s="35"/>
      <c r="VHV86" s="35"/>
      <c r="VHW86" s="35"/>
      <c r="VHX86" s="35"/>
      <c r="VHY86" s="35"/>
      <c r="VHZ86" s="35"/>
      <c r="VIA86" s="35"/>
      <c r="VIB86" s="35"/>
      <c r="VIC86" s="35"/>
      <c r="VID86" s="35"/>
      <c r="VIE86" s="35"/>
      <c r="VIF86" s="35"/>
      <c r="VIG86" s="35"/>
      <c r="VIH86" s="35"/>
      <c r="VII86" s="35"/>
      <c r="VIJ86" s="35"/>
      <c r="VIK86" s="35"/>
      <c r="VIL86" s="35"/>
      <c r="VIM86" s="35"/>
      <c r="VIN86" s="35"/>
      <c r="VIO86" s="35"/>
      <c r="VIP86" s="35"/>
      <c r="VIQ86" s="35"/>
      <c r="VIR86" s="35"/>
      <c r="VIS86" s="35"/>
      <c r="VIT86" s="35"/>
      <c r="VIU86" s="35"/>
      <c r="VIV86" s="35"/>
      <c r="VIW86" s="35"/>
      <c r="VIX86" s="35"/>
      <c r="VIY86" s="35"/>
      <c r="VIZ86" s="35"/>
      <c r="VJA86" s="35"/>
      <c r="VJB86" s="35"/>
      <c r="VJC86" s="35"/>
      <c r="VJD86" s="35"/>
      <c r="VJE86" s="35"/>
      <c r="VJF86" s="35"/>
      <c r="VJG86" s="35"/>
      <c r="VJH86" s="35"/>
      <c r="VJI86" s="35"/>
      <c r="VJJ86" s="35"/>
      <c r="VJK86" s="35"/>
      <c r="VJL86" s="35"/>
      <c r="VJM86" s="35"/>
      <c r="VJN86" s="35"/>
      <c r="VJO86" s="35"/>
      <c r="VJP86" s="35"/>
      <c r="VJQ86" s="35"/>
      <c r="VJR86" s="35"/>
      <c r="VJS86" s="35"/>
      <c r="VJT86" s="35"/>
      <c r="VJU86" s="35"/>
      <c r="VJV86" s="35"/>
      <c r="VJW86" s="35"/>
      <c r="VJX86" s="35"/>
      <c r="VJY86" s="35"/>
      <c r="VJZ86" s="35"/>
      <c r="VKA86" s="35"/>
      <c r="VKB86" s="35"/>
      <c r="VKC86" s="35"/>
      <c r="VKD86" s="35"/>
      <c r="VKE86" s="35"/>
      <c r="VKF86" s="35"/>
      <c r="VKG86" s="35"/>
      <c r="VKH86" s="35"/>
      <c r="VKI86" s="35"/>
      <c r="VKJ86" s="35"/>
      <c r="VKK86" s="35"/>
      <c r="VKL86" s="35"/>
      <c r="VKM86" s="35"/>
      <c r="VKN86" s="35"/>
      <c r="VKO86" s="35"/>
      <c r="VKP86" s="35"/>
      <c r="VKQ86" s="35"/>
      <c r="VKR86" s="35"/>
      <c r="VKS86" s="35"/>
      <c r="VKT86" s="35"/>
      <c r="VKU86" s="35"/>
      <c r="VKV86" s="35"/>
      <c r="VKW86" s="35"/>
      <c r="VKX86" s="35"/>
      <c r="VKY86" s="35"/>
      <c r="VKZ86" s="35"/>
      <c r="VLA86" s="35"/>
      <c r="VLB86" s="35"/>
      <c r="VLC86" s="35"/>
      <c r="VLD86" s="35"/>
      <c r="VLE86" s="35"/>
      <c r="VLF86" s="35"/>
      <c r="VLG86" s="35"/>
      <c r="VLH86" s="35"/>
      <c r="VLI86" s="35"/>
      <c r="VLJ86" s="35"/>
      <c r="VLK86" s="35"/>
      <c r="VLL86" s="35"/>
      <c r="VLM86" s="35"/>
      <c r="VLN86" s="35"/>
      <c r="VLO86" s="35"/>
      <c r="VLP86" s="35"/>
      <c r="VLQ86" s="35"/>
      <c r="VLR86" s="35"/>
      <c r="VLS86" s="35"/>
      <c r="VLT86" s="35"/>
      <c r="VLU86" s="35"/>
      <c r="VLV86" s="35"/>
      <c r="VLW86" s="35"/>
      <c r="VLX86" s="35"/>
      <c r="VLY86" s="35"/>
      <c r="VLZ86" s="35"/>
      <c r="VMA86" s="35"/>
      <c r="VMB86" s="35"/>
      <c r="VMC86" s="35"/>
      <c r="VMD86" s="35"/>
      <c r="VME86" s="35"/>
      <c r="VMF86" s="35"/>
      <c r="VMG86" s="35"/>
      <c r="VMH86" s="35"/>
      <c r="VMI86" s="35"/>
      <c r="VMJ86" s="35"/>
      <c r="VMK86" s="35"/>
      <c r="VML86" s="35"/>
      <c r="VMM86" s="35"/>
      <c r="VMN86" s="35"/>
      <c r="VMO86" s="35"/>
      <c r="VMP86" s="35"/>
      <c r="VMQ86" s="35"/>
      <c r="VMR86" s="35"/>
      <c r="VMS86" s="35"/>
      <c r="VMT86" s="35"/>
      <c r="VMU86" s="35"/>
      <c r="VMV86" s="35"/>
      <c r="VMW86" s="35"/>
      <c r="VMX86" s="35"/>
      <c r="VMY86" s="35"/>
      <c r="VMZ86" s="35"/>
      <c r="VNA86" s="35"/>
      <c r="VNB86" s="35"/>
      <c r="VNC86" s="35"/>
      <c r="VND86" s="35"/>
      <c r="VNE86" s="35"/>
      <c r="VNF86" s="35"/>
      <c r="VNG86" s="35"/>
      <c r="VNH86" s="35"/>
      <c r="VNI86" s="35"/>
      <c r="VNJ86" s="35"/>
      <c r="VNK86" s="35"/>
      <c r="VNL86" s="35"/>
      <c r="VNM86" s="35"/>
      <c r="VNN86" s="35"/>
      <c r="VNO86" s="35"/>
      <c r="VNP86" s="35"/>
      <c r="VNQ86" s="35"/>
      <c r="VNR86" s="35"/>
      <c r="VNS86" s="35"/>
      <c r="VNT86" s="35"/>
      <c r="VNU86" s="35"/>
      <c r="VNV86" s="35"/>
      <c r="VNW86" s="35"/>
      <c r="VNX86" s="35"/>
      <c r="VNY86" s="35"/>
      <c r="VNZ86" s="35"/>
      <c r="VOA86" s="35"/>
      <c r="VOB86" s="35"/>
      <c r="VOC86" s="35"/>
      <c r="VOD86" s="35"/>
      <c r="VOE86" s="35"/>
      <c r="VOF86" s="35"/>
      <c r="VOG86" s="35"/>
      <c r="VOH86" s="35"/>
      <c r="VOI86" s="35"/>
      <c r="VOJ86" s="35"/>
      <c r="VOK86" s="35"/>
      <c r="VOL86" s="35"/>
      <c r="VOM86" s="35"/>
      <c r="VON86" s="35"/>
      <c r="VOO86" s="35"/>
      <c r="VOP86" s="35"/>
      <c r="VOQ86" s="35"/>
      <c r="VOR86" s="35"/>
      <c r="VOS86" s="35"/>
      <c r="VOT86" s="35"/>
      <c r="VOU86" s="35"/>
      <c r="VOV86" s="35"/>
      <c r="VOW86" s="35"/>
      <c r="VOX86" s="35"/>
      <c r="VOY86" s="35"/>
      <c r="VOZ86" s="35"/>
      <c r="VPA86" s="35"/>
      <c r="VPB86" s="35"/>
      <c r="VPC86" s="35"/>
      <c r="VPD86" s="35"/>
      <c r="VPE86" s="35"/>
      <c r="VPF86" s="35"/>
      <c r="VPG86" s="35"/>
      <c r="VPH86" s="35"/>
      <c r="VPI86" s="35"/>
      <c r="VPJ86" s="35"/>
      <c r="VPK86" s="35"/>
      <c r="VPL86" s="35"/>
      <c r="VPM86" s="35"/>
      <c r="VPN86" s="35"/>
      <c r="VPO86" s="35"/>
      <c r="VPP86" s="35"/>
      <c r="VPQ86" s="35"/>
      <c r="VPR86" s="35"/>
      <c r="VPS86" s="35"/>
      <c r="VPT86" s="35"/>
      <c r="VPU86" s="35"/>
      <c r="VPV86" s="35"/>
      <c r="VPW86" s="35"/>
      <c r="VPX86" s="35"/>
      <c r="VPY86" s="35"/>
      <c r="VPZ86" s="35"/>
      <c r="VQA86" s="35"/>
      <c r="VQB86" s="35"/>
      <c r="VQC86" s="35"/>
      <c r="VQD86" s="35"/>
      <c r="VQE86" s="35"/>
      <c r="VQF86" s="35"/>
      <c r="VQG86" s="35"/>
      <c r="VQH86" s="35"/>
      <c r="VQI86" s="35"/>
      <c r="VQJ86" s="35"/>
      <c r="VQK86" s="35"/>
      <c r="VQL86" s="35"/>
      <c r="VQM86" s="35"/>
      <c r="VQN86" s="35"/>
      <c r="VQO86" s="35"/>
      <c r="VQP86" s="35"/>
      <c r="VQW86" s="35"/>
      <c r="VQX86" s="35"/>
      <c r="VQY86" s="35"/>
      <c r="VQZ86" s="35"/>
      <c r="VRA86" s="35"/>
      <c r="VRB86" s="35"/>
      <c r="VRC86" s="35"/>
      <c r="VRD86" s="35"/>
      <c r="VRE86" s="35"/>
      <c r="VRF86" s="35"/>
      <c r="VRG86" s="35"/>
      <c r="VRH86" s="35"/>
      <c r="VRI86" s="35"/>
      <c r="VRJ86" s="35"/>
      <c r="VRK86" s="35"/>
      <c r="VRL86" s="35"/>
      <c r="VRM86" s="35"/>
      <c r="VRN86" s="35"/>
      <c r="VRO86" s="35"/>
      <c r="VRP86" s="35"/>
      <c r="VRQ86" s="35"/>
      <c r="VRR86" s="35"/>
      <c r="VRS86" s="35"/>
      <c r="VRT86" s="35"/>
      <c r="VRU86" s="35"/>
      <c r="VRV86" s="35"/>
      <c r="VRW86" s="35"/>
      <c r="VRX86" s="35"/>
      <c r="VRY86" s="35"/>
      <c r="VRZ86" s="35"/>
      <c r="VSA86" s="35"/>
      <c r="VSB86" s="35"/>
      <c r="VSC86" s="35"/>
      <c r="VSD86" s="35"/>
      <c r="VSE86" s="35"/>
      <c r="VSF86" s="35"/>
      <c r="VSG86" s="35"/>
      <c r="VSH86" s="35"/>
      <c r="VSI86" s="35"/>
      <c r="VSJ86" s="35"/>
      <c r="VSK86" s="35"/>
      <c r="VSL86" s="35"/>
      <c r="VSM86" s="35"/>
      <c r="VSN86" s="35"/>
      <c r="VSO86" s="35"/>
      <c r="VSP86" s="35"/>
      <c r="VSQ86" s="35"/>
      <c r="VSR86" s="35"/>
      <c r="VSS86" s="35"/>
      <c r="VST86" s="35"/>
      <c r="VSU86" s="35"/>
      <c r="VSV86" s="35"/>
      <c r="VSW86" s="35"/>
      <c r="VSX86" s="35"/>
      <c r="VSY86" s="35"/>
      <c r="VSZ86" s="35"/>
      <c r="VTA86" s="35"/>
      <c r="VTB86" s="35"/>
      <c r="VTC86" s="35"/>
      <c r="VTD86" s="35"/>
      <c r="VTE86" s="35"/>
      <c r="VTF86" s="35"/>
      <c r="VTG86" s="35"/>
      <c r="VTH86" s="35"/>
      <c r="VTI86" s="35"/>
      <c r="VTJ86" s="35"/>
      <c r="VTK86" s="35"/>
      <c r="VTL86" s="35"/>
      <c r="VTM86" s="35"/>
      <c r="VTN86" s="35"/>
      <c r="VTO86" s="35"/>
      <c r="VTP86" s="35"/>
      <c r="VTQ86" s="35"/>
      <c r="VTR86" s="35"/>
      <c r="VTS86" s="35"/>
      <c r="VTT86" s="35"/>
      <c r="VTU86" s="35"/>
      <c r="VTV86" s="35"/>
      <c r="VTW86" s="35"/>
      <c r="VTX86" s="35"/>
      <c r="VTY86" s="35"/>
      <c r="VTZ86" s="35"/>
      <c r="VUA86" s="35"/>
      <c r="VUB86" s="35"/>
      <c r="VUC86" s="35"/>
      <c r="VUD86" s="35"/>
      <c r="VUE86" s="35"/>
      <c r="VUF86" s="35"/>
      <c r="VUG86" s="35"/>
      <c r="VUH86" s="35"/>
      <c r="VUI86" s="35"/>
      <c r="VUJ86" s="35"/>
      <c r="VUK86" s="35"/>
      <c r="VUL86" s="35"/>
      <c r="VUM86" s="35"/>
      <c r="VUN86" s="35"/>
      <c r="VUO86" s="35"/>
      <c r="VUP86" s="35"/>
      <c r="VUQ86" s="35"/>
      <c r="VUR86" s="35"/>
      <c r="VUS86" s="35"/>
      <c r="VUT86" s="35"/>
      <c r="VUU86" s="35"/>
      <c r="VUV86" s="35"/>
      <c r="VUW86" s="35"/>
      <c r="VUX86" s="35"/>
      <c r="VUY86" s="35"/>
      <c r="VUZ86" s="35"/>
      <c r="VVA86" s="35"/>
      <c r="VVB86" s="35"/>
      <c r="VVC86" s="35"/>
      <c r="VVD86" s="35"/>
      <c r="VVE86" s="35"/>
      <c r="VVF86" s="35"/>
      <c r="VVG86" s="35"/>
      <c r="VVH86" s="35"/>
      <c r="VVI86" s="35"/>
      <c r="VVJ86" s="35"/>
      <c r="VVK86" s="35"/>
      <c r="VVL86" s="35"/>
      <c r="VVM86" s="35"/>
      <c r="VVN86" s="35"/>
      <c r="VVO86" s="35"/>
      <c r="VVP86" s="35"/>
      <c r="VVQ86" s="35"/>
      <c r="VVR86" s="35"/>
      <c r="VVS86" s="35"/>
      <c r="VVT86" s="35"/>
      <c r="VVU86" s="35"/>
      <c r="VVV86" s="35"/>
      <c r="VVW86" s="35"/>
      <c r="VVX86" s="35"/>
      <c r="VVY86" s="35"/>
      <c r="VVZ86" s="35"/>
      <c r="VWA86" s="35"/>
      <c r="VWB86" s="35"/>
      <c r="VWC86" s="35"/>
      <c r="VWD86" s="35"/>
      <c r="VWE86" s="35"/>
      <c r="VWF86" s="35"/>
      <c r="VWG86" s="35"/>
      <c r="VWH86" s="35"/>
      <c r="VWI86" s="35"/>
      <c r="VWJ86" s="35"/>
      <c r="VWK86" s="35"/>
      <c r="VWL86" s="35"/>
      <c r="VWM86" s="35"/>
      <c r="VWN86" s="35"/>
      <c r="VWO86" s="35"/>
      <c r="VWP86" s="35"/>
      <c r="VWQ86" s="35"/>
      <c r="VWR86" s="35"/>
      <c r="VWS86" s="35"/>
      <c r="VWT86" s="35"/>
      <c r="VWU86" s="35"/>
      <c r="VWV86" s="35"/>
      <c r="VWW86" s="35"/>
      <c r="VWX86" s="35"/>
      <c r="VWY86" s="35"/>
      <c r="VWZ86" s="35"/>
      <c r="VXA86" s="35"/>
      <c r="VXB86" s="35"/>
      <c r="VXC86" s="35"/>
      <c r="VXD86" s="35"/>
      <c r="VXE86" s="35"/>
      <c r="VXF86" s="35"/>
      <c r="VXG86" s="35"/>
      <c r="VXH86" s="35"/>
      <c r="VXI86" s="35"/>
      <c r="VXJ86" s="35"/>
      <c r="VXK86" s="35"/>
      <c r="VXL86" s="35"/>
      <c r="VXM86" s="35"/>
      <c r="VXN86" s="35"/>
      <c r="VXO86" s="35"/>
      <c r="VXP86" s="35"/>
      <c r="VXQ86" s="35"/>
      <c r="VXR86" s="35"/>
      <c r="VXS86" s="35"/>
      <c r="VXT86" s="35"/>
      <c r="VXU86" s="35"/>
      <c r="VXV86" s="35"/>
      <c r="VXW86" s="35"/>
      <c r="VXX86" s="35"/>
      <c r="VXY86" s="35"/>
      <c r="VXZ86" s="35"/>
      <c r="VYA86" s="35"/>
      <c r="VYB86" s="35"/>
      <c r="VYC86" s="35"/>
      <c r="VYD86" s="35"/>
      <c r="VYE86" s="35"/>
      <c r="VYF86" s="35"/>
      <c r="VYG86" s="35"/>
      <c r="VYH86" s="35"/>
      <c r="VYI86" s="35"/>
      <c r="VYJ86" s="35"/>
      <c r="VYK86" s="35"/>
      <c r="VYL86" s="35"/>
      <c r="VYM86" s="35"/>
      <c r="VYN86" s="35"/>
      <c r="VYO86" s="35"/>
      <c r="VYP86" s="35"/>
      <c r="VYQ86" s="35"/>
      <c r="VYR86" s="35"/>
      <c r="VYS86" s="35"/>
      <c r="VYT86" s="35"/>
      <c r="VYU86" s="35"/>
      <c r="VYV86" s="35"/>
      <c r="VYW86" s="35"/>
      <c r="VYX86" s="35"/>
      <c r="VYY86" s="35"/>
      <c r="VYZ86" s="35"/>
      <c r="VZA86" s="35"/>
      <c r="VZB86" s="35"/>
      <c r="VZC86" s="35"/>
      <c r="VZD86" s="35"/>
      <c r="VZE86" s="35"/>
      <c r="VZF86" s="35"/>
      <c r="VZG86" s="35"/>
      <c r="VZH86" s="35"/>
      <c r="VZI86" s="35"/>
      <c r="VZJ86" s="35"/>
      <c r="VZK86" s="35"/>
      <c r="VZL86" s="35"/>
      <c r="VZM86" s="35"/>
      <c r="VZN86" s="35"/>
      <c r="VZO86" s="35"/>
      <c r="VZP86" s="35"/>
      <c r="VZQ86" s="35"/>
      <c r="VZR86" s="35"/>
      <c r="VZS86" s="35"/>
      <c r="VZT86" s="35"/>
      <c r="VZU86" s="35"/>
      <c r="VZV86" s="35"/>
      <c r="VZW86" s="35"/>
      <c r="VZX86" s="35"/>
      <c r="VZY86" s="35"/>
      <c r="VZZ86" s="35"/>
      <c r="WAA86" s="35"/>
      <c r="WAB86" s="35"/>
      <c r="WAC86" s="35"/>
      <c r="WAD86" s="35"/>
      <c r="WAE86" s="35"/>
      <c r="WAF86" s="35"/>
      <c r="WAG86" s="35"/>
      <c r="WAH86" s="35"/>
      <c r="WAI86" s="35"/>
      <c r="WAJ86" s="35"/>
      <c r="WAK86" s="35"/>
      <c r="WAL86" s="35"/>
      <c r="WAS86" s="35"/>
      <c r="WAT86" s="35"/>
      <c r="WAU86" s="35"/>
      <c r="WAV86" s="35"/>
      <c r="WAW86" s="35"/>
      <c r="WAX86" s="35"/>
      <c r="WAY86" s="35"/>
      <c r="WAZ86" s="35"/>
      <c r="WBA86" s="35"/>
      <c r="WBB86" s="35"/>
      <c r="WBC86" s="35"/>
      <c r="WBD86" s="35"/>
      <c r="WBE86" s="35"/>
      <c r="WBF86" s="35"/>
      <c r="WBG86" s="35"/>
      <c r="WBH86" s="35"/>
      <c r="WBI86" s="35"/>
      <c r="WBJ86" s="35"/>
      <c r="WBK86" s="35"/>
      <c r="WBL86" s="35"/>
      <c r="WBM86" s="35"/>
      <c r="WBN86" s="35"/>
      <c r="WBO86" s="35"/>
      <c r="WBP86" s="35"/>
      <c r="WBQ86" s="35"/>
      <c r="WBR86" s="35"/>
      <c r="WBS86" s="35"/>
      <c r="WBT86" s="35"/>
      <c r="WBU86" s="35"/>
      <c r="WBV86" s="35"/>
      <c r="WBW86" s="35"/>
      <c r="WBX86" s="35"/>
      <c r="WBY86" s="35"/>
      <c r="WBZ86" s="35"/>
      <c r="WCA86" s="35"/>
      <c r="WCB86" s="35"/>
      <c r="WCC86" s="35"/>
      <c r="WCD86" s="35"/>
      <c r="WCE86" s="35"/>
      <c r="WCF86" s="35"/>
      <c r="WCG86" s="35"/>
      <c r="WCH86" s="35"/>
      <c r="WCI86" s="35"/>
      <c r="WCJ86" s="35"/>
      <c r="WCK86" s="35"/>
      <c r="WCL86" s="35"/>
      <c r="WCM86" s="35"/>
      <c r="WCN86" s="35"/>
      <c r="WCO86" s="35"/>
      <c r="WCP86" s="35"/>
      <c r="WCQ86" s="35"/>
      <c r="WCR86" s="35"/>
      <c r="WCS86" s="35"/>
      <c r="WCT86" s="35"/>
      <c r="WCU86" s="35"/>
      <c r="WCV86" s="35"/>
      <c r="WCW86" s="35"/>
      <c r="WCX86" s="35"/>
      <c r="WCY86" s="35"/>
      <c r="WCZ86" s="35"/>
      <c r="WDA86" s="35"/>
      <c r="WDB86" s="35"/>
      <c r="WDC86" s="35"/>
      <c r="WDD86" s="35"/>
      <c r="WDE86" s="35"/>
      <c r="WDF86" s="35"/>
      <c r="WDG86" s="35"/>
      <c r="WDH86" s="35"/>
      <c r="WDI86" s="35"/>
      <c r="WDJ86" s="35"/>
      <c r="WDK86" s="35"/>
      <c r="WDL86" s="35"/>
      <c r="WDM86" s="35"/>
      <c r="WDN86" s="35"/>
      <c r="WDO86" s="35"/>
      <c r="WDP86" s="35"/>
      <c r="WDQ86" s="35"/>
      <c r="WDR86" s="35"/>
      <c r="WDS86" s="35"/>
      <c r="WDT86" s="35"/>
      <c r="WDU86" s="35"/>
      <c r="WDV86" s="35"/>
      <c r="WDW86" s="35"/>
      <c r="WDX86" s="35"/>
      <c r="WDY86" s="35"/>
      <c r="WDZ86" s="35"/>
      <c r="WEA86" s="35"/>
      <c r="WEB86" s="35"/>
      <c r="WEC86" s="35"/>
      <c r="WED86" s="35"/>
      <c r="WEE86" s="35"/>
      <c r="WEF86" s="35"/>
      <c r="WEG86" s="35"/>
      <c r="WEH86" s="35"/>
      <c r="WEI86" s="35"/>
      <c r="WEJ86" s="35"/>
      <c r="WEK86" s="35"/>
      <c r="WEL86" s="35"/>
      <c r="WEM86" s="35"/>
      <c r="WEN86" s="35"/>
      <c r="WEO86" s="35"/>
      <c r="WEP86" s="35"/>
      <c r="WEQ86" s="35"/>
      <c r="WER86" s="35"/>
      <c r="WES86" s="35"/>
      <c r="WET86" s="35"/>
      <c r="WEU86" s="35"/>
      <c r="WEV86" s="35"/>
      <c r="WEW86" s="35"/>
      <c r="WEX86" s="35"/>
      <c r="WEY86" s="35"/>
      <c r="WEZ86" s="35"/>
      <c r="WFA86" s="35"/>
      <c r="WFB86" s="35"/>
      <c r="WFC86" s="35"/>
      <c r="WFD86" s="35"/>
      <c r="WFE86" s="35"/>
      <c r="WFF86" s="35"/>
      <c r="WFG86" s="35"/>
      <c r="WFH86" s="35"/>
      <c r="WFI86" s="35"/>
      <c r="WFJ86" s="35"/>
      <c r="WFK86" s="35"/>
      <c r="WFL86" s="35"/>
      <c r="WFM86" s="35"/>
      <c r="WFN86" s="35"/>
      <c r="WFO86" s="35"/>
      <c r="WFP86" s="35"/>
      <c r="WFQ86" s="35"/>
      <c r="WFR86" s="35"/>
      <c r="WFS86" s="35"/>
      <c r="WFT86" s="35"/>
      <c r="WFU86" s="35"/>
      <c r="WFV86" s="35"/>
      <c r="WFW86" s="35"/>
      <c r="WFX86" s="35"/>
      <c r="WFY86" s="35"/>
      <c r="WFZ86" s="35"/>
      <c r="WGA86" s="35"/>
      <c r="WGB86" s="35"/>
      <c r="WGC86" s="35"/>
      <c r="WGD86" s="35"/>
      <c r="WGE86" s="35"/>
      <c r="WGF86" s="35"/>
      <c r="WGG86" s="35"/>
      <c r="WGH86" s="35"/>
      <c r="WGI86" s="35"/>
      <c r="WGJ86" s="35"/>
      <c r="WGK86" s="35"/>
      <c r="WGL86" s="35"/>
      <c r="WGM86" s="35"/>
      <c r="WGN86" s="35"/>
      <c r="WGO86" s="35"/>
      <c r="WGP86" s="35"/>
      <c r="WGQ86" s="35"/>
      <c r="WGR86" s="35"/>
      <c r="WGS86" s="35"/>
      <c r="WGT86" s="35"/>
      <c r="WGU86" s="35"/>
      <c r="WGV86" s="35"/>
      <c r="WGW86" s="35"/>
      <c r="WGX86" s="35"/>
      <c r="WGY86" s="35"/>
      <c r="WGZ86" s="35"/>
      <c r="WHA86" s="35"/>
      <c r="WHB86" s="35"/>
      <c r="WHC86" s="35"/>
      <c r="WHD86" s="35"/>
      <c r="WHE86" s="35"/>
      <c r="WHF86" s="35"/>
      <c r="WHG86" s="35"/>
      <c r="WHH86" s="35"/>
      <c r="WHI86" s="35"/>
      <c r="WHJ86" s="35"/>
      <c r="WHK86" s="35"/>
      <c r="WHL86" s="35"/>
      <c r="WHM86" s="35"/>
      <c r="WHN86" s="35"/>
      <c r="WHO86" s="35"/>
      <c r="WHP86" s="35"/>
      <c r="WHQ86" s="35"/>
      <c r="WHR86" s="35"/>
      <c r="WHS86" s="35"/>
      <c r="WHT86" s="35"/>
      <c r="WHU86" s="35"/>
      <c r="WHV86" s="35"/>
      <c r="WHW86" s="35"/>
      <c r="WHX86" s="35"/>
      <c r="WHY86" s="35"/>
      <c r="WHZ86" s="35"/>
      <c r="WIA86" s="35"/>
      <c r="WIB86" s="35"/>
      <c r="WIC86" s="35"/>
      <c r="WID86" s="35"/>
      <c r="WIE86" s="35"/>
      <c r="WIF86" s="35"/>
      <c r="WIG86" s="35"/>
      <c r="WIH86" s="35"/>
      <c r="WII86" s="35"/>
      <c r="WIJ86" s="35"/>
      <c r="WIK86" s="35"/>
      <c r="WIL86" s="35"/>
      <c r="WIM86" s="35"/>
      <c r="WIN86" s="35"/>
      <c r="WIO86" s="35"/>
      <c r="WIP86" s="35"/>
      <c r="WIQ86" s="35"/>
      <c r="WIR86" s="35"/>
      <c r="WIS86" s="35"/>
      <c r="WIT86" s="35"/>
      <c r="WIU86" s="35"/>
      <c r="WIV86" s="35"/>
      <c r="WIW86" s="35"/>
      <c r="WIX86" s="35"/>
      <c r="WIY86" s="35"/>
      <c r="WIZ86" s="35"/>
      <c r="WJA86" s="35"/>
      <c r="WJB86" s="35"/>
      <c r="WJC86" s="35"/>
      <c r="WJD86" s="35"/>
      <c r="WJE86" s="35"/>
      <c r="WJF86" s="35"/>
      <c r="WJG86" s="35"/>
      <c r="WJH86" s="35"/>
      <c r="WJI86" s="35"/>
      <c r="WJJ86" s="35"/>
      <c r="WJK86" s="35"/>
      <c r="WJL86" s="35"/>
      <c r="WJM86" s="35"/>
      <c r="WJN86" s="35"/>
      <c r="WJO86" s="35"/>
      <c r="WJP86" s="35"/>
      <c r="WJQ86" s="35"/>
      <c r="WJR86" s="35"/>
      <c r="WJS86" s="35"/>
      <c r="WJT86" s="35"/>
      <c r="WJU86" s="35"/>
      <c r="WJV86" s="35"/>
      <c r="WJW86" s="35"/>
      <c r="WJX86" s="35"/>
      <c r="WJY86" s="35"/>
      <c r="WJZ86" s="35"/>
      <c r="WKA86" s="35"/>
      <c r="WKB86" s="35"/>
      <c r="WKC86" s="35"/>
      <c r="WKD86" s="35"/>
      <c r="WKE86" s="35"/>
      <c r="WKF86" s="35"/>
      <c r="WKG86" s="35"/>
      <c r="WKH86" s="35"/>
      <c r="WKO86" s="35"/>
      <c r="WKP86" s="35"/>
      <c r="WKQ86" s="35"/>
      <c r="WKR86" s="35"/>
      <c r="WKS86" s="35"/>
      <c r="WKT86" s="35"/>
      <c r="WKU86" s="35"/>
      <c r="WKV86" s="35"/>
      <c r="WKW86" s="35"/>
      <c r="WKX86" s="35"/>
      <c r="WKY86" s="35"/>
      <c r="WKZ86" s="35"/>
      <c r="WLA86" s="35"/>
      <c r="WLB86" s="35"/>
      <c r="WLC86" s="35"/>
      <c r="WLD86" s="35"/>
      <c r="WLE86" s="35"/>
      <c r="WLF86" s="35"/>
      <c r="WLG86" s="35"/>
      <c r="WLH86" s="35"/>
      <c r="WLI86" s="35"/>
      <c r="WLJ86" s="35"/>
      <c r="WLK86" s="35"/>
      <c r="WLL86" s="35"/>
      <c r="WLM86" s="35"/>
      <c r="WLN86" s="35"/>
      <c r="WLO86" s="35"/>
      <c r="WLP86" s="35"/>
      <c r="WLQ86" s="35"/>
      <c r="WLR86" s="35"/>
      <c r="WLS86" s="35"/>
      <c r="WLT86" s="35"/>
      <c r="WLU86" s="35"/>
      <c r="WLV86" s="35"/>
      <c r="WLW86" s="35"/>
      <c r="WLX86" s="35"/>
      <c r="WLY86" s="35"/>
      <c r="WLZ86" s="35"/>
      <c r="WMA86" s="35"/>
      <c r="WMB86" s="35"/>
      <c r="WMC86" s="35"/>
      <c r="WMD86" s="35"/>
      <c r="WME86" s="35"/>
      <c r="WMF86" s="35"/>
      <c r="WMG86" s="35"/>
      <c r="WMH86" s="35"/>
      <c r="WMI86" s="35"/>
      <c r="WMJ86" s="35"/>
      <c r="WMK86" s="35"/>
      <c r="WML86" s="35"/>
      <c r="WMM86" s="35"/>
      <c r="WMN86" s="35"/>
      <c r="WMO86" s="35"/>
      <c r="WMP86" s="35"/>
      <c r="WMQ86" s="35"/>
      <c r="WMR86" s="35"/>
      <c r="WMS86" s="35"/>
      <c r="WMT86" s="35"/>
      <c r="WMU86" s="35"/>
      <c r="WMV86" s="35"/>
      <c r="WMW86" s="35"/>
      <c r="WMX86" s="35"/>
      <c r="WMY86" s="35"/>
      <c r="WMZ86" s="35"/>
      <c r="WNA86" s="35"/>
      <c r="WNB86" s="35"/>
      <c r="WNC86" s="35"/>
      <c r="WND86" s="35"/>
      <c r="WNE86" s="35"/>
      <c r="WNF86" s="35"/>
      <c r="WNG86" s="35"/>
      <c r="WNH86" s="35"/>
      <c r="WNI86" s="35"/>
      <c r="WNJ86" s="35"/>
      <c r="WNK86" s="35"/>
      <c r="WNL86" s="35"/>
      <c r="WNM86" s="35"/>
      <c r="WNN86" s="35"/>
      <c r="WNO86" s="35"/>
      <c r="WNP86" s="35"/>
      <c r="WNQ86" s="35"/>
      <c r="WNR86" s="35"/>
      <c r="WNS86" s="35"/>
      <c r="WNT86" s="35"/>
      <c r="WNU86" s="35"/>
      <c r="WNV86" s="35"/>
      <c r="WNW86" s="35"/>
      <c r="WNX86" s="35"/>
      <c r="WNY86" s="35"/>
      <c r="WNZ86" s="35"/>
      <c r="WOA86" s="35"/>
      <c r="WOB86" s="35"/>
      <c r="WOC86" s="35"/>
      <c r="WOD86" s="35"/>
      <c r="WOE86" s="35"/>
      <c r="WOF86" s="35"/>
      <c r="WOG86" s="35"/>
      <c r="WOH86" s="35"/>
      <c r="WOI86" s="35"/>
      <c r="WOJ86" s="35"/>
      <c r="WOK86" s="35"/>
      <c r="WOL86" s="35"/>
      <c r="WOM86" s="35"/>
      <c r="WON86" s="35"/>
      <c r="WOO86" s="35"/>
      <c r="WOP86" s="35"/>
      <c r="WOQ86" s="35"/>
      <c r="WOR86" s="35"/>
      <c r="WOS86" s="35"/>
      <c r="WOT86" s="35"/>
      <c r="WOU86" s="35"/>
      <c r="WOV86" s="35"/>
      <c r="WOW86" s="35"/>
      <c r="WOX86" s="35"/>
      <c r="WOY86" s="35"/>
      <c r="WOZ86" s="35"/>
      <c r="WPA86" s="35"/>
      <c r="WPB86" s="35"/>
      <c r="WPC86" s="35"/>
      <c r="WPD86" s="35"/>
      <c r="WPE86" s="35"/>
      <c r="WPF86" s="35"/>
      <c r="WPG86" s="35"/>
      <c r="WPH86" s="35"/>
      <c r="WPI86" s="35"/>
      <c r="WPJ86" s="35"/>
      <c r="WPK86" s="35"/>
      <c r="WPL86" s="35"/>
      <c r="WPM86" s="35"/>
      <c r="WPN86" s="35"/>
      <c r="WPO86" s="35"/>
      <c r="WPP86" s="35"/>
      <c r="WPQ86" s="35"/>
      <c r="WPR86" s="35"/>
      <c r="WPS86" s="35"/>
      <c r="WPT86" s="35"/>
      <c r="WPU86" s="35"/>
      <c r="WPV86" s="35"/>
      <c r="WPW86" s="35"/>
      <c r="WPX86" s="35"/>
      <c r="WPY86" s="35"/>
      <c r="WPZ86" s="35"/>
      <c r="WQA86" s="35"/>
      <c r="WQB86" s="35"/>
      <c r="WQC86" s="35"/>
      <c r="WQD86" s="35"/>
      <c r="WQE86" s="35"/>
      <c r="WQF86" s="35"/>
      <c r="WQG86" s="35"/>
      <c r="WQH86" s="35"/>
      <c r="WQI86" s="35"/>
      <c r="WQJ86" s="35"/>
      <c r="WQK86" s="35"/>
      <c r="WQL86" s="35"/>
      <c r="WQM86" s="35"/>
      <c r="WQN86" s="35"/>
      <c r="WQO86" s="35"/>
      <c r="WQP86" s="35"/>
      <c r="WQQ86" s="35"/>
      <c r="WQR86" s="35"/>
      <c r="WQS86" s="35"/>
      <c r="WQT86" s="35"/>
      <c r="WQU86" s="35"/>
      <c r="WQV86" s="35"/>
      <c r="WQW86" s="35"/>
      <c r="WQX86" s="35"/>
      <c r="WQY86" s="35"/>
      <c r="WQZ86" s="35"/>
      <c r="WRA86" s="35"/>
      <c r="WRB86" s="35"/>
      <c r="WRC86" s="35"/>
      <c r="WRD86" s="35"/>
      <c r="WRE86" s="35"/>
      <c r="WRF86" s="35"/>
      <c r="WRG86" s="35"/>
      <c r="WRH86" s="35"/>
      <c r="WRI86" s="35"/>
      <c r="WRJ86" s="35"/>
      <c r="WRK86" s="35"/>
      <c r="WRL86" s="35"/>
      <c r="WRM86" s="35"/>
      <c r="WRN86" s="35"/>
      <c r="WRO86" s="35"/>
      <c r="WRP86" s="35"/>
      <c r="WRQ86" s="35"/>
      <c r="WRR86" s="35"/>
      <c r="WRS86" s="35"/>
      <c r="WRT86" s="35"/>
      <c r="WRU86" s="35"/>
      <c r="WRV86" s="35"/>
      <c r="WRW86" s="35"/>
      <c r="WRX86" s="35"/>
      <c r="WRY86" s="35"/>
      <c r="WRZ86" s="35"/>
      <c r="WSA86" s="35"/>
      <c r="WSB86" s="35"/>
      <c r="WSC86" s="35"/>
      <c r="WSD86" s="35"/>
      <c r="WSE86" s="35"/>
      <c r="WSF86" s="35"/>
      <c r="WSG86" s="35"/>
      <c r="WSH86" s="35"/>
      <c r="WSI86" s="35"/>
      <c r="WSJ86" s="35"/>
      <c r="WSK86" s="35"/>
      <c r="WSL86" s="35"/>
      <c r="WSM86" s="35"/>
      <c r="WSN86" s="35"/>
      <c r="WSO86" s="35"/>
      <c r="WSP86" s="35"/>
      <c r="WSQ86" s="35"/>
      <c r="WSR86" s="35"/>
      <c r="WSS86" s="35"/>
      <c r="WST86" s="35"/>
      <c r="WSU86" s="35"/>
      <c r="WSV86" s="35"/>
      <c r="WSW86" s="35"/>
      <c r="WSX86" s="35"/>
      <c r="WSY86" s="35"/>
      <c r="WSZ86" s="35"/>
      <c r="WTA86" s="35"/>
      <c r="WTB86" s="35"/>
      <c r="WTC86" s="35"/>
      <c r="WTD86" s="35"/>
      <c r="WTE86" s="35"/>
      <c r="WTF86" s="35"/>
      <c r="WTG86" s="35"/>
      <c r="WTH86" s="35"/>
      <c r="WTI86" s="35"/>
      <c r="WTJ86" s="35"/>
      <c r="WTK86" s="35"/>
      <c r="WTL86" s="35"/>
      <c r="WTM86" s="35"/>
      <c r="WTN86" s="35"/>
      <c r="WTO86" s="35"/>
      <c r="WTP86" s="35"/>
      <c r="WTQ86" s="35"/>
      <c r="WTR86" s="35"/>
      <c r="WTS86" s="35"/>
      <c r="WTT86" s="35"/>
      <c r="WTU86" s="35"/>
      <c r="WTV86" s="35"/>
      <c r="WTW86" s="35"/>
      <c r="WTX86" s="35"/>
      <c r="WTY86" s="35"/>
      <c r="WTZ86" s="35"/>
      <c r="WUA86" s="35"/>
      <c r="WUB86" s="35"/>
      <c r="WUC86" s="35"/>
      <c r="WUD86" s="35"/>
      <c r="WUK86" s="35"/>
      <c r="WUL86" s="35"/>
      <c r="WUM86" s="35"/>
      <c r="WUN86" s="35"/>
      <c r="WUO86" s="35"/>
      <c r="WUP86" s="35"/>
      <c r="WUQ86" s="35"/>
      <c r="WUR86" s="35"/>
      <c r="WUS86" s="35"/>
      <c r="WUT86" s="35"/>
      <c r="WUU86" s="35"/>
      <c r="WUV86" s="35"/>
      <c r="WUW86" s="35"/>
      <c r="WUX86" s="35"/>
      <c r="WUY86" s="35"/>
      <c r="WUZ86" s="35"/>
      <c r="WVA86" s="35"/>
      <c r="WVB86" s="35"/>
      <c r="WVC86" s="35"/>
      <c r="WVD86" s="35"/>
      <c r="WVE86" s="35"/>
      <c r="WVF86" s="35"/>
      <c r="WVG86" s="35"/>
      <c r="WVH86" s="35"/>
      <c r="WVI86" s="35"/>
      <c r="WVJ86" s="35"/>
      <c r="WVK86" s="35"/>
      <c r="WVL86" s="35"/>
      <c r="WVM86" s="35"/>
      <c r="WVN86" s="35"/>
      <c r="WVO86" s="35"/>
      <c r="WVP86" s="35"/>
      <c r="WVQ86" s="35"/>
      <c r="WVR86" s="35"/>
      <c r="WVS86" s="35"/>
      <c r="WVT86" s="35"/>
      <c r="WVU86" s="35"/>
      <c r="WVV86" s="35"/>
      <c r="WVW86" s="35"/>
      <c r="WVX86" s="35"/>
      <c r="WVY86" s="35"/>
      <c r="WVZ86" s="35"/>
      <c r="WWA86" s="35"/>
      <c r="WWB86" s="35"/>
      <c r="WWC86" s="35"/>
      <c r="WWD86" s="35"/>
      <c r="WWE86" s="35"/>
      <c r="WWF86" s="35"/>
      <c r="WWG86" s="35"/>
      <c r="WWH86" s="35"/>
      <c r="WWI86" s="35"/>
      <c r="WWJ86" s="35"/>
      <c r="WWK86" s="35"/>
      <c r="WWL86" s="35"/>
      <c r="WWM86" s="35"/>
      <c r="WWN86" s="35"/>
      <c r="WWO86" s="35"/>
      <c r="WWP86" s="35"/>
      <c r="WWQ86" s="35"/>
      <c r="WWR86" s="35"/>
      <c r="WWS86" s="35"/>
      <c r="WWT86" s="35"/>
      <c r="WWU86" s="35"/>
      <c r="WWV86" s="35"/>
      <c r="WWW86" s="35"/>
      <c r="WWX86" s="35"/>
      <c r="WWY86" s="35"/>
      <c r="WWZ86" s="35"/>
      <c r="WXA86" s="35"/>
      <c r="WXB86" s="35"/>
      <c r="WXC86" s="35"/>
      <c r="WXD86" s="35"/>
      <c r="WXE86" s="35"/>
      <c r="WXF86" s="35"/>
      <c r="WXG86" s="35"/>
      <c r="WXH86" s="35"/>
      <c r="WXI86" s="35"/>
      <c r="WXJ86" s="35"/>
      <c r="WXK86" s="35"/>
      <c r="WXL86" s="35"/>
      <c r="WXM86" s="35"/>
      <c r="WXN86" s="35"/>
      <c r="WXO86" s="35"/>
      <c r="WXP86" s="35"/>
      <c r="WXQ86" s="35"/>
      <c r="WXR86" s="35"/>
      <c r="WXS86" s="35"/>
      <c r="WXT86" s="35"/>
      <c r="WXU86" s="35"/>
      <c r="WXV86" s="35"/>
      <c r="WXW86" s="35"/>
      <c r="WXX86" s="35"/>
      <c r="WXY86" s="35"/>
      <c r="WXZ86" s="35"/>
      <c r="WYA86" s="35"/>
      <c r="WYB86" s="35"/>
      <c r="WYC86" s="35"/>
      <c r="WYD86" s="35"/>
      <c r="WYE86" s="35"/>
      <c r="WYF86" s="35"/>
      <c r="WYG86" s="35"/>
      <c r="WYH86" s="35"/>
      <c r="WYI86" s="35"/>
      <c r="WYJ86" s="35"/>
      <c r="WYK86" s="35"/>
      <c r="WYL86" s="35"/>
      <c r="WYM86" s="35"/>
      <c r="WYN86" s="35"/>
      <c r="WYO86" s="35"/>
      <c r="WYP86" s="35"/>
      <c r="WYQ86" s="35"/>
      <c r="WYR86" s="35"/>
      <c r="WYS86" s="35"/>
      <c r="WYT86" s="35"/>
      <c r="WYU86" s="35"/>
      <c r="WYV86" s="35"/>
      <c r="WYW86" s="35"/>
      <c r="WYX86" s="35"/>
      <c r="WYY86" s="35"/>
      <c r="WYZ86" s="35"/>
      <c r="WZA86" s="35"/>
      <c r="WZB86" s="35"/>
      <c r="WZC86" s="35"/>
      <c r="WZD86" s="35"/>
      <c r="WZE86" s="35"/>
      <c r="WZF86" s="35"/>
      <c r="WZG86" s="35"/>
      <c r="WZH86" s="35"/>
      <c r="WZI86" s="35"/>
      <c r="WZJ86" s="35"/>
      <c r="WZK86" s="35"/>
      <c r="WZL86" s="35"/>
      <c r="WZM86" s="35"/>
      <c r="WZN86" s="35"/>
      <c r="WZO86" s="35"/>
      <c r="WZP86" s="35"/>
      <c r="WZQ86" s="35"/>
      <c r="WZR86" s="35"/>
      <c r="WZS86" s="35"/>
      <c r="WZT86" s="35"/>
      <c r="WZU86" s="35"/>
      <c r="WZV86" s="35"/>
      <c r="WZW86" s="35"/>
      <c r="WZX86" s="35"/>
      <c r="WZY86" s="35"/>
      <c r="WZZ86" s="35"/>
      <c r="XAA86" s="35"/>
      <c r="XAB86" s="35"/>
      <c r="XAC86" s="35"/>
      <c r="XAD86" s="35"/>
      <c r="XAE86" s="35"/>
      <c r="XAF86" s="35"/>
      <c r="XAG86" s="35"/>
      <c r="XAH86" s="35"/>
      <c r="XAI86" s="35"/>
      <c r="XAJ86" s="35"/>
      <c r="XAK86" s="35"/>
      <c r="XAL86" s="35"/>
      <c r="XAM86" s="35"/>
      <c r="XAN86" s="35"/>
      <c r="XAO86" s="35"/>
      <c r="XAP86" s="35"/>
      <c r="XAQ86" s="35"/>
      <c r="XAR86" s="35"/>
      <c r="XAS86" s="35"/>
      <c r="XAT86" s="35"/>
      <c r="XAU86" s="35"/>
      <c r="XAV86" s="35"/>
      <c r="XAW86" s="35"/>
      <c r="XAX86" s="35"/>
      <c r="XAY86" s="35"/>
      <c r="XAZ86" s="35"/>
      <c r="XBA86" s="35"/>
      <c r="XBB86" s="35"/>
      <c r="XBC86" s="35"/>
      <c r="XBD86" s="35"/>
      <c r="XBE86" s="35"/>
      <c r="XBF86" s="35"/>
      <c r="XBG86" s="35"/>
      <c r="XBH86" s="35"/>
      <c r="XBI86" s="35"/>
      <c r="XBJ86" s="35"/>
      <c r="XBK86" s="35"/>
      <c r="XBL86" s="35"/>
      <c r="XBM86" s="35"/>
      <c r="XBN86" s="35"/>
      <c r="XBO86" s="35"/>
      <c r="XBP86" s="35"/>
      <c r="XBQ86" s="35"/>
      <c r="XBR86" s="35"/>
      <c r="XBS86" s="35"/>
      <c r="XBT86" s="35"/>
      <c r="XBU86" s="35"/>
      <c r="XBV86" s="35"/>
      <c r="XBW86" s="35"/>
      <c r="XBX86" s="35"/>
      <c r="XBY86" s="35"/>
      <c r="XBZ86" s="35"/>
      <c r="XCA86" s="35"/>
      <c r="XCB86" s="35"/>
      <c r="XCC86" s="35"/>
      <c r="XCD86" s="35"/>
      <c r="XCE86" s="35"/>
      <c r="XCF86" s="35"/>
      <c r="XCG86" s="35"/>
      <c r="XCH86" s="35"/>
      <c r="XCI86" s="35"/>
      <c r="XCJ86" s="35"/>
      <c r="XCK86" s="35"/>
      <c r="XCL86" s="35"/>
      <c r="XCM86" s="35"/>
      <c r="XCN86" s="35"/>
      <c r="XCO86" s="35"/>
      <c r="XCP86" s="35"/>
      <c r="XCQ86" s="35"/>
      <c r="XCR86" s="35"/>
      <c r="XCS86" s="35"/>
      <c r="XCT86" s="35"/>
      <c r="XCU86" s="35"/>
      <c r="XCV86" s="35"/>
      <c r="XCW86" s="35"/>
      <c r="XCX86" s="35"/>
      <c r="XCY86" s="35"/>
      <c r="XCZ86" s="35"/>
      <c r="XDA86" s="35"/>
      <c r="XDB86" s="35"/>
      <c r="XDC86" s="35"/>
      <c r="XDD86" s="35"/>
      <c r="XDE86" s="35"/>
      <c r="XDF86" s="35"/>
      <c r="XDG86" s="35"/>
      <c r="XDH86" s="35"/>
      <c r="XDI86" s="35"/>
      <c r="XDJ86" s="35"/>
      <c r="XDK86" s="35"/>
      <c r="XDL86" s="35"/>
      <c r="XDM86" s="35"/>
      <c r="XDN86" s="35"/>
      <c r="XDO86" s="35"/>
      <c r="XDP86" s="35"/>
      <c r="XDQ86" s="35"/>
      <c r="XDR86" s="35"/>
      <c r="XDS86" s="35"/>
      <c r="XDT86" s="35"/>
      <c r="XDU86" s="35"/>
    </row>
    <row r="87" spans="1:16349" s="7" customFormat="1" ht="15.75" x14ac:dyDescent="0.25">
      <c r="A87" s="18" t="s">
        <v>9</v>
      </c>
      <c r="B87" s="182" t="s">
        <v>37</v>
      </c>
      <c r="C87" s="105">
        <v>800</v>
      </c>
      <c r="D87" s="175">
        <f>4000000-2000000</f>
        <v>2000000</v>
      </c>
      <c r="E87" s="175">
        <v>4000000</v>
      </c>
      <c r="F87" s="175">
        <v>4000000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  <c r="AMH87" s="4"/>
      <c r="AMI87" s="4"/>
      <c r="AMJ87" s="4"/>
      <c r="AMK87" s="4"/>
      <c r="AML87" s="4"/>
      <c r="AMM87" s="4"/>
      <c r="AMN87" s="4"/>
      <c r="AMO87" s="4"/>
      <c r="AMP87" s="4"/>
      <c r="AMQ87" s="4"/>
      <c r="AMR87" s="4"/>
      <c r="AMS87" s="4"/>
      <c r="AMT87" s="4"/>
      <c r="AMU87" s="4"/>
      <c r="AMV87" s="4"/>
      <c r="AMW87" s="4"/>
      <c r="AMX87" s="4"/>
      <c r="AMY87" s="4"/>
      <c r="AMZ87" s="4"/>
      <c r="ANA87" s="4"/>
      <c r="ANB87" s="4"/>
      <c r="ANC87" s="4"/>
      <c r="AND87" s="4"/>
      <c r="ANE87" s="4"/>
      <c r="ANF87" s="4"/>
      <c r="ANG87" s="4"/>
      <c r="ANH87" s="4"/>
      <c r="ANI87" s="4"/>
      <c r="ANJ87" s="4"/>
      <c r="ANK87" s="4"/>
      <c r="ANL87" s="4"/>
      <c r="ANM87" s="4"/>
      <c r="ANN87" s="4"/>
      <c r="ANO87" s="4"/>
      <c r="ANP87" s="4"/>
      <c r="ANQ87" s="4"/>
      <c r="ANR87" s="4"/>
      <c r="ANS87" s="4"/>
      <c r="ANT87" s="4"/>
      <c r="ANU87" s="4"/>
      <c r="ANV87" s="4"/>
      <c r="ANW87" s="4"/>
      <c r="ANX87" s="4"/>
      <c r="ANY87" s="4"/>
      <c r="ANZ87" s="4"/>
      <c r="AOA87" s="4"/>
      <c r="AOB87" s="4"/>
      <c r="AOC87" s="4"/>
      <c r="AOD87" s="4"/>
      <c r="AOE87" s="4"/>
      <c r="AOF87" s="4"/>
      <c r="AOG87" s="4"/>
      <c r="AOH87" s="4"/>
      <c r="AOI87" s="4"/>
      <c r="AOJ87" s="4"/>
      <c r="AOK87" s="4"/>
      <c r="AOL87" s="4"/>
      <c r="AOM87" s="4"/>
      <c r="AON87" s="4"/>
      <c r="AOO87" s="4"/>
      <c r="AOP87" s="4"/>
      <c r="AOQ87" s="4"/>
      <c r="AOR87" s="4"/>
      <c r="AOS87" s="4"/>
      <c r="AOT87" s="4"/>
      <c r="AOU87" s="4"/>
      <c r="AOV87" s="4"/>
      <c r="AOW87" s="4"/>
      <c r="AOX87" s="4"/>
      <c r="AOY87" s="4"/>
      <c r="AOZ87" s="4"/>
      <c r="APA87" s="4"/>
      <c r="APB87" s="4"/>
      <c r="APC87" s="4"/>
      <c r="APD87" s="4"/>
      <c r="APE87" s="4"/>
      <c r="APF87" s="4"/>
      <c r="APG87" s="4"/>
      <c r="APH87" s="4"/>
      <c r="API87" s="4"/>
      <c r="APJ87" s="4"/>
      <c r="APK87" s="4"/>
      <c r="APL87" s="4"/>
      <c r="APM87" s="4"/>
      <c r="APN87" s="4"/>
      <c r="APO87" s="4"/>
      <c r="APP87" s="4"/>
      <c r="APQ87" s="4"/>
      <c r="APR87" s="4"/>
      <c r="APS87" s="4"/>
      <c r="APT87" s="4"/>
      <c r="APU87" s="4"/>
      <c r="APV87" s="4"/>
      <c r="APW87" s="4"/>
      <c r="APX87" s="4"/>
      <c r="APY87" s="4"/>
      <c r="APZ87" s="4"/>
      <c r="AQA87" s="4"/>
      <c r="AQB87" s="4"/>
      <c r="AQC87" s="4"/>
      <c r="AQD87" s="4"/>
      <c r="AQE87" s="4"/>
      <c r="AQF87" s="4"/>
      <c r="AQG87" s="4"/>
      <c r="AQH87" s="4"/>
      <c r="AQI87" s="4"/>
      <c r="AQJ87" s="4"/>
      <c r="AQK87" s="4"/>
      <c r="AQL87" s="4"/>
      <c r="AQM87" s="4"/>
      <c r="AQN87" s="4"/>
      <c r="AQO87" s="4"/>
      <c r="AQP87" s="4"/>
      <c r="AQQ87" s="4"/>
      <c r="AQR87" s="4"/>
      <c r="AQS87" s="4"/>
      <c r="AQT87" s="4"/>
      <c r="AQU87" s="4"/>
      <c r="AQV87" s="4"/>
      <c r="AQW87" s="4"/>
      <c r="AQX87" s="4"/>
      <c r="AQY87" s="4"/>
      <c r="AQZ87" s="4"/>
      <c r="ARA87" s="4"/>
      <c r="ARB87" s="4"/>
      <c r="ARC87" s="4"/>
      <c r="ARD87" s="4"/>
      <c r="ARE87" s="4"/>
      <c r="ARF87" s="4"/>
      <c r="ARG87" s="4"/>
      <c r="ARH87" s="4"/>
      <c r="ARI87" s="4"/>
      <c r="ARJ87" s="4"/>
      <c r="ARK87" s="4"/>
      <c r="ARL87" s="4"/>
      <c r="ARM87" s="4"/>
      <c r="ARN87" s="4"/>
      <c r="ARO87" s="4"/>
      <c r="ARP87" s="4"/>
      <c r="ARQ87" s="4"/>
      <c r="ARR87" s="4"/>
      <c r="ARS87" s="4"/>
      <c r="ART87" s="4"/>
      <c r="ARU87" s="4"/>
      <c r="ARV87" s="4"/>
      <c r="ARW87" s="4"/>
      <c r="ARX87" s="4"/>
      <c r="ARY87" s="4"/>
      <c r="ARZ87" s="4"/>
      <c r="ASA87" s="4"/>
      <c r="ASB87" s="4"/>
      <c r="ASC87" s="4"/>
      <c r="ASD87" s="4"/>
      <c r="ASE87" s="4"/>
      <c r="ASF87" s="4"/>
      <c r="ASG87" s="4"/>
      <c r="ASH87" s="4"/>
      <c r="ASI87" s="4"/>
      <c r="ASJ87" s="4"/>
      <c r="ASK87" s="4"/>
      <c r="ASL87" s="4"/>
      <c r="ASM87" s="4"/>
      <c r="ASN87" s="4"/>
      <c r="ASO87" s="4"/>
      <c r="ASP87" s="4"/>
      <c r="ASQ87" s="4"/>
      <c r="ASR87" s="4"/>
      <c r="ASS87" s="4"/>
      <c r="AST87" s="4"/>
      <c r="ASU87" s="4"/>
      <c r="ASV87" s="4"/>
      <c r="ASW87" s="4"/>
      <c r="ASX87" s="4"/>
      <c r="ASY87" s="4"/>
      <c r="ASZ87" s="4"/>
      <c r="ATA87" s="4"/>
      <c r="ATB87" s="4"/>
      <c r="ATC87" s="4"/>
      <c r="ATD87" s="4"/>
      <c r="ATE87" s="4"/>
      <c r="ATF87" s="4"/>
      <c r="ATG87" s="4"/>
      <c r="ATH87" s="4"/>
      <c r="ATI87" s="4"/>
      <c r="ATJ87" s="4"/>
      <c r="ATK87" s="4"/>
      <c r="ATL87" s="4"/>
      <c r="ATM87" s="4"/>
      <c r="ATN87" s="4"/>
      <c r="ATO87" s="4"/>
      <c r="ATP87" s="4"/>
      <c r="ATQ87" s="4"/>
      <c r="ATR87" s="4"/>
      <c r="ATS87" s="4"/>
      <c r="ATT87" s="4"/>
      <c r="ATU87" s="4"/>
      <c r="ATV87" s="4"/>
      <c r="ATW87" s="4"/>
      <c r="ATX87" s="4"/>
      <c r="ATY87" s="4"/>
      <c r="ATZ87" s="4"/>
      <c r="AUA87" s="4"/>
      <c r="AUB87" s="4"/>
      <c r="AUC87" s="4"/>
      <c r="AUD87" s="4"/>
      <c r="AUE87" s="4"/>
      <c r="AUF87" s="4"/>
      <c r="AUG87" s="4"/>
      <c r="AUH87" s="4"/>
      <c r="AUI87" s="4"/>
      <c r="AUJ87" s="4"/>
      <c r="AUK87" s="4"/>
      <c r="AUL87" s="4"/>
      <c r="AUM87" s="4"/>
      <c r="AUN87" s="4"/>
      <c r="AUO87" s="4"/>
      <c r="AUP87" s="4"/>
      <c r="AUQ87" s="4"/>
      <c r="AUR87" s="4"/>
      <c r="AUS87" s="4"/>
      <c r="AUT87" s="4"/>
      <c r="AUU87" s="4"/>
      <c r="AUV87" s="4"/>
      <c r="AUW87" s="4"/>
      <c r="AUX87" s="4"/>
      <c r="AUY87" s="4"/>
      <c r="AUZ87" s="4"/>
      <c r="AVA87" s="4"/>
      <c r="AVB87" s="4"/>
      <c r="AVI87" s="4"/>
      <c r="AVJ87" s="4"/>
      <c r="AVK87" s="4"/>
      <c r="AVL87" s="4"/>
      <c r="AVM87" s="4"/>
      <c r="AVN87" s="4"/>
      <c r="AVO87" s="4"/>
      <c r="AVP87" s="4"/>
      <c r="AVQ87" s="4"/>
      <c r="AVR87" s="4"/>
      <c r="AVS87" s="4"/>
      <c r="AVT87" s="4"/>
      <c r="AVU87" s="4"/>
      <c r="AVV87" s="4"/>
      <c r="AVW87" s="4"/>
      <c r="AVX87" s="4"/>
      <c r="AVY87" s="4"/>
      <c r="AVZ87" s="4"/>
      <c r="AWA87" s="4"/>
      <c r="AWB87" s="4"/>
      <c r="AWC87" s="4"/>
      <c r="AWD87" s="4"/>
      <c r="AWE87" s="4"/>
      <c r="AWF87" s="4"/>
      <c r="AWG87" s="4"/>
      <c r="AWH87" s="4"/>
      <c r="AWI87" s="4"/>
      <c r="AWJ87" s="4"/>
      <c r="AWK87" s="4"/>
      <c r="AWL87" s="4"/>
      <c r="AWM87" s="4"/>
      <c r="AWN87" s="4"/>
      <c r="AWO87" s="4"/>
      <c r="AWP87" s="4"/>
      <c r="AWQ87" s="4"/>
      <c r="AWR87" s="4"/>
      <c r="AWS87" s="4"/>
      <c r="AWT87" s="4"/>
      <c r="AWU87" s="4"/>
      <c r="AWV87" s="4"/>
      <c r="AWW87" s="4"/>
      <c r="AWX87" s="4"/>
      <c r="AWY87" s="4"/>
      <c r="AWZ87" s="4"/>
      <c r="AXA87" s="4"/>
      <c r="AXB87" s="4"/>
      <c r="AXC87" s="4"/>
      <c r="AXD87" s="4"/>
      <c r="AXE87" s="4"/>
      <c r="AXF87" s="4"/>
      <c r="AXG87" s="4"/>
      <c r="AXH87" s="4"/>
      <c r="AXI87" s="4"/>
      <c r="AXJ87" s="4"/>
      <c r="AXK87" s="4"/>
      <c r="AXL87" s="4"/>
      <c r="AXM87" s="4"/>
      <c r="AXN87" s="4"/>
      <c r="AXO87" s="4"/>
      <c r="AXP87" s="4"/>
      <c r="AXQ87" s="4"/>
      <c r="AXR87" s="4"/>
      <c r="AXS87" s="4"/>
      <c r="AXT87" s="4"/>
      <c r="AXU87" s="4"/>
      <c r="AXV87" s="4"/>
      <c r="AXW87" s="4"/>
      <c r="AXX87" s="4"/>
      <c r="AXY87" s="4"/>
      <c r="AXZ87" s="4"/>
      <c r="AYA87" s="4"/>
      <c r="AYB87" s="4"/>
      <c r="AYC87" s="4"/>
      <c r="AYD87" s="4"/>
      <c r="AYE87" s="4"/>
      <c r="AYF87" s="4"/>
      <c r="AYG87" s="4"/>
      <c r="AYH87" s="4"/>
      <c r="AYI87" s="4"/>
      <c r="AYJ87" s="4"/>
      <c r="AYK87" s="4"/>
      <c r="AYL87" s="4"/>
      <c r="AYM87" s="4"/>
      <c r="AYN87" s="4"/>
      <c r="AYO87" s="4"/>
      <c r="AYP87" s="4"/>
      <c r="AYQ87" s="4"/>
      <c r="AYR87" s="4"/>
      <c r="AYS87" s="4"/>
      <c r="AYT87" s="4"/>
      <c r="AYU87" s="4"/>
      <c r="AYV87" s="4"/>
      <c r="AYW87" s="4"/>
      <c r="AYX87" s="4"/>
      <c r="AYY87" s="4"/>
      <c r="AYZ87" s="4"/>
      <c r="AZA87" s="4"/>
      <c r="AZB87" s="4"/>
      <c r="AZC87" s="4"/>
      <c r="AZD87" s="4"/>
      <c r="AZE87" s="4"/>
      <c r="AZF87" s="4"/>
      <c r="AZG87" s="4"/>
      <c r="AZH87" s="4"/>
      <c r="AZI87" s="4"/>
      <c r="AZJ87" s="4"/>
      <c r="AZK87" s="4"/>
      <c r="AZL87" s="4"/>
      <c r="AZM87" s="4"/>
      <c r="AZN87" s="4"/>
      <c r="AZO87" s="4"/>
      <c r="AZP87" s="4"/>
      <c r="AZQ87" s="4"/>
      <c r="AZR87" s="4"/>
      <c r="AZS87" s="4"/>
      <c r="AZT87" s="4"/>
      <c r="AZU87" s="4"/>
      <c r="AZV87" s="4"/>
      <c r="AZW87" s="4"/>
      <c r="AZX87" s="4"/>
      <c r="AZY87" s="4"/>
      <c r="AZZ87" s="4"/>
      <c r="BAA87" s="4"/>
      <c r="BAB87" s="4"/>
      <c r="BAC87" s="4"/>
      <c r="BAD87" s="4"/>
      <c r="BAE87" s="4"/>
      <c r="BAF87" s="4"/>
      <c r="BAG87" s="4"/>
      <c r="BAH87" s="4"/>
      <c r="BAI87" s="4"/>
      <c r="BAJ87" s="4"/>
      <c r="BAK87" s="4"/>
      <c r="BAL87" s="4"/>
      <c r="BAM87" s="4"/>
      <c r="BAN87" s="4"/>
      <c r="BAO87" s="4"/>
      <c r="BAP87" s="4"/>
      <c r="BAQ87" s="4"/>
      <c r="BAR87" s="4"/>
      <c r="BAS87" s="4"/>
      <c r="BAT87" s="4"/>
      <c r="BAU87" s="4"/>
      <c r="BAV87" s="4"/>
      <c r="BAW87" s="4"/>
      <c r="BAX87" s="4"/>
      <c r="BAY87" s="4"/>
      <c r="BAZ87" s="4"/>
      <c r="BBA87" s="4"/>
      <c r="BBB87" s="4"/>
      <c r="BBC87" s="4"/>
      <c r="BBD87" s="4"/>
      <c r="BBE87" s="4"/>
      <c r="BBF87" s="4"/>
      <c r="BBG87" s="4"/>
      <c r="BBH87" s="4"/>
      <c r="BBI87" s="4"/>
      <c r="BBJ87" s="4"/>
      <c r="BBK87" s="4"/>
      <c r="BBL87" s="4"/>
      <c r="BBM87" s="4"/>
      <c r="BBN87" s="4"/>
      <c r="BBO87" s="4"/>
      <c r="BBP87" s="4"/>
      <c r="BBQ87" s="4"/>
      <c r="BBR87" s="4"/>
      <c r="BBS87" s="4"/>
      <c r="BBT87" s="4"/>
      <c r="BBU87" s="4"/>
      <c r="BBV87" s="4"/>
      <c r="BBW87" s="4"/>
      <c r="BBX87" s="4"/>
      <c r="BBY87" s="4"/>
      <c r="BBZ87" s="4"/>
      <c r="BCA87" s="4"/>
      <c r="BCB87" s="4"/>
      <c r="BCC87" s="4"/>
      <c r="BCD87" s="4"/>
      <c r="BCE87" s="4"/>
      <c r="BCF87" s="4"/>
      <c r="BCG87" s="4"/>
      <c r="BCH87" s="4"/>
      <c r="BCI87" s="4"/>
      <c r="BCJ87" s="4"/>
      <c r="BCK87" s="4"/>
      <c r="BCL87" s="4"/>
      <c r="BCM87" s="4"/>
      <c r="BCN87" s="4"/>
      <c r="BCO87" s="4"/>
      <c r="BCP87" s="4"/>
      <c r="BCQ87" s="4"/>
      <c r="BCR87" s="4"/>
      <c r="BCS87" s="4"/>
      <c r="BCT87" s="4"/>
      <c r="BCU87" s="4"/>
      <c r="BCV87" s="4"/>
      <c r="BCW87" s="4"/>
      <c r="BCX87" s="4"/>
      <c r="BCY87" s="4"/>
      <c r="BCZ87" s="4"/>
      <c r="BDA87" s="4"/>
      <c r="BDB87" s="4"/>
      <c r="BDC87" s="4"/>
      <c r="BDD87" s="4"/>
      <c r="BDE87" s="4"/>
      <c r="BDF87" s="4"/>
      <c r="BDG87" s="4"/>
      <c r="BDH87" s="4"/>
      <c r="BDI87" s="4"/>
      <c r="BDJ87" s="4"/>
      <c r="BDK87" s="4"/>
      <c r="BDL87" s="4"/>
      <c r="BDM87" s="4"/>
      <c r="BDN87" s="4"/>
      <c r="BDO87" s="4"/>
      <c r="BDP87" s="4"/>
      <c r="BDQ87" s="4"/>
      <c r="BDR87" s="4"/>
      <c r="BDS87" s="4"/>
      <c r="BDT87" s="4"/>
      <c r="BDU87" s="4"/>
      <c r="BDV87" s="4"/>
      <c r="BDW87" s="4"/>
      <c r="BDX87" s="4"/>
      <c r="BDY87" s="4"/>
      <c r="BDZ87" s="4"/>
      <c r="BEA87" s="4"/>
      <c r="BEB87" s="4"/>
      <c r="BEC87" s="4"/>
      <c r="BED87" s="4"/>
      <c r="BEE87" s="4"/>
      <c r="BEF87" s="4"/>
      <c r="BEG87" s="4"/>
      <c r="BEH87" s="4"/>
      <c r="BEI87" s="4"/>
      <c r="BEJ87" s="4"/>
      <c r="BEK87" s="4"/>
      <c r="BEL87" s="4"/>
      <c r="BEM87" s="4"/>
      <c r="BEN87" s="4"/>
      <c r="BEO87" s="4"/>
      <c r="BEP87" s="4"/>
      <c r="BEQ87" s="4"/>
      <c r="BER87" s="4"/>
      <c r="BES87" s="4"/>
      <c r="BET87" s="4"/>
      <c r="BEU87" s="4"/>
      <c r="BEV87" s="4"/>
      <c r="BEW87" s="4"/>
      <c r="BEX87" s="4"/>
      <c r="BFE87" s="4"/>
      <c r="BFF87" s="4"/>
      <c r="BFG87" s="4"/>
      <c r="BFH87" s="4"/>
      <c r="BFI87" s="4"/>
      <c r="BFJ87" s="4"/>
      <c r="BFK87" s="4"/>
      <c r="BFL87" s="4"/>
      <c r="BFM87" s="4"/>
      <c r="BFN87" s="4"/>
      <c r="BFO87" s="4"/>
      <c r="BFP87" s="4"/>
      <c r="BFQ87" s="4"/>
      <c r="BFR87" s="4"/>
      <c r="BFS87" s="4"/>
      <c r="BFT87" s="4"/>
      <c r="BFU87" s="4"/>
      <c r="BFV87" s="4"/>
      <c r="BFW87" s="4"/>
      <c r="BFX87" s="4"/>
      <c r="BFY87" s="4"/>
      <c r="BFZ87" s="4"/>
      <c r="BGA87" s="4"/>
      <c r="BGB87" s="4"/>
      <c r="BGC87" s="4"/>
      <c r="BGD87" s="4"/>
      <c r="BGE87" s="4"/>
      <c r="BGF87" s="4"/>
      <c r="BGG87" s="4"/>
      <c r="BGH87" s="4"/>
      <c r="BGI87" s="4"/>
      <c r="BGJ87" s="4"/>
      <c r="BGK87" s="4"/>
      <c r="BGL87" s="4"/>
      <c r="BGM87" s="4"/>
      <c r="BGN87" s="4"/>
      <c r="BGO87" s="4"/>
      <c r="BGP87" s="4"/>
      <c r="BGQ87" s="4"/>
      <c r="BGR87" s="4"/>
      <c r="BGS87" s="4"/>
      <c r="BGT87" s="4"/>
      <c r="BGU87" s="4"/>
      <c r="BGV87" s="4"/>
      <c r="BGW87" s="4"/>
      <c r="BGX87" s="4"/>
      <c r="BGY87" s="4"/>
      <c r="BGZ87" s="4"/>
      <c r="BHA87" s="4"/>
      <c r="BHB87" s="4"/>
      <c r="BHC87" s="4"/>
      <c r="BHD87" s="4"/>
      <c r="BHE87" s="4"/>
      <c r="BHF87" s="4"/>
      <c r="BHG87" s="4"/>
      <c r="BHH87" s="4"/>
      <c r="BHI87" s="4"/>
      <c r="BHJ87" s="4"/>
      <c r="BHK87" s="4"/>
      <c r="BHL87" s="4"/>
      <c r="BHM87" s="4"/>
      <c r="BHN87" s="4"/>
      <c r="BHO87" s="4"/>
      <c r="BHP87" s="4"/>
      <c r="BHQ87" s="4"/>
      <c r="BHR87" s="4"/>
      <c r="BHS87" s="4"/>
      <c r="BHT87" s="4"/>
      <c r="BHU87" s="4"/>
      <c r="BHV87" s="4"/>
      <c r="BHW87" s="4"/>
      <c r="BHX87" s="4"/>
      <c r="BHY87" s="4"/>
      <c r="BHZ87" s="4"/>
      <c r="BIA87" s="4"/>
      <c r="BIB87" s="4"/>
      <c r="BIC87" s="4"/>
      <c r="BID87" s="4"/>
      <c r="BIE87" s="4"/>
      <c r="BIF87" s="4"/>
      <c r="BIG87" s="4"/>
      <c r="BIH87" s="4"/>
      <c r="BII87" s="4"/>
      <c r="BIJ87" s="4"/>
      <c r="BIK87" s="4"/>
      <c r="BIL87" s="4"/>
      <c r="BIM87" s="4"/>
      <c r="BIN87" s="4"/>
      <c r="BIO87" s="4"/>
      <c r="BIP87" s="4"/>
      <c r="BIQ87" s="4"/>
      <c r="BIR87" s="4"/>
      <c r="BIS87" s="4"/>
      <c r="BIT87" s="4"/>
      <c r="BIU87" s="4"/>
      <c r="BIV87" s="4"/>
      <c r="BIW87" s="4"/>
      <c r="BIX87" s="4"/>
      <c r="BIY87" s="4"/>
      <c r="BIZ87" s="4"/>
      <c r="BJA87" s="4"/>
      <c r="BJB87" s="4"/>
      <c r="BJC87" s="4"/>
      <c r="BJD87" s="4"/>
      <c r="BJE87" s="4"/>
      <c r="BJF87" s="4"/>
      <c r="BJG87" s="4"/>
      <c r="BJH87" s="4"/>
      <c r="BJI87" s="4"/>
      <c r="BJJ87" s="4"/>
      <c r="BJK87" s="4"/>
      <c r="BJL87" s="4"/>
      <c r="BJM87" s="4"/>
      <c r="BJN87" s="4"/>
      <c r="BJO87" s="4"/>
      <c r="BJP87" s="4"/>
      <c r="BJQ87" s="4"/>
      <c r="BJR87" s="4"/>
      <c r="BJS87" s="4"/>
      <c r="BJT87" s="4"/>
      <c r="BJU87" s="4"/>
      <c r="BJV87" s="4"/>
      <c r="BJW87" s="4"/>
      <c r="BJX87" s="4"/>
      <c r="BJY87" s="4"/>
      <c r="BJZ87" s="4"/>
      <c r="BKA87" s="4"/>
      <c r="BKB87" s="4"/>
      <c r="BKC87" s="4"/>
      <c r="BKD87" s="4"/>
      <c r="BKE87" s="4"/>
      <c r="BKF87" s="4"/>
      <c r="BKG87" s="4"/>
      <c r="BKH87" s="4"/>
      <c r="BKI87" s="4"/>
      <c r="BKJ87" s="4"/>
      <c r="BKK87" s="4"/>
      <c r="BKL87" s="4"/>
      <c r="BKM87" s="4"/>
      <c r="BKN87" s="4"/>
      <c r="BKO87" s="4"/>
      <c r="BKP87" s="4"/>
      <c r="BKQ87" s="4"/>
      <c r="BKR87" s="4"/>
      <c r="BKS87" s="4"/>
      <c r="BKT87" s="4"/>
      <c r="BKU87" s="4"/>
      <c r="BKV87" s="4"/>
      <c r="BKW87" s="4"/>
      <c r="BKX87" s="4"/>
      <c r="BKY87" s="4"/>
      <c r="BKZ87" s="4"/>
      <c r="BLA87" s="4"/>
      <c r="BLB87" s="4"/>
      <c r="BLC87" s="4"/>
      <c r="BLD87" s="4"/>
      <c r="BLE87" s="4"/>
      <c r="BLF87" s="4"/>
      <c r="BLG87" s="4"/>
      <c r="BLH87" s="4"/>
      <c r="BLI87" s="4"/>
      <c r="BLJ87" s="4"/>
      <c r="BLK87" s="4"/>
      <c r="BLL87" s="4"/>
      <c r="BLM87" s="4"/>
      <c r="BLN87" s="4"/>
      <c r="BLO87" s="4"/>
      <c r="BLP87" s="4"/>
      <c r="BLQ87" s="4"/>
      <c r="BLR87" s="4"/>
      <c r="BLS87" s="4"/>
      <c r="BLT87" s="4"/>
      <c r="BLU87" s="4"/>
      <c r="BLV87" s="4"/>
      <c r="BLW87" s="4"/>
      <c r="BLX87" s="4"/>
      <c r="BLY87" s="4"/>
      <c r="BLZ87" s="4"/>
      <c r="BMA87" s="4"/>
      <c r="BMB87" s="4"/>
      <c r="BMC87" s="4"/>
      <c r="BMD87" s="4"/>
      <c r="BME87" s="4"/>
      <c r="BMF87" s="4"/>
      <c r="BMG87" s="4"/>
      <c r="BMH87" s="4"/>
      <c r="BMI87" s="4"/>
      <c r="BMJ87" s="4"/>
      <c r="BMK87" s="4"/>
      <c r="BML87" s="4"/>
      <c r="BMM87" s="4"/>
      <c r="BMN87" s="4"/>
      <c r="BMO87" s="4"/>
      <c r="BMP87" s="4"/>
      <c r="BMQ87" s="4"/>
      <c r="BMR87" s="4"/>
      <c r="BMS87" s="4"/>
      <c r="BMT87" s="4"/>
      <c r="BMU87" s="4"/>
      <c r="BMV87" s="4"/>
      <c r="BMW87" s="4"/>
      <c r="BMX87" s="4"/>
      <c r="BMY87" s="4"/>
      <c r="BMZ87" s="4"/>
      <c r="BNA87" s="4"/>
      <c r="BNB87" s="4"/>
      <c r="BNC87" s="4"/>
      <c r="BND87" s="4"/>
      <c r="BNE87" s="4"/>
      <c r="BNF87" s="4"/>
      <c r="BNG87" s="4"/>
      <c r="BNH87" s="4"/>
      <c r="BNI87" s="4"/>
      <c r="BNJ87" s="4"/>
      <c r="BNK87" s="4"/>
      <c r="BNL87" s="4"/>
      <c r="BNM87" s="4"/>
      <c r="BNN87" s="4"/>
      <c r="BNO87" s="4"/>
      <c r="BNP87" s="4"/>
      <c r="BNQ87" s="4"/>
      <c r="BNR87" s="4"/>
      <c r="BNS87" s="4"/>
      <c r="BNT87" s="4"/>
      <c r="BNU87" s="4"/>
      <c r="BNV87" s="4"/>
      <c r="BNW87" s="4"/>
      <c r="BNX87" s="4"/>
      <c r="BNY87" s="4"/>
      <c r="BNZ87" s="4"/>
      <c r="BOA87" s="4"/>
      <c r="BOB87" s="4"/>
      <c r="BOC87" s="4"/>
      <c r="BOD87" s="4"/>
      <c r="BOE87" s="4"/>
      <c r="BOF87" s="4"/>
      <c r="BOG87" s="4"/>
      <c r="BOH87" s="4"/>
      <c r="BOI87" s="4"/>
      <c r="BOJ87" s="4"/>
      <c r="BOK87" s="4"/>
      <c r="BOL87" s="4"/>
      <c r="BOM87" s="4"/>
      <c r="BON87" s="4"/>
      <c r="BOO87" s="4"/>
      <c r="BOP87" s="4"/>
      <c r="BOQ87" s="4"/>
      <c r="BOR87" s="4"/>
      <c r="BOS87" s="4"/>
      <c r="BOT87" s="4"/>
      <c r="BPA87" s="4"/>
      <c r="BPB87" s="4"/>
      <c r="BPC87" s="4"/>
      <c r="BPD87" s="4"/>
      <c r="BPE87" s="4"/>
      <c r="BPF87" s="4"/>
      <c r="BPG87" s="4"/>
      <c r="BPH87" s="4"/>
      <c r="BPI87" s="4"/>
      <c r="BPJ87" s="4"/>
      <c r="BPK87" s="4"/>
      <c r="BPL87" s="4"/>
      <c r="BPM87" s="4"/>
      <c r="BPN87" s="4"/>
      <c r="BPO87" s="4"/>
      <c r="BPP87" s="4"/>
      <c r="BPQ87" s="4"/>
      <c r="BPR87" s="4"/>
      <c r="BPS87" s="4"/>
      <c r="BPT87" s="4"/>
      <c r="BPU87" s="4"/>
      <c r="BPV87" s="4"/>
      <c r="BPW87" s="4"/>
      <c r="BPX87" s="4"/>
      <c r="BPY87" s="4"/>
      <c r="BPZ87" s="4"/>
      <c r="BQA87" s="4"/>
      <c r="BQB87" s="4"/>
      <c r="BQC87" s="4"/>
      <c r="BQD87" s="4"/>
      <c r="BQE87" s="4"/>
      <c r="BQF87" s="4"/>
      <c r="BQG87" s="4"/>
      <c r="BQH87" s="4"/>
      <c r="BQI87" s="4"/>
      <c r="BQJ87" s="4"/>
      <c r="BQK87" s="4"/>
      <c r="BQL87" s="4"/>
      <c r="BQM87" s="4"/>
      <c r="BQN87" s="4"/>
      <c r="BQO87" s="4"/>
      <c r="BQP87" s="4"/>
      <c r="BQQ87" s="4"/>
      <c r="BQR87" s="4"/>
      <c r="BQS87" s="4"/>
      <c r="BQT87" s="4"/>
      <c r="BQU87" s="4"/>
      <c r="BQV87" s="4"/>
      <c r="BQW87" s="4"/>
      <c r="BQX87" s="4"/>
      <c r="BQY87" s="4"/>
      <c r="BQZ87" s="4"/>
      <c r="BRA87" s="4"/>
      <c r="BRB87" s="4"/>
      <c r="BRC87" s="4"/>
      <c r="BRD87" s="4"/>
      <c r="BRE87" s="4"/>
      <c r="BRF87" s="4"/>
      <c r="BRG87" s="4"/>
      <c r="BRH87" s="4"/>
      <c r="BRI87" s="4"/>
      <c r="BRJ87" s="4"/>
      <c r="BRK87" s="4"/>
      <c r="BRL87" s="4"/>
      <c r="BRM87" s="4"/>
      <c r="BRN87" s="4"/>
      <c r="BRO87" s="4"/>
      <c r="BRP87" s="4"/>
      <c r="BRQ87" s="4"/>
      <c r="BRR87" s="4"/>
      <c r="BRS87" s="4"/>
      <c r="BRT87" s="4"/>
      <c r="BRU87" s="4"/>
      <c r="BRV87" s="4"/>
      <c r="BRW87" s="4"/>
      <c r="BRX87" s="4"/>
      <c r="BRY87" s="4"/>
      <c r="BRZ87" s="4"/>
      <c r="BSA87" s="4"/>
      <c r="BSB87" s="4"/>
      <c r="BSC87" s="4"/>
      <c r="BSD87" s="4"/>
      <c r="BSE87" s="4"/>
      <c r="BSF87" s="4"/>
      <c r="BSG87" s="4"/>
      <c r="BSH87" s="4"/>
      <c r="BSI87" s="4"/>
      <c r="BSJ87" s="4"/>
      <c r="BSK87" s="4"/>
      <c r="BSL87" s="4"/>
      <c r="BSM87" s="4"/>
      <c r="BSN87" s="4"/>
      <c r="BSO87" s="4"/>
      <c r="BSP87" s="4"/>
      <c r="BSQ87" s="4"/>
      <c r="BSR87" s="4"/>
      <c r="BSS87" s="4"/>
      <c r="BST87" s="4"/>
      <c r="BSU87" s="4"/>
      <c r="BSV87" s="4"/>
      <c r="BSW87" s="4"/>
      <c r="BSX87" s="4"/>
      <c r="BSY87" s="4"/>
      <c r="BSZ87" s="4"/>
      <c r="BTA87" s="4"/>
      <c r="BTB87" s="4"/>
      <c r="BTC87" s="4"/>
      <c r="BTD87" s="4"/>
      <c r="BTE87" s="4"/>
      <c r="BTF87" s="4"/>
      <c r="BTG87" s="4"/>
      <c r="BTH87" s="4"/>
      <c r="BTI87" s="4"/>
      <c r="BTJ87" s="4"/>
      <c r="BTK87" s="4"/>
      <c r="BTL87" s="4"/>
      <c r="BTM87" s="4"/>
      <c r="BTN87" s="4"/>
      <c r="BTO87" s="4"/>
      <c r="BTP87" s="4"/>
      <c r="BTQ87" s="4"/>
      <c r="BTR87" s="4"/>
      <c r="BTS87" s="4"/>
      <c r="BTT87" s="4"/>
      <c r="BTU87" s="4"/>
      <c r="BTV87" s="4"/>
      <c r="BTW87" s="4"/>
      <c r="BTX87" s="4"/>
      <c r="BTY87" s="4"/>
      <c r="BTZ87" s="4"/>
      <c r="BUA87" s="4"/>
      <c r="BUB87" s="4"/>
      <c r="BUC87" s="4"/>
      <c r="BUD87" s="4"/>
      <c r="BUE87" s="4"/>
      <c r="BUF87" s="4"/>
      <c r="BUG87" s="4"/>
      <c r="BUH87" s="4"/>
      <c r="BUI87" s="4"/>
      <c r="BUJ87" s="4"/>
      <c r="BUK87" s="4"/>
      <c r="BUL87" s="4"/>
      <c r="BUM87" s="4"/>
      <c r="BUN87" s="4"/>
      <c r="BUO87" s="4"/>
      <c r="BUP87" s="4"/>
      <c r="BUQ87" s="4"/>
      <c r="BUR87" s="4"/>
      <c r="BUS87" s="4"/>
      <c r="BUT87" s="4"/>
      <c r="BUU87" s="4"/>
      <c r="BUV87" s="4"/>
      <c r="BUW87" s="4"/>
      <c r="BUX87" s="4"/>
      <c r="BUY87" s="4"/>
      <c r="BUZ87" s="4"/>
      <c r="BVA87" s="4"/>
      <c r="BVB87" s="4"/>
      <c r="BVC87" s="4"/>
      <c r="BVD87" s="4"/>
      <c r="BVE87" s="4"/>
      <c r="BVF87" s="4"/>
      <c r="BVG87" s="4"/>
      <c r="BVH87" s="4"/>
      <c r="BVI87" s="4"/>
      <c r="BVJ87" s="4"/>
      <c r="BVK87" s="4"/>
      <c r="BVL87" s="4"/>
      <c r="BVM87" s="4"/>
      <c r="BVN87" s="4"/>
      <c r="BVO87" s="4"/>
      <c r="BVP87" s="4"/>
      <c r="BVQ87" s="4"/>
      <c r="BVR87" s="4"/>
      <c r="BVS87" s="4"/>
      <c r="BVT87" s="4"/>
      <c r="BVU87" s="4"/>
      <c r="BVV87" s="4"/>
      <c r="BVW87" s="4"/>
      <c r="BVX87" s="4"/>
      <c r="BVY87" s="4"/>
      <c r="BVZ87" s="4"/>
      <c r="BWA87" s="4"/>
      <c r="BWB87" s="4"/>
      <c r="BWC87" s="4"/>
      <c r="BWD87" s="4"/>
      <c r="BWE87" s="4"/>
      <c r="BWF87" s="4"/>
      <c r="BWG87" s="4"/>
      <c r="BWH87" s="4"/>
      <c r="BWI87" s="4"/>
      <c r="BWJ87" s="4"/>
      <c r="BWK87" s="4"/>
      <c r="BWL87" s="4"/>
      <c r="BWM87" s="4"/>
      <c r="BWN87" s="4"/>
      <c r="BWO87" s="4"/>
      <c r="BWP87" s="4"/>
      <c r="BWQ87" s="4"/>
      <c r="BWR87" s="4"/>
      <c r="BWS87" s="4"/>
      <c r="BWT87" s="4"/>
      <c r="BWU87" s="4"/>
      <c r="BWV87" s="4"/>
      <c r="BWW87" s="4"/>
      <c r="BWX87" s="4"/>
      <c r="BWY87" s="4"/>
      <c r="BWZ87" s="4"/>
      <c r="BXA87" s="4"/>
      <c r="BXB87" s="4"/>
      <c r="BXC87" s="4"/>
      <c r="BXD87" s="4"/>
      <c r="BXE87" s="4"/>
      <c r="BXF87" s="4"/>
      <c r="BXG87" s="4"/>
      <c r="BXH87" s="4"/>
      <c r="BXI87" s="4"/>
      <c r="BXJ87" s="4"/>
      <c r="BXK87" s="4"/>
      <c r="BXL87" s="4"/>
      <c r="BXM87" s="4"/>
      <c r="BXN87" s="4"/>
      <c r="BXO87" s="4"/>
      <c r="BXP87" s="4"/>
      <c r="BXQ87" s="4"/>
      <c r="BXR87" s="4"/>
      <c r="BXS87" s="4"/>
      <c r="BXT87" s="4"/>
      <c r="BXU87" s="4"/>
      <c r="BXV87" s="4"/>
      <c r="BXW87" s="4"/>
      <c r="BXX87" s="4"/>
      <c r="BXY87" s="4"/>
      <c r="BXZ87" s="4"/>
      <c r="BYA87" s="4"/>
      <c r="BYB87" s="4"/>
      <c r="BYC87" s="4"/>
      <c r="BYD87" s="4"/>
      <c r="BYE87" s="4"/>
      <c r="BYF87" s="4"/>
      <c r="BYG87" s="4"/>
      <c r="BYH87" s="4"/>
      <c r="BYI87" s="4"/>
      <c r="BYJ87" s="4"/>
      <c r="BYK87" s="4"/>
      <c r="BYL87" s="4"/>
      <c r="BYM87" s="4"/>
      <c r="BYN87" s="4"/>
      <c r="BYO87" s="4"/>
      <c r="BYP87" s="4"/>
      <c r="BYW87" s="4"/>
      <c r="BYX87" s="4"/>
      <c r="BYY87" s="4"/>
      <c r="BYZ87" s="4"/>
      <c r="BZA87" s="4"/>
      <c r="BZB87" s="4"/>
      <c r="BZC87" s="4"/>
      <c r="BZD87" s="4"/>
      <c r="BZE87" s="4"/>
      <c r="BZF87" s="4"/>
      <c r="BZG87" s="4"/>
      <c r="BZH87" s="4"/>
      <c r="BZI87" s="4"/>
      <c r="BZJ87" s="4"/>
      <c r="BZK87" s="4"/>
      <c r="BZL87" s="4"/>
      <c r="BZM87" s="4"/>
      <c r="BZN87" s="4"/>
      <c r="BZO87" s="4"/>
      <c r="BZP87" s="4"/>
      <c r="BZQ87" s="4"/>
      <c r="BZR87" s="4"/>
      <c r="BZS87" s="4"/>
      <c r="BZT87" s="4"/>
      <c r="BZU87" s="4"/>
      <c r="BZV87" s="4"/>
      <c r="BZW87" s="4"/>
      <c r="BZX87" s="4"/>
      <c r="BZY87" s="4"/>
      <c r="BZZ87" s="4"/>
      <c r="CAA87" s="4"/>
      <c r="CAB87" s="4"/>
      <c r="CAC87" s="4"/>
      <c r="CAD87" s="4"/>
      <c r="CAE87" s="4"/>
      <c r="CAF87" s="4"/>
      <c r="CAG87" s="4"/>
      <c r="CAH87" s="4"/>
      <c r="CAI87" s="4"/>
      <c r="CAJ87" s="4"/>
      <c r="CAK87" s="4"/>
      <c r="CAL87" s="4"/>
      <c r="CAM87" s="4"/>
      <c r="CAN87" s="4"/>
      <c r="CAO87" s="4"/>
      <c r="CAP87" s="4"/>
      <c r="CAQ87" s="4"/>
      <c r="CAR87" s="4"/>
      <c r="CAS87" s="4"/>
      <c r="CAT87" s="4"/>
      <c r="CAU87" s="4"/>
      <c r="CAV87" s="4"/>
      <c r="CAW87" s="4"/>
      <c r="CAX87" s="4"/>
      <c r="CAY87" s="4"/>
      <c r="CAZ87" s="4"/>
      <c r="CBA87" s="4"/>
      <c r="CBB87" s="4"/>
      <c r="CBC87" s="4"/>
      <c r="CBD87" s="4"/>
      <c r="CBE87" s="4"/>
      <c r="CBF87" s="4"/>
      <c r="CBG87" s="4"/>
      <c r="CBH87" s="4"/>
      <c r="CBI87" s="4"/>
      <c r="CBJ87" s="4"/>
      <c r="CBK87" s="4"/>
      <c r="CBL87" s="4"/>
      <c r="CBM87" s="4"/>
      <c r="CBN87" s="4"/>
      <c r="CBO87" s="4"/>
      <c r="CBP87" s="4"/>
      <c r="CBQ87" s="4"/>
      <c r="CBR87" s="4"/>
      <c r="CBS87" s="4"/>
      <c r="CBT87" s="4"/>
      <c r="CBU87" s="4"/>
      <c r="CBV87" s="4"/>
      <c r="CBW87" s="4"/>
      <c r="CBX87" s="4"/>
      <c r="CBY87" s="4"/>
      <c r="CBZ87" s="4"/>
      <c r="CCA87" s="4"/>
      <c r="CCB87" s="4"/>
      <c r="CCC87" s="4"/>
      <c r="CCD87" s="4"/>
      <c r="CCE87" s="4"/>
      <c r="CCF87" s="4"/>
      <c r="CCG87" s="4"/>
      <c r="CCH87" s="4"/>
      <c r="CCI87" s="4"/>
      <c r="CCJ87" s="4"/>
      <c r="CCK87" s="4"/>
      <c r="CCL87" s="4"/>
      <c r="CCM87" s="4"/>
      <c r="CCN87" s="4"/>
      <c r="CCO87" s="4"/>
      <c r="CCP87" s="4"/>
      <c r="CCQ87" s="4"/>
      <c r="CCR87" s="4"/>
      <c r="CCS87" s="4"/>
      <c r="CCT87" s="4"/>
      <c r="CCU87" s="4"/>
      <c r="CCV87" s="4"/>
      <c r="CCW87" s="4"/>
      <c r="CCX87" s="4"/>
      <c r="CCY87" s="4"/>
      <c r="CCZ87" s="4"/>
      <c r="CDA87" s="4"/>
      <c r="CDB87" s="4"/>
      <c r="CDC87" s="4"/>
      <c r="CDD87" s="4"/>
      <c r="CDE87" s="4"/>
      <c r="CDF87" s="4"/>
      <c r="CDG87" s="4"/>
      <c r="CDH87" s="4"/>
      <c r="CDI87" s="4"/>
      <c r="CDJ87" s="4"/>
      <c r="CDK87" s="4"/>
      <c r="CDL87" s="4"/>
      <c r="CDM87" s="4"/>
      <c r="CDN87" s="4"/>
      <c r="CDO87" s="4"/>
      <c r="CDP87" s="4"/>
      <c r="CDQ87" s="4"/>
      <c r="CDR87" s="4"/>
      <c r="CDS87" s="4"/>
      <c r="CDT87" s="4"/>
      <c r="CDU87" s="4"/>
      <c r="CDV87" s="4"/>
      <c r="CDW87" s="4"/>
      <c r="CDX87" s="4"/>
      <c r="CDY87" s="4"/>
      <c r="CDZ87" s="4"/>
      <c r="CEA87" s="4"/>
      <c r="CEB87" s="4"/>
      <c r="CEC87" s="4"/>
      <c r="CED87" s="4"/>
      <c r="CEE87" s="4"/>
      <c r="CEF87" s="4"/>
      <c r="CEG87" s="4"/>
      <c r="CEH87" s="4"/>
      <c r="CEI87" s="4"/>
      <c r="CEJ87" s="4"/>
      <c r="CEK87" s="4"/>
      <c r="CEL87" s="4"/>
      <c r="CEM87" s="4"/>
      <c r="CEN87" s="4"/>
      <c r="CEO87" s="4"/>
      <c r="CEP87" s="4"/>
      <c r="CEQ87" s="4"/>
      <c r="CER87" s="4"/>
      <c r="CES87" s="4"/>
      <c r="CET87" s="4"/>
      <c r="CEU87" s="4"/>
      <c r="CEV87" s="4"/>
      <c r="CEW87" s="4"/>
      <c r="CEX87" s="4"/>
      <c r="CEY87" s="4"/>
      <c r="CEZ87" s="4"/>
      <c r="CFA87" s="4"/>
      <c r="CFB87" s="4"/>
      <c r="CFC87" s="4"/>
      <c r="CFD87" s="4"/>
      <c r="CFE87" s="4"/>
      <c r="CFF87" s="4"/>
      <c r="CFG87" s="4"/>
      <c r="CFH87" s="4"/>
      <c r="CFI87" s="4"/>
      <c r="CFJ87" s="4"/>
      <c r="CFK87" s="4"/>
      <c r="CFL87" s="4"/>
      <c r="CFM87" s="4"/>
      <c r="CFN87" s="4"/>
      <c r="CFO87" s="4"/>
      <c r="CFP87" s="4"/>
      <c r="CFQ87" s="4"/>
      <c r="CFR87" s="4"/>
      <c r="CFS87" s="4"/>
      <c r="CFT87" s="4"/>
      <c r="CFU87" s="4"/>
      <c r="CFV87" s="4"/>
      <c r="CFW87" s="4"/>
      <c r="CFX87" s="4"/>
      <c r="CFY87" s="4"/>
      <c r="CFZ87" s="4"/>
      <c r="CGA87" s="4"/>
      <c r="CGB87" s="4"/>
      <c r="CGC87" s="4"/>
      <c r="CGD87" s="4"/>
      <c r="CGE87" s="4"/>
      <c r="CGF87" s="4"/>
      <c r="CGG87" s="4"/>
      <c r="CGH87" s="4"/>
      <c r="CGI87" s="4"/>
      <c r="CGJ87" s="4"/>
      <c r="CGK87" s="4"/>
      <c r="CGL87" s="4"/>
      <c r="CGM87" s="4"/>
      <c r="CGN87" s="4"/>
      <c r="CGO87" s="4"/>
      <c r="CGP87" s="4"/>
      <c r="CGQ87" s="4"/>
      <c r="CGR87" s="4"/>
      <c r="CGS87" s="4"/>
      <c r="CGT87" s="4"/>
      <c r="CGU87" s="4"/>
      <c r="CGV87" s="4"/>
      <c r="CGW87" s="4"/>
      <c r="CGX87" s="4"/>
      <c r="CGY87" s="4"/>
      <c r="CGZ87" s="4"/>
      <c r="CHA87" s="4"/>
      <c r="CHB87" s="4"/>
      <c r="CHC87" s="4"/>
      <c r="CHD87" s="4"/>
      <c r="CHE87" s="4"/>
      <c r="CHF87" s="4"/>
      <c r="CHG87" s="4"/>
      <c r="CHH87" s="4"/>
      <c r="CHI87" s="4"/>
      <c r="CHJ87" s="4"/>
      <c r="CHK87" s="4"/>
      <c r="CHL87" s="4"/>
      <c r="CHM87" s="4"/>
      <c r="CHN87" s="4"/>
      <c r="CHO87" s="4"/>
      <c r="CHP87" s="4"/>
      <c r="CHQ87" s="4"/>
      <c r="CHR87" s="4"/>
      <c r="CHS87" s="4"/>
      <c r="CHT87" s="4"/>
      <c r="CHU87" s="4"/>
      <c r="CHV87" s="4"/>
      <c r="CHW87" s="4"/>
      <c r="CHX87" s="4"/>
      <c r="CHY87" s="4"/>
      <c r="CHZ87" s="4"/>
      <c r="CIA87" s="4"/>
      <c r="CIB87" s="4"/>
      <c r="CIC87" s="4"/>
      <c r="CID87" s="4"/>
      <c r="CIE87" s="4"/>
      <c r="CIF87" s="4"/>
      <c r="CIG87" s="4"/>
      <c r="CIH87" s="4"/>
      <c r="CII87" s="4"/>
      <c r="CIJ87" s="4"/>
      <c r="CIK87" s="4"/>
      <c r="CIL87" s="4"/>
      <c r="CIS87" s="4"/>
      <c r="CIT87" s="4"/>
      <c r="CIU87" s="4"/>
      <c r="CIV87" s="4"/>
      <c r="CIW87" s="4"/>
      <c r="CIX87" s="4"/>
      <c r="CIY87" s="4"/>
      <c r="CIZ87" s="4"/>
      <c r="CJA87" s="4"/>
      <c r="CJB87" s="4"/>
      <c r="CJC87" s="4"/>
      <c r="CJD87" s="4"/>
      <c r="CJE87" s="4"/>
      <c r="CJF87" s="4"/>
      <c r="CJG87" s="4"/>
      <c r="CJH87" s="4"/>
      <c r="CJI87" s="4"/>
      <c r="CJJ87" s="4"/>
      <c r="CJK87" s="4"/>
      <c r="CJL87" s="4"/>
      <c r="CJM87" s="4"/>
      <c r="CJN87" s="4"/>
      <c r="CJO87" s="4"/>
      <c r="CJP87" s="4"/>
      <c r="CJQ87" s="4"/>
      <c r="CJR87" s="4"/>
      <c r="CJS87" s="4"/>
      <c r="CJT87" s="4"/>
      <c r="CJU87" s="4"/>
      <c r="CJV87" s="4"/>
      <c r="CJW87" s="4"/>
      <c r="CJX87" s="4"/>
      <c r="CJY87" s="4"/>
      <c r="CJZ87" s="4"/>
      <c r="CKA87" s="4"/>
      <c r="CKB87" s="4"/>
      <c r="CKC87" s="4"/>
      <c r="CKD87" s="4"/>
      <c r="CKE87" s="4"/>
      <c r="CKF87" s="4"/>
      <c r="CKG87" s="4"/>
      <c r="CKH87" s="4"/>
      <c r="CKI87" s="4"/>
      <c r="CKJ87" s="4"/>
      <c r="CKK87" s="4"/>
      <c r="CKL87" s="4"/>
      <c r="CKM87" s="4"/>
      <c r="CKN87" s="4"/>
      <c r="CKO87" s="4"/>
      <c r="CKP87" s="4"/>
      <c r="CKQ87" s="4"/>
      <c r="CKR87" s="4"/>
      <c r="CKS87" s="4"/>
      <c r="CKT87" s="4"/>
      <c r="CKU87" s="4"/>
      <c r="CKV87" s="4"/>
      <c r="CKW87" s="4"/>
      <c r="CKX87" s="4"/>
      <c r="CKY87" s="4"/>
      <c r="CKZ87" s="4"/>
      <c r="CLA87" s="4"/>
      <c r="CLB87" s="4"/>
      <c r="CLC87" s="4"/>
      <c r="CLD87" s="4"/>
      <c r="CLE87" s="4"/>
      <c r="CLF87" s="4"/>
      <c r="CLG87" s="4"/>
      <c r="CLH87" s="4"/>
      <c r="CLI87" s="4"/>
      <c r="CLJ87" s="4"/>
      <c r="CLK87" s="4"/>
      <c r="CLL87" s="4"/>
      <c r="CLM87" s="4"/>
      <c r="CLN87" s="4"/>
      <c r="CLO87" s="4"/>
      <c r="CLP87" s="4"/>
      <c r="CLQ87" s="4"/>
      <c r="CLR87" s="4"/>
      <c r="CLS87" s="4"/>
      <c r="CLT87" s="4"/>
      <c r="CLU87" s="4"/>
      <c r="CLV87" s="4"/>
      <c r="CLW87" s="4"/>
      <c r="CLX87" s="4"/>
      <c r="CLY87" s="4"/>
      <c r="CLZ87" s="4"/>
      <c r="CMA87" s="4"/>
      <c r="CMB87" s="4"/>
      <c r="CMC87" s="4"/>
      <c r="CMD87" s="4"/>
      <c r="CME87" s="4"/>
      <c r="CMF87" s="4"/>
      <c r="CMG87" s="4"/>
      <c r="CMH87" s="4"/>
      <c r="CMI87" s="4"/>
      <c r="CMJ87" s="4"/>
      <c r="CMK87" s="4"/>
      <c r="CML87" s="4"/>
      <c r="CMM87" s="4"/>
      <c r="CMN87" s="4"/>
      <c r="CMO87" s="4"/>
      <c r="CMP87" s="4"/>
      <c r="CMQ87" s="4"/>
      <c r="CMR87" s="4"/>
      <c r="CMS87" s="4"/>
      <c r="CMT87" s="4"/>
      <c r="CMU87" s="4"/>
      <c r="CMV87" s="4"/>
      <c r="CMW87" s="4"/>
      <c r="CMX87" s="4"/>
      <c r="CMY87" s="4"/>
      <c r="CMZ87" s="4"/>
      <c r="CNA87" s="4"/>
      <c r="CNB87" s="4"/>
      <c r="CNC87" s="4"/>
      <c r="CND87" s="4"/>
      <c r="CNE87" s="4"/>
      <c r="CNF87" s="4"/>
      <c r="CNG87" s="4"/>
      <c r="CNH87" s="4"/>
      <c r="CNI87" s="4"/>
      <c r="CNJ87" s="4"/>
      <c r="CNK87" s="4"/>
      <c r="CNL87" s="4"/>
      <c r="CNM87" s="4"/>
      <c r="CNN87" s="4"/>
      <c r="CNO87" s="4"/>
      <c r="CNP87" s="4"/>
      <c r="CNQ87" s="4"/>
      <c r="CNR87" s="4"/>
      <c r="CNS87" s="4"/>
      <c r="CNT87" s="4"/>
      <c r="CNU87" s="4"/>
      <c r="CNV87" s="4"/>
      <c r="CNW87" s="4"/>
      <c r="CNX87" s="4"/>
      <c r="CNY87" s="4"/>
      <c r="CNZ87" s="4"/>
      <c r="COA87" s="4"/>
      <c r="COB87" s="4"/>
      <c r="COC87" s="4"/>
      <c r="COD87" s="4"/>
      <c r="COE87" s="4"/>
      <c r="COF87" s="4"/>
      <c r="COG87" s="4"/>
      <c r="COH87" s="4"/>
      <c r="COI87" s="4"/>
      <c r="COJ87" s="4"/>
      <c r="COK87" s="4"/>
      <c r="COL87" s="4"/>
      <c r="COM87" s="4"/>
      <c r="CON87" s="4"/>
      <c r="COO87" s="4"/>
      <c r="COP87" s="4"/>
      <c r="COQ87" s="4"/>
      <c r="COR87" s="4"/>
      <c r="COS87" s="4"/>
      <c r="COT87" s="4"/>
      <c r="COU87" s="4"/>
      <c r="COV87" s="4"/>
      <c r="COW87" s="4"/>
      <c r="COX87" s="4"/>
      <c r="COY87" s="4"/>
      <c r="COZ87" s="4"/>
      <c r="CPA87" s="4"/>
      <c r="CPB87" s="4"/>
      <c r="CPC87" s="4"/>
      <c r="CPD87" s="4"/>
      <c r="CPE87" s="4"/>
      <c r="CPF87" s="4"/>
      <c r="CPG87" s="4"/>
      <c r="CPH87" s="4"/>
      <c r="CPI87" s="4"/>
      <c r="CPJ87" s="4"/>
      <c r="CPK87" s="4"/>
      <c r="CPL87" s="4"/>
      <c r="CPM87" s="4"/>
      <c r="CPN87" s="4"/>
      <c r="CPO87" s="4"/>
      <c r="CPP87" s="4"/>
      <c r="CPQ87" s="4"/>
      <c r="CPR87" s="4"/>
      <c r="CPS87" s="4"/>
      <c r="CPT87" s="4"/>
      <c r="CPU87" s="4"/>
      <c r="CPV87" s="4"/>
      <c r="CPW87" s="4"/>
      <c r="CPX87" s="4"/>
      <c r="CPY87" s="4"/>
      <c r="CPZ87" s="4"/>
      <c r="CQA87" s="4"/>
      <c r="CQB87" s="4"/>
      <c r="CQC87" s="4"/>
      <c r="CQD87" s="4"/>
      <c r="CQE87" s="4"/>
      <c r="CQF87" s="4"/>
      <c r="CQG87" s="4"/>
      <c r="CQH87" s="4"/>
      <c r="CQI87" s="4"/>
      <c r="CQJ87" s="4"/>
      <c r="CQK87" s="4"/>
      <c r="CQL87" s="4"/>
      <c r="CQM87" s="4"/>
      <c r="CQN87" s="4"/>
      <c r="CQO87" s="4"/>
      <c r="CQP87" s="4"/>
      <c r="CQQ87" s="4"/>
      <c r="CQR87" s="4"/>
      <c r="CQS87" s="4"/>
      <c r="CQT87" s="4"/>
      <c r="CQU87" s="4"/>
      <c r="CQV87" s="4"/>
      <c r="CQW87" s="4"/>
      <c r="CQX87" s="4"/>
      <c r="CQY87" s="4"/>
      <c r="CQZ87" s="4"/>
      <c r="CRA87" s="4"/>
      <c r="CRB87" s="4"/>
      <c r="CRC87" s="4"/>
      <c r="CRD87" s="4"/>
      <c r="CRE87" s="4"/>
      <c r="CRF87" s="4"/>
      <c r="CRG87" s="4"/>
      <c r="CRH87" s="4"/>
      <c r="CRI87" s="4"/>
      <c r="CRJ87" s="4"/>
      <c r="CRK87" s="4"/>
      <c r="CRL87" s="4"/>
      <c r="CRM87" s="4"/>
      <c r="CRN87" s="4"/>
      <c r="CRO87" s="4"/>
      <c r="CRP87" s="4"/>
      <c r="CRQ87" s="4"/>
      <c r="CRR87" s="4"/>
      <c r="CRS87" s="4"/>
      <c r="CRT87" s="4"/>
      <c r="CRU87" s="4"/>
      <c r="CRV87" s="4"/>
      <c r="CRW87" s="4"/>
      <c r="CRX87" s="4"/>
      <c r="CRY87" s="4"/>
      <c r="CRZ87" s="4"/>
      <c r="CSA87" s="4"/>
      <c r="CSB87" s="4"/>
      <c r="CSC87" s="4"/>
      <c r="CSD87" s="4"/>
      <c r="CSE87" s="4"/>
      <c r="CSF87" s="4"/>
      <c r="CSG87" s="4"/>
      <c r="CSH87" s="4"/>
      <c r="CSO87" s="4"/>
      <c r="CSP87" s="4"/>
      <c r="CSQ87" s="4"/>
      <c r="CSR87" s="4"/>
      <c r="CSS87" s="4"/>
      <c r="CST87" s="4"/>
      <c r="CSU87" s="4"/>
      <c r="CSV87" s="4"/>
      <c r="CSW87" s="4"/>
      <c r="CSX87" s="4"/>
      <c r="CSY87" s="4"/>
      <c r="CSZ87" s="4"/>
      <c r="CTA87" s="4"/>
      <c r="CTB87" s="4"/>
      <c r="CTC87" s="4"/>
      <c r="CTD87" s="4"/>
      <c r="CTE87" s="4"/>
      <c r="CTF87" s="4"/>
      <c r="CTG87" s="4"/>
      <c r="CTH87" s="4"/>
      <c r="CTI87" s="4"/>
      <c r="CTJ87" s="4"/>
      <c r="CTK87" s="4"/>
      <c r="CTL87" s="4"/>
      <c r="CTM87" s="4"/>
      <c r="CTN87" s="4"/>
      <c r="CTO87" s="4"/>
      <c r="CTP87" s="4"/>
      <c r="CTQ87" s="4"/>
      <c r="CTR87" s="4"/>
      <c r="CTS87" s="4"/>
      <c r="CTT87" s="4"/>
      <c r="CTU87" s="4"/>
      <c r="CTV87" s="4"/>
      <c r="CTW87" s="4"/>
      <c r="CTX87" s="4"/>
      <c r="CTY87" s="4"/>
      <c r="CTZ87" s="4"/>
      <c r="CUA87" s="4"/>
      <c r="CUB87" s="4"/>
      <c r="CUC87" s="4"/>
      <c r="CUD87" s="4"/>
      <c r="CUE87" s="4"/>
      <c r="CUF87" s="4"/>
      <c r="CUG87" s="4"/>
      <c r="CUH87" s="4"/>
      <c r="CUI87" s="4"/>
      <c r="CUJ87" s="4"/>
      <c r="CUK87" s="4"/>
      <c r="CUL87" s="4"/>
      <c r="CUM87" s="4"/>
      <c r="CUN87" s="4"/>
      <c r="CUO87" s="4"/>
      <c r="CUP87" s="4"/>
      <c r="CUQ87" s="4"/>
      <c r="CUR87" s="4"/>
      <c r="CUS87" s="4"/>
      <c r="CUT87" s="4"/>
      <c r="CUU87" s="4"/>
      <c r="CUV87" s="4"/>
      <c r="CUW87" s="4"/>
      <c r="CUX87" s="4"/>
      <c r="CUY87" s="4"/>
      <c r="CUZ87" s="4"/>
      <c r="CVA87" s="4"/>
      <c r="CVB87" s="4"/>
      <c r="CVC87" s="4"/>
      <c r="CVD87" s="4"/>
      <c r="CVE87" s="4"/>
      <c r="CVF87" s="4"/>
      <c r="CVG87" s="4"/>
      <c r="CVH87" s="4"/>
      <c r="CVI87" s="4"/>
      <c r="CVJ87" s="4"/>
      <c r="CVK87" s="4"/>
      <c r="CVL87" s="4"/>
      <c r="CVM87" s="4"/>
      <c r="CVN87" s="4"/>
      <c r="CVO87" s="4"/>
      <c r="CVP87" s="4"/>
      <c r="CVQ87" s="4"/>
      <c r="CVR87" s="4"/>
      <c r="CVS87" s="4"/>
      <c r="CVT87" s="4"/>
      <c r="CVU87" s="4"/>
      <c r="CVV87" s="4"/>
      <c r="CVW87" s="4"/>
      <c r="CVX87" s="4"/>
      <c r="CVY87" s="4"/>
      <c r="CVZ87" s="4"/>
      <c r="CWA87" s="4"/>
      <c r="CWB87" s="4"/>
      <c r="CWC87" s="4"/>
      <c r="CWD87" s="4"/>
      <c r="CWE87" s="4"/>
      <c r="CWF87" s="4"/>
      <c r="CWG87" s="4"/>
      <c r="CWH87" s="4"/>
      <c r="CWI87" s="4"/>
      <c r="CWJ87" s="4"/>
      <c r="CWK87" s="4"/>
      <c r="CWL87" s="4"/>
      <c r="CWM87" s="4"/>
      <c r="CWN87" s="4"/>
      <c r="CWO87" s="4"/>
      <c r="CWP87" s="4"/>
      <c r="CWQ87" s="4"/>
      <c r="CWR87" s="4"/>
      <c r="CWS87" s="4"/>
      <c r="CWT87" s="4"/>
      <c r="CWU87" s="4"/>
      <c r="CWV87" s="4"/>
      <c r="CWW87" s="4"/>
      <c r="CWX87" s="4"/>
      <c r="CWY87" s="4"/>
      <c r="CWZ87" s="4"/>
      <c r="CXA87" s="4"/>
      <c r="CXB87" s="4"/>
      <c r="CXC87" s="4"/>
      <c r="CXD87" s="4"/>
      <c r="CXE87" s="4"/>
      <c r="CXF87" s="4"/>
      <c r="CXG87" s="4"/>
      <c r="CXH87" s="4"/>
      <c r="CXI87" s="4"/>
      <c r="CXJ87" s="4"/>
      <c r="CXK87" s="4"/>
      <c r="CXL87" s="4"/>
      <c r="CXM87" s="4"/>
      <c r="CXN87" s="4"/>
      <c r="CXO87" s="4"/>
      <c r="CXP87" s="4"/>
      <c r="CXQ87" s="4"/>
      <c r="CXR87" s="4"/>
      <c r="CXS87" s="4"/>
      <c r="CXT87" s="4"/>
      <c r="CXU87" s="4"/>
      <c r="CXV87" s="4"/>
      <c r="CXW87" s="4"/>
      <c r="CXX87" s="4"/>
      <c r="CXY87" s="4"/>
      <c r="CXZ87" s="4"/>
      <c r="CYA87" s="4"/>
      <c r="CYB87" s="4"/>
      <c r="CYC87" s="4"/>
      <c r="CYD87" s="4"/>
      <c r="CYE87" s="4"/>
      <c r="CYF87" s="4"/>
      <c r="CYG87" s="4"/>
      <c r="CYH87" s="4"/>
      <c r="CYI87" s="4"/>
      <c r="CYJ87" s="4"/>
      <c r="CYK87" s="4"/>
      <c r="CYL87" s="4"/>
      <c r="CYM87" s="4"/>
      <c r="CYN87" s="4"/>
      <c r="CYO87" s="4"/>
      <c r="CYP87" s="4"/>
      <c r="CYQ87" s="4"/>
      <c r="CYR87" s="4"/>
      <c r="CYS87" s="4"/>
      <c r="CYT87" s="4"/>
      <c r="CYU87" s="4"/>
      <c r="CYV87" s="4"/>
      <c r="CYW87" s="4"/>
      <c r="CYX87" s="4"/>
      <c r="CYY87" s="4"/>
      <c r="CYZ87" s="4"/>
      <c r="CZA87" s="4"/>
      <c r="CZB87" s="4"/>
      <c r="CZC87" s="4"/>
      <c r="CZD87" s="4"/>
      <c r="CZE87" s="4"/>
      <c r="CZF87" s="4"/>
      <c r="CZG87" s="4"/>
      <c r="CZH87" s="4"/>
      <c r="CZI87" s="4"/>
      <c r="CZJ87" s="4"/>
      <c r="CZK87" s="4"/>
      <c r="CZL87" s="4"/>
      <c r="CZM87" s="4"/>
      <c r="CZN87" s="4"/>
      <c r="CZO87" s="4"/>
      <c r="CZP87" s="4"/>
      <c r="CZQ87" s="4"/>
      <c r="CZR87" s="4"/>
      <c r="CZS87" s="4"/>
      <c r="CZT87" s="4"/>
      <c r="CZU87" s="4"/>
      <c r="CZV87" s="4"/>
      <c r="CZW87" s="4"/>
      <c r="CZX87" s="4"/>
      <c r="CZY87" s="4"/>
      <c r="CZZ87" s="4"/>
      <c r="DAA87" s="4"/>
      <c r="DAB87" s="4"/>
      <c r="DAC87" s="4"/>
      <c r="DAD87" s="4"/>
      <c r="DAE87" s="4"/>
      <c r="DAF87" s="4"/>
      <c r="DAG87" s="4"/>
      <c r="DAH87" s="4"/>
      <c r="DAI87" s="4"/>
      <c r="DAJ87" s="4"/>
      <c r="DAK87" s="4"/>
      <c r="DAL87" s="4"/>
      <c r="DAM87" s="4"/>
      <c r="DAN87" s="4"/>
      <c r="DAO87" s="4"/>
      <c r="DAP87" s="4"/>
      <c r="DAQ87" s="4"/>
      <c r="DAR87" s="4"/>
      <c r="DAS87" s="4"/>
      <c r="DAT87" s="4"/>
      <c r="DAU87" s="4"/>
      <c r="DAV87" s="4"/>
      <c r="DAW87" s="4"/>
      <c r="DAX87" s="4"/>
      <c r="DAY87" s="4"/>
      <c r="DAZ87" s="4"/>
      <c r="DBA87" s="4"/>
      <c r="DBB87" s="4"/>
      <c r="DBC87" s="4"/>
      <c r="DBD87" s="4"/>
      <c r="DBE87" s="4"/>
      <c r="DBF87" s="4"/>
      <c r="DBG87" s="4"/>
      <c r="DBH87" s="4"/>
      <c r="DBI87" s="4"/>
      <c r="DBJ87" s="4"/>
      <c r="DBK87" s="4"/>
      <c r="DBL87" s="4"/>
      <c r="DBM87" s="4"/>
      <c r="DBN87" s="4"/>
      <c r="DBO87" s="4"/>
      <c r="DBP87" s="4"/>
      <c r="DBQ87" s="4"/>
      <c r="DBR87" s="4"/>
      <c r="DBS87" s="4"/>
      <c r="DBT87" s="4"/>
      <c r="DBU87" s="4"/>
      <c r="DBV87" s="4"/>
      <c r="DBW87" s="4"/>
      <c r="DBX87" s="4"/>
      <c r="DBY87" s="4"/>
      <c r="DBZ87" s="4"/>
      <c r="DCA87" s="4"/>
      <c r="DCB87" s="4"/>
      <c r="DCC87" s="4"/>
      <c r="DCD87" s="4"/>
      <c r="DCK87" s="4"/>
      <c r="DCL87" s="4"/>
      <c r="DCM87" s="4"/>
      <c r="DCN87" s="4"/>
      <c r="DCO87" s="4"/>
      <c r="DCP87" s="4"/>
      <c r="DCQ87" s="4"/>
      <c r="DCR87" s="4"/>
      <c r="DCS87" s="4"/>
      <c r="DCT87" s="4"/>
      <c r="DCU87" s="4"/>
      <c r="DCV87" s="4"/>
      <c r="DCW87" s="4"/>
      <c r="DCX87" s="4"/>
      <c r="DCY87" s="4"/>
      <c r="DCZ87" s="4"/>
      <c r="DDA87" s="4"/>
      <c r="DDB87" s="4"/>
      <c r="DDC87" s="4"/>
      <c r="DDD87" s="4"/>
      <c r="DDE87" s="4"/>
      <c r="DDF87" s="4"/>
      <c r="DDG87" s="4"/>
      <c r="DDH87" s="4"/>
      <c r="DDI87" s="4"/>
      <c r="DDJ87" s="4"/>
      <c r="DDK87" s="4"/>
      <c r="DDL87" s="4"/>
      <c r="DDM87" s="4"/>
      <c r="DDN87" s="4"/>
      <c r="DDO87" s="4"/>
      <c r="DDP87" s="4"/>
      <c r="DDQ87" s="4"/>
      <c r="DDR87" s="4"/>
      <c r="DDS87" s="4"/>
      <c r="DDT87" s="4"/>
      <c r="DDU87" s="4"/>
      <c r="DDV87" s="4"/>
      <c r="DDW87" s="4"/>
      <c r="DDX87" s="4"/>
      <c r="DDY87" s="4"/>
      <c r="DDZ87" s="4"/>
      <c r="DEA87" s="4"/>
      <c r="DEB87" s="4"/>
      <c r="DEC87" s="4"/>
      <c r="DED87" s="4"/>
      <c r="DEE87" s="4"/>
      <c r="DEF87" s="4"/>
      <c r="DEG87" s="4"/>
      <c r="DEH87" s="4"/>
      <c r="DEI87" s="4"/>
      <c r="DEJ87" s="4"/>
      <c r="DEK87" s="4"/>
      <c r="DEL87" s="4"/>
      <c r="DEM87" s="4"/>
      <c r="DEN87" s="4"/>
      <c r="DEO87" s="4"/>
      <c r="DEP87" s="4"/>
      <c r="DEQ87" s="4"/>
      <c r="DER87" s="4"/>
      <c r="DES87" s="4"/>
      <c r="DET87" s="4"/>
      <c r="DEU87" s="4"/>
      <c r="DEV87" s="4"/>
      <c r="DEW87" s="4"/>
      <c r="DEX87" s="4"/>
      <c r="DEY87" s="4"/>
      <c r="DEZ87" s="4"/>
      <c r="DFA87" s="4"/>
      <c r="DFB87" s="4"/>
      <c r="DFC87" s="4"/>
      <c r="DFD87" s="4"/>
      <c r="DFE87" s="4"/>
      <c r="DFF87" s="4"/>
      <c r="DFG87" s="4"/>
      <c r="DFH87" s="4"/>
      <c r="DFI87" s="4"/>
      <c r="DFJ87" s="4"/>
      <c r="DFK87" s="4"/>
      <c r="DFL87" s="4"/>
      <c r="DFM87" s="4"/>
      <c r="DFN87" s="4"/>
      <c r="DFO87" s="4"/>
      <c r="DFP87" s="4"/>
      <c r="DFQ87" s="4"/>
      <c r="DFR87" s="4"/>
      <c r="DFS87" s="4"/>
      <c r="DFT87" s="4"/>
      <c r="DFU87" s="4"/>
      <c r="DFV87" s="4"/>
      <c r="DFW87" s="4"/>
      <c r="DFX87" s="4"/>
      <c r="DFY87" s="4"/>
      <c r="DFZ87" s="4"/>
      <c r="DGA87" s="4"/>
      <c r="DGB87" s="4"/>
      <c r="DGC87" s="4"/>
      <c r="DGD87" s="4"/>
      <c r="DGE87" s="4"/>
      <c r="DGF87" s="4"/>
      <c r="DGG87" s="4"/>
      <c r="DGH87" s="4"/>
      <c r="DGI87" s="4"/>
      <c r="DGJ87" s="4"/>
      <c r="DGK87" s="4"/>
      <c r="DGL87" s="4"/>
      <c r="DGM87" s="4"/>
      <c r="DGN87" s="4"/>
      <c r="DGO87" s="4"/>
      <c r="DGP87" s="4"/>
      <c r="DGQ87" s="4"/>
      <c r="DGR87" s="4"/>
      <c r="DGS87" s="4"/>
      <c r="DGT87" s="4"/>
      <c r="DGU87" s="4"/>
      <c r="DGV87" s="4"/>
      <c r="DGW87" s="4"/>
      <c r="DGX87" s="4"/>
      <c r="DGY87" s="4"/>
      <c r="DGZ87" s="4"/>
      <c r="DHA87" s="4"/>
      <c r="DHB87" s="4"/>
      <c r="DHC87" s="4"/>
      <c r="DHD87" s="4"/>
      <c r="DHE87" s="4"/>
      <c r="DHF87" s="4"/>
      <c r="DHG87" s="4"/>
      <c r="DHH87" s="4"/>
      <c r="DHI87" s="4"/>
      <c r="DHJ87" s="4"/>
      <c r="DHK87" s="4"/>
      <c r="DHL87" s="4"/>
      <c r="DHM87" s="4"/>
      <c r="DHN87" s="4"/>
      <c r="DHO87" s="4"/>
      <c r="DHP87" s="4"/>
      <c r="DHQ87" s="4"/>
      <c r="DHR87" s="4"/>
      <c r="DHS87" s="4"/>
      <c r="DHT87" s="4"/>
      <c r="DHU87" s="4"/>
      <c r="DHV87" s="4"/>
      <c r="DHW87" s="4"/>
      <c r="DHX87" s="4"/>
      <c r="DHY87" s="4"/>
      <c r="DHZ87" s="4"/>
      <c r="DIA87" s="4"/>
      <c r="DIB87" s="4"/>
      <c r="DIC87" s="4"/>
      <c r="DID87" s="4"/>
      <c r="DIE87" s="4"/>
      <c r="DIF87" s="4"/>
      <c r="DIG87" s="4"/>
      <c r="DIH87" s="4"/>
      <c r="DII87" s="4"/>
      <c r="DIJ87" s="4"/>
      <c r="DIK87" s="4"/>
      <c r="DIL87" s="4"/>
      <c r="DIM87" s="4"/>
      <c r="DIN87" s="4"/>
      <c r="DIO87" s="4"/>
      <c r="DIP87" s="4"/>
      <c r="DIQ87" s="4"/>
      <c r="DIR87" s="4"/>
      <c r="DIS87" s="4"/>
      <c r="DIT87" s="4"/>
      <c r="DIU87" s="4"/>
      <c r="DIV87" s="4"/>
      <c r="DIW87" s="4"/>
      <c r="DIX87" s="4"/>
      <c r="DIY87" s="4"/>
      <c r="DIZ87" s="4"/>
      <c r="DJA87" s="4"/>
      <c r="DJB87" s="4"/>
      <c r="DJC87" s="4"/>
      <c r="DJD87" s="4"/>
      <c r="DJE87" s="4"/>
      <c r="DJF87" s="4"/>
      <c r="DJG87" s="4"/>
      <c r="DJH87" s="4"/>
      <c r="DJI87" s="4"/>
      <c r="DJJ87" s="4"/>
      <c r="DJK87" s="4"/>
      <c r="DJL87" s="4"/>
      <c r="DJM87" s="4"/>
      <c r="DJN87" s="4"/>
      <c r="DJO87" s="4"/>
      <c r="DJP87" s="4"/>
      <c r="DJQ87" s="4"/>
      <c r="DJR87" s="4"/>
      <c r="DJS87" s="4"/>
      <c r="DJT87" s="4"/>
      <c r="DJU87" s="4"/>
      <c r="DJV87" s="4"/>
      <c r="DJW87" s="4"/>
      <c r="DJX87" s="4"/>
      <c r="DJY87" s="4"/>
      <c r="DJZ87" s="4"/>
      <c r="DKA87" s="4"/>
      <c r="DKB87" s="4"/>
      <c r="DKC87" s="4"/>
      <c r="DKD87" s="4"/>
      <c r="DKE87" s="4"/>
      <c r="DKF87" s="4"/>
      <c r="DKG87" s="4"/>
      <c r="DKH87" s="4"/>
      <c r="DKI87" s="4"/>
      <c r="DKJ87" s="4"/>
      <c r="DKK87" s="4"/>
      <c r="DKL87" s="4"/>
      <c r="DKM87" s="4"/>
      <c r="DKN87" s="4"/>
      <c r="DKO87" s="4"/>
      <c r="DKP87" s="4"/>
      <c r="DKQ87" s="4"/>
      <c r="DKR87" s="4"/>
      <c r="DKS87" s="4"/>
      <c r="DKT87" s="4"/>
      <c r="DKU87" s="4"/>
      <c r="DKV87" s="4"/>
      <c r="DKW87" s="4"/>
      <c r="DKX87" s="4"/>
      <c r="DKY87" s="4"/>
      <c r="DKZ87" s="4"/>
      <c r="DLA87" s="4"/>
      <c r="DLB87" s="4"/>
      <c r="DLC87" s="4"/>
      <c r="DLD87" s="4"/>
      <c r="DLE87" s="4"/>
      <c r="DLF87" s="4"/>
      <c r="DLG87" s="4"/>
      <c r="DLH87" s="4"/>
      <c r="DLI87" s="4"/>
      <c r="DLJ87" s="4"/>
      <c r="DLK87" s="4"/>
      <c r="DLL87" s="4"/>
      <c r="DLM87" s="4"/>
      <c r="DLN87" s="4"/>
      <c r="DLO87" s="4"/>
      <c r="DLP87" s="4"/>
      <c r="DLQ87" s="4"/>
      <c r="DLR87" s="4"/>
      <c r="DLS87" s="4"/>
      <c r="DLT87" s="4"/>
      <c r="DLU87" s="4"/>
      <c r="DLV87" s="4"/>
      <c r="DLW87" s="4"/>
      <c r="DLX87" s="4"/>
      <c r="DLY87" s="4"/>
      <c r="DLZ87" s="4"/>
      <c r="DMG87" s="4"/>
      <c r="DMH87" s="4"/>
      <c r="DMI87" s="4"/>
      <c r="DMJ87" s="4"/>
      <c r="DMK87" s="4"/>
      <c r="DML87" s="4"/>
      <c r="DMM87" s="4"/>
      <c r="DMN87" s="4"/>
      <c r="DMO87" s="4"/>
      <c r="DMP87" s="4"/>
      <c r="DMQ87" s="4"/>
      <c r="DMR87" s="4"/>
      <c r="DMS87" s="4"/>
      <c r="DMT87" s="4"/>
      <c r="DMU87" s="4"/>
      <c r="DMV87" s="4"/>
      <c r="DMW87" s="4"/>
      <c r="DMX87" s="4"/>
      <c r="DMY87" s="4"/>
      <c r="DMZ87" s="4"/>
      <c r="DNA87" s="4"/>
      <c r="DNB87" s="4"/>
      <c r="DNC87" s="4"/>
      <c r="DND87" s="4"/>
      <c r="DNE87" s="4"/>
      <c r="DNF87" s="4"/>
      <c r="DNG87" s="4"/>
      <c r="DNH87" s="4"/>
      <c r="DNI87" s="4"/>
      <c r="DNJ87" s="4"/>
      <c r="DNK87" s="4"/>
      <c r="DNL87" s="4"/>
      <c r="DNM87" s="4"/>
      <c r="DNN87" s="4"/>
      <c r="DNO87" s="4"/>
      <c r="DNP87" s="4"/>
      <c r="DNQ87" s="4"/>
      <c r="DNR87" s="4"/>
      <c r="DNS87" s="4"/>
      <c r="DNT87" s="4"/>
      <c r="DNU87" s="4"/>
      <c r="DNV87" s="4"/>
      <c r="DNW87" s="4"/>
      <c r="DNX87" s="4"/>
      <c r="DNY87" s="4"/>
      <c r="DNZ87" s="4"/>
      <c r="DOA87" s="4"/>
      <c r="DOB87" s="4"/>
      <c r="DOC87" s="4"/>
      <c r="DOD87" s="4"/>
      <c r="DOE87" s="4"/>
      <c r="DOF87" s="4"/>
      <c r="DOG87" s="4"/>
      <c r="DOH87" s="4"/>
      <c r="DOI87" s="4"/>
      <c r="DOJ87" s="4"/>
      <c r="DOK87" s="4"/>
      <c r="DOL87" s="4"/>
      <c r="DOM87" s="4"/>
      <c r="DON87" s="4"/>
      <c r="DOO87" s="4"/>
      <c r="DOP87" s="4"/>
      <c r="DOQ87" s="4"/>
      <c r="DOR87" s="4"/>
      <c r="DOS87" s="4"/>
      <c r="DOT87" s="4"/>
      <c r="DOU87" s="4"/>
      <c r="DOV87" s="4"/>
      <c r="DOW87" s="4"/>
      <c r="DOX87" s="4"/>
      <c r="DOY87" s="4"/>
      <c r="DOZ87" s="4"/>
      <c r="DPA87" s="4"/>
      <c r="DPB87" s="4"/>
      <c r="DPC87" s="4"/>
      <c r="DPD87" s="4"/>
      <c r="DPE87" s="4"/>
      <c r="DPF87" s="4"/>
      <c r="DPG87" s="4"/>
      <c r="DPH87" s="4"/>
      <c r="DPI87" s="4"/>
      <c r="DPJ87" s="4"/>
      <c r="DPK87" s="4"/>
      <c r="DPL87" s="4"/>
      <c r="DPM87" s="4"/>
      <c r="DPN87" s="4"/>
      <c r="DPO87" s="4"/>
      <c r="DPP87" s="4"/>
      <c r="DPQ87" s="4"/>
      <c r="DPR87" s="4"/>
      <c r="DPS87" s="4"/>
      <c r="DPT87" s="4"/>
      <c r="DPU87" s="4"/>
      <c r="DPV87" s="4"/>
      <c r="DPW87" s="4"/>
      <c r="DPX87" s="4"/>
      <c r="DPY87" s="4"/>
      <c r="DPZ87" s="4"/>
      <c r="DQA87" s="4"/>
      <c r="DQB87" s="4"/>
      <c r="DQC87" s="4"/>
      <c r="DQD87" s="4"/>
      <c r="DQE87" s="4"/>
      <c r="DQF87" s="4"/>
      <c r="DQG87" s="4"/>
      <c r="DQH87" s="4"/>
      <c r="DQI87" s="4"/>
      <c r="DQJ87" s="4"/>
      <c r="DQK87" s="4"/>
      <c r="DQL87" s="4"/>
      <c r="DQM87" s="4"/>
      <c r="DQN87" s="4"/>
      <c r="DQO87" s="4"/>
      <c r="DQP87" s="4"/>
      <c r="DQQ87" s="4"/>
      <c r="DQR87" s="4"/>
      <c r="DQS87" s="4"/>
      <c r="DQT87" s="4"/>
      <c r="DQU87" s="4"/>
      <c r="DQV87" s="4"/>
      <c r="DQW87" s="4"/>
      <c r="DQX87" s="4"/>
      <c r="DQY87" s="4"/>
      <c r="DQZ87" s="4"/>
      <c r="DRA87" s="4"/>
      <c r="DRB87" s="4"/>
      <c r="DRC87" s="4"/>
      <c r="DRD87" s="4"/>
      <c r="DRE87" s="4"/>
      <c r="DRF87" s="4"/>
      <c r="DRG87" s="4"/>
      <c r="DRH87" s="4"/>
      <c r="DRI87" s="4"/>
      <c r="DRJ87" s="4"/>
      <c r="DRK87" s="4"/>
      <c r="DRL87" s="4"/>
      <c r="DRM87" s="4"/>
      <c r="DRN87" s="4"/>
      <c r="DRO87" s="4"/>
      <c r="DRP87" s="4"/>
      <c r="DRQ87" s="4"/>
      <c r="DRR87" s="4"/>
      <c r="DRS87" s="4"/>
      <c r="DRT87" s="4"/>
      <c r="DRU87" s="4"/>
      <c r="DRV87" s="4"/>
      <c r="DRW87" s="4"/>
      <c r="DRX87" s="4"/>
      <c r="DRY87" s="4"/>
      <c r="DRZ87" s="4"/>
      <c r="DSA87" s="4"/>
      <c r="DSB87" s="4"/>
      <c r="DSC87" s="4"/>
      <c r="DSD87" s="4"/>
      <c r="DSE87" s="4"/>
      <c r="DSF87" s="4"/>
      <c r="DSG87" s="4"/>
      <c r="DSH87" s="4"/>
      <c r="DSI87" s="4"/>
      <c r="DSJ87" s="4"/>
      <c r="DSK87" s="4"/>
      <c r="DSL87" s="4"/>
      <c r="DSM87" s="4"/>
      <c r="DSN87" s="4"/>
      <c r="DSO87" s="4"/>
      <c r="DSP87" s="4"/>
      <c r="DSQ87" s="4"/>
      <c r="DSR87" s="4"/>
      <c r="DSS87" s="4"/>
      <c r="DST87" s="4"/>
      <c r="DSU87" s="4"/>
      <c r="DSV87" s="4"/>
      <c r="DSW87" s="4"/>
      <c r="DSX87" s="4"/>
      <c r="DSY87" s="4"/>
      <c r="DSZ87" s="4"/>
      <c r="DTA87" s="4"/>
      <c r="DTB87" s="4"/>
      <c r="DTC87" s="4"/>
      <c r="DTD87" s="4"/>
      <c r="DTE87" s="4"/>
      <c r="DTF87" s="4"/>
      <c r="DTG87" s="4"/>
      <c r="DTH87" s="4"/>
      <c r="DTI87" s="4"/>
      <c r="DTJ87" s="4"/>
      <c r="DTK87" s="4"/>
      <c r="DTL87" s="4"/>
      <c r="DTM87" s="4"/>
      <c r="DTN87" s="4"/>
      <c r="DTO87" s="4"/>
      <c r="DTP87" s="4"/>
      <c r="DTQ87" s="4"/>
      <c r="DTR87" s="4"/>
      <c r="DTS87" s="4"/>
      <c r="DTT87" s="4"/>
      <c r="DTU87" s="4"/>
      <c r="DTV87" s="4"/>
      <c r="DTW87" s="4"/>
      <c r="DTX87" s="4"/>
      <c r="DTY87" s="4"/>
      <c r="DTZ87" s="4"/>
      <c r="DUA87" s="4"/>
      <c r="DUB87" s="4"/>
      <c r="DUC87" s="4"/>
      <c r="DUD87" s="4"/>
      <c r="DUE87" s="4"/>
      <c r="DUF87" s="4"/>
      <c r="DUG87" s="4"/>
      <c r="DUH87" s="4"/>
      <c r="DUI87" s="4"/>
      <c r="DUJ87" s="4"/>
      <c r="DUK87" s="4"/>
      <c r="DUL87" s="4"/>
      <c r="DUM87" s="4"/>
      <c r="DUN87" s="4"/>
      <c r="DUO87" s="4"/>
      <c r="DUP87" s="4"/>
      <c r="DUQ87" s="4"/>
      <c r="DUR87" s="4"/>
      <c r="DUS87" s="4"/>
      <c r="DUT87" s="4"/>
      <c r="DUU87" s="4"/>
      <c r="DUV87" s="4"/>
      <c r="DUW87" s="4"/>
      <c r="DUX87" s="4"/>
      <c r="DUY87" s="4"/>
      <c r="DUZ87" s="4"/>
      <c r="DVA87" s="4"/>
      <c r="DVB87" s="4"/>
      <c r="DVC87" s="4"/>
      <c r="DVD87" s="4"/>
      <c r="DVE87" s="4"/>
      <c r="DVF87" s="4"/>
      <c r="DVG87" s="4"/>
      <c r="DVH87" s="4"/>
      <c r="DVI87" s="4"/>
      <c r="DVJ87" s="4"/>
      <c r="DVK87" s="4"/>
      <c r="DVL87" s="4"/>
      <c r="DVM87" s="4"/>
      <c r="DVN87" s="4"/>
      <c r="DVO87" s="4"/>
      <c r="DVP87" s="4"/>
      <c r="DVQ87" s="4"/>
      <c r="DVR87" s="4"/>
      <c r="DVS87" s="4"/>
      <c r="DVT87" s="4"/>
      <c r="DVU87" s="4"/>
      <c r="DVV87" s="4"/>
      <c r="DWC87" s="4"/>
      <c r="DWD87" s="4"/>
      <c r="DWE87" s="4"/>
      <c r="DWF87" s="4"/>
      <c r="DWG87" s="4"/>
      <c r="DWH87" s="4"/>
      <c r="DWI87" s="4"/>
      <c r="DWJ87" s="4"/>
      <c r="DWK87" s="4"/>
      <c r="DWL87" s="4"/>
      <c r="DWM87" s="4"/>
      <c r="DWN87" s="4"/>
      <c r="DWO87" s="4"/>
      <c r="DWP87" s="4"/>
      <c r="DWQ87" s="4"/>
      <c r="DWR87" s="4"/>
      <c r="DWS87" s="4"/>
      <c r="DWT87" s="4"/>
      <c r="DWU87" s="4"/>
      <c r="DWV87" s="4"/>
      <c r="DWW87" s="4"/>
      <c r="DWX87" s="4"/>
      <c r="DWY87" s="4"/>
      <c r="DWZ87" s="4"/>
      <c r="DXA87" s="4"/>
      <c r="DXB87" s="4"/>
      <c r="DXC87" s="4"/>
      <c r="DXD87" s="4"/>
      <c r="DXE87" s="4"/>
      <c r="DXF87" s="4"/>
      <c r="DXG87" s="4"/>
      <c r="DXH87" s="4"/>
      <c r="DXI87" s="4"/>
      <c r="DXJ87" s="4"/>
      <c r="DXK87" s="4"/>
      <c r="DXL87" s="4"/>
      <c r="DXM87" s="4"/>
      <c r="DXN87" s="4"/>
      <c r="DXO87" s="4"/>
      <c r="DXP87" s="4"/>
      <c r="DXQ87" s="4"/>
      <c r="DXR87" s="4"/>
      <c r="DXS87" s="4"/>
      <c r="DXT87" s="4"/>
      <c r="DXU87" s="4"/>
      <c r="DXV87" s="4"/>
      <c r="DXW87" s="4"/>
      <c r="DXX87" s="4"/>
      <c r="DXY87" s="4"/>
      <c r="DXZ87" s="4"/>
      <c r="DYA87" s="4"/>
      <c r="DYB87" s="4"/>
      <c r="DYC87" s="4"/>
      <c r="DYD87" s="4"/>
      <c r="DYE87" s="4"/>
      <c r="DYF87" s="4"/>
      <c r="DYG87" s="4"/>
      <c r="DYH87" s="4"/>
      <c r="DYI87" s="4"/>
      <c r="DYJ87" s="4"/>
      <c r="DYK87" s="4"/>
      <c r="DYL87" s="4"/>
      <c r="DYM87" s="4"/>
      <c r="DYN87" s="4"/>
      <c r="DYO87" s="4"/>
      <c r="DYP87" s="4"/>
      <c r="DYQ87" s="4"/>
      <c r="DYR87" s="4"/>
      <c r="DYS87" s="4"/>
      <c r="DYT87" s="4"/>
      <c r="DYU87" s="4"/>
      <c r="DYV87" s="4"/>
      <c r="DYW87" s="4"/>
      <c r="DYX87" s="4"/>
      <c r="DYY87" s="4"/>
      <c r="DYZ87" s="4"/>
      <c r="DZA87" s="4"/>
      <c r="DZB87" s="4"/>
      <c r="DZC87" s="4"/>
      <c r="DZD87" s="4"/>
      <c r="DZE87" s="4"/>
      <c r="DZF87" s="4"/>
      <c r="DZG87" s="4"/>
      <c r="DZH87" s="4"/>
      <c r="DZI87" s="4"/>
      <c r="DZJ87" s="4"/>
      <c r="DZK87" s="4"/>
      <c r="DZL87" s="4"/>
      <c r="DZM87" s="4"/>
      <c r="DZN87" s="4"/>
      <c r="DZO87" s="4"/>
      <c r="DZP87" s="4"/>
      <c r="DZQ87" s="4"/>
      <c r="DZR87" s="4"/>
      <c r="DZS87" s="4"/>
      <c r="DZT87" s="4"/>
      <c r="DZU87" s="4"/>
      <c r="DZV87" s="4"/>
      <c r="DZW87" s="4"/>
      <c r="DZX87" s="4"/>
      <c r="DZY87" s="4"/>
      <c r="DZZ87" s="4"/>
      <c r="EAA87" s="4"/>
      <c r="EAB87" s="4"/>
      <c r="EAC87" s="4"/>
      <c r="EAD87" s="4"/>
      <c r="EAE87" s="4"/>
      <c r="EAF87" s="4"/>
      <c r="EAG87" s="4"/>
      <c r="EAH87" s="4"/>
      <c r="EAI87" s="4"/>
      <c r="EAJ87" s="4"/>
      <c r="EAK87" s="4"/>
      <c r="EAL87" s="4"/>
      <c r="EAM87" s="4"/>
      <c r="EAN87" s="4"/>
      <c r="EAO87" s="4"/>
      <c r="EAP87" s="4"/>
      <c r="EAQ87" s="4"/>
      <c r="EAR87" s="4"/>
      <c r="EAS87" s="4"/>
      <c r="EAT87" s="4"/>
      <c r="EAU87" s="4"/>
      <c r="EAV87" s="4"/>
      <c r="EAW87" s="4"/>
      <c r="EAX87" s="4"/>
      <c r="EAY87" s="4"/>
      <c r="EAZ87" s="4"/>
      <c r="EBA87" s="4"/>
      <c r="EBB87" s="4"/>
      <c r="EBC87" s="4"/>
      <c r="EBD87" s="4"/>
      <c r="EBE87" s="4"/>
      <c r="EBF87" s="4"/>
      <c r="EBG87" s="4"/>
      <c r="EBH87" s="4"/>
      <c r="EBI87" s="4"/>
      <c r="EBJ87" s="4"/>
      <c r="EBK87" s="4"/>
      <c r="EBL87" s="4"/>
      <c r="EBM87" s="4"/>
      <c r="EBN87" s="4"/>
      <c r="EBO87" s="4"/>
      <c r="EBP87" s="4"/>
      <c r="EBQ87" s="4"/>
      <c r="EBR87" s="4"/>
      <c r="EBS87" s="4"/>
      <c r="EBT87" s="4"/>
      <c r="EBU87" s="4"/>
      <c r="EBV87" s="4"/>
      <c r="EBW87" s="4"/>
      <c r="EBX87" s="4"/>
      <c r="EBY87" s="4"/>
      <c r="EBZ87" s="4"/>
      <c r="ECA87" s="4"/>
      <c r="ECB87" s="4"/>
      <c r="ECC87" s="4"/>
      <c r="ECD87" s="4"/>
      <c r="ECE87" s="4"/>
      <c r="ECF87" s="4"/>
      <c r="ECG87" s="4"/>
      <c r="ECH87" s="4"/>
      <c r="ECI87" s="4"/>
      <c r="ECJ87" s="4"/>
      <c r="ECK87" s="4"/>
      <c r="ECL87" s="4"/>
      <c r="ECM87" s="4"/>
      <c r="ECN87" s="4"/>
      <c r="ECO87" s="4"/>
      <c r="ECP87" s="4"/>
      <c r="ECQ87" s="4"/>
      <c r="ECR87" s="4"/>
      <c r="ECS87" s="4"/>
      <c r="ECT87" s="4"/>
      <c r="ECU87" s="4"/>
      <c r="ECV87" s="4"/>
      <c r="ECW87" s="4"/>
      <c r="ECX87" s="4"/>
      <c r="ECY87" s="4"/>
      <c r="ECZ87" s="4"/>
      <c r="EDA87" s="4"/>
      <c r="EDB87" s="4"/>
      <c r="EDC87" s="4"/>
      <c r="EDD87" s="4"/>
      <c r="EDE87" s="4"/>
      <c r="EDF87" s="4"/>
      <c r="EDG87" s="4"/>
      <c r="EDH87" s="4"/>
      <c r="EDI87" s="4"/>
      <c r="EDJ87" s="4"/>
      <c r="EDK87" s="4"/>
      <c r="EDL87" s="4"/>
      <c r="EDM87" s="4"/>
      <c r="EDN87" s="4"/>
      <c r="EDO87" s="4"/>
      <c r="EDP87" s="4"/>
      <c r="EDQ87" s="4"/>
      <c r="EDR87" s="4"/>
      <c r="EDS87" s="4"/>
      <c r="EDT87" s="4"/>
      <c r="EDU87" s="4"/>
      <c r="EDV87" s="4"/>
      <c r="EDW87" s="4"/>
      <c r="EDX87" s="4"/>
      <c r="EDY87" s="4"/>
      <c r="EDZ87" s="4"/>
      <c r="EEA87" s="4"/>
      <c r="EEB87" s="4"/>
      <c r="EEC87" s="4"/>
      <c r="EED87" s="4"/>
      <c r="EEE87" s="4"/>
      <c r="EEF87" s="4"/>
      <c r="EEG87" s="4"/>
      <c r="EEH87" s="4"/>
      <c r="EEI87" s="4"/>
      <c r="EEJ87" s="4"/>
      <c r="EEK87" s="4"/>
      <c r="EEL87" s="4"/>
      <c r="EEM87" s="4"/>
      <c r="EEN87" s="4"/>
      <c r="EEO87" s="4"/>
      <c r="EEP87" s="4"/>
      <c r="EEQ87" s="4"/>
      <c r="EER87" s="4"/>
      <c r="EES87" s="4"/>
      <c r="EET87" s="4"/>
      <c r="EEU87" s="4"/>
      <c r="EEV87" s="4"/>
      <c r="EEW87" s="4"/>
      <c r="EEX87" s="4"/>
      <c r="EEY87" s="4"/>
      <c r="EEZ87" s="4"/>
      <c r="EFA87" s="4"/>
      <c r="EFB87" s="4"/>
      <c r="EFC87" s="4"/>
      <c r="EFD87" s="4"/>
      <c r="EFE87" s="4"/>
      <c r="EFF87" s="4"/>
      <c r="EFG87" s="4"/>
      <c r="EFH87" s="4"/>
      <c r="EFI87" s="4"/>
      <c r="EFJ87" s="4"/>
      <c r="EFK87" s="4"/>
      <c r="EFL87" s="4"/>
      <c r="EFM87" s="4"/>
      <c r="EFN87" s="4"/>
      <c r="EFO87" s="4"/>
      <c r="EFP87" s="4"/>
      <c r="EFQ87" s="4"/>
      <c r="EFR87" s="4"/>
      <c r="EFY87" s="4"/>
      <c r="EFZ87" s="4"/>
      <c r="EGA87" s="4"/>
      <c r="EGB87" s="4"/>
      <c r="EGC87" s="4"/>
      <c r="EGD87" s="4"/>
      <c r="EGE87" s="4"/>
      <c r="EGF87" s="4"/>
      <c r="EGG87" s="4"/>
      <c r="EGH87" s="4"/>
      <c r="EGI87" s="4"/>
      <c r="EGJ87" s="4"/>
      <c r="EGK87" s="4"/>
      <c r="EGL87" s="4"/>
      <c r="EGM87" s="4"/>
      <c r="EGN87" s="4"/>
      <c r="EGO87" s="4"/>
      <c r="EGP87" s="4"/>
      <c r="EGQ87" s="4"/>
      <c r="EGR87" s="4"/>
      <c r="EGS87" s="4"/>
      <c r="EGT87" s="4"/>
      <c r="EGU87" s="4"/>
      <c r="EGV87" s="4"/>
      <c r="EGW87" s="4"/>
      <c r="EGX87" s="4"/>
      <c r="EGY87" s="4"/>
      <c r="EGZ87" s="4"/>
      <c r="EHA87" s="4"/>
      <c r="EHB87" s="4"/>
      <c r="EHC87" s="4"/>
      <c r="EHD87" s="4"/>
      <c r="EHE87" s="4"/>
      <c r="EHF87" s="4"/>
      <c r="EHG87" s="4"/>
      <c r="EHH87" s="4"/>
      <c r="EHI87" s="4"/>
      <c r="EHJ87" s="4"/>
      <c r="EHK87" s="4"/>
      <c r="EHL87" s="4"/>
      <c r="EHM87" s="4"/>
      <c r="EHN87" s="4"/>
      <c r="EHO87" s="4"/>
      <c r="EHP87" s="4"/>
      <c r="EHQ87" s="4"/>
      <c r="EHR87" s="4"/>
      <c r="EHS87" s="4"/>
      <c r="EHT87" s="4"/>
      <c r="EHU87" s="4"/>
      <c r="EHV87" s="4"/>
      <c r="EHW87" s="4"/>
      <c r="EHX87" s="4"/>
      <c r="EHY87" s="4"/>
      <c r="EHZ87" s="4"/>
      <c r="EIA87" s="4"/>
      <c r="EIB87" s="4"/>
      <c r="EIC87" s="4"/>
      <c r="EID87" s="4"/>
      <c r="EIE87" s="4"/>
      <c r="EIF87" s="4"/>
      <c r="EIG87" s="4"/>
      <c r="EIH87" s="4"/>
      <c r="EII87" s="4"/>
      <c r="EIJ87" s="4"/>
      <c r="EIK87" s="4"/>
      <c r="EIL87" s="4"/>
      <c r="EIM87" s="4"/>
      <c r="EIN87" s="4"/>
      <c r="EIO87" s="4"/>
      <c r="EIP87" s="4"/>
      <c r="EIQ87" s="4"/>
      <c r="EIR87" s="4"/>
      <c r="EIS87" s="4"/>
      <c r="EIT87" s="4"/>
      <c r="EIU87" s="4"/>
      <c r="EIV87" s="4"/>
      <c r="EIW87" s="4"/>
      <c r="EIX87" s="4"/>
      <c r="EIY87" s="4"/>
      <c r="EIZ87" s="4"/>
      <c r="EJA87" s="4"/>
      <c r="EJB87" s="4"/>
      <c r="EJC87" s="4"/>
      <c r="EJD87" s="4"/>
      <c r="EJE87" s="4"/>
      <c r="EJF87" s="4"/>
      <c r="EJG87" s="4"/>
      <c r="EJH87" s="4"/>
      <c r="EJI87" s="4"/>
      <c r="EJJ87" s="4"/>
      <c r="EJK87" s="4"/>
      <c r="EJL87" s="4"/>
      <c r="EJM87" s="4"/>
      <c r="EJN87" s="4"/>
      <c r="EJO87" s="4"/>
      <c r="EJP87" s="4"/>
      <c r="EJQ87" s="4"/>
      <c r="EJR87" s="4"/>
      <c r="EJS87" s="4"/>
      <c r="EJT87" s="4"/>
      <c r="EJU87" s="4"/>
      <c r="EJV87" s="4"/>
      <c r="EJW87" s="4"/>
      <c r="EJX87" s="4"/>
      <c r="EJY87" s="4"/>
      <c r="EJZ87" s="4"/>
      <c r="EKA87" s="4"/>
      <c r="EKB87" s="4"/>
      <c r="EKC87" s="4"/>
      <c r="EKD87" s="4"/>
      <c r="EKE87" s="4"/>
      <c r="EKF87" s="4"/>
      <c r="EKG87" s="4"/>
      <c r="EKH87" s="4"/>
      <c r="EKI87" s="4"/>
      <c r="EKJ87" s="4"/>
      <c r="EKK87" s="4"/>
      <c r="EKL87" s="4"/>
      <c r="EKM87" s="4"/>
      <c r="EKN87" s="4"/>
      <c r="EKO87" s="4"/>
      <c r="EKP87" s="4"/>
      <c r="EKQ87" s="4"/>
      <c r="EKR87" s="4"/>
      <c r="EKS87" s="4"/>
      <c r="EKT87" s="4"/>
      <c r="EKU87" s="4"/>
      <c r="EKV87" s="4"/>
      <c r="EKW87" s="4"/>
      <c r="EKX87" s="4"/>
      <c r="EKY87" s="4"/>
      <c r="EKZ87" s="4"/>
      <c r="ELA87" s="4"/>
      <c r="ELB87" s="4"/>
      <c r="ELC87" s="4"/>
      <c r="ELD87" s="4"/>
      <c r="ELE87" s="4"/>
      <c r="ELF87" s="4"/>
      <c r="ELG87" s="4"/>
      <c r="ELH87" s="4"/>
      <c r="ELI87" s="4"/>
      <c r="ELJ87" s="4"/>
      <c r="ELK87" s="4"/>
      <c r="ELL87" s="4"/>
      <c r="ELM87" s="4"/>
      <c r="ELN87" s="4"/>
      <c r="ELO87" s="4"/>
      <c r="ELP87" s="4"/>
      <c r="ELQ87" s="4"/>
      <c r="ELR87" s="4"/>
      <c r="ELS87" s="4"/>
      <c r="ELT87" s="4"/>
      <c r="ELU87" s="4"/>
      <c r="ELV87" s="4"/>
      <c r="ELW87" s="4"/>
      <c r="ELX87" s="4"/>
      <c r="ELY87" s="4"/>
      <c r="ELZ87" s="4"/>
      <c r="EMA87" s="4"/>
      <c r="EMB87" s="4"/>
      <c r="EMC87" s="4"/>
      <c r="EMD87" s="4"/>
      <c r="EME87" s="4"/>
      <c r="EMF87" s="4"/>
      <c r="EMG87" s="4"/>
      <c r="EMH87" s="4"/>
      <c r="EMI87" s="4"/>
      <c r="EMJ87" s="4"/>
      <c r="EMK87" s="4"/>
      <c r="EML87" s="4"/>
      <c r="EMM87" s="4"/>
      <c r="EMN87" s="4"/>
      <c r="EMO87" s="4"/>
      <c r="EMP87" s="4"/>
      <c r="EMQ87" s="4"/>
      <c r="EMR87" s="4"/>
      <c r="EMS87" s="4"/>
      <c r="EMT87" s="4"/>
      <c r="EMU87" s="4"/>
      <c r="EMV87" s="4"/>
      <c r="EMW87" s="4"/>
      <c r="EMX87" s="4"/>
      <c r="EMY87" s="4"/>
      <c r="EMZ87" s="4"/>
      <c r="ENA87" s="4"/>
      <c r="ENB87" s="4"/>
      <c r="ENC87" s="4"/>
      <c r="END87" s="4"/>
      <c r="ENE87" s="4"/>
      <c r="ENF87" s="4"/>
      <c r="ENG87" s="4"/>
      <c r="ENH87" s="4"/>
      <c r="ENI87" s="4"/>
      <c r="ENJ87" s="4"/>
      <c r="ENK87" s="4"/>
      <c r="ENL87" s="4"/>
      <c r="ENM87" s="4"/>
      <c r="ENN87" s="4"/>
      <c r="ENO87" s="4"/>
      <c r="ENP87" s="4"/>
      <c r="ENQ87" s="4"/>
      <c r="ENR87" s="4"/>
      <c r="ENS87" s="4"/>
      <c r="ENT87" s="4"/>
      <c r="ENU87" s="4"/>
      <c r="ENV87" s="4"/>
      <c r="ENW87" s="4"/>
      <c r="ENX87" s="4"/>
      <c r="ENY87" s="4"/>
      <c r="ENZ87" s="4"/>
      <c r="EOA87" s="4"/>
      <c r="EOB87" s="4"/>
      <c r="EOC87" s="4"/>
      <c r="EOD87" s="4"/>
      <c r="EOE87" s="4"/>
      <c r="EOF87" s="4"/>
      <c r="EOG87" s="4"/>
      <c r="EOH87" s="4"/>
      <c r="EOI87" s="4"/>
      <c r="EOJ87" s="4"/>
      <c r="EOK87" s="4"/>
      <c r="EOL87" s="4"/>
      <c r="EOM87" s="4"/>
      <c r="EON87" s="4"/>
      <c r="EOO87" s="4"/>
      <c r="EOP87" s="4"/>
      <c r="EOQ87" s="4"/>
      <c r="EOR87" s="4"/>
      <c r="EOS87" s="4"/>
      <c r="EOT87" s="4"/>
      <c r="EOU87" s="4"/>
      <c r="EOV87" s="4"/>
      <c r="EOW87" s="4"/>
      <c r="EOX87" s="4"/>
      <c r="EOY87" s="4"/>
      <c r="EOZ87" s="4"/>
      <c r="EPA87" s="4"/>
      <c r="EPB87" s="4"/>
      <c r="EPC87" s="4"/>
      <c r="EPD87" s="4"/>
      <c r="EPE87" s="4"/>
      <c r="EPF87" s="4"/>
      <c r="EPG87" s="4"/>
      <c r="EPH87" s="4"/>
      <c r="EPI87" s="4"/>
      <c r="EPJ87" s="4"/>
      <c r="EPK87" s="4"/>
      <c r="EPL87" s="4"/>
      <c r="EPM87" s="4"/>
      <c r="EPN87" s="4"/>
      <c r="EPU87" s="4"/>
      <c r="EPV87" s="4"/>
      <c r="EPW87" s="4"/>
      <c r="EPX87" s="4"/>
      <c r="EPY87" s="4"/>
      <c r="EPZ87" s="4"/>
      <c r="EQA87" s="4"/>
      <c r="EQB87" s="4"/>
      <c r="EQC87" s="4"/>
      <c r="EQD87" s="4"/>
      <c r="EQE87" s="4"/>
      <c r="EQF87" s="4"/>
      <c r="EQG87" s="4"/>
      <c r="EQH87" s="4"/>
      <c r="EQI87" s="4"/>
      <c r="EQJ87" s="4"/>
      <c r="EQK87" s="4"/>
      <c r="EQL87" s="4"/>
      <c r="EQM87" s="4"/>
      <c r="EQN87" s="4"/>
      <c r="EQO87" s="4"/>
      <c r="EQP87" s="4"/>
      <c r="EQQ87" s="4"/>
      <c r="EQR87" s="4"/>
      <c r="EQS87" s="4"/>
      <c r="EQT87" s="4"/>
      <c r="EQU87" s="4"/>
      <c r="EQV87" s="4"/>
      <c r="EQW87" s="4"/>
      <c r="EQX87" s="4"/>
      <c r="EQY87" s="4"/>
      <c r="EQZ87" s="4"/>
      <c r="ERA87" s="4"/>
      <c r="ERB87" s="4"/>
      <c r="ERC87" s="4"/>
      <c r="ERD87" s="4"/>
      <c r="ERE87" s="4"/>
      <c r="ERF87" s="4"/>
      <c r="ERG87" s="4"/>
      <c r="ERH87" s="4"/>
      <c r="ERI87" s="4"/>
      <c r="ERJ87" s="4"/>
      <c r="ERK87" s="4"/>
      <c r="ERL87" s="4"/>
      <c r="ERM87" s="4"/>
      <c r="ERN87" s="4"/>
      <c r="ERO87" s="4"/>
      <c r="ERP87" s="4"/>
      <c r="ERQ87" s="4"/>
      <c r="ERR87" s="4"/>
      <c r="ERS87" s="4"/>
      <c r="ERT87" s="4"/>
      <c r="ERU87" s="4"/>
      <c r="ERV87" s="4"/>
      <c r="ERW87" s="4"/>
      <c r="ERX87" s="4"/>
      <c r="ERY87" s="4"/>
      <c r="ERZ87" s="4"/>
      <c r="ESA87" s="4"/>
      <c r="ESB87" s="4"/>
      <c r="ESC87" s="4"/>
      <c r="ESD87" s="4"/>
      <c r="ESE87" s="4"/>
      <c r="ESF87" s="4"/>
      <c r="ESG87" s="4"/>
      <c r="ESH87" s="4"/>
      <c r="ESI87" s="4"/>
      <c r="ESJ87" s="4"/>
      <c r="ESK87" s="4"/>
      <c r="ESL87" s="4"/>
      <c r="ESM87" s="4"/>
      <c r="ESN87" s="4"/>
      <c r="ESO87" s="4"/>
      <c r="ESP87" s="4"/>
      <c r="ESQ87" s="4"/>
      <c r="ESR87" s="4"/>
      <c r="ESS87" s="4"/>
      <c r="EST87" s="4"/>
      <c r="ESU87" s="4"/>
      <c r="ESV87" s="4"/>
      <c r="ESW87" s="4"/>
      <c r="ESX87" s="4"/>
      <c r="ESY87" s="4"/>
      <c r="ESZ87" s="4"/>
      <c r="ETA87" s="4"/>
      <c r="ETB87" s="4"/>
      <c r="ETC87" s="4"/>
      <c r="ETD87" s="4"/>
      <c r="ETE87" s="4"/>
      <c r="ETF87" s="4"/>
      <c r="ETG87" s="4"/>
      <c r="ETH87" s="4"/>
      <c r="ETI87" s="4"/>
      <c r="ETJ87" s="4"/>
      <c r="ETK87" s="4"/>
      <c r="ETL87" s="4"/>
      <c r="ETM87" s="4"/>
      <c r="ETN87" s="4"/>
      <c r="ETO87" s="4"/>
      <c r="ETP87" s="4"/>
      <c r="ETQ87" s="4"/>
      <c r="ETR87" s="4"/>
      <c r="ETS87" s="4"/>
      <c r="ETT87" s="4"/>
      <c r="ETU87" s="4"/>
      <c r="ETV87" s="4"/>
      <c r="ETW87" s="4"/>
      <c r="ETX87" s="4"/>
      <c r="ETY87" s="4"/>
      <c r="ETZ87" s="4"/>
      <c r="EUA87" s="4"/>
      <c r="EUB87" s="4"/>
      <c r="EUC87" s="4"/>
      <c r="EUD87" s="4"/>
      <c r="EUE87" s="4"/>
      <c r="EUF87" s="4"/>
      <c r="EUG87" s="4"/>
      <c r="EUH87" s="4"/>
      <c r="EUI87" s="4"/>
      <c r="EUJ87" s="4"/>
      <c r="EUK87" s="4"/>
      <c r="EUL87" s="4"/>
      <c r="EUM87" s="4"/>
      <c r="EUN87" s="4"/>
      <c r="EUO87" s="4"/>
      <c r="EUP87" s="4"/>
      <c r="EUQ87" s="4"/>
      <c r="EUR87" s="4"/>
      <c r="EUS87" s="4"/>
      <c r="EUT87" s="4"/>
      <c r="EUU87" s="4"/>
      <c r="EUV87" s="4"/>
      <c r="EUW87" s="4"/>
      <c r="EUX87" s="4"/>
      <c r="EUY87" s="4"/>
      <c r="EUZ87" s="4"/>
      <c r="EVA87" s="4"/>
      <c r="EVB87" s="4"/>
      <c r="EVC87" s="4"/>
      <c r="EVD87" s="4"/>
      <c r="EVE87" s="4"/>
      <c r="EVF87" s="4"/>
      <c r="EVG87" s="4"/>
      <c r="EVH87" s="4"/>
      <c r="EVI87" s="4"/>
      <c r="EVJ87" s="4"/>
      <c r="EVK87" s="4"/>
      <c r="EVL87" s="4"/>
      <c r="EVM87" s="4"/>
      <c r="EVN87" s="4"/>
      <c r="EVO87" s="4"/>
      <c r="EVP87" s="4"/>
      <c r="EVQ87" s="4"/>
      <c r="EVR87" s="4"/>
      <c r="EVS87" s="4"/>
      <c r="EVT87" s="4"/>
      <c r="EVU87" s="4"/>
      <c r="EVV87" s="4"/>
      <c r="EVW87" s="4"/>
      <c r="EVX87" s="4"/>
      <c r="EVY87" s="4"/>
      <c r="EVZ87" s="4"/>
      <c r="EWA87" s="4"/>
      <c r="EWB87" s="4"/>
      <c r="EWC87" s="4"/>
      <c r="EWD87" s="4"/>
      <c r="EWE87" s="4"/>
      <c r="EWF87" s="4"/>
      <c r="EWG87" s="4"/>
      <c r="EWH87" s="4"/>
      <c r="EWI87" s="4"/>
      <c r="EWJ87" s="4"/>
      <c r="EWK87" s="4"/>
      <c r="EWL87" s="4"/>
      <c r="EWM87" s="4"/>
      <c r="EWN87" s="4"/>
      <c r="EWO87" s="4"/>
      <c r="EWP87" s="4"/>
      <c r="EWQ87" s="4"/>
      <c r="EWR87" s="4"/>
      <c r="EWS87" s="4"/>
      <c r="EWT87" s="4"/>
      <c r="EWU87" s="4"/>
      <c r="EWV87" s="4"/>
      <c r="EWW87" s="4"/>
      <c r="EWX87" s="4"/>
      <c r="EWY87" s="4"/>
      <c r="EWZ87" s="4"/>
      <c r="EXA87" s="4"/>
      <c r="EXB87" s="4"/>
      <c r="EXC87" s="4"/>
      <c r="EXD87" s="4"/>
      <c r="EXE87" s="4"/>
      <c r="EXF87" s="4"/>
      <c r="EXG87" s="4"/>
      <c r="EXH87" s="4"/>
      <c r="EXI87" s="4"/>
      <c r="EXJ87" s="4"/>
      <c r="EXK87" s="4"/>
      <c r="EXL87" s="4"/>
      <c r="EXM87" s="4"/>
      <c r="EXN87" s="4"/>
      <c r="EXO87" s="4"/>
      <c r="EXP87" s="4"/>
      <c r="EXQ87" s="4"/>
      <c r="EXR87" s="4"/>
      <c r="EXS87" s="4"/>
      <c r="EXT87" s="4"/>
      <c r="EXU87" s="4"/>
      <c r="EXV87" s="4"/>
      <c r="EXW87" s="4"/>
      <c r="EXX87" s="4"/>
      <c r="EXY87" s="4"/>
      <c r="EXZ87" s="4"/>
      <c r="EYA87" s="4"/>
      <c r="EYB87" s="4"/>
      <c r="EYC87" s="4"/>
      <c r="EYD87" s="4"/>
      <c r="EYE87" s="4"/>
      <c r="EYF87" s="4"/>
      <c r="EYG87" s="4"/>
      <c r="EYH87" s="4"/>
      <c r="EYI87" s="4"/>
      <c r="EYJ87" s="4"/>
      <c r="EYK87" s="4"/>
      <c r="EYL87" s="4"/>
      <c r="EYM87" s="4"/>
      <c r="EYN87" s="4"/>
      <c r="EYO87" s="4"/>
      <c r="EYP87" s="4"/>
      <c r="EYQ87" s="4"/>
      <c r="EYR87" s="4"/>
      <c r="EYS87" s="4"/>
      <c r="EYT87" s="4"/>
      <c r="EYU87" s="4"/>
      <c r="EYV87" s="4"/>
      <c r="EYW87" s="4"/>
      <c r="EYX87" s="4"/>
      <c r="EYY87" s="4"/>
      <c r="EYZ87" s="4"/>
      <c r="EZA87" s="4"/>
      <c r="EZB87" s="4"/>
      <c r="EZC87" s="4"/>
      <c r="EZD87" s="4"/>
      <c r="EZE87" s="4"/>
      <c r="EZF87" s="4"/>
      <c r="EZG87" s="4"/>
      <c r="EZH87" s="4"/>
      <c r="EZI87" s="4"/>
      <c r="EZJ87" s="4"/>
      <c r="EZQ87" s="4"/>
      <c r="EZR87" s="4"/>
      <c r="EZS87" s="4"/>
      <c r="EZT87" s="4"/>
      <c r="EZU87" s="4"/>
      <c r="EZV87" s="4"/>
      <c r="EZW87" s="4"/>
      <c r="EZX87" s="4"/>
      <c r="EZY87" s="4"/>
      <c r="EZZ87" s="4"/>
      <c r="FAA87" s="4"/>
      <c r="FAB87" s="4"/>
      <c r="FAC87" s="4"/>
      <c r="FAD87" s="4"/>
      <c r="FAE87" s="4"/>
      <c r="FAF87" s="4"/>
      <c r="FAG87" s="4"/>
      <c r="FAH87" s="4"/>
      <c r="FAI87" s="4"/>
      <c r="FAJ87" s="4"/>
      <c r="FAK87" s="4"/>
      <c r="FAL87" s="4"/>
      <c r="FAM87" s="4"/>
      <c r="FAN87" s="4"/>
      <c r="FAO87" s="4"/>
      <c r="FAP87" s="4"/>
      <c r="FAQ87" s="4"/>
      <c r="FAR87" s="4"/>
      <c r="FAS87" s="4"/>
      <c r="FAT87" s="4"/>
      <c r="FAU87" s="4"/>
      <c r="FAV87" s="4"/>
      <c r="FAW87" s="4"/>
      <c r="FAX87" s="4"/>
      <c r="FAY87" s="4"/>
      <c r="FAZ87" s="4"/>
      <c r="FBA87" s="4"/>
      <c r="FBB87" s="4"/>
      <c r="FBC87" s="4"/>
      <c r="FBD87" s="4"/>
      <c r="FBE87" s="4"/>
      <c r="FBF87" s="4"/>
      <c r="FBG87" s="4"/>
      <c r="FBH87" s="4"/>
      <c r="FBI87" s="4"/>
      <c r="FBJ87" s="4"/>
      <c r="FBK87" s="4"/>
      <c r="FBL87" s="4"/>
      <c r="FBM87" s="4"/>
      <c r="FBN87" s="4"/>
      <c r="FBO87" s="4"/>
      <c r="FBP87" s="4"/>
      <c r="FBQ87" s="4"/>
      <c r="FBR87" s="4"/>
      <c r="FBS87" s="4"/>
      <c r="FBT87" s="4"/>
      <c r="FBU87" s="4"/>
      <c r="FBV87" s="4"/>
      <c r="FBW87" s="4"/>
      <c r="FBX87" s="4"/>
      <c r="FBY87" s="4"/>
      <c r="FBZ87" s="4"/>
      <c r="FCA87" s="4"/>
      <c r="FCB87" s="4"/>
      <c r="FCC87" s="4"/>
      <c r="FCD87" s="4"/>
      <c r="FCE87" s="4"/>
      <c r="FCF87" s="4"/>
      <c r="FCG87" s="4"/>
      <c r="FCH87" s="4"/>
      <c r="FCI87" s="4"/>
      <c r="FCJ87" s="4"/>
      <c r="FCK87" s="4"/>
      <c r="FCL87" s="4"/>
      <c r="FCM87" s="4"/>
      <c r="FCN87" s="4"/>
      <c r="FCO87" s="4"/>
      <c r="FCP87" s="4"/>
      <c r="FCQ87" s="4"/>
      <c r="FCR87" s="4"/>
      <c r="FCS87" s="4"/>
      <c r="FCT87" s="4"/>
      <c r="FCU87" s="4"/>
      <c r="FCV87" s="4"/>
      <c r="FCW87" s="4"/>
      <c r="FCX87" s="4"/>
      <c r="FCY87" s="4"/>
      <c r="FCZ87" s="4"/>
      <c r="FDA87" s="4"/>
      <c r="FDB87" s="4"/>
      <c r="FDC87" s="4"/>
      <c r="FDD87" s="4"/>
      <c r="FDE87" s="4"/>
      <c r="FDF87" s="4"/>
      <c r="FDG87" s="4"/>
      <c r="FDH87" s="4"/>
      <c r="FDI87" s="4"/>
      <c r="FDJ87" s="4"/>
      <c r="FDK87" s="4"/>
      <c r="FDL87" s="4"/>
      <c r="FDM87" s="4"/>
      <c r="FDN87" s="4"/>
      <c r="FDO87" s="4"/>
      <c r="FDP87" s="4"/>
      <c r="FDQ87" s="4"/>
      <c r="FDR87" s="4"/>
      <c r="FDS87" s="4"/>
      <c r="FDT87" s="4"/>
      <c r="FDU87" s="4"/>
      <c r="FDV87" s="4"/>
      <c r="FDW87" s="4"/>
      <c r="FDX87" s="4"/>
      <c r="FDY87" s="4"/>
      <c r="FDZ87" s="4"/>
      <c r="FEA87" s="4"/>
      <c r="FEB87" s="4"/>
      <c r="FEC87" s="4"/>
      <c r="FED87" s="4"/>
      <c r="FEE87" s="4"/>
      <c r="FEF87" s="4"/>
      <c r="FEG87" s="4"/>
      <c r="FEH87" s="4"/>
      <c r="FEI87" s="4"/>
      <c r="FEJ87" s="4"/>
      <c r="FEK87" s="4"/>
      <c r="FEL87" s="4"/>
      <c r="FEM87" s="4"/>
      <c r="FEN87" s="4"/>
      <c r="FEO87" s="4"/>
      <c r="FEP87" s="4"/>
      <c r="FEQ87" s="4"/>
      <c r="FER87" s="4"/>
      <c r="FES87" s="4"/>
      <c r="FET87" s="4"/>
      <c r="FEU87" s="4"/>
      <c r="FEV87" s="4"/>
      <c r="FEW87" s="4"/>
      <c r="FEX87" s="4"/>
      <c r="FEY87" s="4"/>
      <c r="FEZ87" s="4"/>
      <c r="FFA87" s="4"/>
      <c r="FFB87" s="4"/>
      <c r="FFC87" s="4"/>
      <c r="FFD87" s="4"/>
      <c r="FFE87" s="4"/>
      <c r="FFF87" s="4"/>
      <c r="FFG87" s="4"/>
      <c r="FFH87" s="4"/>
      <c r="FFI87" s="4"/>
      <c r="FFJ87" s="4"/>
      <c r="FFK87" s="4"/>
      <c r="FFL87" s="4"/>
      <c r="FFM87" s="4"/>
      <c r="FFN87" s="4"/>
      <c r="FFO87" s="4"/>
      <c r="FFP87" s="4"/>
      <c r="FFQ87" s="4"/>
      <c r="FFR87" s="4"/>
      <c r="FFS87" s="4"/>
      <c r="FFT87" s="4"/>
      <c r="FFU87" s="4"/>
      <c r="FFV87" s="4"/>
      <c r="FFW87" s="4"/>
      <c r="FFX87" s="4"/>
      <c r="FFY87" s="4"/>
      <c r="FFZ87" s="4"/>
      <c r="FGA87" s="4"/>
      <c r="FGB87" s="4"/>
      <c r="FGC87" s="4"/>
      <c r="FGD87" s="4"/>
      <c r="FGE87" s="4"/>
      <c r="FGF87" s="4"/>
      <c r="FGG87" s="4"/>
      <c r="FGH87" s="4"/>
      <c r="FGI87" s="4"/>
      <c r="FGJ87" s="4"/>
      <c r="FGK87" s="4"/>
      <c r="FGL87" s="4"/>
      <c r="FGM87" s="4"/>
      <c r="FGN87" s="4"/>
      <c r="FGO87" s="4"/>
      <c r="FGP87" s="4"/>
      <c r="FGQ87" s="4"/>
      <c r="FGR87" s="4"/>
      <c r="FGS87" s="4"/>
      <c r="FGT87" s="4"/>
      <c r="FGU87" s="4"/>
      <c r="FGV87" s="4"/>
      <c r="FGW87" s="4"/>
      <c r="FGX87" s="4"/>
      <c r="FGY87" s="4"/>
      <c r="FGZ87" s="4"/>
      <c r="FHA87" s="4"/>
      <c r="FHB87" s="4"/>
      <c r="FHC87" s="4"/>
      <c r="FHD87" s="4"/>
      <c r="FHE87" s="4"/>
      <c r="FHF87" s="4"/>
      <c r="FHG87" s="4"/>
      <c r="FHH87" s="4"/>
      <c r="FHI87" s="4"/>
      <c r="FHJ87" s="4"/>
      <c r="FHK87" s="4"/>
      <c r="FHL87" s="4"/>
      <c r="FHM87" s="4"/>
      <c r="FHN87" s="4"/>
      <c r="FHO87" s="4"/>
      <c r="FHP87" s="4"/>
      <c r="FHQ87" s="4"/>
      <c r="FHR87" s="4"/>
      <c r="FHS87" s="4"/>
      <c r="FHT87" s="4"/>
      <c r="FHU87" s="4"/>
      <c r="FHV87" s="4"/>
      <c r="FHW87" s="4"/>
      <c r="FHX87" s="4"/>
      <c r="FHY87" s="4"/>
      <c r="FHZ87" s="4"/>
      <c r="FIA87" s="4"/>
      <c r="FIB87" s="4"/>
      <c r="FIC87" s="4"/>
      <c r="FID87" s="4"/>
      <c r="FIE87" s="4"/>
      <c r="FIF87" s="4"/>
      <c r="FIG87" s="4"/>
      <c r="FIH87" s="4"/>
      <c r="FII87" s="4"/>
      <c r="FIJ87" s="4"/>
      <c r="FIK87" s="4"/>
      <c r="FIL87" s="4"/>
      <c r="FIM87" s="4"/>
      <c r="FIN87" s="4"/>
      <c r="FIO87" s="4"/>
      <c r="FIP87" s="4"/>
      <c r="FIQ87" s="4"/>
      <c r="FIR87" s="4"/>
      <c r="FIS87" s="4"/>
      <c r="FIT87" s="4"/>
      <c r="FIU87" s="4"/>
      <c r="FIV87" s="4"/>
      <c r="FIW87" s="4"/>
      <c r="FIX87" s="4"/>
      <c r="FIY87" s="4"/>
      <c r="FIZ87" s="4"/>
      <c r="FJA87" s="4"/>
      <c r="FJB87" s="4"/>
      <c r="FJC87" s="4"/>
      <c r="FJD87" s="4"/>
      <c r="FJE87" s="4"/>
      <c r="FJF87" s="4"/>
      <c r="FJM87" s="4"/>
      <c r="FJN87" s="4"/>
      <c r="FJO87" s="4"/>
      <c r="FJP87" s="4"/>
      <c r="FJQ87" s="4"/>
      <c r="FJR87" s="4"/>
      <c r="FJS87" s="4"/>
      <c r="FJT87" s="4"/>
      <c r="FJU87" s="4"/>
      <c r="FJV87" s="4"/>
      <c r="FJW87" s="4"/>
      <c r="FJX87" s="4"/>
      <c r="FJY87" s="4"/>
      <c r="FJZ87" s="4"/>
      <c r="FKA87" s="4"/>
      <c r="FKB87" s="4"/>
      <c r="FKC87" s="4"/>
      <c r="FKD87" s="4"/>
      <c r="FKE87" s="4"/>
      <c r="FKF87" s="4"/>
      <c r="FKG87" s="4"/>
      <c r="FKH87" s="4"/>
      <c r="FKI87" s="4"/>
      <c r="FKJ87" s="4"/>
      <c r="FKK87" s="4"/>
      <c r="FKL87" s="4"/>
      <c r="FKM87" s="4"/>
      <c r="FKN87" s="4"/>
      <c r="FKO87" s="4"/>
      <c r="FKP87" s="4"/>
      <c r="FKQ87" s="4"/>
      <c r="FKR87" s="4"/>
      <c r="FKS87" s="4"/>
      <c r="FKT87" s="4"/>
      <c r="FKU87" s="4"/>
      <c r="FKV87" s="4"/>
      <c r="FKW87" s="4"/>
      <c r="FKX87" s="4"/>
      <c r="FKY87" s="4"/>
      <c r="FKZ87" s="4"/>
      <c r="FLA87" s="4"/>
      <c r="FLB87" s="4"/>
      <c r="FLC87" s="4"/>
      <c r="FLD87" s="4"/>
      <c r="FLE87" s="4"/>
      <c r="FLF87" s="4"/>
      <c r="FLG87" s="4"/>
      <c r="FLH87" s="4"/>
      <c r="FLI87" s="4"/>
      <c r="FLJ87" s="4"/>
      <c r="FLK87" s="4"/>
      <c r="FLL87" s="4"/>
      <c r="FLM87" s="4"/>
      <c r="FLN87" s="4"/>
      <c r="FLO87" s="4"/>
      <c r="FLP87" s="4"/>
      <c r="FLQ87" s="4"/>
      <c r="FLR87" s="4"/>
      <c r="FLS87" s="4"/>
      <c r="FLT87" s="4"/>
      <c r="FLU87" s="4"/>
      <c r="FLV87" s="4"/>
      <c r="FLW87" s="4"/>
      <c r="FLX87" s="4"/>
      <c r="FLY87" s="4"/>
      <c r="FLZ87" s="4"/>
      <c r="FMA87" s="4"/>
      <c r="FMB87" s="4"/>
      <c r="FMC87" s="4"/>
      <c r="FMD87" s="4"/>
      <c r="FME87" s="4"/>
      <c r="FMF87" s="4"/>
      <c r="FMG87" s="4"/>
      <c r="FMH87" s="4"/>
      <c r="FMI87" s="4"/>
      <c r="FMJ87" s="4"/>
      <c r="FMK87" s="4"/>
      <c r="FML87" s="4"/>
      <c r="FMM87" s="4"/>
      <c r="FMN87" s="4"/>
      <c r="FMO87" s="4"/>
      <c r="FMP87" s="4"/>
      <c r="FMQ87" s="4"/>
      <c r="FMR87" s="4"/>
      <c r="FMS87" s="4"/>
      <c r="FMT87" s="4"/>
      <c r="FMU87" s="4"/>
      <c r="FMV87" s="4"/>
      <c r="FMW87" s="4"/>
      <c r="FMX87" s="4"/>
      <c r="FMY87" s="4"/>
      <c r="FMZ87" s="4"/>
      <c r="FNA87" s="4"/>
      <c r="FNB87" s="4"/>
      <c r="FNC87" s="4"/>
      <c r="FND87" s="4"/>
      <c r="FNE87" s="4"/>
      <c r="FNF87" s="4"/>
      <c r="FNG87" s="4"/>
      <c r="FNH87" s="4"/>
      <c r="FNI87" s="4"/>
      <c r="FNJ87" s="4"/>
      <c r="FNK87" s="4"/>
      <c r="FNL87" s="4"/>
      <c r="FNM87" s="4"/>
      <c r="FNN87" s="4"/>
      <c r="FNO87" s="4"/>
      <c r="FNP87" s="4"/>
      <c r="FNQ87" s="4"/>
      <c r="FNR87" s="4"/>
      <c r="FNS87" s="4"/>
      <c r="FNT87" s="4"/>
      <c r="FNU87" s="4"/>
      <c r="FNV87" s="4"/>
      <c r="FNW87" s="4"/>
      <c r="FNX87" s="4"/>
      <c r="FNY87" s="4"/>
      <c r="FNZ87" s="4"/>
      <c r="FOA87" s="4"/>
      <c r="FOB87" s="4"/>
      <c r="FOC87" s="4"/>
      <c r="FOD87" s="4"/>
      <c r="FOE87" s="4"/>
      <c r="FOF87" s="4"/>
      <c r="FOG87" s="4"/>
      <c r="FOH87" s="4"/>
      <c r="FOI87" s="4"/>
      <c r="FOJ87" s="4"/>
      <c r="FOK87" s="4"/>
      <c r="FOL87" s="4"/>
      <c r="FOM87" s="4"/>
      <c r="FON87" s="4"/>
      <c r="FOO87" s="4"/>
      <c r="FOP87" s="4"/>
      <c r="FOQ87" s="4"/>
      <c r="FOR87" s="4"/>
      <c r="FOS87" s="4"/>
      <c r="FOT87" s="4"/>
      <c r="FOU87" s="4"/>
      <c r="FOV87" s="4"/>
      <c r="FOW87" s="4"/>
      <c r="FOX87" s="4"/>
      <c r="FOY87" s="4"/>
      <c r="FOZ87" s="4"/>
      <c r="FPA87" s="4"/>
      <c r="FPB87" s="4"/>
      <c r="FPC87" s="4"/>
      <c r="FPD87" s="4"/>
      <c r="FPE87" s="4"/>
      <c r="FPF87" s="4"/>
      <c r="FPG87" s="4"/>
      <c r="FPH87" s="4"/>
      <c r="FPI87" s="4"/>
      <c r="FPJ87" s="4"/>
      <c r="FPK87" s="4"/>
      <c r="FPL87" s="4"/>
      <c r="FPM87" s="4"/>
      <c r="FPN87" s="4"/>
      <c r="FPO87" s="4"/>
      <c r="FPP87" s="4"/>
      <c r="FPQ87" s="4"/>
      <c r="FPR87" s="4"/>
      <c r="FPS87" s="4"/>
      <c r="FPT87" s="4"/>
      <c r="FPU87" s="4"/>
      <c r="FPV87" s="4"/>
      <c r="FPW87" s="4"/>
      <c r="FPX87" s="4"/>
      <c r="FPY87" s="4"/>
      <c r="FPZ87" s="4"/>
      <c r="FQA87" s="4"/>
      <c r="FQB87" s="4"/>
      <c r="FQC87" s="4"/>
      <c r="FQD87" s="4"/>
      <c r="FQE87" s="4"/>
      <c r="FQF87" s="4"/>
      <c r="FQG87" s="4"/>
      <c r="FQH87" s="4"/>
      <c r="FQI87" s="4"/>
      <c r="FQJ87" s="4"/>
      <c r="FQK87" s="4"/>
      <c r="FQL87" s="4"/>
      <c r="FQM87" s="4"/>
      <c r="FQN87" s="4"/>
      <c r="FQO87" s="4"/>
      <c r="FQP87" s="4"/>
      <c r="FQQ87" s="4"/>
      <c r="FQR87" s="4"/>
      <c r="FQS87" s="4"/>
      <c r="FQT87" s="4"/>
      <c r="FQU87" s="4"/>
      <c r="FQV87" s="4"/>
      <c r="FQW87" s="4"/>
      <c r="FQX87" s="4"/>
      <c r="FQY87" s="4"/>
      <c r="FQZ87" s="4"/>
      <c r="FRA87" s="4"/>
      <c r="FRB87" s="4"/>
      <c r="FRC87" s="4"/>
      <c r="FRD87" s="4"/>
      <c r="FRE87" s="4"/>
      <c r="FRF87" s="4"/>
      <c r="FRG87" s="4"/>
      <c r="FRH87" s="4"/>
      <c r="FRI87" s="4"/>
      <c r="FRJ87" s="4"/>
      <c r="FRK87" s="4"/>
      <c r="FRL87" s="4"/>
      <c r="FRM87" s="4"/>
      <c r="FRN87" s="4"/>
      <c r="FRO87" s="4"/>
      <c r="FRP87" s="4"/>
      <c r="FRQ87" s="4"/>
      <c r="FRR87" s="4"/>
      <c r="FRS87" s="4"/>
      <c r="FRT87" s="4"/>
      <c r="FRU87" s="4"/>
      <c r="FRV87" s="4"/>
      <c r="FRW87" s="4"/>
      <c r="FRX87" s="4"/>
      <c r="FRY87" s="4"/>
      <c r="FRZ87" s="4"/>
      <c r="FSA87" s="4"/>
      <c r="FSB87" s="4"/>
      <c r="FSC87" s="4"/>
      <c r="FSD87" s="4"/>
      <c r="FSE87" s="4"/>
      <c r="FSF87" s="4"/>
      <c r="FSG87" s="4"/>
      <c r="FSH87" s="4"/>
      <c r="FSI87" s="4"/>
      <c r="FSJ87" s="4"/>
      <c r="FSK87" s="4"/>
      <c r="FSL87" s="4"/>
      <c r="FSM87" s="4"/>
      <c r="FSN87" s="4"/>
      <c r="FSO87" s="4"/>
      <c r="FSP87" s="4"/>
      <c r="FSQ87" s="4"/>
      <c r="FSR87" s="4"/>
      <c r="FSS87" s="4"/>
      <c r="FST87" s="4"/>
      <c r="FSU87" s="4"/>
      <c r="FSV87" s="4"/>
      <c r="FSW87" s="4"/>
      <c r="FSX87" s="4"/>
      <c r="FSY87" s="4"/>
      <c r="FSZ87" s="4"/>
      <c r="FTA87" s="4"/>
      <c r="FTB87" s="4"/>
      <c r="FTI87" s="4"/>
      <c r="FTJ87" s="4"/>
      <c r="FTK87" s="4"/>
      <c r="FTL87" s="4"/>
      <c r="FTM87" s="4"/>
      <c r="FTN87" s="4"/>
      <c r="FTO87" s="4"/>
      <c r="FTP87" s="4"/>
      <c r="FTQ87" s="4"/>
      <c r="FTR87" s="4"/>
      <c r="FTS87" s="4"/>
      <c r="FTT87" s="4"/>
      <c r="FTU87" s="4"/>
      <c r="FTV87" s="4"/>
      <c r="FTW87" s="4"/>
      <c r="FTX87" s="4"/>
      <c r="FTY87" s="4"/>
      <c r="FTZ87" s="4"/>
      <c r="FUA87" s="4"/>
      <c r="FUB87" s="4"/>
      <c r="FUC87" s="4"/>
      <c r="FUD87" s="4"/>
      <c r="FUE87" s="4"/>
      <c r="FUF87" s="4"/>
      <c r="FUG87" s="4"/>
      <c r="FUH87" s="4"/>
      <c r="FUI87" s="4"/>
      <c r="FUJ87" s="4"/>
      <c r="FUK87" s="4"/>
      <c r="FUL87" s="4"/>
      <c r="FUM87" s="4"/>
      <c r="FUN87" s="4"/>
      <c r="FUO87" s="4"/>
      <c r="FUP87" s="4"/>
      <c r="FUQ87" s="4"/>
      <c r="FUR87" s="4"/>
      <c r="FUS87" s="4"/>
      <c r="FUT87" s="4"/>
      <c r="FUU87" s="4"/>
      <c r="FUV87" s="4"/>
      <c r="FUW87" s="4"/>
      <c r="FUX87" s="4"/>
      <c r="FUY87" s="4"/>
      <c r="FUZ87" s="4"/>
      <c r="FVA87" s="4"/>
      <c r="FVB87" s="4"/>
      <c r="FVC87" s="4"/>
      <c r="FVD87" s="4"/>
      <c r="FVE87" s="4"/>
      <c r="FVF87" s="4"/>
      <c r="FVG87" s="4"/>
      <c r="FVH87" s="4"/>
      <c r="FVI87" s="4"/>
      <c r="FVJ87" s="4"/>
      <c r="FVK87" s="4"/>
      <c r="FVL87" s="4"/>
      <c r="FVM87" s="4"/>
      <c r="FVN87" s="4"/>
      <c r="FVO87" s="4"/>
      <c r="FVP87" s="4"/>
      <c r="FVQ87" s="4"/>
      <c r="FVR87" s="4"/>
      <c r="FVS87" s="4"/>
      <c r="FVT87" s="4"/>
      <c r="FVU87" s="4"/>
      <c r="FVV87" s="4"/>
      <c r="FVW87" s="4"/>
      <c r="FVX87" s="4"/>
      <c r="FVY87" s="4"/>
      <c r="FVZ87" s="4"/>
      <c r="FWA87" s="4"/>
      <c r="FWB87" s="4"/>
      <c r="FWC87" s="4"/>
      <c r="FWD87" s="4"/>
      <c r="FWE87" s="4"/>
      <c r="FWF87" s="4"/>
      <c r="FWG87" s="4"/>
      <c r="FWH87" s="4"/>
      <c r="FWI87" s="4"/>
      <c r="FWJ87" s="4"/>
      <c r="FWK87" s="4"/>
      <c r="FWL87" s="4"/>
      <c r="FWM87" s="4"/>
      <c r="FWN87" s="4"/>
      <c r="FWO87" s="4"/>
      <c r="FWP87" s="4"/>
      <c r="FWQ87" s="4"/>
      <c r="FWR87" s="4"/>
      <c r="FWS87" s="4"/>
      <c r="FWT87" s="4"/>
      <c r="FWU87" s="4"/>
      <c r="FWV87" s="4"/>
      <c r="FWW87" s="4"/>
      <c r="FWX87" s="4"/>
      <c r="FWY87" s="4"/>
      <c r="FWZ87" s="4"/>
      <c r="FXA87" s="4"/>
      <c r="FXB87" s="4"/>
      <c r="FXC87" s="4"/>
      <c r="FXD87" s="4"/>
      <c r="FXE87" s="4"/>
      <c r="FXF87" s="4"/>
      <c r="FXG87" s="4"/>
      <c r="FXH87" s="4"/>
      <c r="FXI87" s="4"/>
      <c r="FXJ87" s="4"/>
      <c r="FXK87" s="4"/>
      <c r="FXL87" s="4"/>
      <c r="FXM87" s="4"/>
      <c r="FXN87" s="4"/>
      <c r="FXO87" s="4"/>
      <c r="FXP87" s="4"/>
      <c r="FXQ87" s="4"/>
      <c r="FXR87" s="4"/>
      <c r="FXS87" s="4"/>
      <c r="FXT87" s="4"/>
      <c r="FXU87" s="4"/>
      <c r="FXV87" s="4"/>
      <c r="FXW87" s="4"/>
      <c r="FXX87" s="4"/>
      <c r="FXY87" s="4"/>
      <c r="FXZ87" s="4"/>
      <c r="FYA87" s="4"/>
      <c r="FYB87" s="4"/>
      <c r="FYC87" s="4"/>
      <c r="FYD87" s="4"/>
      <c r="FYE87" s="4"/>
      <c r="FYF87" s="4"/>
      <c r="FYG87" s="4"/>
      <c r="FYH87" s="4"/>
      <c r="FYI87" s="4"/>
      <c r="FYJ87" s="4"/>
      <c r="FYK87" s="4"/>
      <c r="FYL87" s="4"/>
      <c r="FYM87" s="4"/>
      <c r="FYN87" s="4"/>
      <c r="FYO87" s="4"/>
      <c r="FYP87" s="4"/>
      <c r="FYQ87" s="4"/>
      <c r="FYR87" s="4"/>
      <c r="FYS87" s="4"/>
      <c r="FYT87" s="4"/>
      <c r="FYU87" s="4"/>
      <c r="FYV87" s="4"/>
      <c r="FYW87" s="4"/>
      <c r="FYX87" s="4"/>
      <c r="FYY87" s="4"/>
      <c r="FYZ87" s="4"/>
      <c r="FZA87" s="4"/>
      <c r="FZB87" s="4"/>
      <c r="FZC87" s="4"/>
      <c r="FZD87" s="4"/>
      <c r="FZE87" s="4"/>
      <c r="FZF87" s="4"/>
      <c r="FZG87" s="4"/>
      <c r="FZH87" s="4"/>
      <c r="FZI87" s="4"/>
      <c r="FZJ87" s="4"/>
      <c r="FZK87" s="4"/>
      <c r="FZL87" s="4"/>
      <c r="FZM87" s="4"/>
      <c r="FZN87" s="4"/>
      <c r="FZO87" s="4"/>
      <c r="FZP87" s="4"/>
      <c r="FZQ87" s="4"/>
      <c r="FZR87" s="4"/>
      <c r="FZS87" s="4"/>
      <c r="FZT87" s="4"/>
      <c r="FZU87" s="4"/>
      <c r="FZV87" s="4"/>
      <c r="FZW87" s="4"/>
      <c r="FZX87" s="4"/>
      <c r="FZY87" s="4"/>
      <c r="FZZ87" s="4"/>
      <c r="GAA87" s="4"/>
      <c r="GAB87" s="4"/>
      <c r="GAC87" s="4"/>
      <c r="GAD87" s="4"/>
      <c r="GAE87" s="4"/>
      <c r="GAF87" s="4"/>
      <c r="GAG87" s="4"/>
      <c r="GAH87" s="4"/>
      <c r="GAI87" s="4"/>
      <c r="GAJ87" s="4"/>
      <c r="GAK87" s="4"/>
      <c r="GAL87" s="4"/>
      <c r="GAM87" s="4"/>
      <c r="GAN87" s="4"/>
      <c r="GAO87" s="4"/>
      <c r="GAP87" s="4"/>
      <c r="GAQ87" s="4"/>
      <c r="GAR87" s="4"/>
      <c r="GAS87" s="4"/>
      <c r="GAT87" s="4"/>
      <c r="GAU87" s="4"/>
      <c r="GAV87" s="4"/>
      <c r="GAW87" s="4"/>
      <c r="GAX87" s="4"/>
      <c r="GAY87" s="4"/>
      <c r="GAZ87" s="4"/>
      <c r="GBA87" s="4"/>
      <c r="GBB87" s="4"/>
      <c r="GBC87" s="4"/>
      <c r="GBD87" s="4"/>
      <c r="GBE87" s="4"/>
      <c r="GBF87" s="4"/>
      <c r="GBG87" s="4"/>
      <c r="GBH87" s="4"/>
      <c r="GBI87" s="4"/>
      <c r="GBJ87" s="4"/>
      <c r="GBK87" s="4"/>
      <c r="GBL87" s="4"/>
      <c r="GBM87" s="4"/>
      <c r="GBN87" s="4"/>
      <c r="GBO87" s="4"/>
      <c r="GBP87" s="4"/>
      <c r="GBQ87" s="4"/>
      <c r="GBR87" s="4"/>
      <c r="GBS87" s="4"/>
      <c r="GBT87" s="4"/>
      <c r="GBU87" s="4"/>
      <c r="GBV87" s="4"/>
      <c r="GBW87" s="4"/>
      <c r="GBX87" s="4"/>
      <c r="GBY87" s="4"/>
      <c r="GBZ87" s="4"/>
      <c r="GCA87" s="4"/>
      <c r="GCB87" s="4"/>
      <c r="GCC87" s="4"/>
      <c r="GCD87" s="4"/>
      <c r="GCE87" s="4"/>
      <c r="GCF87" s="4"/>
      <c r="GCG87" s="4"/>
      <c r="GCH87" s="4"/>
      <c r="GCI87" s="4"/>
      <c r="GCJ87" s="4"/>
      <c r="GCK87" s="4"/>
      <c r="GCL87" s="4"/>
      <c r="GCM87" s="4"/>
      <c r="GCN87" s="4"/>
      <c r="GCO87" s="4"/>
      <c r="GCP87" s="4"/>
      <c r="GCQ87" s="4"/>
      <c r="GCR87" s="4"/>
      <c r="GCS87" s="4"/>
      <c r="GCT87" s="4"/>
      <c r="GCU87" s="4"/>
      <c r="GCV87" s="4"/>
      <c r="GCW87" s="4"/>
      <c r="GCX87" s="4"/>
      <c r="GDE87" s="4"/>
      <c r="GDF87" s="4"/>
      <c r="GDG87" s="4"/>
      <c r="GDH87" s="4"/>
      <c r="GDI87" s="4"/>
      <c r="GDJ87" s="4"/>
      <c r="GDK87" s="4"/>
      <c r="GDL87" s="4"/>
      <c r="GDM87" s="4"/>
      <c r="GDN87" s="4"/>
      <c r="GDO87" s="4"/>
      <c r="GDP87" s="4"/>
      <c r="GDQ87" s="4"/>
      <c r="GDR87" s="4"/>
      <c r="GDS87" s="4"/>
      <c r="GDT87" s="4"/>
      <c r="GDU87" s="4"/>
      <c r="GDV87" s="4"/>
      <c r="GDW87" s="4"/>
      <c r="GDX87" s="4"/>
      <c r="GDY87" s="4"/>
      <c r="GDZ87" s="4"/>
      <c r="GEA87" s="4"/>
      <c r="GEB87" s="4"/>
      <c r="GEC87" s="4"/>
      <c r="GED87" s="4"/>
      <c r="GEE87" s="4"/>
      <c r="GEF87" s="4"/>
      <c r="GEG87" s="4"/>
      <c r="GEH87" s="4"/>
      <c r="GEI87" s="4"/>
      <c r="GEJ87" s="4"/>
      <c r="GEK87" s="4"/>
      <c r="GEL87" s="4"/>
      <c r="GEM87" s="4"/>
      <c r="GEN87" s="4"/>
      <c r="GEO87" s="4"/>
      <c r="GEP87" s="4"/>
      <c r="GEQ87" s="4"/>
      <c r="GER87" s="4"/>
      <c r="GES87" s="4"/>
      <c r="GET87" s="4"/>
      <c r="GEU87" s="4"/>
      <c r="GEV87" s="4"/>
      <c r="GEW87" s="4"/>
      <c r="GEX87" s="4"/>
      <c r="GEY87" s="4"/>
      <c r="GEZ87" s="4"/>
      <c r="GFA87" s="4"/>
      <c r="GFB87" s="4"/>
      <c r="GFC87" s="4"/>
      <c r="GFD87" s="4"/>
      <c r="GFE87" s="4"/>
      <c r="GFF87" s="4"/>
      <c r="GFG87" s="4"/>
      <c r="GFH87" s="4"/>
      <c r="GFI87" s="4"/>
      <c r="GFJ87" s="4"/>
      <c r="GFK87" s="4"/>
      <c r="GFL87" s="4"/>
      <c r="GFM87" s="4"/>
      <c r="GFN87" s="4"/>
      <c r="GFO87" s="4"/>
      <c r="GFP87" s="4"/>
      <c r="GFQ87" s="4"/>
      <c r="GFR87" s="4"/>
      <c r="GFS87" s="4"/>
      <c r="GFT87" s="4"/>
      <c r="GFU87" s="4"/>
      <c r="GFV87" s="4"/>
      <c r="GFW87" s="4"/>
      <c r="GFX87" s="4"/>
      <c r="GFY87" s="4"/>
      <c r="GFZ87" s="4"/>
      <c r="GGA87" s="4"/>
      <c r="GGB87" s="4"/>
      <c r="GGC87" s="4"/>
      <c r="GGD87" s="4"/>
      <c r="GGE87" s="4"/>
      <c r="GGF87" s="4"/>
      <c r="GGG87" s="4"/>
      <c r="GGH87" s="4"/>
      <c r="GGI87" s="4"/>
      <c r="GGJ87" s="4"/>
      <c r="GGK87" s="4"/>
      <c r="GGL87" s="4"/>
      <c r="GGM87" s="4"/>
      <c r="GGN87" s="4"/>
      <c r="GGO87" s="4"/>
      <c r="GGP87" s="4"/>
      <c r="GGQ87" s="4"/>
      <c r="GGR87" s="4"/>
      <c r="GGS87" s="4"/>
      <c r="GGT87" s="4"/>
      <c r="GGU87" s="4"/>
      <c r="GGV87" s="4"/>
      <c r="GGW87" s="4"/>
      <c r="GGX87" s="4"/>
      <c r="GGY87" s="4"/>
      <c r="GGZ87" s="4"/>
      <c r="GHA87" s="4"/>
      <c r="GHB87" s="4"/>
      <c r="GHC87" s="4"/>
      <c r="GHD87" s="4"/>
      <c r="GHE87" s="4"/>
      <c r="GHF87" s="4"/>
      <c r="GHG87" s="4"/>
      <c r="GHH87" s="4"/>
      <c r="GHI87" s="4"/>
      <c r="GHJ87" s="4"/>
      <c r="GHK87" s="4"/>
      <c r="GHL87" s="4"/>
      <c r="GHM87" s="4"/>
      <c r="GHN87" s="4"/>
      <c r="GHO87" s="4"/>
      <c r="GHP87" s="4"/>
      <c r="GHQ87" s="4"/>
      <c r="GHR87" s="4"/>
      <c r="GHS87" s="4"/>
      <c r="GHT87" s="4"/>
      <c r="GHU87" s="4"/>
      <c r="GHV87" s="4"/>
      <c r="GHW87" s="4"/>
      <c r="GHX87" s="4"/>
      <c r="GHY87" s="4"/>
      <c r="GHZ87" s="4"/>
      <c r="GIA87" s="4"/>
      <c r="GIB87" s="4"/>
      <c r="GIC87" s="4"/>
      <c r="GID87" s="4"/>
      <c r="GIE87" s="4"/>
      <c r="GIF87" s="4"/>
      <c r="GIG87" s="4"/>
      <c r="GIH87" s="4"/>
      <c r="GII87" s="4"/>
      <c r="GIJ87" s="4"/>
      <c r="GIK87" s="4"/>
      <c r="GIL87" s="4"/>
      <c r="GIM87" s="4"/>
      <c r="GIN87" s="4"/>
      <c r="GIO87" s="4"/>
      <c r="GIP87" s="4"/>
      <c r="GIQ87" s="4"/>
      <c r="GIR87" s="4"/>
      <c r="GIS87" s="4"/>
      <c r="GIT87" s="4"/>
      <c r="GIU87" s="4"/>
      <c r="GIV87" s="4"/>
      <c r="GIW87" s="4"/>
      <c r="GIX87" s="4"/>
      <c r="GIY87" s="4"/>
      <c r="GIZ87" s="4"/>
      <c r="GJA87" s="4"/>
      <c r="GJB87" s="4"/>
      <c r="GJC87" s="4"/>
      <c r="GJD87" s="4"/>
      <c r="GJE87" s="4"/>
      <c r="GJF87" s="4"/>
      <c r="GJG87" s="4"/>
      <c r="GJH87" s="4"/>
      <c r="GJI87" s="4"/>
      <c r="GJJ87" s="4"/>
      <c r="GJK87" s="4"/>
      <c r="GJL87" s="4"/>
      <c r="GJM87" s="4"/>
      <c r="GJN87" s="4"/>
      <c r="GJO87" s="4"/>
      <c r="GJP87" s="4"/>
      <c r="GJQ87" s="4"/>
      <c r="GJR87" s="4"/>
      <c r="GJS87" s="4"/>
      <c r="GJT87" s="4"/>
      <c r="GJU87" s="4"/>
      <c r="GJV87" s="4"/>
      <c r="GJW87" s="4"/>
      <c r="GJX87" s="4"/>
      <c r="GJY87" s="4"/>
      <c r="GJZ87" s="4"/>
      <c r="GKA87" s="4"/>
      <c r="GKB87" s="4"/>
      <c r="GKC87" s="4"/>
      <c r="GKD87" s="4"/>
      <c r="GKE87" s="4"/>
      <c r="GKF87" s="4"/>
      <c r="GKG87" s="4"/>
      <c r="GKH87" s="4"/>
      <c r="GKI87" s="4"/>
      <c r="GKJ87" s="4"/>
      <c r="GKK87" s="4"/>
      <c r="GKL87" s="4"/>
      <c r="GKM87" s="4"/>
      <c r="GKN87" s="4"/>
      <c r="GKO87" s="4"/>
      <c r="GKP87" s="4"/>
      <c r="GKQ87" s="4"/>
      <c r="GKR87" s="4"/>
      <c r="GKS87" s="4"/>
      <c r="GKT87" s="4"/>
      <c r="GKU87" s="4"/>
      <c r="GKV87" s="4"/>
      <c r="GKW87" s="4"/>
      <c r="GKX87" s="4"/>
      <c r="GKY87" s="4"/>
      <c r="GKZ87" s="4"/>
      <c r="GLA87" s="4"/>
      <c r="GLB87" s="4"/>
      <c r="GLC87" s="4"/>
      <c r="GLD87" s="4"/>
      <c r="GLE87" s="4"/>
      <c r="GLF87" s="4"/>
      <c r="GLG87" s="4"/>
      <c r="GLH87" s="4"/>
      <c r="GLI87" s="4"/>
      <c r="GLJ87" s="4"/>
      <c r="GLK87" s="4"/>
      <c r="GLL87" s="4"/>
      <c r="GLM87" s="4"/>
      <c r="GLN87" s="4"/>
      <c r="GLO87" s="4"/>
      <c r="GLP87" s="4"/>
      <c r="GLQ87" s="4"/>
      <c r="GLR87" s="4"/>
      <c r="GLS87" s="4"/>
      <c r="GLT87" s="4"/>
      <c r="GLU87" s="4"/>
      <c r="GLV87" s="4"/>
      <c r="GLW87" s="4"/>
      <c r="GLX87" s="4"/>
      <c r="GLY87" s="4"/>
      <c r="GLZ87" s="4"/>
      <c r="GMA87" s="4"/>
      <c r="GMB87" s="4"/>
      <c r="GMC87" s="4"/>
      <c r="GMD87" s="4"/>
      <c r="GME87" s="4"/>
      <c r="GMF87" s="4"/>
      <c r="GMG87" s="4"/>
      <c r="GMH87" s="4"/>
      <c r="GMI87" s="4"/>
      <c r="GMJ87" s="4"/>
      <c r="GMK87" s="4"/>
      <c r="GML87" s="4"/>
      <c r="GMM87" s="4"/>
      <c r="GMN87" s="4"/>
      <c r="GMO87" s="4"/>
      <c r="GMP87" s="4"/>
      <c r="GMQ87" s="4"/>
      <c r="GMR87" s="4"/>
      <c r="GMS87" s="4"/>
      <c r="GMT87" s="4"/>
      <c r="GNA87" s="4"/>
      <c r="GNB87" s="4"/>
      <c r="GNC87" s="4"/>
      <c r="GND87" s="4"/>
      <c r="GNE87" s="4"/>
      <c r="GNF87" s="4"/>
      <c r="GNG87" s="4"/>
      <c r="GNH87" s="4"/>
      <c r="GNI87" s="4"/>
      <c r="GNJ87" s="4"/>
      <c r="GNK87" s="4"/>
      <c r="GNL87" s="4"/>
      <c r="GNM87" s="4"/>
      <c r="GNN87" s="4"/>
      <c r="GNO87" s="4"/>
      <c r="GNP87" s="4"/>
      <c r="GNQ87" s="4"/>
      <c r="GNR87" s="4"/>
      <c r="GNS87" s="4"/>
      <c r="GNT87" s="4"/>
      <c r="GNU87" s="4"/>
      <c r="GNV87" s="4"/>
      <c r="GNW87" s="4"/>
      <c r="GNX87" s="4"/>
      <c r="GNY87" s="4"/>
      <c r="GNZ87" s="4"/>
      <c r="GOA87" s="4"/>
      <c r="GOB87" s="4"/>
      <c r="GOC87" s="4"/>
      <c r="GOD87" s="4"/>
      <c r="GOE87" s="4"/>
      <c r="GOF87" s="4"/>
      <c r="GOG87" s="4"/>
      <c r="GOH87" s="4"/>
      <c r="GOI87" s="4"/>
      <c r="GOJ87" s="4"/>
      <c r="GOK87" s="4"/>
      <c r="GOL87" s="4"/>
      <c r="GOM87" s="4"/>
      <c r="GON87" s="4"/>
      <c r="GOO87" s="4"/>
      <c r="GOP87" s="4"/>
      <c r="GOQ87" s="4"/>
      <c r="GOR87" s="4"/>
      <c r="GOS87" s="4"/>
      <c r="GOT87" s="4"/>
      <c r="GOU87" s="4"/>
      <c r="GOV87" s="4"/>
      <c r="GOW87" s="4"/>
      <c r="GOX87" s="4"/>
      <c r="GOY87" s="4"/>
      <c r="GOZ87" s="4"/>
      <c r="GPA87" s="4"/>
      <c r="GPB87" s="4"/>
      <c r="GPC87" s="4"/>
      <c r="GPD87" s="4"/>
      <c r="GPE87" s="4"/>
      <c r="GPF87" s="4"/>
      <c r="GPG87" s="4"/>
      <c r="GPH87" s="4"/>
      <c r="GPI87" s="4"/>
      <c r="GPJ87" s="4"/>
      <c r="GPK87" s="4"/>
      <c r="GPL87" s="4"/>
      <c r="GPM87" s="4"/>
      <c r="GPN87" s="4"/>
      <c r="GPO87" s="4"/>
      <c r="GPP87" s="4"/>
      <c r="GPQ87" s="4"/>
      <c r="GPR87" s="4"/>
      <c r="GPS87" s="4"/>
      <c r="GPT87" s="4"/>
      <c r="GPU87" s="4"/>
      <c r="GPV87" s="4"/>
      <c r="GPW87" s="4"/>
      <c r="GPX87" s="4"/>
      <c r="GPY87" s="4"/>
      <c r="GPZ87" s="4"/>
      <c r="GQA87" s="4"/>
      <c r="GQB87" s="4"/>
      <c r="GQC87" s="4"/>
      <c r="GQD87" s="4"/>
      <c r="GQE87" s="4"/>
      <c r="GQF87" s="4"/>
      <c r="GQG87" s="4"/>
      <c r="GQH87" s="4"/>
      <c r="GQI87" s="4"/>
      <c r="GQJ87" s="4"/>
      <c r="GQK87" s="4"/>
      <c r="GQL87" s="4"/>
      <c r="GQM87" s="4"/>
      <c r="GQN87" s="4"/>
      <c r="GQO87" s="4"/>
      <c r="GQP87" s="4"/>
      <c r="GQQ87" s="4"/>
      <c r="GQR87" s="4"/>
      <c r="GQS87" s="4"/>
      <c r="GQT87" s="4"/>
      <c r="GQU87" s="4"/>
      <c r="GQV87" s="4"/>
      <c r="GQW87" s="4"/>
      <c r="GQX87" s="4"/>
      <c r="GQY87" s="4"/>
      <c r="GQZ87" s="4"/>
      <c r="GRA87" s="4"/>
      <c r="GRB87" s="4"/>
      <c r="GRC87" s="4"/>
      <c r="GRD87" s="4"/>
      <c r="GRE87" s="4"/>
      <c r="GRF87" s="4"/>
      <c r="GRG87" s="4"/>
      <c r="GRH87" s="4"/>
      <c r="GRI87" s="4"/>
      <c r="GRJ87" s="4"/>
      <c r="GRK87" s="4"/>
      <c r="GRL87" s="4"/>
      <c r="GRM87" s="4"/>
      <c r="GRN87" s="4"/>
      <c r="GRO87" s="4"/>
      <c r="GRP87" s="4"/>
      <c r="GRQ87" s="4"/>
      <c r="GRR87" s="4"/>
      <c r="GRS87" s="4"/>
      <c r="GRT87" s="4"/>
      <c r="GRU87" s="4"/>
      <c r="GRV87" s="4"/>
      <c r="GRW87" s="4"/>
      <c r="GRX87" s="4"/>
      <c r="GRY87" s="4"/>
      <c r="GRZ87" s="4"/>
      <c r="GSA87" s="4"/>
      <c r="GSB87" s="4"/>
      <c r="GSC87" s="4"/>
      <c r="GSD87" s="4"/>
      <c r="GSE87" s="4"/>
      <c r="GSF87" s="4"/>
      <c r="GSG87" s="4"/>
      <c r="GSH87" s="4"/>
      <c r="GSI87" s="4"/>
      <c r="GSJ87" s="4"/>
      <c r="GSK87" s="4"/>
      <c r="GSL87" s="4"/>
      <c r="GSM87" s="4"/>
      <c r="GSN87" s="4"/>
      <c r="GSO87" s="4"/>
      <c r="GSP87" s="4"/>
      <c r="GSQ87" s="4"/>
      <c r="GSR87" s="4"/>
      <c r="GSS87" s="4"/>
      <c r="GST87" s="4"/>
      <c r="GSU87" s="4"/>
      <c r="GSV87" s="4"/>
      <c r="GSW87" s="4"/>
      <c r="GSX87" s="4"/>
      <c r="GSY87" s="4"/>
      <c r="GSZ87" s="4"/>
      <c r="GTA87" s="4"/>
      <c r="GTB87" s="4"/>
      <c r="GTC87" s="4"/>
      <c r="GTD87" s="4"/>
      <c r="GTE87" s="4"/>
      <c r="GTF87" s="4"/>
      <c r="GTG87" s="4"/>
      <c r="GTH87" s="4"/>
      <c r="GTI87" s="4"/>
      <c r="GTJ87" s="4"/>
      <c r="GTK87" s="4"/>
      <c r="GTL87" s="4"/>
      <c r="GTM87" s="4"/>
      <c r="GTN87" s="4"/>
      <c r="GTO87" s="4"/>
      <c r="GTP87" s="4"/>
      <c r="GTQ87" s="4"/>
      <c r="GTR87" s="4"/>
      <c r="GTS87" s="4"/>
      <c r="GTT87" s="4"/>
      <c r="GTU87" s="4"/>
      <c r="GTV87" s="4"/>
      <c r="GTW87" s="4"/>
      <c r="GTX87" s="4"/>
      <c r="GTY87" s="4"/>
      <c r="GTZ87" s="4"/>
      <c r="GUA87" s="4"/>
      <c r="GUB87" s="4"/>
      <c r="GUC87" s="4"/>
      <c r="GUD87" s="4"/>
      <c r="GUE87" s="4"/>
      <c r="GUF87" s="4"/>
      <c r="GUG87" s="4"/>
      <c r="GUH87" s="4"/>
      <c r="GUI87" s="4"/>
      <c r="GUJ87" s="4"/>
      <c r="GUK87" s="4"/>
      <c r="GUL87" s="4"/>
      <c r="GUM87" s="4"/>
      <c r="GUN87" s="4"/>
      <c r="GUO87" s="4"/>
      <c r="GUP87" s="4"/>
      <c r="GUQ87" s="4"/>
      <c r="GUR87" s="4"/>
      <c r="GUS87" s="4"/>
      <c r="GUT87" s="4"/>
      <c r="GUU87" s="4"/>
      <c r="GUV87" s="4"/>
      <c r="GUW87" s="4"/>
      <c r="GUX87" s="4"/>
      <c r="GUY87" s="4"/>
      <c r="GUZ87" s="4"/>
      <c r="GVA87" s="4"/>
      <c r="GVB87" s="4"/>
      <c r="GVC87" s="4"/>
      <c r="GVD87" s="4"/>
      <c r="GVE87" s="4"/>
      <c r="GVF87" s="4"/>
      <c r="GVG87" s="4"/>
      <c r="GVH87" s="4"/>
      <c r="GVI87" s="4"/>
      <c r="GVJ87" s="4"/>
      <c r="GVK87" s="4"/>
      <c r="GVL87" s="4"/>
      <c r="GVM87" s="4"/>
      <c r="GVN87" s="4"/>
      <c r="GVO87" s="4"/>
      <c r="GVP87" s="4"/>
      <c r="GVQ87" s="4"/>
      <c r="GVR87" s="4"/>
      <c r="GVS87" s="4"/>
      <c r="GVT87" s="4"/>
      <c r="GVU87" s="4"/>
      <c r="GVV87" s="4"/>
      <c r="GVW87" s="4"/>
      <c r="GVX87" s="4"/>
      <c r="GVY87" s="4"/>
      <c r="GVZ87" s="4"/>
      <c r="GWA87" s="4"/>
      <c r="GWB87" s="4"/>
      <c r="GWC87" s="4"/>
      <c r="GWD87" s="4"/>
      <c r="GWE87" s="4"/>
      <c r="GWF87" s="4"/>
      <c r="GWG87" s="4"/>
      <c r="GWH87" s="4"/>
      <c r="GWI87" s="4"/>
      <c r="GWJ87" s="4"/>
      <c r="GWK87" s="4"/>
      <c r="GWL87" s="4"/>
      <c r="GWM87" s="4"/>
      <c r="GWN87" s="4"/>
      <c r="GWO87" s="4"/>
      <c r="GWP87" s="4"/>
      <c r="GWW87" s="4"/>
      <c r="GWX87" s="4"/>
      <c r="GWY87" s="4"/>
      <c r="GWZ87" s="4"/>
      <c r="GXA87" s="4"/>
      <c r="GXB87" s="4"/>
      <c r="GXC87" s="4"/>
      <c r="GXD87" s="4"/>
      <c r="GXE87" s="4"/>
      <c r="GXF87" s="4"/>
      <c r="GXG87" s="4"/>
      <c r="GXH87" s="4"/>
      <c r="GXI87" s="4"/>
      <c r="GXJ87" s="4"/>
      <c r="GXK87" s="4"/>
      <c r="GXL87" s="4"/>
      <c r="GXM87" s="4"/>
      <c r="GXN87" s="4"/>
      <c r="GXO87" s="4"/>
      <c r="GXP87" s="4"/>
      <c r="GXQ87" s="4"/>
      <c r="GXR87" s="4"/>
      <c r="GXS87" s="4"/>
      <c r="GXT87" s="4"/>
      <c r="GXU87" s="4"/>
      <c r="GXV87" s="4"/>
      <c r="GXW87" s="4"/>
      <c r="GXX87" s="4"/>
      <c r="GXY87" s="4"/>
      <c r="GXZ87" s="4"/>
      <c r="GYA87" s="4"/>
      <c r="GYB87" s="4"/>
      <c r="GYC87" s="4"/>
      <c r="GYD87" s="4"/>
      <c r="GYE87" s="4"/>
      <c r="GYF87" s="4"/>
      <c r="GYG87" s="4"/>
      <c r="GYH87" s="4"/>
      <c r="GYI87" s="4"/>
      <c r="GYJ87" s="4"/>
      <c r="GYK87" s="4"/>
      <c r="GYL87" s="4"/>
      <c r="GYM87" s="4"/>
      <c r="GYN87" s="4"/>
      <c r="GYO87" s="4"/>
      <c r="GYP87" s="4"/>
      <c r="GYQ87" s="4"/>
      <c r="GYR87" s="4"/>
      <c r="GYS87" s="4"/>
      <c r="GYT87" s="4"/>
      <c r="GYU87" s="4"/>
      <c r="GYV87" s="4"/>
      <c r="GYW87" s="4"/>
      <c r="GYX87" s="4"/>
      <c r="GYY87" s="4"/>
      <c r="GYZ87" s="4"/>
      <c r="GZA87" s="4"/>
      <c r="GZB87" s="4"/>
      <c r="GZC87" s="4"/>
      <c r="GZD87" s="4"/>
      <c r="GZE87" s="4"/>
      <c r="GZF87" s="4"/>
      <c r="GZG87" s="4"/>
      <c r="GZH87" s="4"/>
      <c r="GZI87" s="4"/>
      <c r="GZJ87" s="4"/>
      <c r="GZK87" s="4"/>
      <c r="GZL87" s="4"/>
      <c r="GZM87" s="4"/>
      <c r="GZN87" s="4"/>
      <c r="GZO87" s="4"/>
      <c r="GZP87" s="4"/>
      <c r="GZQ87" s="4"/>
      <c r="GZR87" s="4"/>
      <c r="GZS87" s="4"/>
      <c r="GZT87" s="4"/>
      <c r="GZU87" s="4"/>
      <c r="GZV87" s="4"/>
      <c r="GZW87" s="4"/>
      <c r="GZX87" s="4"/>
      <c r="GZY87" s="4"/>
      <c r="GZZ87" s="4"/>
      <c r="HAA87" s="4"/>
      <c r="HAB87" s="4"/>
      <c r="HAC87" s="4"/>
      <c r="HAD87" s="4"/>
      <c r="HAE87" s="4"/>
      <c r="HAF87" s="4"/>
      <c r="HAG87" s="4"/>
      <c r="HAH87" s="4"/>
      <c r="HAI87" s="4"/>
      <c r="HAJ87" s="4"/>
      <c r="HAK87" s="4"/>
      <c r="HAL87" s="4"/>
      <c r="HAM87" s="4"/>
      <c r="HAN87" s="4"/>
      <c r="HAO87" s="4"/>
      <c r="HAP87" s="4"/>
      <c r="HAQ87" s="4"/>
      <c r="HAR87" s="4"/>
      <c r="HAS87" s="4"/>
      <c r="HAT87" s="4"/>
      <c r="HAU87" s="4"/>
      <c r="HAV87" s="4"/>
      <c r="HAW87" s="4"/>
      <c r="HAX87" s="4"/>
      <c r="HAY87" s="4"/>
      <c r="HAZ87" s="4"/>
      <c r="HBA87" s="4"/>
      <c r="HBB87" s="4"/>
      <c r="HBC87" s="4"/>
      <c r="HBD87" s="4"/>
      <c r="HBE87" s="4"/>
      <c r="HBF87" s="4"/>
      <c r="HBG87" s="4"/>
      <c r="HBH87" s="4"/>
      <c r="HBI87" s="4"/>
      <c r="HBJ87" s="4"/>
      <c r="HBK87" s="4"/>
      <c r="HBL87" s="4"/>
      <c r="HBM87" s="4"/>
      <c r="HBN87" s="4"/>
      <c r="HBO87" s="4"/>
      <c r="HBP87" s="4"/>
      <c r="HBQ87" s="4"/>
      <c r="HBR87" s="4"/>
      <c r="HBS87" s="4"/>
      <c r="HBT87" s="4"/>
      <c r="HBU87" s="4"/>
      <c r="HBV87" s="4"/>
      <c r="HBW87" s="4"/>
      <c r="HBX87" s="4"/>
      <c r="HBY87" s="4"/>
      <c r="HBZ87" s="4"/>
      <c r="HCA87" s="4"/>
      <c r="HCB87" s="4"/>
      <c r="HCC87" s="4"/>
      <c r="HCD87" s="4"/>
      <c r="HCE87" s="4"/>
      <c r="HCF87" s="4"/>
      <c r="HCG87" s="4"/>
      <c r="HCH87" s="4"/>
      <c r="HCI87" s="4"/>
      <c r="HCJ87" s="4"/>
      <c r="HCK87" s="4"/>
      <c r="HCL87" s="4"/>
      <c r="HCM87" s="4"/>
      <c r="HCN87" s="4"/>
      <c r="HCO87" s="4"/>
      <c r="HCP87" s="4"/>
      <c r="HCQ87" s="4"/>
      <c r="HCR87" s="4"/>
      <c r="HCS87" s="4"/>
      <c r="HCT87" s="4"/>
      <c r="HCU87" s="4"/>
      <c r="HCV87" s="4"/>
      <c r="HCW87" s="4"/>
      <c r="HCX87" s="4"/>
      <c r="HCY87" s="4"/>
      <c r="HCZ87" s="4"/>
      <c r="HDA87" s="4"/>
      <c r="HDB87" s="4"/>
      <c r="HDC87" s="4"/>
      <c r="HDD87" s="4"/>
      <c r="HDE87" s="4"/>
      <c r="HDF87" s="4"/>
      <c r="HDG87" s="4"/>
      <c r="HDH87" s="4"/>
      <c r="HDI87" s="4"/>
      <c r="HDJ87" s="4"/>
      <c r="HDK87" s="4"/>
      <c r="HDL87" s="4"/>
      <c r="HDM87" s="4"/>
      <c r="HDN87" s="4"/>
      <c r="HDO87" s="4"/>
      <c r="HDP87" s="4"/>
      <c r="HDQ87" s="4"/>
      <c r="HDR87" s="4"/>
      <c r="HDS87" s="4"/>
      <c r="HDT87" s="4"/>
      <c r="HDU87" s="4"/>
      <c r="HDV87" s="4"/>
      <c r="HDW87" s="4"/>
      <c r="HDX87" s="4"/>
      <c r="HDY87" s="4"/>
      <c r="HDZ87" s="4"/>
      <c r="HEA87" s="4"/>
      <c r="HEB87" s="4"/>
      <c r="HEC87" s="4"/>
      <c r="HED87" s="4"/>
      <c r="HEE87" s="4"/>
      <c r="HEF87" s="4"/>
      <c r="HEG87" s="4"/>
      <c r="HEH87" s="4"/>
      <c r="HEI87" s="4"/>
      <c r="HEJ87" s="4"/>
      <c r="HEK87" s="4"/>
      <c r="HEL87" s="4"/>
      <c r="HEM87" s="4"/>
      <c r="HEN87" s="4"/>
      <c r="HEO87" s="4"/>
      <c r="HEP87" s="4"/>
      <c r="HEQ87" s="4"/>
      <c r="HER87" s="4"/>
      <c r="HES87" s="4"/>
      <c r="HET87" s="4"/>
      <c r="HEU87" s="4"/>
      <c r="HEV87" s="4"/>
      <c r="HEW87" s="4"/>
      <c r="HEX87" s="4"/>
      <c r="HEY87" s="4"/>
      <c r="HEZ87" s="4"/>
      <c r="HFA87" s="4"/>
      <c r="HFB87" s="4"/>
      <c r="HFC87" s="4"/>
      <c r="HFD87" s="4"/>
      <c r="HFE87" s="4"/>
      <c r="HFF87" s="4"/>
      <c r="HFG87" s="4"/>
      <c r="HFH87" s="4"/>
      <c r="HFI87" s="4"/>
      <c r="HFJ87" s="4"/>
      <c r="HFK87" s="4"/>
      <c r="HFL87" s="4"/>
      <c r="HFM87" s="4"/>
      <c r="HFN87" s="4"/>
      <c r="HFO87" s="4"/>
      <c r="HFP87" s="4"/>
      <c r="HFQ87" s="4"/>
      <c r="HFR87" s="4"/>
      <c r="HFS87" s="4"/>
      <c r="HFT87" s="4"/>
      <c r="HFU87" s="4"/>
      <c r="HFV87" s="4"/>
      <c r="HFW87" s="4"/>
      <c r="HFX87" s="4"/>
      <c r="HFY87" s="4"/>
      <c r="HFZ87" s="4"/>
      <c r="HGA87" s="4"/>
      <c r="HGB87" s="4"/>
      <c r="HGC87" s="4"/>
      <c r="HGD87" s="4"/>
      <c r="HGE87" s="4"/>
      <c r="HGF87" s="4"/>
      <c r="HGG87" s="4"/>
      <c r="HGH87" s="4"/>
      <c r="HGI87" s="4"/>
      <c r="HGJ87" s="4"/>
      <c r="HGK87" s="4"/>
      <c r="HGL87" s="4"/>
      <c r="HGS87" s="4"/>
      <c r="HGT87" s="4"/>
      <c r="HGU87" s="4"/>
      <c r="HGV87" s="4"/>
      <c r="HGW87" s="4"/>
      <c r="HGX87" s="4"/>
      <c r="HGY87" s="4"/>
      <c r="HGZ87" s="4"/>
      <c r="HHA87" s="4"/>
      <c r="HHB87" s="4"/>
      <c r="HHC87" s="4"/>
      <c r="HHD87" s="4"/>
      <c r="HHE87" s="4"/>
      <c r="HHF87" s="4"/>
      <c r="HHG87" s="4"/>
      <c r="HHH87" s="4"/>
      <c r="HHI87" s="4"/>
      <c r="HHJ87" s="4"/>
      <c r="HHK87" s="4"/>
      <c r="HHL87" s="4"/>
      <c r="HHM87" s="4"/>
      <c r="HHN87" s="4"/>
      <c r="HHO87" s="4"/>
      <c r="HHP87" s="4"/>
      <c r="HHQ87" s="4"/>
      <c r="HHR87" s="4"/>
      <c r="HHS87" s="4"/>
      <c r="HHT87" s="4"/>
      <c r="HHU87" s="4"/>
      <c r="HHV87" s="4"/>
      <c r="HHW87" s="4"/>
      <c r="HHX87" s="4"/>
      <c r="HHY87" s="4"/>
      <c r="HHZ87" s="4"/>
      <c r="HIA87" s="4"/>
      <c r="HIB87" s="4"/>
      <c r="HIC87" s="4"/>
      <c r="HID87" s="4"/>
      <c r="HIE87" s="4"/>
      <c r="HIF87" s="4"/>
      <c r="HIG87" s="4"/>
      <c r="HIH87" s="4"/>
      <c r="HII87" s="4"/>
      <c r="HIJ87" s="4"/>
      <c r="HIK87" s="4"/>
      <c r="HIL87" s="4"/>
      <c r="HIM87" s="4"/>
      <c r="HIN87" s="4"/>
      <c r="HIO87" s="4"/>
      <c r="HIP87" s="4"/>
      <c r="HIQ87" s="4"/>
      <c r="HIR87" s="4"/>
      <c r="HIS87" s="4"/>
      <c r="HIT87" s="4"/>
      <c r="HIU87" s="4"/>
      <c r="HIV87" s="4"/>
      <c r="HIW87" s="4"/>
      <c r="HIX87" s="4"/>
      <c r="HIY87" s="4"/>
      <c r="HIZ87" s="4"/>
      <c r="HJA87" s="4"/>
      <c r="HJB87" s="4"/>
      <c r="HJC87" s="4"/>
      <c r="HJD87" s="4"/>
      <c r="HJE87" s="4"/>
      <c r="HJF87" s="4"/>
      <c r="HJG87" s="4"/>
      <c r="HJH87" s="4"/>
      <c r="HJI87" s="4"/>
      <c r="HJJ87" s="4"/>
      <c r="HJK87" s="4"/>
      <c r="HJL87" s="4"/>
      <c r="HJM87" s="4"/>
      <c r="HJN87" s="4"/>
      <c r="HJO87" s="4"/>
      <c r="HJP87" s="4"/>
      <c r="HJQ87" s="4"/>
      <c r="HJR87" s="4"/>
      <c r="HJS87" s="4"/>
      <c r="HJT87" s="4"/>
      <c r="HJU87" s="4"/>
      <c r="HJV87" s="4"/>
      <c r="HJW87" s="4"/>
      <c r="HJX87" s="4"/>
      <c r="HJY87" s="4"/>
      <c r="HJZ87" s="4"/>
      <c r="HKA87" s="4"/>
      <c r="HKB87" s="4"/>
      <c r="HKC87" s="4"/>
      <c r="HKD87" s="4"/>
      <c r="HKE87" s="4"/>
      <c r="HKF87" s="4"/>
      <c r="HKG87" s="4"/>
      <c r="HKH87" s="4"/>
      <c r="HKI87" s="4"/>
      <c r="HKJ87" s="4"/>
      <c r="HKK87" s="4"/>
      <c r="HKL87" s="4"/>
      <c r="HKM87" s="4"/>
      <c r="HKN87" s="4"/>
      <c r="HKO87" s="4"/>
      <c r="HKP87" s="4"/>
      <c r="HKQ87" s="4"/>
      <c r="HKR87" s="4"/>
      <c r="HKS87" s="4"/>
      <c r="HKT87" s="4"/>
      <c r="HKU87" s="4"/>
      <c r="HKV87" s="4"/>
      <c r="HKW87" s="4"/>
      <c r="HKX87" s="4"/>
      <c r="HKY87" s="4"/>
      <c r="HKZ87" s="4"/>
      <c r="HLA87" s="4"/>
      <c r="HLB87" s="4"/>
      <c r="HLC87" s="4"/>
      <c r="HLD87" s="4"/>
      <c r="HLE87" s="4"/>
      <c r="HLF87" s="4"/>
      <c r="HLG87" s="4"/>
      <c r="HLH87" s="4"/>
      <c r="HLI87" s="4"/>
      <c r="HLJ87" s="4"/>
      <c r="HLK87" s="4"/>
      <c r="HLL87" s="4"/>
      <c r="HLM87" s="4"/>
      <c r="HLN87" s="4"/>
      <c r="HLO87" s="4"/>
      <c r="HLP87" s="4"/>
      <c r="HLQ87" s="4"/>
      <c r="HLR87" s="4"/>
      <c r="HLS87" s="4"/>
      <c r="HLT87" s="4"/>
      <c r="HLU87" s="4"/>
      <c r="HLV87" s="4"/>
      <c r="HLW87" s="4"/>
      <c r="HLX87" s="4"/>
      <c r="HLY87" s="4"/>
      <c r="HLZ87" s="4"/>
      <c r="HMA87" s="4"/>
      <c r="HMB87" s="4"/>
      <c r="HMC87" s="4"/>
      <c r="HMD87" s="4"/>
      <c r="HME87" s="4"/>
      <c r="HMF87" s="4"/>
      <c r="HMG87" s="4"/>
      <c r="HMH87" s="4"/>
      <c r="HMI87" s="4"/>
      <c r="HMJ87" s="4"/>
      <c r="HMK87" s="4"/>
      <c r="HML87" s="4"/>
      <c r="HMM87" s="4"/>
      <c r="HMN87" s="4"/>
      <c r="HMO87" s="4"/>
      <c r="HMP87" s="4"/>
      <c r="HMQ87" s="4"/>
      <c r="HMR87" s="4"/>
      <c r="HMS87" s="4"/>
      <c r="HMT87" s="4"/>
      <c r="HMU87" s="4"/>
      <c r="HMV87" s="4"/>
      <c r="HMW87" s="4"/>
      <c r="HMX87" s="4"/>
      <c r="HMY87" s="4"/>
      <c r="HMZ87" s="4"/>
      <c r="HNA87" s="4"/>
      <c r="HNB87" s="4"/>
      <c r="HNC87" s="4"/>
      <c r="HND87" s="4"/>
      <c r="HNE87" s="4"/>
      <c r="HNF87" s="4"/>
      <c r="HNG87" s="4"/>
      <c r="HNH87" s="4"/>
      <c r="HNI87" s="4"/>
      <c r="HNJ87" s="4"/>
      <c r="HNK87" s="4"/>
      <c r="HNL87" s="4"/>
      <c r="HNM87" s="4"/>
      <c r="HNN87" s="4"/>
      <c r="HNO87" s="4"/>
      <c r="HNP87" s="4"/>
      <c r="HNQ87" s="4"/>
      <c r="HNR87" s="4"/>
      <c r="HNS87" s="4"/>
      <c r="HNT87" s="4"/>
      <c r="HNU87" s="4"/>
      <c r="HNV87" s="4"/>
      <c r="HNW87" s="4"/>
      <c r="HNX87" s="4"/>
      <c r="HNY87" s="4"/>
      <c r="HNZ87" s="4"/>
      <c r="HOA87" s="4"/>
      <c r="HOB87" s="4"/>
      <c r="HOC87" s="4"/>
      <c r="HOD87" s="4"/>
      <c r="HOE87" s="4"/>
      <c r="HOF87" s="4"/>
      <c r="HOG87" s="4"/>
      <c r="HOH87" s="4"/>
      <c r="HOI87" s="4"/>
      <c r="HOJ87" s="4"/>
      <c r="HOK87" s="4"/>
      <c r="HOL87" s="4"/>
      <c r="HOM87" s="4"/>
      <c r="HON87" s="4"/>
      <c r="HOO87" s="4"/>
      <c r="HOP87" s="4"/>
      <c r="HOQ87" s="4"/>
      <c r="HOR87" s="4"/>
      <c r="HOS87" s="4"/>
      <c r="HOT87" s="4"/>
      <c r="HOU87" s="4"/>
      <c r="HOV87" s="4"/>
      <c r="HOW87" s="4"/>
      <c r="HOX87" s="4"/>
      <c r="HOY87" s="4"/>
      <c r="HOZ87" s="4"/>
      <c r="HPA87" s="4"/>
      <c r="HPB87" s="4"/>
      <c r="HPC87" s="4"/>
      <c r="HPD87" s="4"/>
      <c r="HPE87" s="4"/>
      <c r="HPF87" s="4"/>
      <c r="HPG87" s="4"/>
      <c r="HPH87" s="4"/>
      <c r="HPI87" s="4"/>
      <c r="HPJ87" s="4"/>
      <c r="HPK87" s="4"/>
      <c r="HPL87" s="4"/>
      <c r="HPM87" s="4"/>
      <c r="HPN87" s="4"/>
      <c r="HPO87" s="4"/>
      <c r="HPP87" s="4"/>
      <c r="HPQ87" s="4"/>
      <c r="HPR87" s="4"/>
      <c r="HPS87" s="4"/>
      <c r="HPT87" s="4"/>
      <c r="HPU87" s="4"/>
      <c r="HPV87" s="4"/>
      <c r="HPW87" s="4"/>
      <c r="HPX87" s="4"/>
      <c r="HPY87" s="4"/>
      <c r="HPZ87" s="4"/>
      <c r="HQA87" s="4"/>
      <c r="HQB87" s="4"/>
      <c r="HQC87" s="4"/>
      <c r="HQD87" s="4"/>
      <c r="HQE87" s="4"/>
      <c r="HQF87" s="4"/>
      <c r="HQG87" s="4"/>
      <c r="HQH87" s="4"/>
      <c r="HQO87" s="4"/>
      <c r="HQP87" s="4"/>
      <c r="HQQ87" s="4"/>
      <c r="HQR87" s="4"/>
      <c r="HQS87" s="4"/>
      <c r="HQT87" s="4"/>
      <c r="HQU87" s="4"/>
      <c r="HQV87" s="4"/>
      <c r="HQW87" s="4"/>
      <c r="HQX87" s="4"/>
      <c r="HQY87" s="4"/>
      <c r="HQZ87" s="4"/>
      <c r="HRA87" s="4"/>
      <c r="HRB87" s="4"/>
      <c r="HRC87" s="4"/>
      <c r="HRD87" s="4"/>
      <c r="HRE87" s="4"/>
      <c r="HRF87" s="4"/>
      <c r="HRG87" s="4"/>
      <c r="HRH87" s="4"/>
      <c r="HRI87" s="4"/>
      <c r="HRJ87" s="4"/>
      <c r="HRK87" s="4"/>
      <c r="HRL87" s="4"/>
      <c r="HRM87" s="4"/>
      <c r="HRN87" s="4"/>
      <c r="HRO87" s="4"/>
      <c r="HRP87" s="4"/>
      <c r="HRQ87" s="4"/>
      <c r="HRR87" s="4"/>
      <c r="HRS87" s="4"/>
      <c r="HRT87" s="4"/>
      <c r="HRU87" s="4"/>
      <c r="HRV87" s="4"/>
      <c r="HRW87" s="4"/>
      <c r="HRX87" s="4"/>
      <c r="HRY87" s="4"/>
      <c r="HRZ87" s="4"/>
      <c r="HSA87" s="4"/>
      <c r="HSB87" s="4"/>
      <c r="HSC87" s="4"/>
      <c r="HSD87" s="4"/>
      <c r="HSE87" s="4"/>
      <c r="HSF87" s="4"/>
      <c r="HSG87" s="4"/>
      <c r="HSH87" s="4"/>
      <c r="HSI87" s="4"/>
      <c r="HSJ87" s="4"/>
      <c r="HSK87" s="4"/>
      <c r="HSL87" s="4"/>
      <c r="HSM87" s="4"/>
      <c r="HSN87" s="4"/>
      <c r="HSO87" s="4"/>
      <c r="HSP87" s="4"/>
      <c r="HSQ87" s="4"/>
      <c r="HSR87" s="4"/>
      <c r="HSS87" s="4"/>
      <c r="HST87" s="4"/>
      <c r="HSU87" s="4"/>
      <c r="HSV87" s="4"/>
      <c r="HSW87" s="4"/>
      <c r="HSX87" s="4"/>
      <c r="HSY87" s="4"/>
      <c r="HSZ87" s="4"/>
      <c r="HTA87" s="4"/>
      <c r="HTB87" s="4"/>
      <c r="HTC87" s="4"/>
      <c r="HTD87" s="4"/>
      <c r="HTE87" s="4"/>
      <c r="HTF87" s="4"/>
      <c r="HTG87" s="4"/>
      <c r="HTH87" s="4"/>
      <c r="HTI87" s="4"/>
      <c r="HTJ87" s="4"/>
      <c r="HTK87" s="4"/>
      <c r="HTL87" s="4"/>
      <c r="HTM87" s="4"/>
      <c r="HTN87" s="4"/>
      <c r="HTO87" s="4"/>
      <c r="HTP87" s="4"/>
      <c r="HTQ87" s="4"/>
      <c r="HTR87" s="4"/>
      <c r="HTS87" s="4"/>
      <c r="HTT87" s="4"/>
      <c r="HTU87" s="4"/>
      <c r="HTV87" s="4"/>
      <c r="HTW87" s="4"/>
      <c r="HTX87" s="4"/>
      <c r="HTY87" s="4"/>
      <c r="HTZ87" s="4"/>
      <c r="HUA87" s="4"/>
      <c r="HUB87" s="4"/>
      <c r="HUC87" s="4"/>
      <c r="HUD87" s="4"/>
      <c r="HUE87" s="4"/>
      <c r="HUF87" s="4"/>
      <c r="HUG87" s="4"/>
      <c r="HUH87" s="4"/>
      <c r="HUI87" s="4"/>
      <c r="HUJ87" s="4"/>
      <c r="HUK87" s="4"/>
      <c r="HUL87" s="4"/>
      <c r="HUM87" s="4"/>
      <c r="HUN87" s="4"/>
      <c r="HUO87" s="4"/>
      <c r="HUP87" s="4"/>
      <c r="HUQ87" s="4"/>
      <c r="HUR87" s="4"/>
      <c r="HUS87" s="4"/>
      <c r="HUT87" s="4"/>
      <c r="HUU87" s="4"/>
      <c r="HUV87" s="4"/>
      <c r="HUW87" s="4"/>
      <c r="HUX87" s="4"/>
      <c r="HUY87" s="4"/>
      <c r="HUZ87" s="4"/>
      <c r="HVA87" s="4"/>
      <c r="HVB87" s="4"/>
      <c r="HVC87" s="4"/>
      <c r="HVD87" s="4"/>
      <c r="HVE87" s="4"/>
      <c r="HVF87" s="4"/>
      <c r="HVG87" s="4"/>
      <c r="HVH87" s="4"/>
      <c r="HVI87" s="4"/>
      <c r="HVJ87" s="4"/>
      <c r="HVK87" s="4"/>
      <c r="HVL87" s="4"/>
      <c r="HVM87" s="4"/>
      <c r="HVN87" s="4"/>
      <c r="HVO87" s="4"/>
      <c r="HVP87" s="4"/>
      <c r="HVQ87" s="4"/>
      <c r="HVR87" s="4"/>
      <c r="HVS87" s="4"/>
      <c r="HVT87" s="4"/>
      <c r="HVU87" s="4"/>
      <c r="HVV87" s="4"/>
      <c r="HVW87" s="4"/>
      <c r="HVX87" s="4"/>
      <c r="HVY87" s="4"/>
      <c r="HVZ87" s="4"/>
      <c r="HWA87" s="4"/>
      <c r="HWB87" s="4"/>
      <c r="HWC87" s="4"/>
      <c r="HWD87" s="4"/>
      <c r="HWE87" s="4"/>
      <c r="HWF87" s="4"/>
      <c r="HWG87" s="4"/>
      <c r="HWH87" s="4"/>
      <c r="HWI87" s="4"/>
      <c r="HWJ87" s="4"/>
      <c r="HWK87" s="4"/>
      <c r="HWL87" s="4"/>
      <c r="HWM87" s="4"/>
      <c r="HWN87" s="4"/>
      <c r="HWO87" s="4"/>
      <c r="HWP87" s="4"/>
      <c r="HWQ87" s="4"/>
      <c r="HWR87" s="4"/>
      <c r="HWS87" s="4"/>
      <c r="HWT87" s="4"/>
      <c r="HWU87" s="4"/>
      <c r="HWV87" s="4"/>
      <c r="HWW87" s="4"/>
      <c r="HWX87" s="4"/>
      <c r="HWY87" s="4"/>
      <c r="HWZ87" s="4"/>
      <c r="HXA87" s="4"/>
      <c r="HXB87" s="4"/>
      <c r="HXC87" s="4"/>
      <c r="HXD87" s="4"/>
      <c r="HXE87" s="4"/>
      <c r="HXF87" s="4"/>
      <c r="HXG87" s="4"/>
      <c r="HXH87" s="4"/>
      <c r="HXI87" s="4"/>
      <c r="HXJ87" s="4"/>
      <c r="HXK87" s="4"/>
      <c r="HXL87" s="4"/>
      <c r="HXM87" s="4"/>
      <c r="HXN87" s="4"/>
      <c r="HXO87" s="4"/>
      <c r="HXP87" s="4"/>
      <c r="HXQ87" s="4"/>
      <c r="HXR87" s="4"/>
      <c r="HXS87" s="4"/>
      <c r="HXT87" s="4"/>
      <c r="HXU87" s="4"/>
      <c r="HXV87" s="4"/>
      <c r="HXW87" s="4"/>
      <c r="HXX87" s="4"/>
      <c r="HXY87" s="4"/>
      <c r="HXZ87" s="4"/>
      <c r="HYA87" s="4"/>
      <c r="HYB87" s="4"/>
      <c r="HYC87" s="4"/>
      <c r="HYD87" s="4"/>
      <c r="HYE87" s="4"/>
      <c r="HYF87" s="4"/>
      <c r="HYG87" s="4"/>
      <c r="HYH87" s="4"/>
      <c r="HYI87" s="4"/>
      <c r="HYJ87" s="4"/>
      <c r="HYK87" s="4"/>
      <c r="HYL87" s="4"/>
      <c r="HYM87" s="4"/>
      <c r="HYN87" s="4"/>
      <c r="HYO87" s="4"/>
      <c r="HYP87" s="4"/>
      <c r="HYQ87" s="4"/>
      <c r="HYR87" s="4"/>
      <c r="HYS87" s="4"/>
      <c r="HYT87" s="4"/>
      <c r="HYU87" s="4"/>
      <c r="HYV87" s="4"/>
      <c r="HYW87" s="4"/>
      <c r="HYX87" s="4"/>
      <c r="HYY87" s="4"/>
      <c r="HYZ87" s="4"/>
      <c r="HZA87" s="4"/>
      <c r="HZB87" s="4"/>
      <c r="HZC87" s="4"/>
      <c r="HZD87" s="4"/>
      <c r="HZE87" s="4"/>
      <c r="HZF87" s="4"/>
      <c r="HZG87" s="4"/>
      <c r="HZH87" s="4"/>
      <c r="HZI87" s="4"/>
      <c r="HZJ87" s="4"/>
      <c r="HZK87" s="4"/>
      <c r="HZL87" s="4"/>
      <c r="HZM87" s="4"/>
      <c r="HZN87" s="4"/>
      <c r="HZO87" s="4"/>
      <c r="HZP87" s="4"/>
      <c r="HZQ87" s="4"/>
      <c r="HZR87" s="4"/>
      <c r="HZS87" s="4"/>
      <c r="HZT87" s="4"/>
      <c r="HZU87" s="4"/>
      <c r="HZV87" s="4"/>
      <c r="HZW87" s="4"/>
      <c r="HZX87" s="4"/>
      <c r="HZY87" s="4"/>
      <c r="HZZ87" s="4"/>
      <c r="IAA87" s="4"/>
      <c r="IAB87" s="4"/>
      <c r="IAC87" s="4"/>
      <c r="IAD87" s="4"/>
      <c r="IAK87" s="4"/>
      <c r="IAL87" s="4"/>
      <c r="IAM87" s="4"/>
      <c r="IAN87" s="4"/>
      <c r="IAO87" s="4"/>
      <c r="IAP87" s="4"/>
      <c r="IAQ87" s="4"/>
      <c r="IAR87" s="4"/>
      <c r="IAS87" s="4"/>
      <c r="IAT87" s="4"/>
      <c r="IAU87" s="4"/>
      <c r="IAV87" s="4"/>
      <c r="IAW87" s="4"/>
      <c r="IAX87" s="4"/>
      <c r="IAY87" s="4"/>
      <c r="IAZ87" s="4"/>
      <c r="IBA87" s="4"/>
      <c r="IBB87" s="4"/>
      <c r="IBC87" s="4"/>
      <c r="IBD87" s="4"/>
      <c r="IBE87" s="4"/>
      <c r="IBF87" s="4"/>
      <c r="IBG87" s="4"/>
      <c r="IBH87" s="4"/>
      <c r="IBI87" s="4"/>
      <c r="IBJ87" s="4"/>
      <c r="IBK87" s="4"/>
      <c r="IBL87" s="4"/>
      <c r="IBM87" s="4"/>
      <c r="IBN87" s="4"/>
      <c r="IBO87" s="4"/>
      <c r="IBP87" s="4"/>
      <c r="IBQ87" s="4"/>
      <c r="IBR87" s="4"/>
      <c r="IBS87" s="4"/>
      <c r="IBT87" s="4"/>
      <c r="IBU87" s="4"/>
      <c r="IBV87" s="4"/>
      <c r="IBW87" s="4"/>
      <c r="IBX87" s="4"/>
      <c r="IBY87" s="4"/>
      <c r="IBZ87" s="4"/>
      <c r="ICA87" s="4"/>
      <c r="ICB87" s="4"/>
      <c r="ICC87" s="4"/>
      <c r="ICD87" s="4"/>
      <c r="ICE87" s="4"/>
      <c r="ICF87" s="4"/>
      <c r="ICG87" s="4"/>
      <c r="ICH87" s="4"/>
      <c r="ICI87" s="4"/>
      <c r="ICJ87" s="4"/>
      <c r="ICK87" s="4"/>
      <c r="ICL87" s="4"/>
      <c r="ICM87" s="4"/>
      <c r="ICN87" s="4"/>
      <c r="ICO87" s="4"/>
      <c r="ICP87" s="4"/>
      <c r="ICQ87" s="4"/>
      <c r="ICR87" s="4"/>
      <c r="ICS87" s="4"/>
      <c r="ICT87" s="4"/>
      <c r="ICU87" s="4"/>
      <c r="ICV87" s="4"/>
      <c r="ICW87" s="4"/>
      <c r="ICX87" s="4"/>
      <c r="ICY87" s="4"/>
      <c r="ICZ87" s="4"/>
      <c r="IDA87" s="4"/>
      <c r="IDB87" s="4"/>
      <c r="IDC87" s="4"/>
      <c r="IDD87" s="4"/>
      <c r="IDE87" s="4"/>
      <c r="IDF87" s="4"/>
      <c r="IDG87" s="4"/>
      <c r="IDH87" s="4"/>
      <c r="IDI87" s="4"/>
      <c r="IDJ87" s="4"/>
      <c r="IDK87" s="4"/>
      <c r="IDL87" s="4"/>
      <c r="IDM87" s="4"/>
      <c r="IDN87" s="4"/>
      <c r="IDO87" s="4"/>
      <c r="IDP87" s="4"/>
      <c r="IDQ87" s="4"/>
      <c r="IDR87" s="4"/>
      <c r="IDS87" s="4"/>
      <c r="IDT87" s="4"/>
      <c r="IDU87" s="4"/>
      <c r="IDV87" s="4"/>
      <c r="IDW87" s="4"/>
      <c r="IDX87" s="4"/>
      <c r="IDY87" s="4"/>
      <c r="IDZ87" s="4"/>
      <c r="IEA87" s="4"/>
      <c r="IEB87" s="4"/>
      <c r="IEC87" s="4"/>
      <c r="IED87" s="4"/>
      <c r="IEE87" s="4"/>
      <c r="IEF87" s="4"/>
      <c r="IEG87" s="4"/>
      <c r="IEH87" s="4"/>
      <c r="IEI87" s="4"/>
      <c r="IEJ87" s="4"/>
      <c r="IEK87" s="4"/>
      <c r="IEL87" s="4"/>
      <c r="IEM87" s="4"/>
      <c r="IEN87" s="4"/>
      <c r="IEO87" s="4"/>
      <c r="IEP87" s="4"/>
      <c r="IEQ87" s="4"/>
      <c r="IER87" s="4"/>
      <c r="IES87" s="4"/>
      <c r="IET87" s="4"/>
      <c r="IEU87" s="4"/>
      <c r="IEV87" s="4"/>
      <c r="IEW87" s="4"/>
      <c r="IEX87" s="4"/>
      <c r="IEY87" s="4"/>
      <c r="IEZ87" s="4"/>
      <c r="IFA87" s="4"/>
      <c r="IFB87" s="4"/>
      <c r="IFC87" s="4"/>
      <c r="IFD87" s="4"/>
      <c r="IFE87" s="4"/>
      <c r="IFF87" s="4"/>
      <c r="IFG87" s="4"/>
      <c r="IFH87" s="4"/>
      <c r="IFI87" s="4"/>
      <c r="IFJ87" s="4"/>
      <c r="IFK87" s="4"/>
      <c r="IFL87" s="4"/>
      <c r="IFM87" s="4"/>
      <c r="IFN87" s="4"/>
      <c r="IFO87" s="4"/>
      <c r="IFP87" s="4"/>
      <c r="IFQ87" s="4"/>
      <c r="IFR87" s="4"/>
      <c r="IFS87" s="4"/>
      <c r="IFT87" s="4"/>
      <c r="IFU87" s="4"/>
      <c r="IFV87" s="4"/>
      <c r="IFW87" s="4"/>
      <c r="IFX87" s="4"/>
      <c r="IFY87" s="4"/>
      <c r="IFZ87" s="4"/>
      <c r="IGA87" s="4"/>
      <c r="IGB87" s="4"/>
      <c r="IGC87" s="4"/>
      <c r="IGD87" s="4"/>
      <c r="IGE87" s="4"/>
      <c r="IGF87" s="4"/>
      <c r="IGG87" s="4"/>
      <c r="IGH87" s="4"/>
      <c r="IGI87" s="4"/>
      <c r="IGJ87" s="4"/>
      <c r="IGK87" s="4"/>
      <c r="IGL87" s="4"/>
      <c r="IGM87" s="4"/>
      <c r="IGN87" s="4"/>
      <c r="IGO87" s="4"/>
      <c r="IGP87" s="4"/>
      <c r="IGQ87" s="4"/>
      <c r="IGR87" s="4"/>
      <c r="IGS87" s="4"/>
      <c r="IGT87" s="4"/>
      <c r="IGU87" s="4"/>
      <c r="IGV87" s="4"/>
      <c r="IGW87" s="4"/>
      <c r="IGX87" s="4"/>
      <c r="IGY87" s="4"/>
      <c r="IGZ87" s="4"/>
      <c r="IHA87" s="4"/>
      <c r="IHB87" s="4"/>
      <c r="IHC87" s="4"/>
      <c r="IHD87" s="4"/>
      <c r="IHE87" s="4"/>
      <c r="IHF87" s="4"/>
      <c r="IHG87" s="4"/>
      <c r="IHH87" s="4"/>
      <c r="IHI87" s="4"/>
      <c r="IHJ87" s="4"/>
      <c r="IHK87" s="4"/>
      <c r="IHL87" s="4"/>
      <c r="IHM87" s="4"/>
      <c r="IHN87" s="4"/>
      <c r="IHO87" s="4"/>
      <c r="IHP87" s="4"/>
      <c r="IHQ87" s="4"/>
      <c r="IHR87" s="4"/>
      <c r="IHS87" s="4"/>
      <c r="IHT87" s="4"/>
      <c r="IHU87" s="4"/>
      <c r="IHV87" s="4"/>
      <c r="IHW87" s="4"/>
      <c r="IHX87" s="4"/>
      <c r="IHY87" s="4"/>
      <c r="IHZ87" s="4"/>
      <c r="IIA87" s="4"/>
      <c r="IIB87" s="4"/>
      <c r="IIC87" s="4"/>
      <c r="IID87" s="4"/>
      <c r="IIE87" s="4"/>
      <c r="IIF87" s="4"/>
      <c r="IIG87" s="4"/>
      <c r="IIH87" s="4"/>
      <c r="III87" s="4"/>
      <c r="IIJ87" s="4"/>
      <c r="IIK87" s="4"/>
      <c r="IIL87" s="4"/>
      <c r="IIM87" s="4"/>
      <c r="IIN87" s="4"/>
      <c r="IIO87" s="4"/>
      <c r="IIP87" s="4"/>
      <c r="IIQ87" s="4"/>
      <c r="IIR87" s="4"/>
      <c r="IIS87" s="4"/>
      <c r="IIT87" s="4"/>
      <c r="IIU87" s="4"/>
      <c r="IIV87" s="4"/>
      <c r="IIW87" s="4"/>
      <c r="IIX87" s="4"/>
      <c r="IIY87" s="4"/>
      <c r="IIZ87" s="4"/>
      <c r="IJA87" s="4"/>
      <c r="IJB87" s="4"/>
      <c r="IJC87" s="4"/>
      <c r="IJD87" s="4"/>
      <c r="IJE87" s="4"/>
      <c r="IJF87" s="4"/>
      <c r="IJG87" s="4"/>
      <c r="IJH87" s="4"/>
      <c r="IJI87" s="4"/>
      <c r="IJJ87" s="4"/>
      <c r="IJK87" s="4"/>
      <c r="IJL87" s="4"/>
      <c r="IJM87" s="4"/>
      <c r="IJN87" s="4"/>
      <c r="IJO87" s="4"/>
      <c r="IJP87" s="4"/>
      <c r="IJQ87" s="4"/>
      <c r="IJR87" s="4"/>
      <c r="IJS87" s="4"/>
      <c r="IJT87" s="4"/>
      <c r="IJU87" s="4"/>
      <c r="IJV87" s="4"/>
      <c r="IJW87" s="4"/>
      <c r="IJX87" s="4"/>
      <c r="IJY87" s="4"/>
      <c r="IJZ87" s="4"/>
      <c r="IKG87" s="4"/>
      <c r="IKH87" s="4"/>
      <c r="IKI87" s="4"/>
      <c r="IKJ87" s="4"/>
      <c r="IKK87" s="4"/>
      <c r="IKL87" s="4"/>
      <c r="IKM87" s="4"/>
      <c r="IKN87" s="4"/>
      <c r="IKO87" s="4"/>
      <c r="IKP87" s="4"/>
      <c r="IKQ87" s="4"/>
      <c r="IKR87" s="4"/>
      <c r="IKS87" s="4"/>
      <c r="IKT87" s="4"/>
      <c r="IKU87" s="4"/>
      <c r="IKV87" s="4"/>
      <c r="IKW87" s="4"/>
      <c r="IKX87" s="4"/>
      <c r="IKY87" s="4"/>
      <c r="IKZ87" s="4"/>
      <c r="ILA87" s="4"/>
      <c r="ILB87" s="4"/>
      <c r="ILC87" s="4"/>
      <c r="ILD87" s="4"/>
      <c r="ILE87" s="4"/>
      <c r="ILF87" s="4"/>
      <c r="ILG87" s="4"/>
      <c r="ILH87" s="4"/>
      <c r="ILI87" s="4"/>
      <c r="ILJ87" s="4"/>
      <c r="ILK87" s="4"/>
      <c r="ILL87" s="4"/>
      <c r="ILM87" s="4"/>
      <c r="ILN87" s="4"/>
      <c r="ILO87" s="4"/>
      <c r="ILP87" s="4"/>
      <c r="ILQ87" s="4"/>
      <c r="ILR87" s="4"/>
      <c r="ILS87" s="4"/>
      <c r="ILT87" s="4"/>
      <c r="ILU87" s="4"/>
      <c r="ILV87" s="4"/>
      <c r="ILW87" s="4"/>
      <c r="ILX87" s="4"/>
      <c r="ILY87" s="4"/>
      <c r="ILZ87" s="4"/>
      <c r="IMA87" s="4"/>
      <c r="IMB87" s="4"/>
      <c r="IMC87" s="4"/>
      <c r="IMD87" s="4"/>
      <c r="IME87" s="4"/>
      <c r="IMF87" s="4"/>
      <c r="IMG87" s="4"/>
      <c r="IMH87" s="4"/>
      <c r="IMI87" s="4"/>
      <c r="IMJ87" s="4"/>
      <c r="IMK87" s="4"/>
      <c r="IML87" s="4"/>
      <c r="IMM87" s="4"/>
      <c r="IMN87" s="4"/>
      <c r="IMO87" s="4"/>
      <c r="IMP87" s="4"/>
      <c r="IMQ87" s="4"/>
      <c r="IMR87" s="4"/>
      <c r="IMS87" s="4"/>
      <c r="IMT87" s="4"/>
      <c r="IMU87" s="4"/>
      <c r="IMV87" s="4"/>
      <c r="IMW87" s="4"/>
      <c r="IMX87" s="4"/>
      <c r="IMY87" s="4"/>
      <c r="IMZ87" s="4"/>
      <c r="INA87" s="4"/>
      <c r="INB87" s="4"/>
      <c r="INC87" s="4"/>
      <c r="IND87" s="4"/>
      <c r="INE87" s="4"/>
      <c r="INF87" s="4"/>
      <c r="ING87" s="4"/>
      <c r="INH87" s="4"/>
      <c r="INI87" s="4"/>
      <c r="INJ87" s="4"/>
      <c r="INK87" s="4"/>
      <c r="INL87" s="4"/>
      <c r="INM87" s="4"/>
      <c r="INN87" s="4"/>
      <c r="INO87" s="4"/>
      <c r="INP87" s="4"/>
      <c r="INQ87" s="4"/>
      <c r="INR87" s="4"/>
      <c r="INS87" s="4"/>
      <c r="INT87" s="4"/>
      <c r="INU87" s="4"/>
      <c r="INV87" s="4"/>
      <c r="INW87" s="4"/>
      <c r="INX87" s="4"/>
      <c r="INY87" s="4"/>
      <c r="INZ87" s="4"/>
      <c r="IOA87" s="4"/>
      <c r="IOB87" s="4"/>
      <c r="IOC87" s="4"/>
      <c r="IOD87" s="4"/>
      <c r="IOE87" s="4"/>
      <c r="IOF87" s="4"/>
      <c r="IOG87" s="4"/>
      <c r="IOH87" s="4"/>
      <c r="IOI87" s="4"/>
      <c r="IOJ87" s="4"/>
      <c r="IOK87" s="4"/>
      <c r="IOL87" s="4"/>
      <c r="IOM87" s="4"/>
      <c r="ION87" s="4"/>
      <c r="IOO87" s="4"/>
      <c r="IOP87" s="4"/>
      <c r="IOQ87" s="4"/>
      <c r="IOR87" s="4"/>
      <c r="IOS87" s="4"/>
      <c r="IOT87" s="4"/>
      <c r="IOU87" s="4"/>
      <c r="IOV87" s="4"/>
      <c r="IOW87" s="4"/>
      <c r="IOX87" s="4"/>
      <c r="IOY87" s="4"/>
      <c r="IOZ87" s="4"/>
      <c r="IPA87" s="4"/>
      <c r="IPB87" s="4"/>
      <c r="IPC87" s="4"/>
      <c r="IPD87" s="4"/>
      <c r="IPE87" s="4"/>
      <c r="IPF87" s="4"/>
      <c r="IPG87" s="4"/>
      <c r="IPH87" s="4"/>
      <c r="IPI87" s="4"/>
      <c r="IPJ87" s="4"/>
      <c r="IPK87" s="4"/>
      <c r="IPL87" s="4"/>
      <c r="IPM87" s="4"/>
      <c r="IPN87" s="4"/>
      <c r="IPO87" s="4"/>
      <c r="IPP87" s="4"/>
      <c r="IPQ87" s="4"/>
      <c r="IPR87" s="4"/>
      <c r="IPS87" s="4"/>
      <c r="IPT87" s="4"/>
      <c r="IPU87" s="4"/>
      <c r="IPV87" s="4"/>
      <c r="IPW87" s="4"/>
      <c r="IPX87" s="4"/>
      <c r="IPY87" s="4"/>
      <c r="IPZ87" s="4"/>
      <c r="IQA87" s="4"/>
      <c r="IQB87" s="4"/>
      <c r="IQC87" s="4"/>
      <c r="IQD87" s="4"/>
      <c r="IQE87" s="4"/>
      <c r="IQF87" s="4"/>
      <c r="IQG87" s="4"/>
      <c r="IQH87" s="4"/>
      <c r="IQI87" s="4"/>
      <c r="IQJ87" s="4"/>
      <c r="IQK87" s="4"/>
      <c r="IQL87" s="4"/>
      <c r="IQM87" s="4"/>
      <c r="IQN87" s="4"/>
      <c r="IQO87" s="4"/>
      <c r="IQP87" s="4"/>
      <c r="IQQ87" s="4"/>
      <c r="IQR87" s="4"/>
      <c r="IQS87" s="4"/>
      <c r="IQT87" s="4"/>
      <c r="IQU87" s="4"/>
      <c r="IQV87" s="4"/>
      <c r="IQW87" s="4"/>
      <c r="IQX87" s="4"/>
      <c r="IQY87" s="4"/>
      <c r="IQZ87" s="4"/>
      <c r="IRA87" s="4"/>
      <c r="IRB87" s="4"/>
      <c r="IRC87" s="4"/>
      <c r="IRD87" s="4"/>
      <c r="IRE87" s="4"/>
      <c r="IRF87" s="4"/>
      <c r="IRG87" s="4"/>
      <c r="IRH87" s="4"/>
      <c r="IRI87" s="4"/>
      <c r="IRJ87" s="4"/>
      <c r="IRK87" s="4"/>
      <c r="IRL87" s="4"/>
      <c r="IRM87" s="4"/>
      <c r="IRN87" s="4"/>
      <c r="IRO87" s="4"/>
      <c r="IRP87" s="4"/>
      <c r="IRQ87" s="4"/>
      <c r="IRR87" s="4"/>
      <c r="IRS87" s="4"/>
      <c r="IRT87" s="4"/>
      <c r="IRU87" s="4"/>
      <c r="IRV87" s="4"/>
      <c r="IRW87" s="4"/>
      <c r="IRX87" s="4"/>
      <c r="IRY87" s="4"/>
      <c r="IRZ87" s="4"/>
      <c r="ISA87" s="4"/>
      <c r="ISB87" s="4"/>
      <c r="ISC87" s="4"/>
      <c r="ISD87" s="4"/>
      <c r="ISE87" s="4"/>
      <c r="ISF87" s="4"/>
      <c r="ISG87" s="4"/>
      <c r="ISH87" s="4"/>
      <c r="ISI87" s="4"/>
      <c r="ISJ87" s="4"/>
      <c r="ISK87" s="4"/>
      <c r="ISL87" s="4"/>
      <c r="ISM87" s="4"/>
      <c r="ISN87" s="4"/>
      <c r="ISO87" s="4"/>
      <c r="ISP87" s="4"/>
      <c r="ISQ87" s="4"/>
      <c r="ISR87" s="4"/>
      <c r="ISS87" s="4"/>
      <c r="IST87" s="4"/>
      <c r="ISU87" s="4"/>
      <c r="ISV87" s="4"/>
      <c r="ISW87" s="4"/>
      <c r="ISX87" s="4"/>
      <c r="ISY87" s="4"/>
      <c r="ISZ87" s="4"/>
      <c r="ITA87" s="4"/>
      <c r="ITB87" s="4"/>
      <c r="ITC87" s="4"/>
      <c r="ITD87" s="4"/>
      <c r="ITE87" s="4"/>
      <c r="ITF87" s="4"/>
      <c r="ITG87" s="4"/>
      <c r="ITH87" s="4"/>
      <c r="ITI87" s="4"/>
      <c r="ITJ87" s="4"/>
      <c r="ITK87" s="4"/>
      <c r="ITL87" s="4"/>
      <c r="ITM87" s="4"/>
      <c r="ITN87" s="4"/>
      <c r="ITO87" s="4"/>
      <c r="ITP87" s="4"/>
      <c r="ITQ87" s="4"/>
      <c r="ITR87" s="4"/>
      <c r="ITS87" s="4"/>
      <c r="ITT87" s="4"/>
      <c r="ITU87" s="4"/>
      <c r="ITV87" s="4"/>
      <c r="IUC87" s="4"/>
      <c r="IUD87" s="4"/>
      <c r="IUE87" s="4"/>
      <c r="IUF87" s="4"/>
      <c r="IUG87" s="4"/>
      <c r="IUH87" s="4"/>
      <c r="IUI87" s="4"/>
      <c r="IUJ87" s="4"/>
      <c r="IUK87" s="4"/>
      <c r="IUL87" s="4"/>
      <c r="IUM87" s="4"/>
      <c r="IUN87" s="4"/>
      <c r="IUO87" s="4"/>
      <c r="IUP87" s="4"/>
      <c r="IUQ87" s="4"/>
      <c r="IUR87" s="4"/>
      <c r="IUS87" s="4"/>
      <c r="IUT87" s="4"/>
      <c r="IUU87" s="4"/>
      <c r="IUV87" s="4"/>
      <c r="IUW87" s="4"/>
      <c r="IUX87" s="4"/>
      <c r="IUY87" s="4"/>
      <c r="IUZ87" s="4"/>
      <c r="IVA87" s="4"/>
      <c r="IVB87" s="4"/>
      <c r="IVC87" s="4"/>
      <c r="IVD87" s="4"/>
      <c r="IVE87" s="4"/>
      <c r="IVF87" s="4"/>
      <c r="IVG87" s="4"/>
      <c r="IVH87" s="4"/>
      <c r="IVI87" s="4"/>
      <c r="IVJ87" s="4"/>
      <c r="IVK87" s="4"/>
      <c r="IVL87" s="4"/>
      <c r="IVM87" s="4"/>
      <c r="IVN87" s="4"/>
      <c r="IVO87" s="4"/>
      <c r="IVP87" s="4"/>
      <c r="IVQ87" s="4"/>
      <c r="IVR87" s="4"/>
      <c r="IVS87" s="4"/>
      <c r="IVT87" s="4"/>
      <c r="IVU87" s="4"/>
      <c r="IVV87" s="4"/>
      <c r="IVW87" s="4"/>
      <c r="IVX87" s="4"/>
      <c r="IVY87" s="4"/>
      <c r="IVZ87" s="4"/>
      <c r="IWA87" s="4"/>
      <c r="IWB87" s="4"/>
      <c r="IWC87" s="4"/>
      <c r="IWD87" s="4"/>
      <c r="IWE87" s="4"/>
      <c r="IWF87" s="4"/>
      <c r="IWG87" s="4"/>
      <c r="IWH87" s="4"/>
      <c r="IWI87" s="4"/>
      <c r="IWJ87" s="4"/>
      <c r="IWK87" s="4"/>
      <c r="IWL87" s="4"/>
      <c r="IWM87" s="4"/>
      <c r="IWN87" s="4"/>
      <c r="IWO87" s="4"/>
      <c r="IWP87" s="4"/>
      <c r="IWQ87" s="4"/>
      <c r="IWR87" s="4"/>
      <c r="IWS87" s="4"/>
      <c r="IWT87" s="4"/>
      <c r="IWU87" s="4"/>
      <c r="IWV87" s="4"/>
      <c r="IWW87" s="4"/>
      <c r="IWX87" s="4"/>
      <c r="IWY87" s="4"/>
      <c r="IWZ87" s="4"/>
      <c r="IXA87" s="4"/>
      <c r="IXB87" s="4"/>
      <c r="IXC87" s="4"/>
      <c r="IXD87" s="4"/>
      <c r="IXE87" s="4"/>
      <c r="IXF87" s="4"/>
      <c r="IXG87" s="4"/>
      <c r="IXH87" s="4"/>
      <c r="IXI87" s="4"/>
      <c r="IXJ87" s="4"/>
      <c r="IXK87" s="4"/>
      <c r="IXL87" s="4"/>
      <c r="IXM87" s="4"/>
      <c r="IXN87" s="4"/>
      <c r="IXO87" s="4"/>
      <c r="IXP87" s="4"/>
      <c r="IXQ87" s="4"/>
      <c r="IXR87" s="4"/>
      <c r="IXS87" s="4"/>
      <c r="IXT87" s="4"/>
      <c r="IXU87" s="4"/>
      <c r="IXV87" s="4"/>
      <c r="IXW87" s="4"/>
      <c r="IXX87" s="4"/>
      <c r="IXY87" s="4"/>
      <c r="IXZ87" s="4"/>
      <c r="IYA87" s="4"/>
      <c r="IYB87" s="4"/>
      <c r="IYC87" s="4"/>
      <c r="IYD87" s="4"/>
      <c r="IYE87" s="4"/>
      <c r="IYF87" s="4"/>
      <c r="IYG87" s="4"/>
      <c r="IYH87" s="4"/>
      <c r="IYI87" s="4"/>
      <c r="IYJ87" s="4"/>
      <c r="IYK87" s="4"/>
      <c r="IYL87" s="4"/>
      <c r="IYM87" s="4"/>
      <c r="IYN87" s="4"/>
      <c r="IYO87" s="4"/>
      <c r="IYP87" s="4"/>
      <c r="IYQ87" s="4"/>
      <c r="IYR87" s="4"/>
      <c r="IYS87" s="4"/>
      <c r="IYT87" s="4"/>
      <c r="IYU87" s="4"/>
      <c r="IYV87" s="4"/>
      <c r="IYW87" s="4"/>
      <c r="IYX87" s="4"/>
      <c r="IYY87" s="4"/>
      <c r="IYZ87" s="4"/>
      <c r="IZA87" s="4"/>
      <c r="IZB87" s="4"/>
      <c r="IZC87" s="4"/>
      <c r="IZD87" s="4"/>
      <c r="IZE87" s="4"/>
      <c r="IZF87" s="4"/>
      <c r="IZG87" s="4"/>
      <c r="IZH87" s="4"/>
      <c r="IZI87" s="4"/>
      <c r="IZJ87" s="4"/>
      <c r="IZK87" s="4"/>
      <c r="IZL87" s="4"/>
      <c r="IZM87" s="4"/>
      <c r="IZN87" s="4"/>
      <c r="IZO87" s="4"/>
      <c r="IZP87" s="4"/>
      <c r="IZQ87" s="4"/>
      <c r="IZR87" s="4"/>
      <c r="IZS87" s="4"/>
      <c r="IZT87" s="4"/>
      <c r="IZU87" s="4"/>
      <c r="IZV87" s="4"/>
      <c r="IZW87" s="4"/>
      <c r="IZX87" s="4"/>
      <c r="IZY87" s="4"/>
      <c r="IZZ87" s="4"/>
      <c r="JAA87" s="4"/>
      <c r="JAB87" s="4"/>
      <c r="JAC87" s="4"/>
      <c r="JAD87" s="4"/>
      <c r="JAE87" s="4"/>
      <c r="JAF87" s="4"/>
      <c r="JAG87" s="4"/>
      <c r="JAH87" s="4"/>
      <c r="JAI87" s="4"/>
      <c r="JAJ87" s="4"/>
      <c r="JAK87" s="4"/>
      <c r="JAL87" s="4"/>
      <c r="JAM87" s="4"/>
      <c r="JAN87" s="4"/>
      <c r="JAO87" s="4"/>
      <c r="JAP87" s="4"/>
      <c r="JAQ87" s="4"/>
      <c r="JAR87" s="4"/>
      <c r="JAS87" s="4"/>
      <c r="JAT87" s="4"/>
      <c r="JAU87" s="4"/>
      <c r="JAV87" s="4"/>
      <c r="JAW87" s="4"/>
      <c r="JAX87" s="4"/>
      <c r="JAY87" s="4"/>
      <c r="JAZ87" s="4"/>
      <c r="JBA87" s="4"/>
      <c r="JBB87" s="4"/>
      <c r="JBC87" s="4"/>
      <c r="JBD87" s="4"/>
      <c r="JBE87" s="4"/>
      <c r="JBF87" s="4"/>
      <c r="JBG87" s="4"/>
      <c r="JBH87" s="4"/>
      <c r="JBI87" s="4"/>
      <c r="JBJ87" s="4"/>
      <c r="JBK87" s="4"/>
      <c r="JBL87" s="4"/>
      <c r="JBM87" s="4"/>
      <c r="JBN87" s="4"/>
      <c r="JBO87" s="4"/>
      <c r="JBP87" s="4"/>
      <c r="JBQ87" s="4"/>
      <c r="JBR87" s="4"/>
      <c r="JBS87" s="4"/>
      <c r="JBT87" s="4"/>
      <c r="JBU87" s="4"/>
      <c r="JBV87" s="4"/>
      <c r="JBW87" s="4"/>
      <c r="JBX87" s="4"/>
      <c r="JBY87" s="4"/>
      <c r="JBZ87" s="4"/>
      <c r="JCA87" s="4"/>
      <c r="JCB87" s="4"/>
      <c r="JCC87" s="4"/>
      <c r="JCD87" s="4"/>
      <c r="JCE87" s="4"/>
      <c r="JCF87" s="4"/>
      <c r="JCG87" s="4"/>
      <c r="JCH87" s="4"/>
      <c r="JCI87" s="4"/>
      <c r="JCJ87" s="4"/>
      <c r="JCK87" s="4"/>
      <c r="JCL87" s="4"/>
      <c r="JCM87" s="4"/>
      <c r="JCN87" s="4"/>
      <c r="JCO87" s="4"/>
      <c r="JCP87" s="4"/>
      <c r="JCQ87" s="4"/>
      <c r="JCR87" s="4"/>
      <c r="JCS87" s="4"/>
      <c r="JCT87" s="4"/>
      <c r="JCU87" s="4"/>
      <c r="JCV87" s="4"/>
      <c r="JCW87" s="4"/>
      <c r="JCX87" s="4"/>
      <c r="JCY87" s="4"/>
      <c r="JCZ87" s="4"/>
      <c r="JDA87" s="4"/>
      <c r="JDB87" s="4"/>
      <c r="JDC87" s="4"/>
      <c r="JDD87" s="4"/>
      <c r="JDE87" s="4"/>
      <c r="JDF87" s="4"/>
      <c r="JDG87" s="4"/>
      <c r="JDH87" s="4"/>
      <c r="JDI87" s="4"/>
      <c r="JDJ87" s="4"/>
      <c r="JDK87" s="4"/>
      <c r="JDL87" s="4"/>
      <c r="JDM87" s="4"/>
      <c r="JDN87" s="4"/>
      <c r="JDO87" s="4"/>
      <c r="JDP87" s="4"/>
      <c r="JDQ87" s="4"/>
      <c r="JDR87" s="4"/>
      <c r="JDY87" s="4"/>
      <c r="JDZ87" s="4"/>
      <c r="JEA87" s="4"/>
      <c r="JEB87" s="4"/>
      <c r="JEC87" s="4"/>
      <c r="JED87" s="4"/>
      <c r="JEE87" s="4"/>
      <c r="JEF87" s="4"/>
      <c r="JEG87" s="4"/>
      <c r="JEH87" s="4"/>
      <c r="JEI87" s="4"/>
      <c r="JEJ87" s="4"/>
      <c r="JEK87" s="4"/>
      <c r="JEL87" s="4"/>
      <c r="JEM87" s="4"/>
      <c r="JEN87" s="4"/>
      <c r="JEO87" s="4"/>
      <c r="JEP87" s="4"/>
      <c r="JEQ87" s="4"/>
      <c r="JER87" s="4"/>
      <c r="JES87" s="4"/>
      <c r="JET87" s="4"/>
      <c r="JEU87" s="4"/>
      <c r="JEV87" s="4"/>
      <c r="JEW87" s="4"/>
      <c r="JEX87" s="4"/>
      <c r="JEY87" s="4"/>
      <c r="JEZ87" s="4"/>
      <c r="JFA87" s="4"/>
      <c r="JFB87" s="4"/>
      <c r="JFC87" s="4"/>
      <c r="JFD87" s="4"/>
      <c r="JFE87" s="4"/>
      <c r="JFF87" s="4"/>
      <c r="JFG87" s="4"/>
      <c r="JFH87" s="4"/>
      <c r="JFI87" s="4"/>
      <c r="JFJ87" s="4"/>
      <c r="JFK87" s="4"/>
      <c r="JFL87" s="4"/>
      <c r="JFM87" s="4"/>
      <c r="JFN87" s="4"/>
      <c r="JFO87" s="4"/>
      <c r="JFP87" s="4"/>
      <c r="JFQ87" s="4"/>
      <c r="JFR87" s="4"/>
      <c r="JFS87" s="4"/>
      <c r="JFT87" s="4"/>
      <c r="JFU87" s="4"/>
      <c r="JFV87" s="4"/>
      <c r="JFW87" s="4"/>
      <c r="JFX87" s="4"/>
      <c r="JFY87" s="4"/>
      <c r="JFZ87" s="4"/>
      <c r="JGA87" s="4"/>
      <c r="JGB87" s="4"/>
      <c r="JGC87" s="4"/>
      <c r="JGD87" s="4"/>
      <c r="JGE87" s="4"/>
      <c r="JGF87" s="4"/>
      <c r="JGG87" s="4"/>
      <c r="JGH87" s="4"/>
      <c r="JGI87" s="4"/>
      <c r="JGJ87" s="4"/>
      <c r="JGK87" s="4"/>
      <c r="JGL87" s="4"/>
      <c r="JGM87" s="4"/>
      <c r="JGN87" s="4"/>
      <c r="JGO87" s="4"/>
      <c r="JGP87" s="4"/>
      <c r="JGQ87" s="4"/>
      <c r="JGR87" s="4"/>
      <c r="JGS87" s="4"/>
      <c r="JGT87" s="4"/>
      <c r="JGU87" s="4"/>
      <c r="JGV87" s="4"/>
      <c r="JGW87" s="4"/>
      <c r="JGX87" s="4"/>
      <c r="JGY87" s="4"/>
      <c r="JGZ87" s="4"/>
      <c r="JHA87" s="4"/>
      <c r="JHB87" s="4"/>
      <c r="JHC87" s="4"/>
      <c r="JHD87" s="4"/>
      <c r="JHE87" s="4"/>
      <c r="JHF87" s="4"/>
      <c r="JHG87" s="4"/>
      <c r="JHH87" s="4"/>
      <c r="JHI87" s="4"/>
      <c r="JHJ87" s="4"/>
      <c r="JHK87" s="4"/>
      <c r="JHL87" s="4"/>
      <c r="JHM87" s="4"/>
      <c r="JHN87" s="4"/>
      <c r="JHO87" s="4"/>
      <c r="JHP87" s="4"/>
      <c r="JHQ87" s="4"/>
      <c r="JHR87" s="4"/>
      <c r="JHS87" s="4"/>
      <c r="JHT87" s="4"/>
      <c r="JHU87" s="4"/>
      <c r="JHV87" s="4"/>
      <c r="JHW87" s="4"/>
      <c r="JHX87" s="4"/>
      <c r="JHY87" s="4"/>
      <c r="JHZ87" s="4"/>
      <c r="JIA87" s="4"/>
      <c r="JIB87" s="4"/>
      <c r="JIC87" s="4"/>
      <c r="JID87" s="4"/>
      <c r="JIE87" s="4"/>
      <c r="JIF87" s="4"/>
      <c r="JIG87" s="4"/>
      <c r="JIH87" s="4"/>
      <c r="JII87" s="4"/>
      <c r="JIJ87" s="4"/>
      <c r="JIK87" s="4"/>
      <c r="JIL87" s="4"/>
      <c r="JIM87" s="4"/>
      <c r="JIN87" s="4"/>
      <c r="JIO87" s="4"/>
      <c r="JIP87" s="4"/>
      <c r="JIQ87" s="4"/>
      <c r="JIR87" s="4"/>
      <c r="JIS87" s="4"/>
      <c r="JIT87" s="4"/>
      <c r="JIU87" s="4"/>
      <c r="JIV87" s="4"/>
      <c r="JIW87" s="4"/>
      <c r="JIX87" s="4"/>
      <c r="JIY87" s="4"/>
      <c r="JIZ87" s="4"/>
      <c r="JJA87" s="4"/>
      <c r="JJB87" s="4"/>
      <c r="JJC87" s="4"/>
      <c r="JJD87" s="4"/>
      <c r="JJE87" s="4"/>
      <c r="JJF87" s="4"/>
      <c r="JJG87" s="4"/>
      <c r="JJH87" s="4"/>
      <c r="JJI87" s="4"/>
      <c r="JJJ87" s="4"/>
      <c r="JJK87" s="4"/>
      <c r="JJL87" s="4"/>
      <c r="JJM87" s="4"/>
      <c r="JJN87" s="4"/>
      <c r="JJO87" s="4"/>
      <c r="JJP87" s="4"/>
      <c r="JJQ87" s="4"/>
      <c r="JJR87" s="4"/>
      <c r="JJS87" s="4"/>
      <c r="JJT87" s="4"/>
      <c r="JJU87" s="4"/>
      <c r="JJV87" s="4"/>
      <c r="JJW87" s="4"/>
      <c r="JJX87" s="4"/>
      <c r="JJY87" s="4"/>
      <c r="JJZ87" s="4"/>
      <c r="JKA87" s="4"/>
      <c r="JKB87" s="4"/>
      <c r="JKC87" s="4"/>
      <c r="JKD87" s="4"/>
      <c r="JKE87" s="4"/>
      <c r="JKF87" s="4"/>
      <c r="JKG87" s="4"/>
      <c r="JKH87" s="4"/>
      <c r="JKI87" s="4"/>
      <c r="JKJ87" s="4"/>
      <c r="JKK87" s="4"/>
      <c r="JKL87" s="4"/>
      <c r="JKM87" s="4"/>
      <c r="JKN87" s="4"/>
      <c r="JKO87" s="4"/>
      <c r="JKP87" s="4"/>
      <c r="JKQ87" s="4"/>
      <c r="JKR87" s="4"/>
      <c r="JKS87" s="4"/>
      <c r="JKT87" s="4"/>
      <c r="JKU87" s="4"/>
      <c r="JKV87" s="4"/>
      <c r="JKW87" s="4"/>
      <c r="JKX87" s="4"/>
      <c r="JKY87" s="4"/>
      <c r="JKZ87" s="4"/>
      <c r="JLA87" s="4"/>
      <c r="JLB87" s="4"/>
      <c r="JLC87" s="4"/>
      <c r="JLD87" s="4"/>
      <c r="JLE87" s="4"/>
      <c r="JLF87" s="4"/>
      <c r="JLG87" s="4"/>
      <c r="JLH87" s="4"/>
      <c r="JLI87" s="4"/>
      <c r="JLJ87" s="4"/>
      <c r="JLK87" s="4"/>
      <c r="JLL87" s="4"/>
      <c r="JLM87" s="4"/>
      <c r="JLN87" s="4"/>
      <c r="JLO87" s="4"/>
      <c r="JLP87" s="4"/>
      <c r="JLQ87" s="4"/>
      <c r="JLR87" s="4"/>
      <c r="JLS87" s="4"/>
      <c r="JLT87" s="4"/>
      <c r="JLU87" s="4"/>
      <c r="JLV87" s="4"/>
      <c r="JLW87" s="4"/>
      <c r="JLX87" s="4"/>
      <c r="JLY87" s="4"/>
      <c r="JLZ87" s="4"/>
      <c r="JMA87" s="4"/>
      <c r="JMB87" s="4"/>
      <c r="JMC87" s="4"/>
      <c r="JMD87" s="4"/>
      <c r="JME87" s="4"/>
      <c r="JMF87" s="4"/>
      <c r="JMG87" s="4"/>
      <c r="JMH87" s="4"/>
      <c r="JMI87" s="4"/>
      <c r="JMJ87" s="4"/>
      <c r="JMK87" s="4"/>
      <c r="JML87" s="4"/>
      <c r="JMM87" s="4"/>
      <c r="JMN87" s="4"/>
      <c r="JMO87" s="4"/>
      <c r="JMP87" s="4"/>
      <c r="JMQ87" s="4"/>
      <c r="JMR87" s="4"/>
      <c r="JMS87" s="4"/>
      <c r="JMT87" s="4"/>
      <c r="JMU87" s="4"/>
      <c r="JMV87" s="4"/>
      <c r="JMW87" s="4"/>
      <c r="JMX87" s="4"/>
      <c r="JMY87" s="4"/>
      <c r="JMZ87" s="4"/>
      <c r="JNA87" s="4"/>
      <c r="JNB87" s="4"/>
      <c r="JNC87" s="4"/>
      <c r="JND87" s="4"/>
      <c r="JNE87" s="4"/>
      <c r="JNF87" s="4"/>
      <c r="JNG87" s="4"/>
      <c r="JNH87" s="4"/>
      <c r="JNI87" s="4"/>
      <c r="JNJ87" s="4"/>
      <c r="JNK87" s="4"/>
      <c r="JNL87" s="4"/>
      <c r="JNM87" s="4"/>
      <c r="JNN87" s="4"/>
      <c r="JNU87" s="4"/>
      <c r="JNV87" s="4"/>
      <c r="JNW87" s="4"/>
      <c r="JNX87" s="4"/>
      <c r="JNY87" s="4"/>
      <c r="JNZ87" s="4"/>
      <c r="JOA87" s="4"/>
      <c r="JOB87" s="4"/>
      <c r="JOC87" s="4"/>
      <c r="JOD87" s="4"/>
      <c r="JOE87" s="4"/>
      <c r="JOF87" s="4"/>
      <c r="JOG87" s="4"/>
      <c r="JOH87" s="4"/>
      <c r="JOI87" s="4"/>
      <c r="JOJ87" s="4"/>
      <c r="JOK87" s="4"/>
      <c r="JOL87" s="4"/>
      <c r="JOM87" s="4"/>
      <c r="JON87" s="4"/>
      <c r="JOO87" s="4"/>
      <c r="JOP87" s="4"/>
      <c r="JOQ87" s="4"/>
      <c r="JOR87" s="4"/>
      <c r="JOS87" s="4"/>
      <c r="JOT87" s="4"/>
      <c r="JOU87" s="4"/>
      <c r="JOV87" s="4"/>
      <c r="JOW87" s="4"/>
      <c r="JOX87" s="4"/>
      <c r="JOY87" s="4"/>
      <c r="JOZ87" s="4"/>
      <c r="JPA87" s="4"/>
      <c r="JPB87" s="4"/>
      <c r="JPC87" s="4"/>
      <c r="JPD87" s="4"/>
      <c r="JPE87" s="4"/>
      <c r="JPF87" s="4"/>
      <c r="JPG87" s="4"/>
      <c r="JPH87" s="4"/>
      <c r="JPI87" s="4"/>
      <c r="JPJ87" s="4"/>
      <c r="JPK87" s="4"/>
      <c r="JPL87" s="4"/>
      <c r="JPM87" s="4"/>
      <c r="JPN87" s="4"/>
      <c r="JPO87" s="4"/>
      <c r="JPP87" s="4"/>
      <c r="JPQ87" s="4"/>
      <c r="JPR87" s="4"/>
      <c r="JPS87" s="4"/>
      <c r="JPT87" s="4"/>
      <c r="JPU87" s="4"/>
      <c r="JPV87" s="4"/>
      <c r="JPW87" s="4"/>
      <c r="JPX87" s="4"/>
      <c r="JPY87" s="4"/>
      <c r="JPZ87" s="4"/>
      <c r="JQA87" s="4"/>
      <c r="JQB87" s="4"/>
      <c r="JQC87" s="4"/>
      <c r="JQD87" s="4"/>
      <c r="JQE87" s="4"/>
      <c r="JQF87" s="4"/>
      <c r="JQG87" s="4"/>
      <c r="JQH87" s="4"/>
      <c r="JQI87" s="4"/>
      <c r="JQJ87" s="4"/>
      <c r="JQK87" s="4"/>
      <c r="JQL87" s="4"/>
      <c r="JQM87" s="4"/>
      <c r="JQN87" s="4"/>
      <c r="JQO87" s="4"/>
      <c r="JQP87" s="4"/>
      <c r="JQQ87" s="4"/>
      <c r="JQR87" s="4"/>
      <c r="JQS87" s="4"/>
      <c r="JQT87" s="4"/>
      <c r="JQU87" s="4"/>
      <c r="JQV87" s="4"/>
      <c r="JQW87" s="4"/>
      <c r="JQX87" s="4"/>
      <c r="JQY87" s="4"/>
      <c r="JQZ87" s="4"/>
      <c r="JRA87" s="4"/>
      <c r="JRB87" s="4"/>
      <c r="JRC87" s="4"/>
      <c r="JRD87" s="4"/>
      <c r="JRE87" s="4"/>
      <c r="JRF87" s="4"/>
      <c r="JRG87" s="4"/>
      <c r="JRH87" s="4"/>
      <c r="JRI87" s="4"/>
      <c r="JRJ87" s="4"/>
      <c r="JRK87" s="4"/>
      <c r="JRL87" s="4"/>
      <c r="JRM87" s="4"/>
      <c r="JRN87" s="4"/>
      <c r="JRO87" s="4"/>
      <c r="JRP87" s="4"/>
      <c r="JRQ87" s="4"/>
      <c r="JRR87" s="4"/>
      <c r="JRS87" s="4"/>
      <c r="JRT87" s="4"/>
      <c r="JRU87" s="4"/>
      <c r="JRV87" s="4"/>
      <c r="JRW87" s="4"/>
      <c r="JRX87" s="4"/>
      <c r="JRY87" s="4"/>
      <c r="JRZ87" s="4"/>
      <c r="JSA87" s="4"/>
      <c r="JSB87" s="4"/>
      <c r="JSC87" s="4"/>
      <c r="JSD87" s="4"/>
      <c r="JSE87" s="4"/>
      <c r="JSF87" s="4"/>
      <c r="JSG87" s="4"/>
      <c r="JSH87" s="4"/>
      <c r="JSI87" s="4"/>
      <c r="JSJ87" s="4"/>
      <c r="JSK87" s="4"/>
      <c r="JSL87" s="4"/>
      <c r="JSM87" s="4"/>
      <c r="JSN87" s="4"/>
      <c r="JSO87" s="4"/>
      <c r="JSP87" s="4"/>
      <c r="JSQ87" s="4"/>
      <c r="JSR87" s="4"/>
      <c r="JSS87" s="4"/>
      <c r="JST87" s="4"/>
      <c r="JSU87" s="4"/>
      <c r="JSV87" s="4"/>
      <c r="JSW87" s="4"/>
      <c r="JSX87" s="4"/>
      <c r="JSY87" s="4"/>
      <c r="JSZ87" s="4"/>
      <c r="JTA87" s="4"/>
      <c r="JTB87" s="4"/>
      <c r="JTC87" s="4"/>
      <c r="JTD87" s="4"/>
      <c r="JTE87" s="4"/>
      <c r="JTF87" s="4"/>
      <c r="JTG87" s="4"/>
      <c r="JTH87" s="4"/>
      <c r="JTI87" s="4"/>
      <c r="JTJ87" s="4"/>
      <c r="JTK87" s="4"/>
      <c r="JTL87" s="4"/>
      <c r="JTM87" s="4"/>
      <c r="JTN87" s="4"/>
      <c r="JTO87" s="4"/>
      <c r="JTP87" s="4"/>
      <c r="JTQ87" s="4"/>
      <c r="JTR87" s="4"/>
      <c r="JTS87" s="4"/>
      <c r="JTT87" s="4"/>
      <c r="JTU87" s="4"/>
      <c r="JTV87" s="4"/>
      <c r="JTW87" s="4"/>
      <c r="JTX87" s="4"/>
      <c r="JTY87" s="4"/>
      <c r="JTZ87" s="4"/>
      <c r="JUA87" s="4"/>
      <c r="JUB87" s="4"/>
      <c r="JUC87" s="4"/>
      <c r="JUD87" s="4"/>
      <c r="JUE87" s="4"/>
      <c r="JUF87" s="4"/>
      <c r="JUG87" s="4"/>
      <c r="JUH87" s="4"/>
      <c r="JUI87" s="4"/>
      <c r="JUJ87" s="4"/>
      <c r="JUK87" s="4"/>
      <c r="JUL87" s="4"/>
      <c r="JUM87" s="4"/>
      <c r="JUN87" s="4"/>
      <c r="JUO87" s="4"/>
      <c r="JUP87" s="4"/>
      <c r="JUQ87" s="4"/>
      <c r="JUR87" s="4"/>
      <c r="JUS87" s="4"/>
      <c r="JUT87" s="4"/>
      <c r="JUU87" s="4"/>
      <c r="JUV87" s="4"/>
      <c r="JUW87" s="4"/>
      <c r="JUX87" s="4"/>
      <c r="JUY87" s="4"/>
      <c r="JUZ87" s="4"/>
      <c r="JVA87" s="4"/>
      <c r="JVB87" s="4"/>
      <c r="JVC87" s="4"/>
      <c r="JVD87" s="4"/>
      <c r="JVE87" s="4"/>
      <c r="JVF87" s="4"/>
      <c r="JVG87" s="4"/>
      <c r="JVH87" s="4"/>
      <c r="JVI87" s="4"/>
      <c r="JVJ87" s="4"/>
      <c r="JVK87" s="4"/>
      <c r="JVL87" s="4"/>
      <c r="JVM87" s="4"/>
      <c r="JVN87" s="4"/>
      <c r="JVO87" s="4"/>
      <c r="JVP87" s="4"/>
      <c r="JVQ87" s="4"/>
      <c r="JVR87" s="4"/>
      <c r="JVS87" s="4"/>
      <c r="JVT87" s="4"/>
      <c r="JVU87" s="4"/>
      <c r="JVV87" s="4"/>
      <c r="JVW87" s="4"/>
      <c r="JVX87" s="4"/>
      <c r="JVY87" s="4"/>
      <c r="JVZ87" s="4"/>
      <c r="JWA87" s="4"/>
      <c r="JWB87" s="4"/>
      <c r="JWC87" s="4"/>
      <c r="JWD87" s="4"/>
      <c r="JWE87" s="4"/>
      <c r="JWF87" s="4"/>
      <c r="JWG87" s="4"/>
      <c r="JWH87" s="4"/>
      <c r="JWI87" s="4"/>
      <c r="JWJ87" s="4"/>
      <c r="JWK87" s="4"/>
      <c r="JWL87" s="4"/>
      <c r="JWM87" s="4"/>
      <c r="JWN87" s="4"/>
      <c r="JWO87" s="4"/>
      <c r="JWP87" s="4"/>
      <c r="JWQ87" s="4"/>
      <c r="JWR87" s="4"/>
      <c r="JWS87" s="4"/>
      <c r="JWT87" s="4"/>
      <c r="JWU87" s="4"/>
      <c r="JWV87" s="4"/>
      <c r="JWW87" s="4"/>
      <c r="JWX87" s="4"/>
      <c r="JWY87" s="4"/>
      <c r="JWZ87" s="4"/>
      <c r="JXA87" s="4"/>
      <c r="JXB87" s="4"/>
      <c r="JXC87" s="4"/>
      <c r="JXD87" s="4"/>
      <c r="JXE87" s="4"/>
      <c r="JXF87" s="4"/>
      <c r="JXG87" s="4"/>
      <c r="JXH87" s="4"/>
      <c r="JXI87" s="4"/>
      <c r="JXJ87" s="4"/>
      <c r="JXQ87" s="4"/>
      <c r="JXR87" s="4"/>
      <c r="JXS87" s="4"/>
      <c r="JXT87" s="4"/>
      <c r="JXU87" s="4"/>
      <c r="JXV87" s="4"/>
      <c r="JXW87" s="4"/>
      <c r="JXX87" s="4"/>
      <c r="JXY87" s="4"/>
      <c r="JXZ87" s="4"/>
      <c r="JYA87" s="4"/>
      <c r="JYB87" s="4"/>
      <c r="JYC87" s="4"/>
      <c r="JYD87" s="4"/>
      <c r="JYE87" s="4"/>
      <c r="JYF87" s="4"/>
      <c r="JYG87" s="4"/>
      <c r="JYH87" s="4"/>
      <c r="JYI87" s="4"/>
      <c r="JYJ87" s="4"/>
      <c r="JYK87" s="4"/>
      <c r="JYL87" s="4"/>
      <c r="JYM87" s="4"/>
      <c r="JYN87" s="4"/>
      <c r="JYO87" s="4"/>
      <c r="JYP87" s="4"/>
      <c r="JYQ87" s="4"/>
      <c r="JYR87" s="4"/>
      <c r="JYS87" s="4"/>
      <c r="JYT87" s="4"/>
      <c r="JYU87" s="4"/>
      <c r="JYV87" s="4"/>
      <c r="JYW87" s="4"/>
      <c r="JYX87" s="4"/>
      <c r="JYY87" s="4"/>
      <c r="JYZ87" s="4"/>
      <c r="JZA87" s="4"/>
      <c r="JZB87" s="4"/>
      <c r="JZC87" s="4"/>
      <c r="JZD87" s="4"/>
      <c r="JZE87" s="4"/>
      <c r="JZF87" s="4"/>
      <c r="JZG87" s="4"/>
      <c r="JZH87" s="4"/>
      <c r="JZI87" s="4"/>
      <c r="JZJ87" s="4"/>
      <c r="JZK87" s="4"/>
      <c r="JZL87" s="4"/>
      <c r="JZM87" s="4"/>
      <c r="JZN87" s="4"/>
      <c r="JZO87" s="4"/>
      <c r="JZP87" s="4"/>
      <c r="JZQ87" s="4"/>
      <c r="JZR87" s="4"/>
      <c r="JZS87" s="4"/>
      <c r="JZT87" s="4"/>
      <c r="JZU87" s="4"/>
      <c r="JZV87" s="4"/>
      <c r="JZW87" s="4"/>
      <c r="JZX87" s="4"/>
      <c r="JZY87" s="4"/>
      <c r="JZZ87" s="4"/>
      <c r="KAA87" s="4"/>
      <c r="KAB87" s="4"/>
      <c r="KAC87" s="4"/>
      <c r="KAD87" s="4"/>
      <c r="KAE87" s="4"/>
      <c r="KAF87" s="4"/>
      <c r="KAG87" s="4"/>
      <c r="KAH87" s="4"/>
      <c r="KAI87" s="4"/>
      <c r="KAJ87" s="4"/>
      <c r="KAK87" s="4"/>
      <c r="KAL87" s="4"/>
      <c r="KAM87" s="4"/>
      <c r="KAN87" s="4"/>
      <c r="KAO87" s="4"/>
      <c r="KAP87" s="4"/>
      <c r="KAQ87" s="4"/>
      <c r="KAR87" s="4"/>
      <c r="KAS87" s="4"/>
      <c r="KAT87" s="4"/>
      <c r="KAU87" s="4"/>
      <c r="KAV87" s="4"/>
      <c r="KAW87" s="4"/>
      <c r="KAX87" s="4"/>
      <c r="KAY87" s="4"/>
      <c r="KAZ87" s="4"/>
      <c r="KBA87" s="4"/>
      <c r="KBB87" s="4"/>
      <c r="KBC87" s="4"/>
      <c r="KBD87" s="4"/>
      <c r="KBE87" s="4"/>
      <c r="KBF87" s="4"/>
      <c r="KBG87" s="4"/>
      <c r="KBH87" s="4"/>
      <c r="KBI87" s="4"/>
      <c r="KBJ87" s="4"/>
      <c r="KBK87" s="4"/>
      <c r="KBL87" s="4"/>
      <c r="KBM87" s="4"/>
      <c r="KBN87" s="4"/>
      <c r="KBO87" s="4"/>
      <c r="KBP87" s="4"/>
      <c r="KBQ87" s="4"/>
      <c r="KBR87" s="4"/>
      <c r="KBS87" s="4"/>
      <c r="KBT87" s="4"/>
      <c r="KBU87" s="4"/>
      <c r="KBV87" s="4"/>
      <c r="KBW87" s="4"/>
      <c r="KBX87" s="4"/>
      <c r="KBY87" s="4"/>
      <c r="KBZ87" s="4"/>
      <c r="KCA87" s="4"/>
      <c r="KCB87" s="4"/>
      <c r="KCC87" s="4"/>
      <c r="KCD87" s="4"/>
      <c r="KCE87" s="4"/>
      <c r="KCF87" s="4"/>
      <c r="KCG87" s="4"/>
      <c r="KCH87" s="4"/>
      <c r="KCI87" s="4"/>
      <c r="KCJ87" s="4"/>
      <c r="KCK87" s="4"/>
      <c r="KCL87" s="4"/>
      <c r="KCM87" s="4"/>
      <c r="KCN87" s="4"/>
      <c r="KCO87" s="4"/>
      <c r="KCP87" s="4"/>
      <c r="KCQ87" s="4"/>
      <c r="KCR87" s="4"/>
      <c r="KCS87" s="4"/>
      <c r="KCT87" s="4"/>
      <c r="KCU87" s="4"/>
      <c r="KCV87" s="4"/>
      <c r="KCW87" s="4"/>
      <c r="KCX87" s="4"/>
      <c r="KCY87" s="4"/>
      <c r="KCZ87" s="4"/>
      <c r="KDA87" s="4"/>
      <c r="KDB87" s="4"/>
      <c r="KDC87" s="4"/>
      <c r="KDD87" s="4"/>
      <c r="KDE87" s="4"/>
      <c r="KDF87" s="4"/>
      <c r="KDG87" s="4"/>
      <c r="KDH87" s="4"/>
      <c r="KDI87" s="4"/>
      <c r="KDJ87" s="4"/>
      <c r="KDK87" s="4"/>
      <c r="KDL87" s="4"/>
      <c r="KDM87" s="4"/>
      <c r="KDN87" s="4"/>
      <c r="KDO87" s="4"/>
      <c r="KDP87" s="4"/>
      <c r="KDQ87" s="4"/>
      <c r="KDR87" s="4"/>
      <c r="KDS87" s="4"/>
      <c r="KDT87" s="4"/>
      <c r="KDU87" s="4"/>
      <c r="KDV87" s="4"/>
      <c r="KDW87" s="4"/>
      <c r="KDX87" s="4"/>
      <c r="KDY87" s="4"/>
      <c r="KDZ87" s="4"/>
      <c r="KEA87" s="4"/>
      <c r="KEB87" s="4"/>
      <c r="KEC87" s="4"/>
      <c r="KED87" s="4"/>
      <c r="KEE87" s="4"/>
      <c r="KEF87" s="4"/>
      <c r="KEG87" s="4"/>
      <c r="KEH87" s="4"/>
      <c r="KEI87" s="4"/>
      <c r="KEJ87" s="4"/>
      <c r="KEK87" s="4"/>
      <c r="KEL87" s="4"/>
      <c r="KEM87" s="4"/>
      <c r="KEN87" s="4"/>
      <c r="KEO87" s="4"/>
      <c r="KEP87" s="4"/>
      <c r="KEQ87" s="4"/>
      <c r="KER87" s="4"/>
      <c r="KES87" s="4"/>
      <c r="KET87" s="4"/>
      <c r="KEU87" s="4"/>
      <c r="KEV87" s="4"/>
      <c r="KEW87" s="4"/>
      <c r="KEX87" s="4"/>
      <c r="KEY87" s="4"/>
      <c r="KEZ87" s="4"/>
      <c r="KFA87" s="4"/>
      <c r="KFB87" s="4"/>
      <c r="KFC87" s="4"/>
      <c r="KFD87" s="4"/>
      <c r="KFE87" s="4"/>
      <c r="KFF87" s="4"/>
      <c r="KFG87" s="4"/>
      <c r="KFH87" s="4"/>
      <c r="KFI87" s="4"/>
      <c r="KFJ87" s="4"/>
      <c r="KFK87" s="4"/>
      <c r="KFL87" s="4"/>
      <c r="KFM87" s="4"/>
      <c r="KFN87" s="4"/>
      <c r="KFO87" s="4"/>
      <c r="KFP87" s="4"/>
      <c r="KFQ87" s="4"/>
      <c r="KFR87" s="4"/>
      <c r="KFS87" s="4"/>
      <c r="KFT87" s="4"/>
      <c r="KFU87" s="4"/>
      <c r="KFV87" s="4"/>
      <c r="KFW87" s="4"/>
      <c r="KFX87" s="4"/>
      <c r="KFY87" s="4"/>
      <c r="KFZ87" s="4"/>
      <c r="KGA87" s="4"/>
      <c r="KGB87" s="4"/>
      <c r="KGC87" s="4"/>
      <c r="KGD87" s="4"/>
      <c r="KGE87" s="4"/>
      <c r="KGF87" s="4"/>
      <c r="KGG87" s="4"/>
      <c r="KGH87" s="4"/>
      <c r="KGI87" s="4"/>
      <c r="KGJ87" s="4"/>
      <c r="KGK87" s="4"/>
      <c r="KGL87" s="4"/>
      <c r="KGM87" s="4"/>
      <c r="KGN87" s="4"/>
      <c r="KGO87" s="4"/>
      <c r="KGP87" s="4"/>
      <c r="KGQ87" s="4"/>
      <c r="KGR87" s="4"/>
      <c r="KGS87" s="4"/>
      <c r="KGT87" s="4"/>
      <c r="KGU87" s="4"/>
      <c r="KGV87" s="4"/>
      <c r="KGW87" s="4"/>
      <c r="KGX87" s="4"/>
      <c r="KGY87" s="4"/>
      <c r="KGZ87" s="4"/>
      <c r="KHA87" s="4"/>
      <c r="KHB87" s="4"/>
      <c r="KHC87" s="4"/>
      <c r="KHD87" s="4"/>
      <c r="KHE87" s="4"/>
      <c r="KHF87" s="4"/>
      <c r="KHM87" s="4"/>
      <c r="KHN87" s="4"/>
      <c r="KHO87" s="4"/>
      <c r="KHP87" s="4"/>
      <c r="KHQ87" s="4"/>
      <c r="KHR87" s="4"/>
      <c r="KHS87" s="4"/>
      <c r="KHT87" s="4"/>
      <c r="KHU87" s="4"/>
      <c r="KHV87" s="4"/>
      <c r="KHW87" s="4"/>
      <c r="KHX87" s="4"/>
      <c r="KHY87" s="4"/>
      <c r="KHZ87" s="4"/>
      <c r="KIA87" s="4"/>
      <c r="KIB87" s="4"/>
      <c r="KIC87" s="4"/>
      <c r="KID87" s="4"/>
      <c r="KIE87" s="4"/>
      <c r="KIF87" s="4"/>
      <c r="KIG87" s="4"/>
      <c r="KIH87" s="4"/>
      <c r="KII87" s="4"/>
      <c r="KIJ87" s="4"/>
      <c r="KIK87" s="4"/>
      <c r="KIL87" s="4"/>
      <c r="KIM87" s="4"/>
      <c r="KIN87" s="4"/>
      <c r="KIO87" s="4"/>
      <c r="KIP87" s="4"/>
      <c r="KIQ87" s="4"/>
      <c r="KIR87" s="4"/>
      <c r="KIS87" s="4"/>
      <c r="KIT87" s="4"/>
      <c r="KIU87" s="4"/>
      <c r="KIV87" s="4"/>
      <c r="KIW87" s="4"/>
      <c r="KIX87" s="4"/>
      <c r="KIY87" s="4"/>
      <c r="KIZ87" s="4"/>
      <c r="KJA87" s="4"/>
      <c r="KJB87" s="4"/>
      <c r="KJC87" s="4"/>
      <c r="KJD87" s="4"/>
      <c r="KJE87" s="4"/>
      <c r="KJF87" s="4"/>
      <c r="KJG87" s="4"/>
      <c r="KJH87" s="4"/>
      <c r="KJI87" s="4"/>
      <c r="KJJ87" s="4"/>
      <c r="KJK87" s="4"/>
      <c r="KJL87" s="4"/>
      <c r="KJM87" s="4"/>
      <c r="KJN87" s="4"/>
      <c r="KJO87" s="4"/>
      <c r="KJP87" s="4"/>
      <c r="KJQ87" s="4"/>
      <c r="KJR87" s="4"/>
      <c r="KJS87" s="4"/>
      <c r="KJT87" s="4"/>
      <c r="KJU87" s="4"/>
      <c r="KJV87" s="4"/>
      <c r="KJW87" s="4"/>
      <c r="KJX87" s="4"/>
      <c r="KJY87" s="4"/>
      <c r="KJZ87" s="4"/>
      <c r="KKA87" s="4"/>
      <c r="KKB87" s="4"/>
      <c r="KKC87" s="4"/>
      <c r="KKD87" s="4"/>
      <c r="KKE87" s="4"/>
      <c r="KKF87" s="4"/>
      <c r="KKG87" s="4"/>
      <c r="KKH87" s="4"/>
      <c r="KKI87" s="4"/>
      <c r="KKJ87" s="4"/>
      <c r="KKK87" s="4"/>
      <c r="KKL87" s="4"/>
      <c r="KKM87" s="4"/>
      <c r="KKN87" s="4"/>
      <c r="KKO87" s="4"/>
      <c r="KKP87" s="4"/>
      <c r="KKQ87" s="4"/>
      <c r="KKR87" s="4"/>
      <c r="KKS87" s="4"/>
      <c r="KKT87" s="4"/>
      <c r="KKU87" s="4"/>
      <c r="KKV87" s="4"/>
      <c r="KKW87" s="4"/>
      <c r="KKX87" s="4"/>
      <c r="KKY87" s="4"/>
      <c r="KKZ87" s="4"/>
      <c r="KLA87" s="4"/>
      <c r="KLB87" s="4"/>
      <c r="KLC87" s="4"/>
      <c r="KLD87" s="4"/>
      <c r="KLE87" s="4"/>
      <c r="KLF87" s="4"/>
      <c r="KLG87" s="4"/>
      <c r="KLH87" s="4"/>
      <c r="KLI87" s="4"/>
      <c r="KLJ87" s="4"/>
      <c r="KLK87" s="4"/>
      <c r="KLL87" s="4"/>
      <c r="KLM87" s="4"/>
      <c r="KLN87" s="4"/>
      <c r="KLO87" s="4"/>
      <c r="KLP87" s="4"/>
      <c r="KLQ87" s="4"/>
      <c r="KLR87" s="4"/>
      <c r="KLS87" s="4"/>
      <c r="KLT87" s="4"/>
      <c r="KLU87" s="4"/>
      <c r="KLV87" s="4"/>
      <c r="KLW87" s="4"/>
      <c r="KLX87" s="4"/>
      <c r="KLY87" s="4"/>
      <c r="KLZ87" s="4"/>
      <c r="KMA87" s="4"/>
      <c r="KMB87" s="4"/>
      <c r="KMC87" s="4"/>
      <c r="KMD87" s="4"/>
      <c r="KME87" s="4"/>
      <c r="KMF87" s="4"/>
      <c r="KMG87" s="4"/>
      <c r="KMH87" s="4"/>
      <c r="KMI87" s="4"/>
      <c r="KMJ87" s="4"/>
      <c r="KMK87" s="4"/>
      <c r="KML87" s="4"/>
      <c r="KMM87" s="4"/>
      <c r="KMN87" s="4"/>
      <c r="KMO87" s="4"/>
      <c r="KMP87" s="4"/>
      <c r="KMQ87" s="4"/>
      <c r="KMR87" s="4"/>
      <c r="KMS87" s="4"/>
      <c r="KMT87" s="4"/>
      <c r="KMU87" s="4"/>
      <c r="KMV87" s="4"/>
      <c r="KMW87" s="4"/>
      <c r="KMX87" s="4"/>
      <c r="KMY87" s="4"/>
      <c r="KMZ87" s="4"/>
      <c r="KNA87" s="4"/>
      <c r="KNB87" s="4"/>
      <c r="KNC87" s="4"/>
      <c r="KND87" s="4"/>
      <c r="KNE87" s="4"/>
      <c r="KNF87" s="4"/>
      <c r="KNG87" s="4"/>
      <c r="KNH87" s="4"/>
      <c r="KNI87" s="4"/>
      <c r="KNJ87" s="4"/>
      <c r="KNK87" s="4"/>
      <c r="KNL87" s="4"/>
      <c r="KNM87" s="4"/>
      <c r="KNN87" s="4"/>
      <c r="KNO87" s="4"/>
      <c r="KNP87" s="4"/>
      <c r="KNQ87" s="4"/>
      <c r="KNR87" s="4"/>
      <c r="KNS87" s="4"/>
      <c r="KNT87" s="4"/>
      <c r="KNU87" s="4"/>
      <c r="KNV87" s="4"/>
      <c r="KNW87" s="4"/>
      <c r="KNX87" s="4"/>
      <c r="KNY87" s="4"/>
      <c r="KNZ87" s="4"/>
      <c r="KOA87" s="4"/>
      <c r="KOB87" s="4"/>
      <c r="KOC87" s="4"/>
      <c r="KOD87" s="4"/>
      <c r="KOE87" s="4"/>
      <c r="KOF87" s="4"/>
      <c r="KOG87" s="4"/>
      <c r="KOH87" s="4"/>
      <c r="KOI87" s="4"/>
      <c r="KOJ87" s="4"/>
      <c r="KOK87" s="4"/>
      <c r="KOL87" s="4"/>
      <c r="KOM87" s="4"/>
      <c r="KON87" s="4"/>
      <c r="KOO87" s="4"/>
      <c r="KOP87" s="4"/>
      <c r="KOQ87" s="4"/>
      <c r="KOR87" s="4"/>
      <c r="KOS87" s="4"/>
      <c r="KOT87" s="4"/>
      <c r="KOU87" s="4"/>
      <c r="KOV87" s="4"/>
      <c r="KOW87" s="4"/>
      <c r="KOX87" s="4"/>
      <c r="KOY87" s="4"/>
      <c r="KOZ87" s="4"/>
      <c r="KPA87" s="4"/>
      <c r="KPB87" s="4"/>
      <c r="KPC87" s="4"/>
      <c r="KPD87" s="4"/>
      <c r="KPE87" s="4"/>
      <c r="KPF87" s="4"/>
      <c r="KPG87" s="4"/>
      <c r="KPH87" s="4"/>
      <c r="KPI87" s="4"/>
      <c r="KPJ87" s="4"/>
      <c r="KPK87" s="4"/>
      <c r="KPL87" s="4"/>
      <c r="KPM87" s="4"/>
      <c r="KPN87" s="4"/>
      <c r="KPO87" s="4"/>
      <c r="KPP87" s="4"/>
      <c r="KPQ87" s="4"/>
      <c r="KPR87" s="4"/>
      <c r="KPS87" s="4"/>
      <c r="KPT87" s="4"/>
      <c r="KPU87" s="4"/>
      <c r="KPV87" s="4"/>
      <c r="KPW87" s="4"/>
      <c r="KPX87" s="4"/>
      <c r="KPY87" s="4"/>
      <c r="KPZ87" s="4"/>
      <c r="KQA87" s="4"/>
      <c r="KQB87" s="4"/>
      <c r="KQC87" s="4"/>
      <c r="KQD87" s="4"/>
      <c r="KQE87" s="4"/>
      <c r="KQF87" s="4"/>
      <c r="KQG87" s="4"/>
      <c r="KQH87" s="4"/>
      <c r="KQI87" s="4"/>
      <c r="KQJ87" s="4"/>
      <c r="KQK87" s="4"/>
      <c r="KQL87" s="4"/>
      <c r="KQM87" s="4"/>
      <c r="KQN87" s="4"/>
      <c r="KQO87" s="4"/>
      <c r="KQP87" s="4"/>
      <c r="KQQ87" s="4"/>
      <c r="KQR87" s="4"/>
      <c r="KQS87" s="4"/>
      <c r="KQT87" s="4"/>
      <c r="KQU87" s="4"/>
      <c r="KQV87" s="4"/>
      <c r="KQW87" s="4"/>
      <c r="KQX87" s="4"/>
      <c r="KQY87" s="4"/>
      <c r="KQZ87" s="4"/>
      <c r="KRA87" s="4"/>
      <c r="KRB87" s="4"/>
      <c r="KRI87" s="4"/>
      <c r="KRJ87" s="4"/>
      <c r="KRK87" s="4"/>
      <c r="KRL87" s="4"/>
      <c r="KRM87" s="4"/>
      <c r="KRN87" s="4"/>
      <c r="KRO87" s="4"/>
      <c r="KRP87" s="4"/>
      <c r="KRQ87" s="4"/>
      <c r="KRR87" s="4"/>
      <c r="KRS87" s="4"/>
      <c r="KRT87" s="4"/>
      <c r="KRU87" s="4"/>
      <c r="KRV87" s="4"/>
      <c r="KRW87" s="4"/>
      <c r="KRX87" s="4"/>
      <c r="KRY87" s="4"/>
      <c r="KRZ87" s="4"/>
      <c r="KSA87" s="4"/>
      <c r="KSB87" s="4"/>
      <c r="KSC87" s="4"/>
      <c r="KSD87" s="4"/>
      <c r="KSE87" s="4"/>
      <c r="KSF87" s="4"/>
      <c r="KSG87" s="4"/>
      <c r="KSH87" s="4"/>
      <c r="KSI87" s="4"/>
      <c r="KSJ87" s="4"/>
      <c r="KSK87" s="4"/>
      <c r="KSL87" s="4"/>
      <c r="KSM87" s="4"/>
      <c r="KSN87" s="4"/>
      <c r="KSO87" s="4"/>
      <c r="KSP87" s="4"/>
      <c r="KSQ87" s="4"/>
      <c r="KSR87" s="4"/>
      <c r="KSS87" s="4"/>
      <c r="KST87" s="4"/>
      <c r="KSU87" s="4"/>
      <c r="KSV87" s="4"/>
      <c r="KSW87" s="4"/>
      <c r="KSX87" s="4"/>
      <c r="KSY87" s="4"/>
      <c r="KSZ87" s="4"/>
      <c r="KTA87" s="4"/>
      <c r="KTB87" s="4"/>
      <c r="KTC87" s="4"/>
      <c r="KTD87" s="4"/>
      <c r="KTE87" s="4"/>
      <c r="KTF87" s="4"/>
      <c r="KTG87" s="4"/>
      <c r="KTH87" s="4"/>
      <c r="KTI87" s="4"/>
      <c r="KTJ87" s="4"/>
      <c r="KTK87" s="4"/>
      <c r="KTL87" s="4"/>
      <c r="KTM87" s="4"/>
      <c r="KTN87" s="4"/>
      <c r="KTO87" s="4"/>
      <c r="KTP87" s="4"/>
      <c r="KTQ87" s="4"/>
      <c r="KTR87" s="4"/>
      <c r="KTS87" s="4"/>
      <c r="KTT87" s="4"/>
      <c r="KTU87" s="4"/>
      <c r="KTV87" s="4"/>
      <c r="KTW87" s="4"/>
      <c r="KTX87" s="4"/>
      <c r="KTY87" s="4"/>
      <c r="KTZ87" s="4"/>
      <c r="KUA87" s="4"/>
      <c r="KUB87" s="4"/>
      <c r="KUC87" s="4"/>
      <c r="KUD87" s="4"/>
      <c r="KUE87" s="4"/>
      <c r="KUF87" s="4"/>
      <c r="KUG87" s="4"/>
      <c r="KUH87" s="4"/>
      <c r="KUI87" s="4"/>
      <c r="KUJ87" s="4"/>
      <c r="KUK87" s="4"/>
      <c r="KUL87" s="4"/>
      <c r="KUM87" s="4"/>
      <c r="KUN87" s="4"/>
      <c r="KUO87" s="4"/>
      <c r="KUP87" s="4"/>
      <c r="KUQ87" s="4"/>
      <c r="KUR87" s="4"/>
      <c r="KUS87" s="4"/>
      <c r="KUT87" s="4"/>
      <c r="KUU87" s="4"/>
      <c r="KUV87" s="4"/>
      <c r="KUW87" s="4"/>
      <c r="KUX87" s="4"/>
      <c r="KUY87" s="4"/>
      <c r="KUZ87" s="4"/>
      <c r="KVA87" s="4"/>
      <c r="KVB87" s="4"/>
      <c r="KVC87" s="4"/>
      <c r="KVD87" s="4"/>
      <c r="KVE87" s="4"/>
      <c r="KVF87" s="4"/>
      <c r="KVG87" s="4"/>
      <c r="KVH87" s="4"/>
      <c r="KVI87" s="4"/>
      <c r="KVJ87" s="4"/>
      <c r="KVK87" s="4"/>
      <c r="KVL87" s="4"/>
      <c r="KVM87" s="4"/>
      <c r="KVN87" s="4"/>
      <c r="KVO87" s="4"/>
      <c r="KVP87" s="4"/>
      <c r="KVQ87" s="4"/>
      <c r="KVR87" s="4"/>
      <c r="KVS87" s="4"/>
      <c r="KVT87" s="4"/>
      <c r="KVU87" s="4"/>
      <c r="KVV87" s="4"/>
      <c r="KVW87" s="4"/>
      <c r="KVX87" s="4"/>
      <c r="KVY87" s="4"/>
      <c r="KVZ87" s="4"/>
      <c r="KWA87" s="4"/>
      <c r="KWB87" s="4"/>
      <c r="KWC87" s="4"/>
      <c r="KWD87" s="4"/>
      <c r="KWE87" s="4"/>
      <c r="KWF87" s="4"/>
      <c r="KWG87" s="4"/>
      <c r="KWH87" s="4"/>
      <c r="KWI87" s="4"/>
      <c r="KWJ87" s="4"/>
      <c r="KWK87" s="4"/>
      <c r="KWL87" s="4"/>
      <c r="KWM87" s="4"/>
      <c r="KWN87" s="4"/>
      <c r="KWO87" s="4"/>
      <c r="KWP87" s="4"/>
      <c r="KWQ87" s="4"/>
      <c r="KWR87" s="4"/>
      <c r="KWS87" s="4"/>
      <c r="KWT87" s="4"/>
      <c r="KWU87" s="4"/>
      <c r="KWV87" s="4"/>
      <c r="KWW87" s="4"/>
      <c r="KWX87" s="4"/>
      <c r="KWY87" s="4"/>
      <c r="KWZ87" s="4"/>
      <c r="KXA87" s="4"/>
      <c r="KXB87" s="4"/>
      <c r="KXC87" s="4"/>
      <c r="KXD87" s="4"/>
      <c r="KXE87" s="4"/>
      <c r="KXF87" s="4"/>
      <c r="KXG87" s="4"/>
      <c r="KXH87" s="4"/>
      <c r="KXI87" s="4"/>
      <c r="KXJ87" s="4"/>
      <c r="KXK87" s="4"/>
      <c r="KXL87" s="4"/>
      <c r="KXM87" s="4"/>
      <c r="KXN87" s="4"/>
      <c r="KXO87" s="4"/>
      <c r="KXP87" s="4"/>
      <c r="KXQ87" s="4"/>
      <c r="KXR87" s="4"/>
      <c r="KXS87" s="4"/>
      <c r="KXT87" s="4"/>
      <c r="KXU87" s="4"/>
      <c r="KXV87" s="4"/>
      <c r="KXW87" s="4"/>
      <c r="KXX87" s="4"/>
      <c r="KXY87" s="4"/>
      <c r="KXZ87" s="4"/>
      <c r="KYA87" s="4"/>
      <c r="KYB87" s="4"/>
      <c r="KYC87" s="4"/>
      <c r="KYD87" s="4"/>
      <c r="KYE87" s="4"/>
      <c r="KYF87" s="4"/>
      <c r="KYG87" s="4"/>
      <c r="KYH87" s="4"/>
      <c r="KYI87" s="4"/>
      <c r="KYJ87" s="4"/>
      <c r="KYK87" s="4"/>
      <c r="KYL87" s="4"/>
      <c r="KYM87" s="4"/>
      <c r="KYN87" s="4"/>
      <c r="KYO87" s="4"/>
      <c r="KYP87" s="4"/>
      <c r="KYQ87" s="4"/>
      <c r="KYR87" s="4"/>
      <c r="KYS87" s="4"/>
      <c r="KYT87" s="4"/>
      <c r="KYU87" s="4"/>
      <c r="KYV87" s="4"/>
      <c r="KYW87" s="4"/>
      <c r="KYX87" s="4"/>
      <c r="KYY87" s="4"/>
      <c r="KYZ87" s="4"/>
      <c r="KZA87" s="4"/>
      <c r="KZB87" s="4"/>
      <c r="KZC87" s="4"/>
      <c r="KZD87" s="4"/>
      <c r="KZE87" s="4"/>
      <c r="KZF87" s="4"/>
      <c r="KZG87" s="4"/>
      <c r="KZH87" s="4"/>
      <c r="KZI87" s="4"/>
      <c r="KZJ87" s="4"/>
      <c r="KZK87" s="4"/>
      <c r="KZL87" s="4"/>
      <c r="KZM87" s="4"/>
      <c r="KZN87" s="4"/>
      <c r="KZO87" s="4"/>
      <c r="KZP87" s="4"/>
      <c r="KZQ87" s="4"/>
      <c r="KZR87" s="4"/>
      <c r="KZS87" s="4"/>
      <c r="KZT87" s="4"/>
      <c r="KZU87" s="4"/>
      <c r="KZV87" s="4"/>
      <c r="KZW87" s="4"/>
      <c r="KZX87" s="4"/>
      <c r="KZY87" s="4"/>
      <c r="KZZ87" s="4"/>
      <c r="LAA87" s="4"/>
      <c r="LAB87" s="4"/>
      <c r="LAC87" s="4"/>
      <c r="LAD87" s="4"/>
      <c r="LAE87" s="4"/>
      <c r="LAF87" s="4"/>
      <c r="LAG87" s="4"/>
      <c r="LAH87" s="4"/>
      <c r="LAI87" s="4"/>
      <c r="LAJ87" s="4"/>
      <c r="LAK87" s="4"/>
      <c r="LAL87" s="4"/>
      <c r="LAM87" s="4"/>
      <c r="LAN87" s="4"/>
      <c r="LAO87" s="4"/>
      <c r="LAP87" s="4"/>
      <c r="LAQ87" s="4"/>
      <c r="LAR87" s="4"/>
      <c r="LAS87" s="4"/>
      <c r="LAT87" s="4"/>
      <c r="LAU87" s="4"/>
      <c r="LAV87" s="4"/>
      <c r="LAW87" s="4"/>
      <c r="LAX87" s="4"/>
      <c r="LBE87" s="4"/>
      <c r="LBF87" s="4"/>
      <c r="LBG87" s="4"/>
      <c r="LBH87" s="4"/>
      <c r="LBI87" s="4"/>
      <c r="LBJ87" s="4"/>
      <c r="LBK87" s="4"/>
      <c r="LBL87" s="4"/>
      <c r="LBM87" s="4"/>
      <c r="LBN87" s="4"/>
      <c r="LBO87" s="4"/>
      <c r="LBP87" s="4"/>
      <c r="LBQ87" s="4"/>
      <c r="LBR87" s="4"/>
      <c r="LBS87" s="4"/>
      <c r="LBT87" s="4"/>
      <c r="LBU87" s="4"/>
      <c r="LBV87" s="4"/>
      <c r="LBW87" s="4"/>
      <c r="LBX87" s="4"/>
      <c r="LBY87" s="4"/>
      <c r="LBZ87" s="4"/>
      <c r="LCA87" s="4"/>
      <c r="LCB87" s="4"/>
      <c r="LCC87" s="4"/>
      <c r="LCD87" s="4"/>
      <c r="LCE87" s="4"/>
      <c r="LCF87" s="4"/>
      <c r="LCG87" s="4"/>
      <c r="LCH87" s="4"/>
      <c r="LCI87" s="4"/>
      <c r="LCJ87" s="4"/>
      <c r="LCK87" s="4"/>
      <c r="LCL87" s="4"/>
      <c r="LCM87" s="4"/>
      <c r="LCN87" s="4"/>
      <c r="LCO87" s="4"/>
      <c r="LCP87" s="4"/>
      <c r="LCQ87" s="4"/>
      <c r="LCR87" s="4"/>
      <c r="LCS87" s="4"/>
      <c r="LCT87" s="4"/>
      <c r="LCU87" s="4"/>
      <c r="LCV87" s="4"/>
      <c r="LCW87" s="4"/>
      <c r="LCX87" s="4"/>
      <c r="LCY87" s="4"/>
      <c r="LCZ87" s="4"/>
      <c r="LDA87" s="4"/>
      <c r="LDB87" s="4"/>
      <c r="LDC87" s="4"/>
      <c r="LDD87" s="4"/>
      <c r="LDE87" s="4"/>
      <c r="LDF87" s="4"/>
      <c r="LDG87" s="4"/>
      <c r="LDH87" s="4"/>
      <c r="LDI87" s="4"/>
      <c r="LDJ87" s="4"/>
      <c r="LDK87" s="4"/>
      <c r="LDL87" s="4"/>
      <c r="LDM87" s="4"/>
      <c r="LDN87" s="4"/>
      <c r="LDO87" s="4"/>
      <c r="LDP87" s="4"/>
      <c r="LDQ87" s="4"/>
      <c r="LDR87" s="4"/>
      <c r="LDS87" s="4"/>
      <c r="LDT87" s="4"/>
      <c r="LDU87" s="4"/>
      <c r="LDV87" s="4"/>
      <c r="LDW87" s="4"/>
      <c r="LDX87" s="4"/>
      <c r="LDY87" s="4"/>
      <c r="LDZ87" s="4"/>
      <c r="LEA87" s="4"/>
      <c r="LEB87" s="4"/>
      <c r="LEC87" s="4"/>
      <c r="LED87" s="4"/>
      <c r="LEE87" s="4"/>
      <c r="LEF87" s="4"/>
      <c r="LEG87" s="4"/>
      <c r="LEH87" s="4"/>
      <c r="LEI87" s="4"/>
      <c r="LEJ87" s="4"/>
      <c r="LEK87" s="4"/>
      <c r="LEL87" s="4"/>
      <c r="LEM87" s="4"/>
      <c r="LEN87" s="4"/>
      <c r="LEO87" s="4"/>
      <c r="LEP87" s="4"/>
      <c r="LEQ87" s="4"/>
      <c r="LER87" s="4"/>
      <c r="LES87" s="4"/>
      <c r="LET87" s="4"/>
      <c r="LEU87" s="4"/>
      <c r="LEV87" s="4"/>
      <c r="LEW87" s="4"/>
      <c r="LEX87" s="4"/>
      <c r="LEY87" s="4"/>
      <c r="LEZ87" s="4"/>
      <c r="LFA87" s="4"/>
      <c r="LFB87" s="4"/>
      <c r="LFC87" s="4"/>
      <c r="LFD87" s="4"/>
      <c r="LFE87" s="4"/>
      <c r="LFF87" s="4"/>
      <c r="LFG87" s="4"/>
      <c r="LFH87" s="4"/>
      <c r="LFI87" s="4"/>
      <c r="LFJ87" s="4"/>
      <c r="LFK87" s="4"/>
      <c r="LFL87" s="4"/>
      <c r="LFM87" s="4"/>
      <c r="LFN87" s="4"/>
      <c r="LFO87" s="4"/>
      <c r="LFP87" s="4"/>
      <c r="LFQ87" s="4"/>
      <c r="LFR87" s="4"/>
      <c r="LFS87" s="4"/>
      <c r="LFT87" s="4"/>
      <c r="LFU87" s="4"/>
      <c r="LFV87" s="4"/>
      <c r="LFW87" s="4"/>
      <c r="LFX87" s="4"/>
      <c r="LFY87" s="4"/>
      <c r="LFZ87" s="4"/>
      <c r="LGA87" s="4"/>
      <c r="LGB87" s="4"/>
      <c r="LGC87" s="4"/>
      <c r="LGD87" s="4"/>
      <c r="LGE87" s="4"/>
      <c r="LGF87" s="4"/>
      <c r="LGG87" s="4"/>
      <c r="LGH87" s="4"/>
      <c r="LGI87" s="4"/>
      <c r="LGJ87" s="4"/>
      <c r="LGK87" s="4"/>
      <c r="LGL87" s="4"/>
      <c r="LGM87" s="4"/>
      <c r="LGN87" s="4"/>
      <c r="LGO87" s="4"/>
      <c r="LGP87" s="4"/>
      <c r="LGQ87" s="4"/>
      <c r="LGR87" s="4"/>
      <c r="LGS87" s="4"/>
      <c r="LGT87" s="4"/>
      <c r="LGU87" s="4"/>
      <c r="LGV87" s="4"/>
      <c r="LGW87" s="4"/>
      <c r="LGX87" s="4"/>
      <c r="LGY87" s="4"/>
      <c r="LGZ87" s="4"/>
      <c r="LHA87" s="4"/>
      <c r="LHB87" s="4"/>
      <c r="LHC87" s="4"/>
      <c r="LHD87" s="4"/>
      <c r="LHE87" s="4"/>
      <c r="LHF87" s="4"/>
      <c r="LHG87" s="4"/>
      <c r="LHH87" s="4"/>
      <c r="LHI87" s="4"/>
      <c r="LHJ87" s="4"/>
      <c r="LHK87" s="4"/>
      <c r="LHL87" s="4"/>
      <c r="LHM87" s="4"/>
      <c r="LHN87" s="4"/>
      <c r="LHO87" s="4"/>
      <c r="LHP87" s="4"/>
      <c r="LHQ87" s="4"/>
      <c r="LHR87" s="4"/>
      <c r="LHS87" s="4"/>
      <c r="LHT87" s="4"/>
      <c r="LHU87" s="4"/>
      <c r="LHV87" s="4"/>
      <c r="LHW87" s="4"/>
      <c r="LHX87" s="4"/>
      <c r="LHY87" s="4"/>
      <c r="LHZ87" s="4"/>
      <c r="LIA87" s="4"/>
      <c r="LIB87" s="4"/>
      <c r="LIC87" s="4"/>
      <c r="LID87" s="4"/>
      <c r="LIE87" s="4"/>
      <c r="LIF87" s="4"/>
      <c r="LIG87" s="4"/>
      <c r="LIH87" s="4"/>
      <c r="LII87" s="4"/>
      <c r="LIJ87" s="4"/>
      <c r="LIK87" s="4"/>
      <c r="LIL87" s="4"/>
      <c r="LIM87" s="4"/>
      <c r="LIN87" s="4"/>
      <c r="LIO87" s="4"/>
      <c r="LIP87" s="4"/>
      <c r="LIQ87" s="4"/>
      <c r="LIR87" s="4"/>
      <c r="LIS87" s="4"/>
      <c r="LIT87" s="4"/>
      <c r="LIU87" s="4"/>
      <c r="LIV87" s="4"/>
      <c r="LIW87" s="4"/>
      <c r="LIX87" s="4"/>
      <c r="LIY87" s="4"/>
      <c r="LIZ87" s="4"/>
      <c r="LJA87" s="4"/>
      <c r="LJB87" s="4"/>
      <c r="LJC87" s="4"/>
      <c r="LJD87" s="4"/>
      <c r="LJE87" s="4"/>
      <c r="LJF87" s="4"/>
      <c r="LJG87" s="4"/>
      <c r="LJH87" s="4"/>
      <c r="LJI87" s="4"/>
      <c r="LJJ87" s="4"/>
      <c r="LJK87" s="4"/>
      <c r="LJL87" s="4"/>
      <c r="LJM87" s="4"/>
      <c r="LJN87" s="4"/>
      <c r="LJO87" s="4"/>
      <c r="LJP87" s="4"/>
      <c r="LJQ87" s="4"/>
      <c r="LJR87" s="4"/>
      <c r="LJS87" s="4"/>
      <c r="LJT87" s="4"/>
      <c r="LJU87" s="4"/>
      <c r="LJV87" s="4"/>
      <c r="LJW87" s="4"/>
      <c r="LJX87" s="4"/>
      <c r="LJY87" s="4"/>
      <c r="LJZ87" s="4"/>
      <c r="LKA87" s="4"/>
      <c r="LKB87" s="4"/>
      <c r="LKC87" s="4"/>
      <c r="LKD87" s="4"/>
      <c r="LKE87" s="4"/>
      <c r="LKF87" s="4"/>
      <c r="LKG87" s="4"/>
      <c r="LKH87" s="4"/>
      <c r="LKI87" s="4"/>
      <c r="LKJ87" s="4"/>
      <c r="LKK87" s="4"/>
      <c r="LKL87" s="4"/>
      <c r="LKM87" s="4"/>
      <c r="LKN87" s="4"/>
      <c r="LKO87" s="4"/>
      <c r="LKP87" s="4"/>
      <c r="LKQ87" s="4"/>
      <c r="LKR87" s="4"/>
      <c r="LKS87" s="4"/>
      <c r="LKT87" s="4"/>
      <c r="LLA87" s="4"/>
      <c r="LLB87" s="4"/>
      <c r="LLC87" s="4"/>
      <c r="LLD87" s="4"/>
      <c r="LLE87" s="4"/>
      <c r="LLF87" s="4"/>
      <c r="LLG87" s="4"/>
      <c r="LLH87" s="4"/>
      <c r="LLI87" s="4"/>
      <c r="LLJ87" s="4"/>
      <c r="LLK87" s="4"/>
      <c r="LLL87" s="4"/>
      <c r="LLM87" s="4"/>
      <c r="LLN87" s="4"/>
      <c r="LLO87" s="4"/>
      <c r="LLP87" s="4"/>
      <c r="LLQ87" s="4"/>
      <c r="LLR87" s="4"/>
      <c r="LLS87" s="4"/>
      <c r="LLT87" s="4"/>
      <c r="LLU87" s="4"/>
      <c r="LLV87" s="4"/>
      <c r="LLW87" s="4"/>
      <c r="LLX87" s="4"/>
      <c r="LLY87" s="4"/>
      <c r="LLZ87" s="4"/>
      <c r="LMA87" s="4"/>
      <c r="LMB87" s="4"/>
      <c r="LMC87" s="4"/>
      <c r="LMD87" s="4"/>
      <c r="LME87" s="4"/>
      <c r="LMF87" s="4"/>
      <c r="LMG87" s="4"/>
      <c r="LMH87" s="4"/>
      <c r="LMI87" s="4"/>
      <c r="LMJ87" s="4"/>
      <c r="LMK87" s="4"/>
      <c r="LML87" s="4"/>
      <c r="LMM87" s="4"/>
      <c r="LMN87" s="4"/>
      <c r="LMO87" s="4"/>
      <c r="LMP87" s="4"/>
      <c r="LMQ87" s="4"/>
      <c r="LMR87" s="4"/>
      <c r="LMS87" s="4"/>
      <c r="LMT87" s="4"/>
      <c r="LMU87" s="4"/>
      <c r="LMV87" s="4"/>
      <c r="LMW87" s="4"/>
      <c r="LMX87" s="4"/>
      <c r="LMY87" s="4"/>
      <c r="LMZ87" s="4"/>
      <c r="LNA87" s="4"/>
      <c r="LNB87" s="4"/>
      <c r="LNC87" s="4"/>
      <c r="LND87" s="4"/>
      <c r="LNE87" s="4"/>
      <c r="LNF87" s="4"/>
      <c r="LNG87" s="4"/>
      <c r="LNH87" s="4"/>
      <c r="LNI87" s="4"/>
      <c r="LNJ87" s="4"/>
      <c r="LNK87" s="4"/>
      <c r="LNL87" s="4"/>
      <c r="LNM87" s="4"/>
      <c r="LNN87" s="4"/>
      <c r="LNO87" s="4"/>
      <c r="LNP87" s="4"/>
      <c r="LNQ87" s="4"/>
      <c r="LNR87" s="4"/>
      <c r="LNS87" s="4"/>
      <c r="LNT87" s="4"/>
      <c r="LNU87" s="4"/>
      <c r="LNV87" s="4"/>
      <c r="LNW87" s="4"/>
      <c r="LNX87" s="4"/>
      <c r="LNY87" s="4"/>
      <c r="LNZ87" s="4"/>
      <c r="LOA87" s="4"/>
      <c r="LOB87" s="4"/>
      <c r="LOC87" s="4"/>
      <c r="LOD87" s="4"/>
      <c r="LOE87" s="4"/>
      <c r="LOF87" s="4"/>
      <c r="LOG87" s="4"/>
      <c r="LOH87" s="4"/>
      <c r="LOI87" s="4"/>
      <c r="LOJ87" s="4"/>
      <c r="LOK87" s="4"/>
      <c r="LOL87" s="4"/>
      <c r="LOM87" s="4"/>
      <c r="LON87" s="4"/>
      <c r="LOO87" s="4"/>
      <c r="LOP87" s="4"/>
      <c r="LOQ87" s="4"/>
      <c r="LOR87" s="4"/>
      <c r="LOS87" s="4"/>
      <c r="LOT87" s="4"/>
      <c r="LOU87" s="4"/>
      <c r="LOV87" s="4"/>
      <c r="LOW87" s="4"/>
      <c r="LOX87" s="4"/>
      <c r="LOY87" s="4"/>
      <c r="LOZ87" s="4"/>
      <c r="LPA87" s="4"/>
      <c r="LPB87" s="4"/>
      <c r="LPC87" s="4"/>
      <c r="LPD87" s="4"/>
      <c r="LPE87" s="4"/>
      <c r="LPF87" s="4"/>
      <c r="LPG87" s="4"/>
      <c r="LPH87" s="4"/>
      <c r="LPI87" s="4"/>
      <c r="LPJ87" s="4"/>
      <c r="LPK87" s="4"/>
      <c r="LPL87" s="4"/>
      <c r="LPM87" s="4"/>
      <c r="LPN87" s="4"/>
      <c r="LPO87" s="4"/>
      <c r="LPP87" s="4"/>
      <c r="LPQ87" s="4"/>
      <c r="LPR87" s="4"/>
      <c r="LPS87" s="4"/>
      <c r="LPT87" s="4"/>
      <c r="LPU87" s="4"/>
      <c r="LPV87" s="4"/>
      <c r="LPW87" s="4"/>
      <c r="LPX87" s="4"/>
      <c r="LPY87" s="4"/>
      <c r="LPZ87" s="4"/>
      <c r="LQA87" s="4"/>
      <c r="LQB87" s="4"/>
      <c r="LQC87" s="4"/>
      <c r="LQD87" s="4"/>
      <c r="LQE87" s="4"/>
      <c r="LQF87" s="4"/>
      <c r="LQG87" s="4"/>
      <c r="LQH87" s="4"/>
      <c r="LQI87" s="4"/>
      <c r="LQJ87" s="4"/>
      <c r="LQK87" s="4"/>
      <c r="LQL87" s="4"/>
      <c r="LQM87" s="4"/>
      <c r="LQN87" s="4"/>
      <c r="LQO87" s="4"/>
      <c r="LQP87" s="4"/>
      <c r="LQQ87" s="4"/>
      <c r="LQR87" s="4"/>
      <c r="LQS87" s="4"/>
      <c r="LQT87" s="4"/>
      <c r="LQU87" s="4"/>
      <c r="LQV87" s="4"/>
      <c r="LQW87" s="4"/>
      <c r="LQX87" s="4"/>
      <c r="LQY87" s="4"/>
      <c r="LQZ87" s="4"/>
      <c r="LRA87" s="4"/>
      <c r="LRB87" s="4"/>
      <c r="LRC87" s="4"/>
      <c r="LRD87" s="4"/>
      <c r="LRE87" s="4"/>
      <c r="LRF87" s="4"/>
      <c r="LRG87" s="4"/>
      <c r="LRH87" s="4"/>
      <c r="LRI87" s="4"/>
      <c r="LRJ87" s="4"/>
      <c r="LRK87" s="4"/>
      <c r="LRL87" s="4"/>
      <c r="LRM87" s="4"/>
      <c r="LRN87" s="4"/>
      <c r="LRO87" s="4"/>
      <c r="LRP87" s="4"/>
      <c r="LRQ87" s="4"/>
      <c r="LRR87" s="4"/>
      <c r="LRS87" s="4"/>
      <c r="LRT87" s="4"/>
      <c r="LRU87" s="4"/>
      <c r="LRV87" s="4"/>
      <c r="LRW87" s="4"/>
      <c r="LRX87" s="4"/>
      <c r="LRY87" s="4"/>
      <c r="LRZ87" s="4"/>
      <c r="LSA87" s="4"/>
      <c r="LSB87" s="4"/>
      <c r="LSC87" s="4"/>
      <c r="LSD87" s="4"/>
      <c r="LSE87" s="4"/>
      <c r="LSF87" s="4"/>
      <c r="LSG87" s="4"/>
      <c r="LSH87" s="4"/>
      <c r="LSI87" s="4"/>
      <c r="LSJ87" s="4"/>
      <c r="LSK87" s="4"/>
      <c r="LSL87" s="4"/>
      <c r="LSM87" s="4"/>
      <c r="LSN87" s="4"/>
      <c r="LSO87" s="4"/>
      <c r="LSP87" s="4"/>
      <c r="LSQ87" s="4"/>
      <c r="LSR87" s="4"/>
      <c r="LSS87" s="4"/>
      <c r="LST87" s="4"/>
      <c r="LSU87" s="4"/>
      <c r="LSV87" s="4"/>
      <c r="LSW87" s="4"/>
      <c r="LSX87" s="4"/>
      <c r="LSY87" s="4"/>
      <c r="LSZ87" s="4"/>
      <c r="LTA87" s="4"/>
      <c r="LTB87" s="4"/>
      <c r="LTC87" s="4"/>
      <c r="LTD87" s="4"/>
      <c r="LTE87" s="4"/>
      <c r="LTF87" s="4"/>
      <c r="LTG87" s="4"/>
      <c r="LTH87" s="4"/>
      <c r="LTI87" s="4"/>
      <c r="LTJ87" s="4"/>
      <c r="LTK87" s="4"/>
      <c r="LTL87" s="4"/>
      <c r="LTM87" s="4"/>
      <c r="LTN87" s="4"/>
      <c r="LTO87" s="4"/>
      <c r="LTP87" s="4"/>
      <c r="LTQ87" s="4"/>
      <c r="LTR87" s="4"/>
      <c r="LTS87" s="4"/>
      <c r="LTT87" s="4"/>
      <c r="LTU87" s="4"/>
      <c r="LTV87" s="4"/>
      <c r="LTW87" s="4"/>
      <c r="LTX87" s="4"/>
      <c r="LTY87" s="4"/>
      <c r="LTZ87" s="4"/>
      <c r="LUA87" s="4"/>
      <c r="LUB87" s="4"/>
      <c r="LUC87" s="4"/>
      <c r="LUD87" s="4"/>
      <c r="LUE87" s="4"/>
      <c r="LUF87" s="4"/>
      <c r="LUG87" s="4"/>
      <c r="LUH87" s="4"/>
      <c r="LUI87" s="4"/>
      <c r="LUJ87" s="4"/>
      <c r="LUK87" s="4"/>
      <c r="LUL87" s="4"/>
      <c r="LUM87" s="4"/>
      <c r="LUN87" s="4"/>
      <c r="LUO87" s="4"/>
      <c r="LUP87" s="4"/>
      <c r="LUW87" s="4"/>
      <c r="LUX87" s="4"/>
      <c r="LUY87" s="4"/>
      <c r="LUZ87" s="4"/>
      <c r="LVA87" s="4"/>
      <c r="LVB87" s="4"/>
      <c r="LVC87" s="4"/>
      <c r="LVD87" s="4"/>
      <c r="LVE87" s="4"/>
      <c r="LVF87" s="4"/>
      <c r="LVG87" s="4"/>
      <c r="LVH87" s="4"/>
      <c r="LVI87" s="4"/>
      <c r="LVJ87" s="4"/>
      <c r="LVK87" s="4"/>
      <c r="LVL87" s="4"/>
      <c r="LVM87" s="4"/>
      <c r="LVN87" s="4"/>
      <c r="LVO87" s="4"/>
      <c r="LVP87" s="4"/>
      <c r="LVQ87" s="4"/>
      <c r="LVR87" s="4"/>
      <c r="LVS87" s="4"/>
      <c r="LVT87" s="4"/>
      <c r="LVU87" s="4"/>
      <c r="LVV87" s="4"/>
      <c r="LVW87" s="4"/>
      <c r="LVX87" s="4"/>
      <c r="LVY87" s="4"/>
      <c r="LVZ87" s="4"/>
      <c r="LWA87" s="4"/>
      <c r="LWB87" s="4"/>
      <c r="LWC87" s="4"/>
      <c r="LWD87" s="4"/>
      <c r="LWE87" s="4"/>
      <c r="LWF87" s="4"/>
      <c r="LWG87" s="4"/>
      <c r="LWH87" s="4"/>
      <c r="LWI87" s="4"/>
      <c r="LWJ87" s="4"/>
      <c r="LWK87" s="4"/>
      <c r="LWL87" s="4"/>
      <c r="LWM87" s="4"/>
      <c r="LWN87" s="4"/>
      <c r="LWO87" s="4"/>
      <c r="LWP87" s="4"/>
      <c r="LWQ87" s="4"/>
      <c r="LWR87" s="4"/>
      <c r="LWS87" s="4"/>
      <c r="LWT87" s="4"/>
      <c r="LWU87" s="4"/>
      <c r="LWV87" s="4"/>
      <c r="LWW87" s="4"/>
      <c r="LWX87" s="4"/>
      <c r="LWY87" s="4"/>
      <c r="LWZ87" s="4"/>
      <c r="LXA87" s="4"/>
      <c r="LXB87" s="4"/>
      <c r="LXC87" s="4"/>
      <c r="LXD87" s="4"/>
      <c r="LXE87" s="4"/>
      <c r="LXF87" s="4"/>
      <c r="LXG87" s="4"/>
      <c r="LXH87" s="4"/>
      <c r="LXI87" s="4"/>
      <c r="LXJ87" s="4"/>
      <c r="LXK87" s="4"/>
      <c r="LXL87" s="4"/>
      <c r="LXM87" s="4"/>
      <c r="LXN87" s="4"/>
      <c r="LXO87" s="4"/>
      <c r="LXP87" s="4"/>
      <c r="LXQ87" s="4"/>
      <c r="LXR87" s="4"/>
      <c r="LXS87" s="4"/>
      <c r="LXT87" s="4"/>
      <c r="LXU87" s="4"/>
      <c r="LXV87" s="4"/>
      <c r="LXW87" s="4"/>
      <c r="LXX87" s="4"/>
      <c r="LXY87" s="4"/>
      <c r="LXZ87" s="4"/>
      <c r="LYA87" s="4"/>
      <c r="LYB87" s="4"/>
      <c r="LYC87" s="4"/>
      <c r="LYD87" s="4"/>
      <c r="LYE87" s="4"/>
      <c r="LYF87" s="4"/>
      <c r="LYG87" s="4"/>
      <c r="LYH87" s="4"/>
      <c r="LYI87" s="4"/>
      <c r="LYJ87" s="4"/>
      <c r="LYK87" s="4"/>
      <c r="LYL87" s="4"/>
      <c r="LYM87" s="4"/>
      <c r="LYN87" s="4"/>
      <c r="LYO87" s="4"/>
      <c r="LYP87" s="4"/>
      <c r="LYQ87" s="4"/>
      <c r="LYR87" s="4"/>
      <c r="LYS87" s="4"/>
      <c r="LYT87" s="4"/>
      <c r="LYU87" s="4"/>
      <c r="LYV87" s="4"/>
      <c r="LYW87" s="4"/>
      <c r="LYX87" s="4"/>
      <c r="LYY87" s="4"/>
      <c r="LYZ87" s="4"/>
      <c r="LZA87" s="4"/>
      <c r="LZB87" s="4"/>
      <c r="LZC87" s="4"/>
      <c r="LZD87" s="4"/>
      <c r="LZE87" s="4"/>
      <c r="LZF87" s="4"/>
      <c r="LZG87" s="4"/>
      <c r="LZH87" s="4"/>
      <c r="LZI87" s="4"/>
      <c r="LZJ87" s="4"/>
      <c r="LZK87" s="4"/>
      <c r="LZL87" s="4"/>
      <c r="LZM87" s="4"/>
      <c r="LZN87" s="4"/>
      <c r="LZO87" s="4"/>
      <c r="LZP87" s="4"/>
      <c r="LZQ87" s="4"/>
      <c r="LZR87" s="4"/>
      <c r="LZS87" s="4"/>
      <c r="LZT87" s="4"/>
      <c r="LZU87" s="4"/>
      <c r="LZV87" s="4"/>
      <c r="LZW87" s="4"/>
      <c r="LZX87" s="4"/>
      <c r="LZY87" s="4"/>
      <c r="LZZ87" s="4"/>
      <c r="MAA87" s="4"/>
      <c r="MAB87" s="4"/>
      <c r="MAC87" s="4"/>
      <c r="MAD87" s="4"/>
      <c r="MAE87" s="4"/>
      <c r="MAF87" s="4"/>
      <c r="MAG87" s="4"/>
      <c r="MAH87" s="4"/>
      <c r="MAI87" s="4"/>
      <c r="MAJ87" s="4"/>
      <c r="MAK87" s="4"/>
      <c r="MAL87" s="4"/>
      <c r="MAM87" s="4"/>
      <c r="MAN87" s="4"/>
      <c r="MAO87" s="4"/>
      <c r="MAP87" s="4"/>
      <c r="MAQ87" s="4"/>
      <c r="MAR87" s="4"/>
      <c r="MAS87" s="4"/>
      <c r="MAT87" s="4"/>
      <c r="MAU87" s="4"/>
      <c r="MAV87" s="4"/>
      <c r="MAW87" s="4"/>
      <c r="MAX87" s="4"/>
      <c r="MAY87" s="4"/>
      <c r="MAZ87" s="4"/>
      <c r="MBA87" s="4"/>
      <c r="MBB87" s="4"/>
      <c r="MBC87" s="4"/>
      <c r="MBD87" s="4"/>
      <c r="MBE87" s="4"/>
      <c r="MBF87" s="4"/>
      <c r="MBG87" s="4"/>
      <c r="MBH87" s="4"/>
      <c r="MBI87" s="4"/>
      <c r="MBJ87" s="4"/>
      <c r="MBK87" s="4"/>
      <c r="MBL87" s="4"/>
      <c r="MBM87" s="4"/>
      <c r="MBN87" s="4"/>
      <c r="MBO87" s="4"/>
      <c r="MBP87" s="4"/>
      <c r="MBQ87" s="4"/>
      <c r="MBR87" s="4"/>
      <c r="MBS87" s="4"/>
      <c r="MBT87" s="4"/>
      <c r="MBU87" s="4"/>
      <c r="MBV87" s="4"/>
      <c r="MBW87" s="4"/>
      <c r="MBX87" s="4"/>
      <c r="MBY87" s="4"/>
      <c r="MBZ87" s="4"/>
      <c r="MCA87" s="4"/>
      <c r="MCB87" s="4"/>
      <c r="MCC87" s="4"/>
      <c r="MCD87" s="4"/>
      <c r="MCE87" s="4"/>
      <c r="MCF87" s="4"/>
      <c r="MCG87" s="4"/>
      <c r="MCH87" s="4"/>
      <c r="MCI87" s="4"/>
      <c r="MCJ87" s="4"/>
      <c r="MCK87" s="4"/>
      <c r="MCL87" s="4"/>
      <c r="MCM87" s="4"/>
      <c r="MCN87" s="4"/>
      <c r="MCO87" s="4"/>
      <c r="MCP87" s="4"/>
      <c r="MCQ87" s="4"/>
      <c r="MCR87" s="4"/>
      <c r="MCS87" s="4"/>
      <c r="MCT87" s="4"/>
      <c r="MCU87" s="4"/>
      <c r="MCV87" s="4"/>
      <c r="MCW87" s="4"/>
      <c r="MCX87" s="4"/>
      <c r="MCY87" s="4"/>
      <c r="MCZ87" s="4"/>
      <c r="MDA87" s="4"/>
      <c r="MDB87" s="4"/>
      <c r="MDC87" s="4"/>
      <c r="MDD87" s="4"/>
      <c r="MDE87" s="4"/>
      <c r="MDF87" s="4"/>
      <c r="MDG87" s="4"/>
      <c r="MDH87" s="4"/>
      <c r="MDI87" s="4"/>
      <c r="MDJ87" s="4"/>
      <c r="MDK87" s="4"/>
      <c r="MDL87" s="4"/>
      <c r="MDM87" s="4"/>
      <c r="MDN87" s="4"/>
      <c r="MDO87" s="4"/>
      <c r="MDP87" s="4"/>
      <c r="MDQ87" s="4"/>
      <c r="MDR87" s="4"/>
      <c r="MDS87" s="4"/>
      <c r="MDT87" s="4"/>
      <c r="MDU87" s="4"/>
      <c r="MDV87" s="4"/>
      <c r="MDW87" s="4"/>
      <c r="MDX87" s="4"/>
      <c r="MDY87" s="4"/>
      <c r="MDZ87" s="4"/>
      <c r="MEA87" s="4"/>
      <c r="MEB87" s="4"/>
      <c r="MEC87" s="4"/>
      <c r="MED87" s="4"/>
      <c r="MEE87" s="4"/>
      <c r="MEF87" s="4"/>
      <c r="MEG87" s="4"/>
      <c r="MEH87" s="4"/>
      <c r="MEI87" s="4"/>
      <c r="MEJ87" s="4"/>
      <c r="MEK87" s="4"/>
      <c r="MEL87" s="4"/>
      <c r="MES87" s="4"/>
      <c r="MET87" s="4"/>
      <c r="MEU87" s="4"/>
      <c r="MEV87" s="4"/>
      <c r="MEW87" s="4"/>
      <c r="MEX87" s="4"/>
      <c r="MEY87" s="4"/>
      <c r="MEZ87" s="4"/>
      <c r="MFA87" s="4"/>
      <c r="MFB87" s="4"/>
      <c r="MFC87" s="4"/>
      <c r="MFD87" s="4"/>
      <c r="MFE87" s="4"/>
      <c r="MFF87" s="4"/>
      <c r="MFG87" s="4"/>
      <c r="MFH87" s="4"/>
      <c r="MFI87" s="4"/>
      <c r="MFJ87" s="4"/>
      <c r="MFK87" s="4"/>
      <c r="MFL87" s="4"/>
      <c r="MFM87" s="4"/>
      <c r="MFN87" s="4"/>
      <c r="MFO87" s="4"/>
      <c r="MFP87" s="4"/>
      <c r="MFQ87" s="4"/>
      <c r="MFR87" s="4"/>
      <c r="MFS87" s="4"/>
      <c r="MFT87" s="4"/>
      <c r="MFU87" s="4"/>
      <c r="MFV87" s="4"/>
      <c r="MFW87" s="4"/>
      <c r="MFX87" s="4"/>
      <c r="MFY87" s="4"/>
      <c r="MFZ87" s="4"/>
      <c r="MGA87" s="4"/>
      <c r="MGB87" s="4"/>
      <c r="MGC87" s="4"/>
      <c r="MGD87" s="4"/>
      <c r="MGE87" s="4"/>
      <c r="MGF87" s="4"/>
      <c r="MGG87" s="4"/>
      <c r="MGH87" s="4"/>
      <c r="MGI87" s="4"/>
      <c r="MGJ87" s="4"/>
      <c r="MGK87" s="4"/>
      <c r="MGL87" s="4"/>
      <c r="MGM87" s="4"/>
      <c r="MGN87" s="4"/>
      <c r="MGO87" s="4"/>
      <c r="MGP87" s="4"/>
      <c r="MGQ87" s="4"/>
      <c r="MGR87" s="4"/>
      <c r="MGS87" s="4"/>
      <c r="MGT87" s="4"/>
      <c r="MGU87" s="4"/>
      <c r="MGV87" s="4"/>
      <c r="MGW87" s="4"/>
      <c r="MGX87" s="4"/>
      <c r="MGY87" s="4"/>
      <c r="MGZ87" s="4"/>
      <c r="MHA87" s="4"/>
      <c r="MHB87" s="4"/>
      <c r="MHC87" s="4"/>
      <c r="MHD87" s="4"/>
      <c r="MHE87" s="4"/>
      <c r="MHF87" s="4"/>
      <c r="MHG87" s="4"/>
      <c r="MHH87" s="4"/>
      <c r="MHI87" s="4"/>
      <c r="MHJ87" s="4"/>
      <c r="MHK87" s="4"/>
      <c r="MHL87" s="4"/>
      <c r="MHM87" s="4"/>
      <c r="MHN87" s="4"/>
      <c r="MHO87" s="4"/>
      <c r="MHP87" s="4"/>
      <c r="MHQ87" s="4"/>
      <c r="MHR87" s="4"/>
      <c r="MHS87" s="4"/>
      <c r="MHT87" s="4"/>
      <c r="MHU87" s="4"/>
      <c r="MHV87" s="4"/>
      <c r="MHW87" s="4"/>
      <c r="MHX87" s="4"/>
      <c r="MHY87" s="4"/>
      <c r="MHZ87" s="4"/>
      <c r="MIA87" s="4"/>
      <c r="MIB87" s="4"/>
      <c r="MIC87" s="4"/>
      <c r="MID87" s="4"/>
      <c r="MIE87" s="4"/>
      <c r="MIF87" s="4"/>
      <c r="MIG87" s="4"/>
      <c r="MIH87" s="4"/>
      <c r="MII87" s="4"/>
      <c r="MIJ87" s="4"/>
      <c r="MIK87" s="4"/>
      <c r="MIL87" s="4"/>
      <c r="MIM87" s="4"/>
      <c r="MIN87" s="4"/>
      <c r="MIO87" s="4"/>
      <c r="MIP87" s="4"/>
      <c r="MIQ87" s="4"/>
      <c r="MIR87" s="4"/>
      <c r="MIS87" s="4"/>
      <c r="MIT87" s="4"/>
      <c r="MIU87" s="4"/>
      <c r="MIV87" s="4"/>
      <c r="MIW87" s="4"/>
      <c r="MIX87" s="4"/>
      <c r="MIY87" s="4"/>
      <c r="MIZ87" s="4"/>
      <c r="MJA87" s="4"/>
      <c r="MJB87" s="4"/>
      <c r="MJC87" s="4"/>
      <c r="MJD87" s="4"/>
      <c r="MJE87" s="4"/>
      <c r="MJF87" s="4"/>
      <c r="MJG87" s="4"/>
      <c r="MJH87" s="4"/>
      <c r="MJI87" s="4"/>
      <c r="MJJ87" s="4"/>
      <c r="MJK87" s="4"/>
      <c r="MJL87" s="4"/>
      <c r="MJM87" s="4"/>
      <c r="MJN87" s="4"/>
      <c r="MJO87" s="4"/>
      <c r="MJP87" s="4"/>
      <c r="MJQ87" s="4"/>
      <c r="MJR87" s="4"/>
      <c r="MJS87" s="4"/>
      <c r="MJT87" s="4"/>
      <c r="MJU87" s="4"/>
      <c r="MJV87" s="4"/>
      <c r="MJW87" s="4"/>
      <c r="MJX87" s="4"/>
      <c r="MJY87" s="4"/>
      <c r="MJZ87" s="4"/>
      <c r="MKA87" s="4"/>
      <c r="MKB87" s="4"/>
      <c r="MKC87" s="4"/>
      <c r="MKD87" s="4"/>
      <c r="MKE87" s="4"/>
      <c r="MKF87" s="4"/>
      <c r="MKG87" s="4"/>
      <c r="MKH87" s="4"/>
      <c r="MKI87" s="4"/>
      <c r="MKJ87" s="4"/>
      <c r="MKK87" s="4"/>
      <c r="MKL87" s="4"/>
      <c r="MKM87" s="4"/>
      <c r="MKN87" s="4"/>
      <c r="MKO87" s="4"/>
      <c r="MKP87" s="4"/>
      <c r="MKQ87" s="4"/>
      <c r="MKR87" s="4"/>
      <c r="MKS87" s="4"/>
      <c r="MKT87" s="4"/>
      <c r="MKU87" s="4"/>
      <c r="MKV87" s="4"/>
      <c r="MKW87" s="4"/>
      <c r="MKX87" s="4"/>
      <c r="MKY87" s="4"/>
      <c r="MKZ87" s="4"/>
      <c r="MLA87" s="4"/>
      <c r="MLB87" s="4"/>
      <c r="MLC87" s="4"/>
      <c r="MLD87" s="4"/>
      <c r="MLE87" s="4"/>
      <c r="MLF87" s="4"/>
      <c r="MLG87" s="4"/>
      <c r="MLH87" s="4"/>
      <c r="MLI87" s="4"/>
      <c r="MLJ87" s="4"/>
      <c r="MLK87" s="4"/>
      <c r="MLL87" s="4"/>
      <c r="MLM87" s="4"/>
      <c r="MLN87" s="4"/>
      <c r="MLO87" s="4"/>
      <c r="MLP87" s="4"/>
      <c r="MLQ87" s="4"/>
      <c r="MLR87" s="4"/>
      <c r="MLS87" s="4"/>
      <c r="MLT87" s="4"/>
      <c r="MLU87" s="4"/>
      <c r="MLV87" s="4"/>
      <c r="MLW87" s="4"/>
      <c r="MLX87" s="4"/>
      <c r="MLY87" s="4"/>
      <c r="MLZ87" s="4"/>
      <c r="MMA87" s="4"/>
      <c r="MMB87" s="4"/>
      <c r="MMC87" s="4"/>
      <c r="MMD87" s="4"/>
      <c r="MME87" s="4"/>
      <c r="MMF87" s="4"/>
      <c r="MMG87" s="4"/>
      <c r="MMH87" s="4"/>
      <c r="MMI87" s="4"/>
      <c r="MMJ87" s="4"/>
      <c r="MMK87" s="4"/>
      <c r="MML87" s="4"/>
      <c r="MMM87" s="4"/>
      <c r="MMN87" s="4"/>
      <c r="MMO87" s="4"/>
      <c r="MMP87" s="4"/>
      <c r="MMQ87" s="4"/>
      <c r="MMR87" s="4"/>
      <c r="MMS87" s="4"/>
      <c r="MMT87" s="4"/>
      <c r="MMU87" s="4"/>
      <c r="MMV87" s="4"/>
      <c r="MMW87" s="4"/>
      <c r="MMX87" s="4"/>
      <c r="MMY87" s="4"/>
      <c r="MMZ87" s="4"/>
      <c r="MNA87" s="4"/>
      <c r="MNB87" s="4"/>
      <c r="MNC87" s="4"/>
      <c r="MND87" s="4"/>
      <c r="MNE87" s="4"/>
      <c r="MNF87" s="4"/>
      <c r="MNG87" s="4"/>
      <c r="MNH87" s="4"/>
      <c r="MNI87" s="4"/>
      <c r="MNJ87" s="4"/>
      <c r="MNK87" s="4"/>
      <c r="MNL87" s="4"/>
      <c r="MNM87" s="4"/>
      <c r="MNN87" s="4"/>
      <c r="MNO87" s="4"/>
      <c r="MNP87" s="4"/>
      <c r="MNQ87" s="4"/>
      <c r="MNR87" s="4"/>
      <c r="MNS87" s="4"/>
      <c r="MNT87" s="4"/>
      <c r="MNU87" s="4"/>
      <c r="MNV87" s="4"/>
      <c r="MNW87" s="4"/>
      <c r="MNX87" s="4"/>
      <c r="MNY87" s="4"/>
      <c r="MNZ87" s="4"/>
      <c r="MOA87" s="4"/>
      <c r="MOB87" s="4"/>
      <c r="MOC87" s="4"/>
      <c r="MOD87" s="4"/>
      <c r="MOE87" s="4"/>
      <c r="MOF87" s="4"/>
      <c r="MOG87" s="4"/>
      <c r="MOH87" s="4"/>
      <c r="MOO87" s="4"/>
      <c r="MOP87" s="4"/>
      <c r="MOQ87" s="4"/>
      <c r="MOR87" s="4"/>
      <c r="MOS87" s="4"/>
      <c r="MOT87" s="4"/>
      <c r="MOU87" s="4"/>
      <c r="MOV87" s="4"/>
      <c r="MOW87" s="4"/>
      <c r="MOX87" s="4"/>
      <c r="MOY87" s="4"/>
      <c r="MOZ87" s="4"/>
      <c r="MPA87" s="4"/>
      <c r="MPB87" s="4"/>
      <c r="MPC87" s="4"/>
      <c r="MPD87" s="4"/>
      <c r="MPE87" s="4"/>
      <c r="MPF87" s="4"/>
      <c r="MPG87" s="4"/>
      <c r="MPH87" s="4"/>
      <c r="MPI87" s="4"/>
      <c r="MPJ87" s="4"/>
      <c r="MPK87" s="4"/>
      <c r="MPL87" s="4"/>
      <c r="MPM87" s="4"/>
      <c r="MPN87" s="4"/>
      <c r="MPO87" s="4"/>
      <c r="MPP87" s="4"/>
      <c r="MPQ87" s="4"/>
      <c r="MPR87" s="4"/>
      <c r="MPS87" s="4"/>
      <c r="MPT87" s="4"/>
      <c r="MPU87" s="4"/>
      <c r="MPV87" s="4"/>
      <c r="MPW87" s="4"/>
      <c r="MPX87" s="4"/>
      <c r="MPY87" s="4"/>
      <c r="MPZ87" s="4"/>
      <c r="MQA87" s="4"/>
      <c r="MQB87" s="4"/>
      <c r="MQC87" s="4"/>
      <c r="MQD87" s="4"/>
      <c r="MQE87" s="4"/>
      <c r="MQF87" s="4"/>
      <c r="MQG87" s="4"/>
      <c r="MQH87" s="4"/>
      <c r="MQI87" s="4"/>
      <c r="MQJ87" s="4"/>
      <c r="MQK87" s="4"/>
      <c r="MQL87" s="4"/>
      <c r="MQM87" s="4"/>
      <c r="MQN87" s="4"/>
      <c r="MQO87" s="4"/>
      <c r="MQP87" s="4"/>
      <c r="MQQ87" s="4"/>
      <c r="MQR87" s="4"/>
      <c r="MQS87" s="4"/>
      <c r="MQT87" s="4"/>
      <c r="MQU87" s="4"/>
      <c r="MQV87" s="4"/>
      <c r="MQW87" s="4"/>
      <c r="MQX87" s="4"/>
      <c r="MQY87" s="4"/>
      <c r="MQZ87" s="4"/>
      <c r="MRA87" s="4"/>
      <c r="MRB87" s="4"/>
      <c r="MRC87" s="4"/>
      <c r="MRD87" s="4"/>
      <c r="MRE87" s="4"/>
      <c r="MRF87" s="4"/>
      <c r="MRG87" s="4"/>
      <c r="MRH87" s="4"/>
      <c r="MRI87" s="4"/>
      <c r="MRJ87" s="4"/>
      <c r="MRK87" s="4"/>
      <c r="MRL87" s="4"/>
      <c r="MRM87" s="4"/>
      <c r="MRN87" s="4"/>
      <c r="MRO87" s="4"/>
      <c r="MRP87" s="4"/>
      <c r="MRQ87" s="4"/>
      <c r="MRR87" s="4"/>
      <c r="MRS87" s="4"/>
      <c r="MRT87" s="4"/>
      <c r="MRU87" s="4"/>
      <c r="MRV87" s="4"/>
      <c r="MRW87" s="4"/>
      <c r="MRX87" s="4"/>
      <c r="MRY87" s="4"/>
      <c r="MRZ87" s="4"/>
      <c r="MSA87" s="4"/>
      <c r="MSB87" s="4"/>
      <c r="MSC87" s="4"/>
      <c r="MSD87" s="4"/>
      <c r="MSE87" s="4"/>
      <c r="MSF87" s="4"/>
      <c r="MSG87" s="4"/>
      <c r="MSH87" s="4"/>
      <c r="MSI87" s="4"/>
      <c r="MSJ87" s="4"/>
      <c r="MSK87" s="4"/>
      <c r="MSL87" s="4"/>
      <c r="MSM87" s="4"/>
      <c r="MSN87" s="4"/>
      <c r="MSO87" s="4"/>
      <c r="MSP87" s="4"/>
      <c r="MSQ87" s="4"/>
      <c r="MSR87" s="4"/>
      <c r="MSS87" s="4"/>
      <c r="MST87" s="4"/>
      <c r="MSU87" s="4"/>
      <c r="MSV87" s="4"/>
      <c r="MSW87" s="4"/>
      <c r="MSX87" s="4"/>
      <c r="MSY87" s="4"/>
      <c r="MSZ87" s="4"/>
      <c r="MTA87" s="4"/>
      <c r="MTB87" s="4"/>
      <c r="MTC87" s="4"/>
      <c r="MTD87" s="4"/>
      <c r="MTE87" s="4"/>
      <c r="MTF87" s="4"/>
      <c r="MTG87" s="4"/>
      <c r="MTH87" s="4"/>
      <c r="MTI87" s="4"/>
      <c r="MTJ87" s="4"/>
      <c r="MTK87" s="4"/>
      <c r="MTL87" s="4"/>
      <c r="MTM87" s="4"/>
      <c r="MTN87" s="4"/>
      <c r="MTO87" s="4"/>
      <c r="MTP87" s="4"/>
      <c r="MTQ87" s="4"/>
      <c r="MTR87" s="4"/>
      <c r="MTS87" s="4"/>
      <c r="MTT87" s="4"/>
      <c r="MTU87" s="4"/>
      <c r="MTV87" s="4"/>
      <c r="MTW87" s="4"/>
      <c r="MTX87" s="4"/>
      <c r="MTY87" s="4"/>
      <c r="MTZ87" s="4"/>
      <c r="MUA87" s="4"/>
      <c r="MUB87" s="4"/>
      <c r="MUC87" s="4"/>
      <c r="MUD87" s="4"/>
      <c r="MUE87" s="4"/>
      <c r="MUF87" s="4"/>
      <c r="MUG87" s="4"/>
      <c r="MUH87" s="4"/>
      <c r="MUI87" s="4"/>
      <c r="MUJ87" s="4"/>
      <c r="MUK87" s="4"/>
      <c r="MUL87" s="4"/>
      <c r="MUM87" s="4"/>
      <c r="MUN87" s="4"/>
      <c r="MUO87" s="4"/>
      <c r="MUP87" s="4"/>
      <c r="MUQ87" s="4"/>
      <c r="MUR87" s="4"/>
      <c r="MUS87" s="4"/>
      <c r="MUT87" s="4"/>
      <c r="MUU87" s="4"/>
      <c r="MUV87" s="4"/>
      <c r="MUW87" s="4"/>
      <c r="MUX87" s="4"/>
      <c r="MUY87" s="4"/>
      <c r="MUZ87" s="4"/>
      <c r="MVA87" s="4"/>
      <c r="MVB87" s="4"/>
      <c r="MVC87" s="4"/>
      <c r="MVD87" s="4"/>
      <c r="MVE87" s="4"/>
      <c r="MVF87" s="4"/>
      <c r="MVG87" s="4"/>
      <c r="MVH87" s="4"/>
      <c r="MVI87" s="4"/>
      <c r="MVJ87" s="4"/>
      <c r="MVK87" s="4"/>
      <c r="MVL87" s="4"/>
      <c r="MVM87" s="4"/>
      <c r="MVN87" s="4"/>
      <c r="MVO87" s="4"/>
      <c r="MVP87" s="4"/>
      <c r="MVQ87" s="4"/>
      <c r="MVR87" s="4"/>
      <c r="MVS87" s="4"/>
      <c r="MVT87" s="4"/>
      <c r="MVU87" s="4"/>
      <c r="MVV87" s="4"/>
      <c r="MVW87" s="4"/>
      <c r="MVX87" s="4"/>
      <c r="MVY87" s="4"/>
      <c r="MVZ87" s="4"/>
      <c r="MWA87" s="4"/>
      <c r="MWB87" s="4"/>
      <c r="MWC87" s="4"/>
      <c r="MWD87" s="4"/>
      <c r="MWE87" s="4"/>
      <c r="MWF87" s="4"/>
      <c r="MWG87" s="4"/>
      <c r="MWH87" s="4"/>
      <c r="MWI87" s="4"/>
      <c r="MWJ87" s="4"/>
      <c r="MWK87" s="4"/>
      <c r="MWL87" s="4"/>
      <c r="MWM87" s="4"/>
      <c r="MWN87" s="4"/>
      <c r="MWO87" s="4"/>
      <c r="MWP87" s="4"/>
      <c r="MWQ87" s="4"/>
      <c r="MWR87" s="4"/>
      <c r="MWS87" s="4"/>
      <c r="MWT87" s="4"/>
      <c r="MWU87" s="4"/>
      <c r="MWV87" s="4"/>
      <c r="MWW87" s="4"/>
      <c r="MWX87" s="4"/>
      <c r="MWY87" s="4"/>
      <c r="MWZ87" s="4"/>
      <c r="MXA87" s="4"/>
      <c r="MXB87" s="4"/>
      <c r="MXC87" s="4"/>
      <c r="MXD87" s="4"/>
      <c r="MXE87" s="4"/>
      <c r="MXF87" s="4"/>
      <c r="MXG87" s="4"/>
      <c r="MXH87" s="4"/>
      <c r="MXI87" s="4"/>
      <c r="MXJ87" s="4"/>
      <c r="MXK87" s="4"/>
      <c r="MXL87" s="4"/>
      <c r="MXM87" s="4"/>
      <c r="MXN87" s="4"/>
      <c r="MXO87" s="4"/>
      <c r="MXP87" s="4"/>
      <c r="MXQ87" s="4"/>
      <c r="MXR87" s="4"/>
      <c r="MXS87" s="4"/>
      <c r="MXT87" s="4"/>
      <c r="MXU87" s="4"/>
      <c r="MXV87" s="4"/>
      <c r="MXW87" s="4"/>
      <c r="MXX87" s="4"/>
      <c r="MXY87" s="4"/>
      <c r="MXZ87" s="4"/>
      <c r="MYA87" s="4"/>
      <c r="MYB87" s="4"/>
      <c r="MYC87" s="4"/>
      <c r="MYD87" s="4"/>
      <c r="MYK87" s="4"/>
      <c r="MYL87" s="4"/>
      <c r="MYM87" s="4"/>
      <c r="MYN87" s="4"/>
      <c r="MYO87" s="4"/>
      <c r="MYP87" s="4"/>
      <c r="MYQ87" s="4"/>
      <c r="MYR87" s="4"/>
      <c r="MYS87" s="4"/>
      <c r="MYT87" s="4"/>
      <c r="MYU87" s="4"/>
      <c r="MYV87" s="4"/>
      <c r="MYW87" s="4"/>
      <c r="MYX87" s="4"/>
      <c r="MYY87" s="4"/>
      <c r="MYZ87" s="4"/>
      <c r="MZA87" s="4"/>
      <c r="MZB87" s="4"/>
      <c r="MZC87" s="4"/>
      <c r="MZD87" s="4"/>
      <c r="MZE87" s="4"/>
      <c r="MZF87" s="4"/>
      <c r="MZG87" s="4"/>
      <c r="MZH87" s="4"/>
      <c r="MZI87" s="4"/>
      <c r="MZJ87" s="4"/>
      <c r="MZK87" s="4"/>
      <c r="MZL87" s="4"/>
      <c r="MZM87" s="4"/>
      <c r="MZN87" s="4"/>
      <c r="MZO87" s="4"/>
      <c r="MZP87" s="4"/>
      <c r="MZQ87" s="4"/>
      <c r="MZR87" s="4"/>
      <c r="MZS87" s="4"/>
      <c r="MZT87" s="4"/>
      <c r="MZU87" s="4"/>
      <c r="MZV87" s="4"/>
      <c r="MZW87" s="4"/>
      <c r="MZX87" s="4"/>
      <c r="MZY87" s="4"/>
      <c r="MZZ87" s="4"/>
      <c r="NAA87" s="4"/>
      <c r="NAB87" s="4"/>
      <c r="NAC87" s="4"/>
      <c r="NAD87" s="4"/>
      <c r="NAE87" s="4"/>
      <c r="NAF87" s="4"/>
      <c r="NAG87" s="4"/>
      <c r="NAH87" s="4"/>
      <c r="NAI87" s="4"/>
      <c r="NAJ87" s="4"/>
      <c r="NAK87" s="4"/>
      <c r="NAL87" s="4"/>
      <c r="NAM87" s="4"/>
      <c r="NAN87" s="4"/>
      <c r="NAO87" s="4"/>
      <c r="NAP87" s="4"/>
      <c r="NAQ87" s="4"/>
      <c r="NAR87" s="4"/>
      <c r="NAS87" s="4"/>
      <c r="NAT87" s="4"/>
      <c r="NAU87" s="4"/>
      <c r="NAV87" s="4"/>
      <c r="NAW87" s="4"/>
      <c r="NAX87" s="4"/>
      <c r="NAY87" s="4"/>
      <c r="NAZ87" s="4"/>
      <c r="NBA87" s="4"/>
      <c r="NBB87" s="4"/>
      <c r="NBC87" s="4"/>
      <c r="NBD87" s="4"/>
      <c r="NBE87" s="4"/>
      <c r="NBF87" s="4"/>
      <c r="NBG87" s="4"/>
      <c r="NBH87" s="4"/>
      <c r="NBI87" s="4"/>
      <c r="NBJ87" s="4"/>
      <c r="NBK87" s="4"/>
      <c r="NBL87" s="4"/>
      <c r="NBM87" s="4"/>
      <c r="NBN87" s="4"/>
      <c r="NBO87" s="4"/>
      <c r="NBP87" s="4"/>
      <c r="NBQ87" s="4"/>
      <c r="NBR87" s="4"/>
      <c r="NBS87" s="4"/>
      <c r="NBT87" s="4"/>
      <c r="NBU87" s="4"/>
      <c r="NBV87" s="4"/>
      <c r="NBW87" s="4"/>
      <c r="NBX87" s="4"/>
      <c r="NBY87" s="4"/>
      <c r="NBZ87" s="4"/>
      <c r="NCA87" s="4"/>
      <c r="NCB87" s="4"/>
      <c r="NCC87" s="4"/>
      <c r="NCD87" s="4"/>
      <c r="NCE87" s="4"/>
      <c r="NCF87" s="4"/>
      <c r="NCG87" s="4"/>
      <c r="NCH87" s="4"/>
      <c r="NCI87" s="4"/>
      <c r="NCJ87" s="4"/>
      <c r="NCK87" s="4"/>
      <c r="NCL87" s="4"/>
      <c r="NCM87" s="4"/>
      <c r="NCN87" s="4"/>
      <c r="NCO87" s="4"/>
      <c r="NCP87" s="4"/>
      <c r="NCQ87" s="4"/>
      <c r="NCR87" s="4"/>
      <c r="NCS87" s="4"/>
      <c r="NCT87" s="4"/>
      <c r="NCU87" s="4"/>
      <c r="NCV87" s="4"/>
      <c r="NCW87" s="4"/>
      <c r="NCX87" s="4"/>
      <c r="NCY87" s="4"/>
      <c r="NCZ87" s="4"/>
      <c r="NDA87" s="4"/>
      <c r="NDB87" s="4"/>
      <c r="NDC87" s="4"/>
      <c r="NDD87" s="4"/>
      <c r="NDE87" s="4"/>
      <c r="NDF87" s="4"/>
      <c r="NDG87" s="4"/>
      <c r="NDH87" s="4"/>
      <c r="NDI87" s="4"/>
      <c r="NDJ87" s="4"/>
      <c r="NDK87" s="4"/>
      <c r="NDL87" s="4"/>
      <c r="NDM87" s="4"/>
      <c r="NDN87" s="4"/>
      <c r="NDO87" s="4"/>
      <c r="NDP87" s="4"/>
      <c r="NDQ87" s="4"/>
      <c r="NDR87" s="4"/>
      <c r="NDS87" s="4"/>
      <c r="NDT87" s="4"/>
      <c r="NDU87" s="4"/>
      <c r="NDV87" s="4"/>
      <c r="NDW87" s="4"/>
      <c r="NDX87" s="4"/>
      <c r="NDY87" s="4"/>
      <c r="NDZ87" s="4"/>
      <c r="NEA87" s="4"/>
      <c r="NEB87" s="4"/>
      <c r="NEC87" s="4"/>
      <c r="NED87" s="4"/>
      <c r="NEE87" s="4"/>
      <c r="NEF87" s="4"/>
      <c r="NEG87" s="4"/>
      <c r="NEH87" s="4"/>
      <c r="NEI87" s="4"/>
      <c r="NEJ87" s="4"/>
      <c r="NEK87" s="4"/>
      <c r="NEL87" s="4"/>
      <c r="NEM87" s="4"/>
      <c r="NEN87" s="4"/>
      <c r="NEO87" s="4"/>
      <c r="NEP87" s="4"/>
      <c r="NEQ87" s="4"/>
      <c r="NER87" s="4"/>
      <c r="NES87" s="4"/>
      <c r="NET87" s="4"/>
      <c r="NEU87" s="4"/>
      <c r="NEV87" s="4"/>
      <c r="NEW87" s="4"/>
      <c r="NEX87" s="4"/>
      <c r="NEY87" s="4"/>
      <c r="NEZ87" s="4"/>
      <c r="NFA87" s="4"/>
      <c r="NFB87" s="4"/>
      <c r="NFC87" s="4"/>
      <c r="NFD87" s="4"/>
      <c r="NFE87" s="4"/>
      <c r="NFF87" s="4"/>
      <c r="NFG87" s="4"/>
      <c r="NFH87" s="4"/>
      <c r="NFI87" s="4"/>
      <c r="NFJ87" s="4"/>
      <c r="NFK87" s="4"/>
      <c r="NFL87" s="4"/>
      <c r="NFM87" s="4"/>
      <c r="NFN87" s="4"/>
      <c r="NFO87" s="4"/>
      <c r="NFP87" s="4"/>
      <c r="NFQ87" s="4"/>
      <c r="NFR87" s="4"/>
      <c r="NFS87" s="4"/>
      <c r="NFT87" s="4"/>
      <c r="NFU87" s="4"/>
      <c r="NFV87" s="4"/>
      <c r="NFW87" s="4"/>
      <c r="NFX87" s="4"/>
      <c r="NFY87" s="4"/>
      <c r="NFZ87" s="4"/>
      <c r="NGA87" s="4"/>
      <c r="NGB87" s="4"/>
      <c r="NGC87" s="4"/>
      <c r="NGD87" s="4"/>
      <c r="NGE87" s="4"/>
      <c r="NGF87" s="4"/>
      <c r="NGG87" s="4"/>
      <c r="NGH87" s="4"/>
      <c r="NGI87" s="4"/>
      <c r="NGJ87" s="4"/>
      <c r="NGK87" s="4"/>
      <c r="NGL87" s="4"/>
      <c r="NGM87" s="4"/>
      <c r="NGN87" s="4"/>
      <c r="NGO87" s="4"/>
      <c r="NGP87" s="4"/>
      <c r="NGQ87" s="4"/>
      <c r="NGR87" s="4"/>
      <c r="NGS87" s="4"/>
      <c r="NGT87" s="4"/>
      <c r="NGU87" s="4"/>
      <c r="NGV87" s="4"/>
      <c r="NGW87" s="4"/>
      <c r="NGX87" s="4"/>
      <c r="NGY87" s="4"/>
      <c r="NGZ87" s="4"/>
      <c r="NHA87" s="4"/>
      <c r="NHB87" s="4"/>
      <c r="NHC87" s="4"/>
      <c r="NHD87" s="4"/>
      <c r="NHE87" s="4"/>
      <c r="NHF87" s="4"/>
      <c r="NHG87" s="4"/>
      <c r="NHH87" s="4"/>
      <c r="NHI87" s="4"/>
      <c r="NHJ87" s="4"/>
      <c r="NHK87" s="4"/>
      <c r="NHL87" s="4"/>
      <c r="NHM87" s="4"/>
      <c r="NHN87" s="4"/>
      <c r="NHO87" s="4"/>
      <c r="NHP87" s="4"/>
      <c r="NHQ87" s="4"/>
      <c r="NHR87" s="4"/>
      <c r="NHS87" s="4"/>
      <c r="NHT87" s="4"/>
      <c r="NHU87" s="4"/>
      <c r="NHV87" s="4"/>
      <c r="NHW87" s="4"/>
      <c r="NHX87" s="4"/>
      <c r="NHY87" s="4"/>
      <c r="NHZ87" s="4"/>
      <c r="NIG87" s="4"/>
      <c r="NIH87" s="4"/>
      <c r="NII87" s="4"/>
      <c r="NIJ87" s="4"/>
      <c r="NIK87" s="4"/>
      <c r="NIL87" s="4"/>
      <c r="NIM87" s="4"/>
      <c r="NIN87" s="4"/>
      <c r="NIO87" s="4"/>
      <c r="NIP87" s="4"/>
      <c r="NIQ87" s="4"/>
      <c r="NIR87" s="4"/>
      <c r="NIS87" s="4"/>
      <c r="NIT87" s="4"/>
      <c r="NIU87" s="4"/>
      <c r="NIV87" s="4"/>
      <c r="NIW87" s="4"/>
      <c r="NIX87" s="4"/>
      <c r="NIY87" s="4"/>
      <c r="NIZ87" s="4"/>
      <c r="NJA87" s="4"/>
      <c r="NJB87" s="4"/>
      <c r="NJC87" s="4"/>
      <c r="NJD87" s="4"/>
      <c r="NJE87" s="4"/>
      <c r="NJF87" s="4"/>
      <c r="NJG87" s="4"/>
      <c r="NJH87" s="4"/>
      <c r="NJI87" s="4"/>
      <c r="NJJ87" s="4"/>
      <c r="NJK87" s="4"/>
      <c r="NJL87" s="4"/>
      <c r="NJM87" s="4"/>
      <c r="NJN87" s="4"/>
      <c r="NJO87" s="4"/>
      <c r="NJP87" s="4"/>
      <c r="NJQ87" s="4"/>
      <c r="NJR87" s="4"/>
      <c r="NJS87" s="4"/>
      <c r="NJT87" s="4"/>
      <c r="NJU87" s="4"/>
      <c r="NJV87" s="4"/>
      <c r="NJW87" s="4"/>
      <c r="NJX87" s="4"/>
      <c r="NJY87" s="4"/>
      <c r="NJZ87" s="4"/>
      <c r="NKA87" s="4"/>
      <c r="NKB87" s="4"/>
      <c r="NKC87" s="4"/>
      <c r="NKD87" s="4"/>
      <c r="NKE87" s="4"/>
      <c r="NKF87" s="4"/>
      <c r="NKG87" s="4"/>
      <c r="NKH87" s="4"/>
      <c r="NKI87" s="4"/>
      <c r="NKJ87" s="4"/>
      <c r="NKK87" s="4"/>
      <c r="NKL87" s="4"/>
      <c r="NKM87" s="4"/>
      <c r="NKN87" s="4"/>
      <c r="NKO87" s="4"/>
      <c r="NKP87" s="4"/>
      <c r="NKQ87" s="4"/>
      <c r="NKR87" s="4"/>
      <c r="NKS87" s="4"/>
      <c r="NKT87" s="4"/>
      <c r="NKU87" s="4"/>
      <c r="NKV87" s="4"/>
      <c r="NKW87" s="4"/>
      <c r="NKX87" s="4"/>
      <c r="NKY87" s="4"/>
      <c r="NKZ87" s="4"/>
      <c r="NLA87" s="4"/>
      <c r="NLB87" s="4"/>
      <c r="NLC87" s="4"/>
      <c r="NLD87" s="4"/>
      <c r="NLE87" s="4"/>
      <c r="NLF87" s="4"/>
      <c r="NLG87" s="4"/>
      <c r="NLH87" s="4"/>
      <c r="NLI87" s="4"/>
      <c r="NLJ87" s="4"/>
      <c r="NLK87" s="4"/>
      <c r="NLL87" s="4"/>
      <c r="NLM87" s="4"/>
      <c r="NLN87" s="4"/>
      <c r="NLO87" s="4"/>
      <c r="NLP87" s="4"/>
      <c r="NLQ87" s="4"/>
      <c r="NLR87" s="4"/>
      <c r="NLS87" s="4"/>
      <c r="NLT87" s="4"/>
      <c r="NLU87" s="4"/>
      <c r="NLV87" s="4"/>
      <c r="NLW87" s="4"/>
      <c r="NLX87" s="4"/>
      <c r="NLY87" s="4"/>
      <c r="NLZ87" s="4"/>
      <c r="NMA87" s="4"/>
      <c r="NMB87" s="4"/>
      <c r="NMC87" s="4"/>
      <c r="NMD87" s="4"/>
      <c r="NME87" s="4"/>
      <c r="NMF87" s="4"/>
      <c r="NMG87" s="4"/>
      <c r="NMH87" s="4"/>
      <c r="NMI87" s="4"/>
      <c r="NMJ87" s="4"/>
      <c r="NMK87" s="4"/>
      <c r="NML87" s="4"/>
      <c r="NMM87" s="4"/>
      <c r="NMN87" s="4"/>
      <c r="NMO87" s="4"/>
      <c r="NMP87" s="4"/>
      <c r="NMQ87" s="4"/>
      <c r="NMR87" s="4"/>
      <c r="NMS87" s="4"/>
      <c r="NMT87" s="4"/>
      <c r="NMU87" s="4"/>
      <c r="NMV87" s="4"/>
      <c r="NMW87" s="4"/>
      <c r="NMX87" s="4"/>
      <c r="NMY87" s="4"/>
      <c r="NMZ87" s="4"/>
      <c r="NNA87" s="4"/>
      <c r="NNB87" s="4"/>
      <c r="NNC87" s="4"/>
      <c r="NND87" s="4"/>
      <c r="NNE87" s="4"/>
      <c r="NNF87" s="4"/>
      <c r="NNG87" s="4"/>
      <c r="NNH87" s="4"/>
      <c r="NNI87" s="4"/>
      <c r="NNJ87" s="4"/>
      <c r="NNK87" s="4"/>
      <c r="NNL87" s="4"/>
      <c r="NNM87" s="4"/>
      <c r="NNN87" s="4"/>
      <c r="NNO87" s="4"/>
      <c r="NNP87" s="4"/>
      <c r="NNQ87" s="4"/>
      <c r="NNR87" s="4"/>
      <c r="NNS87" s="4"/>
      <c r="NNT87" s="4"/>
      <c r="NNU87" s="4"/>
      <c r="NNV87" s="4"/>
      <c r="NNW87" s="4"/>
      <c r="NNX87" s="4"/>
      <c r="NNY87" s="4"/>
      <c r="NNZ87" s="4"/>
      <c r="NOA87" s="4"/>
      <c r="NOB87" s="4"/>
      <c r="NOC87" s="4"/>
      <c r="NOD87" s="4"/>
      <c r="NOE87" s="4"/>
      <c r="NOF87" s="4"/>
      <c r="NOG87" s="4"/>
      <c r="NOH87" s="4"/>
      <c r="NOI87" s="4"/>
      <c r="NOJ87" s="4"/>
      <c r="NOK87" s="4"/>
      <c r="NOL87" s="4"/>
      <c r="NOM87" s="4"/>
      <c r="NON87" s="4"/>
      <c r="NOO87" s="4"/>
      <c r="NOP87" s="4"/>
      <c r="NOQ87" s="4"/>
      <c r="NOR87" s="4"/>
      <c r="NOS87" s="4"/>
      <c r="NOT87" s="4"/>
      <c r="NOU87" s="4"/>
      <c r="NOV87" s="4"/>
      <c r="NOW87" s="4"/>
      <c r="NOX87" s="4"/>
      <c r="NOY87" s="4"/>
      <c r="NOZ87" s="4"/>
      <c r="NPA87" s="4"/>
      <c r="NPB87" s="4"/>
      <c r="NPC87" s="4"/>
      <c r="NPD87" s="4"/>
      <c r="NPE87" s="4"/>
      <c r="NPF87" s="4"/>
      <c r="NPG87" s="4"/>
      <c r="NPH87" s="4"/>
      <c r="NPI87" s="4"/>
      <c r="NPJ87" s="4"/>
      <c r="NPK87" s="4"/>
      <c r="NPL87" s="4"/>
      <c r="NPM87" s="4"/>
      <c r="NPN87" s="4"/>
      <c r="NPO87" s="4"/>
      <c r="NPP87" s="4"/>
      <c r="NPQ87" s="4"/>
      <c r="NPR87" s="4"/>
      <c r="NPS87" s="4"/>
      <c r="NPT87" s="4"/>
      <c r="NPU87" s="4"/>
      <c r="NPV87" s="4"/>
      <c r="NPW87" s="4"/>
      <c r="NPX87" s="4"/>
      <c r="NPY87" s="4"/>
      <c r="NPZ87" s="4"/>
      <c r="NQA87" s="4"/>
      <c r="NQB87" s="4"/>
      <c r="NQC87" s="4"/>
      <c r="NQD87" s="4"/>
      <c r="NQE87" s="4"/>
      <c r="NQF87" s="4"/>
      <c r="NQG87" s="4"/>
      <c r="NQH87" s="4"/>
      <c r="NQI87" s="4"/>
      <c r="NQJ87" s="4"/>
      <c r="NQK87" s="4"/>
      <c r="NQL87" s="4"/>
      <c r="NQM87" s="4"/>
      <c r="NQN87" s="4"/>
      <c r="NQO87" s="4"/>
      <c r="NQP87" s="4"/>
      <c r="NQQ87" s="4"/>
      <c r="NQR87" s="4"/>
      <c r="NQS87" s="4"/>
      <c r="NQT87" s="4"/>
      <c r="NQU87" s="4"/>
      <c r="NQV87" s="4"/>
      <c r="NQW87" s="4"/>
      <c r="NQX87" s="4"/>
      <c r="NQY87" s="4"/>
      <c r="NQZ87" s="4"/>
      <c r="NRA87" s="4"/>
      <c r="NRB87" s="4"/>
      <c r="NRC87" s="4"/>
      <c r="NRD87" s="4"/>
      <c r="NRE87" s="4"/>
      <c r="NRF87" s="4"/>
      <c r="NRG87" s="4"/>
      <c r="NRH87" s="4"/>
      <c r="NRI87" s="4"/>
      <c r="NRJ87" s="4"/>
      <c r="NRK87" s="4"/>
      <c r="NRL87" s="4"/>
      <c r="NRM87" s="4"/>
      <c r="NRN87" s="4"/>
      <c r="NRO87" s="4"/>
      <c r="NRP87" s="4"/>
      <c r="NRQ87" s="4"/>
      <c r="NRR87" s="4"/>
      <c r="NRS87" s="4"/>
      <c r="NRT87" s="4"/>
      <c r="NRU87" s="4"/>
      <c r="NRV87" s="4"/>
      <c r="NSC87" s="4"/>
      <c r="NSD87" s="4"/>
      <c r="NSE87" s="4"/>
      <c r="NSF87" s="4"/>
      <c r="NSG87" s="4"/>
      <c r="NSH87" s="4"/>
      <c r="NSI87" s="4"/>
      <c r="NSJ87" s="4"/>
      <c r="NSK87" s="4"/>
      <c r="NSL87" s="4"/>
      <c r="NSM87" s="4"/>
      <c r="NSN87" s="4"/>
      <c r="NSO87" s="4"/>
      <c r="NSP87" s="4"/>
      <c r="NSQ87" s="4"/>
      <c r="NSR87" s="4"/>
      <c r="NSS87" s="4"/>
      <c r="NST87" s="4"/>
      <c r="NSU87" s="4"/>
      <c r="NSV87" s="4"/>
      <c r="NSW87" s="4"/>
      <c r="NSX87" s="4"/>
      <c r="NSY87" s="4"/>
      <c r="NSZ87" s="4"/>
      <c r="NTA87" s="4"/>
      <c r="NTB87" s="4"/>
      <c r="NTC87" s="4"/>
      <c r="NTD87" s="4"/>
      <c r="NTE87" s="4"/>
      <c r="NTF87" s="4"/>
      <c r="NTG87" s="4"/>
      <c r="NTH87" s="4"/>
      <c r="NTI87" s="4"/>
      <c r="NTJ87" s="4"/>
      <c r="NTK87" s="4"/>
      <c r="NTL87" s="4"/>
      <c r="NTM87" s="4"/>
      <c r="NTN87" s="4"/>
      <c r="NTO87" s="4"/>
      <c r="NTP87" s="4"/>
      <c r="NTQ87" s="4"/>
      <c r="NTR87" s="4"/>
      <c r="NTS87" s="4"/>
      <c r="NTT87" s="4"/>
      <c r="NTU87" s="4"/>
      <c r="NTV87" s="4"/>
      <c r="NTW87" s="4"/>
      <c r="NTX87" s="4"/>
      <c r="NTY87" s="4"/>
      <c r="NTZ87" s="4"/>
      <c r="NUA87" s="4"/>
      <c r="NUB87" s="4"/>
      <c r="NUC87" s="4"/>
      <c r="NUD87" s="4"/>
      <c r="NUE87" s="4"/>
      <c r="NUF87" s="4"/>
      <c r="NUG87" s="4"/>
      <c r="NUH87" s="4"/>
      <c r="NUI87" s="4"/>
      <c r="NUJ87" s="4"/>
      <c r="NUK87" s="4"/>
      <c r="NUL87" s="4"/>
      <c r="NUM87" s="4"/>
      <c r="NUN87" s="4"/>
      <c r="NUO87" s="4"/>
      <c r="NUP87" s="4"/>
      <c r="NUQ87" s="4"/>
      <c r="NUR87" s="4"/>
      <c r="NUS87" s="4"/>
      <c r="NUT87" s="4"/>
      <c r="NUU87" s="4"/>
      <c r="NUV87" s="4"/>
      <c r="NUW87" s="4"/>
      <c r="NUX87" s="4"/>
      <c r="NUY87" s="4"/>
      <c r="NUZ87" s="4"/>
      <c r="NVA87" s="4"/>
      <c r="NVB87" s="4"/>
      <c r="NVC87" s="4"/>
      <c r="NVD87" s="4"/>
      <c r="NVE87" s="4"/>
      <c r="NVF87" s="4"/>
      <c r="NVG87" s="4"/>
      <c r="NVH87" s="4"/>
      <c r="NVI87" s="4"/>
      <c r="NVJ87" s="4"/>
      <c r="NVK87" s="4"/>
      <c r="NVL87" s="4"/>
      <c r="NVM87" s="4"/>
      <c r="NVN87" s="4"/>
      <c r="NVO87" s="4"/>
      <c r="NVP87" s="4"/>
      <c r="NVQ87" s="4"/>
      <c r="NVR87" s="4"/>
      <c r="NVS87" s="4"/>
      <c r="NVT87" s="4"/>
      <c r="NVU87" s="4"/>
      <c r="NVV87" s="4"/>
      <c r="NVW87" s="4"/>
      <c r="NVX87" s="4"/>
      <c r="NVY87" s="4"/>
      <c r="NVZ87" s="4"/>
      <c r="NWA87" s="4"/>
      <c r="NWB87" s="4"/>
      <c r="NWC87" s="4"/>
      <c r="NWD87" s="4"/>
      <c r="NWE87" s="4"/>
      <c r="NWF87" s="4"/>
      <c r="NWG87" s="4"/>
      <c r="NWH87" s="4"/>
      <c r="NWI87" s="4"/>
      <c r="NWJ87" s="4"/>
      <c r="NWK87" s="4"/>
      <c r="NWL87" s="4"/>
      <c r="NWM87" s="4"/>
      <c r="NWN87" s="4"/>
      <c r="NWO87" s="4"/>
      <c r="NWP87" s="4"/>
      <c r="NWQ87" s="4"/>
      <c r="NWR87" s="4"/>
      <c r="NWS87" s="4"/>
      <c r="NWT87" s="4"/>
      <c r="NWU87" s="4"/>
      <c r="NWV87" s="4"/>
      <c r="NWW87" s="4"/>
      <c r="NWX87" s="4"/>
      <c r="NWY87" s="4"/>
      <c r="NWZ87" s="4"/>
      <c r="NXA87" s="4"/>
      <c r="NXB87" s="4"/>
      <c r="NXC87" s="4"/>
      <c r="NXD87" s="4"/>
      <c r="NXE87" s="4"/>
      <c r="NXF87" s="4"/>
      <c r="NXG87" s="4"/>
      <c r="NXH87" s="4"/>
      <c r="NXI87" s="4"/>
      <c r="NXJ87" s="4"/>
      <c r="NXK87" s="4"/>
      <c r="NXL87" s="4"/>
      <c r="NXM87" s="4"/>
      <c r="NXN87" s="4"/>
      <c r="NXO87" s="4"/>
      <c r="NXP87" s="4"/>
      <c r="NXQ87" s="4"/>
      <c r="NXR87" s="4"/>
      <c r="NXS87" s="4"/>
      <c r="NXT87" s="4"/>
      <c r="NXU87" s="4"/>
      <c r="NXV87" s="4"/>
      <c r="NXW87" s="4"/>
      <c r="NXX87" s="4"/>
      <c r="NXY87" s="4"/>
      <c r="NXZ87" s="4"/>
      <c r="NYA87" s="4"/>
      <c r="NYB87" s="4"/>
      <c r="NYC87" s="4"/>
      <c r="NYD87" s="4"/>
      <c r="NYE87" s="4"/>
      <c r="NYF87" s="4"/>
      <c r="NYG87" s="4"/>
      <c r="NYH87" s="4"/>
      <c r="NYI87" s="4"/>
      <c r="NYJ87" s="4"/>
      <c r="NYK87" s="4"/>
      <c r="NYL87" s="4"/>
      <c r="NYM87" s="4"/>
      <c r="NYN87" s="4"/>
      <c r="NYO87" s="4"/>
      <c r="NYP87" s="4"/>
      <c r="NYQ87" s="4"/>
      <c r="NYR87" s="4"/>
      <c r="NYS87" s="4"/>
      <c r="NYT87" s="4"/>
      <c r="NYU87" s="4"/>
      <c r="NYV87" s="4"/>
      <c r="NYW87" s="4"/>
      <c r="NYX87" s="4"/>
      <c r="NYY87" s="4"/>
      <c r="NYZ87" s="4"/>
      <c r="NZA87" s="4"/>
      <c r="NZB87" s="4"/>
      <c r="NZC87" s="4"/>
      <c r="NZD87" s="4"/>
      <c r="NZE87" s="4"/>
      <c r="NZF87" s="4"/>
      <c r="NZG87" s="4"/>
      <c r="NZH87" s="4"/>
      <c r="NZI87" s="4"/>
      <c r="NZJ87" s="4"/>
      <c r="NZK87" s="4"/>
      <c r="NZL87" s="4"/>
      <c r="NZM87" s="4"/>
      <c r="NZN87" s="4"/>
      <c r="NZO87" s="4"/>
      <c r="NZP87" s="4"/>
      <c r="NZQ87" s="4"/>
      <c r="NZR87" s="4"/>
      <c r="NZS87" s="4"/>
      <c r="NZT87" s="4"/>
      <c r="NZU87" s="4"/>
      <c r="NZV87" s="4"/>
      <c r="NZW87" s="4"/>
      <c r="NZX87" s="4"/>
      <c r="NZY87" s="4"/>
      <c r="NZZ87" s="4"/>
      <c r="OAA87" s="4"/>
      <c r="OAB87" s="4"/>
      <c r="OAC87" s="4"/>
      <c r="OAD87" s="4"/>
      <c r="OAE87" s="4"/>
      <c r="OAF87" s="4"/>
      <c r="OAG87" s="4"/>
      <c r="OAH87" s="4"/>
      <c r="OAI87" s="4"/>
      <c r="OAJ87" s="4"/>
      <c r="OAK87" s="4"/>
      <c r="OAL87" s="4"/>
      <c r="OAM87" s="4"/>
      <c r="OAN87" s="4"/>
      <c r="OAO87" s="4"/>
      <c r="OAP87" s="4"/>
      <c r="OAQ87" s="4"/>
      <c r="OAR87" s="4"/>
      <c r="OAS87" s="4"/>
      <c r="OAT87" s="4"/>
      <c r="OAU87" s="4"/>
      <c r="OAV87" s="4"/>
      <c r="OAW87" s="4"/>
      <c r="OAX87" s="4"/>
      <c r="OAY87" s="4"/>
      <c r="OAZ87" s="4"/>
      <c r="OBA87" s="4"/>
      <c r="OBB87" s="4"/>
      <c r="OBC87" s="4"/>
      <c r="OBD87" s="4"/>
      <c r="OBE87" s="4"/>
      <c r="OBF87" s="4"/>
      <c r="OBG87" s="4"/>
      <c r="OBH87" s="4"/>
      <c r="OBI87" s="4"/>
      <c r="OBJ87" s="4"/>
      <c r="OBK87" s="4"/>
      <c r="OBL87" s="4"/>
      <c r="OBM87" s="4"/>
      <c r="OBN87" s="4"/>
      <c r="OBO87" s="4"/>
      <c r="OBP87" s="4"/>
      <c r="OBQ87" s="4"/>
      <c r="OBR87" s="4"/>
      <c r="OBY87" s="4"/>
      <c r="OBZ87" s="4"/>
      <c r="OCA87" s="4"/>
      <c r="OCB87" s="4"/>
      <c r="OCC87" s="4"/>
      <c r="OCD87" s="4"/>
      <c r="OCE87" s="4"/>
      <c r="OCF87" s="4"/>
      <c r="OCG87" s="4"/>
      <c r="OCH87" s="4"/>
      <c r="OCI87" s="4"/>
      <c r="OCJ87" s="4"/>
      <c r="OCK87" s="4"/>
      <c r="OCL87" s="4"/>
      <c r="OCM87" s="4"/>
      <c r="OCN87" s="4"/>
      <c r="OCO87" s="4"/>
      <c r="OCP87" s="4"/>
      <c r="OCQ87" s="4"/>
      <c r="OCR87" s="4"/>
      <c r="OCS87" s="4"/>
      <c r="OCT87" s="4"/>
      <c r="OCU87" s="4"/>
      <c r="OCV87" s="4"/>
      <c r="OCW87" s="4"/>
      <c r="OCX87" s="4"/>
      <c r="OCY87" s="4"/>
      <c r="OCZ87" s="4"/>
      <c r="ODA87" s="4"/>
      <c r="ODB87" s="4"/>
      <c r="ODC87" s="4"/>
      <c r="ODD87" s="4"/>
      <c r="ODE87" s="4"/>
      <c r="ODF87" s="4"/>
      <c r="ODG87" s="4"/>
      <c r="ODH87" s="4"/>
      <c r="ODI87" s="4"/>
      <c r="ODJ87" s="4"/>
      <c r="ODK87" s="4"/>
      <c r="ODL87" s="4"/>
      <c r="ODM87" s="4"/>
      <c r="ODN87" s="4"/>
      <c r="ODO87" s="4"/>
      <c r="ODP87" s="4"/>
      <c r="ODQ87" s="4"/>
      <c r="ODR87" s="4"/>
      <c r="ODS87" s="4"/>
      <c r="ODT87" s="4"/>
      <c r="ODU87" s="4"/>
      <c r="ODV87" s="4"/>
      <c r="ODW87" s="4"/>
      <c r="ODX87" s="4"/>
      <c r="ODY87" s="4"/>
      <c r="ODZ87" s="4"/>
      <c r="OEA87" s="4"/>
      <c r="OEB87" s="4"/>
      <c r="OEC87" s="4"/>
      <c r="OED87" s="4"/>
      <c r="OEE87" s="4"/>
      <c r="OEF87" s="4"/>
      <c r="OEG87" s="4"/>
      <c r="OEH87" s="4"/>
      <c r="OEI87" s="4"/>
      <c r="OEJ87" s="4"/>
      <c r="OEK87" s="4"/>
      <c r="OEL87" s="4"/>
      <c r="OEM87" s="4"/>
      <c r="OEN87" s="4"/>
      <c r="OEO87" s="4"/>
      <c r="OEP87" s="4"/>
      <c r="OEQ87" s="4"/>
      <c r="OER87" s="4"/>
      <c r="OES87" s="4"/>
      <c r="OET87" s="4"/>
      <c r="OEU87" s="4"/>
      <c r="OEV87" s="4"/>
      <c r="OEW87" s="4"/>
      <c r="OEX87" s="4"/>
      <c r="OEY87" s="4"/>
      <c r="OEZ87" s="4"/>
      <c r="OFA87" s="4"/>
      <c r="OFB87" s="4"/>
      <c r="OFC87" s="4"/>
      <c r="OFD87" s="4"/>
      <c r="OFE87" s="4"/>
      <c r="OFF87" s="4"/>
      <c r="OFG87" s="4"/>
      <c r="OFH87" s="4"/>
      <c r="OFI87" s="4"/>
      <c r="OFJ87" s="4"/>
      <c r="OFK87" s="4"/>
      <c r="OFL87" s="4"/>
      <c r="OFM87" s="4"/>
      <c r="OFN87" s="4"/>
      <c r="OFO87" s="4"/>
      <c r="OFP87" s="4"/>
      <c r="OFQ87" s="4"/>
      <c r="OFR87" s="4"/>
      <c r="OFS87" s="4"/>
      <c r="OFT87" s="4"/>
      <c r="OFU87" s="4"/>
      <c r="OFV87" s="4"/>
      <c r="OFW87" s="4"/>
      <c r="OFX87" s="4"/>
      <c r="OFY87" s="4"/>
      <c r="OFZ87" s="4"/>
      <c r="OGA87" s="4"/>
      <c r="OGB87" s="4"/>
      <c r="OGC87" s="4"/>
      <c r="OGD87" s="4"/>
      <c r="OGE87" s="4"/>
      <c r="OGF87" s="4"/>
      <c r="OGG87" s="4"/>
      <c r="OGH87" s="4"/>
      <c r="OGI87" s="4"/>
      <c r="OGJ87" s="4"/>
      <c r="OGK87" s="4"/>
      <c r="OGL87" s="4"/>
      <c r="OGM87" s="4"/>
      <c r="OGN87" s="4"/>
      <c r="OGO87" s="4"/>
      <c r="OGP87" s="4"/>
      <c r="OGQ87" s="4"/>
      <c r="OGR87" s="4"/>
      <c r="OGS87" s="4"/>
      <c r="OGT87" s="4"/>
      <c r="OGU87" s="4"/>
      <c r="OGV87" s="4"/>
      <c r="OGW87" s="4"/>
      <c r="OGX87" s="4"/>
      <c r="OGY87" s="4"/>
      <c r="OGZ87" s="4"/>
      <c r="OHA87" s="4"/>
      <c r="OHB87" s="4"/>
      <c r="OHC87" s="4"/>
      <c r="OHD87" s="4"/>
      <c r="OHE87" s="4"/>
      <c r="OHF87" s="4"/>
      <c r="OHG87" s="4"/>
      <c r="OHH87" s="4"/>
      <c r="OHI87" s="4"/>
      <c r="OHJ87" s="4"/>
      <c r="OHK87" s="4"/>
      <c r="OHL87" s="4"/>
      <c r="OHM87" s="4"/>
      <c r="OHN87" s="4"/>
      <c r="OHO87" s="4"/>
      <c r="OHP87" s="4"/>
      <c r="OHQ87" s="4"/>
      <c r="OHR87" s="4"/>
      <c r="OHS87" s="4"/>
      <c r="OHT87" s="4"/>
      <c r="OHU87" s="4"/>
      <c r="OHV87" s="4"/>
      <c r="OHW87" s="4"/>
      <c r="OHX87" s="4"/>
      <c r="OHY87" s="4"/>
      <c r="OHZ87" s="4"/>
      <c r="OIA87" s="4"/>
      <c r="OIB87" s="4"/>
      <c r="OIC87" s="4"/>
      <c r="OID87" s="4"/>
      <c r="OIE87" s="4"/>
      <c r="OIF87" s="4"/>
      <c r="OIG87" s="4"/>
      <c r="OIH87" s="4"/>
      <c r="OII87" s="4"/>
      <c r="OIJ87" s="4"/>
      <c r="OIK87" s="4"/>
      <c r="OIL87" s="4"/>
      <c r="OIM87" s="4"/>
      <c r="OIN87" s="4"/>
      <c r="OIO87" s="4"/>
      <c r="OIP87" s="4"/>
      <c r="OIQ87" s="4"/>
      <c r="OIR87" s="4"/>
      <c r="OIS87" s="4"/>
      <c r="OIT87" s="4"/>
      <c r="OIU87" s="4"/>
      <c r="OIV87" s="4"/>
      <c r="OIW87" s="4"/>
      <c r="OIX87" s="4"/>
      <c r="OIY87" s="4"/>
      <c r="OIZ87" s="4"/>
      <c r="OJA87" s="4"/>
      <c r="OJB87" s="4"/>
      <c r="OJC87" s="4"/>
      <c r="OJD87" s="4"/>
      <c r="OJE87" s="4"/>
      <c r="OJF87" s="4"/>
      <c r="OJG87" s="4"/>
      <c r="OJH87" s="4"/>
      <c r="OJI87" s="4"/>
      <c r="OJJ87" s="4"/>
      <c r="OJK87" s="4"/>
      <c r="OJL87" s="4"/>
      <c r="OJM87" s="4"/>
      <c r="OJN87" s="4"/>
      <c r="OJO87" s="4"/>
      <c r="OJP87" s="4"/>
      <c r="OJQ87" s="4"/>
      <c r="OJR87" s="4"/>
      <c r="OJS87" s="4"/>
      <c r="OJT87" s="4"/>
      <c r="OJU87" s="4"/>
      <c r="OJV87" s="4"/>
      <c r="OJW87" s="4"/>
      <c r="OJX87" s="4"/>
      <c r="OJY87" s="4"/>
      <c r="OJZ87" s="4"/>
      <c r="OKA87" s="4"/>
      <c r="OKB87" s="4"/>
      <c r="OKC87" s="4"/>
      <c r="OKD87" s="4"/>
      <c r="OKE87" s="4"/>
      <c r="OKF87" s="4"/>
      <c r="OKG87" s="4"/>
      <c r="OKH87" s="4"/>
      <c r="OKI87" s="4"/>
      <c r="OKJ87" s="4"/>
      <c r="OKK87" s="4"/>
      <c r="OKL87" s="4"/>
      <c r="OKM87" s="4"/>
      <c r="OKN87" s="4"/>
      <c r="OKO87" s="4"/>
      <c r="OKP87" s="4"/>
      <c r="OKQ87" s="4"/>
      <c r="OKR87" s="4"/>
      <c r="OKS87" s="4"/>
      <c r="OKT87" s="4"/>
      <c r="OKU87" s="4"/>
      <c r="OKV87" s="4"/>
      <c r="OKW87" s="4"/>
      <c r="OKX87" s="4"/>
      <c r="OKY87" s="4"/>
      <c r="OKZ87" s="4"/>
      <c r="OLA87" s="4"/>
      <c r="OLB87" s="4"/>
      <c r="OLC87" s="4"/>
      <c r="OLD87" s="4"/>
      <c r="OLE87" s="4"/>
      <c r="OLF87" s="4"/>
      <c r="OLG87" s="4"/>
      <c r="OLH87" s="4"/>
      <c r="OLI87" s="4"/>
      <c r="OLJ87" s="4"/>
      <c r="OLK87" s="4"/>
      <c r="OLL87" s="4"/>
      <c r="OLM87" s="4"/>
      <c r="OLN87" s="4"/>
      <c r="OLU87" s="4"/>
      <c r="OLV87" s="4"/>
      <c r="OLW87" s="4"/>
      <c r="OLX87" s="4"/>
      <c r="OLY87" s="4"/>
      <c r="OLZ87" s="4"/>
      <c r="OMA87" s="4"/>
      <c r="OMB87" s="4"/>
      <c r="OMC87" s="4"/>
      <c r="OMD87" s="4"/>
      <c r="OME87" s="4"/>
      <c r="OMF87" s="4"/>
      <c r="OMG87" s="4"/>
      <c r="OMH87" s="4"/>
      <c r="OMI87" s="4"/>
      <c r="OMJ87" s="4"/>
      <c r="OMK87" s="4"/>
      <c r="OML87" s="4"/>
      <c r="OMM87" s="4"/>
      <c r="OMN87" s="4"/>
      <c r="OMO87" s="4"/>
      <c r="OMP87" s="4"/>
      <c r="OMQ87" s="4"/>
      <c r="OMR87" s="4"/>
      <c r="OMS87" s="4"/>
      <c r="OMT87" s="4"/>
      <c r="OMU87" s="4"/>
      <c r="OMV87" s="4"/>
      <c r="OMW87" s="4"/>
      <c r="OMX87" s="4"/>
      <c r="OMY87" s="4"/>
      <c r="OMZ87" s="4"/>
      <c r="ONA87" s="4"/>
      <c r="ONB87" s="4"/>
      <c r="ONC87" s="4"/>
      <c r="OND87" s="4"/>
      <c r="ONE87" s="4"/>
      <c r="ONF87" s="4"/>
      <c r="ONG87" s="4"/>
      <c r="ONH87" s="4"/>
      <c r="ONI87" s="4"/>
      <c r="ONJ87" s="4"/>
      <c r="ONK87" s="4"/>
      <c r="ONL87" s="4"/>
      <c r="ONM87" s="4"/>
      <c r="ONN87" s="4"/>
      <c r="ONO87" s="4"/>
      <c r="ONP87" s="4"/>
      <c r="ONQ87" s="4"/>
      <c r="ONR87" s="4"/>
      <c r="ONS87" s="4"/>
      <c r="ONT87" s="4"/>
      <c r="ONU87" s="4"/>
      <c r="ONV87" s="4"/>
      <c r="ONW87" s="4"/>
      <c r="ONX87" s="4"/>
      <c r="ONY87" s="4"/>
      <c r="ONZ87" s="4"/>
      <c r="OOA87" s="4"/>
      <c r="OOB87" s="4"/>
      <c r="OOC87" s="4"/>
      <c r="OOD87" s="4"/>
      <c r="OOE87" s="4"/>
      <c r="OOF87" s="4"/>
      <c r="OOG87" s="4"/>
      <c r="OOH87" s="4"/>
      <c r="OOI87" s="4"/>
      <c r="OOJ87" s="4"/>
      <c r="OOK87" s="4"/>
      <c r="OOL87" s="4"/>
      <c r="OOM87" s="4"/>
      <c r="OON87" s="4"/>
      <c r="OOO87" s="4"/>
      <c r="OOP87" s="4"/>
      <c r="OOQ87" s="4"/>
      <c r="OOR87" s="4"/>
      <c r="OOS87" s="4"/>
      <c r="OOT87" s="4"/>
      <c r="OOU87" s="4"/>
      <c r="OOV87" s="4"/>
      <c r="OOW87" s="4"/>
      <c r="OOX87" s="4"/>
      <c r="OOY87" s="4"/>
      <c r="OOZ87" s="4"/>
      <c r="OPA87" s="4"/>
      <c r="OPB87" s="4"/>
      <c r="OPC87" s="4"/>
      <c r="OPD87" s="4"/>
      <c r="OPE87" s="4"/>
      <c r="OPF87" s="4"/>
      <c r="OPG87" s="4"/>
      <c r="OPH87" s="4"/>
      <c r="OPI87" s="4"/>
      <c r="OPJ87" s="4"/>
      <c r="OPK87" s="4"/>
      <c r="OPL87" s="4"/>
      <c r="OPM87" s="4"/>
      <c r="OPN87" s="4"/>
      <c r="OPO87" s="4"/>
      <c r="OPP87" s="4"/>
      <c r="OPQ87" s="4"/>
      <c r="OPR87" s="4"/>
      <c r="OPS87" s="4"/>
      <c r="OPT87" s="4"/>
      <c r="OPU87" s="4"/>
      <c r="OPV87" s="4"/>
      <c r="OPW87" s="4"/>
      <c r="OPX87" s="4"/>
      <c r="OPY87" s="4"/>
      <c r="OPZ87" s="4"/>
      <c r="OQA87" s="4"/>
      <c r="OQB87" s="4"/>
      <c r="OQC87" s="4"/>
      <c r="OQD87" s="4"/>
      <c r="OQE87" s="4"/>
      <c r="OQF87" s="4"/>
      <c r="OQG87" s="4"/>
      <c r="OQH87" s="4"/>
      <c r="OQI87" s="4"/>
      <c r="OQJ87" s="4"/>
      <c r="OQK87" s="4"/>
      <c r="OQL87" s="4"/>
      <c r="OQM87" s="4"/>
      <c r="OQN87" s="4"/>
      <c r="OQO87" s="4"/>
      <c r="OQP87" s="4"/>
      <c r="OQQ87" s="4"/>
      <c r="OQR87" s="4"/>
      <c r="OQS87" s="4"/>
      <c r="OQT87" s="4"/>
      <c r="OQU87" s="4"/>
      <c r="OQV87" s="4"/>
      <c r="OQW87" s="4"/>
      <c r="OQX87" s="4"/>
      <c r="OQY87" s="4"/>
      <c r="OQZ87" s="4"/>
      <c r="ORA87" s="4"/>
      <c r="ORB87" s="4"/>
      <c r="ORC87" s="4"/>
      <c r="ORD87" s="4"/>
      <c r="ORE87" s="4"/>
      <c r="ORF87" s="4"/>
      <c r="ORG87" s="4"/>
      <c r="ORH87" s="4"/>
      <c r="ORI87" s="4"/>
      <c r="ORJ87" s="4"/>
      <c r="ORK87" s="4"/>
      <c r="ORL87" s="4"/>
      <c r="ORM87" s="4"/>
      <c r="ORN87" s="4"/>
      <c r="ORO87" s="4"/>
      <c r="ORP87" s="4"/>
      <c r="ORQ87" s="4"/>
      <c r="ORR87" s="4"/>
      <c r="ORS87" s="4"/>
      <c r="ORT87" s="4"/>
      <c r="ORU87" s="4"/>
      <c r="ORV87" s="4"/>
      <c r="ORW87" s="4"/>
      <c r="ORX87" s="4"/>
      <c r="ORY87" s="4"/>
      <c r="ORZ87" s="4"/>
      <c r="OSA87" s="4"/>
      <c r="OSB87" s="4"/>
      <c r="OSC87" s="4"/>
      <c r="OSD87" s="4"/>
      <c r="OSE87" s="4"/>
      <c r="OSF87" s="4"/>
      <c r="OSG87" s="4"/>
      <c r="OSH87" s="4"/>
      <c r="OSI87" s="4"/>
      <c r="OSJ87" s="4"/>
      <c r="OSK87" s="4"/>
      <c r="OSL87" s="4"/>
      <c r="OSM87" s="4"/>
      <c r="OSN87" s="4"/>
      <c r="OSO87" s="4"/>
      <c r="OSP87" s="4"/>
      <c r="OSQ87" s="4"/>
      <c r="OSR87" s="4"/>
      <c r="OSS87" s="4"/>
      <c r="OST87" s="4"/>
      <c r="OSU87" s="4"/>
      <c r="OSV87" s="4"/>
      <c r="OSW87" s="4"/>
      <c r="OSX87" s="4"/>
      <c r="OSY87" s="4"/>
      <c r="OSZ87" s="4"/>
      <c r="OTA87" s="4"/>
      <c r="OTB87" s="4"/>
      <c r="OTC87" s="4"/>
      <c r="OTD87" s="4"/>
      <c r="OTE87" s="4"/>
      <c r="OTF87" s="4"/>
      <c r="OTG87" s="4"/>
      <c r="OTH87" s="4"/>
      <c r="OTI87" s="4"/>
      <c r="OTJ87" s="4"/>
      <c r="OTK87" s="4"/>
      <c r="OTL87" s="4"/>
      <c r="OTM87" s="4"/>
      <c r="OTN87" s="4"/>
      <c r="OTO87" s="4"/>
      <c r="OTP87" s="4"/>
      <c r="OTQ87" s="4"/>
      <c r="OTR87" s="4"/>
      <c r="OTS87" s="4"/>
      <c r="OTT87" s="4"/>
      <c r="OTU87" s="4"/>
      <c r="OTV87" s="4"/>
      <c r="OTW87" s="4"/>
      <c r="OTX87" s="4"/>
      <c r="OTY87" s="4"/>
      <c r="OTZ87" s="4"/>
      <c r="OUA87" s="4"/>
      <c r="OUB87" s="4"/>
      <c r="OUC87" s="4"/>
      <c r="OUD87" s="4"/>
      <c r="OUE87" s="4"/>
      <c r="OUF87" s="4"/>
      <c r="OUG87" s="4"/>
      <c r="OUH87" s="4"/>
      <c r="OUI87" s="4"/>
      <c r="OUJ87" s="4"/>
      <c r="OUK87" s="4"/>
      <c r="OUL87" s="4"/>
      <c r="OUM87" s="4"/>
      <c r="OUN87" s="4"/>
      <c r="OUO87" s="4"/>
      <c r="OUP87" s="4"/>
      <c r="OUQ87" s="4"/>
      <c r="OUR87" s="4"/>
      <c r="OUS87" s="4"/>
      <c r="OUT87" s="4"/>
      <c r="OUU87" s="4"/>
      <c r="OUV87" s="4"/>
      <c r="OUW87" s="4"/>
      <c r="OUX87" s="4"/>
      <c r="OUY87" s="4"/>
      <c r="OUZ87" s="4"/>
      <c r="OVA87" s="4"/>
      <c r="OVB87" s="4"/>
      <c r="OVC87" s="4"/>
      <c r="OVD87" s="4"/>
      <c r="OVE87" s="4"/>
      <c r="OVF87" s="4"/>
      <c r="OVG87" s="4"/>
      <c r="OVH87" s="4"/>
      <c r="OVI87" s="4"/>
      <c r="OVJ87" s="4"/>
      <c r="OVQ87" s="4"/>
      <c r="OVR87" s="4"/>
      <c r="OVS87" s="4"/>
      <c r="OVT87" s="4"/>
      <c r="OVU87" s="4"/>
      <c r="OVV87" s="4"/>
      <c r="OVW87" s="4"/>
      <c r="OVX87" s="4"/>
      <c r="OVY87" s="4"/>
      <c r="OVZ87" s="4"/>
      <c r="OWA87" s="4"/>
      <c r="OWB87" s="4"/>
      <c r="OWC87" s="4"/>
      <c r="OWD87" s="4"/>
      <c r="OWE87" s="4"/>
      <c r="OWF87" s="4"/>
      <c r="OWG87" s="4"/>
      <c r="OWH87" s="4"/>
      <c r="OWI87" s="4"/>
      <c r="OWJ87" s="4"/>
      <c r="OWK87" s="4"/>
      <c r="OWL87" s="4"/>
      <c r="OWM87" s="4"/>
      <c r="OWN87" s="4"/>
      <c r="OWO87" s="4"/>
      <c r="OWP87" s="4"/>
      <c r="OWQ87" s="4"/>
      <c r="OWR87" s="4"/>
      <c r="OWS87" s="4"/>
      <c r="OWT87" s="4"/>
      <c r="OWU87" s="4"/>
      <c r="OWV87" s="4"/>
      <c r="OWW87" s="4"/>
      <c r="OWX87" s="4"/>
      <c r="OWY87" s="4"/>
      <c r="OWZ87" s="4"/>
      <c r="OXA87" s="4"/>
      <c r="OXB87" s="4"/>
      <c r="OXC87" s="4"/>
      <c r="OXD87" s="4"/>
      <c r="OXE87" s="4"/>
      <c r="OXF87" s="4"/>
      <c r="OXG87" s="4"/>
      <c r="OXH87" s="4"/>
      <c r="OXI87" s="4"/>
      <c r="OXJ87" s="4"/>
      <c r="OXK87" s="4"/>
      <c r="OXL87" s="4"/>
      <c r="OXM87" s="4"/>
      <c r="OXN87" s="4"/>
      <c r="OXO87" s="4"/>
      <c r="OXP87" s="4"/>
      <c r="OXQ87" s="4"/>
      <c r="OXR87" s="4"/>
      <c r="OXS87" s="4"/>
      <c r="OXT87" s="4"/>
      <c r="OXU87" s="4"/>
      <c r="OXV87" s="4"/>
      <c r="OXW87" s="4"/>
      <c r="OXX87" s="4"/>
      <c r="OXY87" s="4"/>
      <c r="OXZ87" s="4"/>
      <c r="OYA87" s="4"/>
      <c r="OYB87" s="4"/>
      <c r="OYC87" s="4"/>
      <c r="OYD87" s="4"/>
      <c r="OYE87" s="4"/>
      <c r="OYF87" s="4"/>
      <c r="OYG87" s="4"/>
      <c r="OYH87" s="4"/>
      <c r="OYI87" s="4"/>
      <c r="OYJ87" s="4"/>
      <c r="OYK87" s="4"/>
      <c r="OYL87" s="4"/>
      <c r="OYM87" s="4"/>
      <c r="OYN87" s="4"/>
      <c r="OYO87" s="4"/>
      <c r="OYP87" s="4"/>
      <c r="OYQ87" s="4"/>
      <c r="OYR87" s="4"/>
      <c r="OYS87" s="4"/>
      <c r="OYT87" s="4"/>
      <c r="OYU87" s="4"/>
      <c r="OYV87" s="4"/>
      <c r="OYW87" s="4"/>
      <c r="OYX87" s="4"/>
      <c r="OYY87" s="4"/>
      <c r="OYZ87" s="4"/>
      <c r="OZA87" s="4"/>
      <c r="OZB87" s="4"/>
      <c r="OZC87" s="4"/>
      <c r="OZD87" s="4"/>
      <c r="OZE87" s="4"/>
      <c r="OZF87" s="4"/>
      <c r="OZG87" s="4"/>
      <c r="OZH87" s="4"/>
      <c r="OZI87" s="4"/>
      <c r="OZJ87" s="4"/>
      <c r="OZK87" s="4"/>
      <c r="OZL87" s="4"/>
      <c r="OZM87" s="4"/>
      <c r="OZN87" s="4"/>
      <c r="OZO87" s="4"/>
      <c r="OZP87" s="4"/>
      <c r="OZQ87" s="4"/>
      <c r="OZR87" s="4"/>
      <c r="OZS87" s="4"/>
      <c r="OZT87" s="4"/>
      <c r="OZU87" s="4"/>
      <c r="OZV87" s="4"/>
      <c r="OZW87" s="4"/>
      <c r="OZX87" s="4"/>
      <c r="OZY87" s="4"/>
      <c r="OZZ87" s="4"/>
      <c r="PAA87" s="4"/>
      <c r="PAB87" s="4"/>
      <c r="PAC87" s="4"/>
      <c r="PAD87" s="4"/>
      <c r="PAE87" s="4"/>
      <c r="PAF87" s="4"/>
      <c r="PAG87" s="4"/>
      <c r="PAH87" s="4"/>
      <c r="PAI87" s="4"/>
      <c r="PAJ87" s="4"/>
      <c r="PAK87" s="4"/>
      <c r="PAL87" s="4"/>
      <c r="PAM87" s="4"/>
      <c r="PAN87" s="4"/>
      <c r="PAO87" s="4"/>
      <c r="PAP87" s="4"/>
      <c r="PAQ87" s="4"/>
      <c r="PAR87" s="4"/>
      <c r="PAS87" s="4"/>
      <c r="PAT87" s="4"/>
      <c r="PAU87" s="4"/>
      <c r="PAV87" s="4"/>
      <c r="PAW87" s="4"/>
      <c r="PAX87" s="4"/>
      <c r="PAY87" s="4"/>
      <c r="PAZ87" s="4"/>
      <c r="PBA87" s="4"/>
      <c r="PBB87" s="4"/>
      <c r="PBC87" s="4"/>
      <c r="PBD87" s="4"/>
      <c r="PBE87" s="4"/>
      <c r="PBF87" s="4"/>
      <c r="PBG87" s="4"/>
      <c r="PBH87" s="4"/>
      <c r="PBI87" s="4"/>
      <c r="PBJ87" s="4"/>
      <c r="PBK87" s="4"/>
      <c r="PBL87" s="4"/>
      <c r="PBM87" s="4"/>
      <c r="PBN87" s="4"/>
      <c r="PBO87" s="4"/>
      <c r="PBP87" s="4"/>
      <c r="PBQ87" s="4"/>
      <c r="PBR87" s="4"/>
      <c r="PBS87" s="4"/>
      <c r="PBT87" s="4"/>
      <c r="PBU87" s="4"/>
      <c r="PBV87" s="4"/>
      <c r="PBW87" s="4"/>
      <c r="PBX87" s="4"/>
      <c r="PBY87" s="4"/>
      <c r="PBZ87" s="4"/>
      <c r="PCA87" s="4"/>
      <c r="PCB87" s="4"/>
      <c r="PCC87" s="4"/>
      <c r="PCD87" s="4"/>
      <c r="PCE87" s="4"/>
      <c r="PCF87" s="4"/>
      <c r="PCG87" s="4"/>
      <c r="PCH87" s="4"/>
      <c r="PCI87" s="4"/>
      <c r="PCJ87" s="4"/>
      <c r="PCK87" s="4"/>
      <c r="PCL87" s="4"/>
      <c r="PCM87" s="4"/>
      <c r="PCN87" s="4"/>
      <c r="PCO87" s="4"/>
      <c r="PCP87" s="4"/>
      <c r="PCQ87" s="4"/>
      <c r="PCR87" s="4"/>
      <c r="PCS87" s="4"/>
      <c r="PCT87" s="4"/>
      <c r="PCU87" s="4"/>
      <c r="PCV87" s="4"/>
      <c r="PCW87" s="4"/>
      <c r="PCX87" s="4"/>
      <c r="PCY87" s="4"/>
      <c r="PCZ87" s="4"/>
      <c r="PDA87" s="4"/>
      <c r="PDB87" s="4"/>
      <c r="PDC87" s="4"/>
      <c r="PDD87" s="4"/>
      <c r="PDE87" s="4"/>
      <c r="PDF87" s="4"/>
      <c r="PDG87" s="4"/>
      <c r="PDH87" s="4"/>
      <c r="PDI87" s="4"/>
      <c r="PDJ87" s="4"/>
      <c r="PDK87" s="4"/>
      <c r="PDL87" s="4"/>
      <c r="PDM87" s="4"/>
      <c r="PDN87" s="4"/>
      <c r="PDO87" s="4"/>
      <c r="PDP87" s="4"/>
      <c r="PDQ87" s="4"/>
      <c r="PDR87" s="4"/>
      <c r="PDS87" s="4"/>
      <c r="PDT87" s="4"/>
      <c r="PDU87" s="4"/>
      <c r="PDV87" s="4"/>
      <c r="PDW87" s="4"/>
      <c r="PDX87" s="4"/>
      <c r="PDY87" s="4"/>
      <c r="PDZ87" s="4"/>
      <c r="PEA87" s="4"/>
      <c r="PEB87" s="4"/>
      <c r="PEC87" s="4"/>
      <c r="PED87" s="4"/>
      <c r="PEE87" s="4"/>
      <c r="PEF87" s="4"/>
      <c r="PEG87" s="4"/>
      <c r="PEH87" s="4"/>
      <c r="PEI87" s="4"/>
      <c r="PEJ87" s="4"/>
      <c r="PEK87" s="4"/>
      <c r="PEL87" s="4"/>
      <c r="PEM87" s="4"/>
      <c r="PEN87" s="4"/>
      <c r="PEO87" s="4"/>
      <c r="PEP87" s="4"/>
      <c r="PEQ87" s="4"/>
      <c r="PER87" s="4"/>
      <c r="PES87" s="4"/>
      <c r="PET87" s="4"/>
      <c r="PEU87" s="4"/>
      <c r="PEV87" s="4"/>
      <c r="PEW87" s="4"/>
      <c r="PEX87" s="4"/>
      <c r="PEY87" s="4"/>
      <c r="PEZ87" s="4"/>
      <c r="PFA87" s="4"/>
      <c r="PFB87" s="4"/>
      <c r="PFC87" s="4"/>
      <c r="PFD87" s="4"/>
      <c r="PFE87" s="4"/>
      <c r="PFF87" s="4"/>
      <c r="PFM87" s="4"/>
      <c r="PFN87" s="4"/>
      <c r="PFO87" s="4"/>
      <c r="PFP87" s="4"/>
      <c r="PFQ87" s="4"/>
      <c r="PFR87" s="4"/>
      <c r="PFS87" s="4"/>
      <c r="PFT87" s="4"/>
      <c r="PFU87" s="4"/>
      <c r="PFV87" s="4"/>
      <c r="PFW87" s="4"/>
      <c r="PFX87" s="4"/>
      <c r="PFY87" s="4"/>
      <c r="PFZ87" s="4"/>
      <c r="PGA87" s="4"/>
      <c r="PGB87" s="4"/>
      <c r="PGC87" s="4"/>
      <c r="PGD87" s="4"/>
      <c r="PGE87" s="4"/>
      <c r="PGF87" s="4"/>
      <c r="PGG87" s="4"/>
      <c r="PGH87" s="4"/>
      <c r="PGI87" s="4"/>
      <c r="PGJ87" s="4"/>
      <c r="PGK87" s="4"/>
      <c r="PGL87" s="4"/>
      <c r="PGM87" s="4"/>
      <c r="PGN87" s="4"/>
      <c r="PGO87" s="4"/>
      <c r="PGP87" s="4"/>
      <c r="PGQ87" s="4"/>
      <c r="PGR87" s="4"/>
      <c r="PGS87" s="4"/>
      <c r="PGT87" s="4"/>
      <c r="PGU87" s="4"/>
      <c r="PGV87" s="4"/>
      <c r="PGW87" s="4"/>
      <c r="PGX87" s="4"/>
      <c r="PGY87" s="4"/>
      <c r="PGZ87" s="4"/>
      <c r="PHA87" s="4"/>
      <c r="PHB87" s="4"/>
      <c r="PHC87" s="4"/>
      <c r="PHD87" s="4"/>
      <c r="PHE87" s="4"/>
      <c r="PHF87" s="4"/>
      <c r="PHG87" s="4"/>
      <c r="PHH87" s="4"/>
      <c r="PHI87" s="4"/>
      <c r="PHJ87" s="4"/>
      <c r="PHK87" s="4"/>
      <c r="PHL87" s="4"/>
      <c r="PHM87" s="4"/>
      <c r="PHN87" s="4"/>
      <c r="PHO87" s="4"/>
      <c r="PHP87" s="4"/>
      <c r="PHQ87" s="4"/>
      <c r="PHR87" s="4"/>
      <c r="PHS87" s="4"/>
      <c r="PHT87" s="4"/>
      <c r="PHU87" s="4"/>
      <c r="PHV87" s="4"/>
      <c r="PHW87" s="4"/>
      <c r="PHX87" s="4"/>
      <c r="PHY87" s="4"/>
      <c r="PHZ87" s="4"/>
      <c r="PIA87" s="4"/>
      <c r="PIB87" s="4"/>
      <c r="PIC87" s="4"/>
      <c r="PID87" s="4"/>
      <c r="PIE87" s="4"/>
      <c r="PIF87" s="4"/>
      <c r="PIG87" s="4"/>
      <c r="PIH87" s="4"/>
      <c r="PII87" s="4"/>
      <c r="PIJ87" s="4"/>
      <c r="PIK87" s="4"/>
      <c r="PIL87" s="4"/>
      <c r="PIM87" s="4"/>
      <c r="PIN87" s="4"/>
      <c r="PIO87" s="4"/>
      <c r="PIP87" s="4"/>
      <c r="PIQ87" s="4"/>
      <c r="PIR87" s="4"/>
      <c r="PIS87" s="4"/>
      <c r="PIT87" s="4"/>
      <c r="PIU87" s="4"/>
      <c r="PIV87" s="4"/>
      <c r="PIW87" s="4"/>
      <c r="PIX87" s="4"/>
      <c r="PIY87" s="4"/>
      <c r="PIZ87" s="4"/>
      <c r="PJA87" s="4"/>
      <c r="PJB87" s="4"/>
      <c r="PJC87" s="4"/>
      <c r="PJD87" s="4"/>
      <c r="PJE87" s="4"/>
      <c r="PJF87" s="4"/>
      <c r="PJG87" s="4"/>
      <c r="PJH87" s="4"/>
      <c r="PJI87" s="4"/>
      <c r="PJJ87" s="4"/>
      <c r="PJK87" s="4"/>
      <c r="PJL87" s="4"/>
      <c r="PJM87" s="4"/>
      <c r="PJN87" s="4"/>
      <c r="PJO87" s="4"/>
      <c r="PJP87" s="4"/>
      <c r="PJQ87" s="4"/>
      <c r="PJR87" s="4"/>
      <c r="PJS87" s="4"/>
      <c r="PJT87" s="4"/>
      <c r="PJU87" s="4"/>
      <c r="PJV87" s="4"/>
      <c r="PJW87" s="4"/>
      <c r="PJX87" s="4"/>
      <c r="PJY87" s="4"/>
      <c r="PJZ87" s="4"/>
      <c r="PKA87" s="4"/>
      <c r="PKB87" s="4"/>
      <c r="PKC87" s="4"/>
      <c r="PKD87" s="4"/>
      <c r="PKE87" s="4"/>
      <c r="PKF87" s="4"/>
      <c r="PKG87" s="4"/>
      <c r="PKH87" s="4"/>
      <c r="PKI87" s="4"/>
      <c r="PKJ87" s="4"/>
      <c r="PKK87" s="4"/>
      <c r="PKL87" s="4"/>
      <c r="PKM87" s="4"/>
      <c r="PKN87" s="4"/>
      <c r="PKO87" s="4"/>
      <c r="PKP87" s="4"/>
      <c r="PKQ87" s="4"/>
      <c r="PKR87" s="4"/>
      <c r="PKS87" s="4"/>
      <c r="PKT87" s="4"/>
      <c r="PKU87" s="4"/>
      <c r="PKV87" s="4"/>
      <c r="PKW87" s="4"/>
      <c r="PKX87" s="4"/>
      <c r="PKY87" s="4"/>
      <c r="PKZ87" s="4"/>
      <c r="PLA87" s="4"/>
      <c r="PLB87" s="4"/>
      <c r="PLC87" s="4"/>
      <c r="PLD87" s="4"/>
      <c r="PLE87" s="4"/>
      <c r="PLF87" s="4"/>
      <c r="PLG87" s="4"/>
      <c r="PLH87" s="4"/>
      <c r="PLI87" s="4"/>
      <c r="PLJ87" s="4"/>
      <c r="PLK87" s="4"/>
      <c r="PLL87" s="4"/>
      <c r="PLM87" s="4"/>
      <c r="PLN87" s="4"/>
      <c r="PLO87" s="4"/>
      <c r="PLP87" s="4"/>
      <c r="PLQ87" s="4"/>
      <c r="PLR87" s="4"/>
      <c r="PLS87" s="4"/>
      <c r="PLT87" s="4"/>
      <c r="PLU87" s="4"/>
      <c r="PLV87" s="4"/>
      <c r="PLW87" s="4"/>
      <c r="PLX87" s="4"/>
      <c r="PLY87" s="4"/>
      <c r="PLZ87" s="4"/>
      <c r="PMA87" s="4"/>
      <c r="PMB87" s="4"/>
      <c r="PMC87" s="4"/>
      <c r="PMD87" s="4"/>
      <c r="PME87" s="4"/>
      <c r="PMF87" s="4"/>
      <c r="PMG87" s="4"/>
      <c r="PMH87" s="4"/>
      <c r="PMI87" s="4"/>
      <c r="PMJ87" s="4"/>
      <c r="PMK87" s="4"/>
      <c r="PML87" s="4"/>
      <c r="PMM87" s="4"/>
      <c r="PMN87" s="4"/>
      <c r="PMO87" s="4"/>
      <c r="PMP87" s="4"/>
      <c r="PMQ87" s="4"/>
      <c r="PMR87" s="4"/>
      <c r="PMS87" s="4"/>
      <c r="PMT87" s="4"/>
      <c r="PMU87" s="4"/>
      <c r="PMV87" s="4"/>
      <c r="PMW87" s="4"/>
      <c r="PMX87" s="4"/>
      <c r="PMY87" s="4"/>
      <c r="PMZ87" s="4"/>
      <c r="PNA87" s="4"/>
      <c r="PNB87" s="4"/>
      <c r="PNC87" s="4"/>
      <c r="PND87" s="4"/>
      <c r="PNE87" s="4"/>
      <c r="PNF87" s="4"/>
      <c r="PNG87" s="4"/>
      <c r="PNH87" s="4"/>
      <c r="PNI87" s="4"/>
      <c r="PNJ87" s="4"/>
      <c r="PNK87" s="4"/>
      <c r="PNL87" s="4"/>
      <c r="PNM87" s="4"/>
      <c r="PNN87" s="4"/>
      <c r="PNO87" s="4"/>
      <c r="PNP87" s="4"/>
      <c r="PNQ87" s="4"/>
      <c r="PNR87" s="4"/>
      <c r="PNS87" s="4"/>
      <c r="PNT87" s="4"/>
      <c r="PNU87" s="4"/>
      <c r="PNV87" s="4"/>
      <c r="PNW87" s="4"/>
      <c r="PNX87" s="4"/>
      <c r="PNY87" s="4"/>
      <c r="PNZ87" s="4"/>
      <c r="POA87" s="4"/>
      <c r="POB87" s="4"/>
      <c r="POC87" s="4"/>
      <c r="POD87" s="4"/>
      <c r="POE87" s="4"/>
      <c r="POF87" s="4"/>
      <c r="POG87" s="4"/>
      <c r="POH87" s="4"/>
      <c r="POI87" s="4"/>
      <c r="POJ87" s="4"/>
      <c r="POK87" s="4"/>
      <c r="POL87" s="4"/>
      <c r="POM87" s="4"/>
      <c r="PON87" s="4"/>
      <c r="POO87" s="4"/>
      <c r="POP87" s="4"/>
      <c r="POQ87" s="4"/>
      <c r="POR87" s="4"/>
      <c r="POS87" s="4"/>
      <c r="POT87" s="4"/>
      <c r="POU87" s="4"/>
      <c r="POV87" s="4"/>
      <c r="POW87" s="4"/>
      <c r="POX87" s="4"/>
      <c r="POY87" s="4"/>
      <c r="POZ87" s="4"/>
      <c r="PPA87" s="4"/>
      <c r="PPB87" s="4"/>
      <c r="PPI87" s="4"/>
      <c r="PPJ87" s="4"/>
      <c r="PPK87" s="4"/>
      <c r="PPL87" s="4"/>
      <c r="PPM87" s="4"/>
      <c r="PPN87" s="4"/>
      <c r="PPO87" s="4"/>
      <c r="PPP87" s="4"/>
      <c r="PPQ87" s="4"/>
      <c r="PPR87" s="4"/>
      <c r="PPS87" s="4"/>
      <c r="PPT87" s="4"/>
      <c r="PPU87" s="4"/>
      <c r="PPV87" s="4"/>
      <c r="PPW87" s="4"/>
      <c r="PPX87" s="4"/>
      <c r="PPY87" s="4"/>
      <c r="PPZ87" s="4"/>
      <c r="PQA87" s="4"/>
      <c r="PQB87" s="4"/>
      <c r="PQC87" s="4"/>
      <c r="PQD87" s="4"/>
      <c r="PQE87" s="4"/>
      <c r="PQF87" s="4"/>
      <c r="PQG87" s="4"/>
      <c r="PQH87" s="4"/>
      <c r="PQI87" s="4"/>
      <c r="PQJ87" s="4"/>
      <c r="PQK87" s="4"/>
      <c r="PQL87" s="4"/>
      <c r="PQM87" s="4"/>
      <c r="PQN87" s="4"/>
      <c r="PQO87" s="4"/>
      <c r="PQP87" s="4"/>
      <c r="PQQ87" s="4"/>
      <c r="PQR87" s="4"/>
      <c r="PQS87" s="4"/>
      <c r="PQT87" s="4"/>
      <c r="PQU87" s="4"/>
      <c r="PQV87" s="4"/>
      <c r="PQW87" s="4"/>
      <c r="PQX87" s="4"/>
      <c r="PQY87" s="4"/>
      <c r="PQZ87" s="4"/>
      <c r="PRA87" s="4"/>
      <c r="PRB87" s="4"/>
      <c r="PRC87" s="4"/>
      <c r="PRD87" s="4"/>
      <c r="PRE87" s="4"/>
      <c r="PRF87" s="4"/>
      <c r="PRG87" s="4"/>
      <c r="PRH87" s="4"/>
      <c r="PRI87" s="4"/>
      <c r="PRJ87" s="4"/>
      <c r="PRK87" s="4"/>
      <c r="PRL87" s="4"/>
      <c r="PRM87" s="4"/>
      <c r="PRN87" s="4"/>
      <c r="PRO87" s="4"/>
      <c r="PRP87" s="4"/>
      <c r="PRQ87" s="4"/>
      <c r="PRR87" s="4"/>
      <c r="PRS87" s="4"/>
      <c r="PRT87" s="4"/>
      <c r="PRU87" s="4"/>
      <c r="PRV87" s="4"/>
      <c r="PRW87" s="4"/>
      <c r="PRX87" s="4"/>
      <c r="PRY87" s="4"/>
      <c r="PRZ87" s="4"/>
      <c r="PSA87" s="4"/>
      <c r="PSB87" s="4"/>
      <c r="PSC87" s="4"/>
      <c r="PSD87" s="4"/>
      <c r="PSE87" s="4"/>
      <c r="PSF87" s="4"/>
      <c r="PSG87" s="4"/>
      <c r="PSH87" s="4"/>
      <c r="PSI87" s="4"/>
      <c r="PSJ87" s="4"/>
      <c r="PSK87" s="4"/>
      <c r="PSL87" s="4"/>
      <c r="PSM87" s="4"/>
      <c r="PSN87" s="4"/>
      <c r="PSO87" s="4"/>
      <c r="PSP87" s="4"/>
      <c r="PSQ87" s="4"/>
      <c r="PSR87" s="4"/>
      <c r="PSS87" s="4"/>
      <c r="PST87" s="4"/>
      <c r="PSU87" s="4"/>
      <c r="PSV87" s="4"/>
      <c r="PSW87" s="4"/>
      <c r="PSX87" s="4"/>
      <c r="PSY87" s="4"/>
      <c r="PSZ87" s="4"/>
      <c r="PTA87" s="4"/>
      <c r="PTB87" s="4"/>
      <c r="PTC87" s="4"/>
      <c r="PTD87" s="4"/>
      <c r="PTE87" s="4"/>
      <c r="PTF87" s="4"/>
      <c r="PTG87" s="4"/>
      <c r="PTH87" s="4"/>
      <c r="PTI87" s="4"/>
      <c r="PTJ87" s="4"/>
      <c r="PTK87" s="4"/>
      <c r="PTL87" s="4"/>
      <c r="PTM87" s="4"/>
      <c r="PTN87" s="4"/>
      <c r="PTO87" s="4"/>
      <c r="PTP87" s="4"/>
      <c r="PTQ87" s="4"/>
      <c r="PTR87" s="4"/>
      <c r="PTS87" s="4"/>
      <c r="PTT87" s="4"/>
      <c r="PTU87" s="4"/>
      <c r="PTV87" s="4"/>
      <c r="PTW87" s="4"/>
      <c r="PTX87" s="4"/>
      <c r="PTY87" s="4"/>
      <c r="PTZ87" s="4"/>
      <c r="PUA87" s="4"/>
      <c r="PUB87" s="4"/>
      <c r="PUC87" s="4"/>
      <c r="PUD87" s="4"/>
      <c r="PUE87" s="4"/>
      <c r="PUF87" s="4"/>
      <c r="PUG87" s="4"/>
      <c r="PUH87" s="4"/>
      <c r="PUI87" s="4"/>
      <c r="PUJ87" s="4"/>
      <c r="PUK87" s="4"/>
      <c r="PUL87" s="4"/>
      <c r="PUM87" s="4"/>
      <c r="PUN87" s="4"/>
      <c r="PUO87" s="4"/>
      <c r="PUP87" s="4"/>
      <c r="PUQ87" s="4"/>
      <c r="PUR87" s="4"/>
      <c r="PUS87" s="4"/>
      <c r="PUT87" s="4"/>
      <c r="PUU87" s="4"/>
      <c r="PUV87" s="4"/>
      <c r="PUW87" s="4"/>
      <c r="PUX87" s="4"/>
      <c r="PUY87" s="4"/>
      <c r="PUZ87" s="4"/>
      <c r="PVA87" s="4"/>
      <c r="PVB87" s="4"/>
      <c r="PVC87" s="4"/>
      <c r="PVD87" s="4"/>
      <c r="PVE87" s="4"/>
      <c r="PVF87" s="4"/>
      <c r="PVG87" s="4"/>
      <c r="PVH87" s="4"/>
      <c r="PVI87" s="4"/>
      <c r="PVJ87" s="4"/>
      <c r="PVK87" s="4"/>
      <c r="PVL87" s="4"/>
      <c r="PVM87" s="4"/>
      <c r="PVN87" s="4"/>
      <c r="PVO87" s="4"/>
      <c r="PVP87" s="4"/>
      <c r="PVQ87" s="4"/>
      <c r="PVR87" s="4"/>
      <c r="PVS87" s="4"/>
      <c r="PVT87" s="4"/>
      <c r="PVU87" s="4"/>
      <c r="PVV87" s="4"/>
      <c r="PVW87" s="4"/>
      <c r="PVX87" s="4"/>
      <c r="PVY87" s="4"/>
      <c r="PVZ87" s="4"/>
      <c r="PWA87" s="4"/>
      <c r="PWB87" s="4"/>
      <c r="PWC87" s="4"/>
      <c r="PWD87" s="4"/>
      <c r="PWE87" s="4"/>
      <c r="PWF87" s="4"/>
      <c r="PWG87" s="4"/>
      <c r="PWH87" s="4"/>
      <c r="PWI87" s="4"/>
      <c r="PWJ87" s="4"/>
      <c r="PWK87" s="4"/>
      <c r="PWL87" s="4"/>
      <c r="PWM87" s="4"/>
      <c r="PWN87" s="4"/>
      <c r="PWO87" s="4"/>
      <c r="PWP87" s="4"/>
      <c r="PWQ87" s="4"/>
      <c r="PWR87" s="4"/>
      <c r="PWS87" s="4"/>
      <c r="PWT87" s="4"/>
      <c r="PWU87" s="4"/>
      <c r="PWV87" s="4"/>
      <c r="PWW87" s="4"/>
      <c r="PWX87" s="4"/>
      <c r="PWY87" s="4"/>
      <c r="PWZ87" s="4"/>
      <c r="PXA87" s="4"/>
      <c r="PXB87" s="4"/>
      <c r="PXC87" s="4"/>
      <c r="PXD87" s="4"/>
      <c r="PXE87" s="4"/>
      <c r="PXF87" s="4"/>
      <c r="PXG87" s="4"/>
      <c r="PXH87" s="4"/>
      <c r="PXI87" s="4"/>
      <c r="PXJ87" s="4"/>
      <c r="PXK87" s="4"/>
      <c r="PXL87" s="4"/>
      <c r="PXM87" s="4"/>
      <c r="PXN87" s="4"/>
      <c r="PXO87" s="4"/>
      <c r="PXP87" s="4"/>
      <c r="PXQ87" s="4"/>
      <c r="PXR87" s="4"/>
      <c r="PXS87" s="4"/>
      <c r="PXT87" s="4"/>
      <c r="PXU87" s="4"/>
      <c r="PXV87" s="4"/>
      <c r="PXW87" s="4"/>
      <c r="PXX87" s="4"/>
      <c r="PXY87" s="4"/>
      <c r="PXZ87" s="4"/>
      <c r="PYA87" s="4"/>
      <c r="PYB87" s="4"/>
      <c r="PYC87" s="4"/>
      <c r="PYD87" s="4"/>
      <c r="PYE87" s="4"/>
      <c r="PYF87" s="4"/>
      <c r="PYG87" s="4"/>
      <c r="PYH87" s="4"/>
      <c r="PYI87" s="4"/>
      <c r="PYJ87" s="4"/>
      <c r="PYK87" s="4"/>
      <c r="PYL87" s="4"/>
      <c r="PYM87" s="4"/>
      <c r="PYN87" s="4"/>
      <c r="PYO87" s="4"/>
      <c r="PYP87" s="4"/>
      <c r="PYQ87" s="4"/>
      <c r="PYR87" s="4"/>
      <c r="PYS87" s="4"/>
      <c r="PYT87" s="4"/>
      <c r="PYU87" s="4"/>
      <c r="PYV87" s="4"/>
      <c r="PYW87" s="4"/>
      <c r="PYX87" s="4"/>
      <c r="PZE87" s="4"/>
      <c r="PZF87" s="4"/>
      <c r="PZG87" s="4"/>
      <c r="PZH87" s="4"/>
      <c r="PZI87" s="4"/>
      <c r="PZJ87" s="4"/>
      <c r="PZK87" s="4"/>
      <c r="PZL87" s="4"/>
      <c r="PZM87" s="4"/>
      <c r="PZN87" s="4"/>
      <c r="PZO87" s="4"/>
      <c r="PZP87" s="4"/>
      <c r="PZQ87" s="4"/>
      <c r="PZR87" s="4"/>
      <c r="PZS87" s="4"/>
      <c r="PZT87" s="4"/>
      <c r="PZU87" s="4"/>
      <c r="PZV87" s="4"/>
      <c r="PZW87" s="4"/>
      <c r="PZX87" s="4"/>
      <c r="PZY87" s="4"/>
      <c r="PZZ87" s="4"/>
      <c r="QAA87" s="4"/>
      <c r="QAB87" s="4"/>
      <c r="QAC87" s="4"/>
      <c r="QAD87" s="4"/>
      <c r="QAE87" s="4"/>
      <c r="QAF87" s="4"/>
      <c r="QAG87" s="4"/>
      <c r="QAH87" s="4"/>
      <c r="QAI87" s="4"/>
      <c r="QAJ87" s="4"/>
      <c r="QAK87" s="4"/>
      <c r="QAL87" s="4"/>
      <c r="QAM87" s="4"/>
      <c r="QAN87" s="4"/>
      <c r="QAO87" s="4"/>
      <c r="QAP87" s="4"/>
      <c r="QAQ87" s="4"/>
      <c r="QAR87" s="4"/>
      <c r="QAS87" s="4"/>
      <c r="QAT87" s="4"/>
      <c r="QAU87" s="4"/>
      <c r="QAV87" s="4"/>
      <c r="QAW87" s="4"/>
      <c r="QAX87" s="4"/>
      <c r="QAY87" s="4"/>
      <c r="QAZ87" s="4"/>
      <c r="QBA87" s="4"/>
      <c r="QBB87" s="4"/>
      <c r="QBC87" s="4"/>
      <c r="QBD87" s="4"/>
      <c r="QBE87" s="4"/>
      <c r="QBF87" s="4"/>
      <c r="QBG87" s="4"/>
      <c r="QBH87" s="4"/>
      <c r="QBI87" s="4"/>
      <c r="QBJ87" s="4"/>
      <c r="QBK87" s="4"/>
      <c r="QBL87" s="4"/>
      <c r="QBM87" s="4"/>
      <c r="QBN87" s="4"/>
      <c r="QBO87" s="4"/>
      <c r="QBP87" s="4"/>
      <c r="QBQ87" s="4"/>
      <c r="QBR87" s="4"/>
      <c r="QBS87" s="4"/>
      <c r="QBT87" s="4"/>
      <c r="QBU87" s="4"/>
      <c r="QBV87" s="4"/>
      <c r="QBW87" s="4"/>
      <c r="QBX87" s="4"/>
      <c r="QBY87" s="4"/>
      <c r="QBZ87" s="4"/>
      <c r="QCA87" s="4"/>
      <c r="QCB87" s="4"/>
      <c r="QCC87" s="4"/>
      <c r="QCD87" s="4"/>
      <c r="QCE87" s="4"/>
      <c r="QCF87" s="4"/>
      <c r="QCG87" s="4"/>
      <c r="QCH87" s="4"/>
      <c r="QCI87" s="4"/>
      <c r="QCJ87" s="4"/>
      <c r="QCK87" s="4"/>
      <c r="QCL87" s="4"/>
      <c r="QCM87" s="4"/>
      <c r="QCN87" s="4"/>
      <c r="QCO87" s="4"/>
      <c r="QCP87" s="4"/>
      <c r="QCQ87" s="4"/>
      <c r="QCR87" s="4"/>
      <c r="QCS87" s="4"/>
      <c r="QCT87" s="4"/>
      <c r="QCU87" s="4"/>
      <c r="QCV87" s="4"/>
      <c r="QCW87" s="4"/>
      <c r="QCX87" s="4"/>
      <c r="QCY87" s="4"/>
      <c r="QCZ87" s="4"/>
      <c r="QDA87" s="4"/>
      <c r="QDB87" s="4"/>
      <c r="QDC87" s="4"/>
      <c r="QDD87" s="4"/>
      <c r="QDE87" s="4"/>
      <c r="QDF87" s="4"/>
      <c r="QDG87" s="4"/>
      <c r="QDH87" s="4"/>
      <c r="QDI87" s="4"/>
      <c r="QDJ87" s="4"/>
      <c r="QDK87" s="4"/>
      <c r="QDL87" s="4"/>
      <c r="QDM87" s="4"/>
      <c r="QDN87" s="4"/>
      <c r="QDO87" s="4"/>
      <c r="QDP87" s="4"/>
      <c r="QDQ87" s="4"/>
      <c r="QDR87" s="4"/>
      <c r="QDS87" s="4"/>
      <c r="QDT87" s="4"/>
      <c r="QDU87" s="4"/>
      <c r="QDV87" s="4"/>
      <c r="QDW87" s="4"/>
      <c r="QDX87" s="4"/>
      <c r="QDY87" s="4"/>
      <c r="QDZ87" s="4"/>
      <c r="QEA87" s="4"/>
      <c r="QEB87" s="4"/>
      <c r="QEC87" s="4"/>
      <c r="QED87" s="4"/>
      <c r="QEE87" s="4"/>
      <c r="QEF87" s="4"/>
      <c r="QEG87" s="4"/>
      <c r="QEH87" s="4"/>
      <c r="QEI87" s="4"/>
      <c r="QEJ87" s="4"/>
      <c r="QEK87" s="4"/>
      <c r="QEL87" s="4"/>
      <c r="QEM87" s="4"/>
      <c r="QEN87" s="4"/>
      <c r="QEO87" s="4"/>
      <c r="QEP87" s="4"/>
      <c r="QEQ87" s="4"/>
      <c r="QER87" s="4"/>
      <c r="QES87" s="4"/>
      <c r="QET87" s="4"/>
      <c r="QEU87" s="4"/>
      <c r="QEV87" s="4"/>
      <c r="QEW87" s="4"/>
      <c r="QEX87" s="4"/>
      <c r="QEY87" s="4"/>
      <c r="QEZ87" s="4"/>
      <c r="QFA87" s="4"/>
      <c r="QFB87" s="4"/>
      <c r="QFC87" s="4"/>
      <c r="QFD87" s="4"/>
      <c r="QFE87" s="4"/>
      <c r="QFF87" s="4"/>
      <c r="QFG87" s="4"/>
      <c r="QFH87" s="4"/>
      <c r="QFI87" s="4"/>
      <c r="QFJ87" s="4"/>
      <c r="QFK87" s="4"/>
      <c r="QFL87" s="4"/>
      <c r="QFM87" s="4"/>
      <c r="QFN87" s="4"/>
      <c r="QFO87" s="4"/>
      <c r="QFP87" s="4"/>
      <c r="QFQ87" s="4"/>
      <c r="QFR87" s="4"/>
      <c r="QFS87" s="4"/>
      <c r="QFT87" s="4"/>
      <c r="QFU87" s="4"/>
      <c r="QFV87" s="4"/>
      <c r="QFW87" s="4"/>
      <c r="QFX87" s="4"/>
      <c r="QFY87" s="4"/>
      <c r="QFZ87" s="4"/>
      <c r="QGA87" s="4"/>
      <c r="QGB87" s="4"/>
      <c r="QGC87" s="4"/>
      <c r="QGD87" s="4"/>
      <c r="QGE87" s="4"/>
      <c r="QGF87" s="4"/>
      <c r="QGG87" s="4"/>
      <c r="QGH87" s="4"/>
      <c r="QGI87" s="4"/>
      <c r="QGJ87" s="4"/>
      <c r="QGK87" s="4"/>
      <c r="QGL87" s="4"/>
      <c r="QGM87" s="4"/>
      <c r="QGN87" s="4"/>
      <c r="QGO87" s="4"/>
      <c r="QGP87" s="4"/>
      <c r="QGQ87" s="4"/>
      <c r="QGR87" s="4"/>
      <c r="QGS87" s="4"/>
      <c r="QGT87" s="4"/>
      <c r="QGU87" s="4"/>
      <c r="QGV87" s="4"/>
      <c r="QGW87" s="4"/>
      <c r="QGX87" s="4"/>
      <c r="QGY87" s="4"/>
      <c r="QGZ87" s="4"/>
      <c r="QHA87" s="4"/>
      <c r="QHB87" s="4"/>
      <c r="QHC87" s="4"/>
      <c r="QHD87" s="4"/>
      <c r="QHE87" s="4"/>
      <c r="QHF87" s="4"/>
      <c r="QHG87" s="4"/>
      <c r="QHH87" s="4"/>
      <c r="QHI87" s="4"/>
      <c r="QHJ87" s="4"/>
      <c r="QHK87" s="4"/>
      <c r="QHL87" s="4"/>
      <c r="QHM87" s="4"/>
      <c r="QHN87" s="4"/>
      <c r="QHO87" s="4"/>
      <c r="QHP87" s="4"/>
      <c r="QHQ87" s="4"/>
      <c r="QHR87" s="4"/>
      <c r="QHS87" s="4"/>
      <c r="QHT87" s="4"/>
      <c r="QHU87" s="4"/>
      <c r="QHV87" s="4"/>
      <c r="QHW87" s="4"/>
      <c r="QHX87" s="4"/>
      <c r="QHY87" s="4"/>
      <c r="QHZ87" s="4"/>
      <c r="QIA87" s="4"/>
      <c r="QIB87" s="4"/>
      <c r="QIC87" s="4"/>
      <c r="QID87" s="4"/>
      <c r="QIE87" s="4"/>
      <c r="QIF87" s="4"/>
      <c r="QIG87" s="4"/>
      <c r="QIH87" s="4"/>
      <c r="QII87" s="4"/>
      <c r="QIJ87" s="4"/>
      <c r="QIK87" s="4"/>
      <c r="QIL87" s="4"/>
      <c r="QIM87" s="4"/>
      <c r="QIN87" s="4"/>
      <c r="QIO87" s="4"/>
      <c r="QIP87" s="4"/>
      <c r="QIQ87" s="4"/>
      <c r="QIR87" s="4"/>
      <c r="QIS87" s="4"/>
      <c r="QIT87" s="4"/>
      <c r="QJA87" s="4"/>
      <c r="QJB87" s="4"/>
      <c r="QJC87" s="4"/>
      <c r="QJD87" s="4"/>
      <c r="QJE87" s="4"/>
      <c r="QJF87" s="4"/>
      <c r="QJG87" s="4"/>
      <c r="QJH87" s="4"/>
      <c r="QJI87" s="4"/>
      <c r="QJJ87" s="4"/>
      <c r="QJK87" s="4"/>
      <c r="QJL87" s="4"/>
      <c r="QJM87" s="4"/>
      <c r="QJN87" s="4"/>
      <c r="QJO87" s="4"/>
      <c r="QJP87" s="4"/>
      <c r="QJQ87" s="4"/>
      <c r="QJR87" s="4"/>
      <c r="QJS87" s="4"/>
      <c r="QJT87" s="4"/>
      <c r="QJU87" s="4"/>
      <c r="QJV87" s="4"/>
      <c r="QJW87" s="4"/>
      <c r="QJX87" s="4"/>
      <c r="QJY87" s="4"/>
      <c r="QJZ87" s="4"/>
      <c r="QKA87" s="4"/>
      <c r="QKB87" s="4"/>
      <c r="QKC87" s="4"/>
      <c r="QKD87" s="4"/>
      <c r="QKE87" s="4"/>
      <c r="QKF87" s="4"/>
      <c r="QKG87" s="4"/>
      <c r="QKH87" s="4"/>
      <c r="QKI87" s="4"/>
      <c r="QKJ87" s="4"/>
      <c r="QKK87" s="4"/>
      <c r="QKL87" s="4"/>
      <c r="QKM87" s="4"/>
      <c r="QKN87" s="4"/>
      <c r="QKO87" s="4"/>
      <c r="QKP87" s="4"/>
      <c r="QKQ87" s="4"/>
      <c r="QKR87" s="4"/>
      <c r="QKS87" s="4"/>
      <c r="QKT87" s="4"/>
      <c r="QKU87" s="4"/>
      <c r="QKV87" s="4"/>
      <c r="QKW87" s="4"/>
      <c r="QKX87" s="4"/>
      <c r="QKY87" s="4"/>
      <c r="QKZ87" s="4"/>
      <c r="QLA87" s="4"/>
      <c r="QLB87" s="4"/>
      <c r="QLC87" s="4"/>
      <c r="QLD87" s="4"/>
      <c r="QLE87" s="4"/>
      <c r="QLF87" s="4"/>
      <c r="QLG87" s="4"/>
      <c r="QLH87" s="4"/>
      <c r="QLI87" s="4"/>
      <c r="QLJ87" s="4"/>
      <c r="QLK87" s="4"/>
      <c r="QLL87" s="4"/>
      <c r="QLM87" s="4"/>
      <c r="QLN87" s="4"/>
      <c r="QLO87" s="4"/>
      <c r="QLP87" s="4"/>
      <c r="QLQ87" s="4"/>
      <c r="QLR87" s="4"/>
      <c r="QLS87" s="4"/>
      <c r="QLT87" s="4"/>
      <c r="QLU87" s="4"/>
      <c r="QLV87" s="4"/>
      <c r="QLW87" s="4"/>
      <c r="QLX87" s="4"/>
      <c r="QLY87" s="4"/>
      <c r="QLZ87" s="4"/>
      <c r="QMA87" s="4"/>
      <c r="QMB87" s="4"/>
      <c r="QMC87" s="4"/>
      <c r="QMD87" s="4"/>
      <c r="QME87" s="4"/>
      <c r="QMF87" s="4"/>
      <c r="QMG87" s="4"/>
      <c r="QMH87" s="4"/>
      <c r="QMI87" s="4"/>
      <c r="QMJ87" s="4"/>
      <c r="QMK87" s="4"/>
      <c r="QML87" s="4"/>
      <c r="QMM87" s="4"/>
      <c r="QMN87" s="4"/>
      <c r="QMO87" s="4"/>
      <c r="QMP87" s="4"/>
      <c r="QMQ87" s="4"/>
      <c r="QMR87" s="4"/>
      <c r="QMS87" s="4"/>
      <c r="QMT87" s="4"/>
      <c r="QMU87" s="4"/>
      <c r="QMV87" s="4"/>
      <c r="QMW87" s="4"/>
      <c r="QMX87" s="4"/>
      <c r="QMY87" s="4"/>
      <c r="QMZ87" s="4"/>
      <c r="QNA87" s="4"/>
      <c r="QNB87" s="4"/>
      <c r="QNC87" s="4"/>
      <c r="QND87" s="4"/>
      <c r="QNE87" s="4"/>
      <c r="QNF87" s="4"/>
      <c r="QNG87" s="4"/>
      <c r="QNH87" s="4"/>
      <c r="QNI87" s="4"/>
      <c r="QNJ87" s="4"/>
      <c r="QNK87" s="4"/>
      <c r="QNL87" s="4"/>
      <c r="QNM87" s="4"/>
      <c r="QNN87" s="4"/>
      <c r="QNO87" s="4"/>
      <c r="QNP87" s="4"/>
      <c r="QNQ87" s="4"/>
      <c r="QNR87" s="4"/>
      <c r="QNS87" s="4"/>
      <c r="QNT87" s="4"/>
      <c r="QNU87" s="4"/>
      <c r="QNV87" s="4"/>
      <c r="QNW87" s="4"/>
      <c r="QNX87" s="4"/>
      <c r="QNY87" s="4"/>
      <c r="QNZ87" s="4"/>
      <c r="QOA87" s="4"/>
      <c r="QOB87" s="4"/>
      <c r="QOC87" s="4"/>
      <c r="QOD87" s="4"/>
      <c r="QOE87" s="4"/>
      <c r="QOF87" s="4"/>
      <c r="QOG87" s="4"/>
      <c r="QOH87" s="4"/>
      <c r="QOI87" s="4"/>
      <c r="QOJ87" s="4"/>
      <c r="QOK87" s="4"/>
      <c r="QOL87" s="4"/>
      <c r="QOM87" s="4"/>
      <c r="QON87" s="4"/>
      <c r="QOO87" s="4"/>
      <c r="QOP87" s="4"/>
      <c r="QOQ87" s="4"/>
      <c r="QOR87" s="4"/>
      <c r="QOS87" s="4"/>
      <c r="QOT87" s="4"/>
      <c r="QOU87" s="4"/>
      <c r="QOV87" s="4"/>
      <c r="QOW87" s="4"/>
      <c r="QOX87" s="4"/>
      <c r="QOY87" s="4"/>
      <c r="QOZ87" s="4"/>
      <c r="QPA87" s="4"/>
      <c r="QPB87" s="4"/>
      <c r="QPC87" s="4"/>
      <c r="QPD87" s="4"/>
      <c r="QPE87" s="4"/>
      <c r="QPF87" s="4"/>
      <c r="QPG87" s="4"/>
      <c r="QPH87" s="4"/>
      <c r="QPI87" s="4"/>
      <c r="QPJ87" s="4"/>
      <c r="QPK87" s="4"/>
      <c r="QPL87" s="4"/>
      <c r="QPM87" s="4"/>
      <c r="QPN87" s="4"/>
      <c r="QPO87" s="4"/>
      <c r="QPP87" s="4"/>
      <c r="QPQ87" s="4"/>
      <c r="QPR87" s="4"/>
      <c r="QPS87" s="4"/>
      <c r="QPT87" s="4"/>
      <c r="QPU87" s="4"/>
      <c r="QPV87" s="4"/>
      <c r="QPW87" s="4"/>
      <c r="QPX87" s="4"/>
      <c r="QPY87" s="4"/>
      <c r="QPZ87" s="4"/>
      <c r="QQA87" s="4"/>
      <c r="QQB87" s="4"/>
      <c r="QQC87" s="4"/>
      <c r="QQD87" s="4"/>
      <c r="QQE87" s="4"/>
      <c r="QQF87" s="4"/>
      <c r="QQG87" s="4"/>
      <c r="QQH87" s="4"/>
      <c r="QQI87" s="4"/>
      <c r="QQJ87" s="4"/>
      <c r="QQK87" s="4"/>
      <c r="QQL87" s="4"/>
      <c r="QQM87" s="4"/>
      <c r="QQN87" s="4"/>
      <c r="QQO87" s="4"/>
      <c r="QQP87" s="4"/>
      <c r="QQQ87" s="4"/>
      <c r="QQR87" s="4"/>
      <c r="QQS87" s="4"/>
      <c r="QQT87" s="4"/>
      <c r="QQU87" s="4"/>
      <c r="QQV87" s="4"/>
      <c r="QQW87" s="4"/>
      <c r="QQX87" s="4"/>
      <c r="QQY87" s="4"/>
      <c r="QQZ87" s="4"/>
      <c r="QRA87" s="4"/>
      <c r="QRB87" s="4"/>
      <c r="QRC87" s="4"/>
      <c r="QRD87" s="4"/>
      <c r="QRE87" s="4"/>
      <c r="QRF87" s="4"/>
      <c r="QRG87" s="4"/>
      <c r="QRH87" s="4"/>
      <c r="QRI87" s="4"/>
      <c r="QRJ87" s="4"/>
      <c r="QRK87" s="4"/>
      <c r="QRL87" s="4"/>
      <c r="QRM87" s="4"/>
      <c r="QRN87" s="4"/>
      <c r="QRO87" s="4"/>
      <c r="QRP87" s="4"/>
      <c r="QRQ87" s="4"/>
      <c r="QRR87" s="4"/>
      <c r="QRS87" s="4"/>
      <c r="QRT87" s="4"/>
      <c r="QRU87" s="4"/>
      <c r="QRV87" s="4"/>
      <c r="QRW87" s="4"/>
      <c r="QRX87" s="4"/>
      <c r="QRY87" s="4"/>
      <c r="QRZ87" s="4"/>
      <c r="QSA87" s="4"/>
      <c r="QSB87" s="4"/>
      <c r="QSC87" s="4"/>
      <c r="QSD87" s="4"/>
      <c r="QSE87" s="4"/>
      <c r="QSF87" s="4"/>
      <c r="QSG87" s="4"/>
      <c r="QSH87" s="4"/>
      <c r="QSI87" s="4"/>
      <c r="QSJ87" s="4"/>
      <c r="QSK87" s="4"/>
      <c r="QSL87" s="4"/>
      <c r="QSM87" s="4"/>
      <c r="QSN87" s="4"/>
      <c r="QSO87" s="4"/>
      <c r="QSP87" s="4"/>
      <c r="QSW87" s="4"/>
      <c r="QSX87" s="4"/>
      <c r="QSY87" s="4"/>
      <c r="QSZ87" s="4"/>
      <c r="QTA87" s="4"/>
      <c r="QTB87" s="4"/>
      <c r="QTC87" s="4"/>
      <c r="QTD87" s="4"/>
      <c r="QTE87" s="4"/>
      <c r="QTF87" s="4"/>
      <c r="QTG87" s="4"/>
      <c r="QTH87" s="4"/>
      <c r="QTI87" s="4"/>
      <c r="QTJ87" s="4"/>
      <c r="QTK87" s="4"/>
      <c r="QTL87" s="4"/>
      <c r="QTM87" s="4"/>
      <c r="QTN87" s="4"/>
      <c r="QTO87" s="4"/>
      <c r="QTP87" s="4"/>
      <c r="QTQ87" s="4"/>
      <c r="QTR87" s="4"/>
      <c r="QTS87" s="4"/>
      <c r="QTT87" s="4"/>
      <c r="QTU87" s="4"/>
      <c r="QTV87" s="4"/>
      <c r="QTW87" s="4"/>
      <c r="QTX87" s="4"/>
      <c r="QTY87" s="4"/>
      <c r="QTZ87" s="4"/>
      <c r="QUA87" s="4"/>
      <c r="QUB87" s="4"/>
      <c r="QUC87" s="4"/>
      <c r="QUD87" s="4"/>
      <c r="QUE87" s="4"/>
      <c r="QUF87" s="4"/>
      <c r="QUG87" s="4"/>
      <c r="QUH87" s="4"/>
      <c r="QUI87" s="4"/>
      <c r="QUJ87" s="4"/>
      <c r="QUK87" s="4"/>
      <c r="QUL87" s="4"/>
      <c r="QUM87" s="4"/>
      <c r="QUN87" s="4"/>
      <c r="QUO87" s="4"/>
      <c r="QUP87" s="4"/>
      <c r="QUQ87" s="4"/>
      <c r="QUR87" s="4"/>
      <c r="QUS87" s="4"/>
      <c r="QUT87" s="4"/>
      <c r="QUU87" s="4"/>
      <c r="QUV87" s="4"/>
      <c r="QUW87" s="4"/>
      <c r="QUX87" s="4"/>
      <c r="QUY87" s="4"/>
      <c r="QUZ87" s="4"/>
      <c r="QVA87" s="4"/>
      <c r="QVB87" s="4"/>
      <c r="QVC87" s="4"/>
      <c r="QVD87" s="4"/>
      <c r="QVE87" s="4"/>
      <c r="QVF87" s="4"/>
      <c r="QVG87" s="4"/>
      <c r="QVH87" s="4"/>
      <c r="QVI87" s="4"/>
      <c r="QVJ87" s="4"/>
      <c r="QVK87" s="4"/>
      <c r="QVL87" s="4"/>
      <c r="QVM87" s="4"/>
      <c r="QVN87" s="4"/>
      <c r="QVO87" s="4"/>
      <c r="QVP87" s="4"/>
      <c r="QVQ87" s="4"/>
      <c r="QVR87" s="4"/>
      <c r="QVS87" s="4"/>
      <c r="QVT87" s="4"/>
      <c r="QVU87" s="4"/>
      <c r="QVV87" s="4"/>
      <c r="QVW87" s="4"/>
      <c r="QVX87" s="4"/>
      <c r="QVY87" s="4"/>
      <c r="QVZ87" s="4"/>
      <c r="QWA87" s="4"/>
      <c r="QWB87" s="4"/>
      <c r="QWC87" s="4"/>
      <c r="QWD87" s="4"/>
      <c r="QWE87" s="4"/>
      <c r="QWF87" s="4"/>
      <c r="QWG87" s="4"/>
      <c r="QWH87" s="4"/>
      <c r="QWI87" s="4"/>
      <c r="QWJ87" s="4"/>
      <c r="QWK87" s="4"/>
      <c r="QWL87" s="4"/>
      <c r="QWM87" s="4"/>
      <c r="QWN87" s="4"/>
      <c r="QWO87" s="4"/>
      <c r="QWP87" s="4"/>
      <c r="QWQ87" s="4"/>
      <c r="QWR87" s="4"/>
      <c r="QWS87" s="4"/>
      <c r="QWT87" s="4"/>
      <c r="QWU87" s="4"/>
      <c r="QWV87" s="4"/>
      <c r="QWW87" s="4"/>
      <c r="QWX87" s="4"/>
      <c r="QWY87" s="4"/>
      <c r="QWZ87" s="4"/>
      <c r="QXA87" s="4"/>
      <c r="QXB87" s="4"/>
      <c r="QXC87" s="4"/>
      <c r="QXD87" s="4"/>
      <c r="QXE87" s="4"/>
      <c r="QXF87" s="4"/>
      <c r="QXG87" s="4"/>
      <c r="QXH87" s="4"/>
      <c r="QXI87" s="4"/>
      <c r="QXJ87" s="4"/>
      <c r="QXK87" s="4"/>
      <c r="QXL87" s="4"/>
      <c r="QXM87" s="4"/>
      <c r="QXN87" s="4"/>
      <c r="QXO87" s="4"/>
      <c r="QXP87" s="4"/>
      <c r="QXQ87" s="4"/>
      <c r="QXR87" s="4"/>
      <c r="QXS87" s="4"/>
      <c r="QXT87" s="4"/>
      <c r="QXU87" s="4"/>
      <c r="QXV87" s="4"/>
      <c r="QXW87" s="4"/>
      <c r="QXX87" s="4"/>
      <c r="QXY87" s="4"/>
      <c r="QXZ87" s="4"/>
      <c r="QYA87" s="4"/>
      <c r="QYB87" s="4"/>
      <c r="QYC87" s="4"/>
      <c r="QYD87" s="4"/>
      <c r="QYE87" s="4"/>
      <c r="QYF87" s="4"/>
      <c r="QYG87" s="4"/>
      <c r="QYH87" s="4"/>
      <c r="QYI87" s="4"/>
      <c r="QYJ87" s="4"/>
      <c r="QYK87" s="4"/>
      <c r="QYL87" s="4"/>
      <c r="QYM87" s="4"/>
      <c r="QYN87" s="4"/>
      <c r="QYO87" s="4"/>
      <c r="QYP87" s="4"/>
      <c r="QYQ87" s="4"/>
      <c r="QYR87" s="4"/>
      <c r="QYS87" s="4"/>
      <c r="QYT87" s="4"/>
      <c r="QYU87" s="4"/>
      <c r="QYV87" s="4"/>
      <c r="QYW87" s="4"/>
      <c r="QYX87" s="4"/>
      <c r="QYY87" s="4"/>
      <c r="QYZ87" s="4"/>
      <c r="QZA87" s="4"/>
      <c r="QZB87" s="4"/>
      <c r="QZC87" s="4"/>
      <c r="QZD87" s="4"/>
      <c r="QZE87" s="4"/>
      <c r="QZF87" s="4"/>
      <c r="QZG87" s="4"/>
      <c r="QZH87" s="4"/>
      <c r="QZI87" s="4"/>
      <c r="QZJ87" s="4"/>
      <c r="QZK87" s="4"/>
      <c r="QZL87" s="4"/>
      <c r="QZM87" s="4"/>
      <c r="QZN87" s="4"/>
      <c r="QZO87" s="4"/>
      <c r="QZP87" s="4"/>
      <c r="QZQ87" s="4"/>
      <c r="QZR87" s="4"/>
      <c r="QZS87" s="4"/>
      <c r="QZT87" s="4"/>
      <c r="QZU87" s="4"/>
      <c r="QZV87" s="4"/>
      <c r="QZW87" s="4"/>
      <c r="QZX87" s="4"/>
      <c r="QZY87" s="4"/>
      <c r="QZZ87" s="4"/>
      <c r="RAA87" s="4"/>
      <c r="RAB87" s="4"/>
      <c r="RAC87" s="4"/>
      <c r="RAD87" s="4"/>
      <c r="RAE87" s="4"/>
      <c r="RAF87" s="4"/>
      <c r="RAG87" s="4"/>
      <c r="RAH87" s="4"/>
      <c r="RAI87" s="4"/>
      <c r="RAJ87" s="4"/>
      <c r="RAK87" s="4"/>
      <c r="RAL87" s="4"/>
      <c r="RAM87" s="4"/>
      <c r="RAN87" s="4"/>
      <c r="RAO87" s="4"/>
      <c r="RAP87" s="4"/>
      <c r="RAQ87" s="4"/>
      <c r="RAR87" s="4"/>
      <c r="RAS87" s="4"/>
      <c r="RAT87" s="4"/>
      <c r="RAU87" s="4"/>
      <c r="RAV87" s="4"/>
      <c r="RAW87" s="4"/>
      <c r="RAX87" s="4"/>
      <c r="RAY87" s="4"/>
      <c r="RAZ87" s="4"/>
      <c r="RBA87" s="4"/>
      <c r="RBB87" s="4"/>
      <c r="RBC87" s="4"/>
      <c r="RBD87" s="4"/>
      <c r="RBE87" s="4"/>
      <c r="RBF87" s="4"/>
      <c r="RBG87" s="4"/>
      <c r="RBH87" s="4"/>
      <c r="RBI87" s="4"/>
      <c r="RBJ87" s="4"/>
      <c r="RBK87" s="4"/>
      <c r="RBL87" s="4"/>
      <c r="RBM87" s="4"/>
      <c r="RBN87" s="4"/>
      <c r="RBO87" s="4"/>
      <c r="RBP87" s="4"/>
      <c r="RBQ87" s="4"/>
      <c r="RBR87" s="4"/>
      <c r="RBS87" s="4"/>
      <c r="RBT87" s="4"/>
      <c r="RBU87" s="4"/>
      <c r="RBV87" s="4"/>
      <c r="RBW87" s="4"/>
      <c r="RBX87" s="4"/>
      <c r="RBY87" s="4"/>
      <c r="RBZ87" s="4"/>
      <c r="RCA87" s="4"/>
      <c r="RCB87" s="4"/>
      <c r="RCC87" s="4"/>
      <c r="RCD87" s="4"/>
      <c r="RCE87" s="4"/>
      <c r="RCF87" s="4"/>
      <c r="RCG87" s="4"/>
      <c r="RCH87" s="4"/>
      <c r="RCI87" s="4"/>
      <c r="RCJ87" s="4"/>
      <c r="RCK87" s="4"/>
      <c r="RCL87" s="4"/>
      <c r="RCS87" s="4"/>
      <c r="RCT87" s="4"/>
      <c r="RCU87" s="4"/>
      <c r="RCV87" s="4"/>
      <c r="RCW87" s="4"/>
      <c r="RCX87" s="4"/>
      <c r="RCY87" s="4"/>
      <c r="RCZ87" s="4"/>
      <c r="RDA87" s="4"/>
      <c r="RDB87" s="4"/>
      <c r="RDC87" s="4"/>
      <c r="RDD87" s="4"/>
      <c r="RDE87" s="4"/>
      <c r="RDF87" s="4"/>
      <c r="RDG87" s="4"/>
      <c r="RDH87" s="4"/>
      <c r="RDI87" s="4"/>
      <c r="RDJ87" s="4"/>
      <c r="RDK87" s="4"/>
      <c r="RDL87" s="4"/>
      <c r="RDM87" s="4"/>
      <c r="RDN87" s="4"/>
      <c r="RDO87" s="4"/>
      <c r="RDP87" s="4"/>
      <c r="RDQ87" s="4"/>
      <c r="RDR87" s="4"/>
      <c r="RDS87" s="4"/>
      <c r="RDT87" s="4"/>
      <c r="RDU87" s="4"/>
      <c r="RDV87" s="4"/>
      <c r="RDW87" s="4"/>
      <c r="RDX87" s="4"/>
      <c r="RDY87" s="4"/>
      <c r="RDZ87" s="4"/>
      <c r="REA87" s="4"/>
      <c r="REB87" s="4"/>
      <c r="REC87" s="4"/>
      <c r="RED87" s="4"/>
      <c r="REE87" s="4"/>
      <c r="REF87" s="4"/>
      <c r="REG87" s="4"/>
      <c r="REH87" s="4"/>
      <c r="REI87" s="4"/>
      <c r="REJ87" s="4"/>
      <c r="REK87" s="4"/>
      <c r="REL87" s="4"/>
      <c r="REM87" s="4"/>
      <c r="REN87" s="4"/>
      <c r="REO87" s="4"/>
      <c r="REP87" s="4"/>
      <c r="REQ87" s="4"/>
      <c r="RER87" s="4"/>
      <c r="RES87" s="4"/>
      <c r="RET87" s="4"/>
      <c r="REU87" s="4"/>
      <c r="REV87" s="4"/>
      <c r="REW87" s="4"/>
      <c r="REX87" s="4"/>
      <c r="REY87" s="4"/>
      <c r="REZ87" s="4"/>
      <c r="RFA87" s="4"/>
      <c r="RFB87" s="4"/>
      <c r="RFC87" s="4"/>
      <c r="RFD87" s="4"/>
      <c r="RFE87" s="4"/>
      <c r="RFF87" s="4"/>
      <c r="RFG87" s="4"/>
      <c r="RFH87" s="4"/>
      <c r="RFI87" s="4"/>
      <c r="RFJ87" s="4"/>
      <c r="RFK87" s="4"/>
      <c r="RFL87" s="4"/>
      <c r="RFM87" s="4"/>
      <c r="RFN87" s="4"/>
      <c r="RFO87" s="4"/>
      <c r="RFP87" s="4"/>
      <c r="RFQ87" s="4"/>
      <c r="RFR87" s="4"/>
      <c r="RFS87" s="4"/>
      <c r="RFT87" s="4"/>
      <c r="RFU87" s="4"/>
      <c r="RFV87" s="4"/>
      <c r="RFW87" s="4"/>
      <c r="RFX87" s="4"/>
      <c r="RFY87" s="4"/>
      <c r="RFZ87" s="4"/>
      <c r="RGA87" s="4"/>
      <c r="RGB87" s="4"/>
      <c r="RGC87" s="4"/>
      <c r="RGD87" s="4"/>
      <c r="RGE87" s="4"/>
      <c r="RGF87" s="4"/>
      <c r="RGG87" s="4"/>
      <c r="RGH87" s="4"/>
      <c r="RGI87" s="4"/>
      <c r="RGJ87" s="4"/>
      <c r="RGK87" s="4"/>
      <c r="RGL87" s="4"/>
      <c r="RGM87" s="4"/>
      <c r="RGN87" s="4"/>
      <c r="RGO87" s="4"/>
      <c r="RGP87" s="4"/>
      <c r="RGQ87" s="4"/>
      <c r="RGR87" s="4"/>
      <c r="RGS87" s="4"/>
      <c r="RGT87" s="4"/>
      <c r="RGU87" s="4"/>
      <c r="RGV87" s="4"/>
      <c r="RGW87" s="4"/>
      <c r="RGX87" s="4"/>
      <c r="RGY87" s="4"/>
      <c r="RGZ87" s="4"/>
      <c r="RHA87" s="4"/>
      <c r="RHB87" s="4"/>
      <c r="RHC87" s="4"/>
      <c r="RHD87" s="4"/>
      <c r="RHE87" s="4"/>
      <c r="RHF87" s="4"/>
      <c r="RHG87" s="4"/>
      <c r="RHH87" s="4"/>
      <c r="RHI87" s="4"/>
      <c r="RHJ87" s="4"/>
      <c r="RHK87" s="4"/>
      <c r="RHL87" s="4"/>
      <c r="RHM87" s="4"/>
      <c r="RHN87" s="4"/>
      <c r="RHO87" s="4"/>
      <c r="RHP87" s="4"/>
      <c r="RHQ87" s="4"/>
      <c r="RHR87" s="4"/>
      <c r="RHS87" s="4"/>
      <c r="RHT87" s="4"/>
      <c r="RHU87" s="4"/>
      <c r="RHV87" s="4"/>
      <c r="RHW87" s="4"/>
      <c r="RHX87" s="4"/>
      <c r="RHY87" s="4"/>
      <c r="RHZ87" s="4"/>
      <c r="RIA87" s="4"/>
      <c r="RIB87" s="4"/>
      <c r="RIC87" s="4"/>
      <c r="RID87" s="4"/>
      <c r="RIE87" s="4"/>
      <c r="RIF87" s="4"/>
      <c r="RIG87" s="4"/>
      <c r="RIH87" s="4"/>
      <c r="RII87" s="4"/>
      <c r="RIJ87" s="4"/>
      <c r="RIK87" s="4"/>
      <c r="RIL87" s="4"/>
      <c r="RIM87" s="4"/>
      <c r="RIN87" s="4"/>
      <c r="RIO87" s="4"/>
      <c r="RIP87" s="4"/>
      <c r="RIQ87" s="4"/>
      <c r="RIR87" s="4"/>
      <c r="RIS87" s="4"/>
      <c r="RIT87" s="4"/>
      <c r="RIU87" s="4"/>
      <c r="RIV87" s="4"/>
      <c r="RIW87" s="4"/>
      <c r="RIX87" s="4"/>
      <c r="RIY87" s="4"/>
      <c r="RIZ87" s="4"/>
      <c r="RJA87" s="4"/>
      <c r="RJB87" s="4"/>
      <c r="RJC87" s="4"/>
      <c r="RJD87" s="4"/>
      <c r="RJE87" s="4"/>
      <c r="RJF87" s="4"/>
      <c r="RJG87" s="4"/>
      <c r="RJH87" s="4"/>
      <c r="RJI87" s="4"/>
      <c r="RJJ87" s="4"/>
      <c r="RJK87" s="4"/>
      <c r="RJL87" s="4"/>
      <c r="RJM87" s="4"/>
      <c r="RJN87" s="4"/>
      <c r="RJO87" s="4"/>
      <c r="RJP87" s="4"/>
      <c r="RJQ87" s="4"/>
      <c r="RJR87" s="4"/>
      <c r="RJS87" s="4"/>
      <c r="RJT87" s="4"/>
      <c r="RJU87" s="4"/>
      <c r="RJV87" s="4"/>
      <c r="RJW87" s="4"/>
      <c r="RJX87" s="4"/>
      <c r="RJY87" s="4"/>
      <c r="RJZ87" s="4"/>
      <c r="RKA87" s="4"/>
      <c r="RKB87" s="4"/>
      <c r="RKC87" s="4"/>
      <c r="RKD87" s="4"/>
      <c r="RKE87" s="4"/>
      <c r="RKF87" s="4"/>
      <c r="RKG87" s="4"/>
      <c r="RKH87" s="4"/>
      <c r="RKI87" s="4"/>
      <c r="RKJ87" s="4"/>
      <c r="RKK87" s="4"/>
      <c r="RKL87" s="4"/>
      <c r="RKM87" s="4"/>
      <c r="RKN87" s="4"/>
      <c r="RKO87" s="4"/>
      <c r="RKP87" s="4"/>
      <c r="RKQ87" s="4"/>
      <c r="RKR87" s="4"/>
      <c r="RKS87" s="4"/>
      <c r="RKT87" s="4"/>
      <c r="RKU87" s="4"/>
      <c r="RKV87" s="4"/>
      <c r="RKW87" s="4"/>
      <c r="RKX87" s="4"/>
      <c r="RKY87" s="4"/>
      <c r="RKZ87" s="4"/>
      <c r="RLA87" s="4"/>
      <c r="RLB87" s="4"/>
      <c r="RLC87" s="4"/>
      <c r="RLD87" s="4"/>
      <c r="RLE87" s="4"/>
      <c r="RLF87" s="4"/>
      <c r="RLG87" s="4"/>
      <c r="RLH87" s="4"/>
      <c r="RLI87" s="4"/>
      <c r="RLJ87" s="4"/>
      <c r="RLK87" s="4"/>
      <c r="RLL87" s="4"/>
      <c r="RLM87" s="4"/>
      <c r="RLN87" s="4"/>
      <c r="RLO87" s="4"/>
      <c r="RLP87" s="4"/>
      <c r="RLQ87" s="4"/>
      <c r="RLR87" s="4"/>
      <c r="RLS87" s="4"/>
      <c r="RLT87" s="4"/>
      <c r="RLU87" s="4"/>
      <c r="RLV87" s="4"/>
      <c r="RLW87" s="4"/>
      <c r="RLX87" s="4"/>
      <c r="RLY87" s="4"/>
      <c r="RLZ87" s="4"/>
      <c r="RMA87" s="4"/>
      <c r="RMB87" s="4"/>
      <c r="RMC87" s="4"/>
      <c r="RMD87" s="4"/>
      <c r="RME87" s="4"/>
      <c r="RMF87" s="4"/>
      <c r="RMG87" s="4"/>
      <c r="RMH87" s="4"/>
      <c r="RMO87" s="4"/>
      <c r="RMP87" s="4"/>
      <c r="RMQ87" s="4"/>
      <c r="RMR87" s="4"/>
      <c r="RMS87" s="4"/>
      <c r="RMT87" s="4"/>
      <c r="RMU87" s="4"/>
      <c r="RMV87" s="4"/>
      <c r="RMW87" s="4"/>
      <c r="RMX87" s="4"/>
      <c r="RMY87" s="4"/>
      <c r="RMZ87" s="4"/>
      <c r="RNA87" s="4"/>
      <c r="RNB87" s="4"/>
      <c r="RNC87" s="4"/>
      <c r="RND87" s="4"/>
      <c r="RNE87" s="4"/>
      <c r="RNF87" s="4"/>
      <c r="RNG87" s="4"/>
      <c r="RNH87" s="4"/>
      <c r="RNI87" s="4"/>
      <c r="RNJ87" s="4"/>
      <c r="RNK87" s="4"/>
      <c r="RNL87" s="4"/>
      <c r="RNM87" s="4"/>
      <c r="RNN87" s="4"/>
      <c r="RNO87" s="4"/>
      <c r="RNP87" s="4"/>
      <c r="RNQ87" s="4"/>
      <c r="RNR87" s="4"/>
      <c r="RNS87" s="4"/>
      <c r="RNT87" s="4"/>
      <c r="RNU87" s="4"/>
      <c r="RNV87" s="4"/>
      <c r="RNW87" s="4"/>
      <c r="RNX87" s="4"/>
      <c r="RNY87" s="4"/>
      <c r="RNZ87" s="4"/>
      <c r="ROA87" s="4"/>
      <c r="ROB87" s="4"/>
      <c r="ROC87" s="4"/>
      <c r="ROD87" s="4"/>
      <c r="ROE87" s="4"/>
      <c r="ROF87" s="4"/>
      <c r="ROG87" s="4"/>
      <c r="ROH87" s="4"/>
      <c r="ROI87" s="4"/>
      <c r="ROJ87" s="4"/>
      <c r="ROK87" s="4"/>
      <c r="ROL87" s="4"/>
      <c r="ROM87" s="4"/>
      <c r="RON87" s="4"/>
      <c r="ROO87" s="4"/>
      <c r="ROP87" s="4"/>
      <c r="ROQ87" s="4"/>
      <c r="ROR87" s="4"/>
      <c r="ROS87" s="4"/>
      <c r="ROT87" s="4"/>
      <c r="ROU87" s="4"/>
      <c r="ROV87" s="4"/>
      <c r="ROW87" s="4"/>
      <c r="ROX87" s="4"/>
      <c r="ROY87" s="4"/>
      <c r="ROZ87" s="4"/>
      <c r="RPA87" s="4"/>
      <c r="RPB87" s="4"/>
      <c r="RPC87" s="4"/>
      <c r="RPD87" s="4"/>
      <c r="RPE87" s="4"/>
      <c r="RPF87" s="4"/>
      <c r="RPG87" s="4"/>
      <c r="RPH87" s="4"/>
      <c r="RPI87" s="4"/>
      <c r="RPJ87" s="4"/>
      <c r="RPK87" s="4"/>
      <c r="RPL87" s="4"/>
      <c r="RPM87" s="4"/>
      <c r="RPN87" s="4"/>
      <c r="RPO87" s="4"/>
      <c r="RPP87" s="4"/>
      <c r="RPQ87" s="4"/>
      <c r="RPR87" s="4"/>
      <c r="RPS87" s="4"/>
      <c r="RPT87" s="4"/>
      <c r="RPU87" s="4"/>
      <c r="RPV87" s="4"/>
      <c r="RPW87" s="4"/>
      <c r="RPX87" s="4"/>
      <c r="RPY87" s="4"/>
      <c r="RPZ87" s="4"/>
      <c r="RQA87" s="4"/>
      <c r="RQB87" s="4"/>
      <c r="RQC87" s="4"/>
      <c r="RQD87" s="4"/>
      <c r="RQE87" s="4"/>
      <c r="RQF87" s="4"/>
      <c r="RQG87" s="4"/>
      <c r="RQH87" s="4"/>
      <c r="RQI87" s="4"/>
      <c r="RQJ87" s="4"/>
      <c r="RQK87" s="4"/>
      <c r="RQL87" s="4"/>
      <c r="RQM87" s="4"/>
      <c r="RQN87" s="4"/>
      <c r="RQO87" s="4"/>
      <c r="RQP87" s="4"/>
      <c r="RQQ87" s="4"/>
      <c r="RQR87" s="4"/>
      <c r="RQS87" s="4"/>
      <c r="RQT87" s="4"/>
      <c r="RQU87" s="4"/>
      <c r="RQV87" s="4"/>
      <c r="RQW87" s="4"/>
      <c r="RQX87" s="4"/>
      <c r="RQY87" s="4"/>
      <c r="RQZ87" s="4"/>
      <c r="RRA87" s="4"/>
      <c r="RRB87" s="4"/>
      <c r="RRC87" s="4"/>
      <c r="RRD87" s="4"/>
      <c r="RRE87" s="4"/>
      <c r="RRF87" s="4"/>
      <c r="RRG87" s="4"/>
      <c r="RRH87" s="4"/>
      <c r="RRI87" s="4"/>
      <c r="RRJ87" s="4"/>
      <c r="RRK87" s="4"/>
      <c r="RRL87" s="4"/>
      <c r="RRM87" s="4"/>
      <c r="RRN87" s="4"/>
      <c r="RRO87" s="4"/>
      <c r="RRP87" s="4"/>
      <c r="RRQ87" s="4"/>
      <c r="RRR87" s="4"/>
      <c r="RRS87" s="4"/>
      <c r="RRT87" s="4"/>
      <c r="RRU87" s="4"/>
      <c r="RRV87" s="4"/>
      <c r="RRW87" s="4"/>
      <c r="RRX87" s="4"/>
      <c r="RRY87" s="4"/>
      <c r="RRZ87" s="4"/>
      <c r="RSA87" s="4"/>
      <c r="RSB87" s="4"/>
      <c r="RSC87" s="4"/>
      <c r="RSD87" s="4"/>
      <c r="RSE87" s="4"/>
      <c r="RSF87" s="4"/>
      <c r="RSG87" s="4"/>
      <c r="RSH87" s="4"/>
      <c r="RSI87" s="4"/>
      <c r="RSJ87" s="4"/>
      <c r="RSK87" s="4"/>
      <c r="RSL87" s="4"/>
      <c r="RSM87" s="4"/>
      <c r="RSN87" s="4"/>
      <c r="RSO87" s="4"/>
      <c r="RSP87" s="4"/>
      <c r="RSQ87" s="4"/>
      <c r="RSR87" s="4"/>
      <c r="RSS87" s="4"/>
      <c r="RST87" s="4"/>
      <c r="RSU87" s="4"/>
      <c r="RSV87" s="4"/>
      <c r="RSW87" s="4"/>
      <c r="RSX87" s="4"/>
      <c r="RSY87" s="4"/>
      <c r="RSZ87" s="4"/>
      <c r="RTA87" s="4"/>
      <c r="RTB87" s="4"/>
      <c r="RTC87" s="4"/>
      <c r="RTD87" s="4"/>
      <c r="RTE87" s="4"/>
      <c r="RTF87" s="4"/>
      <c r="RTG87" s="4"/>
      <c r="RTH87" s="4"/>
      <c r="RTI87" s="4"/>
      <c r="RTJ87" s="4"/>
      <c r="RTK87" s="4"/>
      <c r="RTL87" s="4"/>
      <c r="RTM87" s="4"/>
      <c r="RTN87" s="4"/>
      <c r="RTO87" s="4"/>
      <c r="RTP87" s="4"/>
      <c r="RTQ87" s="4"/>
      <c r="RTR87" s="4"/>
      <c r="RTS87" s="4"/>
      <c r="RTT87" s="4"/>
      <c r="RTU87" s="4"/>
      <c r="RTV87" s="4"/>
      <c r="RTW87" s="4"/>
      <c r="RTX87" s="4"/>
      <c r="RTY87" s="4"/>
      <c r="RTZ87" s="4"/>
      <c r="RUA87" s="4"/>
      <c r="RUB87" s="4"/>
      <c r="RUC87" s="4"/>
      <c r="RUD87" s="4"/>
      <c r="RUE87" s="4"/>
      <c r="RUF87" s="4"/>
      <c r="RUG87" s="4"/>
      <c r="RUH87" s="4"/>
      <c r="RUI87" s="4"/>
      <c r="RUJ87" s="4"/>
      <c r="RUK87" s="4"/>
      <c r="RUL87" s="4"/>
      <c r="RUM87" s="4"/>
      <c r="RUN87" s="4"/>
      <c r="RUO87" s="4"/>
      <c r="RUP87" s="4"/>
      <c r="RUQ87" s="4"/>
      <c r="RUR87" s="4"/>
      <c r="RUS87" s="4"/>
      <c r="RUT87" s="4"/>
      <c r="RUU87" s="4"/>
      <c r="RUV87" s="4"/>
      <c r="RUW87" s="4"/>
      <c r="RUX87" s="4"/>
      <c r="RUY87" s="4"/>
      <c r="RUZ87" s="4"/>
      <c r="RVA87" s="4"/>
      <c r="RVB87" s="4"/>
      <c r="RVC87" s="4"/>
      <c r="RVD87" s="4"/>
      <c r="RVE87" s="4"/>
      <c r="RVF87" s="4"/>
      <c r="RVG87" s="4"/>
      <c r="RVH87" s="4"/>
      <c r="RVI87" s="4"/>
      <c r="RVJ87" s="4"/>
      <c r="RVK87" s="4"/>
      <c r="RVL87" s="4"/>
      <c r="RVM87" s="4"/>
      <c r="RVN87" s="4"/>
      <c r="RVO87" s="4"/>
      <c r="RVP87" s="4"/>
      <c r="RVQ87" s="4"/>
      <c r="RVR87" s="4"/>
      <c r="RVS87" s="4"/>
      <c r="RVT87" s="4"/>
      <c r="RVU87" s="4"/>
      <c r="RVV87" s="4"/>
      <c r="RVW87" s="4"/>
      <c r="RVX87" s="4"/>
      <c r="RVY87" s="4"/>
      <c r="RVZ87" s="4"/>
      <c r="RWA87" s="4"/>
      <c r="RWB87" s="4"/>
      <c r="RWC87" s="4"/>
      <c r="RWD87" s="4"/>
      <c r="RWK87" s="4"/>
      <c r="RWL87" s="4"/>
      <c r="RWM87" s="4"/>
      <c r="RWN87" s="4"/>
      <c r="RWO87" s="4"/>
      <c r="RWP87" s="4"/>
      <c r="RWQ87" s="4"/>
      <c r="RWR87" s="4"/>
      <c r="RWS87" s="4"/>
      <c r="RWT87" s="4"/>
      <c r="RWU87" s="4"/>
      <c r="RWV87" s="4"/>
      <c r="RWW87" s="4"/>
      <c r="RWX87" s="4"/>
      <c r="RWY87" s="4"/>
      <c r="RWZ87" s="4"/>
      <c r="RXA87" s="4"/>
      <c r="RXB87" s="4"/>
      <c r="RXC87" s="4"/>
      <c r="RXD87" s="4"/>
      <c r="RXE87" s="4"/>
      <c r="RXF87" s="4"/>
      <c r="RXG87" s="4"/>
      <c r="RXH87" s="4"/>
      <c r="RXI87" s="4"/>
      <c r="RXJ87" s="4"/>
      <c r="RXK87" s="4"/>
      <c r="RXL87" s="4"/>
      <c r="RXM87" s="4"/>
      <c r="RXN87" s="4"/>
      <c r="RXO87" s="4"/>
      <c r="RXP87" s="4"/>
      <c r="RXQ87" s="4"/>
      <c r="RXR87" s="4"/>
      <c r="RXS87" s="4"/>
      <c r="RXT87" s="4"/>
      <c r="RXU87" s="4"/>
      <c r="RXV87" s="4"/>
      <c r="RXW87" s="4"/>
      <c r="RXX87" s="4"/>
      <c r="RXY87" s="4"/>
      <c r="RXZ87" s="4"/>
      <c r="RYA87" s="4"/>
      <c r="RYB87" s="4"/>
      <c r="RYC87" s="4"/>
      <c r="RYD87" s="4"/>
      <c r="RYE87" s="4"/>
      <c r="RYF87" s="4"/>
      <c r="RYG87" s="4"/>
      <c r="RYH87" s="4"/>
      <c r="RYI87" s="4"/>
      <c r="RYJ87" s="4"/>
      <c r="RYK87" s="4"/>
      <c r="RYL87" s="4"/>
      <c r="RYM87" s="4"/>
      <c r="RYN87" s="4"/>
      <c r="RYO87" s="4"/>
      <c r="RYP87" s="4"/>
      <c r="RYQ87" s="4"/>
      <c r="RYR87" s="4"/>
      <c r="RYS87" s="4"/>
      <c r="RYT87" s="4"/>
      <c r="RYU87" s="4"/>
      <c r="RYV87" s="4"/>
      <c r="RYW87" s="4"/>
      <c r="RYX87" s="4"/>
      <c r="RYY87" s="4"/>
      <c r="RYZ87" s="4"/>
      <c r="RZA87" s="4"/>
      <c r="RZB87" s="4"/>
      <c r="RZC87" s="4"/>
      <c r="RZD87" s="4"/>
      <c r="RZE87" s="4"/>
      <c r="RZF87" s="4"/>
      <c r="RZG87" s="4"/>
      <c r="RZH87" s="4"/>
      <c r="RZI87" s="4"/>
      <c r="RZJ87" s="4"/>
      <c r="RZK87" s="4"/>
      <c r="RZL87" s="4"/>
      <c r="RZM87" s="4"/>
      <c r="RZN87" s="4"/>
      <c r="RZO87" s="4"/>
      <c r="RZP87" s="4"/>
      <c r="RZQ87" s="4"/>
      <c r="RZR87" s="4"/>
      <c r="RZS87" s="4"/>
      <c r="RZT87" s="4"/>
      <c r="RZU87" s="4"/>
      <c r="RZV87" s="4"/>
      <c r="RZW87" s="4"/>
      <c r="RZX87" s="4"/>
      <c r="RZY87" s="4"/>
      <c r="RZZ87" s="4"/>
      <c r="SAA87" s="4"/>
      <c r="SAB87" s="4"/>
      <c r="SAC87" s="4"/>
      <c r="SAD87" s="4"/>
      <c r="SAE87" s="4"/>
      <c r="SAF87" s="4"/>
      <c r="SAG87" s="4"/>
      <c r="SAH87" s="4"/>
      <c r="SAI87" s="4"/>
      <c r="SAJ87" s="4"/>
      <c r="SAK87" s="4"/>
      <c r="SAL87" s="4"/>
      <c r="SAM87" s="4"/>
      <c r="SAN87" s="4"/>
      <c r="SAO87" s="4"/>
      <c r="SAP87" s="4"/>
      <c r="SAQ87" s="4"/>
      <c r="SAR87" s="4"/>
      <c r="SAS87" s="4"/>
      <c r="SAT87" s="4"/>
      <c r="SAU87" s="4"/>
      <c r="SAV87" s="4"/>
      <c r="SAW87" s="4"/>
      <c r="SAX87" s="4"/>
      <c r="SAY87" s="4"/>
      <c r="SAZ87" s="4"/>
      <c r="SBA87" s="4"/>
      <c r="SBB87" s="4"/>
      <c r="SBC87" s="4"/>
      <c r="SBD87" s="4"/>
      <c r="SBE87" s="4"/>
      <c r="SBF87" s="4"/>
      <c r="SBG87" s="4"/>
      <c r="SBH87" s="4"/>
      <c r="SBI87" s="4"/>
      <c r="SBJ87" s="4"/>
      <c r="SBK87" s="4"/>
      <c r="SBL87" s="4"/>
      <c r="SBM87" s="4"/>
      <c r="SBN87" s="4"/>
      <c r="SBO87" s="4"/>
      <c r="SBP87" s="4"/>
      <c r="SBQ87" s="4"/>
      <c r="SBR87" s="4"/>
      <c r="SBS87" s="4"/>
      <c r="SBT87" s="4"/>
      <c r="SBU87" s="4"/>
      <c r="SBV87" s="4"/>
      <c r="SBW87" s="4"/>
      <c r="SBX87" s="4"/>
      <c r="SBY87" s="4"/>
      <c r="SBZ87" s="4"/>
      <c r="SCA87" s="4"/>
      <c r="SCB87" s="4"/>
      <c r="SCC87" s="4"/>
      <c r="SCD87" s="4"/>
      <c r="SCE87" s="4"/>
      <c r="SCF87" s="4"/>
      <c r="SCG87" s="4"/>
      <c r="SCH87" s="4"/>
      <c r="SCI87" s="4"/>
      <c r="SCJ87" s="4"/>
      <c r="SCK87" s="4"/>
      <c r="SCL87" s="4"/>
      <c r="SCM87" s="4"/>
      <c r="SCN87" s="4"/>
      <c r="SCO87" s="4"/>
      <c r="SCP87" s="4"/>
      <c r="SCQ87" s="4"/>
      <c r="SCR87" s="4"/>
      <c r="SCS87" s="4"/>
      <c r="SCT87" s="4"/>
      <c r="SCU87" s="4"/>
      <c r="SCV87" s="4"/>
      <c r="SCW87" s="4"/>
      <c r="SCX87" s="4"/>
      <c r="SCY87" s="4"/>
      <c r="SCZ87" s="4"/>
      <c r="SDA87" s="4"/>
      <c r="SDB87" s="4"/>
      <c r="SDC87" s="4"/>
      <c r="SDD87" s="4"/>
      <c r="SDE87" s="4"/>
      <c r="SDF87" s="4"/>
      <c r="SDG87" s="4"/>
      <c r="SDH87" s="4"/>
      <c r="SDI87" s="4"/>
      <c r="SDJ87" s="4"/>
      <c r="SDK87" s="4"/>
      <c r="SDL87" s="4"/>
      <c r="SDM87" s="4"/>
      <c r="SDN87" s="4"/>
      <c r="SDO87" s="4"/>
      <c r="SDP87" s="4"/>
      <c r="SDQ87" s="4"/>
      <c r="SDR87" s="4"/>
      <c r="SDS87" s="4"/>
      <c r="SDT87" s="4"/>
      <c r="SDU87" s="4"/>
      <c r="SDV87" s="4"/>
      <c r="SDW87" s="4"/>
      <c r="SDX87" s="4"/>
      <c r="SDY87" s="4"/>
      <c r="SDZ87" s="4"/>
      <c r="SEA87" s="4"/>
      <c r="SEB87" s="4"/>
      <c r="SEC87" s="4"/>
      <c r="SED87" s="4"/>
      <c r="SEE87" s="4"/>
      <c r="SEF87" s="4"/>
      <c r="SEG87" s="4"/>
      <c r="SEH87" s="4"/>
      <c r="SEI87" s="4"/>
      <c r="SEJ87" s="4"/>
      <c r="SEK87" s="4"/>
      <c r="SEL87" s="4"/>
      <c r="SEM87" s="4"/>
      <c r="SEN87" s="4"/>
      <c r="SEO87" s="4"/>
      <c r="SEP87" s="4"/>
      <c r="SEQ87" s="4"/>
      <c r="SER87" s="4"/>
      <c r="SES87" s="4"/>
      <c r="SET87" s="4"/>
      <c r="SEU87" s="4"/>
      <c r="SEV87" s="4"/>
      <c r="SEW87" s="4"/>
      <c r="SEX87" s="4"/>
      <c r="SEY87" s="4"/>
      <c r="SEZ87" s="4"/>
      <c r="SFA87" s="4"/>
      <c r="SFB87" s="4"/>
      <c r="SFC87" s="4"/>
      <c r="SFD87" s="4"/>
      <c r="SFE87" s="4"/>
      <c r="SFF87" s="4"/>
      <c r="SFG87" s="4"/>
      <c r="SFH87" s="4"/>
      <c r="SFI87" s="4"/>
      <c r="SFJ87" s="4"/>
      <c r="SFK87" s="4"/>
      <c r="SFL87" s="4"/>
      <c r="SFM87" s="4"/>
      <c r="SFN87" s="4"/>
      <c r="SFO87" s="4"/>
      <c r="SFP87" s="4"/>
      <c r="SFQ87" s="4"/>
      <c r="SFR87" s="4"/>
      <c r="SFS87" s="4"/>
      <c r="SFT87" s="4"/>
      <c r="SFU87" s="4"/>
      <c r="SFV87" s="4"/>
      <c r="SFW87" s="4"/>
      <c r="SFX87" s="4"/>
      <c r="SFY87" s="4"/>
      <c r="SFZ87" s="4"/>
      <c r="SGG87" s="4"/>
      <c r="SGH87" s="4"/>
      <c r="SGI87" s="4"/>
      <c r="SGJ87" s="4"/>
      <c r="SGK87" s="4"/>
      <c r="SGL87" s="4"/>
      <c r="SGM87" s="4"/>
      <c r="SGN87" s="4"/>
      <c r="SGO87" s="4"/>
      <c r="SGP87" s="4"/>
      <c r="SGQ87" s="4"/>
      <c r="SGR87" s="4"/>
      <c r="SGS87" s="4"/>
      <c r="SGT87" s="4"/>
      <c r="SGU87" s="4"/>
      <c r="SGV87" s="4"/>
      <c r="SGW87" s="4"/>
      <c r="SGX87" s="4"/>
      <c r="SGY87" s="4"/>
      <c r="SGZ87" s="4"/>
      <c r="SHA87" s="4"/>
      <c r="SHB87" s="4"/>
      <c r="SHC87" s="4"/>
      <c r="SHD87" s="4"/>
      <c r="SHE87" s="4"/>
      <c r="SHF87" s="4"/>
      <c r="SHG87" s="4"/>
      <c r="SHH87" s="4"/>
      <c r="SHI87" s="4"/>
      <c r="SHJ87" s="4"/>
      <c r="SHK87" s="4"/>
      <c r="SHL87" s="4"/>
      <c r="SHM87" s="4"/>
      <c r="SHN87" s="4"/>
      <c r="SHO87" s="4"/>
      <c r="SHP87" s="4"/>
      <c r="SHQ87" s="4"/>
      <c r="SHR87" s="4"/>
      <c r="SHS87" s="4"/>
      <c r="SHT87" s="4"/>
      <c r="SHU87" s="4"/>
      <c r="SHV87" s="4"/>
      <c r="SHW87" s="4"/>
      <c r="SHX87" s="4"/>
      <c r="SHY87" s="4"/>
      <c r="SHZ87" s="4"/>
      <c r="SIA87" s="4"/>
      <c r="SIB87" s="4"/>
      <c r="SIC87" s="4"/>
      <c r="SID87" s="4"/>
      <c r="SIE87" s="4"/>
      <c r="SIF87" s="4"/>
      <c r="SIG87" s="4"/>
      <c r="SIH87" s="4"/>
      <c r="SII87" s="4"/>
      <c r="SIJ87" s="4"/>
      <c r="SIK87" s="4"/>
      <c r="SIL87" s="4"/>
      <c r="SIM87" s="4"/>
      <c r="SIN87" s="4"/>
      <c r="SIO87" s="4"/>
      <c r="SIP87" s="4"/>
      <c r="SIQ87" s="4"/>
      <c r="SIR87" s="4"/>
      <c r="SIS87" s="4"/>
      <c r="SIT87" s="4"/>
      <c r="SIU87" s="4"/>
      <c r="SIV87" s="4"/>
      <c r="SIW87" s="4"/>
      <c r="SIX87" s="4"/>
      <c r="SIY87" s="4"/>
      <c r="SIZ87" s="4"/>
      <c r="SJA87" s="4"/>
      <c r="SJB87" s="4"/>
      <c r="SJC87" s="4"/>
      <c r="SJD87" s="4"/>
      <c r="SJE87" s="4"/>
      <c r="SJF87" s="4"/>
      <c r="SJG87" s="4"/>
      <c r="SJH87" s="4"/>
      <c r="SJI87" s="4"/>
      <c r="SJJ87" s="4"/>
      <c r="SJK87" s="4"/>
      <c r="SJL87" s="4"/>
      <c r="SJM87" s="4"/>
      <c r="SJN87" s="4"/>
      <c r="SJO87" s="4"/>
      <c r="SJP87" s="4"/>
      <c r="SJQ87" s="4"/>
      <c r="SJR87" s="4"/>
      <c r="SJS87" s="4"/>
      <c r="SJT87" s="4"/>
      <c r="SJU87" s="4"/>
      <c r="SJV87" s="4"/>
      <c r="SJW87" s="4"/>
      <c r="SJX87" s="4"/>
      <c r="SJY87" s="4"/>
      <c r="SJZ87" s="4"/>
      <c r="SKA87" s="4"/>
      <c r="SKB87" s="4"/>
      <c r="SKC87" s="4"/>
      <c r="SKD87" s="4"/>
      <c r="SKE87" s="4"/>
      <c r="SKF87" s="4"/>
      <c r="SKG87" s="4"/>
      <c r="SKH87" s="4"/>
      <c r="SKI87" s="4"/>
      <c r="SKJ87" s="4"/>
      <c r="SKK87" s="4"/>
      <c r="SKL87" s="4"/>
      <c r="SKM87" s="4"/>
      <c r="SKN87" s="4"/>
      <c r="SKO87" s="4"/>
      <c r="SKP87" s="4"/>
      <c r="SKQ87" s="4"/>
      <c r="SKR87" s="4"/>
      <c r="SKS87" s="4"/>
      <c r="SKT87" s="4"/>
      <c r="SKU87" s="4"/>
      <c r="SKV87" s="4"/>
      <c r="SKW87" s="4"/>
      <c r="SKX87" s="4"/>
      <c r="SKY87" s="4"/>
      <c r="SKZ87" s="4"/>
      <c r="SLA87" s="4"/>
      <c r="SLB87" s="4"/>
      <c r="SLC87" s="4"/>
      <c r="SLD87" s="4"/>
      <c r="SLE87" s="4"/>
      <c r="SLF87" s="4"/>
      <c r="SLG87" s="4"/>
      <c r="SLH87" s="4"/>
      <c r="SLI87" s="4"/>
      <c r="SLJ87" s="4"/>
      <c r="SLK87" s="4"/>
      <c r="SLL87" s="4"/>
      <c r="SLM87" s="4"/>
      <c r="SLN87" s="4"/>
      <c r="SLO87" s="4"/>
      <c r="SLP87" s="4"/>
      <c r="SLQ87" s="4"/>
      <c r="SLR87" s="4"/>
      <c r="SLS87" s="4"/>
      <c r="SLT87" s="4"/>
      <c r="SLU87" s="4"/>
      <c r="SLV87" s="4"/>
      <c r="SLW87" s="4"/>
      <c r="SLX87" s="4"/>
      <c r="SLY87" s="4"/>
      <c r="SLZ87" s="4"/>
      <c r="SMA87" s="4"/>
      <c r="SMB87" s="4"/>
      <c r="SMC87" s="4"/>
      <c r="SMD87" s="4"/>
      <c r="SME87" s="4"/>
      <c r="SMF87" s="4"/>
      <c r="SMG87" s="4"/>
      <c r="SMH87" s="4"/>
      <c r="SMI87" s="4"/>
      <c r="SMJ87" s="4"/>
      <c r="SMK87" s="4"/>
      <c r="SML87" s="4"/>
      <c r="SMM87" s="4"/>
      <c r="SMN87" s="4"/>
      <c r="SMO87" s="4"/>
      <c r="SMP87" s="4"/>
      <c r="SMQ87" s="4"/>
      <c r="SMR87" s="4"/>
      <c r="SMS87" s="4"/>
      <c r="SMT87" s="4"/>
      <c r="SMU87" s="4"/>
      <c r="SMV87" s="4"/>
      <c r="SMW87" s="4"/>
      <c r="SMX87" s="4"/>
      <c r="SMY87" s="4"/>
      <c r="SMZ87" s="4"/>
      <c r="SNA87" s="4"/>
      <c r="SNB87" s="4"/>
      <c r="SNC87" s="4"/>
      <c r="SND87" s="4"/>
      <c r="SNE87" s="4"/>
      <c r="SNF87" s="4"/>
      <c r="SNG87" s="4"/>
      <c r="SNH87" s="4"/>
      <c r="SNI87" s="4"/>
      <c r="SNJ87" s="4"/>
      <c r="SNK87" s="4"/>
      <c r="SNL87" s="4"/>
      <c r="SNM87" s="4"/>
      <c r="SNN87" s="4"/>
      <c r="SNO87" s="4"/>
      <c r="SNP87" s="4"/>
      <c r="SNQ87" s="4"/>
      <c r="SNR87" s="4"/>
      <c r="SNS87" s="4"/>
      <c r="SNT87" s="4"/>
      <c r="SNU87" s="4"/>
      <c r="SNV87" s="4"/>
      <c r="SNW87" s="4"/>
      <c r="SNX87" s="4"/>
      <c r="SNY87" s="4"/>
      <c r="SNZ87" s="4"/>
      <c r="SOA87" s="4"/>
      <c r="SOB87" s="4"/>
      <c r="SOC87" s="4"/>
      <c r="SOD87" s="4"/>
      <c r="SOE87" s="4"/>
      <c r="SOF87" s="4"/>
      <c r="SOG87" s="4"/>
      <c r="SOH87" s="4"/>
      <c r="SOI87" s="4"/>
      <c r="SOJ87" s="4"/>
      <c r="SOK87" s="4"/>
      <c r="SOL87" s="4"/>
      <c r="SOM87" s="4"/>
      <c r="SON87" s="4"/>
      <c r="SOO87" s="4"/>
      <c r="SOP87" s="4"/>
      <c r="SOQ87" s="4"/>
      <c r="SOR87" s="4"/>
      <c r="SOS87" s="4"/>
      <c r="SOT87" s="4"/>
      <c r="SOU87" s="4"/>
      <c r="SOV87" s="4"/>
      <c r="SOW87" s="4"/>
      <c r="SOX87" s="4"/>
      <c r="SOY87" s="4"/>
      <c r="SOZ87" s="4"/>
      <c r="SPA87" s="4"/>
      <c r="SPB87" s="4"/>
      <c r="SPC87" s="4"/>
      <c r="SPD87" s="4"/>
      <c r="SPE87" s="4"/>
      <c r="SPF87" s="4"/>
      <c r="SPG87" s="4"/>
      <c r="SPH87" s="4"/>
      <c r="SPI87" s="4"/>
      <c r="SPJ87" s="4"/>
      <c r="SPK87" s="4"/>
      <c r="SPL87" s="4"/>
      <c r="SPM87" s="4"/>
      <c r="SPN87" s="4"/>
      <c r="SPO87" s="4"/>
      <c r="SPP87" s="4"/>
      <c r="SPQ87" s="4"/>
      <c r="SPR87" s="4"/>
      <c r="SPS87" s="4"/>
      <c r="SPT87" s="4"/>
      <c r="SPU87" s="4"/>
      <c r="SPV87" s="4"/>
      <c r="SQC87" s="4"/>
      <c r="SQD87" s="4"/>
      <c r="SQE87" s="4"/>
      <c r="SQF87" s="4"/>
      <c r="SQG87" s="4"/>
      <c r="SQH87" s="4"/>
      <c r="SQI87" s="4"/>
      <c r="SQJ87" s="4"/>
      <c r="SQK87" s="4"/>
      <c r="SQL87" s="4"/>
      <c r="SQM87" s="4"/>
      <c r="SQN87" s="4"/>
      <c r="SQO87" s="4"/>
      <c r="SQP87" s="4"/>
      <c r="SQQ87" s="4"/>
      <c r="SQR87" s="4"/>
      <c r="SQS87" s="4"/>
      <c r="SQT87" s="4"/>
      <c r="SQU87" s="4"/>
      <c r="SQV87" s="4"/>
      <c r="SQW87" s="4"/>
      <c r="SQX87" s="4"/>
      <c r="SQY87" s="4"/>
      <c r="SQZ87" s="4"/>
      <c r="SRA87" s="4"/>
      <c r="SRB87" s="4"/>
      <c r="SRC87" s="4"/>
      <c r="SRD87" s="4"/>
      <c r="SRE87" s="4"/>
      <c r="SRF87" s="4"/>
      <c r="SRG87" s="4"/>
      <c r="SRH87" s="4"/>
      <c r="SRI87" s="4"/>
      <c r="SRJ87" s="4"/>
      <c r="SRK87" s="4"/>
      <c r="SRL87" s="4"/>
      <c r="SRM87" s="4"/>
      <c r="SRN87" s="4"/>
      <c r="SRO87" s="4"/>
      <c r="SRP87" s="4"/>
      <c r="SRQ87" s="4"/>
      <c r="SRR87" s="4"/>
      <c r="SRS87" s="4"/>
      <c r="SRT87" s="4"/>
      <c r="SRU87" s="4"/>
      <c r="SRV87" s="4"/>
      <c r="SRW87" s="4"/>
      <c r="SRX87" s="4"/>
      <c r="SRY87" s="4"/>
      <c r="SRZ87" s="4"/>
      <c r="SSA87" s="4"/>
      <c r="SSB87" s="4"/>
      <c r="SSC87" s="4"/>
      <c r="SSD87" s="4"/>
      <c r="SSE87" s="4"/>
      <c r="SSF87" s="4"/>
      <c r="SSG87" s="4"/>
      <c r="SSH87" s="4"/>
      <c r="SSI87" s="4"/>
      <c r="SSJ87" s="4"/>
      <c r="SSK87" s="4"/>
      <c r="SSL87" s="4"/>
      <c r="SSM87" s="4"/>
      <c r="SSN87" s="4"/>
      <c r="SSO87" s="4"/>
      <c r="SSP87" s="4"/>
      <c r="SSQ87" s="4"/>
      <c r="SSR87" s="4"/>
      <c r="SSS87" s="4"/>
      <c r="SST87" s="4"/>
      <c r="SSU87" s="4"/>
      <c r="SSV87" s="4"/>
      <c r="SSW87" s="4"/>
      <c r="SSX87" s="4"/>
      <c r="SSY87" s="4"/>
      <c r="SSZ87" s="4"/>
      <c r="STA87" s="4"/>
      <c r="STB87" s="4"/>
      <c r="STC87" s="4"/>
      <c r="STD87" s="4"/>
      <c r="STE87" s="4"/>
      <c r="STF87" s="4"/>
      <c r="STG87" s="4"/>
      <c r="STH87" s="4"/>
      <c r="STI87" s="4"/>
      <c r="STJ87" s="4"/>
      <c r="STK87" s="4"/>
      <c r="STL87" s="4"/>
      <c r="STM87" s="4"/>
      <c r="STN87" s="4"/>
      <c r="STO87" s="4"/>
      <c r="STP87" s="4"/>
      <c r="STQ87" s="4"/>
      <c r="STR87" s="4"/>
      <c r="STS87" s="4"/>
      <c r="STT87" s="4"/>
      <c r="STU87" s="4"/>
      <c r="STV87" s="4"/>
      <c r="STW87" s="4"/>
      <c r="STX87" s="4"/>
      <c r="STY87" s="4"/>
      <c r="STZ87" s="4"/>
      <c r="SUA87" s="4"/>
      <c r="SUB87" s="4"/>
      <c r="SUC87" s="4"/>
      <c r="SUD87" s="4"/>
      <c r="SUE87" s="4"/>
      <c r="SUF87" s="4"/>
      <c r="SUG87" s="4"/>
      <c r="SUH87" s="4"/>
      <c r="SUI87" s="4"/>
      <c r="SUJ87" s="4"/>
      <c r="SUK87" s="4"/>
      <c r="SUL87" s="4"/>
      <c r="SUM87" s="4"/>
      <c r="SUN87" s="4"/>
      <c r="SUO87" s="4"/>
      <c r="SUP87" s="4"/>
      <c r="SUQ87" s="4"/>
      <c r="SUR87" s="4"/>
      <c r="SUS87" s="4"/>
      <c r="SUT87" s="4"/>
      <c r="SUU87" s="4"/>
      <c r="SUV87" s="4"/>
      <c r="SUW87" s="4"/>
      <c r="SUX87" s="4"/>
      <c r="SUY87" s="4"/>
      <c r="SUZ87" s="4"/>
      <c r="SVA87" s="4"/>
      <c r="SVB87" s="4"/>
      <c r="SVC87" s="4"/>
      <c r="SVD87" s="4"/>
      <c r="SVE87" s="4"/>
      <c r="SVF87" s="4"/>
      <c r="SVG87" s="4"/>
      <c r="SVH87" s="4"/>
      <c r="SVI87" s="4"/>
      <c r="SVJ87" s="4"/>
      <c r="SVK87" s="4"/>
      <c r="SVL87" s="4"/>
      <c r="SVM87" s="4"/>
      <c r="SVN87" s="4"/>
      <c r="SVO87" s="4"/>
      <c r="SVP87" s="4"/>
      <c r="SVQ87" s="4"/>
      <c r="SVR87" s="4"/>
      <c r="SVS87" s="4"/>
      <c r="SVT87" s="4"/>
      <c r="SVU87" s="4"/>
      <c r="SVV87" s="4"/>
      <c r="SVW87" s="4"/>
      <c r="SVX87" s="4"/>
      <c r="SVY87" s="4"/>
      <c r="SVZ87" s="4"/>
      <c r="SWA87" s="4"/>
      <c r="SWB87" s="4"/>
      <c r="SWC87" s="4"/>
      <c r="SWD87" s="4"/>
      <c r="SWE87" s="4"/>
      <c r="SWF87" s="4"/>
      <c r="SWG87" s="4"/>
      <c r="SWH87" s="4"/>
      <c r="SWI87" s="4"/>
      <c r="SWJ87" s="4"/>
      <c r="SWK87" s="4"/>
      <c r="SWL87" s="4"/>
      <c r="SWM87" s="4"/>
      <c r="SWN87" s="4"/>
      <c r="SWO87" s="4"/>
      <c r="SWP87" s="4"/>
      <c r="SWQ87" s="4"/>
      <c r="SWR87" s="4"/>
      <c r="SWS87" s="4"/>
      <c r="SWT87" s="4"/>
      <c r="SWU87" s="4"/>
      <c r="SWV87" s="4"/>
      <c r="SWW87" s="4"/>
      <c r="SWX87" s="4"/>
      <c r="SWY87" s="4"/>
      <c r="SWZ87" s="4"/>
      <c r="SXA87" s="4"/>
      <c r="SXB87" s="4"/>
      <c r="SXC87" s="4"/>
      <c r="SXD87" s="4"/>
      <c r="SXE87" s="4"/>
      <c r="SXF87" s="4"/>
      <c r="SXG87" s="4"/>
      <c r="SXH87" s="4"/>
      <c r="SXI87" s="4"/>
      <c r="SXJ87" s="4"/>
      <c r="SXK87" s="4"/>
      <c r="SXL87" s="4"/>
      <c r="SXM87" s="4"/>
      <c r="SXN87" s="4"/>
      <c r="SXO87" s="4"/>
      <c r="SXP87" s="4"/>
      <c r="SXQ87" s="4"/>
      <c r="SXR87" s="4"/>
      <c r="SXS87" s="4"/>
      <c r="SXT87" s="4"/>
      <c r="SXU87" s="4"/>
      <c r="SXV87" s="4"/>
      <c r="SXW87" s="4"/>
      <c r="SXX87" s="4"/>
      <c r="SXY87" s="4"/>
      <c r="SXZ87" s="4"/>
      <c r="SYA87" s="4"/>
      <c r="SYB87" s="4"/>
      <c r="SYC87" s="4"/>
      <c r="SYD87" s="4"/>
      <c r="SYE87" s="4"/>
      <c r="SYF87" s="4"/>
      <c r="SYG87" s="4"/>
      <c r="SYH87" s="4"/>
      <c r="SYI87" s="4"/>
      <c r="SYJ87" s="4"/>
      <c r="SYK87" s="4"/>
      <c r="SYL87" s="4"/>
      <c r="SYM87" s="4"/>
      <c r="SYN87" s="4"/>
      <c r="SYO87" s="4"/>
      <c r="SYP87" s="4"/>
      <c r="SYQ87" s="4"/>
      <c r="SYR87" s="4"/>
      <c r="SYS87" s="4"/>
      <c r="SYT87" s="4"/>
      <c r="SYU87" s="4"/>
      <c r="SYV87" s="4"/>
      <c r="SYW87" s="4"/>
      <c r="SYX87" s="4"/>
      <c r="SYY87" s="4"/>
      <c r="SYZ87" s="4"/>
      <c r="SZA87" s="4"/>
      <c r="SZB87" s="4"/>
      <c r="SZC87" s="4"/>
      <c r="SZD87" s="4"/>
      <c r="SZE87" s="4"/>
      <c r="SZF87" s="4"/>
      <c r="SZG87" s="4"/>
      <c r="SZH87" s="4"/>
      <c r="SZI87" s="4"/>
      <c r="SZJ87" s="4"/>
      <c r="SZK87" s="4"/>
      <c r="SZL87" s="4"/>
      <c r="SZM87" s="4"/>
      <c r="SZN87" s="4"/>
      <c r="SZO87" s="4"/>
      <c r="SZP87" s="4"/>
      <c r="SZQ87" s="4"/>
      <c r="SZR87" s="4"/>
      <c r="SZY87" s="4"/>
      <c r="SZZ87" s="4"/>
      <c r="TAA87" s="4"/>
      <c r="TAB87" s="4"/>
      <c r="TAC87" s="4"/>
      <c r="TAD87" s="4"/>
      <c r="TAE87" s="4"/>
      <c r="TAF87" s="4"/>
      <c r="TAG87" s="4"/>
      <c r="TAH87" s="4"/>
      <c r="TAI87" s="4"/>
      <c r="TAJ87" s="4"/>
      <c r="TAK87" s="4"/>
      <c r="TAL87" s="4"/>
      <c r="TAM87" s="4"/>
      <c r="TAN87" s="4"/>
      <c r="TAO87" s="4"/>
      <c r="TAP87" s="4"/>
      <c r="TAQ87" s="4"/>
      <c r="TAR87" s="4"/>
      <c r="TAS87" s="4"/>
      <c r="TAT87" s="4"/>
      <c r="TAU87" s="4"/>
      <c r="TAV87" s="4"/>
      <c r="TAW87" s="4"/>
      <c r="TAX87" s="4"/>
      <c r="TAY87" s="4"/>
      <c r="TAZ87" s="4"/>
      <c r="TBA87" s="4"/>
      <c r="TBB87" s="4"/>
      <c r="TBC87" s="4"/>
      <c r="TBD87" s="4"/>
      <c r="TBE87" s="4"/>
      <c r="TBF87" s="4"/>
      <c r="TBG87" s="4"/>
      <c r="TBH87" s="4"/>
      <c r="TBI87" s="4"/>
      <c r="TBJ87" s="4"/>
      <c r="TBK87" s="4"/>
      <c r="TBL87" s="4"/>
      <c r="TBM87" s="4"/>
      <c r="TBN87" s="4"/>
      <c r="TBO87" s="4"/>
      <c r="TBP87" s="4"/>
      <c r="TBQ87" s="4"/>
      <c r="TBR87" s="4"/>
      <c r="TBS87" s="4"/>
      <c r="TBT87" s="4"/>
      <c r="TBU87" s="4"/>
      <c r="TBV87" s="4"/>
      <c r="TBW87" s="4"/>
      <c r="TBX87" s="4"/>
      <c r="TBY87" s="4"/>
      <c r="TBZ87" s="4"/>
      <c r="TCA87" s="4"/>
      <c r="TCB87" s="4"/>
      <c r="TCC87" s="4"/>
      <c r="TCD87" s="4"/>
      <c r="TCE87" s="4"/>
      <c r="TCF87" s="4"/>
      <c r="TCG87" s="4"/>
      <c r="TCH87" s="4"/>
      <c r="TCI87" s="4"/>
      <c r="TCJ87" s="4"/>
      <c r="TCK87" s="4"/>
      <c r="TCL87" s="4"/>
      <c r="TCM87" s="4"/>
      <c r="TCN87" s="4"/>
      <c r="TCO87" s="4"/>
      <c r="TCP87" s="4"/>
      <c r="TCQ87" s="4"/>
      <c r="TCR87" s="4"/>
      <c r="TCS87" s="4"/>
      <c r="TCT87" s="4"/>
      <c r="TCU87" s="4"/>
      <c r="TCV87" s="4"/>
      <c r="TCW87" s="4"/>
      <c r="TCX87" s="4"/>
      <c r="TCY87" s="4"/>
      <c r="TCZ87" s="4"/>
      <c r="TDA87" s="4"/>
      <c r="TDB87" s="4"/>
      <c r="TDC87" s="4"/>
      <c r="TDD87" s="4"/>
      <c r="TDE87" s="4"/>
      <c r="TDF87" s="4"/>
      <c r="TDG87" s="4"/>
      <c r="TDH87" s="4"/>
      <c r="TDI87" s="4"/>
      <c r="TDJ87" s="4"/>
      <c r="TDK87" s="4"/>
      <c r="TDL87" s="4"/>
      <c r="TDM87" s="4"/>
      <c r="TDN87" s="4"/>
      <c r="TDO87" s="4"/>
      <c r="TDP87" s="4"/>
      <c r="TDQ87" s="4"/>
      <c r="TDR87" s="4"/>
      <c r="TDS87" s="4"/>
      <c r="TDT87" s="4"/>
      <c r="TDU87" s="4"/>
      <c r="TDV87" s="4"/>
      <c r="TDW87" s="4"/>
      <c r="TDX87" s="4"/>
      <c r="TDY87" s="4"/>
      <c r="TDZ87" s="4"/>
      <c r="TEA87" s="4"/>
      <c r="TEB87" s="4"/>
      <c r="TEC87" s="4"/>
      <c r="TED87" s="4"/>
      <c r="TEE87" s="4"/>
      <c r="TEF87" s="4"/>
      <c r="TEG87" s="4"/>
      <c r="TEH87" s="4"/>
      <c r="TEI87" s="4"/>
      <c r="TEJ87" s="4"/>
      <c r="TEK87" s="4"/>
      <c r="TEL87" s="4"/>
      <c r="TEM87" s="4"/>
      <c r="TEN87" s="4"/>
      <c r="TEO87" s="4"/>
      <c r="TEP87" s="4"/>
      <c r="TEQ87" s="4"/>
      <c r="TER87" s="4"/>
      <c r="TES87" s="4"/>
      <c r="TET87" s="4"/>
      <c r="TEU87" s="4"/>
      <c r="TEV87" s="4"/>
      <c r="TEW87" s="4"/>
      <c r="TEX87" s="4"/>
      <c r="TEY87" s="4"/>
      <c r="TEZ87" s="4"/>
      <c r="TFA87" s="4"/>
      <c r="TFB87" s="4"/>
      <c r="TFC87" s="4"/>
      <c r="TFD87" s="4"/>
      <c r="TFE87" s="4"/>
      <c r="TFF87" s="4"/>
      <c r="TFG87" s="4"/>
      <c r="TFH87" s="4"/>
      <c r="TFI87" s="4"/>
      <c r="TFJ87" s="4"/>
      <c r="TFK87" s="4"/>
      <c r="TFL87" s="4"/>
      <c r="TFM87" s="4"/>
      <c r="TFN87" s="4"/>
      <c r="TFO87" s="4"/>
      <c r="TFP87" s="4"/>
      <c r="TFQ87" s="4"/>
      <c r="TFR87" s="4"/>
      <c r="TFS87" s="4"/>
      <c r="TFT87" s="4"/>
      <c r="TFU87" s="4"/>
      <c r="TFV87" s="4"/>
      <c r="TFW87" s="4"/>
      <c r="TFX87" s="4"/>
      <c r="TFY87" s="4"/>
      <c r="TFZ87" s="4"/>
      <c r="TGA87" s="4"/>
      <c r="TGB87" s="4"/>
      <c r="TGC87" s="4"/>
      <c r="TGD87" s="4"/>
      <c r="TGE87" s="4"/>
      <c r="TGF87" s="4"/>
      <c r="TGG87" s="4"/>
      <c r="TGH87" s="4"/>
      <c r="TGI87" s="4"/>
      <c r="TGJ87" s="4"/>
      <c r="TGK87" s="4"/>
      <c r="TGL87" s="4"/>
      <c r="TGM87" s="4"/>
      <c r="TGN87" s="4"/>
      <c r="TGO87" s="4"/>
      <c r="TGP87" s="4"/>
      <c r="TGQ87" s="4"/>
      <c r="TGR87" s="4"/>
      <c r="TGS87" s="4"/>
      <c r="TGT87" s="4"/>
      <c r="TGU87" s="4"/>
      <c r="TGV87" s="4"/>
      <c r="TGW87" s="4"/>
      <c r="TGX87" s="4"/>
      <c r="TGY87" s="4"/>
      <c r="TGZ87" s="4"/>
      <c r="THA87" s="4"/>
      <c r="THB87" s="4"/>
      <c r="THC87" s="4"/>
      <c r="THD87" s="4"/>
      <c r="THE87" s="4"/>
      <c r="THF87" s="4"/>
      <c r="THG87" s="4"/>
      <c r="THH87" s="4"/>
      <c r="THI87" s="4"/>
      <c r="THJ87" s="4"/>
      <c r="THK87" s="4"/>
      <c r="THL87" s="4"/>
      <c r="THM87" s="4"/>
      <c r="THN87" s="4"/>
      <c r="THO87" s="4"/>
      <c r="THP87" s="4"/>
      <c r="THQ87" s="4"/>
      <c r="THR87" s="4"/>
      <c r="THS87" s="4"/>
      <c r="THT87" s="4"/>
      <c r="THU87" s="4"/>
      <c r="THV87" s="4"/>
      <c r="THW87" s="4"/>
      <c r="THX87" s="4"/>
      <c r="THY87" s="4"/>
      <c r="THZ87" s="4"/>
      <c r="TIA87" s="4"/>
      <c r="TIB87" s="4"/>
      <c r="TIC87" s="4"/>
      <c r="TID87" s="4"/>
      <c r="TIE87" s="4"/>
      <c r="TIF87" s="4"/>
      <c r="TIG87" s="4"/>
      <c r="TIH87" s="4"/>
      <c r="TII87" s="4"/>
      <c r="TIJ87" s="4"/>
      <c r="TIK87" s="4"/>
      <c r="TIL87" s="4"/>
      <c r="TIM87" s="4"/>
      <c r="TIN87" s="4"/>
      <c r="TIO87" s="4"/>
      <c r="TIP87" s="4"/>
      <c r="TIQ87" s="4"/>
      <c r="TIR87" s="4"/>
      <c r="TIS87" s="4"/>
      <c r="TIT87" s="4"/>
      <c r="TIU87" s="4"/>
      <c r="TIV87" s="4"/>
      <c r="TIW87" s="4"/>
      <c r="TIX87" s="4"/>
      <c r="TIY87" s="4"/>
      <c r="TIZ87" s="4"/>
      <c r="TJA87" s="4"/>
      <c r="TJB87" s="4"/>
      <c r="TJC87" s="4"/>
      <c r="TJD87" s="4"/>
      <c r="TJE87" s="4"/>
      <c r="TJF87" s="4"/>
      <c r="TJG87" s="4"/>
      <c r="TJH87" s="4"/>
      <c r="TJI87" s="4"/>
      <c r="TJJ87" s="4"/>
      <c r="TJK87" s="4"/>
      <c r="TJL87" s="4"/>
      <c r="TJM87" s="4"/>
      <c r="TJN87" s="4"/>
      <c r="TJU87" s="4"/>
      <c r="TJV87" s="4"/>
      <c r="TJW87" s="4"/>
      <c r="TJX87" s="4"/>
      <c r="TJY87" s="4"/>
      <c r="TJZ87" s="4"/>
      <c r="TKA87" s="4"/>
      <c r="TKB87" s="4"/>
      <c r="TKC87" s="4"/>
      <c r="TKD87" s="4"/>
      <c r="TKE87" s="4"/>
      <c r="TKF87" s="4"/>
      <c r="TKG87" s="4"/>
      <c r="TKH87" s="4"/>
      <c r="TKI87" s="4"/>
      <c r="TKJ87" s="4"/>
      <c r="TKK87" s="4"/>
      <c r="TKL87" s="4"/>
      <c r="TKM87" s="4"/>
      <c r="TKN87" s="4"/>
      <c r="TKO87" s="4"/>
      <c r="TKP87" s="4"/>
      <c r="TKQ87" s="4"/>
      <c r="TKR87" s="4"/>
      <c r="TKS87" s="4"/>
      <c r="TKT87" s="4"/>
      <c r="TKU87" s="4"/>
      <c r="TKV87" s="4"/>
      <c r="TKW87" s="4"/>
      <c r="TKX87" s="4"/>
      <c r="TKY87" s="4"/>
      <c r="TKZ87" s="4"/>
      <c r="TLA87" s="4"/>
      <c r="TLB87" s="4"/>
      <c r="TLC87" s="4"/>
      <c r="TLD87" s="4"/>
      <c r="TLE87" s="4"/>
      <c r="TLF87" s="4"/>
      <c r="TLG87" s="4"/>
      <c r="TLH87" s="4"/>
      <c r="TLI87" s="4"/>
      <c r="TLJ87" s="4"/>
      <c r="TLK87" s="4"/>
      <c r="TLL87" s="4"/>
      <c r="TLM87" s="4"/>
      <c r="TLN87" s="4"/>
      <c r="TLO87" s="4"/>
      <c r="TLP87" s="4"/>
      <c r="TLQ87" s="4"/>
      <c r="TLR87" s="4"/>
      <c r="TLS87" s="4"/>
      <c r="TLT87" s="4"/>
      <c r="TLU87" s="4"/>
      <c r="TLV87" s="4"/>
      <c r="TLW87" s="4"/>
      <c r="TLX87" s="4"/>
      <c r="TLY87" s="4"/>
      <c r="TLZ87" s="4"/>
      <c r="TMA87" s="4"/>
      <c r="TMB87" s="4"/>
      <c r="TMC87" s="4"/>
      <c r="TMD87" s="4"/>
      <c r="TME87" s="4"/>
      <c r="TMF87" s="4"/>
      <c r="TMG87" s="4"/>
      <c r="TMH87" s="4"/>
      <c r="TMI87" s="4"/>
      <c r="TMJ87" s="4"/>
      <c r="TMK87" s="4"/>
      <c r="TML87" s="4"/>
      <c r="TMM87" s="4"/>
      <c r="TMN87" s="4"/>
      <c r="TMO87" s="4"/>
      <c r="TMP87" s="4"/>
      <c r="TMQ87" s="4"/>
      <c r="TMR87" s="4"/>
      <c r="TMS87" s="4"/>
      <c r="TMT87" s="4"/>
      <c r="TMU87" s="4"/>
      <c r="TMV87" s="4"/>
      <c r="TMW87" s="4"/>
      <c r="TMX87" s="4"/>
      <c r="TMY87" s="4"/>
      <c r="TMZ87" s="4"/>
      <c r="TNA87" s="4"/>
      <c r="TNB87" s="4"/>
      <c r="TNC87" s="4"/>
      <c r="TND87" s="4"/>
      <c r="TNE87" s="4"/>
      <c r="TNF87" s="4"/>
      <c r="TNG87" s="4"/>
      <c r="TNH87" s="4"/>
      <c r="TNI87" s="4"/>
      <c r="TNJ87" s="4"/>
      <c r="TNK87" s="4"/>
      <c r="TNL87" s="4"/>
      <c r="TNM87" s="4"/>
      <c r="TNN87" s="4"/>
      <c r="TNO87" s="4"/>
      <c r="TNP87" s="4"/>
      <c r="TNQ87" s="4"/>
      <c r="TNR87" s="4"/>
      <c r="TNS87" s="4"/>
      <c r="TNT87" s="4"/>
      <c r="TNU87" s="4"/>
      <c r="TNV87" s="4"/>
      <c r="TNW87" s="4"/>
      <c r="TNX87" s="4"/>
      <c r="TNY87" s="4"/>
      <c r="TNZ87" s="4"/>
      <c r="TOA87" s="4"/>
      <c r="TOB87" s="4"/>
      <c r="TOC87" s="4"/>
      <c r="TOD87" s="4"/>
      <c r="TOE87" s="4"/>
      <c r="TOF87" s="4"/>
      <c r="TOG87" s="4"/>
      <c r="TOH87" s="4"/>
      <c r="TOI87" s="4"/>
      <c r="TOJ87" s="4"/>
      <c r="TOK87" s="4"/>
      <c r="TOL87" s="4"/>
      <c r="TOM87" s="4"/>
      <c r="TON87" s="4"/>
      <c r="TOO87" s="4"/>
      <c r="TOP87" s="4"/>
      <c r="TOQ87" s="4"/>
      <c r="TOR87" s="4"/>
      <c r="TOS87" s="4"/>
      <c r="TOT87" s="4"/>
      <c r="TOU87" s="4"/>
      <c r="TOV87" s="4"/>
      <c r="TOW87" s="4"/>
      <c r="TOX87" s="4"/>
      <c r="TOY87" s="4"/>
      <c r="TOZ87" s="4"/>
      <c r="TPA87" s="4"/>
      <c r="TPB87" s="4"/>
      <c r="TPC87" s="4"/>
      <c r="TPD87" s="4"/>
      <c r="TPE87" s="4"/>
      <c r="TPF87" s="4"/>
      <c r="TPG87" s="4"/>
      <c r="TPH87" s="4"/>
      <c r="TPI87" s="4"/>
      <c r="TPJ87" s="4"/>
      <c r="TPK87" s="4"/>
      <c r="TPL87" s="4"/>
      <c r="TPM87" s="4"/>
      <c r="TPN87" s="4"/>
      <c r="TPO87" s="4"/>
      <c r="TPP87" s="4"/>
      <c r="TPQ87" s="4"/>
      <c r="TPR87" s="4"/>
      <c r="TPS87" s="4"/>
      <c r="TPT87" s="4"/>
      <c r="TPU87" s="4"/>
      <c r="TPV87" s="4"/>
      <c r="TPW87" s="4"/>
      <c r="TPX87" s="4"/>
      <c r="TPY87" s="4"/>
      <c r="TPZ87" s="4"/>
      <c r="TQA87" s="4"/>
      <c r="TQB87" s="4"/>
      <c r="TQC87" s="4"/>
      <c r="TQD87" s="4"/>
      <c r="TQE87" s="4"/>
      <c r="TQF87" s="4"/>
      <c r="TQG87" s="4"/>
      <c r="TQH87" s="4"/>
      <c r="TQI87" s="4"/>
      <c r="TQJ87" s="4"/>
      <c r="TQK87" s="4"/>
      <c r="TQL87" s="4"/>
      <c r="TQM87" s="4"/>
      <c r="TQN87" s="4"/>
      <c r="TQO87" s="4"/>
      <c r="TQP87" s="4"/>
      <c r="TQQ87" s="4"/>
      <c r="TQR87" s="4"/>
      <c r="TQS87" s="4"/>
      <c r="TQT87" s="4"/>
      <c r="TQU87" s="4"/>
      <c r="TQV87" s="4"/>
      <c r="TQW87" s="4"/>
      <c r="TQX87" s="4"/>
      <c r="TQY87" s="4"/>
      <c r="TQZ87" s="4"/>
      <c r="TRA87" s="4"/>
      <c r="TRB87" s="4"/>
      <c r="TRC87" s="4"/>
      <c r="TRD87" s="4"/>
      <c r="TRE87" s="4"/>
      <c r="TRF87" s="4"/>
      <c r="TRG87" s="4"/>
      <c r="TRH87" s="4"/>
      <c r="TRI87" s="4"/>
      <c r="TRJ87" s="4"/>
      <c r="TRK87" s="4"/>
      <c r="TRL87" s="4"/>
      <c r="TRM87" s="4"/>
      <c r="TRN87" s="4"/>
      <c r="TRO87" s="4"/>
      <c r="TRP87" s="4"/>
      <c r="TRQ87" s="4"/>
      <c r="TRR87" s="4"/>
      <c r="TRS87" s="4"/>
      <c r="TRT87" s="4"/>
      <c r="TRU87" s="4"/>
      <c r="TRV87" s="4"/>
      <c r="TRW87" s="4"/>
      <c r="TRX87" s="4"/>
      <c r="TRY87" s="4"/>
      <c r="TRZ87" s="4"/>
      <c r="TSA87" s="4"/>
      <c r="TSB87" s="4"/>
      <c r="TSC87" s="4"/>
      <c r="TSD87" s="4"/>
      <c r="TSE87" s="4"/>
      <c r="TSF87" s="4"/>
      <c r="TSG87" s="4"/>
      <c r="TSH87" s="4"/>
      <c r="TSI87" s="4"/>
      <c r="TSJ87" s="4"/>
      <c r="TSK87" s="4"/>
      <c r="TSL87" s="4"/>
      <c r="TSM87" s="4"/>
      <c r="TSN87" s="4"/>
      <c r="TSO87" s="4"/>
      <c r="TSP87" s="4"/>
      <c r="TSQ87" s="4"/>
      <c r="TSR87" s="4"/>
      <c r="TSS87" s="4"/>
      <c r="TST87" s="4"/>
      <c r="TSU87" s="4"/>
      <c r="TSV87" s="4"/>
      <c r="TSW87" s="4"/>
      <c r="TSX87" s="4"/>
      <c r="TSY87" s="4"/>
      <c r="TSZ87" s="4"/>
      <c r="TTA87" s="4"/>
      <c r="TTB87" s="4"/>
      <c r="TTC87" s="4"/>
      <c r="TTD87" s="4"/>
      <c r="TTE87" s="4"/>
      <c r="TTF87" s="4"/>
      <c r="TTG87" s="4"/>
      <c r="TTH87" s="4"/>
      <c r="TTI87" s="4"/>
      <c r="TTJ87" s="4"/>
      <c r="TTQ87" s="4"/>
      <c r="TTR87" s="4"/>
      <c r="TTS87" s="4"/>
      <c r="TTT87" s="4"/>
      <c r="TTU87" s="4"/>
      <c r="TTV87" s="4"/>
      <c r="TTW87" s="4"/>
      <c r="TTX87" s="4"/>
      <c r="TTY87" s="4"/>
      <c r="TTZ87" s="4"/>
      <c r="TUA87" s="4"/>
      <c r="TUB87" s="4"/>
      <c r="TUC87" s="4"/>
      <c r="TUD87" s="4"/>
      <c r="TUE87" s="4"/>
      <c r="TUF87" s="4"/>
      <c r="TUG87" s="4"/>
      <c r="TUH87" s="4"/>
      <c r="TUI87" s="4"/>
      <c r="TUJ87" s="4"/>
      <c r="TUK87" s="4"/>
      <c r="TUL87" s="4"/>
      <c r="TUM87" s="4"/>
      <c r="TUN87" s="4"/>
      <c r="TUO87" s="4"/>
      <c r="TUP87" s="4"/>
      <c r="TUQ87" s="4"/>
      <c r="TUR87" s="4"/>
      <c r="TUS87" s="4"/>
      <c r="TUT87" s="4"/>
      <c r="TUU87" s="4"/>
      <c r="TUV87" s="4"/>
      <c r="TUW87" s="4"/>
      <c r="TUX87" s="4"/>
      <c r="TUY87" s="4"/>
      <c r="TUZ87" s="4"/>
      <c r="TVA87" s="4"/>
      <c r="TVB87" s="4"/>
      <c r="TVC87" s="4"/>
      <c r="TVD87" s="4"/>
      <c r="TVE87" s="4"/>
      <c r="TVF87" s="4"/>
      <c r="TVG87" s="4"/>
      <c r="TVH87" s="4"/>
      <c r="TVI87" s="4"/>
      <c r="TVJ87" s="4"/>
      <c r="TVK87" s="4"/>
      <c r="TVL87" s="4"/>
      <c r="TVM87" s="4"/>
      <c r="TVN87" s="4"/>
      <c r="TVO87" s="4"/>
      <c r="TVP87" s="4"/>
      <c r="TVQ87" s="4"/>
      <c r="TVR87" s="4"/>
      <c r="TVS87" s="4"/>
      <c r="TVT87" s="4"/>
      <c r="TVU87" s="4"/>
      <c r="TVV87" s="4"/>
      <c r="TVW87" s="4"/>
      <c r="TVX87" s="4"/>
      <c r="TVY87" s="4"/>
      <c r="TVZ87" s="4"/>
      <c r="TWA87" s="4"/>
      <c r="TWB87" s="4"/>
      <c r="TWC87" s="4"/>
      <c r="TWD87" s="4"/>
      <c r="TWE87" s="4"/>
      <c r="TWF87" s="4"/>
      <c r="TWG87" s="4"/>
      <c r="TWH87" s="4"/>
      <c r="TWI87" s="4"/>
      <c r="TWJ87" s="4"/>
      <c r="TWK87" s="4"/>
      <c r="TWL87" s="4"/>
      <c r="TWM87" s="4"/>
      <c r="TWN87" s="4"/>
      <c r="TWO87" s="4"/>
      <c r="TWP87" s="4"/>
      <c r="TWQ87" s="4"/>
      <c r="TWR87" s="4"/>
      <c r="TWS87" s="4"/>
      <c r="TWT87" s="4"/>
      <c r="TWU87" s="4"/>
      <c r="TWV87" s="4"/>
      <c r="TWW87" s="4"/>
      <c r="TWX87" s="4"/>
      <c r="TWY87" s="4"/>
      <c r="TWZ87" s="4"/>
      <c r="TXA87" s="4"/>
      <c r="TXB87" s="4"/>
      <c r="TXC87" s="4"/>
      <c r="TXD87" s="4"/>
      <c r="TXE87" s="4"/>
      <c r="TXF87" s="4"/>
      <c r="TXG87" s="4"/>
      <c r="TXH87" s="4"/>
      <c r="TXI87" s="4"/>
      <c r="TXJ87" s="4"/>
      <c r="TXK87" s="4"/>
      <c r="TXL87" s="4"/>
      <c r="TXM87" s="4"/>
      <c r="TXN87" s="4"/>
      <c r="TXO87" s="4"/>
      <c r="TXP87" s="4"/>
      <c r="TXQ87" s="4"/>
      <c r="TXR87" s="4"/>
      <c r="TXS87" s="4"/>
      <c r="TXT87" s="4"/>
      <c r="TXU87" s="4"/>
      <c r="TXV87" s="4"/>
      <c r="TXW87" s="4"/>
      <c r="TXX87" s="4"/>
      <c r="TXY87" s="4"/>
      <c r="TXZ87" s="4"/>
      <c r="TYA87" s="4"/>
      <c r="TYB87" s="4"/>
      <c r="TYC87" s="4"/>
      <c r="TYD87" s="4"/>
      <c r="TYE87" s="4"/>
      <c r="TYF87" s="4"/>
      <c r="TYG87" s="4"/>
      <c r="TYH87" s="4"/>
      <c r="TYI87" s="4"/>
      <c r="TYJ87" s="4"/>
      <c r="TYK87" s="4"/>
      <c r="TYL87" s="4"/>
      <c r="TYM87" s="4"/>
      <c r="TYN87" s="4"/>
      <c r="TYO87" s="4"/>
      <c r="TYP87" s="4"/>
      <c r="TYQ87" s="4"/>
      <c r="TYR87" s="4"/>
      <c r="TYS87" s="4"/>
      <c r="TYT87" s="4"/>
      <c r="TYU87" s="4"/>
      <c r="TYV87" s="4"/>
      <c r="TYW87" s="4"/>
      <c r="TYX87" s="4"/>
      <c r="TYY87" s="4"/>
      <c r="TYZ87" s="4"/>
      <c r="TZA87" s="4"/>
      <c r="TZB87" s="4"/>
      <c r="TZC87" s="4"/>
      <c r="TZD87" s="4"/>
      <c r="TZE87" s="4"/>
      <c r="TZF87" s="4"/>
      <c r="TZG87" s="4"/>
      <c r="TZH87" s="4"/>
      <c r="TZI87" s="4"/>
      <c r="TZJ87" s="4"/>
      <c r="TZK87" s="4"/>
      <c r="TZL87" s="4"/>
      <c r="TZM87" s="4"/>
      <c r="TZN87" s="4"/>
      <c r="TZO87" s="4"/>
      <c r="TZP87" s="4"/>
      <c r="TZQ87" s="4"/>
      <c r="TZR87" s="4"/>
      <c r="TZS87" s="4"/>
      <c r="TZT87" s="4"/>
      <c r="TZU87" s="4"/>
      <c r="TZV87" s="4"/>
      <c r="TZW87" s="4"/>
      <c r="TZX87" s="4"/>
      <c r="TZY87" s="4"/>
      <c r="TZZ87" s="4"/>
      <c r="UAA87" s="4"/>
      <c r="UAB87" s="4"/>
      <c r="UAC87" s="4"/>
      <c r="UAD87" s="4"/>
      <c r="UAE87" s="4"/>
      <c r="UAF87" s="4"/>
      <c r="UAG87" s="4"/>
      <c r="UAH87" s="4"/>
      <c r="UAI87" s="4"/>
      <c r="UAJ87" s="4"/>
      <c r="UAK87" s="4"/>
      <c r="UAL87" s="4"/>
      <c r="UAM87" s="4"/>
      <c r="UAN87" s="4"/>
      <c r="UAO87" s="4"/>
      <c r="UAP87" s="4"/>
      <c r="UAQ87" s="4"/>
      <c r="UAR87" s="4"/>
      <c r="UAS87" s="4"/>
      <c r="UAT87" s="4"/>
      <c r="UAU87" s="4"/>
      <c r="UAV87" s="4"/>
      <c r="UAW87" s="4"/>
      <c r="UAX87" s="4"/>
      <c r="UAY87" s="4"/>
      <c r="UAZ87" s="4"/>
      <c r="UBA87" s="4"/>
      <c r="UBB87" s="4"/>
      <c r="UBC87" s="4"/>
      <c r="UBD87" s="4"/>
      <c r="UBE87" s="4"/>
      <c r="UBF87" s="4"/>
      <c r="UBG87" s="4"/>
      <c r="UBH87" s="4"/>
      <c r="UBI87" s="4"/>
      <c r="UBJ87" s="4"/>
      <c r="UBK87" s="4"/>
      <c r="UBL87" s="4"/>
      <c r="UBM87" s="4"/>
      <c r="UBN87" s="4"/>
      <c r="UBO87" s="4"/>
      <c r="UBP87" s="4"/>
      <c r="UBQ87" s="4"/>
      <c r="UBR87" s="4"/>
      <c r="UBS87" s="4"/>
      <c r="UBT87" s="4"/>
      <c r="UBU87" s="4"/>
      <c r="UBV87" s="4"/>
      <c r="UBW87" s="4"/>
      <c r="UBX87" s="4"/>
      <c r="UBY87" s="4"/>
      <c r="UBZ87" s="4"/>
      <c r="UCA87" s="4"/>
      <c r="UCB87" s="4"/>
      <c r="UCC87" s="4"/>
      <c r="UCD87" s="4"/>
      <c r="UCE87" s="4"/>
      <c r="UCF87" s="4"/>
      <c r="UCG87" s="4"/>
      <c r="UCH87" s="4"/>
      <c r="UCI87" s="4"/>
      <c r="UCJ87" s="4"/>
      <c r="UCK87" s="4"/>
      <c r="UCL87" s="4"/>
      <c r="UCM87" s="4"/>
      <c r="UCN87" s="4"/>
      <c r="UCO87" s="4"/>
      <c r="UCP87" s="4"/>
      <c r="UCQ87" s="4"/>
      <c r="UCR87" s="4"/>
      <c r="UCS87" s="4"/>
      <c r="UCT87" s="4"/>
      <c r="UCU87" s="4"/>
      <c r="UCV87" s="4"/>
      <c r="UCW87" s="4"/>
      <c r="UCX87" s="4"/>
      <c r="UCY87" s="4"/>
      <c r="UCZ87" s="4"/>
      <c r="UDA87" s="4"/>
      <c r="UDB87" s="4"/>
      <c r="UDC87" s="4"/>
      <c r="UDD87" s="4"/>
      <c r="UDE87" s="4"/>
      <c r="UDF87" s="4"/>
      <c r="UDM87" s="4"/>
      <c r="UDN87" s="4"/>
      <c r="UDO87" s="4"/>
      <c r="UDP87" s="4"/>
      <c r="UDQ87" s="4"/>
      <c r="UDR87" s="4"/>
      <c r="UDS87" s="4"/>
      <c r="UDT87" s="4"/>
      <c r="UDU87" s="4"/>
      <c r="UDV87" s="4"/>
      <c r="UDW87" s="4"/>
      <c r="UDX87" s="4"/>
      <c r="UDY87" s="4"/>
      <c r="UDZ87" s="4"/>
      <c r="UEA87" s="4"/>
      <c r="UEB87" s="4"/>
      <c r="UEC87" s="4"/>
      <c r="UED87" s="4"/>
      <c r="UEE87" s="4"/>
      <c r="UEF87" s="4"/>
      <c r="UEG87" s="4"/>
      <c r="UEH87" s="4"/>
      <c r="UEI87" s="4"/>
      <c r="UEJ87" s="4"/>
      <c r="UEK87" s="4"/>
      <c r="UEL87" s="4"/>
      <c r="UEM87" s="4"/>
      <c r="UEN87" s="4"/>
      <c r="UEO87" s="4"/>
      <c r="UEP87" s="4"/>
      <c r="UEQ87" s="4"/>
      <c r="UER87" s="4"/>
      <c r="UES87" s="4"/>
      <c r="UET87" s="4"/>
      <c r="UEU87" s="4"/>
      <c r="UEV87" s="4"/>
      <c r="UEW87" s="4"/>
      <c r="UEX87" s="4"/>
      <c r="UEY87" s="4"/>
      <c r="UEZ87" s="4"/>
      <c r="UFA87" s="4"/>
      <c r="UFB87" s="4"/>
      <c r="UFC87" s="4"/>
      <c r="UFD87" s="4"/>
      <c r="UFE87" s="4"/>
      <c r="UFF87" s="4"/>
      <c r="UFG87" s="4"/>
      <c r="UFH87" s="4"/>
      <c r="UFI87" s="4"/>
      <c r="UFJ87" s="4"/>
      <c r="UFK87" s="4"/>
      <c r="UFL87" s="4"/>
      <c r="UFM87" s="4"/>
      <c r="UFN87" s="4"/>
      <c r="UFO87" s="4"/>
      <c r="UFP87" s="4"/>
      <c r="UFQ87" s="4"/>
      <c r="UFR87" s="4"/>
      <c r="UFS87" s="4"/>
      <c r="UFT87" s="4"/>
      <c r="UFU87" s="4"/>
      <c r="UFV87" s="4"/>
      <c r="UFW87" s="4"/>
      <c r="UFX87" s="4"/>
      <c r="UFY87" s="4"/>
      <c r="UFZ87" s="4"/>
      <c r="UGA87" s="4"/>
      <c r="UGB87" s="4"/>
      <c r="UGC87" s="4"/>
      <c r="UGD87" s="4"/>
      <c r="UGE87" s="4"/>
      <c r="UGF87" s="4"/>
      <c r="UGG87" s="4"/>
      <c r="UGH87" s="4"/>
      <c r="UGI87" s="4"/>
      <c r="UGJ87" s="4"/>
      <c r="UGK87" s="4"/>
      <c r="UGL87" s="4"/>
      <c r="UGM87" s="4"/>
      <c r="UGN87" s="4"/>
      <c r="UGO87" s="4"/>
      <c r="UGP87" s="4"/>
      <c r="UGQ87" s="4"/>
      <c r="UGR87" s="4"/>
      <c r="UGS87" s="4"/>
      <c r="UGT87" s="4"/>
      <c r="UGU87" s="4"/>
      <c r="UGV87" s="4"/>
      <c r="UGW87" s="4"/>
      <c r="UGX87" s="4"/>
      <c r="UGY87" s="4"/>
      <c r="UGZ87" s="4"/>
      <c r="UHA87" s="4"/>
      <c r="UHB87" s="4"/>
      <c r="UHC87" s="4"/>
      <c r="UHD87" s="4"/>
      <c r="UHE87" s="4"/>
      <c r="UHF87" s="4"/>
      <c r="UHG87" s="4"/>
      <c r="UHH87" s="4"/>
      <c r="UHI87" s="4"/>
      <c r="UHJ87" s="4"/>
      <c r="UHK87" s="4"/>
      <c r="UHL87" s="4"/>
      <c r="UHM87" s="4"/>
      <c r="UHN87" s="4"/>
      <c r="UHO87" s="4"/>
      <c r="UHP87" s="4"/>
      <c r="UHQ87" s="4"/>
      <c r="UHR87" s="4"/>
      <c r="UHS87" s="4"/>
      <c r="UHT87" s="4"/>
      <c r="UHU87" s="4"/>
      <c r="UHV87" s="4"/>
      <c r="UHW87" s="4"/>
      <c r="UHX87" s="4"/>
      <c r="UHY87" s="4"/>
      <c r="UHZ87" s="4"/>
      <c r="UIA87" s="4"/>
      <c r="UIB87" s="4"/>
      <c r="UIC87" s="4"/>
      <c r="UID87" s="4"/>
      <c r="UIE87" s="4"/>
      <c r="UIF87" s="4"/>
      <c r="UIG87" s="4"/>
      <c r="UIH87" s="4"/>
      <c r="UII87" s="4"/>
      <c r="UIJ87" s="4"/>
      <c r="UIK87" s="4"/>
      <c r="UIL87" s="4"/>
      <c r="UIM87" s="4"/>
      <c r="UIN87" s="4"/>
      <c r="UIO87" s="4"/>
      <c r="UIP87" s="4"/>
      <c r="UIQ87" s="4"/>
      <c r="UIR87" s="4"/>
      <c r="UIS87" s="4"/>
      <c r="UIT87" s="4"/>
      <c r="UIU87" s="4"/>
      <c r="UIV87" s="4"/>
      <c r="UIW87" s="4"/>
      <c r="UIX87" s="4"/>
      <c r="UIY87" s="4"/>
      <c r="UIZ87" s="4"/>
      <c r="UJA87" s="4"/>
      <c r="UJB87" s="4"/>
      <c r="UJC87" s="4"/>
      <c r="UJD87" s="4"/>
      <c r="UJE87" s="4"/>
      <c r="UJF87" s="4"/>
      <c r="UJG87" s="4"/>
      <c r="UJH87" s="4"/>
      <c r="UJI87" s="4"/>
      <c r="UJJ87" s="4"/>
      <c r="UJK87" s="4"/>
      <c r="UJL87" s="4"/>
      <c r="UJM87" s="4"/>
      <c r="UJN87" s="4"/>
      <c r="UJO87" s="4"/>
      <c r="UJP87" s="4"/>
      <c r="UJQ87" s="4"/>
      <c r="UJR87" s="4"/>
      <c r="UJS87" s="4"/>
      <c r="UJT87" s="4"/>
      <c r="UJU87" s="4"/>
      <c r="UJV87" s="4"/>
      <c r="UJW87" s="4"/>
      <c r="UJX87" s="4"/>
      <c r="UJY87" s="4"/>
      <c r="UJZ87" s="4"/>
      <c r="UKA87" s="4"/>
      <c r="UKB87" s="4"/>
      <c r="UKC87" s="4"/>
      <c r="UKD87" s="4"/>
      <c r="UKE87" s="4"/>
      <c r="UKF87" s="4"/>
      <c r="UKG87" s="4"/>
      <c r="UKH87" s="4"/>
      <c r="UKI87" s="4"/>
      <c r="UKJ87" s="4"/>
      <c r="UKK87" s="4"/>
      <c r="UKL87" s="4"/>
      <c r="UKM87" s="4"/>
      <c r="UKN87" s="4"/>
      <c r="UKO87" s="4"/>
      <c r="UKP87" s="4"/>
      <c r="UKQ87" s="4"/>
      <c r="UKR87" s="4"/>
      <c r="UKS87" s="4"/>
      <c r="UKT87" s="4"/>
      <c r="UKU87" s="4"/>
      <c r="UKV87" s="4"/>
      <c r="UKW87" s="4"/>
      <c r="UKX87" s="4"/>
      <c r="UKY87" s="4"/>
      <c r="UKZ87" s="4"/>
      <c r="ULA87" s="4"/>
      <c r="ULB87" s="4"/>
      <c r="ULC87" s="4"/>
      <c r="ULD87" s="4"/>
      <c r="ULE87" s="4"/>
      <c r="ULF87" s="4"/>
      <c r="ULG87" s="4"/>
      <c r="ULH87" s="4"/>
      <c r="ULI87" s="4"/>
      <c r="ULJ87" s="4"/>
      <c r="ULK87" s="4"/>
      <c r="ULL87" s="4"/>
      <c r="ULM87" s="4"/>
      <c r="ULN87" s="4"/>
      <c r="ULO87" s="4"/>
      <c r="ULP87" s="4"/>
      <c r="ULQ87" s="4"/>
      <c r="ULR87" s="4"/>
      <c r="ULS87" s="4"/>
      <c r="ULT87" s="4"/>
      <c r="ULU87" s="4"/>
      <c r="ULV87" s="4"/>
      <c r="ULW87" s="4"/>
      <c r="ULX87" s="4"/>
      <c r="ULY87" s="4"/>
      <c r="ULZ87" s="4"/>
      <c r="UMA87" s="4"/>
      <c r="UMB87" s="4"/>
      <c r="UMC87" s="4"/>
      <c r="UMD87" s="4"/>
      <c r="UME87" s="4"/>
      <c r="UMF87" s="4"/>
      <c r="UMG87" s="4"/>
      <c r="UMH87" s="4"/>
      <c r="UMI87" s="4"/>
      <c r="UMJ87" s="4"/>
      <c r="UMK87" s="4"/>
      <c r="UML87" s="4"/>
      <c r="UMM87" s="4"/>
      <c r="UMN87" s="4"/>
      <c r="UMO87" s="4"/>
      <c r="UMP87" s="4"/>
      <c r="UMQ87" s="4"/>
      <c r="UMR87" s="4"/>
      <c r="UMS87" s="4"/>
      <c r="UMT87" s="4"/>
      <c r="UMU87" s="4"/>
      <c r="UMV87" s="4"/>
      <c r="UMW87" s="4"/>
      <c r="UMX87" s="4"/>
      <c r="UMY87" s="4"/>
      <c r="UMZ87" s="4"/>
      <c r="UNA87" s="4"/>
      <c r="UNB87" s="4"/>
      <c r="UNI87" s="4"/>
      <c r="UNJ87" s="4"/>
      <c r="UNK87" s="4"/>
      <c r="UNL87" s="4"/>
      <c r="UNM87" s="4"/>
      <c r="UNN87" s="4"/>
      <c r="UNO87" s="4"/>
      <c r="UNP87" s="4"/>
      <c r="UNQ87" s="4"/>
      <c r="UNR87" s="4"/>
      <c r="UNS87" s="4"/>
      <c r="UNT87" s="4"/>
      <c r="UNU87" s="4"/>
      <c r="UNV87" s="4"/>
      <c r="UNW87" s="4"/>
      <c r="UNX87" s="4"/>
      <c r="UNY87" s="4"/>
      <c r="UNZ87" s="4"/>
      <c r="UOA87" s="4"/>
      <c r="UOB87" s="4"/>
      <c r="UOC87" s="4"/>
      <c r="UOD87" s="4"/>
      <c r="UOE87" s="4"/>
      <c r="UOF87" s="4"/>
      <c r="UOG87" s="4"/>
      <c r="UOH87" s="4"/>
      <c r="UOI87" s="4"/>
      <c r="UOJ87" s="4"/>
      <c r="UOK87" s="4"/>
      <c r="UOL87" s="4"/>
      <c r="UOM87" s="4"/>
      <c r="UON87" s="4"/>
      <c r="UOO87" s="4"/>
      <c r="UOP87" s="4"/>
      <c r="UOQ87" s="4"/>
      <c r="UOR87" s="4"/>
      <c r="UOS87" s="4"/>
      <c r="UOT87" s="4"/>
      <c r="UOU87" s="4"/>
      <c r="UOV87" s="4"/>
      <c r="UOW87" s="4"/>
      <c r="UOX87" s="4"/>
      <c r="UOY87" s="4"/>
      <c r="UOZ87" s="4"/>
      <c r="UPA87" s="4"/>
      <c r="UPB87" s="4"/>
      <c r="UPC87" s="4"/>
      <c r="UPD87" s="4"/>
      <c r="UPE87" s="4"/>
      <c r="UPF87" s="4"/>
      <c r="UPG87" s="4"/>
      <c r="UPH87" s="4"/>
      <c r="UPI87" s="4"/>
      <c r="UPJ87" s="4"/>
      <c r="UPK87" s="4"/>
      <c r="UPL87" s="4"/>
      <c r="UPM87" s="4"/>
      <c r="UPN87" s="4"/>
      <c r="UPO87" s="4"/>
      <c r="UPP87" s="4"/>
      <c r="UPQ87" s="4"/>
      <c r="UPR87" s="4"/>
      <c r="UPS87" s="4"/>
      <c r="UPT87" s="4"/>
      <c r="UPU87" s="4"/>
      <c r="UPV87" s="4"/>
      <c r="UPW87" s="4"/>
      <c r="UPX87" s="4"/>
      <c r="UPY87" s="4"/>
      <c r="UPZ87" s="4"/>
      <c r="UQA87" s="4"/>
      <c r="UQB87" s="4"/>
      <c r="UQC87" s="4"/>
      <c r="UQD87" s="4"/>
      <c r="UQE87" s="4"/>
      <c r="UQF87" s="4"/>
      <c r="UQG87" s="4"/>
      <c r="UQH87" s="4"/>
      <c r="UQI87" s="4"/>
      <c r="UQJ87" s="4"/>
      <c r="UQK87" s="4"/>
      <c r="UQL87" s="4"/>
      <c r="UQM87" s="4"/>
      <c r="UQN87" s="4"/>
      <c r="UQO87" s="4"/>
      <c r="UQP87" s="4"/>
      <c r="UQQ87" s="4"/>
      <c r="UQR87" s="4"/>
      <c r="UQS87" s="4"/>
      <c r="UQT87" s="4"/>
      <c r="UQU87" s="4"/>
      <c r="UQV87" s="4"/>
      <c r="UQW87" s="4"/>
      <c r="UQX87" s="4"/>
      <c r="UQY87" s="4"/>
      <c r="UQZ87" s="4"/>
      <c r="URA87" s="4"/>
      <c r="URB87" s="4"/>
      <c r="URC87" s="4"/>
      <c r="URD87" s="4"/>
      <c r="URE87" s="4"/>
      <c r="URF87" s="4"/>
      <c r="URG87" s="4"/>
      <c r="URH87" s="4"/>
      <c r="URI87" s="4"/>
      <c r="URJ87" s="4"/>
      <c r="URK87" s="4"/>
      <c r="URL87" s="4"/>
      <c r="URM87" s="4"/>
      <c r="URN87" s="4"/>
      <c r="URO87" s="4"/>
      <c r="URP87" s="4"/>
      <c r="URQ87" s="4"/>
      <c r="URR87" s="4"/>
      <c r="URS87" s="4"/>
      <c r="URT87" s="4"/>
      <c r="URU87" s="4"/>
      <c r="URV87" s="4"/>
      <c r="URW87" s="4"/>
      <c r="URX87" s="4"/>
      <c r="URY87" s="4"/>
      <c r="URZ87" s="4"/>
      <c r="USA87" s="4"/>
      <c r="USB87" s="4"/>
      <c r="USC87" s="4"/>
      <c r="USD87" s="4"/>
      <c r="USE87" s="4"/>
      <c r="USF87" s="4"/>
      <c r="USG87" s="4"/>
      <c r="USH87" s="4"/>
      <c r="USI87" s="4"/>
      <c r="USJ87" s="4"/>
      <c r="USK87" s="4"/>
      <c r="USL87" s="4"/>
      <c r="USM87" s="4"/>
      <c r="USN87" s="4"/>
      <c r="USO87" s="4"/>
      <c r="USP87" s="4"/>
      <c r="USQ87" s="4"/>
      <c r="USR87" s="4"/>
      <c r="USS87" s="4"/>
      <c r="UST87" s="4"/>
      <c r="USU87" s="4"/>
      <c r="USV87" s="4"/>
      <c r="USW87" s="4"/>
      <c r="USX87" s="4"/>
      <c r="USY87" s="4"/>
      <c r="USZ87" s="4"/>
      <c r="UTA87" s="4"/>
      <c r="UTB87" s="4"/>
      <c r="UTC87" s="4"/>
      <c r="UTD87" s="4"/>
      <c r="UTE87" s="4"/>
      <c r="UTF87" s="4"/>
      <c r="UTG87" s="4"/>
      <c r="UTH87" s="4"/>
      <c r="UTI87" s="4"/>
      <c r="UTJ87" s="4"/>
      <c r="UTK87" s="4"/>
      <c r="UTL87" s="4"/>
      <c r="UTM87" s="4"/>
      <c r="UTN87" s="4"/>
      <c r="UTO87" s="4"/>
      <c r="UTP87" s="4"/>
      <c r="UTQ87" s="4"/>
      <c r="UTR87" s="4"/>
      <c r="UTS87" s="4"/>
      <c r="UTT87" s="4"/>
      <c r="UTU87" s="4"/>
      <c r="UTV87" s="4"/>
      <c r="UTW87" s="4"/>
      <c r="UTX87" s="4"/>
      <c r="UTY87" s="4"/>
      <c r="UTZ87" s="4"/>
      <c r="UUA87" s="4"/>
      <c r="UUB87" s="4"/>
      <c r="UUC87" s="4"/>
      <c r="UUD87" s="4"/>
      <c r="UUE87" s="4"/>
      <c r="UUF87" s="4"/>
      <c r="UUG87" s="4"/>
      <c r="UUH87" s="4"/>
      <c r="UUI87" s="4"/>
      <c r="UUJ87" s="4"/>
      <c r="UUK87" s="4"/>
      <c r="UUL87" s="4"/>
      <c r="UUM87" s="4"/>
      <c r="UUN87" s="4"/>
      <c r="UUO87" s="4"/>
      <c r="UUP87" s="4"/>
      <c r="UUQ87" s="4"/>
      <c r="UUR87" s="4"/>
      <c r="UUS87" s="4"/>
      <c r="UUT87" s="4"/>
      <c r="UUU87" s="4"/>
      <c r="UUV87" s="4"/>
      <c r="UUW87" s="4"/>
      <c r="UUX87" s="4"/>
      <c r="UUY87" s="4"/>
      <c r="UUZ87" s="4"/>
      <c r="UVA87" s="4"/>
      <c r="UVB87" s="4"/>
      <c r="UVC87" s="4"/>
      <c r="UVD87" s="4"/>
      <c r="UVE87" s="4"/>
      <c r="UVF87" s="4"/>
      <c r="UVG87" s="4"/>
      <c r="UVH87" s="4"/>
      <c r="UVI87" s="4"/>
      <c r="UVJ87" s="4"/>
      <c r="UVK87" s="4"/>
      <c r="UVL87" s="4"/>
      <c r="UVM87" s="4"/>
      <c r="UVN87" s="4"/>
      <c r="UVO87" s="4"/>
      <c r="UVP87" s="4"/>
      <c r="UVQ87" s="4"/>
      <c r="UVR87" s="4"/>
      <c r="UVS87" s="4"/>
      <c r="UVT87" s="4"/>
      <c r="UVU87" s="4"/>
      <c r="UVV87" s="4"/>
      <c r="UVW87" s="4"/>
      <c r="UVX87" s="4"/>
      <c r="UVY87" s="4"/>
      <c r="UVZ87" s="4"/>
      <c r="UWA87" s="4"/>
      <c r="UWB87" s="4"/>
      <c r="UWC87" s="4"/>
      <c r="UWD87" s="4"/>
      <c r="UWE87" s="4"/>
      <c r="UWF87" s="4"/>
      <c r="UWG87" s="4"/>
      <c r="UWH87" s="4"/>
      <c r="UWI87" s="4"/>
      <c r="UWJ87" s="4"/>
      <c r="UWK87" s="4"/>
      <c r="UWL87" s="4"/>
      <c r="UWM87" s="4"/>
      <c r="UWN87" s="4"/>
      <c r="UWO87" s="4"/>
      <c r="UWP87" s="4"/>
      <c r="UWQ87" s="4"/>
      <c r="UWR87" s="4"/>
      <c r="UWS87" s="4"/>
      <c r="UWT87" s="4"/>
      <c r="UWU87" s="4"/>
      <c r="UWV87" s="4"/>
      <c r="UWW87" s="4"/>
      <c r="UWX87" s="4"/>
      <c r="UXE87" s="4"/>
      <c r="UXF87" s="4"/>
      <c r="UXG87" s="4"/>
      <c r="UXH87" s="4"/>
      <c r="UXI87" s="4"/>
      <c r="UXJ87" s="4"/>
      <c r="UXK87" s="4"/>
      <c r="UXL87" s="4"/>
      <c r="UXM87" s="4"/>
      <c r="UXN87" s="4"/>
      <c r="UXO87" s="4"/>
      <c r="UXP87" s="4"/>
      <c r="UXQ87" s="4"/>
      <c r="UXR87" s="4"/>
      <c r="UXS87" s="4"/>
      <c r="UXT87" s="4"/>
      <c r="UXU87" s="4"/>
      <c r="UXV87" s="4"/>
      <c r="UXW87" s="4"/>
      <c r="UXX87" s="4"/>
      <c r="UXY87" s="4"/>
      <c r="UXZ87" s="4"/>
      <c r="UYA87" s="4"/>
      <c r="UYB87" s="4"/>
      <c r="UYC87" s="4"/>
      <c r="UYD87" s="4"/>
      <c r="UYE87" s="4"/>
      <c r="UYF87" s="4"/>
      <c r="UYG87" s="4"/>
      <c r="UYH87" s="4"/>
      <c r="UYI87" s="4"/>
      <c r="UYJ87" s="4"/>
      <c r="UYK87" s="4"/>
      <c r="UYL87" s="4"/>
      <c r="UYM87" s="4"/>
      <c r="UYN87" s="4"/>
      <c r="UYO87" s="4"/>
      <c r="UYP87" s="4"/>
      <c r="UYQ87" s="4"/>
      <c r="UYR87" s="4"/>
      <c r="UYS87" s="4"/>
      <c r="UYT87" s="4"/>
      <c r="UYU87" s="4"/>
      <c r="UYV87" s="4"/>
      <c r="UYW87" s="4"/>
      <c r="UYX87" s="4"/>
      <c r="UYY87" s="4"/>
      <c r="UYZ87" s="4"/>
      <c r="UZA87" s="4"/>
      <c r="UZB87" s="4"/>
      <c r="UZC87" s="4"/>
      <c r="UZD87" s="4"/>
      <c r="UZE87" s="4"/>
      <c r="UZF87" s="4"/>
      <c r="UZG87" s="4"/>
      <c r="UZH87" s="4"/>
      <c r="UZI87" s="4"/>
      <c r="UZJ87" s="4"/>
      <c r="UZK87" s="4"/>
      <c r="UZL87" s="4"/>
      <c r="UZM87" s="4"/>
      <c r="UZN87" s="4"/>
      <c r="UZO87" s="4"/>
      <c r="UZP87" s="4"/>
      <c r="UZQ87" s="4"/>
      <c r="UZR87" s="4"/>
      <c r="UZS87" s="4"/>
      <c r="UZT87" s="4"/>
      <c r="UZU87" s="4"/>
      <c r="UZV87" s="4"/>
      <c r="UZW87" s="4"/>
      <c r="UZX87" s="4"/>
      <c r="UZY87" s="4"/>
      <c r="UZZ87" s="4"/>
      <c r="VAA87" s="4"/>
      <c r="VAB87" s="4"/>
      <c r="VAC87" s="4"/>
      <c r="VAD87" s="4"/>
      <c r="VAE87" s="4"/>
      <c r="VAF87" s="4"/>
      <c r="VAG87" s="4"/>
      <c r="VAH87" s="4"/>
      <c r="VAI87" s="4"/>
      <c r="VAJ87" s="4"/>
      <c r="VAK87" s="4"/>
      <c r="VAL87" s="4"/>
      <c r="VAM87" s="4"/>
      <c r="VAN87" s="4"/>
      <c r="VAO87" s="4"/>
      <c r="VAP87" s="4"/>
      <c r="VAQ87" s="4"/>
      <c r="VAR87" s="4"/>
      <c r="VAS87" s="4"/>
      <c r="VAT87" s="4"/>
      <c r="VAU87" s="4"/>
      <c r="VAV87" s="4"/>
      <c r="VAW87" s="4"/>
      <c r="VAX87" s="4"/>
      <c r="VAY87" s="4"/>
      <c r="VAZ87" s="4"/>
      <c r="VBA87" s="4"/>
      <c r="VBB87" s="4"/>
      <c r="VBC87" s="4"/>
      <c r="VBD87" s="4"/>
      <c r="VBE87" s="4"/>
      <c r="VBF87" s="4"/>
      <c r="VBG87" s="4"/>
      <c r="VBH87" s="4"/>
      <c r="VBI87" s="4"/>
      <c r="VBJ87" s="4"/>
      <c r="VBK87" s="4"/>
      <c r="VBL87" s="4"/>
      <c r="VBM87" s="4"/>
      <c r="VBN87" s="4"/>
      <c r="VBO87" s="4"/>
      <c r="VBP87" s="4"/>
      <c r="VBQ87" s="4"/>
      <c r="VBR87" s="4"/>
      <c r="VBS87" s="4"/>
      <c r="VBT87" s="4"/>
      <c r="VBU87" s="4"/>
      <c r="VBV87" s="4"/>
      <c r="VBW87" s="4"/>
      <c r="VBX87" s="4"/>
      <c r="VBY87" s="4"/>
      <c r="VBZ87" s="4"/>
      <c r="VCA87" s="4"/>
      <c r="VCB87" s="4"/>
      <c r="VCC87" s="4"/>
      <c r="VCD87" s="4"/>
      <c r="VCE87" s="4"/>
      <c r="VCF87" s="4"/>
      <c r="VCG87" s="4"/>
      <c r="VCH87" s="4"/>
      <c r="VCI87" s="4"/>
      <c r="VCJ87" s="4"/>
      <c r="VCK87" s="4"/>
      <c r="VCL87" s="4"/>
      <c r="VCM87" s="4"/>
      <c r="VCN87" s="4"/>
      <c r="VCO87" s="4"/>
      <c r="VCP87" s="4"/>
      <c r="VCQ87" s="4"/>
      <c r="VCR87" s="4"/>
      <c r="VCS87" s="4"/>
      <c r="VCT87" s="4"/>
      <c r="VCU87" s="4"/>
      <c r="VCV87" s="4"/>
      <c r="VCW87" s="4"/>
      <c r="VCX87" s="4"/>
      <c r="VCY87" s="4"/>
      <c r="VCZ87" s="4"/>
      <c r="VDA87" s="4"/>
      <c r="VDB87" s="4"/>
      <c r="VDC87" s="4"/>
      <c r="VDD87" s="4"/>
      <c r="VDE87" s="4"/>
      <c r="VDF87" s="4"/>
      <c r="VDG87" s="4"/>
      <c r="VDH87" s="4"/>
      <c r="VDI87" s="4"/>
      <c r="VDJ87" s="4"/>
      <c r="VDK87" s="4"/>
      <c r="VDL87" s="4"/>
      <c r="VDM87" s="4"/>
      <c r="VDN87" s="4"/>
      <c r="VDO87" s="4"/>
      <c r="VDP87" s="4"/>
      <c r="VDQ87" s="4"/>
      <c r="VDR87" s="4"/>
      <c r="VDS87" s="4"/>
      <c r="VDT87" s="4"/>
      <c r="VDU87" s="4"/>
      <c r="VDV87" s="4"/>
      <c r="VDW87" s="4"/>
      <c r="VDX87" s="4"/>
      <c r="VDY87" s="4"/>
      <c r="VDZ87" s="4"/>
      <c r="VEA87" s="4"/>
      <c r="VEB87" s="4"/>
      <c r="VEC87" s="4"/>
      <c r="VED87" s="4"/>
      <c r="VEE87" s="4"/>
      <c r="VEF87" s="4"/>
      <c r="VEG87" s="4"/>
      <c r="VEH87" s="4"/>
      <c r="VEI87" s="4"/>
      <c r="VEJ87" s="4"/>
      <c r="VEK87" s="4"/>
      <c r="VEL87" s="4"/>
      <c r="VEM87" s="4"/>
      <c r="VEN87" s="4"/>
      <c r="VEO87" s="4"/>
      <c r="VEP87" s="4"/>
      <c r="VEQ87" s="4"/>
      <c r="VER87" s="4"/>
      <c r="VES87" s="4"/>
      <c r="VET87" s="4"/>
      <c r="VEU87" s="4"/>
      <c r="VEV87" s="4"/>
      <c r="VEW87" s="4"/>
      <c r="VEX87" s="4"/>
      <c r="VEY87" s="4"/>
      <c r="VEZ87" s="4"/>
      <c r="VFA87" s="4"/>
      <c r="VFB87" s="4"/>
      <c r="VFC87" s="4"/>
      <c r="VFD87" s="4"/>
      <c r="VFE87" s="4"/>
      <c r="VFF87" s="4"/>
      <c r="VFG87" s="4"/>
      <c r="VFH87" s="4"/>
      <c r="VFI87" s="4"/>
      <c r="VFJ87" s="4"/>
      <c r="VFK87" s="4"/>
      <c r="VFL87" s="4"/>
      <c r="VFM87" s="4"/>
      <c r="VFN87" s="4"/>
      <c r="VFO87" s="4"/>
      <c r="VFP87" s="4"/>
      <c r="VFQ87" s="4"/>
      <c r="VFR87" s="4"/>
      <c r="VFS87" s="4"/>
      <c r="VFT87" s="4"/>
      <c r="VFU87" s="4"/>
      <c r="VFV87" s="4"/>
      <c r="VFW87" s="4"/>
      <c r="VFX87" s="4"/>
      <c r="VFY87" s="4"/>
      <c r="VFZ87" s="4"/>
      <c r="VGA87" s="4"/>
      <c r="VGB87" s="4"/>
      <c r="VGC87" s="4"/>
      <c r="VGD87" s="4"/>
      <c r="VGE87" s="4"/>
      <c r="VGF87" s="4"/>
      <c r="VGG87" s="4"/>
      <c r="VGH87" s="4"/>
      <c r="VGI87" s="4"/>
      <c r="VGJ87" s="4"/>
      <c r="VGK87" s="4"/>
      <c r="VGL87" s="4"/>
      <c r="VGM87" s="4"/>
      <c r="VGN87" s="4"/>
      <c r="VGO87" s="4"/>
      <c r="VGP87" s="4"/>
      <c r="VGQ87" s="4"/>
      <c r="VGR87" s="4"/>
      <c r="VGS87" s="4"/>
      <c r="VGT87" s="4"/>
      <c r="VHA87" s="4"/>
      <c r="VHB87" s="4"/>
      <c r="VHC87" s="4"/>
      <c r="VHD87" s="4"/>
      <c r="VHE87" s="4"/>
      <c r="VHF87" s="4"/>
      <c r="VHG87" s="4"/>
      <c r="VHH87" s="4"/>
      <c r="VHI87" s="4"/>
      <c r="VHJ87" s="4"/>
      <c r="VHK87" s="4"/>
      <c r="VHL87" s="4"/>
      <c r="VHM87" s="4"/>
      <c r="VHN87" s="4"/>
      <c r="VHO87" s="4"/>
      <c r="VHP87" s="4"/>
      <c r="VHQ87" s="4"/>
      <c r="VHR87" s="4"/>
      <c r="VHS87" s="4"/>
      <c r="VHT87" s="4"/>
      <c r="VHU87" s="4"/>
      <c r="VHV87" s="4"/>
      <c r="VHW87" s="4"/>
      <c r="VHX87" s="4"/>
      <c r="VHY87" s="4"/>
      <c r="VHZ87" s="4"/>
      <c r="VIA87" s="4"/>
      <c r="VIB87" s="4"/>
      <c r="VIC87" s="4"/>
      <c r="VID87" s="4"/>
      <c r="VIE87" s="4"/>
      <c r="VIF87" s="4"/>
      <c r="VIG87" s="4"/>
      <c r="VIH87" s="4"/>
      <c r="VII87" s="4"/>
      <c r="VIJ87" s="4"/>
      <c r="VIK87" s="4"/>
      <c r="VIL87" s="4"/>
      <c r="VIM87" s="4"/>
      <c r="VIN87" s="4"/>
      <c r="VIO87" s="4"/>
      <c r="VIP87" s="4"/>
      <c r="VIQ87" s="4"/>
      <c r="VIR87" s="4"/>
      <c r="VIS87" s="4"/>
      <c r="VIT87" s="4"/>
      <c r="VIU87" s="4"/>
      <c r="VIV87" s="4"/>
      <c r="VIW87" s="4"/>
      <c r="VIX87" s="4"/>
      <c r="VIY87" s="4"/>
      <c r="VIZ87" s="4"/>
      <c r="VJA87" s="4"/>
      <c r="VJB87" s="4"/>
      <c r="VJC87" s="4"/>
      <c r="VJD87" s="4"/>
      <c r="VJE87" s="4"/>
      <c r="VJF87" s="4"/>
      <c r="VJG87" s="4"/>
      <c r="VJH87" s="4"/>
      <c r="VJI87" s="4"/>
      <c r="VJJ87" s="4"/>
      <c r="VJK87" s="4"/>
      <c r="VJL87" s="4"/>
      <c r="VJM87" s="4"/>
      <c r="VJN87" s="4"/>
      <c r="VJO87" s="4"/>
      <c r="VJP87" s="4"/>
      <c r="VJQ87" s="4"/>
      <c r="VJR87" s="4"/>
      <c r="VJS87" s="4"/>
      <c r="VJT87" s="4"/>
      <c r="VJU87" s="4"/>
      <c r="VJV87" s="4"/>
      <c r="VJW87" s="4"/>
      <c r="VJX87" s="4"/>
      <c r="VJY87" s="4"/>
      <c r="VJZ87" s="4"/>
      <c r="VKA87" s="4"/>
      <c r="VKB87" s="4"/>
      <c r="VKC87" s="4"/>
      <c r="VKD87" s="4"/>
      <c r="VKE87" s="4"/>
      <c r="VKF87" s="4"/>
      <c r="VKG87" s="4"/>
      <c r="VKH87" s="4"/>
      <c r="VKI87" s="4"/>
      <c r="VKJ87" s="4"/>
      <c r="VKK87" s="4"/>
      <c r="VKL87" s="4"/>
      <c r="VKM87" s="4"/>
      <c r="VKN87" s="4"/>
      <c r="VKO87" s="4"/>
      <c r="VKP87" s="4"/>
      <c r="VKQ87" s="4"/>
      <c r="VKR87" s="4"/>
      <c r="VKS87" s="4"/>
      <c r="VKT87" s="4"/>
      <c r="VKU87" s="4"/>
      <c r="VKV87" s="4"/>
      <c r="VKW87" s="4"/>
      <c r="VKX87" s="4"/>
      <c r="VKY87" s="4"/>
      <c r="VKZ87" s="4"/>
      <c r="VLA87" s="4"/>
      <c r="VLB87" s="4"/>
      <c r="VLC87" s="4"/>
      <c r="VLD87" s="4"/>
      <c r="VLE87" s="4"/>
      <c r="VLF87" s="4"/>
      <c r="VLG87" s="4"/>
      <c r="VLH87" s="4"/>
      <c r="VLI87" s="4"/>
      <c r="VLJ87" s="4"/>
      <c r="VLK87" s="4"/>
      <c r="VLL87" s="4"/>
      <c r="VLM87" s="4"/>
      <c r="VLN87" s="4"/>
      <c r="VLO87" s="4"/>
      <c r="VLP87" s="4"/>
      <c r="VLQ87" s="4"/>
      <c r="VLR87" s="4"/>
      <c r="VLS87" s="4"/>
      <c r="VLT87" s="4"/>
      <c r="VLU87" s="4"/>
      <c r="VLV87" s="4"/>
      <c r="VLW87" s="4"/>
      <c r="VLX87" s="4"/>
      <c r="VLY87" s="4"/>
      <c r="VLZ87" s="4"/>
      <c r="VMA87" s="4"/>
      <c r="VMB87" s="4"/>
      <c r="VMC87" s="4"/>
      <c r="VMD87" s="4"/>
      <c r="VME87" s="4"/>
      <c r="VMF87" s="4"/>
      <c r="VMG87" s="4"/>
      <c r="VMH87" s="4"/>
      <c r="VMI87" s="4"/>
      <c r="VMJ87" s="4"/>
      <c r="VMK87" s="4"/>
      <c r="VML87" s="4"/>
      <c r="VMM87" s="4"/>
      <c r="VMN87" s="4"/>
      <c r="VMO87" s="4"/>
      <c r="VMP87" s="4"/>
      <c r="VMQ87" s="4"/>
      <c r="VMR87" s="4"/>
      <c r="VMS87" s="4"/>
      <c r="VMT87" s="4"/>
      <c r="VMU87" s="4"/>
      <c r="VMV87" s="4"/>
      <c r="VMW87" s="4"/>
      <c r="VMX87" s="4"/>
      <c r="VMY87" s="4"/>
      <c r="VMZ87" s="4"/>
      <c r="VNA87" s="4"/>
      <c r="VNB87" s="4"/>
      <c r="VNC87" s="4"/>
      <c r="VND87" s="4"/>
      <c r="VNE87" s="4"/>
      <c r="VNF87" s="4"/>
      <c r="VNG87" s="4"/>
      <c r="VNH87" s="4"/>
      <c r="VNI87" s="4"/>
      <c r="VNJ87" s="4"/>
      <c r="VNK87" s="4"/>
      <c r="VNL87" s="4"/>
      <c r="VNM87" s="4"/>
      <c r="VNN87" s="4"/>
      <c r="VNO87" s="4"/>
      <c r="VNP87" s="4"/>
      <c r="VNQ87" s="4"/>
      <c r="VNR87" s="4"/>
      <c r="VNS87" s="4"/>
      <c r="VNT87" s="4"/>
      <c r="VNU87" s="4"/>
      <c r="VNV87" s="4"/>
      <c r="VNW87" s="4"/>
      <c r="VNX87" s="4"/>
      <c r="VNY87" s="4"/>
      <c r="VNZ87" s="4"/>
      <c r="VOA87" s="4"/>
      <c r="VOB87" s="4"/>
      <c r="VOC87" s="4"/>
      <c r="VOD87" s="4"/>
      <c r="VOE87" s="4"/>
      <c r="VOF87" s="4"/>
      <c r="VOG87" s="4"/>
      <c r="VOH87" s="4"/>
      <c r="VOI87" s="4"/>
      <c r="VOJ87" s="4"/>
      <c r="VOK87" s="4"/>
      <c r="VOL87" s="4"/>
      <c r="VOM87" s="4"/>
      <c r="VON87" s="4"/>
      <c r="VOO87" s="4"/>
      <c r="VOP87" s="4"/>
      <c r="VOQ87" s="4"/>
      <c r="VOR87" s="4"/>
      <c r="VOS87" s="4"/>
      <c r="VOT87" s="4"/>
      <c r="VOU87" s="4"/>
      <c r="VOV87" s="4"/>
      <c r="VOW87" s="4"/>
      <c r="VOX87" s="4"/>
      <c r="VOY87" s="4"/>
      <c r="VOZ87" s="4"/>
      <c r="VPA87" s="4"/>
      <c r="VPB87" s="4"/>
      <c r="VPC87" s="4"/>
      <c r="VPD87" s="4"/>
      <c r="VPE87" s="4"/>
      <c r="VPF87" s="4"/>
      <c r="VPG87" s="4"/>
      <c r="VPH87" s="4"/>
      <c r="VPI87" s="4"/>
      <c r="VPJ87" s="4"/>
      <c r="VPK87" s="4"/>
      <c r="VPL87" s="4"/>
      <c r="VPM87" s="4"/>
      <c r="VPN87" s="4"/>
      <c r="VPO87" s="4"/>
      <c r="VPP87" s="4"/>
      <c r="VPQ87" s="4"/>
      <c r="VPR87" s="4"/>
      <c r="VPS87" s="4"/>
      <c r="VPT87" s="4"/>
      <c r="VPU87" s="4"/>
      <c r="VPV87" s="4"/>
      <c r="VPW87" s="4"/>
      <c r="VPX87" s="4"/>
      <c r="VPY87" s="4"/>
      <c r="VPZ87" s="4"/>
      <c r="VQA87" s="4"/>
      <c r="VQB87" s="4"/>
      <c r="VQC87" s="4"/>
      <c r="VQD87" s="4"/>
      <c r="VQE87" s="4"/>
      <c r="VQF87" s="4"/>
      <c r="VQG87" s="4"/>
      <c r="VQH87" s="4"/>
      <c r="VQI87" s="4"/>
      <c r="VQJ87" s="4"/>
      <c r="VQK87" s="4"/>
      <c r="VQL87" s="4"/>
      <c r="VQM87" s="4"/>
      <c r="VQN87" s="4"/>
      <c r="VQO87" s="4"/>
      <c r="VQP87" s="4"/>
      <c r="VQW87" s="4"/>
      <c r="VQX87" s="4"/>
      <c r="VQY87" s="4"/>
      <c r="VQZ87" s="4"/>
      <c r="VRA87" s="4"/>
      <c r="VRB87" s="4"/>
      <c r="VRC87" s="4"/>
      <c r="VRD87" s="4"/>
      <c r="VRE87" s="4"/>
      <c r="VRF87" s="4"/>
      <c r="VRG87" s="4"/>
      <c r="VRH87" s="4"/>
      <c r="VRI87" s="4"/>
      <c r="VRJ87" s="4"/>
      <c r="VRK87" s="4"/>
      <c r="VRL87" s="4"/>
      <c r="VRM87" s="4"/>
      <c r="VRN87" s="4"/>
      <c r="VRO87" s="4"/>
      <c r="VRP87" s="4"/>
      <c r="VRQ87" s="4"/>
      <c r="VRR87" s="4"/>
      <c r="VRS87" s="4"/>
      <c r="VRT87" s="4"/>
      <c r="VRU87" s="4"/>
      <c r="VRV87" s="4"/>
      <c r="VRW87" s="4"/>
      <c r="VRX87" s="4"/>
      <c r="VRY87" s="4"/>
      <c r="VRZ87" s="4"/>
      <c r="VSA87" s="4"/>
      <c r="VSB87" s="4"/>
      <c r="VSC87" s="4"/>
      <c r="VSD87" s="4"/>
      <c r="VSE87" s="4"/>
      <c r="VSF87" s="4"/>
      <c r="VSG87" s="4"/>
      <c r="VSH87" s="4"/>
      <c r="VSI87" s="4"/>
      <c r="VSJ87" s="4"/>
      <c r="VSK87" s="4"/>
      <c r="VSL87" s="4"/>
      <c r="VSM87" s="4"/>
      <c r="VSN87" s="4"/>
      <c r="VSO87" s="4"/>
      <c r="VSP87" s="4"/>
      <c r="VSQ87" s="4"/>
      <c r="VSR87" s="4"/>
      <c r="VSS87" s="4"/>
      <c r="VST87" s="4"/>
      <c r="VSU87" s="4"/>
      <c r="VSV87" s="4"/>
      <c r="VSW87" s="4"/>
      <c r="VSX87" s="4"/>
      <c r="VSY87" s="4"/>
      <c r="VSZ87" s="4"/>
      <c r="VTA87" s="4"/>
      <c r="VTB87" s="4"/>
      <c r="VTC87" s="4"/>
      <c r="VTD87" s="4"/>
      <c r="VTE87" s="4"/>
      <c r="VTF87" s="4"/>
      <c r="VTG87" s="4"/>
      <c r="VTH87" s="4"/>
      <c r="VTI87" s="4"/>
      <c r="VTJ87" s="4"/>
      <c r="VTK87" s="4"/>
      <c r="VTL87" s="4"/>
      <c r="VTM87" s="4"/>
      <c r="VTN87" s="4"/>
      <c r="VTO87" s="4"/>
      <c r="VTP87" s="4"/>
      <c r="VTQ87" s="4"/>
      <c r="VTR87" s="4"/>
      <c r="VTS87" s="4"/>
      <c r="VTT87" s="4"/>
      <c r="VTU87" s="4"/>
      <c r="VTV87" s="4"/>
      <c r="VTW87" s="4"/>
      <c r="VTX87" s="4"/>
      <c r="VTY87" s="4"/>
      <c r="VTZ87" s="4"/>
      <c r="VUA87" s="4"/>
      <c r="VUB87" s="4"/>
      <c r="VUC87" s="4"/>
      <c r="VUD87" s="4"/>
      <c r="VUE87" s="4"/>
      <c r="VUF87" s="4"/>
      <c r="VUG87" s="4"/>
      <c r="VUH87" s="4"/>
      <c r="VUI87" s="4"/>
      <c r="VUJ87" s="4"/>
      <c r="VUK87" s="4"/>
      <c r="VUL87" s="4"/>
      <c r="VUM87" s="4"/>
      <c r="VUN87" s="4"/>
      <c r="VUO87" s="4"/>
      <c r="VUP87" s="4"/>
      <c r="VUQ87" s="4"/>
      <c r="VUR87" s="4"/>
      <c r="VUS87" s="4"/>
      <c r="VUT87" s="4"/>
      <c r="VUU87" s="4"/>
      <c r="VUV87" s="4"/>
      <c r="VUW87" s="4"/>
      <c r="VUX87" s="4"/>
      <c r="VUY87" s="4"/>
      <c r="VUZ87" s="4"/>
      <c r="VVA87" s="4"/>
      <c r="VVB87" s="4"/>
      <c r="VVC87" s="4"/>
      <c r="VVD87" s="4"/>
      <c r="VVE87" s="4"/>
      <c r="VVF87" s="4"/>
      <c r="VVG87" s="4"/>
      <c r="VVH87" s="4"/>
      <c r="VVI87" s="4"/>
      <c r="VVJ87" s="4"/>
      <c r="VVK87" s="4"/>
      <c r="VVL87" s="4"/>
      <c r="VVM87" s="4"/>
      <c r="VVN87" s="4"/>
      <c r="VVO87" s="4"/>
      <c r="VVP87" s="4"/>
      <c r="VVQ87" s="4"/>
      <c r="VVR87" s="4"/>
      <c r="VVS87" s="4"/>
      <c r="VVT87" s="4"/>
      <c r="VVU87" s="4"/>
      <c r="VVV87" s="4"/>
      <c r="VVW87" s="4"/>
      <c r="VVX87" s="4"/>
      <c r="VVY87" s="4"/>
      <c r="VVZ87" s="4"/>
      <c r="VWA87" s="4"/>
      <c r="VWB87" s="4"/>
      <c r="VWC87" s="4"/>
      <c r="VWD87" s="4"/>
      <c r="VWE87" s="4"/>
      <c r="VWF87" s="4"/>
      <c r="VWG87" s="4"/>
      <c r="VWH87" s="4"/>
      <c r="VWI87" s="4"/>
      <c r="VWJ87" s="4"/>
      <c r="VWK87" s="4"/>
      <c r="VWL87" s="4"/>
      <c r="VWM87" s="4"/>
      <c r="VWN87" s="4"/>
      <c r="VWO87" s="4"/>
      <c r="VWP87" s="4"/>
      <c r="VWQ87" s="4"/>
      <c r="VWR87" s="4"/>
      <c r="VWS87" s="4"/>
      <c r="VWT87" s="4"/>
      <c r="VWU87" s="4"/>
      <c r="VWV87" s="4"/>
      <c r="VWW87" s="4"/>
      <c r="VWX87" s="4"/>
      <c r="VWY87" s="4"/>
      <c r="VWZ87" s="4"/>
      <c r="VXA87" s="4"/>
      <c r="VXB87" s="4"/>
      <c r="VXC87" s="4"/>
      <c r="VXD87" s="4"/>
      <c r="VXE87" s="4"/>
      <c r="VXF87" s="4"/>
      <c r="VXG87" s="4"/>
      <c r="VXH87" s="4"/>
      <c r="VXI87" s="4"/>
      <c r="VXJ87" s="4"/>
      <c r="VXK87" s="4"/>
      <c r="VXL87" s="4"/>
      <c r="VXM87" s="4"/>
      <c r="VXN87" s="4"/>
      <c r="VXO87" s="4"/>
      <c r="VXP87" s="4"/>
      <c r="VXQ87" s="4"/>
      <c r="VXR87" s="4"/>
      <c r="VXS87" s="4"/>
      <c r="VXT87" s="4"/>
      <c r="VXU87" s="4"/>
      <c r="VXV87" s="4"/>
      <c r="VXW87" s="4"/>
      <c r="VXX87" s="4"/>
      <c r="VXY87" s="4"/>
      <c r="VXZ87" s="4"/>
      <c r="VYA87" s="4"/>
      <c r="VYB87" s="4"/>
      <c r="VYC87" s="4"/>
      <c r="VYD87" s="4"/>
      <c r="VYE87" s="4"/>
      <c r="VYF87" s="4"/>
      <c r="VYG87" s="4"/>
      <c r="VYH87" s="4"/>
      <c r="VYI87" s="4"/>
      <c r="VYJ87" s="4"/>
      <c r="VYK87" s="4"/>
      <c r="VYL87" s="4"/>
      <c r="VYM87" s="4"/>
      <c r="VYN87" s="4"/>
      <c r="VYO87" s="4"/>
      <c r="VYP87" s="4"/>
      <c r="VYQ87" s="4"/>
      <c r="VYR87" s="4"/>
      <c r="VYS87" s="4"/>
      <c r="VYT87" s="4"/>
      <c r="VYU87" s="4"/>
      <c r="VYV87" s="4"/>
      <c r="VYW87" s="4"/>
      <c r="VYX87" s="4"/>
      <c r="VYY87" s="4"/>
      <c r="VYZ87" s="4"/>
      <c r="VZA87" s="4"/>
      <c r="VZB87" s="4"/>
      <c r="VZC87" s="4"/>
      <c r="VZD87" s="4"/>
      <c r="VZE87" s="4"/>
      <c r="VZF87" s="4"/>
      <c r="VZG87" s="4"/>
      <c r="VZH87" s="4"/>
      <c r="VZI87" s="4"/>
      <c r="VZJ87" s="4"/>
      <c r="VZK87" s="4"/>
      <c r="VZL87" s="4"/>
      <c r="VZM87" s="4"/>
      <c r="VZN87" s="4"/>
      <c r="VZO87" s="4"/>
      <c r="VZP87" s="4"/>
      <c r="VZQ87" s="4"/>
      <c r="VZR87" s="4"/>
      <c r="VZS87" s="4"/>
      <c r="VZT87" s="4"/>
      <c r="VZU87" s="4"/>
      <c r="VZV87" s="4"/>
      <c r="VZW87" s="4"/>
      <c r="VZX87" s="4"/>
      <c r="VZY87" s="4"/>
      <c r="VZZ87" s="4"/>
      <c r="WAA87" s="4"/>
      <c r="WAB87" s="4"/>
      <c r="WAC87" s="4"/>
      <c r="WAD87" s="4"/>
      <c r="WAE87" s="4"/>
      <c r="WAF87" s="4"/>
      <c r="WAG87" s="4"/>
      <c r="WAH87" s="4"/>
      <c r="WAI87" s="4"/>
      <c r="WAJ87" s="4"/>
      <c r="WAK87" s="4"/>
      <c r="WAL87" s="4"/>
      <c r="WAS87" s="4"/>
      <c r="WAT87" s="4"/>
      <c r="WAU87" s="4"/>
      <c r="WAV87" s="4"/>
      <c r="WAW87" s="4"/>
      <c r="WAX87" s="4"/>
      <c r="WAY87" s="4"/>
      <c r="WAZ87" s="4"/>
      <c r="WBA87" s="4"/>
      <c r="WBB87" s="4"/>
      <c r="WBC87" s="4"/>
      <c r="WBD87" s="4"/>
      <c r="WBE87" s="4"/>
      <c r="WBF87" s="4"/>
      <c r="WBG87" s="4"/>
      <c r="WBH87" s="4"/>
      <c r="WBI87" s="4"/>
      <c r="WBJ87" s="4"/>
      <c r="WBK87" s="4"/>
      <c r="WBL87" s="4"/>
      <c r="WBM87" s="4"/>
      <c r="WBN87" s="4"/>
      <c r="WBO87" s="4"/>
      <c r="WBP87" s="4"/>
      <c r="WBQ87" s="4"/>
      <c r="WBR87" s="4"/>
      <c r="WBS87" s="4"/>
      <c r="WBT87" s="4"/>
      <c r="WBU87" s="4"/>
      <c r="WBV87" s="4"/>
      <c r="WBW87" s="4"/>
      <c r="WBX87" s="4"/>
      <c r="WBY87" s="4"/>
      <c r="WBZ87" s="4"/>
      <c r="WCA87" s="4"/>
      <c r="WCB87" s="4"/>
      <c r="WCC87" s="4"/>
      <c r="WCD87" s="4"/>
      <c r="WCE87" s="4"/>
      <c r="WCF87" s="4"/>
      <c r="WCG87" s="4"/>
      <c r="WCH87" s="4"/>
      <c r="WCI87" s="4"/>
      <c r="WCJ87" s="4"/>
      <c r="WCK87" s="4"/>
      <c r="WCL87" s="4"/>
      <c r="WCM87" s="4"/>
      <c r="WCN87" s="4"/>
      <c r="WCO87" s="4"/>
      <c r="WCP87" s="4"/>
      <c r="WCQ87" s="4"/>
      <c r="WCR87" s="4"/>
      <c r="WCS87" s="4"/>
      <c r="WCT87" s="4"/>
      <c r="WCU87" s="4"/>
      <c r="WCV87" s="4"/>
      <c r="WCW87" s="4"/>
      <c r="WCX87" s="4"/>
      <c r="WCY87" s="4"/>
      <c r="WCZ87" s="4"/>
      <c r="WDA87" s="4"/>
      <c r="WDB87" s="4"/>
      <c r="WDC87" s="4"/>
      <c r="WDD87" s="4"/>
      <c r="WDE87" s="4"/>
      <c r="WDF87" s="4"/>
      <c r="WDG87" s="4"/>
      <c r="WDH87" s="4"/>
      <c r="WDI87" s="4"/>
      <c r="WDJ87" s="4"/>
      <c r="WDK87" s="4"/>
      <c r="WDL87" s="4"/>
      <c r="WDM87" s="4"/>
      <c r="WDN87" s="4"/>
      <c r="WDO87" s="4"/>
      <c r="WDP87" s="4"/>
      <c r="WDQ87" s="4"/>
      <c r="WDR87" s="4"/>
      <c r="WDS87" s="4"/>
      <c r="WDT87" s="4"/>
      <c r="WDU87" s="4"/>
      <c r="WDV87" s="4"/>
      <c r="WDW87" s="4"/>
      <c r="WDX87" s="4"/>
      <c r="WDY87" s="4"/>
      <c r="WDZ87" s="4"/>
      <c r="WEA87" s="4"/>
      <c r="WEB87" s="4"/>
      <c r="WEC87" s="4"/>
      <c r="WED87" s="4"/>
      <c r="WEE87" s="4"/>
      <c r="WEF87" s="4"/>
      <c r="WEG87" s="4"/>
      <c r="WEH87" s="4"/>
      <c r="WEI87" s="4"/>
      <c r="WEJ87" s="4"/>
      <c r="WEK87" s="4"/>
      <c r="WEL87" s="4"/>
      <c r="WEM87" s="4"/>
      <c r="WEN87" s="4"/>
      <c r="WEO87" s="4"/>
      <c r="WEP87" s="4"/>
      <c r="WEQ87" s="4"/>
      <c r="WER87" s="4"/>
      <c r="WES87" s="4"/>
      <c r="WET87" s="4"/>
      <c r="WEU87" s="4"/>
      <c r="WEV87" s="4"/>
      <c r="WEW87" s="4"/>
      <c r="WEX87" s="4"/>
      <c r="WEY87" s="4"/>
      <c r="WEZ87" s="4"/>
      <c r="WFA87" s="4"/>
      <c r="WFB87" s="4"/>
      <c r="WFC87" s="4"/>
      <c r="WFD87" s="4"/>
      <c r="WFE87" s="4"/>
      <c r="WFF87" s="4"/>
      <c r="WFG87" s="4"/>
      <c r="WFH87" s="4"/>
      <c r="WFI87" s="4"/>
      <c r="WFJ87" s="4"/>
      <c r="WFK87" s="4"/>
      <c r="WFL87" s="4"/>
      <c r="WFM87" s="4"/>
      <c r="WFN87" s="4"/>
      <c r="WFO87" s="4"/>
      <c r="WFP87" s="4"/>
      <c r="WFQ87" s="4"/>
      <c r="WFR87" s="4"/>
      <c r="WFS87" s="4"/>
      <c r="WFT87" s="4"/>
      <c r="WFU87" s="4"/>
      <c r="WFV87" s="4"/>
      <c r="WFW87" s="4"/>
      <c r="WFX87" s="4"/>
      <c r="WFY87" s="4"/>
      <c r="WFZ87" s="4"/>
      <c r="WGA87" s="4"/>
      <c r="WGB87" s="4"/>
      <c r="WGC87" s="4"/>
      <c r="WGD87" s="4"/>
      <c r="WGE87" s="4"/>
      <c r="WGF87" s="4"/>
      <c r="WGG87" s="4"/>
      <c r="WGH87" s="4"/>
      <c r="WGI87" s="4"/>
      <c r="WGJ87" s="4"/>
      <c r="WGK87" s="4"/>
      <c r="WGL87" s="4"/>
      <c r="WGM87" s="4"/>
      <c r="WGN87" s="4"/>
      <c r="WGO87" s="4"/>
      <c r="WGP87" s="4"/>
      <c r="WGQ87" s="4"/>
      <c r="WGR87" s="4"/>
      <c r="WGS87" s="4"/>
      <c r="WGT87" s="4"/>
      <c r="WGU87" s="4"/>
      <c r="WGV87" s="4"/>
      <c r="WGW87" s="4"/>
      <c r="WGX87" s="4"/>
      <c r="WGY87" s="4"/>
      <c r="WGZ87" s="4"/>
      <c r="WHA87" s="4"/>
      <c r="WHB87" s="4"/>
      <c r="WHC87" s="4"/>
      <c r="WHD87" s="4"/>
      <c r="WHE87" s="4"/>
      <c r="WHF87" s="4"/>
      <c r="WHG87" s="4"/>
      <c r="WHH87" s="4"/>
      <c r="WHI87" s="4"/>
      <c r="WHJ87" s="4"/>
      <c r="WHK87" s="4"/>
      <c r="WHL87" s="4"/>
      <c r="WHM87" s="4"/>
      <c r="WHN87" s="4"/>
      <c r="WHO87" s="4"/>
      <c r="WHP87" s="4"/>
      <c r="WHQ87" s="4"/>
      <c r="WHR87" s="4"/>
      <c r="WHS87" s="4"/>
      <c r="WHT87" s="4"/>
      <c r="WHU87" s="4"/>
      <c r="WHV87" s="4"/>
      <c r="WHW87" s="4"/>
      <c r="WHX87" s="4"/>
      <c r="WHY87" s="4"/>
      <c r="WHZ87" s="4"/>
      <c r="WIA87" s="4"/>
      <c r="WIB87" s="4"/>
      <c r="WIC87" s="4"/>
      <c r="WID87" s="4"/>
      <c r="WIE87" s="4"/>
      <c r="WIF87" s="4"/>
      <c r="WIG87" s="4"/>
      <c r="WIH87" s="4"/>
      <c r="WII87" s="4"/>
      <c r="WIJ87" s="4"/>
      <c r="WIK87" s="4"/>
      <c r="WIL87" s="4"/>
      <c r="WIM87" s="4"/>
      <c r="WIN87" s="4"/>
      <c r="WIO87" s="4"/>
      <c r="WIP87" s="4"/>
      <c r="WIQ87" s="4"/>
      <c r="WIR87" s="4"/>
      <c r="WIS87" s="4"/>
      <c r="WIT87" s="4"/>
      <c r="WIU87" s="4"/>
      <c r="WIV87" s="4"/>
      <c r="WIW87" s="4"/>
      <c r="WIX87" s="4"/>
      <c r="WIY87" s="4"/>
      <c r="WIZ87" s="4"/>
      <c r="WJA87" s="4"/>
      <c r="WJB87" s="4"/>
      <c r="WJC87" s="4"/>
      <c r="WJD87" s="4"/>
      <c r="WJE87" s="4"/>
      <c r="WJF87" s="4"/>
      <c r="WJG87" s="4"/>
      <c r="WJH87" s="4"/>
      <c r="WJI87" s="4"/>
      <c r="WJJ87" s="4"/>
      <c r="WJK87" s="4"/>
      <c r="WJL87" s="4"/>
      <c r="WJM87" s="4"/>
      <c r="WJN87" s="4"/>
      <c r="WJO87" s="4"/>
      <c r="WJP87" s="4"/>
      <c r="WJQ87" s="4"/>
      <c r="WJR87" s="4"/>
      <c r="WJS87" s="4"/>
      <c r="WJT87" s="4"/>
      <c r="WJU87" s="4"/>
      <c r="WJV87" s="4"/>
      <c r="WJW87" s="4"/>
      <c r="WJX87" s="4"/>
      <c r="WJY87" s="4"/>
      <c r="WJZ87" s="4"/>
      <c r="WKA87" s="4"/>
      <c r="WKB87" s="4"/>
      <c r="WKC87" s="4"/>
      <c r="WKD87" s="4"/>
      <c r="WKE87" s="4"/>
      <c r="WKF87" s="4"/>
      <c r="WKG87" s="4"/>
      <c r="WKH87" s="4"/>
      <c r="WKO87" s="4"/>
      <c r="WKP87" s="4"/>
      <c r="WKQ87" s="4"/>
      <c r="WKR87" s="4"/>
      <c r="WKS87" s="4"/>
      <c r="WKT87" s="4"/>
      <c r="WKU87" s="4"/>
      <c r="WKV87" s="4"/>
      <c r="WKW87" s="4"/>
      <c r="WKX87" s="4"/>
      <c r="WKY87" s="4"/>
      <c r="WKZ87" s="4"/>
      <c r="WLA87" s="4"/>
      <c r="WLB87" s="4"/>
      <c r="WLC87" s="4"/>
      <c r="WLD87" s="4"/>
      <c r="WLE87" s="4"/>
      <c r="WLF87" s="4"/>
      <c r="WLG87" s="4"/>
      <c r="WLH87" s="4"/>
      <c r="WLI87" s="4"/>
      <c r="WLJ87" s="4"/>
      <c r="WLK87" s="4"/>
      <c r="WLL87" s="4"/>
      <c r="WLM87" s="4"/>
      <c r="WLN87" s="4"/>
      <c r="WLO87" s="4"/>
      <c r="WLP87" s="4"/>
      <c r="WLQ87" s="4"/>
      <c r="WLR87" s="4"/>
      <c r="WLS87" s="4"/>
      <c r="WLT87" s="4"/>
      <c r="WLU87" s="4"/>
      <c r="WLV87" s="4"/>
      <c r="WLW87" s="4"/>
      <c r="WLX87" s="4"/>
      <c r="WLY87" s="4"/>
      <c r="WLZ87" s="4"/>
      <c r="WMA87" s="4"/>
      <c r="WMB87" s="4"/>
      <c r="WMC87" s="4"/>
      <c r="WMD87" s="4"/>
      <c r="WME87" s="4"/>
      <c r="WMF87" s="4"/>
      <c r="WMG87" s="4"/>
      <c r="WMH87" s="4"/>
      <c r="WMI87" s="4"/>
      <c r="WMJ87" s="4"/>
      <c r="WMK87" s="4"/>
      <c r="WML87" s="4"/>
      <c r="WMM87" s="4"/>
      <c r="WMN87" s="4"/>
      <c r="WMO87" s="4"/>
      <c r="WMP87" s="4"/>
      <c r="WMQ87" s="4"/>
      <c r="WMR87" s="4"/>
      <c r="WMS87" s="4"/>
      <c r="WMT87" s="4"/>
      <c r="WMU87" s="4"/>
      <c r="WMV87" s="4"/>
      <c r="WMW87" s="4"/>
      <c r="WMX87" s="4"/>
      <c r="WMY87" s="4"/>
      <c r="WMZ87" s="4"/>
      <c r="WNA87" s="4"/>
      <c r="WNB87" s="4"/>
      <c r="WNC87" s="4"/>
      <c r="WND87" s="4"/>
      <c r="WNE87" s="4"/>
      <c r="WNF87" s="4"/>
      <c r="WNG87" s="4"/>
      <c r="WNH87" s="4"/>
      <c r="WNI87" s="4"/>
      <c r="WNJ87" s="4"/>
      <c r="WNK87" s="4"/>
      <c r="WNL87" s="4"/>
      <c r="WNM87" s="4"/>
      <c r="WNN87" s="4"/>
      <c r="WNO87" s="4"/>
      <c r="WNP87" s="4"/>
      <c r="WNQ87" s="4"/>
      <c r="WNR87" s="4"/>
      <c r="WNS87" s="4"/>
      <c r="WNT87" s="4"/>
      <c r="WNU87" s="4"/>
      <c r="WNV87" s="4"/>
      <c r="WNW87" s="4"/>
      <c r="WNX87" s="4"/>
      <c r="WNY87" s="4"/>
      <c r="WNZ87" s="4"/>
      <c r="WOA87" s="4"/>
      <c r="WOB87" s="4"/>
      <c r="WOC87" s="4"/>
      <c r="WOD87" s="4"/>
      <c r="WOE87" s="4"/>
      <c r="WOF87" s="4"/>
      <c r="WOG87" s="4"/>
      <c r="WOH87" s="4"/>
      <c r="WOI87" s="4"/>
      <c r="WOJ87" s="4"/>
      <c r="WOK87" s="4"/>
      <c r="WOL87" s="4"/>
      <c r="WOM87" s="4"/>
      <c r="WON87" s="4"/>
      <c r="WOO87" s="4"/>
      <c r="WOP87" s="4"/>
      <c r="WOQ87" s="4"/>
      <c r="WOR87" s="4"/>
      <c r="WOS87" s="4"/>
      <c r="WOT87" s="4"/>
      <c r="WOU87" s="4"/>
      <c r="WOV87" s="4"/>
      <c r="WOW87" s="4"/>
      <c r="WOX87" s="4"/>
      <c r="WOY87" s="4"/>
      <c r="WOZ87" s="4"/>
      <c r="WPA87" s="4"/>
      <c r="WPB87" s="4"/>
      <c r="WPC87" s="4"/>
      <c r="WPD87" s="4"/>
      <c r="WPE87" s="4"/>
      <c r="WPF87" s="4"/>
      <c r="WPG87" s="4"/>
      <c r="WPH87" s="4"/>
      <c r="WPI87" s="4"/>
      <c r="WPJ87" s="4"/>
      <c r="WPK87" s="4"/>
      <c r="WPL87" s="4"/>
      <c r="WPM87" s="4"/>
      <c r="WPN87" s="4"/>
      <c r="WPO87" s="4"/>
      <c r="WPP87" s="4"/>
      <c r="WPQ87" s="4"/>
      <c r="WPR87" s="4"/>
      <c r="WPS87" s="4"/>
      <c r="WPT87" s="4"/>
      <c r="WPU87" s="4"/>
      <c r="WPV87" s="4"/>
      <c r="WPW87" s="4"/>
      <c r="WPX87" s="4"/>
      <c r="WPY87" s="4"/>
      <c r="WPZ87" s="4"/>
      <c r="WQA87" s="4"/>
      <c r="WQB87" s="4"/>
      <c r="WQC87" s="4"/>
      <c r="WQD87" s="4"/>
      <c r="WQE87" s="4"/>
      <c r="WQF87" s="4"/>
      <c r="WQG87" s="4"/>
      <c r="WQH87" s="4"/>
      <c r="WQI87" s="4"/>
      <c r="WQJ87" s="4"/>
      <c r="WQK87" s="4"/>
      <c r="WQL87" s="4"/>
      <c r="WQM87" s="4"/>
      <c r="WQN87" s="4"/>
      <c r="WQO87" s="4"/>
      <c r="WQP87" s="4"/>
      <c r="WQQ87" s="4"/>
      <c r="WQR87" s="4"/>
      <c r="WQS87" s="4"/>
      <c r="WQT87" s="4"/>
      <c r="WQU87" s="4"/>
      <c r="WQV87" s="4"/>
      <c r="WQW87" s="4"/>
      <c r="WQX87" s="4"/>
      <c r="WQY87" s="4"/>
      <c r="WQZ87" s="4"/>
      <c r="WRA87" s="4"/>
      <c r="WRB87" s="4"/>
      <c r="WRC87" s="4"/>
      <c r="WRD87" s="4"/>
      <c r="WRE87" s="4"/>
      <c r="WRF87" s="4"/>
      <c r="WRG87" s="4"/>
      <c r="WRH87" s="4"/>
      <c r="WRI87" s="4"/>
      <c r="WRJ87" s="4"/>
      <c r="WRK87" s="4"/>
      <c r="WRL87" s="4"/>
      <c r="WRM87" s="4"/>
      <c r="WRN87" s="4"/>
      <c r="WRO87" s="4"/>
      <c r="WRP87" s="4"/>
      <c r="WRQ87" s="4"/>
      <c r="WRR87" s="4"/>
      <c r="WRS87" s="4"/>
      <c r="WRT87" s="4"/>
      <c r="WRU87" s="4"/>
      <c r="WRV87" s="4"/>
      <c r="WRW87" s="4"/>
      <c r="WRX87" s="4"/>
      <c r="WRY87" s="4"/>
      <c r="WRZ87" s="4"/>
      <c r="WSA87" s="4"/>
      <c r="WSB87" s="4"/>
      <c r="WSC87" s="4"/>
      <c r="WSD87" s="4"/>
      <c r="WSE87" s="4"/>
      <c r="WSF87" s="4"/>
      <c r="WSG87" s="4"/>
      <c r="WSH87" s="4"/>
      <c r="WSI87" s="4"/>
      <c r="WSJ87" s="4"/>
      <c r="WSK87" s="4"/>
      <c r="WSL87" s="4"/>
      <c r="WSM87" s="4"/>
      <c r="WSN87" s="4"/>
      <c r="WSO87" s="4"/>
      <c r="WSP87" s="4"/>
      <c r="WSQ87" s="4"/>
      <c r="WSR87" s="4"/>
      <c r="WSS87" s="4"/>
      <c r="WST87" s="4"/>
      <c r="WSU87" s="4"/>
      <c r="WSV87" s="4"/>
      <c r="WSW87" s="4"/>
      <c r="WSX87" s="4"/>
      <c r="WSY87" s="4"/>
      <c r="WSZ87" s="4"/>
      <c r="WTA87" s="4"/>
      <c r="WTB87" s="4"/>
      <c r="WTC87" s="4"/>
      <c r="WTD87" s="4"/>
      <c r="WTE87" s="4"/>
      <c r="WTF87" s="4"/>
      <c r="WTG87" s="4"/>
      <c r="WTH87" s="4"/>
      <c r="WTI87" s="4"/>
      <c r="WTJ87" s="4"/>
      <c r="WTK87" s="4"/>
      <c r="WTL87" s="4"/>
      <c r="WTM87" s="4"/>
      <c r="WTN87" s="4"/>
      <c r="WTO87" s="4"/>
      <c r="WTP87" s="4"/>
      <c r="WTQ87" s="4"/>
      <c r="WTR87" s="4"/>
      <c r="WTS87" s="4"/>
      <c r="WTT87" s="4"/>
      <c r="WTU87" s="4"/>
      <c r="WTV87" s="4"/>
      <c r="WTW87" s="4"/>
      <c r="WTX87" s="4"/>
      <c r="WTY87" s="4"/>
      <c r="WTZ87" s="4"/>
      <c r="WUA87" s="4"/>
      <c r="WUB87" s="4"/>
      <c r="WUC87" s="4"/>
      <c r="WUD87" s="4"/>
      <c r="WUK87" s="4"/>
      <c r="WUL87" s="4"/>
      <c r="WUM87" s="4"/>
      <c r="WUN87" s="4"/>
      <c r="WUO87" s="4"/>
      <c r="WUP87" s="4"/>
      <c r="WUQ87" s="4"/>
      <c r="WUR87" s="4"/>
      <c r="WUS87" s="4"/>
      <c r="WUT87" s="4"/>
      <c r="WUU87" s="4"/>
      <c r="WUV87" s="4"/>
      <c r="WUW87" s="4"/>
      <c r="WUX87" s="4"/>
      <c r="WUY87" s="4"/>
      <c r="WUZ87" s="4"/>
      <c r="WVA87" s="4"/>
      <c r="WVB87" s="4"/>
      <c r="WVC87" s="4"/>
      <c r="WVD87" s="4"/>
      <c r="WVE87" s="4"/>
      <c r="WVF87" s="4"/>
      <c r="WVG87" s="4"/>
      <c r="WVH87" s="4"/>
      <c r="WVI87" s="4"/>
      <c r="WVJ87" s="4"/>
      <c r="WVK87" s="4"/>
      <c r="WVL87" s="4"/>
      <c r="WVM87" s="4"/>
      <c r="WVN87" s="4"/>
      <c r="WVO87" s="4"/>
      <c r="WVP87" s="4"/>
      <c r="WVQ87" s="4"/>
      <c r="WVR87" s="4"/>
      <c r="WVS87" s="4"/>
      <c r="WVT87" s="4"/>
      <c r="WVU87" s="4"/>
      <c r="WVV87" s="4"/>
      <c r="WVW87" s="4"/>
      <c r="WVX87" s="4"/>
      <c r="WVY87" s="4"/>
      <c r="WVZ87" s="4"/>
      <c r="WWA87" s="4"/>
      <c r="WWB87" s="4"/>
      <c r="WWC87" s="4"/>
      <c r="WWD87" s="4"/>
      <c r="WWE87" s="4"/>
      <c r="WWF87" s="4"/>
      <c r="WWG87" s="4"/>
      <c r="WWH87" s="4"/>
      <c r="WWI87" s="4"/>
      <c r="WWJ87" s="4"/>
      <c r="WWK87" s="4"/>
      <c r="WWL87" s="4"/>
      <c r="WWM87" s="4"/>
      <c r="WWN87" s="4"/>
      <c r="WWO87" s="4"/>
      <c r="WWP87" s="4"/>
      <c r="WWQ87" s="4"/>
      <c r="WWR87" s="4"/>
      <c r="WWS87" s="4"/>
      <c r="WWT87" s="4"/>
      <c r="WWU87" s="4"/>
      <c r="WWV87" s="4"/>
      <c r="WWW87" s="4"/>
      <c r="WWX87" s="4"/>
      <c r="WWY87" s="4"/>
      <c r="WWZ87" s="4"/>
      <c r="WXA87" s="4"/>
      <c r="WXB87" s="4"/>
      <c r="WXC87" s="4"/>
      <c r="WXD87" s="4"/>
      <c r="WXE87" s="4"/>
      <c r="WXF87" s="4"/>
      <c r="WXG87" s="4"/>
      <c r="WXH87" s="4"/>
      <c r="WXI87" s="4"/>
      <c r="WXJ87" s="4"/>
      <c r="WXK87" s="4"/>
      <c r="WXL87" s="4"/>
      <c r="WXM87" s="4"/>
      <c r="WXN87" s="4"/>
      <c r="WXO87" s="4"/>
      <c r="WXP87" s="4"/>
      <c r="WXQ87" s="4"/>
      <c r="WXR87" s="4"/>
      <c r="WXS87" s="4"/>
      <c r="WXT87" s="4"/>
      <c r="WXU87" s="4"/>
      <c r="WXV87" s="4"/>
      <c r="WXW87" s="4"/>
      <c r="WXX87" s="4"/>
      <c r="WXY87" s="4"/>
      <c r="WXZ87" s="4"/>
      <c r="WYA87" s="4"/>
      <c r="WYB87" s="4"/>
      <c r="WYC87" s="4"/>
      <c r="WYD87" s="4"/>
      <c r="WYE87" s="4"/>
      <c r="WYF87" s="4"/>
      <c r="WYG87" s="4"/>
      <c r="WYH87" s="4"/>
      <c r="WYI87" s="4"/>
      <c r="WYJ87" s="4"/>
      <c r="WYK87" s="4"/>
      <c r="WYL87" s="4"/>
      <c r="WYM87" s="4"/>
      <c r="WYN87" s="4"/>
      <c r="WYO87" s="4"/>
      <c r="WYP87" s="4"/>
      <c r="WYQ87" s="4"/>
      <c r="WYR87" s="4"/>
      <c r="WYS87" s="4"/>
      <c r="WYT87" s="4"/>
      <c r="WYU87" s="4"/>
      <c r="WYV87" s="4"/>
      <c r="WYW87" s="4"/>
      <c r="WYX87" s="4"/>
      <c r="WYY87" s="4"/>
      <c r="WYZ87" s="4"/>
      <c r="WZA87" s="4"/>
      <c r="WZB87" s="4"/>
      <c r="WZC87" s="4"/>
      <c r="WZD87" s="4"/>
      <c r="WZE87" s="4"/>
      <c r="WZF87" s="4"/>
      <c r="WZG87" s="4"/>
      <c r="WZH87" s="4"/>
      <c r="WZI87" s="4"/>
      <c r="WZJ87" s="4"/>
      <c r="WZK87" s="4"/>
      <c r="WZL87" s="4"/>
      <c r="WZM87" s="4"/>
      <c r="WZN87" s="4"/>
      <c r="WZO87" s="4"/>
      <c r="WZP87" s="4"/>
      <c r="WZQ87" s="4"/>
      <c r="WZR87" s="4"/>
      <c r="WZS87" s="4"/>
      <c r="WZT87" s="4"/>
      <c r="WZU87" s="4"/>
      <c r="WZV87" s="4"/>
      <c r="WZW87" s="4"/>
      <c r="WZX87" s="4"/>
      <c r="WZY87" s="4"/>
      <c r="WZZ87" s="4"/>
      <c r="XAA87" s="4"/>
      <c r="XAB87" s="4"/>
      <c r="XAC87" s="4"/>
      <c r="XAD87" s="4"/>
      <c r="XAE87" s="4"/>
      <c r="XAF87" s="4"/>
      <c r="XAG87" s="4"/>
      <c r="XAH87" s="4"/>
      <c r="XAI87" s="4"/>
      <c r="XAJ87" s="4"/>
      <c r="XAK87" s="4"/>
      <c r="XAL87" s="4"/>
      <c r="XAM87" s="4"/>
      <c r="XAN87" s="4"/>
      <c r="XAO87" s="4"/>
      <c r="XAP87" s="4"/>
      <c r="XAQ87" s="4"/>
      <c r="XAR87" s="4"/>
      <c r="XAS87" s="4"/>
      <c r="XAT87" s="4"/>
      <c r="XAU87" s="4"/>
      <c r="XAV87" s="4"/>
      <c r="XAW87" s="4"/>
      <c r="XAX87" s="4"/>
      <c r="XAY87" s="4"/>
      <c r="XAZ87" s="4"/>
      <c r="XBA87" s="4"/>
      <c r="XBB87" s="4"/>
      <c r="XBC87" s="4"/>
      <c r="XBD87" s="4"/>
      <c r="XBE87" s="4"/>
      <c r="XBF87" s="4"/>
      <c r="XBG87" s="4"/>
      <c r="XBH87" s="4"/>
      <c r="XBI87" s="4"/>
      <c r="XBJ87" s="4"/>
      <c r="XBK87" s="4"/>
      <c r="XBL87" s="4"/>
      <c r="XBM87" s="4"/>
      <c r="XBN87" s="4"/>
      <c r="XBO87" s="4"/>
      <c r="XBP87" s="4"/>
      <c r="XBQ87" s="4"/>
      <c r="XBR87" s="4"/>
      <c r="XBS87" s="4"/>
      <c r="XBT87" s="4"/>
      <c r="XBU87" s="4"/>
      <c r="XBV87" s="4"/>
      <c r="XBW87" s="4"/>
      <c r="XBX87" s="4"/>
      <c r="XBY87" s="4"/>
      <c r="XBZ87" s="4"/>
      <c r="XCA87" s="4"/>
      <c r="XCB87" s="4"/>
      <c r="XCC87" s="4"/>
      <c r="XCD87" s="4"/>
      <c r="XCE87" s="4"/>
      <c r="XCF87" s="4"/>
      <c r="XCG87" s="4"/>
      <c r="XCH87" s="4"/>
      <c r="XCI87" s="4"/>
      <c r="XCJ87" s="4"/>
      <c r="XCK87" s="4"/>
      <c r="XCL87" s="4"/>
      <c r="XCM87" s="4"/>
      <c r="XCN87" s="4"/>
      <c r="XCO87" s="4"/>
      <c r="XCP87" s="4"/>
      <c r="XCQ87" s="4"/>
      <c r="XCR87" s="4"/>
      <c r="XCS87" s="4"/>
      <c r="XCT87" s="4"/>
      <c r="XCU87" s="4"/>
      <c r="XCV87" s="4"/>
      <c r="XCW87" s="4"/>
      <c r="XCX87" s="4"/>
      <c r="XCY87" s="4"/>
      <c r="XCZ87" s="4"/>
      <c r="XDA87" s="4"/>
      <c r="XDB87" s="4"/>
      <c r="XDC87" s="4"/>
      <c r="XDD87" s="4"/>
      <c r="XDE87" s="4"/>
      <c r="XDF87" s="4"/>
      <c r="XDG87" s="4"/>
      <c r="XDH87" s="4"/>
      <c r="XDI87" s="4"/>
      <c r="XDJ87" s="4"/>
      <c r="XDK87" s="4"/>
      <c r="XDL87" s="4"/>
      <c r="XDM87" s="4"/>
      <c r="XDN87" s="4"/>
      <c r="XDO87" s="4"/>
      <c r="XDP87" s="4"/>
      <c r="XDQ87" s="4"/>
      <c r="XDR87" s="4"/>
      <c r="XDS87" s="4"/>
      <c r="XDT87" s="4"/>
      <c r="XDU87" s="4"/>
    </row>
    <row r="88" spans="1:16349" ht="19.5" customHeight="1" x14ac:dyDescent="0.25">
      <c r="A88" s="13" t="s">
        <v>16</v>
      </c>
      <c r="B88" s="181" t="s">
        <v>39</v>
      </c>
      <c r="C88" s="107"/>
      <c r="D88" s="176">
        <f t="shared" ref="D88:F88" si="22">D89+D90</f>
        <v>13150000</v>
      </c>
      <c r="E88" s="176">
        <f t="shared" si="22"/>
        <v>13150000</v>
      </c>
      <c r="F88" s="176">
        <f t="shared" si="22"/>
        <v>13150000</v>
      </c>
    </row>
    <row r="89" spans="1:16349" ht="32.25" customHeight="1" x14ac:dyDescent="0.25">
      <c r="A89" s="10" t="s">
        <v>61</v>
      </c>
      <c r="B89" s="182" t="s">
        <v>39</v>
      </c>
      <c r="C89" s="105">
        <v>200</v>
      </c>
      <c r="D89" s="175">
        <v>150000</v>
      </c>
      <c r="E89" s="175">
        <v>150000</v>
      </c>
      <c r="F89" s="175">
        <v>150000</v>
      </c>
    </row>
    <row r="90" spans="1:16349" ht="18.75" customHeight="1" x14ac:dyDescent="0.25">
      <c r="A90" s="18" t="s">
        <v>9</v>
      </c>
      <c r="B90" s="182" t="s">
        <v>39</v>
      </c>
      <c r="C90" s="105">
        <v>800</v>
      </c>
      <c r="D90" s="175">
        <v>13000000</v>
      </c>
      <c r="E90" s="175">
        <v>13000000</v>
      </c>
      <c r="F90" s="175">
        <v>13000000</v>
      </c>
    </row>
    <row r="91" spans="1:16349" ht="17.25" customHeight="1" x14ac:dyDescent="0.25">
      <c r="A91" s="13" t="s">
        <v>93</v>
      </c>
      <c r="B91" s="181" t="s">
        <v>40</v>
      </c>
      <c r="C91" s="107"/>
      <c r="D91" s="176">
        <f t="shared" ref="D91:F91" si="23">D92</f>
        <v>122429455.56999999</v>
      </c>
      <c r="E91" s="176">
        <f t="shared" si="23"/>
        <v>15605435.5</v>
      </c>
      <c r="F91" s="176">
        <f t="shared" si="23"/>
        <v>15605435.5</v>
      </c>
    </row>
    <row r="92" spans="1:16349" ht="30.75" x14ac:dyDescent="0.25">
      <c r="A92" s="10" t="s">
        <v>61</v>
      </c>
      <c r="B92" s="182" t="s">
        <v>40</v>
      </c>
      <c r="C92" s="105">
        <v>200</v>
      </c>
      <c r="D92" s="175">
        <f>162844427.17-71966737.32+71966737.32-40414971.6</f>
        <v>122429455.56999999</v>
      </c>
      <c r="E92" s="175">
        <f>15605435.5</f>
        <v>15605435.5</v>
      </c>
      <c r="F92" s="175">
        <v>15605435.5</v>
      </c>
    </row>
    <row r="93" spans="1:16349" ht="40.5" customHeight="1" x14ac:dyDescent="0.25">
      <c r="A93" s="189" t="s">
        <v>110</v>
      </c>
      <c r="B93" s="190" t="s">
        <v>41</v>
      </c>
      <c r="C93" s="191"/>
      <c r="D93" s="207">
        <f>D94+D97+D106+D109+D101</f>
        <v>30776765.260000002</v>
      </c>
      <c r="E93" s="207">
        <f t="shared" ref="E93:F93" si="24">E94+E97+E106+E109+E101</f>
        <v>30720249.57</v>
      </c>
      <c r="F93" s="207">
        <f t="shared" si="24"/>
        <v>31523019.501600001</v>
      </c>
    </row>
    <row r="94" spans="1:16349" ht="15.75" x14ac:dyDescent="0.25">
      <c r="A94" s="13" t="s">
        <v>65</v>
      </c>
      <c r="B94" s="181" t="s">
        <v>42</v>
      </c>
      <c r="C94" s="107"/>
      <c r="D94" s="176">
        <f t="shared" ref="D94:F94" si="25">D95+D96</f>
        <v>13948736.120000001</v>
      </c>
      <c r="E94" s="176">
        <f t="shared" si="25"/>
        <v>13754135.470000001</v>
      </c>
      <c r="F94" s="176">
        <f t="shared" si="25"/>
        <v>14136265.17</v>
      </c>
    </row>
    <row r="95" spans="1:16349" ht="78" customHeight="1" x14ac:dyDescent="0.25">
      <c r="A95" s="18" t="s">
        <v>8</v>
      </c>
      <c r="B95" s="182" t="s">
        <v>42</v>
      </c>
      <c r="C95" s="105">
        <v>100</v>
      </c>
      <c r="D95" s="175">
        <f>15327845-886792-267811.18-550750-596781.7</f>
        <v>13025710.120000001</v>
      </c>
      <c r="E95" s="175">
        <f>14817007.12-886792-267811.18-275375-596781.7</f>
        <v>12790247.24</v>
      </c>
      <c r="F95" s="175">
        <f>15476102.94-886792-267811.18-587694.31-596781.7</f>
        <v>13137023.75</v>
      </c>
    </row>
    <row r="96" spans="1:16349" ht="30.75" x14ac:dyDescent="0.25">
      <c r="A96" s="10" t="s">
        <v>61</v>
      </c>
      <c r="B96" s="182" t="s">
        <v>42</v>
      </c>
      <c r="C96" s="105">
        <v>200</v>
      </c>
      <c r="D96" s="175">
        <v>923026</v>
      </c>
      <c r="E96" s="175">
        <v>963888.23</v>
      </c>
      <c r="F96" s="175">
        <v>999241.42</v>
      </c>
    </row>
    <row r="97" spans="1:16349" ht="31.5" customHeight="1" x14ac:dyDescent="0.25">
      <c r="A97" s="13" t="s">
        <v>66</v>
      </c>
      <c r="B97" s="181" t="s">
        <v>43</v>
      </c>
      <c r="C97" s="107"/>
      <c r="D97" s="176">
        <f>D99+D100+D98</f>
        <v>12646232.039999999</v>
      </c>
      <c r="E97" s="176">
        <f t="shared" ref="E97:F97" si="26">E99+E100+E98</f>
        <v>12965895.959999999</v>
      </c>
      <c r="F97" s="176">
        <f t="shared" si="26"/>
        <v>13290057.32</v>
      </c>
    </row>
    <row r="98" spans="1:16349" ht="77.25" customHeight="1" x14ac:dyDescent="0.25">
      <c r="A98" s="18" t="s">
        <v>8</v>
      </c>
      <c r="B98" s="182" t="s">
        <v>43</v>
      </c>
      <c r="C98" s="105">
        <v>100</v>
      </c>
      <c r="D98" s="213">
        <v>447412.42</v>
      </c>
      <c r="E98" s="213">
        <v>457203.75</v>
      </c>
      <c r="F98" s="213">
        <v>475491.9</v>
      </c>
    </row>
    <row r="99" spans="1:16349" ht="33.75" customHeight="1" x14ac:dyDescent="0.25">
      <c r="A99" s="10" t="s">
        <v>61</v>
      </c>
      <c r="B99" s="182" t="s">
        <v>43</v>
      </c>
      <c r="C99" s="105">
        <v>200</v>
      </c>
      <c r="D99" s="213">
        <v>3587369.02</v>
      </c>
      <c r="E99" s="213">
        <v>3727843.53</v>
      </c>
      <c r="F99" s="213">
        <v>3865609.31</v>
      </c>
    </row>
    <row r="100" spans="1:16349" ht="15.75" x14ac:dyDescent="0.25">
      <c r="A100" s="10" t="s">
        <v>10</v>
      </c>
      <c r="B100" s="182" t="s">
        <v>43</v>
      </c>
      <c r="C100" s="105">
        <v>300</v>
      </c>
      <c r="D100" s="213">
        <v>8611450.5999999996</v>
      </c>
      <c r="E100" s="213">
        <v>8780848.6799999997</v>
      </c>
      <c r="F100" s="213">
        <v>8948956.1099999994</v>
      </c>
    </row>
    <row r="101" spans="1:16349" ht="31.5" x14ac:dyDescent="0.25">
      <c r="A101" s="13" t="s">
        <v>68</v>
      </c>
      <c r="B101" s="181" t="s">
        <v>69</v>
      </c>
      <c r="C101" s="107"/>
      <c r="D101" s="176">
        <f>SUM(D102:D105)</f>
        <v>784481.2</v>
      </c>
      <c r="E101" s="176">
        <f t="shared" ref="E101:F101" si="27">SUM(E102:E105)</f>
        <v>805810.48</v>
      </c>
      <c r="F101" s="176">
        <f t="shared" si="27"/>
        <v>829984.7916</v>
      </c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  <c r="QR101" s="35"/>
      <c r="QS101" s="35"/>
      <c r="QT101" s="35"/>
      <c r="QU101" s="35"/>
      <c r="QV101" s="35"/>
      <c r="QW101" s="35"/>
      <c r="QX101" s="35"/>
      <c r="QY101" s="35"/>
      <c r="QZ101" s="35"/>
      <c r="RA101" s="35"/>
      <c r="RB101" s="35"/>
      <c r="RC101" s="35"/>
      <c r="RD101" s="35"/>
      <c r="RE101" s="35"/>
      <c r="RF101" s="35"/>
      <c r="RG101" s="35"/>
      <c r="RH101" s="35"/>
      <c r="RI101" s="35"/>
      <c r="RJ101" s="35"/>
      <c r="RK101" s="35"/>
      <c r="RL101" s="35"/>
      <c r="RM101" s="35"/>
      <c r="RN101" s="35"/>
      <c r="RU101" s="35"/>
      <c r="RV101" s="35"/>
      <c r="RW101" s="35"/>
      <c r="RX101" s="35"/>
      <c r="RY101" s="35"/>
      <c r="RZ101" s="35"/>
      <c r="SA101" s="35"/>
      <c r="SB101" s="35"/>
      <c r="SC101" s="35"/>
      <c r="SD101" s="35"/>
      <c r="SE101" s="35"/>
      <c r="SF101" s="35"/>
      <c r="SG101" s="35"/>
      <c r="SH101" s="35"/>
      <c r="SI101" s="35"/>
      <c r="SJ101" s="35"/>
      <c r="SK101" s="35"/>
      <c r="SL101" s="35"/>
      <c r="SM101" s="35"/>
      <c r="SN101" s="35"/>
      <c r="SO101" s="35"/>
      <c r="SP101" s="35"/>
      <c r="SQ101" s="35"/>
      <c r="SR101" s="35"/>
      <c r="SS101" s="35"/>
      <c r="ST101" s="35"/>
      <c r="SU101" s="35"/>
      <c r="SV101" s="35"/>
      <c r="SW101" s="35"/>
      <c r="SX101" s="35"/>
      <c r="SY101" s="35"/>
      <c r="SZ101" s="35"/>
      <c r="TA101" s="35"/>
      <c r="TB101" s="35"/>
      <c r="TC101" s="35"/>
      <c r="TD101" s="35"/>
      <c r="TE101" s="35"/>
      <c r="TF101" s="35"/>
      <c r="TG101" s="35"/>
      <c r="TH101" s="35"/>
      <c r="TI101" s="35"/>
      <c r="TJ101" s="35"/>
      <c r="TK101" s="35"/>
      <c r="TL101" s="35"/>
      <c r="TM101" s="35"/>
      <c r="TN101" s="35"/>
      <c r="TO101" s="35"/>
      <c r="TP101" s="35"/>
      <c r="TQ101" s="35"/>
      <c r="TR101" s="35"/>
      <c r="TS101" s="35"/>
      <c r="TT101" s="35"/>
      <c r="TU101" s="35"/>
      <c r="TV101" s="35"/>
      <c r="TW101" s="35"/>
      <c r="TX101" s="35"/>
      <c r="TY101" s="35"/>
      <c r="TZ101" s="35"/>
      <c r="UA101" s="35"/>
      <c r="UB101" s="35"/>
      <c r="UC101" s="35"/>
      <c r="UD101" s="35"/>
      <c r="UE101" s="35"/>
      <c r="UF101" s="35"/>
      <c r="UG101" s="35"/>
      <c r="UH101" s="35"/>
      <c r="UI101" s="35"/>
      <c r="UJ101" s="35"/>
      <c r="UK101" s="35"/>
      <c r="UL101" s="35"/>
      <c r="UM101" s="35"/>
      <c r="UN101" s="35"/>
      <c r="UO101" s="35"/>
      <c r="UP101" s="35"/>
      <c r="UQ101" s="35"/>
      <c r="UR101" s="35"/>
      <c r="US101" s="35"/>
      <c r="UT101" s="35"/>
      <c r="UU101" s="35"/>
      <c r="UV101" s="35"/>
      <c r="UW101" s="35"/>
      <c r="UX101" s="35"/>
      <c r="UY101" s="35"/>
      <c r="UZ101" s="35"/>
      <c r="VA101" s="35"/>
      <c r="VB101" s="35"/>
      <c r="VC101" s="35"/>
      <c r="VD101" s="35"/>
      <c r="VE101" s="35"/>
      <c r="VF101" s="35"/>
      <c r="VG101" s="35"/>
      <c r="VH101" s="35"/>
      <c r="VI101" s="35"/>
      <c r="VJ101" s="35"/>
      <c r="VK101" s="35"/>
      <c r="VL101" s="35"/>
      <c r="VM101" s="35"/>
      <c r="VN101" s="35"/>
      <c r="VO101" s="35"/>
      <c r="VP101" s="35"/>
      <c r="VQ101" s="35"/>
      <c r="VR101" s="35"/>
      <c r="VS101" s="35"/>
      <c r="VT101" s="35"/>
      <c r="VU101" s="35"/>
      <c r="VV101" s="35"/>
      <c r="VW101" s="35"/>
      <c r="VX101" s="35"/>
      <c r="VY101" s="35"/>
      <c r="VZ101" s="35"/>
      <c r="WA101" s="35"/>
      <c r="WB101" s="35"/>
      <c r="WC101" s="35"/>
      <c r="WD101" s="35"/>
      <c r="WE101" s="35"/>
      <c r="WF101" s="35"/>
      <c r="WG101" s="35"/>
      <c r="WH101" s="35"/>
      <c r="WI101" s="35"/>
      <c r="WJ101" s="35"/>
      <c r="WK101" s="35"/>
      <c r="WL101" s="35"/>
      <c r="WM101" s="35"/>
      <c r="WN101" s="35"/>
      <c r="WO101" s="35"/>
      <c r="WP101" s="35"/>
      <c r="WQ101" s="35"/>
      <c r="WR101" s="35"/>
      <c r="WS101" s="35"/>
      <c r="WT101" s="35"/>
      <c r="WU101" s="35"/>
      <c r="WV101" s="35"/>
      <c r="WW101" s="35"/>
      <c r="WX101" s="35"/>
      <c r="WY101" s="35"/>
      <c r="WZ101" s="35"/>
      <c r="XA101" s="35"/>
      <c r="XB101" s="35"/>
      <c r="XC101" s="35"/>
      <c r="XD101" s="35"/>
      <c r="XE101" s="35"/>
      <c r="XF101" s="35"/>
      <c r="XG101" s="35"/>
      <c r="XH101" s="35"/>
      <c r="XI101" s="35"/>
      <c r="XJ101" s="35"/>
      <c r="XK101" s="35"/>
      <c r="XL101" s="35"/>
      <c r="XM101" s="35"/>
      <c r="XN101" s="35"/>
      <c r="XO101" s="35"/>
      <c r="XP101" s="35"/>
      <c r="XQ101" s="35"/>
      <c r="XR101" s="35"/>
      <c r="XS101" s="35"/>
      <c r="XT101" s="35"/>
      <c r="XU101" s="35"/>
      <c r="XV101" s="35"/>
      <c r="XW101" s="35"/>
      <c r="XX101" s="35"/>
      <c r="XY101" s="35"/>
      <c r="XZ101" s="35"/>
      <c r="YA101" s="35"/>
      <c r="YB101" s="35"/>
      <c r="YC101" s="35"/>
      <c r="YD101" s="35"/>
      <c r="YE101" s="35"/>
      <c r="YF101" s="35"/>
      <c r="YG101" s="35"/>
      <c r="YH101" s="35"/>
      <c r="YI101" s="35"/>
      <c r="YJ101" s="35"/>
      <c r="YK101" s="35"/>
      <c r="YL101" s="35"/>
      <c r="YM101" s="35"/>
      <c r="YN101" s="35"/>
      <c r="YO101" s="35"/>
      <c r="YP101" s="35"/>
      <c r="YQ101" s="35"/>
      <c r="YR101" s="35"/>
      <c r="YS101" s="35"/>
      <c r="YT101" s="35"/>
      <c r="YU101" s="35"/>
      <c r="YV101" s="35"/>
      <c r="YW101" s="35"/>
      <c r="YX101" s="35"/>
      <c r="YY101" s="35"/>
      <c r="YZ101" s="35"/>
      <c r="ZA101" s="35"/>
      <c r="ZB101" s="35"/>
      <c r="ZC101" s="35"/>
      <c r="ZD101" s="35"/>
      <c r="ZE101" s="35"/>
      <c r="ZF101" s="35"/>
      <c r="ZG101" s="35"/>
      <c r="ZH101" s="35"/>
      <c r="ZI101" s="35"/>
      <c r="ZJ101" s="35"/>
      <c r="ZK101" s="35"/>
      <c r="ZL101" s="35"/>
      <c r="ZM101" s="35"/>
      <c r="ZN101" s="35"/>
      <c r="ZO101" s="35"/>
      <c r="ZP101" s="35"/>
      <c r="ZQ101" s="35"/>
      <c r="ZR101" s="35"/>
      <c r="ZS101" s="35"/>
      <c r="ZT101" s="35"/>
      <c r="ZU101" s="35"/>
      <c r="ZV101" s="35"/>
      <c r="ZW101" s="35"/>
      <c r="ZX101" s="35"/>
      <c r="ZY101" s="35"/>
      <c r="ZZ101" s="35"/>
      <c r="AAA101" s="35"/>
      <c r="AAB101" s="35"/>
      <c r="AAC101" s="35"/>
      <c r="AAD101" s="35"/>
      <c r="AAE101" s="35"/>
      <c r="AAF101" s="35"/>
      <c r="AAG101" s="35"/>
      <c r="AAH101" s="35"/>
      <c r="AAI101" s="35"/>
      <c r="AAJ101" s="35"/>
      <c r="AAK101" s="35"/>
      <c r="AAL101" s="35"/>
      <c r="AAM101" s="35"/>
      <c r="AAN101" s="35"/>
      <c r="AAO101" s="35"/>
      <c r="AAP101" s="35"/>
      <c r="AAQ101" s="35"/>
      <c r="AAR101" s="35"/>
      <c r="AAS101" s="35"/>
      <c r="AAT101" s="35"/>
      <c r="AAU101" s="35"/>
      <c r="AAV101" s="35"/>
      <c r="AAW101" s="35"/>
      <c r="AAX101" s="35"/>
      <c r="AAY101" s="35"/>
      <c r="AAZ101" s="35"/>
      <c r="ABA101" s="35"/>
      <c r="ABB101" s="35"/>
      <c r="ABC101" s="35"/>
      <c r="ABD101" s="35"/>
      <c r="ABE101" s="35"/>
      <c r="ABF101" s="35"/>
      <c r="ABG101" s="35"/>
      <c r="ABH101" s="35"/>
      <c r="ABI101" s="35"/>
      <c r="ABJ101" s="35"/>
      <c r="ABQ101" s="35"/>
      <c r="ABR101" s="35"/>
      <c r="ABS101" s="35"/>
      <c r="ABT101" s="35"/>
      <c r="ABU101" s="35"/>
      <c r="ABV101" s="35"/>
      <c r="ABW101" s="35"/>
      <c r="ABX101" s="35"/>
      <c r="ABY101" s="35"/>
      <c r="ABZ101" s="35"/>
      <c r="ACA101" s="35"/>
      <c r="ACB101" s="35"/>
      <c r="ACC101" s="35"/>
      <c r="ACD101" s="35"/>
      <c r="ACE101" s="35"/>
      <c r="ACF101" s="35"/>
      <c r="ACG101" s="35"/>
      <c r="ACH101" s="35"/>
      <c r="ACI101" s="35"/>
      <c r="ACJ101" s="35"/>
      <c r="ACK101" s="35"/>
      <c r="ACL101" s="35"/>
      <c r="ACM101" s="35"/>
      <c r="ACN101" s="35"/>
      <c r="ACO101" s="35"/>
      <c r="ACP101" s="35"/>
      <c r="ACQ101" s="35"/>
      <c r="ACR101" s="35"/>
      <c r="ACS101" s="35"/>
      <c r="ACT101" s="35"/>
      <c r="ACU101" s="35"/>
      <c r="ACV101" s="35"/>
      <c r="ACW101" s="35"/>
      <c r="ACX101" s="35"/>
      <c r="ACY101" s="35"/>
      <c r="ACZ101" s="35"/>
      <c r="ADA101" s="35"/>
      <c r="ADB101" s="35"/>
      <c r="ADC101" s="35"/>
      <c r="ADD101" s="35"/>
      <c r="ADE101" s="35"/>
      <c r="ADF101" s="35"/>
      <c r="ADG101" s="35"/>
      <c r="ADH101" s="35"/>
      <c r="ADI101" s="35"/>
      <c r="ADJ101" s="35"/>
      <c r="ADK101" s="35"/>
      <c r="ADL101" s="35"/>
      <c r="ADM101" s="35"/>
      <c r="ADN101" s="35"/>
      <c r="ADO101" s="35"/>
      <c r="ADP101" s="35"/>
      <c r="ADQ101" s="35"/>
      <c r="ADR101" s="35"/>
      <c r="ADS101" s="35"/>
      <c r="ADT101" s="35"/>
      <c r="ADU101" s="35"/>
      <c r="ADV101" s="35"/>
      <c r="ADW101" s="35"/>
      <c r="ADX101" s="35"/>
      <c r="ADY101" s="35"/>
      <c r="ADZ101" s="35"/>
      <c r="AEA101" s="35"/>
      <c r="AEB101" s="35"/>
      <c r="AEC101" s="35"/>
      <c r="AED101" s="35"/>
      <c r="AEE101" s="35"/>
      <c r="AEF101" s="35"/>
      <c r="AEG101" s="35"/>
      <c r="AEH101" s="35"/>
      <c r="AEI101" s="35"/>
      <c r="AEJ101" s="35"/>
      <c r="AEK101" s="35"/>
      <c r="AEL101" s="35"/>
      <c r="AEM101" s="35"/>
      <c r="AEN101" s="35"/>
      <c r="AEO101" s="35"/>
      <c r="AEP101" s="35"/>
      <c r="AEQ101" s="35"/>
      <c r="AER101" s="35"/>
      <c r="AES101" s="35"/>
      <c r="AET101" s="35"/>
      <c r="AEU101" s="35"/>
      <c r="AEV101" s="35"/>
      <c r="AEW101" s="35"/>
      <c r="AEX101" s="35"/>
      <c r="AEY101" s="35"/>
      <c r="AEZ101" s="35"/>
      <c r="AFA101" s="35"/>
      <c r="AFB101" s="35"/>
      <c r="AFC101" s="35"/>
      <c r="AFD101" s="35"/>
      <c r="AFE101" s="35"/>
      <c r="AFF101" s="35"/>
      <c r="AFG101" s="35"/>
      <c r="AFH101" s="35"/>
      <c r="AFI101" s="35"/>
      <c r="AFJ101" s="35"/>
      <c r="AFK101" s="35"/>
      <c r="AFL101" s="35"/>
      <c r="AFM101" s="35"/>
      <c r="AFN101" s="35"/>
      <c r="AFO101" s="35"/>
      <c r="AFP101" s="35"/>
      <c r="AFQ101" s="35"/>
      <c r="AFR101" s="35"/>
      <c r="AFS101" s="35"/>
      <c r="AFT101" s="35"/>
      <c r="AFU101" s="35"/>
      <c r="AFV101" s="35"/>
      <c r="AFW101" s="35"/>
      <c r="AFX101" s="35"/>
      <c r="AFY101" s="35"/>
      <c r="AFZ101" s="35"/>
      <c r="AGA101" s="35"/>
      <c r="AGB101" s="35"/>
      <c r="AGC101" s="35"/>
      <c r="AGD101" s="35"/>
      <c r="AGE101" s="35"/>
      <c r="AGF101" s="35"/>
      <c r="AGG101" s="35"/>
      <c r="AGH101" s="35"/>
      <c r="AGI101" s="35"/>
      <c r="AGJ101" s="35"/>
      <c r="AGK101" s="35"/>
      <c r="AGL101" s="35"/>
      <c r="AGM101" s="35"/>
      <c r="AGN101" s="35"/>
      <c r="AGO101" s="35"/>
      <c r="AGP101" s="35"/>
      <c r="AGQ101" s="35"/>
      <c r="AGR101" s="35"/>
      <c r="AGS101" s="35"/>
      <c r="AGT101" s="35"/>
      <c r="AGU101" s="35"/>
      <c r="AGV101" s="35"/>
      <c r="AGW101" s="35"/>
      <c r="AGX101" s="35"/>
      <c r="AGY101" s="35"/>
      <c r="AGZ101" s="35"/>
      <c r="AHA101" s="35"/>
      <c r="AHB101" s="35"/>
      <c r="AHC101" s="35"/>
      <c r="AHD101" s="35"/>
      <c r="AHE101" s="35"/>
      <c r="AHF101" s="35"/>
      <c r="AHG101" s="35"/>
      <c r="AHH101" s="35"/>
      <c r="AHI101" s="35"/>
      <c r="AHJ101" s="35"/>
      <c r="AHK101" s="35"/>
      <c r="AHL101" s="35"/>
      <c r="AHM101" s="35"/>
      <c r="AHN101" s="35"/>
      <c r="AHO101" s="35"/>
      <c r="AHP101" s="35"/>
      <c r="AHQ101" s="35"/>
      <c r="AHR101" s="35"/>
      <c r="AHS101" s="35"/>
      <c r="AHT101" s="35"/>
      <c r="AHU101" s="35"/>
      <c r="AHV101" s="35"/>
      <c r="AHW101" s="35"/>
      <c r="AHX101" s="35"/>
      <c r="AHY101" s="35"/>
      <c r="AHZ101" s="35"/>
      <c r="AIA101" s="35"/>
      <c r="AIB101" s="35"/>
      <c r="AIC101" s="35"/>
      <c r="AID101" s="35"/>
      <c r="AIE101" s="35"/>
      <c r="AIF101" s="35"/>
      <c r="AIG101" s="35"/>
      <c r="AIH101" s="35"/>
      <c r="AII101" s="35"/>
      <c r="AIJ101" s="35"/>
      <c r="AIK101" s="35"/>
      <c r="AIL101" s="35"/>
      <c r="AIM101" s="35"/>
      <c r="AIN101" s="35"/>
      <c r="AIO101" s="35"/>
      <c r="AIP101" s="35"/>
      <c r="AIQ101" s="35"/>
      <c r="AIR101" s="35"/>
      <c r="AIS101" s="35"/>
      <c r="AIT101" s="35"/>
      <c r="AIU101" s="35"/>
      <c r="AIV101" s="35"/>
      <c r="AIW101" s="35"/>
      <c r="AIX101" s="35"/>
      <c r="AIY101" s="35"/>
      <c r="AIZ101" s="35"/>
      <c r="AJA101" s="35"/>
      <c r="AJB101" s="35"/>
      <c r="AJC101" s="35"/>
      <c r="AJD101" s="35"/>
      <c r="AJE101" s="35"/>
      <c r="AJF101" s="35"/>
      <c r="AJG101" s="35"/>
      <c r="AJH101" s="35"/>
      <c r="AJI101" s="35"/>
      <c r="AJJ101" s="35"/>
      <c r="AJK101" s="35"/>
      <c r="AJL101" s="35"/>
      <c r="AJM101" s="35"/>
      <c r="AJN101" s="35"/>
      <c r="AJO101" s="35"/>
      <c r="AJP101" s="35"/>
      <c r="AJQ101" s="35"/>
      <c r="AJR101" s="35"/>
      <c r="AJS101" s="35"/>
      <c r="AJT101" s="35"/>
      <c r="AJU101" s="35"/>
      <c r="AJV101" s="35"/>
      <c r="AJW101" s="35"/>
      <c r="AJX101" s="35"/>
      <c r="AJY101" s="35"/>
      <c r="AJZ101" s="35"/>
      <c r="AKA101" s="35"/>
      <c r="AKB101" s="35"/>
      <c r="AKC101" s="35"/>
      <c r="AKD101" s="35"/>
      <c r="AKE101" s="35"/>
      <c r="AKF101" s="35"/>
      <c r="AKG101" s="35"/>
      <c r="AKH101" s="35"/>
      <c r="AKI101" s="35"/>
      <c r="AKJ101" s="35"/>
      <c r="AKK101" s="35"/>
      <c r="AKL101" s="35"/>
      <c r="AKM101" s="35"/>
      <c r="AKN101" s="35"/>
      <c r="AKO101" s="35"/>
      <c r="AKP101" s="35"/>
      <c r="AKQ101" s="35"/>
      <c r="AKR101" s="35"/>
      <c r="AKS101" s="35"/>
      <c r="AKT101" s="35"/>
      <c r="AKU101" s="35"/>
      <c r="AKV101" s="35"/>
      <c r="AKW101" s="35"/>
      <c r="AKX101" s="35"/>
      <c r="AKY101" s="35"/>
      <c r="AKZ101" s="35"/>
      <c r="ALA101" s="35"/>
      <c r="ALB101" s="35"/>
      <c r="ALC101" s="35"/>
      <c r="ALD101" s="35"/>
      <c r="ALE101" s="35"/>
      <c r="ALF101" s="35"/>
      <c r="ALM101" s="35"/>
      <c r="ALN101" s="35"/>
      <c r="ALO101" s="35"/>
      <c r="ALP101" s="35"/>
      <c r="ALQ101" s="35"/>
      <c r="ALR101" s="35"/>
      <c r="ALS101" s="35"/>
      <c r="ALT101" s="35"/>
      <c r="ALU101" s="35"/>
      <c r="ALV101" s="35"/>
      <c r="ALW101" s="35"/>
      <c r="ALX101" s="35"/>
      <c r="ALY101" s="35"/>
      <c r="ALZ101" s="35"/>
      <c r="AMA101" s="35"/>
      <c r="AMB101" s="35"/>
      <c r="AMC101" s="35"/>
      <c r="AMD101" s="35"/>
      <c r="AME101" s="35"/>
      <c r="AMF101" s="35"/>
      <c r="AMG101" s="35"/>
      <c r="AMH101" s="35"/>
      <c r="AMI101" s="35"/>
      <c r="AMJ101" s="35"/>
      <c r="AMK101" s="35"/>
      <c r="AML101" s="35"/>
      <c r="AMM101" s="35"/>
      <c r="AMN101" s="35"/>
      <c r="AMO101" s="35"/>
      <c r="AMP101" s="35"/>
      <c r="AMQ101" s="35"/>
      <c r="AMR101" s="35"/>
      <c r="AMS101" s="35"/>
      <c r="AMT101" s="35"/>
      <c r="AMU101" s="35"/>
      <c r="AMV101" s="35"/>
      <c r="AMW101" s="35"/>
      <c r="AMX101" s="35"/>
      <c r="AMY101" s="35"/>
      <c r="AMZ101" s="35"/>
      <c r="ANA101" s="35"/>
      <c r="ANB101" s="35"/>
      <c r="ANC101" s="35"/>
      <c r="AND101" s="35"/>
      <c r="ANE101" s="35"/>
      <c r="ANF101" s="35"/>
      <c r="ANG101" s="35"/>
      <c r="ANH101" s="35"/>
      <c r="ANI101" s="35"/>
      <c r="ANJ101" s="35"/>
      <c r="ANK101" s="35"/>
      <c r="ANL101" s="35"/>
      <c r="ANM101" s="35"/>
      <c r="ANN101" s="35"/>
      <c r="ANO101" s="35"/>
      <c r="ANP101" s="35"/>
      <c r="ANQ101" s="35"/>
      <c r="ANR101" s="35"/>
      <c r="ANS101" s="35"/>
      <c r="ANT101" s="35"/>
      <c r="ANU101" s="35"/>
      <c r="ANV101" s="35"/>
      <c r="ANW101" s="35"/>
      <c r="ANX101" s="35"/>
      <c r="ANY101" s="35"/>
      <c r="ANZ101" s="35"/>
      <c r="AOA101" s="35"/>
      <c r="AOB101" s="35"/>
      <c r="AOC101" s="35"/>
      <c r="AOD101" s="35"/>
      <c r="AOE101" s="35"/>
      <c r="AOF101" s="35"/>
      <c r="AOG101" s="35"/>
      <c r="AOH101" s="35"/>
      <c r="AOI101" s="35"/>
      <c r="AOJ101" s="35"/>
      <c r="AOK101" s="35"/>
      <c r="AOL101" s="35"/>
      <c r="AOM101" s="35"/>
      <c r="AON101" s="35"/>
      <c r="AOO101" s="35"/>
      <c r="AOP101" s="35"/>
      <c r="AOQ101" s="35"/>
      <c r="AOR101" s="35"/>
      <c r="AOS101" s="35"/>
      <c r="AOT101" s="35"/>
      <c r="AOU101" s="35"/>
      <c r="AOV101" s="35"/>
      <c r="AOW101" s="35"/>
      <c r="AOX101" s="35"/>
      <c r="AOY101" s="35"/>
      <c r="AOZ101" s="35"/>
      <c r="APA101" s="35"/>
      <c r="APB101" s="35"/>
      <c r="APC101" s="35"/>
      <c r="APD101" s="35"/>
      <c r="APE101" s="35"/>
      <c r="APF101" s="35"/>
      <c r="APG101" s="35"/>
      <c r="APH101" s="35"/>
      <c r="API101" s="35"/>
      <c r="APJ101" s="35"/>
      <c r="APK101" s="35"/>
      <c r="APL101" s="35"/>
      <c r="APM101" s="35"/>
      <c r="APN101" s="35"/>
      <c r="APO101" s="35"/>
      <c r="APP101" s="35"/>
      <c r="APQ101" s="35"/>
      <c r="APR101" s="35"/>
      <c r="APS101" s="35"/>
      <c r="APT101" s="35"/>
      <c r="APU101" s="35"/>
      <c r="APV101" s="35"/>
      <c r="APW101" s="35"/>
      <c r="APX101" s="35"/>
      <c r="APY101" s="35"/>
      <c r="APZ101" s="35"/>
      <c r="AQA101" s="35"/>
      <c r="AQB101" s="35"/>
      <c r="AQC101" s="35"/>
      <c r="AQD101" s="35"/>
      <c r="AQE101" s="35"/>
      <c r="AQF101" s="35"/>
      <c r="AQG101" s="35"/>
      <c r="AQH101" s="35"/>
      <c r="AQI101" s="35"/>
      <c r="AQJ101" s="35"/>
      <c r="AQK101" s="35"/>
      <c r="AQL101" s="35"/>
      <c r="AQM101" s="35"/>
      <c r="AQN101" s="35"/>
      <c r="AQO101" s="35"/>
      <c r="AQP101" s="35"/>
      <c r="AQQ101" s="35"/>
      <c r="AQR101" s="35"/>
      <c r="AQS101" s="35"/>
      <c r="AQT101" s="35"/>
      <c r="AQU101" s="35"/>
      <c r="AQV101" s="35"/>
      <c r="AQW101" s="35"/>
      <c r="AQX101" s="35"/>
      <c r="AQY101" s="35"/>
      <c r="AQZ101" s="35"/>
      <c r="ARA101" s="35"/>
      <c r="ARB101" s="35"/>
      <c r="ARC101" s="35"/>
      <c r="ARD101" s="35"/>
      <c r="ARE101" s="35"/>
      <c r="ARF101" s="35"/>
      <c r="ARG101" s="35"/>
      <c r="ARH101" s="35"/>
      <c r="ARI101" s="35"/>
      <c r="ARJ101" s="35"/>
      <c r="ARK101" s="35"/>
      <c r="ARL101" s="35"/>
      <c r="ARM101" s="35"/>
      <c r="ARN101" s="35"/>
      <c r="ARO101" s="35"/>
      <c r="ARP101" s="35"/>
      <c r="ARQ101" s="35"/>
      <c r="ARR101" s="35"/>
      <c r="ARS101" s="35"/>
      <c r="ART101" s="35"/>
      <c r="ARU101" s="35"/>
      <c r="ARV101" s="35"/>
      <c r="ARW101" s="35"/>
      <c r="ARX101" s="35"/>
      <c r="ARY101" s="35"/>
      <c r="ARZ101" s="35"/>
      <c r="ASA101" s="35"/>
      <c r="ASB101" s="35"/>
      <c r="ASC101" s="35"/>
      <c r="ASD101" s="35"/>
      <c r="ASE101" s="35"/>
      <c r="ASF101" s="35"/>
      <c r="ASG101" s="35"/>
      <c r="ASH101" s="35"/>
      <c r="ASI101" s="35"/>
      <c r="ASJ101" s="35"/>
      <c r="ASK101" s="35"/>
      <c r="ASL101" s="35"/>
      <c r="ASM101" s="35"/>
      <c r="ASN101" s="35"/>
      <c r="ASO101" s="35"/>
      <c r="ASP101" s="35"/>
      <c r="ASQ101" s="35"/>
      <c r="ASR101" s="35"/>
      <c r="ASS101" s="35"/>
      <c r="AST101" s="35"/>
      <c r="ASU101" s="35"/>
      <c r="ASV101" s="35"/>
      <c r="ASW101" s="35"/>
      <c r="ASX101" s="35"/>
      <c r="ASY101" s="35"/>
      <c r="ASZ101" s="35"/>
      <c r="ATA101" s="35"/>
      <c r="ATB101" s="35"/>
      <c r="ATC101" s="35"/>
      <c r="ATD101" s="35"/>
      <c r="ATE101" s="35"/>
      <c r="ATF101" s="35"/>
      <c r="ATG101" s="35"/>
      <c r="ATH101" s="35"/>
      <c r="ATI101" s="35"/>
      <c r="ATJ101" s="35"/>
      <c r="ATK101" s="35"/>
      <c r="ATL101" s="35"/>
      <c r="ATM101" s="35"/>
      <c r="ATN101" s="35"/>
      <c r="ATO101" s="35"/>
      <c r="ATP101" s="35"/>
      <c r="ATQ101" s="35"/>
      <c r="ATR101" s="35"/>
      <c r="ATS101" s="35"/>
      <c r="ATT101" s="35"/>
      <c r="ATU101" s="35"/>
      <c r="ATV101" s="35"/>
      <c r="ATW101" s="35"/>
      <c r="ATX101" s="35"/>
      <c r="ATY101" s="35"/>
      <c r="ATZ101" s="35"/>
      <c r="AUA101" s="35"/>
      <c r="AUB101" s="35"/>
      <c r="AUC101" s="35"/>
      <c r="AUD101" s="35"/>
      <c r="AUE101" s="35"/>
      <c r="AUF101" s="35"/>
      <c r="AUG101" s="35"/>
      <c r="AUH101" s="35"/>
      <c r="AUI101" s="35"/>
      <c r="AUJ101" s="35"/>
      <c r="AUK101" s="35"/>
      <c r="AUL101" s="35"/>
      <c r="AUM101" s="35"/>
      <c r="AUN101" s="35"/>
      <c r="AUO101" s="35"/>
      <c r="AUP101" s="35"/>
      <c r="AUQ101" s="35"/>
      <c r="AUR101" s="35"/>
      <c r="AUS101" s="35"/>
      <c r="AUT101" s="35"/>
      <c r="AUU101" s="35"/>
      <c r="AUV101" s="35"/>
      <c r="AUW101" s="35"/>
      <c r="AUX101" s="35"/>
      <c r="AUY101" s="35"/>
      <c r="AUZ101" s="35"/>
      <c r="AVA101" s="35"/>
      <c r="AVB101" s="35"/>
      <c r="AVI101" s="35"/>
      <c r="AVJ101" s="35"/>
      <c r="AVK101" s="35"/>
      <c r="AVL101" s="35"/>
      <c r="AVM101" s="35"/>
      <c r="AVN101" s="35"/>
      <c r="AVO101" s="35"/>
      <c r="AVP101" s="35"/>
      <c r="AVQ101" s="35"/>
      <c r="AVR101" s="35"/>
      <c r="AVS101" s="35"/>
      <c r="AVT101" s="35"/>
      <c r="AVU101" s="35"/>
      <c r="AVV101" s="35"/>
      <c r="AVW101" s="35"/>
      <c r="AVX101" s="35"/>
      <c r="AVY101" s="35"/>
      <c r="AVZ101" s="35"/>
      <c r="AWA101" s="35"/>
      <c r="AWB101" s="35"/>
      <c r="AWC101" s="35"/>
      <c r="AWD101" s="35"/>
      <c r="AWE101" s="35"/>
      <c r="AWF101" s="35"/>
      <c r="AWG101" s="35"/>
      <c r="AWH101" s="35"/>
      <c r="AWI101" s="35"/>
      <c r="AWJ101" s="35"/>
      <c r="AWK101" s="35"/>
      <c r="AWL101" s="35"/>
      <c r="AWM101" s="35"/>
      <c r="AWN101" s="35"/>
      <c r="AWO101" s="35"/>
      <c r="AWP101" s="35"/>
      <c r="AWQ101" s="35"/>
      <c r="AWR101" s="35"/>
      <c r="AWS101" s="35"/>
      <c r="AWT101" s="35"/>
      <c r="AWU101" s="35"/>
      <c r="AWV101" s="35"/>
      <c r="AWW101" s="35"/>
      <c r="AWX101" s="35"/>
      <c r="AWY101" s="35"/>
      <c r="AWZ101" s="35"/>
      <c r="AXA101" s="35"/>
      <c r="AXB101" s="35"/>
      <c r="AXC101" s="35"/>
      <c r="AXD101" s="35"/>
      <c r="AXE101" s="35"/>
      <c r="AXF101" s="35"/>
      <c r="AXG101" s="35"/>
      <c r="AXH101" s="35"/>
      <c r="AXI101" s="35"/>
      <c r="AXJ101" s="35"/>
      <c r="AXK101" s="35"/>
      <c r="AXL101" s="35"/>
      <c r="AXM101" s="35"/>
      <c r="AXN101" s="35"/>
      <c r="AXO101" s="35"/>
      <c r="AXP101" s="35"/>
      <c r="AXQ101" s="35"/>
      <c r="AXR101" s="35"/>
      <c r="AXS101" s="35"/>
      <c r="AXT101" s="35"/>
      <c r="AXU101" s="35"/>
      <c r="AXV101" s="35"/>
      <c r="AXW101" s="35"/>
      <c r="AXX101" s="35"/>
      <c r="AXY101" s="35"/>
      <c r="AXZ101" s="35"/>
      <c r="AYA101" s="35"/>
      <c r="AYB101" s="35"/>
      <c r="AYC101" s="35"/>
      <c r="AYD101" s="35"/>
      <c r="AYE101" s="35"/>
      <c r="AYF101" s="35"/>
      <c r="AYG101" s="35"/>
      <c r="AYH101" s="35"/>
      <c r="AYI101" s="35"/>
      <c r="AYJ101" s="35"/>
      <c r="AYK101" s="35"/>
      <c r="AYL101" s="35"/>
      <c r="AYM101" s="35"/>
      <c r="AYN101" s="35"/>
      <c r="AYO101" s="35"/>
      <c r="AYP101" s="35"/>
      <c r="AYQ101" s="35"/>
      <c r="AYR101" s="35"/>
      <c r="AYS101" s="35"/>
      <c r="AYT101" s="35"/>
      <c r="AYU101" s="35"/>
      <c r="AYV101" s="35"/>
      <c r="AYW101" s="35"/>
      <c r="AYX101" s="35"/>
      <c r="AYY101" s="35"/>
      <c r="AYZ101" s="35"/>
      <c r="AZA101" s="35"/>
      <c r="AZB101" s="35"/>
      <c r="AZC101" s="35"/>
      <c r="AZD101" s="35"/>
      <c r="AZE101" s="35"/>
      <c r="AZF101" s="35"/>
      <c r="AZG101" s="35"/>
      <c r="AZH101" s="35"/>
      <c r="AZI101" s="35"/>
      <c r="AZJ101" s="35"/>
      <c r="AZK101" s="35"/>
      <c r="AZL101" s="35"/>
      <c r="AZM101" s="35"/>
      <c r="AZN101" s="35"/>
      <c r="AZO101" s="35"/>
      <c r="AZP101" s="35"/>
      <c r="AZQ101" s="35"/>
      <c r="AZR101" s="35"/>
      <c r="AZS101" s="35"/>
      <c r="AZT101" s="35"/>
      <c r="AZU101" s="35"/>
      <c r="AZV101" s="35"/>
      <c r="AZW101" s="35"/>
      <c r="AZX101" s="35"/>
      <c r="AZY101" s="35"/>
      <c r="AZZ101" s="35"/>
      <c r="BAA101" s="35"/>
      <c r="BAB101" s="35"/>
      <c r="BAC101" s="35"/>
      <c r="BAD101" s="35"/>
      <c r="BAE101" s="35"/>
      <c r="BAF101" s="35"/>
      <c r="BAG101" s="35"/>
      <c r="BAH101" s="35"/>
      <c r="BAI101" s="35"/>
      <c r="BAJ101" s="35"/>
      <c r="BAK101" s="35"/>
      <c r="BAL101" s="35"/>
      <c r="BAM101" s="35"/>
      <c r="BAN101" s="35"/>
      <c r="BAO101" s="35"/>
      <c r="BAP101" s="35"/>
      <c r="BAQ101" s="35"/>
      <c r="BAR101" s="35"/>
      <c r="BAS101" s="35"/>
      <c r="BAT101" s="35"/>
      <c r="BAU101" s="35"/>
      <c r="BAV101" s="35"/>
      <c r="BAW101" s="35"/>
      <c r="BAX101" s="35"/>
      <c r="BAY101" s="35"/>
      <c r="BAZ101" s="35"/>
      <c r="BBA101" s="35"/>
      <c r="BBB101" s="35"/>
      <c r="BBC101" s="35"/>
      <c r="BBD101" s="35"/>
      <c r="BBE101" s="35"/>
      <c r="BBF101" s="35"/>
      <c r="BBG101" s="35"/>
      <c r="BBH101" s="35"/>
      <c r="BBI101" s="35"/>
      <c r="BBJ101" s="35"/>
      <c r="BBK101" s="35"/>
      <c r="BBL101" s="35"/>
      <c r="BBM101" s="35"/>
      <c r="BBN101" s="35"/>
      <c r="BBO101" s="35"/>
      <c r="BBP101" s="35"/>
      <c r="BBQ101" s="35"/>
      <c r="BBR101" s="35"/>
      <c r="BBS101" s="35"/>
      <c r="BBT101" s="35"/>
      <c r="BBU101" s="35"/>
      <c r="BBV101" s="35"/>
      <c r="BBW101" s="35"/>
      <c r="BBX101" s="35"/>
      <c r="BBY101" s="35"/>
      <c r="BBZ101" s="35"/>
      <c r="BCA101" s="35"/>
      <c r="BCB101" s="35"/>
      <c r="BCC101" s="35"/>
      <c r="BCD101" s="35"/>
      <c r="BCE101" s="35"/>
      <c r="BCF101" s="35"/>
      <c r="BCG101" s="35"/>
      <c r="BCH101" s="35"/>
      <c r="BCI101" s="35"/>
      <c r="BCJ101" s="35"/>
      <c r="BCK101" s="35"/>
      <c r="BCL101" s="35"/>
      <c r="BCM101" s="35"/>
      <c r="BCN101" s="35"/>
      <c r="BCO101" s="35"/>
      <c r="BCP101" s="35"/>
      <c r="BCQ101" s="35"/>
      <c r="BCR101" s="35"/>
      <c r="BCS101" s="35"/>
      <c r="BCT101" s="35"/>
      <c r="BCU101" s="35"/>
      <c r="BCV101" s="35"/>
      <c r="BCW101" s="35"/>
      <c r="BCX101" s="35"/>
      <c r="BCY101" s="35"/>
      <c r="BCZ101" s="35"/>
      <c r="BDA101" s="35"/>
      <c r="BDB101" s="35"/>
      <c r="BDC101" s="35"/>
      <c r="BDD101" s="35"/>
      <c r="BDE101" s="35"/>
      <c r="BDF101" s="35"/>
      <c r="BDG101" s="35"/>
      <c r="BDH101" s="35"/>
      <c r="BDI101" s="35"/>
      <c r="BDJ101" s="35"/>
      <c r="BDK101" s="35"/>
      <c r="BDL101" s="35"/>
      <c r="BDM101" s="35"/>
      <c r="BDN101" s="35"/>
      <c r="BDO101" s="35"/>
      <c r="BDP101" s="35"/>
      <c r="BDQ101" s="35"/>
      <c r="BDR101" s="35"/>
      <c r="BDS101" s="35"/>
      <c r="BDT101" s="35"/>
      <c r="BDU101" s="35"/>
      <c r="BDV101" s="35"/>
      <c r="BDW101" s="35"/>
      <c r="BDX101" s="35"/>
      <c r="BDY101" s="35"/>
      <c r="BDZ101" s="35"/>
      <c r="BEA101" s="35"/>
      <c r="BEB101" s="35"/>
      <c r="BEC101" s="35"/>
      <c r="BED101" s="35"/>
      <c r="BEE101" s="35"/>
      <c r="BEF101" s="35"/>
      <c r="BEG101" s="35"/>
      <c r="BEH101" s="35"/>
      <c r="BEI101" s="35"/>
      <c r="BEJ101" s="35"/>
      <c r="BEK101" s="35"/>
      <c r="BEL101" s="35"/>
      <c r="BEM101" s="35"/>
      <c r="BEN101" s="35"/>
      <c r="BEO101" s="35"/>
      <c r="BEP101" s="35"/>
      <c r="BEQ101" s="35"/>
      <c r="BER101" s="35"/>
      <c r="BES101" s="35"/>
      <c r="BET101" s="35"/>
      <c r="BEU101" s="35"/>
      <c r="BEV101" s="35"/>
      <c r="BEW101" s="35"/>
      <c r="BEX101" s="35"/>
      <c r="BFE101" s="35"/>
      <c r="BFF101" s="35"/>
      <c r="BFG101" s="35"/>
      <c r="BFH101" s="35"/>
      <c r="BFI101" s="35"/>
      <c r="BFJ101" s="35"/>
      <c r="BFK101" s="35"/>
      <c r="BFL101" s="35"/>
      <c r="BFM101" s="35"/>
      <c r="BFN101" s="35"/>
      <c r="BFO101" s="35"/>
      <c r="BFP101" s="35"/>
      <c r="BFQ101" s="35"/>
      <c r="BFR101" s="35"/>
      <c r="BFS101" s="35"/>
      <c r="BFT101" s="35"/>
      <c r="BFU101" s="35"/>
      <c r="BFV101" s="35"/>
      <c r="BFW101" s="35"/>
      <c r="BFX101" s="35"/>
      <c r="BFY101" s="35"/>
      <c r="BFZ101" s="35"/>
      <c r="BGA101" s="35"/>
      <c r="BGB101" s="35"/>
      <c r="BGC101" s="35"/>
      <c r="BGD101" s="35"/>
      <c r="BGE101" s="35"/>
      <c r="BGF101" s="35"/>
      <c r="BGG101" s="35"/>
      <c r="BGH101" s="35"/>
      <c r="BGI101" s="35"/>
      <c r="BGJ101" s="35"/>
      <c r="BGK101" s="35"/>
      <c r="BGL101" s="35"/>
      <c r="BGM101" s="35"/>
      <c r="BGN101" s="35"/>
      <c r="BGO101" s="35"/>
      <c r="BGP101" s="35"/>
      <c r="BGQ101" s="35"/>
      <c r="BGR101" s="35"/>
      <c r="BGS101" s="35"/>
      <c r="BGT101" s="35"/>
      <c r="BGU101" s="35"/>
      <c r="BGV101" s="35"/>
      <c r="BGW101" s="35"/>
      <c r="BGX101" s="35"/>
      <c r="BGY101" s="35"/>
      <c r="BGZ101" s="35"/>
      <c r="BHA101" s="35"/>
      <c r="BHB101" s="35"/>
      <c r="BHC101" s="35"/>
      <c r="BHD101" s="35"/>
      <c r="BHE101" s="35"/>
      <c r="BHF101" s="35"/>
      <c r="BHG101" s="35"/>
      <c r="BHH101" s="35"/>
      <c r="BHI101" s="35"/>
      <c r="BHJ101" s="35"/>
      <c r="BHK101" s="35"/>
      <c r="BHL101" s="35"/>
      <c r="BHM101" s="35"/>
      <c r="BHN101" s="35"/>
      <c r="BHO101" s="35"/>
      <c r="BHP101" s="35"/>
      <c r="BHQ101" s="35"/>
      <c r="BHR101" s="35"/>
      <c r="BHS101" s="35"/>
      <c r="BHT101" s="35"/>
      <c r="BHU101" s="35"/>
      <c r="BHV101" s="35"/>
      <c r="BHW101" s="35"/>
      <c r="BHX101" s="35"/>
      <c r="BHY101" s="35"/>
      <c r="BHZ101" s="35"/>
      <c r="BIA101" s="35"/>
      <c r="BIB101" s="35"/>
      <c r="BIC101" s="35"/>
      <c r="BID101" s="35"/>
      <c r="BIE101" s="35"/>
      <c r="BIF101" s="35"/>
      <c r="BIG101" s="35"/>
      <c r="BIH101" s="35"/>
      <c r="BII101" s="35"/>
      <c r="BIJ101" s="35"/>
      <c r="BIK101" s="35"/>
      <c r="BIL101" s="35"/>
      <c r="BIM101" s="35"/>
      <c r="BIN101" s="35"/>
      <c r="BIO101" s="35"/>
      <c r="BIP101" s="35"/>
      <c r="BIQ101" s="35"/>
      <c r="BIR101" s="35"/>
      <c r="BIS101" s="35"/>
      <c r="BIT101" s="35"/>
      <c r="BIU101" s="35"/>
      <c r="BIV101" s="35"/>
      <c r="BIW101" s="35"/>
      <c r="BIX101" s="35"/>
      <c r="BIY101" s="35"/>
      <c r="BIZ101" s="35"/>
      <c r="BJA101" s="35"/>
      <c r="BJB101" s="35"/>
      <c r="BJC101" s="35"/>
      <c r="BJD101" s="35"/>
      <c r="BJE101" s="35"/>
      <c r="BJF101" s="35"/>
      <c r="BJG101" s="35"/>
      <c r="BJH101" s="35"/>
      <c r="BJI101" s="35"/>
      <c r="BJJ101" s="35"/>
      <c r="BJK101" s="35"/>
      <c r="BJL101" s="35"/>
      <c r="BJM101" s="35"/>
      <c r="BJN101" s="35"/>
      <c r="BJO101" s="35"/>
      <c r="BJP101" s="35"/>
      <c r="BJQ101" s="35"/>
      <c r="BJR101" s="35"/>
      <c r="BJS101" s="35"/>
      <c r="BJT101" s="35"/>
      <c r="BJU101" s="35"/>
      <c r="BJV101" s="35"/>
      <c r="BJW101" s="35"/>
      <c r="BJX101" s="35"/>
      <c r="BJY101" s="35"/>
      <c r="BJZ101" s="35"/>
      <c r="BKA101" s="35"/>
      <c r="BKB101" s="35"/>
      <c r="BKC101" s="35"/>
      <c r="BKD101" s="35"/>
      <c r="BKE101" s="35"/>
      <c r="BKF101" s="35"/>
      <c r="BKG101" s="35"/>
      <c r="BKH101" s="35"/>
      <c r="BKI101" s="35"/>
      <c r="BKJ101" s="35"/>
      <c r="BKK101" s="35"/>
      <c r="BKL101" s="35"/>
      <c r="BKM101" s="35"/>
      <c r="BKN101" s="35"/>
      <c r="BKO101" s="35"/>
      <c r="BKP101" s="35"/>
      <c r="BKQ101" s="35"/>
      <c r="BKR101" s="35"/>
      <c r="BKS101" s="35"/>
      <c r="BKT101" s="35"/>
      <c r="BKU101" s="35"/>
      <c r="BKV101" s="35"/>
      <c r="BKW101" s="35"/>
      <c r="BKX101" s="35"/>
      <c r="BKY101" s="35"/>
      <c r="BKZ101" s="35"/>
      <c r="BLA101" s="35"/>
      <c r="BLB101" s="35"/>
      <c r="BLC101" s="35"/>
      <c r="BLD101" s="35"/>
      <c r="BLE101" s="35"/>
      <c r="BLF101" s="35"/>
      <c r="BLG101" s="35"/>
      <c r="BLH101" s="35"/>
      <c r="BLI101" s="35"/>
      <c r="BLJ101" s="35"/>
      <c r="BLK101" s="35"/>
      <c r="BLL101" s="35"/>
      <c r="BLM101" s="35"/>
      <c r="BLN101" s="35"/>
      <c r="BLO101" s="35"/>
      <c r="BLP101" s="35"/>
      <c r="BLQ101" s="35"/>
      <c r="BLR101" s="35"/>
      <c r="BLS101" s="35"/>
      <c r="BLT101" s="35"/>
      <c r="BLU101" s="35"/>
      <c r="BLV101" s="35"/>
      <c r="BLW101" s="35"/>
      <c r="BLX101" s="35"/>
      <c r="BLY101" s="35"/>
      <c r="BLZ101" s="35"/>
      <c r="BMA101" s="35"/>
      <c r="BMB101" s="35"/>
      <c r="BMC101" s="35"/>
      <c r="BMD101" s="35"/>
      <c r="BME101" s="35"/>
      <c r="BMF101" s="35"/>
      <c r="BMG101" s="35"/>
      <c r="BMH101" s="35"/>
      <c r="BMI101" s="35"/>
      <c r="BMJ101" s="35"/>
      <c r="BMK101" s="35"/>
      <c r="BML101" s="35"/>
      <c r="BMM101" s="35"/>
      <c r="BMN101" s="35"/>
      <c r="BMO101" s="35"/>
      <c r="BMP101" s="35"/>
      <c r="BMQ101" s="35"/>
      <c r="BMR101" s="35"/>
      <c r="BMS101" s="35"/>
      <c r="BMT101" s="35"/>
      <c r="BMU101" s="35"/>
      <c r="BMV101" s="35"/>
      <c r="BMW101" s="35"/>
      <c r="BMX101" s="35"/>
      <c r="BMY101" s="35"/>
      <c r="BMZ101" s="35"/>
      <c r="BNA101" s="35"/>
      <c r="BNB101" s="35"/>
      <c r="BNC101" s="35"/>
      <c r="BND101" s="35"/>
      <c r="BNE101" s="35"/>
      <c r="BNF101" s="35"/>
      <c r="BNG101" s="35"/>
      <c r="BNH101" s="35"/>
      <c r="BNI101" s="35"/>
      <c r="BNJ101" s="35"/>
      <c r="BNK101" s="35"/>
      <c r="BNL101" s="35"/>
      <c r="BNM101" s="35"/>
      <c r="BNN101" s="35"/>
      <c r="BNO101" s="35"/>
      <c r="BNP101" s="35"/>
      <c r="BNQ101" s="35"/>
      <c r="BNR101" s="35"/>
      <c r="BNS101" s="35"/>
      <c r="BNT101" s="35"/>
      <c r="BNU101" s="35"/>
      <c r="BNV101" s="35"/>
      <c r="BNW101" s="35"/>
      <c r="BNX101" s="35"/>
      <c r="BNY101" s="35"/>
      <c r="BNZ101" s="35"/>
      <c r="BOA101" s="35"/>
      <c r="BOB101" s="35"/>
      <c r="BOC101" s="35"/>
      <c r="BOD101" s="35"/>
      <c r="BOE101" s="35"/>
      <c r="BOF101" s="35"/>
      <c r="BOG101" s="35"/>
      <c r="BOH101" s="35"/>
      <c r="BOI101" s="35"/>
      <c r="BOJ101" s="35"/>
      <c r="BOK101" s="35"/>
      <c r="BOL101" s="35"/>
      <c r="BOM101" s="35"/>
      <c r="BON101" s="35"/>
      <c r="BOO101" s="35"/>
      <c r="BOP101" s="35"/>
      <c r="BOQ101" s="35"/>
      <c r="BOR101" s="35"/>
      <c r="BOS101" s="35"/>
      <c r="BOT101" s="35"/>
      <c r="BPA101" s="35"/>
      <c r="BPB101" s="35"/>
      <c r="BPC101" s="35"/>
      <c r="BPD101" s="35"/>
      <c r="BPE101" s="35"/>
      <c r="BPF101" s="35"/>
      <c r="BPG101" s="35"/>
      <c r="BPH101" s="35"/>
      <c r="BPI101" s="35"/>
      <c r="BPJ101" s="35"/>
      <c r="BPK101" s="35"/>
      <c r="BPL101" s="35"/>
      <c r="BPM101" s="35"/>
      <c r="BPN101" s="35"/>
      <c r="BPO101" s="35"/>
      <c r="BPP101" s="35"/>
      <c r="BPQ101" s="35"/>
      <c r="BPR101" s="35"/>
      <c r="BPS101" s="35"/>
      <c r="BPT101" s="35"/>
      <c r="BPU101" s="35"/>
      <c r="BPV101" s="35"/>
      <c r="BPW101" s="35"/>
      <c r="BPX101" s="35"/>
      <c r="BPY101" s="35"/>
      <c r="BPZ101" s="35"/>
      <c r="BQA101" s="35"/>
      <c r="BQB101" s="35"/>
      <c r="BQC101" s="35"/>
      <c r="BQD101" s="35"/>
      <c r="BQE101" s="35"/>
      <c r="BQF101" s="35"/>
      <c r="BQG101" s="35"/>
      <c r="BQH101" s="35"/>
      <c r="BQI101" s="35"/>
      <c r="BQJ101" s="35"/>
      <c r="BQK101" s="35"/>
      <c r="BQL101" s="35"/>
      <c r="BQM101" s="35"/>
      <c r="BQN101" s="35"/>
      <c r="BQO101" s="35"/>
      <c r="BQP101" s="35"/>
      <c r="BQQ101" s="35"/>
      <c r="BQR101" s="35"/>
      <c r="BQS101" s="35"/>
      <c r="BQT101" s="35"/>
      <c r="BQU101" s="35"/>
      <c r="BQV101" s="35"/>
      <c r="BQW101" s="35"/>
      <c r="BQX101" s="35"/>
      <c r="BQY101" s="35"/>
      <c r="BQZ101" s="35"/>
      <c r="BRA101" s="35"/>
      <c r="BRB101" s="35"/>
      <c r="BRC101" s="35"/>
      <c r="BRD101" s="35"/>
      <c r="BRE101" s="35"/>
      <c r="BRF101" s="35"/>
      <c r="BRG101" s="35"/>
      <c r="BRH101" s="35"/>
      <c r="BRI101" s="35"/>
      <c r="BRJ101" s="35"/>
      <c r="BRK101" s="35"/>
      <c r="BRL101" s="35"/>
      <c r="BRM101" s="35"/>
      <c r="BRN101" s="35"/>
      <c r="BRO101" s="35"/>
      <c r="BRP101" s="35"/>
      <c r="BRQ101" s="35"/>
      <c r="BRR101" s="35"/>
      <c r="BRS101" s="35"/>
      <c r="BRT101" s="35"/>
      <c r="BRU101" s="35"/>
      <c r="BRV101" s="35"/>
      <c r="BRW101" s="35"/>
      <c r="BRX101" s="35"/>
      <c r="BRY101" s="35"/>
      <c r="BRZ101" s="35"/>
      <c r="BSA101" s="35"/>
      <c r="BSB101" s="35"/>
      <c r="BSC101" s="35"/>
      <c r="BSD101" s="35"/>
      <c r="BSE101" s="35"/>
      <c r="BSF101" s="35"/>
      <c r="BSG101" s="35"/>
      <c r="BSH101" s="35"/>
      <c r="BSI101" s="35"/>
      <c r="BSJ101" s="35"/>
      <c r="BSK101" s="35"/>
      <c r="BSL101" s="35"/>
      <c r="BSM101" s="35"/>
      <c r="BSN101" s="35"/>
      <c r="BSO101" s="35"/>
      <c r="BSP101" s="35"/>
      <c r="BSQ101" s="35"/>
      <c r="BSR101" s="35"/>
      <c r="BSS101" s="35"/>
      <c r="BST101" s="35"/>
      <c r="BSU101" s="35"/>
      <c r="BSV101" s="35"/>
      <c r="BSW101" s="35"/>
      <c r="BSX101" s="35"/>
      <c r="BSY101" s="35"/>
      <c r="BSZ101" s="35"/>
      <c r="BTA101" s="35"/>
      <c r="BTB101" s="35"/>
      <c r="BTC101" s="35"/>
      <c r="BTD101" s="35"/>
      <c r="BTE101" s="35"/>
      <c r="BTF101" s="35"/>
      <c r="BTG101" s="35"/>
      <c r="BTH101" s="35"/>
      <c r="BTI101" s="35"/>
      <c r="BTJ101" s="35"/>
      <c r="BTK101" s="35"/>
      <c r="BTL101" s="35"/>
      <c r="BTM101" s="35"/>
      <c r="BTN101" s="35"/>
      <c r="BTO101" s="35"/>
      <c r="BTP101" s="35"/>
      <c r="BTQ101" s="35"/>
      <c r="BTR101" s="35"/>
      <c r="BTS101" s="35"/>
      <c r="BTT101" s="35"/>
      <c r="BTU101" s="35"/>
      <c r="BTV101" s="35"/>
      <c r="BTW101" s="35"/>
      <c r="BTX101" s="35"/>
      <c r="BTY101" s="35"/>
      <c r="BTZ101" s="35"/>
      <c r="BUA101" s="35"/>
      <c r="BUB101" s="35"/>
      <c r="BUC101" s="35"/>
      <c r="BUD101" s="35"/>
      <c r="BUE101" s="35"/>
      <c r="BUF101" s="35"/>
      <c r="BUG101" s="35"/>
      <c r="BUH101" s="35"/>
      <c r="BUI101" s="35"/>
      <c r="BUJ101" s="35"/>
      <c r="BUK101" s="35"/>
      <c r="BUL101" s="35"/>
      <c r="BUM101" s="35"/>
      <c r="BUN101" s="35"/>
      <c r="BUO101" s="35"/>
      <c r="BUP101" s="35"/>
      <c r="BUQ101" s="35"/>
      <c r="BUR101" s="35"/>
      <c r="BUS101" s="35"/>
      <c r="BUT101" s="35"/>
      <c r="BUU101" s="35"/>
      <c r="BUV101" s="35"/>
      <c r="BUW101" s="35"/>
      <c r="BUX101" s="35"/>
      <c r="BUY101" s="35"/>
      <c r="BUZ101" s="35"/>
      <c r="BVA101" s="35"/>
      <c r="BVB101" s="35"/>
      <c r="BVC101" s="35"/>
      <c r="BVD101" s="35"/>
      <c r="BVE101" s="35"/>
      <c r="BVF101" s="35"/>
      <c r="BVG101" s="35"/>
      <c r="BVH101" s="35"/>
      <c r="BVI101" s="35"/>
      <c r="BVJ101" s="35"/>
      <c r="BVK101" s="35"/>
      <c r="BVL101" s="35"/>
      <c r="BVM101" s="35"/>
      <c r="BVN101" s="35"/>
      <c r="BVO101" s="35"/>
      <c r="BVP101" s="35"/>
      <c r="BVQ101" s="35"/>
      <c r="BVR101" s="35"/>
      <c r="BVS101" s="35"/>
      <c r="BVT101" s="35"/>
      <c r="BVU101" s="35"/>
      <c r="BVV101" s="35"/>
      <c r="BVW101" s="35"/>
      <c r="BVX101" s="35"/>
      <c r="BVY101" s="35"/>
      <c r="BVZ101" s="35"/>
      <c r="BWA101" s="35"/>
      <c r="BWB101" s="35"/>
      <c r="BWC101" s="35"/>
      <c r="BWD101" s="35"/>
      <c r="BWE101" s="35"/>
      <c r="BWF101" s="35"/>
      <c r="BWG101" s="35"/>
      <c r="BWH101" s="35"/>
      <c r="BWI101" s="35"/>
      <c r="BWJ101" s="35"/>
      <c r="BWK101" s="35"/>
      <c r="BWL101" s="35"/>
      <c r="BWM101" s="35"/>
      <c r="BWN101" s="35"/>
      <c r="BWO101" s="35"/>
      <c r="BWP101" s="35"/>
      <c r="BWQ101" s="35"/>
      <c r="BWR101" s="35"/>
      <c r="BWS101" s="35"/>
      <c r="BWT101" s="35"/>
      <c r="BWU101" s="35"/>
      <c r="BWV101" s="35"/>
      <c r="BWW101" s="35"/>
      <c r="BWX101" s="35"/>
      <c r="BWY101" s="35"/>
      <c r="BWZ101" s="35"/>
      <c r="BXA101" s="35"/>
      <c r="BXB101" s="35"/>
      <c r="BXC101" s="35"/>
      <c r="BXD101" s="35"/>
      <c r="BXE101" s="35"/>
      <c r="BXF101" s="35"/>
      <c r="BXG101" s="35"/>
      <c r="BXH101" s="35"/>
      <c r="BXI101" s="35"/>
      <c r="BXJ101" s="35"/>
      <c r="BXK101" s="35"/>
      <c r="BXL101" s="35"/>
      <c r="BXM101" s="35"/>
      <c r="BXN101" s="35"/>
      <c r="BXO101" s="35"/>
      <c r="BXP101" s="35"/>
      <c r="BXQ101" s="35"/>
      <c r="BXR101" s="35"/>
      <c r="BXS101" s="35"/>
      <c r="BXT101" s="35"/>
      <c r="BXU101" s="35"/>
      <c r="BXV101" s="35"/>
      <c r="BXW101" s="35"/>
      <c r="BXX101" s="35"/>
      <c r="BXY101" s="35"/>
      <c r="BXZ101" s="35"/>
      <c r="BYA101" s="35"/>
      <c r="BYB101" s="35"/>
      <c r="BYC101" s="35"/>
      <c r="BYD101" s="35"/>
      <c r="BYE101" s="35"/>
      <c r="BYF101" s="35"/>
      <c r="BYG101" s="35"/>
      <c r="BYH101" s="35"/>
      <c r="BYI101" s="35"/>
      <c r="BYJ101" s="35"/>
      <c r="BYK101" s="35"/>
      <c r="BYL101" s="35"/>
      <c r="BYM101" s="35"/>
      <c r="BYN101" s="35"/>
      <c r="BYO101" s="35"/>
      <c r="BYP101" s="35"/>
      <c r="BYW101" s="35"/>
      <c r="BYX101" s="35"/>
      <c r="BYY101" s="35"/>
      <c r="BYZ101" s="35"/>
      <c r="BZA101" s="35"/>
      <c r="BZB101" s="35"/>
      <c r="BZC101" s="35"/>
      <c r="BZD101" s="35"/>
      <c r="BZE101" s="35"/>
      <c r="BZF101" s="35"/>
      <c r="BZG101" s="35"/>
      <c r="BZH101" s="35"/>
      <c r="BZI101" s="35"/>
      <c r="BZJ101" s="35"/>
      <c r="BZK101" s="35"/>
      <c r="BZL101" s="35"/>
      <c r="BZM101" s="35"/>
      <c r="BZN101" s="35"/>
      <c r="BZO101" s="35"/>
      <c r="BZP101" s="35"/>
      <c r="BZQ101" s="35"/>
      <c r="BZR101" s="35"/>
      <c r="BZS101" s="35"/>
      <c r="BZT101" s="35"/>
      <c r="BZU101" s="35"/>
      <c r="BZV101" s="35"/>
      <c r="BZW101" s="35"/>
      <c r="BZX101" s="35"/>
      <c r="BZY101" s="35"/>
      <c r="BZZ101" s="35"/>
      <c r="CAA101" s="35"/>
      <c r="CAB101" s="35"/>
      <c r="CAC101" s="35"/>
      <c r="CAD101" s="35"/>
      <c r="CAE101" s="35"/>
      <c r="CAF101" s="35"/>
      <c r="CAG101" s="35"/>
      <c r="CAH101" s="35"/>
      <c r="CAI101" s="35"/>
      <c r="CAJ101" s="35"/>
      <c r="CAK101" s="35"/>
      <c r="CAL101" s="35"/>
      <c r="CAM101" s="35"/>
      <c r="CAN101" s="35"/>
      <c r="CAO101" s="35"/>
      <c r="CAP101" s="35"/>
      <c r="CAQ101" s="35"/>
      <c r="CAR101" s="35"/>
      <c r="CAS101" s="35"/>
      <c r="CAT101" s="35"/>
      <c r="CAU101" s="35"/>
      <c r="CAV101" s="35"/>
      <c r="CAW101" s="35"/>
      <c r="CAX101" s="35"/>
      <c r="CAY101" s="35"/>
      <c r="CAZ101" s="35"/>
      <c r="CBA101" s="35"/>
      <c r="CBB101" s="35"/>
      <c r="CBC101" s="35"/>
      <c r="CBD101" s="35"/>
      <c r="CBE101" s="35"/>
      <c r="CBF101" s="35"/>
      <c r="CBG101" s="35"/>
      <c r="CBH101" s="35"/>
      <c r="CBI101" s="35"/>
      <c r="CBJ101" s="35"/>
      <c r="CBK101" s="35"/>
      <c r="CBL101" s="35"/>
      <c r="CBM101" s="35"/>
      <c r="CBN101" s="35"/>
      <c r="CBO101" s="35"/>
      <c r="CBP101" s="35"/>
      <c r="CBQ101" s="35"/>
      <c r="CBR101" s="35"/>
      <c r="CBS101" s="35"/>
      <c r="CBT101" s="35"/>
      <c r="CBU101" s="35"/>
      <c r="CBV101" s="35"/>
      <c r="CBW101" s="35"/>
      <c r="CBX101" s="35"/>
      <c r="CBY101" s="35"/>
      <c r="CBZ101" s="35"/>
      <c r="CCA101" s="35"/>
      <c r="CCB101" s="35"/>
      <c r="CCC101" s="35"/>
      <c r="CCD101" s="35"/>
      <c r="CCE101" s="35"/>
      <c r="CCF101" s="35"/>
      <c r="CCG101" s="35"/>
      <c r="CCH101" s="35"/>
      <c r="CCI101" s="35"/>
      <c r="CCJ101" s="35"/>
      <c r="CCK101" s="35"/>
      <c r="CCL101" s="35"/>
      <c r="CCM101" s="35"/>
      <c r="CCN101" s="35"/>
      <c r="CCO101" s="35"/>
      <c r="CCP101" s="35"/>
      <c r="CCQ101" s="35"/>
      <c r="CCR101" s="35"/>
      <c r="CCS101" s="35"/>
      <c r="CCT101" s="35"/>
      <c r="CCU101" s="35"/>
      <c r="CCV101" s="35"/>
      <c r="CCW101" s="35"/>
      <c r="CCX101" s="35"/>
      <c r="CCY101" s="35"/>
      <c r="CCZ101" s="35"/>
      <c r="CDA101" s="35"/>
      <c r="CDB101" s="35"/>
      <c r="CDC101" s="35"/>
      <c r="CDD101" s="35"/>
      <c r="CDE101" s="35"/>
      <c r="CDF101" s="35"/>
      <c r="CDG101" s="35"/>
      <c r="CDH101" s="35"/>
      <c r="CDI101" s="35"/>
      <c r="CDJ101" s="35"/>
      <c r="CDK101" s="35"/>
      <c r="CDL101" s="35"/>
      <c r="CDM101" s="35"/>
      <c r="CDN101" s="35"/>
      <c r="CDO101" s="35"/>
      <c r="CDP101" s="35"/>
      <c r="CDQ101" s="35"/>
      <c r="CDR101" s="35"/>
      <c r="CDS101" s="35"/>
      <c r="CDT101" s="35"/>
      <c r="CDU101" s="35"/>
      <c r="CDV101" s="35"/>
      <c r="CDW101" s="35"/>
      <c r="CDX101" s="35"/>
      <c r="CDY101" s="35"/>
      <c r="CDZ101" s="35"/>
      <c r="CEA101" s="35"/>
      <c r="CEB101" s="35"/>
      <c r="CEC101" s="35"/>
      <c r="CED101" s="35"/>
      <c r="CEE101" s="35"/>
      <c r="CEF101" s="35"/>
      <c r="CEG101" s="35"/>
      <c r="CEH101" s="35"/>
      <c r="CEI101" s="35"/>
      <c r="CEJ101" s="35"/>
      <c r="CEK101" s="35"/>
      <c r="CEL101" s="35"/>
      <c r="CEM101" s="35"/>
      <c r="CEN101" s="35"/>
      <c r="CEO101" s="35"/>
      <c r="CEP101" s="35"/>
      <c r="CEQ101" s="35"/>
      <c r="CER101" s="35"/>
      <c r="CES101" s="35"/>
      <c r="CET101" s="35"/>
      <c r="CEU101" s="35"/>
      <c r="CEV101" s="35"/>
      <c r="CEW101" s="35"/>
      <c r="CEX101" s="35"/>
      <c r="CEY101" s="35"/>
      <c r="CEZ101" s="35"/>
      <c r="CFA101" s="35"/>
      <c r="CFB101" s="35"/>
      <c r="CFC101" s="35"/>
      <c r="CFD101" s="35"/>
      <c r="CFE101" s="35"/>
      <c r="CFF101" s="35"/>
      <c r="CFG101" s="35"/>
      <c r="CFH101" s="35"/>
      <c r="CFI101" s="35"/>
      <c r="CFJ101" s="35"/>
      <c r="CFK101" s="35"/>
      <c r="CFL101" s="35"/>
      <c r="CFM101" s="35"/>
      <c r="CFN101" s="35"/>
      <c r="CFO101" s="35"/>
      <c r="CFP101" s="35"/>
      <c r="CFQ101" s="35"/>
      <c r="CFR101" s="35"/>
      <c r="CFS101" s="35"/>
      <c r="CFT101" s="35"/>
      <c r="CFU101" s="35"/>
      <c r="CFV101" s="35"/>
      <c r="CFW101" s="35"/>
      <c r="CFX101" s="35"/>
      <c r="CFY101" s="35"/>
      <c r="CFZ101" s="35"/>
      <c r="CGA101" s="35"/>
      <c r="CGB101" s="35"/>
      <c r="CGC101" s="35"/>
      <c r="CGD101" s="35"/>
      <c r="CGE101" s="35"/>
      <c r="CGF101" s="35"/>
      <c r="CGG101" s="35"/>
      <c r="CGH101" s="35"/>
      <c r="CGI101" s="35"/>
      <c r="CGJ101" s="35"/>
      <c r="CGK101" s="35"/>
      <c r="CGL101" s="35"/>
      <c r="CGM101" s="35"/>
      <c r="CGN101" s="35"/>
      <c r="CGO101" s="35"/>
      <c r="CGP101" s="35"/>
      <c r="CGQ101" s="35"/>
      <c r="CGR101" s="35"/>
      <c r="CGS101" s="35"/>
      <c r="CGT101" s="35"/>
      <c r="CGU101" s="35"/>
      <c r="CGV101" s="35"/>
      <c r="CGW101" s="35"/>
      <c r="CGX101" s="35"/>
      <c r="CGY101" s="35"/>
      <c r="CGZ101" s="35"/>
      <c r="CHA101" s="35"/>
      <c r="CHB101" s="35"/>
      <c r="CHC101" s="35"/>
      <c r="CHD101" s="35"/>
      <c r="CHE101" s="35"/>
      <c r="CHF101" s="35"/>
      <c r="CHG101" s="35"/>
      <c r="CHH101" s="35"/>
      <c r="CHI101" s="35"/>
      <c r="CHJ101" s="35"/>
      <c r="CHK101" s="35"/>
      <c r="CHL101" s="35"/>
      <c r="CHM101" s="35"/>
      <c r="CHN101" s="35"/>
      <c r="CHO101" s="35"/>
      <c r="CHP101" s="35"/>
      <c r="CHQ101" s="35"/>
      <c r="CHR101" s="35"/>
      <c r="CHS101" s="35"/>
      <c r="CHT101" s="35"/>
      <c r="CHU101" s="35"/>
      <c r="CHV101" s="35"/>
      <c r="CHW101" s="35"/>
      <c r="CHX101" s="35"/>
      <c r="CHY101" s="35"/>
      <c r="CHZ101" s="35"/>
      <c r="CIA101" s="35"/>
      <c r="CIB101" s="35"/>
      <c r="CIC101" s="35"/>
      <c r="CID101" s="35"/>
      <c r="CIE101" s="35"/>
      <c r="CIF101" s="35"/>
      <c r="CIG101" s="35"/>
      <c r="CIH101" s="35"/>
      <c r="CII101" s="35"/>
      <c r="CIJ101" s="35"/>
      <c r="CIK101" s="35"/>
      <c r="CIL101" s="35"/>
      <c r="CIS101" s="35"/>
      <c r="CIT101" s="35"/>
      <c r="CIU101" s="35"/>
      <c r="CIV101" s="35"/>
      <c r="CIW101" s="35"/>
      <c r="CIX101" s="35"/>
      <c r="CIY101" s="35"/>
      <c r="CIZ101" s="35"/>
      <c r="CJA101" s="35"/>
      <c r="CJB101" s="35"/>
      <c r="CJC101" s="35"/>
      <c r="CJD101" s="35"/>
      <c r="CJE101" s="35"/>
      <c r="CJF101" s="35"/>
      <c r="CJG101" s="35"/>
      <c r="CJH101" s="35"/>
      <c r="CJI101" s="35"/>
      <c r="CJJ101" s="35"/>
      <c r="CJK101" s="35"/>
      <c r="CJL101" s="35"/>
      <c r="CJM101" s="35"/>
      <c r="CJN101" s="35"/>
      <c r="CJO101" s="35"/>
      <c r="CJP101" s="35"/>
      <c r="CJQ101" s="35"/>
      <c r="CJR101" s="35"/>
      <c r="CJS101" s="35"/>
      <c r="CJT101" s="35"/>
      <c r="CJU101" s="35"/>
      <c r="CJV101" s="35"/>
      <c r="CJW101" s="35"/>
      <c r="CJX101" s="35"/>
      <c r="CJY101" s="35"/>
      <c r="CJZ101" s="35"/>
      <c r="CKA101" s="35"/>
      <c r="CKB101" s="35"/>
      <c r="CKC101" s="35"/>
      <c r="CKD101" s="35"/>
      <c r="CKE101" s="35"/>
      <c r="CKF101" s="35"/>
      <c r="CKG101" s="35"/>
      <c r="CKH101" s="35"/>
      <c r="CKI101" s="35"/>
      <c r="CKJ101" s="35"/>
      <c r="CKK101" s="35"/>
      <c r="CKL101" s="35"/>
      <c r="CKM101" s="35"/>
      <c r="CKN101" s="35"/>
      <c r="CKO101" s="35"/>
      <c r="CKP101" s="35"/>
      <c r="CKQ101" s="35"/>
      <c r="CKR101" s="35"/>
      <c r="CKS101" s="35"/>
      <c r="CKT101" s="35"/>
      <c r="CKU101" s="35"/>
      <c r="CKV101" s="35"/>
      <c r="CKW101" s="35"/>
      <c r="CKX101" s="35"/>
      <c r="CKY101" s="35"/>
      <c r="CKZ101" s="35"/>
      <c r="CLA101" s="35"/>
      <c r="CLB101" s="35"/>
      <c r="CLC101" s="35"/>
      <c r="CLD101" s="35"/>
      <c r="CLE101" s="35"/>
      <c r="CLF101" s="35"/>
      <c r="CLG101" s="35"/>
      <c r="CLH101" s="35"/>
      <c r="CLI101" s="35"/>
      <c r="CLJ101" s="35"/>
      <c r="CLK101" s="35"/>
      <c r="CLL101" s="35"/>
      <c r="CLM101" s="35"/>
      <c r="CLN101" s="35"/>
      <c r="CLO101" s="35"/>
      <c r="CLP101" s="35"/>
      <c r="CLQ101" s="35"/>
      <c r="CLR101" s="35"/>
      <c r="CLS101" s="35"/>
      <c r="CLT101" s="35"/>
      <c r="CLU101" s="35"/>
      <c r="CLV101" s="35"/>
      <c r="CLW101" s="35"/>
      <c r="CLX101" s="35"/>
      <c r="CLY101" s="35"/>
      <c r="CLZ101" s="35"/>
      <c r="CMA101" s="35"/>
      <c r="CMB101" s="35"/>
      <c r="CMC101" s="35"/>
      <c r="CMD101" s="35"/>
      <c r="CME101" s="35"/>
      <c r="CMF101" s="35"/>
      <c r="CMG101" s="35"/>
      <c r="CMH101" s="35"/>
      <c r="CMI101" s="35"/>
      <c r="CMJ101" s="35"/>
      <c r="CMK101" s="35"/>
      <c r="CML101" s="35"/>
      <c r="CMM101" s="35"/>
      <c r="CMN101" s="35"/>
      <c r="CMO101" s="35"/>
      <c r="CMP101" s="35"/>
      <c r="CMQ101" s="35"/>
      <c r="CMR101" s="35"/>
      <c r="CMS101" s="35"/>
      <c r="CMT101" s="35"/>
      <c r="CMU101" s="35"/>
      <c r="CMV101" s="35"/>
      <c r="CMW101" s="35"/>
      <c r="CMX101" s="35"/>
      <c r="CMY101" s="35"/>
      <c r="CMZ101" s="35"/>
      <c r="CNA101" s="35"/>
      <c r="CNB101" s="35"/>
      <c r="CNC101" s="35"/>
      <c r="CND101" s="35"/>
      <c r="CNE101" s="35"/>
      <c r="CNF101" s="35"/>
      <c r="CNG101" s="35"/>
      <c r="CNH101" s="35"/>
      <c r="CNI101" s="35"/>
      <c r="CNJ101" s="35"/>
      <c r="CNK101" s="35"/>
      <c r="CNL101" s="35"/>
      <c r="CNM101" s="35"/>
      <c r="CNN101" s="35"/>
      <c r="CNO101" s="35"/>
      <c r="CNP101" s="35"/>
      <c r="CNQ101" s="35"/>
      <c r="CNR101" s="35"/>
      <c r="CNS101" s="35"/>
      <c r="CNT101" s="35"/>
      <c r="CNU101" s="35"/>
      <c r="CNV101" s="35"/>
      <c r="CNW101" s="35"/>
      <c r="CNX101" s="35"/>
      <c r="CNY101" s="35"/>
      <c r="CNZ101" s="35"/>
      <c r="COA101" s="35"/>
      <c r="COB101" s="35"/>
      <c r="COC101" s="35"/>
      <c r="COD101" s="35"/>
      <c r="COE101" s="35"/>
      <c r="COF101" s="35"/>
      <c r="COG101" s="35"/>
      <c r="COH101" s="35"/>
      <c r="COI101" s="35"/>
      <c r="COJ101" s="35"/>
      <c r="COK101" s="35"/>
      <c r="COL101" s="35"/>
      <c r="COM101" s="35"/>
      <c r="CON101" s="35"/>
      <c r="COO101" s="35"/>
      <c r="COP101" s="35"/>
      <c r="COQ101" s="35"/>
      <c r="COR101" s="35"/>
      <c r="COS101" s="35"/>
      <c r="COT101" s="35"/>
      <c r="COU101" s="35"/>
      <c r="COV101" s="35"/>
      <c r="COW101" s="35"/>
      <c r="COX101" s="35"/>
      <c r="COY101" s="35"/>
      <c r="COZ101" s="35"/>
      <c r="CPA101" s="35"/>
      <c r="CPB101" s="35"/>
      <c r="CPC101" s="35"/>
      <c r="CPD101" s="35"/>
      <c r="CPE101" s="35"/>
      <c r="CPF101" s="35"/>
      <c r="CPG101" s="35"/>
      <c r="CPH101" s="35"/>
      <c r="CPI101" s="35"/>
      <c r="CPJ101" s="35"/>
      <c r="CPK101" s="35"/>
      <c r="CPL101" s="35"/>
      <c r="CPM101" s="35"/>
      <c r="CPN101" s="35"/>
      <c r="CPO101" s="35"/>
      <c r="CPP101" s="35"/>
      <c r="CPQ101" s="35"/>
      <c r="CPR101" s="35"/>
      <c r="CPS101" s="35"/>
      <c r="CPT101" s="35"/>
      <c r="CPU101" s="35"/>
      <c r="CPV101" s="35"/>
      <c r="CPW101" s="35"/>
      <c r="CPX101" s="35"/>
      <c r="CPY101" s="35"/>
      <c r="CPZ101" s="35"/>
      <c r="CQA101" s="35"/>
      <c r="CQB101" s="35"/>
      <c r="CQC101" s="35"/>
      <c r="CQD101" s="35"/>
      <c r="CQE101" s="35"/>
      <c r="CQF101" s="35"/>
      <c r="CQG101" s="35"/>
      <c r="CQH101" s="35"/>
      <c r="CQI101" s="35"/>
      <c r="CQJ101" s="35"/>
      <c r="CQK101" s="35"/>
      <c r="CQL101" s="35"/>
      <c r="CQM101" s="35"/>
      <c r="CQN101" s="35"/>
      <c r="CQO101" s="35"/>
      <c r="CQP101" s="35"/>
      <c r="CQQ101" s="35"/>
      <c r="CQR101" s="35"/>
      <c r="CQS101" s="35"/>
      <c r="CQT101" s="35"/>
      <c r="CQU101" s="35"/>
      <c r="CQV101" s="35"/>
      <c r="CQW101" s="35"/>
      <c r="CQX101" s="35"/>
      <c r="CQY101" s="35"/>
      <c r="CQZ101" s="35"/>
      <c r="CRA101" s="35"/>
      <c r="CRB101" s="35"/>
      <c r="CRC101" s="35"/>
      <c r="CRD101" s="35"/>
      <c r="CRE101" s="35"/>
      <c r="CRF101" s="35"/>
      <c r="CRG101" s="35"/>
      <c r="CRH101" s="35"/>
      <c r="CRI101" s="35"/>
      <c r="CRJ101" s="35"/>
      <c r="CRK101" s="35"/>
      <c r="CRL101" s="35"/>
      <c r="CRM101" s="35"/>
      <c r="CRN101" s="35"/>
      <c r="CRO101" s="35"/>
      <c r="CRP101" s="35"/>
      <c r="CRQ101" s="35"/>
      <c r="CRR101" s="35"/>
      <c r="CRS101" s="35"/>
      <c r="CRT101" s="35"/>
      <c r="CRU101" s="35"/>
      <c r="CRV101" s="35"/>
      <c r="CRW101" s="35"/>
      <c r="CRX101" s="35"/>
      <c r="CRY101" s="35"/>
      <c r="CRZ101" s="35"/>
      <c r="CSA101" s="35"/>
      <c r="CSB101" s="35"/>
      <c r="CSC101" s="35"/>
      <c r="CSD101" s="35"/>
      <c r="CSE101" s="35"/>
      <c r="CSF101" s="35"/>
      <c r="CSG101" s="35"/>
      <c r="CSH101" s="35"/>
      <c r="CSO101" s="35"/>
      <c r="CSP101" s="35"/>
      <c r="CSQ101" s="35"/>
      <c r="CSR101" s="35"/>
      <c r="CSS101" s="35"/>
      <c r="CST101" s="35"/>
      <c r="CSU101" s="35"/>
      <c r="CSV101" s="35"/>
      <c r="CSW101" s="35"/>
      <c r="CSX101" s="35"/>
      <c r="CSY101" s="35"/>
      <c r="CSZ101" s="35"/>
      <c r="CTA101" s="35"/>
      <c r="CTB101" s="35"/>
      <c r="CTC101" s="35"/>
      <c r="CTD101" s="35"/>
      <c r="CTE101" s="35"/>
      <c r="CTF101" s="35"/>
      <c r="CTG101" s="35"/>
      <c r="CTH101" s="35"/>
      <c r="CTI101" s="35"/>
      <c r="CTJ101" s="35"/>
      <c r="CTK101" s="35"/>
      <c r="CTL101" s="35"/>
      <c r="CTM101" s="35"/>
      <c r="CTN101" s="35"/>
      <c r="CTO101" s="35"/>
      <c r="CTP101" s="35"/>
      <c r="CTQ101" s="35"/>
      <c r="CTR101" s="35"/>
      <c r="CTS101" s="35"/>
      <c r="CTT101" s="35"/>
      <c r="CTU101" s="35"/>
      <c r="CTV101" s="35"/>
      <c r="CTW101" s="35"/>
      <c r="CTX101" s="35"/>
      <c r="CTY101" s="35"/>
      <c r="CTZ101" s="35"/>
      <c r="CUA101" s="35"/>
      <c r="CUB101" s="35"/>
      <c r="CUC101" s="35"/>
      <c r="CUD101" s="35"/>
      <c r="CUE101" s="35"/>
      <c r="CUF101" s="35"/>
      <c r="CUG101" s="35"/>
      <c r="CUH101" s="35"/>
      <c r="CUI101" s="35"/>
      <c r="CUJ101" s="35"/>
      <c r="CUK101" s="35"/>
      <c r="CUL101" s="35"/>
      <c r="CUM101" s="35"/>
      <c r="CUN101" s="35"/>
      <c r="CUO101" s="35"/>
      <c r="CUP101" s="35"/>
      <c r="CUQ101" s="35"/>
      <c r="CUR101" s="35"/>
      <c r="CUS101" s="35"/>
      <c r="CUT101" s="35"/>
      <c r="CUU101" s="35"/>
      <c r="CUV101" s="35"/>
      <c r="CUW101" s="35"/>
      <c r="CUX101" s="35"/>
      <c r="CUY101" s="35"/>
      <c r="CUZ101" s="35"/>
      <c r="CVA101" s="35"/>
      <c r="CVB101" s="35"/>
      <c r="CVC101" s="35"/>
      <c r="CVD101" s="35"/>
      <c r="CVE101" s="35"/>
      <c r="CVF101" s="35"/>
      <c r="CVG101" s="35"/>
      <c r="CVH101" s="35"/>
      <c r="CVI101" s="35"/>
      <c r="CVJ101" s="35"/>
      <c r="CVK101" s="35"/>
      <c r="CVL101" s="35"/>
      <c r="CVM101" s="35"/>
      <c r="CVN101" s="35"/>
      <c r="CVO101" s="35"/>
      <c r="CVP101" s="35"/>
      <c r="CVQ101" s="35"/>
      <c r="CVR101" s="35"/>
      <c r="CVS101" s="35"/>
      <c r="CVT101" s="35"/>
      <c r="CVU101" s="35"/>
      <c r="CVV101" s="35"/>
      <c r="CVW101" s="35"/>
      <c r="CVX101" s="35"/>
      <c r="CVY101" s="35"/>
      <c r="CVZ101" s="35"/>
      <c r="CWA101" s="35"/>
      <c r="CWB101" s="35"/>
      <c r="CWC101" s="35"/>
      <c r="CWD101" s="35"/>
      <c r="CWE101" s="35"/>
      <c r="CWF101" s="35"/>
      <c r="CWG101" s="35"/>
      <c r="CWH101" s="35"/>
      <c r="CWI101" s="35"/>
      <c r="CWJ101" s="35"/>
      <c r="CWK101" s="35"/>
      <c r="CWL101" s="35"/>
      <c r="CWM101" s="35"/>
      <c r="CWN101" s="35"/>
      <c r="CWO101" s="35"/>
      <c r="CWP101" s="35"/>
      <c r="CWQ101" s="35"/>
      <c r="CWR101" s="35"/>
      <c r="CWS101" s="35"/>
      <c r="CWT101" s="35"/>
      <c r="CWU101" s="35"/>
      <c r="CWV101" s="35"/>
      <c r="CWW101" s="35"/>
      <c r="CWX101" s="35"/>
      <c r="CWY101" s="35"/>
      <c r="CWZ101" s="35"/>
      <c r="CXA101" s="35"/>
      <c r="CXB101" s="35"/>
      <c r="CXC101" s="35"/>
      <c r="CXD101" s="35"/>
      <c r="CXE101" s="35"/>
      <c r="CXF101" s="35"/>
      <c r="CXG101" s="35"/>
      <c r="CXH101" s="35"/>
      <c r="CXI101" s="35"/>
      <c r="CXJ101" s="35"/>
      <c r="CXK101" s="35"/>
      <c r="CXL101" s="35"/>
      <c r="CXM101" s="35"/>
      <c r="CXN101" s="35"/>
      <c r="CXO101" s="35"/>
      <c r="CXP101" s="35"/>
      <c r="CXQ101" s="35"/>
      <c r="CXR101" s="35"/>
      <c r="CXS101" s="35"/>
      <c r="CXT101" s="35"/>
      <c r="CXU101" s="35"/>
      <c r="CXV101" s="35"/>
      <c r="CXW101" s="35"/>
      <c r="CXX101" s="35"/>
      <c r="CXY101" s="35"/>
      <c r="CXZ101" s="35"/>
      <c r="CYA101" s="35"/>
      <c r="CYB101" s="35"/>
      <c r="CYC101" s="35"/>
      <c r="CYD101" s="35"/>
      <c r="CYE101" s="35"/>
      <c r="CYF101" s="35"/>
      <c r="CYG101" s="35"/>
      <c r="CYH101" s="35"/>
      <c r="CYI101" s="35"/>
      <c r="CYJ101" s="35"/>
      <c r="CYK101" s="35"/>
      <c r="CYL101" s="35"/>
      <c r="CYM101" s="35"/>
      <c r="CYN101" s="35"/>
      <c r="CYO101" s="35"/>
      <c r="CYP101" s="35"/>
      <c r="CYQ101" s="35"/>
      <c r="CYR101" s="35"/>
      <c r="CYS101" s="35"/>
      <c r="CYT101" s="35"/>
      <c r="CYU101" s="35"/>
      <c r="CYV101" s="35"/>
      <c r="CYW101" s="35"/>
      <c r="CYX101" s="35"/>
      <c r="CYY101" s="35"/>
      <c r="CYZ101" s="35"/>
      <c r="CZA101" s="35"/>
      <c r="CZB101" s="35"/>
      <c r="CZC101" s="35"/>
      <c r="CZD101" s="35"/>
      <c r="CZE101" s="35"/>
      <c r="CZF101" s="35"/>
      <c r="CZG101" s="35"/>
      <c r="CZH101" s="35"/>
      <c r="CZI101" s="35"/>
      <c r="CZJ101" s="35"/>
      <c r="CZK101" s="35"/>
      <c r="CZL101" s="35"/>
      <c r="CZM101" s="35"/>
      <c r="CZN101" s="35"/>
      <c r="CZO101" s="35"/>
      <c r="CZP101" s="35"/>
      <c r="CZQ101" s="35"/>
      <c r="CZR101" s="35"/>
      <c r="CZS101" s="35"/>
      <c r="CZT101" s="35"/>
      <c r="CZU101" s="35"/>
      <c r="CZV101" s="35"/>
      <c r="CZW101" s="35"/>
      <c r="CZX101" s="35"/>
      <c r="CZY101" s="35"/>
      <c r="CZZ101" s="35"/>
      <c r="DAA101" s="35"/>
      <c r="DAB101" s="35"/>
      <c r="DAC101" s="35"/>
      <c r="DAD101" s="35"/>
      <c r="DAE101" s="35"/>
      <c r="DAF101" s="35"/>
      <c r="DAG101" s="35"/>
      <c r="DAH101" s="35"/>
      <c r="DAI101" s="35"/>
      <c r="DAJ101" s="35"/>
      <c r="DAK101" s="35"/>
      <c r="DAL101" s="35"/>
      <c r="DAM101" s="35"/>
      <c r="DAN101" s="35"/>
      <c r="DAO101" s="35"/>
      <c r="DAP101" s="35"/>
      <c r="DAQ101" s="35"/>
      <c r="DAR101" s="35"/>
      <c r="DAS101" s="35"/>
      <c r="DAT101" s="35"/>
      <c r="DAU101" s="35"/>
      <c r="DAV101" s="35"/>
      <c r="DAW101" s="35"/>
      <c r="DAX101" s="35"/>
      <c r="DAY101" s="35"/>
      <c r="DAZ101" s="35"/>
      <c r="DBA101" s="35"/>
      <c r="DBB101" s="35"/>
      <c r="DBC101" s="35"/>
      <c r="DBD101" s="35"/>
      <c r="DBE101" s="35"/>
      <c r="DBF101" s="35"/>
      <c r="DBG101" s="35"/>
      <c r="DBH101" s="35"/>
      <c r="DBI101" s="35"/>
      <c r="DBJ101" s="35"/>
      <c r="DBK101" s="35"/>
      <c r="DBL101" s="35"/>
      <c r="DBM101" s="35"/>
      <c r="DBN101" s="35"/>
      <c r="DBO101" s="35"/>
      <c r="DBP101" s="35"/>
      <c r="DBQ101" s="35"/>
      <c r="DBR101" s="35"/>
      <c r="DBS101" s="35"/>
      <c r="DBT101" s="35"/>
      <c r="DBU101" s="35"/>
      <c r="DBV101" s="35"/>
      <c r="DBW101" s="35"/>
      <c r="DBX101" s="35"/>
      <c r="DBY101" s="35"/>
      <c r="DBZ101" s="35"/>
      <c r="DCA101" s="35"/>
      <c r="DCB101" s="35"/>
      <c r="DCC101" s="35"/>
      <c r="DCD101" s="35"/>
      <c r="DCK101" s="35"/>
      <c r="DCL101" s="35"/>
      <c r="DCM101" s="35"/>
      <c r="DCN101" s="35"/>
      <c r="DCO101" s="35"/>
      <c r="DCP101" s="35"/>
      <c r="DCQ101" s="35"/>
      <c r="DCR101" s="35"/>
      <c r="DCS101" s="35"/>
      <c r="DCT101" s="35"/>
      <c r="DCU101" s="35"/>
      <c r="DCV101" s="35"/>
      <c r="DCW101" s="35"/>
      <c r="DCX101" s="35"/>
      <c r="DCY101" s="35"/>
      <c r="DCZ101" s="35"/>
      <c r="DDA101" s="35"/>
      <c r="DDB101" s="35"/>
      <c r="DDC101" s="35"/>
      <c r="DDD101" s="35"/>
      <c r="DDE101" s="35"/>
      <c r="DDF101" s="35"/>
      <c r="DDG101" s="35"/>
      <c r="DDH101" s="35"/>
      <c r="DDI101" s="35"/>
      <c r="DDJ101" s="35"/>
      <c r="DDK101" s="35"/>
      <c r="DDL101" s="35"/>
      <c r="DDM101" s="35"/>
      <c r="DDN101" s="35"/>
      <c r="DDO101" s="35"/>
      <c r="DDP101" s="35"/>
      <c r="DDQ101" s="35"/>
      <c r="DDR101" s="35"/>
      <c r="DDS101" s="35"/>
      <c r="DDT101" s="35"/>
      <c r="DDU101" s="35"/>
      <c r="DDV101" s="35"/>
      <c r="DDW101" s="35"/>
      <c r="DDX101" s="35"/>
      <c r="DDY101" s="35"/>
      <c r="DDZ101" s="35"/>
      <c r="DEA101" s="35"/>
      <c r="DEB101" s="35"/>
      <c r="DEC101" s="35"/>
      <c r="DED101" s="35"/>
      <c r="DEE101" s="35"/>
      <c r="DEF101" s="35"/>
      <c r="DEG101" s="35"/>
      <c r="DEH101" s="35"/>
      <c r="DEI101" s="35"/>
      <c r="DEJ101" s="35"/>
      <c r="DEK101" s="35"/>
      <c r="DEL101" s="35"/>
      <c r="DEM101" s="35"/>
      <c r="DEN101" s="35"/>
      <c r="DEO101" s="35"/>
      <c r="DEP101" s="35"/>
      <c r="DEQ101" s="35"/>
      <c r="DER101" s="35"/>
      <c r="DES101" s="35"/>
      <c r="DET101" s="35"/>
      <c r="DEU101" s="35"/>
      <c r="DEV101" s="35"/>
      <c r="DEW101" s="35"/>
      <c r="DEX101" s="35"/>
      <c r="DEY101" s="35"/>
      <c r="DEZ101" s="35"/>
      <c r="DFA101" s="35"/>
      <c r="DFB101" s="35"/>
      <c r="DFC101" s="35"/>
      <c r="DFD101" s="35"/>
      <c r="DFE101" s="35"/>
      <c r="DFF101" s="35"/>
      <c r="DFG101" s="35"/>
      <c r="DFH101" s="35"/>
      <c r="DFI101" s="35"/>
      <c r="DFJ101" s="35"/>
      <c r="DFK101" s="35"/>
      <c r="DFL101" s="35"/>
      <c r="DFM101" s="35"/>
      <c r="DFN101" s="35"/>
      <c r="DFO101" s="35"/>
      <c r="DFP101" s="35"/>
      <c r="DFQ101" s="35"/>
      <c r="DFR101" s="35"/>
      <c r="DFS101" s="35"/>
      <c r="DFT101" s="35"/>
      <c r="DFU101" s="35"/>
      <c r="DFV101" s="35"/>
      <c r="DFW101" s="35"/>
      <c r="DFX101" s="35"/>
      <c r="DFY101" s="35"/>
      <c r="DFZ101" s="35"/>
      <c r="DGA101" s="35"/>
      <c r="DGB101" s="35"/>
      <c r="DGC101" s="35"/>
      <c r="DGD101" s="35"/>
      <c r="DGE101" s="35"/>
      <c r="DGF101" s="35"/>
      <c r="DGG101" s="35"/>
      <c r="DGH101" s="35"/>
      <c r="DGI101" s="35"/>
      <c r="DGJ101" s="35"/>
      <c r="DGK101" s="35"/>
      <c r="DGL101" s="35"/>
      <c r="DGM101" s="35"/>
      <c r="DGN101" s="35"/>
      <c r="DGO101" s="35"/>
      <c r="DGP101" s="35"/>
      <c r="DGQ101" s="35"/>
      <c r="DGR101" s="35"/>
      <c r="DGS101" s="35"/>
      <c r="DGT101" s="35"/>
      <c r="DGU101" s="35"/>
      <c r="DGV101" s="35"/>
      <c r="DGW101" s="35"/>
      <c r="DGX101" s="35"/>
      <c r="DGY101" s="35"/>
      <c r="DGZ101" s="35"/>
      <c r="DHA101" s="35"/>
      <c r="DHB101" s="35"/>
      <c r="DHC101" s="35"/>
      <c r="DHD101" s="35"/>
      <c r="DHE101" s="35"/>
      <c r="DHF101" s="35"/>
      <c r="DHG101" s="35"/>
      <c r="DHH101" s="35"/>
      <c r="DHI101" s="35"/>
      <c r="DHJ101" s="35"/>
      <c r="DHK101" s="35"/>
      <c r="DHL101" s="35"/>
      <c r="DHM101" s="35"/>
      <c r="DHN101" s="35"/>
      <c r="DHO101" s="35"/>
      <c r="DHP101" s="35"/>
      <c r="DHQ101" s="35"/>
      <c r="DHR101" s="35"/>
      <c r="DHS101" s="35"/>
      <c r="DHT101" s="35"/>
      <c r="DHU101" s="35"/>
      <c r="DHV101" s="35"/>
      <c r="DHW101" s="35"/>
      <c r="DHX101" s="35"/>
      <c r="DHY101" s="35"/>
      <c r="DHZ101" s="35"/>
      <c r="DIA101" s="35"/>
      <c r="DIB101" s="35"/>
      <c r="DIC101" s="35"/>
      <c r="DID101" s="35"/>
      <c r="DIE101" s="35"/>
      <c r="DIF101" s="35"/>
      <c r="DIG101" s="35"/>
      <c r="DIH101" s="35"/>
      <c r="DII101" s="35"/>
      <c r="DIJ101" s="35"/>
      <c r="DIK101" s="35"/>
      <c r="DIL101" s="35"/>
      <c r="DIM101" s="35"/>
      <c r="DIN101" s="35"/>
      <c r="DIO101" s="35"/>
      <c r="DIP101" s="35"/>
      <c r="DIQ101" s="35"/>
      <c r="DIR101" s="35"/>
      <c r="DIS101" s="35"/>
      <c r="DIT101" s="35"/>
      <c r="DIU101" s="35"/>
      <c r="DIV101" s="35"/>
      <c r="DIW101" s="35"/>
      <c r="DIX101" s="35"/>
      <c r="DIY101" s="35"/>
      <c r="DIZ101" s="35"/>
      <c r="DJA101" s="35"/>
      <c r="DJB101" s="35"/>
      <c r="DJC101" s="35"/>
      <c r="DJD101" s="35"/>
      <c r="DJE101" s="35"/>
      <c r="DJF101" s="35"/>
      <c r="DJG101" s="35"/>
      <c r="DJH101" s="35"/>
      <c r="DJI101" s="35"/>
      <c r="DJJ101" s="35"/>
      <c r="DJK101" s="35"/>
      <c r="DJL101" s="35"/>
      <c r="DJM101" s="35"/>
      <c r="DJN101" s="35"/>
      <c r="DJO101" s="35"/>
      <c r="DJP101" s="35"/>
      <c r="DJQ101" s="35"/>
      <c r="DJR101" s="35"/>
      <c r="DJS101" s="35"/>
      <c r="DJT101" s="35"/>
      <c r="DJU101" s="35"/>
      <c r="DJV101" s="35"/>
      <c r="DJW101" s="35"/>
      <c r="DJX101" s="35"/>
      <c r="DJY101" s="35"/>
      <c r="DJZ101" s="35"/>
      <c r="DKA101" s="35"/>
      <c r="DKB101" s="35"/>
      <c r="DKC101" s="35"/>
      <c r="DKD101" s="35"/>
      <c r="DKE101" s="35"/>
      <c r="DKF101" s="35"/>
      <c r="DKG101" s="35"/>
      <c r="DKH101" s="35"/>
      <c r="DKI101" s="35"/>
      <c r="DKJ101" s="35"/>
      <c r="DKK101" s="35"/>
      <c r="DKL101" s="35"/>
      <c r="DKM101" s="35"/>
      <c r="DKN101" s="35"/>
      <c r="DKO101" s="35"/>
      <c r="DKP101" s="35"/>
      <c r="DKQ101" s="35"/>
      <c r="DKR101" s="35"/>
      <c r="DKS101" s="35"/>
      <c r="DKT101" s="35"/>
      <c r="DKU101" s="35"/>
      <c r="DKV101" s="35"/>
      <c r="DKW101" s="35"/>
      <c r="DKX101" s="35"/>
      <c r="DKY101" s="35"/>
      <c r="DKZ101" s="35"/>
      <c r="DLA101" s="35"/>
      <c r="DLB101" s="35"/>
      <c r="DLC101" s="35"/>
      <c r="DLD101" s="35"/>
      <c r="DLE101" s="35"/>
      <c r="DLF101" s="35"/>
      <c r="DLG101" s="35"/>
      <c r="DLH101" s="35"/>
      <c r="DLI101" s="35"/>
      <c r="DLJ101" s="35"/>
      <c r="DLK101" s="35"/>
      <c r="DLL101" s="35"/>
      <c r="DLM101" s="35"/>
      <c r="DLN101" s="35"/>
      <c r="DLO101" s="35"/>
      <c r="DLP101" s="35"/>
      <c r="DLQ101" s="35"/>
      <c r="DLR101" s="35"/>
      <c r="DLS101" s="35"/>
      <c r="DLT101" s="35"/>
      <c r="DLU101" s="35"/>
      <c r="DLV101" s="35"/>
      <c r="DLW101" s="35"/>
      <c r="DLX101" s="35"/>
      <c r="DLY101" s="35"/>
      <c r="DLZ101" s="35"/>
      <c r="DMG101" s="35"/>
      <c r="DMH101" s="35"/>
      <c r="DMI101" s="35"/>
      <c r="DMJ101" s="35"/>
      <c r="DMK101" s="35"/>
      <c r="DML101" s="35"/>
      <c r="DMM101" s="35"/>
      <c r="DMN101" s="35"/>
      <c r="DMO101" s="35"/>
      <c r="DMP101" s="35"/>
      <c r="DMQ101" s="35"/>
      <c r="DMR101" s="35"/>
      <c r="DMS101" s="35"/>
      <c r="DMT101" s="35"/>
      <c r="DMU101" s="35"/>
      <c r="DMV101" s="35"/>
      <c r="DMW101" s="35"/>
      <c r="DMX101" s="35"/>
      <c r="DMY101" s="35"/>
      <c r="DMZ101" s="35"/>
      <c r="DNA101" s="35"/>
      <c r="DNB101" s="35"/>
      <c r="DNC101" s="35"/>
      <c r="DND101" s="35"/>
      <c r="DNE101" s="35"/>
      <c r="DNF101" s="35"/>
      <c r="DNG101" s="35"/>
      <c r="DNH101" s="35"/>
      <c r="DNI101" s="35"/>
      <c r="DNJ101" s="35"/>
      <c r="DNK101" s="35"/>
      <c r="DNL101" s="35"/>
      <c r="DNM101" s="35"/>
      <c r="DNN101" s="35"/>
      <c r="DNO101" s="35"/>
      <c r="DNP101" s="35"/>
      <c r="DNQ101" s="35"/>
      <c r="DNR101" s="35"/>
      <c r="DNS101" s="35"/>
      <c r="DNT101" s="35"/>
      <c r="DNU101" s="35"/>
      <c r="DNV101" s="35"/>
      <c r="DNW101" s="35"/>
      <c r="DNX101" s="35"/>
      <c r="DNY101" s="35"/>
      <c r="DNZ101" s="35"/>
      <c r="DOA101" s="35"/>
      <c r="DOB101" s="35"/>
      <c r="DOC101" s="35"/>
      <c r="DOD101" s="35"/>
      <c r="DOE101" s="35"/>
      <c r="DOF101" s="35"/>
      <c r="DOG101" s="35"/>
      <c r="DOH101" s="35"/>
      <c r="DOI101" s="35"/>
      <c r="DOJ101" s="35"/>
      <c r="DOK101" s="35"/>
      <c r="DOL101" s="35"/>
      <c r="DOM101" s="35"/>
      <c r="DON101" s="35"/>
      <c r="DOO101" s="35"/>
      <c r="DOP101" s="35"/>
      <c r="DOQ101" s="35"/>
      <c r="DOR101" s="35"/>
      <c r="DOS101" s="35"/>
      <c r="DOT101" s="35"/>
      <c r="DOU101" s="35"/>
      <c r="DOV101" s="35"/>
      <c r="DOW101" s="35"/>
      <c r="DOX101" s="35"/>
      <c r="DOY101" s="35"/>
      <c r="DOZ101" s="35"/>
      <c r="DPA101" s="35"/>
      <c r="DPB101" s="35"/>
      <c r="DPC101" s="35"/>
      <c r="DPD101" s="35"/>
      <c r="DPE101" s="35"/>
      <c r="DPF101" s="35"/>
      <c r="DPG101" s="35"/>
      <c r="DPH101" s="35"/>
      <c r="DPI101" s="35"/>
      <c r="DPJ101" s="35"/>
      <c r="DPK101" s="35"/>
      <c r="DPL101" s="35"/>
      <c r="DPM101" s="35"/>
      <c r="DPN101" s="35"/>
      <c r="DPO101" s="35"/>
      <c r="DPP101" s="35"/>
      <c r="DPQ101" s="35"/>
      <c r="DPR101" s="35"/>
      <c r="DPS101" s="35"/>
      <c r="DPT101" s="35"/>
      <c r="DPU101" s="35"/>
      <c r="DPV101" s="35"/>
      <c r="DPW101" s="35"/>
      <c r="DPX101" s="35"/>
      <c r="DPY101" s="35"/>
      <c r="DPZ101" s="35"/>
      <c r="DQA101" s="35"/>
      <c r="DQB101" s="35"/>
      <c r="DQC101" s="35"/>
      <c r="DQD101" s="35"/>
      <c r="DQE101" s="35"/>
      <c r="DQF101" s="35"/>
      <c r="DQG101" s="35"/>
      <c r="DQH101" s="35"/>
      <c r="DQI101" s="35"/>
      <c r="DQJ101" s="35"/>
      <c r="DQK101" s="35"/>
      <c r="DQL101" s="35"/>
      <c r="DQM101" s="35"/>
      <c r="DQN101" s="35"/>
      <c r="DQO101" s="35"/>
      <c r="DQP101" s="35"/>
      <c r="DQQ101" s="35"/>
      <c r="DQR101" s="35"/>
      <c r="DQS101" s="35"/>
      <c r="DQT101" s="35"/>
      <c r="DQU101" s="35"/>
      <c r="DQV101" s="35"/>
      <c r="DQW101" s="35"/>
      <c r="DQX101" s="35"/>
      <c r="DQY101" s="35"/>
      <c r="DQZ101" s="35"/>
      <c r="DRA101" s="35"/>
      <c r="DRB101" s="35"/>
      <c r="DRC101" s="35"/>
      <c r="DRD101" s="35"/>
      <c r="DRE101" s="35"/>
      <c r="DRF101" s="35"/>
      <c r="DRG101" s="35"/>
      <c r="DRH101" s="35"/>
      <c r="DRI101" s="35"/>
      <c r="DRJ101" s="35"/>
      <c r="DRK101" s="35"/>
      <c r="DRL101" s="35"/>
      <c r="DRM101" s="35"/>
      <c r="DRN101" s="35"/>
      <c r="DRO101" s="35"/>
      <c r="DRP101" s="35"/>
      <c r="DRQ101" s="35"/>
      <c r="DRR101" s="35"/>
      <c r="DRS101" s="35"/>
      <c r="DRT101" s="35"/>
      <c r="DRU101" s="35"/>
      <c r="DRV101" s="35"/>
      <c r="DRW101" s="35"/>
      <c r="DRX101" s="35"/>
      <c r="DRY101" s="35"/>
      <c r="DRZ101" s="35"/>
      <c r="DSA101" s="35"/>
      <c r="DSB101" s="35"/>
      <c r="DSC101" s="35"/>
      <c r="DSD101" s="35"/>
      <c r="DSE101" s="35"/>
      <c r="DSF101" s="35"/>
      <c r="DSG101" s="35"/>
      <c r="DSH101" s="35"/>
      <c r="DSI101" s="35"/>
      <c r="DSJ101" s="35"/>
      <c r="DSK101" s="35"/>
      <c r="DSL101" s="35"/>
      <c r="DSM101" s="35"/>
      <c r="DSN101" s="35"/>
      <c r="DSO101" s="35"/>
      <c r="DSP101" s="35"/>
      <c r="DSQ101" s="35"/>
      <c r="DSR101" s="35"/>
      <c r="DSS101" s="35"/>
      <c r="DST101" s="35"/>
      <c r="DSU101" s="35"/>
      <c r="DSV101" s="35"/>
      <c r="DSW101" s="35"/>
      <c r="DSX101" s="35"/>
      <c r="DSY101" s="35"/>
      <c r="DSZ101" s="35"/>
      <c r="DTA101" s="35"/>
      <c r="DTB101" s="35"/>
      <c r="DTC101" s="35"/>
      <c r="DTD101" s="35"/>
      <c r="DTE101" s="35"/>
      <c r="DTF101" s="35"/>
      <c r="DTG101" s="35"/>
      <c r="DTH101" s="35"/>
      <c r="DTI101" s="35"/>
      <c r="DTJ101" s="35"/>
      <c r="DTK101" s="35"/>
      <c r="DTL101" s="35"/>
      <c r="DTM101" s="35"/>
      <c r="DTN101" s="35"/>
      <c r="DTO101" s="35"/>
      <c r="DTP101" s="35"/>
      <c r="DTQ101" s="35"/>
      <c r="DTR101" s="35"/>
      <c r="DTS101" s="35"/>
      <c r="DTT101" s="35"/>
      <c r="DTU101" s="35"/>
      <c r="DTV101" s="35"/>
      <c r="DTW101" s="35"/>
      <c r="DTX101" s="35"/>
      <c r="DTY101" s="35"/>
      <c r="DTZ101" s="35"/>
      <c r="DUA101" s="35"/>
      <c r="DUB101" s="35"/>
      <c r="DUC101" s="35"/>
      <c r="DUD101" s="35"/>
      <c r="DUE101" s="35"/>
      <c r="DUF101" s="35"/>
      <c r="DUG101" s="35"/>
      <c r="DUH101" s="35"/>
      <c r="DUI101" s="35"/>
      <c r="DUJ101" s="35"/>
      <c r="DUK101" s="35"/>
      <c r="DUL101" s="35"/>
      <c r="DUM101" s="35"/>
      <c r="DUN101" s="35"/>
      <c r="DUO101" s="35"/>
      <c r="DUP101" s="35"/>
      <c r="DUQ101" s="35"/>
      <c r="DUR101" s="35"/>
      <c r="DUS101" s="35"/>
      <c r="DUT101" s="35"/>
      <c r="DUU101" s="35"/>
      <c r="DUV101" s="35"/>
      <c r="DUW101" s="35"/>
      <c r="DUX101" s="35"/>
      <c r="DUY101" s="35"/>
      <c r="DUZ101" s="35"/>
      <c r="DVA101" s="35"/>
      <c r="DVB101" s="35"/>
      <c r="DVC101" s="35"/>
      <c r="DVD101" s="35"/>
      <c r="DVE101" s="35"/>
      <c r="DVF101" s="35"/>
      <c r="DVG101" s="35"/>
      <c r="DVH101" s="35"/>
      <c r="DVI101" s="35"/>
      <c r="DVJ101" s="35"/>
      <c r="DVK101" s="35"/>
      <c r="DVL101" s="35"/>
      <c r="DVM101" s="35"/>
      <c r="DVN101" s="35"/>
      <c r="DVO101" s="35"/>
      <c r="DVP101" s="35"/>
      <c r="DVQ101" s="35"/>
      <c r="DVR101" s="35"/>
      <c r="DVS101" s="35"/>
      <c r="DVT101" s="35"/>
      <c r="DVU101" s="35"/>
      <c r="DVV101" s="35"/>
      <c r="DWC101" s="35"/>
      <c r="DWD101" s="35"/>
      <c r="DWE101" s="35"/>
      <c r="DWF101" s="35"/>
      <c r="DWG101" s="35"/>
      <c r="DWH101" s="35"/>
      <c r="DWI101" s="35"/>
      <c r="DWJ101" s="35"/>
      <c r="DWK101" s="35"/>
      <c r="DWL101" s="35"/>
      <c r="DWM101" s="35"/>
      <c r="DWN101" s="35"/>
      <c r="DWO101" s="35"/>
      <c r="DWP101" s="35"/>
      <c r="DWQ101" s="35"/>
      <c r="DWR101" s="35"/>
      <c r="DWS101" s="35"/>
      <c r="DWT101" s="35"/>
      <c r="DWU101" s="35"/>
      <c r="DWV101" s="35"/>
      <c r="DWW101" s="35"/>
      <c r="DWX101" s="35"/>
      <c r="DWY101" s="35"/>
      <c r="DWZ101" s="35"/>
      <c r="DXA101" s="35"/>
      <c r="DXB101" s="35"/>
      <c r="DXC101" s="35"/>
      <c r="DXD101" s="35"/>
      <c r="DXE101" s="35"/>
      <c r="DXF101" s="35"/>
      <c r="DXG101" s="35"/>
      <c r="DXH101" s="35"/>
      <c r="DXI101" s="35"/>
      <c r="DXJ101" s="35"/>
      <c r="DXK101" s="35"/>
      <c r="DXL101" s="35"/>
      <c r="DXM101" s="35"/>
      <c r="DXN101" s="35"/>
      <c r="DXO101" s="35"/>
      <c r="DXP101" s="35"/>
      <c r="DXQ101" s="35"/>
      <c r="DXR101" s="35"/>
      <c r="DXS101" s="35"/>
      <c r="DXT101" s="35"/>
      <c r="DXU101" s="35"/>
      <c r="DXV101" s="35"/>
      <c r="DXW101" s="35"/>
      <c r="DXX101" s="35"/>
      <c r="DXY101" s="35"/>
      <c r="DXZ101" s="35"/>
      <c r="DYA101" s="35"/>
      <c r="DYB101" s="35"/>
      <c r="DYC101" s="35"/>
      <c r="DYD101" s="35"/>
      <c r="DYE101" s="35"/>
      <c r="DYF101" s="35"/>
      <c r="DYG101" s="35"/>
      <c r="DYH101" s="35"/>
      <c r="DYI101" s="35"/>
      <c r="DYJ101" s="35"/>
      <c r="DYK101" s="35"/>
      <c r="DYL101" s="35"/>
      <c r="DYM101" s="35"/>
      <c r="DYN101" s="35"/>
      <c r="DYO101" s="35"/>
      <c r="DYP101" s="35"/>
      <c r="DYQ101" s="35"/>
      <c r="DYR101" s="35"/>
      <c r="DYS101" s="35"/>
      <c r="DYT101" s="35"/>
      <c r="DYU101" s="35"/>
      <c r="DYV101" s="35"/>
      <c r="DYW101" s="35"/>
      <c r="DYX101" s="35"/>
      <c r="DYY101" s="35"/>
      <c r="DYZ101" s="35"/>
      <c r="DZA101" s="35"/>
      <c r="DZB101" s="35"/>
      <c r="DZC101" s="35"/>
      <c r="DZD101" s="35"/>
      <c r="DZE101" s="35"/>
      <c r="DZF101" s="35"/>
      <c r="DZG101" s="35"/>
      <c r="DZH101" s="35"/>
      <c r="DZI101" s="35"/>
      <c r="DZJ101" s="35"/>
      <c r="DZK101" s="35"/>
      <c r="DZL101" s="35"/>
      <c r="DZM101" s="35"/>
      <c r="DZN101" s="35"/>
      <c r="DZO101" s="35"/>
      <c r="DZP101" s="35"/>
      <c r="DZQ101" s="35"/>
      <c r="DZR101" s="35"/>
      <c r="DZS101" s="35"/>
      <c r="DZT101" s="35"/>
      <c r="DZU101" s="35"/>
      <c r="DZV101" s="35"/>
      <c r="DZW101" s="35"/>
      <c r="DZX101" s="35"/>
      <c r="DZY101" s="35"/>
      <c r="DZZ101" s="35"/>
      <c r="EAA101" s="35"/>
      <c r="EAB101" s="35"/>
      <c r="EAC101" s="35"/>
      <c r="EAD101" s="35"/>
      <c r="EAE101" s="35"/>
      <c r="EAF101" s="35"/>
      <c r="EAG101" s="35"/>
      <c r="EAH101" s="35"/>
      <c r="EAI101" s="35"/>
      <c r="EAJ101" s="35"/>
      <c r="EAK101" s="35"/>
      <c r="EAL101" s="35"/>
      <c r="EAM101" s="35"/>
      <c r="EAN101" s="35"/>
      <c r="EAO101" s="35"/>
      <c r="EAP101" s="35"/>
      <c r="EAQ101" s="35"/>
      <c r="EAR101" s="35"/>
      <c r="EAS101" s="35"/>
      <c r="EAT101" s="35"/>
      <c r="EAU101" s="35"/>
      <c r="EAV101" s="35"/>
      <c r="EAW101" s="35"/>
      <c r="EAX101" s="35"/>
      <c r="EAY101" s="35"/>
      <c r="EAZ101" s="35"/>
      <c r="EBA101" s="35"/>
      <c r="EBB101" s="35"/>
      <c r="EBC101" s="35"/>
      <c r="EBD101" s="35"/>
      <c r="EBE101" s="35"/>
      <c r="EBF101" s="35"/>
      <c r="EBG101" s="35"/>
      <c r="EBH101" s="35"/>
      <c r="EBI101" s="35"/>
      <c r="EBJ101" s="35"/>
      <c r="EBK101" s="35"/>
      <c r="EBL101" s="35"/>
      <c r="EBM101" s="35"/>
      <c r="EBN101" s="35"/>
      <c r="EBO101" s="35"/>
      <c r="EBP101" s="35"/>
      <c r="EBQ101" s="35"/>
      <c r="EBR101" s="35"/>
      <c r="EBS101" s="35"/>
      <c r="EBT101" s="35"/>
      <c r="EBU101" s="35"/>
      <c r="EBV101" s="35"/>
      <c r="EBW101" s="35"/>
      <c r="EBX101" s="35"/>
      <c r="EBY101" s="35"/>
      <c r="EBZ101" s="35"/>
      <c r="ECA101" s="35"/>
      <c r="ECB101" s="35"/>
      <c r="ECC101" s="35"/>
      <c r="ECD101" s="35"/>
      <c r="ECE101" s="35"/>
      <c r="ECF101" s="35"/>
      <c r="ECG101" s="35"/>
      <c r="ECH101" s="35"/>
      <c r="ECI101" s="35"/>
      <c r="ECJ101" s="35"/>
      <c r="ECK101" s="35"/>
      <c r="ECL101" s="35"/>
      <c r="ECM101" s="35"/>
      <c r="ECN101" s="35"/>
      <c r="ECO101" s="35"/>
      <c r="ECP101" s="35"/>
      <c r="ECQ101" s="35"/>
      <c r="ECR101" s="35"/>
      <c r="ECS101" s="35"/>
      <c r="ECT101" s="35"/>
      <c r="ECU101" s="35"/>
      <c r="ECV101" s="35"/>
      <c r="ECW101" s="35"/>
      <c r="ECX101" s="35"/>
      <c r="ECY101" s="35"/>
      <c r="ECZ101" s="35"/>
      <c r="EDA101" s="35"/>
      <c r="EDB101" s="35"/>
      <c r="EDC101" s="35"/>
      <c r="EDD101" s="35"/>
      <c r="EDE101" s="35"/>
      <c r="EDF101" s="35"/>
      <c r="EDG101" s="35"/>
      <c r="EDH101" s="35"/>
      <c r="EDI101" s="35"/>
      <c r="EDJ101" s="35"/>
      <c r="EDK101" s="35"/>
      <c r="EDL101" s="35"/>
      <c r="EDM101" s="35"/>
      <c r="EDN101" s="35"/>
      <c r="EDO101" s="35"/>
      <c r="EDP101" s="35"/>
      <c r="EDQ101" s="35"/>
      <c r="EDR101" s="35"/>
      <c r="EDS101" s="35"/>
      <c r="EDT101" s="35"/>
      <c r="EDU101" s="35"/>
      <c r="EDV101" s="35"/>
      <c r="EDW101" s="35"/>
      <c r="EDX101" s="35"/>
      <c r="EDY101" s="35"/>
      <c r="EDZ101" s="35"/>
      <c r="EEA101" s="35"/>
      <c r="EEB101" s="35"/>
      <c r="EEC101" s="35"/>
      <c r="EED101" s="35"/>
      <c r="EEE101" s="35"/>
      <c r="EEF101" s="35"/>
      <c r="EEG101" s="35"/>
      <c r="EEH101" s="35"/>
      <c r="EEI101" s="35"/>
      <c r="EEJ101" s="35"/>
      <c r="EEK101" s="35"/>
      <c r="EEL101" s="35"/>
      <c r="EEM101" s="35"/>
      <c r="EEN101" s="35"/>
      <c r="EEO101" s="35"/>
      <c r="EEP101" s="35"/>
      <c r="EEQ101" s="35"/>
      <c r="EER101" s="35"/>
      <c r="EES101" s="35"/>
      <c r="EET101" s="35"/>
      <c r="EEU101" s="35"/>
      <c r="EEV101" s="35"/>
      <c r="EEW101" s="35"/>
      <c r="EEX101" s="35"/>
      <c r="EEY101" s="35"/>
      <c r="EEZ101" s="35"/>
      <c r="EFA101" s="35"/>
      <c r="EFB101" s="35"/>
      <c r="EFC101" s="35"/>
      <c r="EFD101" s="35"/>
      <c r="EFE101" s="35"/>
      <c r="EFF101" s="35"/>
      <c r="EFG101" s="35"/>
      <c r="EFH101" s="35"/>
      <c r="EFI101" s="35"/>
      <c r="EFJ101" s="35"/>
      <c r="EFK101" s="35"/>
      <c r="EFL101" s="35"/>
      <c r="EFM101" s="35"/>
      <c r="EFN101" s="35"/>
      <c r="EFO101" s="35"/>
      <c r="EFP101" s="35"/>
      <c r="EFQ101" s="35"/>
      <c r="EFR101" s="35"/>
      <c r="EFY101" s="35"/>
      <c r="EFZ101" s="35"/>
      <c r="EGA101" s="35"/>
      <c r="EGB101" s="35"/>
      <c r="EGC101" s="35"/>
      <c r="EGD101" s="35"/>
      <c r="EGE101" s="35"/>
      <c r="EGF101" s="35"/>
      <c r="EGG101" s="35"/>
      <c r="EGH101" s="35"/>
      <c r="EGI101" s="35"/>
      <c r="EGJ101" s="35"/>
      <c r="EGK101" s="35"/>
      <c r="EGL101" s="35"/>
      <c r="EGM101" s="35"/>
      <c r="EGN101" s="35"/>
      <c r="EGO101" s="35"/>
      <c r="EGP101" s="35"/>
      <c r="EGQ101" s="35"/>
      <c r="EGR101" s="35"/>
      <c r="EGS101" s="35"/>
      <c r="EGT101" s="35"/>
      <c r="EGU101" s="35"/>
      <c r="EGV101" s="35"/>
      <c r="EGW101" s="35"/>
      <c r="EGX101" s="35"/>
      <c r="EGY101" s="35"/>
      <c r="EGZ101" s="35"/>
      <c r="EHA101" s="35"/>
      <c r="EHB101" s="35"/>
      <c r="EHC101" s="35"/>
      <c r="EHD101" s="35"/>
      <c r="EHE101" s="35"/>
      <c r="EHF101" s="35"/>
      <c r="EHG101" s="35"/>
      <c r="EHH101" s="35"/>
      <c r="EHI101" s="35"/>
      <c r="EHJ101" s="35"/>
      <c r="EHK101" s="35"/>
      <c r="EHL101" s="35"/>
      <c r="EHM101" s="35"/>
      <c r="EHN101" s="35"/>
      <c r="EHO101" s="35"/>
      <c r="EHP101" s="35"/>
      <c r="EHQ101" s="35"/>
      <c r="EHR101" s="35"/>
      <c r="EHS101" s="35"/>
      <c r="EHT101" s="35"/>
      <c r="EHU101" s="35"/>
      <c r="EHV101" s="35"/>
      <c r="EHW101" s="35"/>
      <c r="EHX101" s="35"/>
      <c r="EHY101" s="35"/>
      <c r="EHZ101" s="35"/>
      <c r="EIA101" s="35"/>
      <c r="EIB101" s="35"/>
      <c r="EIC101" s="35"/>
      <c r="EID101" s="35"/>
      <c r="EIE101" s="35"/>
      <c r="EIF101" s="35"/>
      <c r="EIG101" s="35"/>
      <c r="EIH101" s="35"/>
      <c r="EII101" s="35"/>
      <c r="EIJ101" s="35"/>
      <c r="EIK101" s="35"/>
      <c r="EIL101" s="35"/>
      <c r="EIM101" s="35"/>
      <c r="EIN101" s="35"/>
      <c r="EIO101" s="35"/>
      <c r="EIP101" s="35"/>
      <c r="EIQ101" s="35"/>
      <c r="EIR101" s="35"/>
      <c r="EIS101" s="35"/>
      <c r="EIT101" s="35"/>
      <c r="EIU101" s="35"/>
      <c r="EIV101" s="35"/>
      <c r="EIW101" s="35"/>
      <c r="EIX101" s="35"/>
      <c r="EIY101" s="35"/>
      <c r="EIZ101" s="35"/>
      <c r="EJA101" s="35"/>
      <c r="EJB101" s="35"/>
      <c r="EJC101" s="35"/>
      <c r="EJD101" s="35"/>
      <c r="EJE101" s="35"/>
      <c r="EJF101" s="35"/>
      <c r="EJG101" s="35"/>
      <c r="EJH101" s="35"/>
      <c r="EJI101" s="35"/>
      <c r="EJJ101" s="35"/>
      <c r="EJK101" s="35"/>
      <c r="EJL101" s="35"/>
      <c r="EJM101" s="35"/>
      <c r="EJN101" s="35"/>
      <c r="EJO101" s="35"/>
      <c r="EJP101" s="35"/>
      <c r="EJQ101" s="35"/>
      <c r="EJR101" s="35"/>
      <c r="EJS101" s="35"/>
      <c r="EJT101" s="35"/>
      <c r="EJU101" s="35"/>
      <c r="EJV101" s="35"/>
      <c r="EJW101" s="35"/>
      <c r="EJX101" s="35"/>
      <c r="EJY101" s="35"/>
      <c r="EJZ101" s="35"/>
      <c r="EKA101" s="35"/>
      <c r="EKB101" s="35"/>
      <c r="EKC101" s="35"/>
      <c r="EKD101" s="35"/>
      <c r="EKE101" s="35"/>
      <c r="EKF101" s="35"/>
      <c r="EKG101" s="35"/>
      <c r="EKH101" s="35"/>
      <c r="EKI101" s="35"/>
      <c r="EKJ101" s="35"/>
      <c r="EKK101" s="35"/>
      <c r="EKL101" s="35"/>
      <c r="EKM101" s="35"/>
      <c r="EKN101" s="35"/>
      <c r="EKO101" s="35"/>
      <c r="EKP101" s="35"/>
      <c r="EKQ101" s="35"/>
      <c r="EKR101" s="35"/>
      <c r="EKS101" s="35"/>
      <c r="EKT101" s="35"/>
      <c r="EKU101" s="35"/>
      <c r="EKV101" s="35"/>
      <c r="EKW101" s="35"/>
      <c r="EKX101" s="35"/>
      <c r="EKY101" s="35"/>
      <c r="EKZ101" s="35"/>
      <c r="ELA101" s="35"/>
      <c r="ELB101" s="35"/>
      <c r="ELC101" s="35"/>
      <c r="ELD101" s="35"/>
      <c r="ELE101" s="35"/>
      <c r="ELF101" s="35"/>
      <c r="ELG101" s="35"/>
      <c r="ELH101" s="35"/>
      <c r="ELI101" s="35"/>
      <c r="ELJ101" s="35"/>
      <c r="ELK101" s="35"/>
      <c r="ELL101" s="35"/>
      <c r="ELM101" s="35"/>
      <c r="ELN101" s="35"/>
      <c r="ELO101" s="35"/>
      <c r="ELP101" s="35"/>
      <c r="ELQ101" s="35"/>
      <c r="ELR101" s="35"/>
      <c r="ELS101" s="35"/>
      <c r="ELT101" s="35"/>
      <c r="ELU101" s="35"/>
      <c r="ELV101" s="35"/>
      <c r="ELW101" s="35"/>
      <c r="ELX101" s="35"/>
      <c r="ELY101" s="35"/>
      <c r="ELZ101" s="35"/>
      <c r="EMA101" s="35"/>
      <c r="EMB101" s="35"/>
      <c r="EMC101" s="35"/>
      <c r="EMD101" s="35"/>
      <c r="EME101" s="35"/>
      <c r="EMF101" s="35"/>
      <c r="EMG101" s="35"/>
      <c r="EMH101" s="35"/>
      <c r="EMI101" s="35"/>
      <c r="EMJ101" s="35"/>
      <c r="EMK101" s="35"/>
      <c r="EML101" s="35"/>
      <c r="EMM101" s="35"/>
      <c r="EMN101" s="35"/>
      <c r="EMO101" s="35"/>
      <c r="EMP101" s="35"/>
      <c r="EMQ101" s="35"/>
      <c r="EMR101" s="35"/>
      <c r="EMS101" s="35"/>
      <c r="EMT101" s="35"/>
      <c r="EMU101" s="35"/>
      <c r="EMV101" s="35"/>
      <c r="EMW101" s="35"/>
      <c r="EMX101" s="35"/>
      <c r="EMY101" s="35"/>
      <c r="EMZ101" s="35"/>
      <c r="ENA101" s="35"/>
      <c r="ENB101" s="35"/>
      <c r="ENC101" s="35"/>
      <c r="END101" s="35"/>
      <c r="ENE101" s="35"/>
      <c r="ENF101" s="35"/>
      <c r="ENG101" s="35"/>
      <c r="ENH101" s="35"/>
      <c r="ENI101" s="35"/>
      <c r="ENJ101" s="35"/>
      <c r="ENK101" s="35"/>
      <c r="ENL101" s="35"/>
      <c r="ENM101" s="35"/>
      <c r="ENN101" s="35"/>
      <c r="ENO101" s="35"/>
      <c r="ENP101" s="35"/>
      <c r="ENQ101" s="35"/>
      <c r="ENR101" s="35"/>
      <c r="ENS101" s="35"/>
      <c r="ENT101" s="35"/>
      <c r="ENU101" s="35"/>
      <c r="ENV101" s="35"/>
      <c r="ENW101" s="35"/>
      <c r="ENX101" s="35"/>
      <c r="ENY101" s="35"/>
      <c r="ENZ101" s="35"/>
      <c r="EOA101" s="35"/>
      <c r="EOB101" s="35"/>
      <c r="EOC101" s="35"/>
      <c r="EOD101" s="35"/>
      <c r="EOE101" s="35"/>
      <c r="EOF101" s="35"/>
      <c r="EOG101" s="35"/>
      <c r="EOH101" s="35"/>
      <c r="EOI101" s="35"/>
      <c r="EOJ101" s="35"/>
      <c r="EOK101" s="35"/>
      <c r="EOL101" s="35"/>
      <c r="EOM101" s="35"/>
      <c r="EON101" s="35"/>
      <c r="EOO101" s="35"/>
      <c r="EOP101" s="35"/>
      <c r="EOQ101" s="35"/>
      <c r="EOR101" s="35"/>
      <c r="EOS101" s="35"/>
      <c r="EOT101" s="35"/>
      <c r="EOU101" s="35"/>
      <c r="EOV101" s="35"/>
      <c r="EOW101" s="35"/>
      <c r="EOX101" s="35"/>
      <c r="EOY101" s="35"/>
      <c r="EOZ101" s="35"/>
      <c r="EPA101" s="35"/>
      <c r="EPB101" s="35"/>
      <c r="EPC101" s="35"/>
      <c r="EPD101" s="35"/>
      <c r="EPE101" s="35"/>
      <c r="EPF101" s="35"/>
      <c r="EPG101" s="35"/>
      <c r="EPH101" s="35"/>
      <c r="EPI101" s="35"/>
      <c r="EPJ101" s="35"/>
      <c r="EPK101" s="35"/>
      <c r="EPL101" s="35"/>
      <c r="EPM101" s="35"/>
      <c r="EPN101" s="35"/>
      <c r="EPU101" s="35"/>
      <c r="EPV101" s="35"/>
      <c r="EPW101" s="35"/>
      <c r="EPX101" s="35"/>
      <c r="EPY101" s="35"/>
      <c r="EPZ101" s="35"/>
      <c r="EQA101" s="35"/>
      <c r="EQB101" s="35"/>
      <c r="EQC101" s="35"/>
      <c r="EQD101" s="35"/>
      <c r="EQE101" s="35"/>
      <c r="EQF101" s="35"/>
      <c r="EQG101" s="35"/>
      <c r="EQH101" s="35"/>
      <c r="EQI101" s="35"/>
      <c r="EQJ101" s="35"/>
      <c r="EQK101" s="35"/>
      <c r="EQL101" s="35"/>
      <c r="EQM101" s="35"/>
      <c r="EQN101" s="35"/>
      <c r="EQO101" s="35"/>
      <c r="EQP101" s="35"/>
      <c r="EQQ101" s="35"/>
      <c r="EQR101" s="35"/>
      <c r="EQS101" s="35"/>
      <c r="EQT101" s="35"/>
      <c r="EQU101" s="35"/>
      <c r="EQV101" s="35"/>
      <c r="EQW101" s="35"/>
      <c r="EQX101" s="35"/>
      <c r="EQY101" s="35"/>
      <c r="EQZ101" s="35"/>
      <c r="ERA101" s="35"/>
      <c r="ERB101" s="35"/>
      <c r="ERC101" s="35"/>
      <c r="ERD101" s="35"/>
      <c r="ERE101" s="35"/>
      <c r="ERF101" s="35"/>
      <c r="ERG101" s="35"/>
      <c r="ERH101" s="35"/>
      <c r="ERI101" s="35"/>
      <c r="ERJ101" s="35"/>
      <c r="ERK101" s="35"/>
      <c r="ERL101" s="35"/>
      <c r="ERM101" s="35"/>
      <c r="ERN101" s="35"/>
      <c r="ERO101" s="35"/>
      <c r="ERP101" s="35"/>
      <c r="ERQ101" s="35"/>
      <c r="ERR101" s="35"/>
      <c r="ERS101" s="35"/>
      <c r="ERT101" s="35"/>
      <c r="ERU101" s="35"/>
      <c r="ERV101" s="35"/>
      <c r="ERW101" s="35"/>
      <c r="ERX101" s="35"/>
      <c r="ERY101" s="35"/>
      <c r="ERZ101" s="35"/>
      <c r="ESA101" s="35"/>
      <c r="ESB101" s="35"/>
      <c r="ESC101" s="35"/>
      <c r="ESD101" s="35"/>
      <c r="ESE101" s="35"/>
      <c r="ESF101" s="35"/>
      <c r="ESG101" s="35"/>
      <c r="ESH101" s="35"/>
      <c r="ESI101" s="35"/>
      <c r="ESJ101" s="35"/>
      <c r="ESK101" s="35"/>
      <c r="ESL101" s="35"/>
      <c r="ESM101" s="35"/>
      <c r="ESN101" s="35"/>
      <c r="ESO101" s="35"/>
      <c r="ESP101" s="35"/>
      <c r="ESQ101" s="35"/>
      <c r="ESR101" s="35"/>
      <c r="ESS101" s="35"/>
      <c r="EST101" s="35"/>
      <c r="ESU101" s="35"/>
      <c r="ESV101" s="35"/>
      <c r="ESW101" s="35"/>
      <c r="ESX101" s="35"/>
      <c r="ESY101" s="35"/>
      <c r="ESZ101" s="35"/>
      <c r="ETA101" s="35"/>
      <c r="ETB101" s="35"/>
      <c r="ETC101" s="35"/>
      <c r="ETD101" s="35"/>
      <c r="ETE101" s="35"/>
      <c r="ETF101" s="35"/>
      <c r="ETG101" s="35"/>
      <c r="ETH101" s="35"/>
      <c r="ETI101" s="35"/>
      <c r="ETJ101" s="35"/>
      <c r="ETK101" s="35"/>
      <c r="ETL101" s="35"/>
      <c r="ETM101" s="35"/>
      <c r="ETN101" s="35"/>
      <c r="ETO101" s="35"/>
      <c r="ETP101" s="35"/>
      <c r="ETQ101" s="35"/>
      <c r="ETR101" s="35"/>
      <c r="ETS101" s="35"/>
      <c r="ETT101" s="35"/>
      <c r="ETU101" s="35"/>
      <c r="ETV101" s="35"/>
      <c r="ETW101" s="35"/>
      <c r="ETX101" s="35"/>
      <c r="ETY101" s="35"/>
      <c r="ETZ101" s="35"/>
      <c r="EUA101" s="35"/>
      <c r="EUB101" s="35"/>
      <c r="EUC101" s="35"/>
      <c r="EUD101" s="35"/>
      <c r="EUE101" s="35"/>
      <c r="EUF101" s="35"/>
      <c r="EUG101" s="35"/>
      <c r="EUH101" s="35"/>
      <c r="EUI101" s="35"/>
      <c r="EUJ101" s="35"/>
      <c r="EUK101" s="35"/>
      <c r="EUL101" s="35"/>
      <c r="EUM101" s="35"/>
      <c r="EUN101" s="35"/>
      <c r="EUO101" s="35"/>
      <c r="EUP101" s="35"/>
      <c r="EUQ101" s="35"/>
      <c r="EUR101" s="35"/>
      <c r="EUS101" s="35"/>
      <c r="EUT101" s="35"/>
      <c r="EUU101" s="35"/>
      <c r="EUV101" s="35"/>
      <c r="EUW101" s="35"/>
      <c r="EUX101" s="35"/>
      <c r="EUY101" s="35"/>
      <c r="EUZ101" s="35"/>
      <c r="EVA101" s="35"/>
      <c r="EVB101" s="35"/>
      <c r="EVC101" s="35"/>
      <c r="EVD101" s="35"/>
      <c r="EVE101" s="35"/>
      <c r="EVF101" s="35"/>
      <c r="EVG101" s="35"/>
      <c r="EVH101" s="35"/>
      <c r="EVI101" s="35"/>
      <c r="EVJ101" s="35"/>
      <c r="EVK101" s="35"/>
      <c r="EVL101" s="35"/>
      <c r="EVM101" s="35"/>
      <c r="EVN101" s="35"/>
      <c r="EVO101" s="35"/>
      <c r="EVP101" s="35"/>
      <c r="EVQ101" s="35"/>
      <c r="EVR101" s="35"/>
      <c r="EVS101" s="35"/>
      <c r="EVT101" s="35"/>
      <c r="EVU101" s="35"/>
      <c r="EVV101" s="35"/>
      <c r="EVW101" s="35"/>
      <c r="EVX101" s="35"/>
      <c r="EVY101" s="35"/>
      <c r="EVZ101" s="35"/>
      <c r="EWA101" s="35"/>
      <c r="EWB101" s="35"/>
      <c r="EWC101" s="35"/>
      <c r="EWD101" s="35"/>
      <c r="EWE101" s="35"/>
      <c r="EWF101" s="35"/>
      <c r="EWG101" s="35"/>
      <c r="EWH101" s="35"/>
      <c r="EWI101" s="35"/>
      <c r="EWJ101" s="35"/>
      <c r="EWK101" s="35"/>
      <c r="EWL101" s="35"/>
      <c r="EWM101" s="35"/>
      <c r="EWN101" s="35"/>
      <c r="EWO101" s="35"/>
      <c r="EWP101" s="35"/>
      <c r="EWQ101" s="35"/>
      <c r="EWR101" s="35"/>
      <c r="EWS101" s="35"/>
      <c r="EWT101" s="35"/>
      <c r="EWU101" s="35"/>
      <c r="EWV101" s="35"/>
      <c r="EWW101" s="35"/>
      <c r="EWX101" s="35"/>
      <c r="EWY101" s="35"/>
      <c r="EWZ101" s="35"/>
      <c r="EXA101" s="35"/>
      <c r="EXB101" s="35"/>
      <c r="EXC101" s="35"/>
      <c r="EXD101" s="35"/>
      <c r="EXE101" s="35"/>
      <c r="EXF101" s="35"/>
      <c r="EXG101" s="35"/>
      <c r="EXH101" s="35"/>
      <c r="EXI101" s="35"/>
      <c r="EXJ101" s="35"/>
      <c r="EXK101" s="35"/>
      <c r="EXL101" s="35"/>
      <c r="EXM101" s="35"/>
      <c r="EXN101" s="35"/>
      <c r="EXO101" s="35"/>
      <c r="EXP101" s="35"/>
      <c r="EXQ101" s="35"/>
      <c r="EXR101" s="35"/>
      <c r="EXS101" s="35"/>
      <c r="EXT101" s="35"/>
      <c r="EXU101" s="35"/>
      <c r="EXV101" s="35"/>
      <c r="EXW101" s="35"/>
      <c r="EXX101" s="35"/>
      <c r="EXY101" s="35"/>
      <c r="EXZ101" s="35"/>
      <c r="EYA101" s="35"/>
      <c r="EYB101" s="35"/>
      <c r="EYC101" s="35"/>
      <c r="EYD101" s="35"/>
      <c r="EYE101" s="35"/>
      <c r="EYF101" s="35"/>
      <c r="EYG101" s="35"/>
      <c r="EYH101" s="35"/>
      <c r="EYI101" s="35"/>
      <c r="EYJ101" s="35"/>
      <c r="EYK101" s="35"/>
      <c r="EYL101" s="35"/>
      <c r="EYM101" s="35"/>
      <c r="EYN101" s="35"/>
      <c r="EYO101" s="35"/>
      <c r="EYP101" s="35"/>
      <c r="EYQ101" s="35"/>
      <c r="EYR101" s="35"/>
      <c r="EYS101" s="35"/>
      <c r="EYT101" s="35"/>
      <c r="EYU101" s="35"/>
      <c r="EYV101" s="35"/>
      <c r="EYW101" s="35"/>
      <c r="EYX101" s="35"/>
      <c r="EYY101" s="35"/>
      <c r="EYZ101" s="35"/>
      <c r="EZA101" s="35"/>
      <c r="EZB101" s="35"/>
      <c r="EZC101" s="35"/>
      <c r="EZD101" s="35"/>
      <c r="EZE101" s="35"/>
      <c r="EZF101" s="35"/>
      <c r="EZG101" s="35"/>
      <c r="EZH101" s="35"/>
      <c r="EZI101" s="35"/>
      <c r="EZJ101" s="35"/>
      <c r="EZQ101" s="35"/>
      <c r="EZR101" s="35"/>
      <c r="EZS101" s="35"/>
      <c r="EZT101" s="35"/>
      <c r="EZU101" s="35"/>
      <c r="EZV101" s="35"/>
      <c r="EZW101" s="35"/>
      <c r="EZX101" s="35"/>
      <c r="EZY101" s="35"/>
      <c r="EZZ101" s="35"/>
      <c r="FAA101" s="35"/>
      <c r="FAB101" s="35"/>
      <c r="FAC101" s="35"/>
      <c r="FAD101" s="35"/>
      <c r="FAE101" s="35"/>
      <c r="FAF101" s="35"/>
      <c r="FAG101" s="35"/>
      <c r="FAH101" s="35"/>
      <c r="FAI101" s="35"/>
      <c r="FAJ101" s="35"/>
      <c r="FAK101" s="35"/>
      <c r="FAL101" s="35"/>
      <c r="FAM101" s="35"/>
      <c r="FAN101" s="35"/>
      <c r="FAO101" s="35"/>
      <c r="FAP101" s="35"/>
      <c r="FAQ101" s="35"/>
      <c r="FAR101" s="35"/>
      <c r="FAS101" s="35"/>
      <c r="FAT101" s="35"/>
      <c r="FAU101" s="35"/>
      <c r="FAV101" s="35"/>
      <c r="FAW101" s="35"/>
      <c r="FAX101" s="35"/>
      <c r="FAY101" s="35"/>
      <c r="FAZ101" s="35"/>
      <c r="FBA101" s="35"/>
      <c r="FBB101" s="35"/>
      <c r="FBC101" s="35"/>
      <c r="FBD101" s="35"/>
      <c r="FBE101" s="35"/>
      <c r="FBF101" s="35"/>
      <c r="FBG101" s="35"/>
      <c r="FBH101" s="35"/>
      <c r="FBI101" s="35"/>
      <c r="FBJ101" s="35"/>
      <c r="FBK101" s="35"/>
      <c r="FBL101" s="35"/>
      <c r="FBM101" s="35"/>
      <c r="FBN101" s="35"/>
      <c r="FBO101" s="35"/>
      <c r="FBP101" s="35"/>
      <c r="FBQ101" s="35"/>
      <c r="FBR101" s="35"/>
      <c r="FBS101" s="35"/>
      <c r="FBT101" s="35"/>
      <c r="FBU101" s="35"/>
      <c r="FBV101" s="35"/>
      <c r="FBW101" s="35"/>
      <c r="FBX101" s="35"/>
      <c r="FBY101" s="35"/>
      <c r="FBZ101" s="35"/>
      <c r="FCA101" s="35"/>
      <c r="FCB101" s="35"/>
      <c r="FCC101" s="35"/>
      <c r="FCD101" s="35"/>
      <c r="FCE101" s="35"/>
      <c r="FCF101" s="35"/>
      <c r="FCG101" s="35"/>
      <c r="FCH101" s="35"/>
      <c r="FCI101" s="35"/>
      <c r="FCJ101" s="35"/>
      <c r="FCK101" s="35"/>
      <c r="FCL101" s="35"/>
      <c r="FCM101" s="35"/>
      <c r="FCN101" s="35"/>
      <c r="FCO101" s="35"/>
      <c r="FCP101" s="35"/>
      <c r="FCQ101" s="35"/>
      <c r="FCR101" s="35"/>
      <c r="FCS101" s="35"/>
      <c r="FCT101" s="35"/>
      <c r="FCU101" s="35"/>
      <c r="FCV101" s="35"/>
      <c r="FCW101" s="35"/>
      <c r="FCX101" s="35"/>
      <c r="FCY101" s="35"/>
      <c r="FCZ101" s="35"/>
      <c r="FDA101" s="35"/>
      <c r="FDB101" s="35"/>
      <c r="FDC101" s="35"/>
      <c r="FDD101" s="35"/>
      <c r="FDE101" s="35"/>
      <c r="FDF101" s="35"/>
      <c r="FDG101" s="35"/>
      <c r="FDH101" s="35"/>
      <c r="FDI101" s="35"/>
      <c r="FDJ101" s="35"/>
      <c r="FDK101" s="35"/>
      <c r="FDL101" s="35"/>
      <c r="FDM101" s="35"/>
      <c r="FDN101" s="35"/>
      <c r="FDO101" s="35"/>
      <c r="FDP101" s="35"/>
      <c r="FDQ101" s="35"/>
      <c r="FDR101" s="35"/>
      <c r="FDS101" s="35"/>
      <c r="FDT101" s="35"/>
      <c r="FDU101" s="35"/>
      <c r="FDV101" s="35"/>
      <c r="FDW101" s="35"/>
      <c r="FDX101" s="35"/>
      <c r="FDY101" s="35"/>
      <c r="FDZ101" s="35"/>
      <c r="FEA101" s="35"/>
      <c r="FEB101" s="35"/>
      <c r="FEC101" s="35"/>
      <c r="FED101" s="35"/>
      <c r="FEE101" s="35"/>
      <c r="FEF101" s="35"/>
      <c r="FEG101" s="35"/>
      <c r="FEH101" s="35"/>
      <c r="FEI101" s="35"/>
      <c r="FEJ101" s="35"/>
      <c r="FEK101" s="35"/>
      <c r="FEL101" s="35"/>
      <c r="FEM101" s="35"/>
      <c r="FEN101" s="35"/>
      <c r="FEO101" s="35"/>
      <c r="FEP101" s="35"/>
      <c r="FEQ101" s="35"/>
      <c r="FER101" s="35"/>
      <c r="FES101" s="35"/>
      <c r="FET101" s="35"/>
      <c r="FEU101" s="35"/>
      <c r="FEV101" s="35"/>
      <c r="FEW101" s="35"/>
      <c r="FEX101" s="35"/>
      <c r="FEY101" s="35"/>
      <c r="FEZ101" s="35"/>
      <c r="FFA101" s="35"/>
      <c r="FFB101" s="35"/>
      <c r="FFC101" s="35"/>
      <c r="FFD101" s="35"/>
      <c r="FFE101" s="35"/>
      <c r="FFF101" s="35"/>
      <c r="FFG101" s="35"/>
      <c r="FFH101" s="35"/>
      <c r="FFI101" s="35"/>
      <c r="FFJ101" s="35"/>
      <c r="FFK101" s="35"/>
      <c r="FFL101" s="35"/>
      <c r="FFM101" s="35"/>
      <c r="FFN101" s="35"/>
      <c r="FFO101" s="35"/>
      <c r="FFP101" s="35"/>
      <c r="FFQ101" s="35"/>
      <c r="FFR101" s="35"/>
      <c r="FFS101" s="35"/>
      <c r="FFT101" s="35"/>
      <c r="FFU101" s="35"/>
      <c r="FFV101" s="35"/>
      <c r="FFW101" s="35"/>
      <c r="FFX101" s="35"/>
      <c r="FFY101" s="35"/>
      <c r="FFZ101" s="35"/>
      <c r="FGA101" s="35"/>
      <c r="FGB101" s="35"/>
      <c r="FGC101" s="35"/>
      <c r="FGD101" s="35"/>
      <c r="FGE101" s="35"/>
      <c r="FGF101" s="35"/>
      <c r="FGG101" s="35"/>
      <c r="FGH101" s="35"/>
      <c r="FGI101" s="35"/>
      <c r="FGJ101" s="35"/>
      <c r="FGK101" s="35"/>
      <c r="FGL101" s="35"/>
      <c r="FGM101" s="35"/>
      <c r="FGN101" s="35"/>
      <c r="FGO101" s="35"/>
      <c r="FGP101" s="35"/>
      <c r="FGQ101" s="35"/>
      <c r="FGR101" s="35"/>
      <c r="FGS101" s="35"/>
      <c r="FGT101" s="35"/>
      <c r="FGU101" s="35"/>
      <c r="FGV101" s="35"/>
      <c r="FGW101" s="35"/>
      <c r="FGX101" s="35"/>
      <c r="FGY101" s="35"/>
      <c r="FGZ101" s="35"/>
      <c r="FHA101" s="35"/>
      <c r="FHB101" s="35"/>
      <c r="FHC101" s="35"/>
      <c r="FHD101" s="35"/>
      <c r="FHE101" s="35"/>
      <c r="FHF101" s="35"/>
      <c r="FHG101" s="35"/>
      <c r="FHH101" s="35"/>
      <c r="FHI101" s="35"/>
      <c r="FHJ101" s="35"/>
      <c r="FHK101" s="35"/>
      <c r="FHL101" s="35"/>
      <c r="FHM101" s="35"/>
      <c r="FHN101" s="35"/>
      <c r="FHO101" s="35"/>
      <c r="FHP101" s="35"/>
      <c r="FHQ101" s="35"/>
      <c r="FHR101" s="35"/>
      <c r="FHS101" s="35"/>
      <c r="FHT101" s="35"/>
      <c r="FHU101" s="35"/>
      <c r="FHV101" s="35"/>
      <c r="FHW101" s="35"/>
      <c r="FHX101" s="35"/>
      <c r="FHY101" s="35"/>
      <c r="FHZ101" s="35"/>
      <c r="FIA101" s="35"/>
      <c r="FIB101" s="35"/>
      <c r="FIC101" s="35"/>
      <c r="FID101" s="35"/>
      <c r="FIE101" s="35"/>
      <c r="FIF101" s="35"/>
      <c r="FIG101" s="35"/>
      <c r="FIH101" s="35"/>
      <c r="FII101" s="35"/>
      <c r="FIJ101" s="35"/>
      <c r="FIK101" s="35"/>
      <c r="FIL101" s="35"/>
      <c r="FIM101" s="35"/>
      <c r="FIN101" s="35"/>
      <c r="FIO101" s="35"/>
      <c r="FIP101" s="35"/>
      <c r="FIQ101" s="35"/>
      <c r="FIR101" s="35"/>
      <c r="FIS101" s="35"/>
      <c r="FIT101" s="35"/>
      <c r="FIU101" s="35"/>
      <c r="FIV101" s="35"/>
      <c r="FIW101" s="35"/>
      <c r="FIX101" s="35"/>
      <c r="FIY101" s="35"/>
      <c r="FIZ101" s="35"/>
      <c r="FJA101" s="35"/>
      <c r="FJB101" s="35"/>
      <c r="FJC101" s="35"/>
      <c r="FJD101" s="35"/>
      <c r="FJE101" s="35"/>
      <c r="FJF101" s="35"/>
      <c r="FJM101" s="35"/>
      <c r="FJN101" s="35"/>
      <c r="FJO101" s="35"/>
      <c r="FJP101" s="35"/>
      <c r="FJQ101" s="35"/>
      <c r="FJR101" s="35"/>
      <c r="FJS101" s="35"/>
      <c r="FJT101" s="35"/>
      <c r="FJU101" s="35"/>
      <c r="FJV101" s="35"/>
      <c r="FJW101" s="35"/>
      <c r="FJX101" s="35"/>
      <c r="FJY101" s="35"/>
      <c r="FJZ101" s="35"/>
      <c r="FKA101" s="35"/>
      <c r="FKB101" s="35"/>
      <c r="FKC101" s="35"/>
      <c r="FKD101" s="35"/>
      <c r="FKE101" s="35"/>
      <c r="FKF101" s="35"/>
      <c r="FKG101" s="35"/>
      <c r="FKH101" s="35"/>
      <c r="FKI101" s="35"/>
      <c r="FKJ101" s="35"/>
      <c r="FKK101" s="35"/>
      <c r="FKL101" s="35"/>
      <c r="FKM101" s="35"/>
      <c r="FKN101" s="35"/>
      <c r="FKO101" s="35"/>
      <c r="FKP101" s="35"/>
      <c r="FKQ101" s="35"/>
      <c r="FKR101" s="35"/>
      <c r="FKS101" s="35"/>
      <c r="FKT101" s="35"/>
      <c r="FKU101" s="35"/>
      <c r="FKV101" s="35"/>
      <c r="FKW101" s="35"/>
      <c r="FKX101" s="35"/>
      <c r="FKY101" s="35"/>
      <c r="FKZ101" s="35"/>
      <c r="FLA101" s="35"/>
      <c r="FLB101" s="35"/>
      <c r="FLC101" s="35"/>
      <c r="FLD101" s="35"/>
      <c r="FLE101" s="35"/>
      <c r="FLF101" s="35"/>
      <c r="FLG101" s="35"/>
      <c r="FLH101" s="35"/>
      <c r="FLI101" s="35"/>
      <c r="FLJ101" s="35"/>
      <c r="FLK101" s="35"/>
      <c r="FLL101" s="35"/>
      <c r="FLM101" s="35"/>
      <c r="FLN101" s="35"/>
      <c r="FLO101" s="35"/>
      <c r="FLP101" s="35"/>
      <c r="FLQ101" s="35"/>
      <c r="FLR101" s="35"/>
      <c r="FLS101" s="35"/>
      <c r="FLT101" s="35"/>
      <c r="FLU101" s="35"/>
      <c r="FLV101" s="35"/>
      <c r="FLW101" s="35"/>
      <c r="FLX101" s="35"/>
      <c r="FLY101" s="35"/>
      <c r="FLZ101" s="35"/>
      <c r="FMA101" s="35"/>
      <c r="FMB101" s="35"/>
      <c r="FMC101" s="35"/>
      <c r="FMD101" s="35"/>
      <c r="FME101" s="35"/>
      <c r="FMF101" s="35"/>
      <c r="FMG101" s="35"/>
      <c r="FMH101" s="35"/>
      <c r="FMI101" s="35"/>
      <c r="FMJ101" s="35"/>
      <c r="FMK101" s="35"/>
      <c r="FML101" s="35"/>
      <c r="FMM101" s="35"/>
      <c r="FMN101" s="35"/>
      <c r="FMO101" s="35"/>
      <c r="FMP101" s="35"/>
      <c r="FMQ101" s="35"/>
      <c r="FMR101" s="35"/>
      <c r="FMS101" s="35"/>
      <c r="FMT101" s="35"/>
      <c r="FMU101" s="35"/>
      <c r="FMV101" s="35"/>
      <c r="FMW101" s="35"/>
      <c r="FMX101" s="35"/>
      <c r="FMY101" s="35"/>
      <c r="FMZ101" s="35"/>
      <c r="FNA101" s="35"/>
      <c r="FNB101" s="35"/>
      <c r="FNC101" s="35"/>
      <c r="FND101" s="35"/>
      <c r="FNE101" s="35"/>
      <c r="FNF101" s="35"/>
      <c r="FNG101" s="35"/>
      <c r="FNH101" s="35"/>
      <c r="FNI101" s="35"/>
      <c r="FNJ101" s="35"/>
      <c r="FNK101" s="35"/>
      <c r="FNL101" s="35"/>
      <c r="FNM101" s="35"/>
      <c r="FNN101" s="35"/>
      <c r="FNO101" s="35"/>
      <c r="FNP101" s="35"/>
      <c r="FNQ101" s="35"/>
      <c r="FNR101" s="35"/>
      <c r="FNS101" s="35"/>
      <c r="FNT101" s="35"/>
      <c r="FNU101" s="35"/>
      <c r="FNV101" s="35"/>
      <c r="FNW101" s="35"/>
      <c r="FNX101" s="35"/>
      <c r="FNY101" s="35"/>
      <c r="FNZ101" s="35"/>
      <c r="FOA101" s="35"/>
      <c r="FOB101" s="35"/>
      <c r="FOC101" s="35"/>
      <c r="FOD101" s="35"/>
      <c r="FOE101" s="35"/>
      <c r="FOF101" s="35"/>
      <c r="FOG101" s="35"/>
      <c r="FOH101" s="35"/>
      <c r="FOI101" s="35"/>
      <c r="FOJ101" s="35"/>
      <c r="FOK101" s="35"/>
      <c r="FOL101" s="35"/>
      <c r="FOM101" s="35"/>
      <c r="FON101" s="35"/>
      <c r="FOO101" s="35"/>
      <c r="FOP101" s="35"/>
      <c r="FOQ101" s="35"/>
      <c r="FOR101" s="35"/>
      <c r="FOS101" s="35"/>
      <c r="FOT101" s="35"/>
      <c r="FOU101" s="35"/>
      <c r="FOV101" s="35"/>
      <c r="FOW101" s="35"/>
      <c r="FOX101" s="35"/>
      <c r="FOY101" s="35"/>
      <c r="FOZ101" s="35"/>
      <c r="FPA101" s="35"/>
      <c r="FPB101" s="35"/>
      <c r="FPC101" s="35"/>
      <c r="FPD101" s="35"/>
      <c r="FPE101" s="35"/>
      <c r="FPF101" s="35"/>
      <c r="FPG101" s="35"/>
      <c r="FPH101" s="35"/>
      <c r="FPI101" s="35"/>
      <c r="FPJ101" s="35"/>
      <c r="FPK101" s="35"/>
      <c r="FPL101" s="35"/>
      <c r="FPM101" s="35"/>
      <c r="FPN101" s="35"/>
      <c r="FPO101" s="35"/>
      <c r="FPP101" s="35"/>
      <c r="FPQ101" s="35"/>
      <c r="FPR101" s="35"/>
      <c r="FPS101" s="35"/>
      <c r="FPT101" s="35"/>
      <c r="FPU101" s="35"/>
      <c r="FPV101" s="35"/>
      <c r="FPW101" s="35"/>
      <c r="FPX101" s="35"/>
      <c r="FPY101" s="35"/>
      <c r="FPZ101" s="35"/>
      <c r="FQA101" s="35"/>
      <c r="FQB101" s="35"/>
      <c r="FQC101" s="35"/>
      <c r="FQD101" s="35"/>
      <c r="FQE101" s="35"/>
      <c r="FQF101" s="35"/>
      <c r="FQG101" s="35"/>
      <c r="FQH101" s="35"/>
      <c r="FQI101" s="35"/>
      <c r="FQJ101" s="35"/>
      <c r="FQK101" s="35"/>
      <c r="FQL101" s="35"/>
      <c r="FQM101" s="35"/>
      <c r="FQN101" s="35"/>
      <c r="FQO101" s="35"/>
      <c r="FQP101" s="35"/>
      <c r="FQQ101" s="35"/>
      <c r="FQR101" s="35"/>
      <c r="FQS101" s="35"/>
      <c r="FQT101" s="35"/>
      <c r="FQU101" s="35"/>
      <c r="FQV101" s="35"/>
      <c r="FQW101" s="35"/>
      <c r="FQX101" s="35"/>
      <c r="FQY101" s="35"/>
      <c r="FQZ101" s="35"/>
      <c r="FRA101" s="35"/>
      <c r="FRB101" s="35"/>
      <c r="FRC101" s="35"/>
      <c r="FRD101" s="35"/>
      <c r="FRE101" s="35"/>
      <c r="FRF101" s="35"/>
      <c r="FRG101" s="35"/>
      <c r="FRH101" s="35"/>
      <c r="FRI101" s="35"/>
      <c r="FRJ101" s="35"/>
      <c r="FRK101" s="35"/>
      <c r="FRL101" s="35"/>
      <c r="FRM101" s="35"/>
      <c r="FRN101" s="35"/>
      <c r="FRO101" s="35"/>
      <c r="FRP101" s="35"/>
      <c r="FRQ101" s="35"/>
      <c r="FRR101" s="35"/>
      <c r="FRS101" s="35"/>
      <c r="FRT101" s="35"/>
      <c r="FRU101" s="35"/>
      <c r="FRV101" s="35"/>
      <c r="FRW101" s="35"/>
      <c r="FRX101" s="35"/>
      <c r="FRY101" s="35"/>
      <c r="FRZ101" s="35"/>
      <c r="FSA101" s="35"/>
      <c r="FSB101" s="35"/>
      <c r="FSC101" s="35"/>
      <c r="FSD101" s="35"/>
      <c r="FSE101" s="35"/>
      <c r="FSF101" s="35"/>
      <c r="FSG101" s="35"/>
      <c r="FSH101" s="35"/>
      <c r="FSI101" s="35"/>
      <c r="FSJ101" s="35"/>
      <c r="FSK101" s="35"/>
      <c r="FSL101" s="35"/>
      <c r="FSM101" s="35"/>
      <c r="FSN101" s="35"/>
      <c r="FSO101" s="35"/>
      <c r="FSP101" s="35"/>
      <c r="FSQ101" s="35"/>
      <c r="FSR101" s="35"/>
      <c r="FSS101" s="35"/>
      <c r="FST101" s="35"/>
      <c r="FSU101" s="35"/>
      <c r="FSV101" s="35"/>
      <c r="FSW101" s="35"/>
      <c r="FSX101" s="35"/>
      <c r="FSY101" s="35"/>
      <c r="FSZ101" s="35"/>
      <c r="FTA101" s="35"/>
      <c r="FTB101" s="35"/>
      <c r="FTI101" s="35"/>
      <c r="FTJ101" s="35"/>
      <c r="FTK101" s="35"/>
      <c r="FTL101" s="35"/>
      <c r="FTM101" s="35"/>
      <c r="FTN101" s="35"/>
      <c r="FTO101" s="35"/>
      <c r="FTP101" s="35"/>
      <c r="FTQ101" s="35"/>
      <c r="FTR101" s="35"/>
      <c r="FTS101" s="35"/>
      <c r="FTT101" s="35"/>
      <c r="FTU101" s="35"/>
      <c r="FTV101" s="35"/>
      <c r="FTW101" s="35"/>
      <c r="FTX101" s="35"/>
      <c r="FTY101" s="35"/>
      <c r="FTZ101" s="35"/>
      <c r="FUA101" s="35"/>
      <c r="FUB101" s="35"/>
      <c r="FUC101" s="35"/>
      <c r="FUD101" s="35"/>
      <c r="FUE101" s="35"/>
      <c r="FUF101" s="35"/>
      <c r="FUG101" s="35"/>
      <c r="FUH101" s="35"/>
      <c r="FUI101" s="35"/>
      <c r="FUJ101" s="35"/>
      <c r="FUK101" s="35"/>
      <c r="FUL101" s="35"/>
      <c r="FUM101" s="35"/>
      <c r="FUN101" s="35"/>
      <c r="FUO101" s="35"/>
      <c r="FUP101" s="35"/>
      <c r="FUQ101" s="35"/>
      <c r="FUR101" s="35"/>
      <c r="FUS101" s="35"/>
      <c r="FUT101" s="35"/>
      <c r="FUU101" s="35"/>
      <c r="FUV101" s="35"/>
      <c r="FUW101" s="35"/>
      <c r="FUX101" s="35"/>
      <c r="FUY101" s="35"/>
      <c r="FUZ101" s="35"/>
      <c r="FVA101" s="35"/>
      <c r="FVB101" s="35"/>
      <c r="FVC101" s="35"/>
      <c r="FVD101" s="35"/>
      <c r="FVE101" s="35"/>
      <c r="FVF101" s="35"/>
      <c r="FVG101" s="35"/>
      <c r="FVH101" s="35"/>
      <c r="FVI101" s="35"/>
      <c r="FVJ101" s="35"/>
      <c r="FVK101" s="35"/>
      <c r="FVL101" s="35"/>
      <c r="FVM101" s="35"/>
      <c r="FVN101" s="35"/>
      <c r="FVO101" s="35"/>
      <c r="FVP101" s="35"/>
      <c r="FVQ101" s="35"/>
      <c r="FVR101" s="35"/>
      <c r="FVS101" s="35"/>
      <c r="FVT101" s="35"/>
      <c r="FVU101" s="35"/>
      <c r="FVV101" s="35"/>
      <c r="FVW101" s="35"/>
      <c r="FVX101" s="35"/>
      <c r="FVY101" s="35"/>
      <c r="FVZ101" s="35"/>
      <c r="FWA101" s="35"/>
      <c r="FWB101" s="35"/>
      <c r="FWC101" s="35"/>
      <c r="FWD101" s="35"/>
      <c r="FWE101" s="35"/>
      <c r="FWF101" s="35"/>
      <c r="FWG101" s="35"/>
      <c r="FWH101" s="35"/>
      <c r="FWI101" s="35"/>
      <c r="FWJ101" s="35"/>
      <c r="FWK101" s="35"/>
      <c r="FWL101" s="35"/>
      <c r="FWM101" s="35"/>
      <c r="FWN101" s="35"/>
      <c r="FWO101" s="35"/>
      <c r="FWP101" s="35"/>
      <c r="FWQ101" s="35"/>
      <c r="FWR101" s="35"/>
      <c r="FWS101" s="35"/>
      <c r="FWT101" s="35"/>
      <c r="FWU101" s="35"/>
      <c r="FWV101" s="35"/>
      <c r="FWW101" s="35"/>
      <c r="FWX101" s="35"/>
      <c r="FWY101" s="35"/>
      <c r="FWZ101" s="35"/>
      <c r="FXA101" s="35"/>
      <c r="FXB101" s="35"/>
      <c r="FXC101" s="35"/>
      <c r="FXD101" s="35"/>
      <c r="FXE101" s="35"/>
      <c r="FXF101" s="35"/>
      <c r="FXG101" s="35"/>
      <c r="FXH101" s="35"/>
      <c r="FXI101" s="35"/>
      <c r="FXJ101" s="35"/>
      <c r="FXK101" s="35"/>
      <c r="FXL101" s="35"/>
      <c r="FXM101" s="35"/>
      <c r="FXN101" s="35"/>
      <c r="FXO101" s="35"/>
      <c r="FXP101" s="35"/>
      <c r="FXQ101" s="35"/>
      <c r="FXR101" s="35"/>
      <c r="FXS101" s="35"/>
      <c r="FXT101" s="35"/>
      <c r="FXU101" s="35"/>
      <c r="FXV101" s="35"/>
      <c r="FXW101" s="35"/>
      <c r="FXX101" s="35"/>
      <c r="FXY101" s="35"/>
      <c r="FXZ101" s="35"/>
      <c r="FYA101" s="35"/>
      <c r="FYB101" s="35"/>
      <c r="FYC101" s="35"/>
      <c r="FYD101" s="35"/>
      <c r="FYE101" s="35"/>
      <c r="FYF101" s="35"/>
      <c r="FYG101" s="35"/>
      <c r="FYH101" s="35"/>
      <c r="FYI101" s="35"/>
      <c r="FYJ101" s="35"/>
      <c r="FYK101" s="35"/>
      <c r="FYL101" s="35"/>
      <c r="FYM101" s="35"/>
      <c r="FYN101" s="35"/>
      <c r="FYO101" s="35"/>
      <c r="FYP101" s="35"/>
      <c r="FYQ101" s="35"/>
      <c r="FYR101" s="35"/>
      <c r="FYS101" s="35"/>
      <c r="FYT101" s="35"/>
      <c r="FYU101" s="35"/>
      <c r="FYV101" s="35"/>
      <c r="FYW101" s="35"/>
      <c r="FYX101" s="35"/>
      <c r="FYY101" s="35"/>
      <c r="FYZ101" s="35"/>
      <c r="FZA101" s="35"/>
      <c r="FZB101" s="35"/>
      <c r="FZC101" s="35"/>
      <c r="FZD101" s="35"/>
      <c r="FZE101" s="35"/>
      <c r="FZF101" s="35"/>
      <c r="FZG101" s="35"/>
      <c r="FZH101" s="35"/>
      <c r="FZI101" s="35"/>
      <c r="FZJ101" s="35"/>
      <c r="FZK101" s="35"/>
      <c r="FZL101" s="35"/>
      <c r="FZM101" s="35"/>
      <c r="FZN101" s="35"/>
      <c r="FZO101" s="35"/>
      <c r="FZP101" s="35"/>
      <c r="FZQ101" s="35"/>
      <c r="FZR101" s="35"/>
      <c r="FZS101" s="35"/>
      <c r="FZT101" s="35"/>
      <c r="FZU101" s="35"/>
      <c r="FZV101" s="35"/>
      <c r="FZW101" s="35"/>
      <c r="FZX101" s="35"/>
      <c r="FZY101" s="35"/>
      <c r="FZZ101" s="35"/>
      <c r="GAA101" s="35"/>
      <c r="GAB101" s="35"/>
      <c r="GAC101" s="35"/>
      <c r="GAD101" s="35"/>
      <c r="GAE101" s="35"/>
      <c r="GAF101" s="35"/>
      <c r="GAG101" s="35"/>
      <c r="GAH101" s="35"/>
      <c r="GAI101" s="35"/>
      <c r="GAJ101" s="35"/>
      <c r="GAK101" s="35"/>
      <c r="GAL101" s="35"/>
      <c r="GAM101" s="35"/>
      <c r="GAN101" s="35"/>
      <c r="GAO101" s="35"/>
      <c r="GAP101" s="35"/>
      <c r="GAQ101" s="35"/>
      <c r="GAR101" s="35"/>
      <c r="GAS101" s="35"/>
      <c r="GAT101" s="35"/>
      <c r="GAU101" s="35"/>
      <c r="GAV101" s="35"/>
      <c r="GAW101" s="35"/>
      <c r="GAX101" s="35"/>
      <c r="GAY101" s="35"/>
      <c r="GAZ101" s="35"/>
      <c r="GBA101" s="35"/>
      <c r="GBB101" s="35"/>
      <c r="GBC101" s="35"/>
      <c r="GBD101" s="35"/>
      <c r="GBE101" s="35"/>
      <c r="GBF101" s="35"/>
      <c r="GBG101" s="35"/>
      <c r="GBH101" s="35"/>
      <c r="GBI101" s="35"/>
      <c r="GBJ101" s="35"/>
      <c r="GBK101" s="35"/>
      <c r="GBL101" s="35"/>
      <c r="GBM101" s="35"/>
      <c r="GBN101" s="35"/>
      <c r="GBO101" s="35"/>
      <c r="GBP101" s="35"/>
      <c r="GBQ101" s="35"/>
      <c r="GBR101" s="35"/>
      <c r="GBS101" s="35"/>
      <c r="GBT101" s="35"/>
      <c r="GBU101" s="35"/>
      <c r="GBV101" s="35"/>
      <c r="GBW101" s="35"/>
      <c r="GBX101" s="35"/>
      <c r="GBY101" s="35"/>
      <c r="GBZ101" s="35"/>
      <c r="GCA101" s="35"/>
      <c r="GCB101" s="35"/>
      <c r="GCC101" s="35"/>
      <c r="GCD101" s="35"/>
      <c r="GCE101" s="35"/>
      <c r="GCF101" s="35"/>
      <c r="GCG101" s="35"/>
      <c r="GCH101" s="35"/>
      <c r="GCI101" s="35"/>
      <c r="GCJ101" s="35"/>
      <c r="GCK101" s="35"/>
      <c r="GCL101" s="35"/>
      <c r="GCM101" s="35"/>
      <c r="GCN101" s="35"/>
      <c r="GCO101" s="35"/>
      <c r="GCP101" s="35"/>
      <c r="GCQ101" s="35"/>
      <c r="GCR101" s="35"/>
      <c r="GCS101" s="35"/>
      <c r="GCT101" s="35"/>
      <c r="GCU101" s="35"/>
      <c r="GCV101" s="35"/>
      <c r="GCW101" s="35"/>
      <c r="GCX101" s="35"/>
      <c r="GDE101" s="35"/>
      <c r="GDF101" s="35"/>
      <c r="GDG101" s="35"/>
      <c r="GDH101" s="35"/>
      <c r="GDI101" s="35"/>
      <c r="GDJ101" s="35"/>
      <c r="GDK101" s="35"/>
      <c r="GDL101" s="35"/>
      <c r="GDM101" s="35"/>
      <c r="GDN101" s="35"/>
      <c r="GDO101" s="35"/>
      <c r="GDP101" s="35"/>
      <c r="GDQ101" s="35"/>
      <c r="GDR101" s="35"/>
      <c r="GDS101" s="35"/>
      <c r="GDT101" s="35"/>
      <c r="GDU101" s="35"/>
      <c r="GDV101" s="35"/>
      <c r="GDW101" s="35"/>
      <c r="GDX101" s="35"/>
      <c r="GDY101" s="35"/>
      <c r="GDZ101" s="35"/>
      <c r="GEA101" s="35"/>
      <c r="GEB101" s="35"/>
      <c r="GEC101" s="35"/>
      <c r="GED101" s="35"/>
      <c r="GEE101" s="35"/>
      <c r="GEF101" s="35"/>
      <c r="GEG101" s="35"/>
      <c r="GEH101" s="35"/>
      <c r="GEI101" s="35"/>
      <c r="GEJ101" s="35"/>
      <c r="GEK101" s="35"/>
      <c r="GEL101" s="35"/>
      <c r="GEM101" s="35"/>
      <c r="GEN101" s="35"/>
      <c r="GEO101" s="35"/>
      <c r="GEP101" s="35"/>
      <c r="GEQ101" s="35"/>
      <c r="GER101" s="35"/>
      <c r="GES101" s="35"/>
      <c r="GET101" s="35"/>
      <c r="GEU101" s="35"/>
      <c r="GEV101" s="35"/>
      <c r="GEW101" s="35"/>
      <c r="GEX101" s="35"/>
      <c r="GEY101" s="35"/>
      <c r="GEZ101" s="35"/>
      <c r="GFA101" s="35"/>
      <c r="GFB101" s="35"/>
      <c r="GFC101" s="35"/>
      <c r="GFD101" s="35"/>
      <c r="GFE101" s="35"/>
      <c r="GFF101" s="35"/>
      <c r="GFG101" s="35"/>
      <c r="GFH101" s="35"/>
      <c r="GFI101" s="35"/>
      <c r="GFJ101" s="35"/>
      <c r="GFK101" s="35"/>
      <c r="GFL101" s="35"/>
      <c r="GFM101" s="35"/>
      <c r="GFN101" s="35"/>
      <c r="GFO101" s="35"/>
      <c r="GFP101" s="35"/>
      <c r="GFQ101" s="35"/>
      <c r="GFR101" s="35"/>
      <c r="GFS101" s="35"/>
      <c r="GFT101" s="35"/>
      <c r="GFU101" s="35"/>
      <c r="GFV101" s="35"/>
      <c r="GFW101" s="35"/>
      <c r="GFX101" s="35"/>
      <c r="GFY101" s="35"/>
      <c r="GFZ101" s="35"/>
      <c r="GGA101" s="35"/>
      <c r="GGB101" s="35"/>
      <c r="GGC101" s="35"/>
      <c r="GGD101" s="35"/>
      <c r="GGE101" s="35"/>
      <c r="GGF101" s="35"/>
      <c r="GGG101" s="35"/>
      <c r="GGH101" s="35"/>
      <c r="GGI101" s="35"/>
      <c r="GGJ101" s="35"/>
      <c r="GGK101" s="35"/>
      <c r="GGL101" s="35"/>
      <c r="GGM101" s="35"/>
      <c r="GGN101" s="35"/>
      <c r="GGO101" s="35"/>
      <c r="GGP101" s="35"/>
      <c r="GGQ101" s="35"/>
      <c r="GGR101" s="35"/>
      <c r="GGS101" s="35"/>
      <c r="GGT101" s="35"/>
      <c r="GGU101" s="35"/>
      <c r="GGV101" s="35"/>
      <c r="GGW101" s="35"/>
      <c r="GGX101" s="35"/>
      <c r="GGY101" s="35"/>
      <c r="GGZ101" s="35"/>
      <c r="GHA101" s="35"/>
      <c r="GHB101" s="35"/>
      <c r="GHC101" s="35"/>
      <c r="GHD101" s="35"/>
      <c r="GHE101" s="35"/>
      <c r="GHF101" s="35"/>
      <c r="GHG101" s="35"/>
      <c r="GHH101" s="35"/>
      <c r="GHI101" s="35"/>
      <c r="GHJ101" s="35"/>
      <c r="GHK101" s="35"/>
      <c r="GHL101" s="35"/>
      <c r="GHM101" s="35"/>
      <c r="GHN101" s="35"/>
      <c r="GHO101" s="35"/>
      <c r="GHP101" s="35"/>
      <c r="GHQ101" s="35"/>
      <c r="GHR101" s="35"/>
      <c r="GHS101" s="35"/>
      <c r="GHT101" s="35"/>
      <c r="GHU101" s="35"/>
      <c r="GHV101" s="35"/>
      <c r="GHW101" s="35"/>
      <c r="GHX101" s="35"/>
      <c r="GHY101" s="35"/>
      <c r="GHZ101" s="35"/>
      <c r="GIA101" s="35"/>
      <c r="GIB101" s="35"/>
      <c r="GIC101" s="35"/>
      <c r="GID101" s="35"/>
      <c r="GIE101" s="35"/>
      <c r="GIF101" s="35"/>
      <c r="GIG101" s="35"/>
      <c r="GIH101" s="35"/>
      <c r="GII101" s="35"/>
      <c r="GIJ101" s="35"/>
      <c r="GIK101" s="35"/>
      <c r="GIL101" s="35"/>
      <c r="GIM101" s="35"/>
      <c r="GIN101" s="35"/>
      <c r="GIO101" s="35"/>
      <c r="GIP101" s="35"/>
      <c r="GIQ101" s="35"/>
      <c r="GIR101" s="35"/>
      <c r="GIS101" s="35"/>
      <c r="GIT101" s="35"/>
      <c r="GIU101" s="35"/>
      <c r="GIV101" s="35"/>
      <c r="GIW101" s="35"/>
      <c r="GIX101" s="35"/>
      <c r="GIY101" s="35"/>
      <c r="GIZ101" s="35"/>
      <c r="GJA101" s="35"/>
      <c r="GJB101" s="35"/>
      <c r="GJC101" s="35"/>
      <c r="GJD101" s="35"/>
      <c r="GJE101" s="35"/>
      <c r="GJF101" s="35"/>
      <c r="GJG101" s="35"/>
      <c r="GJH101" s="35"/>
      <c r="GJI101" s="35"/>
      <c r="GJJ101" s="35"/>
      <c r="GJK101" s="35"/>
      <c r="GJL101" s="35"/>
      <c r="GJM101" s="35"/>
      <c r="GJN101" s="35"/>
      <c r="GJO101" s="35"/>
      <c r="GJP101" s="35"/>
      <c r="GJQ101" s="35"/>
      <c r="GJR101" s="35"/>
      <c r="GJS101" s="35"/>
      <c r="GJT101" s="35"/>
      <c r="GJU101" s="35"/>
      <c r="GJV101" s="35"/>
      <c r="GJW101" s="35"/>
      <c r="GJX101" s="35"/>
      <c r="GJY101" s="35"/>
      <c r="GJZ101" s="35"/>
      <c r="GKA101" s="35"/>
      <c r="GKB101" s="35"/>
      <c r="GKC101" s="35"/>
      <c r="GKD101" s="35"/>
      <c r="GKE101" s="35"/>
      <c r="GKF101" s="35"/>
      <c r="GKG101" s="35"/>
      <c r="GKH101" s="35"/>
      <c r="GKI101" s="35"/>
      <c r="GKJ101" s="35"/>
      <c r="GKK101" s="35"/>
      <c r="GKL101" s="35"/>
      <c r="GKM101" s="35"/>
      <c r="GKN101" s="35"/>
      <c r="GKO101" s="35"/>
      <c r="GKP101" s="35"/>
      <c r="GKQ101" s="35"/>
      <c r="GKR101" s="35"/>
      <c r="GKS101" s="35"/>
      <c r="GKT101" s="35"/>
      <c r="GKU101" s="35"/>
      <c r="GKV101" s="35"/>
      <c r="GKW101" s="35"/>
      <c r="GKX101" s="35"/>
      <c r="GKY101" s="35"/>
      <c r="GKZ101" s="35"/>
      <c r="GLA101" s="35"/>
      <c r="GLB101" s="35"/>
      <c r="GLC101" s="35"/>
      <c r="GLD101" s="35"/>
      <c r="GLE101" s="35"/>
      <c r="GLF101" s="35"/>
      <c r="GLG101" s="35"/>
      <c r="GLH101" s="35"/>
      <c r="GLI101" s="35"/>
      <c r="GLJ101" s="35"/>
      <c r="GLK101" s="35"/>
      <c r="GLL101" s="35"/>
      <c r="GLM101" s="35"/>
      <c r="GLN101" s="35"/>
      <c r="GLO101" s="35"/>
      <c r="GLP101" s="35"/>
      <c r="GLQ101" s="35"/>
      <c r="GLR101" s="35"/>
      <c r="GLS101" s="35"/>
      <c r="GLT101" s="35"/>
      <c r="GLU101" s="35"/>
      <c r="GLV101" s="35"/>
      <c r="GLW101" s="35"/>
      <c r="GLX101" s="35"/>
      <c r="GLY101" s="35"/>
      <c r="GLZ101" s="35"/>
      <c r="GMA101" s="35"/>
      <c r="GMB101" s="35"/>
      <c r="GMC101" s="35"/>
      <c r="GMD101" s="35"/>
      <c r="GME101" s="35"/>
      <c r="GMF101" s="35"/>
      <c r="GMG101" s="35"/>
      <c r="GMH101" s="35"/>
      <c r="GMI101" s="35"/>
      <c r="GMJ101" s="35"/>
      <c r="GMK101" s="35"/>
      <c r="GML101" s="35"/>
      <c r="GMM101" s="35"/>
      <c r="GMN101" s="35"/>
      <c r="GMO101" s="35"/>
      <c r="GMP101" s="35"/>
      <c r="GMQ101" s="35"/>
      <c r="GMR101" s="35"/>
      <c r="GMS101" s="35"/>
      <c r="GMT101" s="35"/>
      <c r="GNA101" s="35"/>
      <c r="GNB101" s="35"/>
      <c r="GNC101" s="35"/>
      <c r="GND101" s="35"/>
      <c r="GNE101" s="35"/>
      <c r="GNF101" s="35"/>
      <c r="GNG101" s="35"/>
      <c r="GNH101" s="35"/>
      <c r="GNI101" s="35"/>
      <c r="GNJ101" s="35"/>
      <c r="GNK101" s="35"/>
      <c r="GNL101" s="35"/>
      <c r="GNM101" s="35"/>
      <c r="GNN101" s="35"/>
      <c r="GNO101" s="35"/>
      <c r="GNP101" s="35"/>
      <c r="GNQ101" s="35"/>
      <c r="GNR101" s="35"/>
      <c r="GNS101" s="35"/>
      <c r="GNT101" s="35"/>
      <c r="GNU101" s="35"/>
      <c r="GNV101" s="35"/>
      <c r="GNW101" s="35"/>
      <c r="GNX101" s="35"/>
      <c r="GNY101" s="35"/>
      <c r="GNZ101" s="35"/>
      <c r="GOA101" s="35"/>
      <c r="GOB101" s="35"/>
      <c r="GOC101" s="35"/>
      <c r="GOD101" s="35"/>
      <c r="GOE101" s="35"/>
      <c r="GOF101" s="35"/>
      <c r="GOG101" s="35"/>
      <c r="GOH101" s="35"/>
      <c r="GOI101" s="35"/>
      <c r="GOJ101" s="35"/>
      <c r="GOK101" s="35"/>
      <c r="GOL101" s="35"/>
      <c r="GOM101" s="35"/>
      <c r="GON101" s="35"/>
      <c r="GOO101" s="35"/>
      <c r="GOP101" s="35"/>
      <c r="GOQ101" s="35"/>
      <c r="GOR101" s="35"/>
      <c r="GOS101" s="35"/>
      <c r="GOT101" s="35"/>
      <c r="GOU101" s="35"/>
      <c r="GOV101" s="35"/>
      <c r="GOW101" s="35"/>
      <c r="GOX101" s="35"/>
      <c r="GOY101" s="35"/>
      <c r="GOZ101" s="35"/>
      <c r="GPA101" s="35"/>
      <c r="GPB101" s="35"/>
      <c r="GPC101" s="35"/>
      <c r="GPD101" s="35"/>
      <c r="GPE101" s="35"/>
      <c r="GPF101" s="35"/>
      <c r="GPG101" s="35"/>
      <c r="GPH101" s="35"/>
      <c r="GPI101" s="35"/>
      <c r="GPJ101" s="35"/>
      <c r="GPK101" s="35"/>
      <c r="GPL101" s="35"/>
      <c r="GPM101" s="35"/>
      <c r="GPN101" s="35"/>
      <c r="GPO101" s="35"/>
      <c r="GPP101" s="35"/>
      <c r="GPQ101" s="35"/>
      <c r="GPR101" s="35"/>
      <c r="GPS101" s="35"/>
      <c r="GPT101" s="35"/>
      <c r="GPU101" s="35"/>
      <c r="GPV101" s="35"/>
      <c r="GPW101" s="35"/>
      <c r="GPX101" s="35"/>
      <c r="GPY101" s="35"/>
      <c r="GPZ101" s="35"/>
      <c r="GQA101" s="35"/>
      <c r="GQB101" s="35"/>
      <c r="GQC101" s="35"/>
      <c r="GQD101" s="35"/>
      <c r="GQE101" s="35"/>
      <c r="GQF101" s="35"/>
      <c r="GQG101" s="35"/>
      <c r="GQH101" s="35"/>
      <c r="GQI101" s="35"/>
      <c r="GQJ101" s="35"/>
      <c r="GQK101" s="35"/>
      <c r="GQL101" s="35"/>
      <c r="GQM101" s="35"/>
      <c r="GQN101" s="35"/>
      <c r="GQO101" s="35"/>
      <c r="GQP101" s="35"/>
      <c r="GQQ101" s="35"/>
      <c r="GQR101" s="35"/>
      <c r="GQS101" s="35"/>
      <c r="GQT101" s="35"/>
      <c r="GQU101" s="35"/>
      <c r="GQV101" s="35"/>
      <c r="GQW101" s="35"/>
      <c r="GQX101" s="35"/>
      <c r="GQY101" s="35"/>
      <c r="GQZ101" s="35"/>
      <c r="GRA101" s="35"/>
      <c r="GRB101" s="35"/>
      <c r="GRC101" s="35"/>
      <c r="GRD101" s="35"/>
      <c r="GRE101" s="35"/>
      <c r="GRF101" s="35"/>
      <c r="GRG101" s="35"/>
      <c r="GRH101" s="35"/>
      <c r="GRI101" s="35"/>
      <c r="GRJ101" s="35"/>
      <c r="GRK101" s="35"/>
      <c r="GRL101" s="35"/>
      <c r="GRM101" s="35"/>
      <c r="GRN101" s="35"/>
      <c r="GRO101" s="35"/>
      <c r="GRP101" s="35"/>
      <c r="GRQ101" s="35"/>
      <c r="GRR101" s="35"/>
      <c r="GRS101" s="35"/>
      <c r="GRT101" s="35"/>
      <c r="GRU101" s="35"/>
      <c r="GRV101" s="35"/>
      <c r="GRW101" s="35"/>
      <c r="GRX101" s="35"/>
      <c r="GRY101" s="35"/>
      <c r="GRZ101" s="35"/>
      <c r="GSA101" s="35"/>
      <c r="GSB101" s="35"/>
      <c r="GSC101" s="35"/>
      <c r="GSD101" s="35"/>
      <c r="GSE101" s="35"/>
      <c r="GSF101" s="35"/>
      <c r="GSG101" s="35"/>
      <c r="GSH101" s="35"/>
      <c r="GSI101" s="35"/>
      <c r="GSJ101" s="35"/>
      <c r="GSK101" s="35"/>
      <c r="GSL101" s="35"/>
      <c r="GSM101" s="35"/>
      <c r="GSN101" s="35"/>
      <c r="GSO101" s="35"/>
      <c r="GSP101" s="35"/>
      <c r="GSQ101" s="35"/>
      <c r="GSR101" s="35"/>
      <c r="GSS101" s="35"/>
      <c r="GST101" s="35"/>
      <c r="GSU101" s="35"/>
      <c r="GSV101" s="35"/>
      <c r="GSW101" s="35"/>
      <c r="GSX101" s="35"/>
      <c r="GSY101" s="35"/>
      <c r="GSZ101" s="35"/>
      <c r="GTA101" s="35"/>
      <c r="GTB101" s="35"/>
      <c r="GTC101" s="35"/>
      <c r="GTD101" s="35"/>
      <c r="GTE101" s="35"/>
      <c r="GTF101" s="35"/>
      <c r="GTG101" s="35"/>
      <c r="GTH101" s="35"/>
      <c r="GTI101" s="35"/>
      <c r="GTJ101" s="35"/>
      <c r="GTK101" s="35"/>
      <c r="GTL101" s="35"/>
      <c r="GTM101" s="35"/>
      <c r="GTN101" s="35"/>
      <c r="GTO101" s="35"/>
      <c r="GTP101" s="35"/>
      <c r="GTQ101" s="35"/>
      <c r="GTR101" s="35"/>
      <c r="GTS101" s="35"/>
      <c r="GTT101" s="35"/>
      <c r="GTU101" s="35"/>
      <c r="GTV101" s="35"/>
      <c r="GTW101" s="35"/>
      <c r="GTX101" s="35"/>
      <c r="GTY101" s="35"/>
      <c r="GTZ101" s="35"/>
      <c r="GUA101" s="35"/>
      <c r="GUB101" s="35"/>
      <c r="GUC101" s="35"/>
      <c r="GUD101" s="35"/>
      <c r="GUE101" s="35"/>
      <c r="GUF101" s="35"/>
      <c r="GUG101" s="35"/>
      <c r="GUH101" s="35"/>
      <c r="GUI101" s="35"/>
      <c r="GUJ101" s="35"/>
      <c r="GUK101" s="35"/>
      <c r="GUL101" s="35"/>
      <c r="GUM101" s="35"/>
      <c r="GUN101" s="35"/>
      <c r="GUO101" s="35"/>
      <c r="GUP101" s="35"/>
      <c r="GUQ101" s="35"/>
      <c r="GUR101" s="35"/>
      <c r="GUS101" s="35"/>
      <c r="GUT101" s="35"/>
      <c r="GUU101" s="35"/>
      <c r="GUV101" s="35"/>
      <c r="GUW101" s="35"/>
      <c r="GUX101" s="35"/>
      <c r="GUY101" s="35"/>
      <c r="GUZ101" s="35"/>
      <c r="GVA101" s="35"/>
      <c r="GVB101" s="35"/>
      <c r="GVC101" s="35"/>
      <c r="GVD101" s="35"/>
      <c r="GVE101" s="35"/>
      <c r="GVF101" s="35"/>
      <c r="GVG101" s="35"/>
      <c r="GVH101" s="35"/>
      <c r="GVI101" s="35"/>
      <c r="GVJ101" s="35"/>
      <c r="GVK101" s="35"/>
      <c r="GVL101" s="35"/>
      <c r="GVM101" s="35"/>
      <c r="GVN101" s="35"/>
      <c r="GVO101" s="35"/>
      <c r="GVP101" s="35"/>
      <c r="GVQ101" s="35"/>
      <c r="GVR101" s="35"/>
      <c r="GVS101" s="35"/>
      <c r="GVT101" s="35"/>
      <c r="GVU101" s="35"/>
      <c r="GVV101" s="35"/>
      <c r="GVW101" s="35"/>
      <c r="GVX101" s="35"/>
      <c r="GVY101" s="35"/>
      <c r="GVZ101" s="35"/>
      <c r="GWA101" s="35"/>
      <c r="GWB101" s="35"/>
      <c r="GWC101" s="35"/>
      <c r="GWD101" s="35"/>
      <c r="GWE101" s="35"/>
      <c r="GWF101" s="35"/>
      <c r="GWG101" s="35"/>
      <c r="GWH101" s="35"/>
      <c r="GWI101" s="35"/>
      <c r="GWJ101" s="35"/>
      <c r="GWK101" s="35"/>
      <c r="GWL101" s="35"/>
      <c r="GWM101" s="35"/>
      <c r="GWN101" s="35"/>
      <c r="GWO101" s="35"/>
      <c r="GWP101" s="35"/>
      <c r="GWW101" s="35"/>
      <c r="GWX101" s="35"/>
      <c r="GWY101" s="35"/>
      <c r="GWZ101" s="35"/>
      <c r="GXA101" s="35"/>
      <c r="GXB101" s="35"/>
      <c r="GXC101" s="35"/>
      <c r="GXD101" s="35"/>
      <c r="GXE101" s="35"/>
      <c r="GXF101" s="35"/>
      <c r="GXG101" s="35"/>
      <c r="GXH101" s="35"/>
      <c r="GXI101" s="35"/>
      <c r="GXJ101" s="35"/>
      <c r="GXK101" s="35"/>
      <c r="GXL101" s="35"/>
      <c r="GXM101" s="35"/>
      <c r="GXN101" s="35"/>
      <c r="GXO101" s="35"/>
      <c r="GXP101" s="35"/>
      <c r="GXQ101" s="35"/>
      <c r="GXR101" s="35"/>
      <c r="GXS101" s="35"/>
      <c r="GXT101" s="35"/>
      <c r="GXU101" s="35"/>
      <c r="GXV101" s="35"/>
      <c r="GXW101" s="35"/>
      <c r="GXX101" s="35"/>
      <c r="GXY101" s="35"/>
      <c r="GXZ101" s="35"/>
      <c r="GYA101" s="35"/>
      <c r="GYB101" s="35"/>
      <c r="GYC101" s="35"/>
      <c r="GYD101" s="35"/>
      <c r="GYE101" s="35"/>
      <c r="GYF101" s="35"/>
      <c r="GYG101" s="35"/>
      <c r="GYH101" s="35"/>
      <c r="GYI101" s="35"/>
      <c r="GYJ101" s="35"/>
      <c r="GYK101" s="35"/>
      <c r="GYL101" s="35"/>
      <c r="GYM101" s="35"/>
      <c r="GYN101" s="35"/>
      <c r="GYO101" s="35"/>
      <c r="GYP101" s="35"/>
      <c r="GYQ101" s="35"/>
      <c r="GYR101" s="35"/>
      <c r="GYS101" s="35"/>
      <c r="GYT101" s="35"/>
      <c r="GYU101" s="35"/>
      <c r="GYV101" s="35"/>
      <c r="GYW101" s="35"/>
      <c r="GYX101" s="35"/>
      <c r="GYY101" s="35"/>
      <c r="GYZ101" s="35"/>
      <c r="GZA101" s="35"/>
      <c r="GZB101" s="35"/>
      <c r="GZC101" s="35"/>
      <c r="GZD101" s="35"/>
      <c r="GZE101" s="35"/>
      <c r="GZF101" s="35"/>
      <c r="GZG101" s="35"/>
      <c r="GZH101" s="35"/>
      <c r="GZI101" s="35"/>
      <c r="GZJ101" s="35"/>
      <c r="GZK101" s="35"/>
      <c r="GZL101" s="35"/>
      <c r="GZM101" s="35"/>
      <c r="GZN101" s="35"/>
      <c r="GZO101" s="35"/>
      <c r="GZP101" s="35"/>
      <c r="GZQ101" s="35"/>
      <c r="GZR101" s="35"/>
      <c r="GZS101" s="35"/>
      <c r="GZT101" s="35"/>
      <c r="GZU101" s="35"/>
      <c r="GZV101" s="35"/>
      <c r="GZW101" s="35"/>
      <c r="GZX101" s="35"/>
      <c r="GZY101" s="35"/>
      <c r="GZZ101" s="35"/>
      <c r="HAA101" s="35"/>
      <c r="HAB101" s="35"/>
      <c r="HAC101" s="35"/>
      <c r="HAD101" s="35"/>
      <c r="HAE101" s="35"/>
      <c r="HAF101" s="35"/>
      <c r="HAG101" s="35"/>
      <c r="HAH101" s="35"/>
      <c r="HAI101" s="35"/>
      <c r="HAJ101" s="35"/>
      <c r="HAK101" s="35"/>
      <c r="HAL101" s="35"/>
      <c r="HAM101" s="35"/>
      <c r="HAN101" s="35"/>
      <c r="HAO101" s="35"/>
      <c r="HAP101" s="35"/>
      <c r="HAQ101" s="35"/>
      <c r="HAR101" s="35"/>
      <c r="HAS101" s="35"/>
      <c r="HAT101" s="35"/>
      <c r="HAU101" s="35"/>
      <c r="HAV101" s="35"/>
      <c r="HAW101" s="35"/>
      <c r="HAX101" s="35"/>
      <c r="HAY101" s="35"/>
      <c r="HAZ101" s="35"/>
      <c r="HBA101" s="35"/>
      <c r="HBB101" s="35"/>
      <c r="HBC101" s="35"/>
      <c r="HBD101" s="35"/>
      <c r="HBE101" s="35"/>
      <c r="HBF101" s="35"/>
      <c r="HBG101" s="35"/>
      <c r="HBH101" s="35"/>
      <c r="HBI101" s="35"/>
      <c r="HBJ101" s="35"/>
      <c r="HBK101" s="35"/>
      <c r="HBL101" s="35"/>
      <c r="HBM101" s="35"/>
      <c r="HBN101" s="35"/>
      <c r="HBO101" s="35"/>
      <c r="HBP101" s="35"/>
      <c r="HBQ101" s="35"/>
      <c r="HBR101" s="35"/>
      <c r="HBS101" s="35"/>
      <c r="HBT101" s="35"/>
      <c r="HBU101" s="35"/>
      <c r="HBV101" s="35"/>
      <c r="HBW101" s="35"/>
      <c r="HBX101" s="35"/>
      <c r="HBY101" s="35"/>
      <c r="HBZ101" s="35"/>
      <c r="HCA101" s="35"/>
      <c r="HCB101" s="35"/>
      <c r="HCC101" s="35"/>
      <c r="HCD101" s="35"/>
      <c r="HCE101" s="35"/>
      <c r="HCF101" s="35"/>
      <c r="HCG101" s="35"/>
      <c r="HCH101" s="35"/>
      <c r="HCI101" s="35"/>
      <c r="HCJ101" s="35"/>
      <c r="HCK101" s="35"/>
      <c r="HCL101" s="35"/>
      <c r="HCM101" s="35"/>
      <c r="HCN101" s="35"/>
      <c r="HCO101" s="35"/>
      <c r="HCP101" s="35"/>
      <c r="HCQ101" s="35"/>
      <c r="HCR101" s="35"/>
      <c r="HCS101" s="35"/>
      <c r="HCT101" s="35"/>
      <c r="HCU101" s="35"/>
      <c r="HCV101" s="35"/>
      <c r="HCW101" s="35"/>
      <c r="HCX101" s="35"/>
      <c r="HCY101" s="35"/>
      <c r="HCZ101" s="35"/>
      <c r="HDA101" s="35"/>
      <c r="HDB101" s="35"/>
      <c r="HDC101" s="35"/>
      <c r="HDD101" s="35"/>
      <c r="HDE101" s="35"/>
      <c r="HDF101" s="35"/>
      <c r="HDG101" s="35"/>
      <c r="HDH101" s="35"/>
      <c r="HDI101" s="35"/>
      <c r="HDJ101" s="35"/>
      <c r="HDK101" s="35"/>
      <c r="HDL101" s="35"/>
      <c r="HDM101" s="35"/>
      <c r="HDN101" s="35"/>
      <c r="HDO101" s="35"/>
      <c r="HDP101" s="35"/>
      <c r="HDQ101" s="35"/>
      <c r="HDR101" s="35"/>
      <c r="HDS101" s="35"/>
      <c r="HDT101" s="35"/>
      <c r="HDU101" s="35"/>
      <c r="HDV101" s="35"/>
      <c r="HDW101" s="35"/>
      <c r="HDX101" s="35"/>
      <c r="HDY101" s="35"/>
      <c r="HDZ101" s="35"/>
      <c r="HEA101" s="35"/>
      <c r="HEB101" s="35"/>
      <c r="HEC101" s="35"/>
      <c r="HED101" s="35"/>
      <c r="HEE101" s="35"/>
      <c r="HEF101" s="35"/>
      <c r="HEG101" s="35"/>
      <c r="HEH101" s="35"/>
      <c r="HEI101" s="35"/>
      <c r="HEJ101" s="35"/>
      <c r="HEK101" s="35"/>
      <c r="HEL101" s="35"/>
      <c r="HEM101" s="35"/>
      <c r="HEN101" s="35"/>
      <c r="HEO101" s="35"/>
      <c r="HEP101" s="35"/>
      <c r="HEQ101" s="35"/>
      <c r="HER101" s="35"/>
      <c r="HES101" s="35"/>
      <c r="HET101" s="35"/>
      <c r="HEU101" s="35"/>
      <c r="HEV101" s="35"/>
      <c r="HEW101" s="35"/>
      <c r="HEX101" s="35"/>
      <c r="HEY101" s="35"/>
      <c r="HEZ101" s="35"/>
      <c r="HFA101" s="35"/>
      <c r="HFB101" s="35"/>
      <c r="HFC101" s="35"/>
      <c r="HFD101" s="35"/>
      <c r="HFE101" s="35"/>
      <c r="HFF101" s="35"/>
      <c r="HFG101" s="35"/>
      <c r="HFH101" s="35"/>
      <c r="HFI101" s="35"/>
      <c r="HFJ101" s="35"/>
      <c r="HFK101" s="35"/>
      <c r="HFL101" s="35"/>
      <c r="HFM101" s="35"/>
      <c r="HFN101" s="35"/>
      <c r="HFO101" s="35"/>
      <c r="HFP101" s="35"/>
      <c r="HFQ101" s="35"/>
      <c r="HFR101" s="35"/>
      <c r="HFS101" s="35"/>
      <c r="HFT101" s="35"/>
      <c r="HFU101" s="35"/>
      <c r="HFV101" s="35"/>
      <c r="HFW101" s="35"/>
      <c r="HFX101" s="35"/>
      <c r="HFY101" s="35"/>
      <c r="HFZ101" s="35"/>
      <c r="HGA101" s="35"/>
      <c r="HGB101" s="35"/>
      <c r="HGC101" s="35"/>
      <c r="HGD101" s="35"/>
      <c r="HGE101" s="35"/>
      <c r="HGF101" s="35"/>
      <c r="HGG101" s="35"/>
      <c r="HGH101" s="35"/>
      <c r="HGI101" s="35"/>
      <c r="HGJ101" s="35"/>
      <c r="HGK101" s="35"/>
      <c r="HGL101" s="35"/>
      <c r="HGS101" s="35"/>
      <c r="HGT101" s="35"/>
      <c r="HGU101" s="35"/>
      <c r="HGV101" s="35"/>
      <c r="HGW101" s="35"/>
      <c r="HGX101" s="35"/>
      <c r="HGY101" s="35"/>
      <c r="HGZ101" s="35"/>
      <c r="HHA101" s="35"/>
      <c r="HHB101" s="35"/>
      <c r="HHC101" s="35"/>
      <c r="HHD101" s="35"/>
      <c r="HHE101" s="35"/>
      <c r="HHF101" s="35"/>
      <c r="HHG101" s="35"/>
      <c r="HHH101" s="35"/>
      <c r="HHI101" s="35"/>
      <c r="HHJ101" s="35"/>
      <c r="HHK101" s="35"/>
      <c r="HHL101" s="35"/>
      <c r="HHM101" s="35"/>
      <c r="HHN101" s="35"/>
      <c r="HHO101" s="35"/>
      <c r="HHP101" s="35"/>
      <c r="HHQ101" s="35"/>
      <c r="HHR101" s="35"/>
      <c r="HHS101" s="35"/>
      <c r="HHT101" s="35"/>
      <c r="HHU101" s="35"/>
      <c r="HHV101" s="35"/>
      <c r="HHW101" s="35"/>
      <c r="HHX101" s="35"/>
      <c r="HHY101" s="35"/>
      <c r="HHZ101" s="35"/>
      <c r="HIA101" s="35"/>
      <c r="HIB101" s="35"/>
      <c r="HIC101" s="35"/>
      <c r="HID101" s="35"/>
      <c r="HIE101" s="35"/>
      <c r="HIF101" s="35"/>
      <c r="HIG101" s="35"/>
      <c r="HIH101" s="35"/>
      <c r="HII101" s="35"/>
      <c r="HIJ101" s="35"/>
      <c r="HIK101" s="35"/>
      <c r="HIL101" s="35"/>
      <c r="HIM101" s="35"/>
      <c r="HIN101" s="35"/>
      <c r="HIO101" s="35"/>
      <c r="HIP101" s="35"/>
      <c r="HIQ101" s="35"/>
      <c r="HIR101" s="35"/>
      <c r="HIS101" s="35"/>
      <c r="HIT101" s="35"/>
      <c r="HIU101" s="35"/>
      <c r="HIV101" s="35"/>
      <c r="HIW101" s="35"/>
      <c r="HIX101" s="35"/>
      <c r="HIY101" s="35"/>
      <c r="HIZ101" s="35"/>
      <c r="HJA101" s="35"/>
      <c r="HJB101" s="35"/>
      <c r="HJC101" s="35"/>
      <c r="HJD101" s="35"/>
      <c r="HJE101" s="35"/>
      <c r="HJF101" s="35"/>
      <c r="HJG101" s="35"/>
      <c r="HJH101" s="35"/>
      <c r="HJI101" s="35"/>
      <c r="HJJ101" s="35"/>
      <c r="HJK101" s="35"/>
      <c r="HJL101" s="35"/>
      <c r="HJM101" s="35"/>
      <c r="HJN101" s="35"/>
      <c r="HJO101" s="35"/>
      <c r="HJP101" s="35"/>
      <c r="HJQ101" s="35"/>
      <c r="HJR101" s="35"/>
      <c r="HJS101" s="35"/>
      <c r="HJT101" s="35"/>
      <c r="HJU101" s="35"/>
      <c r="HJV101" s="35"/>
      <c r="HJW101" s="35"/>
      <c r="HJX101" s="35"/>
      <c r="HJY101" s="35"/>
      <c r="HJZ101" s="35"/>
      <c r="HKA101" s="35"/>
      <c r="HKB101" s="35"/>
      <c r="HKC101" s="35"/>
      <c r="HKD101" s="35"/>
      <c r="HKE101" s="35"/>
      <c r="HKF101" s="35"/>
      <c r="HKG101" s="35"/>
      <c r="HKH101" s="35"/>
      <c r="HKI101" s="35"/>
      <c r="HKJ101" s="35"/>
      <c r="HKK101" s="35"/>
      <c r="HKL101" s="35"/>
      <c r="HKM101" s="35"/>
      <c r="HKN101" s="35"/>
      <c r="HKO101" s="35"/>
      <c r="HKP101" s="35"/>
      <c r="HKQ101" s="35"/>
      <c r="HKR101" s="35"/>
      <c r="HKS101" s="35"/>
      <c r="HKT101" s="35"/>
      <c r="HKU101" s="35"/>
      <c r="HKV101" s="35"/>
      <c r="HKW101" s="35"/>
      <c r="HKX101" s="35"/>
      <c r="HKY101" s="35"/>
      <c r="HKZ101" s="35"/>
      <c r="HLA101" s="35"/>
      <c r="HLB101" s="35"/>
      <c r="HLC101" s="35"/>
      <c r="HLD101" s="35"/>
      <c r="HLE101" s="35"/>
      <c r="HLF101" s="35"/>
      <c r="HLG101" s="35"/>
      <c r="HLH101" s="35"/>
      <c r="HLI101" s="35"/>
      <c r="HLJ101" s="35"/>
      <c r="HLK101" s="35"/>
      <c r="HLL101" s="35"/>
      <c r="HLM101" s="35"/>
      <c r="HLN101" s="35"/>
      <c r="HLO101" s="35"/>
      <c r="HLP101" s="35"/>
      <c r="HLQ101" s="35"/>
      <c r="HLR101" s="35"/>
      <c r="HLS101" s="35"/>
      <c r="HLT101" s="35"/>
      <c r="HLU101" s="35"/>
      <c r="HLV101" s="35"/>
      <c r="HLW101" s="35"/>
      <c r="HLX101" s="35"/>
      <c r="HLY101" s="35"/>
      <c r="HLZ101" s="35"/>
      <c r="HMA101" s="35"/>
      <c r="HMB101" s="35"/>
      <c r="HMC101" s="35"/>
      <c r="HMD101" s="35"/>
      <c r="HME101" s="35"/>
      <c r="HMF101" s="35"/>
      <c r="HMG101" s="35"/>
      <c r="HMH101" s="35"/>
      <c r="HMI101" s="35"/>
      <c r="HMJ101" s="35"/>
      <c r="HMK101" s="35"/>
      <c r="HML101" s="35"/>
      <c r="HMM101" s="35"/>
      <c r="HMN101" s="35"/>
      <c r="HMO101" s="35"/>
      <c r="HMP101" s="35"/>
      <c r="HMQ101" s="35"/>
      <c r="HMR101" s="35"/>
      <c r="HMS101" s="35"/>
      <c r="HMT101" s="35"/>
      <c r="HMU101" s="35"/>
      <c r="HMV101" s="35"/>
      <c r="HMW101" s="35"/>
      <c r="HMX101" s="35"/>
      <c r="HMY101" s="35"/>
      <c r="HMZ101" s="35"/>
      <c r="HNA101" s="35"/>
      <c r="HNB101" s="35"/>
      <c r="HNC101" s="35"/>
      <c r="HND101" s="35"/>
      <c r="HNE101" s="35"/>
      <c r="HNF101" s="35"/>
      <c r="HNG101" s="35"/>
      <c r="HNH101" s="35"/>
      <c r="HNI101" s="35"/>
      <c r="HNJ101" s="35"/>
      <c r="HNK101" s="35"/>
      <c r="HNL101" s="35"/>
      <c r="HNM101" s="35"/>
      <c r="HNN101" s="35"/>
      <c r="HNO101" s="35"/>
      <c r="HNP101" s="35"/>
      <c r="HNQ101" s="35"/>
      <c r="HNR101" s="35"/>
      <c r="HNS101" s="35"/>
      <c r="HNT101" s="35"/>
      <c r="HNU101" s="35"/>
      <c r="HNV101" s="35"/>
      <c r="HNW101" s="35"/>
      <c r="HNX101" s="35"/>
      <c r="HNY101" s="35"/>
      <c r="HNZ101" s="35"/>
      <c r="HOA101" s="35"/>
      <c r="HOB101" s="35"/>
      <c r="HOC101" s="35"/>
      <c r="HOD101" s="35"/>
      <c r="HOE101" s="35"/>
      <c r="HOF101" s="35"/>
      <c r="HOG101" s="35"/>
      <c r="HOH101" s="35"/>
      <c r="HOI101" s="35"/>
      <c r="HOJ101" s="35"/>
      <c r="HOK101" s="35"/>
      <c r="HOL101" s="35"/>
      <c r="HOM101" s="35"/>
      <c r="HON101" s="35"/>
      <c r="HOO101" s="35"/>
      <c r="HOP101" s="35"/>
      <c r="HOQ101" s="35"/>
      <c r="HOR101" s="35"/>
      <c r="HOS101" s="35"/>
      <c r="HOT101" s="35"/>
      <c r="HOU101" s="35"/>
      <c r="HOV101" s="35"/>
      <c r="HOW101" s="35"/>
      <c r="HOX101" s="35"/>
      <c r="HOY101" s="35"/>
      <c r="HOZ101" s="35"/>
      <c r="HPA101" s="35"/>
      <c r="HPB101" s="35"/>
      <c r="HPC101" s="35"/>
      <c r="HPD101" s="35"/>
      <c r="HPE101" s="35"/>
      <c r="HPF101" s="35"/>
      <c r="HPG101" s="35"/>
      <c r="HPH101" s="35"/>
      <c r="HPI101" s="35"/>
      <c r="HPJ101" s="35"/>
      <c r="HPK101" s="35"/>
      <c r="HPL101" s="35"/>
      <c r="HPM101" s="35"/>
      <c r="HPN101" s="35"/>
      <c r="HPO101" s="35"/>
      <c r="HPP101" s="35"/>
      <c r="HPQ101" s="35"/>
      <c r="HPR101" s="35"/>
      <c r="HPS101" s="35"/>
      <c r="HPT101" s="35"/>
      <c r="HPU101" s="35"/>
      <c r="HPV101" s="35"/>
      <c r="HPW101" s="35"/>
      <c r="HPX101" s="35"/>
      <c r="HPY101" s="35"/>
      <c r="HPZ101" s="35"/>
      <c r="HQA101" s="35"/>
      <c r="HQB101" s="35"/>
      <c r="HQC101" s="35"/>
      <c r="HQD101" s="35"/>
      <c r="HQE101" s="35"/>
      <c r="HQF101" s="35"/>
      <c r="HQG101" s="35"/>
      <c r="HQH101" s="35"/>
      <c r="HQO101" s="35"/>
      <c r="HQP101" s="35"/>
      <c r="HQQ101" s="35"/>
      <c r="HQR101" s="35"/>
      <c r="HQS101" s="35"/>
      <c r="HQT101" s="35"/>
      <c r="HQU101" s="35"/>
      <c r="HQV101" s="35"/>
      <c r="HQW101" s="35"/>
      <c r="HQX101" s="35"/>
      <c r="HQY101" s="35"/>
      <c r="HQZ101" s="35"/>
      <c r="HRA101" s="35"/>
      <c r="HRB101" s="35"/>
      <c r="HRC101" s="35"/>
      <c r="HRD101" s="35"/>
      <c r="HRE101" s="35"/>
      <c r="HRF101" s="35"/>
      <c r="HRG101" s="35"/>
      <c r="HRH101" s="35"/>
      <c r="HRI101" s="35"/>
      <c r="HRJ101" s="35"/>
      <c r="HRK101" s="35"/>
      <c r="HRL101" s="35"/>
      <c r="HRM101" s="35"/>
      <c r="HRN101" s="35"/>
      <c r="HRO101" s="35"/>
      <c r="HRP101" s="35"/>
      <c r="HRQ101" s="35"/>
      <c r="HRR101" s="35"/>
      <c r="HRS101" s="35"/>
      <c r="HRT101" s="35"/>
      <c r="HRU101" s="35"/>
      <c r="HRV101" s="35"/>
      <c r="HRW101" s="35"/>
      <c r="HRX101" s="35"/>
      <c r="HRY101" s="35"/>
      <c r="HRZ101" s="35"/>
      <c r="HSA101" s="35"/>
      <c r="HSB101" s="35"/>
      <c r="HSC101" s="35"/>
      <c r="HSD101" s="35"/>
      <c r="HSE101" s="35"/>
      <c r="HSF101" s="35"/>
      <c r="HSG101" s="35"/>
      <c r="HSH101" s="35"/>
      <c r="HSI101" s="35"/>
      <c r="HSJ101" s="35"/>
      <c r="HSK101" s="35"/>
      <c r="HSL101" s="35"/>
      <c r="HSM101" s="35"/>
      <c r="HSN101" s="35"/>
      <c r="HSO101" s="35"/>
      <c r="HSP101" s="35"/>
      <c r="HSQ101" s="35"/>
      <c r="HSR101" s="35"/>
      <c r="HSS101" s="35"/>
      <c r="HST101" s="35"/>
      <c r="HSU101" s="35"/>
      <c r="HSV101" s="35"/>
      <c r="HSW101" s="35"/>
      <c r="HSX101" s="35"/>
      <c r="HSY101" s="35"/>
      <c r="HSZ101" s="35"/>
      <c r="HTA101" s="35"/>
      <c r="HTB101" s="35"/>
      <c r="HTC101" s="35"/>
      <c r="HTD101" s="35"/>
      <c r="HTE101" s="35"/>
      <c r="HTF101" s="35"/>
      <c r="HTG101" s="35"/>
      <c r="HTH101" s="35"/>
      <c r="HTI101" s="35"/>
      <c r="HTJ101" s="35"/>
      <c r="HTK101" s="35"/>
      <c r="HTL101" s="35"/>
      <c r="HTM101" s="35"/>
      <c r="HTN101" s="35"/>
      <c r="HTO101" s="35"/>
      <c r="HTP101" s="35"/>
      <c r="HTQ101" s="35"/>
      <c r="HTR101" s="35"/>
      <c r="HTS101" s="35"/>
      <c r="HTT101" s="35"/>
      <c r="HTU101" s="35"/>
      <c r="HTV101" s="35"/>
      <c r="HTW101" s="35"/>
      <c r="HTX101" s="35"/>
      <c r="HTY101" s="35"/>
      <c r="HTZ101" s="35"/>
      <c r="HUA101" s="35"/>
      <c r="HUB101" s="35"/>
      <c r="HUC101" s="35"/>
      <c r="HUD101" s="35"/>
      <c r="HUE101" s="35"/>
      <c r="HUF101" s="35"/>
      <c r="HUG101" s="35"/>
      <c r="HUH101" s="35"/>
      <c r="HUI101" s="35"/>
      <c r="HUJ101" s="35"/>
      <c r="HUK101" s="35"/>
      <c r="HUL101" s="35"/>
      <c r="HUM101" s="35"/>
      <c r="HUN101" s="35"/>
      <c r="HUO101" s="35"/>
      <c r="HUP101" s="35"/>
      <c r="HUQ101" s="35"/>
      <c r="HUR101" s="35"/>
      <c r="HUS101" s="35"/>
      <c r="HUT101" s="35"/>
      <c r="HUU101" s="35"/>
      <c r="HUV101" s="35"/>
      <c r="HUW101" s="35"/>
      <c r="HUX101" s="35"/>
      <c r="HUY101" s="35"/>
      <c r="HUZ101" s="35"/>
      <c r="HVA101" s="35"/>
      <c r="HVB101" s="35"/>
      <c r="HVC101" s="35"/>
      <c r="HVD101" s="35"/>
      <c r="HVE101" s="35"/>
      <c r="HVF101" s="35"/>
      <c r="HVG101" s="35"/>
      <c r="HVH101" s="35"/>
      <c r="HVI101" s="35"/>
      <c r="HVJ101" s="35"/>
      <c r="HVK101" s="35"/>
      <c r="HVL101" s="35"/>
      <c r="HVM101" s="35"/>
      <c r="HVN101" s="35"/>
      <c r="HVO101" s="35"/>
      <c r="HVP101" s="35"/>
      <c r="HVQ101" s="35"/>
      <c r="HVR101" s="35"/>
      <c r="HVS101" s="35"/>
      <c r="HVT101" s="35"/>
      <c r="HVU101" s="35"/>
      <c r="HVV101" s="35"/>
      <c r="HVW101" s="35"/>
      <c r="HVX101" s="35"/>
      <c r="HVY101" s="35"/>
      <c r="HVZ101" s="35"/>
      <c r="HWA101" s="35"/>
      <c r="HWB101" s="35"/>
      <c r="HWC101" s="35"/>
      <c r="HWD101" s="35"/>
      <c r="HWE101" s="35"/>
      <c r="HWF101" s="35"/>
      <c r="HWG101" s="35"/>
      <c r="HWH101" s="35"/>
      <c r="HWI101" s="35"/>
      <c r="HWJ101" s="35"/>
      <c r="HWK101" s="35"/>
      <c r="HWL101" s="35"/>
      <c r="HWM101" s="35"/>
      <c r="HWN101" s="35"/>
      <c r="HWO101" s="35"/>
      <c r="HWP101" s="35"/>
      <c r="HWQ101" s="35"/>
      <c r="HWR101" s="35"/>
      <c r="HWS101" s="35"/>
      <c r="HWT101" s="35"/>
      <c r="HWU101" s="35"/>
      <c r="HWV101" s="35"/>
      <c r="HWW101" s="35"/>
      <c r="HWX101" s="35"/>
      <c r="HWY101" s="35"/>
      <c r="HWZ101" s="35"/>
      <c r="HXA101" s="35"/>
      <c r="HXB101" s="35"/>
      <c r="HXC101" s="35"/>
      <c r="HXD101" s="35"/>
      <c r="HXE101" s="35"/>
      <c r="HXF101" s="35"/>
      <c r="HXG101" s="35"/>
      <c r="HXH101" s="35"/>
      <c r="HXI101" s="35"/>
      <c r="HXJ101" s="35"/>
      <c r="HXK101" s="35"/>
      <c r="HXL101" s="35"/>
      <c r="HXM101" s="35"/>
      <c r="HXN101" s="35"/>
      <c r="HXO101" s="35"/>
      <c r="HXP101" s="35"/>
      <c r="HXQ101" s="35"/>
      <c r="HXR101" s="35"/>
      <c r="HXS101" s="35"/>
      <c r="HXT101" s="35"/>
      <c r="HXU101" s="35"/>
      <c r="HXV101" s="35"/>
      <c r="HXW101" s="35"/>
      <c r="HXX101" s="35"/>
      <c r="HXY101" s="35"/>
      <c r="HXZ101" s="35"/>
      <c r="HYA101" s="35"/>
      <c r="HYB101" s="35"/>
      <c r="HYC101" s="35"/>
      <c r="HYD101" s="35"/>
      <c r="HYE101" s="35"/>
      <c r="HYF101" s="35"/>
      <c r="HYG101" s="35"/>
      <c r="HYH101" s="35"/>
      <c r="HYI101" s="35"/>
      <c r="HYJ101" s="35"/>
      <c r="HYK101" s="35"/>
      <c r="HYL101" s="35"/>
      <c r="HYM101" s="35"/>
      <c r="HYN101" s="35"/>
      <c r="HYO101" s="35"/>
      <c r="HYP101" s="35"/>
      <c r="HYQ101" s="35"/>
      <c r="HYR101" s="35"/>
      <c r="HYS101" s="35"/>
      <c r="HYT101" s="35"/>
      <c r="HYU101" s="35"/>
      <c r="HYV101" s="35"/>
      <c r="HYW101" s="35"/>
      <c r="HYX101" s="35"/>
      <c r="HYY101" s="35"/>
      <c r="HYZ101" s="35"/>
      <c r="HZA101" s="35"/>
      <c r="HZB101" s="35"/>
      <c r="HZC101" s="35"/>
      <c r="HZD101" s="35"/>
      <c r="HZE101" s="35"/>
      <c r="HZF101" s="35"/>
      <c r="HZG101" s="35"/>
      <c r="HZH101" s="35"/>
      <c r="HZI101" s="35"/>
      <c r="HZJ101" s="35"/>
      <c r="HZK101" s="35"/>
      <c r="HZL101" s="35"/>
      <c r="HZM101" s="35"/>
      <c r="HZN101" s="35"/>
      <c r="HZO101" s="35"/>
      <c r="HZP101" s="35"/>
      <c r="HZQ101" s="35"/>
      <c r="HZR101" s="35"/>
      <c r="HZS101" s="35"/>
      <c r="HZT101" s="35"/>
      <c r="HZU101" s="35"/>
      <c r="HZV101" s="35"/>
      <c r="HZW101" s="35"/>
      <c r="HZX101" s="35"/>
      <c r="HZY101" s="35"/>
      <c r="HZZ101" s="35"/>
      <c r="IAA101" s="35"/>
      <c r="IAB101" s="35"/>
      <c r="IAC101" s="35"/>
      <c r="IAD101" s="35"/>
      <c r="IAK101" s="35"/>
      <c r="IAL101" s="35"/>
      <c r="IAM101" s="35"/>
      <c r="IAN101" s="35"/>
      <c r="IAO101" s="35"/>
      <c r="IAP101" s="35"/>
      <c r="IAQ101" s="35"/>
      <c r="IAR101" s="35"/>
      <c r="IAS101" s="35"/>
      <c r="IAT101" s="35"/>
      <c r="IAU101" s="35"/>
      <c r="IAV101" s="35"/>
      <c r="IAW101" s="35"/>
      <c r="IAX101" s="35"/>
      <c r="IAY101" s="35"/>
      <c r="IAZ101" s="35"/>
      <c r="IBA101" s="35"/>
      <c r="IBB101" s="35"/>
      <c r="IBC101" s="35"/>
      <c r="IBD101" s="35"/>
      <c r="IBE101" s="35"/>
      <c r="IBF101" s="35"/>
      <c r="IBG101" s="35"/>
      <c r="IBH101" s="35"/>
      <c r="IBI101" s="35"/>
      <c r="IBJ101" s="35"/>
      <c r="IBK101" s="35"/>
      <c r="IBL101" s="35"/>
      <c r="IBM101" s="35"/>
      <c r="IBN101" s="35"/>
      <c r="IBO101" s="35"/>
      <c r="IBP101" s="35"/>
      <c r="IBQ101" s="35"/>
      <c r="IBR101" s="35"/>
      <c r="IBS101" s="35"/>
      <c r="IBT101" s="35"/>
      <c r="IBU101" s="35"/>
      <c r="IBV101" s="35"/>
      <c r="IBW101" s="35"/>
      <c r="IBX101" s="35"/>
      <c r="IBY101" s="35"/>
      <c r="IBZ101" s="35"/>
      <c r="ICA101" s="35"/>
      <c r="ICB101" s="35"/>
      <c r="ICC101" s="35"/>
      <c r="ICD101" s="35"/>
      <c r="ICE101" s="35"/>
      <c r="ICF101" s="35"/>
      <c r="ICG101" s="35"/>
      <c r="ICH101" s="35"/>
      <c r="ICI101" s="35"/>
      <c r="ICJ101" s="35"/>
      <c r="ICK101" s="35"/>
      <c r="ICL101" s="35"/>
      <c r="ICM101" s="35"/>
      <c r="ICN101" s="35"/>
      <c r="ICO101" s="35"/>
      <c r="ICP101" s="35"/>
      <c r="ICQ101" s="35"/>
      <c r="ICR101" s="35"/>
      <c r="ICS101" s="35"/>
      <c r="ICT101" s="35"/>
      <c r="ICU101" s="35"/>
      <c r="ICV101" s="35"/>
      <c r="ICW101" s="35"/>
      <c r="ICX101" s="35"/>
      <c r="ICY101" s="35"/>
      <c r="ICZ101" s="35"/>
      <c r="IDA101" s="35"/>
      <c r="IDB101" s="35"/>
      <c r="IDC101" s="35"/>
      <c r="IDD101" s="35"/>
      <c r="IDE101" s="35"/>
      <c r="IDF101" s="35"/>
      <c r="IDG101" s="35"/>
      <c r="IDH101" s="35"/>
      <c r="IDI101" s="35"/>
      <c r="IDJ101" s="35"/>
      <c r="IDK101" s="35"/>
      <c r="IDL101" s="35"/>
      <c r="IDM101" s="35"/>
      <c r="IDN101" s="35"/>
      <c r="IDO101" s="35"/>
      <c r="IDP101" s="35"/>
      <c r="IDQ101" s="35"/>
      <c r="IDR101" s="35"/>
      <c r="IDS101" s="35"/>
      <c r="IDT101" s="35"/>
      <c r="IDU101" s="35"/>
      <c r="IDV101" s="35"/>
      <c r="IDW101" s="35"/>
      <c r="IDX101" s="35"/>
      <c r="IDY101" s="35"/>
      <c r="IDZ101" s="35"/>
      <c r="IEA101" s="35"/>
      <c r="IEB101" s="35"/>
      <c r="IEC101" s="35"/>
      <c r="IED101" s="35"/>
      <c r="IEE101" s="35"/>
      <c r="IEF101" s="35"/>
      <c r="IEG101" s="35"/>
      <c r="IEH101" s="35"/>
      <c r="IEI101" s="35"/>
      <c r="IEJ101" s="35"/>
      <c r="IEK101" s="35"/>
      <c r="IEL101" s="35"/>
      <c r="IEM101" s="35"/>
      <c r="IEN101" s="35"/>
      <c r="IEO101" s="35"/>
      <c r="IEP101" s="35"/>
      <c r="IEQ101" s="35"/>
      <c r="IER101" s="35"/>
      <c r="IES101" s="35"/>
      <c r="IET101" s="35"/>
      <c r="IEU101" s="35"/>
      <c r="IEV101" s="35"/>
      <c r="IEW101" s="35"/>
      <c r="IEX101" s="35"/>
      <c r="IEY101" s="35"/>
      <c r="IEZ101" s="35"/>
      <c r="IFA101" s="35"/>
      <c r="IFB101" s="35"/>
      <c r="IFC101" s="35"/>
      <c r="IFD101" s="35"/>
      <c r="IFE101" s="35"/>
      <c r="IFF101" s="35"/>
      <c r="IFG101" s="35"/>
      <c r="IFH101" s="35"/>
      <c r="IFI101" s="35"/>
      <c r="IFJ101" s="35"/>
      <c r="IFK101" s="35"/>
      <c r="IFL101" s="35"/>
      <c r="IFM101" s="35"/>
      <c r="IFN101" s="35"/>
      <c r="IFO101" s="35"/>
      <c r="IFP101" s="35"/>
      <c r="IFQ101" s="35"/>
      <c r="IFR101" s="35"/>
      <c r="IFS101" s="35"/>
      <c r="IFT101" s="35"/>
      <c r="IFU101" s="35"/>
      <c r="IFV101" s="35"/>
      <c r="IFW101" s="35"/>
      <c r="IFX101" s="35"/>
      <c r="IFY101" s="35"/>
      <c r="IFZ101" s="35"/>
      <c r="IGA101" s="35"/>
      <c r="IGB101" s="35"/>
      <c r="IGC101" s="35"/>
      <c r="IGD101" s="35"/>
      <c r="IGE101" s="35"/>
      <c r="IGF101" s="35"/>
      <c r="IGG101" s="35"/>
      <c r="IGH101" s="35"/>
      <c r="IGI101" s="35"/>
      <c r="IGJ101" s="35"/>
      <c r="IGK101" s="35"/>
      <c r="IGL101" s="35"/>
      <c r="IGM101" s="35"/>
      <c r="IGN101" s="35"/>
      <c r="IGO101" s="35"/>
      <c r="IGP101" s="35"/>
      <c r="IGQ101" s="35"/>
      <c r="IGR101" s="35"/>
      <c r="IGS101" s="35"/>
      <c r="IGT101" s="35"/>
      <c r="IGU101" s="35"/>
      <c r="IGV101" s="35"/>
      <c r="IGW101" s="35"/>
      <c r="IGX101" s="35"/>
      <c r="IGY101" s="35"/>
      <c r="IGZ101" s="35"/>
      <c r="IHA101" s="35"/>
      <c r="IHB101" s="35"/>
      <c r="IHC101" s="35"/>
      <c r="IHD101" s="35"/>
      <c r="IHE101" s="35"/>
      <c r="IHF101" s="35"/>
      <c r="IHG101" s="35"/>
      <c r="IHH101" s="35"/>
      <c r="IHI101" s="35"/>
      <c r="IHJ101" s="35"/>
      <c r="IHK101" s="35"/>
      <c r="IHL101" s="35"/>
      <c r="IHM101" s="35"/>
      <c r="IHN101" s="35"/>
      <c r="IHO101" s="35"/>
      <c r="IHP101" s="35"/>
      <c r="IHQ101" s="35"/>
      <c r="IHR101" s="35"/>
      <c r="IHS101" s="35"/>
      <c r="IHT101" s="35"/>
      <c r="IHU101" s="35"/>
      <c r="IHV101" s="35"/>
      <c r="IHW101" s="35"/>
      <c r="IHX101" s="35"/>
      <c r="IHY101" s="35"/>
      <c r="IHZ101" s="35"/>
      <c r="IIA101" s="35"/>
      <c r="IIB101" s="35"/>
      <c r="IIC101" s="35"/>
      <c r="IID101" s="35"/>
      <c r="IIE101" s="35"/>
      <c r="IIF101" s="35"/>
      <c r="IIG101" s="35"/>
      <c r="IIH101" s="35"/>
      <c r="III101" s="35"/>
      <c r="IIJ101" s="35"/>
      <c r="IIK101" s="35"/>
      <c r="IIL101" s="35"/>
      <c r="IIM101" s="35"/>
      <c r="IIN101" s="35"/>
      <c r="IIO101" s="35"/>
      <c r="IIP101" s="35"/>
      <c r="IIQ101" s="35"/>
      <c r="IIR101" s="35"/>
      <c r="IIS101" s="35"/>
      <c r="IIT101" s="35"/>
      <c r="IIU101" s="35"/>
      <c r="IIV101" s="35"/>
      <c r="IIW101" s="35"/>
      <c r="IIX101" s="35"/>
      <c r="IIY101" s="35"/>
      <c r="IIZ101" s="35"/>
      <c r="IJA101" s="35"/>
      <c r="IJB101" s="35"/>
      <c r="IJC101" s="35"/>
      <c r="IJD101" s="35"/>
      <c r="IJE101" s="35"/>
      <c r="IJF101" s="35"/>
      <c r="IJG101" s="35"/>
      <c r="IJH101" s="35"/>
      <c r="IJI101" s="35"/>
      <c r="IJJ101" s="35"/>
      <c r="IJK101" s="35"/>
      <c r="IJL101" s="35"/>
      <c r="IJM101" s="35"/>
      <c r="IJN101" s="35"/>
      <c r="IJO101" s="35"/>
      <c r="IJP101" s="35"/>
      <c r="IJQ101" s="35"/>
      <c r="IJR101" s="35"/>
      <c r="IJS101" s="35"/>
      <c r="IJT101" s="35"/>
      <c r="IJU101" s="35"/>
      <c r="IJV101" s="35"/>
      <c r="IJW101" s="35"/>
      <c r="IJX101" s="35"/>
      <c r="IJY101" s="35"/>
      <c r="IJZ101" s="35"/>
      <c r="IKG101" s="35"/>
      <c r="IKH101" s="35"/>
      <c r="IKI101" s="35"/>
      <c r="IKJ101" s="35"/>
      <c r="IKK101" s="35"/>
      <c r="IKL101" s="35"/>
      <c r="IKM101" s="35"/>
      <c r="IKN101" s="35"/>
      <c r="IKO101" s="35"/>
      <c r="IKP101" s="35"/>
      <c r="IKQ101" s="35"/>
      <c r="IKR101" s="35"/>
      <c r="IKS101" s="35"/>
      <c r="IKT101" s="35"/>
      <c r="IKU101" s="35"/>
      <c r="IKV101" s="35"/>
      <c r="IKW101" s="35"/>
      <c r="IKX101" s="35"/>
      <c r="IKY101" s="35"/>
      <c r="IKZ101" s="35"/>
      <c r="ILA101" s="35"/>
      <c r="ILB101" s="35"/>
      <c r="ILC101" s="35"/>
      <c r="ILD101" s="35"/>
      <c r="ILE101" s="35"/>
      <c r="ILF101" s="35"/>
      <c r="ILG101" s="35"/>
      <c r="ILH101" s="35"/>
      <c r="ILI101" s="35"/>
      <c r="ILJ101" s="35"/>
      <c r="ILK101" s="35"/>
      <c r="ILL101" s="35"/>
      <c r="ILM101" s="35"/>
      <c r="ILN101" s="35"/>
      <c r="ILO101" s="35"/>
      <c r="ILP101" s="35"/>
      <c r="ILQ101" s="35"/>
      <c r="ILR101" s="35"/>
      <c r="ILS101" s="35"/>
      <c r="ILT101" s="35"/>
      <c r="ILU101" s="35"/>
      <c r="ILV101" s="35"/>
      <c r="ILW101" s="35"/>
      <c r="ILX101" s="35"/>
      <c r="ILY101" s="35"/>
      <c r="ILZ101" s="35"/>
      <c r="IMA101" s="35"/>
      <c r="IMB101" s="35"/>
      <c r="IMC101" s="35"/>
      <c r="IMD101" s="35"/>
      <c r="IME101" s="35"/>
      <c r="IMF101" s="35"/>
      <c r="IMG101" s="35"/>
      <c r="IMH101" s="35"/>
      <c r="IMI101" s="35"/>
      <c r="IMJ101" s="35"/>
      <c r="IMK101" s="35"/>
      <c r="IML101" s="35"/>
      <c r="IMM101" s="35"/>
      <c r="IMN101" s="35"/>
      <c r="IMO101" s="35"/>
      <c r="IMP101" s="35"/>
      <c r="IMQ101" s="35"/>
      <c r="IMR101" s="35"/>
      <c r="IMS101" s="35"/>
      <c r="IMT101" s="35"/>
      <c r="IMU101" s="35"/>
      <c r="IMV101" s="35"/>
      <c r="IMW101" s="35"/>
      <c r="IMX101" s="35"/>
      <c r="IMY101" s="35"/>
      <c r="IMZ101" s="35"/>
      <c r="INA101" s="35"/>
      <c r="INB101" s="35"/>
      <c r="INC101" s="35"/>
      <c r="IND101" s="35"/>
      <c r="INE101" s="35"/>
      <c r="INF101" s="35"/>
      <c r="ING101" s="35"/>
      <c r="INH101" s="35"/>
      <c r="INI101" s="35"/>
      <c r="INJ101" s="35"/>
      <c r="INK101" s="35"/>
      <c r="INL101" s="35"/>
      <c r="INM101" s="35"/>
      <c r="INN101" s="35"/>
      <c r="INO101" s="35"/>
      <c r="INP101" s="35"/>
      <c r="INQ101" s="35"/>
      <c r="INR101" s="35"/>
      <c r="INS101" s="35"/>
      <c r="INT101" s="35"/>
      <c r="INU101" s="35"/>
      <c r="INV101" s="35"/>
      <c r="INW101" s="35"/>
      <c r="INX101" s="35"/>
      <c r="INY101" s="35"/>
      <c r="INZ101" s="35"/>
      <c r="IOA101" s="35"/>
      <c r="IOB101" s="35"/>
      <c r="IOC101" s="35"/>
      <c r="IOD101" s="35"/>
      <c r="IOE101" s="35"/>
      <c r="IOF101" s="35"/>
      <c r="IOG101" s="35"/>
      <c r="IOH101" s="35"/>
      <c r="IOI101" s="35"/>
      <c r="IOJ101" s="35"/>
      <c r="IOK101" s="35"/>
      <c r="IOL101" s="35"/>
      <c r="IOM101" s="35"/>
      <c r="ION101" s="35"/>
      <c r="IOO101" s="35"/>
      <c r="IOP101" s="35"/>
      <c r="IOQ101" s="35"/>
      <c r="IOR101" s="35"/>
      <c r="IOS101" s="35"/>
      <c r="IOT101" s="35"/>
      <c r="IOU101" s="35"/>
      <c r="IOV101" s="35"/>
      <c r="IOW101" s="35"/>
      <c r="IOX101" s="35"/>
      <c r="IOY101" s="35"/>
      <c r="IOZ101" s="35"/>
      <c r="IPA101" s="35"/>
      <c r="IPB101" s="35"/>
      <c r="IPC101" s="35"/>
      <c r="IPD101" s="35"/>
      <c r="IPE101" s="35"/>
      <c r="IPF101" s="35"/>
      <c r="IPG101" s="35"/>
      <c r="IPH101" s="35"/>
      <c r="IPI101" s="35"/>
      <c r="IPJ101" s="35"/>
      <c r="IPK101" s="35"/>
      <c r="IPL101" s="35"/>
      <c r="IPM101" s="35"/>
      <c r="IPN101" s="35"/>
      <c r="IPO101" s="35"/>
      <c r="IPP101" s="35"/>
      <c r="IPQ101" s="35"/>
      <c r="IPR101" s="35"/>
      <c r="IPS101" s="35"/>
      <c r="IPT101" s="35"/>
      <c r="IPU101" s="35"/>
      <c r="IPV101" s="35"/>
      <c r="IPW101" s="35"/>
      <c r="IPX101" s="35"/>
      <c r="IPY101" s="35"/>
      <c r="IPZ101" s="35"/>
      <c r="IQA101" s="35"/>
      <c r="IQB101" s="35"/>
      <c r="IQC101" s="35"/>
      <c r="IQD101" s="35"/>
      <c r="IQE101" s="35"/>
      <c r="IQF101" s="35"/>
      <c r="IQG101" s="35"/>
      <c r="IQH101" s="35"/>
      <c r="IQI101" s="35"/>
      <c r="IQJ101" s="35"/>
      <c r="IQK101" s="35"/>
      <c r="IQL101" s="35"/>
      <c r="IQM101" s="35"/>
      <c r="IQN101" s="35"/>
      <c r="IQO101" s="35"/>
      <c r="IQP101" s="35"/>
      <c r="IQQ101" s="35"/>
      <c r="IQR101" s="35"/>
      <c r="IQS101" s="35"/>
      <c r="IQT101" s="35"/>
      <c r="IQU101" s="35"/>
      <c r="IQV101" s="35"/>
      <c r="IQW101" s="35"/>
      <c r="IQX101" s="35"/>
      <c r="IQY101" s="35"/>
      <c r="IQZ101" s="35"/>
      <c r="IRA101" s="35"/>
      <c r="IRB101" s="35"/>
      <c r="IRC101" s="35"/>
      <c r="IRD101" s="35"/>
      <c r="IRE101" s="35"/>
      <c r="IRF101" s="35"/>
      <c r="IRG101" s="35"/>
      <c r="IRH101" s="35"/>
      <c r="IRI101" s="35"/>
      <c r="IRJ101" s="35"/>
      <c r="IRK101" s="35"/>
      <c r="IRL101" s="35"/>
      <c r="IRM101" s="35"/>
      <c r="IRN101" s="35"/>
      <c r="IRO101" s="35"/>
      <c r="IRP101" s="35"/>
      <c r="IRQ101" s="35"/>
      <c r="IRR101" s="35"/>
      <c r="IRS101" s="35"/>
      <c r="IRT101" s="35"/>
      <c r="IRU101" s="35"/>
      <c r="IRV101" s="35"/>
      <c r="IRW101" s="35"/>
      <c r="IRX101" s="35"/>
      <c r="IRY101" s="35"/>
      <c r="IRZ101" s="35"/>
      <c r="ISA101" s="35"/>
      <c r="ISB101" s="35"/>
      <c r="ISC101" s="35"/>
      <c r="ISD101" s="35"/>
      <c r="ISE101" s="35"/>
      <c r="ISF101" s="35"/>
      <c r="ISG101" s="35"/>
      <c r="ISH101" s="35"/>
      <c r="ISI101" s="35"/>
      <c r="ISJ101" s="35"/>
      <c r="ISK101" s="35"/>
      <c r="ISL101" s="35"/>
      <c r="ISM101" s="35"/>
      <c r="ISN101" s="35"/>
      <c r="ISO101" s="35"/>
      <c r="ISP101" s="35"/>
      <c r="ISQ101" s="35"/>
      <c r="ISR101" s="35"/>
      <c r="ISS101" s="35"/>
      <c r="IST101" s="35"/>
      <c r="ISU101" s="35"/>
      <c r="ISV101" s="35"/>
      <c r="ISW101" s="35"/>
      <c r="ISX101" s="35"/>
      <c r="ISY101" s="35"/>
      <c r="ISZ101" s="35"/>
      <c r="ITA101" s="35"/>
      <c r="ITB101" s="35"/>
      <c r="ITC101" s="35"/>
      <c r="ITD101" s="35"/>
      <c r="ITE101" s="35"/>
      <c r="ITF101" s="35"/>
      <c r="ITG101" s="35"/>
      <c r="ITH101" s="35"/>
      <c r="ITI101" s="35"/>
      <c r="ITJ101" s="35"/>
      <c r="ITK101" s="35"/>
      <c r="ITL101" s="35"/>
      <c r="ITM101" s="35"/>
      <c r="ITN101" s="35"/>
      <c r="ITO101" s="35"/>
      <c r="ITP101" s="35"/>
      <c r="ITQ101" s="35"/>
      <c r="ITR101" s="35"/>
      <c r="ITS101" s="35"/>
      <c r="ITT101" s="35"/>
      <c r="ITU101" s="35"/>
      <c r="ITV101" s="35"/>
      <c r="IUC101" s="35"/>
      <c r="IUD101" s="35"/>
      <c r="IUE101" s="35"/>
      <c r="IUF101" s="35"/>
      <c r="IUG101" s="35"/>
      <c r="IUH101" s="35"/>
      <c r="IUI101" s="35"/>
      <c r="IUJ101" s="35"/>
      <c r="IUK101" s="35"/>
      <c r="IUL101" s="35"/>
      <c r="IUM101" s="35"/>
      <c r="IUN101" s="35"/>
      <c r="IUO101" s="35"/>
      <c r="IUP101" s="35"/>
      <c r="IUQ101" s="35"/>
      <c r="IUR101" s="35"/>
      <c r="IUS101" s="35"/>
      <c r="IUT101" s="35"/>
      <c r="IUU101" s="35"/>
      <c r="IUV101" s="35"/>
      <c r="IUW101" s="35"/>
      <c r="IUX101" s="35"/>
      <c r="IUY101" s="35"/>
      <c r="IUZ101" s="35"/>
      <c r="IVA101" s="35"/>
      <c r="IVB101" s="35"/>
      <c r="IVC101" s="35"/>
      <c r="IVD101" s="35"/>
      <c r="IVE101" s="35"/>
      <c r="IVF101" s="35"/>
      <c r="IVG101" s="35"/>
      <c r="IVH101" s="35"/>
      <c r="IVI101" s="35"/>
      <c r="IVJ101" s="35"/>
      <c r="IVK101" s="35"/>
      <c r="IVL101" s="35"/>
      <c r="IVM101" s="35"/>
      <c r="IVN101" s="35"/>
      <c r="IVO101" s="35"/>
      <c r="IVP101" s="35"/>
      <c r="IVQ101" s="35"/>
      <c r="IVR101" s="35"/>
      <c r="IVS101" s="35"/>
      <c r="IVT101" s="35"/>
      <c r="IVU101" s="35"/>
      <c r="IVV101" s="35"/>
      <c r="IVW101" s="35"/>
      <c r="IVX101" s="35"/>
      <c r="IVY101" s="35"/>
      <c r="IVZ101" s="35"/>
      <c r="IWA101" s="35"/>
      <c r="IWB101" s="35"/>
      <c r="IWC101" s="35"/>
      <c r="IWD101" s="35"/>
      <c r="IWE101" s="35"/>
      <c r="IWF101" s="35"/>
      <c r="IWG101" s="35"/>
      <c r="IWH101" s="35"/>
      <c r="IWI101" s="35"/>
      <c r="IWJ101" s="35"/>
      <c r="IWK101" s="35"/>
      <c r="IWL101" s="35"/>
      <c r="IWM101" s="35"/>
      <c r="IWN101" s="35"/>
      <c r="IWO101" s="35"/>
      <c r="IWP101" s="35"/>
      <c r="IWQ101" s="35"/>
      <c r="IWR101" s="35"/>
      <c r="IWS101" s="35"/>
      <c r="IWT101" s="35"/>
      <c r="IWU101" s="35"/>
      <c r="IWV101" s="35"/>
      <c r="IWW101" s="35"/>
      <c r="IWX101" s="35"/>
      <c r="IWY101" s="35"/>
      <c r="IWZ101" s="35"/>
      <c r="IXA101" s="35"/>
      <c r="IXB101" s="35"/>
      <c r="IXC101" s="35"/>
      <c r="IXD101" s="35"/>
      <c r="IXE101" s="35"/>
      <c r="IXF101" s="35"/>
      <c r="IXG101" s="35"/>
      <c r="IXH101" s="35"/>
      <c r="IXI101" s="35"/>
      <c r="IXJ101" s="35"/>
      <c r="IXK101" s="35"/>
      <c r="IXL101" s="35"/>
      <c r="IXM101" s="35"/>
      <c r="IXN101" s="35"/>
      <c r="IXO101" s="35"/>
      <c r="IXP101" s="35"/>
      <c r="IXQ101" s="35"/>
      <c r="IXR101" s="35"/>
      <c r="IXS101" s="35"/>
      <c r="IXT101" s="35"/>
      <c r="IXU101" s="35"/>
      <c r="IXV101" s="35"/>
      <c r="IXW101" s="35"/>
      <c r="IXX101" s="35"/>
      <c r="IXY101" s="35"/>
      <c r="IXZ101" s="35"/>
      <c r="IYA101" s="35"/>
      <c r="IYB101" s="35"/>
      <c r="IYC101" s="35"/>
      <c r="IYD101" s="35"/>
      <c r="IYE101" s="35"/>
      <c r="IYF101" s="35"/>
      <c r="IYG101" s="35"/>
      <c r="IYH101" s="35"/>
      <c r="IYI101" s="35"/>
      <c r="IYJ101" s="35"/>
      <c r="IYK101" s="35"/>
      <c r="IYL101" s="35"/>
      <c r="IYM101" s="35"/>
      <c r="IYN101" s="35"/>
      <c r="IYO101" s="35"/>
      <c r="IYP101" s="35"/>
      <c r="IYQ101" s="35"/>
      <c r="IYR101" s="35"/>
      <c r="IYS101" s="35"/>
      <c r="IYT101" s="35"/>
      <c r="IYU101" s="35"/>
      <c r="IYV101" s="35"/>
      <c r="IYW101" s="35"/>
      <c r="IYX101" s="35"/>
      <c r="IYY101" s="35"/>
      <c r="IYZ101" s="35"/>
      <c r="IZA101" s="35"/>
      <c r="IZB101" s="35"/>
      <c r="IZC101" s="35"/>
      <c r="IZD101" s="35"/>
      <c r="IZE101" s="35"/>
      <c r="IZF101" s="35"/>
      <c r="IZG101" s="35"/>
      <c r="IZH101" s="35"/>
      <c r="IZI101" s="35"/>
      <c r="IZJ101" s="35"/>
      <c r="IZK101" s="35"/>
      <c r="IZL101" s="35"/>
      <c r="IZM101" s="35"/>
      <c r="IZN101" s="35"/>
      <c r="IZO101" s="35"/>
      <c r="IZP101" s="35"/>
      <c r="IZQ101" s="35"/>
      <c r="IZR101" s="35"/>
      <c r="IZS101" s="35"/>
      <c r="IZT101" s="35"/>
      <c r="IZU101" s="35"/>
      <c r="IZV101" s="35"/>
      <c r="IZW101" s="35"/>
      <c r="IZX101" s="35"/>
      <c r="IZY101" s="35"/>
      <c r="IZZ101" s="35"/>
      <c r="JAA101" s="35"/>
      <c r="JAB101" s="35"/>
      <c r="JAC101" s="35"/>
      <c r="JAD101" s="35"/>
      <c r="JAE101" s="35"/>
      <c r="JAF101" s="35"/>
      <c r="JAG101" s="35"/>
      <c r="JAH101" s="35"/>
      <c r="JAI101" s="35"/>
      <c r="JAJ101" s="35"/>
      <c r="JAK101" s="35"/>
      <c r="JAL101" s="35"/>
      <c r="JAM101" s="35"/>
      <c r="JAN101" s="35"/>
      <c r="JAO101" s="35"/>
      <c r="JAP101" s="35"/>
      <c r="JAQ101" s="35"/>
      <c r="JAR101" s="35"/>
      <c r="JAS101" s="35"/>
      <c r="JAT101" s="35"/>
      <c r="JAU101" s="35"/>
      <c r="JAV101" s="35"/>
      <c r="JAW101" s="35"/>
      <c r="JAX101" s="35"/>
      <c r="JAY101" s="35"/>
      <c r="JAZ101" s="35"/>
      <c r="JBA101" s="35"/>
      <c r="JBB101" s="35"/>
      <c r="JBC101" s="35"/>
      <c r="JBD101" s="35"/>
      <c r="JBE101" s="35"/>
      <c r="JBF101" s="35"/>
      <c r="JBG101" s="35"/>
      <c r="JBH101" s="35"/>
      <c r="JBI101" s="35"/>
      <c r="JBJ101" s="35"/>
      <c r="JBK101" s="35"/>
      <c r="JBL101" s="35"/>
      <c r="JBM101" s="35"/>
      <c r="JBN101" s="35"/>
      <c r="JBO101" s="35"/>
      <c r="JBP101" s="35"/>
      <c r="JBQ101" s="35"/>
      <c r="JBR101" s="35"/>
      <c r="JBS101" s="35"/>
      <c r="JBT101" s="35"/>
      <c r="JBU101" s="35"/>
      <c r="JBV101" s="35"/>
      <c r="JBW101" s="35"/>
      <c r="JBX101" s="35"/>
      <c r="JBY101" s="35"/>
      <c r="JBZ101" s="35"/>
      <c r="JCA101" s="35"/>
      <c r="JCB101" s="35"/>
      <c r="JCC101" s="35"/>
      <c r="JCD101" s="35"/>
      <c r="JCE101" s="35"/>
      <c r="JCF101" s="35"/>
      <c r="JCG101" s="35"/>
      <c r="JCH101" s="35"/>
      <c r="JCI101" s="35"/>
      <c r="JCJ101" s="35"/>
      <c r="JCK101" s="35"/>
      <c r="JCL101" s="35"/>
      <c r="JCM101" s="35"/>
      <c r="JCN101" s="35"/>
      <c r="JCO101" s="35"/>
      <c r="JCP101" s="35"/>
      <c r="JCQ101" s="35"/>
      <c r="JCR101" s="35"/>
      <c r="JCS101" s="35"/>
      <c r="JCT101" s="35"/>
      <c r="JCU101" s="35"/>
      <c r="JCV101" s="35"/>
      <c r="JCW101" s="35"/>
      <c r="JCX101" s="35"/>
      <c r="JCY101" s="35"/>
      <c r="JCZ101" s="35"/>
      <c r="JDA101" s="35"/>
      <c r="JDB101" s="35"/>
      <c r="JDC101" s="35"/>
      <c r="JDD101" s="35"/>
      <c r="JDE101" s="35"/>
      <c r="JDF101" s="35"/>
      <c r="JDG101" s="35"/>
      <c r="JDH101" s="35"/>
      <c r="JDI101" s="35"/>
      <c r="JDJ101" s="35"/>
      <c r="JDK101" s="35"/>
      <c r="JDL101" s="35"/>
      <c r="JDM101" s="35"/>
      <c r="JDN101" s="35"/>
      <c r="JDO101" s="35"/>
      <c r="JDP101" s="35"/>
      <c r="JDQ101" s="35"/>
      <c r="JDR101" s="35"/>
      <c r="JDY101" s="35"/>
      <c r="JDZ101" s="35"/>
      <c r="JEA101" s="35"/>
      <c r="JEB101" s="35"/>
      <c r="JEC101" s="35"/>
      <c r="JED101" s="35"/>
      <c r="JEE101" s="35"/>
      <c r="JEF101" s="35"/>
      <c r="JEG101" s="35"/>
      <c r="JEH101" s="35"/>
      <c r="JEI101" s="35"/>
      <c r="JEJ101" s="35"/>
      <c r="JEK101" s="35"/>
      <c r="JEL101" s="35"/>
      <c r="JEM101" s="35"/>
      <c r="JEN101" s="35"/>
      <c r="JEO101" s="35"/>
      <c r="JEP101" s="35"/>
      <c r="JEQ101" s="35"/>
      <c r="JER101" s="35"/>
      <c r="JES101" s="35"/>
      <c r="JET101" s="35"/>
      <c r="JEU101" s="35"/>
      <c r="JEV101" s="35"/>
      <c r="JEW101" s="35"/>
      <c r="JEX101" s="35"/>
      <c r="JEY101" s="35"/>
      <c r="JEZ101" s="35"/>
      <c r="JFA101" s="35"/>
      <c r="JFB101" s="35"/>
      <c r="JFC101" s="35"/>
      <c r="JFD101" s="35"/>
      <c r="JFE101" s="35"/>
      <c r="JFF101" s="35"/>
      <c r="JFG101" s="35"/>
      <c r="JFH101" s="35"/>
      <c r="JFI101" s="35"/>
      <c r="JFJ101" s="35"/>
      <c r="JFK101" s="35"/>
      <c r="JFL101" s="35"/>
      <c r="JFM101" s="35"/>
      <c r="JFN101" s="35"/>
      <c r="JFO101" s="35"/>
      <c r="JFP101" s="35"/>
      <c r="JFQ101" s="35"/>
      <c r="JFR101" s="35"/>
      <c r="JFS101" s="35"/>
      <c r="JFT101" s="35"/>
      <c r="JFU101" s="35"/>
      <c r="JFV101" s="35"/>
      <c r="JFW101" s="35"/>
      <c r="JFX101" s="35"/>
      <c r="JFY101" s="35"/>
      <c r="JFZ101" s="35"/>
      <c r="JGA101" s="35"/>
      <c r="JGB101" s="35"/>
      <c r="JGC101" s="35"/>
      <c r="JGD101" s="35"/>
      <c r="JGE101" s="35"/>
      <c r="JGF101" s="35"/>
      <c r="JGG101" s="35"/>
      <c r="JGH101" s="35"/>
      <c r="JGI101" s="35"/>
      <c r="JGJ101" s="35"/>
      <c r="JGK101" s="35"/>
      <c r="JGL101" s="35"/>
      <c r="JGM101" s="35"/>
      <c r="JGN101" s="35"/>
      <c r="JGO101" s="35"/>
      <c r="JGP101" s="35"/>
      <c r="JGQ101" s="35"/>
      <c r="JGR101" s="35"/>
      <c r="JGS101" s="35"/>
      <c r="JGT101" s="35"/>
      <c r="JGU101" s="35"/>
      <c r="JGV101" s="35"/>
      <c r="JGW101" s="35"/>
      <c r="JGX101" s="35"/>
      <c r="JGY101" s="35"/>
      <c r="JGZ101" s="35"/>
      <c r="JHA101" s="35"/>
      <c r="JHB101" s="35"/>
      <c r="JHC101" s="35"/>
      <c r="JHD101" s="35"/>
      <c r="JHE101" s="35"/>
      <c r="JHF101" s="35"/>
      <c r="JHG101" s="35"/>
      <c r="JHH101" s="35"/>
      <c r="JHI101" s="35"/>
      <c r="JHJ101" s="35"/>
      <c r="JHK101" s="35"/>
      <c r="JHL101" s="35"/>
      <c r="JHM101" s="35"/>
      <c r="JHN101" s="35"/>
      <c r="JHO101" s="35"/>
      <c r="JHP101" s="35"/>
      <c r="JHQ101" s="35"/>
      <c r="JHR101" s="35"/>
      <c r="JHS101" s="35"/>
      <c r="JHT101" s="35"/>
      <c r="JHU101" s="35"/>
      <c r="JHV101" s="35"/>
      <c r="JHW101" s="35"/>
      <c r="JHX101" s="35"/>
      <c r="JHY101" s="35"/>
      <c r="JHZ101" s="35"/>
      <c r="JIA101" s="35"/>
      <c r="JIB101" s="35"/>
      <c r="JIC101" s="35"/>
      <c r="JID101" s="35"/>
      <c r="JIE101" s="35"/>
      <c r="JIF101" s="35"/>
      <c r="JIG101" s="35"/>
      <c r="JIH101" s="35"/>
      <c r="JII101" s="35"/>
      <c r="JIJ101" s="35"/>
      <c r="JIK101" s="35"/>
      <c r="JIL101" s="35"/>
      <c r="JIM101" s="35"/>
      <c r="JIN101" s="35"/>
      <c r="JIO101" s="35"/>
      <c r="JIP101" s="35"/>
      <c r="JIQ101" s="35"/>
      <c r="JIR101" s="35"/>
      <c r="JIS101" s="35"/>
      <c r="JIT101" s="35"/>
      <c r="JIU101" s="35"/>
      <c r="JIV101" s="35"/>
      <c r="JIW101" s="35"/>
      <c r="JIX101" s="35"/>
      <c r="JIY101" s="35"/>
      <c r="JIZ101" s="35"/>
      <c r="JJA101" s="35"/>
      <c r="JJB101" s="35"/>
      <c r="JJC101" s="35"/>
      <c r="JJD101" s="35"/>
      <c r="JJE101" s="35"/>
      <c r="JJF101" s="35"/>
      <c r="JJG101" s="35"/>
      <c r="JJH101" s="35"/>
      <c r="JJI101" s="35"/>
      <c r="JJJ101" s="35"/>
      <c r="JJK101" s="35"/>
      <c r="JJL101" s="35"/>
      <c r="JJM101" s="35"/>
      <c r="JJN101" s="35"/>
      <c r="JJO101" s="35"/>
      <c r="JJP101" s="35"/>
      <c r="JJQ101" s="35"/>
      <c r="JJR101" s="35"/>
      <c r="JJS101" s="35"/>
      <c r="JJT101" s="35"/>
      <c r="JJU101" s="35"/>
      <c r="JJV101" s="35"/>
      <c r="JJW101" s="35"/>
      <c r="JJX101" s="35"/>
      <c r="JJY101" s="35"/>
      <c r="JJZ101" s="35"/>
      <c r="JKA101" s="35"/>
      <c r="JKB101" s="35"/>
      <c r="JKC101" s="35"/>
      <c r="JKD101" s="35"/>
      <c r="JKE101" s="35"/>
      <c r="JKF101" s="35"/>
      <c r="JKG101" s="35"/>
      <c r="JKH101" s="35"/>
      <c r="JKI101" s="35"/>
      <c r="JKJ101" s="35"/>
      <c r="JKK101" s="35"/>
      <c r="JKL101" s="35"/>
      <c r="JKM101" s="35"/>
      <c r="JKN101" s="35"/>
      <c r="JKO101" s="35"/>
      <c r="JKP101" s="35"/>
      <c r="JKQ101" s="35"/>
      <c r="JKR101" s="35"/>
      <c r="JKS101" s="35"/>
      <c r="JKT101" s="35"/>
      <c r="JKU101" s="35"/>
      <c r="JKV101" s="35"/>
      <c r="JKW101" s="35"/>
      <c r="JKX101" s="35"/>
      <c r="JKY101" s="35"/>
      <c r="JKZ101" s="35"/>
      <c r="JLA101" s="35"/>
      <c r="JLB101" s="35"/>
      <c r="JLC101" s="35"/>
      <c r="JLD101" s="35"/>
      <c r="JLE101" s="35"/>
      <c r="JLF101" s="35"/>
      <c r="JLG101" s="35"/>
      <c r="JLH101" s="35"/>
      <c r="JLI101" s="35"/>
      <c r="JLJ101" s="35"/>
      <c r="JLK101" s="35"/>
      <c r="JLL101" s="35"/>
      <c r="JLM101" s="35"/>
      <c r="JLN101" s="35"/>
      <c r="JLO101" s="35"/>
      <c r="JLP101" s="35"/>
      <c r="JLQ101" s="35"/>
      <c r="JLR101" s="35"/>
      <c r="JLS101" s="35"/>
      <c r="JLT101" s="35"/>
      <c r="JLU101" s="35"/>
      <c r="JLV101" s="35"/>
      <c r="JLW101" s="35"/>
      <c r="JLX101" s="35"/>
      <c r="JLY101" s="35"/>
      <c r="JLZ101" s="35"/>
      <c r="JMA101" s="35"/>
      <c r="JMB101" s="35"/>
      <c r="JMC101" s="35"/>
      <c r="JMD101" s="35"/>
      <c r="JME101" s="35"/>
      <c r="JMF101" s="35"/>
      <c r="JMG101" s="35"/>
      <c r="JMH101" s="35"/>
      <c r="JMI101" s="35"/>
      <c r="JMJ101" s="35"/>
      <c r="JMK101" s="35"/>
      <c r="JML101" s="35"/>
      <c r="JMM101" s="35"/>
      <c r="JMN101" s="35"/>
      <c r="JMO101" s="35"/>
      <c r="JMP101" s="35"/>
      <c r="JMQ101" s="35"/>
      <c r="JMR101" s="35"/>
      <c r="JMS101" s="35"/>
      <c r="JMT101" s="35"/>
      <c r="JMU101" s="35"/>
      <c r="JMV101" s="35"/>
      <c r="JMW101" s="35"/>
      <c r="JMX101" s="35"/>
      <c r="JMY101" s="35"/>
      <c r="JMZ101" s="35"/>
      <c r="JNA101" s="35"/>
      <c r="JNB101" s="35"/>
      <c r="JNC101" s="35"/>
      <c r="JND101" s="35"/>
      <c r="JNE101" s="35"/>
      <c r="JNF101" s="35"/>
      <c r="JNG101" s="35"/>
      <c r="JNH101" s="35"/>
      <c r="JNI101" s="35"/>
      <c r="JNJ101" s="35"/>
      <c r="JNK101" s="35"/>
      <c r="JNL101" s="35"/>
      <c r="JNM101" s="35"/>
      <c r="JNN101" s="35"/>
      <c r="JNU101" s="35"/>
      <c r="JNV101" s="35"/>
      <c r="JNW101" s="35"/>
      <c r="JNX101" s="35"/>
      <c r="JNY101" s="35"/>
      <c r="JNZ101" s="35"/>
      <c r="JOA101" s="35"/>
      <c r="JOB101" s="35"/>
      <c r="JOC101" s="35"/>
      <c r="JOD101" s="35"/>
      <c r="JOE101" s="35"/>
      <c r="JOF101" s="35"/>
      <c r="JOG101" s="35"/>
      <c r="JOH101" s="35"/>
      <c r="JOI101" s="35"/>
      <c r="JOJ101" s="35"/>
      <c r="JOK101" s="35"/>
      <c r="JOL101" s="35"/>
      <c r="JOM101" s="35"/>
      <c r="JON101" s="35"/>
      <c r="JOO101" s="35"/>
      <c r="JOP101" s="35"/>
      <c r="JOQ101" s="35"/>
      <c r="JOR101" s="35"/>
      <c r="JOS101" s="35"/>
      <c r="JOT101" s="35"/>
      <c r="JOU101" s="35"/>
      <c r="JOV101" s="35"/>
      <c r="JOW101" s="35"/>
      <c r="JOX101" s="35"/>
      <c r="JOY101" s="35"/>
      <c r="JOZ101" s="35"/>
      <c r="JPA101" s="35"/>
      <c r="JPB101" s="35"/>
      <c r="JPC101" s="35"/>
      <c r="JPD101" s="35"/>
      <c r="JPE101" s="35"/>
      <c r="JPF101" s="35"/>
      <c r="JPG101" s="35"/>
      <c r="JPH101" s="35"/>
      <c r="JPI101" s="35"/>
      <c r="JPJ101" s="35"/>
      <c r="JPK101" s="35"/>
      <c r="JPL101" s="35"/>
      <c r="JPM101" s="35"/>
      <c r="JPN101" s="35"/>
      <c r="JPO101" s="35"/>
      <c r="JPP101" s="35"/>
      <c r="JPQ101" s="35"/>
      <c r="JPR101" s="35"/>
      <c r="JPS101" s="35"/>
      <c r="JPT101" s="35"/>
      <c r="JPU101" s="35"/>
      <c r="JPV101" s="35"/>
      <c r="JPW101" s="35"/>
      <c r="JPX101" s="35"/>
      <c r="JPY101" s="35"/>
      <c r="JPZ101" s="35"/>
      <c r="JQA101" s="35"/>
      <c r="JQB101" s="35"/>
      <c r="JQC101" s="35"/>
      <c r="JQD101" s="35"/>
      <c r="JQE101" s="35"/>
      <c r="JQF101" s="35"/>
      <c r="JQG101" s="35"/>
      <c r="JQH101" s="35"/>
      <c r="JQI101" s="35"/>
      <c r="JQJ101" s="35"/>
      <c r="JQK101" s="35"/>
      <c r="JQL101" s="35"/>
      <c r="JQM101" s="35"/>
      <c r="JQN101" s="35"/>
      <c r="JQO101" s="35"/>
      <c r="JQP101" s="35"/>
      <c r="JQQ101" s="35"/>
      <c r="JQR101" s="35"/>
      <c r="JQS101" s="35"/>
      <c r="JQT101" s="35"/>
      <c r="JQU101" s="35"/>
      <c r="JQV101" s="35"/>
      <c r="JQW101" s="35"/>
      <c r="JQX101" s="35"/>
      <c r="JQY101" s="35"/>
      <c r="JQZ101" s="35"/>
      <c r="JRA101" s="35"/>
      <c r="JRB101" s="35"/>
      <c r="JRC101" s="35"/>
      <c r="JRD101" s="35"/>
      <c r="JRE101" s="35"/>
      <c r="JRF101" s="35"/>
      <c r="JRG101" s="35"/>
      <c r="JRH101" s="35"/>
      <c r="JRI101" s="35"/>
      <c r="JRJ101" s="35"/>
      <c r="JRK101" s="35"/>
      <c r="JRL101" s="35"/>
      <c r="JRM101" s="35"/>
      <c r="JRN101" s="35"/>
      <c r="JRO101" s="35"/>
      <c r="JRP101" s="35"/>
      <c r="JRQ101" s="35"/>
      <c r="JRR101" s="35"/>
      <c r="JRS101" s="35"/>
      <c r="JRT101" s="35"/>
      <c r="JRU101" s="35"/>
      <c r="JRV101" s="35"/>
      <c r="JRW101" s="35"/>
      <c r="JRX101" s="35"/>
      <c r="JRY101" s="35"/>
      <c r="JRZ101" s="35"/>
      <c r="JSA101" s="35"/>
      <c r="JSB101" s="35"/>
      <c r="JSC101" s="35"/>
      <c r="JSD101" s="35"/>
      <c r="JSE101" s="35"/>
      <c r="JSF101" s="35"/>
      <c r="JSG101" s="35"/>
      <c r="JSH101" s="35"/>
      <c r="JSI101" s="35"/>
      <c r="JSJ101" s="35"/>
      <c r="JSK101" s="35"/>
      <c r="JSL101" s="35"/>
      <c r="JSM101" s="35"/>
      <c r="JSN101" s="35"/>
      <c r="JSO101" s="35"/>
      <c r="JSP101" s="35"/>
      <c r="JSQ101" s="35"/>
      <c r="JSR101" s="35"/>
      <c r="JSS101" s="35"/>
      <c r="JST101" s="35"/>
      <c r="JSU101" s="35"/>
      <c r="JSV101" s="35"/>
      <c r="JSW101" s="35"/>
      <c r="JSX101" s="35"/>
      <c r="JSY101" s="35"/>
      <c r="JSZ101" s="35"/>
      <c r="JTA101" s="35"/>
      <c r="JTB101" s="35"/>
      <c r="JTC101" s="35"/>
      <c r="JTD101" s="35"/>
      <c r="JTE101" s="35"/>
      <c r="JTF101" s="35"/>
      <c r="JTG101" s="35"/>
      <c r="JTH101" s="35"/>
      <c r="JTI101" s="35"/>
      <c r="JTJ101" s="35"/>
      <c r="JTK101" s="35"/>
      <c r="JTL101" s="35"/>
      <c r="JTM101" s="35"/>
      <c r="JTN101" s="35"/>
      <c r="JTO101" s="35"/>
      <c r="JTP101" s="35"/>
      <c r="JTQ101" s="35"/>
      <c r="JTR101" s="35"/>
      <c r="JTS101" s="35"/>
      <c r="JTT101" s="35"/>
      <c r="JTU101" s="35"/>
      <c r="JTV101" s="35"/>
      <c r="JTW101" s="35"/>
      <c r="JTX101" s="35"/>
      <c r="JTY101" s="35"/>
      <c r="JTZ101" s="35"/>
      <c r="JUA101" s="35"/>
      <c r="JUB101" s="35"/>
      <c r="JUC101" s="35"/>
      <c r="JUD101" s="35"/>
      <c r="JUE101" s="35"/>
      <c r="JUF101" s="35"/>
      <c r="JUG101" s="35"/>
      <c r="JUH101" s="35"/>
      <c r="JUI101" s="35"/>
      <c r="JUJ101" s="35"/>
      <c r="JUK101" s="35"/>
      <c r="JUL101" s="35"/>
      <c r="JUM101" s="35"/>
      <c r="JUN101" s="35"/>
      <c r="JUO101" s="35"/>
      <c r="JUP101" s="35"/>
      <c r="JUQ101" s="35"/>
      <c r="JUR101" s="35"/>
      <c r="JUS101" s="35"/>
      <c r="JUT101" s="35"/>
      <c r="JUU101" s="35"/>
      <c r="JUV101" s="35"/>
      <c r="JUW101" s="35"/>
      <c r="JUX101" s="35"/>
      <c r="JUY101" s="35"/>
      <c r="JUZ101" s="35"/>
      <c r="JVA101" s="35"/>
      <c r="JVB101" s="35"/>
      <c r="JVC101" s="35"/>
      <c r="JVD101" s="35"/>
      <c r="JVE101" s="35"/>
      <c r="JVF101" s="35"/>
      <c r="JVG101" s="35"/>
      <c r="JVH101" s="35"/>
      <c r="JVI101" s="35"/>
      <c r="JVJ101" s="35"/>
      <c r="JVK101" s="35"/>
      <c r="JVL101" s="35"/>
      <c r="JVM101" s="35"/>
      <c r="JVN101" s="35"/>
      <c r="JVO101" s="35"/>
      <c r="JVP101" s="35"/>
      <c r="JVQ101" s="35"/>
      <c r="JVR101" s="35"/>
      <c r="JVS101" s="35"/>
      <c r="JVT101" s="35"/>
      <c r="JVU101" s="35"/>
      <c r="JVV101" s="35"/>
      <c r="JVW101" s="35"/>
      <c r="JVX101" s="35"/>
      <c r="JVY101" s="35"/>
      <c r="JVZ101" s="35"/>
      <c r="JWA101" s="35"/>
      <c r="JWB101" s="35"/>
      <c r="JWC101" s="35"/>
      <c r="JWD101" s="35"/>
      <c r="JWE101" s="35"/>
      <c r="JWF101" s="35"/>
      <c r="JWG101" s="35"/>
      <c r="JWH101" s="35"/>
      <c r="JWI101" s="35"/>
      <c r="JWJ101" s="35"/>
      <c r="JWK101" s="35"/>
      <c r="JWL101" s="35"/>
      <c r="JWM101" s="35"/>
      <c r="JWN101" s="35"/>
      <c r="JWO101" s="35"/>
      <c r="JWP101" s="35"/>
      <c r="JWQ101" s="35"/>
      <c r="JWR101" s="35"/>
      <c r="JWS101" s="35"/>
      <c r="JWT101" s="35"/>
      <c r="JWU101" s="35"/>
      <c r="JWV101" s="35"/>
      <c r="JWW101" s="35"/>
      <c r="JWX101" s="35"/>
      <c r="JWY101" s="35"/>
      <c r="JWZ101" s="35"/>
      <c r="JXA101" s="35"/>
      <c r="JXB101" s="35"/>
      <c r="JXC101" s="35"/>
      <c r="JXD101" s="35"/>
      <c r="JXE101" s="35"/>
      <c r="JXF101" s="35"/>
      <c r="JXG101" s="35"/>
      <c r="JXH101" s="35"/>
      <c r="JXI101" s="35"/>
      <c r="JXJ101" s="35"/>
      <c r="JXQ101" s="35"/>
      <c r="JXR101" s="35"/>
      <c r="JXS101" s="35"/>
      <c r="JXT101" s="35"/>
      <c r="JXU101" s="35"/>
      <c r="JXV101" s="35"/>
      <c r="JXW101" s="35"/>
      <c r="JXX101" s="35"/>
      <c r="JXY101" s="35"/>
      <c r="JXZ101" s="35"/>
      <c r="JYA101" s="35"/>
      <c r="JYB101" s="35"/>
      <c r="JYC101" s="35"/>
      <c r="JYD101" s="35"/>
      <c r="JYE101" s="35"/>
      <c r="JYF101" s="35"/>
      <c r="JYG101" s="35"/>
      <c r="JYH101" s="35"/>
      <c r="JYI101" s="35"/>
      <c r="JYJ101" s="35"/>
      <c r="JYK101" s="35"/>
      <c r="JYL101" s="35"/>
      <c r="JYM101" s="35"/>
      <c r="JYN101" s="35"/>
      <c r="JYO101" s="35"/>
      <c r="JYP101" s="35"/>
      <c r="JYQ101" s="35"/>
      <c r="JYR101" s="35"/>
      <c r="JYS101" s="35"/>
      <c r="JYT101" s="35"/>
      <c r="JYU101" s="35"/>
      <c r="JYV101" s="35"/>
      <c r="JYW101" s="35"/>
      <c r="JYX101" s="35"/>
      <c r="JYY101" s="35"/>
      <c r="JYZ101" s="35"/>
      <c r="JZA101" s="35"/>
      <c r="JZB101" s="35"/>
      <c r="JZC101" s="35"/>
      <c r="JZD101" s="35"/>
      <c r="JZE101" s="35"/>
      <c r="JZF101" s="35"/>
      <c r="JZG101" s="35"/>
      <c r="JZH101" s="35"/>
      <c r="JZI101" s="35"/>
      <c r="JZJ101" s="35"/>
      <c r="JZK101" s="35"/>
      <c r="JZL101" s="35"/>
      <c r="JZM101" s="35"/>
      <c r="JZN101" s="35"/>
      <c r="JZO101" s="35"/>
      <c r="JZP101" s="35"/>
      <c r="JZQ101" s="35"/>
      <c r="JZR101" s="35"/>
      <c r="JZS101" s="35"/>
      <c r="JZT101" s="35"/>
      <c r="JZU101" s="35"/>
      <c r="JZV101" s="35"/>
      <c r="JZW101" s="35"/>
      <c r="JZX101" s="35"/>
      <c r="JZY101" s="35"/>
      <c r="JZZ101" s="35"/>
      <c r="KAA101" s="35"/>
      <c r="KAB101" s="35"/>
      <c r="KAC101" s="35"/>
      <c r="KAD101" s="35"/>
      <c r="KAE101" s="35"/>
      <c r="KAF101" s="35"/>
      <c r="KAG101" s="35"/>
      <c r="KAH101" s="35"/>
      <c r="KAI101" s="35"/>
      <c r="KAJ101" s="35"/>
      <c r="KAK101" s="35"/>
      <c r="KAL101" s="35"/>
      <c r="KAM101" s="35"/>
      <c r="KAN101" s="35"/>
      <c r="KAO101" s="35"/>
      <c r="KAP101" s="35"/>
      <c r="KAQ101" s="35"/>
      <c r="KAR101" s="35"/>
      <c r="KAS101" s="35"/>
      <c r="KAT101" s="35"/>
      <c r="KAU101" s="35"/>
      <c r="KAV101" s="35"/>
      <c r="KAW101" s="35"/>
      <c r="KAX101" s="35"/>
      <c r="KAY101" s="35"/>
      <c r="KAZ101" s="35"/>
      <c r="KBA101" s="35"/>
      <c r="KBB101" s="35"/>
      <c r="KBC101" s="35"/>
      <c r="KBD101" s="35"/>
      <c r="KBE101" s="35"/>
      <c r="KBF101" s="35"/>
      <c r="KBG101" s="35"/>
      <c r="KBH101" s="35"/>
      <c r="KBI101" s="35"/>
      <c r="KBJ101" s="35"/>
      <c r="KBK101" s="35"/>
      <c r="KBL101" s="35"/>
      <c r="KBM101" s="35"/>
      <c r="KBN101" s="35"/>
      <c r="KBO101" s="35"/>
      <c r="KBP101" s="35"/>
      <c r="KBQ101" s="35"/>
      <c r="KBR101" s="35"/>
      <c r="KBS101" s="35"/>
      <c r="KBT101" s="35"/>
      <c r="KBU101" s="35"/>
      <c r="KBV101" s="35"/>
      <c r="KBW101" s="35"/>
      <c r="KBX101" s="35"/>
      <c r="KBY101" s="35"/>
      <c r="KBZ101" s="35"/>
      <c r="KCA101" s="35"/>
      <c r="KCB101" s="35"/>
      <c r="KCC101" s="35"/>
      <c r="KCD101" s="35"/>
      <c r="KCE101" s="35"/>
      <c r="KCF101" s="35"/>
      <c r="KCG101" s="35"/>
      <c r="KCH101" s="35"/>
      <c r="KCI101" s="35"/>
      <c r="KCJ101" s="35"/>
      <c r="KCK101" s="35"/>
      <c r="KCL101" s="35"/>
      <c r="KCM101" s="35"/>
      <c r="KCN101" s="35"/>
      <c r="KCO101" s="35"/>
      <c r="KCP101" s="35"/>
      <c r="KCQ101" s="35"/>
      <c r="KCR101" s="35"/>
      <c r="KCS101" s="35"/>
      <c r="KCT101" s="35"/>
      <c r="KCU101" s="35"/>
      <c r="KCV101" s="35"/>
      <c r="KCW101" s="35"/>
      <c r="KCX101" s="35"/>
      <c r="KCY101" s="35"/>
      <c r="KCZ101" s="35"/>
      <c r="KDA101" s="35"/>
      <c r="KDB101" s="35"/>
      <c r="KDC101" s="35"/>
      <c r="KDD101" s="35"/>
      <c r="KDE101" s="35"/>
      <c r="KDF101" s="35"/>
      <c r="KDG101" s="35"/>
      <c r="KDH101" s="35"/>
      <c r="KDI101" s="35"/>
      <c r="KDJ101" s="35"/>
      <c r="KDK101" s="35"/>
      <c r="KDL101" s="35"/>
      <c r="KDM101" s="35"/>
      <c r="KDN101" s="35"/>
      <c r="KDO101" s="35"/>
      <c r="KDP101" s="35"/>
      <c r="KDQ101" s="35"/>
      <c r="KDR101" s="35"/>
      <c r="KDS101" s="35"/>
      <c r="KDT101" s="35"/>
      <c r="KDU101" s="35"/>
      <c r="KDV101" s="35"/>
      <c r="KDW101" s="35"/>
      <c r="KDX101" s="35"/>
      <c r="KDY101" s="35"/>
      <c r="KDZ101" s="35"/>
      <c r="KEA101" s="35"/>
      <c r="KEB101" s="35"/>
      <c r="KEC101" s="35"/>
      <c r="KED101" s="35"/>
      <c r="KEE101" s="35"/>
      <c r="KEF101" s="35"/>
      <c r="KEG101" s="35"/>
      <c r="KEH101" s="35"/>
      <c r="KEI101" s="35"/>
      <c r="KEJ101" s="35"/>
      <c r="KEK101" s="35"/>
      <c r="KEL101" s="35"/>
      <c r="KEM101" s="35"/>
      <c r="KEN101" s="35"/>
      <c r="KEO101" s="35"/>
      <c r="KEP101" s="35"/>
      <c r="KEQ101" s="35"/>
      <c r="KER101" s="35"/>
      <c r="KES101" s="35"/>
      <c r="KET101" s="35"/>
      <c r="KEU101" s="35"/>
      <c r="KEV101" s="35"/>
      <c r="KEW101" s="35"/>
      <c r="KEX101" s="35"/>
      <c r="KEY101" s="35"/>
      <c r="KEZ101" s="35"/>
      <c r="KFA101" s="35"/>
      <c r="KFB101" s="35"/>
      <c r="KFC101" s="35"/>
      <c r="KFD101" s="35"/>
      <c r="KFE101" s="35"/>
      <c r="KFF101" s="35"/>
      <c r="KFG101" s="35"/>
      <c r="KFH101" s="35"/>
      <c r="KFI101" s="35"/>
      <c r="KFJ101" s="35"/>
      <c r="KFK101" s="35"/>
      <c r="KFL101" s="35"/>
      <c r="KFM101" s="35"/>
      <c r="KFN101" s="35"/>
      <c r="KFO101" s="35"/>
      <c r="KFP101" s="35"/>
      <c r="KFQ101" s="35"/>
      <c r="KFR101" s="35"/>
      <c r="KFS101" s="35"/>
      <c r="KFT101" s="35"/>
      <c r="KFU101" s="35"/>
      <c r="KFV101" s="35"/>
      <c r="KFW101" s="35"/>
      <c r="KFX101" s="35"/>
      <c r="KFY101" s="35"/>
      <c r="KFZ101" s="35"/>
      <c r="KGA101" s="35"/>
      <c r="KGB101" s="35"/>
      <c r="KGC101" s="35"/>
      <c r="KGD101" s="35"/>
      <c r="KGE101" s="35"/>
      <c r="KGF101" s="35"/>
      <c r="KGG101" s="35"/>
      <c r="KGH101" s="35"/>
      <c r="KGI101" s="35"/>
      <c r="KGJ101" s="35"/>
      <c r="KGK101" s="35"/>
      <c r="KGL101" s="35"/>
      <c r="KGM101" s="35"/>
      <c r="KGN101" s="35"/>
      <c r="KGO101" s="35"/>
      <c r="KGP101" s="35"/>
      <c r="KGQ101" s="35"/>
      <c r="KGR101" s="35"/>
      <c r="KGS101" s="35"/>
      <c r="KGT101" s="35"/>
      <c r="KGU101" s="35"/>
      <c r="KGV101" s="35"/>
      <c r="KGW101" s="35"/>
      <c r="KGX101" s="35"/>
      <c r="KGY101" s="35"/>
      <c r="KGZ101" s="35"/>
      <c r="KHA101" s="35"/>
      <c r="KHB101" s="35"/>
      <c r="KHC101" s="35"/>
      <c r="KHD101" s="35"/>
      <c r="KHE101" s="35"/>
      <c r="KHF101" s="35"/>
      <c r="KHM101" s="35"/>
      <c r="KHN101" s="35"/>
      <c r="KHO101" s="35"/>
      <c r="KHP101" s="35"/>
      <c r="KHQ101" s="35"/>
      <c r="KHR101" s="35"/>
      <c r="KHS101" s="35"/>
      <c r="KHT101" s="35"/>
      <c r="KHU101" s="35"/>
      <c r="KHV101" s="35"/>
      <c r="KHW101" s="35"/>
      <c r="KHX101" s="35"/>
      <c r="KHY101" s="35"/>
      <c r="KHZ101" s="35"/>
      <c r="KIA101" s="35"/>
      <c r="KIB101" s="35"/>
      <c r="KIC101" s="35"/>
      <c r="KID101" s="35"/>
      <c r="KIE101" s="35"/>
      <c r="KIF101" s="35"/>
      <c r="KIG101" s="35"/>
      <c r="KIH101" s="35"/>
      <c r="KII101" s="35"/>
      <c r="KIJ101" s="35"/>
      <c r="KIK101" s="35"/>
      <c r="KIL101" s="35"/>
      <c r="KIM101" s="35"/>
      <c r="KIN101" s="35"/>
      <c r="KIO101" s="35"/>
      <c r="KIP101" s="35"/>
      <c r="KIQ101" s="35"/>
      <c r="KIR101" s="35"/>
      <c r="KIS101" s="35"/>
      <c r="KIT101" s="35"/>
      <c r="KIU101" s="35"/>
      <c r="KIV101" s="35"/>
      <c r="KIW101" s="35"/>
      <c r="KIX101" s="35"/>
      <c r="KIY101" s="35"/>
      <c r="KIZ101" s="35"/>
      <c r="KJA101" s="35"/>
      <c r="KJB101" s="35"/>
      <c r="KJC101" s="35"/>
      <c r="KJD101" s="35"/>
      <c r="KJE101" s="35"/>
      <c r="KJF101" s="35"/>
      <c r="KJG101" s="35"/>
      <c r="KJH101" s="35"/>
      <c r="KJI101" s="35"/>
      <c r="KJJ101" s="35"/>
      <c r="KJK101" s="35"/>
      <c r="KJL101" s="35"/>
      <c r="KJM101" s="35"/>
      <c r="KJN101" s="35"/>
      <c r="KJO101" s="35"/>
      <c r="KJP101" s="35"/>
      <c r="KJQ101" s="35"/>
      <c r="KJR101" s="35"/>
      <c r="KJS101" s="35"/>
      <c r="KJT101" s="35"/>
      <c r="KJU101" s="35"/>
      <c r="KJV101" s="35"/>
      <c r="KJW101" s="35"/>
      <c r="KJX101" s="35"/>
      <c r="KJY101" s="35"/>
      <c r="KJZ101" s="35"/>
      <c r="KKA101" s="35"/>
      <c r="KKB101" s="35"/>
      <c r="KKC101" s="35"/>
      <c r="KKD101" s="35"/>
      <c r="KKE101" s="35"/>
      <c r="KKF101" s="35"/>
      <c r="KKG101" s="35"/>
      <c r="KKH101" s="35"/>
      <c r="KKI101" s="35"/>
      <c r="KKJ101" s="35"/>
      <c r="KKK101" s="35"/>
      <c r="KKL101" s="35"/>
      <c r="KKM101" s="35"/>
      <c r="KKN101" s="35"/>
      <c r="KKO101" s="35"/>
      <c r="KKP101" s="35"/>
      <c r="KKQ101" s="35"/>
      <c r="KKR101" s="35"/>
      <c r="KKS101" s="35"/>
      <c r="KKT101" s="35"/>
      <c r="KKU101" s="35"/>
      <c r="KKV101" s="35"/>
      <c r="KKW101" s="35"/>
      <c r="KKX101" s="35"/>
      <c r="KKY101" s="35"/>
      <c r="KKZ101" s="35"/>
      <c r="KLA101" s="35"/>
      <c r="KLB101" s="35"/>
      <c r="KLC101" s="35"/>
      <c r="KLD101" s="35"/>
      <c r="KLE101" s="35"/>
      <c r="KLF101" s="35"/>
      <c r="KLG101" s="35"/>
      <c r="KLH101" s="35"/>
      <c r="KLI101" s="35"/>
      <c r="KLJ101" s="35"/>
      <c r="KLK101" s="35"/>
      <c r="KLL101" s="35"/>
      <c r="KLM101" s="35"/>
      <c r="KLN101" s="35"/>
      <c r="KLO101" s="35"/>
      <c r="KLP101" s="35"/>
      <c r="KLQ101" s="35"/>
      <c r="KLR101" s="35"/>
      <c r="KLS101" s="35"/>
      <c r="KLT101" s="35"/>
      <c r="KLU101" s="35"/>
      <c r="KLV101" s="35"/>
      <c r="KLW101" s="35"/>
      <c r="KLX101" s="35"/>
      <c r="KLY101" s="35"/>
      <c r="KLZ101" s="35"/>
      <c r="KMA101" s="35"/>
      <c r="KMB101" s="35"/>
      <c r="KMC101" s="35"/>
      <c r="KMD101" s="35"/>
      <c r="KME101" s="35"/>
      <c r="KMF101" s="35"/>
      <c r="KMG101" s="35"/>
      <c r="KMH101" s="35"/>
      <c r="KMI101" s="35"/>
      <c r="KMJ101" s="35"/>
      <c r="KMK101" s="35"/>
      <c r="KML101" s="35"/>
      <c r="KMM101" s="35"/>
      <c r="KMN101" s="35"/>
      <c r="KMO101" s="35"/>
      <c r="KMP101" s="35"/>
      <c r="KMQ101" s="35"/>
      <c r="KMR101" s="35"/>
      <c r="KMS101" s="35"/>
      <c r="KMT101" s="35"/>
      <c r="KMU101" s="35"/>
      <c r="KMV101" s="35"/>
      <c r="KMW101" s="35"/>
      <c r="KMX101" s="35"/>
      <c r="KMY101" s="35"/>
      <c r="KMZ101" s="35"/>
      <c r="KNA101" s="35"/>
      <c r="KNB101" s="35"/>
      <c r="KNC101" s="35"/>
      <c r="KND101" s="35"/>
      <c r="KNE101" s="35"/>
      <c r="KNF101" s="35"/>
      <c r="KNG101" s="35"/>
      <c r="KNH101" s="35"/>
      <c r="KNI101" s="35"/>
      <c r="KNJ101" s="35"/>
      <c r="KNK101" s="35"/>
      <c r="KNL101" s="35"/>
      <c r="KNM101" s="35"/>
      <c r="KNN101" s="35"/>
      <c r="KNO101" s="35"/>
      <c r="KNP101" s="35"/>
      <c r="KNQ101" s="35"/>
      <c r="KNR101" s="35"/>
      <c r="KNS101" s="35"/>
      <c r="KNT101" s="35"/>
      <c r="KNU101" s="35"/>
      <c r="KNV101" s="35"/>
      <c r="KNW101" s="35"/>
      <c r="KNX101" s="35"/>
      <c r="KNY101" s="35"/>
      <c r="KNZ101" s="35"/>
      <c r="KOA101" s="35"/>
      <c r="KOB101" s="35"/>
      <c r="KOC101" s="35"/>
      <c r="KOD101" s="35"/>
      <c r="KOE101" s="35"/>
      <c r="KOF101" s="35"/>
      <c r="KOG101" s="35"/>
      <c r="KOH101" s="35"/>
      <c r="KOI101" s="35"/>
      <c r="KOJ101" s="35"/>
      <c r="KOK101" s="35"/>
      <c r="KOL101" s="35"/>
      <c r="KOM101" s="35"/>
      <c r="KON101" s="35"/>
      <c r="KOO101" s="35"/>
      <c r="KOP101" s="35"/>
      <c r="KOQ101" s="35"/>
      <c r="KOR101" s="35"/>
      <c r="KOS101" s="35"/>
      <c r="KOT101" s="35"/>
      <c r="KOU101" s="35"/>
      <c r="KOV101" s="35"/>
      <c r="KOW101" s="35"/>
      <c r="KOX101" s="35"/>
      <c r="KOY101" s="35"/>
      <c r="KOZ101" s="35"/>
      <c r="KPA101" s="35"/>
      <c r="KPB101" s="35"/>
      <c r="KPC101" s="35"/>
      <c r="KPD101" s="35"/>
      <c r="KPE101" s="35"/>
      <c r="KPF101" s="35"/>
      <c r="KPG101" s="35"/>
      <c r="KPH101" s="35"/>
      <c r="KPI101" s="35"/>
      <c r="KPJ101" s="35"/>
      <c r="KPK101" s="35"/>
      <c r="KPL101" s="35"/>
      <c r="KPM101" s="35"/>
      <c r="KPN101" s="35"/>
      <c r="KPO101" s="35"/>
      <c r="KPP101" s="35"/>
      <c r="KPQ101" s="35"/>
      <c r="KPR101" s="35"/>
      <c r="KPS101" s="35"/>
      <c r="KPT101" s="35"/>
      <c r="KPU101" s="35"/>
      <c r="KPV101" s="35"/>
      <c r="KPW101" s="35"/>
      <c r="KPX101" s="35"/>
      <c r="KPY101" s="35"/>
      <c r="KPZ101" s="35"/>
      <c r="KQA101" s="35"/>
      <c r="KQB101" s="35"/>
      <c r="KQC101" s="35"/>
      <c r="KQD101" s="35"/>
      <c r="KQE101" s="35"/>
      <c r="KQF101" s="35"/>
      <c r="KQG101" s="35"/>
      <c r="KQH101" s="35"/>
      <c r="KQI101" s="35"/>
      <c r="KQJ101" s="35"/>
      <c r="KQK101" s="35"/>
      <c r="KQL101" s="35"/>
      <c r="KQM101" s="35"/>
      <c r="KQN101" s="35"/>
      <c r="KQO101" s="35"/>
      <c r="KQP101" s="35"/>
      <c r="KQQ101" s="35"/>
      <c r="KQR101" s="35"/>
      <c r="KQS101" s="35"/>
      <c r="KQT101" s="35"/>
      <c r="KQU101" s="35"/>
      <c r="KQV101" s="35"/>
      <c r="KQW101" s="35"/>
      <c r="KQX101" s="35"/>
      <c r="KQY101" s="35"/>
      <c r="KQZ101" s="35"/>
      <c r="KRA101" s="35"/>
      <c r="KRB101" s="35"/>
      <c r="KRI101" s="35"/>
      <c r="KRJ101" s="35"/>
      <c r="KRK101" s="35"/>
      <c r="KRL101" s="35"/>
      <c r="KRM101" s="35"/>
      <c r="KRN101" s="35"/>
      <c r="KRO101" s="35"/>
      <c r="KRP101" s="35"/>
      <c r="KRQ101" s="35"/>
      <c r="KRR101" s="35"/>
      <c r="KRS101" s="35"/>
      <c r="KRT101" s="35"/>
      <c r="KRU101" s="35"/>
      <c r="KRV101" s="35"/>
      <c r="KRW101" s="35"/>
      <c r="KRX101" s="35"/>
      <c r="KRY101" s="35"/>
      <c r="KRZ101" s="35"/>
      <c r="KSA101" s="35"/>
      <c r="KSB101" s="35"/>
      <c r="KSC101" s="35"/>
      <c r="KSD101" s="35"/>
      <c r="KSE101" s="35"/>
      <c r="KSF101" s="35"/>
      <c r="KSG101" s="35"/>
      <c r="KSH101" s="35"/>
      <c r="KSI101" s="35"/>
      <c r="KSJ101" s="35"/>
      <c r="KSK101" s="35"/>
      <c r="KSL101" s="35"/>
      <c r="KSM101" s="35"/>
      <c r="KSN101" s="35"/>
      <c r="KSO101" s="35"/>
      <c r="KSP101" s="35"/>
      <c r="KSQ101" s="35"/>
      <c r="KSR101" s="35"/>
      <c r="KSS101" s="35"/>
      <c r="KST101" s="35"/>
      <c r="KSU101" s="35"/>
      <c r="KSV101" s="35"/>
      <c r="KSW101" s="35"/>
      <c r="KSX101" s="35"/>
      <c r="KSY101" s="35"/>
      <c r="KSZ101" s="35"/>
      <c r="KTA101" s="35"/>
      <c r="KTB101" s="35"/>
      <c r="KTC101" s="35"/>
      <c r="KTD101" s="35"/>
      <c r="KTE101" s="35"/>
      <c r="KTF101" s="35"/>
      <c r="KTG101" s="35"/>
      <c r="KTH101" s="35"/>
      <c r="KTI101" s="35"/>
      <c r="KTJ101" s="35"/>
      <c r="KTK101" s="35"/>
      <c r="KTL101" s="35"/>
      <c r="KTM101" s="35"/>
      <c r="KTN101" s="35"/>
      <c r="KTO101" s="35"/>
      <c r="KTP101" s="35"/>
      <c r="KTQ101" s="35"/>
      <c r="KTR101" s="35"/>
      <c r="KTS101" s="35"/>
      <c r="KTT101" s="35"/>
      <c r="KTU101" s="35"/>
      <c r="KTV101" s="35"/>
      <c r="KTW101" s="35"/>
      <c r="KTX101" s="35"/>
      <c r="KTY101" s="35"/>
      <c r="KTZ101" s="35"/>
      <c r="KUA101" s="35"/>
      <c r="KUB101" s="35"/>
      <c r="KUC101" s="35"/>
      <c r="KUD101" s="35"/>
      <c r="KUE101" s="35"/>
      <c r="KUF101" s="35"/>
      <c r="KUG101" s="35"/>
      <c r="KUH101" s="35"/>
      <c r="KUI101" s="35"/>
      <c r="KUJ101" s="35"/>
      <c r="KUK101" s="35"/>
      <c r="KUL101" s="35"/>
      <c r="KUM101" s="35"/>
      <c r="KUN101" s="35"/>
      <c r="KUO101" s="35"/>
      <c r="KUP101" s="35"/>
      <c r="KUQ101" s="35"/>
      <c r="KUR101" s="35"/>
      <c r="KUS101" s="35"/>
      <c r="KUT101" s="35"/>
      <c r="KUU101" s="35"/>
      <c r="KUV101" s="35"/>
      <c r="KUW101" s="35"/>
      <c r="KUX101" s="35"/>
      <c r="KUY101" s="35"/>
      <c r="KUZ101" s="35"/>
      <c r="KVA101" s="35"/>
      <c r="KVB101" s="35"/>
      <c r="KVC101" s="35"/>
      <c r="KVD101" s="35"/>
      <c r="KVE101" s="35"/>
      <c r="KVF101" s="35"/>
      <c r="KVG101" s="35"/>
      <c r="KVH101" s="35"/>
      <c r="KVI101" s="35"/>
      <c r="KVJ101" s="35"/>
      <c r="KVK101" s="35"/>
      <c r="KVL101" s="35"/>
      <c r="KVM101" s="35"/>
      <c r="KVN101" s="35"/>
      <c r="KVO101" s="35"/>
      <c r="KVP101" s="35"/>
      <c r="KVQ101" s="35"/>
      <c r="KVR101" s="35"/>
      <c r="KVS101" s="35"/>
      <c r="KVT101" s="35"/>
      <c r="KVU101" s="35"/>
      <c r="KVV101" s="35"/>
      <c r="KVW101" s="35"/>
      <c r="KVX101" s="35"/>
      <c r="KVY101" s="35"/>
      <c r="KVZ101" s="35"/>
      <c r="KWA101" s="35"/>
      <c r="KWB101" s="35"/>
      <c r="KWC101" s="35"/>
      <c r="KWD101" s="35"/>
      <c r="KWE101" s="35"/>
      <c r="KWF101" s="35"/>
      <c r="KWG101" s="35"/>
      <c r="KWH101" s="35"/>
      <c r="KWI101" s="35"/>
      <c r="KWJ101" s="35"/>
      <c r="KWK101" s="35"/>
      <c r="KWL101" s="35"/>
      <c r="KWM101" s="35"/>
      <c r="KWN101" s="35"/>
      <c r="KWO101" s="35"/>
      <c r="KWP101" s="35"/>
      <c r="KWQ101" s="35"/>
      <c r="KWR101" s="35"/>
      <c r="KWS101" s="35"/>
      <c r="KWT101" s="35"/>
      <c r="KWU101" s="35"/>
      <c r="KWV101" s="35"/>
      <c r="KWW101" s="35"/>
      <c r="KWX101" s="35"/>
      <c r="KWY101" s="35"/>
      <c r="KWZ101" s="35"/>
      <c r="KXA101" s="35"/>
      <c r="KXB101" s="35"/>
      <c r="KXC101" s="35"/>
      <c r="KXD101" s="35"/>
      <c r="KXE101" s="35"/>
      <c r="KXF101" s="35"/>
      <c r="KXG101" s="35"/>
      <c r="KXH101" s="35"/>
      <c r="KXI101" s="35"/>
      <c r="KXJ101" s="35"/>
      <c r="KXK101" s="35"/>
      <c r="KXL101" s="35"/>
      <c r="KXM101" s="35"/>
      <c r="KXN101" s="35"/>
      <c r="KXO101" s="35"/>
      <c r="KXP101" s="35"/>
      <c r="KXQ101" s="35"/>
      <c r="KXR101" s="35"/>
      <c r="KXS101" s="35"/>
      <c r="KXT101" s="35"/>
      <c r="KXU101" s="35"/>
      <c r="KXV101" s="35"/>
      <c r="KXW101" s="35"/>
      <c r="KXX101" s="35"/>
      <c r="KXY101" s="35"/>
      <c r="KXZ101" s="35"/>
      <c r="KYA101" s="35"/>
      <c r="KYB101" s="35"/>
      <c r="KYC101" s="35"/>
      <c r="KYD101" s="35"/>
      <c r="KYE101" s="35"/>
      <c r="KYF101" s="35"/>
      <c r="KYG101" s="35"/>
      <c r="KYH101" s="35"/>
      <c r="KYI101" s="35"/>
      <c r="KYJ101" s="35"/>
      <c r="KYK101" s="35"/>
      <c r="KYL101" s="35"/>
      <c r="KYM101" s="35"/>
      <c r="KYN101" s="35"/>
      <c r="KYO101" s="35"/>
      <c r="KYP101" s="35"/>
      <c r="KYQ101" s="35"/>
      <c r="KYR101" s="35"/>
      <c r="KYS101" s="35"/>
      <c r="KYT101" s="35"/>
      <c r="KYU101" s="35"/>
      <c r="KYV101" s="35"/>
      <c r="KYW101" s="35"/>
      <c r="KYX101" s="35"/>
      <c r="KYY101" s="35"/>
      <c r="KYZ101" s="35"/>
      <c r="KZA101" s="35"/>
      <c r="KZB101" s="35"/>
      <c r="KZC101" s="35"/>
      <c r="KZD101" s="35"/>
      <c r="KZE101" s="35"/>
      <c r="KZF101" s="35"/>
      <c r="KZG101" s="35"/>
      <c r="KZH101" s="35"/>
      <c r="KZI101" s="35"/>
      <c r="KZJ101" s="35"/>
      <c r="KZK101" s="35"/>
      <c r="KZL101" s="35"/>
      <c r="KZM101" s="35"/>
      <c r="KZN101" s="35"/>
      <c r="KZO101" s="35"/>
      <c r="KZP101" s="35"/>
      <c r="KZQ101" s="35"/>
      <c r="KZR101" s="35"/>
      <c r="KZS101" s="35"/>
      <c r="KZT101" s="35"/>
      <c r="KZU101" s="35"/>
      <c r="KZV101" s="35"/>
      <c r="KZW101" s="35"/>
      <c r="KZX101" s="35"/>
      <c r="KZY101" s="35"/>
      <c r="KZZ101" s="35"/>
      <c r="LAA101" s="35"/>
      <c r="LAB101" s="35"/>
      <c r="LAC101" s="35"/>
      <c r="LAD101" s="35"/>
      <c r="LAE101" s="35"/>
      <c r="LAF101" s="35"/>
      <c r="LAG101" s="35"/>
      <c r="LAH101" s="35"/>
      <c r="LAI101" s="35"/>
      <c r="LAJ101" s="35"/>
      <c r="LAK101" s="35"/>
      <c r="LAL101" s="35"/>
      <c r="LAM101" s="35"/>
      <c r="LAN101" s="35"/>
      <c r="LAO101" s="35"/>
      <c r="LAP101" s="35"/>
      <c r="LAQ101" s="35"/>
      <c r="LAR101" s="35"/>
      <c r="LAS101" s="35"/>
      <c r="LAT101" s="35"/>
      <c r="LAU101" s="35"/>
      <c r="LAV101" s="35"/>
      <c r="LAW101" s="35"/>
      <c r="LAX101" s="35"/>
      <c r="LBE101" s="35"/>
      <c r="LBF101" s="35"/>
      <c r="LBG101" s="35"/>
      <c r="LBH101" s="35"/>
      <c r="LBI101" s="35"/>
      <c r="LBJ101" s="35"/>
      <c r="LBK101" s="35"/>
      <c r="LBL101" s="35"/>
      <c r="LBM101" s="35"/>
      <c r="LBN101" s="35"/>
      <c r="LBO101" s="35"/>
      <c r="LBP101" s="35"/>
      <c r="LBQ101" s="35"/>
      <c r="LBR101" s="35"/>
      <c r="LBS101" s="35"/>
      <c r="LBT101" s="35"/>
      <c r="LBU101" s="35"/>
      <c r="LBV101" s="35"/>
      <c r="LBW101" s="35"/>
      <c r="LBX101" s="35"/>
      <c r="LBY101" s="35"/>
      <c r="LBZ101" s="35"/>
      <c r="LCA101" s="35"/>
      <c r="LCB101" s="35"/>
      <c r="LCC101" s="35"/>
      <c r="LCD101" s="35"/>
      <c r="LCE101" s="35"/>
      <c r="LCF101" s="35"/>
      <c r="LCG101" s="35"/>
      <c r="LCH101" s="35"/>
      <c r="LCI101" s="35"/>
      <c r="LCJ101" s="35"/>
      <c r="LCK101" s="35"/>
      <c r="LCL101" s="35"/>
      <c r="LCM101" s="35"/>
      <c r="LCN101" s="35"/>
      <c r="LCO101" s="35"/>
      <c r="LCP101" s="35"/>
      <c r="LCQ101" s="35"/>
      <c r="LCR101" s="35"/>
      <c r="LCS101" s="35"/>
      <c r="LCT101" s="35"/>
      <c r="LCU101" s="35"/>
      <c r="LCV101" s="35"/>
      <c r="LCW101" s="35"/>
      <c r="LCX101" s="35"/>
      <c r="LCY101" s="35"/>
      <c r="LCZ101" s="35"/>
      <c r="LDA101" s="35"/>
      <c r="LDB101" s="35"/>
      <c r="LDC101" s="35"/>
      <c r="LDD101" s="35"/>
      <c r="LDE101" s="35"/>
      <c r="LDF101" s="35"/>
      <c r="LDG101" s="35"/>
      <c r="LDH101" s="35"/>
      <c r="LDI101" s="35"/>
      <c r="LDJ101" s="35"/>
      <c r="LDK101" s="35"/>
      <c r="LDL101" s="35"/>
      <c r="LDM101" s="35"/>
      <c r="LDN101" s="35"/>
      <c r="LDO101" s="35"/>
      <c r="LDP101" s="35"/>
      <c r="LDQ101" s="35"/>
      <c r="LDR101" s="35"/>
      <c r="LDS101" s="35"/>
      <c r="LDT101" s="35"/>
      <c r="LDU101" s="35"/>
      <c r="LDV101" s="35"/>
      <c r="LDW101" s="35"/>
      <c r="LDX101" s="35"/>
      <c r="LDY101" s="35"/>
      <c r="LDZ101" s="35"/>
      <c r="LEA101" s="35"/>
      <c r="LEB101" s="35"/>
      <c r="LEC101" s="35"/>
      <c r="LED101" s="35"/>
      <c r="LEE101" s="35"/>
      <c r="LEF101" s="35"/>
      <c r="LEG101" s="35"/>
      <c r="LEH101" s="35"/>
      <c r="LEI101" s="35"/>
      <c r="LEJ101" s="35"/>
      <c r="LEK101" s="35"/>
      <c r="LEL101" s="35"/>
      <c r="LEM101" s="35"/>
      <c r="LEN101" s="35"/>
      <c r="LEO101" s="35"/>
      <c r="LEP101" s="35"/>
      <c r="LEQ101" s="35"/>
      <c r="LER101" s="35"/>
      <c r="LES101" s="35"/>
      <c r="LET101" s="35"/>
      <c r="LEU101" s="35"/>
      <c r="LEV101" s="35"/>
      <c r="LEW101" s="35"/>
      <c r="LEX101" s="35"/>
      <c r="LEY101" s="35"/>
      <c r="LEZ101" s="35"/>
      <c r="LFA101" s="35"/>
      <c r="LFB101" s="35"/>
      <c r="LFC101" s="35"/>
      <c r="LFD101" s="35"/>
      <c r="LFE101" s="35"/>
      <c r="LFF101" s="35"/>
      <c r="LFG101" s="35"/>
      <c r="LFH101" s="35"/>
      <c r="LFI101" s="35"/>
      <c r="LFJ101" s="35"/>
      <c r="LFK101" s="35"/>
      <c r="LFL101" s="35"/>
      <c r="LFM101" s="35"/>
      <c r="LFN101" s="35"/>
      <c r="LFO101" s="35"/>
      <c r="LFP101" s="35"/>
      <c r="LFQ101" s="35"/>
      <c r="LFR101" s="35"/>
      <c r="LFS101" s="35"/>
      <c r="LFT101" s="35"/>
      <c r="LFU101" s="35"/>
      <c r="LFV101" s="35"/>
      <c r="LFW101" s="35"/>
      <c r="LFX101" s="35"/>
      <c r="LFY101" s="35"/>
      <c r="LFZ101" s="35"/>
      <c r="LGA101" s="35"/>
      <c r="LGB101" s="35"/>
      <c r="LGC101" s="35"/>
      <c r="LGD101" s="35"/>
      <c r="LGE101" s="35"/>
      <c r="LGF101" s="35"/>
      <c r="LGG101" s="35"/>
      <c r="LGH101" s="35"/>
      <c r="LGI101" s="35"/>
      <c r="LGJ101" s="35"/>
      <c r="LGK101" s="35"/>
      <c r="LGL101" s="35"/>
      <c r="LGM101" s="35"/>
      <c r="LGN101" s="35"/>
      <c r="LGO101" s="35"/>
      <c r="LGP101" s="35"/>
      <c r="LGQ101" s="35"/>
      <c r="LGR101" s="35"/>
      <c r="LGS101" s="35"/>
      <c r="LGT101" s="35"/>
      <c r="LGU101" s="35"/>
      <c r="LGV101" s="35"/>
      <c r="LGW101" s="35"/>
      <c r="LGX101" s="35"/>
      <c r="LGY101" s="35"/>
      <c r="LGZ101" s="35"/>
      <c r="LHA101" s="35"/>
      <c r="LHB101" s="35"/>
      <c r="LHC101" s="35"/>
      <c r="LHD101" s="35"/>
      <c r="LHE101" s="35"/>
      <c r="LHF101" s="35"/>
      <c r="LHG101" s="35"/>
      <c r="LHH101" s="35"/>
      <c r="LHI101" s="35"/>
      <c r="LHJ101" s="35"/>
      <c r="LHK101" s="35"/>
      <c r="LHL101" s="35"/>
      <c r="LHM101" s="35"/>
      <c r="LHN101" s="35"/>
      <c r="LHO101" s="35"/>
      <c r="LHP101" s="35"/>
      <c r="LHQ101" s="35"/>
      <c r="LHR101" s="35"/>
      <c r="LHS101" s="35"/>
      <c r="LHT101" s="35"/>
      <c r="LHU101" s="35"/>
      <c r="LHV101" s="35"/>
      <c r="LHW101" s="35"/>
      <c r="LHX101" s="35"/>
      <c r="LHY101" s="35"/>
      <c r="LHZ101" s="35"/>
      <c r="LIA101" s="35"/>
      <c r="LIB101" s="35"/>
      <c r="LIC101" s="35"/>
      <c r="LID101" s="35"/>
      <c r="LIE101" s="35"/>
      <c r="LIF101" s="35"/>
      <c r="LIG101" s="35"/>
      <c r="LIH101" s="35"/>
      <c r="LII101" s="35"/>
      <c r="LIJ101" s="35"/>
      <c r="LIK101" s="35"/>
      <c r="LIL101" s="35"/>
      <c r="LIM101" s="35"/>
      <c r="LIN101" s="35"/>
      <c r="LIO101" s="35"/>
      <c r="LIP101" s="35"/>
      <c r="LIQ101" s="35"/>
      <c r="LIR101" s="35"/>
      <c r="LIS101" s="35"/>
      <c r="LIT101" s="35"/>
      <c r="LIU101" s="35"/>
      <c r="LIV101" s="35"/>
      <c r="LIW101" s="35"/>
      <c r="LIX101" s="35"/>
      <c r="LIY101" s="35"/>
      <c r="LIZ101" s="35"/>
      <c r="LJA101" s="35"/>
      <c r="LJB101" s="35"/>
      <c r="LJC101" s="35"/>
      <c r="LJD101" s="35"/>
      <c r="LJE101" s="35"/>
      <c r="LJF101" s="35"/>
      <c r="LJG101" s="35"/>
      <c r="LJH101" s="35"/>
      <c r="LJI101" s="35"/>
      <c r="LJJ101" s="35"/>
      <c r="LJK101" s="35"/>
      <c r="LJL101" s="35"/>
      <c r="LJM101" s="35"/>
      <c r="LJN101" s="35"/>
      <c r="LJO101" s="35"/>
      <c r="LJP101" s="35"/>
      <c r="LJQ101" s="35"/>
      <c r="LJR101" s="35"/>
      <c r="LJS101" s="35"/>
      <c r="LJT101" s="35"/>
      <c r="LJU101" s="35"/>
      <c r="LJV101" s="35"/>
      <c r="LJW101" s="35"/>
      <c r="LJX101" s="35"/>
      <c r="LJY101" s="35"/>
      <c r="LJZ101" s="35"/>
      <c r="LKA101" s="35"/>
      <c r="LKB101" s="35"/>
      <c r="LKC101" s="35"/>
      <c r="LKD101" s="35"/>
      <c r="LKE101" s="35"/>
      <c r="LKF101" s="35"/>
      <c r="LKG101" s="35"/>
      <c r="LKH101" s="35"/>
      <c r="LKI101" s="35"/>
      <c r="LKJ101" s="35"/>
      <c r="LKK101" s="35"/>
      <c r="LKL101" s="35"/>
      <c r="LKM101" s="35"/>
      <c r="LKN101" s="35"/>
      <c r="LKO101" s="35"/>
      <c r="LKP101" s="35"/>
      <c r="LKQ101" s="35"/>
      <c r="LKR101" s="35"/>
      <c r="LKS101" s="35"/>
      <c r="LKT101" s="35"/>
      <c r="LLA101" s="35"/>
      <c r="LLB101" s="35"/>
      <c r="LLC101" s="35"/>
      <c r="LLD101" s="35"/>
      <c r="LLE101" s="35"/>
      <c r="LLF101" s="35"/>
      <c r="LLG101" s="35"/>
      <c r="LLH101" s="35"/>
      <c r="LLI101" s="35"/>
      <c r="LLJ101" s="35"/>
      <c r="LLK101" s="35"/>
      <c r="LLL101" s="35"/>
      <c r="LLM101" s="35"/>
      <c r="LLN101" s="35"/>
      <c r="LLO101" s="35"/>
      <c r="LLP101" s="35"/>
      <c r="LLQ101" s="35"/>
      <c r="LLR101" s="35"/>
      <c r="LLS101" s="35"/>
      <c r="LLT101" s="35"/>
      <c r="LLU101" s="35"/>
      <c r="LLV101" s="35"/>
      <c r="LLW101" s="35"/>
      <c r="LLX101" s="35"/>
      <c r="LLY101" s="35"/>
      <c r="LLZ101" s="35"/>
      <c r="LMA101" s="35"/>
      <c r="LMB101" s="35"/>
      <c r="LMC101" s="35"/>
      <c r="LMD101" s="35"/>
      <c r="LME101" s="35"/>
      <c r="LMF101" s="35"/>
      <c r="LMG101" s="35"/>
      <c r="LMH101" s="35"/>
      <c r="LMI101" s="35"/>
      <c r="LMJ101" s="35"/>
      <c r="LMK101" s="35"/>
      <c r="LML101" s="35"/>
      <c r="LMM101" s="35"/>
      <c r="LMN101" s="35"/>
      <c r="LMO101" s="35"/>
      <c r="LMP101" s="35"/>
      <c r="LMQ101" s="35"/>
      <c r="LMR101" s="35"/>
      <c r="LMS101" s="35"/>
      <c r="LMT101" s="35"/>
      <c r="LMU101" s="35"/>
      <c r="LMV101" s="35"/>
      <c r="LMW101" s="35"/>
      <c r="LMX101" s="35"/>
      <c r="LMY101" s="35"/>
      <c r="LMZ101" s="35"/>
      <c r="LNA101" s="35"/>
      <c r="LNB101" s="35"/>
      <c r="LNC101" s="35"/>
      <c r="LND101" s="35"/>
      <c r="LNE101" s="35"/>
      <c r="LNF101" s="35"/>
      <c r="LNG101" s="35"/>
      <c r="LNH101" s="35"/>
      <c r="LNI101" s="35"/>
      <c r="LNJ101" s="35"/>
      <c r="LNK101" s="35"/>
      <c r="LNL101" s="35"/>
      <c r="LNM101" s="35"/>
      <c r="LNN101" s="35"/>
      <c r="LNO101" s="35"/>
      <c r="LNP101" s="35"/>
      <c r="LNQ101" s="35"/>
      <c r="LNR101" s="35"/>
      <c r="LNS101" s="35"/>
      <c r="LNT101" s="35"/>
      <c r="LNU101" s="35"/>
      <c r="LNV101" s="35"/>
      <c r="LNW101" s="35"/>
      <c r="LNX101" s="35"/>
      <c r="LNY101" s="35"/>
      <c r="LNZ101" s="35"/>
      <c r="LOA101" s="35"/>
      <c r="LOB101" s="35"/>
      <c r="LOC101" s="35"/>
      <c r="LOD101" s="35"/>
      <c r="LOE101" s="35"/>
      <c r="LOF101" s="35"/>
      <c r="LOG101" s="35"/>
      <c r="LOH101" s="35"/>
      <c r="LOI101" s="35"/>
      <c r="LOJ101" s="35"/>
      <c r="LOK101" s="35"/>
      <c r="LOL101" s="35"/>
      <c r="LOM101" s="35"/>
      <c r="LON101" s="35"/>
      <c r="LOO101" s="35"/>
      <c r="LOP101" s="35"/>
      <c r="LOQ101" s="35"/>
      <c r="LOR101" s="35"/>
      <c r="LOS101" s="35"/>
      <c r="LOT101" s="35"/>
      <c r="LOU101" s="35"/>
      <c r="LOV101" s="35"/>
      <c r="LOW101" s="35"/>
      <c r="LOX101" s="35"/>
      <c r="LOY101" s="35"/>
      <c r="LOZ101" s="35"/>
      <c r="LPA101" s="35"/>
      <c r="LPB101" s="35"/>
      <c r="LPC101" s="35"/>
      <c r="LPD101" s="35"/>
      <c r="LPE101" s="35"/>
      <c r="LPF101" s="35"/>
      <c r="LPG101" s="35"/>
      <c r="LPH101" s="35"/>
      <c r="LPI101" s="35"/>
      <c r="LPJ101" s="35"/>
      <c r="LPK101" s="35"/>
      <c r="LPL101" s="35"/>
      <c r="LPM101" s="35"/>
      <c r="LPN101" s="35"/>
      <c r="LPO101" s="35"/>
      <c r="LPP101" s="35"/>
      <c r="LPQ101" s="35"/>
      <c r="LPR101" s="35"/>
      <c r="LPS101" s="35"/>
      <c r="LPT101" s="35"/>
      <c r="LPU101" s="35"/>
      <c r="LPV101" s="35"/>
      <c r="LPW101" s="35"/>
      <c r="LPX101" s="35"/>
      <c r="LPY101" s="35"/>
      <c r="LPZ101" s="35"/>
      <c r="LQA101" s="35"/>
      <c r="LQB101" s="35"/>
      <c r="LQC101" s="35"/>
      <c r="LQD101" s="35"/>
      <c r="LQE101" s="35"/>
      <c r="LQF101" s="35"/>
      <c r="LQG101" s="35"/>
      <c r="LQH101" s="35"/>
      <c r="LQI101" s="35"/>
      <c r="LQJ101" s="35"/>
      <c r="LQK101" s="35"/>
      <c r="LQL101" s="35"/>
      <c r="LQM101" s="35"/>
      <c r="LQN101" s="35"/>
      <c r="LQO101" s="35"/>
      <c r="LQP101" s="35"/>
      <c r="LQQ101" s="35"/>
      <c r="LQR101" s="35"/>
      <c r="LQS101" s="35"/>
      <c r="LQT101" s="35"/>
      <c r="LQU101" s="35"/>
      <c r="LQV101" s="35"/>
      <c r="LQW101" s="35"/>
      <c r="LQX101" s="35"/>
      <c r="LQY101" s="35"/>
      <c r="LQZ101" s="35"/>
      <c r="LRA101" s="35"/>
      <c r="LRB101" s="35"/>
      <c r="LRC101" s="35"/>
      <c r="LRD101" s="35"/>
      <c r="LRE101" s="35"/>
      <c r="LRF101" s="35"/>
      <c r="LRG101" s="35"/>
      <c r="LRH101" s="35"/>
      <c r="LRI101" s="35"/>
      <c r="LRJ101" s="35"/>
      <c r="LRK101" s="35"/>
      <c r="LRL101" s="35"/>
      <c r="LRM101" s="35"/>
      <c r="LRN101" s="35"/>
      <c r="LRO101" s="35"/>
      <c r="LRP101" s="35"/>
      <c r="LRQ101" s="35"/>
      <c r="LRR101" s="35"/>
      <c r="LRS101" s="35"/>
      <c r="LRT101" s="35"/>
      <c r="LRU101" s="35"/>
      <c r="LRV101" s="35"/>
      <c r="LRW101" s="35"/>
      <c r="LRX101" s="35"/>
      <c r="LRY101" s="35"/>
      <c r="LRZ101" s="35"/>
      <c r="LSA101" s="35"/>
      <c r="LSB101" s="35"/>
      <c r="LSC101" s="35"/>
      <c r="LSD101" s="35"/>
      <c r="LSE101" s="35"/>
      <c r="LSF101" s="35"/>
      <c r="LSG101" s="35"/>
      <c r="LSH101" s="35"/>
      <c r="LSI101" s="35"/>
      <c r="LSJ101" s="35"/>
      <c r="LSK101" s="35"/>
      <c r="LSL101" s="35"/>
      <c r="LSM101" s="35"/>
      <c r="LSN101" s="35"/>
      <c r="LSO101" s="35"/>
      <c r="LSP101" s="35"/>
      <c r="LSQ101" s="35"/>
      <c r="LSR101" s="35"/>
      <c r="LSS101" s="35"/>
      <c r="LST101" s="35"/>
      <c r="LSU101" s="35"/>
      <c r="LSV101" s="35"/>
      <c r="LSW101" s="35"/>
      <c r="LSX101" s="35"/>
      <c r="LSY101" s="35"/>
      <c r="LSZ101" s="35"/>
      <c r="LTA101" s="35"/>
      <c r="LTB101" s="35"/>
      <c r="LTC101" s="35"/>
      <c r="LTD101" s="35"/>
      <c r="LTE101" s="35"/>
      <c r="LTF101" s="35"/>
      <c r="LTG101" s="35"/>
      <c r="LTH101" s="35"/>
      <c r="LTI101" s="35"/>
      <c r="LTJ101" s="35"/>
      <c r="LTK101" s="35"/>
      <c r="LTL101" s="35"/>
      <c r="LTM101" s="35"/>
      <c r="LTN101" s="35"/>
      <c r="LTO101" s="35"/>
      <c r="LTP101" s="35"/>
      <c r="LTQ101" s="35"/>
      <c r="LTR101" s="35"/>
      <c r="LTS101" s="35"/>
      <c r="LTT101" s="35"/>
      <c r="LTU101" s="35"/>
      <c r="LTV101" s="35"/>
      <c r="LTW101" s="35"/>
      <c r="LTX101" s="35"/>
      <c r="LTY101" s="35"/>
      <c r="LTZ101" s="35"/>
      <c r="LUA101" s="35"/>
      <c r="LUB101" s="35"/>
      <c r="LUC101" s="35"/>
      <c r="LUD101" s="35"/>
      <c r="LUE101" s="35"/>
      <c r="LUF101" s="35"/>
      <c r="LUG101" s="35"/>
      <c r="LUH101" s="35"/>
      <c r="LUI101" s="35"/>
      <c r="LUJ101" s="35"/>
      <c r="LUK101" s="35"/>
      <c r="LUL101" s="35"/>
      <c r="LUM101" s="35"/>
      <c r="LUN101" s="35"/>
      <c r="LUO101" s="35"/>
      <c r="LUP101" s="35"/>
      <c r="LUW101" s="35"/>
      <c r="LUX101" s="35"/>
      <c r="LUY101" s="35"/>
      <c r="LUZ101" s="35"/>
      <c r="LVA101" s="35"/>
      <c r="LVB101" s="35"/>
      <c r="LVC101" s="35"/>
      <c r="LVD101" s="35"/>
      <c r="LVE101" s="35"/>
      <c r="LVF101" s="35"/>
      <c r="LVG101" s="35"/>
      <c r="LVH101" s="35"/>
      <c r="LVI101" s="35"/>
      <c r="LVJ101" s="35"/>
      <c r="LVK101" s="35"/>
      <c r="LVL101" s="35"/>
      <c r="LVM101" s="35"/>
      <c r="LVN101" s="35"/>
      <c r="LVO101" s="35"/>
      <c r="LVP101" s="35"/>
      <c r="LVQ101" s="35"/>
      <c r="LVR101" s="35"/>
      <c r="LVS101" s="35"/>
      <c r="LVT101" s="35"/>
      <c r="LVU101" s="35"/>
      <c r="LVV101" s="35"/>
      <c r="LVW101" s="35"/>
      <c r="LVX101" s="35"/>
      <c r="LVY101" s="35"/>
      <c r="LVZ101" s="35"/>
      <c r="LWA101" s="35"/>
      <c r="LWB101" s="35"/>
      <c r="LWC101" s="35"/>
      <c r="LWD101" s="35"/>
      <c r="LWE101" s="35"/>
      <c r="LWF101" s="35"/>
      <c r="LWG101" s="35"/>
      <c r="LWH101" s="35"/>
      <c r="LWI101" s="35"/>
      <c r="LWJ101" s="35"/>
      <c r="LWK101" s="35"/>
      <c r="LWL101" s="35"/>
      <c r="LWM101" s="35"/>
      <c r="LWN101" s="35"/>
      <c r="LWO101" s="35"/>
      <c r="LWP101" s="35"/>
      <c r="LWQ101" s="35"/>
      <c r="LWR101" s="35"/>
      <c r="LWS101" s="35"/>
      <c r="LWT101" s="35"/>
      <c r="LWU101" s="35"/>
      <c r="LWV101" s="35"/>
      <c r="LWW101" s="35"/>
      <c r="LWX101" s="35"/>
      <c r="LWY101" s="35"/>
      <c r="LWZ101" s="35"/>
      <c r="LXA101" s="35"/>
      <c r="LXB101" s="35"/>
      <c r="LXC101" s="35"/>
      <c r="LXD101" s="35"/>
      <c r="LXE101" s="35"/>
      <c r="LXF101" s="35"/>
      <c r="LXG101" s="35"/>
      <c r="LXH101" s="35"/>
      <c r="LXI101" s="35"/>
      <c r="LXJ101" s="35"/>
      <c r="LXK101" s="35"/>
      <c r="LXL101" s="35"/>
      <c r="LXM101" s="35"/>
      <c r="LXN101" s="35"/>
      <c r="LXO101" s="35"/>
      <c r="LXP101" s="35"/>
      <c r="LXQ101" s="35"/>
      <c r="LXR101" s="35"/>
      <c r="LXS101" s="35"/>
      <c r="LXT101" s="35"/>
      <c r="LXU101" s="35"/>
      <c r="LXV101" s="35"/>
      <c r="LXW101" s="35"/>
      <c r="LXX101" s="35"/>
      <c r="LXY101" s="35"/>
      <c r="LXZ101" s="35"/>
      <c r="LYA101" s="35"/>
      <c r="LYB101" s="35"/>
      <c r="LYC101" s="35"/>
      <c r="LYD101" s="35"/>
      <c r="LYE101" s="35"/>
      <c r="LYF101" s="35"/>
      <c r="LYG101" s="35"/>
      <c r="LYH101" s="35"/>
      <c r="LYI101" s="35"/>
      <c r="LYJ101" s="35"/>
      <c r="LYK101" s="35"/>
      <c r="LYL101" s="35"/>
      <c r="LYM101" s="35"/>
      <c r="LYN101" s="35"/>
      <c r="LYO101" s="35"/>
      <c r="LYP101" s="35"/>
      <c r="LYQ101" s="35"/>
      <c r="LYR101" s="35"/>
      <c r="LYS101" s="35"/>
      <c r="LYT101" s="35"/>
      <c r="LYU101" s="35"/>
      <c r="LYV101" s="35"/>
      <c r="LYW101" s="35"/>
      <c r="LYX101" s="35"/>
      <c r="LYY101" s="35"/>
      <c r="LYZ101" s="35"/>
      <c r="LZA101" s="35"/>
      <c r="LZB101" s="35"/>
      <c r="LZC101" s="35"/>
      <c r="LZD101" s="35"/>
      <c r="LZE101" s="35"/>
      <c r="LZF101" s="35"/>
      <c r="LZG101" s="35"/>
      <c r="LZH101" s="35"/>
      <c r="LZI101" s="35"/>
      <c r="LZJ101" s="35"/>
      <c r="LZK101" s="35"/>
      <c r="LZL101" s="35"/>
      <c r="LZM101" s="35"/>
      <c r="LZN101" s="35"/>
      <c r="LZO101" s="35"/>
      <c r="LZP101" s="35"/>
      <c r="LZQ101" s="35"/>
      <c r="LZR101" s="35"/>
      <c r="LZS101" s="35"/>
      <c r="LZT101" s="35"/>
      <c r="LZU101" s="35"/>
      <c r="LZV101" s="35"/>
      <c r="LZW101" s="35"/>
      <c r="LZX101" s="35"/>
      <c r="LZY101" s="35"/>
      <c r="LZZ101" s="35"/>
      <c r="MAA101" s="35"/>
      <c r="MAB101" s="35"/>
      <c r="MAC101" s="35"/>
      <c r="MAD101" s="35"/>
      <c r="MAE101" s="35"/>
      <c r="MAF101" s="35"/>
      <c r="MAG101" s="35"/>
      <c r="MAH101" s="35"/>
      <c r="MAI101" s="35"/>
      <c r="MAJ101" s="35"/>
      <c r="MAK101" s="35"/>
      <c r="MAL101" s="35"/>
      <c r="MAM101" s="35"/>
      <c r="MAN101" s="35"/>
      <c r="MAO101" s="35"/>
      <c r="MAP101" s="35"/>
      <c r="MAQ101" s="35"/>
      <c r="MAR101" s="35"/>
      <c r="MAS101" s="35"/>
      <c r="MAT101" s="35"/>
      <c r="MAU101" s="35"/>
      <c r="MAV101" s="35"/>
      <c r="MAW101" s="35"/>
      <c r="MAX101" s="35"/>
      <c r="MAY101" s="35"/>
      <c r="MAZ101" s="35"/>
      <c r="MBA101" s="35"/>
      <c r="MBB101" s="35"/>
      <c r="MBC101" s="35"/>
      <c r="MBD101" s="35"/>
      <c r="MBE101" s="35"/>
      <c r="MBF101" s="35"/>
      <c r="MBG101" s="35"/>
      <c r="MBH101" s="35"/>
      <c r="MBI101" s="35"/>
      <c r="MBJ101" s="35"/>
      <c r="MBK101" s="35"/>
      <c r="MBL101" s="35"/>
      <c r="MBM101" s="35"/>
      <c r="MBN101" s="35"/>
      <c r="MBO101" s="35"/>
      <c r="MBP101" s="35"/>
      <c r="MBQ101" s="35"/>
      <c r="MBR101" s="35"/>
      <c r="MBS101" s="35"/>
      <c r="MBT101" s="35"/>
      <c r="MBU101" s="35"/>
      <c r="MBV101" s="35"/>
      <c r="MBW101" s="35"/>
      <c r="MBX101" s="35"/>
      <c r="MBY101" s="35"/>
      <c r="MBZ101" s="35"/>
      <c r="MCA101" s="35"/>
      <c r="MCB101" s="35"/>
      <c r="MCC101" s="35"/>
      <c r="MCD101" s="35"/>
      <c r="MCE101" s="35"/>
      <c r="MCF101" s="35"/>
      <c r="MCG101" s="35"/>
      <c r="MCH101" s="35"/>
      <c r="MCI101" s="35"/>
      <c r="MCJ101" s="35"/>
      <c r="MCK101" s="35"/>
      <c r="MCL101" s="35"/>
      <c r="MCM101" s="35"/>
      <c r="MCN101" s="35"/>
      <c r="MCO101" s="35"/>
      <c r="MCP101" s="35"/>
      <c r="MCQ101" s="35"/>
      <c r="MCR101" s="35"/>
      <c r="MCS101" s="35"/>
      <c r="MCT101" s="35"/>
      <c r="MCU101" s="35"/>
      <c r="MCV101" s="35"/>
      <c r="MCW101" s="35"/>
      <c r="MCX101" s="35"/>
      <c r="MCY101" s="35"/>
      <c r="MCZ101" s="35"/>
      <c r="MDA101" s="35"/>
      <c r="MDB101" s="35"/>
      <c r="MDC101" s="35"/>
      <c r="MDD101" s="35"/>
      <c r="MDE101" s="35"/>
      <c r="MDF101" s="35"/>
      <c r="MDG101" s="35"/>
      <c r="MDH101" s="35"/>
      <c r="MDI101" s="35"/>
      <c r="MDJ101" s="35"/>
      <c r="MDK101" s="35"/>
      <c r="MDL101" s="35"/>
      <c r="MDM101" s="35"/>
      <c r="MDN101" s="35"/>
      <c r="MDO101" s="35"/>
      <c r="MDP101" s="35"/>
      <c r="MDQ101" s="35"/>
      <c r="MDR101" s="35"/>
      <c r="MDS101" s="35"/>
      <c r="MDT101" s="35"/>
      <c r="MDU101" s="35"/>
      <c r="MDV101" s="35"/>
      <c r="MDW101" s="35"/>
      <c r="MDX101" s="35"/>
      <c r="MDY101" s="35"/>
      <c r="MDZ101" s="35"/>
      <c r="MEA101" s="35"/>
      <c r="MEB101" s="35"/>
      <c r="MEC101" s="35"/>
      <c r="MED101" s="35"/>
      <c r="MEE101" s="35"/>
      <c r="MEF101" s="35"/>
      <c r="MEG101" s="35"/>
      <c r="MEH101" s="35"/>
      <c r="MEI101" s="35"/>
      <c r="MEJ101" s="35"/>
      <c r="MEK101" s="35"/>
      <c r="MEL101" s="35"/>
      <c r="MES101" s="35"/>
      <c r="MET101" s="35"/>
      <c r="MEU101" s="35"/>
      <c r="MEV101" s="35"/>
      <c r="MEW101" s="35"/>
      <c r="MEX101" s="35"/>
      <c r="MEY101" s="35"/>
      <c r="MEZ101" s="35"/>
      <c r="MFA101" s="35"/>
      <c r="MFB101" s="35"/>
      <c r="MFC101" s="35"/>
      <c r="MFD101" s="35"/>
      <c r="MFE101" s="35"/>
      <c r="MFF101" s="35"/>
      <c r="MFG101" s="35"/>
      <c r="MFH101" s="35"/>
      <c r="MFI101" s="35"/>
      <c r="MFJ101" s="35"/>
      <c r="MFK101" s="35"/>
      <c r="MFL101" s="35"/>
      <c r="MFM101" s="35"/>
      <c r="MFN101" s="35"/>
      <c r="MFO101" s="35"/>
      <c r="MFP101" s="35"/>
      <c r="MFQ101" s="35"/>
      <c r="MFR101" s="35"/>
      <c r="MFS101" s="35"/>
      <c r="MFT101" s="35"/>
      <c r="MFU101" s="35"/>
      <c r="MFV101" s="35"/>
      <c r="MFW101" s="35"/>
      <c r="MFX101" s="35"/>
      <c r="MFY101" s="35"/>
      <c r="MFZ101" s="35"/>
      <c r="MGA101" s="35"/>
      <c r="MGB101" s="35"/>
      <c r="MGC101" s="35"/>
      <c r="MGD101" s="35"/>
      <c r="MGE101" s="35"/>
      <c r="MGF101" s="35"/>
      <c r="MGG101" s="35"/>
      <c r="MGH101" s="35"/>
      <c r="MGI101" s="35"/>
      <c r="MGJ101" s="35"/>
      <c r="MGK101" s="35"/>
      <c r="MGL101" s="35"/>
      <c r="MGM101" s="35"/>
      <c r="MGN101" s="35"/>
      <c r="MGO101" s="35"/>
      <c r="MGP101" s="35"/>
      <c r="MGQ101" s="35"/>
      <c r="MGR101" s="35"/>
      <c r="MGS101" s="35"/>
      <c r="MGT101" s="35"/>
      <c r="MGU101" s="35"/>
      <c r="MGV101" s="35"/>
      <c r="MGW101" s="35"/>
      <c r="MGX101" s="35"/>
      <c r="MGY101" s="35"/>
      <c r="MGZ101" s="35"/>
      <c r="MHA101" s="35"/>
      <c r="MHB101" s="35"/>
      <c r="MHC101" s="35"/>
      <c r="MHD101" s="35"/>
      <c r="MHE101" s="35"/>
      <c r="MHF101" s="35"/>
      <c r="MHG101" s="35"/>
      <c r="MHH101" s="35"/>
      <c r="MHI101" s="35"/>
      <c r="MHJ101" s="35"/>
      <c r="MHK101" s="35"/>
      <c r="MHL101" s="35"/>
      <c r="MHM101" s="35"/>
      <c r="MHN101" s="35"/>
      <c r="MHO101" s="35"/>
      <c r="MHP101" s="35"/>
      <c r="MHQ101" s="35"/>
      <c r="MHR101" s="35"/>
      <c r="MHS101" s="35"/>
      <c r="MHT101" s="35"/>
      <c r="MHU101" s="35"/>
      <c r="MHV101" s="35"/>
      <c r="MHW101" s="35"/>
      <c r="MHX101" s="35"/>
      <c r="MHY101" s="35"/>
      <c r="MHZ101" s="35"/>
      <c r="MIA101" s="35"/>
      <c r="MIB101" s="35"/>
      <c r="MIC101" s="35"/>
      <c r="MID101" s="35"/>
      <c r="MIE101" s="35"/>
      <c r="MIF101" s="35"/>
      <c r="MIG101" s="35"/>
      <c r="MIH101" s="35"/>
      <c r="MII101" s="35"/>
      <c r="MIJ101" s="35"/>
      <c r="MIK101" s="35"/>
      <c r="MIL101" s="35"/>
      <c r="MIM101" s="35"/>
      <c r="MIN101" s="35"/>
      <c r="MIO101" s="35"/>
      <c r="MIP101" s="35"/>
      <c r="MIQ101" s="35"/>
      <c r="MIR101" s="35"/>
      <c r="MIS101" s="35"/>
      <c r="MIT101" s="35"/>
      <c r="MIU101" s="35"/>
      <c r="MIV101" s="35"/>
      <c r="MIW101" s="35"/>
      <c r="MIX101" s="35"/>
      <c r="MIY101" s="35"/>
      <c r="MIZ101" s="35"/>
      <c r="MJA101" s="35"/>
      <c r="MJB101" s="35"/>
      <c r="MJC101" s="35"/>
      <c r="MJD101" s="35"/>
      <c r="MJE101" s="35"/>
      <c r="MJF101" s="35"/>
      <c r="MJG101" s="35"/>
      <c r="MJH101" s="35"/>
      <c r="MJI101" s="35"/>
      <c r="MJJ101" s="35"/>
      <c r="MJK101" s="35"/>
      <c r="MJL101" s="35"/>
      <c r="MJM101" s="35"/>
      <c r="MJN101" s="35"/>
      <c r="MJO101" s="35"/>
      <c r="MJP101" s="35"/>
      <c r="MJQ101" s="35"/>
      <c r="MJR101" s="35"/>
      <c r="MJS101" s="35"/>
      <c r="MJT101" s="35"/>
      <c r="MJU101" s="35"/>
      <c r="MJV101" s="35"/>
      <c r="MJW101" s="35"/>
      <c r="MJX101" s="35"/>
      <c r="MJY101" s="35"/>
      <c r="MJZ101" s="35"/>
      <c r="MKA101" s="35"/>
      <c r="MKB101" s="35"/>
      <c r="MKC101" s="35"/>
      <c r="MKD101" s="35"/>
      <c r="MKE101" s="35"/>
      <c r="MKF101" s="35"/>
      <c r="MKG101" s="35"/>
      <c r="MKH101" s="35"/>
      <c r="MKI101" s="35"/>
      <c r="MKJ101" s="35"/>
      <c r="MKK101" s="35"/>
      <c r="MKL101" s="35"/>
      <c r="MKM101" s="35"/>
      <c r="MKN101" s="35"/>
      <c r="MKO101" s="35"/>
      <c r="MKP101" s="35"/>
      <c r="MKQ101" s="35"/>
      <c r="MKR101" s="35"/>
      <c r="MKS101" s="35"/>
      <c r="MKT101" s="35"/>
      <c r="MKU101" s="35"/>
      <c r="MKV101" s="35"/>
      <c r="MKW101" s="35"/>
      <c r="MKX101" s="35"/>
      <c r="MKY101" s="35"/>
      <c r="MKZ101" s="35"/>
      <c r="MLA101" s="35"/>
      <c r="MLB101" s="35"/>
      <c r="MLC101" s="35"/>
      <c r="MLD101" s="35"/>
      <c r="MLE101" s="35"/>
      <c r="MLF101" s="35"/>
      <c r="MLG101" s="35"/>
      <c r="MLH101" s="35"/>
      <c r="MLI101" s="35"/>
      <c r="MLJ101" s="35"/>
      <c r="MLK101" s="35"/>
      <c r="MLL101" s="35"/>
      <c r="MLM101" s="35"/>
      <c r="MLN101" s="35"/>
      <c r="MLO101" s="35"/>
      <c r="MLP101" s="35"/>
      <c r="MLQ101" s="35"/>
      <c r="MLR101" s="35"/>
      <c r="MLS101" s="35"/>
      <c r="MLT101" s="35"/>
      <c r="MLU101" s="35"/>
      <c r="MLV101" s="35"/>
      <c r="MLW101" s="35"/>
      <c r="MLX101" s="35"/>
      <c r="MLY101" s="35"/>
      <c r="MLZ101" s="35"/>
      <c r="MMA101" s="35"/>
      <c r="MMB101" s="35"/>
      <c r="MMC101" s="35"/>
      <c r="MMD101" s="35"/>
      <c r="MME101" s="35"/>
      <c r="MMF101" s="35"/>
      <c r="MMG101" s="35"/>
      <c r="MMH101" s="35"/>
      <c r="MMI101" s="35"/>
      <c r="MMJ101" s="35"/>
      <c r="MMK101" s="35"/>
      <c r="MML101" s="35"/>
      <c r="MMM101" s="35"/>
      <c r="MMN101" s="35"/>
      <c r="MMO101" s="35"/>
      <c r="MMP101" s="35"/>
      <c r="MMQ101" s="35"/>
      <c r="MMR101" s="35"/>
      <c r="MMS101" s="35"/>
      <c r="MMT101" s="35"/>
      <c r="MMU101" s="35"/>
      <c r="MMV101" s="35"/>
      <c r="MMW101" s="35"/>
      <c r="MMX101" s="35"/>
      <c r="MMY101" s="35"/>
      <c r="MMZ101" s="35"/>
      <c r="MNA101" s="35"/>
      <c r="MNB101" s="35"/>
      <c r="MNC101" s="35"/>
      <c r="MND101" s="35"/>
      <c r="MNE101" s="35"/>
      <c r="MNF101" s="35"/>
      <c r="MNG101" s="35"/>
      <c r="MNH101" s="35"/>
      <c r="MNI101" s="35"/>
      <c r="MNJ101" s="35"/>
      <c r="MNK101" s="35"/>
      <c r="MNL101" s="35"/>
      <c r="MNM101" s="35"/>
      <c r="MNN101" s="35"/>
      <c r="MNO101" s="35"/>
      <c r="MNP101" s="35"/>
      <c r="MNQ101" s="35"/>
      <c r="MNR101" s="35"/>
      <c r="MNS101" s="35"/>
      <c r="MNT101" s="35"/>
      <c r="MNU101" s="35"/>
      <c r="MNV101" s="35"/>
      <c r="MNW101" s="35"/>
      <c r="MNX101" s="35"/>
      <c r="MNY101" s="35"/>
      <c r="MNZ101" s="35"/>
      <c r="MOA101" s="35"/>
      <c r="MOB101" s="35"/>
      <c r="MOC101" s="35"/>
      <c r="MOD101" s="35"/>
      <c r="MOE101" s="35"/>
      <c r="MOF101" s="35"/>
      <c r="MOG101" s="35"/>
      <c r="MOH101" s="35"/>
      <c r="MOO101" s="35"/>
      <c r="MOP101" s="35"/>
      <c r="MOQ101" s="35"/>
      <c r="MOR101" s="35"/>
      <c r="MOS101" s="35"/>
      <c r="MOT101" s="35"/>
      <c r="MOU101" s="35"/>
      <c r="MOV101" s="35"/>
      <c r="MOW101" s="35"/>
      <c r="MOX101" s="35"/>
      <c r="MOY101" s="35"/>
      <c r="MOZ101" s="35"/>
      <c r="MPA101" s="35"/>
      <c r="MPB101" s="35"/>
      <c r="MPC101" s="35"/>
      <c r="MPD101" s="35"/>
      <c r="MPE101" s="35"/>
      <c r="MPF101" s="35"/>
      <c r="MPG101" s="35"/>
      <c r="MPH101" s="35"/>
      <c r="MPI101" s="35"/>
      <c r="MPJ101" s="35"/>
      <c r="MPK101" s="35"/>
      <c r="MPL101" s="35"/>
      <c r="MPM101" s="35"/>
      <c r="MPN101" s="35"/>
      <c r="MPO101" s="35"/>
      <c r="MPP101" s="35"/>
      <c r="MPQ101" s="35"/>
      <c r="MPR101" s="35"/>
      <c r="MPS101" s="35"/>
      <c r="MPT101" s="35"/>
      <c r="MPU101" s="35"/>
      <c r="MPV101" s="35"/>
      <c r="MPW101" s="35"/>
      <c r="MPX101" s="35"/>
      <c r="MPY101" s="35"/>
      <c r="MPZ101" s="35"/>
      <c r="MQA101" s="35"/>
      <c r="MQB101" s="35"/>
      <c r="MQC101" s="35"/>
      <c r="MQD101" s="35"/>
      <c r="MQE101" s="35"/>
      <c r="MQF101" s="35"/>
      <c r="MQG101" s="35"/>
      <c r="MQH101" s="35"/>
      <c r="MQI101" s="35"/>
      <c r="MQJ101" s="35"/>
      <c r="MQK101" s="35"/>
      <c r="MQL101" s="35"/>
      <c r="MQM101" s="35"/>
      <c r="MQN101" s="35"/>
      <c r="MQO101" s="35"/>
      <c r="MQP101" s="35"/>
      <c r="MQQ101" s="35"/>
      <c r="MQR101" s="35"/>
      <c r="MQS101" s="35"/>
      <c r="MQT101" s="35"/>
      <c r="MQU101" s="35"/>
      <c r="MQV101" s="35"/>
      <c r="MQW101" s="35"/>
      <c r="MQX101" s="35"/>
      <c r="MQY101" s="35"/>
      <c r="MQZ101" s="35"/>
      <c r="MRA101" s="35"/>
      <c r="MRB101" s="35"/>
      <c r="MRC101" s="35"/>
      <c r="MRD101" s="35"/>
      <c r="MRE101" s="35"/>
      <c r="MRF101" s="35"/>
      <c r="MRG101" s="35"/>
      <c r="MRH101" s="35"/>
      <c r="MRI101" s="35"/>
      <c r="MRJ101" s="35"/>
      <c r="MRK101" s="35"/>
      <c r="MRL101" s="35"/>
      <c r="MRM101" s="35"/>
      <c r="MRN101" s="35"/>
      <c r="MRO101" s="35"/>
      <c r="MRP101" s="35"/>
      <c r="MRQ101" s="35"/>
      <c r="MRR101" s="35"/>
      <c r="MRS101" s="35"/>
      <c r="MRT101" s="35"/>
      <c r="MRU101" s="35"/>
      <c r="MRV101" s="35"/>
      <c r="MRW101" s="35"/>
      <c r="MRX101" s="35"/>
      <c r="MRY101" s="35"/>
      <c r="MRZ101" s="35"/>
      <c r="MSA101" s="35"/>
      <c r="MSB101" s="35"/>
      <c r="MSC101" s="35"/>
      <c r="MSD101" s="35"/>
      <c r="MSE101" s="35"/>
      <c r="MSF101" s="35"/>
      <c r="MSG101" s="35"/>
      <c r="MSH101" s="35"/>
      <c r="MSI101" s="35"/>
      <c r="MSJ101" s="35"/>
      <c r="MSK101" s="35"/>
      <c r="MSL101" s="35"/>
      <c r="MSM101" s="35"/>
      <c r="MSN101" s="35"/>
      <c r="MSO101" s="35"/>
      <c r="MSP101" s="35"/>
      <c r="MSQ101" s="35"/>
      <c r="MSR101" s="35"/>
      <c r="MSS101" s="35"/>
      <c r="MST101" s="35"/>
      <c r="MSU101" s="35"/>
      <c r="MSV101" s="35"/>
      <c r="MSW101" s="35"/>
      <c r="MSX101" s="35"/>
      <c r="MSY101" s="35"/>
      <c r="MSZ101" s="35"/>
      <c r="MTA101" s="35"/>
      <c r="MTB101" s="35"/>
      <c r="MTC101" s="35"/>
      <c r="MTD101" s="35"/>
      <c r="MTE101" s="35"/>
      <c r="MTF101" s="35"/>
      <c r="MTG101" s="35"/>
      <c r="MTH101" s="35"/>
      <c r="MTI101" s="35"/>
      <c r="MTJ101" s="35"/>
      <c r="MTK101" s="35"/>
      <c r="MTL101" s="35"/>
      <c r="MTM101" s="35"/>
      <c r="MTN101" s="35"/>
      <c r="MTO101" s="35"/>
      <c r="MTP101" s="35"/>
      <c r="MTQ101" s="35"/>
      <c r="MTR101" s="35"/>
      <c r="MTS101" s="35"/>
      <c r="MTT101" s="35"/>
      <c r="MTU101" s="35"/>
      <c r="MTV101" s="35"/>
      <c r="MTW101" s="35"/>
      <c r="MTX101" s="35"/>
      <c r="MTY101" s="35"/>
      <c r="MTZ101" s="35"/>
      <c r="MUA101" s="35"/>
      <c r="MUB101" s="35"/>
      <c r="MUC101" s="35"/>
      <c r="MUD101" s="35"/>
      <c r="MUE101" s="35"/>
      <c r="MUF101" s="35"/>
      <c r="MUG101" s="35"/>
      <c r="MUH101" s="35"/>
      <c r="MUI101" s="35"/>
      <c r="MUJ101" s="35"/>
      <c r="MUK101" s="35"/>
      <c r="MUL101" s="35"/>
      <c r="MUM101" s="35"/>
      <c r="MUN101" s="35"/>
      <c r="MUO101" s="35"/>
      <c r="MUP101" s="35"/>
      <c r="MUQ101" s="35"/>
      <c r="MUR101" s="35"/>
      <c r="MUS101" s="35"/>
      <c r="MUT101" s="35"/>
      <c r="MUU101" s="35"/>
      <c r="MUV101" s="35"/>
      <c r="MUW101" s="35"/>
      <c r="MUX101" s="35"/>
      <c r="MUY101" s="35"/>
      <c r="MUZ101" s="35"/>
      <c r="MVA101" s="35"/>
      <c r="MVB101" s="35"/>
      <c r="MVC101" s="35"/>
      <c r="MVD101" s="35"/>
      <c r="MVE101" s="35"/>
      <c r="MVF101" s="35"/>
      <c r="MVG101" s="35"/>
      <c r="MVH101" s="35"/>
      <c r="MVI101" s="35"/>
      <c r="MVJ101" s="35"/>
      <c r="MVK101" s="35"/>
      <c r="MVL101" s="35"/>
      <c r="MVM101" s="35"/>
      <c r="MVN101" s="35"/>
      <c r="MVO101" s="35"/>
      <c r="MVP101" s="35"/>
      <c r="MVQ101" s="35"/>
      <c r="MVR101" s="35"/>
      <c r="MVS101" s="35"/>
      <c r="MVT101" s="35"/>
      <c r="MVU101" s="35"/>
      <c r="MVV101" s="35"/>
      <c r="MVW101" s="35"/>
      <c r="MVX101" s="35"/>
      <c r="MVY101" s="35"/>
      <c r="MVZ101" s="35"/>
      <c r="MWA101" s="35"/>
      <c r="MWB101" s="35"/>
      <c r="MWC101" s="35"/>
      <c r="MWD101" s="35"/>
      <c r="MWE101" s="35"/>
      <c r="MWF101" s="35"/>
      <c r="MWG101" s="35"/>
      <c r="MWH101" s="35"/>
      <c r="MWI101" s="35"/>
      <c r="MWJ101" s="35"/>
      <c r="MWK101" s="35"/>
      <c r="MWL101" s="35"/>
      <c r="MWM101" s="35"/>
      <c r="MWN101" s="35"/>
      <c r="MWO101" s="35"/>
      <c r="MWP101" s="35"/>
      <c r="MWQ101" s="35"/>
      <c r="MWR101" s="35"/>
      <c r="MWS101" s="35"/>
      <c r="MWT101" s="35"/>
      <c r="MWU101" s="35"/>
      <c r="MWV101" s="35"/>
      <c r="MWW101" s="35"/>
      <c r="MWX101" s="35"/>
      <c r="MWY101" s="35"/>
      <c r="MWZ101" s="35"/>
      <c r="MXA101" s="35"/>
      <c r="MXB101" s="35"/>
      <c r="MXC101" s="35"/>
      <c r="MXD101" s="35"/>
      <c r="MXE101" s="35"/>
      <c r="MXF101" s="35"/>
      <c r="MXG101" s="35"/>
      <c r="MXH101" s="35"/>
      <c r="MXI101" s="35"/>
      <c r="MXJ101" s="35"/>
      <c r="MXK101" s="35"/>
      <c r="MXL101" s="35"/>
      <c r="MXM101" s="35"/>
      <c r="MXN101" s="35"/>
      <c r="MXO101" s="35"/>
      <c r="MXP101" s="35"/>
      <c r="MXQ101" s="35"/>
      <c r="MXR101" s="35"/>
      <c r="MXS101" s="35"/>
      <c r="MXT101" s="35"/>
      <c r="MXU101" s="35"/>
      <c r="MXV101" s="35"/>
      <c r="MXW101" s="35"/>
      <c r="MXX101" s="35"/>
      <c r="MXY101" s="35"/>
      <c r="MXZ101" s="35"/>
      <c r="MYA101" s="35"/>
      <c r="MYB101" s="35"/>
      <c r="MYC101" s="35"/>
      <c r="MYD101" s="35"/>
      <c r="MYK101" s="35"/>
      <c r="MYL101" s="35"/>
      <c r="MYM101" s="35"/>
      <c r="MYN101" s="35"/>
      <c r="MYO101" s="35"/>
      <c r="MYP101" s="35"/>
      <c r="MYQ101" s="35"/>
      <c r="MYR101" s="35"/>
      <c r="MYS101" s="35"/>
      <c r="MYT101" s="35"/>
      <c r="MYU101" s="35"/>
      <c r="MYV101" s="35"/>
      <c r="MYW101" s="35"/>
      <c r="MYX101" s="35"/>
      <c r="MYY101" s="35"/>
      <c r="MYZ101" s="35"/>
      <c r="MZA101" s="35"/>
      <c r="MZB101" s="35"/>
      <c r="MZC101" s="35"/>
      <c r="MZD101" s="35"/>
      <c r="MZE101" s="35"/>
      <c r="MZF101" s="35"/>
      <c r="MZG101" s="35"/>
      <c r="MZH101" s="35"/>
      <c r="MZI101" s="35"/>
      <c r="MZJ101" s="35"/>
      <c r="MZK101" s="35"/>
      <c r="MZL101" s="35"/>
      <c r="MZM101" s="35"/>
      <c r="MZN101" s="35"/>
      <c r="MZO101" s="35"/>
      <c r="MZP101" s="35"/>
      <c r="MZQ101" s="35"/>
      <c r="MZR101" s="35"/>
      <c r="MZS101" s="35"/>
      <c r="MZT101" s="35"/>
      <c r="MZU101" s="35"/>
      <c r="MZV101" s="35"/>
      <c r="MZW101" s="35"/>
      <c r="MZX101" s="35"/>
      <c r="MZY101" s="35"/>
      <c r="MZZ101" s="35"/>
      <c r="NAA101" s="35"/>
      <c r="NAB101" s="35"/>
      <c r="NAC101" s="35"/>
      <c r="NAD101" s="35"/>
      <c r="NAE101" s="35"/>
      <c r="NAF101" s="35"/>
      <c r="NAG101" s="35"/>
      <c r="NAH101" s="35"/>
      <c r="NAI101" s="35"/>
      <c r="NAJ101" s="35"/>
      <c r="NAK101" s="35"/>
      <c r="NAL101" s="35"/>
      <c r="NAM101" s="35"/>
      <c r="NAN101" s="35"/>
      <c r="NAO101" s="35"/>
      <c r="NAP101" s="35"/>
      <c r="NAQ101" s="35"/>
      <c r="NAR101" s="35"/>
      <c r="NAS101" s="35"/>
      <c r="NAT101" s="35"/>
      <c r="NAU101" s="35"/>
      <c r="NAV101" s="35"/>
      <c r="NAW101" s="35"/>
      <c r="NAX101" s="35"/>
      <c r="NAY101" s="35"/>
      <c r="NAZ101" s="35"/>
      <c r="NBA101" s="35"/>
      <c r="NBB101" s="35"/>
      <c r="NBC101" s="35"/>
      <c r="NBD101" s="35"/>
      <c r="NBE101" s="35"/>
      <c r="NBF101" s="35"/>
      <c r="NBG101" s="35"/>
      <c r="NBH101" s="35"/>
      <c r="NBI101" s="35"/>
      <c r="NBJ101" s="35"/>
      <c r="NBK101" s="35"/>
      <c r="NBL101" s="35"/>
      <c r="NBM101" s="35"/>
      <c r="NBN101" s="35"/>
      <c r="NBO101" s="35"/>
      <c r="NBP101" s="35"/>
      <c r="NBQ101" s="35"/>
      <c r="NBR101" s="35"/>
      <c r="NBS101" s="35"/>
      <c r="NBT101" s="35"/>
      <c r="NBU101" s="35"/>
      <c r="NBV101" s="35"/>
      <c r="NBW101" s="35"/>
      <c r="NBX101" s="35"/>
      <c r="NBY101" s="35"/>
      <c r="NBZ101" s="35"/>
      <c r="NCA101" s="35"/>
      <c r="NCB101" s="35"/>
      <c r="NCC101" s="35"/>
      <c r="NCD101" s="35"/>
      <c r="NCE101" s="35"/>
      <c r="NCF101" s="35"/>
      <c r="NCG101" s="35"/>
      <c r="NCH101" s="35"/>
      <c r="NCI101" s="35"/>
      <c r="NCJ101" s="35"/>
      <c r="NCK101" s="35"/>
      <c r="NCL101" s="35"/>
      <c r="NCM101" s="35"/>
      <c r="NCN101" s="35"/>
      <c r="NCO101" s="35"/>
      <c r="NCP101" s="35"/>
      <c r="NCQ101" s="35"/>
      <c r="NCR101" s="35"/>
      <c r="NCS101" s="35"/>
      <c r="NCT101" s="35"/>
      <c r="NCU101" s="35"/>
      <c r="NCV101" s="35"/>
      <c r="NCW101" s="35"/>
      <c r="NCX101" s="35"/>
      <c r="NCY101" s="35"/>
      <c r="NCZ101" s="35"/>
      <c r="NDA101" s="35"/>
      <c r="NDB101" s="35"/>
      <c r="NDC101" s="35"/>
      <c r="NDD101" s="35"/>
      <c r="NDE101" s="35"/>
      <c r="NDF101" s="35"/>
      <c r="NDG101" s="35"/>
      <c r="NDH101" s="35"/>
      <c r="NDI101" s="35"/>
      <c r="NDJ101" s="35"/>
      <c r="NDK101" s="35"/>
      <c r="NDL101" s="35"/>
      <c r="NDM101" s="35"/>
      <c r="NDN101" s="35"/>
      <c r="NDO101" s="35"/>
      <c r="NDP101" s="35"/>
      <c r="NDQ101" s="35"/>
      <c r="NDR101" s="35"/>
      <c r="NDS101" s="35"/>
      <c r="NDT101" s="35"/>
      <c r="NDU101" s="35"/>
      <c r="NDV101" s="35"/>
      <c r="NDW101" s="35"/>
      <c r="NDX101" s="35"/>
      <c r="NDY101" s="35"/>
      <c r="NDZ101" s="35"/>
      <c r="NEA101" s="35"/>
      <c r="NEB101" s="35"/>
      <c r="NEC101" s="35"/>
      <c r="NED101" s="35"/>
      <c r="NEE101" s="35"/>
      <c r="NEF101" s="35"/>
      <c r="NEG101" s="35"/>
      <c r="NEH101" s="35"/>
      <c r="NEI101" s="35"/>
      <c r="NEJ101" s="35"/>
      <c r="NEK101" s="35"/>
      <c r="NEL101" s="35"/>
      <c r="NEM101" s="35"/>
      <c r="NEN101" s="35"/>
      <c r="NEO101" s="35"/>
      <c r="NEP101" s="35"/>
      <c r="NEQ101" s="35"/>
      <c r="NER101" s="35"/>
      <c r="NES101" s="35"/>
      <c r="NET101" s="35"/>
      <c r="NEU101" s="35"/>
      <c r="NEV101" s="35"/>
      <c r="NEW101" s="35"/>
      <c r="NEX101" s="35"/>
      <c r="NEY101" s="35"/>
      <c r="NEZ101" s="35"/>
      <c r="NFA101" s="35"/>
      <c r="NFB101" s="35"/>
      <c r="NFC101" s="35"/>
      <c r="NFD101" s="35"/>
      <c r="NFE101" s="35"/>
      <c r="NFF101" s="35"/>
      <c r="NFG101" s="35"/>
      <c r="NFH101" s="35"/>
      <c r="NFI101" s="35"/>
      <c r="NFJ101" s="35"/>
      <c r="NFK101" s="35"/>
      <c r="NFL101" s="35"/>
      <c r="NFM101" s="35"/>
      <c r="NFN101" s="35"/>
      <c r="NFO101" s="35"/>
      <c r="NFP101" s="35"/>
      <c r="NFQ101" s="35"/>
      <c r="NFR101" s="35"/>
      <c r="NFS101" s="35"/>
      <c r="NFT101" s="35"/>
      <c r="NFU101" s="35"/>
      <c r="NFV101" s="35"/>
      <c r="NFW101" s="35"/>
      <c r="NFX101" s="35"/>
      <c r="NFY101" s="35"/>
      <c r="NFZ101" s="35"/>
      <c r="NGA101" s="35"/>
      <c r="NGB101" s="35"/>
      <c r="NGC101" s="35"/>
      <c r="NGD101" s="35"/>
      <c r="NGE101" s="35"/>
      <c r="NGF101" s="35"/>
      <c r="NGG101" s="35"/>
      <c r="NGH101" s="35"/>
      <c r="NGI101" s="35"/>
      <c r="NGJ101" s="35"/>
      <c r="NGK101" s="35"/>
      <c r="NGL101" s="35"/>
      <c r="NGM101" s="35"/>
      <c r="NGN101" s="35"/>
      <c r="NGO101" s="35"/>
      <c r="NGP101" s="35"/>
      <c r="NGQ101" s="35"/>
      <c r="NGR101" s="35"/>
      <c r="NGS101" s="35"/>
      <c r="NGT101" s="35"/>
      <c r="NGU101" s="35"/>
      <c r="NGV101" s="35"/>
      <c r="NGW101" s="35"/>
      <c r="NGX101" s="35"/>
      <c r="NGY101" s="35"/>
      <c r="NGZ101" s="35"/>
      <c r="NHA101" s="35"/>
      <c r="NHB101" s="35"/>
      <c r="NHC101" s="35"/>
      <c r="NHD101" s="35"/>
      <c r="NHE101" s="35"/>
      <c r="NHF101" s="35"/>
      <c r="NHG101" s="35"/>
      <c r="NHH101" s="35"/>
      <c r="NHI101" s="35"/>
      <c r="NHJ101" s="35"/>
      <c r="NHK101" s="35"/>
      <c r="NHL101" s="35"/>
      <c r="NHM101" s="35"/>
      <c r="NHN101" s="35"/>
      <c r="NHO101" s="35"/>
      <c r="NHP101" s="35"/>
      <c r="NHQ101" s="35"/>
      <c r="NHR101" s="35"/>
      <c r="NHS101" s="35"/>
      <c r="NHT101" s="35"/>
      <c r="NHU101" s="35"/>
      <c r="NHV101" s="35"/>
      <c r="NHW101" s="35"/>
      <c r="NHX101" s="35"/>
      <c r="NHY101" s="35"/>
      <c r="NHZ101" s="35"/>
      <c r="NIG101" s="35"/>
      <c r="NIH101" s="35"/>
      <c r="NII101" s="35"/>
      <c r="NIJ101" s="35"/>
      <c r="NIK101" s="35"/>
      <c r="NIL101" s="35"/>
      <c r="NIM101" s="35"/>
      <c r="NIN101" s="35"/>
      <c r="NIO101" s="35"/>
      <c r="NIP101" s="35"/>
      <c r="NIQ101" s="35"/>
      <c r="NIR101" s="35"/>
      <c r="NIS101" s="35"/>
      <c r="NIT101" s="35"/>
      <c r="NIU101" s="35"/>
      <c r="NIV101" s="35"/>
      <c r="NIW101" s="35"/>
      <c r="NIX101" s="35"/>
      <c r="NIY101" s="35"/>
      <c r="NIZ101" s="35"/>
      <c r="NJA101" s="35"/>
      <c r="NJB101" s="35"/>
      <c r="NJC101" s="35"/>
      <c r="NJD101" s="35"/>
      <c r="NJE101" s="35"/>
      <c r="NJF101" s="35"/>
      <c r="NJG101" s="35"/>
      <c r="NJH101" s="35"/>
      <c r="NJI101" s="35"/>
      <c r="NJJ101" s="35"/>
      <c r="NJK101" s="35"/>
      <c r="NJL101" s="35"/>
      <c r="NJM101" s="35"/>
      <c r="NJN101" s="35"/>
      <c r="NJO101" s="35"/>
      <c r="NJP101" s="35"/>
      <c r="NJQ101" s="35"/>
      <c r="NJR101" s="35"/>
      <c r="NJS101" s="35"/>
      <c r="NJT101" s="35"/>
      <c r="NJU101" s="35"/>
      <c r="NJV101" s="35"/>
      <c r="NJW101" s="35"/>
      <c r="NJX101" s="35"/>
      <c r="NJY101" s="35"/>
      <c r="NJZ101" s="35"/>
      <c r="NKA101" s="35"/>
      <c r="NKB101" s="35"/>
      <c r="NKC101" s="35"/>
      <c r="NKD101" s="35"/>
      <c r="NKE101" s="35"/>
      <c r="NKF101" s="35"/>
      <c r="NKG101" s="35"/>
      <c r="NKH101" s="35"/>
      <c r="NKI101" s="35"/>
      <c r="NKJ101" s="35"/>
      <c r="NKK101" s="35"/>
      <c r="NKL101" s="35"/>
      <c r="NKM101" s="35"/>
      <c r="NKN101" s="35"/>
      <c r="NKO101" s="35"/>
      <c r="NKP101" s="35"/>
      <c r="NKQ101" s="35"/>
      <c r="NKR101" s="35"/>
      <c r="NKS101" s="35"/>
      <c r="NKT101" s="35"/>
      <c r="NKU101" s="35"/>
      <c r="NKV101" s="35"/>
      <c r="NKW101" s="35"/>
      <c r="NKX101" s="35"/>
      <c r="NKY101" s="35"/>
      <c r="NKZ101" s="35"/>
      <c r="NLA101" s="35"/>
      <c r="NLB101" s="35"/>
      <c r="NLC101" s="35"/>
      <c r="NLD101" s="35"/>
      <c r="NLE101" s="35"/>
      <c r="NLF101" s="35"/>
      <c r="NLG101" s="35"/>
      <c r="NLH101" s="35"/>
      <c r="NLI101" s="35"/>
      <c r="NLJ101" s="35"/>
      <c r="NLK101" s="35"/>
      <c r="NLL101" s="35"/>
      <c r="NLM101" s="35"/>
      <c r="NLN101" s="35"/>
      <c r="NLO101" s="35"/>
      <c r="NLP101" s="35"/>
      <c r="NLQ101" s="35"/>
      <c r="NLR101" s="35"/>
      <c r="NLS101" s="35"/>
      <c r="NLT101" s="35"/>
      <c r="NLU101" s="35"/>
      <c r="NLV101" s="35"/>
      <c r="NLW101" s="35"/>
      <c r="NLX101" s="35"/>
      <c r="NLY101" s="35"/>
      <c r="NLZ101" s="35"/>
      <c r="NMA101" s="35"/>
      <c r="NMB101" s="35"/>
      <c r="NMC101" s="35"/>
      <c r="NMD101" s="35"/>
      <c r="NME101" s="35"/>
      <c r="NMF101" s="35"/>
      <c r="NMG101" s="35"/>
      <c r="NMH101" s="35"/>
      <c r="NMI101" s="35"/>
      <c r="NMJ101" s="35"/>
      <c r="NMK101" s="35"/>
      <c r="NML101" s="35"/>
      <c r="NMM101" s="35"/>
      <c r="NMN101" s="35"/>
      <c r="NMO101" s="35"/>
      <c r="NMP101" s="35"/>
      <c r="NMQ101" s="35"/>
      <c r="NMR101" s="35"/>
      <c r="NMS101" s="35"/>
      <c r="NMT101" s="35"/>
      <c r="NMU101" s="35"/>
      <c r="NMV101" s="35"/>
      <c r="NMW101" s="35"/>
      <c r="NMX101" s="35"/>
      <c r="NMY101" s="35"/>
      <c r="NMZ101" s="35"/>
      <c r="NNA101" s="35"/>
      <c r="NNB101" s="35"/>
      <c r="NNC101" s="35"/>
      <c r="NND101" s="35"/>
      <c r="NNE101" s="35"/>
      <c r="NNF101" s="35"/>
      <c r="NNG101" s="35"/>
      <c r="NNH101" s="35"/>
      <c r="NNI101" s="35"/>
      <c r="NNJ101" s="35"/>
      <c r="NNK101" s="35"/>
      <c r="NNL101" s="35"/>
      <c r="NNM101" s="35"/>
      <c r="NNN101" s="35"/>
      <c r="NNO101" s="35"/>
      <c r="NNP101" s="35"/>
      <c r="NNQ101" s="35"/>
      <c r="NNR101" s="35"/>
      <c r="NNS101" s="35"/>
      <c r="NNT101" s="35"/>
      <c r="NNU101" s="35"/>
      <c r="NNV101" s="35"/>
      <c r="NNW101" s="35"/>
      <c r="NNX101" s="35"/>
      <c r="NNY101" s="35"/>
      <c r="NNZ101" s="35"/>
      <c r="NOA101" s="35"/>
      <c r="NOB101" s="35"/>
      <c r="NOC101" s="35"/>
      <c r="NOD101" s="35"/>
      <c r="NOE101" s="35"/>
      <c r="NOF101" s="35"/>
      <c r="NOG101" s="35"/>
      <c r="NOH101" s="35"/>
      <c r="NOI101" s="35"/>
      <c r="NOJ101" s="35"/>
      <c r="NOK101" s="35"/>
      <c r="NOL101" s="35"/>
      <c r="NOM101" s="35"/>
      <c r="NON101" s="35"/>
      <c r="NOO101" s="35"/>
      <c r="NOP101" s="35"/>
      <c r="NOQ101" s="35"/>
      <c r="NOR101" s="35"/>
      <c r="NOS101" s="35"/>
      <c r="NOT101" s="35"/>
      <c r="NOU101" s="35"/>
      <c r="NOV101" s="35"/>
      <c r="NOW101" s="35"/>
      <c r="NOX101" s="35"/>
      <c r="NOY101" s="35"/>
      <c r="NOZ101" s="35"/>
      <c r="NPA101" s="35"/>
      <c r="NPB101" s="35"/>
      <c r="NPC101" s="35"/>
      <c r="NPD101" s="35"/>
      <c r="NPE101" s="35"/>
      <c r="NPF101" s="35"/>
      <c r="NPG101" s="35"/>
      <c r="NPH101" s="35"/>
      <c r="NPI101" s="35"/>
      <c r="NPJ101" s="35"/>
      <c r="NPK101" s="35"/>
      <c r="NPL101" s="35"/>
      <c r="NPM101" s="35"/>
      <c r="NPN101" s="35"/>
      <c r="NPO101" s="35"/>
      <c r="NPP101" s="35"/>
      <c r="NPQ101" s="35"/>
      <c r="NPR101" s="35"/>
      <c r="NPS101" s="35"/>
      <c r="NPT101" s="35"/>
      <c r="NPU101" s="35"/>
      <c r="NPV101" s="35"/>
      <c r="NPW101" s="35"/>
      <c r="NPX101" s="35"/>
      <c r="NPY101" s="35"/>
      <c r="NPZ101" s="35"/>
      <c r="NQA101" s="35"/>
      <c r="NQB101" s="35"/>
      <c r="NQC101" s="35"/>
      <c r="NQD101" s="35"/>
      <c r="NQE101" s="35"/>
      <c r="NQF101" s="35"/>
      <c r="NQG101" s="35"/>
      <c r="NQH101" s="35"/>
      <c r="NQI101" s="35"/>
      <c r="NQJ101" s="35"/>
      <c r="NQK101" s="35"/>
      <c r="NQL101" s="35"/>
      <c r="NQM101" s="35"/>
      <c r="NQN101" s="35"/>
      <c r="NQO101" s="35"/>
      <c r="NQP101" s="35"/>
      <c r="NQQ101" s="35"/>
      <c r="NQR101" s="35"/>
      <c r="NQS101" s="35"/>
      <c r="NQT101" s="35"/>
      <c r="NQU101" s="35"/>
      <c r="NQV101" s="35"/>
      <c r="NQW101" s="35"/>
      <c r="NQX101" s="35"/>
      <c r="NQY101" s="35"/>
      <c r="NQZ101" s="35"/>
      <c r="NRA101" s="35"/>
      <c r="NRB101" s="35"/>
      <c r="NRC101" s="35"/>
      <c r="NRD101" s="35"/>
      <c r="NRE101" s="35"/>
      <c r="NRF101" s="35"/>
      <c r="NRG101" s="35"/>
      <c r="NRH101" s="35"/>
      <c r="NRI101" s="35"/>
      <c r="NRJ101" s="35"/>
      <c r="NRK101" s="35"/>
      <c r="NRL101" s="35"/>
      <c r="NRM101" s="35"/>
      <c r="NRN101" s="35"/>
      <c r="NRO101" s="35"/>
      <c r="NRP101" s="35"/>
      <c r="NRQ101" s="35"/>
      <c r="NRR101" s="35"/>
      <c r="NRS101" s="35"/>
      <c r="NRT101" s="35"/>
      <c r="NRU101" s="35"/>
      <c r="NRV101" s="35"/>
      <c r="NSC101" s="35"/>
      <c r="NSD101" s="35"/>
      <c r="NSE101" s="35"/>
      <c r="NSF101" s="35"/>
      <c r="NSG101" s="35"/>
      <c r="NSH101" s="35"/>
      <c r="NSI101" s="35"/>
      <c r="NSJ101" s="35"/>
      <c r="NSK101" s="35"/>
      <c r="NSL101" s="35"/>
      <c r="NSM101" s="35"/>
      <c r="NSN101" s="35"/>
      <c r="NSO101" s="35"/>
      <c r="NSP101" s="35"/>
      <c r="NSQ101" s="35"/>
      <c r="NSR101" s="35"/>
      <c r="NSS101" s="35"/>
      <c r="NST101" s="35"/>
      <c r="NSU101" s="35"/>
      <c r="NSV101" s="35"/>
      <c r="NSW101" s="35"/>
      <c r="NSX101" s="35"/>
      <c r="NSY101" s="35"/>
      <c r="NSZ101" s="35"/>
      <c r="NTA101" s="35"/>
      <c r="NTB101" s="35"/>
      <c r="NTC101" s="35"/>
      <c r="NTD101" s="35"/>
      <c r="NTE101" s="35"/>
      <c r="NTF101" s="35"/>
      <c r="NTG101" s="35"/>
      <c r="NTH101" s="35"/>
      <c r="NTI101" s="35"/>
      <c r="NTJ101" s="35"/>
      <c r="NTK101" s="35"/>
      <c r="NTL101" s="35"/>
      <c r="NTM101" s="35"/>
      <c r="NTN101" s="35"/>
      <c r="NTO101" s="35"/>
      <c r="NTP101" s="35"/>
      <c r="NTQ101" s="35"/>
      <c r="NTR101" s="35"/>
      <c r="NTS101" s="35"/>
      <c r="NTT101" s="35"/>
      <c r="NTU101" s="35"/>
      <c r="NTV101" s="35"/>
      <c r="NTW101" s="35"/>
      <c r="NTX101" s="35"/>
      <c r="NTY101" s="35"/>
      <c r="NTZ101" s="35"/>
      <c r="NUA101" s="35"/>
      <c r="NUB101" s="35"/>
      <c r="NUC101" s="35"/>
      <c r="NUD101" s="35"/>
      <c r="NUE101" s="35"/>
      <c r="NUF101" s="35"/>
      <c r="NUG101" s="35"/>
      <c r="NUH101" s="35"/>
      <c r="NUI101" s="35"/>
      <c r="NUJ101" s="35"/>
      <c r="NUK101" s="35"/>
      <c r="NUL101" s="35"/>
      <c r="NUM101" s="35"/>
      <c r="NUN101" s="35"/>
      <c r="NUO101" s="35"/>
      <c r="NUP101" s="35"/>
      <c r="NUQ101" s="35"/>
      <c r="NUR101" s="35"/>
      <c r="NUS101" s="35"/>
      <c r="NUT101" s="35"/>
      <c r="NUU101" s="35"/>
      <c r="NUV101" s="35"/>
      <c r="NUW101" s="35"/>
      <c r="NUX101" s="35"/>
      <c r="NUY101" s="35"/>
      <c r="NUZ101" s="35"/>
      <c r="NVA101" s="35"/>
      <c r="NVB101" s="35"/>
      <c r="NVC101" s="35"/>
      <c r="NVD101" s="35"/>
      <c r="NVE101" s="35"/>
      <c r="NVF101" s="35"/>
      <c r="NVG101" s="35"/>
      <c r="NVH101" s="35"/>
      <c r="NVI101" s="35"/>
      <c r="NVJ101" s="35"/>
      <c r="NVK101" s="35"/>
      <c r="NVL101" s="35"/>
      <c r="NVM101" s="35"/>
      <c r="NVN101" s="35"/>
      <c r="NVO101" s="35"/>
      <c r="NVP101" s="35"/>
      <c r="NVQ101" s="35"/>
      <c r="NVR101" s="35"/>
      <c r="NVS101" s="35"/>
      <c r="NVT101" s="35"/>
      <c r="NVU101" s="35"/>
      <c r="NVV101" s="35"/>
      <c r="NVW101" s="35"/>
      <c r="NVX101" s="35"/>
      <c r="NVY101" s="35"/>
      <c r="NVZ101" s="35"/>
      <c r="NWA101" s="35"/>
      <c r="NWB101" s="35"/>
      <c r="NWC101" s="35"/>
      <c r="NWD101" s="35"/>
      <c r="NWE101" s="35"/>
      <c r="NWF101" s="35"/>
      <c r="NWG101" s="35"/>
      <c r="NWH101" s="35"/>
      <c r="NWI101" s="35"/>
      <c r="NWJ101" s="35"/>
      <c r="NWK101" s="35"/>
      <c r="NWL101" s="35"/>
      <c r="NWM101" s="35"/>
      <c r="NWN101" s="35"/>
      <c r="NWO101" s="35"/>
      <c r="NWP101" s="35"/>
      <c r="NWQ101" s="35"/>
      <c r="NWR101" s="35"/>
      <c r="NWS101" s="35"/>
      <c r="NWT101" s="35"/>
      <c r="NWU101" s="35"/>
      <c r="NWV101" s="35"/>
      <c r="NWW101" s="35"/>
      <c r="NWX101" s="35"/>
      <c r="NWY101" s="35"/>
      <c r="NWZ101" s="35"/>
      <c r="NXA101" s="35"/>
      <c r="NXB101" s="35"/>
      <c r="NXC101" s="35"/>
      <c r="NXD101" s="35"/>
      <c r="NXE101" s="35"/>
      <c r="NXF101" s="35"/>
      <c r="NXG101" s="35"/>
      <c r="NXH101" s="35"/>
      <c r="NXI101" s="35"/>
      <c r="NXJ101" s="35"/>
      <c r="NXK101" s="35"/>
      <c r="NXL101" s="35"/>
      <c r="NXM101" s="35"/>
      <c r="NXN101" s="35"/>
      <c r="NXO101" s="35"/>
      <c r="NXP101" s="35"/>
      <c r="NXQ101" s="35"/>
      <c r="NXR101" s="35"/>
      <c r="NXS101" s="35"/>
      <c r="NXT101" s="35"/>
      <c r="NXU101" s="35"/>
      <c r="NXV101" s="35"/>
      <c r="NXW101" s="35"/>
      <c r="NXX101" s="35"/>
      <c r="NXY101" s="35"/>
      <c r="NXZ101" s="35"/>
      <c r="NYA101" s="35"/>
      <c r="NYB101" s="35"/>
      <c r="NYC101" s="35"/>
      <c r="NYD101" s="35"/>
      <c r="NYE101" s="35"/>
      <c r="NYF101" s="35"/>
      <c r="NYG101" s="35"/>
      <c r="NYH101" s="35"/>
      <c r="NYI101" s="35"/>
      <c r="NYJ101" s="35"/>
      <c r="NYK101" s="35"/>
      <c r="NYL101" s="35"/>
      <c r="NYM101" s="35"/>
      <c r="NYN101" s="35"/>
      <c r="NYO101" s="35"/>
      <c r="NYP101" s="35"/>
      <c r="NYQ101" s="35"/>
      <c r="NYR101" s="35"/>
      <c r="NYS101" s="35"/>
      <c r="NYT101" s="35"/>
      <c r="NYU101" s="35"/>
      <c r="NYV101" s="35"/>
      <c r="NYW101" s="35"/>
      <c r="NYX101" s="35"/>
      <c r="NYY101" s="35"/>
      <c r="NYZ101" s="35"/>
      <c r="NZA101" s="35"/>
      <c r="NZB101" s="35"/>
      <c r="NZC101" s="35"/>
      <c r="NZD101" s="35"/>
      <c r="NZE101" s="35"/>
      <c r="NZF101" s="35"/>
      <c r="NZG101" s="35"/>
      <c r="NZH101" s="35"/>
      <c r="NZI101" s="35"/>
      <c r="NZJ101" s="35"/>
      <c r="NZK101" s="35"/>
      <c r="NZL101" s="35"/>
      <c r="NZM101" s="35"/>
      <c r="NZN101" s="35"/>
      <c r="NZO101" s="35"/>
      <c r="NZP101" s="35"/>
      <c r="NZQ101" s="35"/>
      <c r="NZR101" s="35"/>
      <c r="NZS101" s="35"/>
      <c r="NZT101" s="35"/>
      <c r="NZU101" s="35"/>
      <c r="NZV101" s="35"/>
      <c r="NZW101" s="35"/>
      <c r="NZX101" s="35"/>
      <c r="NZY101" s="35"/>
      <c r="NZZ101" s="35"/>
      <c r="OAA101" s="35"/>
      <c r="OAB101" s="35"/>
      <c r="OAC101" s="35"/>
      <c r="OAD101" s="35"/>
      <c r="OAE101" s="35"/>
      <c r="OAF101" s="35"/>
      <c r="OAG101" s="35"/>
      <c r="OAH101" s="35"/>
      <c r="OAI101" s="35"/>
      <c r="OAJ101" s="35"/>
      <c r="OAK101" s="35"/>
      <c r="OAL101" s="35"/>
      <c r="OAM101" s="35"/>
      <c r="OAN101" s="35"/>
      <c r="OAO101" s="35"/>
      <c r="OAP101" s="35"/>
      <c r="OAQ101" s="35"/>
      <c r="OAR101" s="35"/>
      <c r="OAS101" s="35"/>
      <c r="OAT101" s="35"/>
      <c r="OAU101" s="35"/>
      <c r="OAV101" s="35"/>
      <c r="OAW101" s="35"/>
      <c r="OAX101" s="35"/>
      <c r="OAY101" s="35"/>
      <c r="OAZ101" s="35"/>
      <c r="OBA101" s="35"/>
      <c r="OBB101" s="35"/>
      <c r="OBC101" s="35"/>
      <c r="OBD101" s="35"/>
      <c r="OBE101" s="35"/>
      <c r="OBF101" s="35"/>
      <c r="OBG101" s="35"/>
      <c r="OBH101" s="35"/>
      <c r="OBI101" s="35"/>
      <c r="OBJ101" s="35"/>
      <c r="OBK101" s="35"/>
      <c r="OBL101" s="35"/>
      <c r="OBM101" s="35"/>
      <c r="OBN101" s="35"/>
      <c r="OBO101" s="35"/>
      <c r="OBP101" s="35"/>
      <c r="OBQ101" s="35"/>
      <c r="OBR101" s="35"/>
      <c r="OBY101" s="35"/>
      <c r="OBZ101" s="35"/>
      <c r="OCA101" s="35"/>
      <c r="OCB101" s="35"/>
      <c r="OCC101" s="35"/>
      <c r="OCD101" s="35"/>
      <c r="OCE101" s="35"/>
      <c r="OCF101" s="35"/>
      <c r="OCG101" s="35"/>
      <c r="OCH101" s="35"/>
      <c r="OCI101" s="35"/>
      <c r="OCJ101" s="35"/>
      <c r="OCK101" s="35"/>
      <c r="OCL101" s="35"/>
      <c r="OCM101" s="35"/>
      <c r="OCN101" s="35"/>
      <c r="OCO101" s="35"/>
      <c r="OCP101" s="35"/>
      <c r="OCQ101" s="35"/>
      <c r="OCR101" s="35"/>
      <c r="OCS101" s="35"/>
      <c r="OCT101" s="35"/>
      <c r="OCU101" s="35"/>
      <c r="OCV101" s="35"/>
      <c r="OCW101" s="35"/>
      <c r="OCX101" s="35"/>
      <c r="OCY101" s="35"/>
      <c r="OCZ101" s="35"/>
      <c r="ODA101" s="35"/>
      <c r="ODB101" s="35"/>
      <c r="ODC101" s="35"/>
      <c r="ODD101" s="35"/>
      <c r="ODE101" s="35"/>
      <c r="ODF101" s="35"/>
      <c r="ODG101" s="35"/>
      <c r="ODH101" s="35"/>
      <c r="ODI101" s="35"/>
      <c r="ODJ101" s="35"/>
      <c r="ODK101" s="35"/>
      <c r="ODL101" s="35"/>
      <c r="ODM101" s="35"/>
      <c r="ODN101" s="35"/>
      <c r="ODO101" s="35"/>
      <c r="ODP101" s="35"/>
      <c r="ODQ101" s="35"/>
      <c r="ODR101" s="35"/>
      <c r="ODS101" s="35"/>
      <c r="ODT101" s="35"/>
      <c r="ODU101" s="35"/>
      <c r="ODV101" s="35"/>
      <c r="ODW101" s="35"/>
      <c r="ODX101" s="35"/>
      <c r="ODY101" s="35"/>
      <c r="ODZ101" s="35"/>
      <c r="OEA101" s="35"/>
      <c r="OEB101" s="35"/>
      <c r="OEC101" s="35"/>
      <c r="OED101" s="35"/>
      <c r="OEE101" s="35"/>
      <c r="OEF101" s="35"/>
      <c r="OEG101" s="35"/>
      <c r="OEH101" s="35"/>
      <c r="OEI101" s="35"/>
      <c r="OEJ101" s="35"/>
      <c r="OEK101" s="35"/>
      <c r="OEL101" s="35"/>
      <c r="OEM101" s="35"/>
      <c r="OEN101" s="35"/>
      <c r="OEO101" s="35"/>
      <c r="OEP101" s="35"/>
      <c r="OEQ101" s="35"/>
      <c r="OER101" s="35"/>
      <c r="OES101" s="35"/>
      <c r="OET101" s="35"/>
      <c r="OEU101" s="35"/>
      <c r="OEV101" s="35"/>
      <c r="OEW101" s="35"/>
      <c r="OEX101" s="35"/>
      <c r="OEY101" s="35"/>
      <c r="OEZ101" s="35"/>
      <c r="OFA101" s="35"/>
      <c r="OFB101" s="35"/>
      <c r="OFC101" s="35"/>
      <c r="OFD101" s="35"/>
      <c r="OFE101" s="35"/>
      <c r="OFF101" s="35"/>
      <c r="OFG101" s="35"/>
      <c r="OFH101" s="35"/>
      <c r="OFI101" s="35"/>
      <c r="OFJ101" s="35"/>
      <c r="OFK101" s="35"/>
      <c r="OFL101" s="35"/>
      <c r="OFM101" s="35"/>
      <c r="OFN101" s="35"/>
      <c r="OFO101" s="35"/>
      <c r="OFP101" s="35"/>
      <c r="OFQ101" s="35"/>
      <c r="OFR101" s="35"/>
      <c r="OFS101" s="35"/>
      <c r="OFT101" s="35"/>
      <c r="OFU101" s="35"/>
      <c r="OFV101" s="35"/>
      <c r="OFW101" s="35"/>
      <c r="OFX101" s="35"/>
      <c r="OFY101" s="35"/>
      <c r="OFZ101" s="35"/>
      <c r="OGA101" s="35"/>
      <c r="OGB101" s="35"/>
      <c r="OGC101" s="35"/>
      <c r="OGD101" s="35"/>
      <c r="OGE101" s="35"/>
      <c r="OGF101" s="35"/>
      <c r="OGG101" s="35"/>
      <c r="OGH101" s="35"/>
      <c r="OGI101" s="35"/>
      <c r="OGJ101" s="35"/>
      <c r="OGK101" s="35"/>
      <c r="OGL101" s="35"/>
      <c r="OGM101" s="35"/>
      <c r="OGN101" s="35"/>
      <c r="OGO101" s="35"/>
      <c r="OGP101" s="35"/>
      <c r="OGQ101" s="35"/>
      <c r="OGR101" s="35"/>
      <c r="OGS101" s="35"/>
      <c r="OGT101" s="35"/>
      <c r="OGU101" s="35"/>
      <c r="OGV101" s="35"/>
      <c r="OGW101" s="35"/>
      <c r="OGX101" s="35"/>
      <c r="OGY101" s="35"/>
      <c r="OGZ101" s="35"/>
      <c r="OHA101" s="35"/>
      <c r="OHB101" s="35"/>
      <c r="OHC101" s="35"/>
      <c r="OHD101" s="35"/>
      <c r="OHE101" s="35"/>
      <c r="OHF101" s="35"/>
      <c r="OHG101" s="35"/>
      <c r="OHH101" s="35"/>
      <c r="OHI101" s="35"/>
      <c r="OHJ101" s="35"/>
      <c r="OHK101" s="35"/>
      <c r="OHL101" s="35"/>
      <c r="OHM101" s="35"/>
      <c r="OHN101" s="35"/>
      <c r="OHO101" s="35"/>
      <c r="OHP101" s="35"/>
      <c r="OHQ101" s="35"/>
      <c r="OHR101" s="35"/>
      <c r="OHS101" s="35"/>
      <c r="OHT101" s="35"/>
      <c r="OHU101" s="35"/>
      <c r="OHV101" s="35"/>
      <c r="OHW101" s="35"/>
      <c r="OHX101" s="35"/>
      <c r="OHY101" s="35"/>
      <c r="OHZ101" s="35"/>
      <c r="OIA101" s="35"/>
      <c r="OIB101" s="35"/>
      <c r="OIC101" s="35"/>
      <c r="OID101" s="35"/>
      <c r="OIE101" s="35"/>
      <c r="OIF101" s="35"/>
      <c r="OIG101" s="35"/>
      <c r="OIH101" s="35"/>
      <c r="OII101" s="35"/>
      <c r="OIJ101" s="35"/>
      <c r="OIK101" s="35"/>
      <c r="OIL101" s="35"/>
      <c r="OIM101" s="35"/>
      <c r="OIN101" s="35"/>
      <c r="OIO101" s="35"/>
      <c r="OIP101" s="35"/>
      <c r="OIQ101" s="35"/>
      <c r="OIR101" s="35"/>
      <c r="OIS101" s="35"/>
      <c r="OIT101" s="35"/>
      <c r="OIU101" s="35"/>
      <c r="OIV101" s="35"/>
      <c r="OIW101" s="35"/>
      <c r="OIX101" s="35"/>
      <c r="OIY101" s="35"/>
      <c r="OIZ101" s="35"/>
      <c r="OJA101" s="35"/>
      <c r="OJB101" s="35"/>
      <c r="OJC101" s="35"/>
      <c r="OJD101" s="35"/>
      <c r="OJE101" s="35"/>
      <c r="OJF101" s="35"/>
      <c r="OJG101" s="35"/>
      <c r="OJH101" s="35"/>
      <c r="OJI101" s="35"/>
      <c r="OJJ101" s="35"/>
      <c r="OJK101" s="35"/>
      <c r="OJL101" s="35"/>
      <c r="OJM101" s="35"/>
      <c r="OJN101" s="35"/>
      <c r="OJO101" s="35"/>
      <c r="OJP101" s="35"/>
      <c r="OJQ101" s="35"/>
      <c r="OJR101" s="35"/>
      <c r="OJS101" s="35"/>
      <c r="OJT101" s="35"/>
      <c r="OJU101" s="35"/>
      <c r="OJV101" s="35"/>
      <c r="OJW101" s="35"/>
      <c r="OJX101" s="35"/>
      <c r="OJY101" s="35"/>
      <c r="OJZ101" s="35"/>
      <c r="OKA101" s="35"/>
      <c r="OKB101" s="35"/>
      <c r="OKC101" s="35"/>
      <c r="OKD101" s="35"/>
      <c r="OKE101" s="35"/>
      <c r="OKF101" s="35"/>
      <c r="OKG101" s="35"/>
      <c r="OKH101" s="35"/>
      <c r="OKI101" s="35"/>
      <c r="OKJ101" s="35"/>
      <c r="OKK101" s="35"/>
      <c r="OKL101" s="35"/>
      <c r="OKM101" s="35"/>
      <c r="OKN101" s="35"/>
      <c r="OKO101" s="35"/>
      <c r="OKP101" s="35"/>
      <c r="OKQ101" s="35"/>
      <c r="OKR101" s="35"/>
      <c r="OKS101" s="35"/>
      <c r="OKT101" s="35"/>
      <c r="OKU101" s="35"/>
      <c r="OKV101" s="35"/>
      <c r="OKW101" s="35"/>
      <c r="OKX101" s="35"/>
      <c r="OKY101" s="35"/>
      <c r="OKZ101" s="35"/>
      <c r="OLA101" s="35"/>
      <c r="OLB101" s="35"/>
      <c r="OLC101" s="35"/>
      <c r="OLD101" s="35"/>
      <c r="OLE101" s="35"/>
      <c r="OLF101" s="35"/>
      <c r="OLG101" s="35"/>
      <c r="OLH101" s="35"/>
      <c r="OLI101" s="35"/>
      <c r="OLJ101" s="35"/>
      <c r="OLK101" s="35"/>
      <c r="OLL101" s="35"/>
      <c r="OLM101" s="35"/>
      <c r="OLN101" s="35"/>
      <c r="OLU101" s="35"/>
      <c r="OLV101" s="35"/>
      <c r="OLW101" s="35"/>
      <c r="OLX101" s="35"/>
      <c r="OLY101" s="35"/>
      <c r="OLZ101" s="35"/>
      <c r="OMA101" s="35"/>
      <c r="OMB101" s="35"/>
      <c r="OMC101" s="35"/>
      <c r="OMD101" s="35"/>
      <c r="OME101" s="35"/>
      <c r="OMF101" s="35"/>
      <c r="OMG101" s="35"/>
      <c r="OMH101" s="35"/>
      <c r="OMI101" s="35"/>
      <c r="OMJ101" s="35"/>
      <c r="OMK101" s="35"/>
      <c r="OML101" s="35"/>
      <c r="OMM101" s="35"/>
      <c r="OMN101" s="35"/>
      <c r="OMO101" s="35"/>
      <c r="OMP101" s="35"/>
      <c r="OMQ101" s="35"/>
      <c r="OMR101" s="35"/>
      <c r="OMS101" s="35"/>
      <c r="OMT101" s="35"/>
      <c r="OMU101" s="35"/>
      <c r="OMV101" s="35"/>
      <c r="OMW101" s="35"/>
      <c r="OMX101" s="35"/>
      <c r="OMY101" s="35"/>
      <c r="OMZ101" s="35"/>
      <c r="ONA101" s="35"/>
      <c r="ONB101" s="35"/>
      <c r="ONC101" s="35"/>
      <c r="OND101" s="35"/>
      <c r="ONE101" s="35"/>
      <c r="ONF101" s="35"/>
      <c r="ONG101" s="35"/>
      <c r="ONH101" s="35"/>
      <c r="ONI101" s="35"/>
      <c r="ONJ101" s="35"/>
      <c r="ONK101" s="35"/>
      <c r="ONL101" s="35"/>
      <c r="ONM101" s="35"/>
      <c r="ONN101" s="35"/>
      <c r="ONO101" s="35"/>
      <c r="ONP101" s="35"/>
      <c r="ONQ101" s="35"/>
      <c r="ONR101" s="35"/>
      <c r="ONS101" s="35"/>
      <c r="ONT101" s="35"/>
      <c r="ONU101" s="35"/>
      <c r="ONV101" s="35"/>
      <c r="ONW101" s="35"/>
      <c r="ONX101" s="35"/>
      <c r="ONY101" s="35"/>
      <c r="ONZ101" s="35"/>
      <c r="OOA101" s="35"/>
      <c r="OOB101" s="35"/>
      <c r="OOC101" s="35"/>
      <c r="OOD101" s="35"/>
      <c r="OOE101" s="35"/>
      <c r="OOF101" s="35"/>
      <c r="OOG101" s="35"/>
      <c r="OOH101" s="35"/>
      <c r="OOI101" s="35"/>
      <c r="OOJ101" s="35"/>
      <c r="OOK101" s="35"/>
      <c r="OOL101" s="35"/>
      <c r="OOM101" s="35"/>
      <c r="OON101" s="35"/>
      <c r="OOO101" s="35"/>
      <c r="OOP101" s="35"/>
      <c r="OOQ101" s="35"/>
      <c r="OOR101" s="35"/>
      <c r="OOS101" s="35"/>
      <c r="OOT101" s="35"/>
      <c r="OOU101" s="35"/>
      <c r="OOV101" s="35"/>
      <c r="OOW101" s="35"/>
      <c r="OOX101" s="35"/>
      <c r="OOY101" s="35"/>
      <c r="OOZ101" s="35"/>
      <c r="OPA101" s="35"/>
      <c r="OPB101" s="35"/>
      <c r="OPC101" s="35"/>
      <c r="OPD101" s="35"/>
      <c r="OPE101" s="35"/>
      <c r="OPF101" s="35"/>
      <c r="OPG101" s="35"/>
      <c r="OPH101" s="35"/>
      <c r="OPI101" s="35"/>
      <c r="OPJ101" s="35"/>
      <c r="OPK101" s="35"/>
      <c r="OPL101" s="35"/>
      <c r="OPM101" s="35"/>
      <c r="OPN101" s="35"/>
      <c r="OPO101" s="35"/>
      <c r="OPP101" s="35"/>
      <c r="OPQ101" s="35"/>
      <c r="OPR101" s="35"/>
      <c r="OPS101" s="35"/>
      <c r="OPT101" s="35"/>
      <c r="OPU101" s="35"/>
      <c r="OPV101" s="35"/>
      <c r="OPW101" s="35"/>
      <c r="OPX101" s="35"/>
      <c r="OPY101" s="35"/>
      <c r="OPZ101" s="35"/>
      <c r="OQA101" s="35"/>
      <c r="OQB101" s="35"/>
      <c r="OQC101" s="35"/>
      <c r="OQD101" s="35"/>
      <c r="OQE101" s="35"/>
      <c r="OQF101" s="35"/>
      <c r="OQG101" s="35"/>
      <c r="OQH101" s="35"/>
      <c r="OQI101" s="35"/>
      <c r="OQJ101" s="35"/>
      <c r="OQK101" s="35"/>
      <c r="OQL101" s="35"/>
      <c r="OQM101" s="35"/>
      <c r="OQN101" s="35"/>
      <c r="OQO101" s="35"/>
      <c r="OQP101" s="35"/>
      <c r="OQQ101" s="35"/>
      <c r="OQR101" s="35"/>
      <c r="OQS101" s="35"/>
      <c r="OQT101" s="35"/>
      <c r="OQU101" s="35"/>
      <c r="OQV101" s="35"/>
      <c r="OQW101" s="35"/>
      <c r="OQX101" s="35"/>
      <c r="OQY101" s="35"/>
      <c r="OQZ101" s="35"/>
      <c r="ORA101" s="35"/>
      <c r="ORB101" s="35"/>
      <c r="ORC101" s="35"/>
      <c r="ORD101" s="35"/>
      <c r="ORE101" s="35"/>
      <c r="ORF101" s="35"/>
      <c r="ORG101" s="35"/>
      <c r="ORH101" s="35"/>
      <c r="ORI101" s="35"/>
      <c r="ORJ101" s="35"/>
      <c r="ORK101" s="35"/>
      <c r="ORL101" s="35"/>
      <c r="ORM101" s="35"/>
      <c r="ORN101" s="35"/>
      <c r="ORO101" s="35"/>
      <c r="ORP101" s="35"/>
      <c r="ORQ101" s="35"/>
      <c r="ORR101" s="35"/>
      <c r="ORS101" s="35"/>
      <c r="ORT101" s="35"/>
      <c r="ORU101" s="35"/>
      <c r="ORV101" s="35"/>
      <c r="ORW101" s="35"/>
      <c r="ORX101" s="35"/>
      <c r="ORY101" s="35"/>
      <c r="ORZ101" s="35"/>
      <c r="OSA101" s="35"/>
      <c r="OSB101" s="35"/>
      <c r="OSC101" s="35"/>
      <c r="OSD101" s="35"/>
      <c r="OSE101" s="35"/>
      <c r="OSF101" s="35"/>
      <c r="OSG101" s="35"/>
      <c r="OSH101" s="35"/>
      <c r="OSI101" s="35"/>
      <c r="OSJ101" s="35"/>
      <c r="OSK101" s="35"/>
      <c r="OSL101" s="35"/>
      <c r="OSM101" s="35"/>
      <c r="OSN101" s="35"/>
      <c r="OSO101" s="35"/>
      <c r="OSP101" s="35"/>
      <c r="OSQ101" s="35"/>
      <c r="OSR101" s="35"/>
      <c r="OSS101" s="35"/>
      <c r="OST101" s="35"/>
      <c r="OSU101" s="35"/>
      <c r="OSV101" s="35"/>
      <c r="OSW101" s="35"/>
      <c r="OSX101" s="35"/>
      <c r="OSY101" s="35"/>
      <c r="OSZ101" s="35"/>
      <c r="OTA101" s="35"/>
      <c r="OTB101" s="35"/>
      <c r="OTC101" s="35"/>
      <c r="OTD101" s="35"/>
      <c r="OTE101" s="35"/>
      <c r="OTF101" s="35"/>
      <c r="OTG101" s="35"/>
      <c r="OTH101" s="35"/>
      <c r="OTI101" s="35"/>
      <c r="OTJ101" s="35"/>
      <c r="OTK101" s="35"/>
      <c r="OTL101" s="35"/>
      <c r="OTM101" s="35"/>
      <c r="OTN101" s="35"/>
      <c r="OTO101" s="35"/>
      <c r="OTP101" s="35"/>
      <c r="OTQ101" s="35"/>
      <c r="OTR101" s="35"/>
      <c r="OTS101" s="35"/>
      <c r="OTT101" s="35"/>
      <c r="OTU101" s="35"/>
      <c r="OTV101" s="35"/>
      <c r="OTW101" s="35"/>
      <c r="OTX101" s="35"/>
      <c r="OTY101" s="35"/>
      <c r="OTZ101" s="35"/>
      <c r="OUA101" s="35"/>
      <c r="OUB101" s="35"/>
      <c r="OUC101" s="35"/>
      <c r="OUD101" s="35"/>
      <c r="OUE101" s="35"/>
      <c r="OUF101" s="35"/>
      <c r="OUG101" s="35"/>
      <c r="OUH101" s="35"/>
      <c r="OUI101" s="35"/>
      <c r="OUJ101" s="35"/>
      <c r="OUK101" s="35"/>
      <c r="OUL101" s="35"/>
      <c r="OUM101" s="35"/>
      <c r="OUN101" s="35"/>
      <c r="OUO101" s="35"/>
      <c r="OUP101" s="35"/>
      <c r="OUQ101" s="35"/>
      <c r="OUR101" s="35"/>
      <c r="OUS101" s="35"/>
      <c r="OUT101" s="35"/>
      <c r="OUU101" s="35"/>
      <c r="OUV101" s="35"/>
      <c r="OUW101" s="35"/>
      <c r="OUX101" s="35"/>
      <c r="OUY101" s="35"/>
      <c r="OUZ101" s="35"/>
      <c r="OVA101" s="35"/>
      <c r="OVB101" s="35"/>
      <c r="OVC101" s="35"/>
      <c r="OVD101" s="35"/>
      <c r="OVE101" s="35"/>
      <c r="OVF101" s="35"/>
      <c r="OVG101" s="35"/>
      <c r="OVH101" s="35"/>
      <c r="OVI101" s="35"/>
      <c r="OVJ101" s="35"/>
      <c r="OVQ101" s="35"/>
      <c r="OVR101" s="35"/>
      <c r="OVS101" s="35"/>
      <c r="OVT101" s="35"/>
      <c r="OVU101" s="35"/>
      <c r="OVV101" s="35"/>
      <c r="OVW101" s="35"/>
      <c r="OVX101" s="35"/>
      <c r="OVY101" s="35"/>
      <c r="OVZ101" s="35"/>
      <c r="OWA101" s="35"/>
      <c r="OWB101" s="35"/>
      <c r="OWC101" s="35"/>
      <c r="OWD101" s="35"/>
      <c r="OWE101" s="35"/>
      <c r="OWF101" s="35"/>
      <c r="OWG101" s="35"/>
      <c r="OWH101" s="35"/>
      <c r="OWI101" s="35"/>
      <c r="OWJ101" s="35"/>
      <c r="OWK101" s="35"/>
      <c r="OWL101" s="35"/>
      <c r="OWM101" s="35"/>
      <c r="OWN101" s="35"/>
      <c r="OWO101" s="35"/>
      <c r="OWP101" s="35"/>
      <c r="OWQ101" s="35"/>
      <c r="OWR101" s="35"/>
      <c r="OWS101" s="35"/>
      <c r="OWT101" s="35"/>
      <c r="OWU101" s="35"/>
      <c r="OWV101" s="35"/>
      <c r="OWW101" s="35"/>
      <c r="OWX101" s="35"/>
      <c r="OWY101" s="35"/>
      <c r="OWZ101" s="35"/>
      <c r="OXA101" s="35"/>
      <c r="OXB101" s="35"/>
      <c r="OXC101" s="35"/>
      <c r="OXD101" s="35"/>
      <c r="OXE101" s="35"/>
      <c r="OXF101" s="35"/>
      <c r="OXG101" s="35"/>
      <c r="OXH101" s="35"/>
      <c r="OXI101" s="35"/>
      <c r="OXJ101" s="35"/>
      <c r="OXK101" s="35"/>
      <c r="OXL101" s="35"/>
      <c r="OXM101" s="35"/>
      <c r="OXN101" s="35"/>
      <c r="OXO101" s="35"/>
      <c r="OXP101" s="35"/>
      <c r="OXQ101" s="35"/>
      <c r="OXR101" s="35"/>
      <c r="OXS101" s="35"/>
      <c r="OXT101" s="35"/>
      <c r="OXU101" s="35"/>
      <c r="OXV101" s="35"/>
      <c r="OXW101" s="35"/>
      <c r="OXX101" s="35"/>
      <c r="OXY101" s="35"/>
      <c r="OXZ101" s="35"/>
      <c r="OYA101" s="35"/>
      <c r="OYB101" s="35"/>
      <c r="OYC101" s="35"/>
      <c r="OYD101" s="35"/>
      <c r="OYE101" s="35"/>
      <c r="OYF101" s="35"/>
      <c r="OYG101" s="35"/>
      <c r="OYH101" s="35"/>
      <c r="OYI101" s="35"/>
      <c r="OYJ101" s="35"/>
      <c r="OYK101" s="35"/>
      <c r="OYL101" s="35"/>
      <c r="OYM101" s="35"/>
      <c r="OYN101" s="35"/>
      <c r="OYO101" s="35"/>
      <c r="OYP101" s="35"/>
      <c r="OYQ101" s="35"/>
      <c r="OYR101" s="35"/>
      <c r="OYS101" s="35"/>
      <c r="OYT101" s="35"/>
      <c r="OYU101" s="35"/>
      <c r="OYV101" s="35"/>
      <c r="OYW101" s="35"/>
      <c r="OYX101" s="35"/>
      <c r="OYY101" s="35"/>
      <c r="OYZ101" s="35"/>
      <c r="OZA101" s="35"/>
      <c r="OZB101" s="35"/>
      <c r="OZC101" s="35"/>
      <c r="OZD101" s="35"/>
      <c r="OZE101" s="35"/>
      <c r="OZF101" s="35"/>
      <c r="OZG101" s="35"/>
      <c r="OZH101" s="35"/>
      <c r="OZI101" s="35"/>
      <c r="OZJ101" s="35"/>
      <c r="OZK101" s="35"/>
      <c r="OZL101" s="35"/>
      <c r="OZM101" s="35"/>
      <c r="OZN101" s="35"/>
      <c r="OZO101" s="35"/>
      <c r="OZP101" s="35"/>
      <c r="OZQ101" s="35"/>
      <c r="OZR101" s="35"/>
      <c r="OZS101" s="35"/>
      <c r="OZT101" s="35"/>
      <c r="OZU101" s="35"/>
      <c r="OZV101" s="35"/>
      <c r="OZW101" s="35"/>
      <c r="OZX101" s="35"/>
      <c r="OZY101" s="35"/>
      <c r="OZZ101" s="35"/>
      <c r="PAA101" s="35"/>
      <c r="PAB101" s="35"/>
      <c r="PAC101" s="35"/>
      <c r="PAD101" s="35"/>
      <c r="PAE101" s="35"/>
      <c r="PAF101" s="35"/>
      <c r="PAG101" s="35"/>
      <c r="PAH101" s="35"/>
      <c r="PAI101" s="35"/>
      <c r="PAJ101" s="35"/>
      <c r="PAK101" s="35"/>
      <c r="PAL101" s="35"/>
      <c r="PAM101" s="35"/>
      <c r="PAN101" s="35"/>
      <c r="PAO101" s="35"/>
      <c r="PAP101" s="35"/>
      <c r="PAQ101" s="35"/>
      <c r="PAR101" s="35"/>
      <c r="PAS101" s="35"/>
      <c r="PAT101" s="35"/>
      <c r="PAU101" s="35"/>
      <c r="PAV101" s="35"/>
      <c r="PAW101" s="35"/>
      <c r="PAX101" s="35"/>
      <c r="PAY101" s="35"/>
      <c r="PAZ101" s="35"/>
      <c r="PBA101" s="35"/>
      <c r="PBB101" s="35"/>
      <c r="PBC101" s="35"/>
      <c r="PBD101" s="35"/>
      <c r="PBE101" s="35"/>
      <c r="PBF101" s="35"/>
      <c r="PBG101" s="35"/>
      <c r="PBH101" s="35"/>
      <c r="PBI101" s="35"/>
      <c r="PBJ101" s="35"/>
      <c r="PBK101" s="35"/>
      <c r="PBL101" s="35"/>
      <c r="PBM101" s="35"/>
      <c r="PBN101" s="35"/>
      <c r="PBO101" s="35"/>
      <c r="PBP101" s="35"/>
      <c r="PBQ101" s="35"/>
      <c r="PBR101" s="35"/>
      <c r="PBS101" s="35"/>
      <c r="PBT101" s="35"/>
      <c r="PBU101" s="35"/>
      <c r="PBV101" s="35"/>
      <c r="PBW101" s="35"/>
      <c r="PBX101" s="35"/>
      <c r="PBY101" s="35"/>
      <c r="PBZ101" s="35"/>
      <c r="PCA101" s="35"/>
      <c r="PCB101" s="35"/>
      <c r="PCC101" s="35"/>
      <c r="PCD101" s="35"/>
      <c r="PCE101" s="35"/>
      <c r="PCF101" s="35"/>
      <c r="PCG101" s="35"/>
      <c r="PCH101" s="35"/>
      <c r="PCI101" s="35"/>
      <c r="PCJ101" s="35"/>
      <c r="PCK101" s="35"/>
      <c r="PCL101" s="35"/>
      <c r="PCM101" s="35"/>
      <c r="PCN101" s="35"/>
      <c r="PCO101" s="35"/>
      <c r="PCP101" s="35"/>
      <c r="PCQ101" s="35"/>
      <c r="PCR101" s="35"/>
      <c r="PCS101" s="35"/>
      <c r="PCT101" s="35"/>
      <c r="PCU101" s="35"/>
      <c r="PCV101" s="35"/>
      <c r="PCW101" s="35"/>
      <c r="PCX101" s="35"/>
      <c r="PCY101" s="35"/>
      <c r="PCZ101" s="35"/>
      <c r="PDA101" s="35"/>
      <c r="PDB101" s="35"/>
      <c r="PDC101" s="35"/>
      <c r="PDD101" s="35"/>
      <c r="PDE101" s="35"/>
      <c r="PDF101" s="35"/>
      <c r="PDG101" s="35"/>
      <c r="PDH101" s="35"/>
      <c r="PDI101" s="35"/>
      <c r="PDJ101" s="35"/>
      <c r="PDK101" s="35"/>
      <c r="PDL101" s="35"/>
      <c r="PDM101" s="35"/>
      <c r="PDN101" s="35"/>
      <c r="PDO101" s="35"/>
      <c r="PDP101" s="35"/>
      <c r="PDQ101" s="35"/>
      <c r="PDR101" s="35"/>
      <c r="PDS101" s="35"/>
      <c r="PDT101" s="35"/>
      <c r="PDU101" s="35"/>
      <c r="PDV101" s="35"/>
      <c r="PDW101" s="35"/>
      <c r="PDX101" s="35"/>
      <c r="PDY101" s="35"/>
      <c r="PDZ101" s="35"/>
      <c r="PEA101" s="35"/>
      <c r="PEB101" s="35"/>
      <c r="PEC101" s="35"/>
      <c r="PED101" s="35"/>
      <c r="PEE101" s="35"/>
      <c r="PEF101" s="35"/>
      <c r="PEG101" s="35"/>
      <c r="PEH101" s="35"/>
      <c r="PEI101" s="35"/>
      <c r="PEJ101" s="35"/>
      <c r="PEK101" s="35"/>
      <c r="PEL101" s="35"/>
      <c r="PEM101" s="35"/>
      <c r="PEN101" s="35"/>
      <c r="PEO101" s="35"/>
      <c r="PEP101" s="35"/>
      <c r="PEQ101" s="35"/>
      <c r="PER101" s="35"/>
      <c r="PES101" s="35"/>
      <c r="PET101" s="35"/>
      <c r="PEU101" s="35"/>
      <c r="PEV101" s="35"/>
      <c r="PEW101" s="35"/>
      <c r="PEX101" s="35"/>
      <c r="PEY101" s="35"/>
      <c r="PEZ101" s="35"/>
      <c r="PFA101" s="35"/>
      <c r="PFB101" s="35"/>
      <c r="PFC101" s="35"/>
      <c r="PFD101" s="35"/>
      <c r="PFE101" s="35"/>
      <c r="PFF101" s="35"/>
      <c r="PFM101" s="35"/>
      <c r="PFN101" s="35"/>
      <c r="PFO101" s="35"/>
      <c r="PFP101" s="35"/>
      <c r="PFQ101" s="35"/>
      <c r="PFR101" s="35"/>
      <c r="PFS101" s="35"/>
      <c r="PFT101" s="35"/>
      <c r="PFU101" s="35"/>
      <c r="PFV101" s="35"/>
      <c r="PFW101" s="35"/>
      <c r="PFX101" s="35"/>
      <c r="PFY101" s="35"/>
      <c r="PFZ101" s="35"/>
      <c r="PGA101" s="35"/>
      <c r="PGB101" s="35"/>
      <c r="PGC101" s="35"/>
      <c r="PGD101" s="35"/>
      <c r="PGE101" s="35"/>
      <c r="PGF101" s="35"/>
      <c r="PGG101" s="35"/>
      <c r="PGH101" s="35"/>
      <c r="PGI101" s="35"/>
      <c r="PGJ101" s="35"/>
      <c r="PGK101" s="35"/>
      <c r="PGL101" s="35"/>
      <c r="PGM101" s="35"/>
      <c r="PGN101" s="35"/>
      <c r="PGO101" s="35"/>
      <c r="PGP101" s="35"/>
      <c r="PGQ101" s="35"/>
      <c r="PGR101" s="35"/>
      <c r="PGS101" s="35"/>
      <c r="PGT101" s="35"/>
      <c r="PGU101" s="35"/>
      <c r="PGV101" s="35"/>
      <c r="PGW101" s="35"/>
      <c r="PGX101" s="35"/>
      <c r="PGY101" s="35"/>
      <c r="PGZ101" s="35"/>
      <c r="PHA101" s="35"/>
      <c r="PHB101" s="35"/>
      <c r="PHC101" s="35"/>
      <c r="PHD101" s="35"/>
      <c r="PHE101" s="35"/>
      <c r="PHF101" s="35"/>
      <c r="PHG101" s="35"/>
      <c r="PHH101" s="35"/>
      <c r="PHI101" s="35"/>
      <c r="PHJ101" s="35"/>
      <c r="PHK101" s="35"/>
      <c r="PHL101" s="35"/>
      <c r="PHM101" s="35"/>
      <c r="PHN101" s="35"/>
      <c r="PHO101" s="35"/>
      <c r="PHP101" s="35"/>
      <c r="PHQ101" s="35"/>
      <c r="PHR101" s="35"/>
      <c r="PHS101" s="35"/>
      <c r="PHT101" s="35"/>
      <c r="PHU101" s="35"/>
      <c r="PHV101" s="35"/>
      <c r="PHW101" s="35"/>
      <c r="PHX101" s="35"/>
      <c r="PHY101" s="35"/>
      <c r="PHZ101" s="35"/>
      <c r="PIA101" s="35"/>
      <c r="PIB101" s="35"/>
      <c r="PIC101" s="35"/>
      <c r="PID101" s="35"/>
      <c r="PIE101" s="35"/>
      <c r="PIF101" s="35"/>
      <c r="PIG101" s="35"/>
      <c r="PIH101" s="35"/>
      <c r="PII101" s="35"/>
      <c r="PIJ101" s="35"/>
      <c r="PIK101" s="35"/>
      <c r="PIL101" s="35"/>
      <c r="PIM101" s="35"/>
      <c r="PIN101" s="35"/>
      <c r="PIO101" s="35"/>
      <c r="PIP101" s="35"/>
      <c r="PIQ101" s="35"/>
      <c r="PIR101" s="35"/>
      <c r="PIS101" s="35"/>
      <c r="PIT101" s="35"/>
      <c r="PIU101" s="35"/>
      <c r="PIV101" s="35"/>
      <c r="PIW101" s="35"/>
      <c r="PIX101" s="35"/>
      <c r="PIY101" s="35"/>
      <c r="PIZ101" s="35"/>
      <c r="PJA101" s="35"/>
      <c r="PJB101" s="35"/>
      <c r="PJC101" s="35"/>
      <c r="PJD101" s="35"/>
      <c r="PJE101" s="35"/>
      <c r="PJF101" s="35"/>
      <c r="PJG101" s="35"/>
      <c r="PJH101" s="35"/>
      <c r="PJI101" s="35"/>
      <c r="PJJ101" s="35"/>
      <c r="PJK101" s="35"/>
      <c r="PJL101" s="35"/>
      <c r="PJM101" s="35"/>
      <c r="PJN101" s="35"/>
      <c r="PJO101" s="35"/>
      <c r="PJP101" s="35"/>
      <c r="PJQ101" s="35"/>
      <c r="PJR101" s="35"/>
      <c r="PJS101" s="35"/>
      <c r="PJT101" s="35"/>
      <c r="PJU101" s="35"/>
      <c r="PJV101" s="35"/>
      <c r="PJW101" s="35"/>
      <c r="PJX101" s="35"/>
      <c r="PJY101" s="35"/>
      <c r="PJZ101" s="35"/>
      <c r="PKA101" s="35"/>
      <c r="PKB101" s="35"/>
      <c r="PKC101" s="35"/>
      <c r="PKD101" s="35"/>
      <c r="PKE101" s="35"/>
      <c r="PKF101" s="35"/>
      <c r="PKG101" s="35"/>
      <c r="PKH101" s="35"/>
      <c r="PKI101" s="35"/>
      <c r="PKJ101" s="35"/>
      <c r="PKK101" s="35"/>
      <c r="PKL101" s="35"/>
      <c r="PKM101" s="35"/>
      <c r="PKN101" s="35"/>
      <c r="PKO101" s="35"/>
      <c r="PKP101" s="35"/>
      <c r="PKQ101" s="35"/>
      <c r="PKR101" s="35"/>
      <c r="PKS101" s="35"/>
      <c r="PKT101" s="35"/>
      <c r="PKU101" s="35"/>
      <c r="PKV101" s="35"/>
      <c r="PKW101" s="35"/>
      <c r="PKX101" s="35"/>
      <c r="PKY101" s="35"/>
      <c r="PKZ101" s="35"/>
      <c r="PLA101" s="35"/>
      <c r="PLB101" s="35"/>
      <c r="PLC101" s="35"/>
      <c r="PLD101" s="35"/>
      <c r="PLE101" s="35"/>
      <c r="PLF101" s="35"/>
      <c r="PLG101" s="35"/>
      <c r="PLH101" s="35"/>
      <c r="PLI101" s="35"/>
      <c r="PLJ101" s="35"/>
      <c r="PLK101" s="35"/>
      <c r="PLL101" s="35"/>
      <c r="PLM101" s="35"/>
      <c r="PLN101" s="35"/>
      <c r="PLO101" s="35"/>
      <c r="PLP101" s="35"/>
      <c r="PLQ101" s="35"/>
      <c r="PLR101" s="35"/>
      <c r="PLS101" s="35"/>
      <c r="PLT101" s="35"/>
      <c r="PLU101" s="35"/>
      <c r="PLV101" s="35"/>
      <c r="PLW101" s="35"/>
      <c r="PLX101" s="35"/>
      <c r="PLY101" s="35"/>
      <c r="PLZ101" s="35"/>
      <c r="PMA101" s="35"/>
      <c r="PMB101" s="35"/>
      <c r="PMC101" s="35"/>
      <c r="PMD101" s="35"/>
      <c r="PME101" s="35"/>
      <c r="PMF101" s="35"/>
      <c r="PMG101" s="35"/>
      <c r="PMH101" s="35"/>
      <c r="PMI101" s="35"/>
      <c r="PMJ101" s="35"/>
      <c r="PMK101" s="35"/>
      <c r="PML101" s="35"/>
      <c r="PMM101" s="35"/>
      <c r="PMN101" s="35"/>
      <c r="PMO101" s="35"/>
      <c r="PMP101" s="35"/>
      <c r="PMQ101" s="35"/>
      <c r="PMR101" s="35"/>
      <c r="PMS101" s="35"/>
      <c r="PMT101" s="35"/>
      <c r="PMU101" s="35"/>
      <c r="PMV101" s="35"/>
      <c r="PMW101" s="35"/>
      <c r="PMX101" s="35"/>
      <c r="PMY101" s="35"/>
      <c r="PMZ101" s="35"/>
      <c r="PNA101" s="35"/>
      <c r="PNB101" s="35"/>
      <c r="PNC101" s="35"/>
      <c r="PND101" s="35"/>
      <c r="PNE101" s="35"/>
      <c r="PNF101" s="35"/>
      <c r="PNG101" s="35"/>
      <c r="PNH101" s="35"/>
      <c r="PNI101" s="35"/>
      <c r="PNJ101" s="35"/>
      <c r="PNK101" s="35"/>
      <c r="PNL101" s="35"/>
      <c r="PNM101" s="35"/>
      <c r="PNN101" s="35"/>
      <c r="PNO101" s="35"/>
      <c r="PNP101" s="35"/>
      <c r="PNQ101" s="35"/>
      <c r="PNR101" s="35"/>
      <c r="PNS101" s="35"/>
      <c r="PNT101" s="35"/>
      <c r="PNU101" s="35"/>
      <c r="PNV101" s="35"/>
      <c r="PNW101" s="35"/>
      <c r="PNX101" s="35"/>
      <c r="PNY101" s="35"/>
      <c r="PNZ101" s="35"/>
      <c r="POA101" s="35"/>
      <c r="POB101" s="35"/>
      <c r="POC101" s="35"/>
      <c r="POD101" s="35"/>
      <c r="POE101" s="35"/>
      <c r="POF101" s="35"/>
      <c r="POG101" s="35"/>
      <c r="POH101" s="35"/>
      <c r="POI101" s="35"/>
      <c r="POJ101" s="35"/>
      <c r="POK101" s="35"/>
      <c r="POL101" s="35"/>
      <c r="POM101" s="35"/>
      <c r="PON101" s="35"/>
      <c r="POO101" s="35"/>
      <c r="POP101" s="35"/>
      <c r="POQ101" s="35"/>
      <c r="POR101" s="35"/>
      <c r="POS101" s="35"/>
      <c r="POT101" s="35"/>
      <c r="POU101" s="35"/>
      <c r="POV101" s="35"/>
      <c r="POW101" s="35"/>
      <c r="POX101" s="35"/>
      <c r="POY101" s="35"/>
      <c r="POZ101" s="35"/>
      <c r="PPA101" s="35"/>
      <c r="PPB101" s="35"/>
      <c r="PPI101" s="35"/>
      <c r="PPJ101" s="35"/>
      <c r="PPK101" s="35"/>
      <c r="PPL101" s="35"/>
      <c r="PPM101" s="35"/>
      <c r="PPN101" s="35"/>
      <c r="PPO101" s="35"/>
      <c r="PPP101" s="35"/>
      <c r="PPQ101" s="35"/>
      <c r="PPR101" s="35"/>
      <c r="PPS101" s="35"/>
      <c r="PPT101" s="35"/>
      <c r="PPU101" s="35"/>
      <c r="PPV101" s="35"/>
      <c r="PPW101" s="35"/>
      <c r="PPX101" s="35"/>
      <c r="PPY101" s="35"/>
      <c r="PPZ101" s="35"/>
      <c r="PQA101" s="35"/>
      <c r="PQB101" s="35"/>
      <c r="PQC101" s="35"/>
      <c r="PQD101" s="35"/>
      <c r="PQE101" s="35"/>
      <c r="PQF101" s="35"/>
      <c r="PQG101" s="35"/>
      <c r="PQH101" s="35"/>
      <c r="PQI101" s="35"/>
      <c r="PQJ101" s="35"/>
      <c r="PQK101" s="35"/>
      <c r="PQL101" s="35"/>
      <c r="PQM101" s="35"/>
      <c r="PQN101" s="35"/>
      <c r="PQO101" s="35"/>
      <c r="PQP101" s="35"/>
      <c r="PQQ101" s="35"/>
      <c r="PQR101" s="35"/>
      <c r="PQS101" s="35"/>
      <c r="PQT101" s="35"/>
      <c r="PQU101" s="35"/>
      <c r="PQV101" s="35"/>
      <c r="PQW101" s="35"/>
      <c r="PQX101" s="35"/>
      <c r="PQY101" s="35"/>
      <c r="PQZ101" s="35"/>
      <c r="PRA101" s="35"/>
      <c r="PRB101" s="35"/>
      <c r="PRC101" s="35"/>
      <c r="PRD101" s="35"/>
      <c r="PRE101" s="35"/>
      <c r="PRF101" s="35"/>
      <c r="PRG101" s="35"/>
      <c r="PRH101" s="35"/>
      <c r="PRI101" s="35"/>
      <c r="PRJ101" s="35"/>
      <c r="PRK101" s="35"/>
      <c r="PRL101" s="35"/>
      <c r="PRM101" s="35"/>
      <c r="PRN101" s="35"/>
      <c r="PRO101" s="35"/>
      <c r="PRP101" s="35"/>
      <c r="PRQ101" s="35"/>
      <c r="PRR101" s="35"/>
      <c r="PRS101" s="35"/>
      <c r="PRT101" s="35"/>
      <c r="PRU101" s="35"/>
      <c r="PRV101" s="35"/>
      <c r="PRW101" s="35"/>
      <c r="PRX101" s="35"/>
      <c r="PRY101" s="35"/>
      <c r="PRZ101" s="35"/>
      <c r="PSA101" s="35"/>
      <c r="PSB101" s="35"/>
      <c r="PSC101" s="35"/>
      <c r="PSD101" s="35"/>
      <c r="PSE101" s="35"/>
      <c r="PSF101" s="35"/>
      <c r="PSG101" s="35"/>
      <c r="PSH101" s="35"/>
      <c r="PSI101" s="35"/>
      <c r="PSJ101" s="35"/>
      <c r="PSK101" s="35"/>
      <c r="PSL101" s="35"/>
      <c r="PSM101" s="35"/>
      <c r="PSN101" s="35"/>
      <c r="PSO101" s="35"/>
      <c r="PSP101" s="35"/>
      <c r="PSQ101" s="35"/>
      <c r="PSR101" s="35"/>
      <c r="PSS101" s="35"/>
      <c r="PST101" s="35"/>
      <c r="PSU101" s="35"/>
      <c r="PSV101" s="35"/>
      <c r="PSW101" s="35"/>
      <c r="PSX101" s="35"/>
      <c r="PSY101" s="35"/>
      <c r="PSZ101" s="35"/>
      <c r="PTA101" s="35"/>
      <c r="PTB101" s="35"/>
      <c r="PTC101" s="35"/>
      <c r="PTD101" s="35"/>
      <c r="PTE101" s="35"/>
      <c r="PTF101" s="35"/>
      <c r="PTG101" s="35"/>
      <c r="PTH101" s="35"/>
      <c r="PTI101" s="35"/>
      <c r="PTJ101" s="35"/>
      <c r="PTK101" s="35"/>
      <c r="PTL101" s="35"/>
      <c r="PTM101" s="35"/>
      <c r="PTN101" s="35"/>
      <c r="PTO101" s="35"/>
      <c r="PTP101" s="35"/>
      <c r="PTQ101" s="35"/>
      <c r="PTR101" s="35"/>
      <c r="PTS101" s="35"/>
      <c r="PTT101" s="35"/>
      <c r="PTU101" s="35"/>
      <c r="PTV101" s="35"/>
      <c r="PTW101" s="35"/>
      <c r="PTX101" s="35"/>
      <c r="PTY101" s="35"/>
      <c r="PTZ101" s="35"/>
      <c r="PUA101" s="35"/>
      <c r="PUB101" s="35"/>
      <c r="PUC101" s="35"/>
      <c r="PUD101" s="35"/>
      <c r="PUE101" s="35"/>
      <c r="PUF101" s="35"/>
      <c r="PUG101" s="35"/>
      <c r="PUH101" s="35"/>
      <c r="PUI101" s="35"/>
      <c r="PUJ101" s="35"/>
      <c r="PUK101" s="35"/>
      <c r="PUL101" s="35"/>
      <c r="PUM101" s="35"/>
      <c r="PUN101" s="35"/>
      <c r="PUO101" s="35"/>
      <c r="PUP101" s="35"/>
      <c r="PUQ101" s="35"/>
      <c r="PUR101" s="35"/>
      <c r="PUS101" s="35"/>
      <c r="PUT101" s="35"/>
      <c r="PUU101" s="35"/>
      <c r="PUV101" s="35"/>
      <c r="PUW101" s="35"/>
      <c r="PUX101" s="35"/>
      <c r="PUY101" s="35"/>
      <c r="PUZ101" s="35"/>
      <c r="PVA101" s="35"/>
      <c r="PVB101" s="35"/>
      <c r="PVC101" s="35"/>
      <c r="PVD101" s="35"/>
      <c r="PVE101" s="35"/>
      <c r="PVF101" s="35"/>
      <c r="PVG101" s="35"/>
      <c r="PVH101" s="35"/>
      <c r="PVI101" s="35"/>
      <c r="PVJ101" s="35"/>
      <c r="PVK101" s="35"/>
      <c r="PVL101" s="35"/>
      <c r="PVM101" s="35"/>
      <c r="PVN101" s="35"/>
      <c r="PVO101" s="35"/>
      <c r="PVP101" s="35"/>
      <c r="PVQ101" s="35"/>
      <c r="PVR101" s="35"/>
      <c r="PVS101" s="35"/>
      <c r="PVT101" s="35"/>
      <c r="PVU101" s="35"/>
      <c r="PVV101" s="35"/>
      <c r="PVW101" s="35"/>
      <c r="PVX101" s="35"/>
      <c r="PVY101" s="35"/>
      <c r="PVZ101" s="35"/>
      <c r="PWA101" s="35"/>
      <c r="PWB101" s="35"/>
      <c r="PWC101" s="35"/>
      <c r="PWD101" s="35"/>
      <c r="PWE101" s="35"/>
      <c r="PWF101" s="35"/>
      <c r="PWG101" s="35"/>
      <c r="PWH101" s="35"/>
      <c r="PWI101" s="35"/>
      <c r="PWJ101" s="35"/>
      <c r="PWK101" s="35"/>
      <c r="PWL101" s="35"/>
      <c r="PWM101" s="35"/>
      <c r="PWN101" s="35"/>
      <c r="PWO101" s="35"/>
      <c r="PWP101" s="35"/>
      <c r="PWQ101" s="35"/>
      <c r="PWR101" s="35"/>
      <c r="PWS101" s="35"/>
      <c r="PWT101" s="35"/>
      <c r="PWU101" s="35"/>
      <c r="PWV101" s="35"/>
      <c r="PWW101" s="35"/>
      <c r="PWX101" s="35"/>
      <c r="PWY101" s="35"/>
      <c r="PWZ101" s="35"/>
      <c r="PXA101" s="35"/>
      <c r="PXB101" s="35"/>
      <c r="PXC101" s="35"/>
      <c r="PXD101" s="35"/>
      <c r="PXE101" s="35"/>
      <c r="PXF101" s="35"/>
      <c r="PXG101" s="35"/>
      <c r="PXH101" s="35"/>
      <c r="PXI101" s="35"/>
      <c r="PXJ101" s="35"/>
      <c r="PXK101" s="35"/>
      <c r="PXL101" s="35"/>
      <c r="PXM101" s="35"/>
      <c r="PXN101" s="35"/>
      <c r="PXO101" s="35"/>
      <c r="PXP101" s="35"/>
      <c r="PXQ101" s="35"/>
      <c r="PXR101" s="35"/>
      <c r="PXS101" s="35"/>
      <c r="PXT101" s="35"/>
      <c r="PXU101" s="35"/>
      <c r="PXV101" s="35"/>
      <c r="PXW101" s="35"/>
      <c r="PXX101" s="35"/>
      <c r="PXY101" s="35"/>
      <c r="PXZ101" s="35"/>
      <c r="PYA101" s="35"/>
      <c r="PYB101" s="35"/>
      <c r="PYC101" s="35"/>
      <c r="PYD101" s="35"/>
      <c r="PYE101" s="35"/>
      <c r="PYF101" s="35"/>
      <c r="PYG101" s="35"/>
      <c r="PYH101" s="35"/>
      <c r="PYI101" s="35"/>
      <c r="PYJ101" s="35"/>
      <c r="PYK101" s="35"/>
      <c r="PYL101" s="35"/>
      <c r="PYM101" s="35"/>
      <c r="PYN101" s="35"/>
      <c r="PYO101" s="35"/>
      <c r="PYP101" s="35"/>
      <c r="PYQ101" s="35"/>
      <c r="PYR101" s="35"/>
      <c r="PYS101" s="35"/>
      <c r="PYT101" s="35"/>
      <c r="PYU101" s="35"/>
      <c r="PYV101" s="35"/>
      <c r="PYW101" s="35"/>
      <c r="PYX101" s="35"/>
      <c r="PZE101" s="35"/>
      <c r="PZF101" s="35"/>
      <c r="PZG101" s="35"/>
      <c r="PZH101" s="35"/>
      <c r="PZI101" s="35"/>
      <c r="PZJ101" s="35"/>
      <c r="PZK101" s="35"/>
      <c r="PZL101" s="35"/>
      <c r="PZM101" s="35"/>
      <c r="PZN101" s="35"/>
      <c r="PZO101" s="35"/>
      <c r="PZP101" s="35"/>
      <c r="PZQ101" s="35"/>
      <c r="PZR101" s="35"/>
      <c r="PZS101" s="35"/>
      <c r="PZT101" s="35"/>
      <c r="PZU101" s="35"/>
      <c r="PZV101" s="35"/>
      <c r="PZW101" s="35"/>
      <c r="PZX101" s="35"/>
      <c r="PZY101" s="35"/>
      <c r="PZZ101" s="35"/>
      <c r="QAA101" s="35"/>
      <c r="QAB101" s="35"/>
      <c r="QAC101" s="35"/>
      <c r="QAD101" s="35"/>
      <c r="QAE101" s="35"/>
      <c r="QAF101" s="35"/>
      <c r="QAG101" s="35"/>
      <c r="QAH101" s="35"/>
      <c r="QAI101" s="35"/>
      <c r="QAJ101" s="35"/>
      <c r="QAK101" s="35"/>
      <c r="QAL101" s="35"/>
      <c r="QAM101" s="35"/>
      <c r="QAN101" s="35"/>
      <c r="QAO101" s="35"/>
      <c r="QAP101" s="35"/>
      <c r="QAQ101" s="35"/>
      <c r="QAR101" s="35"/>
      <c r="QAS101" s="35"/>
      <c r="QAT101" s="35"/>
      <c r="QAU101" s="35"/>
      <c r="QAV101" s="35"/>
      <c r="QAW101" s="35"/>
      <c r="QAX101" s="35"/>
      <c r="QAY101" s="35"/>
      <c r="QAZ101" s="35"/>
      <c r="QBA101" s="35"/>
      <c r="QBB101" s="35"/>
      <c r="QBC101" s="35"/>
      <c r="QBD101" s="35"/>
      <c r="QBE101" s="35"/>
      <c r="QBF101" s="35"/>
      <c r="QBG101" s="35"/>
      <c r="QBH101" s="35"/>
      <c r="QBI101" s="35"/>
      <c r="QBJ101" s="35"/>
      <c r="QBK101" s="35"/>
      <c r="QBL101" s="35"/>
      <c r="QBM101" s="35"/>
      <c r="QBN101" s="35"/>
      <c r="QBO101" s="35"/>
      <c r="QBP101" s="35"/>
      <c r="QBQ101" s="35"/>
      <c r="QBR101" s="35"/>
      <c r="QBS101" s="35"/>
      <c r="QBT101" s="35"/>
      <c r="QBU101" s="35"/>
      <c r="QBV101" s="35"/>
      <c r="QBW101" s="35"/>
      <c r="QBX101" s="35"/>
      <c r="QBY101" s="35"/>
      <c r="QBZ101" s="35"/>
      <c r="QCA101" s="35"/>
      <c r="QCB101" s="35"/>
      <c r="QCC101" s="35"/>
      <c r="QCD101" s="35"/>
      <c r="QCE101" s="35"/>
      <c r="QCF101" s="35"/>
      <c r="QCG101" s="35"/>
      <c r="QCH101" s="35"/>
      <c r="QCI101" s="35"/>
      <c r="QCJ101" s="35"/>
      <c r="QCK101" s="35"/>
      <c r="QCL101" s="35"/>
      <c r="QCM101" s="35"/>
      <c r="QCN101" s="35"/>
      <c r="QCO101" s="35"/>
      <c r="QCP101" s="35"/>
      <c r="QCQ101" s="35"/>
      <c r="QCR101" s="35"/>
      <c r="QCS101" s="35"/>
      <c r="QCT101" s="35"/>
      <c r="QCU101" s="35"/>
      <c r="QCV101" s="35"/>
      <c r="QCW101" s="35"/>
      <c r="QCX101" s="35"/>
      <c r="QCY101" s="35"/>
      <c r="QCZ101" s="35"/>
      <c r="QDA101" s="35"/>
      <c r="QDB101" s="35"/>
      <c r="QDC101" s="35"/>
      <c r="QDD101" s="35"/>
      <c r="QDE101" s="35"/>
      <c r="QDF101" s="35"/>
      <c r="QDG101" s="35"/>
      <c r="QDH101" s="35"/>
      <c r="QDI101" s="35"/>
      <c r="QDJ101" s="35"/>
      <c r="QDK101" s="35"/>
      <c r="QDL101" s="35"/>
      <c r="QDM101" s="35"/>
      <c r="QDN101" s="35"/>
      <c r="QDO101" s="35"/>
      <c r="QDP101" s="35"/>
      <c r="QDQ101" s="35"/>
      <c r="QDR101" s="35"/>
      <c r="QDS101" s="35"/>
      <c r="QDT101" s="35"/>
      <c r="QDU101" s="35"/>
      <c r="QDV101" s="35"/>
      <c r="QDW101" s="35"/>
      <c r="QDX101" s="35"/>
      <c r="QDY101" s="35"/>
      <c r="QDZ101" s="35"/>
      <c r="QEA101" s="35"/>
      <c r="QEB101" s="35"/>
      <c r="QEC101" s="35"/>
      <c r="QED101" s="35"/>
      <c r="QEE101" s="35"/>
      <c r="QEF101" s="35"/>
      <c r="QEG101" s="35"/>
      <c r="QEH101" s="35"/>
      <c r="QEI101" s="35"/>
      <c r="QEJ101" s="35"/>
      <c r="QEK101" s="35"/>
      <c r="QEL101" s="35"/>
      <c r="QEM101" s="35"/>
      <c r="QEN101" s="35"/>
      <c r="QEO101" s="35"/>
      <c r="QEP101" s="35"/>
      <c r="QEQ101" s="35"/>
      <c r="QER101" s="35"/>
      <c r="QES101" s="35"/>
      <c r="QET101" s="35"/>
      <c r="QEU101" s="35"/>
      <c r="QEV101" s="35"/>
      <c r="QEW101" s="35"/>
      <c r="QEX101" s="35"/>
      <c r="QEY101" s="35"/>
      <c r="QEZ101" s="35"/>
      <c r="QFA101" s="35"/>
      <c r="QFB101" s="35"/>
      <c r="QFC101" s="35"/>
      <c r="QFD101" s="35"/>
      <c r="QFE101" s="35"/>
      <c r="QFF101" s="35"/>
      <c r="QFG101" s="35"/>
      <c r="QFH101" s="35"/>
      <c r="QFI101" s="35"/>
      <c r="QFJ101" s="35"/>
      <c r="QFK101" s="35"/>
      <c r="QFL101" s="35"/>
      <c r="QFM101" s="35"/>
      <c r="QFN101" s="35"/>
      <c r="QFO101" s="35"/>
      <c r="QFP101" s="35"/>
      <c r="QFQ101" s="35"/>
      <c r="QFR101" s="35"/>
      <c r="QFS101" s="35"/>
      <c r="QFT101" s="35"/>
      <c r="QFU101" s="35"/>
      <c r="QFV101" s="35"/>
      <c r="QFW101" s="35"/>
      <c r="QFX101" s="35"/>
      <c r="QFY101" s="35"/>
      <c r="QFZ101" s="35"/>
      <c r="QGA101" s="35"/>
      <c r="QGB101" s="35"/>
      <c r="QGC101" s="35"/>
      <c r="QGD101" s="35"/>
      <c r="QGE101" s="35"/>
      <c r="QGF101" s="35"/>
      <c r="QGG101" s="35"/>
      <c r="QGH101" s="35"/>
      <c r="QGI101" s="35"/>
      <c r="QGJ101" s="35"/>
      <c r="QGK101" s="35"/>
      <c r="QGL101" s="35"/>
      <c r="QGM101" s="35"/>
      <c r="QGN101" s="35"/>
      <c r="QGO101" s="35"/>
      <c r="QGP101" s="35"/>
      <c r="QGQ101" s="35"/>
      <c r="QGR101" s="35"/>
      <c r="QGS101" s="35"/>
      <c r="QGT101" s="35"/>
      <c r="QGU101" s="35"/>
      <c r="QGV101" s="35"/>
      <c r="QGW101" s="35"/>
      <c r="QGX101" s="35"/>
      <c r="QGY101" s="35"/>
      <c r="QGZ101" s="35"/>
      <c r="QHA101" s="35"/>
      <c r="QHB101" s="35"/>
      <c r="QHC101" s="35"/>
      <c r="QHD101" s="35"/>
      <c r="QHE101" s="35"/>
      <c r="QHF101" s="35"/>
      <c r="QHG101" s="35"/>
      <c r="QHH101" s="35"/>
      <c r="QHI101" s="35"/>
      <c r="QHJ101" s="35"/>
      <c r="QHK101" s="35"/>
      <c r="QHL101" s="35"/>
      <c r="QHM101" s="35"/>
      <c r="QHN101" s="35"/>
      <c r="QHO101" s="35"/>
      <c r="QHP101" s="35"/>
      <c r="QHQ101" s="35"/>
      <c r="QHR101" s="35"/>
      <c r="QHS101" s="35"/>
      <c r="QHT101" s="35"/>
      <c r="QHU101" s="35"/>
      <c r="QHV101" s="35"/>
      <c r="QHW101" s="35"/>
      <c r="QHX101" s="35"/>
      <c r="QHY101" s="35"/>
      <c r="QHZ101" s="35"/>
      <c r="QIA101" s="35"/>
      <c r="QIB101" s="35"/>
      <c r="QIC101" s="35"/>
      <c r="QID101" s="35"/>
      <c r="QIE101" s="35"/>
      <c r="QIF101" s="35"/>
      <c r="QIG101" s="35"/>
      <c r="QIH101" s="35"/>
      <c r="QII101" s="35"/>
      <c r="QIJ101" s="35"/>
      <c r="QIK101" s="35"/>
      <c r="QIL101" s="35"/>
      <c r="QIM101" s="35"/>
      <c r="QIN101" s="35"/>
      <c r="QIO101" s="35"/>
      <c r="QIP101" s="35"/>
      <c r="QIQ101" s="35"/>
      <c r="QIR101" s="35"/>
      <c r="QIS101" s="35"/>
      <c r="QIT101" s="35"/>
      <c r="QJA101" s="35"/>
      <c r="QJB101" s="35"/>
      <c r="QJC101" s="35"/>
      <c r="QJD101" s="35"/>
      <c r="QJE101" s="35"/>
      <c r="QJF101" s="35"/>
      <c r="QJG101" s="35"/>
      <c r="QJH101" s="35"/>
      <c r="QJI101" s="35"/>
      <c r="QJJ101" s="35"/>
      <c r="QJK101" s="35"/>
      <c r="QJL101" s="35"/>
      <c r="QJM101" s="35"/>
      <c r="QJN101" s="35"/>
      <c r="QJO101" s="35"/>
      <c r="QJP101" s="35"/>
      <c r="QJQ101" s="35"/>
      <c r="QJR101" s="35"/>
      <c r="QJS101" s="35"/>
      <c r="QJT101" s="35"/>
      <c r="QJU101" s="35"/>
      <c r="QJV101" s="35"/>
      <c r="QJW101" s="35"/>
      <c r="QJX101" s="35"/>
      <c r="QJY101" s="35"/>
      <c r="QJZ101" s="35"/>
      <c r="QKA101" s="35"/>
      <c r="QKB101" s="35"/>
      <c r="QKC101" s="35"/>
      <c r="QKD101" s="35"/>
      <c r="QKE101" s="35"/>
      <c r="QKF101" s="35"/>
      <c r="QKG101" s="35"/>
      <c r="QKH101" s="35"/>
      <c r="QKI101" s="35"/>
      <c r="QKJ101" s="35"/>
      <c r="QKK101" s="35"/>
      <c r="QKL101" s="35"/>
      <c r="QKM101" s="35"/>
      <c r="QKN101" s="35"/>
      <c r="QKO101" s="35"/>
      <c r="QKP101" s="35"/>
      <c r="QKQ101" s="35"/>
      <c r="QKR101" s="35"/>
      <c r="QKS101" s="35"/>
      <c r="QKT101" s="35"/>
      <c r="QKU101" s="35"/>
      <c r="QKV101" s="35"/>
      <c r="QKW101" s="35"/>
      <c r="QKX101" s="35"/>
      <c r="QKY101" s="35"/>
      <c r="QKZ101" s="35"/>
      <c r="QLA101" s="35"/>
      <c r="QLB101" s="35"/>
      <c r="QLC101" s="35"/>
      <c r="QLD101" s="35"/>
      <c r="QLE101" s="35"/>
      <c r="QLF101" s="35"/>
      <c r="QLG101" s="35"/>
      <c r="QLH101" s="35"/>
      <c r="QLI101" s="35"/>
      <c r="QLJ101" s="35"/>
      <c r="QLK101" s="35"/>
      <c r="QLL101" s="35"/>
      <c r="QLM101" s="35"/>
      <c r="QLN101" s="35"/>
      <c r="QLO101" s="35"/>
      <c r="QLP101" s="35"/>
      <c r="QLQ101" s="35"/>
      <c r="QLR101" s="35"/>
      <c r="QLS101" s="35"/>
      <c r="QLT101" s="35"/>
      <c r="QLU101" s="35"/>
      <c r="QLV101" s="35"/>
      <c r="QLW101" s="35"/>
      <c r="QLX101" s="35"/>
      <c r="QLY101" s="35"/>
      <c r="QLZ101" s="35"/>
      <c r="QMA101" s="35"/>
      <c r="QMB101" s="35"/>
      <c r="QMC101" s="35"/>
      <c r="QMD101" s="35"/>
      <c r="QME101" s="35"/>
      <c r="QMF101" s="35"/>
      <c r="QMG101" s="35"/>
      <c r="QMH101" s="35"/>
      <c r="QMI101" s="35"/>
      <c r="QMJ101" s="35"/>
      <c r="QMK101" s="35"/>
      <c r="QML101" s="35"/>
      <c r="QMM101" s="35"/>
      <c r="QMN101" s="35"/>
      <c r="QMO101" s="35"/>
      <c r="QMP101" s="35"/>
      <c r="QMQ101" s="35"/>
      <c r="QMR101" s="35"/>
      <c r="QMS101" s="35"/>
      <c r="QMT101" s="35"/>
      <c r="QMU101" s="35"/>
      <c r="QMV101" s="35"/>
      <c r="QMW101" s="35"/>
      <c r="QMX101" s="35"/>
      <c r="QMY101" s="35"/>
      <c r="QMZ101" s="35"/>
      <c r="QNA101" s="35"/>
      <c r="QNB101" s="35"/>
      <c r="QNC101" s="35"/>
      <c r="QND101" s="35"/>
      <c r="QNE101" s="35"/>
      <c r="QNF101" s="35"/>
      <c r="QNG101" s="35"/>
      <c r="QNH101" s="35"/>
      <c r="QNI101" s="35"/>
      <c r="QNJ101" s="35"/>
      <c r="QNK101" s="35"/>
      <c r="QNL101" s="35"/>
      <c r="QNM101" s="35"/>
      <c r="QNN101" s="35"/>
      <c r="QNO101" s="35"/>
      <c r="QNP101" s="35"/>
      <c r="QNQ101" s="35"/>
      <c r="QNR101" s="35"/>
      <c r="QNS101" s="35"/>
      <c r="QNT101" s="35"/>
      <c r="QNU101" s="35"/>
      <c r="QNV101" s="35"/>
      <c r="QNW101" s="35"/>
      <c r="QNX101" s="35"/>
      <c r="QNY101" s="35"/>
      <c r="QNZ101" s="35"/>
      <c r="QOA101" s="35"/>
      <c r="QOB101" s="35"/>
      <c r="QOC101" s="35"/>
      <c r="QOD101" s="35"/>
      <c r="QOE101" s="35"/>
      <c r="QOF101" s="35"/>
      <c r="QOG101" s="35"/>
      <c r="QOH101" s="35"/>
      <c r="QOI101" s="35"/>
      <c r="QOJ101" s="35"/>
      <c r="QOK101" s="35"/>
      <c r="QOL101" s="35"/>
      <c r="QOM101" s="35"/>
      <c r="QON101" s="35"/>
      <c r="QOO101" s="35"/>
      <c r="QOP101" s="35"/>
      <c r="QOQ101" s="35"/>
      <c r="QOR101" s="35"/>
      <c r="QOS101" s="35"/>
      <c r="QOT101" s="35"/>
      <c r="QOU101" s="35"/>
      <c r="QOV101" s="35"/>
      <c r="QOW101" s="35"/>
      <c r="QOX101" s="35"/>
      <c r="QOY101" s="35"/>
      <c r="QOZ101" s="35"/>
      <c r="QPA101" s="35"/>
      <c r="QPB101" s="35"/>
      <c r="QPC101" s="35"/>
      <c r="QPD101" s="35"/>
      <c r="QPE101" s="35"/>
      <c r="QPF101" s="35"/>
      <c r="QPG101" s="35"/>
      <c r="QPH101" s="35"/>
      <c r="QPI101" s="35"/>
      <c r="QPJ101" s="35"/>
      <c r="QPK101" s="35"/>
      <c r="QPL101" s="35"/>
      <c r="QPM101" s="35"/>
      <c r="QPN101" s="35"/>
      <c r="QPO101" s="35"/>
      <c r="QPP101" s="35"/>
      <c r="QPQ101" s="35"/>
      <c r="QPR101" s="35"/>
      <c r="QPS101" s="35"/>
      <c r="QPT101" s="35"/>
      <c r="QPU101" s="35"/>
      <c r="QPV101" s="35"/>
      <c r="QPW101" s="35"/>
      <c r="QPX101" s="35"/>
      <c r="QPY101" s="35"/>
      <c r="QPZ101" s="35"/>
      <c r="QQA101" s="35"/>
      <c r="QQB101" s="35"/>
      <c r="QQC101" s="35"/>
      <c r="QQD101" s="35"/>
      <c r="QQE101" s="35"/>
      <c r="QQF101" s="35"/>
      <c r="QQG101" s="35"/>
      <c r="QQH101" s="35"/>
      <c r="QQI101" s="35"/>
      <c r="QQJ101" s="35"/>
      <c r="QQK101" s="35"/>
      <c r="QQL101" s="35"/>
      <c r="QQM101" s="35"/>
      <c r="QQN101" s="35"/>
      <c r="QQO101" s="35"/>
      <c r="QQP101" s="35"/>
      <c r="QQQ101" s="35"/>
      <c r="QQR101" s="35"/>
      <c r="QQS101" s="35"/>
      <c r="QQT101" s="35"/>
      <c r="QQU101" s="35"/>
      <c r="QQV101" s="35"/>
      <c r="QQW101" s="35"/>
      <c r="QQX101" s="35"/>
      <c r="QQY101" s="35"/>
      <c r="QQZ101" s="35"/>
      <c r="QRA101" s="35"/>
      <c r="QRB101" s="35"/>
      <c r="QRC101" s="35"/>
      <c r="QRD101" s="35"/>
      <c r="QRE101" s="35"/>
      <c r="QRF101" s="35"/>
      <c r="QRG101" s="35"/>
      <c r="QRH101" s="35"/>
      <c r="QRI101" s="35"/>
      <c r="QRJ101" s="35"/>
      <c r="QRK101" s="35"/>
      <c r="QRL101" s="35"/>
      <c r="QRM101" s="35"/>
      <c r="QRN101" s="35"/>
      <c r="QRO101" s="35"/>
      <c r="QRP101" s="35"/>
      <c r="QRQ101" s="35"/>
      <c r="QRR101" s="35"/>
      <c r="QRS101" s="35"/>
      <c r="QRT101" s="35"/>
      <c r="QRU101" s="35"/>
      <c r="QRV101" s="35"/>
      <c r="QRW101" s="35"/>
      <c r="QRX101" s="35"/>
      <c r="QRY101" s="35"/>
      <c r="QRZ101" s="35"/>
      <c r="QSA101" s="35"/>
      <c r="QSB101" s="35"/>
      <c r="QSC101" s="35"/>
      <c r="QSD101" s="35"/>
      <c r="QSE101" s="35"/>
      <c r="QSF101" s="35"/>
      <c r="QSG101" s="35"/>
      <c r="QSH101" s="35"/>
      <c r="QSI101" s="35"/>
      <c r="QSJ101" s="35"/>
      <c r="QSK101" s="35"/>
      <c r="QSL101" s="35"/>
      <c r="QSM101" s="35"/>
      <c r="QSN101" s="35"/>
      <c r="QSO101" s="35"/>
      <c r="QSP101" s="35"/>
      <c r="QSW101" s="35"/>
      <c r="QSX101" s="35"/>
      <c r="QSY101" s="35"/>
      <c r="QSZ101" s="35"/>
      <c r="QTA101" s="35"/>
      <c r="QTB101" s="35"/>
      <c r="QTC101" s="35"/>
      <c r="QTD101" s="35"/>
      <c r="QTE101" s="35"/>
      <c r="QTF101" s="35"/>
      <c r="QTG101" s="35"/>
      <c r="QTH101" s="35"/>
      <c r="QTI101" s="35"/>
      <c r="QTJ101" s="35"/>
      <c r="QTK101" s="35"/>
      <c r="QTL101" s="35"/>
      <c r="QTM101" s="35"/>
      <c r="QTN101" s="35"/>
      <c r="QTO101" s="35"/>
      <c r="QTP101" s="35"/>
      <c r="QTQ101" s="35"/>
      <c r="QTR101" s="35"/>
      <c r="QTS101" s="35"/>
      <c r="QTT101" s="35"/>
      <c r="QTU101" s="35"/>
      <c r="QTV101" s="35"/>
      <c r="QTW101" s="35"/>
      <c r="QTX101" s="35"/>
      <c r="QTY101" s="35"/>
      <c r="QTZ101" s="35"/>
      <c r="QUA101" s="35"/>
      <c r="QUB101" s="35"/>
      <c r="QUC101" s="35"/>
      <c r="QUD101" s="35"/>
      <c r="QUE101" s="35"/>
      <c r="QUF101" s="35"/>
      <c r="QUG101" s="35"/>
      <c r="QUH101" s="35"/>
      <c r="QUI101" s="35"/>
      <c r="QUJ101" s="35"/>
      <c r="QUK101" s="35"/>
      <c r="QUL101" s="35"/>
      <c r="QUM101" s="35"/>
      <c r="QUN101" s="35"/>
      <c r="QUO101" s="35"/>
      <c r="QUP101" s="35"/>
      <c r="QUQ101" s="35"/>
      <c r="QUR101" s="35"/>
      <c r="QUS101" s="35"/>
      <c r="QUT101" s="35"/>
      <c r="QUU101" s="35"/>
      <c r="QUV101" s="35"/>
      <c r="QUW101" s="35"/>
      <c r="QUX101" s="35"/>
      <c r="QUY101" s="35"/>
      <c r="QUZ101" s="35"/>
      <c r="QVA101" s="35"/>
      <c r="QVB101" s="35"/>
      <c r="QVC101" s="35"/>
      <c r="QVD101" s="35"/>
      <c r="QVE101" s="35"/>
      <c r="QVF101" s="35"/>
      <c r="QVG101" s="35"/>
      <c r="QVH101" s="35"/>
      <c r="QVI101" s="35"/>
      <c r="QVJ101" s="35"/>
      <c r="QVK101" s="35"/>
      <c r="QVL101" s="35"/>
      <c r="QVM101" s="35"/>
      <c r="QVN101" s="35"/>
      <c r="QVO101" s="35"/>
      <c r="QVP101" s="35"/>
      <c r="QVQ101" s="35"/>
      <c r="QVR101" s="35"/>
      <c r="QVS101" s="35"/>
      <c r="QVT101" s="35"/>
      <c r="QVU101" s="35"/>
      <c r="QVV101" s="35"/>
      <c r="QVW101" s="35"/>
      <c r="QVX101" s="35"/>
      <c r="QVY101" s="35"/>
      <c r="QVZ101" s="35"/>
      <c r="QWA101" s="35"/>
      <c r="QWB101" s="35"/>
      <c r="QWC101" s="35"/>
      <c r="QWD101" s="35"/>
      <c r="QWE101" s="35"/>
      <c r="QWF101" s="35"/>
      <c r="QWG101" s="35"/>
      <c r="QWH101" s="35"/>
      <c r="QWI101" s="35"/>
      <c r="QWJ101" s="35"/>
      <c r="QWK101" s="35"/>
      <c r="QWL101" s="35"/>
      <c r="QWM101" s="35"/>
      <c r="QWN101" s="35"/>
      <c r="QWO101" s="35"/>
      <c r="QWP101" s="35"/>
      <c r="QWQ101" s="35"/>
      <c r="QWR101" s="35"/>
      <c r="QWS101" s="35"/>
      <c r="QWT101" s="35"/>
      <c r="QWU101" s="35"/>
      <c r="QWV101" s="35"/>
      <c r="QWW101" s="35"/>
      <c r="QWX101" s="35"/>
      <c r="QWY101" s="35"/>
      <c r="QWZ101" s="35"/>
      <c r="QXA101" s="35"/>
      <c r="QXB101" s="35"/>
      <c r="QXC101" s="35"/>
      <c r="QXD101" s="35"/>
      <c r="QXE101" s="35"/>
      <c r="QXF101" s="35"/>
      <c r="QXG101" s="35"/>
      <c r="QXH101" s="35"/>
      <c r="QXI101" s="35"/>
      <c r="QXJ101" s="35"/>
      <c r="QXK101" s="35"/>
      <c r="QXL101" s="35"/>
      <c r="QXM101" s="35"/>
      <c r="QXN101" s="35"/>
      <c r="QXO101" s="35"/>
      <c r="QXP101" s="35"/>
      <c r="QXQ101" s="35"/>
      <c r="QXR101" s="35"/>
      <c r="QXS101" s="35"/>
      <c r="QXT101" s="35"/>
      <c r="QXU101" s="35"/>
      <c r="QXV101" s="35"/>
      <c r="QXW101" s="35"/>
      <c r="QXX101" s="35"/>
      <c r="QXY101" s="35"/>
      <c r="QXZ101" s="35"/>
      <c r="QYA101" s="35"/>
      <c r="QYB101" s="35"/>
      <c r="QYC101" s="35"/>
      <c r="QYD101" s="35"/>
      <c r="QYE101" s="35"/>
      <c r="QYF101" s="35"/>
      <c r="QYG101" s="35"/>
      <c r="QYH101" s="35"/>
      <c r="QYI101" s="35"/>
      <c r="QYJ101" s="35"/>
      <c r="QYK101" s="35"/>
      <c r="QYL101" s="35"/>
      <c r="QYM101" s="35"/>
      <c r="QYN101" s="35"/>
      <c r="QYO101" s="35"/>
      <c r="QYP101" s="35"/>
      <c r="QYQ101" s="35"/>
      <c r="QYR101" s="35"/>
      <c r="QYS101" s="35"/>
      <c r="QYT101" s="35"/>
      <c r="QYU101" s="35"/>
      <c r="QYV101" s="35"/>
      <c r="QYW101" s="35"/>
      <c r="QYX101" s="35"/>
      <c r="QYY101" s="35"/>
      <c r="QYZ101" s="35"/>
      <c r="QZA101" s="35"/>
      <c r="QZB101" s="35"/>
      <c r="QZC101" s="35"/>
      <c r="QZD101" s="35"/>
      <c r="QZE101" s="35"/>
      <c r="QZF101" s="35"/>
      <c r="QZG101" s="35"/>
      <c r="QZH101" s="35"/>
      <c r="QZI101" s="35"/>
      <c r="QZJ101" s="35"/>
      <c r="QZK101" s="35"/>
      <c r="QZL101" s="35"/>
      <c r="QZM101" s="35"/>
      <c r="QZN101" s="35"/>
      <c r="QZO101" s="35"/>
      <c r="QZP101" s="35"/>
      <c r="QZQ101" s="35"/>
      <c r="QZR101" s="35"/>
      <c r="QZS101" s="35"/>
      <c r="QZT101" s="35"/>
      <c r="QZU101" s="35"/>
      <c r="QZV101" s="35"/>
      <c r="QZW101" s="35"/>
      <c r="QZX101" s="35"/>
      <c r="QZY101" s="35"/>
      <c r="QZZ101" s="35"/>
      <c r="RAA101" s="35"/>
      <c r="RAB101" s="35"/>
      <c r="RAC101" s="35"/>
      <c r="RAD101" s="35"/>
      <c r="RAE101" s="35"/>
      <c r="RAF101" s="35"/>
      <c r="RAG101" s="35"/>
      <c r="RAH101" s="35"/>
      <c r="RAI101" s="35"/>
      <c r="RAJ101" s="35"/>
      <c r="RAK101" s="35"/>
      <c r="RAL101" s="35"/>
      <c r="RAM101" s="35"/>
      <c r="RAN101" s="35"/>
      <c r="RAO101" s="35"/>
      <c r="RAP101" s="35"/>
      <c r="RAQ101" s="35"/>
      <c r="RAR101" s="35"/>
      <c r="RAS101" s="35"/>
      <c r="RAT101" s="35"/>
      <c r="RAU101" s="35"/>
      <c r="RAV101" s="35"/>
      <c r="RAW101" s="35"/>
      <c r="RAX101" s="35"/>
      <c r="RAY101" s="35"/>
      <c r="RAZ101" s="35"/>
      <c r="RBA101" s="35"/>
      <c r="RBB101" s="35"/>
      <c r="RBC101" s="35"/>
      <c r="RBD101" s="35"/>
      <c r="RBE101" s="35"/>
      <c r="RBF101" s="35"/>
      <c r="RBG101" s="35"/>
      <c r="RBH101" s="35"/>
      <c r="RBI101" s="35"/>
      <c r="RBJ101" s="35"/>
      <c r="RBK101" s="35"/>
      <c r="RBL101" s="35"/>
      <c r="RBM101" s="35"/>
      <c r="RBN101" s="35"/>
      <c r="RBO101" s="35"/>
      <c r="RBP101" s="35"/>
      <c r="RBQ101" s="35"/>
      <c r="RBR101" s="35"/>
      <c r="RBS101" s="35"/>
      <c r="RBT101" s="35"/>
      <c r="RBU101" s="35"/>
      <c r="RBV101" s="35"/>
      <c r="RBW101" s="35"/>
      <c r="RBX101" s="35"/>
      <c r="RBY101" s="35"/>
      <c r="RBZ101" s="35"/>
      <c r="RCA101" s="35"/>
      <c r="RCB101" s="35"/>
      <c r="RCC101" s="35"/>
      <c r="RCD101" s="35"/>
      <c r="RCE101" s="35"/>
      <c r="RCF101" s="35"/>
      <c r="RCG101" s="35"/>
      <c r="RCH101" s="35"/>
      <c r="RCI101" s="35"/>
      <c r="RCJ101" s="35"/>
      <c r="RCK101" s="35"/>
      <c r="RCL101" s="35"/>
      <c r="RCS101" s="35"/>
      <c r="RCT101" s="35"/>
      <c r="RCU101" s="35"/>
      <c r="RCV101" s="35"/>
      <c r="RCW101" s="35"/>
      <c r="RCX101" s="35"/>
      <c r="RCY101" s="35"/>
      <c r="RCZ101" s="35"/>
      <c r="RDA101" s="35"/>
      <c r="RDB101" s="35"/>
      <c r="RDC101" s="35"/>
      <c r="RDD101" s="35"/>
      <c r="RDE101" s="35"/>
      <c r="RDF101" s="35"/>
      <c r="RDG101" s="35"/>
      <c r="RDH101" s="35"/>
      <c r="RDI101" s="35"/>
      <c r="RDJ101" s="35"/>
      <c r="RDK101" s="35"/>
      <c r="RDL101" s="35"/>
      <c r="RDM101" s="35"/>
      <c r="RDN101" s="35"/>
      <c r="RDO101" s="35"/>
      <c r="RDP101" s="35"/>
      <c r="RDQ101" s="35"/>
      <c r="RDR101" s="35"/>
      <c r="RDS101" s="35"/>
      <c r="RDT101" s="35"/>
      <c r="RDU101" s="35"/>
      <c r="RDV101" s="35"/>
      <c r="RDW101" s="35"/>
      <c r="RDX101" s="35"/>
      <c r="RDY101" s="35"/>
      <c r="RDZ101" s="35"/>
      <c r="REA101" s="35"/>
      <c r="REB101" s="35"/>
      <c r="REC101" s="35"/>
      <c r="RED101" s="35"/>
      <c r="REE101" s="35"/>
      <c r="REF101" s="35"/>
      <c r="REG101" s="35"/>
      <c r="REH101" s="35"/>
      <c r="REI101" s="35"/>
      <c r="REJ101" s="35"/>
      <c r="REK101" s="35"/>
      <c r="REL101" s="35"/>
      <c r="REM101" s="35"/>
      <c r="REN101" s="35"/>
      <c r="REO101" s="35"/>
      <c r="REP101" s="35"/>
      <c r="REQ101" s="35"/>
      <c r="RER101" s="35"/>
      <c r="RES101" s="35"/>
      <c r="RET101" s="35"/>
      <c r="REU101" s="35"/>
      <c r="REV101" s="35"/>
      <c r="REW101" s="35"/>
      <c r="REX101" s="35"/>
      <c r="REY101" s="35"/>
      <c r="REZ101" s="35"/>
      <c r="RFA101" s="35"/>
      <c r="RFB101" s="35"/>
      <c r="RFC101" s="35"/>
      <c r="RFD101" s="35"/>
      <c r="RFE101" s="35"/>
      <c r="RFF101" s="35"/>
      <c r="RFG101" s="35"/>
      <c r="RFH101" s="35"/>
      <c r="RFI101" s="35"/>
      <c r="RFJ101" s="35"/>
      <c r="RFK101" s="35"/>
      <c r="RFL101" s="35"/>
      <c r="RFM101" s="35"/>
      <c r="RFN101" s="35"/>
      <c r="RFO101" s="35"/>
      <c r="RFP101" s="35"/>
      <c r="RFQ101" s="35"/>
      <c r="RFR101" s="35"/>
      <c r="RFS101" s="35"/>
      <c r="RFT101" s="35"/>
      <c r="RFU101" s="35"/>
      <c r="RFV101" s="35"/>
      <c r="RFW101" s="35"/>
      <c r="RFX101" s="35"/>
      <c r="RFY101" s="35"/>
      <c r="RFZ101" s="35"/>
      <c r="RGA101" s="35"/>
      <c r="RGB101" s="35"/>
      <c r="RGC101" s="35"/>
      <c r="RGD101" s="35"/>
      <c r="RGE101" s="35"/>
      <c r="RGF101" s="35"/>
      <c r="RGG101" s="35"/>
      <c r="RGH101" s="35"/>
      <c r="RGI101" s="35"/>
      <c r="RGJ101" s="35"/>
      <c r="RGK101" s="35"/>
      <c r="RGL101" s="35"/>
      <c r="RGM101" s="35"/>
      <c r="RGN101" s="35"/>
      <c r="RGO101" s="35"/>
      <c r="RGP101" s="35"/>
      <c r="RGQ101" s="35"/>
      <c r="RGR101" s="35"/>
      <c r="RGS101" s="35"/>
      <c r="RGT101" s="35"/>
      <c r="RGU101" s="35"/>
      <c r="RGV101" s="35"/>
      <c r="RGW101" s="35"/>
      <c r="RGX101" s="35"/>
      <c r="RGY101" s="35"/>
      <c r="RGZ101" s="35"/>
      <c r="RHA101" s="35"/>
      <c r="RHB101" s="35"/>
      <c r="RHC101" s="35"/>
      <c r="RHD101" s="35"/>
      <c r="RHE101" s="35"/>
      <c r="RHF101" s="35"/>
      <c r="RHG101" s="35"/>
      <c r="RHH101" s="35"/>
      <c r="RHI101" s="35"/>
      <c r="RHJ101" s="35"/>
      <c r="RHK101" s="35"/>
      <c r="RHL101" s="35"/>
      <c r="RHM101" s="35"/>
      <c r="RHN101" s="35"/>
      <c r="RHO101" s="35"/>
      <c r="RHP101" s="35"/>
      <c r="RHQ101" s="35"/>
      <c r="RHR101" s="35"/>
      <c r="RHS101" s="35"/>
      <c r="RHT101" s="35"/>
      <c r="RHU101" s="35"/>
      <c r="RHV101" s="35"/>
      <c r="RHW101" s="35"/>
      <c r="RHX101" s="35"/>
      <c r="RHY101" s="35"/>
      <c r="RHZ101" s="35"/>
      <c r="RIA101" s="35"/>
      <c r="RIB101" s="35"/>
      <c r="RIC101" s="35"/>
      <c r="RID101" s="35"/>
      <c r="RIE101" s="35"/>
      <c r="RIF101" s="35"/>
      <c r="RIG101" s="35"/>
      <c r="RIH101" s="35"/>
      <c r="RII101" s="35"/>
      <c r="RIJ101" s="35"/>
      <c r="RIK101" s="35"/>
      <c r="RIL101" s="35"/>
      <c r="RIM101" s="35"/>
      <c r="RIN101" s="35"/>
      <c r="RIO101" s="35"/>
      <c r="RIP101" s="35"/>
      <c r="RIQ101" s="35"/>
      <c r="RIR101" s="35"/>
      <c r="RIS101" s="35"/>
      <c r="RIT101" s="35"/>
      <c r="RIU101" s="35"/>
      <c r="RIV101" s="35"/>
      <c r="RIW101" s="35"/>
      <c r="RIX101" s="35"/>
      <c r="RIY101" s="35"/>
      <c r="RIZ101" s="35"/>
      <c r="RJA101" s="35"/>
      <c r="RJB101" s="35"/>
      <c r="RJC101" s="35"/>
      <c r="RJD101" s="35"/>
      <c r="RJE101" s="35"/>
      <c r="RJF101" s="35"/>
      <c r="RJG101" s="35"/>
      <c r="RJH101" s="35"/>
      <c r="RJI101" s="35"/>
      <c r="RJJ101" s="35"/>
      <c r="RJK101" s="35"/>
      <c r="RJL101" s="35"/>
      <c r="RJM101" s="35"/>
      <c r="RJN101" s="35"/>
      <c r="RJO101" s="35"/>
      <c r="RJP101" s="35"/>
      <c r="RJQ101" s="35"/>
      <c r="RJR101" s="35"/>
      <c r="RJS101" s="35"/>
      <c r="RJT101" s="35"/>
      <c r="RJU101" s="35"/>
      <c r="RJV101" s="35"/>
      <c r="RJW101" s="35"/>
      <c r="RJX101" s="35"/>
      <c r="RJY101" s="35"/>
      <c r="RJZ101" s="35"/>
      <c r="RKA101" s="35"/>
      <c r="RKB101" s="35"/>
      <c r="RKC101" s="35"/>
      <c r="RKD101" s="35"/>
      <c r="RKE101" s="35"/>
      <c r="RKF101" s="35"/>
      <c r="RKG101" s="35"/>
      <c r="RKH101" s="35"/>
      <c r="RKI101" s="35"/>
      <c r="RKJ101" s="35"/>
      <c r="RKK101" s="35"/>
      <c r="RKL101" s="35"/>
      <c r="RKM101" s="35"/>
      <c r="RKN101" s="35"/>
      <c r="RKO101" s="35"/>
      <c r="RKP101" s="35"/>
      <c r="RKQ101" s="35"/>
      <c r="RKR101" s="35"/>
      <c r="RKS101" s="35"/>
      <c r="RKT101" s="35"/>
      <c r="RKU101" s="35"/>
      <c r="RKV101" s="35"/>
      <c r="RKW101" s="35"/>
      <c r="RKX101" s="35"/>
      <c r="RKY101" s="35"/>
      <c r="RKZ101" s="35"/>
      <c r="RLA101" s="35"/>
      <c r="RLB101" s="35"/>
      <c r="RLC101" s="35"/>
      <c r="RLD101" s="35"/>
      <c r="RLE101" s="35"/>
      <c r="RLF101" s="35"/>
      <c r="RLG101" s="35"/>
      <c r="RLH101" s="35"/>
      <c r="RLI101" s="35"/>
      <c r="RLJ101" s="35"/>
      <c r="RLK101" s="35"/>
      <c r="RLL101" s="35"/>
      <c r="RLM101" s="35"/>
      <c r="RLN101" s="35"/>
      <c r="RLO101" s="35"/>
      <c r="RLP101" s="35"/>
      <c r="RLQ101" s="35"/>
      <c r="RLR101" s="35"/>
      <c r="RLS101" s="35"/>
      <c r="RLT101" s="35"/>
      <c r="RLU101" s="35"/>
      <c r="RLV101" s="35"/>
      <c r="RLW101" s="35"/>
      <c r="RLX101" s="35"/>
      <c r="RLY101" s="35"/>
      <c r="RLZ101" s="35"/>
      <c r="RMA101" s="35"/>
      <c r="RMB101" s="35"/>
      <c r="RMC101" s="35"/>
      <c r="RMD101" s="35"/>
      <c r="RME101" s="35"/>
      <c r="RMF101" s="35"/>
      <c r="RMG101" s="35"/>
      <c r="RMH101" s="35"/>
      <c r="RMO101" s="35"/>
      <c r="RMP101" s="35"/>
      <c r="RMQ101" s="35"/>
      <c r="RMR101" s="35"/>
      <c r="RMS101" s="35"/>
      <c r="RMT101" s="35"/>
      <c r="RMU101" s="35"/>
      <c r="RMV101" s="35"/>
      <c r="RMW101" s="35"/>
      <c r="RMX101" s="35"/>
      <c r="RMY101" s="35"/>
      <c r="RMZ101" s="35"/>
      <c r="RNA101" s="35"/>
      <c r="RNB101" s="35"/>
      <c r="RNC101" s="35"/>
      <c r="RND101" s="35"/>
      <c r="RNE101" s="35"/>
      <c r="RNF101" s="35"/>
      <c r="RNG101" s="35"/>
      <c r="RNH101" s="35"/>
      <c r="RNI101" s="35"/>
      <c r="RNJ101" s="35"/>
      <c r="RNK101" s="35"/>
      <c r="RNL101" s="35"/>
      <c r="RNM101" s="35"/>
      <c r="RNN101" s="35"/>
      <c r="RNO101" s="35"/>
      <c r="RNP101" s="35"/>
      <c r="RNQ101" s="35"/>
      <c r="RNR101" s="35"/>
      <c r="RNS101" s="35"/>
      <c r="RNT101" s="35"/>
      <c r="RNU101" s="35"/>
      <c r="RNV101" s="35"/>
      <c r="RNW101" s="35"/>
      <c r="RNX101" s="35"/>
      <c r="RNY101" s="35"/>
      <c r="RNZ101" s="35"/>
      <c r="ROA101" s="35"/>
      <c r="ROB101" s="35"/>
      <c r="ROC101" s="35"/>
      <c r="ROD101" s="35"/>
      <c r="ROE101" s="35"/>
      <c r="ROF101" s="35"/>
      <c r="ROG101" s="35"/>
      <c r="ROH101" s="35"/>
      <c r="ROI101" s="35"/>
      <c r="ROJ101" s="35"/>
      <c r="ROK101" s="35"/>
      <c r="ROL101" s="35"/>
      <c r="ROM101" s="35"/>
      <c r="RON101" s="35"/>
      <c r="ROO101" s="35"/>
      <c r="ROP101" s="35"/>
      <c r="ROQ101" s="35"/>
      <c r="ROR101" s="35"/>
      <c r="ROS101" s="35"/>
      <c r="ROT101" s="35"/>
      <c r="ROU101" s="35"/>
      <c r="ROV101" s="35"/>
      <c r="ROW101" s="35"/>
      <c r="ROX101" s="35"/>
      <c r="ROY101" s="35"/>
      <c r="ROZ101" s="35"/>
      <c r="RPA101" s="35"/>
      <c r="RPB101" s="35"/>
      <c r="RPC101" s="35"/>
      <c r="RPD101" s="35"/>
      <c r="RPE101" s="35"/>
      <c r="RPF101" s="35"/>
      <c r="RPG101" s="35"/>
      <c r="RPH101" s="35"/>
      <c r="RPI101" s="35"/>
      <c r="RPJ101" s="35"/>
      <c r="RPK101" s="35"/>
      <c r="RPL101" s="35"/>
      <c r="RPM101" s="35"/>
      <c r="RPN101" s="35"/>
      <c r="RPO101" s="35"/>
      <c r="RPP101" s="35"/>
      <c r="RPQ101" s="35"/>
      <c r="RPR101" s="35"/>
      <c r="RPS101" s="35"/>
      <c r="RPT101" s="35"/>
      <c r="RPU101" s="35"/>
      <c r="RPV101" s="35"/>
      <c r="RPW101" s="35"/>
      <c r="RPX101" s="35"/>
      <c r="RPY101" s="35"/>
      <c r="RPZ101" s="35"/>
      <c r="RQA101" s="35"/>
      <c r="RQB101" s="35"/>
      <c r="RQC101" s="35"/>
      <c r="RQD101" s="35"/>
      <c r="RQE101" s="35"/>
      <c r="RQF101" s="35"/>
      <c r="RQG101" s="35"/>
      <c r="RQH101" s="35"/>
      <c r="RQI101" s="35"/>
      <c r="RQJ101" s="35"/>
      <c r="RQK101" s="35"/>
      <c r="RQL101" s="35"/>
      <c r="RQM101" s="35"/>
      <c r="RQN101" s="35"/>
      <c r="RQO101" s="35"/>
      <c r="RQP101" s="35"/>
      <c r="RQQ101" s="35"/>
      <c r="RQR101" s="35"/>
      <c r="RQS101" s="35"/>
      <c r="RQT101" s="35"/>
      <c r="RQU101" s="35"/>
      <c r="RQV101" s="35"/>
      <c r="RQW101" s="35"/>
      <c r="RQX101" s="35"/>
      <c r="RQY101" s="35"/>
      <c r="RQZ101" s="35"/>
      <c r="RRA101" s="35"/>
      <c r="RRB101" s="35"/>
      <c r="RRC101" s="35"/>
      <c r="RRD101" s="35"/>
      <c r="RRE101" s="35"/>
      <c r="RRF101" s="35"/>
      <c r="RRG101" s="35"/>
      <c r="RRH101" s="35"/>
      <c r="RRI101" s="35"/>
      <c r="RRJ101" s="35"/>
      <c r="RRK101" s="35"/>
      <c r="RRL101" s="35"/>
      <c r="RRM101" s="35"/>
      <c r="RRN101" s="35"/>
      <c r="RRO101" s="35"/>
      <c r="RRP101" s="35"/>
      <c r="RRQ101" s="35"/>
      <c r="RRR101" s="35"/>
      <c r="RRS101" s="35"/>
      <c r="RRT101" s="35"/>
      <c r="RRU101" s="35"/>
      <c r="RRV101" s="35"/>
      <c r="RRW101" s="35"/>
      <c r="RRX101" s="35"/>
      <c r="RRY101" s="35"/>
      <c r="RRZ101" s="35"/>
      <c r="RSA101" s="35"/>
      <c r="RSB101" s="35"/>
      <c r="RSC101" s="35"/>
      <c r="RSD101" s="35"/>
      <c r="RSE101" s="35"/>
      <c r="RSF101" s="35"/>
      <c r="RSG101" s="35"/>
      <c r="RSH101" s="35"/>
      <c r="RSI101" s="35"/>
      <c r="RSJ101" s="35"/>
      <c r="RSK101" s="35"/>
      <c r="RSL101" s="35"/>
      <c r="RSM101" s="35"/>
      <c r="RSN101" s="35"/>
      <c r="RSO101" s="35"/>
      <c r="RSP101" s="35"/>
      <c r="RSQ101" s="35"/>
      <c r="RSR101" s="35"/>
      <c r="RSS101" s="35"/>
      <c r="RST101" s="35"/>
      <c r="RSU101" s="35"/>
      <c r="RSV101" s="35"/>
      <c r="RSW101" s="35"/>
      <c r="RSX101" s="35"/>
      <c r="RSY101" s="35"/>
      <c r="RSZ101" s="35"/>
      <c r="RTA101" s="35"/>
      <c r="RTB101" s="35"/>
      <c r="RTC101" s="35"/>
      <c r="RTD101" s="35"/>
      <c r="RTE101" s="35"/>
      <c r="RTF101" s="35"/>
      <c r="RTG101" s="35"/>
      <c r="RTH101" s="35"/>
      <c r="RTI101" s="35"/>
      <c r="RTJ101" s="35"/>
      <c r="RTK101" s="35"/>
      <c r="RTL101" s="35"/>
      <c r="RTM101" s="35"/>
      <c r="RTN101" s="35"/>
      <c r="RTO101" s="35"/>
      <c r="RTP101" s="35"/>
      <c r="RTQ101" s="35"/>
      <c r="RTR101" s="35"/>
      <c r="RTS101" s="35"/>
      <c r="RTT101" s="35"/>
      <c r="RTU101" s="35"/>
      <c r="RTV101" s="35"/>
      <c r="RTW101" s="35"/>
      <c r="RTX101" s="35"/>
      <c r="RTY101" s="35"/>
      <c r="RTZ101" s="35"/>
      <c r="RUA101" s="35"/>
      <c r="RUB101" s="35"/>
      <c r="RUC101" s="35"/>
      <c r="RUD101" s="35"/>
      <c r="RUE101" s="35"/>
      <c r="RUF101" s="35"/>
      <c r="RUG101" s="35"/>
      <c r="RUH101" s="35"/>
      <c r="RUI101" s="35"/>
      <c r="RUJ101" s="35"/>
      <c r="RUK101" s="35"/>
      <c r="RUL101" s="35"/>
      <c r="RUM101" s="35"/>
      <c r="RUN101" s="35"/>
      <c r="RUO101" s="35"/>
      <c r="RUP101" s="35"/>
      <c r="RUQ101" s="35"/>
      <c r="RUR101" s="35"/>
      <c r="RUS101" s="35"/>
      <c r="RUT101" s="35"/>
      <c r="RUU101" s="35"/>
      <c r="RUV101" s="35"/>
      <c r="RUW101" s="35"/>
      <c r="RUX101" s="35"/>
      <c r="RUY101" s="35"/>
      <c r="RUZ101" s="35"/>
      <c r="RVA101" s="35"/>
      <c r="RVB101" s="35"/>
      <c r="RVC101" s="35"/>
      <c r="RVD101" s="35"/>
      <c r="RVE101" s="35"/>
      <c r="RVF101" s="35"/>
      <c r="RVG101" s="35"/>
      <c r="RVH101" s="35"/>
      <c r="RVI101" s="35"/>
      <c r="RVJ101" s="35"/>
      <c r="RVK101" s="35"/>
      <c r="RVL101" s="35"/>
      <c r="RVM101" s="35"/>
      <c r="RVN101" s="35"/>
      <c r="RVO101" s="35"/>
      <c r="RVP101" s="35"/>
      <c r="RVQ101" s="35"/>
      <c r="RVR101" s="35"/>
      <c r="RVS101" s="35"/>
      <c r="RVT101" s="35"/>
      <c r="RVU101" s="35"/>
      <c r="RVV101" s="35"/>
      <c r="RVW101" s="35"/>
      <c r="RVX101" s="35"/>
      <c r="RVY101" s="35"/>
      <c r="RVZ101" s="35"/>
      <c r="RWA101" s="35"/>
      <c r="RWB101" s="35"/>
      <c r="RWC101" s="35"/>
      <c r="RWD101" s="35"/>
      <c r="RWK101" s="35"/>
      <c r="RWL101" s="35"/>
      <c r="RWM101" s="35"/>
      <c r="RWN101" s="35"/>
      <c r="RWO101" s="35"/>
      <c r="RWP101" s="35"/>
      <c r="RWQ101" s="35"/>
      <c r="RWR101" s="35"/>
      <c r="RWS101" s="35"/>
      <c r="RWT101" s="35"/>
      <c r="RWU101" s="35"/>
      <c r="RWV101" s="35"/>
      <c r="RWW101" s="35"/>
      <c r="RWX101" s="35"/>
      <c r="RWY101" s="35"/>
      <c r="RWZ101" s="35"/>
      <c r="RXA101" s="35"/>
      <c r="RXB101" s="35"/>
      <c r="RXC101" s="35"/>
      <c r="RXD101" s="35"/>
      <c r="RXE101" s="35"/>
      <c r="RXF101" s="35"/>
      <c r="RXG101" s="35"/>
      <c r="RXH101" s="35"/>
      <c r="RXI101" s="35"/>
      <c r="RXJ101" s="35"/>
      <c r="RXK101" s="35"/>
      <c r="RXL101" s="35"/>
      <c r="RXM101" s="35"/>
      <c r="RXN101" s="35"/>
      <c r="RXO101" s="35"/>
      <c r="RXP101" s="35"/>
      <c r="RXQ101" s="35"/>
      <c r="RXR101" s="35"/>
      <c r="RXS101" s="35"/>
      <c r="RXT101" s="35"/>
      <c r="RXU101" s="35"/>
      <c r="RXV101" s="35"/>
      <c r="RXW101" s="35"/>
      <c r="RXX101" s="35"/>
      <c r="RXY101" s="35"/>
      <c r="RXZ101" s="35"/>
      <c r="RYA101" s="35"/>
      <c r="RYB101" s="35"/>
      <c r="RYC101" s="35"/>
      <c r="RYD101" s="35"/>
      <c r="RYE101" s="35"/>
      <c r="RYF101" s="35"/>
      <c r="RYG101" s="35"/>
      <c r="RYH101" s="35"/>
      <c r="RYI101" s="35"/>
      <c r="RYJ101" s="35"/>
      <c r="RYK101" s="35"/>
      <c r="RYL101" s="35"/>
      <c r="RYM101" s="35"/>
      <c r="RYN101" s="35"/>
      <c r="RYO101" s="35"/>
      <c r="RYP101" s="35"/>
      <c r="RYQ101" s="35"/>
      <c r="RYR101" s="35"/>
      <c r="RYS101" s="35"/>
      <c r="RYT101" s="35"/>
      <c r="RYU101" s="35"/>
      <c r="RYV101" s="35"/>
      <c r="RYW101" s="35"/>
      <c r="RYX101" s="35"/>
      <c r="RYY101" s="35"/>
      <c r="RYZ101" s="35"/>
      <c r="RZA101" s="35"/>
      <c r="RZB101" s="35"/>
      <c r="RZC101" s="35"/>
      <c r="RZD101" s="35"/>
      <c r="RZE101" s="35"/>
      <c r="RZF101" s="35"/>
      <c r="RZG101" s="35"/>
      <c r="RZH101" s="35"/>
      <c r="RZI101" s="35"/>
      <c r="RZJ101" s="35"/>
      <c r="RZK101" s="35"/>
      <c r="RZL101" s="35"/>
      <c r="RZM101" s="35"/>
      <c r="RZN101" s="35"/>
      <c r="RZO101" s="35"/>
      <c r="RZP101" s="35"/>
      <c r="RZQ101" s="35"/>
      <c r="RZR101" s="35"/>
      <c r="RZS101" s="35"/>
      <c r="RZT101" s="35"/>
      <c r="RZU101" s="35"/>
      <c r="RZV101" s="35"/>
      <c r="RZW101" s="35"/>
      <c r="RZX101" s="35"/>
      <c r="RZY101" s="35"/>
      <c r="RZZ101" s="35"/>
      <c r="SAA101" s="35"/>
      <c r="SAB101" s="35"/>
      <c r="SAC101" s="35"/>
      <c r="SAD101" s="35"/>
      <c r="SAE101" s="35"/>
      <c r="SAF101" s="35"/>
      <c r="SAG101" s="35"/>
      <c r="SAH101" s="35"/>
      <c r="SAI101" s="35"/>
      <c r="SAJ101" s="35"/>
      <c r="SAK101" s="35"/>
      <c r="SAL101" s="35"/>
      <c r="SAM101" s="35"/>
      <c r="SAN101" s="35"/>
      <c r="SAO101" s="35"/>
      <c r="SAP101" s="35"/>
      <c r="SAQ101" s="35"/>
      <c r="SAR101" s="35"/>
      <c r="SAS101" s="35"/>
      <c r="SAT101" s="35"/>
      <c r="SAU101" s="35"/>
      <c r="SAV101" s="35"/>
      <c r="SAW101" s="35"/>
      <c r="SAX101" s="35"/>
      <c r="SAY101" s="35"/>
      <c r="SAZ101" s="35"/>
      <c r="SBA101" s="35"/>
      <c r="SBB101" s="35"/>
      <c r="SBC101" s="35"/>
      <c r="SBD101" s="35"/>
      <c r="SBE101" s="35"/>
      <c r="SBF101" s="35"/>
      <c r="SBG101" s="35"/>
      <c r="SBH101" s="35"/>
      <c r="SBI101" s="35"/>
      <c r="SBJ101" s="35"/>
      <c r="SBK101" s="35"/>
      <c r="SBL101" s="35"/>
      <c r="SBM101" s="35"/>
      <c r="SBN101" s="35"/>
      <c r="SBO101" s="35"/>
      <c r="SBP101" s="35"/>
      <c r="SBQ101" s="35"/>
      <c r="SBR101" s="35"/>
      <c r="SBS101" s="35"/>
      <c r="SBT101" s="35"/>
      <c r="SBU101" s="35"/>
      <c r="SBV101" s="35"/>
      <c r="SBW101" s="35"/>
      <c r="SBX101" s="35"/>
      <c r="SBY101" s="35"/>
      <c r="SBZ101" s="35"/>
      <c r="SCA101" s="35"/>
      <c r="SCB101" s="35"/>
      <c r="SCC101" s="35"/>
      <c r="SCD101" s="35"/>
      <c r="SCE101" s="35"/>
      <c r="SCF101" s="35"/>
      <c r="SCG101" s="35"/>
      <c r="SCH101" s="35"/>
      <c r="SCI101" s="35"/>
      <c r="SCJ101" s="35"/>
      <c r="SCK101" s="35"/>
      <c r="SCL101" s="35"/>
      <c r="SCM101" s="35"/>
      <c r="SCN101" s="35"/>
      <c r="SCO101" s="35"/>
      <c r="SCP101" s="35"/>
      <c r="SCQ101" s="35"/>
      <c r="SCR101" s="35"/>
      <c r="SCS101" s="35"/>
      <c r="SCT101" s="35"/>
      <c r="SCU101" s="35"/>
      <c r="SCV101" s="35"/>
      <c r="SCW101" s="35"/>
      <c r="SCX101" s="35"/>
      <c r="SCY101" s="35"/>
      <c r="SCZ101" s="35"/>
      <c r="SDA101" s="35"/>
      <c r="SDB101" s="35"/>
      <c r="SDC101" s="35"/>
      <c r="SDD101" s="35"/>
      <c r="SDE101" s="35"/>
      <c r="SDF101" s="35"/>
      <c r="SDG101" s="35"/>
      <c r="SDH101" s="35"/>
      <c r="SDI101" s="35"/>
      <c r="SDJ101" s="35"/>
      <c r="SDK101" s="35"/>
      <c r="SDL101" s="35"/>
      <c r="SDM101" s="35"/>
      <c r="SDN101" s="35"/>
      <c r="SDO101" s="35"/>
      <c r="SDP101" s="35"/>
      <c r="SDQ101" s="35"/>
      <c r="SDR101" s="35"/>
      <c r="SDS101" s="35"/>
      <c r="SDT101" s="35"/>
      <c r="SDU101" s="35"/>
      <c r="SDV101" s="35"/>
      <c r="SDW101" s="35"/>
      <c r="SDX101" s="35"/>
      <c r="SDY101" s="35"/>
      <c r="SDZ101" s="35"/>
      <c r="SEA101" s="35"/>
      <c r="SEB101" s="35"/>
      <c r="SEC101" s="35"/>
      <c r="SED101" s="35"/>
      <c r="SEE101" s="35"/>
      <c r="SEF101" s="35"/>
      <c r="SEG101" s="35"/>
      <c r="SEH101" s="35"/>
      <c r="SEI101" s="35"/>
      <c r="SEJ101" s="35"/>
      <c r="SEK101" s="35"/>
      <c r="SEL101" s="35"/>
      <c r="SEM101" s="35"/>
      <c r="SEN101" s="35"/>
      <c r="SEO101" s="35"/>
      <c r="SEP101" s="35"/>
      <c r="SEQ101" s="35"/>
      <c r="SER101" s="35"/>
      <c r="SES101" s="35"/>
      <c r="SET101" s="35"/>
      <c r="SEU101" s="35"/>
      <c r="SEV101" s="35"/>
      <c r="SEW101" s="35"/>
      <c r="SEX101" s="35"/>
      <c r="SEY101" s="35"/>
      <c r="SEZ101" s="35"/>
      <c r="SFA101" s="35"/>
      <c r="SFB101" s="35"/>
      <c r="SFC101" s="35"/>
      <c r="SFD101" s="35"/>
      <c r="SFE101" s="35"/>
      <c r="SFF101" s="35"/>
      <c r="SFG101" s="35"/>
      <c r="SFH101" s="35"/>
      <c r="SFI101" s="35"/>
      <c r="SFJ101" s="35"/>
      <c r="SFK101" s="35"/>
      <c r="SFL101" s="35"/>
      <c r="SFM101" s="35"/>
      <c r="SFN101" s="35"/>
      <c r="SFO101" s="35"/>
      <c r="SFP101" s="35"/>
      <c r="SFQ101" s="35"/>
      <c r="SFR101" s="35"/>
      <c r="SFS101" s="35"/>
      <c r="SFT101" s="35"/>
      <c r="SFU101" s="35"/>
      <c r="SFV101" s="35"/>
      <c r="SFW101" s="35"/>
      <c r="SFX101" s="35"/>
      <c r="SFY101" s="35"/>
      <c r="SFZ101" s="35"/>
      <c r="SGG101" s="35"/>
      <c r="SGH101" s="35"/>
      <c r="SGI101" s="35"/>
      <c r="SGJ101" s="35"/>
      <c r="SGK101" s="35"/>
      <c r="SGL101" s="35"/>
      <c r="SGM101" s="35"/>
      <c r="SGN101" s="35"/>
      <c r="SGO101" s="35"/>
      <c r="SGP101" s="35"/>
      <c r="SGQ101" s="35"/>
      <c r="SGR101" s="35"/>
      <c r="SGS101" s="35"/>
      <c r="SGT101" s="35"/>
      <c r="SGU101" s="35"/>
      <c r="SGV101" s="35"/>
      <c r="SGW101" s="35"/>
      <c r="SGX101" s="35"/>
      <c r="SGY101" s="35"/>
      <c r="SGZ101" s="35"/>
      <c r="SHA101" s="35"/>
      <c r="SHB101" s="35"/>
      <c r="SHC101" s="35"/>
      <c r="SHD101" s="35"/>
      <c r="SHE101" s="35"/>
      <c r="SHF101" s="35"/>
      <c r="SHG101" s="35"/>
      <c r="SHH101" s="35"/>
      <c r="SHI101" s="35"/>
      <c r="SHJ101" s="35"/>
      <c r="SHK101" s="35"/>
      <c r="SHL101" s="35"/>
      <c r="SHM101" s="35"/>
      <c r="SHN101" s="35"/>
      <c r="SHO101" s="35"/>
      <c r="SHP101" s="35"/>
      <c r="SHQ101" s="35"/>
      <c r="SHR101" s="35"/>
      <c r="SHS101" s="35"/>
      <c r="SHT101" s="35"/>
      <c r="SHU101" s="35"/>
      <c r="SHV101" s="35"/>
      <c r="SHW101" s="35"/>
      <c r="SHX101" s="35"/>
      <c r="SHY101" s="35"/>
      <c r="SHZ101" s="35"/>
      <c r="SIA101" s="35"/>
      <c r="SIB101" s="35"/>
      <c r="SIC101" s="35"/>
      <c r="SID101" s="35"/>
      <c r="SIE101" s="35"/>
      <c r="SIF101" s="35"/>
      <c r="SIG101" s="35"/>
      <c r="SIH101" s="35"/>
      <c r="SII101" s="35"/>
      <c r="SIJ101" s="35"/>
      <c r="SIK101" s="35"/>
      <c r="SIL101" s="35"/>
      <c r="SIM101" s="35"/>
      <c r="SIN101" s="35"/>
      <c r="SIO101" s="35"/>
      <c r="SIP101" s="35"/>
      <c r="SIQ101" s="35"/>
      <c r="SIR101" s="35"/>
      <c r="SIS101" s="35"/>
      <c r="SIT101" s="35"/>
      <c r="SIU101" s="35"/>
      <c r="SIV101" s="35"/>
      <c r="SIW101" s="35"/>
      <c r="SIX101" s="35"/>
      <c r="SIY101" s="35"/>
      <c r="SIZ101" s="35"/>
      <c r="SJA101" s="35"/>
      <c r="SJB101" s="35"/>
      <c r="SJC101" s="35"/>
      <c r="SJD101" s="35"/>
      <c r="SJE101" s="35"/>
      <c r="SJF101" s="35"/>
      <c r="SJG101" s="35"/>
      <c r="SJH101" s="35"/>
      <c r="SJI101" s="35"/>
      <c r="SJJ101" s="35"/>
      <c r="SJK101" s="35"/>
      <c r="SJL101" s="35"/>
      <c r="SJM101" s="35"/>
      <c r="SJN101" s="35"/>
      <c r="SJO101" s="35"/>
      <c r="SJP101" s="35"/>
      <c r="SJQ101" s="35"/>
      <c r="SJR101" s="35"/>
      <c r="SJS101" s="35"/>
      <c r="SJT101" s="35"/>
      <c r="SJU101" s="35"/>
      <c r="SJV101" s="35"/>
      <c r="SJW101" s="35"/>
      <c r="SJX101" s="35"/>
      <c r="SJY101" s="35"/>
      <c r="SJZ101" s="35"/>
      <c r="SKA101" s="35"/>
      <c r="SKB101" s="35"/>
      <c r="SKC101" s="35"/>
      <c r="SKD101" s="35"/>
      <c r="SKE101" s="35"/>
      <c r="SKF101" s="35"/>
      <c r="SKG101" s="35"/>
      <c r="SKH101" s="35"/>
      <c r="SKI101" s="35"/>
      <c r="SKJ101" s="35"/>
      <c r="SKK101" s="35"/>
      <c r="SKL101" s="35"/>
      <c r="SKM101" s="35"/>
      <c r="SKN101" s="35"/>
      <c r="SKO101" s="35"/>
      <c r="SKP101" s="35"/>
      <c r="SKQ101" s="35"/>
      <c r="SKR101" s="35"/>
      <c r="SKS101" s="35"/>
      <c r="SKT101" s="35"/>
      <c r="SKU101" s="35"/>
      <c r="SKV101" s="35"/>
      <c r="SKW101" s="35"/>
      <c r="SKX101" s="35"/>
      <c r="SKY101" s="35"/>
      <c r="SKZ101" s="35"/>
      <c r="SLA101" s="35"/>
      <c r="SLB101" s="35"/>
      <c r="SLC101" s="35"/>
      <c r="SLD101" s="35"/>
      <c r="SLE101" s="35"/>
      <c r="SLF101" s="35"/>
      <c r="SLG101" s="35"/>
      <c r="SLH101" s="35"/>
      <c r="SLI101" s="35"/>
      <c r="SLJ101" s="35"/>
      <c r="SLK101" s="35"/>
      <c r="SLL101" s="35"/>
      <c r="SLM101" s="35"/>
      <c r="SLN101" s="35"/>
      <c r="SLO101" s="35"/>
      <c r="SLP101" s="35"/>
      <c r="SLQ101" s="35"/>
      <c r="SLR101" s="35"/>
      <c r="SLS101" s="35"/>
      <c r="SLT101" s="35"/>
      <c r="SLU101" s="35"/>
      <c r="SLV101" s="35"/>
      <c r="SLW101" s="35"/>
      <c r="SLX101" s="35"/>
      <c r="SLY101" s="35"/>
      <c r="SLZ101" s="35"/>
      <c r="SMA101" s="35"/>
      <c r="SMB101" s="35"/>
      <c r="SMC101" s="35"/>
      <c r="SMD101" s="35"/>
      <c r="SME101" s="35"/>
      <c r="SMF101" s="35"/>
      <c r="SMG101" s="35"/>
      <c r="SMH101" s="35"/>
      <c r="SMI101" s="35"/>
      <c r="SMJ101" s="35"/>
      <c r="SMK101" s="35"/>
      <c r="SML101" s="35"/>
      <c r="SMM101" s="35"/>
      <c r="SMN101" s="35"/>
      <c r="SMO101" s="35"/>
      <c r="SMP101" s="35"/>
      <c r="SMQ101" s="35"/>
      <c r="SMR101" s="35"/>
      <c r="SMS101" s="35"/>
      <c r="SMT101" s="35"/>
      <c r="SMU101" s="35"/>
      <c r="SMV101" s="35"/>
      <c r="SMW101" s="35"/>
      <c r="SMX101" s="35"/>
      <c r="SMY101" s="35"/>
      <c r="SMZ101" s="35"/>
      <c r="SNA101" s="35"/>
      <c r="SNB101" s="35"/>
      <c r="SNC101" s="35"/>
      <c r="SND101" s="35"/>
      <c r="SNE101" s="35"/>
      <c r="SNF101" s="35"/>
      <c r="SNG101" s="35"/>
      <c r="SNH101" s="35"/>
      <c r="SNI101" s="35"/>
      <c r="SNJ101" s="35"/>
      <c r="SNK101" s="35"/>
      <c r="SNL101" s="35"/>
      <c r="SNM101" s="35"/>
      <c r="SNN101" s="35"/>
      <c r="SNO101" s="35"/>
      <c r="SNP101" s="35"/>
      <c r="SNQ101" s="35"/>
      <c r="SNR101" s="35"/>
      <c r="SNS101" s="35"/>
      <c r="SNT101" s="35"/>
      <c r="SNU101" s="35"/>
      <c r="SNV101" s="35"/>
      <c r="SNW101" s="35"/>
      <c r="SNX101" s="35"/>
      <c r="SNY101" s="35"/>
      <c r="SNZ101" s="35"/>
      <c r="SOA101" s="35"/>
      <c r="SOB101" s="35"/>
      <c r="SOC101" s="35"/>
      <c r="SOD101" s="35"/>
      <c r="SOE101" s="35"/>
      <c r="SOF101" s="35"/>
      <c r="SOG101" s="35"/>
      <c r="SOH101" s="35"/>
      <c r="SOI101" s="35"/>
      <c r="SOJ101" s="35"/>
      <c r="SOK101" s="35"/>
      <c r="SOL101" s="35"/>
      <c r="SOM101" s="35"/>
      <c r="SON101" s="35"/>
      <c r="SOO101" s="35"/>
      <c r="SOP101" s="35"/>
      <c r="SOQ101" s="35"/>
      <c r="SOR101" s="35"/>
      <c r="SOS101" s="35"/>
      <c r="SOT101" s="35"/>
      <c r="SOU101" s="35"/>
      <c r="SOV101" s="35"/>
      <c r="SOW101" s="35"/>
      <c r="SOX101" s="35"/>
      <c r="SOY101" s="35"/>
      <c r="SOZ101" s="35"/>
      <c r="SPA101" s="35"/>
      <c r="SPB101" s="35"/>
      <c r="SPC101" s="35"/>
      <c r="SPD101" s="35"/>
      <c r="SPE101" s="35"/>
      <c r="SPF101" s="35"/>
      <c r="SPG101" s="35"/>
      <c r="SPH101" s="35"/>
      <c r="SPI101" s="35"/>
      <c r="SPJ101" s="35"/>
      <c r="SPK101" s="35"/>
      <c r="SPL101" s="35"/>
      <c r="SPM101" s="35"/>
      <c r="SPN101" s="35"/>
      <c r="SPO101" s="35"/>
      <c r="SPP101" s="35"/>
      <c r="SPQ101" s="35"/>
      <c r="SPR101" s="35"/>
      <c r="SPS101" s="35"/>
      <c r="SPT101" s="35"/>
      <c r="SPU101" s="35"/>
      <c r="SPV101" s="35"/>
      <c r="SQC101" s="35"/>
      <c r="SQD101" s="35"/>
      <c r="SQE101" s="35"/>
      <c r="SQF101" s="35"/>
      <c r="SQG101" s="35"/>
      <c r="SQH101" s="35"/>
      <c r="SQI101" s="35"/>
      <c r="SQJ101" s="35"/>
      <c r="SQK101" s="35"/>
      <c r="SQL101" s="35"/>
      <c r="SQM101" s="35"/>
      <c r="SQN101" s="35"/>
      <c r="SQO101" s="35"/>
      <c r="SQP101" s="35"/>
      <c r="SQQ101" s="35"/>
      <c r="SQR101" s="35"/>
      <c r="SQS101" s="35"/>
      <c r="SQT101" s="35"/>
      <c r="SQU101" s="35"/>
      <c r="SQV101" s="35"/>
      <c r="SQW101" s="35"/>
      <c r="SQX101" s="35"/>
      <c r="SQY101" s="35"/>
      <c r="SQZ101" s="35"/>
      <c r="SRA101" s="35"/>
      <c r="SRB101" s="35"/>
      <c r="SRC101" s="35"/>
      <c r="SRD101" s="35"/>
      <c r="SRE101" s="35"/>
      <c r="SRF101" s="35"/>
      <c r="SRG101" s="35"/>
      <c r="SRH101" s="35"/>
      <c r="SRI101" s="35"/>
      <c r="SRJ101" s="35"/>
      <c r="SRK101" s="35"/>
      <c r="SRL101" s="35"/>
      <c r="SRM101" s="35"/>
      <c r="SRN101" s="35"/>
      <c r="SRO101" s="35"/>
      <c r="SRP101" s="35"/>
      <c r="SRQ101" s="35"/>
      <c r="SRR101" s="35"/>
      <c r="SRS101" s="35"/>
      <c r="SRT101" s="35"/>
      <c r="SRU101" s="35"/>
      <c r="SRV101" s="35"/>
      <c r="SRW101" s="35"/>
      <c r="SRX101" s="35"/>
      <c r="SRY101" s="35"/>
      <c r="SRZ101" s="35"/>
      <c r="SSA101" s="35"/>
      <c r="SSB101" s="35"/>
      <c r="SSC101" s="35"/>
      <c r="SSD101" s="35"/>
      <c r="SSE101" s="35"/>
      <c r="SSF101" s="35"/>
      <c r="SSG101" s="35"/>
      <c r="SSH101" s="35"/>
      <c r="SSI101" s="35"/>
      <c r="SSJ101" s="35"/>
      <c r="SSK101" s="35"/>
      <c r="SSL101" s="35"/>
      <c r="SSM101" s="35"/>
      <c r="SSN101" s="35"/>
      <c r="SSO101" s="35"/>
      <c r="SSP101" s="35"/>
      <c r="SSQ101" s="35"/>
      <c r="SSR101" s="35"/>
      <c r="SSS101" s="35"/>
      <c r="SST101" s="35"/>
      <c r="SSU101" s="35"/>
      <c r="SSV101" s="35"/>
      <c r="SSW101" s="35"/>
      <c r="SSX101" s="35"/>
      <c r="SSY101" s="35"/>
      <c r="SSZ101" s="35"/>
      <c r="STA101" s="35"/>
      <c r="STB101" s="35"/>
      <c r="STC101" s="35"/>
      <c r="STD101" s="35"/>
      <c r="STE101" s="35"/>
      <c r="STF101" s="35"/>
      <c r="STG101" s="35"/>
      <c r="STH101" s="35"/>
      <c r="STI101" s="35"/>
      <c r="STJ101" s="35"/>
      <c r="STK101" s="35"/>
      <c r="STL101" s="35"/>
      <c r="STM101" s="35"/>
      <c r="STN101" s="35"/>
      <c r="STO101" s="35"/>
      <c r="STP101" s="35"/>
      <c r="STQ101" s="35"/>
      <c r="STR101" s="35"/>
      <c r="STS101" s="35"/>
      <c r="STT101" s="35"/>
      <c r="STU101" s="35"/>
      <c r="STV101" s="35"/>
      <c r="STW101" s="35"/>
      <c r="STX101" s="35"/>
      <c r="STY101" s="35"/>
      <c r="STZ101" s="35"/>
      <c r="SUA101" s="35"/>
      <c r="SUB101" s="35"/>
      <c r="SUC101" s="35"/>
      <c r="SUD101" s="35"/>
      <c r="SUE101" s="35"/>
      <c r="SUF101" s="35"/>
      <c r="SUG101" s="35"/>
      <c r="SUH101" s="35"/>
      <c r="SUI101" s="35"/>
      <c r="SUJ101" s="35"/>
      <c r="SUK101" s="35"/>
      <c r="SUL101" s="35"/>
      <c r="SUM101" s="35"/>
      <c r="SUN101" s="35"/>
      <c r="SUO101" s="35"/>
      <c r="SUP101" s="35"/>
      <c r="SUQ101" s="35"/>
      <c r="SUR101" s="35"/>
      <c r="SUS101" s="35"/>
      <c r="SUT101" s="35"/>
      <c r="SUU101" s="35"/>
      <c r="SUV101" s="35"/>
      <c r="SUW101" s="35"/>
      <c r="SUX101" s="35"/>
      <c r="SUY101" s="35"/>
      <c r="SUZ101" s="35"/>
      <c r="SVA101" s="35"/>
      <c r="SVB101" s="35"/>
      <c r="SVC101" s="35"/>
      <c r="SVD101" s="35"/>
      <c r="SVE101" s="35"/>
      <c r="SVF101" s="35"/>
      <c r="SVG101" s="35"/>
      <c r="SVH101" s="35"/>
      <c r="SVI101" s="35"/>
      <c r="SVJ101" s="35"/>
      <c r="SVK101" s="35"/>
      <c r="SVL101" s="35"/>
      <c r="SVM101" s="35"/>
      <c r="SVN101" s="35"/>
      <c r="SVO101" s="35"/>
      <c r="SVP101" s="35"/>
      <c r="SVQ101" s="35"/>
      <c r="SVR101" s="35"/>
      <c r="SVS101" s="35"/>
      <c r="SVT101" s="35"/>
      <c r="SVU101" s="35"/>
      <c r="SVV101" s="35"/>
      <c r="SVW101" s="35"/>
      <c r="SVX101" s="35"/>
      <c r="SVY101" s="35"/>
      <c r="SVZ101" s="35"/>
      <c r="SWA101" s="35"/>
      <c r="SWB101" s="35"/>
      <c r="SWC101" s="35"/>
      <c r="SWD101" s="35"/>
      <c r="SWE101" s="35"/>
      <c r="SWF101" s="35"/>
      <c r="SWG101" s="35"/>
      <c r="SWH101" s="35"/>
      <c r="SWI101" s="35"/>
      <c r="SWJ101" s="35"/>
      <c r="SWK101" s="35"/>
      <c r="SWL101" s="35"/>
      <c r="SWM101" s="35"/>
      <c r="SWN101" s="35"/>
      <c r="SWO101" s="35"/>
      <c r="SWP101" s="35"/>
      <c r="SWQ101" s="35"/>
      <c r="SWR101" s="35"/>
      <c r="SWS101" s="35"/>
      <c r="SWT101" s="35"/>
      <c r="SWU101" s="35"/>
      <c r="SWV101" s="35"/>
      <c r="SWW101" s="35"/>
      <c r="SWX101" s="35"/>
      <c r="SWY101" s="35"/>
      <c r="SWZ101" s="35"/>
      <c r="SXA101" s="35"/>
      <c r="SXB101" s="35"/>
      <c r="SXC101" s="35"/>
      <c r="SXD101" s="35"/>
      <c r="SXE101" s="35"/>
      <c r="SXF101" s="35"/>
      <c r="SXG101" s="35"/>
      <c r="SXH101" s="35"/>
      <c r="SXI101" s="35"/>
      <c r="SXJ101" s="35"/>
      <c r="SXK101" s="35"/>
      <c r="SXL101" s="35"/>
      <c r="SXM101" s="35"/>
      <c r="SXN101" s="35"/>
      <c r="SXO101" s="35"/>
      <c r="SXP101" s="35"/>
      <c r="SXQ101" s="35"/>
      <c r="SXR101" s="35"/>
      <c r="SXS101" s="35"/>
      <c r="SXT101" s="35"/>
      <c r="SXU101" s="35"/>
      <c r="SXV101" s="35"/>
      <c r="SXW101" s="35"/>
      <c r="SXX101" s="35"/>
      <c r="SXY101" s="35"/>
      <c r="SXZ101" s="35"/>
      <c r="SYA101" s="35"/>
      <c r="SYB101" s="35"/>
      <c r="SYC101" s="35"/>
      <c r="SYD101" s="35"/>
      <c r="SYE101" s="35"/>
      <c r="SYF101" s="35"/>
      <c r="SYG101" s="35"/>
      <c r="SYH101" s="35"/>
      <c r="SYI101" s="35"/>
      <c r="SYJ101" s="35"/>
      <c r="SYK101" s="35"/>
      <c r="SYL101" s="35"/>
      <c r="SYM101" s="35"/>
      <c r="SYN101" s="35"/>
      <c r="SYO101" s="35"/>
      <c r="SYP101" s="35"/>
      <c r="SYQ101" s="35"/>
      <c r="SYR101" s="35"/>
      <c r="SYS101" s="35"/>
      <c r="SYT101" s="35"/>
      <c r="SYU101" s="35"/>
      <c r="SYV101" s="35"/>
      <c r="SYW101" s="35"/>
      <c r="SYX101" s="35"/>
      <c r="SYY101" s="35"/>
      <c r="SYZ101" s="35"/>
      <c r="SZA101" s="35"/>
      <c r="SZB101" s="35"/>
      <c r="SZC101" s="35"/>
      <c r="SZD101" s="35"/>
      <c r="SZE101" s="35"/>
      <c r="SZF101" s="35"/>
      <c r="SZG101" s="35"/>
      <c r="SZH101" s="35"/>
      <c r="SZI101" s="35"/>
      <c r="SZJ101" s="35"/>
      <c r="SZK101" s="35"/>
      <c r="SZL101" s="35"/>
      <c r="SZM101" s="35"/>
      <c r="SZN101" s="35"/>
      <c r="SZO101" s="35"/>
      <c r="SZP101" s="35"/>
      <c r="SZQ101" s="35"/>
      <c r="SZR101" s="35"/>
      <c r="SZY101" s="35"/>
      <c r="SZZ101" s="35"/>
      <c r="TAA101" s="35"/>
      <c r="TAB101" s="35"/>
      <c r="TAC101" s="35"/>
      <c r="TAD101" s="35"/>
      <c r="TAE101" s="35"/>
      <c r="TAF101" s="35"/>
      <c r="TAG101" s="35"/>
      <c r="TAH101" s="35"/>
      <c r="TAI101" s="35"/>
      <c r="TAJ101" s="35"/>
      <c r="TAK101" s="35"/>
      <c r="TAL101" s="35"/>
      <c r="TAM101" s="35"/>
      <c r="TAN101" s="35"/>
      <c r="TAO101" s="35"/>
      <c r="TAP101" s="35"/>
      <c r="TAQ101" s="35"/>
      <c r="TAR101" s="35"/>
      <c r="TAS101" s="35"/>
      <c r="TAT101" s="35"/>
      <c r="TAU101" s="35"/>
      <c r="TAV101" s="35"/>
      <c r="TAW101" s="35"/>
      <c r="TAX101" s="35"/>
      <c r="TAY101" s="35"/>
      <c r="TAZ101" s="35"/>
      <c r="TBA101" s="35"/>
      <c r="TBB101" s="35"/>
      <c r="TBC101" s="35"/>
      <c r="TBD101" s="35"/>
      <c r="TBE101" s="35"/>
      <c r="TBF101" s="35"/>
      <c r="TBG101" s="35"/>
      <c r="TBH101" s="35"/>
      <c r="TBI101" s="35"/>
      <c r="TBJ101" s="35"/>
      <c r="TBK101" s="35"/>
      <c r="TBL101" s="35"/>
      <c r="TBM101" s="35"/>
      <c r="TBN101" s="35"/>
      <c r="TBO101" s="35"/>
      <c r="TBP101" s="35"/>
      <c r="TBQ101" s="35"/>
      <c r="TBR101" s="35"/>
      <c r="TBS101" s="35"/>
      <c r="TBT101" s="35"/>
      <c r="TBU101" s="35"/>
      <c r="TBV101" s="35"/>
      <c r="TBW101" s="35"/>
      <c r="TBX101" s="35"/>
      <c r="TBY101" s="35"/>
      <c r="TBZ101" s="35"/>
      <c r="TCA101" s="35"/>
      <c r="TCB101" s="35"/>
      <c r="TCC101" s="35"/>
      <c r="TCD101" s="35"/>
      <c r="TCE101" s="35"/>
      <c r="TCF101" s="35"/>
      <c r="TCG101" s="35"/>
      <c r="TCH101" s="35"/>
      <c r="TCI101" s="35"/>
      <c r="TCJ101" s="35"/>
      <c r="TCK101" s="35"/>
      <c r="TCL101" s="35"/>
      <c r="TCM101" s="35"/>
      <c r="TCN101" s="35"/>
      <c r="TCO101" s="35"/>
      <c r="TCP101" s="35"/>
      <c r="TCQ101" s="35"/>
      <c r="TCR101" s="35"/>
      <c r="TCS101" s="35"/>
      <c r="TCT101" s="35"/>
      <c r="TCU101" s="35"/>
      <c r="TCV101" s="35"/>
      <c r="TCW101" s="35"/>
      <c r="TCX101" s="35"/>
      <c r="TCY101" s="35"/>
      <c r="TCZ101" s="35"/>
      <c r="TDA101" s="35"/>
      <c r="TDB101" s="35"/>
      <c r="TDC101" s="35"/>
      <c r="TDD101" s="35"/>
      <c r="TDE101" s="35"/>
      <c r="TDF101" s="35"/>
      <c r="TDG101" s="35"/>
      <c r="TDH101" s="35"/>
      <c r="TDI101" s="35"/>
      <c r="TDJ101" s="35"/>
      <c r="TDK101" s="35"/>
      <c r="TDL101" s="35"/>
      <c r="TDM101" s="35"/>
      <c r="TDN101" s="35"/>
      <c r="TDO101" s="35"/>
      <c r="TDP101" s="35"/>
      <c r="TDQ101" s="35"/>
      <c r="TDR101" s="35"/>
      <c r="TDS101" s="35"/>
      <c r="TDT101" s="35"/>
      <c r="TDU101" s="35"/>
      <c r="TDV101" s="35"/>
      <c r="TDW101" s="35"/>
      <c r="TDX101" s="35"/>
      <c r="TDY101" s="35"/>
      <c r="TDZ101" s="35"/>
      <c r="TEA101" s="35"/>
      <c r="TEB101" s="35"/>
      <c r="TEC101" s="35"/>
      <c r="TED101" s="35"/>
      <c r="TEE101" s="35"/>
      <c r="TEF101" s="35"/>
      <c r="TEG101" s="35"/>
      <c r="TEH101" s="35"/>
      <c r="TEI101" s="35"/>
      <c r="TEJ101" s="35"/>
      <c r="TEK101" s="35"/>
      <c r="TEL101" s="35"/>
      <c r="TEM101" s="35"/>
      <c r="TEN101" s="35"/>
      <c r="TEO101" s="35"/>
      <c r="TEP101" s="35"/>
      <c r="TEQ101" s="35"/>
      <c r="TER101" s="35"/>
      <c r="TES101" s="35"/>
      <c r="TET101" s="35"/>
      <c r="TEU101" s="35"/>
      <c r="TEV101" s="35"/>
      <c r="TEW101" s="35"/>
      <c r="TEX101" s="35"/>
      <c r="TEY101" s="35"/>
      <c r="TEZ101" s="35"/>
      <c r="TFA101" s="35"/>
      <c r="TFB101" s="35"/>
      <c r="TFC101" s="35"/>
      <c r="TFD101" s="35"/>
      <c r="TFE101" s="35"/>
      <c r="TFF101" s="35"/>
      <c r="TFG101" s="35"/>
      <c r="TFH101" s="35"/>
      <c r="TFI101" s="35"/>
      <c r="TFJ101" s="35"/>
      <c r="TFK101" s="35"/>
      <c r="TFL101" s="35"/>
      <c r="TFM101" s="35"/>
      <c r="TFN101" s="35"/>
      <c r="TFO101" s="35"/>
      <c r="TFP101" s="35"/>
      <c r="TFQ101" s="35"/>
      <c r="TFR101" s="35"/>
      <c r="TFS101" s="35"/>
      <c r="TFT101" s="35"/>
      <c r="TFU101" s="35"/>
      <c r="TFV101" s="35"/>
      <c r="TFW101" s="35"/>
      <c r="TFX101" s="35"/>
      <c r="TFY101" s="35"/>
      <c r="TFZ101" s="35"/>
      <c r="TGA101" s="35"/>
      <c r="TGB101" s="35"/>
      <c r="TGC101" s="35"/>
      <c r="TGD101" s="35"/>
      <c r="TGE101" s="35"/>
      <c r="TGF101" s="35"/>
      <c r="TGG101" s="35"/>
      <c r="TGH101" s="35"/>
      <c r="TGI101" s="35"/>
      <c r="TGJ101" s="35"/>
      <c r="TGK101" s="35"/>
      <c r="TGL101" s="35"/>
      <c r="TGM101" s="35"/>
      <c r="TGN101" s="35"/>
      <c r="TGO101" s="35"/>
      <c r="TGP101" s="35"/>
      <c r="TGQ101" s="35"/>
      <c r="TGR101" s="35"/>
      <c r="TGS101" s="35"/>
      <c r="TGT101" s="35"/>
      <c r="TGU101" s="35"/>
      <c r="TGV101" s="35"/>
      <c r="TGW101" s="35"/>
      <c r="TGX101" s="35"/>
      <c r="TGY101" s="35"/>
      <c r="TGZ101" s="35"/>
      <c r="THA101" s="35"/>
      <c r="THB101" s="35"/>
      <c r="THC101" s="35"/>
      <c r="THD101" s="35"/>
      <c r="THE101" s="35"/>
      <c r="THF101" s="35"/>
      <c r="THG101" s="35"/>
      <c r="THH101" s="35"/>
      <c r="THI101" s="35"/>
      <c r="THJ101" s="35"/>
      <c r="THK101" s="35"/>
      <c r="THL101" s="35"/>
      <c r="THM101" s="35"/>
      <c r="THN101" s="35"/>
      <c r="THO101" s="35"/>
      <c r="THP101" s="35"/>
      <c r="THQ101" s="35"/>
      <c r="THR101" s="35"/>
      <c r="THS101" s="35"/>
      <c r="THT101" s="35"/>
      <c r="THU101" s="35"/>
      <c r="THV101" s="35"/>
      <c r="THW101" s="35"/>
      <c r="THX101" s="35"/>
      <c r="THY101" s="35"/>
      <c r="THZ101" s="35"/>
      <c r="TIA101" s="35"/>
      <c r="TIB101" s="35"/>
      <c r="TIC101" s="35"/>
      <c r="TID101" s="35"/>
      <c r="TIE101" s="35"/>
      <c r="TIF101" s="35"/>
      <c r="TIG101" s="35"/>
      <c r="TIH101" s="35"/>
      <c r="TII101" s="35"/>
      <c r="TIJ101" s="35"/>
      <c r="TIK101" s="35"/>
      <c r="TIL101" s="35"/>
      <c r="TIM101" s="35"/>
      <c r="TIN101" s="35"/>
      <c r="TIO101" s="35"/>
      <c r="TIP101" s="35"/>
      <c r="TIQ101" s="35"/>
      <c r="TIR101" s="35"/>
      <c r="TIS101" s="35"/>
      <c r="TIT101" s="35"/>
      <c r="TIU101" s="35"/>
      <c r="TIV101" s="35"/>
      <c r="TIW101" s="35"/>
      <c r="TIX101" s="35"/>
      <c r="TIY101" s="35"/>
      <c r="TIZ101" s="35"/>
      <c r="TJA101" s="35"/>
      <c r="TJB101" s="35"/>
      <c r="TJC101" s="35"/>
      <c r="TJD101" s="35"/>
      <c r="TJE101" s="35"/>
      <c r="TJF101" s="35"/>
      <c r="TJG101" s="35"/>
      <c r="TJH101" s="35"/>
      <c r="TJI101" s="35"/>
      <c r="TJJ101" s="35"/>
      <c r="TJK101" s="35"/>
      <c r="TJL101" s="35"/>
      <c r="TJM101" s="35"/>
      <c r="TJN101" s="35"/>
      <c r="TJU101" s="35"/>
      <c r="TJV101" s="35"/>
      <c r="TJW101" s="35"/>
      <c r="TJX101" s="35"/>
      <c r="TJY101" s="35"/>
      <c r="TJZ101" s="35"/>
      <c r="TKA101" s="35"/>
      <c r="TKB101" s="35"/>
      <c r="TKC101" s="35"/>
      <c r="TKD101" s="35"/>
      <c r="TKE101" s="35"/>
      <c r="TKF101" s="35"/>
      <c r="TKG101" s="35"/>
      <c r="TKH101" s="35"/>
      <c r="TKI101" s="35"/>
      <c r="TKJ101" s="35"/>
      <c r="TKK101" s="35"/>
      <c r="TKL101" s="35"/>
      <c r="TKM101" s="35"/>
      <c r="TKN101" s="35"/>
      <c r="TKO101" s="35"/>
      <c r="TKP101" s="35"/>
      <c r="TKQ101" s="35"/>
      <c r="TKR101" s="35"/>
      <c r="TKS101" s="35"/>
      <c r="TKT101" s="35"/>
      <c r="TKU101" s="35"/>
      <c r="TKV101" s="35"/>
      <c r="TKW101" s="35"/>
      <c r="TKX101" s="35"/>
      <c r="TKY101" s="35"/>
      <c r="TKZ101" s="35"/>
      <c r="TLA101" s="35"/>
      <c r="TLB101" s="35"/>
      <c r="TLC101" s="35"/>
      <c r="TLD101" s="35"/>
      <c r="TLE101" s="35"/>
      <c r="TLF101" s="35"/>
      <c r="TLG101" s="35"/>
      <c r="TLH101" s="35"/>
      <c r="TLI101" s="35"/>
      <c r="TLJ101" s="35"/>
      <c r="TLK101" s="35"/>
      <c r="TLL101" s="35"/>
      <c r="TLM101" s="35"/>
      <c r="TLN101" s="35"/>
      <c r="TLO101" s="35"/>
      <c r="TLP101" s="35"/>
      <c r="TLQ101" s="35"/>
      <c r="TLR101" s="35"/>
      <c r="TLS101" s="35"/>
      <c r="TLT101" s="35"/>
      <c r="TLU101" s="35"/>
      <c r="TLV101" s="35"/>
      <c r="TLW101" s="35"/>
      <c r="TLX101" s="35"/>
      <c r="TLY101" s="35"/>
      <c r="TLZ101" s="35"/>
      <c r="TMA101" s="35"/>
      <c r="TMB101" s="35"/>
      <c r="TMC101" s="35"/>
      <c r="TMD101" s="35"/>
      <c r="TME101" s="35"/>
      <c r="TMF101" s="35"/>
      <c r="TMG101" s="35"/>
      <c r="TMH101" s="35"/>
      <c r="TMI101" s="35"/>
      <c r="TMJ101" s="35"/>
      <c r="TMK101" s="35"/>
      <c r="TML101" s="35"/>
      <c r="TMM101" s="35"/>
      <c r="TMN101" s="35"/>
      <c r="TMO101" s="35"/>
      <c r="TMP101" s="35"/>
      <c r="TMQ101" s="35"/>
      <c r="TMR101" s="35"/>
      <c r="TMS101" s="35"/>
      <c r="TMT101" s="35"/>
      <c r="TMU101" s="35"/>
      <c r="TMV101" s="35"/>
      <c r="TMW101" s="35"/>
      <c r="TMX101" s="35"/>
      <c r="TMY101" s="35"/>
      <c r="TMZ101" s="35"/>
      <c r="TNA101" s="35"/>
      <c r="TNB101" s="35"/>
      <c r="TNC101" s="35"/>
      <c r="TND101" s="35"/>
      <c r="TNE101" s="35"/>
      <c r="TNF101" s="35"/>
      <c r="TNG101" s="35"/>
      <c r="TNH101" s="35"/>
      <c r="TNI101" s="35"/>
      <c r="TNJ101" s="35"/>
      <c r="TNK101" s="35"/>
      <c r="TNL101" s="35"/>
      <c r="TNM101" s="35"/>
      <c r="TNN101" s="35"/>
      <c r="TNO101" s="35"/>
      <c r="TNP101" s="35"/>
      <c r="TNQ101" s="35"/>
      <c r="TNR101" s="35"/>
      <c r="TNS101" s="35"/>
      <c r="TNT101" s="35"/>
      <c r="TNU101" s="35"/>
      <c r="TNV101" s="35"/>
      <c r="TNW101" s="35"/>
      <c r="TNX101" s="35"/>
      <c r="TNY101" s="35"/>
      <c r="TNZ101" s="35"/>
      <c r="TOA101" s="35"/>
      <c r="TOB101" s="35"/>
      <c r="TOC101" s="35"/>
      <c r="TOD101" s="35"/>
      <c r="TOE101" s="35"/>
      <c r="TOF101" s="35"/>
      <c r="TOG101" s="35"/>
      <c r="TOH101" s="35"/>
      <c r="TOI101" s="35"/>
      <c r="TOJ101" s="35"/>
      <c r="TOK101" s="35"/>
      <c r="TOL101" s="35"/>
      <c r="TOM101" s="35"/>
      <c r="TON101" s="35"/>
      <c r="TOO101" s="35"/>
      <c r="TOP101" s="35"/>
      <c r="TOQ101" s="35"/>
      <c r="TOR101" s="35"/>
      <c r="TOS101" s="35"/>
      <c r="TOT101" s="35"/>
      <c r="TOU101" s="35"/>
      <c r="TOV101" s="35"/>
      <c r="TOW101" s="35"/>
      <c r="TOX101" s="35"/>
      <c r="TOY101" s="35"/>
      <c r="TOZ101" s="35"/>
      <c r="TPA101" s="35"/>
      <c r="TPB101" s="35"/>
      <c r="TPC101" s="35"/>
      <c r="TPD101" s="35"/>
      <c r="TPE101" s="35"/>
      <c r="TPF101" s="35"/>
      <c r="TPG101" s="35"/>
      <c r="TPH101" s="35"/>
      <c r="TPI101" s="35"/>
      <c r="TPJ101" s="35"/>
      <c r="TPK101" s="35"/>
      <c r="TPL101" s="35"/>
      <c r="TPM101" s="35"/>
      <c r="TPN101" s="35"/>
      <c r="TPO101" s="35"/>
      <c r="TPP101" s="35"/>
      <c r="TPQ101" s="35"/>
      <c r="TPR101" s="35"/>
      <c r="TPS101" s="35"/>
      <c r="TPT101" s="35"/>
      <c r="TPU101" s="35"/>
      <c r="TPV101" s="35"/>
      <c r="TPW101" s="35"/>
      <c r="TPX101" s="35"/>
      <c r="TPY101" s="35"/>
      <c r="TPZ101" s="35"/>
      <c r="TQA101" s="35"/>
      <c r="TQB101" s="35"/>
      <c r="TQC101" s="35"/>
      <c r="TQD101" s="35"/>
      <c r="TQE101" s="35"/>
      <c r="TQF101" s="35"/>
      <c r="TQG101" s="35"/>
      <c r="TQH101" s="35"/>
      <c r="TQI101" s="35"/>
      <c r="TQJ101" s="35"/>
      <c r="TQK101" s="35"/>
      <c r="TQL101" s="35"/>
      <c r="TQM101" s="35"/>
      <c r="TQN101" s="35"/>
      <c r="TQO101" s="35"/>
      <c r="TQP101" s="35"/>
      <c r="TQQ101" s="35"/>
      <c r="TQR101" s="35"/>
      <c r="TQS101" s="35"/>
      <c r="TQT101" s="35"/>
      <c r="TQU101" s="35"/>
      <c r="TQV101" s="35"/>
      <c r="TQW101" s="35"/>
      <c r="TQX101" s="35"/>
      <c r="TQY101" s="35"/>
      <c r="TQZ101" s="35"/>
      <c r="TRA101" s="35"/>
      <c r="TRB101" s="35"/>
      <c r="TRC101" s="35"/>
      <c r="TRD101" s="35"/>
      <c r="TRE101" s="35"/>
      <c r="TRF101" s="35"/>
      <c r="TRG101" s="35"/>
      <c r="TRH101" s="35"/>
      <c r="TRI101" s="35"/>
      <c r="TRJ101" s="35"/>
      <c r="TRK101" s="35"/>
      <c r="TRL101" s="35"/>
      <c r="TRM101" s="35"/>
      <c r="TRN101" s="35"/>
      <c r="TRO101" s="35"/>
      <c r="TRP101" s="35"/>
      <c r="TRQ101" s="35"/>
      <c r="TRR101" s="35"/>
      <c r="TRS101" s="35"/>
      <c r="TRT101" s="35"/>
      <c r="TRU101" s="35"/>
      <c r="TRV101" s="35"/>
      <c r="TRW101" s="35"/>
      <c r="TRX101" s="35"/>
      <c r="TRY101" s="35"/>
      <c r="TRZ101" s="35"/>
      <c r="TSA101" s="35"/>
      <c r="TSB101" s="35"/>
      <c r="TSC101" s="35"/>
      <c r="TSD101" s="35"/>
      <c r="TSE101" s="35"/>
      <c r="TSF101" s="35"/>
      <c r="TSG101" s="35"/>
      <c r="TSH101" s="35"/>
      <c r="TSI101" s="35"/>
      <c r="TSJ101" s="35"/>
      <c r="TSK101" s="35"/>
      <c r="TSL101" s="35"/>
      <c r="TSM101" s="35"/>
      <c r="TSN101" s="35"/>
      <c r="TSO101" s="35"/>
      <c r="TSP101" s="35"/>
      <c r="TSQ101" s="35"/>
      <c r="TSR101" s="35"/>
      <c r="TSS101" s="35"/>
      <c r="TST101" s="35"/>
      <c r="TSU101" s="35"/>
      <c r="TSV101" s="35"/>
      <c r="TSW101" s="35"/>
      <c r="TSX101" s="35"/>
      <c r="TSY101" s="35"/>
      <c r="TSZ101" s="35"/>
      <c r="TTA101" s="35"/>
      <c r="TTB101" s="35"/>
      <c r="TTC101" s="35"/>
      <c r="TTD101" s="35"/>
      <c r="TTE101" s="35"/>
      <c r="TTF101" s="35"/>
      <c r="TTG101" s="35"/>
      <c r="TTH101" s="35"/>
      <c r="TTI101" s="35"/>
      <c r="TTJ101" s="35"/>
      <c r="TTQ101" s="35"/>
      <c r="TTR101" s="35"/>
      <c r="TTS101" s="35"/>
      <c r="TTT101" s="35"/>
      <c r="TTU101" s="35"/>
      <c r="TTV101" s="35"/>
      <c r="TTW101" s="35"/>
      <c r="TTX101" s="35"/>
      <c r="TTY101" s="35"/>
      <c r="TTZ101" s="35"/>
      <c r="TUA101" s="35"/>
      <c r="TUB101" s="35"/>
      <c r="TUC101" s="35"/>
      <c r="TUD101" s="35"/>
      <c r="TUE101" s="35"/>
      <c r="TUF101" s="35"/>
      <c r="TUG101" s="35"/>
      <c r="TUH101" s="35"/>
      <c r="TUI101" s="35"/>
      <c r="TUJ101" s="35"/>
      <c r="TUK101" s="35"/>
      <c r="TUL101" s="35"/>
      <c r="TUM101" s="35"/>
      <c r="TUN101" s="35"/>
      <c r="TUO101" s="35"/>
      <c r="TUP101" s="35"/>
      <c r="TUQ101" s="35"/>
      <c r="TUR101" s="35"/>
      <c r="TUS101" s="35"/>
      <c r="TUT101" s="35"/>
      <c r="TUU101" s="35"/>
      <c r="TUV101" s="35"/>
      <c r="TUW101" s="35"/>
      <c r="TUX101" s="35"/>
      <c r="TUY101" s="35"/>
      <c r="TUZ101" s="35"/>
      <c r="TVA101" s="35"/>
      <c r="TVB101" s="35"/>
      <c r="TVC101" s="35"/>
      <c r="TVD101" s="35"/>
      <c r="TVE101" s="35"/>
      <c r="TVF101" s="35"/>
      <c r="TVG101" s="35"/>
      <c r="TVH101" s="35"/>
      <c r="TVI101" s="35"/>
      <c r="TVJ101" s="35"/>
      <c r="TVK101" s="35"/>
      <c r="TVL101" s="35"/>
      <c r="TVM101" s="35"/>
      <c r="TVN101" s="35"/>
      <c r="TVO101" s="35"/>
      <c r="TVP101" s="35"/>
      <c r="TVQ101" s="35"/>
      <c r="TVR101" s="35"/>
      <c r="TVS101" s="35"/>
      <c r="TVT101" s="35"/>
      <c r="TVU101" s="35"/>
      <c r="TVV101" s="35"/>
      <c r="TVW101" s="35"/>
      <c r="TVX101" s="35"/>
      <c r="TVY101" s="35"/>
      <c r="TVZ101" s="35"/>
      <c r="TWA101" s="35"/>
      <c r="TWB101" s="35"/>
      <c r="TWC101" s="35"/>
      <c r="TWD101" s="35"/>
      <c r="TWE101" s="35"/>
      <c r="TWF101" s="35"/>
      <c r="TWG101" s="35"/>
      <c r="TWH101" s="35"/>
      <c r="TWI101" s="35"/>
      <c r="TWJ101" s="35"/>
      <c r="TWK101" s="35"/>
      <c r="TWL101" s="35"/>
      <c r="TWM101" s="35"/>
      <c r="TWN101" s="35"/>
      <c r="TWO101" s="35"/>
      <c r="TWP101" s="35"/>
      <c r="TWQ101" s="35"/>
      <c r="TWR101" s="35"/>
      <c r="TWS101" s="35"/>
      <c r="TWT101" s="35"/>
      <c r="TWU101" s="35"/>
      <c r="TWV101" s="35"/>
      <c r="TWW101" s="35"/>
      <c r="TWX101" s="35"/>
      <c r="TWY101" s="35"/>
      <c r="TWZ101" s="35"/>
      <c r="TXA101" s="35"/>
      <c r="TXB101" s="35"/>
      <c r="TXC101" s="35"/>
      <c r="TXD101" s="35"/>
      <c r="TXE101" s="35"/>
      <c r="TXF101" s="35"/>
      <c r="TXG101" s="35"/>
      <c r="TXH101" s="35"/>
      <c r="TXI101" s="35"/>
      <c r="TXJ101" s="35"/>
      <c r="TXK101" s="35"/>
      <c r="TXL101" s="35"/>
      <c r="TXM101" s="35"/>
      <c r="TXN101" s="35"/>
      <c r="TXO101" s="35"/>
      <c r="TXP101" s="35"/>
      <c r="TXQ101" s="35"/>
      <c r="TXR101" s="35"/>
      <c r="TXS101" s="35"/>
      <c r="TXT101" s="35"/>
      <c r="TXU101" s="35"/>
      <c r="TXV101" s="35"/>
      <c r="TXW101" s="35"/>
      <c r="TXX101" s="35"/>
      <c r="TXY101" s="35"/>
      <c r="TXZ101" s="35"/>
      <c r="TYA101" s="35"/>
      <c r="TYB101" s="35"/>
      <c r="TYC101" s="35"/>
      <c r="TYD101" s="35"/>
      <c r="TYE101" s="35"/>
      <c r="TYF101" s="35"/>
      <c r="TYG101" s="35"/>
      <c r="TYH101" s="35"/>
      <c r="TYI101" s="35"/>
      <c r="TYJ101" s="35"/>
      <c r="TYK101" s="35"/>
      <c r="TYL101" s="35"/>
      <c r="TYM101" s="35"/>
      <c r="TYN101" s="35"/>
      <c r="TYO101" s="35"/>
      <c r="TYP101" s="35"/>
      <c r="TYQ101" s="35"/>
      <c r="TYR101" s="35"/>
      <c r="TYS101" s="35"/>
      <c r="TYT101" s="35"/>
      <c r="TYU101" s="35"/>
      <c r="TYV101" s="35"/>
      <c r="TYW101" s="35"/>
      <c r="TYX101" s="35"/>
      <c r="TYY101" s="35"/>
      <c r="TYZ101" s="35"/>
      <c r="TZA101" s="35"/>
      <c r="TZB101" s="35"/>
      <c r="TZC101" s="35"/>
      <c r="TZD101" s="35"/>
      <c r="TZE101" s="35"/>
      <c r="TZF101" s="35"/>
      <c r="TZG101" s="35"/>
      <c r="TZH101" s="35"/>
      <c r="TZI101" s="35"/>
      <c r="TZJ101" s="35"/>
      <c r="TZK101" s="35"/>
      <c r="TZL101" s="35"/>
      <c r="TZM101" s="35"/>
      <c r="TZN101" s="35"/>
      <c r="TZO101" s="35"/>
      <c r="TZP101" s="35"/>
      <c r="TZQ101" s="35"/>
      <c r="TZR101" s="35"/>
      <c r="TZS101" s="35"/>
      <c r="TZT101" s="35"/>
      <c r="TZU101" s="35"/>
      <c r="TZV101" s="35"/>
      <c r="TZW101" s="35"/>
      <c r="TZX101" s="35"/>
      <c r="TZY101" s="35"/>
      <c r="TZZ101" s="35"/>
      <c r="UAA101" s="35"/>
      <c r="UAB101" s="35"/>
      <c r="UAC101" s="35"/>
      <c r="UAD101" s="35"/>
      <c r="UAE101" s="35"/>
      <c r="UAF101" s="35"/>
      <c r="UAG101" s="35"/>
      <c r="UAH101" s="35"/>
      <c r="UAI101" s="35"/>
      <c r="UAJ101" s="35"/>
      <c r="UAK101" s="35"/>
      <c r="UAL101" s="35"/>
      <c r="UAM101" s="35"/>
      <c r="UAN101" s="35"/>
      <c r="UAO101" s="35"/>
      <c r="UAP101" s="35"/>
      <c r="UAQ101" s="35"/>
      <c r="UAR101" s="35"/>
      <c r="UAS101" s="35"/>
      <c r="UAT101" s="35"/>
      <c r="UAU101" s="35"/>
      <c r="UAV101" s="35"/>
      <c r="UAW101" s="35"/>
      <c r="UAX101" s="35"/>
      <c r="UAY101" s="35"/>
      <c r="UAZ101" s="35"/>
      <c r="UBA101" s="35"/>
      <c r="UBB101" s="35"/>
      <c r="UBC101" s="35"/>
      <c r="UBD101" s="35"/>
      <c r="UBE101" s="35"/>
      <c r="UBF101" s="35"/>
      <c r="UBG101" s="35"/>
      <c r="UBH101" s="35"/>
      <c r="UBI101" s="35"/>
      <c r="UBJ101" s="35"/>
      <c r="UBK101" s="35"/>
      <c r="UBL101" s="35"/>
      <c r="UBM101" s="35"/>
      <c r="UBN101" s="35"/>
      <c r="UBO101" s="35"/>
      <c r="UBP101" s="35"/>
      <c r="UBQ101" s="35"/>
      <c r="UBR101" s="35"/>
      <c r="UBS101" s="35"/>
      <c r="UBT101" s="35"/>
      <c r="UBU101" s="35"/>
      <c r="UBV101" s="35"/>
      <c r="UBW101" s="35"/>
      <c r="UBX101" s="35"/>
      <c r="UBY101" s="35"/>
      <c r="UBZ101" s="35"/>
      <c r="UCA101" s="35"/>
      <c r="UCB101" s="35"/>
      <c r="UCC101" s="35"/>
      <c r="UCD101" s="35"/>
      <c r="UCE101" s="35"/>
      <c r="UCF101" s="35"/>
      <c r="UCG101" s="35"/>
      <c r="UCH101" s="35"/>
      <c r="UCI101" s="35"/>
      <c r="UCJ101" s="35"/>
      <c r="UCK101" s="35"/>
      <c r="UCL101" s="35"/>
      <c r="UCM101" s="35"/>
      <c r="UCN101" s="35"/>
      <c r="UCO101" s="35"/>
      <c r="UCP101" s="35"/>
      <c r="UCQ101" s="35"/>
      <c r="UCR101" s="35"/>
      <c r="UCS101" s="35"/>
      <c r="UCT101" s="35"/>
      <c r="UCU101" s="35"/>
      <c r="UCV101" s="35"/>
      <c r="UCW101" s="35"/>
      <c r="UCX101" s="35"/>
      <c r="UCY101" s="35"/>
      <c r="UCZ101" s="35"/>
      <c r="UDA101" s="35"/>
      <c r="UDB101" s="35"/>
      <c r="UDC101" s="35"/>
      <c r="UDD101" s="35"/>
      <c r="UDE101" s="35"/>
      <c r="UDF101" s="35"/>
      <c r="UDM101" s="35"/>
      <c r="UDN101" s="35"/>
      <c r="UDO101" s="35"/>
      <c r="UDP101" s="35"/>
      <c r="UDQ101" s="35"/>
      <c r="UDR101" s="35"/>
      <c r="UDS101" s="35"/>
      <c r="UDT101" s="35"/>
      <c r="UDU101" s="35"/>
      <c r="UDV101" s="35"/>
      <c r="UDW101" s="35"/>
      <c r="UDX101" s="35"/>
      <c r="UDY101" s="35"/>
      <c r="UDZ101" s="35"/>
      <c r="UEA101" s="35"/>
      <c r="UEB101" s="35"/>
      <c r="UEC101" s="35"/>
      <c r="UED101" s="35"/>
      <c r="UEE101" s="35"/>
      <c r="UEF101" s="35"/>
      <c r="UEG101" s="35"/>
      <c r="UEH101" s="35"/>
      <c r="UEI101" s="35"/>
      <c r="UEJ101" s="35"/>
      <c r="UEK101" s="35"/>
      <c r="UEL101" s="35"/>
      <c r="UEM101" s="35"/>
      <c r="UEN101" s="35"/>
      <c r="UEO101" s="35"/>
      <c r="UEP101" s="35"/>
      <c r="UEQ101" s="35"/>
      <c r="UER101" s="35"/>
      <c r="UES101" s="35"/>
      <c r="UET101" s="35"/>
      <c r="UEU101" s="35"/>
      <c r="UEV101" s="35"/>
      <c r="UEW101" s="35"/>
      <c r="UEX101" s="35"/>
      <c r="UEY101" s="35"/>
      <c r="UEZ101" s="35"/>
      <c r="UFA101" s="35"/>
      <c r="UFB101" s="35"/>
      <c r="UFC101" s="35"/>
      <c r="UFD101" s="35"/>
      <c r="UFE101" s="35"/>
      <c r="UFF101" s="35"/>
      <c r="UFG101" s="35"/>
      <c r="UFH101" s="35"/>
      <c r="UFI101" s="35"/>
      <c r="UFJ101" s="35"/>
      <c r="UFK101" s="35"/>
      <c r="UFL101" s="35"/>
      <c r="UFM101" s="35"/>
      <c r="UFN101" s="35"/>
      <c r="UFO101" s="35"/>
      <c r="UFP101" s="35"/>
      <c r="UFQ101" s="35"/>
      <c r="UFR101" s="35"/>
      <c r="UFS101" s="35"/>
      <c r="UFT101" s="35"/>
      <c r="UFU101" s="35"/>
      <c r="UFV101" s="35"/>
      <c r="UFW101" s="35"/>
      <c r="UFX101" s="35"/>
      <c r="UFY101" s="35"/>
      <c r="UFZ101" s="35"/>
      <c r="UGA101" s="35"/>
      <c r="UGB101" s="35"/>
      <c r="UGC101" s="35"/>
      <c r="UGD101" s="35"/>
      <c r="UGE101" s="35"/>
      <c r="UGF101" s="35"/>
      <c r="UGG101" s="35"/>
      <c r="UGH101" s="35"/>
      <c r="UGI101" s="35"/>
      <c r="UGJ101" s="35"/>
      <c r="UGK101" s="35"/>
      <c r="UGL101" s="35"/>
      <c r="UGM101" s="35"/>
      <c r="UGN101" s="35"/>
      <c r="UGO101" s="35"/>
      <c r="UGP101" s="35"/>
      <c r="UGQ101" s="35"/>
      <c r="UGR101" s="35"/>
      <c r="UGS101" s="35"/>
      <c r="UGT101" s="35"/>
      <c r="UGU101" s="35"/>
      <c r="UGV101" s="35"/>
      <c r="UGW101" s="35"/>
      <c r="UGX101" s="35"/>
      <c r="UGY101" s="35"/>
      <c r="UGZ101" s="35"/>
      <c r="UHA101" s="35"/>
      <c r="UHB101" s="35"/>
      <c r="UHC101" s="35"/>
      <c r="UHD101" s="35"/>
      <c r="UHE101" s="35"/>
      <c r="UHF101" s="35"/>
      <c r="UHG101" s="35"/>
      <c r="UHH101" s="35"/>
      <c r="UHI101" s="35"/>
      <c r="UHJ101" s="35"/>
      <c r="UHK101" s="35"/>
      <c r="UHL101" s="35"/>
      <c r="UHM101" s="35"/>
      <c r="UHN101" s="35"/>
      <c r="UHO101" s="35"/>
      <c r="UHP101" s="35"/>
      <c r="UHQ101" s="35"/>
      <c r="UHR101" s="35"/>
      <c r="UHS101" s="35"/>
      <c r="UHT101" s="35"/>
      <c r="UHU101" s="35"/>
      <c r="UHV101" s="35"/>
      <c r="UHW101" s="35"/>
      <c r="UHX101" s="35"/>
      <c r="UHY101" s="35"/>
      <c r="UHZ101" s="35"/>
      <c r="UIA101" s="35"/>
      <c r="UIB101" s="35"/>
      <c r="UIC101" s="35"/>
      <c r="UID101" s="35"/>
      <c r="UIE101" s="35"/>
      <c r="UIF101" s="35"/>
      <c r="UIG101" s="35"/>
      <c r="UIH101" s="35"/>
      <c r="UII101" s="35"/>
      <c r="UIJ101" s="35"/>
      <c r="UIK101" s="35"/>
      <c r="UIL101" s="35"/>
      <c r="UIM101" s="35"/>
      <c r="UIN101" s="35"/>
      <c r="UIO101" s="35"/>
      <c r="UIP101" s="35"/>
      <c r="UIQ101" s="35"/>
      <c r="UIR101" s="35"/>
      <c r="UIS101" s="35"/>
      <c r="UIT101" s="35"/>
      <c r="UIU101" s="35"/>
      <c r="UIV101" s="35"/>
      <c r="UIW101" s="35"/>
      <c r="UIX101" s="35"/>
      <c r="UIY101" s="35"/>
      <c r="UIZ101" s="35"/>
      <c r="UJA101" s="35"/>
      <c r="UJB101" s="35"/>
      <c r="UJC101" s="35"/>
      <c r="UJD101" s="35"/>
      <c r="UJE101" s="35"/>
      <c r="UJF101" s="35"/>
      <c r="UJG101" s="35"/>
      <c r="UJH101" s="35"/>
      <c r="UJI101" s="35"/>
      <c r="UJJ101" s="35"/>
      <c r="UJK101" s="35"/>
      <c r="UJL101" s="35"/>
      <c r="UJM101" s="35"/>
      <c r="UJN101" s="35"/>
      <c r="UJO101" s="35"/>
      <c r="UJP101" s="35"/>
      <c r="UJQ101" s="35"/>
      <c r="UJR101" s="35"/>
      <c r="UJS101" s="35"/>
      <c r="UJT101" s="35"/>
      <c r="UJU101" s="35"/>
      <c r="UJV101" s="35"/>
      <c r="UJW101" s="35"/>
      <c r="UJX101" s="35"/>
      <c r="UJY101" s="35"/>
      <c r="UJZ101" s="35"/>
      <c r="UKA101" s="35"/>
      <c r="UKB101" s="35"/>
      <c r="UKC101" s="35"/>
      <c r="UKD101" s="35"/>
      <c r="UKE101" s="35"/>
      <c r="UKF101" s="35"/>
      <c r="UKG101" s="35"/>
      <c r="UKH101" s="35"/>
      <c r="UKI101" s="35"/>
      <c r="UKJ101" s="35"/>
      <c r="UKK101" s="35"/>
      <c r="UKL101" s="35"/>
      <c r="UKM101" s="35"/>
      <c r="UKN101" s="35"/>
      <c r="UKO101" s="35"/>
      <c r="UKP101" s="35"/>
      <c r="UKQ101" s="35"/>
      <c r="UKR101" s="35"/>
      <c r="UKS101" s="35"/>
      <c r="UKT101" s="35"/>
      <c r="UKU101" s="35"/>
      <c r="UKV101" s="35"/>
      <c r="UKW101" s="35"/>
      <c r="UKX101" s="35"/>
      <c r="UKY101" s="35"/>
      <c r="UKZ101" s="35"/>
      <c r="ULA101" s="35"/>
      <c r="ULB101" s="35"/>
      <c r="ULC101" s="35"/>
      <c r="ULD101" s="35"/>
      <c r="ULE101" s="35"/>
      <c r="ULF101" s="35"/>
      <c r="ULG101" s="35"/>
      <c r="ULH101" s="35"/>
      <c r="ULI101" s="35"/>
      <c r="ULJ101" s="35"/>
      <c r="ULK101" s="35"/>
      <c r="ULL101" s="35"/>
      <c r="ULM101" s="35"/>
      <c r="ULN101" s="35"/>
      <c r="ULO101" s="35"/>
      <c r="ULP101" s="35"/>
      <c r="ULQ101" s="35"/>
      <c r="ULR101" s="35"/>
      <c r="ULS101" s="35"/>
      <c r="ULT101" s="35"/>
      <c r="ULU101" s="35"/>
      <c r="ULV101" s="35"/>
      <c r="ULW101" s="35"/>
      <c r="ULX101" s="35"/>
      <c r="ULY101" s="35"/>
      <c r="ULZ101" s="35"/>
      <c r="UMA101" s="35"/>
      <c r="UMB101" s="35"/>
      <c r="UMC101" s="35"/>
      <c r="UMD101" s="35"/>
      <c r="UME101" s="35"/>
      <c r="UMF101" s="35"/>
      <c r="UMG101" s="35"/>
      <c r="UMH101" s="35"/>
      <c r="UMI101" s="35"/>
      <c r="UMJ101" s="35"/>
      <c r="UMK101" s="35"/>
      <c r="UML101" s="35"/>
      <c r="UMM101" s="35"/>
      <c r="UMN101" s="35"/>
      <c r="UMO101" s="35"/>
      <c r="UMP101" s="35"/>
      <c r="UMQ101" s="35"/>
      <c r="UMR101" s="35"/>
      <c r="UMS101" s="35"/>
      <c r="UMT101" s="35"/>
      <c r="UMU101" s="35"/>
      <c r="UMV101" s="35"/>
      <c r="UMW101" s="35"/>
      <c r="UMX101" s="35"/>
      <c r="UMY101" s="35"/>
      <c r="UMZ101" s="35"/>
      <c r="UNA101" s="35"/>
      <c r="UNB101" s="35"/>
      <c r="UNI101" s="35"/>
      <c r="UNJ101" s="35"/>
      <c r="UNK101" s="35"/>
      <c r="UNL101" s="35"/>
      <c r="UNM101" s="35"/>
      <c r="UNN101" s="35"/>
      <c r="UNO101" s="35"/>
      <c r="UNP101" s="35"/>
      <c r="UNQ101" s="35"/>
      <c r="UNR101" s="35"/>
      <c r="UNS101" s="35"/>
      <c r="UNT101" s="35"/>
      <c r="UNU101" s="35"/>
      <c r="UNV101" s="35"/>
      <c r="UNW101" s="35"/>
      <c r="UNX101" s="35"/>
      <c r="UNY101" s="35"/>
      <c r="UNZ101" s="35"/>
      <c r="UOA101" s="35"/>
      <c r="UOB101" s="35"/>
      <c r="UOC101" s="35"/>
      <c r="UOD101" s="35"/>
      <c r="UOE101" s="35"/>
      <c r="UOF101" s="35"/>
      <c r="UOG101" s="35"/>
      <c r="UOH101" s="35"/>
      <c r="UOI101" s="35"/>
      <c r="UOJ101" s="35"/>
      <c r="UOK101" s="35"/>
      <c r="UOL101" s="35"/>
      <c r="UOM101" s="35"/>
      <c r="UON101" s="35"/>
      <c r="UOO101" s="35"/>
      <c r="UOP101" s="35"/>
      <c r="UOQ101" s="35"/>
      <c r="UOR101" s="35"/>
      <c r="UOS101" s="35"/>
      <c r="UOT101" s="35"/>
      <c r="UOU101" s="35"/>
      <c r="UOV101" s="35"/>
      <c r="UOW101" s="35"/>
      <c r="UOX101" s="35"/>
      <c r="UOY101" s="35"/>
      <c r="UOZ101" s="35"/>
      <c r="UPA101" s="35"/>
      <c r="UPB101" s="35"/>
      <c r="UPC101" s="35"/>
      <c r="UPD101" s="35"/>
      <c r="UPE101" s="35"/>
      <c r="UPF101" s="35"/>
      <c r="UPG101" s="35"/>
      <c r="UPH101" s="35"/>
      <c r="UPI101" s="35"/>
      <c r="UPJ101" s="35"/>
      <c r="UPK101" s="35"/>
      <c r="UPL101" s="35"/>
      <c r="UPM101" s="35"/>
      <c r="UPN101" s="35"/>
      <c r="UPO101" s="35"/>
      <c r="UPP101" s="35"/>
      <c r="UPQ101" s="35"/>
      <c r="UPR101" s="35"/>
      <c r="UPS101" s="35"/>
      <c r="UPT101" s="35"/>
      <c r="UPU101" s="35"/>
      <c r="UPV101" s="35"/>
      <c r="UPW101" s="35"/>
      <c r="UPX101" s="35"/>
      <c r="UPY101" s="35"/>
      <c r="UPZ101" s="35"/>
      <c r="UQA101" s="35"/>
      <c r="UQB101" s="35"/>
      <c r="UQC101" s="35"/>
      <c r="UQD101" s="35"/>
      <c r="UQE101" s="35"/>
      <c r="UQF101" s="35"/>
      <c r="UQG101" s="35"/>
      <c r="UQH101" s="35"/>
      <c r="UQI101" s="35"/>
      <c r="UQJ101" s="35"/>
      <c r="UQK101" s="35"/>
      <c r="UQL101" s="35"/>
      <c r="UQM101" s="35"/>
      <c r="UQN101" s="35"/>
      <c r="UQO101" s="35"/>
      <c r="UQP101" s="35"/>
      <c r="UQQ101" s="35"/>
      <c r="UQR101" s="35"/>
      <c r="UQS101" s="35"/>
      <c r="UQT101" s="35"/>
      <c r="UQU101" s="35"/>
      <c r="UQV101" s="35"/>
      <c r="UQW101" s="35"/>
      <c r="UQX101" s="35"/>
      <c r="UQY101" s="35"/>
      <c r="UQZ101" s="35"/>
      <c r="URA101" s="35"/>
      <c r="URB101" s="35"/>
      <c r="URC101" s="35"/>
      <c r="URD101" s="35"/>
      <c r="URE101" s="35"/>
      <c r="URF101" s="35"/>
      <c r="URG101" s="35"/>
      <c r="URH101" s="35"/>
      <c r="URI101" s="35"/>
      <c r="URJ101" s="35"/>
      <c r="URK101" s="35"/>
      <c r="URL101" s="35"/>
      <c r="URM101" s="35"/>
      <c r="URN101" s="35"/>
      <c r="URO101" s="35"/>
      <c r="URP101" s="35"/>
      <c r="URQ101" s="35"/>
      <c r="URR101" s="35"/>
      <c r="URS101" s="35"/>
      <c r="URT101" s="35"/>
      <c r="URU101" s="35"/>
      <c r="URV101" s="35"/>
      <c r="URW101" s="35"/>
      <c r="URX101" s="35"/>
      <c r="URY101" s="35"/>
      <c r="URZ101" s="35"/>
      <c r="USA101" s="35"/>
      <c r="USB101" s="35"/>
      <c r="USC101" s="35"/>
      <c r="USD101" s="35"/>
      <c r="USE101" s="35"/>
      <c r="USF101" s="35"/>
      <c r="USG101" s="35"/>
      <c r="USH101" s="35"/>
      <c r="USI101" s="35"/>
      <c r="USJ101" s="35"/>
      <c r="USK101" s="35"/>
      <c r="USL101" s="35"/>
      <c r="USM101" s="35"/>
      <c r="USN101" s="35"/>
      <c r="USO101" s="35"/>
      <c r="USP101" s="35"/>
      <c r="USQ101" s="35"/>
      <c r="USR101" s="35"/>
      <c r="USS101" s="35"/>
      <c r="UST101" s="35"/>
      <c r="USU101" s="35"/>
      <c r="USV101" s="35"/>
      <c r="USW101" s="35"/>
      <c r="USX101" s="35"/>
      <c r="USY101" s="35"/>
      <c r="USZ101" s="35"/>
      <c r="UTA101" s="35"/>
      <c r="UTB101" s="35"/>
      <c r="UTC101" s="35"/>
      <c r="UTD101" s="35"/>
      <c r="UTE101" s="35"/>
      <c r="UTF101" s="35"/>
      <c r="UTG101" s="35"/>
      <c r="UTH101" s="35"/>
      <c r="UTI101" s="35"/>
      <c r="UTJ101" s="35"/>
      <c r="UTK101" s="35"/>
      <c r="UTL101" s="35"/>
      <c r="UTM101" s="35"/>
      <c r="UTN101" s="35"/>
      <c r="UTO101" s="35"/>
      <c r="UTP101" s="35"/>
      <c r="UTQ101" s="35"/>
      <c r="UTR101" s="35"/>
      <c r="UTS101" s="35"/>
      <c r="UTT101" s="35"/>
      <c r="UTU101" s="35"/>
      <c r="UTV101" s="35"/>
      <c r="UTW101" s="35"/>
      <c r="UTX101" s="35"/>
      <c r="UTY101" s="35"/>
      <c r="UTZ101" s="35"/>
      <c r="UUA101" s="35"/>
      <c r="UUB101" s="35"/>
      <c r="UUC101" s="35"/>
      <c r="UUD101" s="35"/>
      <c r="UUE101" s="35"/>
      <c r="UUF101" s="35"/>
      <c r="UUG101" s="35"/>
      <c r="UUH101" s="35"/>
      <c r="UUI101" s="35"/>
      <c r="UUJ101" s="35"/>
      <c r="UUK101" s="35"/>
      <c r="UUL101" s="35"/>
      <c r="UUM101" s="35"/>
      <c r="UUN101" s="35"/>
      <c r="UUO101" s="35"/>
      <c r="UUP101" s="35"/>
      <c r="UUQ101" s="35"/>
      <c r="UUR101" s="35"/>
      <c r="UUS101" s="35"/>
      <c r="UUT101" s="35"/>
      <c r="UUU101" s="35"/>
      <c r="UUV101" s="35"/>
      <c r="UUW101" s="35"/>
      <c r="UUX101" s="35"/>
      <c r="UUY101" s="35"/>
      <c r="UUZ101" s="35"/>
      <c r="UVA101" s="35"/>
      <c r="UVB101" s="35"/>
      <c r="UVC101" s="35"/>
      <c r="UVD101" s="35"/>
      <c r="UVE101" s="35"/>
      <c r="UVF101" s="35"/>
      <c r="UVG101" s="35"/>
      <c r="UVH101" s="35"/>
      <c r="UVI101" s="35"/>
      <c r="UVJ101" s="35"/>
      <c r="UVK101" s="35"/>
      <c r="UVL101" s="35"/>
      <c r="UVM101" s="35"/>
      <c r="UVN101" s="35"/>
      <c r="UVO101" s="35"/>
      <c r="UVP101" s="35"/>
      <c r="UVQ101" s="35"/>
      <c r="UVR101" s="35"/>
      <c r="UVS101" s="35"/>
      <c r="UVT101" s="35"/>
      <c r="UVU101" s="35"/>
      <c r="UVV101" s="35"/>
      <c r="UVW101" s="35"/>
      <c r="UVX101" s="35"/>
      <c r="UVY101" s="35"/>
      <c r="UVZ101" s="35"/>
      <c r="UWA101" s="35"/>
      <c r="UWB101" s="35"/>
      <c r="UWC101" s="35"/>
      <c r="UWD101" s="35"/>
      <c r="UWE101" s="35"/>
      <c r="UWF101" s="35"/>
      <c r="UWG101" s="35"/>
      <c r="UWH101" s="35"/>
      <c r="UWI101" s="35"/>
      <c r="UWJ101" s="35"/>
      <c r="UWK101" s="35"/>
      <c r="UWL101" s="35"/>
      <c r="UWM101" s="35"/>
      <c r="UWN101" s="35"/>
      <c r="UWO101" s="35"/>
      <c r="UWP101" s="35"/>
      <c r="UWQ101" s="35"/>
      <c r="UWR101" s="35"/>
      <c r="UWS101" s="35"/>
      <c r="UWT101" s="35"/>
      <c r="UWU101" s="35"/>
      <c r="UWV101" s="35"/>
      <c r="UWW101" s="35"/>
      <c r="UWX101" s="35"/>
      <c r="UXE101" s="35"/>
      <c r="UXF101" s="35"/>
      <c r="UXG101" s="35"/>
      <c r="UXH101" s="35"/>
      <c r="UXI101" s="35"/>
      <c r="UXJ101" s="35"/>
      <c r="UXK101" s="35"/>
      <c r="UXL101" s="35"/>
      <c r="UXM101" s="35"/>
      <c r="UXN101" s="35"/>
      <c r="UXO101" s="35"/>
      <c r="UXP101" s="35"/>
      <c r="UXQ101" s="35"/>
      <c r="UXR101" s="35"/>
      <c r="UXS101" s="35"/>
      <c r="UXT101" s="35"/>
      <c r="UXU101" s="35"/>
      <c r="UXV101" s="35"/>
      <c r="UXW101" s="35"/>
      <c r="UXX101" s="35"/>
      <c r="UXY101" s="35"/>
      <c r="UXZ101" s="35"/>
      <c r="UYA101" s="35"/>
      <c r="UYB101" s="35"/>
      <c r="UYC101" s="35"/>
      <c r="UYD101" s="35"/>
      <c r="UYE101" s="35"/>
      <c r="UYF101" s="35"/>
      <c r="UYG101" s="35"/>
      <c r="UYH101" s="35"/>
      <c r="UYI101" s="35"/>
      <c r="UYJ101" s="35"/>
      <c r="UYK101" s="35"/>
      <c r="UYL101" s="35"/>
      <c r="UYM101" s="35"/>
      <c r="UYN101" s="35"/>
      <c r="UYO101" s="35"/>
      <c r="UYP101" s="35"/>
      <c r="UYQ101" s="35"/>
      <c r="UYR101" s="35"/>
      <c r="UYS101" s="35"/>
      <c r="UYT101" s="35"/>
      <c r="UYU101" s="35"/>
      <c r="UYV101" s="35"/>
      <c r="UYW101" s="35"/>
      <c r="UYX101" s="35"/>
      <c r="UYY101" s="35"/>
      <c r="UYZ101" s="35"/>
      <c r="UZA101" s="35"/>
      <c r="UZB101" s="35"/>
      <c r="UZC101" s="35"/>
      <c r="UZD101" s="35"/>
      <c r="UZE101" s="35"/>
      <c r="UZF101" s="35"/>
      <c r="UZG101" s="35"/>
      <c r="UZH101" s="35"/>
      <c r="UZI101" s="35"/>
      <c r="UZJ101" s="35"/>
      <c r="UZK101" s="35"/>
      <c r="UZL101" s="35"/>
      <c r="UZM101" s="35"/>
      <c r="UZN101" s="35"/>
      <c r="UZO101" s="35"/>
      <c r="UZP101" s="35"/>
      <c r="UZQ101" s="35"/>
      <c r="UZR101" s="35"/>
      <c r="UZS101" s="35"/>
      <c r="UZT101" s="35"/>
      <c r="UZU101" s="35"/>
      <c r="UZV101" s="35"/>
      <c r="UZW101" s="35"/>
      <c r="UZX101" s="35"/>
      <c r="UZY101" s="35"/>
      <c r="UZZ101" s="35"/>
      <c r="VAA101" s="35"/>
      <c r="VAB101" s="35"/>
      <c r="VAC101" s="35"/>
      <c r="VAD101" s="35"/>
      <c r="VAE101" s="35"/>
      <c r="VAF101" s="35"/>
      <c r="VAG101" s="35"/>
      <c r="VAH101" s="35"/>
      <c r="VAI101" s="35"/>
      <c r="VAJ101" s="35"/>
      <c r="VAK101" s="35"/>
      <c r="VAL101" s="35"/>
      <c r="VAM101" s="35"/>
      <c r="VAN101" s="35"/>
      <c r="VAO101" s="35"/>
      <c r="VAP101" s="35"/>
      <c r="VAQ101" s="35"/>
      <c r="VAR101" s="35"/>
      <c r="VAS101" s="35"/>
      <c r="VAT101" s="35"/>
      <c r="VAU101" s="35"/>
      <c r="VAV101" s="35"/>
      <c r="VAW101" s="35"/>
      <c r="VAX101" s="35"/>
      <c r="VAY101" s="35"/>
      <c r="VAZ101" s="35"/>
      <c r="VBA101" s="35"/>
      <c r="VBB101" s="35"/>
      <c r="VBC101" s="35"/>
      <c r="VBD101" s="35"/>
      <c r="VBE101" s="35"/>
      <c r="VBF101" s="35"/>
      <c r="VBG101" s="35"/>
      <c r="VBH101" s="35"/>
      <c r="VBI101" s="35"/>
      <c r="VBJ101" s="35"/>
      <c r="VBK101" s="35"/>
      <c r="VBL101" s="35"/>
      <c r="VBM101" s="35"/>
      <c r="VBN101" s="35"/>
      <c r="VBO101" s="35"/>
      <c r="VBP101" s="35"/>
      <c r="VBQ101" s="35"/>
      <c r="VBR101" s="35"/>
      <c r="VBS101" s="35"/>
      <c r="VBT101" s="35"/>
      <c r="VBU101" s="35"/>
      <c r="VBV101" s="35"/>
      <c r="VBW101" s="35"/>
      <c r="VBX101" s="35"/>
      <c r="VBY101" s="35"/>
      <c r="VBZ101" s="35"/>
      <c r="VCA101" s="35"/>
      <c r="VCB101" s="35"/>
      <c r="VCC101" s="35"/>
      <c r="VCD101" s="35"/>
      <c r="VCE101" s="35"/>
      <c r="VCF101" s="35"/>
      <c r="VCG101" s="35"/>
      <c r="VCH101" s="35"/>
      <c r="VCI101" s="35"/>
      <c r="VCJ101" s="35"/>
      <c r="VCK101" s="35"/>
      <c r="VCL101" s="35"/>
      <c r="VCM101" s="35"/>
      <c r="VCN101" s="35"/>
      <c r="VCO101" s="35"/>
      <c r="VCP101" s="35"/>
      <c r="VCQ101" s="35"/>
      <c r="VCR101" s="35"/>
      <c r="VCS101" s="35"/>
      <c r="VCT101" s="35"/>
      <c r="VCU101" s="35"/>
      <c r="VCV101" s="35"/>
      <c r="VCW101" s="35"/>
      <c r="VCX101" s="35"/>
      <c r="VCY101" s="35"/>
      <c r="VCZ101" s="35"/>
      <c r="VDA101" s="35"/>
      <c r="VDB101" s="35"/>
      <c r="VDC101" s="35"/>
      <c r="VDD101" s="35"/>
      <c r="VDE101" s="35"/>
      <c r="VDF101" s="35"/>
      <c r="VDG101" s="35"/>
      <c r="VDH101" s="35"/>
      <c r="VDI101" s="35"/>
      <c r="VDJ101" s="35"/>
      <c r="VDK101" s="35"/>
      <c r="VDL101" s="35"/>
      <c r="VDM101" s="35"/>
      <c r="VDN101" s="35"/>
      <c r="VDO101" s="35"/>
      <c r="VDP101" s="35"/>
      <c r="VDQ101" s="35"/>
      <c r="VDR101" s="35"/>
      <c r="VDS101" s="35"/>
      <c r="VDT101" s="35"/>
      <c r="VDU101" s="35"/>
      <c r="VDV101" s="35"/>
      <c r="VDW101" s="35"/>
      <c r="VDX101" s="35"/>
      <c r="VDY101" s="35"/>
      <c r="VDZ101" s="35"/>
      <c r="VEA101" s="35"/>
      <c r="VEB101" s="35"/>
      <c r="VEC101" s="35"/>
      <c r="VED101" s="35"/>
      <c r="VEE101" s="35"/>
      <c r="VEF101" s="35"/>
      <c r="VEG101" s="35"/>
      <c r="VEH101" s="35"/>
      <c r="VEI101" s="35"/>
      <c r="VEJ101" s="35"/>
      <c r="VEK101" s="35"/>
      <c r="VEL101" s="35"/>
      <c r="VEM101" s="35"/>
      <c r="VEN101" s="35"/>
      <c r="VEO101" s="35"/>
      <c r="VEP101" s="35"/>
      <c r="VEQ101" s="35"/>
      <c r="VER101" s="35"/>
      <c r="VES101" s="35"/>
      <c r="VET101" s="35"/>
      <c r="VEU101" s="35"/>
      <c r="VEV101" s="35"/>
      <c r="VEW101" s="35"/>
      <c r="VEX101" s="35"/>
      <c r="VEY101" s="35"/>
      <c r="VEZ101" s="35"/>
      <c r="VFA101" s="35"/>
      <c r="VFB101" s="35"/>
      <c r="VFC101" s="35"/>
      <c r="VFD101" s="35"/>
      <c r="VFE101" s="35"/>
      <c r="VFF101" s="35"/>
      <c r="VFG101" s="35"/>
      <c r="VFH101" s="35"/>
      <c r="VFI101" s="35"/>
      <c r="VFJ101" s="35"/>
      <c r="VFK101" s="35"/>
      <c r="VFL101" s="35"/>
      <c r="VFM101" s="35"/>
      <c r="VFN101" s="35"/>
      <c r="VFO101" s="35"/>
      <c r="VFP101" s="35"/>
      <c r="VFQ101" s="35"/>
      <c r="VFR101" s="35"/>
      <c r="VFS101" s="35"/>
      <c r="VFT101" s="35"/>
      <c r="VFU101" s="35"/>
      <c r="VFV101" s="35"/>
      <c r="VFW101" s="35"/>
      <c r="VFX101" s="35"/>
      <c r="VFY101" s="35"/>
      <c r="VFZ101" s="35"/>
      <c r="VGA101" s="35"/>
      <c r="VGB101" s="35"/>
      <c r="VGC101" s="35"/>
      <c r="VGD101" s="35"/>
      <c r="VGE101" s="35"/>
      <c r="VGF101" s="35"/>
      <c r="VGG101" s="35"/>
      <c r="VGH101" s="35"/>
      <c r="VGI101" s="35"/>
      <c r="VGJ101" s="35"/>
      <c r="VGK101" s="35"/>
      <c r="VGL101" s="35"/>
      <c r="VGM101" s="35"/>
      <c r="VGN101" s="35"/>
      <c r="VGO101" s="35"/>
      <c r="VGP101" s="35"/>
      <c r="VGQ101" s="35"/>
      <c r="VGR101" s="35"/>
      <c r="VGS101" s="35"/>
      <c r="VGT101" s="35"/>
      <c r="VHA101" s="35"/>
      <c r="VHB101" s="35"/>
      <c r="VHC101" s="35"/>
      <c r="VHD101" s="35"/>
      <c r="VHE101" s="35"/>
      <c r="VHF101" s="35"/>
      <c r="VHG101" s="35"/>
      <c r="VHH101" s="35"/>
      <c r="VHI101" s="35"/>
      <c r="VHJ101" s="35"/>
      <c r="VHK101" s="35"/>
      <c r="VHL101" s="35"/>
      <c r="VHM101" s="35"/>
      <c r="VHN101" s="35"/>
      <c r="VHO101" s="35"/>
      <c r="VHP101" s="35"/>
      <c r="VHQ101" s="35"/>
      <c r="VHR101" s="35"/>
      <c r="VHS101" s="35"/>
      <c r="VHT101" s="35"/>
      <c r="VHU101" s="35"/>
      <c r="VHV101" s="35"/>
      <c r="VHW101" s="35"/>
      <c r="VHX101" s="35"/>
      <c r="VHY101" s="35"/>
      <c r="VHZ101" s="35"/>
      <c r="VIA101" s="35"/>
      <c r="VIB101" s="35"/>
      <c r="VIC101" s="35"/>
      <c r="VID101" s="35"/>
      <c r="VIE101" s="35"/>
      <c r="VIF101" s="35"/>
      <c r="VIG101" s="35"/>
      <c r="VIH101" s="35"/>
      <c r="VII101" s="35"/>
      <c r="VIJ101" s="35"/>
      <c r="VIK101" s="35"/>
      <c r="VIL101" s="35"/>
      <c r="VIM101" s="35"/>
      <c r="VIN101" s="35"/>
      <c r="VIO101" s="35"/>
      <c r="VIP101" s="35"/>
      <c r="VIQ101" s="35"/>
      <c r="VIR101" s="35"/>
      <c r="VIS101" s="35"/>
      <c r="VIT101" s="35"/>
      <c r="VIU101" s="35"/>
      <c r="VIV101" s="35"/>
      <c r="VIW101" s="35"/>
      <c r="VIX101" s="35"/>
      <c r="VIY101" s="35"/>
      <c r="VIZ101" s="35"/>
      <c r="VJA101" s="35"/>
      <c r="VJB101" s="35"/>
      <c r="VJC101" s="35"/>
      <c r="VJD101" s="35"/>
      <c r="VJE101" s="35"/>
      <c r="VJF101" s="35"/>
      <c r="VJG101" s="35"/>
      <c r="VJH101" s="35"/>
      <c r="VJI101" s="35"/>
      <c r="VJJ101" s="35"/>
      <c r="VJK101" s="35"/>
      <c r="VJL101" s="35"/>
      <c r="VJM101" s="35"/>
      <c r="VJN101" s="35"/>
      <c r="VJO101" s="35"/>
      <c r="VJP101" s="35"/>
      <c r="VJQ101" s="35"/>
      <c r="VJR101" s="35"/>
      <c r="VJS101" s="35"/>
      <c r="VJT101" s="35"/>
      <c r="VJU101" s="35"/>
      <c r="VJV101" s="35"/>
      <c r="VJW101" s="35"/>
      <c r="VJX101" s="35"/>
      <c r="VJY101" s="35"/>
      <c r="VJZ101" s="35"/>
      <c r="VKA101" s="35"/>
      <c r="VKB101" s="35"/>
      <c r="VKC101" s="35"/>
      <c r="VKD101" s="35"/>
      <c r="VKE101" s="35"/>
      <c r="VKF101" s="35"/>
      <c r="VKG101" s="35"/>
      <c r="VKH101" s="35"/>
      <c r="VKI101" s="35"/>
      <c r="VKJ101" s="35"/>
      <c r="VKK101" s="35"/>
      <c r="VKL101" s="35"/>
      <c r="VKM101" s="35"/>
      <c r="VKN101" s="35"/>
      <c r="VKO101" s="35"/>
      <c r="VKP101" s="35"/>
      <c r="VKQ101" s="35"/>
      <c r="VKR101" s="35"/>
      <c r="VKS101" s="35"/>
      <c r="VKT101" s="35"/>
      <c r="VKU101" s="35"/>
      <c r="VKV101" s="35"/>
      <c r="VKW101" s="35"/>
      <c r="VKX101" s="35"/>
      <c r="VKY101" s="35"/>
      <c r="VKZ101" s="35"/>
      <c r="VLA101" s="35"/>
      <c r="VLB101" s="35"/>
      <c r="VLC101" s="35"/>
      <c r="VLD101" s="35"/>
      <c r="VLE101" s="35"/>
      <c r="VLF101" s="35"/>
      <c r="VLG101" s="35"/>
      <c r="VLH101" s="35"/>
      <c r="VLI101" s="35"/>
      <c r="VLJ101" s="35"/>
      <c r="VLK101" s="35"/>
      <c r="VLL101" s="35"/>
      <c r="VLM101" s="35"/>
      <c r="VLN101" s="35"/>
      <c r="VLO101" s="35"/>
      <c r="VLP101" s="35"/>
      <c r="VLQ101" s="35"/>
      <c r="VLR101" s="35"/>
      <c r="VLS101" s="35"/>
      <c r="VLT101" s="35"/>
      <c r="VLU101" s="35"/>
      <c r="VLV101" s="35"/>
      <c r="VLW101" s="35"/>
      <c r="VLX101" s="35"/>
      <c r="VLY101" s="35"/>
      <c r="VLZ101" s="35"/>
      <c r="VMA101" s="35"/>
      <c r="VMB101" s="35"/>
      <c r="VMC101" s="35"/>
      <c r="VMD101" s="35"/>
      <c r="VME101" s="35"/>
      <c r="VMF101" s="35"/>
      <c r="VMG101" s="35"/>
      <c r="VMH101" s="35"/>
      <c r="VMI101" s="35"/>
      <c r="VMJ101" s="35"/>
      <c r="VMK101" s="35"/>
      <c r="VML101" s="35"/>
      <c r="VMM101" s="35"/>
      <c r="VMN101" s="35"/>
      <c r="VMO101" s="35"/>
      <c r="VMP101" s="35"/>
      <c r="VMQ101" s="35"/>
      <c r="VMR101" s="35"/>
      <c r="VMS101" s="35"/>
      <c r="VMT101" s="35"/>
      <c r="VMU101" s="35"/>
      <c r="VMV101" s="35"/>
      <c r="VMW101" s="35"/>
      <c r="VMX101" s="35"/>
      <c r="VMY101" s="35"/>
      <c r="VMZ101" s="35"/>
      <c r="VNA101" s="35"/>
      <c r="VNB101" s="35"/>
      <c r="VNC101" s="35"/>
      <c r="VND101" s="35"/>
      <c r="VNE101" s="35"/>
      <c r="VNF101" s="35"/>
      <c r="VNG101" s="35"/>
      <c r="VNH101" s="35"/>
      <c r="VNI101" s="35"/>
      <c r="VNJ101" s="35"/>
      <c r="VNK101" s="35"/>
      <c r="VNL101" s="35"/>
      <c r="VNM101" s="35"/>
      <c r="VNN101" s="35"/>
      <c r="VNO101" s="35"/>
      <c r="VNP101" s="35"/>
      <c r="VNQ101" s="35"/>
      <c r="VNR101" s="35"/>
      <c r="VNS101" s="35"/>
      <c r="VNT101" s="35"/>
      <c r="VNU101" s="35"/>
      <c r="VNV101" s="35"/>
      <c r="VNW101" s="35"/>
      <c r="VNX101" s="35"/>
      <c r="VNY101" s="35"/>
      <c r="VNZ101" s="35"/>
      <c r="VOA101" s="35"/>
      <c r="VOB101" s="35"/>
      <c r="VOC101" s="35"/>
      <c r="VOD101" s="35"/>
      <c r="VOE101" s="35"/>
      <c r="VOF101" s="35"/>
      <c r="VOG101" s="35"/>
      <c r="VOH101" s="35"/>
      <c r="VOI101" s="35"/>
      <c r="VOJ101" s="35"/>
      <c r="VOK101" s="35"/>
      <c r="VOL101" s="35"/>
      <c r="VOM101" s="35"/>
      <c r="VON101" s="35"/>
      <c r="VOO101" s="35"/>
      <c r="VOP101" s="35"/>
      <c r="VOQ101" s="35"/>
      <c r="VOR101" s="35"/>
      <c r="VOS101" s="35"/>
      <c r="VOT101" s="35"/>
      <c r="VOU101" s="35"/>
      <c r="VOV101" s="35"/>
      <c r="VOW101" s="35"/>
      <c r="VOX101" s="35"/>
      <c r="VOY101" s="35"/>
      <c r="VOZ101" s="35"/>
      <c r="VPA101" s="35"/>
      <c r="VPB101" s="35"/>
      <c r="VPC101" s="35"/>
      <c r="VPD101" s="35"/>
      <c r="VPE101" s="35"/>
      <c r="VPF101" s="35"/>
      <c r="VPG101" s="35"/>
      <c r="VPH101" s="35"/>
      <c r="VPI101" s="35"/>
      <c r="VPJ101" s="35"/>
      <c r="VPK101" s="35"/>
      <c r="VPL101" s="35"/>
      <c r="VPM101" s="35"/>
      <c r="VPN101" s="35"/>
      <c r="VPO101" s="35"/>
      <c r="VPP101" s="35"/>
      <c r="VPQ101" s="35"/>
      <c r="VPR101" s="35"/>
      <c r="VPS101" s="35"/>
      <c r="VPT101" s="35"/>
      <c r="VPU101" s="35"/>
      <c r="VPV101" s="35"/>
      <c r="VPW101" s="35"/>
      <c r="VPX101" s="35"/>
      <c r="VPY101" s="35"/>
      <c r="VPZ101" s="35"/>
      <c r="VQA101" s="35"/>
      <c r="VQB101" s="35"/>
      <c r="VQC101" s="35"/>
      <c r="VQD101" s="35"/>
      <c r="VQE101" s="35"/>
      <c r="VQF101" s="35"/>
      <c r="VQG101" s="35"/>
      <c r="VQH101" s="35"/>
      <c r="VQI101" s="35"/>
      <c r="VQJ101" s="35"/>
      <c r="VQK101" s="35"/>
      <c r="VQL101" s="35"/>
      <c r="VQM101" s="35"/>
      <c r="VQN101" s="35"/>
      <c r="VQO101" s="35"/>
      <c r="VQP101" s="35"/>
      <c r="VQW101" s="35"/>
      <c r="VQX101" s="35"/>
      <c r="VQY101" s="35"/>
      <c r="VQZ101" s="35"/>
      <c r="VRA101" s="35"/>
      <c r="VRB101" s="35"/>
      <c r="VRC101" s="35"/>
      <c r="VRD101" s="35"/>
      <c r="VRE101" s="35"/>
      <c r="VRF101" s="35"/>
      <c r="VRG101" s="35"/>
      <c r="VRH101" s="35"/>
      <c r="VRI101" s="35"/>
      <c r="VRJ101" s="35"/>
      <c r="VRK101" s="35"/>
      <c r="VRL101" s="35"/>
      <c r="VRM101" s="35"/>
      <c r="VRN101" s="35"/>
      <c r="VRO101" s="35"/>
      <c r="VRP101" s="35"/>
      <c r="VRQ101" s="35"/>
      <c r="VRR101" s="35"/>
      <c r="VRS101" s="35"/>
      <c r="VRT101" s="35"/>
      <c r="VRU101" s="35"/>
      <c r="VRV101" s="35"/>
      <c r="VRW101" s="35"/>
      <c r="VRX101" s="35"/>
      <c r="VRY101" s="35"/>
      <c r="VRZ101" s="35"/>
      <c r="VSA101" s="35"/>
      <c r="VSB101" s="35"/>
      <c r="VSC101" s="35"/>
      <c r="VSD101" s="35"/>
      <c r="VSE101" s="35"/>
      <c r="VSF101" s="35"/>
      <c r="VSG101" s="35"/>
      <c r="VSH101" s="35"/>
      <c r="VSI101" s="35"/>
      <c r="VSJ101" s="35"/>
      <c r="VSK101" s="35"/>
      <c r="VSL101" s="35"/>
      <c r="VSM101" s="35"/>
      <c r="VSN101" s="35"/>
      <c r="VSO101" s="35"/>
      <c r="VSP101" s="35"/>
      <c r="VSQ101" s="35"/>
      <c r="VSR101" s="35"/>
      <c r="VSS101" s="35"/>
      <c r="VST101" s="35"/>
      <c r="VSU101" s="35"/>
      <c r="VSV101" s="35"/>
      <c r="VSW101" s="35"/>
      <c r="VSX101" s="35"/>
      <c r="VSY101" s="35"/>
      <c r="VSZ101" s="35"/>
      <c r="VTA101" s="35"/>
      <c r="VTB101" s="35"/>
      <c r="VTC101" s="35"/>
      <c r="VTD101" s="35"/>
      <c r="VTE101" s="35"/>
      <c r="VTF101" s="35"/>
      <c r="VTG101" s="35"/>
      <c r="VTH101" s="35"/>
      <c r="VTI101" s="35"/>
      <c r="VTJ101" s="35"/>
      <c r="VTK101" s="35"/>
      <c r="VTL101" s="35"/>
      <c r="VTM101" s="35"/>
      <c r="VTN101" s="35"/>
      <c r="VTO101" s="35"/>
      <c r="VTP101" s="35"/>
      <c r="VTQ101" s="35"/>
      <c r="VTR101" s="35"/>
      <c r="VTS101" s="35"/>
      <c r="VTT101" s="35"/>
      <c r="VTU101" s="35"/>
      <c r="VTV101" s="35"/>
      <c r="VTW101" s="35"/>
      <c r="VTX101" s="35"/>
      <c r="VTY101" s="35"/>
      <c r="VTZ101" s="35"/>
      <c r="VUA101" s="35"/>
      <c r="VUB101" s="35"/>
      <c r="VUC101" s="35"/>
      <c r="VUD101" s="35"/>
      <c r="VUE101" s="35"/>
      <c r="VUF101" s="35"/>
      <c r="VUG101" s="35"/>
      <c r="VUH101" s="35"/>
      <c r="VUI101" s="35"/>
      <c r="VUJ101" s="35"/>
      <c r="VUK101" s="35"/>
      <c r="VUL101" s="35"/>
      <c r="VUM101" s="35"/>
      <c r="VUN101" s="35"/>
      <c r="VUO101" s="35"/>
      <c r="VUP101" s="35"/>
      <c r="VUQ101" s="35"/>
      <c r="VUR101" s="35"/>
      <c r="VUS101" s="35"/>
      <c r="VUT101" s="35"/>
      <c r="VUU101" s="35"/>
      <c r="VUV101" s="35"/>
      <c r="VUW101" s="35"/>
      <c r="VUX101" s="35"/>
      <c r="VUY101" s="35"/>
      <c r="VUZ101" s="35"/>
      <c r="VVA101" s="35"/>
      <c r="VVB101" s="35"/>
      <c r="VVC101" s="35"/>
      <c r="VVD101" s="35"/>
      <c r="VVE101" s="35"/>
      <c r="VVF101" s="35"/>
      <c r="VVG101" s="35"/>
      <c r="VVH101" s="35"/>
      <c r="VVI101" s="35"/>
      <c r="VVJ101" s="35"/>
      <c r="VVK101" s="35"/>
      <c r="VVL101" s="35"/>
      <c r="VVM101" s="35"/>
      <c r="VVN101" s="35"/>
      <c r="VVO101" s="35"/>
      <c r="VVP101" s="35"/>
      <c r="VVQ101" s="35"/>
      <c r="VVR101" s="35"/>
      <c r="VVS101" s="35"/>
      <c r="VVT101" s="35"/>
      <c r="VVU101" s="35"/>
      <c r="VVV101" s="35"/>
      <c r="VVW101" s="35"/>
      <c r="VVX101" s="35"/>
      <c r="VVY101" s="35"/>
      <c r="VVZ101" s="35"/>
      <c r="VWA101" s="35"/>
      <c r="VWB101" s="35"/>
      <c r="VWC101" s="35"/>
      <c r="VWD101" s="35"/>
      <c r="VWE101" s="35"/>
      <c r="VWF101" s="35"/>
      <c r="VWG101" s="35"/>
      <c r="VWH101" s="35"/>
      <c r="VWI101" s="35"/>
      <c r="VWJ101" s="35"/>
      <c r="VWK101" s="35"/>
      <c r="VWL101" s="35"/>
      <c r="VWM101" s="35"/>
      <c r="VWN101" s="35"/>
      <c r="VWO101" s="35"/>
      <c r="VWP101" s="35"/>
      <c r="VWQ101" s="35"/>
      <c r="VWR101" s="35"/>
      <c r="VWS101" s="35"/>
      <c r="VWT101" s="35"/>
      <c r="VWU101" s="35"/>
      <c r="VWV101" s="35"/>
      <c r="VWW101" s="35"/>
      <c r="VWX101" s="35"/>
      <c r="VWY101" s="35"/>
      <c r="VWZ101" s="35"/>
      <c r="VXA101" s="35"/>
      <c r="VXB101" s="35"/>
      <c r="VXC101" s="35"/>
      <c r="VXD101" s="35"/>
      <c r="VXE101" s="35"/>
      <c r="VXF101" s="35"/>
      <c r="VXG101" s="35"/>
      <c r="VXH101" s="35"/>
      <c r="VXI101" s="35"/>
      <c r="VXJ101" s="35"/>
      <c r="VXK101" s="35"/>
      <c r="VXL101" s="35"/>
      <c r="VXM101" s="35"/>
      <c r="VXN101" s="35"/>
      <c r="VXO101" s="35"/>
      <c r="VXP101" s="35"/>
      <c r="VXQ101" s="35"/>
      <c r="VXR101" s="35"/>
      <c r="VXS101" s="35"/>
      <c r="VXT101" s="35"/>
      <c r="VXU101" s="35"/>
      <c r="VXV101" s="35"/>
      <c r="VXW101" s="35"/>
      <c r="VXX101" s="35"/>
      <c r="VXY101" s="35"/>
      <c r="VXZ101" s="35"/>
      <c r="VYA101" s="35"/>
      <c r="VYB101" s="35"/>
      <c r="VYC101" s="35"/>
      <c r="VYD101" s="35"/>
      <c r="VYE101" s="35"/>
      <c r="VYF101" s="35"/>
      <c r="VYG101" s="35"/>
      <c r="VYH101" s="35"/>
      <c r="VYI101" s="35"/>
      <c r="VYJ101" s="35"/>
      <c r="VYK101" s="35"/>
      <c r="VYL101" s="35"/>
      <c r="VYM101" s="35"/>
      <c r="VYN101" s="35"/>
      <c r="VYO101" s="35"/>
      <c r="VYP101" s="35"/>
      <c r="VYQ101" s="35"/>
      <c r="VYR101" s="35"/>
      <c r="VYS101" s="35"/>
      <c r="VYT101" s="35"/>
      <c r="VYU101" s="35"/>
      <c r="VYV101" s="35"/>
      <c r="VYW101" s="35"/>
      <c r="VYX101" s="35"/>
      <c r="VYY101" s="35"/>
      <c r="VYZ101" s="35"/>
      <c r="VZA101" s="35"/>
      <c r="VZB101" s="35"/>
      <c r="VZC101" s="35"/>
      <c r="VZD101" s="35"/>
      <c r="VZE101" s="35"/>
      <c r="VZF101" s="35"/>
      <c r="VZG101" s="35"/>
      <c r="VZH101" s="35"/>
      <c r="VZI101" s="35"/>
      <c r="VZJ101" s="35"/>
      <c r="VZK101" s="35"/>
      <c r="VZL101" s="35"/>
      <c r="VZM101" s="35"/>
      <c r="VZN101" s="35"/>
      <c r="VZO101" s="35"/>
      <c r="VZP101" s="35"/>
      <c r="VZQ101" s="35"/>
      <c r="VZR101" s="35"/>
      <c r="VZS101" s="35"/>
      <c r="VZT101" s="35"/>
      <c r="VZU101" s="35"/>
      <c r="VZV101" s="35"/>
      <c r="VZW101" s="35"/>
      <c r="VZX101" s="35"/>
      <c r="VZY101" s="35"/>
      <c r="VZZ101" s="35"/>
      <c r="WAA101" s="35"/>
      <c r="WAB101" s="35"/>
      <c r="WAC101" s="35"/>
      <c r="WAD101" s="35"/>
      <c r="WAE101" s="35"/>
      <c r="WAF101" s="35"/>
      <c r="WAG101" s="35"/>
      <c r="WAH101" s="35"/>
      <c r="WAI101" s="35"/>
      <c r="WAJ101" s="35"/>
      <c r="WAK101" s="35"/>
      <c r="WAL101" s="35"/>
      <c r="WAS101" s="35"/>
      <c r="WAT101" s="35"/>
      <c r="WAU101" s="35"/>
      <c r="WAV101" s="35"/>
      <c r="WAW101" s="35"/>
      <c r="WAX101" s="35"/>
      <c r="WAY101" s="35"/>
      <c r="WAZ101" s="35"/>
      <c r="WBA101" s="35"/>
      <c r="WBB101" s="35"/>
      <c r="WBC101" s="35"/>
      <c r="WBD101" s="35"/>
      <c r="WBE101" s="35"/>
      <c r="WBF101" s="35"/>
      <c r="WBG101" s="35"/>
      <c r="WBH101" s="35"/>
      <c r="WBI101" s="35"/>
      <c r="WBJ101" s="35"/>
      <c r="WBK101" s="35"/>
      <c r="WBL101" s="35"/>
      <c r="WBM101" s="35"/>
      <c r="WBN101" s="35"/>
      <c r="WBO101" s="35"/>
      <c r="WBP101" s="35"/>
      <c r="WBQ101" s="35"/>
      <c r="WBR101" s="35"/>
      <c r="WBS101" s="35"/>
      <c r="WBT101" s="35"/>
      <c r="WBU101" s="35"/>
      <c r="WBV101" s="35"/>
      <c r="WBW101" s="35"/>
      <c r="WBX101" s="35"/>
      <c r="WBY101" s="35"/>
      <c r="WBZ101" s="35"/>
      <c r="WCA101" s="35"/>
      <c r="WCB101" s="35"/>
      <c r="WCC101" s="35"/>
      <c r="WCD101" s="35"/>
      <c r="WCE101" s="35"/>
      <c r="WCF101" s="35"/>
      <c r="WCG101" s="35"/>
      <c r="WCH101" s="35"/>
      <c r="WCI101" s="35"/>
      <c r="WCJ101" s="35"/>
      <c r="WCK101" s="35"/>
      <c r="WCL101" s="35"/>
      <c r="WCM101" s="35"/>
      <c r="WCN101" s="35"/>
      <c r="WCO101" s="35"/>
      <c r="WCP101" s="35"/>
      <c r="WCQ101" s="35"/>
      <c r="WCR101" s="35"/>
      <c r="WCS101" s="35"/>
      <c r="WCT101" s="35"/>
      <c r="WCU101" s="35"/>
      <c r="WCV101" s="35"/>
      <c r="WCW101" s="35"/>
      <c r="WCX101" s="35"/>
      <c r="WCY101" s="35"/>
      <c r="WCZ101" s="35"/>
      <c r="WDA101" s="35"/>
      <c r="WDB101" s="35"/>
      <c r="WDC101" s="35"/>
      <c r="WDD101" s="35"/>
      <c r="WDE101" s="35"/>
      <c r="WDF101" s="35"/>
      <c r="WDG101" s="35"/>
      <c r="WDH101" s="35"/>
      <c r="WDI101" s="35"/>
      <c r="WDJ101" s="35"/>
      <c r="WDK101" s="35"/>
      <c r="WDL101" s="35"/>
      <c r="WDM101" s="35"/>
      <c r="WDN101" s="35"/>
      <c r="WDO101" s="35"/>
      <c r="WDP101" s="35"/>
      <c r="WDQ101" s="35"/>
      <c r="WDR101" s="35"/>
      <c r="WDS101" s="35"/>
      <c r="WDT101" s="35"/>
      <c r="WDU101" s="35"/>
      <c r="WDV101" s="35"/>
      <c r="WDW101" s="35"/>
      <c r="WDX101" s="35"/>
      <c r="WDY101" s="35"/>
      <c r="WDZ101" s="35"/>
      <c r="WEA101" s="35"/>
      <c r="WEB101" s="35"/>
      <c r="WEC101" s="35"/>
      <c r="WED101" s="35"/>
      <c r="WEE101" s="35"/>
      <c r="WEF101" s="35"/>
      <c r="WEG101" s="35"/>
      <c r="WEH101" s="35"/>
      <c r="WEI101" s="35"/>
      <c r="WEJ101" s="35"/>
      <c r="WEK101" s="35"/>
      <c r="WEL101" s="35"/>
      <c r="WEM101" s="35"/>
      <c r="WEN101" s="35"/>
      <c r="WEO101" s="35"/>
      <c r="WEP101" s="35"/>
      <c r="WEQ101" s="35"/>
      <c r="WER101" s="35"/>
      <c r="WES101" s="35"/>
      <c r="WET101" s="35"/>
      <c r="WEU101" s="35"/>
      <c r="WEV101" s="35"/>
      <c r="WEW101" s="35"/>
      <c r="WEX101" s="35"/>
      <c r="WEY101" s="35"/>
      <c r="WEZ101" s="35"/>
      <c r="WFA101" s="35"/>
      <c r="WFB101" s="35"/>
      <c r="WFC101" s="35"/>
      <c r="WFD101" s="35"/>
      <c r="WFE101" s="35"/>
      <c r="WFF101" s="35"/>
      <c r="WFG101" s="35"/>
      <c r="WFH101" s="35"/>
      <c r="WFI101" s="35"/>
      <c r="WFJ101" s="35"/>
      <c r="WFK101" s="35"/>
      <c r="WFL101" s="35"/>
      <c r="WFM101" s="35"/>
      <c r="WFN101" s="35"/>
      <c r="WFO101" s="35"/>
      <c r="WFP101" s="35"/>
      <c r="WFQ101" s="35"/>
      <c r="WFR101" s="35"/>
      <c r="WFS101" s="35"/>
      <c r="WFT101" s="35"/>
      <c r="WFU101" s="35"/>
      <c r="WFV101" s="35"/>
      <c r="WFW101" s="35"/>
      <c r="WFX101" s="35"/>
      <c r="WFY101" s="35"/>
      <c r="WFZ101" s="35"/>
      <c r="WGA101" s="35"/>
      <c r="WGB101" s="35"/>
      <c r="WGC101" s="35"/>
      <c r="WGD101" s="35"/>
      <c r="WGE101" s="35"/>
      <c r="WGF101" s="35"/>
      <c r="WGG101" s="35"/>
      <c r="WGH101" s="35"/>
      <c r="WGI101" s="35"/>
      <c r="WGJ101" s="35"/>
      <c r="WGK101" s="35"/>
      <c r="WGL101" s="35"/>
      <c r="WGM101" s="35"/>
      <c r="WGN101" s="35"/>
      <c r="WGO101" s="35"/>
      <c r="WGP101" s="35"/>
      <c r="WGQ101" s="35"/>
      <c r="WGR101" s="35"/>
      <c r="WGS101" s="35"/>
      <c r="WGT101" s="35"/>
      <c r="WGU101" s="35"/>
      <c r="WGV101" s="35"/>
      <c r="WGW101" s="35"/>
      <c r="WGX101" s="35"/>
      <c r="WGY101" s="35"/>
      <c r="WGZ101" s="35"/>
      <c r="WHA101" s="35"/>
      <c r="WHB101" s="35"/>
      <c r="WHC101" s="35"/>
      <c r="WHD101" s="35"/>
      <c r="WHE101" s="35"/>
      <c r="WHF101" s="35"/>
      <c r="WHG101" s="35"/>
      <c r="WHH101" s="35"/>
      <c r="WHI101" s="35"/>
      <c r="WHJ101" s="35"/>
      <c r="WHK101" s="35"/>
      <c r="WHL101" s="35"/>
      <c r="WHM101" s="35"/>
      <c r="WHN101" s="35"/>
      <c r="WHO101" s="35"/>
      <c r="WHP101" s="35"/>
      <c r="WHQ101" s="35"/>
      <c r="WHR101" s="35"/>
      <c r="WHS101" s="35"/>
      <c r="WHT101" s="35"/>
      <c r="WHU101" s="35"/>
      <c r="WHV101" s="35"/>
      <c r="WHW101" s="35"/>
      <c r="WHX101" s="35"/>
      <c r="WHY101" s="35"/>
      <c r="WHZ101" s="35"/>
      <c r="WIA101" s="35"/>
      <c r="WIB101" s="35"/>
      <c r="WIC101" s="35"/>
      <c r="WID101" s="35"/>
      <c r="WIE101" s="35"/>
      <c r="WIF101" s="35"/>
      <c r="WIG101" s="35"/>
      <c r="WIH101" s="35"/>
      <c r="WII101" s="35"/>
      <c r="WIJ101" s="35"/>
      <c r="WIK101" s="35"/>
      <c r="WIL101" s="35"/>
      <c r="WIM101" s="35"/>
      <c r="WIN101" s="35"/>
      <c r="WIO101" s="35"/>
      <c r="WIP101" s="35"/>
      <c r="WIQ101" s="35"/>
      <c r="WIR101" s="35"/>
      <c r="WIS101" s="35"/>
      <c r="WIT101" s="35"/>
      <c r="WIU101" s="35"/>
      <c r="WIV101" s="35"/>
      <c r="WIW101" s="35"/>
      <c r="WIX101" s="35"/>
      <c r="WIY101" s="35"/>
      <c r="WIZ101" s="35"/>
      <c r="WJA101" s="35"/>
      <c r="WJB101" s="35"/>
      <c r="WJC101" s="35"/>
      <c r="WJD101" s="35"/>
      <c r="WJE101" s="35"/>
      <c r="WJF101" s="35"/>
      <c r="WJG101" s="35"/>
      <c r="WJH101" s="35"/>
      <c r="WJI101" s="35"/>
      <c r="WJJ101" s="35"/>
      <c r="WJK101" s="35"/>
      <c r="WJL101" s="35"/>
      <c r="WJM101" s="35"/>
      <c r="WJN101" s="35"/>
      <c r="WJO101" s="35"/>
      <c r="WJP101" s="35"/>
      <c r="WJQ101" s="35"/>
      <c r="WJR101" s="35"/>
      <c r="WJS101" s="35"/>
      <c r="WJT101" s="35"/>
      <c r="WJU101" s="35"/>
      <c r="WJV101" s="35"/>
      <c r="WJW101" s="35"/>
      <c r="WJX101" s="35"/>
      <c r="WJY101" s="35"/>
      <c r="WJZ101" s="35"/>
      <c r="WKA101" s="35"/>
      <c r="WKB101" s="35"/>
      <c r="WKC101" s="35"/>
      <c r="WKD101" s="35"/>
      <c r="WKE101" s="35"/>
      <c r="WKF101" s="35"/>
      <c r="WKG101" s="35"/>
      <c r="WKH101" s="35"/>
      <c r="WKO101" s="35"/>
      <c r="WKP101" s="35"/>
      <c r="WKQ101" s="35"/>
      <c r="WKR101" s="35"/>
      <c r="WKS101" s="35"/>
      <c r="WKT101" s="35"/>
      <c r="WKU101" s="35"/>
      <c r="WKV101" s="35"/>
      <c r="WKW101" s="35"/>
      <c r="WKX101" s="35"/>
      <c r="WKY101" s="35"/>
      <c r="WKZ101" s="35"/>
      <c r="WLA101" s="35"/>
      <c r="WLB101" s="35"/>
      <c r="WLC101" s="35"/>
      <c r="WLD101" s="35"/>
      <c r="WLE101" s="35"/>
      <c r="WLF101" s="35"/>
      <c r="WLG101" s="35"/>
      <c r="WLH101" s="35"/>
      <c r="WLI101" s="35"/>
      <c r="WLJ101" s="35"/>
      <c r="WLK101" s="35"/>
      <c r="WLL101" s="35"/>
      <c r="WLM101" s="35"/>
      <c r="WLN101" s="35"/>
      <c r="WLO101" s="35"/>
      <c r="WLP101" s="35"/>
      <c r="WLQ101" s="35"/>
      <c r="WLR101" s="35"/>
      <c r="WLS101" s="35"/>
      <c r="WLT101" s="35"/>
      <c r="WLU101" s="35"/>
      <c r="WLV101" s="35"/>
      <c r="WLW101" s="35"/>
      <c r="WLX101" s="35"/>
      <c r="WLY101" s="35"/>
      <c r="WLZ101" s="35"/>
      <c r="WMA101" s="35"/>
      <c r="WMB101" s="35"/>
      <c r="WMC101" s="35"/>
      <c r="WMD101" s="35"/>
      <c r="WME101" s="35"/>
      <c r="WMF101" s="35"/>
      <c r="WMG101" s="35"/>
      <c r="WMH101" s="35"/>
      <c r="WMI101" s="35"/>
      <c r="WMJ101" s="35"/>
      <c r="WMK101" s="35"/>
      <c r="WML101" s="35"/>
      <c r="WMM101" s="35"/>
      <c r="WMN101" s="35"/>
      <c r="WMO101" s="35"/>
      <c r="WMP101" s="35"/>
      <c r="WMQ101" s="35"/>
      <c r="WMR101" s="35"/>
      <c r="WMS101" s="35"/>
      <c r="WMT101" s="35"/>
      <c r="WMU101" s="35"/>
      <c r="WMV101" s="35"/>
      <c r="WMW101" s="35"/>
      <c r="WMX101" s="35"/>
      <c r="WMY101" s="35"/>
      <c r="WMZ101" s="35"/>
      <c r="WNA101" s="35"/>
      <c r="WNB101" s="35"/>
      <c r="WNC101" s="35"/>
      <c r="WND101" s="35"/>
      <c r="WNE101" s="35"/>
      <c r="WNF101" s="35"/>
      <c r="WNG101" s="35"/>
      <c r="WNH101" s="35"/>
      <c r="WNI101" s="35"/>
      <c r="WNJ101" s="35"/>
      <c r="WNK101" s="35"/>
      <c r="WNL101" s="35"/>
      <c r="WNM101" s="35"/>
      <c r="WNN101" s="35"/>
      <c r="WNO101" s="35"/>
      <c r="WNP101" s="35"/>
      <c r="WNQ101" s="35"/>
      <c r="WNR101" s="35"/>
      <c r="WNS101" s="35"/>
      <c r="WNT101" s="35"/>
      <c r="WNU101" s="35"/>
      <c r="WNV101" s="35"/>
      <c r="WNW101" s="35"/>
      <c r="WNX101" s="35"/>
      <c r="WNY101" s="35"/>
      <c r="WNZ101" s="35"/>
      <c r="WOA101" s="35"/>
      <c r="WOB101" s="35"/>
      <c r="WOC101" s="35"/>
      <c r="WOD101" s="35"/>
      <c r="WOE101" s="35"/>
      <c r="WOF101" s="35"/>
      <c r="WOG101" s="35"/>
      <c r="WOH101" s="35"/>
      <c r="WOI101" s="35"/>
      <c r="WOJ101" s="35"/>
      <c r="WOK101" s="35"/>
      <c r="WOL101" s="35"/>
      <c r="WOM101" s="35"/>
      <c r="WON101" s="35"/>
      <c r="WOO101" s="35"/>
      <c r="WOP101" s="35"/>
      <c r="WOQ101" s="35"/>
      <c r="WOR101" s="35"/>
      <c r="WOS101" s="35"/>
      <c r="WOT101" s="35"/>
      <c r="WOU101" s="35"/>
      <c r="WOV101" s="35"/>
      <c r="WOW101" s="35"/>
      <c r="WOX101" s="35"/>
      <c r="WOY101" s="35"/>
      <c r="WOZ101" s="35"/>
      <c r="WPA101" s="35"/>
      <c r="WPB101" s="35"/>
      <c r="WPC101" s="35"/>
      <c r="WPD101" s="35"/>
      <c r="WPE101" s="35"/>
      <c r="WPF101" s="35"/>
      <c r="WPG101" s="35"/>
      <c r="WPH101" s="35"/>
      <c r="WPI101" s="35"/>
      <c r="WPJ101" s="35"/>
      <c r="WPK101" s="35"/>
      <c r="WPL101" s="35"/>
      <c r="WPM101" s="35"/>
      <c r="WPN101" s="35"/>
      <c r="WPO101" s="35"/>
      <c r="WPP101" s="35"/>
      <c r="WPQ101" s="35"/>
      <c r="WPR101" s="35"/>
      <c r="WPS101" s="35"/>
      <c r="WPT101" s="35"/>
      <c r="WPU101" s="35"/>
      <c r="WPV101" s="35"/>
      <c r="WPW101" s="35"/>
      <c r="WPX101" s="35"/>
      <c r="WPY101" s="35"/>
      <c r="WPZ101" s="35"/>
      <c r="WQA101" s="35"/>
      <c r="WQB101" s="35"/>
      <c r="WQC101" s="35"/>
      <c r="WQD101" s="35"/>
      <c r="WQE101" s="35"/>
      <c r="WQF101" s="35"/>
      <c r="WQG101" s="35"/>
      <c r="WQH101" s="35"/>
      <c r="WQI101" s="35"/>
      <c r="WQJ101" s="35"/>
      <c r="WQK101" s="35"/>
      <c r="WQL101" s="35"/>
      <c r="WQM101" s="35"/>
      <c r="WQN101" s="35"/>
      <c r="WQO101" s="35"/>
      <c r="WQP101" s="35"/>
      <c r="WQQ101" s="35"/>
      <c r="WQR101" s="35"/>
      <c r="WQS101" s="35"/>
      <c r="WQT101" s="35"/>
      <c r="WQU101" s="35"/>
      <c r="WQV101" s="35"/>
      <c r="WQW101" s="35"/>
      <c r="WQX101" s="35"/>
      <c r="WQY101" s="35"/>
      <c r="WQZ101" s="35"/>
      <c r="WRA101" s="35"/>
      <c r="WRB101" s="35"/>
      <c r="WRC101" s="35"/>
      <c r="WRD101" s="35"/>
      <c r="WRE101" s="35"/>
      <c r="WRF101" s="35"/>
      <c r="WRG101" s="35"/>
      <c r="WRH101" s="35"/>
      <c r="WRI101" s="35"/>
      <c r="WRJ101" s="35"/>
      <c r="WRK101" s="35"/>
      <c r="WRL101" s="35"/>
      <c r="WRM101" s="35"/>
      <c r="WRN101" s="35"/>
      <c r="WRO101" s="35"/>
      <c r="WRP101" s="35"/>
      <c r="WRQ101" s="35"/>
      <c r="WRR101" s="35"/>
      <c r="WRS101" s="35"/>
      <c r="WRT101" s="35"/>
      <c r="WRU101" s="35"/>
      <c r="WRV101" s="35"/>
      <c r="WRW101" s="35"/>
      <c r="WRX101" s="35"/>
      <c r="WRY101" s="35"/>
      <c r="WRZ101" s="35"/>
      <c r="WSA101" s="35"/>
      <c r="WSB101" s="35"/>
      <c r="WSC101" s="35"/>
      <c r="WSD101" s="35"/>
      <c r="WSE101" s="35"/>
      <c r="WSF101" s="35"/>
      <c r="WSG101" s="35"/>
      <c r="WSH101" s="35"/>
      <c r="WSI101" s="35"/>
      <c r="WSJ101" s="35"/>
      <c r="WSK101" s="35"/>
      <c r="WSL101" s="35"/>
      <c r="WSM101" s="35"/>
      <c r="WSN101" s="35"/>
      <c r="WSO101" s="35"/>
      <c r="WSP101" s="35"/>
      <c r="WSQ101" s="35"/>
      <c r="WSR101" s="35"/>
      <c r="WSS101" s="35"/>
      <c r="WST101" s="35"/>
      <c r="WSU101" s="35"/>
      <c r="WSV101" s="35"/>
      <c r="WSW101" s="35"/>
      <c r="WSX101" s="35"/>
      <c r="WSY101" s="35"/>
      <c r="WSZ101" s="35"/>
      <c r="WTA101" s="35"/>
      <c r="WTB101" s="35"/>
      <c r="WTC101" s="35"/>
      <c r="WTD101" s="35"/>
      <c r="WTE101" s="35"/>
      <c r="WTF101" s="35"/>
      <c r="WTG101" s="35"/>
      <c r="WTH101" s="35"/>
      <c r="WTI101" s="35"/>
      <c r="WTJ101" s="35"/>
      <c r="WTK101" s="35"/>
      <c r="WTL101" s="35"/>
      <c r="WTM101" s="35"/>
      <c r="WTN101" s="35"/>
      <c r="WTO101" s="35"/>
      <c r="WTP101" s="35"/>
      <c r="WTQ101" s="35"/>
      <c r="WTR101" s="35"/>
      <c r="WTS101" s="35"/>
      <c r="WTT101" s="35"/>
      <c r="WTU101" s="35"/>
      <c r="WTV101" s="35"/>
      <c r="WTW101" s="35"/>
      <c r="WTX101" s="35"/>
      <c r="WTY101" s="35"/>
      <c r="WTZ101" s="35"/>
      <c r="WUA101" s="35"/>
      <c r="WUB101" s="35"/>
      <c r="WUC101" s="35"/>
      <c r="WUD101" s="35"/>
      <c r="WUK101" s="35"/>
      <c r="WUL101" s="35"/>
      <c r="WUM101" s="35"/>
      <c r="WUN101" s="35"/>
      <c r="WUO101" s="35"/>
      <c r="WUP101" s="35"/>
      <c r="WUQ101" s="35"/>
      <c r="WUR101" s="35"/>
      <c r="WUS101" s="35"/>
      <c r="WUT101" s="35"/>
      <c r="WUU101" s="35"/>
      <c r="WUV101" s="35"/>
      <c r="WUW101" s="35"/>
      <c r="WUX101" s="35"/>
      <c r="WUY101" s="35"/>
      <c r="WUZ101" s="35"/>
      <c r="WVA101" s="35"/>
      <c r="WVB101" s="35"/>
      <c r="WVC101" s="35"/>
      <c r="WVD101" s="35"/>
      <c r="WVE101" s="35"/>
      <c r="WVF101" s="35"/>
      <c r="WVG101" s="35"/>
      <c r="WVH101" s="35"/>
      <c r="WVI101" s="35"/>
      <c r="WVJ101" s="35"/>
      <c r="WVK101" s="35"/>
      <c r="WVL101" s="35"/>
      <c r="WVM101" s="35"/>
      <c r="WVN101" s="35"/>
      <c r="WVO101" s="35"/>
      <c r="WVP101" s="35"/>
      <c r="WVQ101" s="35"/>
      <c r="WVR101" s="35"/>
      <c r="WVS101" s="35"/>
      <c r="WVT101" s="35"/>
      <c r="WVU101" s="35"/>
      <c r="WVV101" s="35"/>
      <c r="WVW101" s="35"/>
      <c r="WVX101" s="35"/>
      <c r="WVY101" s="35"/>
      <c r="WVZ101" s="35"/>
      <c r="WWA101" s="35"/>
      <c r="WWB101" s="35"/>
      <c r="WWC101" s="35"/>
      <c r="WWD101" s="35"/>
      <c r="WWE101" s="35"/>
      <c r="WWF101" s="35"/>
      <c r="WWG101" s="35"/>
      <c r="WWH101" s="35"/>
      <c r="WWI101" s="35"/>
      <c r="WWJ101" s="35"/>
      <c r="WWK101" s="35"/>
      <c r="WWL101" s="35"/>
      <c r="WWM101" s="35"/>
      <c r="WWN101" s="35"/>
      <c r="WWO101" s="35"/>
      <c r="WWP101" s="35"/>
      <c r="WWQ101" s="35"/>
      <c r="WWR101" s="35"/>
      <c r="WWS101" s="35"/>
      <c r="WWT101" s="35"/>
      <c r="WWU101" s="35"/>
      <c r="WWV101" s="35"/>
      <c r="WWW101" s="35"/>
      <c r="WWX101" s="35"/>
      <c r="WWY101" s="35"/>
      <c r="WWZ101" s="35"/>
      <c r="WXA101" s="35"/>
      <c r="WXB101" s="35"/>
      <c r="WXC101" s="35"/>
      <c r="WXD101" s="35"/>
      <c r="WXE101" s="35"/>
      <c r="WXF101" s="35"/>
      <c r="WXG101" s="35"/>
      <c r="WXH101" s="35"/>
      <c r="WXI101" s="35"/>
      <c r="WXJ101" s="35"/>
      <c r="WXK101" s="35"/>
      <c r="WXL101" s="35"/>
      <c r="WXM101" s="35"/>
      <c r="WXN101" s="35"/>
      <c r="WXO101" s="35"/>
      <c r="WXP101" s="35"/>
      <c r="WXQ101" s="35"/>
      <c r="WXR101" s="35"/>
      <c r="WXS101" s="35"/>
      <c r="WXT101" s="35"/>
      <c r="WXU101" s="35"/>
      <c r="WXV101" s="35"/>
      <c r="WXW101" s="35"/>
      <c r="WXX101" s="35"/>
      <c r="WXY101" s="35"/>
      <c r="WXZ101" s="35"/>
      <c r="WYA101" s="35"/>
      <c r="WYB101" s="35"/>
      <c r="WYC101" s="35"/>
      <c r="WYD101" s="35"/>
      <c r="WYE101" s="35"/>
      <c r="WYF101" s="35"/>
      <c r="WYG101" s="35"/>
      <c r="WYH101" s="35"/>
      <c r="WYI101" s="35"/>
      <c r="WYJ101" s="35"/>
      <c r="WYK101" s="35"/>
      <c r="WYL101" s="35"/>
      <c r="WYM101" s="35"/>
      <c r="WYN101" s="35"/>
      <c r="WYO101" s="35"/>
      <c r="WYP101" s="35"/>
      <c r="WYQ101" s="35"/>
      <c r="WYR101" s="35"/>
      <c r="WYS101" s="35"/>
      <c r="WYT101" s="35"/>
      <c r="WYU101" s="35"/>
      <c r="WYV101" s="35"/>
      <c r="WYW101" s="35"/>
      <c r="WYX101" s="35"/>
      <c r="WYY101" s="35"/>
      <c r="WYZ101" s="35"/>
      <c r="WZA101" s="35"/>
      <c r="WZB101" s="35"/>
      <c r="WZC101" s="35"/>
      <c r="WZD101" s="35"/>
      <c r="WZE101" s="35"/>
      <c r="WZF101" s="35"/>
      <c r="WZG101" s="35"/>
      <c r="WZH101" s="35"/>
      <c r="WZI101" s="35"/>
      <c r="WZJ101" s="35"/>
      <c r="WZK101" s="35"/>
      <c r="WZL101" s="35"/>
      <c r="WZM101" s="35"/>
      <c r="WZN101" s="35"/>
      <c r="WZO101" s="35"/>
      <c r="WZP101" s="35"/>
      <c r="WZQ101" s="35"/>
      <c r="WZR101" s="35"/>
      <c r="WZS101" s="35"/>
      <c r="WZT101" s="35"/>
      <c r="WZU101" s="35"/>
      <c r="WZV101" s="35"/>
      <c r="WZW101" s="35"/>
      <c r="WZX101" s="35"/>
      <c r="WZY101" s="35"/>
      <c r="WZZ101" s="35"/>
      <c r="XAA101" s="35"/>
      <c r="XAB101" s="35"/>
      <c r="XAC101" s="35"/>
      <c r="XAD101" s="35"/>
      <c r="XAE101" s="35"/>
      <c r="XAF101" s="35"/>
      <c r="XAG101" s="35"/>
      <c r="XAH101" s="35"/>
      <c r="XAI101" s="35"/>
      <c r="XAJ101" s="35"/>
      <c r="XAK101" s="35"/>
      <c r="XAL101" s="35"/>
      <c r="XAM101" s="35"/>
      <c r="XAN101" s="35"/>
      <c r="XAO101" s="35"/>
      <c r="XAP101" s="35"/>
      <c r="XAQ101" s="35"/>
      <c r="XAR101" s="35"/>
      <c r="XAS101" s="35"/>
      <c r="XAT101" s="35"/>
      <c r="XAU101" s="35"/>
      <c r="XAV101" s="35"/>
      <c r="XAW101" s="35"/>
      <c r="XAX101" s="35"/>
      <c r="XAY101" s="35"/>
      <c r="XAZ101" s="35"/>
      <c r="XBA101" s="35"/>
      <c r="XBB101" s="35"/>
      <c r="XBC101" s="35"/>
      <c r="XBD101" s="35"/>
      <c r="XBE101" s="35"/>
      <c r="XBF101" s="35"/>
      <c r="XBG101" s="35"/>
      <c r="XBH101" s="35"/>
      <c r="XBI101" s="35"/>
      <c r="XBJ101" s="35"/>
      <c r="XBK101" s="35"/>
      <c r="XBL101" s="35"/>
      <c r="XBM101" s="35"/>
      <c r="XBN101" s="35"/>
      <c r="XBO101" s="35"/>
      <c r="XBP101" s="35"/>
      <c r="XBQ101" s="35"/>
      <c r="XBR101" s="35"/>
      <c r="XBS101" s="35"/>
      <c r="XBT101" s="35"/>
      <c r="XBU101" s="35"/>
      <c r="XBV101" s="35"/>
      <c r="XBW101" s="35"/>
      <c r="XBX101" s="35"/>
      <c r="XBY101" s="35"/>
      <c r="XBZ101" s="35"/>
      <c r="XCA101" s="35"/>
      <c r="XCB101" s="35"/>
      <c r="XCC101" s="35"/>
      <c r="XCD101" s="35"/>
      <c r="XCE101" s="35"/>
      <c r="XCF101" s="35"/>
      <c r="XCG101" s="35"/>
      <c r="XCH101" s="35"/>
      <c r="XCI101" s="35"/>
      <c r="XCJ101" s="35"/>
      <c r="XCK101" s="35"/>
      <c r="XCL101" s="35"/>
      <c r="XCM101" s="35"/>
      <c r="XCN101" s="35"/>
      <c r="XCO101" s="35"/>
      <c r="XCP101" s="35"/>
      <c r="XCQ101" s="35"/>
      <c r="XCR101" s="35"/>
      <c r="XCS101" s="35"/>
      <c r="XCT101" s="35"/>
      <c r="XCU101" s="35"/>
      <c r="XCV101" s="35"/>
      <c r="XCW101" s="35"/>
      <c r="XCX101" s="35"/>
      <c r="XCY101" s="35"/>
      <c r="XCZ101" s="35"/>
      <c r="XDA101" s="35"/>
      <c r="XDB101" s="35"/>
      <c r="XDC101" s="35"/>
      <c r="XDD101" s="35"/>
      <c r="XDE101" s="35"/>
      <c r="XDF101" s="35"/>
      <c r="XDG101" s="35"/>
      <c r="XDH101" s="35"/>
      <c r="XDI101" s="35"/>
      <c r="XDJ101" s="35"/>
      <c r="XDK101" s="35"/>
      <c r="XDL101" s="35"/>
      <c r="XDM101" s="35"/>
      <c r="XDN101" s="35"/>
      <c r="XDO101" s="35"/>
      <c r="XDP101" s="35"/>
      <c r="XDQ101" s="35"/>
      <c r="XDR101" s="35"/>
      <c r="XDS101" s="35"/>
      <c r="XDT101" s="35"/>
      <c r="XDU101" s="35"/>
    </row>
    <row r="102" spans="1:16349" ht="30.75" x14ac:dyDescent="0.25">
      <c r="A102" s="10" t="s">
        <v>61</v>
      </c>
      <c r="B102" s="182" t="s">
        <v>69</v>
      </c>
      <c r="C102" s="105">
        <v>200</v>
      </c>
      <c r="D102" s="213">
        <v>257121.2</v>
      </c>
      <c r="E102" s="213">
        <v>264211.76</v>
      </c>
      <c r="F102" s="213">
        <v>272138.11</v>
      </c>
    </row>
    <row r="103" spans="1:16349" ht="15.75" x14ac:dyDescent="0.25">
      <c r="A103" s="18" t="s">
        <v>10</v>
      </c>
      <c r="B103" s="182" t="s">
        <v>69</v>
      </c>
      <c r="C103" s="105">
        <v>300</v>
      </c>
      <c r="D103" s="213">
        <v>177360</v>
      </c>
      <c r="E103" s="214">
        <v>181098.72</v>
      </c>
      <c r="F103" s="214">
        <f>E103*103%</f>
        <v>186531.68160000001</v>
      </c>
    </row>
    <row r="104" spans="1:16349" ht="30.75" x14ac:dyDescent="0.25">
      <c r="A104" s="18" t="s">
        <v>11</v>
      </c>
      <c r="B104" s="182" t="s">
        <v>69</v>
      </c>
      <c r="C104" s="105">
        <v>600</v>
      </c>
      <c r="D104" s="213">
        <f>350000-350000</f>
        <v>0</v>
      </c>
      <c r="E104" s="213">
        <v>360500</v>
      </c>
      <c r="F104" s="213">
        <v>371315</v>
      </c>
    </row>
    <row r="105" spans="1:16349" ht="15.75" x14ac:dyDescent="0.25">
      <c r="A105" s="18" t="s">
        <v>9</v>
      </c>
      <c r="B105" s="182" t="s">
        <v>69</v>
      </c>
      <c r="C105" s="105">
        <v>800</v>
      </c>
      <c r="D105" s="213">
        <f>350000</f>
        <v>350000</v>
      </c>
      <c r="E105" s="213">
        <v>0</v>
      </c>
      <c r="F105" s="213">
        <v>0</v>
      </c>
    </row>
    <row r="106" spans="1:16349" s="6" customFormat="1" ht="15.75" x14ac:dyDescent="0.25">
      <c r="A106" s="23" t="s">
        <v>12</v>
      </c>
      <c r="B106" s="181" t="s">
        <v>44</v>
      </c>
      <c r="C106" s="107"/>
      <c r="D106" s="176">
        <f t="shared" ref="D106:F106" si="28">D107+D108</f>
        <v>2426156.96</v>
      </c>
      <c r="E106" s="176">
        <f t="shared" si="28"/>
        <v>2193113.77</v>
      </c>
      <c r="F106" s="176">
        <f t="shared" si="28"/>
        <v>2233711.13</v>
      </c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  <c r="QR106" s="35"/>
      <c r="QS106" s="35"/>
      <c r="QT106" s="35"/>
      <c r="QU106" s="35"/>
      <c r="QV106" s="35"/>
      <c r="QW106" s="35"/>
      <c r="QX106" s="35"/>
      <c r="QY106" s="35"/>
      <c r="QZ106" s="35"/>
      <c r="RA106" s="35"/>
      <c r="RB106" s="35"/>
      <c r="RC106" s="35"/>
      <c r="RD106" s="35"/>
      <c r="RE106" s="35"/>
      <c r="RF106" s="35"/>
      <c r="RG106" s="35"/>
      <c r="RH106" s="35"/>
      <c r="RI106" s="35"/>
      <c r="RJ106" s="35"/>
      <c r="RK106" s="35"/>
      <c r="RL106" s="35"/>
      <c r="RM106" s="35"/>
      <c r="RN106" s="35"/>
      <c r="RU106" s="35"/>
      <c r="RV106" s="35"/>
      <c r="RW106" s="35"/>
      <c r="RX106" s="35"/>
      <c r="RY106" s="35"/>
      <c r="RZ106" s="35"/>
      <c r="SA106" s="35"/>
      <c r="SB106" s="35"/>
      <c r="SC106" s="35"/>
      <c r="SD106" s="35"/>
      <c r="SE106" s="35"/>
      <c r="SF106" s="35"/>
      <c r="SG106" s="35"/>
      <c r="SH106" s="35"/>
      <c r="SI106" s="35"/>
      <c r="SJ106" s="35"/>
      <c r="SK106" s="35"/>
      <c r="SL106" s="35"/>
      <c r="SM106" s="35"/>
      <c r="SN106" s="35"/>
      <c r="SO106" s="35"/>
      <c r="SP106" s="35"/>
      <c r="SQ106" s="35"/>
      <c r="SR106" s="35"/>
      <c r="SS106" s="35"/>
      <c r="ST106" s="35"/>
      <c r="SU106" s="35"/>
      <c r="SV106" s="35"/>
      <c r="SW106" s="35"/>
      <c r="SX106" s="35"/>
      <c r="SY106" s="35"/>
      <c r="SZ106" s="35"/>
      <c r="TA106" s="35"/>
      <c r="TB106" s="35"/>
      <c r="TC106" s="35"/>
      <c r="TD106" s="35"/>
      <c r="TE106" s="35"/>
      <c r="TF106" s="35"/>
      <c r="TG106" s="35"/>
      <c r="TH106" s="35"/>
      <c r="TI106" s="35"/>
      <c r="TJ106" s="35"/>
      <c r="TK106" s="35"/>
      <c r="TL106" s="35"/>
      <c r="TM106" s="35"/>
      <c r="TN106" s="35"/>
      <c r="TO106" s="35"/>
      <c r="TP106" s="35"/>
      <c r="TQ106" s="35"/>
      <c r="TR106" s="35"/>
      <c r="TS106" s="35"/>
      <c r="TT106" s="35"/>
      <c r="TU106" s="35"/>
      <c r="TV106" s="35"/>
      <c r="TW106" s="35"/>
      <c r="TX106" s="35"/>
      <c r="TY106" s="35"/>
      <c r="TZ106" s="35"/>
      <c r="UA106" s="35"/>
      <c r="UB106" s="35"/>
      <c r="UC106" s="35"/>
      <c r="UD106" s="35"/>
      <c r="UE106" s="35"/>
      <c r="UF106" s="35"/>
      <c r="UG106" s="35"/>
      <c r="UH106" s="35"/>
      <c r="UI106" s="35"/>
      <c r="UJ106" s="35"/>
      <c r="UK106" s="35"/>
      <c r="UL106" s="35"/>
      <c r="UM106" s="35"/>
      <c r="UN106" s="35"/>
      <c r="UO106" s="35"/>
      <c r="UP106" s="35"/>
      <c r="UQ106" s="35"/>
      <c r="UR106" s="35"/>
      <c r="US106" s="35"/>
      <c r="UT106" s="35"/>
      <c r="UU106" s="35"/>
      <c r="UV106" s="35"/>
      <c r="UW106" s="35"/>
      <c r="UX106" s="35"/>
      <c r="UY106" s="35"/>
      <c r="UZ106" s="35"/>
      <c r="VA106" s="35"/>
      <c r="VB106" s="35"/>
      <c r="VC106" s="35"/>
      <c r="VD106" s="35"/>
      <c r="VE106" s="35"/>
      <c r="VF106" s="35"/>
      <c r="VG106" s="35"/>
      <c r="VH106" s="35"/>
      <c r="VI106" s="35"/>
      <c r="VJ106" s="35"/>
      <c r="VK106" s="35"/>
      <c r="VL106" s="35"/>
      <c r="VM106" s="35"/>
      <c r="VN106" s="35"/>
      <c r="VO106" s="35"/>
      <c r="VP106" s="35"/>
      <c r="VQ106" s="35"/>
      <c r="VR106" s="35"/>
      <c r="VS106" s="35"/>
      <c r="VT106" s="35"/>
      <c r="VU106" s="35"/>
      <c r="VV106" s="35"/>
      <c r="VW106" s="35"/>
      <c r="VX106" s="35"/>
      <c r="VY106" s="35"/>
      <c r="VZ106" s="35"/>
      <c r="WA106" s="35"/>
      <c r="WB106" s="35"/>
      <c r="WC106" s="35"/>
      <c r="WD106" s="35"/>
      <c r="WE106" s="35"/>
      <c r="WF106" s="35"/>
      <c r="WG106" s="35"/>
      <c r="WH106" s="35"/>
      <c r="WI106" s="35"/>
      <c r="WJ106" s="35"/>
      <c r="WK106" s="35"/>
      <c r="WL106" s="35"/>
      <c r="WM106" s="35"/>
      <c r="WN106" s="35"/>
      <c r="WO106" s="35"/>
      <c r="WP106" s="35"/>
      <c r="WQ106" s="35"/>
      <c r="WR106" s="35"/>
      <c r="WS106" s="35"/>
      <c r="WT106" s="35"/>
      <c r="WU106" s="35"/>
      <c r="WV106" s="35"/>
      <c r="WW106" s="35"/>
      <c r="WX106" s="35"/>
      <c r="WY106" s="35"/>
      <c r="WZ106" s="35"/>
      <c r="XA106" s="35"/>
      <c r="XB106" s="35"/>
      <c r="XC106" s="35"/>
      <c r="XD106" s="35"/>
      <c r="XE106" s="35"/>
      <c r="XF106" s="35"/>
      <c r="XG106" s="35"/>
      <c r="XH106" s="35"/>
      <c r="XI106" s="35"/>
      <c r="XJ106" s="35"/>
      <c r="XK106" s="35"/>
      <c r="XL106" s="35"/>
      <c r="XM106" s="35"/>
      <c r="XN106" s="35"/>
      <c r="XO106" s="35"/>
      <c r="XP106" s="35"/>
      <c r="XQ106" s="35"/>
      <c r="XR106" s="35"/>
      <c r="XS106" s="35"/>
      <c r="XT106" s="35"/>
      <c r="XU106" s="35"/>
      <c r="XV106" s="35"/>
      <c r="XW106" s="35"/>
      <c r="XX106" s="35"/>
      <c r="XY106" s="35"/>
      <c r="XZ106" s="35"/>
      <c r="YA106" s="35"/>
      <c r="YB106" s="35"/>
      <c r="YC106" s="35"/>
      <c r="YD106" s="35"/>
      <c r="YE106" s="35"/>
      <c r="YF106" s="35"/>
      <c r="YG106" s="35"/>
      <c r="YH106" s="35"/>
      <c r="YI106" s="35"/>
      <c r="YJ106" s="35"/>
      <c r="YK106" s="35"/>
      <c r="YL106" s="35"/>
      <c r="YM106" s="35"/>
      <c r="YN106" s="35"/>
      <c r="YO106" s="35"/>
      <c r="YP106" s="35"/>
      <c r="YQ106" s="35"/>
      <c r="YR106" s="35"/>
      <c r="YS106" s="35"/>
      <c r="YT106" s="35"/>
      <c r="YU106" s="35"/>
      <c r="YV106" s="35"/>
      <c r="YW106" s="35"/>
      <c r="YX106" s="35"/>
      <c r="YY106" s="35"/>
      <c r="YZ106" s="35"/>
      <c r="ZA106" s="35"/>
      <c r="ZB106" s="35"/>
      <c r="ZC106" s="35"/>
      <c r="ZD106" s="35"/>
      <c r="ZE106" s="35"/>
      <c r="ZF106" s="35"/>
      <c r="ZG106" s="35"/>
      <c r="ZH106" s="35"/>
      <c r="ZI106" s="35"/>
      <c r="ZJ106" s="35"/>
      <c r="ZK106" s="35"/>
      <c r="ZL106" s="35"/>
      <c r="ZM106" s="35"/>
      <c r="ZN106" s="35"/>
      <c r="ZO106" s="35"/>
      <c r="ZP106" s="35"/>
      <c r="ZQ106" s="35"/>
      <c r="ZR106" s="35"/>
      <c r="ZS106" s="35"/>
      <c r="ZT106" s="35"/>
      <c r="ZU106" s="35"/>
      <c r="ZV106" s="35"/>
      <c r="ZW106" s="35"/>
      <c r="ZX106" s="35"/>
      <c r="ZY106" s="35"/>
      <c r="ZZ106" s="35"/>
      <c r="AAA106" s="35"/>
      <c r="AAB106" s="35"/>
      <c r="AAC106" s="35"/>
      <c r="AAD106" s="35"/>
      <c r="AAE106" s="35"/>
      <c r="AAF106" s="35"/>
      <c r="AAG106" s="35"/>
      <c r="AAH106" s="35"/>
      <c r="AAI106" s="35"/>
      <c r="AAJ106" s="35"/>
      <c r="AAK106" s="35"/>
      <c r="AAL106" s="35"/>
      <c r="AAM106" s="35"/>
      <c r="AAN106" s="35"/>
      <c r="AAO106" s="35"/>
      <c r="AAP106" s="35"/>
      <c r="AAQ106" s="35"/>
      <c r="AAR106" s="35"/>
      <c r="AAS106" s="35"/>
      <c r="AAT106" s="35"/>
      <c r="AAU106" s="35"/>
      <c r="AAV106" s="35"/>
      <c r="AAW106" s="35"/>
      <c r="AAX106" s="35"/>
      <c r="AAY106" s="35"/>
      <c r="AAZ106" s="35"/>
      <c r="ABA106" s="35"/>
      <c r="ABB106" s="35"/>
      <c r="ABC106" s="35"/>
      <c r="ABD106" s="35"/>
      <c r="ABE106" s="35"/>
      <c r="ABF106" s="35"/>
      <c r="ABG106" s="35"/>
      <c r="ABH106" s="35"/>
      <c r="ABI106" s="35"/>
      <c r="ABJ106" s="35"/>
      <c r="ABQ106" s="35"/>
      <c r="ABR106" s="35"/>
      <c r="ABS106" s="35"/>
      <c r="ABT106" s="35"/>
      <c r="ABU106" s="35"/>
      <c r="ABV106" s="35"/>
      <c r="ABW106" s="35"/>
      <c r="ABX106" s="35"/>
      <c r="ABY106" s="35"/>
      <c r="ABZ106" s="35"/>
      <c r="ACA106" s="35"/>
      <c r="ACB106" s="35"/>
      <c r="ACC106" s="35"/>
      <c r="ACD106" s="35"/>
      <c r="ACE106" s="35"/>
      <c r="ACF106" s="35"/>
      <c r="ACG106" s="35"/>
      <c r="ACH106" s="35"/>
      <c r="ACI106" s="35"/>
      <c r="ACJ106" s="35"/>
      <c r="ACK106" s="35"/>
      <c r="ACL106" s="35"/>
      <c r="ACM106" s="35"/>
      <c r="ACN106" s="35"/>
      <c r="ACO106" s="35"/>
      <c r="ACP106" s="35"/>
      <c r="ACQ106" s="35"/>
      <c r="ACR106" s="35"/>
      <c r="ACS106" s="35"/>
      <c r="ACT106" s="35"/>
      <c r="ACU106" s="35"/>
      <c r="ACV106" s="35"/>
      <c r="ACW106" s="35"/>
      <c r="ACX106" s="35"/>
      <c r="ACY106" s="35"/>
      <c r="ACZ106" s="35"/>
      <c r="ADA106" s="35"/>
      <c r="ADB106" s="35"/>
      <c r="ADC106" s="35"/>
      <c r="ADD106" s="35"/>
      <c r="ADE106" s="35"/>
      <c r="ADF106" s="35"/>
      <c r="ADG106" s="35"/>
      <c r="ADH106" s="35"/>
      <c r="ADI106" s="35"/>
      <c r="ADJ106" s="35"/>
      <c r="ADK106" s="35"/>
      <c r="ADL106" s="35"/>
      <c r="ADM106" s="35"/>
      <c r="ADN106" s="35"/>
      <c r="ADO106" s="35"/>
      <c r="ADP106" s="35"/>
      <c r="ADQ106" s="35"/>
      <c r="ADR106" s="35"/>
      <c r="ADS106" s="35"/>
      <c r="ADT106" s="35"/>
      <c r="ADU106" s="35"/>
      <c r="ADV106" s="35"/>
      <c r="ADW106" s="35"/>
      <c r="ADX106" s="35"/>
      <c r="ADY106" s="35"/>
      <c r="ADZ106" s="35"/>
      <c r="AEA106" s="35"/>
      <c r="AEB106" s="35"/>
      <c r="AEC106" s="35"/>
      <c r="AED106" s="35"/>
      <c r="AEE106" s="35"/>
      <c r="AEF106" s="35"/>
      <c r="AEG106" s="35"/>
      <c r="AEH106" s="35"/>
      <c r="AEI106" s="35"/>
      <c r="AEJ106" s="35"/>
      <c r="AEK106" s="35"/>
      <c r="AEL106" s="35"/>
      <c r="AEM106" s="35"/>
      <c r="AEN106" s="35"/>
      <c r="AEO106" s="35"/>
      <c r="AEP106" s="35"/>
      <c r="AEQ106" s="35"/>
      <c r="AER106" s="35"/>
      <c r="AES106" s="35"/>
      <c r="AET106" s="35"/>
      <c r="AEU106" s="35"/>
      <c r="AEV106" s="35"/>
      <c r="AEW106" s="35"/>
      <c r="AEX106" s="35"/>
      <c r="AEY106" s="35"/>
      <c r="AEZ106" s="35"/>
      <c r="AFA106" s="35"/>
      <c r="AFB106" s="35"/>
      <c r="AFC106" s="35"/>
      <c r="AFD106" s="35"/>
      <c r="AFE106" s="35"/>
      <c r="AFF106" s="35"/>
      <c r="AFG106" s="35"/>
      <c r="AFH106" s="35"/>
      <c r="AFI106" s="35"/>
      <c r="AFJ106" s="35"/>
      <c r="AFK106" s="35"/>
      <c r="AFL106" s="35"/>
      <c r="AFM106" s="35"/>
      <c r="AFN106" s="35"/>
      <c r="AFO106" s="35"/>
      <c r="AFP106" s="35"/>
      <c r="AFQ106" s="35"/>
      <c r="AFR106" s="35"/>
      <c r="AFS106" s="35"/>
      <c r="AFT106" s="35"/>
      <c r="AFU106" s="35"/>
      <c r="AFV106" s="35"/>
      <c r="AFW106" s="35"/>
      <c r="AFX106" s="35"/>
      <c r="AFY106" s="35"/>
      <c r="AFZ106" s="35"/>
      <c r="AGA106" s="35"/>
      <c r="AGB106" s="35"/>
      <c r="AGC106" s="35"/>
      <c r="AGD106" s="35"/>
      <c r="AGE106" s="35"/>
      <c r="AGF106" s="35"/>
      <c r="AGG106" s="35"/>
      <c r="AGH106" s="35"/>
      <c r="AGI106" s="35"/>
      <c r="AGJ106" s="35"/>
      <c r="AGK106" s="35"/>
      <c r="AGL106" s="35"/>
      <c r="AGM106" s="35"/>
      <c r="AGN106" s="35"/>
      <c r="AGO106" s="35"/>
      <c r="AGP106" s="35"/>
      <c r="AGQ106" s="35"/>
      <c r="AGR106" s="35"/>
      <c r="AGS106" s="35"/>
      <c r="AGT106" s="35"/>
      <c r="AGU106" s="35"/>
      <c r="AGV106" s="35"/>
      <c r="AGW106" s="35"/>
      <c r="AGX106" s="35"/>
      <c r="AGY106" s="35"/>
      <c r="AGZ106" s="35"/>
      <c r="AHA106" s="35"/>
      <c r="AHB106" s="35"/>
      <c r="AHC106" s="35"/>
      <c r="AHD106" s="35"/>
      <c r="AHE106" s="35"/>
      <c r="AHF106" s="35"/>
      <c r="AHG106" s="35"/>
      <c r="AHH106" s="35"/>
      <c r="AHI106" s="35"/>
      <c r="AHJ106" s="35"/>
      <c r="AHK106" s="35"/>
      <c r="AHL106" s="35"/>
      <c r="AHM106" s="35"/>
      <c r="AHN106" s="35"/>
      <c r="AHO106" s="35"/>
      <c r="AHP106" s="35"/>
      <c r="AHQ106" s="35"/>
      <c r="AHR106" s="35"/>
      <c r="AHS106" s="35"/>
      <c r="AHT106" s="35"/>
      <c r="AHU106" s="35"/>
      <c r="AHV106" s="35"/>
      <c r="AHW106" s="35"/>
      <c r="AHX106" s="35"/>
      <c r="AHY106" s="35"/>
      <c r="AHZ106" s="35"/>
      <c r="AIA106" s="35"/>
      <c r="AIB106" s="35"/>
      <c r="AIC106" s="35"/>
      <c r="AID106" s="35"/>
      <c r="AIE106" s="35"/>
      <c r="AIF106" s="35"/>
      <c r="AIG106" s="35"/>
      <c r="AIH106" s="35"/>
      <c r="AII106" s="35"/>
      <c r="AIJ106" s="35"/>
      <c r="AIK106" s="35"/>
      <c r="AIL106" s="35"/>
      <c r="AIM106" s="35"/>
      <c r="AIN106" s="35"/>
      <c r="AIO106" s="35"/>
      <c r="AIP106" s="35"/>
      <c r="AIQ106" s="35"/>
      <c r="AIR106" s="35"/>
      <c r="AIS106" s="35"/>
      <c r="AIT106" s="35"/>
      <c r="AIU106" s="35"/>
      <c r="AIV106" s="35"/>
      <c r="AIW106" s="35"/>
      <c r="AIX106" s="35"/>
      <c r="AIY106" s="35"/>
      <c r="AIZ106" s="35"/>
      <c r="AJA106" s="35"/>
      <c r="AJB106" s="35"/>
      <c r="AJC106" s="35"/>
      <c r="AJD106" s="35"/>
      <c r="AJE106" s="35"/>
      <c r="AJF106" s="35"/>
      <c r="AJG106" s="35"/>
      <c r="AJH106" s="35"/>
      <c r="AJI106" s="35"/>
      <c r="AJJ106" s="35"/>
      <c r="AJK106" s="35"/>
      <c r="AJL106" s="35"/>
      <c r="AJM106" s="35"/>
      <c r="AJN106" s="35"/>
      <c r="AJO106" s="35"/>
      <c r="AJP106" s="35"/>
      <c r="AJQ106" s="35"/>
      <c r="AJR106" s="35"/>
      <c r="AJS106" s="35"/>
      <c r="AJT106" s="35"/>
      <c r="AJU106" s="35"/>
      <c r="AJV106" s="35"/>
      <c r="AJW106" s="35"/>
      <c r="AJX106" s="35"/>
      <c r="AJY106" s="35"/>
      <c r="AJZ106" s="35"/>
      <c r="AKA106" s="35"/>
      <c r="AKB106" s="35"/>
      <c r="AKC106" s="35"/>
      <c r="AKD106" s="35"/>
      <c r="AKE106" s="35"/>
      <c r="AKF106" s="35"/>
      <c r="AKG106" s="35"/>
      <c r="AKH106" s="35"/>
      <c r="AKI106" s="35"/>
      <c r="AKJ106" s="35"/>
      <c r="AKK106" s="35"/>
      <c r="AKL106" s="35"/>
      <c r="AKM106" s="35"/>
      <c r="AKN106" s="35"/>
      <c r="AKO106" s="35"/>
      <c r="AKP106" s="35"/>
      <c r="AKQ106" s="35"/>
      <c r="AKR106" s="35"/>
      <c r="AKS106" s="35"/>
      <c r="AKT106" s="35"/>
      <c r="AKU106" s="35"/>
      <c r="AKV106" s="35"/>
      <c r="AKW106" s="35"/>
      <c r="AKX106" s="35"/>
      <c r="AKY106" s="35"/>
      <c r="AKZ106" s="35"/>
      <c r="ALA106" s="35"/>
      <c r="ALB106" s="35"/>
      <c r="ALC106" s="35"/>
      <c r="ALD106" s="35"/>
      <c r="ALE106" s="35"/>
      <c r="ALF106" s="35"/>
      <c r="ALM106" s="35"/>
      <c r="ALN106" s="35"/>
      <c r="ALO106" s="35"/>
      <c r="ALP106" s="35"/>
      <c r="ALQ106" s="35"/>
      <c r="ALR106" s="35"/>
      <c r="ALS106" s="35"/>
      <c r="ALT106" s="35"/>
      <c r="ALU106" s="35"/>
      <c r="ALV106" s="35"/>
      <c r="ALW106" s="35"/>
      <c r="ALX106" s="35"/>
      <c r="ALY106" s="35"/>
      <c r="ALZ106" s="35"/>
      <c r="AMA106" s="35"/>
      <c r="AMB106" s="35"/>
      <c r="AMC106" s="35"/>
      <c r="AMD106" s="35"/>
      <c r="AME106" s="35"/>
      <c r="AMF106" s="35"/>
      <c r="AMG106" s="35"/>
      <c r="AMH106" s="35"/>
      <c r="AMI106" s="35"/>
      <c r="AMJ106" s="35"/>
      <c r="AMK106" s="35"/>
      <c r="AML106" s="35"/>
      <c r="AMM106" s="35"/>
      <c r="AMN106" s="35"/>
      <c r="AMO106" s="35"/>
      <c r="AMP106" s="35"/>
      <c r="AMQ106" s="35"/>
      <c r="AMR106" s="35"/>
      <c r="AMS106" s="35"/>
      <c r="AMT106" s="35"/>
      <c r="AMU106" s="35"/>
      <c r="AMV106" s="35"/>
      <c r="AMW106" s="35"/>
      <c r="AMX106" s="35"/>
      <c r="AMY106" s="35"/>
      <c r="AMZ106" s="35"/>
      <c r="ANA106" s="35"/>
      <c r="ANB106" s="35"/>
      <c r="ANC106" s="35"/>
      <c r="AND106" s="35"/>
      <c r="ANE106" s="35"/>
      <c r="ANF106" s="35"/>
      <c r="ANG106" s="35"/>
      <c r="ANH106" s="35"/>
      <c r="ANI106" s="35"/>
      <c r="ANJ106" s="35"/>
      <c r="ANK106" s="35"/>
      <c r="ANL106" s="35"/>
      <c r="ANM106" s="35"/>
      <c r="ANN106" s="35"/>
      <c r="ANO106" s="35"/>
      <c r="ANP106" s="35"/>
      <c r="ANQ106" s="35"/>
      <c r="ANR106" s="35"/>
      <c r="ANS106" s="35"/>
      <c r="ANT106" s="35"/>
      <c r="ANU106" s="35"/>
      <c r="ANV106" s="35"/>
      <c r="ANW106" s="35"/>
      <c r="ANX106" s="35"/>
      <c r="ANY106" s="35"/>
      <c r="ANZ106" s="35"/>
      <c r="AOA106" s="35"/>
      <c r="AOB106" s="35"/>
      <c r="AOC106" s="35"/>
      <c r="AOD106" s="35"/>
      <c r="AOE106" s="35"/>
      <c r="AOF106" s="35"/>
      <c r="AOG106" s="35"/>
      <c r="AOH106" s="35"/>
      <c r="AOI106" s="35"/>
      <c r="AOJ106" s="35"/>
      <c r="AOK106" s="35"/>
      <c r="AOL106" s="35"/>
      <c r="AOM106" s="35"/>
      <c r="AON106" s="35"/>
      <c r="AOO106" s="35"/>
      <c r="AOP106" s="35"/>
      <c r="AOQ106" s="35"/>
      <c r="AOR106" s="35"/>
      <c r="AOS106" s="35"/>
      <c r="AOT106" s="35"/>
      <c r="AOU106" s="35"/>
      <c r="AOV106" s="35"/>
      <c r="AOW106" s="35"/>
      <c r="AOX106" s="35"/>
      <c r="AOY106" s="35"/>
      <c r="AOZ106" s="35"/>
      <c r="APA106" s="35"/>
      <c r="APB106" s="35"/>
      <c r="APC106" s="35"/>
      <c r="APD106" s="35"/>
      <c r="APE106" s="35"/>
      <c r="APF106" s="35"/>
      <c r="APG106" s="35"/>
      <c r="APH106" s="35"/>
      <c r="API106" s="35"/>
      <c r="APJ106" s="35"/>
      <c r="APK106" s="35"/>
      <c r="APL106" s="35"/>
      <c r="APM106" s="35"/>
      <c r="APN106" s="35"/>
      <c r="APO106" s="35"/>
      <c r="APP106" s="35"/>
      <c r="APQ106" s="35"/>
      <c r="APR106" s="35"/>
      <c r="APS106" s="35"/>
      <c r="APT106" s="35"/>
      <c r="APU106" s="35"/>
      <c r="APV106" s="35"/>
      <c r="APW106" s="35"/>
      <c r="APX106" s="35"/>
      <c r="APY106" s="35"/>
      <c r="APZ106" s="35"/>
      <c r="AQA106" s="35"/>
      <c r="AQB106" s="35"/>
      <c r="AQC106" s="35"/>
      <c r="AQD106" s="35"/>
      <c r="AQE106" s="35"/>
      <c r="AQF106" s="35"/>
      <c r="AQG106" s="35"/>
      <c r="AQH106" s="35"/>
      <c r="AQI106" s="35"/>
      <c r="AQJ106" s="35"/>
      <c r="AQK106" s="35"/>
      <c r="AQL106" s="35"/>
      <c r="AQM106" s="35"/>
      <c r="AQN106" s="35"/>
      <c r="AQO106" s="35"/>
      <c r="AQP106" s="35"/>
      <c r="AQQ106" s="35"/>
      <c r="AQR106" s="35"/>
      <c r="AQS106" s="35"/>
      <c r="AQT106" s="35"/>
      <c r="AQU106" s="35"/>
      <c r="AQV106" s="35"/>
      <c r="AQW106" s="35"/>
      <c r="AQX106" s="35"/>
      <c r="AQY106" s="35"/>
      <c r="AQZ106" s="35"/>
      <c r="ARA106" s="35"/>
      <c r="ARB106" s="35"/>
      <c r="ARC106" s="35"/>
      <c r="ARD106" s="35"/>
      <c r="ARE106" s="35"/>
      <c r="ARF106" s="35"/>
      <c r="ARG106" s="35"/>
      <c r="ARH106" s="35"/>
      <c r="ARI106" s="35"/>
      <c r="ARJ106" s="35"/>
      <c r="ARK106" s="35"/>
      <c r="ARL106" s="35"/>
      <c r="ARM106" s="35"/>
      <c r="ARN106" s="35"/>
      <c r="ARO106" s="35"/>
      <c r="ARP106" s="35"/>
      <c r="ARQ106" s="35"/>
      <c r="ARR106" s="35"/>
      <c r="ARS106" s="35"/>
      <c r="ART106" s="35"/>
      <c r="ARU106" s="35"/>
      <c r="ARV106" s="35"/>
      <c r="ARW106" s="35"/>
      <c r="ARX106" s="35"/>
      <c r="ARY106" s="35"/>
      <c r="ARZ106" s="35"/>
      <c r="ASA106" s="35"/>
      <c r="ASB106" s="35"/>
      <c r="ASC106" s="35"/>
      <c r="ASD106" s="35"/>
      <c r="ASE106" s="35"/>
      <c r="ASF106" s="35"/>
      <c r="ASG106" s="35"/>
      <c r="ASH106" s="35"/>
      <c r="ASI106" s="35"/>
      <c r="ASJ106" s="35"/>
      <c r="ASK106" s="35"/>
      <c r="ASL106" s="35"/>
      <c r="ASM106" s="35"/>
      <c r="ASN106" s="35"/>
      <c r="ASO106" s="35"/>
      <c r="ASP106" s="35"/>
      <c r="ASQ106" s="35"/>
      <c r="ASR106" s="35"/>
      <c r="ASS106" s="35"/>
      <c r="AST106" s="35"/>
      <c r="ASU106" s="35"/>
      <c r="ASV106" s="35"/>
      <c r="ASW106" s="35"/>
      <c r="ASX106" s="35"/>
      <c r="ASY106" s="35"/>
      <c r="ASZ106" s="35"/>
      <c r="ATA106" s="35"/>
      <c r="ATB106" s="35"/>
      <c r="ATC106" s="35"/>
      <c r="ATD106" s="35"/>
      <c r="ATE106" s="35"/>
      <c r="ATF106" s="35"/>
      <c r="ATG106" s="35"/>
      <c r="ATH106" s="35"/>
      <c r="ATI106" s="35"/>
      <c r="ATJ106" s="35"/>
      <c r="ATK106" s="35"/>
      <c r="ATL106" s="35"/>
      <c r="ATM106" s="35"/>
      <c r="ATN106" s="35"/>
      <c r="ATO106" s="35"/>
      <c r="ATP106" s="35"/>
      <c r="ATQ106" s="35"/>
      <c r="ATR106" s="35"/>
      <c r="ATS106" s="35"/>
      <c r="ATT106" s="35"/>
      <c r="ATU106" s="35"/>
      <c r="ATV106" s="35"/>
      <c r="ATW106" s="35"/>
      <c r="ATX106" s="35"/>
      <c r="ATY106" s="35"/>
      <c r="ATZ106" s="35"/>
      <c r="AUA106" s="35"/>
      <c r="AUB106" s="35"/>
      <c r="AUC106" s="35"/>
      <c r="AUD106" s="35"/>
      <c r="AUE106" s="35"/>
      <c r="AUF106" s="35"/>
      <c r="AUG106" s="35"/>
      <c r="AUH106" s="35"/>
      <c r="AUI106" s="35"/>
      <c r="AUJ106" s="35"/>
      <c r="AUK106" s="35"/>
      <c r="AUL106" s="35"/>
      <c r="AUM106" s="35"/>
      <c r="AUN106" s="35"/>
      <c r="AUO106" s="35"/>
      <c r="AUP106" s="35"/>
      <c r="AUQ106" s="35"/>
      <c r="AUR106" s="35"/>
      <c r="AUS106" s="35"/>
      <c r="AUT106" s="35"/>
      <c r="AUU106" s="35"/>
      <c r="AUV106" s="35"/>
      <c r="AUW106" s="35"/>
      <c r="AUX106" s="35"/>
      <c r="AUY106" s="35"/>
      <c r="AUZ106" s="35"/>
      <c r="AVA106" s="35"/>
      <c r="AVB106" s="35"/>
      <c r="AVI106" s="35"/>
      <c r="AVJ106" s="35"/>
      <c r="AVK106" s="35"/>
      <c r="AVL106" s="35"/>
      <c r="AVM106" s="35"/>
      <c r="AVN106" s="35"/>
      <c r="AVO106" s="35"/>
      <c r="AVP106" s="35"/>
      <c r="AVQ106" s="35"/>
      <c r="AVR106" s="35"/>
      <c r="AVS106" s="35"/>
      <c r="AVT106" s="35"/>
      <c r="AVU106" s="35"/>
      <c r="AVV106" s="35"/>
      <c r="AVW106" s="35"/>
      <c r="AVX106" s="35"/>
      <c r="AVY106" s="35"/>
      <c r="AVZ106" s="35"/>
      <c r="AWA106" s="35"/>
      <c r="AWB106" s="35"/>
      <c r="AWC106" s="35"/>
      <c r="AWD106" s="35"/>
      <c r="AWE106" s="35"/>
      <c r="AWF106" s="35"/>
      <c r="AWG106" s="35"/>
      <c r="AWH106" s="35"/>
      <c r="AWI106" s="35"/>
      <c r="AWJ106" s="35"/>
      <c r="AWK106" s="35"/>
      <c r="AWL106" s="35"/>
      <c r="AWM106" s="35"/>
      <c r="AWN106" s="35"/>
      <c r="AWO106" s="35"/>
      <c r="AWP106" s="35"/>
      <c r="AWQ106" s="35"/>
      <c r="AWR106" s="35"/>
      <c r="AWS106" s="35"/>
      <c r="AWT106" s="35"/>
      <c r="AWU106" s="35"/>
      <c r="AWV106" s="35"/>
      <c r="AWW106" s="35"/>
      <c r="AWX106" s="35"/>
      <c r="AWY106" s="35"/>
      <c r="AWZ106" s="35"/>
      <c r="AXA106" s="35"/>
      <c r="AXB106" s="35"/>
      <c r="AXC106" s="35"/>
      <c r="AXD106" s="35"/>
      <c r="AXE106" s="35"/>
      <c r="AXF106" s="35"/>
      <c r="AXG106" s="35"/>
      <c r="AXH106" s="35"/>
      <c r="AXI106" s="35"/>
      <c r="AXJ106" s="35"/>
      <c r="AXK106" s="35"/>
      <c r="AXL106" s="35"/>
      <c r="AXM106" s="35"/>
      <c r="AXN106" s="35"/>
      <c r="AXO106" s="35"/>
      <c r="AXP106" s="35"/>
      <c r="AXQ106" s="35"/>
      <c r="AXR106" s="35"/>
      <c r="AXS106" s="35"/>
      <c r="AXT106" s="35"/>
      <c r="AXU106" s="35"/>
      <c r="AXV106" s="35"/>
      <c r="AXW106" s="35"/>
      <c r="AXX106" s="35"/>
      <c r="AXY106" s="35"/>
      <c r="AXZ106" s="35"/>
      <c r="AYA106" s="35"/>
      <c r="AYB106" s="35"/>
      <c r="AYC106" s="35"/>
      <c r="AYD106" s="35"/>
      <c r="AYE106" s="35"/>
      <c r="AYF106" s="35"/>
      <c r="AYG106" s="35"/>
      <c r="AYH106" s="35"/>
      <c r="AYI106" s="35"/>
      <c r="AYJ106" s="35"/>
      <c r="AYK106" s="35"/>
      <c r="AYL106" s="35"/>
      <c r="AYM106" s="35"/>
      <c r="AYN106" s="35"/>
      <c r="AYO106" s="35"/>
      <c r="AYP106" s="35"/>
      <c r="AYQ106" s="35"/>
      <c r="AYR106" s="35"/>
      <c r="AYS106" s="35"/>
      <c r="AYT106" s="35"/>
      <c r="AYU106" s="35"/>
      <c r="AYV106" s="35"/>
      <c r="AYW106" s="35"/>
      <c r="AYX106" s="35"/>
      <c r="AYY106" s="35"/>
      <c r="AYZ106" s="35"/>
      <c r="AZA106" s="35"/>
      <c r="AZB106" s="35"/>
      <c r="AZC106" s="35"/>
      <c r="AZD106" s="35"/>
      <c r="AZE106" s="35"/>
      <c r="AZF106" s="35"/>
      <c r="AZG106" s="35"/>
      <c r="AZH106" s="35"/>
      <c r="AZI106" s="35"/>
      <c r="AZJ106" s="35"/>
      <c r="AZK106" s="35"/>
      <c r="AZL106" s="35"/>
      <c r="AZM106" s="35"/>
      <c r="AZN106" s="35"/>
      <c r="AZO106" s="35"/>
      <c r="AZP106" s="35"/>
      <c r="AZQ106" s="35"/>
      <c r="AZR106" s="35"/>
      <c r="AZS106" s="35"/>
      <c r="AZT106" s="35"/>
      <c r="AZU106" s="35"/>
      <c r="AZV106" s="35"/>
      <c r="AZW106" s="35"/>
      <c r="AZX106" s="35"/>
      <c r="AZY106" s="35"/>
      <c r="AZZ106" s="35"/>
      <c r="BAA106" s="35"/>
      <c r="BAB106" s="35"/>
      <c r="BAC106" s="35"/>
      <c r="BAD106" s="35"/>
      <c r="BAE106" s="35"/>
      <c r="BAF106" s="35"/>
      <c r="BAG106" s="35"/>
      <c r="BAH106" s="35"/>
      <c r="BAI106" s="35"/>
      <c r="BAJ106" s="35"/>
      <c r="BAK106" s="35"/>
      <c r="BAL106" s="35"/>
      <c r="BAM106" s="35"/>
      <c r="BAN106" s="35"/>
      <c r="BAO106" s="35"/>
      <c r="BAP106" s="35"/>
      <c r="BAQ106" s="35"/>
      <c r="BAR106" s="35"/>
      <c r="BAS106" s="35"/>
      <c r="BAT106" s="35"/>
      <c r="BAU106" s="35"/>
      <c r="BAV106" s="35"/>
      <c r="BAW106" s="35"/>
      <c r="BAX106" s="35"/>
      <c r="BAY106" s="35"/>
      <c r="BAZ106" s="35"/>
      <c r="BBA106" s="35"/>
      <c r="BBB106" s="35"/>
      <c r="BBC106" s="35"/>
      <c r="BBD106" s="35"/>
      <c r="BBE106" s="35"/>
      <c r="BBF106" s="35"/>
      <c r="BBG106" s="35"/>
      <c r="BBH106" s="35"/>
      <c r="BBI106" s="35"/>
      <c r="BBJ106" s="35"/>
      <c r="BBK106" s="35"/>
      <c r="BBL106" s="35"/>
      <c r="BBM106" s="35"/>
      <c r="BBN106" s="35"/>
      <c r="BBO106" s="35"/>
      <c r="BBP106" s="35"/>
      <c r="BBQ106" s="35"/>
      <c r="BBR106" s="35"/>
      <c r="BBS106" s="35"/>
      <c r="BBT106" s="35"/>
      <c r="BBU106" s="35"/>
      <c r="BBV106" s="35"/>
      <c r="BBW106" s="35"/>
      <c r="BBX106" s="35"/>
      <c r="BBY106" s="35"/>
      <c r="BBZ106" s="35"/>
      <c r="BCA106" s="35"/>
      <c r="BCB106" s="35"/>
      <c r="BCC106" s="35"/>
      <c r="BCD106" s="35"/>
      <c r="BCE106" s="35"/>
      <c r="BCF106" s="35"/>
      <c r="BCG106" s="35"/>
      <c r="BCH106" s="35"/>
      <c r="BCI106" s="35"/>
      <c r="BCJ106" s="35"/>
      <c r="BCK106" s="35"/>
      <c r="BCL106" s="35"/>
      <c r="BCM106" s="35"/>
      <c r="BCN106" s="35"/>
      <c r="BCO106" s="35"/>
      <c r="BCP106" s="35"/>
      <c r="BCQ106" s="35"/>
      <c r="BCR106" s="35"/>
      <c r="BCS106" s="35"/>
      <c r="BCT106" s="35"/>
      <c r="BCU106" s="35"/>
      <c r="BCV106" s="35"/>
      <c r="BCW106" s="35"/>
      <c r="BCX106" s="35"/>
      <c r="BCY106" s="35"/>
      <c r="BCZ106" s="35"/>
      <c r="BDA106" s="35"/>
      <c r="BDB106" s="35"/>
      <c r="BDC106" s="35"/>
      <c r="BDD106" s="35"/>
      <c r="BDE106" s="35"/>
      <c r="BDF106" s="35"/>
      <c r="BDG106" s="35"/>
      <c r="BDH106" s="35"/>
      <c r="BDI106" s="35"/>
      <c r="BDJ106" s="35"/>
      <c r="BDK106" s="35"/>
      <c r="BDL106" s="35"/>
      <c r="BDM106" s="35"/>
      <c r="BDN106" s="35"/>
      <c r="BDO106" s="35"/>
      <c r="BDP106" s="35"/>
      <c r="BDQ106" s="35"/>
      <c r="BDR106" s="35"/>
      <c r="BDS106" s="35"/>
      <c r="BDT106" s="35"/>
      <c r="BDU106" s="35"/>
      <c r="BDV106" s="35"/>
      <c r="BDW106" s="35"/>
      <c r="BDX106" s="35"/>
      <c r="BDY106" s="35"/>
      <c r="BDZ106" s="35"/>
      <c r="BEA106" s="35"/>
      <c r="BEB106" s="35"/>
      <c r="BEC106" s="35"/>
      <c r="BED106" s="35"/>
      <c r="BEE106" s="35"/>
      <c r="BEF106" s="35"/>
      <c r="BEG106" s="35"/>
      <c r="BEH106" s="35"/>
      <c r="BEI106" s="35"/>
      <c r="BEJ106" s="35"/>
      <c r="BEK106" s="35"/>
      <c r="BEL106" s="35"/>
      <c r="BEM106" s="35"/>
      <c r="BEN106" s="35"/>
      <c r="BEO106" s="35"/>
      <c r="BEP106" s="35"/>
      <c r="BEQ106" s="35"/>
      <c r="BER106" s="35"/>
      <c r="BES106" s="35"/>
      <c r="BET106" s="35"/>
      <c r="BEU106" s="35"/>
      <c r="BEV106" s="35"/>
      <c r="BEW106" s="35"/>
      <c r="BEX106" s="35"/>
      <c r="BFE106" s="35"/>
      <c r="BFF106" s="35"/>
      <c r="BFG106" s="35"/>
      <c r="BFH106" s="35"/>
      <c r="BFI106" s="35"/>
      <c r="BFJ106" s="35"/>
      <c r="BFK106" s="35"/>
      <c r="BFL106" s="35"/>
      <c r="BFM106" s="35"/>
      <c r="BFN106" s="35"/>
      <c r="BFO106" s="35"/>
      <c r="BFP106" s="35"/>
      <c r="BFQ106" s="35"/>
      <c r="BFR106" s="35"/>
      <c r="BFS106" s="35"/>
      <c r="BFT106" s="35"/>
      <c r="BFU106" s="35"/>
      <c r="BFV106" s="35"/>
      <c r="BFW106" s="35"/>
      <c r="BFX106" s="35"/>
      <c r="BFY106" s="35"/>
      <c r="BFZ106" s="35"/>
      <c r="BGA106" s="35"/>
      <c r="BGB106" s="35"/>
      <c r="BGC106" s="35"/>
      <c r="BGD106" s="35"/>
      <c r="BGE106" s="35"/>
      <c r="BGF106" s="35"/>
      <c r="BGG106" s="35"/>
      <c r="BGH106" s="35"/>
      <c r="BGI106" s="35"/>
      <c r="BGJ106" s="35"/>
      <c r="BGK106" s="35"/>
      <c r="BGL106" s="35"/>
      <c r="BGM106" s="35"/>
      <c r="BGN106" s="35"/>
      <c r="BGO106" s="35"/>
      <c r="BGP106" s="35"/>
      <c r="BGQ106" s="35"/>
      <c r="BGR106" s="35"/>
      <c r="BGS106" s="35"/>
      <c r="BGT106" s="35"/>
      <c r="BGU106" s="35"/>
      <c r="BGV106" s="35"/>
      <c r="BGW106" s="35"/>
      <c r="BGX106" s="35"/>
      <c r="BGY106" s="35"/>
      <c r="BGZ106" s="35"/>
      <c r="BHA106" s="35"/>
      <c r="BHB106" s="35"/>
      <c r="BHC106" s="35"/>
      <c r="BHD106" s="35"/>
      <c r="BHE106" s="35"/>
      <c r="BHF106" s="35"/>
      <c r="BHG106" s="35"/>
      <c r="BHH106" s="35"/>
      <c r="BHI106" s="35"/>
      <c r="BHJ106" s="35"/>
      <c r="BHK106" s="35"/>
      <c r="BHL106" s="35"/>
      <c r="BHM106" s="35"/>
      <c r="BHN106" s="35"/>
      <c r="BHO106" s="35"/>
      <c r="BHP106" s="35"/>
      <c r="BHQ106" s="35"/>
      <c r="BHR106" s="35"/>
      <c r="BHS106" s="35"/>
      <c r="BHT106" s="35"/>
      <c r="BHU106" s="35"/>
      <c r="BHV106" s="35"/>
      <c r="BHW106" s="35"/>
      <c r="BHX106" s="35"/>
      <c r="BHY106" s="35"/>
      <c r="BHZ106" s="35"/>
      <c r="BIA106" s="35"/>
      <c r="BIB106" s="35"/>
      <c r="BIC106" s="35"/>
      <c r="BID106" s="35"/>
      <c r="BIE106" s="35"/>
      <c r="BIF106" s="35"/>
      <c r="BIG106" s="35"/>
      <c r="BIH106" s="35"/>
      <c r="BII106" s="35"/>
      <c r="BIJ106" s="35"/>
      <c r="BIK106" s="35"/>
      <c r="BIL106" s="35"/>
      <c r="BIM106" s="35"/>
      <c r="BIN106" s="35"/>
      <c r="BIO106" s="35"/>
      <c r="BIP106" s="35"/>
      <c r="BIQ106" s="35"/>
      <c r="BIR106" s="35"/>
      <c r="BIS106" s="35"/>
      <c r="BIT106" s="35"/>
      <c r="BIU106" s="35"/>
      <c r="BIV106" s="35"/>
      <c r="BIW106" s="35"/>
      <c r="BIX106" s="35"/>
      <c r="BIY106" s="35"/>
      <c r="BIZ106" s="35"/>
      <c r="BJA106" s="35"/>
      <c r="BJB106" s="35"/>
      <c r="BJC106" s="35"/>
      <c r="BJD106" s="35"/>
      <c r="BJE106" s="35"/>
      <c r="BJF106" s="35"/>
      <c r="BJG106" s="35"/>
      <c r="BJH106" s="35"/>
      <c r="BJI106" s="35"/>
      <c r="BJJ106" s="35"/>
      <c r="BJK106" s="35"/>
      <c r="BJL106" s="35"/>
      <c r="BJM106" s="35"/>
      <c r="BJN106" s="35"/>
      <c r="BJO106" s="35"/>
      <c r="BJP106" s="35"/>
      <c r="BJQ106" s="35"/>
      <c r="BJR106" s="35"/>
      <c r="BJS106" s="35"/>
      <c r="BJT106" s="35"/>
      <c r="BJU106" s="35"/>
      <c r="BJV106" s="35"/>
      <c r="BJW106" s="35"/>
      <c r="BJX106" s="35"/>
      <c r="BJY106" s="35"/>
      <c r="BJZ106" s="35"/>
      <c r="BKA106" s="35"/>
      <c r="BKB106" s="35"/>
      <c r="BKC106" s="35"/>
      <c r="BKD106" s="35"/>
      <c r="BKE106" s="35"/>
      <c r="BKF106" s="35"/>
      <c r="BKG106" s="35"/>
      <c r="BKH106" s="35"/>
      <c r="BKI106" s="35"/>
      <c r="BKJ106" s="35"/>
      <c r="BKK106" s="35"/>
      <c r="BKL106" s="35"/>
      <c r="BKM106" s="35"/>
      <c r="BKN106" s="35"/>
      <c r="BKO106" s="35"/>
      <c r="BKP106" s="35"/>
      <c r="BKQ106" s="35"/>
      <c r="BKR106" s="35"/>
      <c r="BKS106" s="35"/>
      <c r="BKT106" s="35"/>
      <c r="BKU106" s="35"/>
      <c r="BKV106" s="35"/>
      <c r="BKW106" s="35"/>
      <c r="BKX106" s="35"/>
      <c r="BKY106" s="35"/>
      <c r="BKZ106" s="35"/>
      <c r="BLA106" s="35"/>
      <c r="BLB106" s="35"/>
      <c r="BLC106" s="35"/>
      <c r="BLD106" s="35"/>
      <c r="BLE106" s="35"/>
      <c r="BLF106" s="35"/>
      <c r="BLG106" s="35"/>
      <c r="BLH106" s="35"/>
      <c r="BLI106" s="35"/>
      <c r="BLJ106" s="35"/>
      <c r="BLK106" s="35"/>
      <c r="BLL106" s="35"/>
      <c r="BLM106" s="35"/>
      <c r="BLN106" s="35"/>
      <c r="BLO106" s="35"/>
      <c r="BLP106" s="35"/>
      <c r="BLQ106" s="35"/>
      <c r="BLR106" s="35"/>
      <c r="BLS106" s="35"/>
      <c r="BLT106" s="35"/>
      <c r="BLU106" s="35"/>
      <c r="BLV106" s="35"/>
      <c r="BLW106" s="35"/>
      <c r="BLX106" s="35"/>
      <c r="BLY106" s="35"/>
      <c r="BLZ106" s="35"/>
      <c r="BMA106" s="35"/>
      <c r="BMB106" s="35"/>
      <c r="BMC106" s="35"/>
      <c r="BMD106" s="35"/>
      <c r="BME106" s="35"/>
      <c r="BMF106" s="35"/>
      <c r="BMG106" s="35"/>
      <c r="BMH106" s="35"/>
      <c r="BMI106" s="35"/>
      <c r="BMJ106" s="35"/>
      <c r="BMK106" s="35"/>
      <c r="BML106" s="35"/>
      <c r="BMM106" s="35"/>
      <c r="BMN106" s="35"/>
      <c r="BMO106" s="35"/>
      <c r="BMP106" s="35"/>
      <c r="BMQ106" s="35"/>
      <c r="BMR106" s="35"/>
      <c r="BMS106" s="35"/>
      <c r="BMT106" s="35"/>
      <c r="BMU106" s="35"/>
      <c r="BMV106" s="35"/>
      <c r="BMW106" s="35"/>
      <c r="BMX106" s="35"/>
      <c r="BMY106" s="35"/>
      <c r="BMZ106" s="35"/>
      <c r="BNA106" s="35"/>
      <c r="BNB106" s="35"/>
      <c r="BNC106" s="35"/>
      <c r="BND106" s="35"/>
      <c r="BNE106" s="35"/>
      <c r="BNF106" s="35"/>
      <c r="BNG106" s="35"/>
      <c r="BNH106" s="35"/>
      <c r="BNI106" s="35"/>
      <c r="BNJ106" s="35"/>
      <c r="BNK106" s="35"/>
      <c r="BNL106" s="35"/>
      <c r="BNM106" s="35"/>
      <c r="BNN106" s="35"/>
      <c r="BNO106" s="35"/>
      <c r="BNP106" s="35"/>
      <c r="BNQ106" s="35"/>
      <c r="BNR106" s="35"/>
      <c r="BNS106" s="35"/>
      <c r="BNT106" s="35"/>
      <c r="BNU106" s="35"/>
      <c r="BNV106" s="35"/>
      <c r="BNW106" s="35"/>
      <c r="BNX106" s="35"/>
      <c r="BNY106" s="35"/>
      <c r="BNZ106" s="35"/>
      <c r="BOA106" s="35"/>
      <c r="BOB106" s="35"/>
      <c r="BOC106" s="35"/>
      <c r="BOD106" s="35"/>
      <c r="BOE106" s="35"/>
      <c r="BOF106" s="35"/>
      <c r="BOG106" s="35"/>
      <c r="BOH106" s="35"/>
      <c r="BOI106" s="35"/>
      <c r="BOJ106" s="35"/>
      <c r="BOK106" s="35"/>
      <c r="BOL106" s="35"/>
      <c r="BOM106" s="35"/>
      <c r="BON106" s="35"/>
      <c r="BOO106" s="35"/>
      <c r="BOP106" s="35"/>
      <c r="BOQ106" s="35"/>
      <c r="BOR106" s="35"/>
      <c r="BOS106" s="35"/>
      <c r="BOT106" s="35"/>
      <c r="BPA106" s="35"/>
      <c r="BPB106" s="35"/>
      <c r="BPC106" s="35"/>
      <c r="BPD106" s="35"/>
      <c r="BPE106" s="35"/>
      <c r="BPF106" s="35"/>
      <c r="BPG106" s="35"/>
      <c r="BPH106" s="35"/>
      <c r="BPI106" s="35"/>
      <c r="BPJ106" s="35"/>
      <c r="BPK106" s="35"/>
      <c r="BPL106" s="35"/>
      <c r="BPM106" s="35"/>
      <c r="BPN106" s="35"/>
      <c r="BPO106" s="35"/>
      <c r="BPP106" s="35"/>
      <c r="BPQ106" s="35"/>
      <c r="BPR106" s="35"/>
      <c r="BPS106" s="35"/>
      <c r="BPT106" s="35"/>
      <c r="BPU106" s="35"/>
      <c r="BPV106" s="35"/>
      <c r="BPW106" s="35"/>
      <c r="BPX106" s="35"/>
      <c r="BPY106" s="35"/>
      <c r="BPZ106" s="35"/>
      <c r="BQA106" s="35"/>
      <c r="BQB106" s="35"/>
      <c r="BQC106" s="35"/>
      <c r="BQD106" s="35"/>
      <c r="BQE106" s="35"/>
      <c r="BQF106" s="35"/>
      <c r="BQG106" s="35"/>
      <c r="BQH106" s="35"/>
      <c r="BQI106" s="35"/>
      <c r="BQJ106" s="35"/>
      <c r="BQK106" s="35"/>
      <c r="BQL106" s="35"/>
      <c r="BQM106" s="35"/>
      <c r="BQN106" s="35"/>
      <c r="BQO106" s="35"/>
      <c r="BQP106" s="35"/>
      <c r="BQQ106" s="35"/>
      <c r="BQR106" s="35"/>
      <c r="BQS106" s="35"/>
      <c r="BQT106" s="35"/>
      <c r="BQU106" s="35"/>
      <c r="BQV106" s="35"/>
      <c r="BQW106" s="35"/>
      <c r="BQX106" s="35"/>
      <c r="BQY106" s="35"/>
      <c r="BQZ106" s="35"/>
      <c r="BRA106" s="35"/>
      <c r="BRB106" s="35"/>
      <c r="BRC106" s="35"/>
      <c r="BRD106" s="35"/>
      <c r="BRE106" s="35"/>
      <c r="BRF106" s="35"/>
      <c r="BRG106" s="35"/>
      <c r="BRH106" s="35"/>
      <c r="BRI106" s="35"/>
      <c r="BRJ106" s="35"/>
      <c r="BRK106" s="35"/>
      <c r="BRL106" s="35"/>
      <c r="BRM106" s="35"/>
      <c r="BRN106" s="35"/>
      <c r="BRO106" s="35"/>
      <c r="BRP106" s="35"/>
      <c r="BRQ106" s="35"/>
      <c r="BRR106" s="35"/>
      <c r="BRS106" s="35"/>
      <c r="BRT106" s="35"/>
      <c r="BRU106" s="35"/>
      <c r="BRV106" s="35"/>
      <c r="BRW106" s="35"/>
      <c r="BRX106" s="35"/>
      <c r="BRY106" s="35"/>
      <c r="BRZ106" s="35"/>
      <c r="BSA106" s="35"/>
      <c r="BSB106" s="35"/>
      <c r="BSC106" s="35"/>
      <c r="BSD106" s="35"/>
      <c r="BSE106" s="35"/>
      <c r="BSF106" s="35"/>
      <c r="BSG106" s="35"/>
      <c r="BSH106" s="35"/>
      <c r="BSI106" s="35"/>
      <c r="BSJ106" s="35"/>
      <c r="BSK106" s="35"/>
      <c r="BSL106" s="35"/>
      <c r="BSM106" s="35"/>
      <c r="BSN106" s="35"/>
      <c r="BSO106" s="35"/>
      <c r="BSP106" s="35"/>
      <c r="BSQ106" s="35"/>
      <c r="BSR106" s="35"/>
      <c r="BSS106" s="35"/>
      <c r="BST106" s="35"/>
      <c r="BSU106" s="35"/>
      <c r="BSV106" s="35"/>
      <c r="BSW106" s="35"/>
      <c r="BSX106" s="35"/>
      <c r="BSY106" s="35"/>
      <c r="BSZ106" s="35"/>
      <c r="BTA106" s="35"/>
      <c r="BTB106" s="35"/>
      <c r="BTC106" s="35"/>
      <c r="BTD106" s="35"/>
      <c r="BTE106" s="35"/>
      <c r="BTF106" s="35"/>
      <c r="BTG106" s="35"/>
      <c r="BTH106" s="35"/>
      <c r="BTI106" s="35"/>
      <c r="BTJ106" s="35"/>
      <c r="BTK106" s="35"/>
      <c r="BTL106" s="35"/>
      <c r="BTM106" s="35"/>
      <c r="BTN106" s="35"/>
      <c r="BTO106" s="35"/>
      <c r="BTP106" s="35"/>
      <c r="BTQ106" s="35"/>
      <c r="BTR106" s="35"/>
      <c r="BTS106" s="35"/>
      <c r="BTT106" s="35"/>
      <c r="BTU106" s="35"/>
      <c r="BTV106" s="35"/>
      <c r="BTW106" s="35"/>
      <c r="BTX106" s="35"/>
      <c r="BTY106" s="35"/>
      <c r="BTZ106" s="35"/>
      <c r="BUA106" s="35"/>
      <c r="BUB106" s="35"/>
      <c r="BUC106" s="35"/>
      <c r="BUD106" s="35"/>
      <c r="BUE106" s="35"/>
      <c r="BUF106" s="35"/>
      <c r="BUG106" s="35"/>
      <c r="BUH106" s="35"/>
      <c r="BUI106" s="35"/>
      <c r="BUJ106" s="35"/>
      <c r="BUK106" s="35"/>
      <c r="BUL106" s="35"/>
      <c r="BUM106" s="35"/>
      <c r="BUN106" s="35"/>
      <c r="BUO106" s="35"/>
      <c r="BUP106" s="35"/>
      <c r="BUQ106" s="35"/>
      <c r="BUR106" s="35"/>
      <c r="BUS106" s="35"/>
      <c r="BUT106" s="35"/>
      <c r="BUU106" s="35"/>
      <c r="BUV106" s="35"/>
      <c r="BUW106" s="35"/>
      <c r="BUX106" s="35"/>
      <c r="BUY106" s="35"/>
      <c r="BUZ106" s="35"/>
      <c r="BVA106" s="35"/>
      <c r="BVB106" s="35"/>
      <c r="BVC106" s="35"/>
      <c r="BVD106" s="35"/>
      <c r="BVE106" s="35"/>
      <c r="BVF106" s="35"/>
      <c r="BVG106" s="35"/>
      <c r="BVH106" s="35"/>
      <c r="BVI106" s="35"/>
      <c r="BVJ106" s="35"/>
      <c r="BVK106" s="35"/>
      <c r="BVL106" s="35"/>
      <c r="BVM106" s="35"/>
      <c r="BVN106" s="35"/>
      <c r="BVO106" s="35"/>
      <c r="BVP106" s="35"/>
      <c r="BVQ106" s="35"/>
      <c r="BVR106" s="35"/>
      <c r="BVS106" s="35"/>
      <c r="BVT106" s="35"/>
      <c r="BVU106" s="35"/>
      <c r="BVV106" s="35"/>
      <c r="BVW106" s="35"/>
      <c r="BVX106" s="35"/>
      <c r="BVY106" s="35"/>
      <c r="BVZ106" s="35"/>
      <c r="BWA106" s="35"/>
      <c r="BWB106" s="35"/>
      <c r="BWC106" s="35"/>
      <c r="BWD106" s="35"/>
      <c r="BWE106" s="35"/>
      <c r="BWF106" s="35"/>
      <c r="BWG106" s="35"/>
      <c r="BWH106" s="35"/>
      <c r="BWI106" s="35"/>
      <c r="BWJ106" s="35"/>
      <c r="BWK106" s="35"/>
      <c r="BWL106" s="35"/>
      <c r="BWM106" s="35"/>
      <c r="BWN106" s="35"/>
      <c r="BWO106" s="35"/>
      <c r="BWP106" s="35"/>
      <c r="BWQ106" s="35"/>
      <c r="BWR106" s="35"/>
      <c r="BWS106" s="35"/>
      <c r="BWT106" s="35"/>
      <c r="BWU106" s="35"/>
      <c r="BWV106" s="35"/>
      <c r="BWW106" s="35"/>
      <c r="BWX106" s="35"/>
      <c r="BWY106" s="35"/>
      <c r="BWZ106" s="35"/>
      <c r="BXA106" s="35"/>
      <c r="BXB106" s="35"/>
      <c r="BXC106" s="35"/>
      <c r="BXD106" s="35"/>
      <c r="BXE106" s="35"/>
      <c r="BXF106" s="35"/>
      <c r="BXG106" s="35"/>
      <c r="BXH106" s="35"/>
      <c r="BXI106" s="35"/>
      <c r="BXJ106" s="35"/>
      <c r="BXK106" s="35"/>
      <c r="BXL106" s="35"/>
      <c r="BXM106" s="35"/>
      <c r="BXN106" s="35"/>
      <c r="BXO106" s="35"/>
      <c r="BXP106" s="35"/>
      <c r="BXQ106" s="35"/>
      <c r="BXR106" s="35"/>
      <c r="BXS106" s="35"/>
      <c r="BXT106" s="35"/>
      <c r="BXU106" s="35"/>
      <c r="BXV106" s="35"/>
      <c r="BXW106" s="35"/>
      <c r="BXX106" s="35"/>
      <c r="BXY106" s="35"/>
      <c r="BXZ106" s="35"/>
      <c r="BYA106" s="35"/>
      <c r="BYB106" s="35"/>
      <c r="BYC106" s="35"/>
      <c r="BYD106" s="35"/>
      <c r="BYE106" s="35"/>
      <c r="BYF106" s="35"/>
      <c r="BYG106" s="35"/>
      <c r="BYH106" s="35"/>
      <c r="BYI106" s="35"/>
      <c r="BYJ106" s="35"/>
      <c r="BYK106" s="35"/>
      <c r="BYL106" s="35"/>
      <c r="BYM106" s="35"/>
      <c r="BYN106" s="35"/>
      <c r="BYO106" s="35"/>
      <c r="BYP106" s="35"/>
      <c r="BYW106" s="35"/>
      <c r="BYX106" s="35"/>
      <c r="BYY106" s="35"/>
      <c r="BYZ106" s="35"/>
      <c r="BZA106" s="35"/>
      <c r="BZB106" s="35"/>
      <c r="BZC106" s="35"/>
      <c r="BZD106" s="35"/>
      <c r="BZE106" s="35"/>
      <c r="BZF106" s="35"/>
      <c r="BZG106" s="35"/>
      <c r="BZH106" s="35"/>
      <c r="BZI106" s="35"/>
      <c r="BZJ106" s="35"/>
      <c r="BZK106" s="35"/>
      <c r="BZL106" s="35"/>
      <c r="BZM106" s="35"/>
      <c r="BZN106" s="35"/>
      <c r="BZO106" s="35"/>
      <c r="BZP106" s="35"/>
      <c r="BZQ106" s="35"/>
      <c r="BZR106" s="35"/>
      <c r="BZS106" s="35"/>
      <c r="BZT106" s="35"/>
      <c r="BZU106" s="35"/>
      <c r="BZV106" s="35"/>
      <c r="BZW106" s="35"/>
      <c r="BZX106" s="35"/>
      <c r="BZY106" s="35"/>
      <c r="BZZ106" s="35"/>
      <c r="CAA106" s="35"/>
      <c r="CAB106" s="35"/>
      <c r="CAC106" s="35"/>
      <c r="CAD106" s="35"/>
      <c r="CAE106" s="35"/>
      <c r="CAF106" s="35"/>
      <c r="CAG106" s="35"/>
      <c r="CAH106" s="35"/>
      <c r="CAI106" s="35"/>
      <c r="CAJ106" s="35"/>
      <c r="CAK106" s="35"/>
      <c r="CAL106" s="35"/>
      <c r="CAM106" s="35"/>
      <c r="CAN106" s="35"/>
      <c r="CAO106" s="35"/>
      <c r="CAP106" s="35"/>
      <c r="CAQ106" s="35"/>
      <c r="CAR106" s="35"/>
      <c r="CAS106" s="35"/>
      <c r="CAT106" s="35"/>
      <c r="CAU106" s="35"/>
      <c r="CAV106" s="35"/>
      <c r="CAW106" s="35"/>
      <c r="CAX106" s="35"/>
      <c r="CAY106" s="35"/>
      <c r="CAZ106" s="35"/>
      <c r="CBA106" s="35"/>
      <c r="CBB106" s="35"/>
      <c r="CBC106" s="35"/>
      <c r="CBD106" s="35"/>
      <c r="CBE106" s="35"/>
      <c r="CBF106" s="35"/>
      <c r="CBG106" s="35"/>
      <c r="CBH106" s="35"/>
      <c r="CBI106" s="35"/>
      <c r="CBJ106" s="35"/>
      <c r="CBK106" s="35"/>
      <c r="CBL106" s="35"/>
      <c r="CBM106" s="35"/>
      <c r="CBN106" s="35"/>
      <c r="CBO106" s="35"/>
      <c r="CBP106" s="35"/>
      <c r="CBQ106" s="35"/>
      <c r="CBR106" s="35"/>
      <c r="CBS106" s="35"/>
      <c r="CBT106" s="35"/>
      <c r="CBU106" s="35"/>
      <c r="CBV106" s="35"/>
      <c r="CBW106" s="35"/>
      <c r="CBX106" s="35"/>
      <c r="CBY106" s="35"/>
      <c r="CBZ106" s="35"/>
      <c r="CCA106" s="35"/>
      <c r="CCB106" s="35"/>
      <c r="CCC106" s="35"/>
      <c r="CCD106" s="35"/>
      <c r="CCE106" s="35"/>
      <c r="CCF106" s="35"/>
      <c r="CCG106" s="35"/>
      <c r="CCH106" s="35"/>
      <c r="CCI106" s="35"/>
      <c r="CCJ106" s="35"/>
      <c r="CCK106" s="35"/>
      <c r="CCL106" s="35"/>
      <c r="CCM106" s="35"/>
      <c r="CCN106" s="35"/>
      <c r="CCO106" s="35"/>
      <c r="CCP106" s="35"/>
      <c r="CCQ106" s="35"/>
      <c r="CCR106" s="35"/>
      <c r="CCS106" s="35"/>
      <c r="CCT106" s="35"/>
      <c r="CCU106" s="35"/>
      <c r="CCV106" s="35"/>
      <c r="CCW106" s="35"/>
      <c r="CCX106" s="35"/>
      <c r="CCY106" s="35"/>
      <c r="CCZ106" s="35"/>
      <c r="CDA106" s="35"/>
      <c r="CDB106" s="35"/>
      <c r="CDC106" s="35"/>
      <c r="CDD106" s="35"/>
      <c r="CDE106" s="35"/>
      <c r="CDF106" s="35"/>
      <c r="CDG106" s="35"/>
      <c r="CDH106" s="35"/>
      <c r="CDI106" s="35"/>
      <c r="CDJ106" s="35"/>
      <c r="CDK106" s="35"/>
      <c r="CDL106" s="35"/>
      <c r="CDM106" s="35"/>
      <c r="CDN106" s="35"/>
      <c r="CDO106" s="35"/>
      <c r="CDP106" s="35"/>
      <c r="CDQ106" s="35"/>
      <c r="CDR106" s="35"/>
      <c r="CDS106" s="35"/>
      <c r="CDT106" s="35"/>
      <c r="CDU106" s="35"/>
      <c r="CDV106" s="35"/>
      <c r="CDW106" s="35"/>
      <c r="CDX106" s="35"/>
      <c r="CDY106" s="35"/>
      <c r="CDZ106" s="35"/>
      <c r="CEA106" s="35"/>
      <c r="CEB106" s="35"/>
      <c r="CEC106" s="35"/>
      <c r="CED106" s="35"/>
      <c r="CEE106" s="35"/>
      <c r="CEF106" s="35"/>
      <c r="CEG106" s="35"/>
      <c r="CEH106" s="35"/>
      <c r="CEI106" s="35"/>
      <c r="CEJ106" s="35"/>
      <c r="CEK106" s="35"/>
      <c r="CEL106" s="35"/>
      <c r="CEM106" s="35"/>
      <c r="CEN106" s="35"/>
      <c r="CEO106" s="35"/>
      <c r="CEP106" s="35"/>
      <c r="CEQ106" s="35"/>
      <c r="CER106" s="35"/>
      <c r="CES106" s="35"/>
      <c r="CET106" s="35"/>
      <c r="CEU106" s="35"/>
      <c r="CEV106" s="35"/>
      <c r="CEW106" s="35"/>
      <c r="CEX106" s="35"/>
      <c r="CEY106" s="35"/>
      <c r="CEZ106" s="35"/>
      <c r="CFA106" s="35"/>
      <c r="CFB106" s="35"/>
      <c r="CFC106" s="35"/>
      <c r="CFD106" s="35"/>
      <c r="CFE106" s="35"/>
      <c r="CFF106" s="35"/>
      <c r="CFG106" s="35"/>
      <c r="CFH106" s="35"/>
      <c r="CFI106" s="35"/>
      <c r="CFJ106" s="35"/>
      <c r="CFK106" s="35"/>
      <c r="CFL106" s="35"/>
      <c r="CFM106" s="35"/>
      <c r="CFN106" s="35"/>
      <c r="CFO106" s="35"/>
      <c r="CFP106" s="35"/>
      <c r="CFQ106" s="35"/>
      <c r="CFR106" s="35"/>
      <c r="CFS106" s="35"/>
      <c r="CFT106" s="35"/>
      <c r="CFU106" s="35"/>
      <c r="CFV106" s="35"/>
      <c r="CFW106" s="35"/>
      <c r="CFX106" s="35"/>
      <c r="CFY106" s="35"/>
      <c r="CFZ106" s="35"/>
      <c r="CGA106" s="35"/>
      <c r="CGB106" s="35"/>
      <c r="CGC106" s="35"/>
      <c r="CGD106" s="35"/>
      <c r="CGE106" s="35"/>
      <c r="CGF106" s="35"/>
      <c r="CGG106" s="35"/>
      <c r="CGH106" s="35"/>
      <c r="CGI106" s="35"/>
      <c r="CGJ106" s="35"/>
      <c r="CGK106" s="35"/>
      <c r="CGL106" s="35"/>
      <c r="CGM106" s="35"/>
      <c r="CGN106" s="35"/>
      <c r="CGO106" s="35"/>
      <c r="CGP106" s="35"/>
      <c r="CGQ106" s="35"/>
      <c r="CGR106" s="35"/>
      <c r="CGS106" s="35"/>
      <c r="CGT106" s="35"/>
      <c r="CGU106" s="35"/>
      <c r="CGV106" s="35"/>
      <c r="CGW106" s="35"/>
      <c r="CGX106" s="35"/>
      <c r="CGY106" s="35"/>
      <c r="CGZ106" s="35"/>
      <c r="CHA106" s="35"/>
      <c r="CHB106" s="35"/>
      <c r="CHC106" s="35"/>
      <c r="CHD106" s="35"/>
      <c r="CHE106" s="35"/>
      <c r="CHF106" s="35"/>
      <c r="CHG106" s="35"/>
      <c r="CHH106" s="35"/>
      <c r="CHI106" s="35"/>
      <c r="CHJ106" s="35"/>
      <c r="CHK106" s="35"/>
      <c r="CHL106" s="35"/>
      <c r="CHM106" s="35"/>
      <c r="CHN106" s="35"/>
      <c r="CHO106" s="35"/>
      <c r="CHP106" s="35"/>
      <c r="CHQ106" s="35"/>
      <c r="CHR106" s="35"/>
      <c r="CHS106" s="35"/>
      <c r="CHT106" s="35"/>
      <c r="CHU106" s="35"/>
      <c r="CHV106" s="35"/>
      <c r="CHW106" s="35"/>
      <c r="CHX106" s="35"/>
      <c r="CHY106" s="35"/>
      <c r="CHZ106" s="35"/>
      <c r="CIA106" s="35"/>
      <c r="CIB106" s="35"/>
      <c r="CIC106" s="35"/>
      <c r="CID106" s="35"/>
      <c r="CIE106" s="35"/>
      <c r="CIF106" s="35"/>
      <c r="CIG106" s="35"/>
      <c r="CIH106" s="35"/>
      <c r="CII106" s="35"/>
      <c r="CIJ106" s="35"/>
      <c r="CIK106" s="35"/>
      <c r="CIL106" s="35"/>
      <c r="CIS106" s="35"/>
      <c r="CIT106" s="35"/>
      <c r="CIU106" s="35"/>
      <c r="CIV106" s="35"/>
      <c r="CIW106" s="35"/>
      <c r="CIX106" s="35"/>
      <c r="CIY106" s="35"/>
      <c r="CIZ106" s="35"/>
      <c r="CJA106" s="35"/>
      <c r="CJB106" s="35"/>
      <c r="CJC106" s="35"/>
      <c r="CJD106" s="35"/>
      <c r="CJE106" s="35"/>
      <c r="CJF106" s="35"/>
      <c r="CJG106" s="35"/>
      <c r="CJH106" s="35"/>
      <c r="CJI106" s="35"/>
      <c r="CJJ106" s="35"/>
      <c r="CJK106" s="35"/>
      <c r="CJL106" s="35"/>
      <c r="CJM106" s="35"/>
      <c r="CJN106" s="35"/>
      <c r="CJO106" s="35"/>
      <c r="CJP106" s="35"/>
      <c r="CJQ106" s="35"/>
      <c r="CJR106" s="35"/>
      <c r="CJS106" s="35"/>
      <c r="CJT106" s="35"/>
      <c r="CJU106" s="35"/>
      <c r="CJV106" s="35"/>
      <c r="CJW106" s="35"/>
      <c r="CJX106" s="35"/>
      <c r="CJY106" s="35"/>
      <c r="CJZ106" s="35"/>
      <c r="CKA106" s="35"/>
      <c r="CKB106" s="35"/>
      <c r="CKC106" s="35"/>
      <c r="CKD106" s="35"/>
      <c r="CKE106" s="35"/>
      <c r="CKF106" s="35"/>
      <c r="CKG106" s="35"/>
      <c r="CKH106" s="35"/>
      <c r="CKI106" s="35"/>
      <c r="CKJ106" s="35"/>
      <c r="CKK106" s="35"/>
      <c r="CKL106" s="35"/>
      <c r="CKM106" s="35"/>
      <c r="CKN106" s="35"/>
      <c r="CKO106" s="35"/>
      <c r="CKP106" s="35"/>
      <c r="CKQ106" s="35"/>
      <c r="CKR106" s="35"/>
      <c r="CKS106" s="35"/>
      <c r="CKT106" s="35"/>
      <c r="CKU106" s="35"/>
      <c r="CKV106" s="35"/>
      <c r="CKW106" s="35"/>
      <c r="CKX106" s="35"/>
      <c r="CKY106" s="35"/>
      <c r="CKZ106" s="35"/>
      <c r="CLA106" s="35"/>
      <c r="CLB106" s="35"/>
      <c r="CLC106" s="35"/>
      <c r="CLD106" s="35"/>
      <c r="CLE106" s="35"/>
      <c r="CLF106" s="35"/>
      <c r="CLG106" s="35"/>
      <c r="CLH106" s="35"/>
      <c r="CLI106" s="35"/>
      <c r="CLJ106" s="35"/>
      <c r="CLK106" s="35"/>
      <c r="CLL106" s="35"/>
      <c r="CLM106" s="35"/>
      <c r="CLN106" s="35"/>
      <c r="CLO106" s="35"/>
      <c r="CLP106" s="35"/>
      <c r="CLQ106" s="35"/>
      <c r="CLR106" s="35"/>
      <c r="CLS106" s="35"/>
      <c r="CLT106" s="35"/>
      <c r="CLU106" s="35"/>
      <c r="CLV106" s="35"/>
      <c r="CLW106" s="35"/>
      <c r="CLX106" s="35"/>
      <c r="CLY106" s="35"/>
      <c r="CLZ106" s="35"/>
      <c r="CMA106" s="35"/>
      <c r="CMB106" s="35"/>
      <c r="CMC106" s="35"/>
      <c r="CMD106" s="35"/>
      <c r="CME106" s="35"/>
      <c r="CMF106" s="35"/>
      <c r="CMG106" s="35"/>
      <c r="CMH106" s="35"/>
      <c r="CMI106" s="35"/>
      <c r="CMJ106" s="35"/>
      <c r="CMK106" s="35"/>
      <c r="CML106" s="35"/>
      <c r="CMM106" s="35"/>
      <c r="CMN106" s="35"/>
      <c r="CMO106" s="35"/>
      <c r="CMP106" s="35"/>
      <c r="CMQ106" s="35"/>
      <c r="CMR106" s="35"/>
      <c r="CMS106" s="35"/>
      <c r="CMT106" s="35"/>
      <c r="CMU106" s="35"/>
      <c r="CMV106" s="35"/>
      <c r="CMW106" s="35"/>
      <c r="CMX106" s="35"/>
      <c r="CMY106" s="35"/>
      <c r="CMZ106" s="35"/>
      <c r="CNA106" s="35"/>
      <c r="CNB106" s="35"/>
      <c r="CNC106" s="35"/>
      <c r="CND106" s="35"/>
      <c r="CNE106" s="35"/>
      <c r="CNF106" s="35"/>
      <c r="CNG106" s="35"/>
      <c r="CNH106" s="35"/>
      <c r="CNI106" s="35"/>
      <c r="CNJ106" s="35"/>
      <c r="CNK106" s="35"/>
      <c r="CNL106" s="35"/>
      <c r="CNM106" s="35"/>
      <c r="CNN106" s="35"/>
      <c r="CNO106" s="35"/>
      <c r="CNP106" s="35"/>
      <c r="CNQ106" s="35"/>
      <c r="CNR106" s="35"/>
      <c r="CNS106" s="35"/>
      <c r="CNT106" s="35"/>
      <c r="CNU106" s="35"/>
      <c r="CNV106" s="35"/>
      <c r="CNW106" s="35"/>
      <c r="CNX106" s="35"/>
      <c r="CNY106" s="35"/>
      <c r="CNZ106" s="35"/>
      <c r="COA106" s="35"/>
      <c r="COB106" s="35"/>
      <c r="COC106" s="35"/>
      <c r="COD106" s="35"/>
      <c r="COE106" s="35"/>
      <c r="COF106" s="35"/>
      <c r="COG106" s="35"/>
      <c r="COH106" s="35"/>
      <c r="COI106" s="35"/>
      <c r="COJ106" s="35"/>
      <c r="COK106" s="35"/>
      <c r="COL106" s="35"/>
      <c r="COM106" s="35"/>
      <c r="CON106" s="35"/>
      <c r="COO106" s="35"/>
      <c r="COP106" s="35"/>
      <c r="COQ106" s="35"/>
      <c r="COR106" s="35"/>
      <c r="COS106" s="35"/>
      <c r="COT106" s="35"/>
      <c r="COU106" s="35"/>
      <c r="COV106" s="35"/>
      <c r="COW106" s="35"/>
      <c r="COX106" s="35"/>
      <c r="COY106" s="35"/>
      <c r="COZ106" s="35"/>
      <c r="CPA106" s="35"/>
      <c r="CPB106" s="35"/>
      <c r="CPC106" s="35"/>
      <c r="CPD106" s="35"/>
      <c r="CPE106" s="35"/>
      <c r="CPF106" s="35"/>
      <c r="CPG106" s="35"/>
      <c r="CPH106" s="35"/>
      <c r="CPI106" s="35"/>
      <c r="CPJ106" s="35"/>
      <c r="CPK106" s="35"/>
      <c r="CPL106" s="35"/>
      <c r="CPM106" s="35"/>
      <c r="CPN106" s="35"/>
      <c r="CPO106" s="35"/>
      <c r="CPP106" s="35"/>
      <c r="CPQ106" s="35"/>
      <c r="CPR106" s="35"/>
      <c r="CPS106" s="35"/>
      <c r="CPT106" s="35"/>
      <c r="CPU106" s="35"/>
      <c r="CPV106" s="35"/>
      <c r="CPW106" s="35"/>
      <c r="CPX106" s="35"/>
      <c r="CPY106" s="35"/>
      <c r="CPZ106" s="35"/>
      <c r="CQA106" s="35"/>
      <c r="CQB106" s="35"/>
      <c r="CQC106" s="35"/>
      <c r="CQD106" s="35"/>
      <c r="CQE106" s="35"/>
      <c r="CQF106" s="35"/>
      <c r="CQG106" s="35"/>
      <c r="CQH106" s="35"/>
      <c r="CQI106" s="35"/>
      <c r="CQJ106" s="35"/>
      <c r="CQK106" s="35"/>
      <c r="CQL106" s="35"/>
      <c r="CQM106" s="35"/>
      <c r="CQN106" s="35"/>
      <c r="CQO106" s="35"/>
      <c r="CQP106" s="35"/>
      <c r="CQQ106" s="35"/>
      <c r="CQR106" s="35"/>
      <c r="CQS106" s="35"/>
      <c r="CQT106" s="35"/>
      <c r="CQU106" s="35"/>
      <c r="CQV106" s="35"/>
      <c r="CQW106" s="35"/>
      <c r="CQX106" s="35"/>
      <c r="CQY106" s="35"/>
      <c r="CQZ106" s="35"/>
      <c r="CRA106" s="35"/>
      <c r="CRB106" s="35"/>
      <c r="CRC106" s="35"/>
      <c r="CRD106" s="35"/>
      <c r="CRE106" s="35"/>
      <c r="CRF106" s="35"/>
      <c r="CRG106" s="35"/>
      <c r="CRH106" s="35"/>
      <c r="CRI106" s="35"/>
      <c r="CRJ106" s="35"/>
      <c r="CRK106" s="35"/>
      <c r="CRL106" s="35"/>
      <c r="CRM106" s="35"/>
      <c r="CRN106" s="35"/>
      <c r="CRO106" s="35"/>
      <c r="CRP106" s="35"/>
      <c r="CRQ106" s="35"/>
      <c r="CRR106" s="35"/>
      <c r="CRS106" s="35"/>
      <c r="CRT106" s="35"/>
      <c r="CRU106" s="35"/>
      <c r="CRV106" s="35"/>
      <c r="CRW106" s="35"/>
      <c r="CRX106" s="35"/>
      <c r="CRY106" s="35"/>
      <c r="CRZ106" s="35"/>
      <c r="CSA106" s="35"/>
      <c r="CSB106" s="35"/>
      <c r="CSC106" s="35"/>
      <c r="CSD106" s="35"/>
      <c r="CSE106" s="35"/>
      <c r="CSF106" s="35"/>
      <c r="CSG106" s="35"/>
      <c r="CSH106" s="35"/>
      <c r="CSO106" s="35"/>
      <c r="CSP106" s="35"/>
      <c r="CSQ106" s="35"/>
      <c r="CSR106" s="35"/>
      <c r="CSS106" s="35"/>
      <c r="CST106" s="35"/>
      <c r="CSU106" s="35"/>
      <c r="CSV106" s="35"/>
      <c r="CSW106" s="35"/>
      <c r="CSX106" s="35"/>
      <c r="CSY106" s="35"/>
      <c r="CSZ106" s="35"/>
      <c r="CTA106" s="35"/>
      <c r="CTB106" s="35"/>
      <c r="CTC106" s="35"/>
      <c r="CTD106" s="35"/>
      <c r="CTE106" s="35"/>
      <c r="CTF106" s="35"/>
      <c r="CTG106" s="35"/>
      <c r="CTH106" s="35"/>
      <c r="CTI106" s="35"/>
      <c r="CTJ106" s="35"/>
      <c r="CTK106" s="35"/>
      <c r="CTL106" s="35"/>
      <c r="CTM106" s="35"/>
      <c r="CTN106" s="35"/>
      <c r="CTO106" s="35"/>
      <c r="CTP106" s="35"/>
      <c r="CTQ106" s="35"/>
      <c r="CTR106" s="35"/>
      <c r="CTS106" s="35"/>
      <c r="CTT106" s="35"/>
      <c r="CTU106" s="35"/>
      <c r="CTV106" s="35"/>
      <c r="CTW106" s="35"/>
      <c r="CTX106" s="35"/>
      <c r="CTY106" s="35"/>
      <c r="CTZ106" s="35"/>
      <c r="CUA106" s="35"/>
      <c r="CUB106" s="35"/>
      <c r="CUC106" s="35"/>
      <c r="CUD106" s="35"/>
      <c r="CUE106" s="35"/>
      <c r="CUF106" s="35"/>
      <c r="CUG106" s="35"/>
      <c r="CUH106" s="35"/>
      <c r="CUI106" s="35"/>
      <c r="CUJ106" s="35"/>
      <c r="CUK106" s="35"/>
      <c r="CUL106" s="35"/>
      <c r="CUM106" s="35"/>
      <c r="CUN106" s="35"/>
      <c r="CUO106" s="35"/>
      <c r="CUP106" s="35"/>
      <c r="CUQ106" s="35"/>
      <c r="CUR106" s="35"/>
      <c r="CUS106" s="35"/>
      <c r="CUT106" s="35"/>
      <c r="CUU106" s="35"/>
      <c r="CUV106" s="35"/>
      <c r="CUW106" s="35"/>
      <c r="CUX106" s="35"/>
      <c r="CUY106" s="35"/>
      <c r="CUZ106" s="35"/>
      <c r="CVA106" s="35"/>
      <c r="CVB106" s="35"/>
      <c r="CVC106" s="35"/>
      <c r="CVD106" s="35"/>
      <c r="CVE106" s="35"/>
      <c r="CVF106" s="35"/>
      <c r="CVG106" s="35"/>
      <c r="CVH106" s="35"/>
      <c r="CVI106" s="35"/>
      <c r="CVJ106" s="35"/>
      <c r="CVK106" s="35"/>
      <c r="CVL106" s="35"/>
      <c r="CVM106" s="35"/>
      <c r="CVN106" s="35"/>
      <c r="CVO106" s="35"/>
      <c r="CVP106" s="35"/>
      <c r="CVQ106" s="35"/>
      <c r="CVR106" s="35"/>
      <c r="CVS106" s="35"/>
      <c r="CVT106" s="35"/>
      <c r="CVU106" s="35"/>
      <c r="CVV106" s="35"/>
      <c r="CVW106" s="35"/>
      <c r="CVX106" s="35"/>
      <c r="CVY106" s="35"/>
      <c r="CVZ106" s="35"/>
      <c r="CWA106" s="35"/>
      <c r="CWB106" s="35"/>
      <c r="CWC106" s="35"/>
      <c r="CWD106" s="35"/>
      <c r="CWE106" s="35"/>
      <c r="CWF106" s="35"/>
      <c r="CWG106" s="35"/>
      <c r="CWH106" s="35"/>
      <c r="CWI106" s="35"/>
      <c r="CWJ106" s="35"/>
      <c r="CWK106" s="35"/>
      <c r="CWL106" s="35"/>
      <c r="CWM106" s="35"/>
      <c r="CWN106" s="35"/>
      <c r="CWO106" s="35"/>
      <c r="CWP106" s="35"/>
      <c r="CWQ106" s="35"/>
      <c r="CWR106" s="35"/>
      <c r="CWS106" s="35"/>
      <c r="CWT106" s="35"/>
      <c r="CWU106" s="35"/>
      <c r="CWV106" s="35"/>
      <c r="CWW106" s="35"/>
      <c r="CWX106" s="35"/>
      <c r="CWY106" s="35"/>
      <c r="CWZ106" s="35"/>
      <c r="CXA106" s="35"/>
      <c r="CXB106" s="35"/>
      <c r="CXC106" s="35"/>
      <c r="CXD106" s="35"/>
      <c r="CXE106" s="35"/>
      <c r="CXF106" s="35"/>
      <c r="CXG106" s="35"/>
      <c r="CXH106" s="35"/>
      <c r="CXI106" s="35"/>
      <c r="CXJ106" s="35"/>
      <c r="CXK106" s="35"/>
      <c r="CXL106" s="35"/>
      <c r="CXM106" s="35"/>
      <c r="CXN106" s="35"/>
      <c r="CXO106" s="35"/>
      <c r="CXP106" s="35"/>
      <c r="CXQ106" s="35"/>
      <c r="CXR106" s="35"/>
      <c r="CXS106" s="35"/>
      <c r="CXT106" s="35"/>
      <c r="CXU106" s="35"/>
      <c r="CXV106" s="35"/>
      <c r="CXW106" s="35"/>
      <c r="CXX106" s="35"/>
      <c r="CXY106" s="35"/>
      <c r="CXZ106" s="35"/>
      <c r="CYA106" s="35"/>
      <c r="CYB106" s="35"/>
      <c r="CYC106" s="35"/>
      <c r="CYD106" s="35"/>
      <c r="CYE106" s="35"/>
      <c r="CYF106" s="35"/>
      <c r="CYG106" s="35"/>
      <c r="CYH106" s="35"/>
      <c r="CYI106" s="35"/>
      <c r="CYJ106" s="35"/>
      <c r="CYK106" s="35"/>
      <c r="CYL106" s="35"/>
      <c r="CYM106" s="35"/>
      <c r="CYN106" s="35"/>
      <c r="CYO106" s="35"/>
      <c r="CYP106" s="35"/>
      <c r="CYQ106" s="35"/>
      <c r="CYR106" s="35"/>
      <c r="CYS106" s="35"/>
      <c r="CYT106" s="35"/>
      <c r="CYU106" s="35"/>
      <c r="CYV106" s="35"/>
      <c r="CYW106" s="35"/>
      <c r="CYX106" s="35"/>
      <c r="CYY106" s="35"/>
      <c r="CYZ106" s="35"/>
      <c r="CZA106" s="35"/>
      <c r="CZB106" s="35"/>
      <c r="CZC106" s="35"/>
      <c r="CZD106" s="35"/>
      <c r="CZE106" s="35"/>
      <c r="CZF106" s="35"/>
      <c r="CZG106" s="35"/>
      <c r="CZH106" s="35"/>
      <c r="CZI106" s="35"/>
      <c r="CZJ106" s="35"/>
      <c r="CZK106" s="35"/>
      <c r="CZL106" s="35"/>
      <c r="CZM106" s="35"/>
      <c r="CZN106" s="35"/>
      <c r="CZO106" s="35"/>
      <c r="CZP106" s="35"/>
      <c r="CZQ106" s="35"/>
      <c r="CZR106" s="35"/>
      <c r="CZS106" s="35"/>
      <c r="CZT106" s="35"/>
      <c r="CZU106" s="35"/>
      <c r="CZV106" s="35"/>
      <c r="CZW106" s="35"/>
      <c r="CZX106" s="35"/>
      <c r="CZY106" s="35"/>
      <c r="CZZ106" s="35"/>
      <c r="DAA106" s="35"/>
      <c r="DAB106" s="35"/>
      <c r="DAC106" s="35"/>
      <c r="DAD106" s="35"/>
      <c r="DAE106" s="35"/>
      <c r="DAF106" s="35"/>
      <c r="DAG106" s="35"/>
      <c r="DAH106" s="35"/>
      <c r="DAI106" s="35"/>
      <c r="DAJ106" s="35"/>
      <c r="DAK106" s="35"/>
      <c r="DAL106" s="35"/>
      <c r="DAM106" s="35"/>
      <c r="DAN106" s="35"/>
      <c r="DAO106" s="35"/>
      <c r="DAP106" s="35"/>
      <c r="DAQ106" s="35"/>
      <c r="DAR106" s="35"/>
      <c r="DAS106" s="35"/>
      <c r="DAT106" s="35"/>
      <c r="DAU106" s="35"/>
      <c r="DAV106" s="35"/>
      <c r="DAW106" s="35"/>
      <c r="DAX106" s="35"/>
      <c r="DAY106" s="35"/>
      <c r="DAZ106" s="35"/>
      <c r="DBA106" s="35"/>
      <c r="DBB106" s="35"/>
      <c r="DBC106" s="35"/>
      <c r="DBD106" s="35"/>
      <c r="DBE106" s="35"/>
      <c r="DBF106" s="35"/>
      <c r="DBG106" s="35"/>
      <c r="DBH106" s="35"/>
      <c r="DBI106" s="35"/>
      <c r="DBJ106" s="35"/>
      <c r="DBK106" s="35"/>
      <c r="DBL106" s="35"/>
      <c r="DBM106" s="35"/>
      <c r="DBN106" s="35"/>
      <c r="DBO106" s="35"/>
      <c r="DBP106" s="35"/>
      <c r="DBQ106" s="35"/>
      <c r="DBR106" s="35"/>
      <c r="DBS106" s="35"/>
      <c r="DBT106" s="35"/>
      <c r="DBU106" s="35"/>
      <c r="DBV106" s="35"/>
      <c r="DBW106" s="35"/>
      <c r="DBX106" s="35"/>
      <c r="DBY106" s="35"/>
      <c r="DBZ106" s="35"/>
      <c r="DCA106" s="35"/>
      <c r="DCB106" s="35"/>
      <c r="DCC106" s="35"/>
      <c r="DCD106" s="35"/>
      <c r="DCK106" s="35"/>
      <c r="DCL106" s="35"/>
      <c r="DCM106" s="35"/>
      <c r="DCN106" s="35"/>
      <c r="DCO106" s="35"/>
      <c r="DCP106" s="35"/>
      <c r="DCQ106" s="35"/>
      <c r="DCR106" s="35"/>
      <c r="DCS106" s="35"/>
      <c r="DCT106" s="35"/>
      <c r="DCU106" s="35"/>
      <c r="DCV106" s="35"/>
      <c r="DCW106" s="35"/>
      <c r="DCX106" s="35"/>
      <c r="DCY106" s="35"/>
      <c r="DCZ106" s="35"/>
      <c r="DDA106" s="35"/>
      <c r="DDB106" s="35"/>
      <c r="DDC106" s="35"/>
      <c r="DDD106" s="35"/>
      <c r="DDE106" s="35"/>
      <c r="DDF106" s="35"/>
      <c r="DDG106" s="35"/>
      <c r="DDH106" s="35"/>
      <c r="DDI106" s="35"/>
      <c r="DDJ106" s="35"/>
      <c r="DDK106" s="35"/>
      <c r="DDL106" s="35"/>
      <c r="DDM106" s="35"/>
      <c r="DDN106" s="35"/>
      <c r="DDO106" s="35"/>
      <c r="DDP106" s="35"/>
      <c r="DDQ106" s="35"/>
      <c r="DDR106" s="35"/>
      <c r="DDS106" s="35"/>
      <c r="DDT106" s="35"/>
      <c r="DDU106" s="35"/>
      <c r="DDV106" s="35"/>
      <c r="DDW106" s="35"/>
      <c r="DDX106" s="35"/>
      <c r="DDY106" s="35"/>
      <c r="DDZ106" s="35"/>
      <c r="DEA106" s="35"/>
      <c r="DEB106" s="35"/>
      <c r="DEC106" s="35"/>
      <c r="DED106" s="35"/>
      <c r="DEE106" s="35"/>
      <c r="DEF106" s="35"/>
      <c r="DEG106" s="35"/>
      <c r="DEH106" s="35"/>
      <c r="DEI106" s="35"/>
      <c r="DEJ106" s="35"/>
      <c r="DEK106" s="35"/>
      <c r="DEL106" s="35"/>
      <c r="DEM106" s="35"/>
      <c r="DEN106" s="35"/>
      <c r="DEO106" s="35"/>
      <c r="DEP106" s="35"/>
      <c r="DEQ106" s="35"/>
      <c r="DER106" s="35"/>
      <c r="DES106" s="35"/>
      <c r="DET106" s="35"/>
      <c r="DEU106" s="35"/>
      <c r="DEV106" s="35"/>
      <c r="DEW106" s="35"/>
      <c r="DEX106" s="35"/>
      <c r="DEY106" s="35"/>
      <c r="DEZ106" s="35"/>
      <c r="DFA106" s="35"/>
      <c r="DFB106" s="35"/>
      <c r="DFC106" s="35"/>
      <c r="DFD106" s="35"/>
      <c r="DFE106" s="35"/>
      <c r="DFF106" s="35"/>
      <c r="DFG106" s="35"/>
      <c r="DFH106" s="35"/>
      <c r="DFI106" s="35"/>
      <c r="DFJ106" s="35"/>
      <c r="DFK106" s="35"/>
      <c r="DFL106" s="35"/>
      <c r="DFM106" s="35"/>
      <c r="DFN106" s="35"/>
      <c r="DFO106" s="35"/>
      <c r="DFP106" s="35"/>
      <c r="DFQ106" s="35"/>
      <c r="DFR106" s="35"/>
      <c r="DFS106" s="35"/>
      <c r="DFT106" s="35"/>
      <c r="DFU106" s="35"/>
      <c r="DFV106" s="35"/>
      <c r="DFW106" s="35"/>
      <c r="DFX106" s="35"/>
      <c r="DFY106" s="35"/>
      <c r="DFZ106" s="35"/>
      <c r="DGA106" s="35"/>
      <c r="DGB106" s="35"/>
      <c r="DGC106" s="35"/>
      <c r="DGD106" s="35"/>
      <c r="DGE106" s="35"/>
      <c r="DGF106" s="35"/>
      <c r="DGG106" s="35"/>
      <c r="DGH106" s="35"/>
      <c r="DGI106" s="35"/>
      <c r="DGJ106" s="35"/>
      <c r="DGK106" s="35"/>
      <c r="DGL106" s="35"/>
      <c r="DGM106" s="35"/>
      <c r="DGN106" s="35"/>
      <c r="DGO106" s="35"/>
      <c r="DGP106" s="35"/>
      <c r="DGQ106" s="35"/>
      <c r="DGR106" s="35"/>
      <c r="DGS106" s="35"/>
      <c r="DGT106" s="35"/>
      <c r="DGU106" s="35"/>
      <c r="DGV106" s="35"/>
      <c r="DGW106" s="35"/>
      <c r="DGX106" s="35"/>
      <c r="DGY106" s="35"/>
      <c r="DGZ106" s="35"/>
      <c r="DHA106" s="35"/>
      <c r="DHB106" s="35"/>
      <c r="DHC106" s="35"/>
      <c r="DHD106" s="35"/>
      <c r="DHE106" s="35"/>
      <c r="DHF106" s="35"/>
      <c r="DHG106" s="35"/>
      <c r="DHH106" s="35"/>
      <c r="DHI106" s="35"/>
      <c r="DHJ106" s="35"/>
      <c r="DHK106" s="35"/>
      <c r="DHL106" s="35"/>
      <c r="DHM106" s="35"/>
      <c r="DHN106" s="35"/>
      <c r="DHO106" s="35"/>
      <c r="DHP106" s="35"/>
      <c r="DHQ106" s="35"/>
      <c r="DHR106" s="35"/>
      <c r="DHS106" s="35"/>
      <c r="DHT106" s="35"/>
      <c r="DHU106" s="35"/>
      <c r="DHV106" s="35"/>
      <c r="DHW106" s="35"/>
      <c r="DHX106" s="35"/>
      <c r="DHY106" s="35"/>
      <c r="DHZ106" s="35"/>
      <c r="DIA106" s="35"/>
      <c r="DIB106" s="35"/>
      <c r="DIC106" s="35"/>
      <c r="DID106" s="35"/>
      <c r="DIE106" s="35"/>
      <c r="DIF106" s="35"/>
      <c r="DIG106" s="35"/>
      <c r="DIH106" s="35"/>
      <c r="DII106" s="35"/>
      <c r="DIJ106" s="35"/>
      <c r="DIK106" s="35"/>
      <c r="DIL106" s="35"/>
      <c r="DIM106" s="35"/>
      <c r="DIN106" s="35"/>
      <c r="DIO106" s="35"/>
      <c r="DIP106" s="35"/>
      <c r="DIQ106" s="35"/>
      <c r="DIR106" s="35"/>
      <c r="DIS106" s="35"/>
      <c r="DIT106" s="35"/>
      <c r="DIU106" s="35"/>
      <c r="DIV106" s="35"/>
      <c r="DIW106" s="35"/>
      <c r="DIX106" s="35"/>
      <c r="DIY106" s="35"/>
      <c r="DIZ106" s="35"/>
      <c r="DJA106" s="35"/>
      <c r="DJB106" s="35"/>
      <c r="DJC106" s="35"/>
      <c r="DJD106" s="35"/>
      <c r="DJE106" s="35"/>
      <c r="DJF106" s="35"/>
      <c r="DJG106" s="35"/>
      <c r="DJH106" s="35"/>
      <c r="DJI106" s="35"/>
      <c r="DJJ106" s="35"/>
      <c r="DJK106" s="35"/>
      <c r="DJL106" s="35"/>
      <c r="DJM106" s="35"/>
      <c r="DJN106" s="35"/>
      <c r="DJO106" s="35"/>
      <c r="DJP106" s="35"/>
      <c r="DJQ106" s="35"/>
      <c r="DJR106" s="35"/>
      <c r="DJS106" s="35"/>
      <c r="DJT106" s="35"/>
      <c r="DJU106" s="35"/>
      <c r="DJV106" s="35"/>
      <c r="DJW106" s="35"/>
      <c r="DJX106" s="35"/>
      <c r="DJY106" s="35"/>
      <c r="DJZ106" s="35"/>
      <c r="DKA106" s="35"/>
      <c r="DKB106" s="35"/>
      <c r="DKC106" s="35"/>
      <c r="DKD106" s="35"/>
      <c r="DKE106" s="35"/>
      <c r="DKF106" s="35"/>
      <c r="DKG106" s="35"/>
      <c r="DKH106" s="35"/>
      <c r="DKI106" s="35"/>
      <c r="DKJ106" s="35"/>
      <c r="DKK106" s="35"/>
      <c r="DKL106" s="35"/>
      <c r="DKM106" s="35"/>
      <c r="DKN106" s="35"/>
      <c r="DKO106" s="35"/>
      <c r="DKP106" s="35"/>
      <c r="DKQ106" s="35"/>
      <c r="DKR106" s="35"/>
      <c r="DKS106" s="35"/>
      <c r="DKT106" s="35"/>
      <c r="DKU106" s="35"/>
      <c r="DKV106" s="35"/>
      <c r="DKW106" s="35"/>
      <c r="DKX106" s="35"/>
      <c r="DKY106" s="35"/>
      <c r="DKZ106" s="35"/>
      <c r="DLA106" s="35"/>
      <c r="DLB106" s="35"/>
      <c r="DLC106" s="35"/>
      <c r="DLD106" s="35"/>
      <c r="DLE106" s="35"/>
      <c r="DLF106" s="35"/>
      <c r="DLG106" s="35"/>
      <c r="DLH106" s="35"/>
      <c r="DLI106" s="35"/>
      <c r="DLJ106" s="35"/>
      <c r="DLK106" s="35"/>
      <c r="DLL106" s="35"/>
      <c r="DLM106" s="35"/>
      <c r="DLN106" s="35"/>
      <c r="DLO106" s="35"/>
      <c r="DLP106" s="35"/>
      <c r="DLQ106" s="35"/>
      <c r="DLR106" s="35"/>
      <c r="DLS106" s="35"/>
      <c r="DLT106" s="35"/>
      <c r="DLU106" s="35"/>
      <c r="DLV106" s="35"/>
      <c r="DLW106" s="35"/>
      <c r="DLX106" s="35"/>
      <c r="DLY106" s="35"/>
      <c r="DLZ106" s="35"/>
      <c r="DMG106" s="35"/>
      <c r="DMH106" s="35"/>
      <c r="DMI106" s="35"/>
      <c r="DMJ106" s="35"/>
      <c r="DMK106" s="35"/>
      <c r="DML106" s="35"/>
      <c r="DMM106" s="35"/>
      <c r="DMN106" s="35"/>
      <c r="DMO106" s="35"/>
      <c r="DMP106" s="35"/>
      <c r="DMQ106" s="35"/>
      <c r="DMR106" s="35"/>
      <c r="DMS106" s="35"/>
      <c r="DMT106" s="35"/>
      <c r="DMU106" s="35"/>
      <c r="DMV106" s="35"/>
      <c r="DMW106" s="35"/>
      <c r="DMX106" s="35"/>
      <c r="DMY106" s="35"/>
      <c r="DMZ106" s="35"/>
      <c r="DNA106" s="35"/>
      <c r="DNB106" s="35"/>
      <c r="DNC106" s="35"/>
      <c r="DND106" s="35"/>
      <c r="DNE106" s="35"/>
      <c r="DNF106" s="35"/>
      <c r="DNG106" s="35"/>
      <c r="DNH106" s="35"/>
      <c r="DNI106" s="35"/>
      <c r="DNJ106" s="35"/>
      <c r="DNK106" s="35"/>
      <c r="DNL106" s="35"/>
      <c r="DNM106" s="35"/>
      <c r="DNN106" s="35"/>
      <c r="DNO106" s="35"/>
      <c r="DNP106" s="35"/>
      <c r="DNQ106" s="35"/>
      <c r="DNR106" s="35"/>
      <c r="DNS106" s="35"/>
      <c r="DNT106" s="35"/>
      <c r="DNU106" s="35"/>
      <c r="DNV106" s="35"/>
      <c r="DNW106" s="35"/>
      <c r="DNX106" s="35"/>
      <c r="DNY106" s="35"/>
      <c r="DNZ106" s="35"/>
      <c r="DOA106" s="35"/>
      <c r="DOB106" s="35"/>
      <c r="DOC106" s="35"/>
      <c r="DOD106" s="35"/>
      <c r="DOE106" s="35"/>
      <c r="DOF106" s="35"/>
      <c r="DOG106" s="35"/>
      <c r="DOH106" s="35"/>
      <c r="DOI106" s="35"/>
      <c r="DOJ106" s="35"/>
      <c r="DOK106" s="35"/>
      <c r="DOL106" s="35"/>
      <c r="DOM106" s="35"/>
      <c r="DON106" s="35"/>
      <c r="DOO106" s="35"/>
      <c r="DOP106" s="35"/>
      <c r="DOQ106" s="35"/>
      <c r="DOR106" s="35"/>
      <c r="DOS106" s="35"/>
      <c r="DOT106" s="35"/>
      <c r="DOU106" s="35"/>
      <c r="DOV106" s="35"/>
      <c r="DOW106" s="35"/>
      <c r="DOX106" s="35"/>
      <c r="DOY106" s="35"/>
      <c r="DOZ106" s="35"/>
      <c r="DPA106" s="35"/>
      <c r="DPB106" s="35"/>
      <c r="DPC106" s="35"/>
      <c r="DPD106" s="35"/>
      <c r="DPE106" s="35"/>
      <c r="DPF106" s="35"/>
      <c r="DPG106" s="35"/>
      <c r="DPH106" s="35"/>
      <c r="DPI106" s="35"/>
      <c r="DPJ106" s="35"/>
      <c r="DPK106" s="35"/>
      <c r="DPL106" s="35"/>
      <c r="DPM106" s="35"/>
      <c r="DPN106" s="35"/>
      <c r="DPO106" s="35"/>
      <c r="DPP106" s="35"/>
      <c r="DPQ106" s="35"/>
      <c r="DPR106" s="35"/>
      <c r="DPS106" s="35"/>
      <c r="DPT106" s="35"/>
      <c r="DPU106" s="35"/>
      <c r="DPV106" s="35"/>
      <c r="DPW106" s="35"/>
      <c r="DPX106" s="35"/>
      <c r="DPY106" s="35"/>
      <c r="DPZ106" s="35"/>
      <c r="DQA106" s="35"/>
      <c r="DQB106" s="35"/>
      <c r="DQC106" s="35"/>
      <c r="DQD106" s="35"/>
      <c r="DQE106" s="35"/>
      <c r="DQF106" s="35"/>
      <c r="DQG106" s="35"/>
      <c r="DQH106" s="35"/>
      <c r="DQI106" s="35"/>
      <c r="DQJ106" s="35"/>
      <c r="DQK106" s="35"/>
      <c r="DQL106" s="35"/>
      <c r="DQM106" s="35"/>
      <c r="DQN106" s="35"/>
      <c r="DQO106" s="35"/>
      <c r="DQP106" s="35"/>
      <c r="DQQ106" s="35"/>
      <c r="DQR106" s="35"/>
      <c r="DQS106" s="35"/>
      <c r="DQT106" s="35"/>
      <c r="DQU106" s="35"/>
      <c r="DQV106" s="35"/>
      <c r="DQW106" s="35"/>
      <c r="DQX106" s="35"/>
      <c r="DQY106" s="35"/>
      <c r="DQZ106" s="35"/>
      <c r="DRA106" s="35"/>
      <c r="DRB106" s="35"/>
      <c r="DRC106" s="35"/>
      <c r="DRD106" s="35"/>
      <c r="DRE106" s="35"/>
      <c r="DRF106" s="35"/>
      <c r="DRG106" s="35"/>
      <c r="DRH106" s="35"/>
      <c r="DRI106" s="35"/>
      <c r="DRJ106" s="35"/>
      <c r="DRK106" s="35"/>
      <c r="DRL106" s="35"/>
      <c r="DRM106" s="35"/>
      <c r="DRN106" s="35"/>
      <c r="DRO106" s="35"/>
      <c r="DRP106" s="35"/>
      <c r="DRQ106" s="35"/>
      <c r="DRR106" s="35"/>
      <c r="DRS106" s="35"/>
      <c r="DRT106" s="35"/>
      <c r="DRU106" s="35"/>
      <c r="DRV106" s="35"/>
      <c r="DRW106" s="35"/>
      <c r="DRX106" s="35"/>
      <c r="DRY106" s="35"/>
      <c r="DRZ106" s="35"/>
      <c r="DSA106" s="35"/>
      <c r="DSB106" s="35"/>
      <c r="DSC106" s="35"/>
      <c r="DSD106" s="35"/>
      <c r="DSE106" s="35"/>
      <c r="DSF106" s="35"/>
      <c r="DSG106" s="35"/>
      <c r="DSH106" s="35"/>
      <c r="DSI106" s="35"/>
      <c r="DSJ106" s="35"/>
      <c r="DSK106" s="35"/>
      <c r="DSL106" s="35"/>
      <c r="DSM106" s="35"/>
      <c r="DSN106" s="35"/>
      <c r="DSO106" s="35"/>
      <c r="DSP106" s="35"/>
      <c r="DSQ106" s="35"/>
      <c r="DSR106" s="35"/>
      <c r="DSS106" s="35"/>
      <c r="DST106" s="35"/>
      <c r="DSU106" s="35"/>
      <c r="DSV106" s="35"/>
      <c r="DSW106" s="35"/>
      <c r="DSX106" s="35"/>
      <c r="DSY106" s="35"/>
      <c r="DSZ106" s="35"/>
      <c r="DTA106" s="35"/>
      <c r="DTB106" s="35"/>
      <c r="DTC106" s="35"/>
      <c r="DTD106" s="35"/>
      <c r="DTE106" s="35"/>
      <c r="DTF106" s="35"/>
      <c r="DTG106" s="35"/>
      <c r="DTH106" s="35"/>
      <c r="DTI106" s="35"/>
      <c r="DTJ106" s="35"/>
      <c r="DTK106" s="35"/>
      <c r="DTL106" s="35"/>
      <c r="DTM106" s="35"/>
      <c r="DTN106" s="35"/>
      <c r="DTO106" s="35"/>
      <c r="DTP106" s="35"/>
      <c r="DTQ106" s="35"/>
      <c r="DTR106" s="35"/>
      <c r="DTS106" s="35"/>
      <c r="DTT106" s="35"/>
      <c r="DTU106" s="35"/>
      <c r="DTV106" s="35"/>
      <c r="DTW106" s="35"/>
      <c r="DTX106" s="35"/>
      <c r="DTY106" s="35"/>
      <c r="DTZ106" s="35"/>
      <c r="DUA106" s="35"/>
      <c r="DUB106" s="35"/>
      <c r="DUC106" s="35"/>
      <c r="DUD106" s="35"/>
      <c r="DUE106" s="35"/>
      <c r="DUF106" s="35"/>
      <c r="DUG106" s="35"/>
      <c r="DUH106" s="35"/>
      <c r="DUI106" s="35"/>
      <c r="DUJ106" s="35"/>
      <c r="DUK106" s="35"/>
      <c r="DUL106" s="35"/>
      <c r="DUM106" s="35"/>
      <c r="DUN106" s="35"/>
      <c r="DUO106" s="35"/>
      <c r="DUP106" s="35"/>
      <c r="DUQ106" s="35"/>
      <c r="DUR106" s="35"/>
      <c r="DUS106" s="35"/>
      <c r="DUT106" s="35"/>
      <c r="DUU106" s="35"/>
      <c r="DUV106" s="35"/>
      <c r="DUW106" s="35"/>
      <c r="DUX106" s="35"/>
      <c r="DUY106" s="35"/>
      <c r="DUZ106" s="35"/>
      <c r="DVA106" s="35"/>
      <c r="DVB106" s="35"/>
      <c r="DVC106" s="35"/>
      <c r="DVD106" s="35"/>
      <c r="DVE106" s="35"/>
      <c r="DVF106" s="35"/>
      <c r="DVG106" s="35"/>
      <c r="DVH106" s="35"/>
      <c r="DVI106" s="35"/>
      <c r="DVJ106" s="35"/>
      <c r="DVK106" s="35"/>
      <c r="DVL106" s="35"/>
      <c r="DVM106" s="35"/>
      <c r="DVN106" s="35"/>
      <c r="DVO106" s="35"/>
      <c r="DVP106" s="35"/>
      <c r="DVQ106" s="35"/>
      <c r="DVR106" s="35"/>
      <c r="DVS106" s="35"/>
      <c r="DVT106" s="35"/>
      <c r="DVU106" s="35"/>
      <c r="DVV106" s="35"/>
      <c r="DWC106" s="35"/>
      <c r="DWD106" s="35"/>
      <c r="DWE106" s="35"/>
      <c r="DWF106" s="35"/>
      <c r="DWG106" s="35"/>
      <c r="DWH106" s="35"/>
      <c r="DWI106" s="35"/>
      <c r="DWJ106" s="35"/>
      <c r="DWK106" s="35"/>
      <c r="DWL106" s="35"/>
      <c r="DWM106" s="35"/>
      <c r="DWN106" s="35"/>
      <c r="DWO106" s="35"/>
      <c r="DWP106" s="35"/>
      <c r="DWQ106" s="35"/>
      <c r="DWR106" s="35"/>
      <c r="DWS106" s="35"/>
      <c r="DWT106" s="35"/>
      <c r="DWU106" s="35"/>
      <c r="DWV106" s="35"/>
      <c r="DWW106" s="35"/>
      <c r="DWX106" s="35"/>
      <c r="DWY106" s="35"/>
      <c r="DWZ106" s="35"/>
      <c r="DXA106" s="35"/>
      <c r="DXB106" s="35"/>
      <c r="DXC106" s="35"/>
      <c r="DXD106" s="35"/>
      <c r="DXE106" s="35"/>
      <c r="DXF106" s="35"/>
      <c r="DXG106" s="35"/>
      <c r="DXH106" s="35"/>
      <c r="DXI106" s="35"/>
      <c r="DXJ106" s="35"/>
      <c r="DXK106" s="35"/>
      <c r="DXL106" s="35"/>
      <c r="DXM106" s="35"/>
      <c r="DXN106" s="35"/>
      <c r="DXO106" s="35"/>
      <c r="DXP106" s="35"/>
      <c r="DXQ106" s="35"/>
      <c r="DXR106" s="35"/>
      <c r="DXS106" s="35"/>
      <c r="DXT106" s="35"/>
      <c r="DXU106" s="35"/>
      <c r="DXV106" s="35"/>
      <c r="DXW106" s="35"/>
      <c r="DXX106" s="35"/>
      <c r="DXY106" s="35"/>
      <c r="DXZ106" s="35"/>
      <c r="DYA106" s="35"/>
      <c r="DYB106" s="35"/>
      <c r="DYC106" s="35"/>
      <c r="DYD106" s="35"/>
      <c r="DYE106" s="35"/>
      <c r="DYF106" s="35"/>
      <c r="DYG106" s="35"/>
      <c r="DYH106" s="35"/>
      <c r="DYI106" s="35"/>
      <c r="DYJ106" s="35"/>
      <c r="DYK106" s="35"/>
      <c r="DYL106" s="35"/>
      <c r="DYM106" s="35"/>
      <c r="DYN106" s="35"/>
      <c r="DYO106" s="35"/>
      <c r="DYP106" s="35"/>
      <c r="DYQ106" s="35"/>
      <c r="DYR106" s="35"/>
      <c r="DYS106" s="35"/>
      <c r="DYT106" s="35"/>
      <c r="DYU106" s="35"/>
      <c r="DYV106" s="35"/>
      <c r="DYW106" s="35"/>
      <c r="DYX106" s="35"/>
      <c r="DYY106" s="35"/>
      <c r="DYZ106" s="35"/>
      <c r="DZA106" s="35"/>
      <c r="DZB106" s="35"/>
      <c r="DZC106" s="35"/>
      <c r="DZD106" s="35"/>
      <c r="DZE106" s="35"/>
      <c r="DZF106" s="35"/>
      <c r="DZG106" s="35"/>
      <c r="DZH106" s="35"/>
      <c r="DZI106" s="35"/>
      <c r="DZJ106" s="35"/>
      <c r="DZK106" s="35"/>
      <c r="DZL106" s="35"/>
      <c r="DZM106" s="35"/>
      <c r="DZN106" s="35"/>
      <c r="DZO106" s="35"/>
      <c r="DZP106" s="35"/>
      <c r="DZQ106" s="35"/>
      <c r="DZR106" s="35"/>
      <c r="DZS106" s="35"/>
      <c r="DZT106" s="35"/>
      <c r="DZU106" s="35"/>
      <c r="DZV106" s="35"/>
      <c r="DZW106" s="35"/>
      <c r="DZX106" s="35"/>
      <c r="DZY106" s="35"/>
      <c r="DZZ106" s="35"/>
      <c r="EAA106" s="35"/>
      <c r="EAB106" s="35"/>
      <c r="EAC106" s="35"/>
      <c r="EAD106" s="35"/>
      <c r="EAE106" s="35"/>
      <c r="EAF106" s="35"/>
      <c r="EAG106" s="35"/>
      <c r="EAH106" s="35"/>
      <c r="EAI106" s="35"/>
      <c r="EAJ106" s="35"/>
      <c r="EAK106" s="35"/>
      <c r="EAL106" s="35"/>
      <c r="EAM106" s="35"/>
      <c r="EAN106" s="35"/>
      <c r="EAO106" s="35"/>
      <c r="EAP106" s="35"/>
      <c r="EAQ106" s="35"/>
      <c r="EAR106" s="35"/>
      <c r="EAS106" s="35"/>
      <c r="EAT106" s="35"/>
      <c r="EAU106" s="35"/>
      <c r="EAV106" s="35"/>
      <c r="EAW106" s="35"/>
      <c r="EAX106" s="35"/>
      <c r="EAY106" s="35"/>
      <c r="EAZ106" s="35"/>
      <c r="EBA106" s="35"/>
      <c r="EBB106" s="35"/>
      <c r="EBC106" s="35"/>
      <c r="EBD106" s="35"/>
      <c r="EBE106" s="35"/>
      <c r="EBF106" s="35"/>
      <c r="EBG106" s="35"/>
      <c r="EBH106" s="35"/>
      <c r="EBI106" s="35"/>
      <c r="EBJ106" s="35"/>
      <c r="EBK106" s="35"/>
      <c r="EBL106" s="35"/>
      <c r="EBM106" s="35"/>
      <c r="EBN106" s="35"/>
      <c r="EBO106" s="35"/>
      <c r="EBP106" s="35"/>
      <c r="EBQ106" s="35"/>
      <c r="EBR106" s="35"/>
      <c r="EBS106" s="35"/>
      <c r="EBT106" s="35"/>
      <c r="EBU106" s="35"/>
      <c r="EBV106" s="35"/>
      <c r="EBW106" s="35"/>
      <c r="EBX106" s="35"/>
      <c r="EBY106" s="35"/>
      <c r="EBZ106" s="35"/>
      <c r="ECA106" s="35"/>
      <c r="ECB106" s="35"/>
      <c r="ECC106" s="35"/>
      <c r="ECD106" s="35"/>
      <c r="ECE106" s="35"/>
      <c r="ECF106" s="35"/>
      <c r="ECG106" s="35"/>
      <c r="ECH106" s="35"/>
      <c r="ECI106" s="35"/>
      <c r="ECJ106" s="35"/>
      <c r="ECK106" s="35"/>
      <c r="ECL106" s="35"/>
      <c r="ECM106" s="35"/>
      <c r="ECN106" s="35"/>
      <c r="ECO106" s="35"/>
      <c r="ECP106" s="35"/>
      <c r="ECQ106" s="35"/>
      <c r="ECR106" s="35"/>
      <c r="ECS106" s="35"/>
      <c r="ECT106" s="35"/>
      <c r="ECU106" s="35"/>
      <c r="ECV106" s="35"/>
      <c r="ECW106" s="35"/>
      <c r="ECX106" s="35"/>
      <c r="ECY106" s="35"/>
      <c r="ECZ106" s="35"/>
      <c r="EDA106" s="35"/>
      <c r="EDB106" s="35"/>
      <c r="EDC106" s="35"/>
      <c r="EDD106" s="35"/>
      <c r="EDE106" s="35"/>
      <c r="EDF106" s="35"/>
      <c r="EDG106" s="35"/>
      <c r="EDH106" s="35"/>
      <c r="EDI106" s="35"/>
      <c r="EDJ106" s="35"/>
      <c r="EDK106" s="35"/>
      <c r="EDL106" s="35"/>
      <c r="EDM106" s="35"/>
      <c r="EDN106" s="35"/>
      <c r="EDO106" s="35"/>
      <c r="EDP106" s="35"/>
      <c r="EDQ106" s="35"/>
      <c r="EDR106" s="35"/>
      <c r="EDS106" s="35"/>
      <c r="EDT106" s="35"/>
      <c r="EDU106" s="35"/>
      <c r="EDV106" s="35"/>
      <c r="EDW106" s="35"/>
      <c r="EDX106" s="35"/>
      <c r="EDY106" s="35"/>
      <c r="EDZ106" s="35"/>
      <c r="EEA106" s="35"/>
      <c r="EEB106" s="35"/>
      <c r="EEC106" s="35"/>
      <c r="EED106" s="35"/>
      <c r="EEE106" s="35"/>
      <c r="EEF106" s="35"/>
      <c r="EEG106" s="35"/>
      <c r="EEH106" s="35"/>
      <c r="EEI106" s="35"/>
      <c r="EEJ106" s="35"/>
      <c r="EEK106" s="35"/>
      <c r="EEL106" s="35"/>
      <c r="EEM106" s="35"/>
      <c r="EEN106" s="35"/>
      <c r="EEO106" s="35"/>
      <c r="EEP106" s="35"/>
      <c r="EEQ106" s="35"/>
      <c r="EER106" s="35"/>
      <c r="EES106" s="35"/>
      <c r="EET106" s="35"/>
      <c r="EEU106" s="35"/>
      <c r="EEV106" s="35"/>
      <c r="EEW106" s="35"/>
      <c r="EEX106" s="35"/>
      <c r="EEY106" s="35"/>
      <c r="EEZ106" s="35"/>
      <c r="EFA106" s="35"/>
      <c r="EFB106" s="35"/>
      <c r="EFC106" s="35"/>
      <c r="EFD106" s="35"/>
      <c r="EFE106" s="35"/>
      <c r="EFF106" s="35"/>
      <c r="EFG106" s="35"/>
      <c r="EFH106" s="35"/>
      <c r="EFI106" s="35"/>
      <c r="EFJ106" s="35"/>
      <c r="EFK106" s="35"/>
      <c r="EFL106" s="35"/>
      <c r="EFM106" s="35"/>
      <c r="EFN106" s="35"/>
      <c r="EFO106" s="35"/>
      <c r="EFP106" s="35"/>
      <c r="EFQ106" s="35"/>
      <c r="EFR106" s="35"/>
      <c r="EFY106" s="35"/>
      <c r="EFZ106" s="35"/>
      <c r="EGA106" s="35"/>
      <c r="EGB106" s="35"/>
      <c r="EGC106" s="35"/>
      <c r="EGD106" s="35"/>
      <c r="EGE106" s="35"/>
      <c r="EGF106" s="35"/>
      <c r="EGG106" s="35"/>
      <c r="EGH106" s="35"/>
      <c r="EGI106" s="35"/>
      <c r="EGJ106" s="35"/>
      <c r="EGK106" s="35"/>
      <c r="EGL106" s="35"/>
      <c r="EGM106" s="35"/>
      <c r="EGN106" s="35"/>
      <c r="EGO106" s="35"/>
      <c r="EGP106" s="35"/>
      <c r="EGQ106" s="35"/>
      <c r="EGR106" s="35"/>
      <c r="EGS106" s="35"/>
      <c r="EGT106" s="35"/>
      <c r="EGU106" s="35"/>
      <c r="EGV106" s="35"/>
      <c r="EGW106" s="35"/>
      <c r="EGX106" s="35"/>
      <c r="EGY106" s="35"/>
      <c r="EGZ106" s="35"/>
      <c r="EHA106" s="35"/>
      <c r="EHB106" s="35"/>
      <c r="EHC106" s="35"/>
      <c r="EHD106" s="35"/>
      <c r="EHE106" s="35"/>
      <c r="EHF106" s="35"/>
      <c r="EHG106" s="35"/>
      <c r="EHH106" s="35"/>
      <c r="EHI106" s="35"/>
      <c r="EHJ106" s="35"/>
      <c r="EHK106" s="35"/>
      <c r="EHL106" s="35"/>
      <c r="EHM106" s="35"/>
      <c r="EHN106" s="35"/>
      <c r="EHO106" s="35"/>
      <c r="EHP106" s="35"/>
      <c r="EHQ106" s="35"/>
      <c r="EHR106" s="35"/>
      <c r="EHS106" s="35"/>
      <c r="EHT106" s="35"/>
      <c r="EHU106" s="35"/>
      <c r="EHV106" s="35"/>
      <c r="EHW106" s="35"/>
      <c r="EHX106" s="35"/>
      <c r="EHY106" s="35"/>
      <c r="EHZ106" s="35"/>
      <c r="EIA106" s="35"/>
      <c r="EIB106" s="35"/>
      <c r="EIC106" s="35"/>
      <c r="EID106" s="35"/>
      <c r="EIE106" s="35"/>
      <c r="EIF106" s="35"/>
      <c r="EIG106" s="35"/>
      <c r="EIH106" s="35"/>
      <c r="EII106" s="35"/>
      <c r="EIJ106" s="35"/>
      <c r="EIK106" s="35"/>
      <c r="EIL106" s="35"/>
      <c r="EIM106" s="35"/>
      <c r="EIN106" s="35"/>
      <c r="EIO106" s="35"/>
      <c r="EIP106" s="35"/>
      <c r="EIQ106" s="35"/>
      <c r="EIR106" s="35"/>
      <c r="EIS106" s="35"/>
      <c r="EIT106" s="35"/>
      <c r="EIU106" s="35"/>
      <c r="EIV106" s="35"/>
      <c r="EIW106" s="35"/>
      <c r="EIX106" s="35"/>
      <c r="EIY106" s="35"/>
      <c r="EIZ106" s="35"/>
      <c r="EJA106" s="35"/>
      <c r="EJB106" s="35"/>
      <c r="EJC106" s="35"/>
      <c r="EJD106" s="35"/>
      <c r="EJE106" s="35"/>
      <c r="EJF106" s="35"/>
      <c r="EJG106" s="35"/>
      <c r="EJH106" s="35"/>
      <c r="EJI106" s="35"/>
      <c r="EJJ106" s="35"/>
      <c r="EJK106" s="35"/>
      <c r="EJL106" s="35"/>
      <c r="EJM106" s="35"/>
      <c r="EJN106" s="35"/>
      <c r="EJO106" s="35"/>
      <c r="EJP106" s="35"/>
      <c r="EJQ106" s="35"/>
      <c r="EJR106" s="35"/>
      <c r="EJS106" s="35"/>
      <c r="EJT106" s="35"/>
      <c r="EJU106" s="35"/>
      <c r="EJV106" s="35"/>
      <c r="EJW106" s="35"/>
      <c r="EJX106" s="35"/>
      <c r="EJY106" s="35"/>
      <c r="EJZ106" s="35"/>
      <c r="EKA106" s="35"/>
      <c r="EKB106" s="35"/>
      <c r="EKC106" s="35"/>
      <c r="EKD106" s="35"/>
      <c r="EKE106" s="35"/>
      <c r="EKF106" s="35"/>
      <c r="EKG106" s="35"/>
      <c r="EKH106" s="35"/>
      <c r="EKI106" s="35"/>
      <c r="EKJ106" s="35"/>
      <c r="EKK106" s="35"/>
      <c r="EKL106" s="35"/>
      <c r="EKM106" s="35"/>
      <c r="EKN106" s="35"/>
      <c r="EKO106" s="35"/>
      <c r="EKP106" s="35"/>
      <c r="EKQ106" s="35"/>
      <c r="EKR106" s="35"/>
      <c r="EKS106" s="35"/>
      <c r="EKT106" s="35"/>
      <c r="EKU106" s="35"/>
      <c r="EKV106" s="35"/>
      <c r="EKW106" s="35"/>
      <c r="EKX106" s="35"/>
      <c r="EKY106" s="35"/>
      <c r="EKZ106" s="35"/>
      <c r="ELA106" s="35"/>
      <c r="ELB106" s="35"/>
      <c r="ELC106" s="35"/>
      <c r="ELD106" s="35"/>
      <c r="ELE106" s="35"/>
      <c r="ELF106" s="35"/>
      <c r="ELG106" s="35"/>
      <c r="ELH106" s="35"/>
      <c r="ELI106" s="35"/>
      <c r="ELJ106" s="35"/>
      <c r="ELK106" s="35"/>
      <c r="ELL106" s="35"/>
      <c r="ELM106" s="35"/>
      <c r="ELN106" s="35"/>
      <c r="ELO106" s="35"/>
      <c r="ELP106" s="35"/>
      <c r="ELQ106" s="35"/>
      <c r="ELR106" s="35"/>
      <c r="ELS106" s="35"/>
      <c r="ELT106" s="35"/>
      <c r="ELU106" s="35"/>
      <c r="ELV106" s="35"/>
      <c r="ELW106" s="35"/>
      <c r="ELX106" s="35"/>
      <c r="ELY106" s="35"/>
      <c r="ELZ106" s="35"/>
      <c r="EMA106" s="35"/>
      <c r="EMB106" s="35"/>
      <c r="EMC106" s="35"/>
      <c r="EMD106" s="35"/>
      <c r="EME106" s="35"/>
      <c r="EMF106" s="35"/>
      <c r="EMG106" s="35"/>
      <c r="EMH106" s="35"/>
      <c r="EMI106" s="35"/>
      <c r="EMJ106" s="35"/>
      <c r="EMK106" s="35"/>
      <c r="EML106" s="35"/>
      <c r="EMM106" s="35"/>
      <c r="EMN106" s="35"/>
      <c r="EMO106" s="35"/>
      <c r="EMP106" s="35"/>
      <c r="EMQ106" s="35"/>
      <c r="EMR106" s="35"/>
      <c r="EMS106" s="35"/>
      <c r="EMT106" s="35"/>
      <c r="EMU106" s="35"/>
      <c r="EMV106" s="35"/>
      <c r="EMW106" s="35"/>
      <c r="EMX106" s="35"/>
      <c r="EMY106" s="35"/>
      <c r="EMZ106" s="35"/>
      <c r="ENA106" s="35"/>
      <c r="ENB106" s="35"/>
      <c r="ENC106" s="35"/>
      <c r="END106" s="35"/>
      <c r="ENE106" s="35"/>
      <c r="ENF106" s="35"/>
      <c r="ENG106" s="35"/>
      <c r="ENH106" s="35"/>
      <c r="ENI106" s="35"/>
      <c r="ENJ106" s="35"/>
      <c r="ENK106" s="35"/>
      <c r="ENL106" s="35"/>
      <c r="ENM106" s="35"/>
      <c r="ENN106" s="35"/>
      <c r="ENO106" s="35"/>
      <c r="ENP106" s="35"/>
      <c r="ENQ106" s="35"/>
      <c r="ENR106" s="35"/>
      <c r="ENS106" s="35"/>
      <c r="ENT106" s="35"/>
      <c r="ENU106" s="35"/>
      <c r="ENV106" s="35"/>
      <c r="ENW106" s="35"/>
      <c r="ENX106" s="35"/>
      <c r="ENY106" s="35"/>
      <c r="ENZ106" s="35"/>
      <c r="EOA106" s="35"/>
      <c r="EOB106" s="35"/>
      <c r="EOC106" s="35"/>
      <c r="EOD106" s="35"/>
      <c r="EOE106" s="35"/>
      <c r="EOF106" s="35"/>
      <c r="EOG106" s="35"/>
      <c r="EOH106" s="35"/>
      <c r="EOI106" s="35"/>
      <c r="EOJ106" s="35"/>
      <c r="EOK106" s="35"/>
      <c r="EOL106" s="35"/>
      <c r="EOM106" s="35"/>
      <c r="EON106" s="35"/>
      <c r="EOO106" s="35"/>
      <c r="EOP106" s="35"/>
      <c r="EOQ106" s="35"/>
      <c r="EOR106" s="35"/>
      <c r="EOS106" s="35"/>
      <c r="EOT106" s="35"/>
      <c r="EOU106" s="35"/>
      <c r="EOV106" s="35"/>
      <c r="EOW106" s="35"/>
      <c r="EOX106" s="35"/>
      <c r="EOY106" s="35"/>
      <c r="EOZ106" s="35"/>
      <c r="EPA106" s="35"/>
      <c r="EPB106" s="35"/>
      <c r="EPC106" s="35"/>
      <c r="EPD106" s="35"/>
      <c r="EPE106" s="35"/>
      <c r="EPF106" s="35"/>
      <c r="EPG106" s="35"/>
      <c r="EPH106" s="35"/>
      <c r="EPI106" s="35"/>
      <c r="EPJ106" s="35"/>
      <c r="EPK106" s="35"/>
      <c r="EPL106" s="35"/>
      <c r="EPM106" s="35"/>
      <c r="EPN106" s="35"/>
      <c r="EPU106" s="35"/>
      <c r="EPV106" s="35"/>
      <c r="EPW106" s="35"/>
      <c r="EPX106" s="35"/>
      <c r="EPY106" s="35"/>
      <c r="EPZ106" s="35"/>
      <c r="EQA106" s="35"/>
      <c r="EQB106" s="35"/>
      <c r="EQC106" s="35"/>
      <c r="EQD106" s="35"/>
      <c r="EQE106" s="35"/>
      <c r="EQF106" s="35"/>
      <c r="EQG106" s="35"/>
      <c r="EQH106" s="35"/>
      <c r="EQI106" s="35"/>
      <c r="EQJ106" s="35"/>
      <c r="EQK106" s="35"/>
      <c r="EQL106" s="35"/>
      <c r="EQM106" s="35"/>
      <c r="EQN106" s="35"/>
      <c r="EQO106" s="35"/>
      <c r="EQP106" s="35"/>
      <c r="EQQ106" s="35"/>
      <c r="EQR106" s="35"/>
      <c r="EQS106" s="35"/>
      <c r="EQT106" s="35"/>
      <c r="EQU106" s="35"/>
      <c r="EQV106" s="35"/>
      <c r="EQW106" s="35"/>
      <c r="EQX106" s="35"/>
      <c r="EQY106" s="35"/>
      <c r="EQZ106" s="35"/>
      <c r="ERA106" s="35"/>
      <c r="ERB106" s="35"/>
      <c r="ERC106" s="35"/>
      <c r="ERD106" s="35"/>
      <c r="ERE106" s="35"/>
      <c r="ERF106" s="35"/>
      <c r="ERG106" s="35"/>
      <c r="ERH106" s="35"/>
      <c r="ERI106" s="35"/>
      <c r="ERJ106" s="35"/>
      <c r="ERK106" s="35"/>
      <c r="ERL106" s="35"/>
      <c r="ERM106" s="35"/>
      <c r="ERN106" s="35"/>
      <c r="ERO106" s="35"/>
      <c r="ERP106" s="35"/>
      <c r="ERQ106" s="35"/>
      <c r="ERR106" s="35"/>
      <c r="ERS106" s="35"/>
      <c r="ERT106" s="35"/>
      <c r="ERU106" s="35"/>
      <c r="ERV106" s="35"/>
      <c r="ERW106" s="35"/>
      <c r="ERX106" s="35"/>
      <c r="ERY106" s="35"/>
      <c r="ERZ106" s="35"/>
      <c r="ESA106" s="35"/>
      <c r="ESB106" s="35"/>
      <c r="ESC106" s="35"/>
      <c r="ESD106" s="35"/>
      <c r="ESE106" s="35"/>
      <c r="ESF106" s="35"/>
      <c r="ESG106" s="35"/>
      <c r="ESH106" s="35"/>
      <c r="ESI106" s="35"/>
      <c r="ESJ106" s="35"/>
      <c r="ESK106" s="35"/>
      <c r="ESL106" s="35"/>
      <c r="ESM106" s="35"/>
      <c r="ESN106" s="35"/>
      <c r="ESO106" s="35"/>
      <c r="ESP106" s="35"/>
      <c r="ESQ106" s="35"/>
      <c r="ESR106" s="35"/>
      <c r="ESS106" s="35"/>
      <c r="EST106" s="35"/>
      <c r="ESU106" s="35"/>
      <c r="ESV106" s="35"/>
      <c r="ESW106" s="35"/>
      <c r="ESX106" s="35"/>
      <c r="ESY106" s="35"/>
      <c r="ESZ106" s="35"/>
      <c r="ETA106" s="35"/>
      <c r="ETB106" s="35"/>
      <c r="ETC106" s="35"/>
      <c r="ETD106" s="35"/>
      <c r="ETE106" s="35"/>
      <c r="ETF106" s="35"/>
      <c r="ETG106" s="35"/>
      <c r="ETH106" s="35"/>
      <c r="ETI106" s="35"/>
      <c r="ETJ106" s="35"/>
      <c r="ETK106" s="35"/>
      <c r="ETL106" s="35"/>
      <c r="ETM106" s="35"/>
      <c r="ETN106" s="35"/>
      <c r="ETO106" s="35"/>
      <c r="ETP106" s="35"/>
      <c r="ETQ106" s="35"/>
      <c r="ETR106" s="35"/>
      <c r="ETS106" s="35"/>
      <c r="ETT106" s="35"/>
      <c r="ETU106" s="35"/>
      <c r="ETV106" s="35"/>
      <c r="ETW106" s="35"/>
      <c r="ETX106" s="35"/>
      <c r="ETY106" s="35"/>
      <c r="ETZ106" s="35"/>
      <c r="EUA106" s="35"/>
      <c r="EUB106" s="35"/>
      <c r="EUC106" s="35"/>
      <c r="EUD106" s="35"/>
      <c r="EUE106" s="35"/>
      <c r="EUF106" s="35"/>
      <c r="EUG106" s="35"/>
      <c r="EUH106" s="35"/>
      <c r="EUI106" s="35"/>
      <c r="EUJ106" s="35"/>
      <c r="EUK106" s="35"/>
      <c r="EUL106" s="35"/>
      <c r="EUM106" s="35"/>
      <c r="EUN106" s="35"/>
      <c r="EUO106" s="35"/>
      <c r="EUP106" s="35"/>
      <c r="EUQ106" s="35"/>
      <c r="EUR106" s="35"/>
      <c r="EUS106" s="35"/>
      <c r="EUT106" s="35"/>
      <c r="EUU106" s="35"/>
      <c r="EUV106" s="35"/>
      <c r="EUW106" s="35"/>
      <c r="EUX106" s="35"/>
      <c r="EUY106" s="35"/>
      <c r="EUZ106" s="35"/>
      <c r="EVA106" s="35"/>
      <c r="EVB106" s="35"/>
      <c r="EVC106" s="35"/>
      <c r="EVD106" s="35"/>
      <c r="EVE106" s="35"/>
      <c r="EVF106" s="35"/>
      <c r="EVG106" s="35"/>
      <c r="EVH106" s="35"/>
      <c r="EVI106" s="35"/>
      <c r="EVJ106" s="35"/>
      <c r="EVK106" s="35"/>
      <c r="EVL106" s="35"/>
      <c r="EVM106" s="35"/>
      <c r="EVN106" s="35"/>
      <c r="EVO106" s="35"/>
      <c r="EVP106" s="35"/>
      <c r="EVQ106" s="35"/>
      <c r="EVR106" s="35"/>
      <c r="EVS106" s="35"/>
      <c r="EVT106" s="35"/>
      <c r="EVU106" s="35"/>
      <c r="EVV106" s="35"/>
      <c r="EVW106" s="35"/>
      <c r="EVX106" s="35"/>
      <c r="EVY106" s="35"/>
      <c r="EVZ106" s="35"/>
      <c r="EWA106" s="35"/>
      <c r="EWB106" s="35"/>
      <c r="EWC106" s="35"/>
      <c r="EWD106" s="35"/>
      <c r="EWE106" s="35"/>
      <c r="EWF106" s="35"/>
      <c r="EWG106" s="35"/>
      <c r="EWH106" s="35"/>
      <c r="EWI106" s="35"/>
      <c r="EWJ106" s="35"/>
      <c r="EWK106" s="35"/>
      <c r="EWL106" s="35"/>
      <c r="EWM106" s="35"/>
      <c r="EWN106" s="35"/>
      <c r="EWO106" s="35"/>
      <c r="EWP106" s="35"/>
      <c r="EWQ106" s="35"/>
      <c r="EWR106" s="35"/>
      <c r="EWS106" s="35"/>
      <c r="EWT106" s="35"/>
      <c r="EWU106" s="35"/>
      <c r="EWV106" s="35"/>
      <c r="EWW106" s="35"/>
      <c r="EWX106" s="35"/>
      <c r="EWY106" s="35"/>
      <c r="EWZ106" s="35"/>
      <c r="EXA106" s="35"/>
      <c r="EXB106" s="35"/>
      <c r="EXC106" s="35"/>
      <c r="EXD106" s="35"/>
      <c r="EXE106" s="35"/>
      <c r="EXF106" s="35"/>
      <c r="EXG106" s="35"/>
      <c r="EXH106" s="35"/>
      <c r="EXI106" s="35"/>
      <c r="EXJ106" s="35"/>
      <c r="EXK106" s="35"/>
      <c r="EXL106" s="35"/>
      <c r="EXM106" s="35"/>
      <c r="EXN106" s="35"/>
      <c r="EXO106" s="35"/>
      <c r="EXP106" s="35"/>
      <c r="EXQ106" s="35"/>
      <c r="EXR106" s="35"/>
      <c r="EXS106" s="35"/>
      <c r="EXT106" s="35"/>
      <c r="EXU106" s="35"/>
      <c r="EXV106" s="35"/>
      <c r="EXW106" s="35"/>
      <c r="EXX106" s="35"/>
      <c r="EXY106" s="35"/>
      <c r="EXZ106" s="35"/>
      <c r="EYA106" s="35"/>
      <c r="EYB106" s="35"/>
      <c r="EYC106" s="35"/>
      <c r="EYD106" s="35"/>
      <c r="EYE106" s="35"/>
      <c r="EYF106" s="35"/>
      <c r="EYG106" s="35"/>
      <c r="EYH106" s="35"/>
      <c r="EYI106" s="35"/>
      <c r="EYJ106" s="35"/>
      <c r="EYK106" s="35"/>
      <c r="EYL106" s="35"/>
      <c r="EYM106" s="35"/>
      <c r="EYN106" s="35"/>
      <c r="EYO106" s="35"/>
      <c r="EYP106" s="35"/>
      <c r="EYQ106" s="35"/>
      <c r="EYR106" s="35"/>
      <c r="EYS106" s="35"/>
      <c r="EYT106" s="35"/>
      <c r="EYU106" s="35"/>
      <c r="EYV106" s="35"/>
      <c r="EYW106" s="35"/>
      <c r="EYX106" s="35"/>
      <c r="EYY106" s="35"/>
      <c r="EYZ106" s="35"/>
      <c r="EZA106" s="35"/>
      <c r="EZB106" s="35"/>
      <c r="EZC106" s="35"/>
      <c r="EZD106" s="35"/>
      <c r="EZE106" s="35"/>
      <c r="EZF106" s="35"/>
      <c r="EZG106" s="35"/>
      <c r="EZH106" s="35"/>
      <c r="EZI106" s="35"/>
      <c r="EZJ106" s="35"/>
      <c r="EZQ106" s="35"/>
      <c r="EZR106" s="35"/>
      <c r="EZS106" s="35"/>
      <c r="EZT106" s="35"/>
      <c r="EZU106" s="35"/>
      <c r="EZV106" s="35"/>
      <c r="EZW106" s="35"/>
      <c r="EZX106" s="35"/>
      <c r="EZY106" s="35"/>
      <c r="EZZ106" s="35"/>
      <c r="FAA106" s="35"/>
      <c r="FAB106" s="35"/>
      <c r="FAC106" s="35"/>
      <c r="FAD106" s="35"/>
      <c r="FAE106" s="35"/>
      <c r="FAF106" s="35"/>
      <c r="FAG106" s="35"/>
      <c r="FAH106" s="35"/>
      <c r="FAI106" s="35"/>
      <c r="FAJ106" s="35"/>
      <c r="FAK106" s="35"/>
      <c r="FAL106" s="35"/>
      <c r="FAM106" s="35"/>
      <c r="FAN106" s="35"/>
      <c r="FAO106" s="35"/>
      <c r="FAP106" s="35"/>
      <c r="FAQ106" s="35"/>
      <c r="FAR106" s="35"/>
      <c r="FAS106" s="35"/>
      <c r="FAT106" s="35"/>
      <c r="FAU106" s="35"/>
      <c r="FAV106" s="35"/>
      <c r="FAW106" s="35"/>
      <c r="FAX106" s="35"/>
      <c r="FAY106" s="35"/>
      <c r="FAZ106" s="35"/>
      <c r="FBA106" s="35"/>
      <c r="FBB106" s="35"/>
      <c r="FBC106" s="35"/>
      <c r="FBD106" s="35"/>
      <c r="FBE106" s="35"/>
      <c r="FBF106" s="35"/>
      <c r="FBG106" s="35"/>
      <c r="FBH106" s="35"/>
      <c r="FBI106" s="35"/>
      <c r="FBJ106" s="35"/>
      <c r="FBK106" s="35"/>
      <c r="FBL106" s="35"/>
      <c r="FBM106" s="35"/>
      <c r="FBN106" s="35"/>
      <c r="FBO106" s="35"/>
      <c r="FBP106" s="35"/>
      <c r="FBQ106" s="35"/>
      <c r="FBR106" s="35"/>
      <c r="FBS106" s="35"/>
      <c r="FBT106" s="35"/>
      <c r="FBU106" s="35"/>
      <c r="FBV106" s="35"/>
      <c r="FBW106" s="35"/>
      <c r="FBX106" s="35"/>
      <c r="FBY106" s="35"/>
      <c r="FBZ106" s="35"/>
      <c r="FCA106" s="35"/>
      <c r="FCB106" s="35"/>
      <c r="FCC106" s="35"/>
      <c r="FCD106" s="35"/>
      <c r="FCE106" s="35"/>
      <c r="FCF106" s="35"/>
      <c r="FCG106" s="35"/>
      <c r="FCH106" s="35"/>
      <c r="FCI106" s="35"/>
      <c r="FCJ106" s="35"/>
      <c r="FCK106" s="35"/>
      <c r="FCL106" s="35"/>
      <c r="FCM106" s="35"/>
      <c r="FCN106" s="35"/>
      <c r="FCO106" s="35"/>
      <c r="FCP106" s="35"/>
      <c r="FCQ106" s="35"/>
      <c r="FCR106" s="35"/>
      <c r="FCS106" s="35"/>
      <c r="FCT106" s="35"/>
      <c r="FCU106" s="35"/>
      <c r="FCV106" s="35"/>
      <c r="FCW106" s="35"/>
      <c r="FCX106" s="35"/>
      <c r="FCY106" s="35"/>
      <c r="FCZ106" s="35"/>
      <c r="FDA106" s="35"/>
      <c r="FDB106" s="35"/>
      <c r="FDC106" s="35"/>
      <c r="FDD106" s="35"/>
      <c r="FDE106" s="35"/>
      <c r="FDF106" s="35"/>
      <c r="FDG106" s="35"/>
      <c r="FDH106" s="35"/>
      <c r="FDI106" s="35"/>
      <c r="FDJ106" s="35"/>
      <c r="FDK106" s="35"/>
      <c r="FDL106" s="35"/>
      <c r="FDM106" s="35"/>
      <c r="FDN106" s="35"/>
      <c r="FDO106" s="35"/>
      <c r="FDP106" s="35"/>
      <c r="FDQ106" s="35"/>
      <c r="FDR106" s="35"/>
      <c r="FDS106" s="35"/>
      <c r="FDT106" s="35"/>
      <c r="FDU106" s="35"/>
      <c r="FDV106" s="35"/>
      <c r="FDW106" s="35"/>
      <c r="FDX106" s="35"/>
      <c r="FDY106" s="35"/>
      <c r="FDZ106" s="35"/>
      <c r="FEA106" s="35"/>
      <c r="FEB106" s="35"/>
      <c r="FEC106" s="35"/>
      <c r="FED106" s="35"/>
      <c r="FEE106" s="35"/>
      <c r="FEF106" s="35"/>
      <c r="FEG106" s="35"/>
      <c r="FEH106" s="35"/>
      <c r="FEI106" s="35"/>
      <c r="FEJ106" s="35"/>
      <c r="FEK106" s="35"/>
      <c r="FEL106" s="35"/>
      <c r="FEM106" s="35"/>
      <c r="FEN106" s="35"/>
      <c r="FEO106" s="35"/>
      <c r="FEP106" s="35"/>
      <c r="FEQ106" s="35"/>
      <c r="FER106" s="35"/>
      <c r="FES106" s="35"/>
      <c r="FET106" s="35"/>
      <c r="FEU106" s="35"/>
      <c r="FEV106" s="35"/>
      <c r="FEW106" s="35"/>
      <c r="FEX106" s="35"/>
      <c r="FEY106" s="35"/>
      <c r="FEZ106" s="35"/>
      <c r="FFA106" s="35"/>
      <c r="FFB106" s="35"/>
      <c r="FFC106" s="35"/>
      <c r="FFD106" s="35"/>
      <c r="FFE106" s="35"/>
      <c r="FFF106" s="35"/>
      <c r="FFG106" s="35"/>
      <c r="FFH106" s="35"/>
      <c r="FFI106" s="35"/>
      <c r="FFJ106" s="35"/>
      <c r="FFK106" s="35"/>
      <c r="FFL106" s="35"/>
      <c r="FFM106" s="35"/>
      <c r="FFN106" s="35"/>
      <c r="FFO106" s="35"/>
      <c r="FFP106" s="35"/>
      <c r="FFQ106" s="35"/>
      <c r="FFR106" s="35"/>
      <c r="FFS106" s="35"/>
      <c r="FFT106" s="35"/>
      <c r="FFU106" s="35"/>
      <c r="FFV106" s="35"/>
      <c r="FFW106" s="35"/>
      <c r="FFX106" s="35"/>
      <c r="FFY106" s="35"/>
      <c r="FFZ106" s="35"/>
      <c r="FGA106" s="35"/>
      <c r="FGB106" s="35"/>
      <c r="FGC106" s="35"/>
      <c r="FGD106" s="35"/>
      <c r="FGE106" s="35"/>
      <c r="FGF106" s="35"/>
      <c r="FGG106" s="35"/>
      <c r="FGH106" s="35"/>
      <c r="FGI106" s="35"/>
      <c r="FGJ106" s="35"/>
      <c r="FGK106" s="35"/>
      <c r="FGL106" s="35"/>
      <c r="FGM106" s="35"/>
      <c r="FGN106" s="35"/>
      <c r="FGO106" s="35"/>
      <c r="FGP106" s="35"/>
      <c r="FGQ106" s="35"/>
      <c r="FGR106" s="35"/>
      <c r="FGS106" s="35"/>
      <c r="FGT106" s="35"/>
      <c r="FGU106" s="35"/>
      <c r="FGV106" s="35"/>
      <c r="FGW106" s="35"/>
      <c r="FGX106" s="35"/>
      <c r="FGY106" s="35"/>
      <c r="FGZ106" s="35"/>
      <c r="FHA106" s="35"/>
      <c r="FHB106" s="35"/>
      <c r="FHC106" s="35"/>
      <c r="FHD106" s="35"/>
      <c r="FHE106" s="35"/>
      <c r="FHF106" s="35"/>
      <c r="FHG106" s="35"/>
      <c r="FHH106" s="35"/>
      <c r="FHI106" s="35"/>
      <c r="FHJ106" s="35"/>
      <c r="FHK106" s="35"/>
      <c r="FHL106" s="35"/>
      <c r="FHM106" s="35"/>
      <c r="FHN106" s="35"/>
      <c r="FHO106" s="35"/>
      <c r="FHP106" s="35"/>
      <c r="FHQ106" s="35"/>
      <c r="FHR106" s="35"/>
      <c r="FHS106" s="35"/>
      <c r="FHT106" s="35"/>
      <c r="FHU106" s="35"/>
      <c r="FHV106" s="35"/>
      <c r="FHW106" s="35"/>
      <c r="FHX106" s="35"/>
      <c r="FHY106" s="35"/>
      <c r="FHZ106" s="35"/>
      <c r="FIA106" s="35"/>
      <c r="FIB106" s="35"/>
      <c r="FIC106" s="35"/>
      <c r="FID106" s="35"/>
      <c r="FIE106" s="35"/>
      <c r="FIF106" s="35"/>
      <c r="FIG106" s="35"/>
      <c r="FIH106" s="35"/>
      <c r="FII106" s="35"/>
      <c r="FIJ106" s="35"/>
      <c r="FIK106" s="35"/>
      <c r="FIL106" s="35"/>
      <c r="FIM106" s="35"/>
      <c r="FIN106" s="35"/>
      <c r="FIO106" s="35"/>
      <c r="FIP106" s="35"/>
      <c r="FIQ106" s="35"/>
      <c r="FIR106" s="35"/>
      <c r="FIS106" s="35"/>
      <c r="FIT106" s="35"/>
      <c r="FIU106" s="35"/>
      <c r="FIV106" s="35"/>
      <c r="FIW106" s="35"/>
      <c r="FIX106" s="35"/>
      <c r="FIY106" s="35"/>
      <c r="FIZ106" s="35"/>
      <c r="FJA106" s="35"/>
      <c r="FJB106" s="35"/>
      <c r="FJC106" s="35"/>
      <c r="FJD106" s="35"/>
      <c r="FJE106" s="35"/>
      <c r="FJF106" s="35"/>
      <c r="FJM106" s="35"/>
      <c r="FJN106" s="35"/>
      <c r="FJO106" s="35"/>
      <c r="FJP106" s="35"/>
      <c r="FJQ106" s="35"/>
      <c r="FJR106" s="35"/>
      <c r="FJS106" s="35"/>
      <c r="FJT106" s="35"/>
      <c r="FJU106" s="35"/>
      <c r="FJV106" s="35"/>
      <c r="FJW106" s="35"/>
      <c r="FJX106" s="35"/>
      <c r="FJY106" s="35"/>
      <c r="FJZ106" s="35"/>
      <c r="FKA106" s="35"/>
      <c r="FKB106" s="35"/>
      <c r="FKC106" s="35"/>
      <c r="FKD106" s="35"/>
      <c r="FKE106" s="35"/>
      <c r="FKF106" s="35"/>
      <c r="FKG106" s="35"/>
      <c r="FKH106" s="35"/>
      <c r="FKI106" s="35"/>
      <c r="FKJ106" s="35"/>
      <c r="FKK106" s="35"/>
      <c r="FKL106" s="35"/>
      <c r="FKM106" s="35"/>
      <c r="FKN106" s="35"/>
      <c r="FKO106" s="35"/>
      <c r="FKP106" s="35"/>
      <c r="FKQ106" s="35"/>
      <c r="FKR106" s="35"/>
      <c r="FKS106" s="35"/>
      <c r="FKT106" s="35"/>
      <c r="FKU106" s="35"/>
      <c r="FKV106" s="35"/>
      <c r="FKW106" s="35"/>
      <c r="FKX106" s="35"/>
      <c r="FKY106" s="35"/>
      <c r="FKZ106" s="35"/>
      <c r="FLA106" s="35"/>
      <c r="FLB106" s="35"/>
      <c r="FLC106" s="35"/>
      <c r="FLD106" s="35"/>
      <c r="FLE106" s="35"/>
      <c r="FLF106" s="35"/>
      <c r="FLG106" s="35"/>
      <c r="FLH106" s="35"/>
      <c r="FLI106" s="35"/>
      <c r="FLJ106" s="35"/>
      <c r="FLK106" s="35"/>
      <c r="FLL106" s="35"/>
      <c r="FLM106" s="35"/>
      <c r="FLN106" s="35"/>
      <c r="FLO106" s="35"/>
      <c r="FLP106" s="35"/>
      <c r="FLQ106" s="35"/>
      <c r="FLR106" s="35"/>
      <c r="FLS106" s="35"/>
      <c r="FLT106" s="35"/>
      <c r="FLU106" s="35"/>
      <c r="FLV106" s="35"/>
      <c r="FLW106" s="35"/>
      <c r="FLX106" s="35"/>
      <c r="FLY106" s="35"/>
      <c r="FLZ106" s="35"/>
      <c r="FMA106" s="35"/>
      <c r="FMB106" s="35"/>
      <c r="FMC106" s="35"/>
      <c r="FMD106" s="35"/>
      <c r="FME106" s="35"/>
      <c r="FMF106" s="35"/>
      <c r="FMG106" s="35"/>
      <c r="FMH106" s="35"/>
      <c r="FMI106" s="35"/>
      <c r="FMJ106" s="35"/>
      <c r="FMK106" s="35"/>
      <c r="FML106" s="35"/>
      <c r="FMM106" s="35"/>
      <c r="FMN106" s="35"/>
      <c r="FMO106" s="35"/>
      <c r="FMP106" s="35"/>
      <c r="FMQ106" s="35"/>
      <c r="FMR106" s="35"/>
      <c r="FMS106" s="35"/>
      <c r="FMT106" s="35"/>
      <c r="FMU106" s="35"/>
      <c r="FMV106" s="35"/>
      <c r="FMW106" s="35"/>
      <c r="FMX106" s="35"/>
      <c r="FMY106" s="35"/>
      <c r="FMZ106" s="35"/>
      <c r="FNA106" s="35"/>
      <c r="FNB106" s="35"/>
      <c r="FNC106" s="35"/>
      <c r="FND106" s="35"/>
      <c r="FNE106" s="35"/>
      <c r="FNF106" s="35"/>
      <c r="FNG106" s="35"/>
      <c r="FNH106" s="35"/>
      <c r="FNI106" s="35"/>
      <c r="FNJ106" s="35"/>
      <c r="FNK106" s="35"/>
      <c r="FNL106" s="35"/>
      <c r="FNM106" s="35"/>
      <c r="FNN106" s="35"/>
      <c r="FNO106" s="35"/>
      <c r="FNP106" s="35"/>
      <c r="FNQ106" s="35"/>
      <c r="FNR106" s="35"/>
      <c r="FNS106" s="35"/>
      <c r="FNT106" s="35"/>
      <c r="FNU106" s="35"/>
      <c r="FNV106" s="35"/>
      <c r="FNW106" s="35"/>
      <c r="FNX106" s="35"/>
      <c r="FNY106" s="35"/>
      <c r="FNZ106" s="35"/>
      <c r="FOA106" s="35"/>
      <c r="FOB106" s="35"/>
      <c r="FOC106" s="35"/>
      <c r="FOD106" s="35"/>
      <c r="FOE106" s="35"/>
      <c r="FOF106" s="35"/>
      <c r="FOG106" s="35"/>
      <c r="FOH106" s="35"/>
      <c r="FOI106" s="35"/>
      <c r="FOJ106" s="35"/>
      <c r="FOK106" s="35"/>
      <c r="FOL106" s="35"/>
      <c r="FOM106" s="35"/>
      <c r="FON106" s="35"/>
      <c r="FOO106" s="35"/>
      <c r="FOP106" s="35"/>
      <c r="FOQ106" s="35"/>
      <c r="FOR106" s="35"/>
      <c r="FOS106" s="35"/>
      <c r="FOT106" s="35"/>
      <c r="FOU106" s="35"/>
      <c r="FOV106" s="35"/>
      <c r="FOW106" s="35"/>
      <c r="FOX106" s="35"/>
      <c r="FOY106" s="35"/>
      <c r="FOZ106" s="35"/>
      <c r="FPA106" s="35"/>
      <c r="FPB106" s="35"/>
      <c r="FPC106" s="35"/>
      <c r="FPD106" s="35"/>
      <c r="FPE106" s="35"/>
      <c r="FPF106" s="35"/>
      <c r="FPG106" s="35"/>
      <c r="FPH106" s="35"/>
      <c r="FPI106" s="35"/>
      <c r="FPJ106" s="35"/>
      <c r="FPK106" s="35"/>
      <c r="FPL106" s="35"/>
      <c r="FPM106" s="35"/>
      <c r="FPN106" s="35"/>
      <c r="FPO106" s="35"/>
      <c r="FPP106" s="35"/>
      <c r="FPQ106" s="35"/>
      <c r="FPR106" s="35"/>
      <c r="FPS106" s="35"/>
      <c r="FPT106" s="35"/>
      <c r="FPU106" s="35"/>
      <c r="FPV106" s="35"/>
      <c r="FPW106" s="35"/>
      <c r="FPX106" s="35"/>
      <c r="FPY106" s="35"/>
      <c r="FPZ106" s="35"/>
      <c r="FQA106" s="35"/>
      <c r="FQB106" s="35"/>
      <c r="FQC106" s="35"/>
      <c r="FQD106" s="35"/>
      <c r="FQE106" s="35"/>
      <c r="FQF106" s="35"/>
      <c r="FQG106" s="35"/>
      <c r="FQH106" s="35"/>
      <c r="FQI106" s="35"/>
      <c r="FQJ106" s="35"/>
      <c r="FQK106" s="35"/>
      <c r="FQL106" s="35"/>
      <c r="FQM106" s="35"/>
      <c r="FQN106" s="35"/>
      <c r="FQO106" s="35"/>
      <c r="FQP106" s="35"/>
      <c r="FQQ106" s="35"/>
      <c r="FQR106" s="35"/>
      <c r="FQS106" s="35"/>
      <c r="FQT106" s="35"/>
      <c r="FQU106" s="35"/>
      <c r="FQV106" s="35"/>
      <c r="FQW106" s="35"/>
      <c r="FQX106" s="35"/>
      <c r="FQY106" s="35"/>
      <c r="FQZ106" s="35"/>
      <c r="FRA106" s="35"/>
      <c r="FRB106" s="35"/>
      <c r="FRC106" s="35"/>
      <c r="FRD106" s="35"/>
      <c r="FRE106" s="35"/>
      <c r="FRF106" s="35"/>
      <c r="FRG106" s="35"/>
      <c r="FRH106" s="35"/>
      <c r="FRI106" s="35"/>
      <c r="FRJ106" s="35"/>
      <c r="FRK106" s="35"/>
      <c r="FRL106" s="35"/>
      <c r="FRM106" s="35"/>
      <c r="FRN106" s="35"/>
      <c r="FRO106" s="35"/>
      <c r="FRP106" s="35"/>
      <c r="FRQ106" s="35"/>
      <c r="FRR106" s="35"/>
      <c r="FRS106" s="35"/>
      <c r="FRT106" s="35"/>
      <c r="FRU106" s="35"/>
      <c r="FRV106" s="35"/>
      <c r="FRW106" s="35"/>
      <c r="FRX106" s="35"/>
      <c r="FRY106" s="35"/>
      <c r="FRZ106" s="35"/>
      <c r="FSA106" s="35"/>
      <c r="FSB106" s="35"/>
      <c r="FSC106" s="35"/>
      <c r="FSD106" s="35"/>
      <c r="FSE106" s="35"/>
      <c r="FSF106" s="35"/>
      <c r="FSG106" s="35"/>
      <c r="FSH106" s="35"/>
      <c r="FSI106" s="35"/>
      <c r="FSJ106" s="35"/>
      <c r="FSK106" s="35"/>
      <c r="FSL106" s="35"/>
      <c r="FSM106" s="35"/>
      <c r="FSN106" s="35"/>
      <c r="FSO106" s="35"/>
      <c r="FSP106" s="35"/>
      <c r="FSQ106" s="35"/>
      <c r="FSR106" s="35"/>
      <c r="FSS106" s="35"/>
      <c r="FST106" s="35"/>
      <c r="FSU106" s="35"/>
      <c r="FSV106" s="35"/>
      <c r="FSW106" s="35"/>
      <c r="FSX106" s="35"/>
      <c r="FSY106" s="35"/>
      <c r="FSZ106" s="35"/>
      <c r="FTA106" s="35"/>
      <c r="FTB106" s="35"/>
      <c r="FTI106" s="35"/>
      <c r="FTJ106" s="35"/>
      <c r="FTK106" s="35"/>
      <c r="FTL106" s="35"/>
      <c r="FTM106" s="35"/>
      <c r="FTN106" s="35"/>
      <c r="FTO106" s="35"/>
      <c r="FTP106" s="35"/>
      <c r="FTQ106" s="35"/>
      <c r="FTR106" s="35"/>
      <c r="FTS106" s="35"/>
      <c r="FTT106" s="35"/>
      <c r="FTU106" s="35"/>
      <c r="FTV106" s="35"/>
      <c r="FTW106" s="35"/>
      <c r="FTX106" s="35"/>
      <c r="FTY106" s="35"/>
      <c r="FTZ106" s="35"/>
      <c r="FUA106" s="35"/>
      <c r="FUB106" s="35"/>
      <c r="FUC106" s="35"/>
      <c r="FUD106" s="35"/>
      <c r="FUE106" s="35"/>
      <c r="FUF106" s="35"/>
      <c r="FUG106" s="35"/>
      <c r="FUH106" s="35"/>
      <c r="FUI106" s="35"/>
      <c r="FUJ106" s="35"/>
      <c r="FUK106" s="35"/>
      <c r="FUL106" s="35"/>
      <c r="FUM106" s="35"/>
      <c r="FUN106" s="35"/>
      <c r="FUO106" s="35"/>
      <c r="FUP106" s="35"/>
      <c r="FUQ106" s="35"/>
      <c r="FUR106" s="35"/>
      <c r="FUS106" s="35"/>
      <c r="FUT106" s="35"/>
      <c r="FUU106" s="35"/>
      <c r="FUV106" s="35"/>
      <c r="FUW106" s="35"/>
      <c r="FUX106" s="35"/>
      <c r="FUY106" s="35"/>
      <c r="FUZ106" s="35"/>
      <c r="FVA106" s="35"/>
      <c r="FVB106" s="35"/>
      <c r="FVC106" s="35"/>
      <c r="FVD106" s="35"/>
      <c r="FVE106" s="35"/>
      <c r="FVF106" s="35"/>
      <c r="FVG106" s="35"/>
      <c r="FVH106" s="35"/>
      <c r="FVI106" s="35"/>
      <c r="FVJ106" s="35"/>
      <c r="FVK106" s="35"/>
      <c r="FVL106" s="35"/>
      <c r="FVM106" s="35"/>
      <c r="FVN106" s="35"/>
      <c r="FVO106" s="35"/>
      <c r="FVP106" s="35"/>
      <c r="FVQ106" s="35"/>
      <c r="FVR106" s="35"/>
      <c r="FVS106" s="35"/>
      <c r="FVT106" s="35"/>
      <c r="FVU106" s="35"/>
      <c r="FVV106" s="35"/>
      <c r="FVW106" s="35"/>
      <c r="FVX106" s="35"/>
      <c r="FVY106" s="35"/>
      <c r="FVZ106" s="35"/>
      <c r="FWA106" s="35"/>
      <c r="FWB106" s="35"/>
      <c r="FWC106" s="35"/>
      <c r="FWD106" s="35"/>
      <c r="FWE106" s="35"/>
      <c r="FWF106" s="35"/>
      <c r="FWG106" s="35"/>
      <c r="FWH106" s="35"/>
      <c r="FWI106" s="35"/>
      <c r="FWJ106" s="35"/>
      <c r="FWK106" s="35"/>
      <c r="FWL106" s="35"/>
      <c r="FWM106" s="35"/>
      <c r="FWN106" s="35"/>
      <c r="FWO106" s="35"/>
      <c r="FWP106" s="35"/>
      <c r="FWQ106" s="35"/>
      <c r="FWR106" s="35"/>
      <c r="FWS106" s="35"/>
      <c r="FWT106" s="35"/>
      <c r="FWU106" s="35"/>
      <c r="FWV106" s="35"/>
      <c r="FWW106" s="35"/>
      <c r="FWX106" s="35"/>
      <c r="FWY106" s="35"/>
      <c r="FWZ106" s="35"/>
      <c r="FXA106" s="35"/>
      <c r="FXB106" s="35"/>
      <c r="FXC106" s="35"/>
      <c r="FXD106" s="35"/>
      <c r="FXE106" s="35"/>
      <c r="FXF106" s="35"/>
      <c r="FXG106" s="35"/>
      <c r="FXH106" s="35"/>
      <c r="FXI106" s="35"/>
      <c r="FXJ106" s="35"/>
      <c r="FXK106" s="35"/>
      <c r="FXL106" s="35"/>
      <c r="FXM106" s="35"/>
      <c r="FXN106" s="35"/>
      <c r="FXO106" s="35"/>
      <c r="FXP106" s="35"/>
      <c r="FXQ106" s="35"/>
      <c r="FXR106" s="35"/>
      <c r="FXS106" s="35"/>
      <c r="FXT106" s="35"/>
      <c r="FXU106" s="35"/>
      <c r="FXV106" s="35"/>
      <c r="FXW106" s="35"/>
      <c r="FXX106" s="35"/>
      <c r="FXY106" s="35"/>
      <c r="FXZ106" s="35"/>
      <c r="FYA106" s="35"/>
      <c r="FYB106" s="35"/>
      <c r="FYC106" s="35"/>
      <c r="FYD106" s="35"/>
      <c r="FYE106" s="35"/>
      <c r="FYF106" s="35"/>
      <c r="FYG106" s="35"/>
      <c r="FYH106" s="35"/>
      <c r="FYI106" s="35"/>
      <c r="FYJ106" s="35"/>
      <c r="FYK106" s="35"/>
      <c r="FYL106" s="35"/>
      <c r="FYM106" s="35"/>
      <c r="FYN106" s="35"/>
      <c r="FYO106" s="35"/>
      <c r="FYP106" s="35"/>
      <c r="FYQ106" s="35"/>
      <c r="FYR106" s="35"/>
      <c r="FYS106" s="35"/>
      <c r="FYT106" s="35"/>
      <c r="FYU106" s="35"/>
      <c r="FYV106" s="35"/>
      <c r="FYW106" s="35"/>
      <c r="FYX106" s="35"/>
      <c r="FYY106" s="35"/>
      <c r="FYZ106" s="35"/>
      <c r="FZA106" s="35"/>
      <c r="FZB106" s="35"/>
      <c r="FZC106" s="35"/>
      <c r="FZD106" s="35"/>
      <c r="FZE106" s="35"/>
      <c r="FZF106" s="35"/>
      <c r="FZG106" s="35"/>
      <c r="FZH106" s="35"/>
      <c r="FZI106" s="35"/>
      <c r="FZJ106" s="35"/>
      <c r="FZK106" s="35"/>
      <c r="FZL106" s="35"/>
      <c r="FZM106" s="35"/>
      <c r="FZN106" s="35"/>
      <c r="FZO106" s="35"/>
      <c r="FZP106" s="35"/>
      <c r="FZQ106" s="35"/>
      <c r="FZR106" s="35"/>
      <c r="FZS106" s="35"/>
      <c r="FZT106" s="35"/>
      <c r="FZU106" s="35"/>
      <c r="FZV106" s="35"/>
      <c r="FZW106" s="35"/>
      <c r="FZX106" s="35"/>
      <c r="FZY106" s="35"/>
      <c r="FZZ106" s="35"/>
      <c r="GAA106" s="35"/>
      <c r="GAB106" s="35"/>
      <c r="GAC106" s="35"/>
      <c r="GAD106" s="35"/>
      <c r="GAE106" s="35"/>
      <c r="GAF106" s="35"/>
      <c r="GAG106" s="35"/>
      <c r="GAH106" s="35"/>
      <c r="GAI106" s="35"/>
      <c r="GAJ106" s="35"/>
      <c r="GAK106" s="35"/>
      <c r="GAL106" s="35"/>
      <c r="GAM106" s="35"/>
      <c r="GAN106" s="35"/>
      <c r="GAO106" s="35"/>
      <c r="GAP106" s="35"/>
      <c r="GAQ106" s="35"/>
      <c r="GAR106" s="35"/>
      <c r="GAS106" s="35"/>
      <c r="GAT106" s="35"/>
      <c r="GAU106" s="35"/>
      <c r="GAV106" s="35"/>
      <c r="GAW106" s="35"/>
      <c r="GAX106" s="35"/>
      <c r="GAY106" s="35"/>
      <c r="GAZ106" s="35"/>
      <c r="GBA106" s="35"/>
      <c r="GBB106" s="35"/>
      <c r="GBC106" s="35"/>
      <c r="GBD106" s="35"/>
      <c r="GBE106" s="35"/>
      <c r="GBF106" s="35"/>
      <c r="GBG106" s="35"/>
      <c r="GBH106" s="35"/>
      <c r="GBI106" s="35"/>
      <c r="GBJ106" s="35"/>
      <c r="GBK106" s="35"/>
      <c r="GBL106" s="35"/>
      <c r="GBM106" s="35"/>
      <c r="GBN106" s="35"/>
      <c r="GBO106" s="35"/>
      <c r="GBP106" s="35"/>
      <c r="GBQ106" s="35"/>
      <c r="GBR106" s="35"/>
      <c r="GBS106" s="35"/>
      <c r="GBT106" s="35"/>
      <c r="GBU106" s="35"/>
      <c r="GBV106" s="35"/>
      <c r="GBW106" s="35"/>
      <c r="GBX106" s="35"/>
      <c r="GBY106" s="35"/>
      <c r="GBZ106" s="35"/>
      <c r="GCA106" s="35"/>
      <c r="GCB106" s="35"/>
      <c r="GCC106" s="35"/>
      <c r="GCD106" s="35"/>
      <c r="GCE106" s="35"/>
      <c r="GCF106" s="35"/>
      <c r="GCG106" s="35"/>
      <c r="GCH106" s="35"/>
      <c r="GCI106" s="35"/>
      <c r="GCJ106" s="35"/>
      <c r="GCK106" s="35"/>
      <c r="GCL106" s="35"/>
      <c r="GCM106" s="35"/>
      <c r="GCN106" s="35"/>
      <c r="GCO106" s="35"/>
      <c r="GCP106" s="35"/>
      <c r="GCQ106" s="35"/>
      <c r="GCR106" s="35"/>
      <c r="GCS106" s="35"/>
      <c r="GCT106" s="35"/>
      <c r="GCU106" s="35"/>
      <c r="GCV106" s="35"/>
      <c r="GCW106" s="35"/>
      <c r="GCX106" s="35"/>
      <c r="GDE106" s="35"/>
      <c r="GDF106" s="35"/>
      <c r="GDG106" s="35"/>
      <c r="GDH106" s="35"/>
      <c r="GDI106" s="35"/>
      <c r="GDJ106" s="35"/>
      <c r="GDK106" s="35"/>
      <c r="GDL106" s="35"/>
      <c r="GDM106" s="35"/>
      <c r="GDN106" s="35"/>
      <c r="GDO106" s="35"/>
      <c r="GDP106" s="35"/>
      <c r="GDQ106" s="35"/>
      <c r="GDR106" s="35"/>
      <c r="GDS106" s="35"/>
      <c r="GDT106" s="35"/>
      <c r="GDU106" s="35"/>
      <c r="GDV106" s="35"/>
      <c r="GDW106" s="35"/>
      <c r="GDX106" s="35"/>
      <c r="GDY106" s="35"/>
      <c r="GDZ106" s="35"/>
      <c r="GEA106" s="35"/>
      <c r="GEB106" s="35"/>
      <c r="GEC106" s="35"/>
      <c r="GED106" s="35"/>
      <c r="GEE106" s="35"/>
      <c r="GEF106" s="35"/>
      <c r="GEG106" s="35"/>
      <c r="GEH106" s="35"/>
      <c r="GEI106" s="35"/>
      <c r="GEJ106" s="35"/>
      <c r="GEK106" s="35"/>
      <c r="GEL106" s="35"/>
      <c r="GEM106" s="35"/>
      <c r="GEN106" s="35"/>
      <c r="GEO106" s="35"/>
      <c r="GEP106" s="35"/>
      <c r="GEQ106" s="35"/>
      <c r="GER106" s="35"/>
      <c r="GES106" s="35"/>
      <c r="GET106" s="35"/>
      <c r="GEU106" s="35"/>
      <c r="GEV106" s="35"/>
      <c r="GEW106" s="35"/>
      <c r="GEX106" s="35"/>
      <c r="GEY106" s="35"/>
      <c r="GEZ106" s="35"/>
      <c r="GFA106" s="35"/>
      <c r="GFB106" s="35"/>
      <c r="GFC106" s="35"/>
      <c r="GFD106" s="35"/>
      <c r="GFE106" s="35"/>
      <c r="GFF106" s="35"/>
      <c r="GFG106" s="35"/>
      <c r="GFH106" s="35"/>
      <c r="GFI106" s="35"/>
      <c r="GFJ106" s="35"/>
      <c r="GFK106" s="35"/>
      <c r="GFL106" s="35"/>
      <c r="GFM106" s="35"/>
      <c r="GFN106" s="35"/>
      <c r="GFO106" s="35"/>
      <c r="GFP106" s="35"/>
      <c r="GFQ106" s="35"/>
      <c r="GFR106" s="35"/>
      <c r="GFS106" s="35"/>
      <c r="GFT106" s="35"/>
      <c r="GFU106" s="35"/>
      <c r="GFV106" s="35"/>
      <c r="GFW106" s="35"/>
      <c r="GFX106" s="35"/>
      <c r="GFY106" s="35"/>
      <c r="GFZ106" s="35"/>
      <c r="GGA106" s="35"/>
      <c r="GGB106" s="35"/>
      <c r="GGC106" s="35"/>
      <c r="GGD106" s="35"/>
      <c r="GGE106" s="35"/>
      <c r="GGF106" s="35"/>
      <c r="GGG106" s="35"/>
      <c r="GGH106" s="35"/>
      <c r="GGI106" s="35"/>
      <c r="GGJ106" s="35"/>
      <c r="GGK106" s="35"/>
      <c r="GGL106" s="35"/>
      <c r="GGM106" s="35"/>
      <c r="GGN106" s="35"/>
      <c r="GGO106" s="35"/>
      <c r="GGP106" s="35"/>
      <c r="GGQ106" s="35"/>
      <c r="GGR106" s="35"/>
      <c r="GGS106" s="35"/>
      <c r="GGT106" s="35"/>
      <c r="GGU106" s="35"/>
      <c r="GGV106" s="35"/>
      <c r="GGW106" s="35"/>
      <c r="GGX106" s="35"/>
      <c r="GGY106" s="35"/>
      <c r="GGZ106" s="35"/>
      <c r="GHA106" s="35"/>
      <c r="GHB106" s="35"/>
      <c r="GHC106" s="35"/>
      <c r="GHD106" s="35"/>
      <c r="GHE106" s="35"/>
      <c r="GHF106" s="35"/>
      <c r="GHG106" s="35"/>
      <c r="GHH106" s="35"/>
      <c r="GHI106" s="35"/>
      <c r="GHJ106" s="35"/>
      <c r="GHK106" s="35"/>
      <c r="GHL106" s="35"/>
      <c r="GHM106" s="35"/>
      <c r="GHN106" s="35"/>
      <c r="GHO106" s="35"/>
      <c r="GHP106" s="35"/>
      <c r="GHQ106" s="35"/>
      <c r="GHR106" s="35"/>
      <c r="GHS106" s="35"/>
      <c r="GHT106" s="35"/>
      <c r="GHU106" s="35"/>
      <c r="GHV106" s="35"/>
      <c r="GHW106" s="35"/>
      <c r="GHX106" s="35"/>
      <c r="GHY106" s="35"/>
      <c r="GHZ106" s="35"/>
      <c r="GIA106" s="35"/>
      <c r="GIB106" s="35"/>
      <c r="GIC106" s="35"/>
      <c r="GID106" s="35"/>
      <c r="GIE106" s="35"/>
      <c r="GIF106" s="35"/>
      <c r="GIG106" s="35"/>
      <c r="GIH106" s="35"/>
      <c r="GII106" s="35"/>
      <c r="GIJ106" s="35"/>
      <c r="GIK106" s="35"/>
      <c r="GIL106" s="35"/>
      <c r="GIM106" s="35"/>
      <c r="GIN106" s="35"/>
      <c r="GIO106" s="35"/>
      <c r="GIP106" s="35"/>
      <c r="GIQ106" s="35"/>
      <c r="GIR106" s="35"/>
      <c r="GIS106" s="35"/>
      <c r="GIT106" s="35"/>
      <c r="GIU106" s="35"/>
      <c r="GIV106" s="35"/>
      <c r="GIW106" s="35"/>
      <c r="GIX106" s="35"/>
      <c r="GIY106" s="35"/>
      <c r="GIZ106" s="35"/>
      <c r="GJA106" s="35"/>
      <c r="GJB106" s="35"/>
      <c r="GJC106" s="35"/>
      <c r="GJD106" s="35"/>
      <c r="GJE106" s="35"/>
      <c r="GJF106" s="35"/>
      <c r="GJG106" s="35"/>
      <c r="GJH106" s="35"/>
      <c r="GJI106" s="35"/>
      <c r="GJJ106" s="35"/>
      <c r="GJK106" s="35"/>
      <c r="GJL106" s="35"/>
      <c r="GJM106" s="35"/>
      <c r="GJN106" s="35"/>
      <c r="GJO106" s="35"/>
      <c r="GJP106" s="35"/>
      <c r="GJQ106" s="35"/>
      <c r="GJR106" s="35"/>
      <c r="GJS106" s="35"/>
      <c r="GJT106" s="35"/>
      <c r="GJU106" s="35"/>
      <c r="GJV106" s="35"/>
      <c r="GJW106" s="35"/>
      <c r="GJX106" s="35"/>
      <c r="GJY106" s="35"/>
      <c r="GJZ106" s="35"/>
      <c r="GKA106" s="35"/>
      <c r="GKB106" s="35"/>
      <c r="GKC106" s="35"/>
      <c r="GKD106" s="35"/>
      <c r="GKE106" s="35"/>
      <c r="GKF106" s="35"/>
      <c r="GKG106" s="35"/>
      <c r="GKH106" s="35"/>
      <c r="GKI106" s="35"/>
      <c r="GKJ106" s="35"/>
      <c r="GKK106" s="35"/>
      <c r="GKL106" s="35"/>
      <c r="GKM106" s="35"/>
      <c r="GKN106" s="35"/>
      <c r="GKO106" s="35"/>
      <c r="GKP106" s="35"/>
      <c r="GKQ106" s="35"/>
      <c r="GKR106" s="35"/>
      <c r="GKS106" s="35"/>
      <c r="GKT106" s="35"/>
      <c r="GKU106" s="35"/>
      <c r="GKV106" s="35"/>
      <c r="GKW106" s="35"/>
      <c r="GKX106" s="35"/>
      <c r="GKY106" s="35"/>
      <c r="GKZ106" s="35"/>
      <c r="GLA106" s="35"/>
      <c r="GLB106" s="35"/>
      <c r="GLC106" s="35"/>
      <c r="GLD106" s="35"/>
      <c r="GLE106" s="35"/>
      <c r="GLF106" s="35"/>
      <c r="GLG106" s="35"/>
      <c r="GLH106" s="35"/>
      <c r="GLI106" s="35"/>
      <c r="GLJ106" s="35"/>
      <c r="GLK106" s="35"/>
      <c r="GLL106" s="35"/>
      <c r="GLM106" s="35"/>
      <c r="GLN106" s="35"/>
      <c r="GLO106" s="35"/>
      <c r="GLP106" s="35"/>
      <c r="GLQ106" s="35"/>
      <c r="GLR106" s="35"/>
      <c r="GLS106" s="35"/>
      <c r="GLT106" s="35"/>
      <c r="GLU106" s="35"/>
      <c r="GLV106" s="35"/>
      <c r="GLW106" s="35"/>
      <c r="GLX106" s="35"/>
      <c r="GLY106" s="35"/>
      <c r="GLZ106" s="35"/>
      <c r="GMA106" s="35"/>
      <c r="GMB106" s="35"/>
      <c r="GMC106" s="35"/>
      <c r="GMD106" s="35"/>
      <c r="GME106" s="35"/>
      <c r="GMF106" s="35"/>
      <c r="GMG106" s="35"/>
      <c r="GMH106" s="35"/>
      <c r="GMI106" s="35"/>
      <c r="GMJ106" s="35"/>
      <c r="GMK106" s="35"/>
      <c r="GML106" s="35"/>
      <c r="GMM106" s="35"/>
      <c r="GMN106" s="35"/>
      <c r="GMO106" s="35"/>
      <c r="GMP106" s="35"/>
      <c r="GMQ106" s="35"/>
      <c r="GMR106" s="35"/>
      <c r="GMS106" s="35"/>
      <c r="GMT106" s="35"/>
      <c r="GNA106" s="35"/>
      <c r="GNB106" s="35"/>
      <c r="GNC106" s="35"/>
      <c r="GND106" s="35"/>
      <c r="GNE106" s="35"/>
      <c r="GNF106" s="35"/>
      <c r="GNG106" s="35"/>
      <c r="GNH106" s="35"/>
      <c r="GNI106" s="35"/>
      <c r="GNJ106" s="35"/>
      <c r="GNK106" s="35"/>
      <c r="GNL106" s="35"/>
      <c r="GNM106" s="35"/>
      <c r="GNN106" s="35"/>
      <c r="GNO106" s="35"/>
      <c r="GNP106" s="35"/>
      <c r="GNQ106" s="35"/>
      <c r="GNR106" s="35"/>
      <c r="GNS106" s="35"/>
      <c r="GNT106" s="35"/>
      <c r="GNU106" s="35"/>
      <c r="GNV106" s="35"/>
      <c r="GNW106" s="35"/>
      <c r="GNX106" s="35"/>
      <c r="GNY106" s="35"/>
      <c r="GNZ106" s="35"/>
      <c r="GOA106" s="35"/>
      <c r="GOB106" s="35"/>
      <c r="GOC106" s="35"/>
      <c r="GOD106" s="35"/>
      <c r="GOE106" s="35"/>
      <c r="GOF106" s="35"/>
      <c r="GOG106" s="35"/>
      <c r="GOH106" s="35"/>
      <c r="GOI106" s="35"/>
      <c r="GOJ106" s="35"/>
      <c r="GOK106" s="35"/>
      <c r="GOL106" s="35"/>
      <c r="GOM106" s="35"/>
      <c r="GON106" s="35"/>
      <c r="GOO106" s="35"/>
      <c r="GOP106" s="35"/>
      <c r="GOQ106" s="35"/>
      <c r="GOR106" s="35"/>
      <c r="GOS106" s="35"/>
      <c r="GOT106" s="35"/>
      <c r="GOU106" s="35"/>
      <c r="GOV106" s="35"/>
      <c r="GOW106" s="35"/>
      <c r="GOX106" s="35"/>
      <c r="GOY106" s="35"/>
      <c r="GOZ106" s="35"/>
      <c r="GPA106" s="35"/>
      <c r="GPB106" s="35"/>
      <c r="GPC106" s="35"/>
      <c r="GPD106" s="35"/>
      <c r="GPE106" s="35"/>
      <c r="GPF106" s="35"/>
      <c r="GPG106" s="35"/>
      <c r="GPH106" s="35"/>
      <c r="GPI106" s="35"/>
      <c r="GPJ106" s="35"/>
      <c r="GPK106" s="35"/>
      <c r="GPL106" s="35"/>
      <c r="GPM106" s="35"/>
      <c r="GPN106" s="35"/>
      <c r="GPO106" s="35"/>
      <c r="GPP106" s="35"/>
      <c r="GPQ106" s="35"/>
      <c r="GPR106" s="35"/>
      <c r="GPS106" s="35"/>
      <c r="GPT106" s="35"/>
      <c r="GPU106" s="35"/>
      <c r="GPV106" s="35"/>
      <c r="GPW106" s="35"/>
      <c r="GPX106" s="35"/>
      <c r="GPY106" s="35"/>
      <c r="GPZ106" s="35"/>
      <c r="GQA106" s="35"/>
      <c r="GQB106" s="35"/>
      <c r="GQC106" s="35"/>
      <c r="GQD106" s="35"/>
      <c r="GQE106" s="35"/>
      <c r="GQF106" s="35"/>
      <c r="GQG106" s="35"/>
      <c r="GQH106" s="35"/>
      <c r="GQI106" s="35"/>
      <c r="GQJ106" s="35"/>
      <c r="GQK106" s="35"/>
      <c r="GQL106" s="35"/>
      <c r="GQM106" s="35"/>
      <c r="GQN106" s="35"/>
      <c r="GQO106" s="35"/>
      <c r="GQP106" s="35"/>
      <c r="GQQ106" s="35"/>
      <c r="GQR106" s="35"/>
      <c r="GQS106" s="35"/>
      <c r="GQT106" s="35"/>
      <c r="GQU106" s="35"/>
      <c r="GQV106" s="35"/>
      <c r="GQW106" s="35"/>
      <c r="GQX106" s="35"/>
      <c r="GQY106" s="35"/>
      <c r="GQZ106" s="35"/>
      <c r="GRA106" s="35"/>
      <c r="GRB106" s="35"/>
      <c r="GRC106" s="35"/>
      <c r="GRD106" s="35"/>
      <c r="GRE106" s="35"/>
      <c r="GRF106" s="35"/>
      <c r="GRG106" s="35"/>
      <c r="GRH106" s="35"/>
      <c r="GRI106" s="35"/>
      <c r="GRJ106" s="35"/>
      <c r="GRK106" s="35"/>
      <c r="GRL106" s="35"/>
      <c r="GRM106" s="35"/>
      <c r="GRN106" s="35"/>
      <c r="GRO106" s="35"/>
      <c r="GRP106" s="35"/>
      <c r="GRQ106" s="35"/>
      <c r="GRR106" s="35"/>
      <c r="GRS106" s="35"/>
      <c r="GRT106" s="35"/>
      <c r="GRU106" s="35"/>
      <c r="GRV106" s="35"/>
      <c r="GRW106" s="35"/>
      <c r="GRX106" s="35"/>
      <c r="GRY106" s="35"/>
      <c r="GRZ106" s="35"/>
      <c r="GSA106" s="35"/>
      <c r="GSB106" s="35"/>
      <c r="GSC106" s="35"/>
      <c r="GSD106" s="35"/>
      <c r="GSE106" s="35"/>
      <c r="GSF106" s="35"/>
      <c r="GSG106" s="35"/>
      <c r="GSH106" s="35"/>
      <c r="GSI106" s="35"/>
      <c r="GSJ106" s="35"/>
      <c r="GSK106" s="35"/>
      <c r="GSL106" s="35"/>
      <c r="GSM106" s="35"/>
      <c r="GSN106" s="35"/>
      <c r="GSO106" s="35"/>
      <c r="GSP106" s="35"/>
      <c r="GSQ106" s="35"/>
      <c r="GSR106" s="35"/>
      <c r="GSS106" s="35"/>
      <c r="GST106" s="35"/>
      <c r="GSU106" s="35"/>
      <c r="GSV106" s="35"/>
      <c r="GSW106" s="35"/>
      <c r="GSX106" s="35"/>
      <c r="GSY106" s="35"/>
      <c r="GSZ106" s="35"/>
      <c r="GTA106" s="35"/>
      <c r="GTB106" s="35"/>
      <c r="GTC106" s="35"/>
      <c r="GTD106" s="35"/>
      <c r="GTE106" s="35"/>
      <c r="GTF106" s="35"/>
      <c r="GTG106" s="35"/>
      <c r="GTH106" s="35"/>
      <c r="GTI106" s="35"/>
      <c r="GTJ106" s="35"/>
      <c r="GTK106" s="35"/>
      <c r="GTL106" s="35"/>
      <c r="GTM106" s="35"/>
      <c r="GTN106" s="35"/>
      <c r="GTO106" s="35"/>
      <c r="GTP106" s="35"/>
      <c r="GTQ106" s="35"/>
      <c r="GTR106" s="35"/>
      <c r="GTS106" s="35"/>
      <c r="GTT106" s="35"/>
      <c r="GTU106" s="35"/>
      <c r="GTV106" s="35"/>
      <c r="GTW106" s="35"/>
      <c r="GTX106" s="35"/>
      <c r="GTY106" s="35"/>
      <c r="GTZ106" s="35"/>
      <c r="GUA106" s="35"/>
      <c r="GUB106" s="35"/>
      <c r="GUC106" s="35"/>
      <c r="GUD106" s="35"/>
      <c r="GUE106" s="35"/>
      <c r="GUF106" s="35"/>
      <c r="GUG106" s="35"/>
      <c r="GUH106" s="35"/>
      <c r="GUI106" s="35"/>
      <c r="GUJ106" s="35"/>
      <c r="GUK106" s="35"/>
      <c r="GUL106" s="35"/>
      <c r="GUM106" s="35"/>
      <c r="GUN106" s="35"/>
      <c r="GUO106" s="35"/>
      <c r="GUP106" s="35"/>
      <c r="GUQ106" s="35"/>
      <c r="GUR106" s="35"/>
      <c r="GUS106" s="35"/>
      <c r="GUT106" s="35"/>
      <c r="GUU106" s="35"/>
      <c r="GUV106" s="35"/>
      <c r="GUW106" s="35"/>
      <c r="GUX106" s="35"/>
      <c r="GUY106" s="35"/>
      <c r="GUZ106" s="35"/>
      <c r="GVA106" s="35"/>
      <c r="GVB106" s="35"/>
      <c r="GVC106" s="35"/>
      <c r="GVD106" s="35"/>
      <c r="GVE106" s="35"/>
      <c r="GVF106" s="35"/>
      <c r="GVG106" s="35"/>
      <c r="GVH106" s="35"/>
      <c r="GVI106" s="35"/>
      <c r="GVJ106" s="35"/>
      <c r="GVK106" s="35"/>
      <c r="GVL106" s="35"/>
      <c r="GVM106" s="35"/>
      <c r="GVN106" s="35"/>
      <c r="GVO106" s="35"/>
      <c r="GVP106" s="35"/>
      <c r="GVQ106" s="35"/>
      <c r="GVR106" s="35"/>
      <c r="GVS106" s="35"/>
      <c r="GVT106" s="35"/>
      <c r="GVU106" s="35"/>
      <c r="GVV106" s="35"/>
      <c r="GVW106" s="35"/>
      <c r="GVX106" s="35"/>
      <c r="GVY106" s="35"/>
      <c r="GVZ106" s="35"/>
      <c r="GWA106" s="35"/>
      <c r="GWB106" s="35"/>
      <c r="GWC106" s="35"/>
      <c r="GWD106" s="35"/>
      <c r="GWE106" s="35"/>
      <c r="GWF106" s="35"/>
      <c r="GWG106" s="35"/>
      <c r="GWH106" s="35"/>
      <c r="GWI106" s="35"/>
      <c r="GWJ106" s="35"/>
      <c r="GWK106" s="35"/>
      <c r="GWL106" s="35"/>
      <c r="GWM106" s="35"/>
      <c r="GWN106" s="35"/>
      <c r="GWO106" s="35"/>
      <c r="GWP106" s="35"/>
      <c r="GWW106" s="35"/>
      <c r="GWX106" s="35"/>
      <c r="GWY106" s="35"/>
      <c r="GWZ106" s="35"/>
      <c r="GXA106" s="35"/>
      <c r="GXB106" s="35"/>
      <c r="GXC106" s="35"/>
      <c r="GXD106" s="35"/>
      <c r="GXE106" s="35"/>
      <c r="GXF106" s="35"/>
      <c r="GXG106" s="35"/>
      <c r="GXH106" s="35"/>
      <c r="GXI106" s="35"/>
      <c r="GXJ106" s="35"/>
      <c r="GXK106" s="35"/>
      <c r="GXL106" s="35"/>
      <c r="GXM106" s="35"/>
      <c r="GXN106" s="35"/>
      <c r="GXO106" s="35"/>
      <c r="GXP106" s="35"/>
      <c r="GXQ106" s="35"/>
      <c r="GXR106" s="35"/>
      <c r="GXS106" s="35"/>
      <c r="GXT106" s="35"/>
      <c r="GXU106" s="35"/>
      <c r="GXV106" s="35"/>
      <c r="GXW106" s="35"/>
      <c r="GXX106" s="35"/>
      <c r="GXY106" s="35"/>
      <c r="GXZ106" s="35"/>
      <c r="GYA106" s="35"/>
      <c r="GYB106" s="35"/>
      <c r="GYC106" s="35"/>
      <c r="GYD106" s="35"/>
      <c r="GYE106" s="35"/>
      <c r="GYF106" s="35"/>
      <c r="GYG106" s="35"/>
      <c r="GYH106" s="35"/>
      <c r="GYI106" s="35"/>
      <c r="GYJ106" s="35"/>
      <c r="GYK106" s="35"/>
      <c r="GYL106" s="35"/>
      <c r="GYM106" s="35"/>
      <c r="GYN106" s="35"/>
      <c r="GYO106" s="35"/>
      <c r="GYP106" s="35"/>
      <c r="GYQ106" s="35"/>
      <c r="GYR106" s="35"/>
      <c r="GYS106" s="35"/>
      <c r="GYT106" s="35"/>
      <c r="GYU106" s="35"/>
      <c r="GYV106" s="35"/>
      <c r="GYW106" s="35"/>
      <c r="GYX106" s="35"/>
      <c r="GYY106" s="35"/>
      <c r="GYZ106" s="35"/>
      <c r="GZA106" s="35"/>
      <c r="GZB106" s="35"/>
      <c r="GZC106" s="35"/>
      <c r="GZD106" s="35"/>
      <c r="GZE106" s="35"/>
      <c r="GZF106" s="35"/>
      <c r="GZG106" s="35"/>
      <c r="GZH106" s="35"/>
      <c r="GZI106" s="35"/>
      <c r="GZJ106" s="35"/>
      <c r="GZK106" s="35"/>
      <c r="GZL106" s="35"/>
      <c r="GZM106" s="35"/>
      <c r="GZN106" s="35"/>
      <c r="GZO106" s="35"/>
      <c r="GZP106" s="35"/>
      <c r="GZQ106" s="35"/>
      <c r="GZR106" s="35"/>
      <c r="GZS106" s="35"/>
      <c r="GZT106" s="35"/>
      <c r="GZU106" s="35"/>
      <c r="GZV106" s="35"/>
      <c r="GZW106" s="35"/>
      <c r="GZX106" s="35"/>
      <c r="GZY106" s="35"/>
      <c r="GZZ106" s="35"/>
      <c r="HAA106" s="35"/>
      <c r="HAB106" s="35"/>
      <c r="HAC106" s="35"/>
      <c r="HAD106" s="35"/>
      <c r="HAE106" s="35"/>
      <c r="HAF106" s="35"/>
      <c r="HAG106" s="35"/>
      <c r="HAH106" s="35"/>
      <c r="HAI106" s="35"/>
      <c r="HAJ106" s="35"/>
      <c r="HAK106" s="35"/>
      <c r="HAL106" s="35"/>
      <c r="HAM106" s="35"/>
      <c r="HAN106" s="35"/>
      <c r="HAO106" s="35"/>
      <c r="HAP106" s="35"/>
      <c r="HAQ106" s="35"/>
      <c r="HAR106" s="35"/>
      <c r="HAS106" s="35"/>
      <c r="HAT106" s="35"/>
      <c r="HAU106" s="35"/>
      <c r="HAV106" s="35"/>
      <c r="HAW106" s="35"/>
      <c r="HAX106" s="35"/>
      <c r="HAY106" s="35"/>
      <c r="HAZ106" s="35"/>
      <c r="HBA106" s="35"/>
      <c r="HBB106" s="35"/>
      <c r="HBC106" s="35"/>
      <c r="HBD106" s="35"/>
      <c r="HBE106" s="35"/>
      <c r="HBF106" s="35"/>
      <c r="HBG106" s="35"/>
      <c r="HBH106" s="35"/>
      <c r="HBI106" s="35"/>
      <c r="HBJ106" s="35"/>
      <c r="HBK106" s="35"/>
      <c r="HBL106" s="35"/>
      <c r="HBM106" s="35"/>
      <c r="HBN106" s="35"/>
      <c r="HBO106" s="35"/>
      <c r="HBP106" s="35"/>
      <c r="HBQ106" s="35"/>
      <c r="HBR106" s="35"/>
      <c r="HBS106" s="35"/>
      <c r="HBT106" s="35"/>
      <c r="HBU106" s="35"/>
      <c r="HBV106" s="35"/>
      <c r="HBW106" s="35"/>
      <c r="HBX106" s="35"/>
      <c r="HBY106" s="35"/>
      <c r="HBZ106" s="35"/>
      <c r="HCA106" s="35"/>
      <c r="HCB106" s="35"/>
      <c r="HCC106" s="35"/>
      <c r="HCD106" s="35"/>
      <c r="HCE106" s="35"/>
      <c r="HCF106" s="35"/>
      <c r="HCG106" s="35"/>
      <c r="HCH106" s="35"/>
      <c r="HCI106" s="35"/>
      <c r="HCJ106" s="35"/>
      <c r="HCK106" s="35"/>
      <c r="HCL106" s="35"/>
      <c r="HCM106" s="35"/>
      <c r="HCN106" s="35"/>
      <c r="HCO106" s="35"/>
      <c r="HCP106" s="35"/>
      <c r="HCQ106" s="35"/>
      <c r="HCR106" s="35"/>
      <c r="HCS106" s="35"/>
      <c r="HCT106" s="35"/>
      <c r="HCU106" s="35"/>
      <c r="HCV106" s="35"/>
      <c r="HCW106" s="35"/>
      <c r="HCX106" s="35"/>
      <c r="HCY106" s="35"/>
      <c r="HCZ106" s="35"/>
      <c r="HDA106" s="35"/>
      <c r="HDB106" s="35"/>
      <c r="HDC106" s="35"/>
      <c r="HDD106" s="35"/>
      <c r="HDE106" s="35"/>
      <c r="HDF106" s="35"/>
      <c r="HDG106" s="35"/>
      <c r="HDH106" s="35"/>
      <c r="HDI106" s="35"/>
      <c r="HDJ106" s="35"/>
      <c r="HDK106" s="35"/>
      <c r="HDL106" s="35"/>
      <c r="HDM106" s="35"/>
      <c r="HDN106" s="35"/>
      <c r="HDO106" s="35"/>
      <c r="HDP106" s="35"/>
      <c r="HDQ106" s="35"/>
      <c r="HDR106" s="35"/>
      <c r="HDS106" s="35"/>
      <c r="HDT106" s="35"/>
      <c r="HDU106" s="35"/>
      <c r="HDV106" s="35"/>
      <c r="HDW106" s="35"/>
      <c r="HDX106" s="35"/>
      <c r="HDY106" s="35"/>
      <c r="HDZ106" s="35"/>
      <c r="HEA106" s="35"/>
      <c r="HEB106" s="35"/>
      <c r="HEC106" s="35"/>
      <c r="HED106" s="35"/>
      <c r="HEE106" s="35"/>
      <c r="HEF106" s="35"/>
      <c r="HEG106" s="35"/>
      <c r="HEH106" s="35"/>
      <c r="HEI106" s="35"/>
      <c r="HEJ106" s="35"/>
      <c r="HEK106" s="35"/>
      <c r="HEL106" s="35"/>
      <c r="HEM106" s="35"/>
      <c r="HEN106" s="35"/>
      <c r="HEO106" s="35"/>
      <c r="HEP106" s="35"/>
      <c r="HEQ106" s="35"/>
      <c r="HER106" s="35"/>
      <c r="HES106" s="35"/>
      <c r="HET106" s="35"/>
      <c r="HEU106" s="35"/>
      <c r="HEV106" s="35"/>
      <c r="HEW106" s="35"/>
      <c r="HEX106" s="35"/>
      <c r="HEY106" s="35"/>
      <c r="HEZ106" s="35"/>
      <c r="HFA106" s="35"/>
      <c r="HFB106" s="35"/>
      <c r="HFC106" s="35"/>
      <c r="HFD106" s="35"/>
      <c r="HFE106" s="35"/>
      <c r="HFF106" s="35"/>
      <c r="HFG106" s="35"/>
      <c r="HFH106" s="35"/>
      <c r="HFI106" s="35"/>
      <c r="HFJ106" s="35"/>
      <c r="HFK106" s="35"/>
      <c r="HFL106" s="35"/>
      <c r="HFM106" s="35"/>
      <c r="HFN106" s="35"/>
      <c r="HFO106" s="35"/>
      <c r="HFP106" s="35"/>
      <c r="HFQ106" s="35"/>
      <c r="HFR106" s="35"/>
      <c r="HFS106" s="35"/>
      <c r="HFT106" s="35"/>
      <c r="HFU106" s="35"/>
      <c r="HFV106" s="35"/>
      <c r="HFW106" s="35"/>
      <c r="HFX106" s="35"/>
      <c r="HFY106" s="35"/>
      <c r="HFZ106" s="35"/>
      <c r="HGA106" s="35"/>
      <c r="HGB106" s="35"/>
      <c r="HGC106" s="35"/>
      <c r="HGD106" s="35"/>
      <c r="HGE106" s="35"/>
      <c r="HGF106" s="35"/>
      <c r="HGG106" s="35"/>
      <c r="HGH106" s="35"/>
      <c r="HGI106" s="35"/>
      <c r="HGJ106" s="35"/>
      <c r="HGK106" s="35"/>
      <c r="HGL106" s="35"/>
      <c r="HGS106" s="35"/>
      <c r="HGT106" s="35"/>
      <c r="HGU106" s="35"/>
      <c r="HGV106" s="35"/>
      <c r="HGW106" s="35"/>
      <c r="HGX106" s="35"/>
      <c r="HGY106" s="35"/>
      <c r="HGZ106" s="35"/>
      <c r="HHA106" s="35"/>
      <c r="HHB106" s="35"/>
      <c r="HHC106" s="35"/>
      <c r="HHD106" s="35"/>
      <c r="HHE106" s="35"/>
      <c r="HHF106" s="35"/>
      <c r="HHG106" s="35"/>
      <c r="HHH106" s="35"/>
      <c r="HHI106" s="35"/>
      <c r="HHJ106" s="35"/>
      <c r="HHK106" s="35"/>
      <c r="HHL106" s="35"/>
      <c r="HHM106" s="35"/>
      <c r="HHN106" s="35"/>
      <c r="HHO106" s="35"/>
      <c r="HHP106" s="35"/>
      <c r="HHQ106" s="35"/>
      <c r="HHR106" s="35"/>
      <c r="HHS106" s="35"/>
      <c r="HHT106" s="35"/>
      <c r="HHU106" s="35"/>
      <c r="HHV106" s="35"/>
      <c r="HHW106" s="35"/>
      <c r="HHX106" s="35"/>
      <c r="HHY106" s="35"/>
      <c r="HHZ106" s="35"/>
      <c r="HIA106" s="35"/>
      <c r="HIB106" s="35"/>
      <c r="HIC106" s="35"/>
      <c r="HID106" s="35"/>
      <c r="HIE106" s="35"/>
      <c r="HIF106" s="35"/>
      <c r="HIG106" s="35"/>
      <c r="HIH106" s="35"/>
      <c r="HII106" s="35"/>
      <c r="HIJ106" s="35"/>
      <c r="HIK106" s="35"/>
      <c r="HIL106" s="35"/>
      <c r="HIM106" s="35"/>
      <c r="HIN106" s="35"/>
      <c r="HIO106" s="35"/>
      <c r="HIP106" s="35"/>
      <c r="HIQ106" s="35"/>
      <c r="HIR106" s="35"/>
      <c r="HIS106" s="35"/>
      <c r="HIT106" s="35"/>
      <c r="HIU106" s="35"/>
      <c r="HIV106" s="35"/>
      <c r="HIW106" s="35"/>
      <c r="HIX106" s="35"/>
      <c r="HIY106" s="35"/>
      <c r="HIZ106" s="35"/>
      <c r="HJA106" s="35"/>
      <c r="HJB106" s="35"/>
      <c r="HJC106" s="35"/>
      <c r="HJD106" s="35"/>
      <c r="HJE106" s="35"/>
      <c r="HJF106" s="35"/>
      <c r="HJG106" s="35"/>
      <c r="HJH106" s="35"/>
      <c r="HJI106" s="35"/>
      <c r="HJJ106" s="35"/>
      <c r="HJK106" s="35"/>
      <c r="HJL106" s="35"/>
      <c r="HJM106" s="35"/>
      <c r="HJN106" s="35"/>
      <c r="HJO106" s="35"/>
      <c r="HJP106" s="35"/>
      <c r="HJQ106" s="35"/>
      <c r="HJR106" s="35"/>
      <c r="HJS106" s="35"/>
      <c r="HJT106" s="35"/>
      <c r="HJU106" s="35"/>
      <c r="HJV106" s="35"/>
      <c r="HJW106" s="35"/>
      <c r="HJX106" s="35"/>
      <c r="HJY106" s="35"/>
      <c r="HJZ106" s="35"/>
      <c r="HKA106" s="35"/>
      <c r="HKB106" s="35"/>
      <c r="HKC106" s="35"/>
      <c r="HKD106" s="35"/>
      <c r="HKE106" s="35"/>
      <c r="HKF106" s="35"/>
      <c r="HKG106" s="35"/>
      <c r="HKH106" s="35"/>
      <c r="HKI106" s="35"/>
      <c r="HKJ106" s="35"/>
      <c r="HKK106" s="35"/>
      <c r="HKL106" s="35"/>
      <c r="HKM106" s="35"/>
      <c r="HKN106" s="35"/>
      <c r="HKO106" s="35"/>
      <c r="HKP106" s="35"/>
      <c r="HKQ106" s="35"/>
      <c r="HKR106" s="35"/>
      <c r="HKS106" s="35"/>
      <c r="HKT106" s="35"/>
      <c r="HKU106" s="35"/>
      <c r="HKV106" s="35"/>
      <c r="HKW106" s="35"/>
      <c r="HKX106" s="35"/>
      <c r="HKY106" s="35"/>
      <c r="HKZ106" s="35"/>
      <c r="HLA106" s="35"/>
      <c r="HLB106" s="35"/>
      <c r="HLC106" s="35"/>
      <c r="HLD106" s="35"/>
      <c r="HLE106" s="35"/>
      <c r="HLF106" s="35"/>
      <c r="HLG106" s="35"/>
      <c r="HLH106" s="35"/>
      <c r="HLI106" s="35"/>
      <c r="HLJ106" s="35"/>
      <c r="HLK106" s="35"/>
      <c r="HLL106" s="35"/>
      <c r="HLM106" s="35"/>
      <c r="HLN106" s="35"/>
      <c r="HLO106" s="35"/>
      <c r="HLP106" s="35"/>
      <c r="HLQ106" s="35"/>
      <c r="HLR106" s="35"/>
      <c r="HLS106" s="35"/>
      <c r="HLT106" s="35"/>
      <c r="HLU106" s="35"/>
      <c r="HLV106" s="35"/>
      <c r="HLW106" s="35"/>
      <c r="HLX106" s="35"/>
      <c r="HLY106" s="35"/>
      <c r="HLZ106" s="35"/>
      <c r="HMA106" s="35"/>
      <c r="HMB106" s="35"/>
      <c r="HMC106" s="35"/>
      <c r="HMD106" s="35"/>
      <c r="HME106" s="35"/>
      <c r="HMF106" s="35"/>
      <c r="HMG106" s="35"/>
      <c r="HMH106" s="35"/>
      <c r="HMI106" s="35"/>
      <c r="HMJ106" s="35"/>
      <c r="HMK106" s="35"/>
      <c r="HML106" s="35"/>
      <c r="HMM106" s="35"/>
      <c r="HMN106" s="35"/>
      <c r="HMO106" s="35"/>
      <c r="HMP106" s="35"/>
      <c r="HMQ106" s="35"/>
      <c r="HMR106" s="35"/>
      <c r="HMS106" s="35"/>
      <c r="HMT106" s="35"/>
      <c r="HMU106" s="35"/>
      <c r="HMV106" s="35"/>
      <c r="HMW106" s="35"/>
      <c r="HMX106" s="35"/>
      <c r="HMY106" s="35"/>
      <c r="HMZ106" s="35"/>
      <c r="HNA106" s="35"/>
      <c r="HNB106" s="35"/>
      <c r="HNC106" s="35"/>
      <c r="HND106" s="35"/>
      <c r="HNE106" s="35"/>
      <c r="HNF106" s="35"/>
      <c r="HNG106" s="35"/>
      <c r="HNH106" s="35"/>
      <c r="HNI106" s="35"/>
      <c r="HNJ106" s="35"/>
      <c r="HNK106" s="35"/>
      <c r="HNL106" s="35"/>
      <c r="HNM106" s="35"/>
      <c r="HNN106" s="35"/>
      <c r="HNO106" s="35"/>
      <c r="HNP106" s="35"/>
      <c r="HNQ106" s="35"/>
      <c r="HNR106" s="35"/>
      <c r="HNS106" s="35"/>
      <c r="HNT106" s="35"/>
      <c r="HNU106" s="35"/>
      <c r="HNV106" s="35"/>
      <c r="HNW106" s="35"/>
      <c r="HNX106" s="35"/>
      <c r="HNY106" s="35"/>
      <c r="HNZ106" s="35"/>
      <c r="HOA106" s="35"/>
      <c r="HOB106" s="35"/>
      <c r="HOC106" s="35"/>
      <c r="HOD106" s="35"/>
      <c r="HOE106" s="35"/>
      <c r="HOF106" s="35"/>
      <c r="HOG106" s="35"/>
      <c r="HOH106" s="35"/>
      <c r="HOI106" s="35"/>
      <c r="HOJ106" s="35"/>
      <c r="HOK106" s="35"/>
      <c r="HOL106" s="35"/>
      <c r="HOM106" s="35"/>
      <c r="HON106" s="35"/>
      <c r="HOO106" s="35"/>
      <c r="HOP106" s="35"/>
      <c r="HOQ106" s="35"/>
      <c r="HOR106" s="35"/>
      <c r="HOS106" s="35"/>
      <c r="HOT106" s="35"/>
      <c r="HOU106" s="35"/>
      <c r="HOV106" s="35"/>
      <c r="HOW106" s="35"/>
      <c r="HOX106" s="35"/>
      <c r="HOY106" s="35"/>
      <c r="HOZ106" s="35"/>
      <c r="HPA106" s="35"/>
      <c r="HPB106" s="35"/>
      <c r="HPC106" s="35"/>
      <c r="HPD106" s="35"/>
      <c r="HPE106" s="35"/>
      <c r="HPF106" s="35"/>
      <c r="HPG106" s="35"/>
      <c r="HPH106" s="35"/>
      <c r="HPI106" s="35"/>
      <c r="HPJ106" s="35"/>
      <c r="HPK106" s="35"/>
      <c r="HPL106" s="35"/>
      <c r="HPM106" s="35"/>
      <c r="HPN106" s="35"/>
      <c r="HPO106" s="35"/>
      <c r="HPP106" s="35"/>
      <c r="HPQ106" s="35"/>
      <c r="HPR106" s="35"/>
      <c r="HPS106" s="35"/>
      <c r="HPT106" s="35"/>
      <c r="HPU106" s="35"/>
      <c r="HPV106" s="35"/>
      <c r="HPW106" s="35"/>
      <c r="HPX106" s="35"/>
      <c r="HPY106" s="35"/>
      <c r="HPZ106" s="35"/>
      <c r="HQA106" s="35"/>
      <c r="HQB106" s="35"/>
      <c r="HQC106" s="35"/>
      <c r="HQD106" s="35"/>
      <c r="HQE106" s="35"/>
      <c r="HQF106" s="35"/>
      <c r="HQG106" s="35"/>
      <c r="HQH106" s="35"/>
      <c r="HQO106" s="35"/>
      <c r="HQP106" s="35"/>
      <c r="HQQ106" s="35"/>
      <c r="HQR106" s="35"/>
      <c r="HQS106" s="35"/>
      <c r="HQT106" s="35"/>
      <c r="HQU106" s="35"/>
      <c r="HQV106" s="35"/>
      <c r="HQW106" s="35"/>
      <c r="HQX106" s="35"/>
      <c r="HQY106" s="35"/>
      <c r="HQZ106" s="35"/>
      <c r="HRA106" s="35"/>
      <c r="HRB106" s="35"/>
      <c r="HRC106" s="35"/>
      <c r="HRD106" s="35"/>
      <c r="HRE106" s="35"/>
      <c r="HRF106" s="35"/>
      <c r="HRG106" s="35"/>
      <c r="HRH106" s="35"/>
      <c r="HRI106" s="35"/>
      <c r="HRJ106" s="35"/>
      <c r="HRK106" s="35"/>
      <c r="HRL106" s="35"/>
      <c r="HRM106" s="35"/>
      <c r="HRN106" s="35"/>
      <c r="HRO106" s="35"/>
      <c r="HRP106" s="35"/>
      <c r="HRQ106" s="35"/>
      <c r="HRR106" s="35"/>
      <c r="HRS106" s="35"/>
      <c r="HRT106" s="35"/>
      <c r="HRU106" s="35"/>
      <c r="HRV106" s="35"/>
      <c r="HRW106" s="35"/>
      <c r="HRX106" s="35"/>
      <c r="HRY106" s="35"/>
      <c r="HRZ106" s="35"/>
      <c r="HSA106" s="35"/>
      <c r="HSB106" s="35"/>
      <c r="HSC106" s="35"/>
      <c r="HSD106" s="35"/>
      <c r="HSE106" s="35"/>
      <c r="HSF106" s="35"/>
      <c r="HSG106" s="35"/>
      <c r="HSH106" s="35"/>
      <c r="HSI106" s="35"/>
      <c r="HSJ106" s="35"/>
      <c r="HSK106" s="35"/>
      <c r="HSL106" s="35"/>
      <c r="HSM106" s="35"/>
      <c r="HSN106" s="35"/>
      <c r="HSO106" s="35"/>
      <c r="HSP106" s="35"/>
      <c r="HSQ106" s="35"/>
      <c r="HSR106" s="35"/>
      <c r="HSS106" s="35"/>
      <c r="HST106" s="35"/>
      <c r="HSU106" s="35"/>
      <c r="HSV106" s="35"/>
      <c r="HSW106" s="35"/>
      <c r="HSX106" s="35"/>
      <c r="HSY106" s="35"/>
      <c r="HSZ106" s="35"/>
      <c r="HTA106" s="35"/>
      <c r="HTB106" s="35"/>
      <c r="HTC106" s="35"/>
      <c r="HTD106" s="35"/>
      <c r="HTE106" s="35"/>
      <c r="HTF106" s="35"/>
      <c r="HTG106" s="35"/>
      <c r="HTH106" s="35"/>
      <c r="HTI106" s="35"/>
      <c r="HTJ106" s="35"/>
      <c r="HTK106" s="35"/>
      <c r="HTL106" s="35"/>
      <c r="HTM106" s="35"/>
      <c r="HTN106" s="35"/>
      <c r="HTO106" s="35"/>
      <c r="HTP106" s="35"/>
      <c r="HTQ106" s="35"/>
      <c r="HTR106" s="35"/>
      <c r="HTS106" s="35"/>
      <c r="HTT106" s="35"/>
      <c r="HTU106" s="35"/>
      <c r="HTV106" s="35"/>
      <c r="HTW106" s="35"/>
      <c r="HTX106" s="35"/>
      <c r="HTY106" s="35"/>
      <c r="HTZ106" s="35"/>
      <c r="HUA106" s="35"/>
      <c r="HUB106" s="35"/>
      <c r="HUC106" s="35"/>
      <c r="HUD106" s="35"/>
      <c r="HUE106" s="35"/>
      <c r="HUF106" s="35"/>
      <c r="HUG106" s="35"/>
      <c r="HUH106" s="35"/>
      <c r="HUI106" s="35"/>
      <c r="HUJ106" s="35"/>
      <c r="HUK106" s="35"/>
      <c r="HUL106" s="35"/>
      <c r="HUM106" s="35"/>
      <c r="HUN106" s="35"/>
      <c r="HUO106" s="35"/>
      <c r="HUP106" s="35"/>
      <c r="HUQ106" s="35"/>
      <c r="HUR106" s="35"/>
      <c r="HUS106" s="35"/>
      <c r="HUT106" s="35"/>
      <c r="HUU106" s="35"/>
      <c r="HUV106" s="35"/>
      <c r="HUW106" s="35"/>
      <c r="HUX106" s="35"/>
      <c r="HUY106" s="35"/>
      <c r="HUZ106" s="35"/>
      <c r="HVA106" s="35"/>
      <c r="HVB106" s="35"/>
      <c r="HVC106" s="35"/>
      <c r="HVD106" s="35"/>
      <c r="HVE106" s="35"/>
      <c r="HVF106" s="35"/>
      <c r="HVG106" s="35"/>
      <c r="HVH106" s="35"/>
      <c r="HVI106" s="35"/>
      <c r="HVJ106" s="35"/>
      <c r="HVK106" s="35"/>
      <c r="HVL106" s="35"/>
      <c r="HVM106" s="35"/>
      <c r="HVN106" s="35"/>
      <c r="HVO106" s="35"/>
      <c r="HVP106" s="35"/>
      <c r="HVQ106" s="35"/>
      <c r="HVR106" s="35"/>
      <c r="HVS106" s="35"/>
      <c r="HVT106" s="35"/>
      <c r="HVU106" s="35"/>
      <c r="HVV106" s="35"/>
      <c r="HVW106" s="35"/>
      <c r="HVX106" s="35"/>
      <c r="HVY106" s="35"/>
      <c r="HVZ106" s="35"/>
      <c r="HWA106" s="35"/>
      <c r="HWB106" s="35"/>
      <c r="HWC106" s="35"/>
      <c r="HWD106" s="35"/>
      <c r="HWE106" s="35"/>
      <c r="HWF106" s="35"/>
      <c r="HWG106" s="35"/>
      <c r="HWH106" s="35"/>
      <c r="HWI106" s="35"/>
      <c r="HWJ106" s="35"/>
      <c r="HWK106" s="35"/>
      <c r="HWL106" s="35"/>
      <c r="HWM106" s="35"/>
      <c r="HWN106" s="35"/>
      <c r="HWO106" s="35"/>
      <c r="HWP106" s="35"/>
      <c r="HWQ106" s="35"/>
      <c r="HWR106" s="35"/>
      <c r="HWS106" s="35"/>
      <c r="HWT106" s="35"/>
      <c r="HWU106" s="35"/>
      <c r="HWV106" s="35"/>
      <c r="HWW106" s="35"/>
      <c r="HWX106" s="35"/>
      <c r="HWY106" s="35"/>
      <c r="HWZ106" s="35"/>
      <c r="HXA106" s="35"/>
      <c r="HXB106" s="35"/>
      <c r="HXC106" s="35"/>
      <c r="HXD106" s="35"/>
      <c r="HXE106" s="35"/>
      <c r="HXF106" s="35"/>
      <c r="HXG106" s="35"/>
      <c r="HXH106" s="35"/>
      <c r="HXI106" s="35"/>
      <c r="HXJ106" s="35"/>
      <c r="HXK106" s="35"/>
      <c r="HXL106" s="35"/>
      <c r="HXM106" s="35"/>
      <c r="HXN106" s="35"/>
      <c r="HXO106" s="35"/>
      <c r="HXP106" s="35"/>
      <c r="HXQ106" s="35"/>
      <c r="HXR106" s="35"/>
      <c r="HXS106" s="35"/>
      <c r="HXT106" s="35"/>
      <c r="HXU106" s="35"/>
      <c r="HXV106" s="35"/>
      <c r="HXW106" s="35"/>
      <c r="HXX106" s="35"/>
      <c r="HXY106" s="35"/>
      <c r="HXZ106" s="35"/>
      <c r="HYA106" s="35"/>
      <c r="HYB106" s="35"/>
      <c r="HYC106" s="35"/>
      <c r="HYD106" s="35"/>
      <c r="HYE106" s="35"/>
      <c r="HYF106" s="35"/>
      <c r="HYG106" s="35"/>
      <c r="HYH106" s="35"/>
      <c r="HYI106" s="35"/>
      <c r="HYJ106" s="35"/>
      <c r="HYK106" s="35"/>
      <c r="HYL106" s="35"/>
      <c r="HYM106" s="35"/>
      <c r="HYN106" s="35"/>
      <c r="HYO106" s="35"/>
      <c r="HYP106" s="35"/>
      <c r="HYQ106" s="35"/>
      <c r="HYR106" s="35"/>
      <c r="HYS106" s="35"/>
      <c r="HYT106" s="35"/>
      <c r="HYU106" s="35"/>
      <c r="HYV106" s="35"/>
      <c r="HYW106" s="35"/>
      <c r="HYX106" s="35"/>
      <c r="HYY106" s="35"/>
      <c r="HYZ106" s="35"/>
      <c r="HZA106" s="35"/>
      <c r="HZB106" s="35"/>
      <c r="HZC106" s="35"/>
      <c r="HZD106" s="35"/>
      <c r="HZE106" s="35"/>
      <c r="HZF106" s="35"/>
      <c r="HZG106" s="35"/>
      <c r="HZH106" s="35"/>
      <c r="HZI106" s="35"/>
      <c r="HZJ106" s="35"/>
      <c r="HZK106" s="35"/>
      <c r="HZL106" s="35"/>
      <c r="HZM106" s="35"/>
      <c r="HZN106" s="35"/>
      <c r="HZO106" s="35"/>
      <c r="HZP106" s="35"/>
      <c r="HZQ106" s="35"/>
      <c r="HZR106" s="35"/>
      <c r="HZS106" s="35"/>
      <c r="HZT106" s="35"/>
      <c r="HZU106" s="35"/>
      <c r="HZV106" s="35"/>
      <c r="HZW106" s="35"/>
      <c r="HZX106" s="35"/>
      <c r="HZY106" s="35"/>
      <c r="HZZ106" s="35"/>
      <c r="IAA106" s="35"/>
      <c r="IAB106" s="35"/>
      <c r="IAC106" s="35"/>
      <c r="IAD106" s="35"/>
      <c r="IAK106" s="35"/>
      <c r="IAL106" s="35"/>
      <c r="IAM106" s="35"/>
      <c r="IAN106" s="35"/>
      <c r="IAO106" s="35"/>
      <c r="IAP106" s="35"/>
      <c r="IAQ106" s="35"/>
      <c r="IAR106" s="35"/>
      <c r="IAS106" s="35"/>
      <c r="IAT106" s="35"/>
      <c r="IAU106" s="35"/>
      <c r="IAV106" s="35"/>
      <c r="IAW106" s="35"/>
      <c r="IAX106" s="35"/>
      <c r="IAY106" s="35"/>
      <c r="IAZ106" s="35"/>
      <c r="IBA106" s="35"/>
      <c r="IBB106" s="35"/>
      <c r="IBC106" s="35"/>
      <c r="IBD106" s="35"/>
      <c r="IBE106" s="35"/>
      <c r="IBF106" s="35"/>
      <c r="IBG106" s="35"/>
      <c r="IBH106" s="35"/>
      <c r="IBI106" s="35"/>
      <c r="IBJ106" s="35"/>
      <c r="IBK106" s="35"/>
      <c r="IBL106" s="35"/>
      <c r="IBM106" s="35"/>
      <c r="IBN106" s="35"/>
      <c r="IBO106" s="35"/>
      <c r="IBP106" s="35"/>
      <c r="IBQ106" s="35"/>
      <c r="IBR106" s="35"/>
      <c r="IBS106" s="35"/>
      <c r="IBT106" s="35"/>
      <c r="IBU106" s="35"/>
      <c r="IBV106" s="35"/>
      <c r="IBW106" s="35"/>
      <c r="IBX106" s="35"/>
      <c r="IBY106" s="35"/>
      <c r="IBZ106" s="35"/>
      <c r="ICA106" s="35"/>
      <c r="ICB106" s="35"/>
      <c r="ICC106" s="35"/>
      <c r="ICD106" s="35"/>
      <c r="ICE106" s="35"/>
      <c r="ICF106" s="35"/>
      <c r="ICG106" s="35"/>
      <c r="ICH106" s="35"/>
      <c r="ICI106" s="35"/>
      <c r="ICJ106" s="35"/>
      <c r="ICK106" s="35"/>
      <c r="ICL106" s="35"/>
      <c r="ICM106" s="35"/>
      <c r="ICN106" s="35"/>
      <c r="ICO106" s="35"/>
      <c r="ICP106" s="35"/>
      <c r="ICQ106" s="35"/>
      <c r="ICR106" s="35"/>
      <c r="ICS106" s="35"/>
      <c r="ICT106" s="35"/>
      <c r="ICU106" s="35"/>
      <c r="ICV106" s="35"/>
      <c r="ICW106" s="35"/>
      <c r="ICX106" s="35"/>
      <c r="ICY106" s="35"/>
      <c r="ICZ106" s="35"/>
      <c r="IDA106" s="35"/>
      <c r="IDB106" s="35"/>
      <c r="IDC106" s="35"/>
      <c r="IDD106" s="35"/>
      <c r="IDE106" s="35"/>
      <c r="IDF106" s="35"/>
      <c r="IDG106" s="35"/>
      <c r="IDH106" s="35"/>
      <c r="IDI106" s="35"/>
      <c r="IDJ106" s="35"/>
      <c r="IDK106" s="35"/>
      <c r="IDL106" s="35"/>
      <c r="IDM106" s="35"/>
      <c r="IDN106" s="35"/>
      <c r="IDO106" s="35"/>
      <c r="IDP106" s="35"/>
      <c r="IDQ106" s="35"/>
      <c r="IDR106" s="35"/>
      <c r="IDS106" s="35"/>
      <c r="IDT106" s="35"/>
      <c r="IDU106" s="35"/>
      <c r="IDV106" s="35"/>
      <c r="IDW106" s="35"/>
      <c r="IDX106" s="35"/>
      <c r="IDY106" s="35"/>
      <c r="IDZ106" s="35"/>
      <c r="IEA106" s="35"/>
      <c r="IEB106" s="35"/>
      <c r="IEC106" s="35"/>
      <c r="IED106" s="35"/>
      <c r="IEE106" s="35"/>
      <c r="IEF106" s="35"/>
      <c r="IEG106" s="35"/>
      <c r="IEH106" s="35"/>
      <c r="IEI106" s="35"/>
      <c r="IEJ106" s="35"/>
      <c r="IEK106" s="35"/>
      <c r="IEL106" s="35"/>
      <c r="IEM106" s="35"/>
      <c r="IEN106" s="35"/>
      <c r="IEO106" s="35"/>
      <c r="IEP106" s="35"/>
      <c r="IEQ106" s="35"/>
      <c r="IER106" s="35"/>
      <c r="IES106" s="35"/>
      <c r="IET106" s="35"/>
      <c r="IEU106" s="35"/>
      <c r="IEV106" s="35"/>
      <c r="IEW106" s="35"/>
      <c r="IEX106" s="35"/>
      <c r="IEY106" s="35"/>
      <c r="IEZ106" s="35"/>
      <c r="IFA106" s="35"/>
      <c r="IFB106" s="35"/>
      <c r="IFC106" s="35"/>
      <c r="IFD106" s="35"/>
      <c r="IFE106" s="35"/>
      <c r="IFF106" s="35"/>
      <c r="IFG106" s="35"/>
      <c r="IFH106" s="35"/>
      <c r="IFI106" s="35"/>
      <c r="IFJ106" s="35"/>
      <c r="IFK106" s="35"/>
      <c r="IFL106" s="35"/>
      <c r="IFM106" s="35"/>
      <c r="IFN106" s="35"/>
      <c r="IFO106" s="35"/>
      <c r="IFP106" s="35"/>
      <c r="IFQ106" s="35"/>
      <c r="IFR106" s="35"/>
      <c r="IFS106" s="35"/>
      <c r="IFT106" s="35"/>
      <c r="IFU106" s="35"/>
      <c r="IFV106" s="35"/>
      <c r="IFW106" s="35"/>
      <c r="IFX106" s="35"/>
      <c r="IFY106" s="35"/>
      <c r="IFZ106" s="35"/>
      <c r="IGA106" s="35"/>
      <c r="IGB106" s="35"/>
      <c r="IGC106" s="35"/>
      <c r="IGD106" s="35"/>
      <c r="IGE106" s="35"/>
      <c r="IGF106" s="35"/>
      <c r="IGG106" s="35"/>
      <c r="IGH106" s="35"/>
      <c r="IGI106" s="35"/>
      <c r="IGJ106" s="35"/>
      <c r="IGK106" s="35"/>
      <c r="IGL106" s="35"/>
      <c r="IGM106" s="35"/>
      <c r="IGN106" s="35"/>
      <c r="IGO106" s="35"/>
      <c r="IGP106" s="35"/>
      <c r="IGQ106" s="35"/>
      <c r="IGR106" s="35"/>
      <c r="IGS106" s="35"/>
      <c r="IGT106" s="35"/>
      <c r="IGU106" s="35"/>
      <c r="IGV106" s="35"/>
      <c r="IGW106" s="35"/>
      <c r="IGX106" s="35"/>
      <c r="IGY106" s="35"/>
      <c r="IGZ106" s="35"/>
      <c r="IHA106" s="35"/>
      <c r="IHB106" s="35"/>
      <c r="IHC106" s="35"/>
      <c r="IHD106" s="35"/>
      <c r="IHE106" s="35"/>
      <c r="IHF106" s="35"/>
      <c r="IHG106" s="35"/>
      <c r="IHH106" s="35"/>
      <c r="IHI106" s="35"/>
      <c r="IHJ106" s="35"/>
      <c r="IHK106" s="35"/>
      <c r="IHL106" s="35"/>
      <c r="IHM106" s="35"/>
      <c r="IHN106" s="35"/>
      <c r="IHO106" s="35"/>
      <c r="IHP106" s="35"/>
      <c r="IHQ106" s="35"/>
      <c r="IHR106" s="35"/>
      <c r="IHS106" s="35"/>
      <c r="IHT106" s="35"/>
      <c r="IHU106" s="35"/>
      <c r="IHV106" s="35"/>
      <c r="IHW106" s="35"/>
      <c r="IHX106" s="35"/>
      <c r="IHY106" s="35"/>
      <c r="IHZ106" s="35"/>
      <c r="IIA106" s="35"/>
      <c r="IIB106" s="35"/>
      <c r="IIC106" s="35"/>
      <c r="IID106" s="35"/>
      <c r="IIE106" s="35"/>
      <c r="IIF106" s="35"/>
      <c r="IIG106" s="35"/>
      <c r="IIH106" s="35"/>
      <c r="III106" s="35"/>
      <c r="IIJ106" s="35"/>
      <c r="IIK106" s="35"/>
      <c r="IIL106" s="35"/>
      <c r="IIM106" s="35"/>
      <c r="IIN106" s="35"/>
      <c r="IIO106" s="35"/>
      <c r="IIP106" s="35"/>
      <c r="IIQ106" s="35"/>
      <c r="IIR106" s="35"/>
      <c r="IIS106" s="35"/>
      <c r="IIT106" s="35"/>
      <c r="IIU106" s="35"/>
      <c r="IIV106" s="35"/>
      <c r="IIW106" s="35"/>
      <c r="IIX106" s="35"/>
      <c r="IIY106" s="35"/>
      <c r="IIZ106" s="35"/>
      <c r="IJA106" s="35"/>
      <c r="IJB106" s="35"/>
      <c r="IJC106" s="35"/>
      <c r="IJD106" s="35"/>
      <c r="IJE106" s="35"/>
      <c r="IJF106" s="35"/>
      <c r="IJG106" s="35"/>
      <c r="IJH106" s="35"/>
      <c r="IJI106" s="35"/>
      <c r="IJJ106" s="35"/>
      <c r="IJK106" s="35"/>
      <c r="IJL106" s="35"/>
      <c r="IJM106" s="35"/>
      <c r="IJN106" s="35"/>
      <c r="IJO106" s="35"/>
      <c r="IJP106" s="35"/>
      <c r="IJQ106" s="35"/>
      <c r="IJR106" s="35"/>
      <c r="IJS106" s="35"/>
      <c r="IJT106" s="35"/>
      <c r="IJU106" s="35"/>
      <c r="IJV106" s="35"/>
      <c r="IJW106" s="35"/>
      <c r="IJX106" s="35"/>
      <c r="IJY106" s="35"/>
      <c r="IJZ106" s="35"/>
      <c r="IKG106" s="35"/>
      <c r="IKH106" s="35"/>
      <c r="IKI106" s="35"/>
      <c r="IKJ106" s="35"/>
      <c r="IKK106" s="35"/>
      <c r="IKL106" s="35"/>
      <c r="IKM106" s="35"/>
      <c r="IKN106" s="35"/>
      <c r="IKO106" s="35"/>
      <c r="IKP106" s="35"/>
      <c r="IKQ106" s="35"/>
      <c r="IKR106" s="35"/>
      <c r="IKS106" s="35"/>
      <c r="IKT106" s="35"/>
      <c r="IKU106" s="35"/>
      <c r="IKV106" s="35"/>
      <c r="IKW106" s="35"/>
      <c r="IKX106" s="35"/>
      <c r="IKY106" s="35"/>
      <c r="IKZ106" s="35"/>
      <c r="ILA106" s="35"/>
      <c r="ILB106" s="35"/>
      <c r="ILC106" s="35"/>
      <c r="ILD106" s="35"/>
      <c r="ILE106" s="35"/>
      <c r="ILF106" s="35"/>
      <c r="ILG106" s="35"/>
      <c r="ILH106" s="35"/>
      <c r="ILI106" s="35"/>
      <c r="ILJ106" s="35"/>
      <c r="ILK106" s="35"/>
      <c r="ILL106" s="35"/>
      <c r="ILM106" s="35"/>
      <c r="ILN106" s="35"/>
      <c r="ILO106" s="35"/>
      <c r="ILP106" s="35"/>
      <c r="ILQ106" s="35"/>
      <c r="ILR106" s="35"/>
      <c r="ILS106" s="35"/>
      <c r="ILT106" s="35"/>
      <c r="ILU106" s="35"/>
      <c r="ILV106" s="35"/>
      <c r="ILW106" s="35"/>
      <c r="ILX106" s="35"/>
      <c r="ILY106" s="35"/>
      <c r="ILZ106" s="35"/>
      <c r="IMA106" s="35"/>
      <c r="IMB106" s="35"/>
      <c r="IMC106" s="35"/>
      <c r="IMD106" s="35"/>
      <c r="IME106" s="35"/>
      <c r="IMF106" s="35"/>
      <c r="IMG106" s="35"/>
      <c r="IMH106" s="35"/>
      <c r="IMI106" s="35"/>
      <c r="IMJ106" s="35"/>
      <c r="IMK106" s="35"/>
      <c r="IML106" s="35"/>
      <c r="IMM106" s="35"/>
      <c r="IMN106" s="35"/>
      <c r="IMO106" s="35"/>
      <c r="IMP106" s="35"/>
      <c r="IMQ106" s="35"/>
      <c r="IMR106" s="35"/>
      <c r="IMS106" s="35"/>
      <c r="IMT106" s="35"/>
      <c r="IMU106" s="35"/>
      <c r="IMV106" s="35"/>
      <c r="IMW106" s="35"/>
      <c r="IMX106" s="35"/>
      <c r="IMY106" s="35"/>
      <c r="IMZ106" s="35"/>
      <c r="INA106" s="35"/>
      <c r="INB106" s="35"/>
      <c r="INC106" s="35"/>
      <c r="IND106" s="35"/>
      <c r="INE106" s="35"/>
      <c r="INF106" s="35"/>
      <c r="ING106" s="35"/>
      <c r="INH106" s="35"/>
      <c r="INI106" s="35"/>
      <c r="INJ106" s="35"/>
      <c r="INK106" s="35"/>
      <c r="INL106" s="35"/>
      <c r="INM106" s="35"/>
      <c r="INN106" s="35"/>
      <c r="INO106" s="35"/>
      <c r="INP106" s="35"/>
      <c r="INQ106" s="35"/>
      <c r="INR106" s="35"/>
      <c r="INS106" s="35"/>
      <c r="INT106" s="35"/>
      <c r="INU106" s="35"/>
      <c r="INV106" s="35"/>
      <c r="INW106" s="35"/>
      <c r="INX106" s="35"/>
      <c r="INY106" s="35"/>
      <c r="INZ106" s="35"/>
      <c r="IOA106" s="35"/>
      <c r="IOB106" s="35"/>
      <c r="IOC106" s="35"/>
      <c r="IOD106" s="35"/>
      <c r="IOE106" s="35"/>
      <c r="IOF106" s="35"/>
      <c r="IOG106" s="35"/>
      <c r="IOH106" s="35"/>
      <c r="IOI106" s="35"/>
      <c r="IOJ106" s="35"/>
      <c r="IOK106" s="35"/>
      <c r="IOL106" s="35"/>
      <c r="IOM106" s="35"/>
      <c r="ION106" s="35"/>
      <c r="IOO106" s="35"/>
      <c r="IOP106" s="35"/>
      <c r="IOQ106" s="35"/>
      <c r="IOR106" s="35"/>
      <c r="IOS106" s="35"/>
      <c r="IOT106" s="35"/>
      <c r="IOU106" s="35"/>
      <c r="IOV106" s="35"/>
      <c r="IOW106" s="35"/>
      <c r="IOX106" s="35"/>
      <c r="IOY106" s="35"/>
      <c r="IOZ106" s="35"/>
      <c r="IPA106" s="35"/>
      <c r="IPB106" s="35"/>
      <c r="IPC106" s="35"/>
      <c r="IPD106" s="35"/>
      <c r="IPE106" s="35"/>
      <c r="IPF106" s="35"/>
      <c r="IPG106" s="35"/>
      <c r="IPH106" s="35"/>
      <c r="IPI106" s="35"/>
      <c r="IPJ106" s="35"/>
      <c r="IPK106" s="35"/>
      <c r="IPL106" s="35"/>
      <c r="IPM106" s="35"/>
      <c r="IPN106" s="35"/>
      <c r="IPO106" s="35"/>
      <c r="IPP106" s="35"/>
      <c r="IPQ106" s="35"/>
      <c r="IPR106" s="35"/>
      <c r="IPS106" s="35"/>
      <c r="IPT106" s="35"/>
      <c r="IPU106" s="35"/>
      <c r="IPV106" s="35"/>
      <c r="IPW106" s="35"/>
      <c r="IPX106" s="35"/>
      <c r="IPY106" s="35"/>
      <c r="IPZ106" s="35"/>
      <c r="IQA106" s="35"/>
      <c r="IQB106" s="35"/>
      <c r="IQC106" s="35"/>
      <c r="IQD106" s="35"/>
      <c r="IQE106" s="35"/>
      <c r="IQF106" s="35"/>
      <c r="IQG106" s="35"/>
      <c r="IQH106" s="35"/>
      <c r="IQI106" s="35"/>
      <c r="IQJ106" s="35"/>
      <c r="IQK106" s="35"/>
      <c r="IQL106" s="35"/>
      <c r="IQM106" s="35"/>
      <c r="IQN106" s="35"/>
      <c r="IQO106" s="35"/>
      <c r="IQP106" s="35"/>
      <c r="IQQ106" s="35"/>
      <c r="IQR106" s="35"/>
      <c r="IQS106" s="35"/>
      <c r="IQT106" s="35"/>
      <c r="IQU106" s="35"/>
      <c r="IQV106" s="35"/>
      <c r="IQW106" s="35"/>
      <c r="IQX106" s="35"/>
      <c r="IQY106" s="35"/>
      <c r="IQZ106" s="35"/>
      <c r="IRA106" s="35"/>
      <c r="IRB106" s="35"/>
      <c r="IRC106" s="35"/>
      <c r="IRD106" s="35"/>
      <c r="IRE106" s="35"/>
      <c r="IRF106" s="35"/>
      <c r="IRG106" s="35"/>
      <c r="IRH106" s="35"/>
      <c r="IRI106" s="35"/>
      <c r="IRJ106" s="35"/>
      <c r="IRK106" s="35"/>
      <c r="IRL106" s="35"/>
      <c r="IRM106" s="35"/>
      <c r="IRN106" s="35"/>
      <c r="IRO106" s="35"/>
      <c r="IRP106" s="35"/>
      <c r="IRQ106" s="35"/>
      <c r="IRR106" s="35"/>
      <c r="IRS106" s="35"/>
      <c r="IRT106" s="35"/>
      <c r="IRU106" s="35"/>
      <c r="IRV106" s="35"/>
      <c r="IRW106" s="35"/>
      <c r="IRX106" s="35"/>
      <c r="IRY106" s="35"/>
      <c r="IRZ106" s="35"/>
      <c r="ISA106" s="35"/>
      <c r="ISB106" s="35"/>
      <c r="ISC106" s="35"/>
      <c r="ISD106" s="35"/>
      <c r="ISE106" s="35"/>
      <c r="ISF106" s="35"/>
      <c r="ISG106" s="35"/>
      <c r="ISH106" s="35"/>
      <c r="ISI106" s="35"/>
      <c r="ISJ106" s="35"/>
      <c r="ISK106" s="35"/>
      <c r="ISL106" s="35"/>
      <c r="ISM106" s="35"/>
      <c r="ISN106" s="35"/>
      <c r="ISO106" s="35"/>
      <c r="ISP106" s="35"/>
      <c r="ISQ106" s="35"/>
      <c r="ISR106" s="35"/>
      <c r="ISS106" s="35"/>
      <c r="IST106" s="35"/>
      <c r="ISU106" s="35"/>
      <c r="ISV106" s="35"/>
      <c r="ISW106" s="35"/>
      <c r="ISX106" s="35"/>
      <c r="ISY106" s="35"/>
      <c r="ISZ106" s="35"/>
      <c r="ITA106" s="35"/>
      <c r="ITB106" s="35"/>
      <c r="ITC106" s="35"/>
      <c r="ITD106" s="35"/>
      <c r="ITE106" s="35"/>
      <c r="ITF106" s="35"/>
      <c r="ITG106" s="35"/>
      <c r="ITH106" s="35"/>
      <c r="ITI106" s="35"/>
      <c r="ITJ106" s="35"/>
      <c r="ITK106" s="35"/>
      <c r="ITL106" s="35"/>
      <c r="ITM106" s="35"/>
      <c r="ITN106" s="35"/>
      <c r="ITO106" s="35"/>
      <c r="ITP106" s="35"/>
      <c r="ITQ106" s="35"/>
      <c r="ITR106" s="35"/>
      <c r="ITS106" s="35"/>
      <c r="ITT106" s="35"/>
      <c r="ITU106" s="35"/>
      <c r="ITV106" s="35"/>
      <c r="IUC106" s="35"/>
      <c r="IUD106" s="35"/>
      <c r="IUE106" s="35"/>
      <c r="IUF106" s="35"/>
      <c r="IUG106" s="35"/>
      <c r="IUH106" s="35"/>
      <c r="IUI106" s="35"/>
      <c r="IUJ106" s="35"/>
      <c r="IUK106" s="35"/>
      <c r="IUL106" s="35"/>
      <c r="IUM106" s="35"/>
      <c r="IUN106" s="35"/>
      <c r="IUO106" s="35"/>
      <c r="IUP106" s="35"/>
      <c r="IUQ106" s="35"/>
      <c r="IUR106" s="35"/>
      <c r="IUS106" s="35"/>
      <c r="IUT106" s="35"/>
      <c r="IUU106" s="35"/>
      <c r="IUV106" s="35"/>
      <c r="IUW106" s="35"/>
      <c r="IUX106" s="35"/>
      <c r="IUY106" s="35"/>
      <c r="IUZ106" s="35"/>
      <c r="IVA106" s="35"/>
      <c r="IVB106" s="35"/>
      <c r="IVC106" s="35"/>
      <c r="IVD106" s="35"/>
      <c r="IVE106" s="35"/>
      <c r="IVF106" s="35"/>
      <c r="IVG106" s="35"/>
      <c r="IVH106" s="35"/>
      <c r="IVI106" s="35"/>
      <c r="IVJ106" s="35"/>
      <c r="IVK106" s="35"/>
      <c r="IVL106" s="35"/>
      <c r="IVM106" s="35"/>
      <c r="IVN106" s="35"/>
      <c r="IVO106" s="35"/>
      <c r="IVP106" s="35"/>
      <c r="IVQ106" s="35"/>
      <c r="IVR106" s="35"/>
      <c r="IVS106" s="35"/>
      <c r="IVT106" s="35"/>
      <c r="IVU106" s="35"/>
      <c r="IVV106" s="35"/>
      <c r="IVW106" s="35"/>
      <c r="IVX106" s="35"/>
      <c r="IVY106" s="35"/>
      <c r="IVZ106" s="35"/>
      <c r="IWA106" s="35"/>
      <c r="IWB106" s="35"/>
      <c r="IWC106" s="35"/>
      <c r="IWD106" s="35"/>
      <c r="IWE106" s="35"/>
      <c r="IWF106" s="35"/>
      <c r="IWG106" s="35"/>
      <c r="IWH106" s="35"/>
      <c r="IWI106" s="35"/>
      <c r="IWJ106" s="35"/>
      <c r="IWK106" s="35"/>
      <c r="IWL106" s="35"/>
      <c r="IWM106" s="35"/>
      <c r="IWN106" s="35"/>
      <c r="IWO106" s="35"/>
      <c r="IWP106" s="35"/>
      <c r="IWQ106" s="35"/>
      <c r="IWR106" s="35"/>
      <c r="IWS106" s="35"/>
      <c r="IWT106" s="35"/>
      <c r="IWU106" s="35"/>
      <c r="IWV106" s="35"/>
      <c r="IWW106" s="35"/>
      <c r="IWX106" s="35"/>
      <c r="IWY106" s="35"/>
      <c r="IWZ106" s="35"/>
      <c r="IXA106" s="35"/>
      <c r="IXB106" s="35"/>
      <c r="IXC106" s="35"/>
      <c r="IXD106" s="35"/>
      <c r="IXE106" s="35"/>
      <c r="IXF106" s="35"/>
      <c r="IXG106" s="35"/>
      <c r="IXH106" s="35"/>
      <c r="IXI106" s="35"/>
      <c r="IXJ106" s="35"/>
      <c r="IXK106" s="35"/>
      <c r="IXL106" s="35"/>
      <c r="IXM106" s="35"/>
      <c r="IXN106" s="35"/>
      <c r="IXO106" s="35"/>
      <c r="IXP106" s="35"/>
      <c r="IXQ106" s="35"/>
      <c r="IXR106" s="35"/>
      <c r="IXS106" s="35"/>
      <c r="IXT106" s="35"/>
      <c r="IXU106" s="35"/>
      <c r="IXV106" s="35"/>
      <c r="IXW106" s="35"/>
      <c r="IXX106" s="35"/>
      <c r="IXY106" s="35"/>
      <c r="IXZ106" s="35"/>
      <c r="IYA106" s="35"/>
      <c r="IYB106" s="35"/>
      <c r="IYC106" s="35"/>
      <c r="IYD106" s="35"/>
      <c r="IYE106" s="35"/>
      <c r="IYF106" s="35"/>
      <c r="IYG106" s="35"/>
      <c r="IYH106" s="35"/>
      <c r="IYI106" s="35"/>
      <c r="IYJ106" s="35"/>
      <c r="IYK106" s="35"/>
      <c r="IYL106" s="35"/>
      <c r="IYM106" s="35"/>
      <c r="IYN106" s="35"/>
      <c r="IYO106" s="35"/>
      <c r="IYP106" s="35"/>
      <c r="IYQ106" s="35"/>
      <c r="IYR106" s="35"/>
      <c r="IYS106" s="35"/>
      <c r="IYT106" s="35"/>
      <c r="IYU106" s="35"/>
      <c r="IYV106" s="35"/>
      <c r="IYW106" s="35"/>
      <c r="IYX106" s="35"/>
      <c r="IYY106" s="35"/>
      <c r="IYZ106" s="35"/>
      <c r="IZA106" s="35"/>
      <c r="IZB106" s="35"/>
      <c r="IZC106" s="35"/>
      <c r="IZD106" s="35"/>
      <c r="IZE106" s="35"/>
      <c r="IZF106" s="35"/>
      <c r="IZG106" s="35"/>
      <c r="IZH106" s="35"/>
      <c r="IZI106" s="35"/>
      <c r="IZJ106" s="35"/>
      <c r="IZK106" s="35"/>
      <c r="IZL106" s="35"/>
      <c r="IZM106" s="35"/>
      <c r="IZN106" s="35"/>
      <c r="IZO106" s="35"/>
      <c r="IZP106" s="35"/>
      <c r="IZQ106" s="35"/>
      <c r="IZR106" s="35"/>
      <c r="IZS106" s="35"/>
      <c r="IZT106" s="35"/>
      <c r="IZU106" s="35"/>
      <c r="IZV106" s="35"/>
      <c r="IZW106" s="35"/>
      <c r="IZX106" s="35"/>
      <c r="IZY106" s="35"/>
      <c r="IZZ106" s="35"/>
      <c r="JAA106" s="35"/>
      <c r="JAB106" s="35"/>
      <c r="JAC106" s="35"/>
      <c r="JAD106" s="35"/>
      <c r="JAE106" s="35"/>
      <c r="JAF106" s="35"/>
      <c r="JAG106" s="35"/>
      <c r="JAH106" s="35"/>
      <c r="JAI106" s="35"/>
      <c r="JAJ106" s="35"/>
      <c r="JAK106" s="35"/>
      <c r="JAL106" s="35"/>
      <c r="JAM106" s="35"/>
      <c r="JAN106" s="35"/>
      <c r="JAO106" s="35"/>
      <c r="JAP106" s="35"/>
      <c r="JAQ106" s="35"/>
      <c r="JAR106" s="35"/>
      <c r="JAS106" s="35"/>
      <c r="JAT106" s="35"/>
      <c r="JAU106" s="35"/>
      <c r="JAV106" s="35"/>
      <c r="JAW106" s="35"/>
      <c r="JAX106" s="35"/>
      <c r="JAY106" s="35"/>
      <c r="JAZ106" s="35"/>
      <c r="JBA106" s="35"/>
      <c r="JBB106" s="35"/>
      <c r="JBC106" s="35"/>
      <c r="JBD106" s="35"/>
      <c r="JBE106" s="35"/>
      <c r="JBF106" s="35"/>
      <c r="JBG106" s="35"/>
      <c r="JBH106" s="35"/>
      <c r="JBI106" s="35"/>
      <c r="JBJ106" s="35"/>
      <c r="JBK106" s="35"/>
      <c r="JBL106" s="35"/>
      <c r="JBM106" s="35"/>
      <c r="JBN106" s="35"/>
      <c r="JBO106" s="35"/>
      <c r="JBP106" s="35"/>
      <c r="JBQ106" s="35"/>
      <c r="JBR106" s="35"/>
      <c r="JBS106" s="35"/>
      <c r="JBT106" s="35"/>
      <c r="JBU106" s="35"/>
      <c r="JBV106" s="35"/>
      <c r="JBW106" s="35"/>
      <c r="JBX106" s="35"/>
      <c r="JBY106" s="35"/>
      <c r="JBZ106" s="35"/>
      <c r="JCA106" s="35"/>
      <c r="JCB106" s="35"/>
      <c r="JCC106" s="35"/>
      <c r="JCD106" s="35"/>
      <c r="JCE106" s="35"/>
      <c r="JCF106" s="35"/>
      <c r="JCG106" s="35"/>
      <c r="JCH106" s="35"/>
      <c r="JCI106" s="35"/>
      <c r="JCJ106" s="35"/>
      <c r="JCK106" s="35"/>
      <c r="JCL106" s="35"/>
      <c r="JCM106" s="35"/>
      <c r="JCN106" s="35"/>
      <c r="JCO106" s="35"/>
      <c r="JCP106" s="35"/>
      <c r="JCQ106" s="35"/>
      <c r="JCR106" s="35"/>
      <c r="JCS106" s="35"/>
      <c r="JCT106" s="35"/>
      <c r="JCU106" s="35"/>
      <c r="JCV106" s="35"/>
      <c r="JCW106" s="35"/>
      <c r="JCX106" s="35"/>
      <c r="JCY106" s="35"/>
      <c r="JCZ106" s="35"/>
      <c r="JDA106" s="35"/>
      <c r="JDB106" s="35"/>
      <c r="JDC106" s="35"/>
      <c r="JDD106" s="35"/>
      <c r="JDE106" s="35"/>
      <c r="JDF106" s="35"/>
      <c r="JDG106" s="35"/>
      <c r="JDH106" s="35"/>
      <c r="JDI106" s="35"/>
      <c r="JDJ106" s="35"/>
      <c r="JDK106" s="35"/>
      <c r="JDL106" s="35"/>
      <c r="JDM106" s="35"/>
      <c r="JDN106" s="35"/>
      <c r="JDO106" s="35"/>
      <c r="JDP106" s="35"/>
      <c r="JDQ106" s="35"/>
      <c r="JDR106" s="35"/>
      <c r="JDY106" s="35"/>
      <c r="JDZ106" s="35"/>
      <c r="JEA106" s="35"/>
      <c r="JEB106" s="35"/>
      <c r="JEC106" s="35"/>
      <c r="JED106" s="35"/>
      <c r="JEE106" s="35"/>
      <c r="JEF106" s="35"/>
      <c r="JEG106" s="35"/>
      <c r="JEH106" s="35"/>
      <c r="JEI106" s="35"/>
      <c r="JEJ106" s="35"/>
      <c r="JEK106" s="35"/>
      <c r="JEL106" s="35"/>
      <c r="JEM106" s="35"/>
      <c r="JEN106" s="35"/>
      <c r="JEO106" s="35"/>
      <c r="JEP106" s="35"/>
      <c r="JEQ106" s="35"/>
      <c r="JER106" s="35"/>
      <c r="JES106" s="35"/>
      <c r="JET106" s="35"/>
      <c r="JEU106" s="35"/>
      <c r="JEV106" s="35"/>
      <c r="JEW106" s="35"/>
      <c r="JEX106" s="35"/>
      <c r="JEY106" s="35"/>
      <c r="JEZ106" s="35"/>
      <c r="JFA106" s="35"/>
      <c r="JFB106" s="35"/>
      <c r="JFC106" s="35"/>
      <c r="JFD106" s="35"/>
      <c r="JFE106" s="35"/>
      <c r="JFF106" s="35"/>
      <c r="JFG106" s="35"/>
      <c r="JFH106" s="35"/>
      <c r="JFI106" s="35"/>
      <c r="JFJ106" s="35"/>
      <c r="JFK106" s="35"/>
      <c r="JFL106" s="35"/>
      <c r="JFM106" s="35"/>
      <c r="JFN106" s="35"/>
      <c r="JFO106" s="35"/>
      <c r="JFP106" s="35"/>
      <c r="JFQ106" s="35"/>
      <c r="JFR106" s="35"/>
      <c r="JFS106" s="35"/>
      <c r="JFT106" s="35"/>
      <c r="JFU106" s="35"/>
      <c r="JFV106" s="35"/>
      <c r="JFW106" s="35"/>
      <c r="JFX106" s="35"/>
      <c r="JFY106" s="35"/>
      <c r="JFZ106" s="35"/>
      <c r="JGA106" s="35"/>
      <c r="JGB106" s="35"/>
      <c r="JGC106" s="35"/>
      <c r="JGD106" s="35"/>
      <c r="JGE106" s="35"/>
      <c r="JGF106" s="35"/>
      <c r="JGG106" s="35"/>
      <c r="JGH106" s="35"/>
      <c r="JGI106" s="35"/>
      <c r="JGJ106" s="35"/>
      <c r="JGK106" s="35"/>
      <c r="JGL106" s="35"/>
      <c r="JGM106" s="35"/>
      <c r="JGN106" s="35"/>
      <c r="JGO106" s="35"/>
      <c r="JGP106" s="35"/>
      <c r="JGQ106" s="35"/>
      <c r="JGR106" s="35"/>
      <c r="JGS106" s="35"/>
      <c r="JGT106" s="35"/>
      <c r="JGU106" s="35"/>
      <c r="JGV106" s="35"/>
      <c r="JGW106" s="35"/>
      <c r="JGX106" s="35"/>
      <c r="JGY106" s="35"/>
      <c r="JGZ106" s="35"/>
      <c r="JHA106" s="35"/>
      <c r="JHB106" s="35"/>
      <c r="JHC106" s="35"/>
      <c r="JHD106" s="35"/>
      <c r="JHE106" s="35"/>
      <c r="JHF106" s="35"/>
      <c r="JHG106" s="35"/>
      <c r="JHH106" s="35"/>
      <c r="JHI106" s="35"/>
      <c r="JHJ106" s="35"/>
      <c r="JHK106" s="35"/>
      <c r="JHL106" s="35"/>
      <c r="JHM106" s="35"/>
      <c r="JHN106" s="35"/>
      <c r="JHO106" s="35"/>
      <c r="JHP106" s="35"/>
      <c r="JHQ106" s="35"/>
      <c r="JHR106" s="35"/>
      <c r="JHS106" s="35"/>
      <c r="JHT106" s="35"/>
      <c r="JHU106" s="35"/>
      <c r="JHV106" s="35"/>
      <c r="JHW106" s="35"/>
      <c r="JHX106" s="35"/>
      <c r="JHY106" s="35"/>
      <c r="JHZ106" s="35"/>
      <c r="JIA106" s="35"/>
      <c r="JIB106" s="35"/>
      <c r="JIC106" s="35"/>
      <c r="JID106" s="35"/>
      <c r="JIE106" s="35"/>
      <c r="JIF106" s="35"/>
      <c r="JIG106" s="35"/>
      <c r="JIH106" s="35"/>
      <c r="JII106" s="35"/>
      <c r="JIJ106" s="35"/>
      <c r="JIK106" s="35"/>
      <c r="JIL106" s="35"/>
      <c r="JIM106" s="35"/>
      <c r="JIN106" s="35"/>
      <c r="JIO106" s="35"/>
      <c r="JIP106" s="35"/>
      <c r="JIQ106" s="35"/>
      <c r="JIR106" s="35"/>
      <c r="JIS106" s="35"/>
      <c r="JIT106" s="35"/>
      <c r="JIU106" s="35"/>
      <c r="JIV106" s="35"/>
      <c r="JIW106" s="35"/>
      <c r="JIX106" s="35"/>
      <c r="JIY106" s="35"/>
      <c r="JIZ106" s="35"/>
      <c r="JJA106" s="35"/>
      <c r="JJB106" s="35"/>
      <c r="JJC106" s="35"/>
      <c r="JJD106" s="35"/>
      <c r="JJE106" s="35"/>
      <c r="JJF106" s="35"/>
      <c r="JJG106" s="35"/>
      <c r="JJH106" s="35"/>
      <c r="JJI106" s="35"/>
      <c r="JJJ106" s="35"/>
      <c r="JJK106" s="35"/>
      <c r="JJL106" s="35"/>
      <c r="JJM106" s="35"/>
      <c r="JJN106" s="35"/>
      <c r="JJO106" s="35"/>
      <c r="JJP106" s="35"/>
      <c r="JJQ106" s="35"/>
      <c r="JJR106" s="35"/>
      <c r="JJS106" s="35"/>
      <c r="JJT106" s="35"/>
      <c r="JJU106" s="35"/>
      <c r="JJV106" s="35"/>
      <c r="JJW106" s="35"/>
      <c r="JJX106" s="35"/>
      <c r="JJY106" s="35"/>
      <c r="JJZ106" s="35"/>
      <c r="JKA106" s="35"/>
      <c r="JKB106" s="35"/>
      <c r="JKC106" s="35"/>
      <c r="JKD106" s="35"/>
      <c r="JKE106" s="35"/>
      <c r="JKF106" s="35"/>
      <c r="JKG106" s="35"/>
      <c r="JKH106" s="35"/>
      <c r="JKI106" s="35"/>
      <c r="JKJ106" s="35"/>
      <c r="JKK106" s="35"/>
      <c r="JKL106" s="35"/>
      <c r="JKM106" s="35"/>
      <c r="JKN106" s="35"/>
      <c r="JKO106" s="35"/>
      <c r="JKP106" s="35"/>
      <c r="JKQ106" s="35"/>
      <c r="JKR106" s="35"/>
      <c r="JKS106" s="35"/>
      <c r="JKT106" s="35"/>
      <c r="JKU106" s="35"/>
      <c r="JKV106" s="35"/>
      <c r="JKW106" s="35"/>
      <c r="JKX106" s="35"/>
      <c r="JKY106" s="35"/>
      <c r="JKZ106" s="35"/>
      <c r="JLA106" s="35"/>
      <c r="JLB106" s="35"/>
      <c r="JLC106" s="35"/>
      <c r="JLD106" s="35"/>
      <c r="JLE106" s="35"/>
      <c r="JLF106" s="35"/>
      <c r="JLG106" s="35"/>
      <c r="JLH106" s="35"/>
      <c r="JLI106" s="35"/>
      <c r="JLJ106" s="35"/>
      <c r="JLK106" s="35"/>
      <c r="JLL106" s="35"/>
      <c r="JLM106" s="35"/>
      <c r="JLN106" s="35"/>
      <c r="JLO106" s="35"/>
      <c r="JLP106" s="35"/>
      <c r="JLQ106" s="35"/>
      <c r="JLR106" s="35"/>
      <c r="JLS106" s="35"/>
      <c r="JLT106" s="35"/>
      <c r="JLU106" s="35"/>
      <c r="JLV106" s="35"/>
      <c r="JLW106" s="35"/>
      <c r="JLX106" s="35"/>
      <c r="JLY106" s="35"/>
      <c r="JLZ106" s="35"/>
      <c r="JMA106" s="35"/>
      <c r="JMB106" s="35"/>
      <c r="JMC106" s="35"/>
      <c r="JMD106" s="35"/>
      <c r="JME106" s="35"/>
      <c r="JMF106" s="35"/>
      <c r="JMG106" s="35"/>
      <c r="JMH106" s="35"/>
      <c r="JMI106" s="35"/>
      <c r="JMJ106" s="35"/>
      <c r="JMK106" s="35"/>
      <c r="JML106" s="35"/>
      <c r="JMM106" s="35"/>
      <c r="JMN106" s="35"/>
      <c r="JMO106" s="35"/>
      <c r="JMP106" s="35"/>
      <c r="JMQ106" s="35"/>
      <c r="JMR106" s="35"/>
      <c r="JMS106" s="35"/>
      <c r="JMT106" s="35"/>
      <c r="JMU106" s="35"/>
      <c r="JMV106" s="35"/>
      <c r="JMW106" s="35"/>
      <c r="JMX106" s="35"/>
      <c r="JMY106" s="35"/>
      <c r="JMZ106" s="35"/>
      <c r="JNA106" s="35"/>
      <c r="JNB106" s="35"/>
      <c r="JNC106" s="35"/>
      <c r="JND106" s="35"/>
      <c r="JNE106" s="35"/>
      <c r="JNF106" s="35"/>
      <c r="JNG106" s="35"/>
      <c r="JNH106" s="35"/>
      <c r="JNI106" s="35"/>
      <c r="JNJ106" s="35"/>
      <c r="JNK106" s="35"/>
      <c r="JNL106" s="35"/>
      <c r="JNM106" s="35"/>
      <c r="JNN106" s="35"/>
      <c r="JNU106" s="35"/>
      <c r="JNV106" s="35"/>
      <c r="JNW106" s="35"/>
      <c r="JNX106" s="35"/>
      <c r="JNY106" s="35"/>
      <c r="JNZ106" s="35"/>
      <c r="JOA106" s="35"/>
      <c r="JOB106" s="35"/>
      <c r="JOC106" s="35"/>
      <c r="JOD106" s="35"/>
      <c r="JOE106" s="35"/>
      <c r="JOF106" s="35"/>
      <c r="JOG106" s="35"/>
      <c r="JOH106" s="35"/>
      <c r="JOI106" s="35"/>
      <c r="JOJ106" s="35"/>
      <c r="JOK106" s="35"/>
      <c r="JOL106" s="35"/>
      <c r="JOM106" s="35"/>
      <c r="JON106" s="35"/>
      <c r="JOO106" s="35"/>
      <c r="JOP106" s="35"/>
      <c r="JOQ106" s="35"/>
      <c r="JOR106" s="35"/>
      <c r="JOS106" s="35"/>
      <c r="JOT106" s="35"/>
      <c r="JOU106" s="35"/>
      <c r="JOV106" s="35"/>
      <c r="JOW106" s="35"/>
      <c r="JOX106" s="35"/>
      <c r="JOY106" s="35"/>
      <c r="JOZ106" s="35"/>
      <c r="JPA106" s="35"/>
      <c r="JPB106" s="35"/>
      <c r="JPC106" s="35"/>
      <c r="JPD106" s="35"/>
      <c r="JPE106" s="35"/>
      <c r="JPF106" s="35"/>
      <c r="JPG106" s="35"/>
      <c r="JPH106" s="35"/>
      <c r="JPI106" s="35"/>
      <c r="JPJ106" s="35"/>
      <c r="JPK106" s="35"/>
      <c r="JPL106" s="35"/>
      <c r="JPM106" s="35"/>
      <c r="JPN106" s="35"/>
      <c r="JPO106" s="35"/>
      <c r="JPP106" s="35"/>
      <c r="JPQ106" s="35"/>
      <c r="JPR106" s="35"/>
      <c r="JPS106" s="35"/>
      <c r="JPT106" s="35"/>
      <c r="JPU106" s="35"/>
      <c r="JPV106" s="35"/>
      <c r="JPW106" s="35"/>
      <c r="JPX106" s="35"/>
      <c r="JPY106" s="35"/>
      <c r="JPZ106" s="35"/>
      <c r="JQA106" s="35"/>
      <c r="JQB106" s="35"/>
      <c r="JQC106" s="35"/>
      <c r="JQD106" s="35"/>
      <c r="JQE106" s="35"/>
      <c r="JQF106" s="35"/>
      <c r="JQG106" s="35"/>
      <c r="JQH106" s="35"/>
      <c r="JQI106" s="35"/>
      <c r="JQJ106" s="35"/>
      <c r="JQK106" s="35"/>
      <c r="JQL106" s="35"/>
      <c r="JQM106" s="35"/>
      <c r="JQN106" s="35"/>
      <c r="JQO106" s="35"/>
      <c r="JQP106" s="35"/>
      <c r="JQQ106" s="35"/>
      <c r="JQR106" s="35"/>
      <c r="JQS106" s="35"/>
      <c r="JQT106" s="35"/>
      <c r="JQU106" s="35"/>
      <c r="JQV106" s="35"/>
      <c r="JQW106" s="35"/>
      <c r="JQX106" s="35"/>
      <c r="JQY106" s="35"/>
      <c r="JQZ106" s="35"/>
      <c r="JRA106" s="35"/>
      <c r="JRB106" s="35"/>
      <c r="JRC106" s="35"/>
      <c r="JRD106" s="35"/>
      <c r="JRE106" s="35"/>
      <c r="JRF106" s="35"/>
      <c r="JRG106" s="35"/>
      <c r="JRH106" s="35"/>
      <c r="JRI106" s="35"/>
      <c r="JRJ106" s="35"/>
      <c r="JRK106" s="35"/>
      <c r="JRL106" s="35"/>
      <c r="JRM106" s="35"/>
      <c r="JRN106" s="35"/>
      <c r="JRO106" s="35"/>
      <c r="JRP106" s="35"/>
      <c r="JRQ106" s="35"/>
      <c r="JRR106" s="35"/>
      <c r="JRS106" s="35"/>
      <c r="JRT106" s="35"/>
      <c r="JRU106" s="35"/>
      <c r="JRV106" s="35"/>
      <c r="JRW106" s="35"/>
      <c r="JRX106" s="35"/>
      <c r="JRY106" s="35"/>
      <c r="JRZ106" s="35"/>
      <c r="JSA106" s="35"/>
      <c r="JSB106" s="35"/>
      <c r="JSC106" s="35"/>
      <c r="JSD106" s="35"/>
      <c r="JSE106" s="35"/>
      <c r="JSF106" s="35"/>
      <c r="JSG106" s="35"/>
      <c r="JSH106" s="35"/>
      <c r="JSI106" s="35"/>
      <c r="JSJ106" s="35"/>
      <c r="JSK106" s="35"/>
      <c r="JSL106" s="35"/>
      <c r="JSM106" s="35"/>
      <c r="JSN106" s="35"/>
      <c r="JSO106" s="35"/>
      <c r="JSP106" s="35"/>
      <c r="JSQ106" s="35"/>
      <c r="JSR106" s="35"/>
      <c r="JSS106" s="35"/>
      <c r="JST106" s="35"/>
      <c r="JSU106" s="35"/>
      <c r="JSV106" s="35"/>
      <c r="JSW106" s="35"/>
      <c r="JSX106" s="35"/>
      <c r="JSY106" s="35"/>
      <c r="JSZ106" s="35"/>
      <c r="JTA106" s="35"/>
      <c r="JTB106" s="35"/>
      <c r="JTC106" s="35"/>
      <c r="JTD106" s="35"/>
      <c r="JTE106" s="35"/>
      <c r="JTF106" s="35"/>
      <c r="JTG106" s="35"/>
      <c r="JTH106" s="35"/>
      <c r="JTI106" s="35"/>
      <c r="JTJ106" s="35"/>
      <c r="JTK106" s="35"/>
      <c r="JTL106" s="35"/>
      <c r="JTM106" s="35"/>
      <c r="JTN106" s="35"/>
      <c r="JTO106" s="35"/>
      <c r="JTP106" s="35"/>
      <c r="JTQ106" s="35"/>
      <c r="JTR106" s="35"/>
      <c r="JTS106" s="35"/>
      <c r="JTT106" s="35"/>
      <c r="JTU106" s="35"/>
      <c r="JTV106" s="35"/>
      <c r="JTW106" s="35"/>
      <c r="JTX106" s="35"/>
      <c r="JTY106" s="35"/>
      <c r="JTZ106" s="35"/>
      <c r="JUA106" s="35"/>
      <c r="JUB106" s="35"/>
      <c r="JUC106" s="35"/>
      <c r="JUD106" s="35"/>
      <c r="JUE106" s="35"/>
      <c r="JUF106" s="35"/>
      <c r="JUG106" s="35"/>
      <c r="JUH106" s="35"/>
      <c r="JUI106" s="35"/>
      <c r="JUJ106" s="35"/>
      <c r="JUK106" s="35"/>
      <c r="JUL106" s="35"/>
      <c r="JUM106" s="35"/>
      <c r="JUN106" s="35"/>
      <c r="JUO106" s="35"/>
      <c r="JUP106" s="35"/>
      <c r="JUQ106" s="35"/>
      <c r="JUR106" s="35"/>
      <c r="JUS106" s="35"/>
      <c r="JUT106" s="35"/>
      <c r="JUU106" s="35"/>
      <c r="JUV106" s="35"/>
      <c r="JUW106" s="35"/>
      <c r="JUX106" s="35"/>
      <c r="JUY106" s="35"/>
      <c r="JUZ106" s="35"/>
      <c r="JVA106" s="35"/>
      <c r="JVB106" s="35"/>
      <c r="JVC106" s="35"/>
      <c r="JVD106" s="35"/>
      <c r="JVE106" s="35"/>
      <c r="JVF106" s="35"/>
      <c r="JVG106" s="35"/>
      <c r="JVH106" s="35"/>
      <c r="JVI106" s="35"/>
      <c r="JVJ106" s="35"/>
      <c r="JVK106" s="35"/>
      <c r="JVL106" s="35"/>
      <c r="JVM106" s="35"/>
      <c r="JVN106" s="35"/>
      <c r="JVO106" s="35"/>
      <c r="JVP106" s="35"/>
      <c r="JVQ106" s="35"/>
      <c r="JVR106" s="35"/>
      <c r="JVS106" s="35"/>
      <c r="JVT106" s="35"/>
      <c r="JVU106" s="35"/>
      <c r="JVV106" s="35"/>
      <c r="JVW106" s="35"/>
      <c r="JVX106" s="35"/>
      <c r="JVY106" s="35"/>
      <c r="JVZ106" s="35"/>
      <c r="JWA106" s="35"/>
      <c r="JWB106" s="35"/>
      <c r="JWC106" s="35"/>
      <c r="JWD106" s="35"/>
      <c r="JWE106" s="35"/>
      <c r="JWF106" s="35"/>
      <c r="JWG106" s="35"/>
      <c r="JWH106" s="35"/>
      <c r="JWI106" s="35"/>
      <c r="JWJ106" s="35"/>
      <c r="JWK106" s="35"/>
      <c r="JWL106" s="35"/>
      <c r="JWM106" s="35"/>
      <c r="JWN106" s="35"/>
      <c r="JWO106" s="35"/>
      <c r="JWP106" s="35"/>
      <c r="JWQ106" s="35"/>
      <c r="JWR106" s="35"/>
      <c r="JWS106" s="35"/>
      <c r="JWT106" s="35"/>
      <c r="JWU106" s="35"/>
      <c r="JWV106" s="35"/>
      <c r="JWW106" s="35"/>
      <c r="JWX106" s="35"/>
      <c r="JWY106" s="35"/>
      <c r="JWZ106" s="35"/>
      <c r="JXA106" s="35"/>
      <c r="JXB106" s="35"/>
      <c r="JXC106" s="35"/>
      <c r="JXD106" s="35"/>
      <c r="JXE106" s="35"/>
      <c r="JXF106" s="35"/>
      <c r="JXG106" s="35"/>
      <c r="JXH106" s="35"/>
      <c r="JXI106" s="35"/>
      <c r="JXJ106" s="35"/>
      <c r="JXQ106" s="35"/>
      <c r="JXR106" s="35"/>
      <c r="JXS106" s="35"/>
      <c r="JXT106" s="35"/>
      <c r="JXU106" s="35"/>
      <c r="JXV106" s="35"/>
      <c r="JXW106" s="35"/>
      <c r="JXX106" s="35"/>
      <c r="JXY106" s="35"/>
      <c r="JXZ106" s="35"/>
      <c r="JYA106" s="35"/>
      <c r="JYB106" s="35"/>
      <c r="JYC106" s="35"/>
      <c r="JYD106" s="35"/>
      <c r="JYE106" s="35"/>
      <c r="JYF106" s="35"/>
      <c r="JYG106" s="35"/>
      <c r="JYH106" s="35"/>
      <c r="JYI106" s="35"/>
      <c r="JYJ106" s="35"/>
      <c r="JYK106" s="35"/>
      <c r="JYL106" s="35"/>
      <c r="JYM106" s="35"/>
      <c r="JYN106" s="35"/>
      <c r="JYO106" s="35"/>
      <c r="JYP106" s="35"/>
      <c r="JYQ106" s="35"/>
      <c r="JYR106" s="35"/>
      <c r="JYS106" s="35"/>
      <c r="JYT106" s="35"/>
      <c r="JYU106" s="35"/>
      <c r="JYV106" s="35"/>
      <c r="JYW106" s="35"/>
      <c r="JYX106" s="35"/>
      <c r="JYY106" s="35"/>
      <c r="JYZ106" s="35"/>
      <c r="JZA106" s="35"/>
      <c r="JZB106" s="35"/>
      <c r="JZC106" s="35"/>
      <c r="JZD106" s="35"/>
      <c r="JZE106" s="35"/>
      <c r="JZF106" s="35"/>
      <c r="JZG106" s="35"/>
      <c r="JZH106" s="35"/>
      <c r="JZI106" s="35"/>
      <c r="JZJ106" s="35"/>
      <c r="JZK106" s="35"/>
      <c r="JZL106" s="35"/>
      <c r="JZM106" s="35"/>
      <c r="JZN106" s="35"/>
      <c r="JZO106" s="35"/>
      <c r="JZP106" s="35"/>
      <c r="JZQ106" s="35"/>
      <c r="JZR106" s="35"/>
      <c r="JZS106" s="35"/>
      <c r="JZT106" s="35"/>
      <c r="JZU106" s="35"/>
      <c r="JZV106" s="35"/>
      <c r="JZW106" s="35"/>
      <c r="JZX106" s="35"/>
      <c r="JZY106" s="35"/>
      <c r="JZZ106" s="35"/>
      <c r="KAA106" s="35"/>
      <c r="KAB106" s="35"/>
      <c r="KAC106" s="35"/>
      <c r="KAD106" s="35"/>
      <c r="KAE106" s="35"/>
      <c r="KAF106" s="35"/>
      <c r="KAG106" s="35"/>
      <c r="KAH106" s="35"/>
      <c r="KAI106" s="35"/>
      <c r="KAJ106" s="35"/>
      <c r="KAK106" s="35"/>
      <c r="KAL106" s="35"/>
      <c r="KAM106" s="35"/>
      <c r="KAN106" s="35"/>
      <c r="KAO106" s="35"/>
      <c r="KAP106" s="35"/>
      <c r="KAQ106" s="35"/>
      <c r="KAR106" s="35"/>
      <c r="KAS106" s="35"/>
      <c r="KAT106" s="35"/>
      <c r="KAU106" s="35"/>
      <c r="KAV106" s="35"/>
      <c r="KAW106" s="35"/>
      <c r="KAX106" s="35"/>
      <c r="KAY106" s="35"/>
      <c r="KAZ106" s="35"/>
      <c r="KBA106" s="35"/>
      <c r="KBB106" s="35"/>
      <c r="KBC106" s="35"/>
      <c r="KBD106" s="35"/>
      <c r="KBE106" s="35"/>
      <c r="KBF106" s="35"/>
      <c r="KBG106" s="35"/>
      <c r="KBH106" s="35"/>
      <c r="KBI106" s="35"/>
      <c r="KBJ106" s="35"/>
      <c r="KBK106" s="35"/>
      <c r="KBL106" s="35"/>
      <c r="KBM106" s="35"/>
      <c r="KBN106" s="35"/>
      <c r="KBO106" s="35"/>
      <c r="KBP106" s="35"/>
      <c r="KBQ106" s="35"/>
      <c r="KBR106" s="35"/>
      <c r="KBS106" s="35"/>
      <c r="KBT106" s="35"/>
      <c r="KBU106" s="35"/>
      <c r="KBV106" s="35"/>
      <c r="KBW106" s="35"/>
      <c r="KBX106" s="35"/>
      <c r="KBY106" s="35"/>
      <c r="KBZ106" s="35"/>
      <c r="KCA106" s="35"/>
      <c r="KCB106" s="35"/>
      <c r="KCC106" s="35"/>
      <c r="KCD106" s="35"/>
      <c r="KCE106" s="35"/>
      <c r="KCF106" s="35"/>
      <c r="KCG106" s="35"/>
      <c r="KCH106" s="35"/>
      <c r="KCI106" s="35"/>
      <c r="KCJ106" s="35"/>
      <c r="KCK106" s="35"/>
      <c r="KCL106" s="35"/>
      <c r="KCM106" s="35"/>
      <c r="KCN106" s="35"/>
      <c r="KCO106" s="35"/>
      <c r="KCP106" s="35"/>
      <c r="KCQ106" s="35"/>
      <c r="KCR106" s="35"/>
      <c r="KCS106" s="35"/>
      <c r="KCT106" s="35"/>
      <c r="KCU106" s="35"/>
      <c r="KCV106" s="35"/>
      <c r="KCW106" s="35"/>
      <c r="KCX106" s="35"/>
      <c r="KCY106" s="35"/>
      <c r="KCZ106" s="35"/>
      <c r="KDA106" s="35"/>
      <c r="KDB106" s="35"/>
      <c r="KDC106" s="35"/>
      <c r="KDD106" s="35"/>
      <c r="KDE106" s="35"/>
      <c r="KDF106" s="35"/>
      <c r="KDG106" s="35"/>
      <c r="KDH106" s="35"/>
      <c r="KDI106" s="35"/>
      <c r="KDJ106" s="35"/>
      <c r="KDK106" s="35"/>
      <c r="KDL106" s="35"/>
      <c r="KDM106" s="35"/>
      <c r="KDN106" s="35"/>
      <c r="KDO106" s="35"/>
      <c r="KDP106" s="35"/>
      <c r="KDQ106" s="35"/>
      <c r="KDR106" s="35"/>
      <c r="KDS106" s="35"/>
      <c r="KDT106" s="35"/>
      <c r="KDU106" s="35"/>
      <c r="KDV106" s="35"/>
      <c r="KDW106" s="35"/>
      <c r="KDX106" s="35"/>
      <c r="KDY106" s="35"/>
      <c r="KDZ106" s="35"/>
      <c r="KEA106" s="35"/>
      <c r="KEB106" s="35"/>
      <c r="KEC106" s="35"/>
      <c r="KED106" s="35"/>
      <c r="KEE106" s="35"/>
      <c r="KEF106" s="35"/>
      <c r="KEG106" s="35"/>
      <c r="KEH106" s="35"/>
      <c r="KEI106" s="35"/>
      <c r="KEJ106" s="35"/>
      <c r="KEK106" s="35"/>
      <c r="KEL106" s="35"/>
      <c r="KEM106" s="35"/>
      <c r="KEN106" s="35"/>
      <c r="KEO106" s="35"/>
      <c r="KEP106" s="35"/>
      <c r="KEQ106" s="35"/>
      <c r="KER106" s="35"/>
      <c r="KES106" s="35"/>
      <c r="KET106" s="35"/>
      <c r="KEU106" s="35"/>
      <c r="KEV106" s="35"/>
      <c r="KEW106" s="35"/>
      <c r="KEX106" s="35"/>
      <c r="KEY106" s="35"/>
      <c r="KEZ106" s="35"/>
      <c r="KFA106" s="35"/>
      <c r="KFB106" s="35"/>
      <c r="KFC106" s="35"/>
      <c r="KFD106" s="35"/>
      <c r="KFE106" s="35"/>
      <c r="KFF106" s="35"/>
      <c r="KFG106" s="35"/>
      <c r="KFH106" s="35"/>
      <c r="KFI106" s="35"/>
      <c r="KFJ106" s="35"/>
      <c r="KFK106" s="35"/>
      <c r="KFL106" s="35"/>
      <c r="KFM106" s="35"/>
      <c r="KFN106" s="35"/>
      <c r="KFO106" s="35"/>
      <c r="KFP106" s="35"/>
      <c r="KFQ106" s="35"/>
      <c r="KFR106" s="35"/>
      <c r="KFS106" s="35"/>
      <c r="KFT106" s="35"/>
      <c r="KFU106" s="35"/>
      <c r="KFV106" s="35"/>
      <c r="KFW106" s="35"/>
      <c r="KFX106" s="35"/>
      <c r="KFY106" s="35"/>
      <c r="KFZ106" s="35"/>
      <c r="KGA106" s="35"/>
      <c r="KGB106" s="35"/>
      <c r="KGC106" s="35"/>
      <c r="KGD106" s="35"/>
      <c r="KGE106" s="35"/>
      <c r="KGF106" s="35"/>
      <c r="KGG106" s="35"/>
      <c r="KGH106" s="35"/>
      <c r="KGI106" s="35"/>
      <c r="KGJ106" s="35"/>
      <c r="KGK106" s="35"/>
      <c r="KGL106" s="35"/>
      <c r="KGM106" s="35"/>
      <c r="KGN106" s="35"/>
      <c r="KGO106" s="35"/>
      <c r="KGP106" s="35"/>
      <c r="KGQ106" s="35"/>
      <c r="KGR106" s="35"/>
      <c r="KGS106" s="35"/>
      <c r="KGT106" s="35"/>
      <c r="KGU106" s="35"/>
      <c r="KGV106" s="35"/>
      <c r="KGW106" s="35"/>
      <c r="KGX106" s="35"/>
      <c r="KGY106" s="35"/>
      <c r="KGZ106" s="35"/>
      <c r="KHA106" s="35"/>
      <c r="KHB106" s="35"/>
      <c r="KHC106" s="35"/>
      <c r="KHD106" s="35"/>
      <c r="KHE106" s="35"/>
      <c r="KHF106" s="35"/>
      <c r="KHM106" s="35"/>
      <c r="KHN106" s="35"/>
      <c r="KHO106" s="35"/>
      <c r="KHP106" s="35"/>
      <c r="KHQ106" s="35"/>
      <c r="KHR106" s="35"/>
      <c r="KHS106" s="35"/>
      <c r="KHT106" s="35"/>
      <c r="KHU106" s="35"/>
      <c r="KHV106" s="35"/>
      <c r="KHW106" s="35"/>
      <c r="KHX106" s="35"/>
      <c r="KHY106" s="35"/>
      <c r="KHZ106" s="35"/>
      <c r="KIA106" s="35"/>
      <c r="KIB106" s="35"/>
      <c r="KIC106" s="35"/>
      <c r="KID106" s="35"/>
      <c r="KIE106" s="35"/>
      <c r="KIF106" s="35"/>
      <c r="KIG106" s="35"/>
      <c r="KIH106" s="35"/>
      <c r="KII106" s="35"/>
      <c r="KIJ106" s="35"/>
      <c r="KIK106" s="35"/>
      <c r="KIL106" s="35"/>
      <c r="KIM106" s="35"/>
      <c r="KIN106" s="35"/>
      <c r="KIO106" s="35"/>
      <c r="KIP106" s="35"/>
      <c r="KIQ106" s="35"/>
      <c r="KIR106" s="35"/>
      <c r="KIS106" s="35"/>
      <c r="KIT106" s="35"/>
      <c r="KIU106" s="35"/>
      <c r="KIV106" s="35"/>
      <c r="KIW106" s="35"/>
      <c r="KIX106" s="35"/>
      <c r="KIY106" s="35"/>
      <c r="KIZ106" s="35"/>
      <c r="KJA106" s="35"/>
      <c r="KJB106" s="35"/>
      <c r="KJC106" s="35"/>
      <c r="KJD106" s="35"/>
      <c r="KJE106" s="35"/>
      <c r="KJF106" s="35"/>
      <c r="KJG106" s="35"/>
      <c r="KJH106" s="35"/>
      <c r="KJI106" s="35"/>
      <c r="KJJ106" s="35"/>
      <c r="KJK106" s="35"/>
      <c r="KJL106" s="35"/>
      <c r="KJM106" s="35"/>
      <c r="KJN106" s="35"/>
      <c r="KJO106" s="35"/>
      <c r="KJP106" s="35"/>
      <c r="KJQ106" s="35"/>
      <c r="KJR106" s="35"/>
      <c r="KJS106" s="35"/>
      <c r="KJT106" s="35"/>
      <c r="KJU106" s="35"/>
      <c r="KJV106" s="35"/>
      <c r="KJW106" s="35"/>
      <c r="KJX106" s="35"/>
      <c r="KJY106" s="35"/>
      <c r="KJZ106" s="35"/>
      <c r="KKA106" s="35"/>
      <c r="KKB106" s="35"/>
      <c r="KKC106" s="35"/>
      <c r="KKD106" s="35"/>
      <c r="KKE106" s="35"/>
      <c r="KKF106" s="35"/>
      <c r="KKG106" s="35"/>
      <c r="KKH106" s="35"/>
      <c r="KKI106" s="35"/>
      <c r="KKJ106" s="35"/>
      <c r="KKK106" s="35"/>
      <c r="KKL106" s="35"/>
      <c r="KKM106" s="35"/>
      <c r="KKN106" s="35"/>
      <c r="KKO106" s="35"/>
      <c r="KKP106" s="35"/>
      <c r="KKQ106" s="35"/>
      <c r="KKR106" s="35"/>
      <c r="KKS106" s="35"/>
      <c r="KKT106" s="35"/>
      <c r="KKU106" s="35"/>
      <c r="KKV106" s="35"/>
      <c r="KKW106" s="35"/>
      <c r="KKX106" s="35"/>
      <c r="KKY106" s="35"/>
      <c r="KKZ106" s="35"/>
      <c r="KLA106" s="35"/>
      <c r="KLB106" s="35"/>
      <c r="KLC106" s="35"/>
      <c r="KLD106" s="35"/>
      <c r="KLE106" s="35"/>
      <c r="KLF106" s="35"/>
      <c r="KLG106" s="35"/>
      <c r="KLH106" s="35"/>
      <c r="KLI106" s="35"/>
      <c r="KLJ106" s="35"/>
      <c r="KLK106" s="35"/>
      <c r="KLL106" s="35"/>
      <c r="KLM106" s="35"/>
      <c r="KLN106" s="35"/>
      <c r="KLO106" s="35"/>
      <c r="KLP106" s="35"/>
      <c r="KLQ106" s="35"/>
      <c r="KLR106" s="35"/>
      <c r="KLS106" s="35"/>
      <c r="KLT106" s="35"/>
      <c r="KLU106" s="35"/>
      <c r="KLV106" s="35"/>
      <c r="KLW106" s="35"/>
      <c r="KLX106" s="35"/>
      <c r="KLY106" s="35"/>
      <c r="KLZ106" s="35"/>
      <c r="KMA106" s="35"/>
      <c r="KMB106" s="35"/>
      <c r="KMC106" s="35"/>
      <c r="KMD106" s="35"/>
      <c r="KME106" s="35"/>
      <c r="KMF106" s="35"/>
      <c r="KMG106" s="35"/>
      <c r="KMH106" s="35"/>
      <c r="KMI106" s="35"/>
      <c r="KMJ106" s="35"/>
      <c r="KMK106" s="35"/>
      <c r="KML106" s="35"/>
      <c r="KMM106" s="35"/>
      <c r="KMN106" s="35"/>
      <c r="KMO106" s="35"/>
      <c r="KMP106" s="35"/>
      <c r="KMQ106" s="35"/>
      <c r="KMR106" s="35"/>
      <c r="KMS106" s="35"/>
      <c r="KMT106" s="35"/>
      <c r="KMU106" s="35"/>
      <c r="KMV106" s="35"/>
      <c r="KMW106" s="35"/>
      <c r="KMX106" s="35"/>
      <c r="KMY106" s="35"/>
      <c r="KMZ106" s="35"/>
      <c r="KNA106" s="35"/>
      <c r="KNB106" s="35"/>
      <c r="KNC106" s="35"/>
      <c r="KND106" s="35"/>
      <c r="KNE106" s="35"/>
      <c r="KNF106" s="35"/>
      <c r="KNG106" s="35"/>
      <c r="KNH106" s="35"/>
      <c r="KNI106" s="35"/>
      <c r="KNJ106" s="35"/>
      <c r="KNK106" s="35"/>
      <c r="KNL106" s="35"/>
      <c r="KNM106" s="35"/>
      <c r="KNN106" s="35"/>
      <c r="KNO106" s="35"/>
      <c r="KNP106" s="35"/>
      <c r="KNQ106" s="35"/>
      <c r="KNR106" s="35"/>
      <c r="KNS106" s="35"/>
      <c r="KNT106" s="35"/>
      <c r="KNU106" s="35"/>
      <c r="KNV106" s="35"/>
      <c r="KNW106" s="35"/>
      <c r="KNX106" s="35"/>
      <c r="KNY106" s="35"/>
      <c r="KNZ106" s="35"/>
      <c r="KOA106" s="35"/>
      <c r="KOB106" s="35"/>
      <c r="KOC106" s="35"/>
      <c r="KOD106" s="35"/>
      <c r="KOE106" s="35"/>
      <c r="KOF106" s="35"/>
      <c r="KOG106" s="35"/>
      <c r="KOH106" s="35"/>
      <c r="KOI106" s="35"/>
      <c r="KOJ106" s="35"/>
      <c r="KOK106" s="35"/>
      <c r="KOL106" s="35"/>
      <c r="KOM106" s="35"/>
      <c r="KON106" s="35"/>
      <c r="KOO106" s="35"/>
      <c r="KOP106" s="35"/>
      <c r="KOQ106" s="35"/>
      <c r="KOR106" s="35"/>
      <c r="KOS106" s="35"/>
      <c r="KOT106" s="35"/>
      <c r="KOU106" s="35"/>
      <c r="KOV106" s="35"/>
      <c r="KOW106" s="35"/>
      <c r="KOX106" s="35"/>
      <c r="KOY106" s="35"/>
      <c r="KOZ106" s="35"/>
      <c r="KPA106" s="35"/>
      <c r="KPB106" s="35"/>
      <c r="KPC106" s="35"/>
      <c r="KPD106" s="35"/>
      <c r="KPE106" s="35"/>
      <c r="KPF106" s="35"/>
      <c r="KPG106" s="35"/>
      <c r="KPH106" s="35"/>
      <c r="KPI106" s="35"/>
      <c r="KPJ106" s="35"/>
      <c r="KPK106" s="35"/>
      <c r="KPL106" s="35"/>
      <c r="KPM106" s="35"/>
      <c r="KPN106" s="35"/>
      <c r="KPO106" s="35"/>
      <c r="KPP106" s="35"/>
      <c r="KPQ106" s="35"/>
      <c r="KPR106" s="35"/>
      <c r="KPS106" s="35"/>
      <c r="KPT106" s="35"/>
      <c r="KPU106" s="35"/>
      <c r="KPV106" s="35"/>
      <c r="KPW106" s="35"/>
      <c r="KPX106" s="35"/>
      <c r="KPY106" s="35"/>
      <c r="KPZ106" s="35"/>
      <c r="KQA106" s="35"/>
      <c r="KQB106" s="35"/>
      <c r="KQC106" s="35"/>
      <c r="KQD106" s="35"/>
      <c r="KQE106" s="35"/>
      <c r="KQF106" s="35"/>
      <c r="KQG106" s="35"/>
      <c r="KQH106" s="35"/>
      <c r="KQI106" s="35"/>
      <c r="KQJ106" s="35"/>
      <c r="KQK106" s="35"/>
      <c r="KQL106" s="35"/>
      <c r="KQM106" s="35"/>
      <c r="KQN106" s="35"/>
      <c r="KQO106" s="35"/>
      <c r="KQP106" s="35"/>
      <c r="KQQ106" s="35"/>
      <c r="KQR106" s="35"/>
      <c r="KQS106" s="35"/>
      <c r="KQT106" s="35"/>
      <c r="KQU106" s="35"/>
      <c r="KQV106" s="35"/>
      <c r="KQW106" s="35"/>
      <c r="KQX106" s="35"/>
      <c r="KQY106" s="35"/>
      <c r="KQZ106" s="35"/>
      <c r="KRA106" s="35"/>
      <c r="KRB106" s="35"/>
      <c r="KRI106" s="35"/>
      <c r="KRJ106" s="35"/>
      <c r="KRK106" s="35"/>
      <c r="KRL106" s="35"/>
      <c r="KRM106" s="35"/>
      <c r="KRN106" s="35"/>
      <c r="KRO106" s="35"/>
      <c r="KRP106" s="35"/>
      <c r="KRQ106" s="35"/>
      <c r="KRR106" s="35"/>
      <c r="KRS106" s="35"/>
      <c r="KRT106" s="35"/>
      <c r="KRU106" s="35"/>
      <c r="KRV106" s="35"/>
      <c r="KRW106" s="35"/>
      <c r="KRX106" s="35"/>
      <c r="KRY106" s="35"/>
      <c r="KRZ106" s="35"/>
      <c r="KSA106" s="35"/>
      <c r="KSB106" s="35"/>
      <c r="KSC106" s="35"/>
      <c r="KSD106" s="35"/>
      <c r="KSE106" s="35"/>
      <c r="KSF106" s="35"/>
      <c r="KSG106" s="35"/>
      <c r="KSH106" s="35"/>
      <c r="KSI106" s="35"/>
      <c r="KSJ106" s="35"/>
      <c r="KSK106" s="35"/>
      <c r="KSL106" s="35"/>
      <c r="KSM106" s="35"/>
      <c r="KSN106" s="35"/>
      <c r="KSO106" s="35"/>
      <c r="KSP106" s="35"/>
      <c r="KSQ106" s="35"/>
      <c r="KSR106" s="35"/>
      <c r="KSS106" s="35"/>
      <c r="KST106" s="35"/>
      <c r="KSU106" s="35"/>
      <c r="KSV106" s="35"/>
      <c r="KSW106" s="35"/>
      <c r="KSX106" s="35"/>
      <c r="KSY106" s="35"/>
      <c r="KSZ106" s="35"/>
      <c r="KTA106" s="35"/>
      <c r="KTB106" s="35"/>
      <c r="KTC106" s="35"/>
      <c r="KTD106" s="35"/>
      <c r="KTE106" s="35"/>
      <c r="KTF106" s="35"/>
      <c r="KTG106" s="35"/>
      <c r="KTH106" s="35"/>
      <c r="KTI106" s="35"/>
      <c r="KTJ106" s="35"/>
      <c r="KTK106" s="35"/>
      <c r="KTL106" s="35"/>
      <c r="KTM106" s="35"/>
      <c r="KTN106" s="35"/>
      <c r="KTO106" s="35"/>
      <c r="KTP106" s="35"/>
      <c r="KTQ106" s="35"/>
      <c r="KTR106" s="35"/>
      <c r="KTS106" s="35"/>
      <c r="KTT106" s="35"/>
      <c r="KTU106" s="35"/>
      <c r="KTV106" s="35"/>
      <c r="KTW106" s="35"/>
      <c r="KTX106" s="35"/>
      <c r="KTY106" s="35"/>
      <c r="KTZ106" s="35"/>
      <c r="KUA106" s="35"/>
      <c r="KUB106" s="35"/>
      <c r="KUC106" s="35"/>
      <c r="KUD106" s="35"/>
      <c r="KUE106" s="35"/>
      <c r="KUF106" s="35"/>
      <c r="KUG106" s="35"/>
      <c r="KUH106" s="35"/>
      <c r="KUI106" s="35"/>
      <c r="KUJ106" s="35"/>
      <c r="KUK106" s="35"/>
      <c r="KUL106" s="35"/>
      <c r="KUM106" s="35"/>
      <c r="KUN106" s="35"/>
      <c r="KUO106" s="35"/>
      <c r="KUP106" s="35"/>
      <c r="KUQ106" s="35"/>
      <c r="KUR106" s="35"/>
      <c r="KUS106" s="35"/>
      <c r="KUT106" s="35"/>
      <c r="KUU106" s="35"/>
      <c r="KUV106" s="35"/>
      <c r="KUW106" s="35"/>
      <c r="KUX106" s="35"/>
      <c r="KUY106" s="35"/>
      <c r="KUZ106" s="35"/>
      <c r="KVA106" s="35"/>
      <c r="KVB106" s="35"/>
      <c r="KVC106" s="35"/>
      <c r="KVD106" s="35"/>
      <c r="KVE106" s="35"/>
      <c r="KVF106" s="35"/>
      <c r="KVG106" s="35"/>
      <c r="KVH106" s="35"/>
      <c r="KVI106" s="35"/>
      <c r="KVJ106" s="35"/>
      <c r="KVK106" s="35"/>
      <c r="KVL106" s="35"/>
      <c r="KVM106" s="35"/>
      <c r="KVN106" s="35"/>
      <c r="KVO106" s="35"/>
      <c r="KVP106" s="35"/>
      <c r="KVQ106" s="35"/>
      <c r="KVR106" s="35"/>
      <c r="KVS106" s="35"/>
      <c r="KVT106" s="35"/>
      <c r="KVU106" s="35"/>
      <c r="KVV106" s="35"/>
      <c r="KVW106" s="35"/>
      <c r="KVX106" s="35"/>
      <c r="KVY106" s="35"/>
      <c r="KVZ106" s="35"/>
      <c r="KWA106" s="35"/>
      <c r="KWB106" s="35"/>
      <c r="KWC106" s="35"/>
      <c r="KWD106" s="35"/>
      <c r="KWE106" s="35"/>
      <c r="KWF106" s="35"/>
      <c r="KWG106" s="35"/>
      <c r="KWH106" s="35"/>
      <c r="KWI106" s="35"/>
      <c r="KWJ106" s="35"/>
      <c r="KWK106" s="35"/>
      <c r="KWL106" s="35"/>
      <c r="KWM106" s="35"/>
      <c r="KWN106" s="35"/>
      <c r="KWO106" s="35"/>
      <c r="KWP106" s="35"/>
      <c r="KWQ106" s="35"/>
      <c r="KWR106" s="35"/>
      <c r="KWS106" s="35"/>
      <c r="KWT106" s="35"/>
      <c r="KWU106" s="35"/>
      <c r="KWV106" s="35"/>
      <c r="KWW106" s="35"/>
      <c r="KWX106" s="35"/>
      <c r="KWY106" s="35"/>
      <c r="KWZ106" s="35"/>
      <c r="KXA106" s="35"/>
      <c r="KXB106" s="35"/>
      <c r="KXC106" s="35"/>
      <c r="KXD106" s="35"/>
      <c r="KXE106" s="35"/>
      <c r="KXF106" s="35"/>
      <c r="KXG106" s="35"/>
      <c r="KXH106" s="35"/>
      <c r="KXI106" s="35"/>
      <c r="KXJ106" s="35"/>
      <c r="KXK106" s="35"/>
      <c r="KXL106" s="35"/>
      <c r="KXM106" s="35"/>
      <c r="KXN106" s="35"/>
      <c r="KXO106" s="35"/>
      <c r="KXP106" s="35"/>
      <c r="KXQ106" s="35"/>
      <c r="KXR106" s="35"/>
      <c r="KXS106" s="35"/>
      <c r="KXT106" s="35"/>
      <c r="KXU106" s="35"/>
      <c r="KXV106" s="35"/>
      <c r="KXW106" s="35"/>
      <c r="KXX106" s="35"/>
      <c r="KXY106" s="35"/>
      <c r="KXZ106" s="35"/>
      <c r="KYA106" s="35"/>
      <c r="KYB106" s="35"/>
      <c r="KYC106" s="35"/>
      <c r="KYD106" s="35"/>
      <c r="KYE106" s="35"/>
      <c r="KYF106" s="35"/>
      <c r="KYG106" s="35"/>
      <c r="KYH106" s="35"/>
      <c r="KYI106" s="35"/>
      <c r="KYJ106" s="35"/>
      <c r="KYK106" s="35"/>
      <c r="KYL106" s="35"/>
      <c r="KYM106" s="35"/>
      <c r="KYN106" s="35"/>
      <c r="KYO106" s="35"/>
      <c r="KYP106" s="35"/>
      <c r="KYQ106" s="35"/>
      <c r="KYR106" s="35"/>
      <c r="KYS106" s="35"/>
      <c r="KYT106" s="35"/>
      <c r="KYU106" s="35"/>
      <c r="KYV106" s="35"/>
      <c r="KYW106" s="35"/>
      <c r="KYX106" s="35"/>
      <c r="KYY106" s="35"/>
      <c r="KYZ106" s="35"/>
      <c r="KZA106" s="35"/>
      <c r="KZB106" s="35"/>
      <c r="KZC106" s="35"/>
      <c r="KZD106" s="35"/>
      <c r="KZE106" s="35"/>
      <c r="KZF106" s="35"/>
      <c r="KZG106" s="35"/>
      <c r="KZH106" s="35"/>
      <c r="KZI106" s="35"/>
      <c r="KZJ106" s="35"/>
      <c r="KZK106" s="35"/>
      <c r="KZL106" s="35"/>
      <c r="KZM106" s="35"/>
      <c r="KZN106" s="35"/>
      <c r="KZO106" s="35"/>
      <c r="KZP106" s="35"/>
      <c r="KZQ106" s="35"/>
      <c r="KZR106" s="35"/>
      <c r="KZS106" s="35"/>
      <c r="KZT106" s="35"/>
      <c r="KZU106" s="35"/>
      <c r="KZV106" s="35"/>
      <c r="KZW106" s="35"/>
      <c r="KZX106" s="35"/>
      <c r="KZY106" s="35"/>
      <c r="KZZ106" s="35"/>
      <c r="LAA106" s="35"/>
      <c r="LAB106" s="35"/>
      <c r="LAC106" s="35"/>
      <c r="LAD106" s="35"/>
      <c r="LAE106" s="35"/>
      <c r="LAF106" s="35"/>
      <c r="LAG106" s="35"/>
      <c r="LAH106" s="35"/>
      <c r="LAI106" s="35"/>
      <c r="LAJ106" s="35"/>
      <c r="LAK106" s="35"/>
      <c r="LAL106" s="35"/>
      <c r="LAM106" s="35"/>
      <c r="LAN106" s="35"/>
      <c r="LAO106" s="35"/>
      <c r="LAP106" s="35"/>
      <c r="LAQ106" s="35"/>
      <c r="LAR106" s="35"/>
      <c r="LAS106" s="35"/>
      <c r="LAT106" s="35"/>
      <c r="LAU106" s="35"/>
      <c r="LAV106" s="35"/>
      <c r="LAW106" s="35"/>
      <c r="LAX106" s="35"/>
      <c r="LBE106" s="35"/>
      <c r="LBF106" s="35"/>
      <c r="LBG106" s="35"/>
      <c r="LBH106" s="35"/>
      <c r="LBI106" s="35"/>
      <c r="LBJ106" s="35"/>
      <c r="LBK106" s="35"/>
      <c r="LBL106" s="35"/>
      <c r="LBM106" s="35"/>
      <c r="LBN106" s="35"/>
      <c r="LBO106" s="35"/>
      <c r="LBP106" s="35"/>
      <c r="LBQ106" s="35"/>
      <c r="LBR106" s="35"/>
      <c r="LBS106" s="35"/>
      <c r="LBT106" s="35"/>
      <c r="LBU106" s="35"/>
      <c r="LBV106" s="35"/>
      <c r="LBW106" s="35"/>
      <c r="LBX106" s="35"/>
      <c r="LBY106" s="35"/>
      <c r="LBZ106" s="35"/>
      <c r="LCA106" s="35"/>
      <c r="LCB106" s="35"/>
      <c r="LCC106" s="35"/>
      <c r="LCD106" s="35"/>
      <c r="LCE106" s="35"/>
      <c r="LCF106" s="35"/>
      <c r="LCG106" s="35"/>
      <c r="LCH106" s="35"/>
      <c r="LCI106" s="35"/>
      <c r="LCJ106" s="35"/>
      <c r="LCK106" s="35"/>
      <c r="LCL106" s="35"/>
      <c r="LCM106" s="35"/>
      <c r="LCN106" s="35"/>
      <c r="LCO106" s="35"/>
      <c r="LCP106" s="35"/>
      <c r="LCQ106" s="35"/>
      <c r="LCR106" s="35"/>
      <c r="LCS106" s="35"/>
      <c r="LCT106" s="35"/>
      <c r="LCU106" s="35"/>
      <c r="LCV106" s="35"/>
      <c r="LCW106" s="35"/>
      <c r="LCX106" s="35"/>
      <c r="LCY106" s="35"/>
      <c r="LCZ106" s="35"/>
      <c r="LDA106" s="35"/>
      <c r="LDB106" s="35"/>
      <c r="LDC106" s="35"/>
      <c r="LDD106" s="35"/>
      <c r="LDE106" s="35"/>
      <c r="LDF106" s="35"/>
      <c r="LDG106" s="35"/>
      <c r="LDH106" s="35"/>
      <c r="LDI106" s="35"/>
      <c r="LDJ106" s="35"/>
      <c r="LDK106" s="35"/>
      <c r="LDL106" s="35"/>
      <c r="LDM106" s="35"/>
      <c r="LDN106" s="35"/>
      <c r="LDO106" s="35"/>
      <c r="LDP106" s="35"/>
      <c r="LDQ106" s="35"/>
      <c r="LDR106" s="35"/>
      <c r="LDS106" s="35"/>
      <c r="LDT106" s="35"/>
      <c r="LDU106" s="35"/>
      <c r="LDV106" s="35"/>
      <c r="LDW106" s="35"/>
      <c r="LDX106" s="35"/>
      <c r="LDY106" s="35"/>
      <c r="LDZ106" s="35"/>
      <c r="LEA106" s="35"/>
      <c r="LEB106" s="35"/>
      <c r="LEC106" s="35"/>
      <c r="LED106" s="35"/>
      <c r="LEE106" s="35"/>
      <c r="LEF106" s="35"/>
      <c r="LEG106" s="35"/>
      <c r="LEH106" s="35"/>
      <c r="LEI106" s="35"/>
      <c r="LEJ106" s="35"/>
      <c r="LEK106" s="35"/>
      <c r="LEL106" s="35"/>
      <c r="LEM106" s="35"/>
      <c r="LEN106" s="35"/>
      <c r="LEO106" s="35"/>
      <c r="LEP106" s="35"/>
      <c r="LEQ106" s="35"/>
      <c r="LER106" s="35"/>
      <c r="LES106" s="35"/>
      <c r="LET106" s="35"/>
      <c r="LEU106" s="35"/>
      <c r="LEV106" s="35"/>
      <c r="LEW106" s="35"/>
      <c r="LEX106" s="35"/>
      <c r="LEY106" s="35"/>
      <c r="LEZ106" s="35"/>
      <c r="LFA106" s="35"/>
      <c r="LFB106" s="35"/>
      <c r="LFC106" s="35"/>
      <c r="LFD106" s="35"/>
      <c r="LFE106" s="35"/>
      <c r="LFF106" s="35"/>
      <c r="LFG106" s="35"/>
      <c r="LFH106" s="35"/>
      <c r="LFI106" s="35"/>
      <c r="LFJ106" s="35"/>
      <c r="LFK106" s="35"/>
      <c r="LFL106" s="35"/>
      <c r="LFM106" s="35"/>
      <c r="LFN106" s="35"/>
      <c r="LFO106" s="35"/>
      <c r="LFP106" s="35"/>
      <c r="LFQ106" s="35"/>
      <c r="LFR106" s="35"/>
      <c r="LFS106" s="35"/>
      <c r="LFT106" s="35"/>
      <c r="LFU106" s="35"/>
      <c r="LFV106" s="35"/>
      <c r="LFW106" s="35"/>
      <c r="LFX106" s="35"/>
      <c r="LFY106" s="35"/>
      <c r="LFZ106" s="35"/>
      <c r="LGA106" s="35"/>
      <c r="LGB106" s="35"/>
      <c r="LGC106" s="35"/>
      <c r="LGD106" s="35"/>
      <c r="LGE106" s="35"/>
      <c r="LGF106" s="35"/>
      <c r="LGG106" s="35"/>
      <c r="LGH106" s="35"/>
      <c r="LGI106" s="35"/>
      <c r="LGJ106" s="35"/>
      <c r="LGK106" s="35"/>
      <c r="LGL106" s="35"/>
      <c r="LGM106" s="35"/>
      <c r="LGN106" s="35"/>
      <c r="LGO106" s="35"/>
      <c r="LGP106" s="35"/>
      <c r="LGQ106" s="35"/>
      <c r="LGR106" s="35"/>
      <c r="LGS106" s="35"/>
      <c r="LGT106" s="35"/>
      <c r="LGU106" s="35"/>
      <c r="LGV106" s="35"/>
      <c r="LGW106" s="35"/>
      <c r="LGX106" s="35"/>
      <c r="LGY106" s="35"/>
      <c r="LGZ106" s="35"/>
      <c r="LHA106" s="35"/>
      <c r="LHB106" s="35"/>
      <c r="LHC106" s="35"/>
      <c r="LHD106" s="35"/>
      <c r="LHE106" s="35"/>
      <c r="LHF106" s="35"/>
      <c r="LHG106" s="35"/>
      <c r="LHH106" s="35"/>
      <c r="LHI106" s="35"/>
      <c r="LHJ106" s="35"/>
      <c r="LHK106" s="35"/>
      <c r="LHL106" s="35"/>
      <c r="LHM106" s="35"/>
      <c r="LHN106" s="35"/>
      <c r="LHO106" s="35"/>
      <c r="LHP106" s="35"/>
      <c r="LHQ106" s="35"/>
      <c r="LHR106" s="35"/>
      <c r="LHS106" s="35"/>
      <c r="LHT106" s="35"/>
      <c r="LHU106" s="35"/>
      <c r="LHV106" s="35"/>
      <c r="LHW106" s="35"/>
      <c r="LHX106" s="35"/>
      <c r="LHY106" s="35"/>
      <c r="LHZ106" s="35"/>
      <c r="LIA106" s="35"/>
      <c r="LIB106" s="35"/>
      <c r="LIC106" s="35"/>
      <c r="LID106" s="35"/>
      <c r="LIE106" s="35"/>
      <c r="LIF106" s="35"/>
      <c r="LIG106" s="35"/>
      <c r="LIH106" s="35"/>
      <c r="LII106" s="35"/>
      <c r="LIJ106" s="35"/>
      <c r="LIK106" s="35"/>
      <c r="LIL106" s="35"/>
      <c r="LIM106" s="35"/>
      <c r="LIN106" s="35"/>
      <c r="LIO106" s="35"/>
      <c r="LIP106" s="35"/>
      <c r="LIQ106" s="35"/>
      <c r="LIR106" s="35"/>
      <c r="LIS106" s="35"/>
      <c r="LIT106" s="35"/>
      <c r="LIU106" s="35"/>
      <c r="LIV106" s="35"/>
      <c r="LIW106" s="35"/>
      <c r="LIX106" s="35"/>
      <c r="LIY106" s="35"/>
      <c r="LIZ106" s="35"/>
      <c r="LJA106" s="35"/>
      <c r="LJB106" s="35"/>
      <c r="LJC106" s="35"/>
      <c r="LJD106" s="35"/>
      <c r="LJE106" s="35"/>
      <c r="LJF106" s="35"/>
      <c r="LJG106" s="35"/>
      <c r="LJH106" s="35"/>
      <c r="LJI106" s="35"/>
      <c r="LJJ106" s="35"/>
      <c r="LJK106" s="35"/>
      <c r="LJL106" s="35"/>
      <c r="LJM106" s="35"/>
      <c r="LJN106" s="35"/>
      <c r="LJO106" s="35"/>
      <c r="LJP106" s="35"/>
      <c r="LJQ106" s="35"/>
      <c r="LJR106" s="35"/>
      <c r="LJS106" s="35"/>
      <c r="LJT106" s="35"/>
      <c r="LJU106" s="35"/>
      <c r="LJV106" s="35"/>
      <c r="LJW106" s="35"/>
      <c r="LJX106" s="35"/>
      <c r="LJY106" s="35"/>
      <c r="LJZ106" s="35"/>
      <c r="LKA106" s="35"/>
      <c r="LKB106" s="35"/>
      <c r="LKC106" s="35"/>
      <c r="LKD106" s="35"/>
      <c r="LKE106" s="35"/>
      <c r="LKF106" s="35"/>
      <c r="LKG106" s="35"/>
      <c r="LKH106" s="35"/>
      <c r="LKI106" s="35"/>
      <c r="LKJ106" s="35"/>
      <c r="LKK106" s="35"/>
      <c r="LKL106" s="35"/>
      <c r="LKM106" s="35"/>
      <c r="LKN106" s="35"/>
      <c r="LKO106" s="35"/>
      <c r="LKP106" s="35"/>
      <c r="LKQ106" s="35"/>
      <c r="LKR106" s="35"/>
      <c r="LKS106" s="35"/>
      <c r="LKT106" s="35"/>
      <c r="LLA106" s="35"/>
      <c r="LLB106" s="35"/>
      <c r="LLC106" s="35"/>
      <c r="LLD106" s="35"/>
      <c r="LLE106" s="35"/>
      <c r="LLF106" s="35"/>
      <c r="LLG106" s="35"/>
      <c r="LLH106" s="35"/>
      <c r="LLI106" s="35"/>
      <c r="LLJ106" s="35"/>
      <c r="LLK106" s="35"/>
      <c r="LLL106" s="35"/>
      <c r="LLM106" s="35"/>
      <c r="LLN106" s="35"/>
      <c r="LLO106" s="35"/>
      <c r="LLP106" s="35"/>
      <c r="LLQ106" s="35"/>
      <c r="LLR106" s="35"/>
      <c r="LLS106" s="35"/>
      <c r="LLT106" s="35"/>
      <c r="LLU106" s="35"/>
      <c r="LLV106" s="35"/>
      <c r="LLW106" s="35"/>
      <c r="LLX106" s="35"/>
      <c r="LLY106" s="35"/>
      <c r="LLZ106" s="35"/>
      <c r="LMA106" s="35"/>
      <c r="LMB106" s="35"/>
      <c r="LMC106" s="35"/>
      <c r="LMD106" s="35"/>
      <c r="LME106" s="35"/>
      <c r="LMF106" s="35"/>
      <c r="LMG106" s="35"/>
      <c r="LMH106" s="35"/>
      <c r="LMI106" s="35"/>
      <c r="LMJ106" s="35"/>
      <c r="LMK106" s="35"/>
      <c r="LML106" s="35"/>
      <c r="LMM106" s="35"/>
      <c r="LMN106" s="35"/>
      <c r="LMO106" s="35"/>
      <c r="LMP106" s="35"/>
      <c r="LMQ106" s="35"/>
      <c r="LMR106" s="35"/>
      <c r="LMS106" s="35"/>
      <c r="LMT106" s="35"/>
      <c r="LMU106" s="35"/>
      <c r="LMV106" s="35"/>
      <c r="LMW106" s="35"/>
      <c r="LMX106" s="35"/>
      <c r="LMY106" s="35"/>
      <c r="LMZ106" s="35"/>
      <c r="LNA106" s="35"/>
      <c r="LNB106" s="35"/>
      <c r="LNC106" s="35"/>
      <c r="LND106" s="35"/>
      <c r="LNE106" s="35"/>
      <c r="LNF106" s="35"/>
      <c r="LNG106" s="35"/>
      <c r="LNH106" s="35"/>
      <c r="LNI106" s="35"/>
      <c r="LNJ106" s="35"/>
      <c r="LNK106" s="35"/>
      <c r="LNL106" s="35"/>
      <c r="LNM106" s="35"/>
      <c r="LNN106" s="35"/>
      <c r="LNO106" s="35"/>
      <c r="LNP106" s="35"/>
      <c r="LNQ106" s="35"/>
      <c r="LNR106" s="35"/>
      <c r="LNS106" s="35"/>
      <c r="LNT106" s="35"/>
      <c r="LNU106" s="35"/>
      <c r="LNV106" s="35"/>
      <c r="LNW106" s="35"/>
      <c r="LNX106" s="35"/>
      <c r="LNY106" s="35"/>
      <c r="LNZ106" s="35"/>
      <c r="LOA106" s="35"/>
      <c r="LOB106" s="35"/>
      <c r="LOC106" s="35"/>
      <c r="LOD106" s="35"/>
      <c r="LOE106" s="35"/>
      <c r="LOF106" s="35"/>
      <c r="LOG106" s="35"/>
      <c r="LOH106" s="35"/>
      <c r="LOI106" s="35"/>
      <c r="LOJ106" s="35"/>
      <c r="LOK106" s="35"/>
      <c r="LOL106" s="35"/>
      <c r="LOM106" s="35"/>
      <c r="LON106" s="35"/>
      <c r="LOO106" s="35"/>
      <c r="LOP106" s="35"/>
      <c r="LOQ106" s="35"/>
      <c r="LOR106" s="35"/>
      <c r="LOS106" s="35"/>
      <c r="LOT106" s="35"/>
      <c r="LOU106" s="35"/>
      <c r="LOV106" s="35"/>
      <c r="LOW106" s="35"/>
      <c r="LOX106" s="35"/>
      <c r="LOY106" s="35"/>
      <c r="LOZ106" s="35"/>
      <c r="LPA106" s="35"/>
      <c r="LPB106" s="35"/>
      <c r="LPC106" s="35"/>
      <c r="LPD106" s="35"/>
      <c r="LPE106" s="35"/>
      <c r="LPF106" s="35"/>
      <c r="LPG106" s="35"/>
      <c r="LPH106" s="35"/>
      <c r="LPI106" s="35"/>
      <c r="LPJ106" s="35"/>
      <c r="LPK106" s="35"/>
      <c r="LPL106" s="35"/>
      <c r="LPM106" s="35"/>
      <c r="LPN106" s="35"/>
      <c r="LPO106" s="35"/>
      <c r="LPP106" s="35"/>
      <c r="LPQ106" s="35"/>
      <c r="LPR106" s="35"/>
      <c r="LPS106" s="35"/>
      <c r="LPT106" s="35"/>
      <c r="LPU106" s="35"/>
      <c r="LPV106" s="35"/>
      <c r="LPW106" s="35"/>
      <c r="LPX106" s="35"/>
      <c r="LPY106" s="35"/>
      <c r="LPZ106" s="35"/>
      <c r="LQA106" s="35"/>
      <c r="LQB106" s="35"/>
      <c r="LQC106" s="35"/>
      <c r="LQD106" s="35"/>
      <c r="LQE106" s="35"/>
      <c r="LQF106" s="35"/>
      <c r="LQG106" s="35"/>
      <c r="LQH106" s="35"/>
      <c r="LQI106" s="35"/>
      <c r="LQJ106" s="35"/>
      <c r="LQK106" s="35"/>
      <c r="LQL106" s="35"/>
      <c r="LQM106" s="35"/>
      <c r="LQN106" s="35"/>
      <c r="LQO106" s="35"/>
      <c r="LQP106" s="35"/>
      <c r="LQQ106" s="35"/>
      <c r="LQR106" s="35"/>
      <c r="LQS106" s="35"/>
      <c r="LQT106" s="35"/>
      <c r="LQU106" s="35"/>
      <c r="LQV106" s="35"/>
      <c r="LQW106" s="35"/>
      <c r="LQX106" s="35"/>
      <c r="LQY106" s="35"/>
      <c r="LQZ106" s="35"/>
      <c r="LRA106" s="35"/>
      <c r="LRB106" s="35"/>
      <c r="LRC106" s="35"/>
      <c r="LRD106" s="35"/>
      <c r="LRE106" s="35"/>
      <c r="LRF106" s="35"/>
      <c r="LRG106" s="35"/>
      <c r="LRH106" s="35"/>
      <c r="LRI106" s="35"/>
      <c r="LRJ106" s="35"/>
      <c r="LRK106" s="35"/>
      <c r="LRL106" s="35"/>
      <c r="LRM106" s="35"/>
      <c r="LRN106" s="35"/>
      <c r="LRO106" s="35"/>
      <c r="LRP106" s="35"/>
      <c r="LRQ106" s="35"/>
      <c r="LRR106" s="35"/>
      <c r="LRS106" s="35"/>
      <c r="LRT106" s="35"/>
      <c r="LRU106" s="35"/>
      <c r="LRV106" s="35"/>
      <c r="LRW106" s="35"/>
      <c r="LRX106" s="35"/>
      <c r="LRY106" s="35"/>
      <c r="LRZ106" s="35"/>
      <c r="LSA106" s="35"/>
      <c r="LSB106" s="35"/>
      <c r="LSC106" s="35"/>
      <c r="LSD106" s="35"/>
      <c r="LSE106" s="35"/>
      <c r="LSF106" s="35"/>
      <c r="LSG106" s="35"/>
      <c r="LSH106" s="35"/>
      <c r="LSI106" s="35"/>
      <c r="LSJ106" s="35"/>
      <c r="LSK106" s="35"/>
      <c r="LSL106" s="35"/>
      <c r="LSM106" s="35"/>
      <c r="LSN106" s="35"/>
      <c r="LSO106" s="35"/>
      <c r="LSP106" s="35"/>
      <c r="LSQ106" s="35"/>
      <c r="LSR106" s="35"/>
      <c r="LSS106" s="35"/>
      <c r="LST106" s="35"/>
      <c r="LSU106" s="35"/>
      <c r="LSV106" s="35"/>
      <c r="LSW106" s="35"/>
      <c r="LSX106" s="35"/>
      <c r="LSY106" s="35"/>
      <c r="LSZ106" s="35"/>
      <c r="LTA106" s="35"/>
      <c r="LTB106" s="35"/>
      <c r="LTC106" s="35"/>
      <c r="LTD106" s="35"/>
      <c r="LTE106" s="35"/>
      <c r="LTF106" s="35"/>
      <c r="LTG106" s="35"/>
      <c r="LTH106" s="35"/>
      <c r="LTI106" s="35"/>
      <c r="LTJ106" s="35"/>
      <c r="LTK106" s="35"/>
      <c r="LTL106" s="35"/>
      <c r="LTM106" s="35"/>
      <c r="LTN106" s="35"/>
      <c r="LTO106" s="35"/>
      <c r="LTP106" s="35"/>
      <c r="LTQ106" s="35"/>
      <c r="LTR106" s="35"/>
      <c r="LTS106" s="35"/>
      <c r="LTT106" s="35"/>
      <c r="LTU106" s="35"/>
      <c r="LTV106" s="35"/>
      <c r="LTW106" s="35"/>
      <c r="LTX106" s="35"/>
      <c r="LTY106" s="35"/>
      <c r="LTZ106" s="35"/>
      <c r="LUA106" s="35"/>
      <c r="LUB106" s="35"/>
      <c r="LUC106" s="35"/>
      <c r="LUD106" s="35"/>
      <c r="LUE106" s="35"/>
      <c r="LUF106" s="35"/>
      <c r="LUG106" s="35"/>
      <c r="LUH106" s="35"/>
      <c r="LUI106" s="35"/>
      <c r="LUJ106" s="35"/>
      <c r="LUK106" s="35"/>
      <c r="LUL106" s="35"/>
      <c r="LUM106" s="35"/>
      <c r="LUN106" s="35"/>
      <c r="LUO106" s="35"/>
      <c r="LUP106" s="35"/>
      <c r="LUW106" s="35"/>
      <c r="LUX106" s="35"/>
      <c r="LUY106" s="35"/>
      <c r="LUZ106" s="35"/>
      <c r="LVA106" s="35"/>
      <c r="LVB106" s="35"/>
      <c r="LVC106" s="35"/>
      <c r="LVD106" s="35"/>
      <c r="LVE106" s="35"/>
      <c r="LVF106" s="35"/>
      <c r="LVG106" s="35"/>
      <c r="LVH106" s="35"/>
      <c r="LVI106" s="35"/>
      <c r="LVJ106" s="35"/>
      <c r="LVK106" s="35"/>
      <c r="LVL106" s="35"/>
      <c r="LVM106" s="35"/>
      <c r="LVN106" s="35"/>
      <c r="LVO106" s="35"/>
      <c r="LVP106" s="35"/>
      <c r="LVQ106" s="35"/>
      <c r="LVR106" s="35"/>
      <c r="LVS106" s="35"/>
      <c r="LVT106" s="35"/>
      <c r="LVU106" s="35"/>
      <c r="LVV106" s="35"/>
      <c r="LVW106" s="35"/>
      <c r="LVX106" s="35"/>
      <c r="LVY106" s="35"/>
      <c r="LVZ106" s="35"/>
      <c r="LWA106" s="35"/>
      <c r="LWB106" s="35"/>
      <c r="LWC106" s="35"/>
      <c r="LWD106" s="35"/>
      <c r="LWE106" s="35"/>
      <c r="LWF106" s="35"/>
      <c r="LWG106" s="35"/>
      <c r="LWH106" s="35"/>
      <c r="LWI106" s="35"/>
      <c r="LWJ106" s="35"/>
      <c r="LWK106" s="35"/>
      <c r="LWL106" s="35"/>
      <c r="LWM106" s="35"/>
      <c r="LWN106" s="35"/>
      <c r="LWO106" s="35"/>
      <c r="LWP106" s="35"/>
      <c r="LWQ106" s="35"/>
      <c r="LWR106" s="35"/>
      <c r="LWS106" s="35"/>
      <c r="LWT106" s="35"/>
      <c r="LWU106" s="35"/>
      <c r="LWV106" s="35"/>
      <c r="LWW106" s="35"/>
      <c r="LWX106" s="35"/>
      <c r="LWY106" s="35"/>
      <c r="LWZ106" s="35"/>
      <c r="LXA106" s="35"/>
      <c r="LXB106" s="35"/>
      <c r="LXC106" s="35"/>
      <c r="LXD106" s="35"/>
      <c r="LXE106" s="35"/>
      <c r="LXF106" s="35"/>
      <c r="LXG106" s="35"/>
      <c r="LXH106" s="35"/>
      <c r="LXI106" s="35"/>
      <c r="LXJ106" s="35"/>
      <c r="LXK106" s="35"/>
      <c r="LXL106" s="35"/>
      <c r="LXM106" s="35"/>
      <c r="LXN106" s="35"/>
      <c r="LXO106" s="35"/>
      <c r="LXP106" s="35"/>
      <c r="LXQ106" s="35"/>
      <c r="LXR106" s="35"/>
      <c r="LXS106" s="35"/>
      <c r="LXT106" s="35"/>
      <c r="LXU106" s="35"/>
      <c r="LXV106" s="35"/>
      <c r="LXW106" s="35"/>
      <c r="LXX106" s="35"/>
      <c r="LXY106" s="35"/>
      <c r="LXZ106" s="35"/>
      <c r="LYA106" s="35"/>
      <c r="LYB106" s="35"/>
      <c r="LYC106" s="35"/>
      <c r="LYD106" s="35"/>
      <c r="LYE106" s="35"/>
      <c r="LYF106" s="35"/>
      <c r="LYG106" s="35"/>
      <c r="LYH106" s="35"/>
      <c r="LYI106" s="35"/>
      <c r="LYJ106" s="35"/>
      <c r="LYK106" s="35"/>
      <c r="LYL106" s="35"/>
      <c r="LYM106" s="35"/>
      <c r="LYN106" s="35"/>
      <c r="LYO106" s="35"/>
      <c r="LYP106" s="35"/>
      <c r="LYQ106" s="35"/>
      <c r="LYR106" s="35"/>
      <c r="LYS106" s="35"/>
      <c r="LYT106" s="35"/>
      <c r="LYU106" s="35"/>
      <c r="LYV106" s="35"/>
      <c r="LYW106" s="35"/>
      <c r="LYX106" s="35"/>
      <c r="LYY106" s="35"/>
      <c r="LYZ106" s="35"/>
      <c r="LZA106" s="35"/>
      <c r="LZB106" s="35"/>
      <c r="LZC106" s="35"/>
      <c r="LZD106" s="35"/>
      <c r="LZE106" s="35"/>
      <c r="LZF106" s="35"/>
      <c r="LZG106" s="35"/>
      <c r="LZH106" s="35"/>
      <c r="LZI106" s="35"/>
      <c r="LZJ106" s="35"/>
      <c r="LZK106" s="35"/>
      <c r="LZL106" s="35"/>
      <c r="LZM106" s="35"/>
      <c r="LZN106" s="35"/>
      <c r="LZO106" s="35"/>
      <c r="LZP106" s="35"/>
      <c r="LZQ106" s="35"/>
      <c r="LZR106" s="35"/>
      <c r="LZS106" s="35"/>
      <c r="LZT106" s="35"/>
      <c r="LZU106" s="35"/>
      <c r="LZV106" s="35"/>
      <c r="LZW106" s="35"/>
      <c r="LZX106" s="35"/>
      <c r="LZY106" s="35"/>
      <c r="LZZ106" s="35"/>
      <c r="MAA106" s="35"/>
      <c r="MAB106" s="35"/>
      <c r="MAC106" s="35"/>
      <c r="MAD106" s="35"/>
      <c r="MAE106" s="35"/>
      <c r="MAF106" s="35"/>
      <c r="MAG106" s="35"/>
      <c r="MAH106" s="35"/>
      <c r="MAI106" s="35"/>
      <c r="MAJ106" s="35"/>
      <c r="MAK106" s="35"/>
      <c r="MAL106" s="35"/>
      <c r="MAM106" s="35"/>
      <c r="MAN106" s="35"/>
      <c r="MAO106" s="35"/>
      <c r="MAP106" s="35"/>
      <c r="MAQ106" s="35"/>
      <c r="MAR106" s="35"/>
      <c r="MAS106" s="35"/>
      <c r="MAT106" s="35"/>
      <c r="MAU106" s="35"/>
      <c r="MAV106" s="35"/>
      <c r="MAW106" s="35"/>
      <c r="MAX106" s="35"/>
      <c r="MAY106" s="35"/>
      <c r="MAZ106" s="35"/>
      <c r="MBA106" s="35"/>
      <c r="MBB106" s="35"/>
      <c r="MBC106" s="35"/>
      <c r="MBD106" s="35"/>
      <c r="MBE106" s="35"/>
      <c r="MBF106" s="35"/>
      <c r="MBG106" s="35"/>
      <c r="MBH106" s="35"/>
      <c r="MBI106" s="35"/>
      <c r="MBJ106" s="35"/>
      <c r="MBK106" s="35"/>
      <c r="MBL106" s="35"/>
      <c r="MBM106" s="35"/>
      <c r="MBN106" s="35"/>
      <c r="MBO106" s="35"/>
      <c r="MBP106" s="35"/>
      <c r="MBQ106" s="35"/>
      <c r="MBR106" s="35"/>
      <c r="MBS106" s="35"/>
      <c r="MBT106" s="35"/>
      <c r="MBU106" s="35"/>
      <c r="MBV106" s="35"/>
      <c r="MBW106" s="35"/>
      <c r="MBX106" s="35"/>
      <c r="MBY106" s="35"/>
      <c r="MBZ106" s="35"/>
      <c r="MCA106" s="35"/>
      <c r="MCB106" s="35"/>
      <c r="MCC106" s="35"/>
      <c r="MCD106" s="35"/>
      <c r="MCE106" s="35"/>
      <c r="MCF106" s="35"/>
      <c r="MCG106" s="35"/>
      <c r="MCH106" s="35"/>
      <c r="MCI106" s="35"/>
      <c r="MCJ106" s="35"/>
      <c r="MCK106" s="35"/>
      <c r="MCL106" s="35"/>
      <c r="MCM106" s="35"/>
      <c r="MCN106" s="35"/>
      <c r="MCO106" s="35"/>
      <c r="MCP106" s="35"/>
      <c r="MCQ106" s="35"/>
      <c r="MCR106" s="35"/>
      <c r="MCS106" s="35"/>
      <c r="MCT106" s="35"/>
      <c r="MCU106" s="35"/>
      <c r="MCV106" s="35"/>
      <c r="MCW106" s="35"/>
      <c r="MCX106" s="35"/>
      <c r="MCY106" s="35"/>
      <c r="MCZ106" s="35"/>
      <c r="MDA106" s="35"/>
      <c r="MDB106" s="35"/>
      <c r="MDC106" s="35"/>
      <c r="MDD106" s="35"/>
      <c r="MDE106" s="35"/>
      <c r="MDF106" s="35"/>
      <c r="MDG106" s="35"/>
      <c r="MDH106" s="35"/>
      <c r="MDI106" s="35"/>
      <c r="MDJ106" s="35"/>
      <c r="MDK106" s="35"/>
      <c r="MDL106" s="35"/>
      <c r="MDM106" s="35"/>
      <c r="MDN106" s="35"/>
      <c r="MDO106" s="35"/>
      <c r="MDP106" s="35"/>
      <c r="MDQ106" s="35"/>
      <c r="MDR106" s="35"/>
      <c r="MDS106" s="35"/>
      <c r="MDT106" s="35"/>
      <c r="MDU106" s="35"/>
      <c r="MDV106" s="35"/>
      <c r="MDW106" s="35"/>
      <c r="MDX106" s="35"/>
      <c r="MDY106" s="35"/>
      <c r="MDZ106" s="35"/>
      <c r="MEA106" s="35"/>
      <c r="MEB106" s="35"/>
      <c r="MEC106" s="35"/>
      <c r="MED106" s="35"/>
      <c r="MEE106" s="35"/>
      <c r="MEF106" s="35"/>
      <c r="MEG106" s="35"/>
      <c r="MEH106" s="35"/>
      <c r="MEI106" s="35"/>
      <c r="MEJ106" s="35"/>
      <c r="MEK106" s="35"/>
      <c r="MEL106" s="35"/>
      <c r="MES106" s="35"/>
      <c r="MET106" s="35"/>
      <c r="MEU106" s="35"/>
      <c r="MEV106" s="35"/>
      <c r="MEW106" s="35"/>
      <c r="MEX106" s="35"/>
      <c r="MEY106" s="35"/>
      <c r="MEZ106" s="35"/>
      <c r="MFA106" s="35"/>
      <c r="MFB106" s="35"/>
      <c r="MFC106" s="35"/>
      <c r="MFD106" s="35"/>
      <c r="MFE106" s="35"/>
      <c r="MFF106" s="35"/>
      <c r="MFG106" s="35"/>
      <c r="MFH106" s="35"/>
      <c r="MFI106" s="35"/>
      <c r="MFJ106" s="35"/>
      <c r="MFK106" s="35"/>
      <c r="MFL106" s="35"/>
      <c r="MFM106" s="35"/>
      <c r="MFN106" s="35"/>
      <c r="MFO106" s="35"/>
      <c r="MFP106" s="35"/>
      <c r="MFQ106" s="35"/>
      <c r="MFR106" s="35"/>
      <c r="MFS106" s="35"/>
      <c r="MFT106" s="35"/>
      <c r="MFU106" s="35"/>
      <c r="MFV106" s="35"/>
      <c r="MFW106" s="35"/>
      <c r="MFX106" s="35"/>
      <c r="MFY106" s="35"/>
      <c r="MFZ106" s="35"/>
      <c r="MGA106" s="35"/>
      <c r="MGB106" s="35"/>
      <c r="MGC106" s="35"/>
      <c r="MGD106" s="35"/>
      <c r="MGE106" s="35"/>
      <c r="MGF106" s="35"/>
      <c r="MGG106" s="35"/>
      <c r="MGH106" s="35"/>
      <c r="MGI106" s="35"/>
      <c r="MGJ106" s="35"/>
      <c r="MGK106" s="35"/>
      <c r="MGL106" s="35"/>
      <c r="MGM106" s="35"/>
      <c r="MGN106" s="35"/>
      <c r="MGO106" s="35"/>
      <c r="MGP106" s="35"/>
      <c r="MGQ106" s="35"/>
      <c r="MGR106" s="35"/>
      <c r="MGS106" s="35"/>
      <c r="MGT106" s="35"/>
      <c r="MGU106" s="35"/>
      <c r="MGV106" s="35"/>
      <c r="MGW106" s="35"/>
      <c r="MGX106" s="35"/>
      <c r="MGY106" s="35"/>
      <c r="MGZ106" s="35"/>
      <c r="MHA106" s="35"/>
      <c r="MHB106" s="35"/>
      <c r="MHC106" s="35"/>
      <c r="MHD106" s="35"/>
      <c r="MHE106" s="35"/>
      <c r="MHF106" s="35"/>
      <c r="MHG106" s="35"/>
      <c r="MHH106" s="35"/>
      <c r="MHI106" s="35"/>
      <c r="MHJ106" s="35"/>
      <c r="MHK106" s="35"/>
      <c r="MHL106" s="35"/>
      <c r="MHM106" s="35"/>
      <c r="MHN106" s="35"/>
      <c r="MHO106" s="35"/>
      <c r="MHP106" s="35"/>
      <c r="MHQ106" s="35"/>
      <c r="MHR106" s="35"/>
      <c r="MHS106" s="35"/>
      <c r="MHT106" s="35"/>
      <c r="MHU106" s="35"/>
      <c r="MHV106" s="35"/>
      <c r="MHW106" s="35"/>
      <c r="MHX106" s="35"/>
      <c r="MHY106" s="35"/>
      <c r="MHZ106" s="35"/>
      <c r="MIA106" s="35"/>
      <c r="MIB106" s="35"/>
      <c r="MIC106" s="35"/>
      <c r="MID106" s="35"/>
      <c r="MIE106" s="35"/>
      <c r="MIF106" s="35"/>
      <c r="MIG106" s="35"/>
      <c r="MIH106" s="35"/>
      <c r="MII106" s="35"/>
      <c r="MIJ106" s="35"/>
      <c r="MIK106" s="35"/>
      <c r="MIL106" s="35"/>
      <c r="MIM106" s="35"/>
      <c r="MIN106" s="35"/>
      <c r="MIO106" s="35"/>
      <c r="MIP106" s="35"/>
      <c r="MIQ106" s="35"/>
      <c r="MIR106" s="35"/>
      <c r="MIS106" s="35"/>
      <c r="MIT106" s="35"/>
      <c r="MIU106" s="35"/>
      <c r="MIV106" s="35"/>
      <c r="MIW106" s="35"/>
      <c r="MIX106" s="35"/>
      <c r="MIY106" s="35"/>
      <c r="MIZ106" s="35"/>
      <c r="MJA106" s="35"/>
      <c r="MJB106" s="35"/>
      <c r="MJC106" s="35"/>
      <c r="MJD106" s="35"/>
      <c r="MJE106" s="35"/>
      <c r="MJF106" s="35"/>
      <c r="MJG106" s="35"/>
      <c r="MJH106" s="35"/>
      <c r="MJI106" s="35"/>
      <c r="MJJ106" s="35"/>
      <c r="MJK106" s="35"/>
      <c r="MJL106" s="35"/>
      <c r="MJM106" s="35"/>
      <c r="MJN106" s="35"/>
      <c r="MJO106" s="35"/>
      <c r="MJP106" s="35"/>
      <c r="MJQ106" s="35"/>
      <c r="MJR106" s="35"/>
      <c r="MJS106" s="35"/>
      <c r="MJT106" s="35"/>
      <c r="MJU106" s="35"/>
      <c r="MJV106" s="35"/>
      <c r="MJW106" s="35"/>
      <c r="MJX106" s="35"/>
      <c r="MJY106" s="35"/>
      <c r="MJZ106" s="35"/>
      <c r="MKA106" s="35"/>
      <c r="MKB106" s="35"/>
      <c r="MKC106" s="35"/>
      <c r="MKD106" s="35"/>
      <c r="MKE106" s="35"/>
      <c r="MKF106" s="35"/>
      <c r="MKG106" s="35"/>
      <c r="MKH106" s="35"/>
      <c r="MKI106" s="35"/>
      <c r="MKJ106" s="35"/>
      <c r="MKK106" s="35"/>
      <c r="MKL106" s="35"/>
      <c r="MKM106" s="35"/>
      <c r="MKN106" s="35"/>
      <c r="MKO106" s="35"/>
      <c r="MKP106" s="35"/>
      <c r="MKQ106" s="35"/>
      <c r="MKR106" s="35"/>
      <c r="MKS106" s="35"/>
      <c r="MKT106" s="35"/>
      <c r="MKU106" s="35"/>
      <c r="MKV106" s="35"/>
      <c r="MKW106" s="35"/>
      <c r="MKX106" s="35"/>
      <c r="MKY106" s="35"/>
      <c r="MKZ106" s="35"/>
      <c r="MLA106" s="35"/>
      <c r="MLB106" s="35"/>
      <c r="MLC106" s="35"/>
      <c r="MLD106" s="35"/>
      <c r="MLE106" s="35"/>
      <c r="MLF106" s="35"/>
      <c r="MLG106" s="35"/>
      <c r="MLH106" s="35"/>
      <c r="MLI106" s="35"/>
      <c r="MLJ106" s="35"/>
      <c r="MLK106" s="35"/>
      <c r="MLL106" s="35"/>
      <c r="MLM106" s="35"/>
      <c r="MLN106" s="35"/>
      <c r="MLO106" s="35"/>
      <c r="MLP106" s="35"/>
      <c r="MLQ106" s="35"/>
      <c r="MLR106" s="35"/>
      <c r="MLS106" s="35"/>
      <c r="MLT106" s="35"/>
      <c r="MLU106" s="35"/>
      <c r="MLV106" s="35"/>
      <c r="MLW106" s="35"/>
      <c r="MLX106" s="35"/>
      <c r="MLY106" s="35"/>
      <c r="MLZ106" s="35"/>
      <c r="MMA106" s="35"/>
      <c r="MMB106" s="35"/>
      <c r="MMC106" s="35"/>
      <c r="MMD106" s="35"/>
      <c r="MME106" s="35"/>
      <c r="MMF106" s="35"/>
      <c r="MMG106" s="35"/>
      <c r="MMH106" s="35"/>
      <c r="MMI106" s="35"/>
      <c r="MMJ106" s="35"/>
      <c r="MMK106" s="35"/>
      <c r="MML106" s="35"/>
      <c r="MMM106" s="35"/>
      <c r="MMN106" s="35"/>
      <c r="MMO106" s="35"/>
      <c r="MMP106" s="35"/>
      <c r="MMQ106" s="35"/>
      <c r="MMR106" s="35"/>
      <c r="MMS106" s="35"/>
      <c r="MMT106" s="35"/>
      <c r="MMU106" s="35"/>
      <c r="MMV106" s="35"/>
      <c r="MMW106" s="35"/>
      <c r="MMX106" s="35"/>
      <c r="MMY106" s="35"/>
      <c r="MMZ106" s="35"/>
      <c r="MNA106" s="35"/>
      <c r="MNB106" s="35"/>
      <c r="MNC106" s="35"/>
      <c r="MND106" s="35"/>
      <c r="MNE106" s="35"/>
      <c r="MNF106" s="35"/>
      <c r="MNG106" s="35"/>
      <c r="MNH106" s="35"/>
      <c r="MNI106" s="35"/>
      <c r="MNJ106" s="35"/>
      <c r="MNK106" s="35"/>
      <c r="MNL106" s="35"/>
      <c r="MNM106" s="35"/>
      <c r="MNN106" s="35"/>
      <c r="MNO106" s="35"/>
      <c r="MNP106" s="35"/>
      <c r="MNQ106" s="35"/>
      <c r="MNR106" s="35"/>
      <c r="MNS106" s="35"/>
      <c r="MNT106" s="35"/>
      <c r="MNU106" s="35"/>
      <c r="MNV106" s="35"/>
      <c r="MNW106" s="35"/>
      <c r="MNX106" s="35"/>
      <c r="MNY106" s="35"/>
      <c r="MNZ106" s="35"/>
      <c r="MOA106" s="35"/>
      <c r="MOB106" s="35"/>
      <c r="MOC106" s="35"/>
      <c r="MOD106" s="35"/>
      <c r="MOE106" s="35"/>
      <c r="MOF106" s="35"/>
      <c r="MOG106" s="35"/>
      <c r="MOH106" s="35"/>
      <c r="MOO106" s="35"/>
      <c r="MOP106" s="35"/>
      <c r="MOQ106" s="35"/>
      <c r="MOR106" s="35"/>
      <c r="MOS106" s="35"/>
      <c r="MOT106" s="35"/>
      <c r="MOU106" s="35"/>
      <c r="MOV106" s="35"/>
      <c r="MOW106" s="35"/>
      <c r="MOX106" s="35"/>
      <c r="MOY106" s="35"/>
      <c r="MOZ106" s="35"/>
      <c r="MPA106" s="35"/>
      <c r="MPB106" s="35"/>
      <c r="MPC106" s="35"/>
      <c r="MPD106" s="35"/>
      <c r="MPE106" s="35"/>
      <c r="MPF106" s="35"/>
      <c r="MPG106" s="35"/>
      <c r="MPH106" s="35"/>
      <c r="MPI106" s="35"/>
      <c r="MPJ106" s="35"/>
      <c r="MPK106" s="35"/>
      <c r="MPL106" s="35"/>
      <c r="MPM106" s="35"/>
      <c r="MPN106" s="35"/>
      <c r="MPO106" s="35"/>
      <c r="MPP106" s="35"/>
      <c r="MPQ106" s="35"/>
      <c r="MPR106" s="35"/>
      <c r="MPS106" s="35"/>
      <c r="MPT106" s="35"/>
      <c r="MPU106" s="35"/>
      <c r="MPV106" s="35"/>
      <c r="MPW106" s="35"/>
      <c r="MPX106" s="35"/>
      <c r="MPY106" s="35"/>
      <c r="MPZ106" s="35"/>
      <c r="MQA106" s="35"/>
      <c r="MQB106" s="35"/>
      <c r="MQC106" s="35"/>
      <c r="MQD106" s="35"/>
      <c r="MQE106" s="35"/>
      <c r="MQF106" s="35"/>
      <c r="MQG106" s="35"/>
      <c r="MQH106" s="35"/>
      <c r="MQI106" s="35"/>
      <c r="MQJ106" s="35"/>
      <c r="MQK106" s="35"/>
      <c r="MQL106" s="35"/>
      <c r="MQM106" s="35"/>
      <c r="MQN106" s="35"/>
      <c r="MQO106" s="35"/>
      <c r="MQP106" s="35"/>
      <c r="MQQ106" s="35"/>
      <c r="MQR106" s="35"/>
      <c r="MQS106" s="35"/>
      <c r="MQT106" s="35"/>
      <c r="MQU106" s="35"/>
      <c r="MQV106" s="35"/>
      <c r="MQW106" s="35"/>
      <c r="MQX106" s="35"/>
      <c r="MQY106" s="35"/>
      <c r="MQZ106" s="35"/>
      <c r="MRA106" s="35"/>
      <c r="MRB106" s="35"/>
      <c r="MRC106" s="35"/>
      <c r="MRD106" s="35"/>
      <c r="MRE106" s="35"/>
      <c r="MRF106" s="35"/>
      <c r="MRG106" s="35"/>
      <c r="MRH106" s="35"/>
      <c r="MRI106" s="35"/>
      <c r="MRJ106" s="35"/>
      <c r="MRK106" s="35"/>
      <c r="MRL106" s="35"/>
      <c r="MRM106" s="35"/>
      <c r="MRN106" s="35"/>
      <c r="MRO106" s="35"/>
      <c r="MRP106" s="35"/>
      <c r="MRQ106" s="35"/>
      <c r="MRR106" s="35"/>
      <c r="MRS106" s="35"/>
      <c r="MRT106" s="35"/>
      <c r="MRU106" s="35"/>
      <c r="MRV106" s="35"/>
      <c r="MRW106" s="35"/>
      <c r="MRX106" s="35"/>
      <c r="MRY106" s="35"/>
      <c r="MRZ106" s="35"/>
      <c r="MSA106" s="35"/>
      <c r="MSB106" s="35"/>
      <c r="MSC106" s="35"/>
      <c r="MSD106" s="35"/>
      <c r="MSE106" s="35"/>
      <c r="MSF106" s="35"/>
      <c r="MSG106" s="35"/>
      <c r="MSH106" s="35"/>
      <c r="MSI106" s="35"/>
      <c r="MSJ106" s="35"/>
      <c r="MSK106" s="35"/>
      <c r="MSL106" s="35"/>
      <c r="MSM106" s="35"/>
      <c r="MSN106" s="35"/>
      <c r="MSO106" s="35"/>
      <c r="MSP106" s="35"/>
      <c r="MSQ106" s="35"/>
      <c r="MSR106" s="35"/>
      <c r="MSS106" s="35"/>
      <c r="MST106" s="35"/>
      <c r="MSU106" s="35"/>
      <c r="MSV106" s="35"/>
      <c r="MSW106" s="35"/>
      <c r="MSX106" s="35"/>
      <c r="MSY106" s="35"/>
      <c r="MSZ106" s="35"/>
      <c r="MTA106" s="35"/>
      <c r="MTB106" s="35"/>
      <c r="MTC106" s="35"/>
      <c r="MTD106" s="35"/>
      <c r="MTE106" s="35"/>
      <c r="MTF106" s="35"/>
      <c r="MTG106" s="35"/>
      <c r="MTH106" s="35"/>
      <c r="MTI106" s="35"/>
      <c r="MTJ106" s="35"/>
      <c r="MTK106" s="35"/>
      <c r="MTL106" s="35"/>
      <c r="MTM106" s="35"/>
      <c r="MTN106" s="35"/>
      <c r="MTO106" s="35"/>
      <c r="MTP106" s="35"/>
      <c r="MTQ106" s="35"/>
      <c r="MTR106" s="35"/>
      <c r="MTS106" s="35"/>
      <c r="MTT106" s="35"/>
      <c r="MTU106" s="35"/>
      <c r="MTV106" s="35"/>
      <c r="MTW106" s="35"/>
      <c r="MTX106" s="35"/>
      <c r="MTY106" s="35"/>
      <c r="MTZ106" s="35"/>
      <c r="MUA106" s="35"/>
      <c r="MUB106" s="35"/>
      <c r="MUC106" s="35"/>
      <c r="MUD106" s="35"/>
      <c r="MUE106" s="35"/>
      <c r="MUF106" s="35"/>
      <c r="MUG106" s="35"/>
      <c r="MUH106" s="35"/>
      <c r="MUI106" s="35"/>
      <c r="MUJ106" s="35"/>
      <c r="MUK106" s="35"/>
      <c r="MUL106" s="35"/>
      <c r="MUM106" s="35"/>
      <c r="MUN106" s="35"/>
      <c r="MUO106" s="35"/>
      <c r="MUP106" s="35"/>
      <c r="MUQ106" s="35"/>
      <c r="MUR106" s="35"/>
      <c r="MUS106" s="35"/>
      <c r="MUT106" s="35"/>
      <c r="MUU106" s="35"/>
      <c r="MUV106" s="35"/>
      <c r="MUW106" s="35"/>
      <c r="MUX106" s="35"/>
      <c r="MUY106" s="35"/>
      <c r="MUZ106" s="35"/>
      <c r="MVA106" s="35"/>
      <c r="MVB106" s="35"/>
      <c r="MVC106" s="35"/>
      <c r="MVD106" s="35"/>
      <c r="MVE106" s="35"/>
      <c r="MVF106" s="35"/>
      <c r="MVG106" s="35"/>
      <c r="MVH106" s="35"/>
      <c r="MVI106" s="35"/>
      <c r="MVJ106" s="35"/>
      <c r="MVK106" s="35"/>
      <c r="MVL106" s="35"/>
      <c r="MVM106" s="35"/>
      <c r="MVN106" s="35"/>
      <c r="MVO106" s="35"/>
      <c r="MVP106" s="35"/>
      <c r="MVQ106" s="35"/>
      <c r="MVR106" s="35"/>
      <c r="MVS106" s="35"/>
      <c r="MVT106" s="35"/>
      <c r="MVU106" s="35"/>
      <c r="MVV106" s="35"/>
      <c r="MVW106" s="35"/>
      <c r="MVX106" s="35"/>
      <c r="MVY106" s="35"/>
      <c r="MVZ106" s="35"/>
      <c r="MWA106" s="35"/>
      <c r="MWB106" s="35"/>
      <c r="MWC106" s="35"/>
      <c r="MWD106" s="35"/>
      <c r="MWE106" s="35"/>
      <c r="MWF106" s="35"/>
      <c r="MWG106" s="35"/>
      <c r="MWH106" s="35"/>
      <c r="MWI106" s="35"/>
      <c r="MWJ106" s="35"/>
      <c r="MWK106" s="35"/>
      <c r="MWL106" s="35"/>
      <c r="MWM106" s="35"/>
      <c r="MWN106" s="35"/>
      <c r="MWO106" s="35"/>
      <c r="MWP106" s="35"/>
      <c r="MWQ106" s="35"/>
      <c r="MWR106" s="35"/>
      <c r="MWS106" s="35"/>
      <c r="MWT106" s="35"/>
      <c r="MWU106" s="35"/>
      <c r="MWV106" s="35"/>
      <c r="MWW106" s="35"/>
      <c r="MWX106" s="35"/>
      <c r="MWY106" s="35"/>
      <c r="MWZ106" s="35"/>
      <c r="MXA106" s="35"/>
      <c r="MXB106" s="35"/>
      <c r="MXC106" s="35"/>
      <c r="MXD106" s="35"/>
      <c r="MXE106" s="35"/>
      <c r="MXF106" s="35"/>
      <c r="MXG106" s="35"/>
      <c r="MXH106" s="35"/>
      <c r="MXI106" s="35"/>
      <c r="MXJ106" s="35"/>
      <c r="MXK106" s="35"/>
      <c r="MXL106" s="35"/>
      <c r="MXM106" s="35"/>
      <c r="MXN106" s="35"/>
      <c r="MXO106" s="35"/>
      <c r="MXP106" s="35"/>
      <c r="MXQ106" s="35"/>
      <c r="MXR106" s="35"/>
      <c r="MXS106" s="35"/>
      <c r="MXT106" s="35"/>
      <c r="MXU106" s="35"/>
      <c r="MXV106" s="35"/>
      <c r="MXW106" s="35"/>
      <c r="MXX106" s="35"/>
      <c r="MXY106" s="35"/>
      <c r="MXZ106" s="35"/>
      <c r="MYA106" s="35"/>
      <c r="MYB106" s="35"/>
      <c r="MYC106" s="35"/>
      <c r="MYD106" s="35"/>
      <c r="MYK106" s="35"/>
      <c r="MYL106" s="35"/>
      <c r="MYM106" s="35"/>
      <c r="MYN106" s="35"/>
      <c r="MYO106" s="35"/>
      <c r="MYP106" s="35"/>
      <c r="MYQ106" s="35"/>
      <c r="MYR106" s="35"/>
      <c r="MYS106" s="35"/>
      <c r="MYT106" s="35"/>
      <c r="MYU106" s="35"/>
      <c r="MYV106" s="35"/>
      <c r="MYW106" s="35"/>
      <c r="MYX106" s="35"/>
      <c r="MYY106" s="35"/>
      <c r="MYZ106" s="35"/>
      <c r="MZA106" s="35"/>
      <c r="MZB106" s="35"/>
      <c r="MZC106" s="35"/>
      <c r="MZD106" s="35"/>
      <c r="MZE106" s="35"/>
      <c r="MZF106" s="35"/>
      <c r="MZG106" s="35"/>
      <c r="MZH106" s="35"/>
      <c r="MZI106" s="35"/>
      <c r="MZJ106" s="35"/>
      <c r="MZK106" s="35"/>
      <c r="MZL106" s="35"/>
      <c r="MZM106" s="35"/>
      <c r="MZN106" s="35"/>
      <c r="MZO106" s="35"/>
      <c r="MZP106" s="35"/>
      <c r="MZQ106" s="35"/>
      <c r="MZR106" s="35"/>
      <c r="MZS106" s="35"/>
      <c r="MZT106" s="35"/>
      <c r="MZU106" s="35"/>
      <c r="MZV106" s="35"/>
      <c r="MZW106" s="35"/>
      <c r="MZX106" s="35"/>
      <c r="MZY106" s="35"/>
      <c r="MZZ106" s="35"/>
      <c r="NAA106" s="35"/>
      <c r="NAB106" s="35"/>
      <c r="NAC106" s="35"/>
      <c r="NAD106" s="35"/>
      <c r="NAE106" s="35"/>
      <c r="NAF106" s="35"/>
      <c r="NAG106" s="35"/>
      <c r="NAH106" s="35"/>
      <c r="NAI106" s="35"/>
      <c r="NAJ106" s="35"/>
      <c r="NAK106" s="35"/>
      <c r="NAL106" s="35"/>
      <c r="NAM106" s="35"/>
      <c r="NAN106" s="35"/>
      <c r="NAO106" s="35"/>
      <c r="NAP106" s="35"/>
      <c r="NAQ106" s="35"/>
      <c r="NAR106" s="35"/>
      <c r="NAS106" s="35"/>
      <c r="NAT106" s="35"/>
      <c r="NAU106" s="35"/>
      <c r="NAV106" s="35"/>
      <c r="NAW106" s="35"/>
      <c r="NAX106" s="35"/>
      <c r="NAY106" s="35"/>
      <c r="NAZ106" s="35"/>
      <c r="NBA106" s="35"/>
      <c r="NBB106" s="35"/>
      <c r="NBC106" s="35"/>
      <c r="NBD106" s="35"/>
      <c r="NBE106" s="35"/>
      <c r="NBF106" s="35"/>
      <c r="NBG106" s="35"/>
      <c r="NBH106" s="35"/>
      <c r="NBI106" s="35"/>
      <c r="NBJ106" s="35"/>
      <c r="NBK106" s="35"/>
      <c r="NBL106" s="35"/>
      <c r="NBM106" s="35"/>
      <c r="NBN106" s="35"/>
      <c r="NBO106" s="35"/>
      <c r="NBP106" s="35"/>
      <c r="NBQ106" s="35"/>
      <c r="NBR106" s="35"/>
      <c r="NBS106" s="35"/>
      <c r="NBT106" s="35"/>
      <c r="NBU106" s="35"/>
      <c r="NBV106" s="35"/>
      <c r="NBW106" s="35"/>
      <c r="NBX106" s="35"/>
      <c r="NBY106" s="35"/>
      <c r="NBZ106" s="35"/>
      <c r="NCA106" s="35"/>
      <c r="NCB106" s="35"/>
      <c r="NCC106" s="35"/>
      <c r="NCD106" s="35"/>
      <c r="NCE106" s="35"/>
      <c r="NCF106" s="35"/>
      <c r="NCG106" s="35"/>
      <c r="NCH106" s="35"/>
      <c r="NCI106" s="35"/>
      <c r="NCJ106" s="35"/>
      <c r="NCK106" s="35"/>
      <c r="NCL106" s="35"/>
      <c r="NCM106" s="35"/>
      <c r="NCN106" s="35"/>
      <c r="NCO106" s="35"/>
      <c r="NCP106" s="35"/>
      <c r="NCQ106" s="35"/>
      <c r="NCR106" s="35"/>
      <c r="NCS106" s="35"/>
      <c r="NCT106" s="35"/>
      <c r="NCU106" s="35"/>
      <c r="NCV106" s="35"/>
      <c r="NCW106" s="35"/>
      <c r="NCX106" s="35"/>
      <c r="NCY106" s="35"/>
      <c r="NCZ106" s="35"/>
      <c r="NDA106" s="35"/>
      <c r="NDB106" s="35"/>
      <c r="NDC106" s="35"/>
      <c r="NDD106" s="35"/>
      <c r="NDE106" s="35"/>
      <c r="NDF106" s="35"/>
      <c r="NDG106" s="35"/>
      <c r="NDH106" s="35"/>
      <c r="NDI106" s="35"/>
      <c r="NDJ106" s="35"/>
      <c r="NDK106" s="35"/>
      <c r="NDL106" s="35"/>
      <c r="NDM106" s="35"/>
      <c r="NDN106" s="35"/>
      <c r="NDO106" s="35"/>
      <c r="NDP106" s="35"/>
      <c r="NDQ106" s="35"/>
      <c r="NDR106" s="35"/>
      <c r="NDS106" s="35"/>
      <c r="NDT106" s="35"/>
      <c r="NDU106" s="35"/>
      <c r="NDV106" s="35"/>
      <c r="NDW106" s="35"/>
      <c r="NDX106" s="35"/>
      <c r="NDY106" s="35"/>
      <c r="NDZ106" s="35"/>
      <c r="NEA106" s="35"/>
      <c r="NEB106" s="35"/>
      <c r="NEC106" s="35"/>
      <c r="NED106" s="35"/>
      <c r="NEE106" s="35"/>
      <c r="NEF106" s="35"/>
      <c r="NEG106" s="35"/>
      <c r="NEH106" s="35"/>
      <c r="NEI106" s="35"/>
      <c r="NEJ106" s="35"/>
      <c r="NEK106" s="35"/>
      <c r="NEL106" s="35"/>
      <c r="NEM106" s="35"/>
      <c r="NEN106" s="35"/>
      <c r="NEO106" s="35"/>
      <c r="NEP106" s="35"/>
      <c r="NEQ106" s="35"/>
      <c r="NER106" s="35"/>
      <c r="NES106" s="35"/>
      <c r="NET106" s="35"/>
      <c r="NEU106" s="35"/>
      <c r="NEV106" s="35"/>
      <c r="NEW106" s="35"/>
      <c r="NEX106" s="35"/>
      <c r="NEY106" s="35"/>
      <c r="NEZ106" s="35"/>
      <c r="NFA106" s="35"/>
      <c r="NFB106" s="35"/>
      <c r="NFC106" s="35"/>
      <c r="NFD106" s="35"/>
      <c r="NFE106" s="35"/>
      <c r="NFF106" s="35"/>
      <c r="NFG106" s="35"/>
      <c r="NFH106" s="35"/>
      <c r="NFI106" s="35"/>
      <c r="NFJ106" s="35"/>
      <c r="NFK106" s="35"/>
      <c r="NFL106" s="35"/>
      <c r="NFM106" s="35"/>
      <c r="NFN106" s="35"/>
      <c r="NFO106" s="35"/>
      <c r="NFP106" s="35"/>
      <c r="NFQ106" s="35"/>
      <c r="NFR106" s="35"/>
      <c r="NFS106" s="35"/>
      <c r="NFT106" s="35"/>
      <c r="NFU106" s="35"/>
      <c r="NFV106" s="35"/>
      <c r="NFW106" s="35"/>
      <c r="NFX106" s="35"/>
      <c r="NFY106" s="35"/>
      <c r="NFZ106" s="35"/>
      <c r="NGA106" s="35"/>
      <c r="NGB106" s="35"/>
      <c r="NGC106" s="35"/>
      <c r="NGD106" s="35"/>
      <c r="NGE106" s="35"/>
      <c r="NGF106" s="35"/>
      <c r="NGG106" s="35"/>
      <c r="NGH106" s="35"/>
      <c r="NGI106" s="35"/>
      <c r="NGJ106" s="35"/>
      <c r="NGK106" s="35"/>
      <c r="NGL106" s="35"/>
      <c r="NGM106" s="35"/>
      <c r="NGN106" s="35"/>
      <c r="NGO106" s="35"/>
      <c r="NGP106" s="35"/>
      <c r="NGQ106" s="35"/>
      <c r="NGR106" s="35"/>
      <c r="NGS106" s="35"/>
      <c r="NGT106" s="35"/>
      <c r="NGU106" s="35"/>
      <c r="NGV106" s="35"/>
      <c r="NGW106" s="35"/>
      <c r="NGX106" s="35"/>
      <c r="NGY106" s="35"/>
      <c r="NGZ106" s="35"/>
      <c r="NHA106" s="35"/>
      <c r="NHB106" s="35"/>
      <c r="NHC106" s="35"/>
      <c r="NHD106" s="35"/>
      <c r="NHE106" s="35"/>
      <c r="NHF106" s="35"/>
      <c r="NHG106" s="35"/>
      <c r="NHH106" s="35"/>
      <c r="NHI106" s="35"/>
      <c r="NHJ106" s="35"/>
      <c r="NHK106" s="35"/>
      <c r="NHL106" s="35"/>
      <c r="NHM106" s="35"/>
      <c r="NHN106" s="35"/>
      <c r="NHO106" s="35"/>
      <c r="NHP106" s="35"/>
      <c r="NHQ106" s="35"/>
      <c r="NHR106" s="35"/>
      <c r="NHS106" s="35"/>
      <c r="NHT106" s="35"/>
      <c r="NHU106" s="35"/>
      <c r="NHV106" s="35"/>
      <c r="NHW106" s="35"/>
      <c r="NHX106" s="35"/>
      <c r="NHY106" s="35"/>
      <c r="NHZ106" s="35"/>
      <c r="NIG106" s="35"/>
      <c r="NIH106" s="35"/>
      <c r="NII106" s="35"/>
      <c r="NIJ106" s="35"/>
      <c r="NIK106" s="35"/>
      <c r="NIL106" s="35"/>
      <c r="NIM106" s="35"/>
      <c r="NIN106" s="35"/>
      <c r="NIO106" s="35"/>
      <c r="NIP106" s="35"/>
      <c r="NIQ106" s="35"/>
      <c r="NIR106" s="35"/>
      <c r="NIS106" s="35"/>
      <c r="NIT106" s="35"/>
      <c r="NIU106" s="35"/>
      <c r="NIV106" s="35"/>
      <c r="NIW106" s="35"/>
      <c r="NIX106" s="35"/>
      <c r="NIY106" s="35"/>
      <c r="NIZ106" s="35"/>
      <c r="NJA106" s="35"/>
      <c r="NJB106" s="35"/>
      <c r="NJC106" s="35"/>
      <c r="NJD106" s="35"/>
      <c r="NJE106" s="35"/>
      <c r="NJF106" s="35"/>
      <c r="NJG106" s="35"/>
      <c r="NJH106" s="35"/>
      <c r="NJI106" s="35"/>
      <c r="NJJ106" s="35"/>
      <c r="NJK106" s="35"/>
      <c r="NJL106" s="35"/>
      <c r="NJM106" s="35"/>
      <c r="NJN106" s="35"/>
      <c r="NJO106" s="35"/>
      <c r="NJP106" s="35"/>
      <c r="NJQ106" s="35"/>
      <c r="NJR106" s="35"/>
      <c r="NJS106" s="35"/>
      <c r="NJT106" s="35"/>
      <c r="NJU106" s="35"/>
      <c r="NJV106" s="35"/>
      <c r="NJW106" s="35"/>
      <c r="NJX106" s="35"/>
      <c r="NJY106" s="35"/>
      <c r="NJZ106" s="35"/>
      <c r="NKA106" s="35"/>
      <c r="NKB106" s="35"/>
      <c r="NKC106" s="35"/>
      <c r="NKD106" s="35"/>
      <c r="NKE106" s="35"/>
      <c r="NKF106" s="35"/>
      <c r="NKG106" s="35"/>
      <c r="NKH106" s="35"/>
      <c r="NKI106" s="35"/>
      <c r="NKJ106" s="35"/>
      <c r="NKK106" s="35"/>
      <c r="NKL106" s="35"/>
      <c r="NKM106" s="35"/>
      <c r="NKN106" s="35"/>
      <c r="NKO106" s="35"/>
      <c r="NKP106" s="35"/>
      <c r="NKQ106" s="35"/>
      <c r="NKR106" s="35"/>
      <c r="NKS106" s="35"/>
      <c r="NKT106" s="35"/>
      <c r="NKU106" s="35"/>
      <c r="NKV106" s="35"/>
      <c r="NKW106" s="35"/>
      <c r="NKX106" s="35"/>
      <c r="NKY106" s="35"/>
      <c r="NKZ106" s="35"/>
      <c r="NLA106" s="35"/>
      <c r="NLB106" s="35"/>
      <c r="NLC106" s="35"/>
      <c r="NLD106" s="35"/>
      <c r="NLE106" s="35"/>
      <c r="NLF106" s="35"/>
      <c r="NLG106" s="35"/>
      <c r="NLH106" s="35"/>
      <c r="NLI106" s="35"/>
      <c r="NLJ106" s="35"/>
      <c r="NLK106" s="35"/>
      <c r="NLL106" s="35"/>
      <c r="NLM106" s="35"/>
      <c r="NLN106" s="35"/>
      <c r="NLO106" s="35"/>
      <c r="NLP106" s="35"/>
      <c r="NLQ106" s="35"/>
      <c r="NLR106" s="35"/>
      <c r="NLS106" s="35"/>
      <c r="NLT106" s="35"/>
      <c r="NLU106" s="35"/>
      <c r="NLV106" s="35"/>
      <c r="NLW106" s="35"/>
      <c r="NLX106" s="35"/>
      <c r="NLY106" s="35"/>
      <c r="NLZ106" s="35"/>
      <c r="NMA106" s="35"/>
      <c r="NMB106" s="35"/>
      <c r="NMC106" s="35"/>
      <c r="NMD106" s="35"/>
      <c r="NME106" s="35"/>
      <c r="NMF106" s="35"/>
      <c r="NMG106" s="35"/>
      <c r="NMH106" s="35"/>
      <c r="NMI106" s="35"/>
      <c r="NMJ106" s="35"/>
      <c r="NMK106" s="35"/>
      <c r="NML106" s="35"/>
      <c r="NMM106" s="35"/>
      <c r="NMN106" s="35"/>
      <c r="NMO106" s="35"/>
      <c r="NMP106" s="35"/>
      <c r="NMQ106" s="35"/>
      <c r="NMR106" s="35"/>
      <c r="NMS106" s="35"/>
      <c r="NMT106" s="35"/>
      <c r="NMU106" s="35"/>
      <c r="NMV106" s="35"/>
      <c r="NMW106" s="35"/>
      <c r="NMX106" s="35"/>
      <c r="NMY106" s="35"/>
      <c r="NMZ106" s="35"/>
      <c r="NNA106" s="35"/>
      <c r="NNB106" s="35"/>
      <c r="NNC106" s="35"/>
      <c r="NND106" s="35"/>
      <c r="NNE106" s="35"/>
      <c r="NNF106" s="35"/>
      <c r="NNG106" s="35"/>
      <c r="NNH106" s="35"/>
      <c r="NNI106" s="35"/>
      <c r="NNJ106" s="35"/>
      <c r="NNK106" s="35"/>
      <c r="NNL106" s="35"/>
      <c r="NNM106" s="35"/>
      <c r="NNN106" s="35"/>
      <c r="NNO106" s="35"/>
      <c r="NNP106" s="35"/>
      <c r="NNQ106" s="35"/>
      <c r="NNR106" s="35"/>
      <c r="NNS106" s="35"/>
      <c r="NNT106" s="35"/>
      <c r="NNU106" s="35"/>
      <c r="NNV106" s="35"/>
      <c r="NNW106" s="35"/>
      <c r="NNX106" s="35"/>
      <c r="NNY106" s="35"/>
      <c r="NNZ106" s="35"/>
      <c r="NOA106" s="35"/>
      <c r="NOB106" s="35"/>
      <c r="NOC106" s="35"/>
      <c r="NOD106" s="35"/>
      <c r="NOE106" s="35"/>
      <c r="NOF106" s="35"/>
      <c r="NOG106" s="35"/>
      <c r="NOH106" s="35"/>
      <c r="NOI106" s="35"/>
      <c r="NOJ106" s="35"/>
      <c r="NOK106" s="35"/>
      <c r="NOL106" s="35"/>
      <c r="NOM106" s="35"/>
      <c r="NON106" s="35"/>
      <c r="NOO106" s="35"/>
      <c r="NOP106" s="35"/>
      <c r="NOQ106" s="35"/>
      <c r="NOR106" s="35"/>
      <c r="NOS106" s="35"/>
      <c r="NOT106" s="35"/>
      <c r="NOU106" s="35"/>
      <c r="NOV106" s="35"/>
      <c r="NOW106" s="35"/>
      <c r="NOX106" s="35"/>
      <c r="NOY106" s="35"/>
      <c r="NOZ106" s="35"/>
      <c r="NPA106" s="35"/>
      <c r="NPB106" s="35"/>
      <c r="NPC106" s="35"/>
      <c r="NPD106" s="35"/>
      <c r="NPE106" s="35"/>
      <c r="NPF106" s="35"/>
      <c r="NPG106" s="35"/>
      <c r="NPH106" s="35"/>
      <c r="NPI106" s="35"/>
      <c r="NPJ106" s="35"/>
      <c r="NPK106" s="35"/>
      <c r="NPL106" s="35"/>
      <c r="NPM106" s="35"/>
      <c r="NPN106" s="35"/>
      <c r="NPO106" s="35"/>
      <c r="NPP106" s="35"/>
      <c r="NPQ106" s="35"/>
      <c r="NPR106" s="35"/>
      <c r="NPS106" s="35"/>
      <c r="NPT106" s="35"/>
      <c r="NPU106" s="35"/>
      <c r="NPV106" s="35"/>
      <c r="NPW106" s="35"/>
      <c r="NPX106" s="35"/>
      <c r="NPY106" s="35"/>
      <c r="NPZ106" s="35"/>
      <c r="NQA106" s="35"/>
      <c r="NQB106" s="35"/>
      <c r="NQC106" s="35"/>
      <c r="NQD106" s="35"/>
      <c r="NQE106" s="35"/>
      <c r="NQF106" s="35"/>
      <c r="NQG106" s="35"/>
      <c r="NQH106" s="35"/>
      <c r="NQI106" s="35"/>
      <c r="NQJ106" s="35"/>
      <c r="NQK106" s="35"/>
      <c r="NQL106" s="35"/>
      <c r="NQM106" s="35"/>
      <c r="NQN106" s="35"/>
      <c r="NQO106" s="35"/>
      <c r="NQP106" s="35"/>
      <c r="NQQ106" s="35"/>
      <c r="NQR106" s="35"/>
      <c r="NQS106" s="35"/>
      <c r="NQT106" s="35"/>
      <c r="NQU106" s="35"/>
      <c r="NQV106" s="35"/>
      <c r="NQW106" s="35"/>
      <c r="NQX106" s="35"/>
      <c r="NQY106" s="35"/>
      <c r="NQZ106" s="35"/>
      <c r="NRA106" s="35"/>
      <c r="NRB106" s="35"/>
      <c r="NRC106" s="35"/>
      <c r="NRD106" s="35"/>
      <c r="NRE106" s="35"/>
      <c r="NRF106" s="35"/>
      <c r="NRG106" s="35"/>
      <c r="NRH106" s="35"/>
      <c r="NRI106" s="35"/>
      <c r="NRJ106" s="35"/>
      <c r="NRK106" s="35"/>
      <c r="NRL106" s="35"/>
      <c r="NRM106" s="35"/>
      <c r="NRN106" s="35"/>
      <c r="NRO106" s="35"/>
      <c r="NRP106" s="35"/>
      <c r="NRQ106" s="35"/>
      <c r="NRR106" s="35"/>
      <c r="NRS106" s="35"/>
      <c r="NRT106" s="35"/>
      <c r="NRU106" s="35"/>
      <c r="NRV106" s="35"/>
      <c r="NSC106" s="35"/>
      <c r="NSD106" s="35"/>
      <c r="NSE106" s="35"/>
      <c r="NSF106" s="35"/>
      <c r="NSG106" s="35"/>
      <c r="NSH106" s="35"/>
      <c r="NSI106" s="35"/>
      <c r="NSJ106" s="35"/>
      <c r="NSK106" s="35"/>
      <c r="NSL106" s="35"/>
      <c r="NSM106" s="35"/>
      <c r="NSN106" s="35"/>
      <c r="NSO106" s="35"/>
      <c r="NSP106" s="35"/>
      <c r="NSQ106" s="35"/>
      <c r="NSR106" s="35"/>
      <c r="NSS106" s="35"/>
      <c r="NST106" s="35"/>
      <c r="NSU106" s="35"/>
      <c r="NSV106" s="35"/>
      <c r="NSW106" s="35"/>
      <c r="NSX106" s="35"/>
      <c r="NSY106" s="35"/>
      <c r="NSZ106" s="35"/>
      <c r="NTA106" s="35"/>
      <c r="NTB106" s="35"/>
      <c r="NTC106" s="35"/>
      <c r="NTD106" s="35"/>
      <c r="NTE106" s="35"/>
      <c r="NTF106" s="35"/>
      <c r="NTG106" s="35"/>
      <c r="NTH106" s="35"/>
      <c r="NTI106" s="35"/>
      <c r="NTJ106" s="35"/>
      <c r="NTK106" s="35"/>
      <c r="NTL106" s="35"/>
      <c r="NTM106" s="35"/>
      <c r="NTN106" s="35"/>
      <c r="NTO106" s="35"/>
      <c r="NTP106" s="35"/>
      <c r="NTQ106" s="35"/>
      <c r="NTR106" s="35"/>
      <c r="NTS106" s="35"/>
      <c r="NTT106" s="35"/>
      <c r="NTU106" s="35"/>
      <c r="NTV106" s="35"/>
      <c r="NTW106" s="35"/>
      <c r="NTX106" s="35"/>
      <c r="NTY106" s="35"/>
      <c r="NTZ106" s="35"/>
      <c r="NUA106" s="35"/>
      <c r="NUB106" s="35"/>
      <c r="NUC106" s="35"/>
      <c r="NUD106" s="35"/>
      <c r="NUE106" s="35"/>
      <c r="NUF106" s="35"/>
      <c r="NUG106" s="35"/>
      <c r="NUH106" s="35"/>
      <c r="NUI106" s="35"/>
      <c r="NUJ106" s="35"/>
      <c r="NUK106" s="35"/>
      <c r="NUL106" s="35"/>
      <c r="NUM106" s="35"/>
      <c r="NUN106" s="35"/>
      <c r="NUO106" s="35"/>
      <c r="NUP106" s="35"/>
      <c r="NUQ106" s="35"/>
      <c r="NUR106" s="35"/>
      <c r="NUS106" s="35"/>
      <c r="NUT106" s="35"/>
      <c r="NUU106" s="35"/>
      <c r="NUV106" s="35"/>
      <c r="NUW106" s="35"/>
      <c r="NUX106" s="35"/>
      <c r="NUY106" s="35"/>
      <c r="NUZ106" s="35"/>
      <c r="NVA106" s="35"/>
      <c r="NVB106" s="35"/>
      <c r="NVC106" s="35"/>
      <c r="NVD106" s="35"/>
      <c r="NVE106" s="35"/>
      <c r="NVF106" s="35"/>
      <c r="NVG106" s="35"/>
      <c r="NVH106" s="35"/>
      <c r="NVI106" s="35"/>
      <c r="NVJ106" s="35"/>
      <c r="NVK106" s="35"/>
      <c r="NVL106" s="35"/>
      <c r="NVM106" s="35"/>
      <c r="NVN106" s="35"/>
      <c r="NVO106" s="35"/>
      <c r="NVP106" s="35"/>
      <c r="NVQ106" s="35"/>
      <c r="NVR106" s="35"/>
      <c r="NVS106" s="35"/>
      <c r="NVT106" s="35"/>
      <c r="NVU106" s="35"/>
      <c r="NVV106" s="35"/>
      <c r="NVW106" s="35"/>
      <c r="NVX106" s="35"/>
      <c r="NVY106" s="35"/>
      <c r="NVZ106" s="35"/>
      <c r="NWA106" s="35"/>
      <c r="NWB106" s="35"/>
      <c r="NWC106" s="35"/>
      <c r="NWD106" s="35"/>
      <c r="NWE106" s="35"/>
      <c r="NWF106" s="35"/>
      <c r="NWG106" s="35"/>
      <c r="NWH106" s="35"/>
      <c r="NWI106" s="35"/>
      <c r="NWJ106" s="35"/>
      <c r="NWK106" s="35"/>
      <c r="NWL106" s="35"/>
      <c r="NWM106" s="35"/>
      <c r="NWN106" s="35"/>
      <c r="NWO106" s="35"/>
      <c r="NWP106" s="35"/>
      <c r="NWQ106" s="35"/>
      <c r="NWR106" s="35"/>
      <c r="NWS106" s="35"/>
      <c r="NWT106" s="35"/>
      <c r="NWU106" s="35"/>
      <c r="NWV106" s="35"/>
      <c r="NWW106" s="35"/>
      <c r="NWX106" s="35"/>
      <c r="NWY106" s="35"/>
      <c r="NWZ106" s="35"/>
      <c r="NXA106" s="35"/>
      <c r="NXB106" s="35"/>
      <c r="NXC106" s="35"/>
      <c r="NXD106" s="35"/>
      <c r="NXE106" s="35"/>
      <c r="NXF106" s="35"/>
      <c r="NXG106" s="35"/>
      <c r="NXH106" s="35"/>
      <c r="NXI106" s="35"/>
      <c r="NXJ106" s="35"/>
      <c r="NXK106" s="35"/>
      <c r="NXL106" s="35"/>
      <c r="NXM106" s="35"/>
      <c r="NXN106" s="35"/>
      <c r="NXO106" s="35"/>
      <c r="NXP106" s="35"/>
      <c r="NXQ106" s="35"/>
      <c r="NXR106" s="35"/>
      <c r="NXS106" s="35"/>
      <c r="NXT106" s="35"/>
      <c r="NXU106" s="35"/>
      <c r="NXV106" s="35"/>
      <c r="NXW106" s="35"/>
      <c r="NXX106" s="35"/>
      <c r="NXY106" s="35"/>
      <c r="NXZ106" s="35"/>
      <c r="NYA106" s="35"/>
      <c r="NYB106" s="35"/>
      <c r="NYC106" s="35"/>
      <c r="NYD106" s="35"/>
      <c r="NYE106" s="35"/>
      <c r="NYF106" s="35"/>
      <c r="NYG106" s="35"/>
      <c r="NYH106" s="35"/>
      <c r="NYI106" s="35"/>
      <c r="NYJ106" s="35"/>
      <c r="NYK106" s="35"/>
      <c r="NYL106" s="35"/>
      <c r="NYM106" s="35"/>
      <c r="NYN106" s="35"/>
      <c r="NYO106" s="35"/>
      <c r="NYP106" s="35"/>
      <c r="NYQ106" s="35"/>
      <c r="NYR106" s="35"/>
      <c r="NYS106" s="35"/>
      <c r="NYT106" s="35"/>
      <c r="NYU106" s="35"/>
      <c r="NYV106" s="35"/>
      <c r="NYW106" s="35"/>
      <c r="NYX106" s="35"/>
      <c r="NYY106" s="35"/>
      <c r="NYZ106" s="35"/>
      <c r="NZA106" s="35"/>
      <c r="NZB106" s="35"/>
      <c r="NZC106" s="35"/>
      <c r="NZD106" s="35"/>
      <c r="NZE106" s="35"/>
      <c r="NZF106" s="35"/>
      <c r="NZG106" s="35"/>
      <c r="NZH106" s="35"/>
      <c r="NZI106" s="35"/>
      <c r="NZJ106" s="35"/>
      <c r="NZK106" s="35"/>
      <c r="NZL106" s="35"/>
      <c r="NZM106" s="35"/>
      <c r="NZN106" s="35"/>
      <c r="NZO106" s="35"/>
      <c r="NZP106" s="35"/>
      <c r="NZQ106" s="35"/>
      <c r="NZR106" s="35"/>
      <c r="NZS106" s="35"/>
      <c r="NZT106" s="35"/>
      <c r="NZU106" s="35"/>
      <c r="NZV106" s="35"/>
      <c r="NZW106" s="35"/>
      <c r="NZX106" s="35"/>
      <c r="NZY106" s="35"/>
      <c r="NZZ106" s="35"/>
      <c r="OAA106" s="35"/>
      <c r="OAB106" s="35"/>
      <c r="OAC106" s="35"/>
      <c r="OAD106" s="35"/>
      <c r="OAE106" s="35"/>
      <c r="OAF106" s="35"/>
      <c r="OAG106" s="35"/>
      <c r="OAH106" s="35"/>
      <c r="OAI106" s="35"/>
      <c r="OAJ106" s="35"/>
      <c r="OAK106" s="35"/>
      <c r="OAL106" s="35"/>
      <c r="OAM106" s="35"/>
      <c r="OAN106" s="35"/>
      <c r="OAO106" s="35"/>
      <c r="OAP106" s="35"/>
      <c r="OAQ106" s="35"/>
      <c r="OAR106" s="35"/>
      <c r="OAS106" s="35"/>
      <c r="OAT106" s="35"/>
      <c r="OAU106" s="35"/>
      <c r="OAV106" s="35"/>
      <c r="OAW106" s="35"/>
      <c r="OAX106" s="35"/>
      <c r="OAY106" s="35"/>
      <c r="OAZ106" s="35"/>
      <c r="OBA106" s="35"/>
      <c r="OBB106" s="35"/>
      <c r="OBC106" s="35"/>
      <c r="OBD106" s="35"/>
      <c r="OBE106" s="35"/>
      <c r="OBF106" s="35"/>
      <c r="OBG106" s="35"/>
      <c r="OBH106" s="35"/>
      <c r="OBI106" s="35"/>
      <c r="OBJ106" s="35"/>
      <c r="OBK106" s="35"/>
      <c r="OBL106" s="35"/>
      <c r="OBM106" s="35"/>
      <c r="OBN106" s="35"/>
      <c r="OBO106" s="35"/>
      <c r="OBP106" s="35"/>
      <c r="OBQ106" s="35"/>
      <c r="OBR106" s="35"/>
      <c r="OBY106" s="35"/>
      <c r="OBZ106" s="35"/>
      <c r="OCA106" s="35"/>
      <c r="OCB106" s="35"/>
      <c r="OCC106" s="35"/>
      <c r="OCD106" s="35"/>
      <c r="OCE106" s="35"/>
      <c r="OCF106" s="35"/>
      <c r="OCG106" s="35"/>
      <c r="OCH106" s="35"/>
      <c r="OCI106" s="35"/>
      <c r="OCJ106" s="35"/>
      <c r="OCK106" s="35"/>
      <c r="OCL106" s="35"/>
      <c r="OCM106" s="35"/>
      <c r="OCN106" s="35"/>
      <c r="OCO106" s="35"/>
      <c r="OCP106" s="35"/>
      <c r="OCQ106" s="35"/>
      <c r="OCR106" s="35"/>
      <c r="OCS106" s="35"/>
      <c r="OCT106" s="35"/>
      <c r="OCU106" s="35"/>
      <c r="OCV106" s="35"/>
      <c r="OCW106" s="35"/>
      <c r="OCX106" s="35"/>
      <c r="OCY106" s="35"/>
      <c r="OCZ106" s="35"/>
      <c r="ODA106" s="35"/>
      <c r="ODB106" s="35"/>
      <c r="ODC106" s="35"/>
      <c r="ODD106" s="35"/>
      <c r="ODE106" s="35"/>
      <c r="ODF106" s="35"/>
      <c r="ODG106" s="35"/>
      <c r="ODH106" s="35"/>
      <c r="ODI106" s="35"/>
      <c r="ODJ106" s="35"/>
      <c r="ODK106" s="35"/>
      <c r="ODL106" s="35"/>
      <c r="ODM106" s="35"/>
      <c r="ODN106" s="35"/>
      <c r="ODO106" s="35"/>
      <c r="ODP106" s="35"/>
      <c r="ODQ106" s="35"/>
      <c r="ODR106" s="35"/>
      <c r="ODS106" s="35"/>
      <c r="ODT106" s="35"/>
      <c r="ODU106" s="35"/>
      <c r="ODV106" s="35"/>
      <c r="ODW106" s="35"/>
      <c r="ODX106" s="35"/>
      <c r="ODY106" s="35"/>
      <c r="ODZ106" s="35"/>
      <c r="OEA106" s="35"/>
      <c r="OEB106" s="35"/>
      <c r="OEC106" s="35"/>
      <c r="OED106" s="35"/>
      <c r="OEE106" s="35"/>
      <c r="OEF106" s="35"/>
      <c r="OEG106" s="35"/>
      <c r="OEH106" s="35"/>
      <c r="OEI106" s="35"/>
      <c r="OEJ106" s="35"/>
      <c r="OEK106" s="35"/>
      <c r="OEL106" s="35"/>
      <c r="OEM106" s="35"/>
      <c r="OEN106" s="35"/>
      <c r="OEO106" s="35"/>
      <c r="OEP106" s="35"/>
      <c r="OEQ106" s="35"/>
      <c r="OER106" s="35"/>
      <c r="OES106" s="35"/>
      <c r="OET106" s="35"/>
      <c r="OEU106" s="35"/>
      <c r="OEV106" s="35"/>
      <c r="OEW106" s="35"/>
      <c r="OEX106" s="35"/>
      <c r="OEY106" s="35"/>
      <c r="OEZ106" s="35"/>
      <c r="OFA106" s="35"/>
      <c r="OFB106" s="35"/>
      <c r="OFC106" s="35"/>
      <c r="OFD106" s="35"/>
      <c r="OFE106" s="35"/>
      <c r="OFF106" s="35"/>
      <c r="OFG106" s="35"/>
      <c r="OFH106" s="35"/>
      <c r="OFI106" s="35"/>
      <c r="OFJ106" s="35"/>
      <c r="OFK106" s="35"/>
      <c r="OFL106" s="35"/>
      <c r="OFM106" s="35"/>
      <c r="OFN106" s="35"/>
      <c r="OFO106" s="35"/>
      <c r="OFP106" s="35"/>
      <c r="OFQ106" s="35"/>
      <c r="OFR106" s="35"/>
      <c r="OFS106" s="35"/>
      <c r="OFT106" s="35"/>
      <c r="OFU106" s="35"/>
      <c r="OFV106" s="35"/>
      <c r="OFW106" s="35"/>
      <c r="OFX106" s="35"/>
      <c r="OFY106" s="35"/>
      <c r="OFZ106" s="35"/>
      <c r="OGA106" s="35"/>
      <c r="OGB106" s="35"/>
      <c r="OGC106" s="35"/>
      <c r="OGD106" s="35"/>
      <c r="OGE106" s="35"/>
      <c r="OGF106" s="35"/>
      <c r="OGG106" s="35"/>
      <c r="OGH106" s="35"/>
      <c r="OGI106" s="35"/>
      <c r="OGJ106" s="35"/>
      <c r="OGK106" s="35"/>
      <c r="OGL106" s="35"/>
      <c r="OGM106" s="35"/>
      <c r="OGN106" s="35"/>
      <c r="OGO106" s="35"/>
      <c r="OGP106" s="35"/>
      <c r="OGQ106" s="35"/>
      <c r="OGR106" s="35"/>
      <c r="OGS106" s="35"/>
      <c r="OGT106" s="35"/>
      <c r="OGU106" s="35"/>
      <c r="OGV106" s="35"/>
      <c r="OGW106" s="35"/>
      <c r="OGX106" s="35"/>
      <c r="OGY106" s="35"/>
      <c r="OGZ106" s="35"/>
      <c r="OHA106" s="35"/>
      <c r="OHB106" s="35"/>
      <c r="OHC106" s="35"/>
      <c r="OHD106" s="35"/>
      <c r="OHE106" s="35"/>
      <c r="OHF106" s="35"/>
      <c r="OHG106" s="35"/>
      <c r="OHH106" s="35"/>
      <c r="OHI106" s="35"/>
      <c r="OHJ106" s="35"/>
      <c r="OHK106" s="35"/>
      <c r="OHL106" s="35"/>
      <c r="OHM106" s="35"/>
      <c r="OHN106" s="35"/>
      <c r="OHO106" s="35"/>
      <c r="OHP106" s="35"/>
      <c r="OHQ106" s="35"/>
      <c r="OHR106" s="35"/>
      <c r="OHS106" s="35"/>
      <c r="OHT106" s="35"/>
      <c r="OHU106" s="35"/>
      <c r="OHV106" s="35"/>
      <c r="OHW106" s="35"/>
      <c r="OHX106" s="35"/>
      <c r="OHY106" s="35"/>
      <c r="OHZ106" s="35"/>
      <c r="OIA106" s="35"/>
      <c r="OIB106" s="35"/>
      <c r="OIC106" s="35"/>
      <c r="OID106" s="35"/>
      <c r="OIE106" s="35"/>
      <c r="OIF106" s="35"/>
      <c r="OIG106" s="35"/>
      <c r="OIH106" s="35"/>
      <c r="OII106" s="35"/>
      <c r="OIJ106" s="35"/>
      <c r="OIK106" s="35"/>
      <c r="OIL106" s="35"/>
      <c r="OIM106" s="35"/>
      <c r="OIN106" s="35"/>
      <c r="OIO106" s="35"/>
      <c r="OIP106" s="35"/>
      <c r="OIQ106" s="35"/>
      <c r="OIR106" s="35"/>
      <c r="OIS106" s="35"/>
      <c r="OIT106" s="35"/>
      <c r="OIU106" s="35"/>
      <c r="OIV106" s="35"/>
      <c r="OIW106" s="35"/>
      <c r="OIX106" s="35"/>
      <c r="OIY106" s="35"/>
      <c r="OIZ106" s="35"/>
      <c r="OJA106" s="35"/>
      <c r="OJB106" s="35"/>
      <c r="OJC106" s="35"/>
      <c r="OJD106" s="35"/>
      <c r="OJE106" s="35"/>
      <c r="OJF106" s="35"/>
      <c r="OJG106" s="35"/>
      <c r="OJH106" s="35"/>
      <c r="OJI106" s="35"/>
      <c r="OJJ106" s="35"/>
      <c r="OJK106" s="35"/>
      <c r="OJL106" s="35"/>
      <c r="OJM106" s="35"/>
      <c r="OJN106" s="35"/>
      <c r="OJO106" s="35"/>
      <c r="OJP106" s="35"/>
      <c r="OJQ106" s="35"/>
      <c r="OJR106" s="35"/>
      <c r="OJS106" s="35"/>
      <c r="OJT106" s="35"/>
      <c r="OJU106" s="35"/>
      <c r="OJV106" s="35"/>
      <c r="OJW106" s="35"/>
      <c r="OJX106" s="35"/>
      <c r="OJY106" s="35"/>
      <c r="OJZ106" s="35"/>
      <c r="OKA106" s="35"/>
      <c r="OKB106" s="35"/>
      <c r="OKC106" s="35"/>
      <c r="OKD106" s="35"/>
      <c r="OKE106" s="35"/>
      <c r="OKF106" s="35"/>
      <c r="OKG106" s="35"/>
      <c r="OKH106" s="35"/>
      <c r="OKI106" s="35"/>
      <c r="OKJ106" s="35"/>
      <c r="OKK106" s="35"/>
      <c r="OKL106" s="35"/>
      <c r="OKM106" s="35"/>
      <c r="OKN106" s="35"/>
      <c r="OKO106" s="35"/>
      <c r="OKP106" s="35"/>
      <c r="OKQ106" s="35"/>
      <c r="OKR106" s="35"/>
      <c r="OKS106" s="35"/>
      <c r="OKT106" s="35"/>
      <c r="OKU106" s="35"/>
      <c r="OKV106" s="35"/>
      <c r="OKW106" s="35"/>
      <c r="OKX106" s="35"/>
      <c r="OKY106" s="35"/>
      <c r="OKZ106" s="35"/>
      <c r="OLA106" s="35"/>
      <c r="OLB106" s="35"/>
      <c r="OLC106" s="35"/>
      <c r="OLD106" s="35"/>
      <c r="OLE106" s="35"/>
      <c r="OLF106" s="35"/>
      <c r="OLG106" s="35"/>
      <c r="OLH106" s="35"/>
      <c r="OLI106" s="35"/>
      <c r="OLJ106" s="35"/>
      <c r="OLK106" s="35"/>
      <c r="OLL106" s="35"/>
      <c r="OLM106" s="35"/>
      <c r="OLN106" s="35"/>
      <c r="OLU106" s="35"/>
      <c r="OLV106" s="35"/>
      <c r="OLW106" s="35"/>
      <c r="OLX106" s="35"/>
      <c r="OLY106" s="35"/>
      <c r="OLZ106" s="35"/>
      <c r="OMA106" s="35"/>
      <c r="OMB106" s="35"/>
      <c r="OMC106" s="35"/>
      <c r="OMD106" s="35"/>
      <c r="OME106" s="35"/>
      <c r="OMF106" s="35"/>
      <c r="OMG106" s="35"/>
      <c r="OMH106" s="35"/>
      <c r="OMI106" s="35"/>
      <c r="OMJ106" s="35"/>
      <c r="OMK106" s="35"/>
      <c r="OML106" s="35"/>
      <c r="OMM106" s="35"/>
      <c r="OMN106" s="35"/>
      <c r="OMO106" s="35"/>
      <c r="OMP106" s="35"/>
      <c r="OMQ106" s="35"/>
      <c r="OMR106" s="35"/>
      <c r="OMS106" s="35"/>
      <c r="OMT106" s="35"/>
      <c r="OMU106" s="35"/>
      <c r="OMV106" s="35"/>
      <c r="OMW106" s="35"/>
      <c r="OMX106" s="35"/>
      <c r="OMY106" s="35"/>
      <c r="OMZ106" s="35"/>
      <c r="ONA106" s="35"/>
      <c r="ONB106" s="35"/>
      <c r="ONC106" s="35"/>
      <c r="OND106" s="35"/>
      <c r="ONE106" s="35"/>
      <c r="ONF106" s="35"/>
      <c r="ONG106" s="35"/>
      <c r="ONH106" s="35"/>
      <c r="ONI106" s="35"/>
      <c r="ONJ106" s="35"/>
      <c r="ONK106" s="35"/>
      <c r="ONL106" s="35"/>
      <c r="ONM106" s="35"/>
      <c r="ONN106" s="35"/>
      <c r="ONO106" s="35"/>
      <c r="ONP106" s="35"/>
      <c r="ONQ106" s="35"/>
      <c r="ONR106" s="35"/>
      <c r="ONS106" s="35"/>
      <c r="ONT106" s="35"/>
      <c r="ONU106" s="35"/>
      <c r="ONV106" s="35"/>
      <c r="ONW106" s="35"/>
      <c r="ONX106" s="35"/>
      <c r="ONY106" s="35"/>
      <c r="ONZ106" s="35"/>
      <c r="OOA106" s="35"/>
      <c r="OOB106" s="35"/>
      <c r="OOC106" s="35"/>
      <c r="OOD106" s="35"/>
      <c r="OOE106" s="35"/>
      <c r="OOF106" s="35"/>
      <c r="OOG106" s="35"/>
      <c r="OOH106" s="35"/>
      <c r="OOI106" s="35"/>
      <c r="OOJ106" s="35"/>
      <c r="OOK106" s="35"/>
      <c r="OOL106" s="35"/>
      <c r="OOM106" s="35"/>
      <c r="OON106" s="35"/>
      <c r="OOO106" s="35"/>
      <c r="OOP106" s="35"/>
      <c r="OOQ106" s="35"/>
      <c r="OOR106" s="35"/>
      <c r="OOS106" s="35"/>
      <c r="OOT106" s="35"/>
      <c r="OOU106" s="35"/>
      <c r="OOV106" s="35"/>
      <c r="OOW106" s="35"/>
      <c r="OOX106" s="35"/>
      <c r="OOY106" s="35"/>
      <c r="OOZ106" s="35"/>
      <c r="OPA106" s="35"/>
      <c r="OPB106" s="35"/>
      <c r="OPC106" s="35"/>
      <c r="OPD106" s="35"/>
      <c r="OPE106" s="35"/>
      <c r="OPF106" s="35"/>
      <c r="OPG106" s="35"/>
      <c r="OPH106" s="35"/>
      <c r="OPI106" s="35"/>
      <c r="OPJ106" s="35"/>
      <c r="OPK106" s="35"/>
      <c r="OPL106" s="35"/>
      <c r="OPM106" s="35"/>
      <c r="OPN106" s="35"/>
      <c r="OPO106" s="35"/>
      <c r="OPP106" s="35"/>
      <c r="OPQ106" s="35"/>
      <c r="OPR106" s="35"/>
      <c r="OPS106" s="35"/>
      <c r="OPT106" s="35"/>
      <c r="OPU106" s="35"/>
      <c r="OPV106" s="35"/>
      <c r="OPW106" s="35"/>
      <c r="OPX106" s="35"/>
      <c r="OPY106" s="35"/>
      <c r="OPZ106" s="35"/>
      <c r="OQA106" s="35"/>
      <c r="OQB106" s="35"/>
      <c r="OQC106" s="35"/>
      <c r="OQD106" s="35"/>
      <c r="OQE106" s="35"/>
      <c r="OQF106" s="35"/>
      <c r="OQG106" s="35"/>
      <c r="OQH106" s="35"/>
      <c r="OQI106" s="35"/>
      <c r="OQJ106" s="35"/>
      <c r="OQK106" s="35"/>
      <c r="OQL106" s="35"/>
      <c r="OQM106" s="35"/>
      <c r="OQN106" s="35"/>
      <c r="OQO106" s="35"/>
      <c r="OQP106" s="35"/>
      <c r="OQQ106" s="35"/>
      <c r="OQR106" s="35"/>
      <c r="OQS106" s="35"/>
      <c r="OQT106" s="35"/>
      <c r="OQU106" s="35"/>
      <c r="OQV106" s="35"/>
      <c r="OQW106" s="35"/>
      <c r="OQX106" s="35"/>
      <c r="OQY106" s="35"/>
      <c r="OQZ106" s="35"/>
      <c r="ORA106" s="35"/>
      <c r="ORB106" s="35"/>
      <c r="ORC106" s="35"/>
      <c r="ORD106" s="35"/>
      <c r="ORE106" s="35"/>
      <c r="ORF106" s="35"/>
      <c r="ORG106" s="35"/>
      <c r="ORH106" s="35"/>
      <c r="ORI106" s="35"/>
      <c r="ORJ106" s="35"/>
      <c r="ORK106" s="35"/>
      <c r="ORL106" s="35"/>
      <c r="ORM106" s="35"/>
      <c r="ORN106" s="35"/>
      <c r="ORO106" s="35"/>
      <c r="ORP106" s="35"/>
      <c r="ORQ106" s="35"/>
      <c r="ORR106" s="35"/>
      <c r="ORS106" s="35"/>
      <c r="ORT106" s="35"/>
      <c r="ORU106" s="35"/>
      <c r="ORV106" s="35"/>
      <c r="ORW106" s="35"/>
      <c r="ORX106" s="35"/>
      <c r="ORY106" s="35"/>
      <c r="ORZ106" s="35"/>
      <c r="OSA106" s="35"/>
      <c r="OSB106" s="35"/>
      <c r="OSC106" s="35"/>
      <c r="OSD106" s="35"/>
      <c r="OSE106" s="35"/>
      <c r="OSF106" s="35"/>
      <c r="OSG106" s="35"/>
      <c r="OSH106" s="35"/>
      <c r="OSI106" s="35"/>
      <c r="OSJ106" s="35"/>
      <c r="OSK106" s="35"/>
      <c r="OSL106" s="35"/>
      <c r="OSM106" s="35"/>
      <c r="OSN106" s="35"/>
      <c r="OSO106" s="35"/>
      <c r="OSP106" s="35"/>
      <c r="OSQ106" s="35"/>
      <c r="OSR106" s="35"/>
      <c r="OSS106" s="35"/>
      <c r="OST106" s="35"/>
      <c r="OSU106" s="35"/>
      <c r="OSV106" s="35"/>
      <c r="OSW106" s="35"/>
      <c r="OSX106" s="35"/>
      <c r="OSY106" s="35"/>
      <c r="OSZ106" s="35"/>
      <c r="OTA106" s="35"/>
      <c r="OTB106" s="35"/>
      <c r="OTC106" s="35"/>
      <c r="OTD106" s="35"/>
      <c r="OTE106" s="35"/>
      <c r="OTF106" s="35"/>
      <c r="OTG106" s="35"/>
      <c r="OTH106" s="35"/>
      <c r="OTI106" s="35"/>
      <c r="OTJ106" s="35"/>
      <c r="OTK106" s="35"/>
      <c r="OTL106" s="35"/>
      <c r="OTM106" s="35"/>
      <c r="OTN106" s="35"/>
      <c r="OTO106" s="35"/>
      <c r="OTP106" s="35"/>
      <c r="OTQ106" s="35"/>
      <c r="OTR106" s="35"/>
      <c r="OTS106" s="35"/>
      <c r="OTT106" s="35"/>
      <c r="OTU106" s="35"/>
      <c r="OTV106" s="35"/>
      <c r="OTW106" s="35"/>
      <c r="OTX106" s="35"/>
      <c r="OTY106" s="35"/>
      <c r="OTZ106" s="35"/>
      <c r="OUA106" s="35"/>
      <c r="OUB106" s="35"/>
      <c r="OUC106" s="35"/>
      <c r="OUD106" s="35"/>
      <c r="OUE106" s="35"/>
      <c r="OUF106" s="35"/>
      <c r="OUG106" s="35"/>
      <c r="OUH106" s="35"/>
      <c r="OUI106" s="35"/>
      <c r="OUJ106" s="35"/>
      <c r="OUK106" s="35"/>
      <c r="OUL106" s="35"/>
      <c r="OUM106" s="35"/>
      <c r="OUN106" s="35"/>
      <c r="OUO106" s="35"/>
      <c r="OUP106" s="35"/>
      <c r="OUQ106" s="35"/>
      <c r="OUR106" s="35"/>
      <c r="OUS106" s="35"/>
      <c r="OUT106" s="35"/>
      <c r="OUU106" s="35"/>
      <c r="OUV106" s="35"/>
      <c r="OUW106" s="35"/>
      <c r="OUX106" s="35"/>
      <c r="OUY106" s="35"/>
      <c r="OUZ106" s="35"/>
      <c r="OVA106" s="35"/>
      <c r="OVB106" s="35"/>
      <c r="OVC106" s="35"/>
      <c r="OVD106" s="35"/>
      <c r="OVE106" s="35"/>
      <c r="OVF106" s="35"/>
      <c r="OVG106" s="35"/>
      <c r="OVH106" s="35"/>
      <c r="OVI106" s="35"/>
      <c r="OVJ106" s="35"/>
      <c r="OVQ106" s="35"/>
      <c r="OVR106" s="35"/>
      <c r="OVS106" s="35"/>
      <c r="OVT106" s="35"/>
      <c r="OVU106" s="35"/>
      <c r="OVV106" s="35"/>
      <c r="OVW106" s="35"/>
      <c r="OVX106" s="35"/>
      <c r="OVY106" s="35"/>
      <c r="OVZ106" s="35"/>
      <c r="OWA106" s="35"/>
      <c r="OWB106" s="35"/>
      <c r="OWC106" s="35"/>
      <c r="OWD106" s="35"/>
      <c r="OWE106" s="35"/>
      <c r="OWF106" s="35"/>
      <c r="OWG106" s="35"/>
      <c r="OWH106" s="35"/>
      <c r="OWI106" s="35"/>
      <c r="OWJ106" s="35"/>
      <c r="OWK106" s="35"/>
      <c r="OWL106" s="35"/>
      <c r="OWM106" s="35"/>
      <c r="OWN106" s="35"/>
      <c r="OWO106" s="35"/>
      <c r="OWP106" s="35"/>
      <c r="OWQ106" s="35"/>
      <c r="OWR106" s="35"/>
      <c r="OWS106" s="35"/>
      <c r="OWT106" s="35"/>
      <c r="OWU106" s="35"/>
      <c r="OWV106" s="35"/>
      <c r="OWW106" s="35"/>
      <c r="OWX106" s="35"/>
      <c r="OWY106" s="35"/>
      <c r="OWZ106" s="35"/>
      <c r="OXA106" s="35"/>
      <c r="OXB106" s="35"/>
      <c r="OXC106" s="35"/>
      <c r="OXD106" s="35"/>
      <c r="OXE106" s="35"/>
      <c r="OXF106" s="35"/>
      <c r="OXG106" s="35"/>
      <c r="OXH106" s="35"/>
      <c r="OXI106" s="35"/>
      <c r="OXJ106" s="35"/>
      <c r="OXK106" s="35"/>
      <c r="OXL106" s="35"/>
      <c r="OXM106" s="35"/>
      <c r="OXN106" s="35"/>
      <c r="OXO106" s="35"/>
      <c r="OXP106" s="35"/>
      <c r="OXQ106" s="35"/>
      <c r="OXR106" s="35"/>
      <c r="OXS106" s="35"/>
      <c r="OXT106" s="35"/>
      <c r="OXU106" s="35"/>
      <c r="OXV106" s="35"/>
      <c r="OXW106" s="35"/>
      <c r="OXX106" s="35"/>
      <c r="OXY106" s="35"/>
      <c r="OXZ106" s="35"/>
      <c r="OYA106" s="35"/>
      <c r="OYB106" s="35"/>
      <c r="OYC106" s="35"/>
      <c r="OYD106" s="35"/>
      <c r="OYE106" s="35"/>
      <c r="OYF106" s="35"/>
      <c r="OYG106" s="35"/>
      <c r="OYH106" s="35"/>
      <c r="OYI106" s="35"/>
      <c r="OYJ106" s="35"/>
      <c r="OYK106" s="35"/>
      <c r="OYL106" s="35"/>
      <c r="OYM106" s="35"/>
      <c r="OYN106" s="35"/>
      <c r="OYO106" s="35"/>
      <c r="OYP106" s="35"/>
      <c r="OYQ106" s="35"/>
      <c r="OYR106" s="35"/>
      <c r="OYS106" s="35"/>
      <c r="OYT106" s="35"/>
      <c r="OYU106" s="35"/>
      <c r="OYV106" s="35"/>
      <c r="OYW106" s="35"/>
      <c r="OYX106" s="35"/>
      <c r="OYY106" s="35"/>
      <c r="OYZ106" s="35"/>
      <c r="OZA106" s="35"/>
      <c r="OZB106" s="35"/>
      <c r="OZC106" s="35"/>
      <c r="OZD106" s="35"/>
      <c r="OZE106" s="35"/>
      <c r="OZF106" s="35"/>
      <c r="OZG106" s="35"/>
      <c r="OZH106" s="35"/>
      <c r="OZI106" s="35"/>
      <c r="OZJ106" s="35"/>
      <c r="OZK106" s="35"/>
      <c r="OZL106" s="35"/>
      <c r="OZM106" s="35"/>
      <c r="OZN106" s="35"/>
      <c r="OZO106" s="35"/>
      <c r="OZP106" s="35"/>
      <c r="OZQ106" s="35"/>
      <c r="OZR106" s="35"/>
      <c r="OZS106" s="35"/>
      <c r="OZT106" s="35"/>
      <c r="OZU106" s="35"/>
      <c r="OZV106" s="35"/>
      <c r="OZW106" s="35"/>
      <c r="OZX106" s="35"/>
      <c r="OZY106" s="35"/>
      <c r="OZZ106" s="35"/>
      <c r="PAA106" s="35"/>
      <c r="PAB106" s="35"/>
      <c r="PAC106" s="35"/>
      <c r="PAD106" s="35"/>
      <c r="PAE106" s="35"/>
      <c r="PAF106" s="35"/>
      <c r="PAG106" s="35"/>
      <c r="PAH106" s="35"/>
      <c r="PAI106" s="35"/>
      <c r="PAJ106" s="35"/>
      <c r="PAK106" s="35"/>
      <c r="PAL106" s="35"/>
      <c r="PAM106" s="35"/>
      <c r="PAN106" s="35"/>
      <c r="PAO106" s="35"/>
      <c r="PAP106" s="35"/>
      <c r="PAQ106" s="35"/>
      <c r="PAR106" s="35"/>
      <c r="PAS106" s="35"/>
      <c r="PAT106" s="35"/>
      <c r="PAU106" s="35"/>
      <c r="PAV106" s="35"/>
      <c r="PAW106" s="35"/>
      <c r="PAX106" s="35"/>
      <c r="PAY106" s="35"/>
      <c r="PAZ106" s="35"/>
      <c r="PBA106" s="35"/>
      <c r="PBB106" s="35"/>
      <c r="PBC106" s="35"/>
      <c r="PBD106" s="35"/>
      <c r="PBE106" s="35"/>
      <c r="PBF106" s="35"/>
      <c r="PBG106" s="35"/>
      <c r="PBH106" s="35"/>
      <c r="PBI106" s="35"/>
      <c r="PBJ106" s="35"/>
      <c r="PBK106" s="35"/>
      <c r="PBL106" s="35"/>
      <c r="PBM106" s="35"/>
      <c r="PBN106" s="35"/>
      <c r="PBO106" s="35"/>
      <c r="PBP106" s="35"/>
      <c r="PBQ106" s="35"/>
      <c r="PBR106" s="35"/>
      <c r="PBS106" s="35"/>
      <c r="PBT106" s="35"/>
      <c r="PBU106" s="35"/>
      <c r="PBV106" s="35"/>
      <c r="PBW106" s="35"/>
      <c r="PBX106" s="35"/>
      <c r="PBY106" s="35"/>
      <c r="PBZ106" s="35"/>
      <c r="PCA106" s="35"/>
      <c r="PCB106" s="35"/>
      <c r="PCC106" s="35"/>
      <c r="PCD106" s="35"/>
      <c r="PCE106" s="35"/>
      <c r="PCF106" s="35"/>
      <c r="PCG106" s="35"/>
      <c r="PCH106" s="35"/>
      <c r="PCI106" s="35"/>
      <c r="PCJ106" s="35"/>
      <c r="PCK106" s="35"/>
      <c r="PCL106" s="35"/>
      <c r="PCM106" s="35"/>
      <c r="PCN106" s="35"/>
      <c r="PCO106" s="35"/>
      <c r="PCP106" s="35"/>
      <c r="PCQ106" s="35"/>
      <c r="PCR106" s="35"/>
      <c r="PCS106" s="35"/>
      <c r="PCT106" s="35"/>
      <c r="PCU106" s="35"/>
      <c r="PCV106" s="35"/>
      <c r="PCW106" s="35"/>
      <c r="PCX106" s="35"/>
      <c r="PCY106" s="35"/>
      <c r="PCZ106" s="35"/>
      <c r="PDA106" s="35"/>
      <c r="PDB106" s="35"/>
      <c r="PDC106" s="35"/>
      <c r="PDD106" s="35"/>
      <c r="PDE106" s="35"/>
      <c r="PDF106" s="35"/>
      <c r="PDG106" s="35"/>
      <c r="PDH106" s="35"/>
      <c r="PDI106" s="35"/>
      <c r="PDJ106" s="35"/>
      <c r="PDK106" s="35"/>
      <c r="PDL106" s="35"/>
      <c r="PDM106" s="35"/>
      <c r="PDN106" s="35"/>
      <c r="PDO106" s="35"/>
      <c r="PDP106" s="35"/>
      <c r="PDQ106" s="35"/>
      <c r="PDR106" s="35"/>
      <c r="PDS106" s="35"/>
      <c r="PDT106" s="35"/>
      <c r="PDU106" s="35"/>
      <c r="PDV106" s="35"/>
      <c r="PDW106" s="35"/>
      <c r="PDX106" s="35"/>
      <c r="PDY106" s="35"/>
      <c r="PDZ106" s="35"/>
      <c r="PEA106" s="35"/>
      <c r="PEB106" s="35"/>
      <c r="PEC106" s="35"/>
      <c r="PED106" s="35"/>
      <c r="PEE106" s="35"/>
      <c r="PEF106" s="35"/>
      <c r="PEG106" s="35"/>
      <c r="PEH106" s="35"/>
      <c r="PEI106" s="35"/>
      <c r="PEJ106" s="35"/>
      <c r="PEK106" s="35"/>
      <c r="PEL106" s="35"/>
      <c r="PEM106" s="35"/>
      <c r="PEN106" s="35"/>
      <c r="PEO106" s="35"/>
      <c r="PEP106" s="35"/>
      <c r="PEQ106" s="35"/>
      <c r="PER106" s="35"/>
      <c r="PES106" s="35"/>
      <c r="PET106" s="35"/>
      <c r="PEU106" s="35"/>
      <c r="PEV106" s="35"/>
      <c r="PEW106" s="35"/>
      <c r="PEX106" s="35"/>
      <c r="PEY106" s="35"/>
      <c r="PEZ106" s="35"/>
      <c r="PFA106" s="35"/>
      <c r="PFB106" s="35"/>
      <c r="PFC106" s="35"/>
      <c r="PFD106" s="35"/>
      <c r="PFE106" s="35"/>
      <c r="PFF106" s="35"/>
      <c r="PFM106" s="35"/>
      <c r="PFN106" s="35"/>
      <c r="PFO106" s="35"/>
      <c r="PFP106" s="35"/>
      <c r="PFQ106" s="35"/>
      <c r="PFR106" s="35"/>
      <c r="PFS106" s="35"/>
      <c r="PFT106" s="35"/>
      <c r="PFU106" s="35"/>
      <c r="PFV106" s="35"/>
      <c r="PFW106" s="35"/>
      <c r="PFX106" s="35"/>
      <c r="PFY106" s="35"/>
      <c r="PFZ106" s="35"/>
      <c r="PGA106" s="35"/>
      <c r="PGB106" s="35"/>
      <c r="PGC106" s="35"/>
      <c r="PGD106" s="35"/>
      <c r="PGE106" s="35"/>
      <c r="PGF106" s="35"/>
      <c r="PGG106" s="35"/>
      <c r="PGH106" s="35"/>
      <c r="PGI106" s="35"/>
      <c r="PGJ106" s="35"/>
      <c r="PGK106" s="35"/>
      <c r="PGL106" s="35"/>
      <c r="PGM106" s="35"/>
      <c r="PGN106" s="35"/>
      <c r="PGO106" s="35"/>
      <c r="PGP106" s="35"/>
      <c r="PGQ106" s="35"/>
      <c r="PGR106" s="35"/>
      <c r="PGS106" s="35"/>
      <c r="PGT106" s="35"/>
      <c r="PGU106" s="35"/>
      <c r="PGV106" s="35"/>
      <c r="PGW106" s="35"/>
      <c r="PGX106" s="35"/>
      <c r="PGY106" s="35"/>
      <c r="PGZ106" s="35"/>
      <c r="PHA106" s="35"/>
      <c r="PHB106" s="35"/>
      <c r="PHC106" s="35"/>
      <c r="PHD106" s="35"/>
      <c r="PHE106" s="35"/>
      <c r="PHF106" s="35"/>
      <c r="PHG106" s="35"/>
      <c r="PHH106" s="35"/>
      <c r="PHI106" s="35"/>
      <c r="PHJ106" s="35"/>
      <c r="PHK106" s="35"/>
      <c r="PHL106" s="35"/>
      <c r="PHM106" s="35"/>
      <c r="PHN106" s="35"/>
      <c r="PHO106" s="35"/>
      <c r="PHP106" s="35"/>
      <c r="PHQ106" s="35"/>
      <c r="PHR106" s="35"/>
      <c r="PHS106" s="35"/>
      <c r="PHT106" s="35"/>
      <c r="PHU106" s="35"/>
      <c r="PHV106" s="35"/>
      <c r="PHW106" s="35"/>
      <c r="PHX106" s="35"/>
      <c r="PHY106" s="35"/>
      <c r="PHZ106" s="35"/>
      <c r="PIA106" s="35"/>
      <c r="PIB106" s="35"/>
      <c r="PIC106" s="35"/>
      <c r="PID106" s="35"/>
      <c r="PIE106" s="35"/>
      <c r="PIF106" s="35"/>
      <c r="PIG106" s="35"/>
      <c r="PIH106" s="35"/>
      <c r="PII106" s="35"/>
      <c r="PIJ106" s="35"/>
      <c r="PIK106" s="35"/>
      <c r="PIL106" s="35"/>
      <c r="PIM106" s="35"/>
      <c r="PIN106" s="35"/>
      <c r="PIO106" s="35"/>
      <c r="PIP106" s="35"/>
      <c r="PIQ106" s="35"/>
      <c r="PIR106" s="35"/>
      <c r="PIS106" s="35"/>
      <c r="PIT106" s="35"/>
      <c r="PIU106" s="35"/>
      <c r="PIV106" s="35"/>
      <c r="PIW106" s="35"/>
      <c r="PIX106" s="35"/>
      <c r="PIY106" s="35"/>
      <c r="PIZ106" s="35"/>
      <c r="PJA106" s="35"/>
      <c r="PJB106" s="35"/>
      <c r="PJC106" s="35"/>
      <c r="PJD106" s="35"/>
      <c r="PJE106" s="35"/>
      <c r="PJF106" s="35"/>
      <c r="PJG106" s="35"/>
      <c r="PJH106" s="35"/>
      <c r="PJI106" s="35"/>
      <c r="PJJ106" s="35"/>
      <c r="PJK106" s="35"/>
      <c r="PJL106" s="35"/>
      <c r="PJM106" s="35"/>
      <c r="PJN106" s="35"/>
      <c r="PJO106" s="35"/>
      <c r="PJP106" s="35"/>
      <c r="PJQ106" s="35"/>
      <c r="PJR106" s="35"/>
      <c r="PJS106" s="35"/>
      <c r="PJT106" s="35"/>
      <c r="PJU106" s="35"/>
      <c r="PJV106" s="35"/>
      <c r="PJW106" s="35"/>
      <c r="PJX106" s="35"/>
      <c r="PJY106" s="35"/>
      <c r="PJZ106" s="35"/>
      <c r="PKA106" s="35"/>
      <c r="PKB106" s="35"/>
      <c r="PKC106" s="35"/>
      <c r="PKD106" s="35"/>
      <c r="PKE106" s="35"/>
      <c r="PKF106" s="35"/>
      <c r="PKG106" s="35"/>
      <c r="PKH106" s="35"/>
      <c r="PKI106" s="35"/>
      <c r="PKJ106" s="35"/>
      <c r="PKK106" s="35"/>
      <c r="PKL106" s="35"/>
      <c r="PKM106" s="35"/>
      <c r="PKN106" s="35"/>
      <c r="PKO106" s="35"/>
      <c r="PKP106" s="35"/>
      <c r="PKQ106" s="35"/>
      <c r="PKR106" s="35"/>
      <c r="PKS106" s="35"/>
      <c r="PKT106" s="35"/>
      <c r="PKU106" s="35"/>
      <c r="PKV106" s="35"/>
      <c r="PKW106" s="35"/>
      <c r="PKX106" s="35"/>
      <c r="PKY106" s="35"/>
      <c r="PKZ106" s="35"/>
      <c r="PLA106" s="35"/>
      <c r="PLB106" s="35"/>
      <c r="PLC106" s="35"/>
      <c r="PLD106" s="35"/>
      <c r="PLE106" s="35"/>
      <c r="PLF106" s="35"/>
      <c r="PLG106" s="35"/>
      <c r="PLH106" s="35"/>
      <c r="PLI106" s="35"/>
      <c r="PLJ106" s="35"/>
      <c r="PLK106" s="35"/>
      <c r="PLL106" s="35"/>
      <c r="PLM106" s="35"/>
      <c r="PLN106" s="35"/>
      <c r="PLO106" s="35"/>
      <c r="PLP106" s="35"/>
      <c r="PLQ106" s="35"/>
      <c r="PLR106" s="35"/>
      <c r="PLS106" s="35"/>
      <c r="PLT106" s="35"/>
      <c r="PLU106" s="35"/>
      <c r="PLV106" s="35"/>
      <c r="PLW106" s="35"/>
      <c r="PLX106" s="35"/>
      <c r="PLY106" s="35"/>
      <c r="PLZ106" s="35"/>
      <c r="PMA106" s="35"/>
      <c r="PMB106" s="35"/>
      <c r="PMC106" s="35"/>
      <c r="PMD106" s="35"/>
      <c r="PME106" s="35"/>
      <c r="PMF106" s="35"/>
      <c r="PMG106" s="35"/>
      <c r="PMH106" s="35"/>
      <c r="PMI106" s="35"/>
      <c r="PMJ106" s="35"/>
      <c r="PMK106" s="35"/>
      <c r="PML106" s="35"/>
      <c r="PMM106" s="35"/>
      <c r="PMN106" s="35"/>
      <c r="PMO106" s="35"/>
      <c r="PMP106" s="35"/>
      <c r="PMQ106" s="35"/>
      <c r="PMR106" s="35"/>
      <c r="PMS106" s="35"/>
      <c r="PMT106" s="35"/>
      <c r="PMU106" s="35"/>
      <c r="PMV106" s="35"/>
      <c r="PMW106" s="35"/>
      <c r="PMX106" s="35"/>
      <c r="PMY106" s="35"/>
      <c r="PMZ106" s="35"/>
      <c r="PNA106" s="35"/>
      <c r="PNB106" s="35"/>
      <c r="PNC106" s="35"/>
      <c r="PND106" s="35"/>
      <c r="PNE106" s="35"/>
      <c r="PNF106" s="35"/>
      <c r="PNG106" s="35"/>
      <c r="PNH106" s="35"/>
      <c r="PNI106" s="35"/>
      <c r="PNJ106" s="35"/>
      <c r="PNK106" s="35"/>
      <c r="PNL106" s="35"/>
      <c r="PNM106" s="35"/>
      <c r="PNN106" s="35"/>
      <c r="PNO106" s="35"/>
      <c r="PNP106" s="35"/>
      <c r="PNQ106" s="35"/>
      <c r="PNR106" s="35"/>
      <c r="PNS106" s="35"/>
      <c r="PNT106" s="35"/>
      <c r="PNU106" s="35"/>
      <c r="PNV106" s="35"/>
      <c r="PNW106" s="35"/>
      <c r="PNX106" s="35"/>
      <c r="PNY106" s="35"/>
      <c r="PNZ106" s="35"/>
      <c r="POA106" s="35"/>
      <c r="POB106" s="35"/>
      <c r="POC106" s="35"/>
      <c r="POD106" s="35"/>
      <c r="POE106" s="35"/>
      <c r="POF106" s="35"/>
      <c r="POG106" s="35"/>
      <c r="POH106" s="35"/>
      <c r="POI106" s="35"/>
      <c r="POJ106" s="35"/>
      <c r="POK106" s="35"/>
      <c r="POL106" s="35"/>
      <c r="POM106" s="35"/>
      <c r="PON106" s="35"/>
      <c r="POO106" s="35"/>
      <c r="POP106" s="35"/>
      <c r="POQ106" s="35"/>
      <c r="POR106" s="35"/>
      <c r="POS106" s="35"/>
      <c r="POT106" s="35"/>
      <c r="POU106" s="35"/>
      <c r="POV106" s="35"/>
      <c r="POW106" s="35"/>
      <c r="POX106" s="35"/>
      <c r="POY106" s="35"/>
      <c r="POZ106" s="35"/>
      <c r="PPA106" s="35"/>
      <c r="PPB106" s="35"/>
      <c r="PPI106" s="35"/>
      <c r="PPJ106" s="35"/>
      <c r="PPK106" s="35"/>
      <c r="PPL106" s="35"/>
      <c r="PPM106" s="35"/>
      <c r="PPN106" s="35"/>
      <c r="PPO106" s="35"/>
      <c r="PPP106" s="35"/>
      <c r="PPQ106" s="35"/>
      <c r="PPR106" s="35"/>
      <c r="PPS106" s="35"/>
      <c r="PPT106" s="35"/>
      <c r="PPU106" s="35"/>
      <c r="PPV106" s="35"/>
      <c r="PPW106" s="35"/>
      <c r="PPX106" s="35"/>
      <c r="PPY106" s="35"/>
      <c r="PPZ106" s="35"/>
      <c r="PQA106" s="35"/>
      <c r="PQB106" s="35"/>
      <c r="PQC106" s="35"/>
      <c r="PQD106" s="35"/>
      <c r="PQE106" s="35"/>
      <c r="PQF106" s="35"/>
      <c r="PQG106" s="35"/>
      <c r="PQH106" s="35"/>
      <c r="PQI106" s="35"/>
      <c r="PQJ106" s="35"/>
      <c r="PQK106" s="35"/>
      <c r="PQL106" s="35"/>
      <c r="PQM106" s="35"/>
      <c r="PQN106" s="35"/>
      <c r="PQO106" s="35"/>
      <c r="PQP106" s="35"/>
      <c r="PQQ106" s="35"/>
      <c r="PQR106" s="35"/>
      <c r="PQS106" s="35"/>
      <c r="PQT106" s="35"/>
      <c r="PQU106" s="35"/>
      <c r="PQV106" s="35"/>
      <c r="PQW106" s="35"/>
      <c r="PQX106" s="35"/>
      <c r="PQY106" s="35"/>
      <c r="PQZ106" s="35"/>
      <c r="PRA106" s="35"/>
      <c r="PRB106" s="35"/>
      <c r="PRC106" s="35"/>
      <c r="PRD106" s="35"/>
      <c r="PRE106" s="35"/>
      <c r="PRF106" s="35"/>
      <c r="PRG106" s="35"/>
      <c r="PRH106" s="35"/>
      <c r="PRI106" s="35"/>
      <c r="PRJ106" s="35"/>
      <c r="PRK106" s="35"/>
      <c r="PRL106" s="35"/>
      <c r="PRM106" s="35"/>
      <c r="PRN106" s="35"/>
      <c r="PRO106" s="35"/>
      <c r="PRP106" s="35"/>
      <c r="PRQ106" s="35"/>
      <c r="PRR106" s="35"/>
      <c r="PRS106" s="35"/>
      <c r="PRT106" s="35"/>
      <c r="PRU106" s="35"/>
      <c r="PRV106" s="35"/>
      <c r="PRW106" s="35"/>
      <c r="PRX106" s="35"/>
      <c r="PRY106" s="35"/>
      <c r="PRZ106" s="35"/>
      <c r="PSA106" s="35"/>
      <c r="PSB106" s="35"/>
      <c r="PSC106" s="35"/>
      <c r="PSD106" s="35"/>
      <c r="PSE106" s="35"/>
      <c r="PSF106" s="35"/>
      <c r="PSG106" s="35"/>
      <c r="PSH106" s="35"/>
      <c r="PSI106" s="35"/>
      <c r="PSJ106" s="35"/>
      <c r="PSK106" s="35"/>
      <c r="PSL106" s="35"/>
      <c r="PSM106" s="35"/>
      <c r="PSN106" s="35"/>
      <c r="PSO106" s="35"/>
      <c r="PSP106" s="35"/>
      <c r="PSQ106" s="35"/>
      <c r="PSR106" s="35"/>
      <c r="PSS106" s="35"/>
      <c r="PST106" s="35"/>
      <c r="PSU106" s="35"/>
      <c r="PSV106" s="35"/>
      <c r="PSW106" s="35"/>
      <c r="PSX106" s="35"/>
      <c r="PSY106" s="35"/>
      <c r="PSZ106" s="35"/>
      <c r="PTA106" s="35"/>
      <c r="PTB106" s="35"/>
      <c r="PTC106" s="35"/>
      <c r="PTD106" s="35"/>
      <c r="PTE106" s="35"/>
      <c r="PTF106" s="35"/>
      <c r="PTG106" s="35"/>
      <c r="PTH106" s="35"/>
      <c r="PTI106" s="35"/>
      <c r="PTJ106" s="35"/>
      <c r="PTK106" s="35"/>
      <c r="PTL106" s="35"/>
      <c r="PTM106" s="35"/>
      <c r="PTN106" s="35"/>
      <c r="PTO106" s="35"/>
      <c r="PTP106" s="35"/>
      <c r="PTQ106" s="35"/>
      <c r="PTR106" s="35"/>
      <c r="PTS106" s="35"/>
      <c r="PTT106" s="35"/>
      <c r="PTU106" s="35"/>
      <c r="PTV106" s="35"/>
      <c r="PTW106" s="35"/>
      <c r="PTX106" s="35"/>
      <c r="PTY106" s="35"/>
      <c r="PTZ106" s="35"/>
      <c r="PUA106" s="35"/>
      <c r="PUB106" s="35"/>
      <c r="PUC106" s="35"/>
      <c r="PUD106" s="35"/>
      <c r="PUE106" s="35"/>
      <c r="PUF106" s="35"/>
      <c r="PUG106" s="35"/>
      <c r="PUH106" s="35"/>
      <c r="PUI106" s="35"/>
      <c r="PUJ106" s="35"/>
      <c r="PUK106" s="35"/>
      <c r="PUL106" s="35"/>
      <c r="PUM106" s="35"/>
      <c r="PUN106" s="35"/>
      <c r="PUO106" s="35"/>
      <c r="PUP106" s="35"/>
      <c r="PUQ106" s="35"/>
      <c r="PUR106" s="35"/>
      <c r="PUS106" s="35"/>
      <c r="PUT106" s="35"/>
      <c r="PUU106" s="35"/>
      <c r="PUV106" s="35"/>
      <c r="PUW106" s="35"/>
      <c r="PUX106" s="35"/>
      <c r="PUY106" s="35"/>
      <c r="PUZ106" s="35"/>
      <c r="PVA106" s="35"/>
      <c r="PVB106" s="35"/>
      <c r="PVC106" s="35"/>
      <c r="PVD106" s="35"/>
      <c r="PVE106" s="35"/>
      <c r="PVF106" s="35"/>
      <c r="PVG106" s="35"/>
      <c r="PVH106" s="35"/>
      <c r="PVI106" s="35"/>
      <c r="PVJ106" s="35"/>
      <c r="PVK106" s="35"/>
      <c r="PVL106" s="35"/>
      <c r="PVM106" s="35"/>
      <c r="PVN106" s="35"/>
      <c r="PVO106" s="35"/>
      <c r="PVP106" s="35"/>
      <c r="PVQ106" s="35"/>
      <c r="PVR106" s="35"/>
      <c r="PVS106" s="35"/>
      <c r="PVT106" s="35"/>
      <c r="PVU106" s="35"/>
      <c r="PVV106" s="35"/>
      <c r="PVW106" s="35"/>
      <c r="PVX106" s="35"/>
      <c r="PVY106" s="35"/>
      <c r="PVZ106" s="35"/>
      <c r="PWA106" s="35"/>
      <c r="PWB106" s="35"/>
      <c r="PWC106" s="35"/>
      <c r="PWD106" s="35"/>
      <c r="PWE106" s="35"/>
      <c r="PWF106" s="35"/>
      <c r="PWG106" s="35"/>
      <c r="PWH106" s="35"/>
      <c r="PWI106" s="35"/>
      <c r="PWJ106" s="35"/>
      <c r="PWK106" s="35"/>
      <c r="PWL106" s="35"/>
      <c r="PWM106" s="35"/>
      <c r="PWN106" s="35"/>
      <c r="PWO106" s="35"/>
      <c r="PWP106" s="35"/>
      <c r="PWQ106" s="35"/>
      <c r="PWR106" s="35"/>
      <c r="PWS106" s="35"/>
      <c r="PWT106" s="35"/>
      <c r="PWU106" s="35"/>
      <c r="PWV106" s="35"/>
      <c r="PWW106" s="35"/>
      <c r="PWX106" s="35"/>
      <c r="PWY106" s="35"/>
      <c r="PWZ106" s="35"/>
      <c r="PXA106" s="35"/>
      <c r="PXB106" s="35"/>
      <c r="PXC106" s="35"/>
      <c r="PXD106" s="35"/>
      <c r="PXE106" s="35"/>
      <c r="PXF106" s="35"/>
      <c r="PXG106" s="35"/>
      <c r="PXH106" s="35"/>
      <c r="PXI106" s="35"/>
      <c r="PXJ106" s="35"/>
      <c r="PXK106" s="35"/>
      <c r="PXL106" s="35"/>
      <c r="PXM106" s="35"/>
      <c r="PXN106" s="35"/>
      <c r="PXO106" s="35"/>
      <c r="PXP106" s="35"/>
      <c r="PXQ106" s="35"/>
      <c r="PXR106" s="35"/>
      <c r="PXS106" s="35"/>
      <c r="PXT106" s="35"/>
      <c r="PXU106" s="35"/>
      <c r="PXV106" s="35"/>
      <c r="PXW106" s="35"/>
      <c r="PXX106" s="35"/>
      <c r="PXY106" s="35"/>
      <c r="PXZ106" s="35"/>
      <c r="PYA106" s="35"/>
      <c r="PYB106" s="35"/>
      <c r="PYC106" s="35"/>
      <c r="PYD106" s="35"/>
      <c r="PYE106" s="35"/>
      <c r="PYF106" s="35"/>
      <c r="PYG106" s="35"/>
      <c r="PYH106" s="35"/>
      <c r="PYI106" s="35"/>
      <c r="PYJ106" s="35"/>
      <c r="PYK106" s="35"/>
      <c r="PYL106" s="35"/>
      <c r="PYM106" s="35"/>
      <c r="PYN106" s="35"/>
      <c r="PYO106" s="35"/>
      <c r="PYP106" s="35"/>
      <c r="PYQ106" s="35"/>
      <c r="PYR106" s="35"/>
      <c r="PYS106" s="35"/>
      <c r="PYT106" s="35"/>
      <c r="PYU106" s="35"/>
      <c r="PYV106" s="35"/>
      <c r="PYW106" s="35"/>
      <c r="PYX106" s="35"/>
      <c r="PZE106" s="35"/>
      <c r="PZF106" s="35"/>
      <c r="PZG106" s="35"/>
      <c r="PZH106" s="35"/>
      <c r="PZI106" s="35"/>
      <c r="PZJ106" s="35"/>
      <c r="PZK106" s="35"/>
      <c r="PZL106" s="35"/>
      <c r="PZM106" s="35"/>
      <c r="PZN106" s="35"/>
      <c r="PZO106" s="35"/>
      <c r="PZP106" s="35"/>
      <c r="PZQ106" s="35"/>
      <c r="PZR106" s="35"/>
      <c r="PZS106" s="35"/>
      <c r="PZT106" s="35"/>
      <c r="PZU106" s="35"/>
      <c r="PZV106" s="35"/>
      <c r="PZW106" s="35"/>
      <c r="PZX106" s="35"/>
      <c r="PZY106" s="35"/>
      <c r="PZZ106" s="35"/>
      <c r="QAA106" s="35"/>
      <c r="QAB106" s="35"/>
      <c r="QAC106" s="35"/>
      <c r="QAD106" s="35"/>
      <c r="QAE106" s="35"/>
      <c r="QAF106" s="35"/>
      <c r="QAG106" s="35"/>
      <c r="QAH106" s="35"/>
      <c r="QAI106" s="35"/>
      <c r="QAJ106" s="35"/>
      <c r="QAK106" s="35"/>
      <c r="QAL106" s="35"/>
      <c r="QAM106" s="35"/>
      <c r="QAN106" s="35"/>
      <c r="QAO106" s="35"/>
      <c r="QAP106" s="35"/>
      <c r="QAQ106" s="35"/>
      <c r="QAR106" s="35"/>
      <c r="QAS106" s="35"/>
      <c r="QAT106" s="35"/>
      <c r="QAU106" s="35"/>
      <c r="QAV106" s="35"/>
      <c r="QAW106" s="35"/>
      <c r="QAX106" s="35"/>
      <c r="QAY106" s="35"/>
      <c r="QAZ106" s="35"/>
      <c r="QBA106" s="35"/>
      <c r="QBB106" s="35"/>
      <c r="QBC106" s="35"/>
      <c r="QBD106" s="35"/>
      <c r="QBE106" s="35"/>
      <c r="QBF106" s="35"/>
      <c r="QBG106" s="35"/>
      <c r="QBH106" s="35"/>
      <c r="QBI106" s="35"/>
      <c r="QBJ106" s="35"/>
      <c r="QBK106" s="35"/>
      <c r="QBL106" s="35"/>
      <c r="QBM106" s="35"/>
      <c r="QBN106" s="35"/>
      <c r="QBO106" s="35"/>
      <c r="QBP106" s="35"/>
      <c r="QBQ106" s="35"/>
      <c r="QBR106" s="35"/>
      <c r="QBS106" s="35"/>
      <c r="QBT106" s="35"/>
      <c r="QBU106" s="35"/>
      <c r="QBV106" s="35"/>
      <c r="QBW106" s="35"/>
      <c r="QBX106" s="35"/>
      <c r="QBY106" s="35"/>
      <c r="QBZ106" s="35"/>
      <c r="QCA106" s="35"/>
      <c r="QCB106" s="35"/>
      <c r="QCC106" s="35"/>
      <c r="QCD106" s="35"/>
      <c r="QCE106" s="35"/>
      <c r="QCF106" s="35"/>
      <c r="QCG106" s="35"/>
      <c r="QCH106" s="35"/>
      <c r="QCI106" s="35"/>
      <c r="QCJ106" s="35"/>
      <c r="QCK106" s="35"/>
      <c r="QCL106" s="35"/>
      <c r="QCM106" s="35"/>
      <c r="QCN106" s="35"/>
      <c r="QCO106" s="35"/>
      <c r="QCP106" s="35"/>
      <c r="QCQ106" s="35"/>
      <c r="QCR106" s="35"/>
      <c r="QCS106" s="35"/>
      <c r="QCT106" s="35"/>
      <c r="QCU106" s="35"/>
      <c r="QCV106" s="35"/>
      <c r="QCW106" s="35"/>
      <c r="QCX106" s="35"/>
      <c r="QCY106" s="35"/>
      <c r="QCZ106" s="35"/>
      <c r="QDA106" s="35"/>
      <c r="QDB106" s="35"/>
      <c r="QDC106" s="35"/>
      <c r="QDD106" s="35"/>
      <c r="QDE106" s="35"/>
      <c r="QDF106" s="35"/>
      <c r="QDG106" s="35"/>
      <c r="QDH106" s="35"/>
      <c r="QDI106" s="35"/>
      <c r="QDJ106" s="35"/>
      <c r="QDK106" s="35"/>
      <c r="QDL106" s="35"/>
      <c r="QDM106" s="35"/>
      <c r="QDN106" s="35"/>
      <c r="QDO106" s="35"/>
      <c r="QDP106" s="35"/>
      <c r="QDQ106" s="35"/>
      <c r="QDR106" s="35"/>
      <c r="QDS106" s="35"/>
      <c r="QDT106" s="35"/>
      <c r="QDU106" s="35"/>
      <c r="QDV106" s="35"/>
      <c r="QDW106" s="35"/>
      <c r="QDX106" s="35"/>
      <c r="QDY106" s="35"/>
      <c r="QDZ106" s="35"/>
      <c r="QEA106" s="35"/>
      <c r="QEB106" s="35"/>
      <c r="QEC106" s="35"/>
      <c r="QED106" s="35"/>
      <c r="QEE106" s="35"/>
      <c r="QEF106" s="35"/>
      <c r="QEG106" s="35"/>
      <c r="QEH106" s="35"/>
      <c r="QEI106" s="35"/>
      <c r="QEJ106" s="35"/>
      <c r="QEK106" s="35"/>
      <c r="QEL106" s="35"/>
      <c r="QEM106" s="35"/>
      <c r="QEN106" s="35"/>
      <c r="QEO106" s="35"/>
      <c r="QEP106" s="35"/>
      <c r="QEQ106" s="35"/>
      <c r="QER106" s="35"/>
      <c r="QES106" s="35"/>
      <c r="QET106" s="35"/>
      <c r="QEU106" s="35"/>
      <c r="QEV106" s="35"/>
      <c r="QEW106" s="35"/>
      <c r="QEX106" s="35"/>
      <c r="QEY106" s="35"/>
      <c r="QEZ106" s="35"/>
      <c r="QFA106" s="35"/>
      <c r="QFB106" s="35"/>
      <c r="QFC106" s="35"/>
      <c r="QFD106" s="35"/>
      <c r="QFE106" s="35"/>
      <c r="QFF106" s="35"/>
      <c r="QFG106" s="35"/>
      <c r="QFH106" s="35"/>
      <c r="QFI106" s="35"/>
      <c r="QFJ106" s="35"/>
      <c r="QFK106" s="35"/>
      <c r="QFL106" s="35"/>
      <c r="QFM106" s="35"/>
      <c r="QFN106" s="35"/>
      <c r="QFO106" s="35"/>
      <c r="QFP106" s="35"/>
      <c r="QFQ106" s="35"/>
      <c r="QFR106" s="35"/>
      <c r="QFS106" s="35"/>
      <c r="QFT106" s="35"/>
      <c r="QFU106" s="35"/>
      <c r="QFV106" s="35"/>
      <c r="QFW106" s="35"/>
      <c r="QFX106" s="35"/>
      <c r="QFY106" s="35"/>
      <c r="QFZ106" s="35"/>
      <c r="QGA106" s="35"/>
      <c r="QGB106" s="35"/>
      <c r="QGC106" s="35"/>
      <c r="QGD106" s="35"/>
      <c r="QGE106" s="35"/>
      <c r="QGF106" s="35"/>
      <c r="QGG106" s="35"/>
      <c r="QGH106" s="35"/>
      <c r="QGI106" s="35"/>
      <c r="QGJ106" s="35"/>
      <c r="QGK106" s="35"/>
      <c r="QGL106" s="35"/>
      <c r="QGM106" s="35"/>
      <c r="QGN106" s="35"/>
      <c r="QGO106" s="35"/>
      <c r="QGP106" s="35"/>
      <c r="QGQ106" s="35"/>
      <c r="QGR106" s="35"/>
      <c r="QGS106" s="35"/>
      <c r="QGT106" s="35"/>
      <c r="QGU106" s="35"/>
      <c r="QGV106" s="35"/>
      <c r="QGW106" s="35"/>
      <c r="QGX106" s="35"/>
      <c r="QGY106" s="35"/>
      <c r="QGZ106" s="35"/>
      <c r="QHA106" s="35"/>
      <c r="QHB106" s="35"/>
      <c r="QHC106" s="35"/>
      <c r="QHD106" s="35"/>
      <c r="QHE106" s="35"/>
      <c r="QHF106" s="35"/>
      <c r="QHG106" s="35"/>
      <c r="QHH106" s="35"/>
      <c r="QHI106" s="35"/>
      <c r="QHJ106" s="35"/>
      <c r="QHK106" s="35"/>
      <c r="QHL106" s="35"/>
      <c r="QHM106" s="35"/>
      <c r="QHN106" s="35"/>
      <c r="QHO106" s="35"/>
      <c r="QHP106" s="35"/>
      <c r="QHQ106" s="35"/>
      <c r="QHR106" s="35"/>
      <c r="QHS106" s="35"/>
      <c r="QHT106" s="35"/>
      <c r="QHU106" s="35"/>
      <c r="QHV106" s="35"/>
      <c r="QHW106" s="35"/>
      <c r="QHX106" s="35"/>
      <c r="QHY106" s="35"/>
      <c r="QHZ106" s="35"/>
      <c r="QIA106" s="35"/>
      <c r="QIB106" s="35"/>
      <c r="QIC106" s="35"/>
      <c r="QID106" s="35"/>
      <c r="QIE106" s="35"/>
      <c r="QIF106" s="35"/>
      <c r="QIG106" s="35"/>
      <c r="QIH106" s="35"/>
      <c r="QII106" s="35"/>
      <c r="QIJ106" s="35"/>
      <c r="QIK106" s="35"/>
      <c r="QIL106" s="35"/>
      <c r="QIM106" s="35"/>
      <c r="QIN106" s="35"/>
      <c r="QIO106" s="35"/>
      <c r="QIP106" s="35"/>
      <c r="QIQ106" s="35"/>
      <c r="QIR106" s="35"/>
      <c r="QIS106" s="35"/>
      <c r="QIT106" s="35"/>
      <c r="QJA106" s="35"/>
      <c r="QJB106" s="35"/>
      <c r="QJC106" s="35"/>
      <c r="QJD106" s="35"/>
      <c r="QJE106" s="35"/>
      <c r="QJF106" s="35"/>
      <c r="QJG106" s="35"/>
      <c r="QJH106" s="35"/>
      <c r="QJI106" s="35"/>
      <c r="QJJ106" s="35"/>
      <c r="QJK106" s="35"/>
      <c r="QJL106" s="35"/>
      <c r="QJM106" s="35"/>
      <c r="QJN106" s="35"/>
      <c r="QJO106" s="35"/>
      <c r="QJP106" s="35"/>
      <c r="QJQ106" s="35"/>
      <c r="QJR106" s="35"/>
      <c r="QJS106" s="35"/>
      <c r="QJT106" s="35"/>
      <c r="QJU106" s="35"/>
      <c r="QJV106" s="35"/>
      <c r="QJW106" s="35"/>
      <c r="QJX106" s="35"/>
      <c r="QJY106" s="35"/>
      <c r="QJZ106" s="35"/>
      <c r="QKA106" s="35"/>
      <c r="QKB106" s="35"/>
      <c r="QKC106" s="35"/>
      <c r="QKD106" s="35"/>
      <c r="QKE106" s="35"/>
      <c r="QKF106" s="35"/>
      <c r="QKG106" s="35"/>
      <c r="QKH106" s="35"/>
      <c r="QKI106" s="35"/>
      <c r="QKJ106" s="35"/>
      <c r="QKK106" s="35"/>
      <c r="QKL106" s="35"/>
      <c r="QKM106" s="35"/>
      <c r="QKN106" s="35"/>
      <c r="QKO106" s="35"/>
      <c r="QKP106" s="35"/>
      <c r="QKQ106" s="35"/>
      <c r="QKR106" s="35"/>
      <c r="QKS106" s="35"/>
      <c r="QKT106" s="35"/>
      <c r="QKU106" s="35"/>
      <c r="QKV106" s="35"/>
      <c r="QKW106" s="35"/>
      <c r="QKX106" s="35"/>
      <c r="QKY106" s="35"/>
      <c r="QKZ106" s="35"/>
      <c r="QLA106" s="35"/>
      <c r="QLB106" s="35"/>
      <c r="QLC106" s="35"/>
      <c r="QLD106" s="35"/>
      <c r="QLE106" s="35"/>
      <c r="QLF106" s="35"/>
      <c r="QLG106" s="35"/>
      <c r="QLH106" s="35"/>
      <c r="QLI106" s="35"/>
      <c r="QLJ106" s="35"/>
      <c r="QLK106" s="35"/>
      <c r="QLL106" s="35"/>
      <c r="QLM106" s="35"/>
      <c r="QLN106" s="35"/>
      <c r="QLO106" s="35"/>
      <c r="QLP106" s="35"/>
      <c r="QLQ106" s="35"/>
      <c r="QLR106" s="35"/>
      <c r="QLS106" s="35"/>
      <c r="QLT106" s="35"/>
      <c r="QLU106" s="35"/>
      <c r="QLV106" s="35"/>
      <c r="QLW106" s="35"/>
      <c r="QLX106" s="35"/>
      <c r="QLY106" s="35"/>
      <c r="QLZ106" s="35"/>
      <c r="QMA106" s="35"/>
      <c r="QMB106" s="35"/>
      <c r="QMC106" s="35"/>
      <c r="QMD106" s="35"/>
      <c r="QME106" s="35"/>
      <c r="QMF106" s="35"/>
      <c r="QMG106" s="35"/>
      <c r="QMH106" s="35"/>
      <c r="QMI106" s="35"/>
      <c r="QMJ106" s="35"/>
      <c r="QMK106" s="35"/>
      <c r="QML106" s="35"/>
      <c r="QMM106" s="35"/>
      <c r="QMN106" s="35"/>
      <c r="QMO106" s="35"/>
      <c r="QMP106" s="35"/>
      <c r="QMQ106" s="35"/>
      <c r="QMR106" s="35"/>
      <c r="QMS106" s="35"/>
      <c r="QMT106" s="35"/>
      <c r="QMU106" s="35"/>
      <c r="QMV106" s="35"/>
      <c r="QMW106" s="35"/>
      <c r="QMX106" s="35"/>
      <c r="QMY106" s="35"/>
      <c r="QMZ106" s="35"/>
      <c r="QNA106" s="35"/>
      <c r="QNB106" s="35"/>
      <c r="QNC106" s="35"/>
      <c r="QND106" s="35"/>
      <c r="QNE106" s="35"/>
      <c r="QNF106" s="35"/>
      <c r="QNG106" s="35"/>
      <c r="QNH106" s="35"/>
      <c r="QNI106" s="35"/>
      <c r="QNJ106" s="35"/>
      <c r="QNK106" s="35"/>
      <c r="QNL106" s="35"/>
      <c r="QNM106" s="35"/>
      <c r="QNN106" s="35"/>
      <c r="QNO106" s="35"/>
      <c r="QNP106" s="35"/>
      <c r="QNQ106" s="35"/>
      <c r="QNR106" s="35"/>
      <c r="QNS106" s="35"/>
      <c r="QNT106" s="35"/>
      <c r="QNU106" s="35"/>
      <c r="QNV106" s="35"/>
      <c r="QNW106" s="35"/>
      <c r="QNX106" s="35"/>
      <c r="QNY106" s="35"/>
      <c r="QNZ106" s="35"/>
      <c r="QOA106" s="35"/>
      <c r="QOB106" s="35"/>
      <c r="QOC106" s="35"/>
      <c r="QOD106" s="35"/>
      <c r="QOE106" s="35"/>
      <c r="QOF106" s="35"/>
      <c r="QOG106" s="35"/>
      <c r="QOH106" s="35"/>
      <c r="QOI106" s="35"/>
      <c r="QOJ106" s="35"/>
      <c r="QOK106" s="35"/>
      <c r="QOL106" s="35"/>
      <c r="QOM106" s="35"/>
      <c r="QON106" s="35"/>
      <c r="QOO106" s="35"/>
      <c r="QOP106" s="35"/>
      <c r="QOQ106" s="35"/>
      <c r="QOR106" s="35"/>
      <c r="QOS106" s="35"/>
      <c r="QOT106" s="35"/>
      <c r="QOU106" s="35"/>
      <c r="QOV106" s="35"/>
      <c r="QOW106" s="35"/>
      <c r="QOX106" s="35"/>
      <c r="QOY106" s="35"/>
      <c r="QOZ106" s="35"/>
      <c r="QPA106" s="35"/>
      <c r="QPB106" s="35"/>
      <c r="QPC106" s="35"/>
      <c r="QPD106" s="35"/>
      <c r="QPE106" s="35"/>
      <c r="QPF106" s="35"/>
      <c r="QPG106" s="35"/>
      <c r="QPH106" s="35"/>
      <c r="QPI106" s="35"/>
      <c r="QPJ106" s="35"/>
      <c r="QPK106" s="35"/>
      <c r="QPL106" s="35"/>
      <c r="QPM106" s="35"/>
      <c r="QPN106" s="35"/>
      <c r="QPO106" s="35"/>
      <c r="QPP106" s="35"/>
      <c r="QPQ106" s="35"/>
      <c r="QPR106" s="35"/>
      <c r="QPS106" s="35"/>
      <c r="QPT106" s="35"/>
      <c r="QPU106" s="35"/>
      <c r="QPV106" s="35"/>
      <c r="QPW106" s="35"/>
      <c r="QPX106" s="35"/>
      <c r="QPY106" s="35"/>
      <c r="QPZ106" s="35"/>
      <c r="QQA106" s="35"/>
      <c r="QQB106" s="35"/>
      <c r="QQC106" s="35"/>
      <c r="QQD106" s="35"/>
      <c r="QQE106" s="35"/>
      <c r="QQF106" s="35"/>
      <c r="QQG106" s="35"/>
      <c r="QQH106" s="35"/>
      <c r="QQI106" s="35"/>
      <c r="QQJ106" s="35"/>
      <c r="QQK106" s="35"/>
      <c r="QQL106" s="35"/>
      <c r="QQM106" s="35"/>
      <c r="QQN106" s="35"/>
      <c r="QQO106" s="35"/>
      <c r="QQP106" s="35"/>
      <c r="QQQ106" s="35"/>
      <c r="QQR106" s="35"/>
      <c r="QQS106" s="35"/>
      <c r="QQT106" s="35"/>
      <c r="QQU106" s="35"/>
      <c r="QQV106" s="35"/>
      <c r="QQW106" s="35"/>
      <c r="QQX106" s="35"/>
      <c r="QQY106" s="35"/>
      <c r="QQZ106" s="35"/>
      <c r="QRA106" s="35"/>
      <c r="QRB106" s="35"/>
      <c r="QRC106" s="35"/>
      <c r="QRD106" s="35"/>
      <c r="QRE106" s="35"/>
      <c r="QRF106" s="35"/>
      <c r="QRG106" s="35"/>
      <c r="QRH106" s="35"/>
      <c r="QRI106" s="35"/>
      <c r="QRJ106" s="35"/>
      <c r="QRK106" s="35"/>
      <c r="QRL106" s="35"/>
      <c r="QRM106" s="35"/>
      <c r="QRN106" s="35"/>
      <c r="QRO106" s="35"/>
      <c r="QRP106" s="35"/>
      <c r="QRQ106" s="35"/>
      <c r="QRR106" s="35"/>
      <c r="QRS106" s="35"/>
      <c r="QRT106" s="35"/>
      <c r="QRU106" s="35"/>
      <c r="QRV106" s="35"/>
      <c r="QRW106" s="35"/>
      <c r="QRX106" s="35"/>
      <c r="QRY106" s="35"/>
      <c r="QRZ106" s="35"/>
      <c r="QSA106" s="35"/>
      <c r="QSB106" s="35"/>
      <c r="QSC106" s="35"/>
      <c r="QSD106" s="35"/>
      <c r="QSE106" s="35"/>
      <c r="QSF106" s="35"/>
      <c r="QSG106" s="35"/>
      <c r="QSH106" s="35"/>
      <c r="QSI106" s="35"/>
      <c r="QSJ106" s="35"/>
      <c r="QSK106" s="35"/>
      <c r="QSL106" s="35"/>
      <c r="QSM106" s="35"/>
      <c r="QSN106" s="35"/>
      <c r="QSO106" s="35"/>
      <c r="QSP106" s="35"/>
      <c r="QSW106" s="35"/>
      <c r="QSX106" s="35"/>
      <c r="QSY106" s="35"/>
      <c r="QSZ106" s="35"/>
      <c r="QTA106" s="35"/>
      <c r="QTB106" s="35"/>
      <c r="QTC106" s="35"/>
      <c r="QTD106" s="35"/>
      <c r="QTE106" s="35"/>
      <c r="QTF106" s="35"/>
      <c r="QTG106" s="35"/>
      <c r="QTH106" s="35"/>
      <c r="QTI106" s="35"/>
      <c r="QTJ106" s="35"/>
      <c r="QTK106" s="35"/>
      <c r="QTL106" s="35"/>
      <c r="QTM106" s="35"/>
      <c r="QTN106" s="35"/>
      <c r="QTO106" s="35"/>
      <c r="QTP106" s="35"/>
      <c r="QTQ106" s="35"/>
      <c r="QTR106" s="35"/>
      <c r="QTS106" s="35"/>
      <c r="QTT106" s="35"/>
      <c r="QTU106" s="35"/>
      <c r="QTV106" s="35"/>
      <c r="QTW106" s="35"/>
      <c r="QTX106" s="35"/>
      <c r="QTY106" s="35"/>
      <c r="QTZ106" s="35"/>
      <c r="QUA106" s="35"/>
      <c r="QUB106" s="35"/>
      <c r="QUC106" s="35"/>
      <c r="QUD106" s="35"/>
      <c r="QUE106" s="35"/>
      <c r="QUF106" s="35"/>
      <c r="QUG106" s="35"/>
      <c r="QUH106" s="35"/>
      <c r="QUI106" s="35"/>
      <c r="QUJ106" s="35"/>
      <c r="QUK106" s="35"/>
      <c r="QUL106" s="35"/>
      <c r="QUM106" s="35"/>
      <c r="QUN106" s="35"/>
      <c r="QUO106" s="35"/>
      <c r="QUP106" s="35"/>
      <c r="QUQ106" s="35"/>
      <c r="QUR106" s="35"/>
      <c r="QUS106" s="35"/>
      <c r="QUT106" s="35"/>
      <c r="QUU106" s="35"/>
      <c r="QUV106" s="35"/>
      <c r="QUW106" s="35"/>
      <c r="QUX106" s="35"/>
      <c r="QUY106" s="35"/>
      <c r="QUZ106" s="35"/>
      <c r="QVA106" s="35"/>
      <c r="QVB106" s="35"/>
      <c r="QVC106" s="35"/>
      <c r="QVD106" s="35"/>
      <c r="QVE106" s="35"/>
      <c r="QVF106" s="35"/>
      <c r="QVG106" s="35"/>
      <c r="QVH106" s="35"/>
      <c r="QVI106" s="35"/>
      <c r="QVJ106" s="35"/>
      <c r="QVK106" s="35"/>
      <c r="QVL106" s="35"/>
      <c r="QVM106" s="35"/>
      <c r="QVN106" s="35"/>
      <c r="QVO106" s="35"/>
      <c r="QVP106" s="35"/>
      <c r="QVQ106" s="35"/>
      <c r="QVR106" s="35"/>
      <c r="QVS106" s="35"/>
      <c r="QVT106" s="35"/>
      <c r="QVU106" s="35"/>
      <c r="QVV106" s="35"/>
      <c r="QVW106" s="35"/>
      <c r="QVX106" s="35"/>
      <c r="QVY106" s="35"/>
      <c r="QVZ106" s="35"/>
      <c r="QWA106" s="35"/>
      <c r="QWB106" s="35"/>
      <c r="QWC106" s="35"/>
      <c r="QWD106" s="35"/>
      <c r="QWE106" s="35"/>
      <c r="QWF106" s="35"/>
      <c r="QWG106" s="35"/>
      <c r="QWH106" s="35"/>
      <c r="QWI106" s="35"/>
      <c r="QWJ106" s="35"/>
      <c r="QWK106" s="35"/>
      <c r="QWL106" s="35"/>
      <c r="QWM106" s="35"/>
      <c r="QWN106" s="35"/>
      <c r="QWO106" s="35"/>
      <c r="QWP106" s="35"/>
      <c r="QWQ106" s="35"/>
      <c r="QWR106" s="35"/>
      <c r="QWS106" s="35"/>
      <c r="QWT106" s="35"/>
      <c r="QWU106" s="35"/>
      <c r="QWV106" s="35"/>
      <c r="QWW106" s="35"/>
      <c r="QWX106" s="35"/>
      <c r="QWY106" s="35"/>
      <c r="QWZ106" s="35"/>
      <c r="QXA106" s="35"/>
      <c r="QXB106" s="35"/>
      <c r="QXC106" s="35"/>
      <c r="QXD106" s="35"/>
      <c r="QXE106" s="35"/>
      <c r="QXF106" s="35"/>
      <c r="QXG106" s="35"/>
      <c r="QXH106" s="35"/>
      <c r="QXI106" s="35"/>
      <c r="QXJ106" s="35"/>
      <c r="QXK106" s="35"/>
      <c r="QXL106" s="35"/>
      <c r="QXM106" s="35"/>
      <c r="QXN106" s="35"/>
      <c r="QXO106" s="35"/>
      <c r="QXP106" s="35"/>
      <c r="QXQ106" s="35"/>
      <c r="QXR106" s="35"/>
      <c r="QXS106" s="35"/>
      <c r="QXT106" s="35"/>
      <c r="QXU106" s="35"/>
      <c r="QXV106" s="35"/>
      <c r="QXW106" s="35"/>
      <c r="QXX106" s="35"/>
      <c r="QXY106" s="35"/>
      <c r="QXZ106" s="35"/>
      <c r="QYA106" s="35"/>
      <c r="QYB106" s="35"/>
      <c r="QYC106" s="35"/>
      <c r="QYD106" s="35"/>
      <c r="QYE106" s="35"/>
      <c r="QYF106" s="35"/>
      <c r="QYG106" s="35"/>
      <c r="QYH106" s="35"/>
      <c r="QYI106" s="35"/>
      <c r="QYJ106" s="35"/>
      <c r="QYK106" s="35"/>
      <c r="QYL106" s="35"/>
      <c r="QYM106" s="35"/>
      <c r="QYN106" s="35"/>
      <c r="QYO106" s="35"/>
      <c r="QYP106" s="35"/>
      <c r="QYQ106" s="35"/>
      <c r="QYR106" s="35"/>
      <c r="QYS106" s="35"/>
      <c r="QYT106" s="35"/>
      <c r="QYU106" s="35"/>
      <c r="QYV106" s="35"/>
      <c r="QYW106" s="35"/>
      <c r="QYX106" s="35"/>
      <c r="QYY106" s="35"/>
      <c r="QYZ106" s="35"/>
      <c r="QZA106" s="35"/>
      <c r="QZB106" s="35"/>
      <c r="QZC106" s="35"/>
      <c r="QZD106" s="35"/>
      <c r="QZE106" s="35"/>
      <c r="QZF106" s="35"/>
      <c r="QZG106" s="35"/>
      <c r="QZH106" s="35"/>
      <c r="QZI106" s="35"/>
      <c r="QZJ106" s="35"/>
      <c r="QZK106" s="35"/>
      <c r="QZL106" s="35"/>
      <c r="QZM106" s="35"/>
      <c r="QZN106" s="35"/>
      <c r="QZO106" s="35"/>
      <c r="QZP106" s="35"/>
      <c r="QZQ106" s="35"/>
      <c r="QZR106" s="35"/>
      <c r="QZS106" s="35"/>
      <c r="QZT106" s="35"/>
      <c r="QZU106" s="35"/>
      <c r="QZV106" s="35"/>
      <c r="QZW106" s="35"/>
      <c r="QZX106" s="35"/>
      <c r="QZY106" s="35"/>
      <c r="QZZ106" s="35"/>
      <c r="RAA106" s="35"/>
      <c r="RAB106" s="35"/>
      <c r="RAC106" s="35"/>
      <c r="RAD106" s="35"/>
      <c r="RAE106" s="35"/>
      <c r="RAF106" s="35"/>
      <c r="RAG106" s="35"/>
      <c r="RAH106" s="35"/>
      <c r="RAI106" s="35"/>
      <c r="RAJ106" s="35"/>
      <c r="RAK106" s="35"/>
      <c r="RAL106" s="35"/>
      <c r="RAM106" s="35"/>
      <c r="RAN106" s="35"/>
      <c r="RAO106" s="35"/>
      <c r="RAP106" s="35"/>
      <c r="RAQ106" s="35"/>
      <c r="RAR106" s="35"/>
      <c r="RAS106" s="35"/>
      <c r="RAT106" s="35"/>
      <c r="RAU106" s="35"/>
      <c r="RAV106" s="35"/>
      <c r="RAW106" s="35"/>
      <c r="RAX106" s="35"/>
      <c r="RAY106" s="35"/>
      <c r="RAZ106" s="35"/>
      <c r="RBA106" s="35"/>
      <c r="RBB106" s="35"/>
      <c r="RBC106" s="35"/>
      <c r="RBD106" s="35"/>
      <c r="RBE106" s="35"/>
      <c r="RBF106" s="35"/>
      <c r="RBG106" s="35"/>
      <c r="RBH106" s="35"/>
      <c r="RBI106" s="35"/>
      <c r="RBJ106" s="35"/>
      <c r="RBK106" s="35"/>
      <c r="RBL106" s="35"/>
      <c r="RBM106" s="35"/>
      <c r="RBN106" s="35"/>
      <c r="RBO106" s="35"/>
      <c r="RBP106" s="35"/>
      <c r="RBQ106" s="35"/>
      <c r="RBR106" s="35"/>
      <c r="RBS106" s="35"/>
      <c r="RBT106" s="35"/>
      <c r="RBU106" s="35"/>
      <c r="RBV106" s="35"/>
      <c r="RBW106" s="35"/>
      <c r="RBX106" s="35"/>
      <c r="RBY106" s="35"/>
      <c r="RBZ106" s="35"/>
      <c r="RCA106" s="35"/>
      <c r="RCB106" s="35"/>
      <c r="RCC106" s="35"/>
      <c r="RCD106" s="35"/>
      <c r="RCE106" s="35"/>
      <c r="RCF106" s="35"/>
      <c r="RCG106" s="35"/>
      <c r="RCH106" s="35"/>
      <c r="RCI106" s="35"/>
      <c r="RCJ106" s="35"/>
      <c r="RCK106" s="35"/>
      <c r="RCL106" s="35"/>
      <c r="RCS106" s="35"/>
      <c r="RCT106" s="35"/>
      <c r="RCU106" s="35"/>
      <c r="RCV106" s="35"/>
      <c r="RCW106" s="35"/>
      <c r="RCX106" s="35"/>
      <c r="RCY106" s="35"/>
      <c r="RCZ106" s="35"/>
      <c r="RDA106" s="35"/>
      <c r="RDB106" s="35"/>
      <c r="RDC106" s="35"/>
      <c r="RDD106" s="35"/>
      <c r="RDE106" s="35"/>
      <c r="RDF106" s="35"/>
      <c r="RDG106" s="35"/>
      <c r="RDH106" s="35"/>
      <c r="RDI106" s="35"/>
      <c r="RDJ106" s="35"/>
      <c r="RDK106" s="35"/>
      <c r="RDL106" s="35"/>
      <c r="RDM106" s="35"/>
      <c r="RDN106" s="35"/>
      <c r="RDO106" s="35"/>
      <c r="RDP106" s="35"/>
      <c r="RDQ106" s="35"/>
      <c r="RDR106" s="35"/>
      <c r="RDS106" s="35"/>
      <c r="RDT106" s="35"/>
      <c r="RDU106" s="35"/>
      <c r="RDV106" s="35"/>
      <c r="RDW106" s="35"/>
      <c r="RDX106" s="35"/>
      <c r="RDY106" s="35"/>
      <c r="RDZ106" s="35"/>
      <c r="REA106" s="35"/>
      <c r="REB106" s="35"/>
      <c r="REC106" s="35"/>
      <c r="RED106" s="35"/>
      <c r="REE106" s="35"/>
      <c r="REF106" s="35"/>
      <c r="REG106" s="35"/>
      <c r="REH106" s="35"/>
      <c r="REI106" s="35"/>
      <c r="REJ106" s="35"/>
      <c r="REK106" s="35"/>
      <c r="REL106" s="35"/>
      <c r="REM106" s="35"/>
      <c r="REN106" s="35"/>
      <c r="REO106" s="35"/>
      <c r="REP106" s="35"/>
      <c r="REQ106" s="35"/>
      <c r="RER106" s="35"/>
      <c r="RES106" s="35"/>
      <c r="RET106" s="35"/>
      <c r="REU106" s="35"/>
      <c r="REV106" s="35"/>
      <c r="REW106" s="35"/>
      <c r="REX106" s="35"/>
      <c r="REY106" s="35"/>
      <c r="REZ106" s="35"/>
      <c r="RFA106" s="35"/>
      <c r="RFB106" s="35"/>
      <c r="RFC106" s="35"/>
      <c r="RFD106" s="35"/>
      <c r="RFE106" s="35"/>
      <c r="RFF106" s="35"/>
      <c r="RFG106" s="35"/>
      <c r="RFH106" s="35"/>
      <c r="RFI106" s="35"/>
      <c r="RFJ106" s="35"/>
      <c r="RFK106" s="35"/>
      <c r="RFL106" s="35"/>
      <c r="RFM106" s="35"/>
      <c r="RFN106" s="35"/>
      <c r="RFO106" s="35"/>
      <c r="RFP106" s="35"/>
      <c r="RFQ106" s="35"/>
      <c r="RFR106" s="35"/>
      <c r="RFS106" s="35"/>
      <c r="RFT106" s="35"/>
      <c r="RFU106" s="35"/>
      <c r="RFV106" s="35"/>
      <c r="RFW106" s="35"/>
      <c r="RFX106" s="35"/>
      <c r="RFY106" s="35"/>
      <c r="RFZ106" s="35"/>
      <c r="RGA106" s="35"/>
      <c r="RGB106" s="35"/>
      <c r="RGC106" s="35"/>
      <c r="RGD106" s="35"/>
      <c r="RGE106" s="35"/>
      <c r="RGF106" s="35"/>
      <c r="RGG106" s="35"/>
      <c r="RGH106" s="35"/>
      <c r="RGI106" s="35"/>
      <c r="RGJ106" s="35"/>
      <c r="RGK106" s="35"/>
      <c r="RGL106" s="35"/>
      <c r="RGM106" s="35"/>
      <c r="RGN106" s="35"/>
      <c r="RGO106" s="35"/>
      <c r="RGP106" s="35"/>
      <c r="RGQ106" s="35"/>
      <c r="RGR106" s="35"/>
      <c r="RGS106" s="35"/>
      <c r="RGT106" s="35"/>
      <c r="RGU106" s="35"/>
      <c r="RGV106" s="35"/>
      <c r="RGW106" s="35"/>
      <c r="RGX106" s="35"/>
      <c r="RGY106" s="35"/>
      <c r="RGZ106" s="35"/>
      <c r="RHA106" s="35"/>
      <c r="RHB106" s="35"/>
      <c r="RHC106" s="35"/>
      <c r="RHD106" s="35"/>
      <c r="RHE106" s="35"/>
      <c r="RHF106" s="35"/>
      <c r="RHG106" s="35"/>
      <c r="RHH106" s="35"/>
      <c r="RHI106" s="35"/>
      <c r="RHJ106" s="35"/>
      <c r="RHK106" s="35"/>
      <c r="RHL106" s="35"/>
      <c r="RHM106" s="35"/>
      <c r="RHN106" s="35"/>
      <c r="RHO106" s="35"/>
      <c r="RHP106" s="35"/>
      <c r="RHQ106" s="35"/>
      <c r="RHR106" s="35"/>
      <c r="RHS106" s="35"/>
      <c r="RHT106" s="35"/>
      <c r="RHU106" s="35"/>
      <c r="RHV106" s="35"/>
      <c r="RHW106" s="35"/>
      <c r="RHX106" s="35"/>
      <c r="RHY106" s="35"/>
      <c r="RHZ106" s="35"/>
      <c r="RIA106" s="35"/>
      <c r="RIB106" s="35"/>
      <c r="RIC106" s="35"/>
      <c r="RID106" s="35"/>
      <c r="RIE106" s="35"/>
      <c r="RIF106" s="35"/>
      <c r="RIG106" s="35"/>
      <c r="RIH106" s="35"/>
      <c r="RII106" s="35"/>
      <c r="RIJ106" s="35"/>
      <c r="RIK106" s="35"/>
      <c r="RIL106" s="35"/>
      <c r="RIM106" s="35"/>
      <c r="RIN106" s="35"/>
      <c r="RIO106" s="35"/>
      <c r="RIP106" s="35"/>
      <c r="RIQ106" s="35"/>
      <c r="RIR106" s="35"/>
      <c r="RIS106" s="35"/>
      <c r="RIT106" s="35"/>
      <c r="RIU106" s="35"/>
      <c r="RIV106" s="35"/>
      <c r="RIW106" s="35"/>
      <c r="RIX106" s="35"/>
      <c r="RIY106" s="35"/>
      <c r="RIZ106" s="35"/>
      <c r="RJA106" s="35"/>
      <c r="RJB106" s="35"/>
      <c r="RJC106" s="35"/>
      <c r="RJD106" s="35"/>
      <c r="RJE106" s="35"/>
      <c r="RJF106" s="35"/>
      <c r="RJG106" s="35"/>
      <c r="RJH106" s="35"/>
      <c r="RJI106" s="35"/>
      <c r="RJJ106" s="35"/>
      <c r="RJK106" s="35"/>
      <c r="RJL106" s="35"/>
      <c r="RJM106" s="35"/>
      <c r="RJN106" s="35"/>
      <c r="RJO106" s="35"/>
      <c r="RJP106" s="35"/>
      <c r="RJQ106" s="35"/>
      <c r="RJR106" s="35"/>
      <c r="RJS106" s="35"/>
      <c r="RJT106" s="35"/>
      <c r="RJU106" s="35"/>
      <c r="RJV106" s="35"/>
      <c r="RJW106" s="35"/>
      <c r="RJX106" s="35"/>
      <c r="RJY106" s="35"/>
      <c r="RJZ106" s="35"/>
      <c r="RKA106" s="35"/>
      <c r="RKB106" s="35"/>
      <c r="RKC106" s="35"/>
      <c r="RKD106" s="35"/>
      <c r="RKE106" s="35"/>
      <c r="RKF106" s="35"/>
      <c r="RKG106" s="35"/>
      <c r="RKH106" s="35"/>
      <c r="RKI106" s="35"/>
      <c r="RKJ106" s="35"/>
      <c r="RKK106" s="35"/>
      <c r="RKL106" s="35"/>
      <c r="RKM106" s="35"/>
      <c r="RKN106" s="35"/>
      <c r="RKO106" s="35"/>
      <c r="RKP106" s="35"/>
      <c r="RKQ106" s="35"/>
      <c r="RKR106" s="35"/>
      <c r="RKS106" s="35"/>
      <c r="RKT106" s="35"/>
      <c r="RKU106" s="35"/>
      <c r="RKV106" s="35"/>
      <c r="RKW106" s="35"/>
      <c r="RKX106" s="35"/>
      <c r="RKY106" s="35"/>
      <c r="RKZ106" s="35"/>
      <c r="RLA106" s="35"/>
      <c r="RLB106" s="35"/>
      <c r="RLC106" s="35"/>
      <c r="RLD106" s="35"/>
      <c r="RLE106" s="35"/>
      <c r="RLF106" s="35"/>
      <c r="RLG106" s="35"/>
      <c r="RLH106" s="35"/>
      <c r="RLI106" s="35"/>
      <c r="RLJ106" s="35"/>
      <c r="RLK106" s="35"/>
      <c r="RLL106" s="35"/>
      <c r="RLM106" s="35"/>
      <c r="RLN106" s="35"/>
      <c r="RLO106" s="35"/>
      <c r="RLP106" s="35"/>
      <c r="RLQ106" s="35"/>
      <c r="RLR106" s="35"/>
      <c r="RLS106" s="35"/>
      <c r="RLT106" s="35"/>
      <c r="RLU106" s="35"/>
      <c r="RLV106" s="35"/>
      <c r="RLW106" s="35"/>
      <c r="RLX106" s="35"/>
      <c r="RLY106" s="35"/>
      <c r="RLZ106" s="35"/>
      <c r="RMA106" s="35"/>
      <c r="RMB106" s="35"/>
      <c r="RMC106" s="35"/>
      <c r="RMD106" s="35"/>
      <c r="RME106" s="35"/>
      <c r="RMF106" s="35"/>
      <c r="RMG106" s="35"/>
      <c r="RMH106" s="35"/>
      <c r="RMO106" s="35"/>
      <c r="RMP106" s="35"/>
      <c r="RMQ106" s="35"/>
      <c r="RMR106" s="35"/>
      <c r="RMS106" s="35"/>
      <c r="RMT106" s="35"/>
      <c r="RMU106" s="35"/>
      <c r="RMV106" s="35"/>
      <c r="RMW106" s="35"/>
      <c r="RMX106" s="35"/>
      <c r="RMY106" s="35"/>
      <c r="RMZ106" s="35"/>
      <c r="RNA106" s="35"/>
      <c r="RNB106" s="35"/>
      <c r="RNC106" s="35"/>
      <c r="RND106" s="35"/>
      <c r="RNE106" s="35"/>
      <c r="RNF106" s="35"/>
      <c r="RNG106" s="35"/>
      <c r="RNH106" s="35"/>
      <c r="RNI106" s="35"/>
      <c r="RNJ106" s="35"/>
      <c r="RNK106" s="35"/>
      <c r="RNL106" s="35"/>
      <c r="RNM106" s="35"/>
      <c r="RNN106" s="35"/>
      <c r="RNO106" s="35"/>
      <c r="RNP106" s="35"/>
      <c r="RNQ106" s="35"/>
      <c r="RNR106" s="35"/>
      <c r="RNS106" s="35"/>
      <c r="RNT106" s="35"/>
      <c r="RNU106" s="35"/>
      <c r="RNV106" s="35"/>
      <c r="RNW106" s="35"/>
      <c r="RNX106" s="35"/>
      <c r="RNY106" s="35"/>
      <c r="RNZ106" s="35"/>
      <c r="ROA106" s="35"/>
      <c r="ROB106" s="35"/>
      <c r="ROC106" s="35"/>
      <c r="ROD106" s="35"/>
      <c r="ROE106" s="35"/>
      <c r="ROF106" s="35"/>
      <c r="ROG106" s="35"/>
      <c r="ROH106" s="35"/>
      <c r="ROI106" s="35"/>
      <c r="ROJ106" s="35"/>
      <c r="ROK106" s="35"/>
      <c r="ROL106" s="35"/>
      <c r="ROM106" s="35"/>
      <c r="RON106" s="35"/>
      <c r="ROO106" s="35"/>
      <c r="ROP106" s="35"/>
      <c r="ROQ106" s="35"/>
      <c r="ROR106" s="35"/>
      <c r="ROS106" s="35"/>
      <c r="ROT106" s="35"/>
      <c r="ROU106" s="35"/>
      <c r="ROV106" s="35"/>
      <c r="ROW106" s="35"/>
      <c r="ROX106" s="35"/>
      <c r="ROY106" s="35"/>
      <c r="ROZ106" s="35"/>
      <c r="RPA106" s="35"/>
      <c r="RPB106" s="35"/>
      <c r="RPC106" s="35"/>
      <c r="RPD106" s="35"/>
      <c r="RPE106" s="35"/>
      <c r="RPF106" s="35"/>
      <c r="RPG106" s="35"/>
      <c r="RPH106" s="35"/>
      <c r="RPI106" s="35"/>
      <c r="RPJ106" s="35"/>
      <c r="RPK106" s="35"/>
      <c r="RPL106" s="35"/>
      <c r="RPM106" s="35"/>
      <c r="RPN106" s="35"/>
      <c r="RPO106" s="35"/>
      <c r="RPP106" s="35"/>
      <c r="RPQ106" s="35"/>
      <c r="RPR106" s="35"/>
      <c r="RPS106" s="35"/>
      <c r="RPT106" s="35"/>
      <c r="RPU106" s="35"/>
      <c r="RPV106" s="35"/>
      <c r="RPW106" s="35"/>
      <c r="RPX106" s="35"/>
      <c r="RPY106" s="35"/>
      <c r="RPZ106" s="35"/>
      <c r="RQA106" s="35"/>
      <c r="RQB106" s="35"/>
      <c r="RQC106" s="35"/>
      <c r="RQD106" s="35"/>
      <c r="RQE106" s="35"/>
      <c r="RQF106" s="35"/>
      <c r="RQG106" s="35"/>
      <c r="RQH106" s="35"/>
      <c r="RQI106" s="35"/>
      <c r="RQJ106" s="35"/>
      <c r="RQK106" s="35"/>
      <c r="RQL106" s="35"/>
      <c r="RQM106" s="35"/>
      <c r="RQN106" s="35"/>
      <c r="RQO106" s="35"/>
      <c r="RQP106" s="35"/>
      <c r="RQQ106" s="35"/>
      <c r="RQR106" s="35"/>
      <c r="RQS106" s="35"/>
      <c r="RQT106" s="35"/>
      <c r="RQU106" s="35"/>
      <c r="RQV106" s="35"/>
      <c r="RQW106" s="35"/>
      <c r="RQX106" s="35"/>
      <c r="RQY106" s="35"/>
      <c r="RQZ106" s="35"/>
      <c r="RRA106" s="35"/>
      <c r="RRB106" s="35"/>
      <c r="RRC106" s="35"/>
      <c r="RRD106" s="35"/>
      <c r="RRE106" s="35"/>
      <c r="RRF106" s="35"/>
      <c r="RRG106" s="35"/>
      <c r="RRH106" s="35"/>
      <c r="RRI106" s="35"/>
      <c r="RRJ106" s="35"/>
      <c r="RRK106" s="35"/>
      <c r="RRL106" s="35"/>
      <c r="RRM106" s="35"/>
      <c r="RRN106" s="35"/>
      <c r="RRO106" s="35"/>
      <c r="RRP106" s="35"/>
      <c r="RRQ106" s="35"/>
      <c r="RRR106" s="35"/>
      <c r="RRS106" s="35"/>
      <c r="RRT106" s="35"/>
      <c r="RRU106" s="35"/>
      <c r="RRV106" s="35"/>
      <c r="RRW106" s="35"/>
      <c r="RRX106" s="35"/>
      <c r="RRY106" s="35"/>
      <c r="RRZ106" s="35"/>
      <c r="RSA106" s="35"/>
      <c r="RSB106" s="35"/>
      <c r="RSC106" s="35"/>
      <c r="RSD106" s="35"/>
      <c r="RSE106" s="35"/>
      <c r="RSF106" s="35"/>
      <c r="RSG106" s="35"/>
      <c r="RSH106" s="35"/>
      <c r="RSI106" s="35"/>
      <c r="RSJ106" s="35"/>
      <c r="RSK106" s="35"/>
      <c r="RSL106" s="35"/>
      <c r="RSM106" s="35"/>
      <c r="RSN106" s="35"/>
      <c r="RSO106" s="35"/>
      <c r="RSP106" s="35"/>
      <c r="RSQ106" s="35"/>
      <c r="RSR106" s="35"/>
      <c r="RSS106" s="35"/>
      <c r="RST106" s="35"/>
      <c r="RSU106" s="35"/>
      <c r="RSV106" s="35"/>
      <c r="RSW106" s="35"/>
      <c r="RSX106" s="35"/>
      <c r="RSY106" s="35"/>
      <c r="RSZ106" s="35"/>
      <c r="RTA106" s="35"/>
      <c r="RTB106" s="35"/>
      <c r="RTC106" s="35"/>
      <c r="RTD106" s="35"/>
      <c r="RTE106" s="35"/>
      <c r="RTF106" s="35"/>
      <c r="RTG106" s="35"/>
      <c r="RTH106" s="35"/>
      <c r="RTI106" s="35"/>
      <c r="RTJ106" s="35"/>
      <c r="RTK106" s="35"/>
      <c r="RTL106" s="35"/>
      <c r="RTM106" s="35"/>
      <c r="RTN106" s="35"/>
      <c r="RTO106" s="35"/>
      <c r="RTP106" s="35"/>
      <c r="RTQ106" s="35"/>
      <c r="RTR106" s="35"/>
      <c r="RTS106" s="35"/>
      <c r="RTT106" s="35"/>
      <c r="RTU106" s="35"/>
      <c r="RTV106" s="35"/>
      <c r="RTW106" s="35"/>
      <c r="RTX106" s="35"/>
      <c r="RTY106" s="35"/>
      <c r="RTZ106" s="35"/>
      <c r="RUA106" s="35"/>
      <c r="RUB106" s="35"/>
      <c r="RUC106" s="35"/>
      <c r="RUD106" s="35"/>
      <c r="RUE106" s="35"/>
      <c r="RUF106" s="35"/>
      <c r="RUG106" s="35"/>
      <c r="RUH106" s="35"/>
      <c r="RUI106" s="35"/>
      <c r="RUJ106" s="35"/>
      <c r="RUK106" s="35"/>
      <c r="RUL106" s="35"/>
      <c r="RUM106" s="35"/>
      <c r="RUN106" s="35"/>
      <c r="RUO106" s="35"/>
      <c r="RUP106" s="35"/>
      <c r="RUQ106" s="35"/>
      <c r="RUR106" s="35"/>
      <c r="RUS106" s="35"/>
      <c r="RUT106" s="35"/>
      <c r="RUU106" s="35"/>
      <c r="RUV106" s="35"/>
      <c r="RUW106" s="35"/>
      <c r="RUX106" s="35"/>
      <c r="RUY106" s="35"/>
      <c r="RUZ106" s="35"/>
      <c r="RVA106" s="35"/>
      <c r="RVB106" s="35"/>
      <c r="RVC106" s="35"/>
      <c r="RVD106" s="35"/>
      <c r="RVE106" s="35"/>
      <c r="RVF106" s="35"/>
      <c r="RVG106" s="35"/>
      <c r="RVH106" s="35"/>
      <c r="RVI106" s="35"/>
      <c r="RVJ106" s="35"/>
      <c r="RVK106" s="35"/>
      <c r="RVL106" s="35"/>
      <c r="RVM106" s="35"/>
      <c r="RVN106" s="35"/>
      <c r="RVO106" s="35"/>
      <c r="RVP106" s="35"/>
      <c r="RVQ106" s="35"/>
      <c r="RVR106" s="35"/>
      <c r="RVS106" s="35"/>
      <c r="RVT106" s="35"/>
      <c r="RVU106" s="35"/>
      <c r="RVV106" s="35"/>
      <c r="RVW106" s="35"/>
      <c r="RVX106" s="35"/>
      <c r="RVY106" s="35"/>
      <c r="RVZ106" s="35"/>
      <c r="RWA106" s="35"/>
      <c r="RWB106" s="35"/>
      <c r="RWC106" s="35"/>
      <c r="RWD106" s="35"/>
      <c r="RWK106" s="35"/>
      <c r="RWL106" s="35"/>
      <c r="RWM106" s="35"/>
      <c r="RWN106" s="35"/>
      <c r="RWO106" s="35"/>
      <c r="RWP106" s="35"/>
      <c r="RWQ106" s="35"/>
      <c r="RWR106" s="35"/>
      <c r="RWS106" s="35"/>
      <c r="RWT106" s="35"/>
      <c r="RWU106" s="35"/>
      <c r="RWV106" s="35"/>
      <c r="RWW106" s="35"/>
      <c r="RWX106" s="35"/>
      <c r="RWY106" s="35"/>
      <c r="RWZ106" s="35"/>
      <c r="RXA106" s="35"/>
      <c r="RXB106" s="35"/>
      <c r="RXC106" s="35"/>
      <c r="RXD106" s="35"/>
      <c r="RXE106" s="35"/>
      <c r="RXF106" s="35"/>
      <c r="RXG106" s="35"/>
      <c r="RXH106" s="35"/>
      <c r="RXI106" s="35"/>
      <c r="RXJ106" s="35"/>
      <c r="RXK106" s="35"/>
      <c r="RXL106" s="35"/>
      <c r="RXM106" s="35"/>
      <c r="RXN106" s="35"/>
      <c r="RXO106" s="35"/>
      <c r="RXP106" s="35"/>
      <c r="RXQ106" s="35"/>
      <c r="RXR106" s="35"/>
      <c r="RXS106" s="35"/>
      <c r="RXT106" s="35"/>
      <c r="RXU106" s="35"/>
      <c r="RXV106" s="35"/>
      <c r="RXW106" s="35"/>
      <c r="RXX106" s="35"/>
      <c r="RXY106" s="35"/>
      <c r="RXZ106" s="35"/>
      <c r="RYA106" s="35"/>
      <c r="RYB106" s="35"/>
      <c r="RYC106" s="35"/>
      <c r="RYD106" s="35"/>
      <c r="RYE106" s="35"/>
      <c r="RYF106" s="35"/>
      <c r="RYG106" s="35"/>
      <c r="RYH106" s="35"/>
      <c r="RYI106" s="35"/>
      <c r="RYJ106" s="35"/>
      <c r="RYK106" s="35"/>
      <c r="RYL106" s="35"/>
      <c r="RYM106" s="35"/>
      <c r="RYN106" s="35"/>
      <c r="RYO106" s="35"/>
      <c r="RYP106" s="35"/>
      <c r="RYQ106" s="35"/>
      <c r="RYR106" s="35"/>
      <c r="RYS106" s="35"/>
      <c r="RYT106" s="35"/>
      <c r="RYU106" s="35"/>
      <c r="RYV106" s="35"/>
      <c r="RYW106" s="35"/>
      <c r="RYX106" s="35"/>
      <c r="RYY106" s="35"/>
      <c r="RYZ106" s="35"/>
      <c r="RZA106" s="35"/>
      <c r="RZB106" s="35"/>
      <c r="RZC106" s="35"/>
      <c r="RZD106" s="35"/>
      <c r="RZE106" s="35"/>
      <c r="RZF106" s="35"/>
      <c r="RZG106" s="35"/>
      <c r="RZH106" s="35"/>
      <c r="RZI106" s="35"/>
      <c r="RZJ106" s="35"/>
      <c r="RZK106" s="35"/>
      <c r="RZL106" s="35"/>
      <c r="RZM106" s="35"/>
      <c r="RZN106" s="35"/>
      <c r="RZO106" s="35"/>
      <c r="RZP106" s="35"/>
      <c r="RZQ106" s="35"/>
      <c r="RZR106" s="35"/>
      <c r="RZS106" s="35"/>
      <c r="RZT106" s="35"/>
      <c r="RZU106" s="35"/>
      <c r="RZV106" s="35"/>
      <c r="RZW106" s="35"/>
      <c r="RZX106" s="35"/>
      <c r="RZY106" s="35"/>
      <c r="RZZ106" s="35"/>
      <c r="SAA106" s="35"/>
      <c r="SAB106" s="35"/>
      <c r="SAC106" s="35"/>
      <c r="SAD106" s="35"/>
      <c r="SAE106" s="35"/>
      <c r="SAF106" s="35"/>
      <c r="SAG106" s="35"/>
      <c r="SAH106" s="35"/>
      <c r="SAI106" s="35"/>
      <c r="SAJ106" s="35"/>
      <c r="SAK106" s="35"/>
      <c r="SAL106" s="35"/>
      <c r="SAM106" s="35"/>
      <c r="SAN106" s="35"/>
      <c r="SAO106" s="35"/>
      <c r="SAP106" s="35"/>
      <c r="SAQ106" s="35"/>
      <c r="SAR106" s="35"/>
      <c r="SAS106" s="35"/>
      <c r="SAT106" s="35"/>
      <c r="SAU106" s="35"/>
      <c r="SAV106" s="35"/>
      <c r="SAW106" s="35"/>
      <c r="SAX106" s="35"/>
      <c r="SAY106" s="35"/>
      <c r="SAZ106" s="35"/>
      <c r="SBA106" s="35"/>
      <c r="SBB106" s="35"/>
      <c r="SBC106" s="35"/>
      <c r="SBD106" s="35"/>
      <c r="SBE106" s="35"/>
      <c r="SBF106" s="35"/>
      <c r="SBG106" s="35"/>
      <c r="SBH106" s="35"/>
      <c r="SBI106" s="35"/>
      <c r="SBJ106" s="35"/>
      <c r="SBK106" s="35"/>
      <c r="SBL106" s="35"/>
      <c r="SBM106" s="35"/>
      <c r="SBN106" s="35"/>
      <c r="SBO106" s="35"/>
      <c r="SBP106" s="35"/>
      <c r="SBQ106" s="35"/>
      <c r="SBR106" s="35"/>
      <c r="SBS106" s="35"/>
      <c r="SBT106" s="35"/>
      <c r="SBU106" s="35"/>
      <c r="SBV106" s="35"/>
      <c r="SBW106" s="35"/>
      <c r="SBX106" s="35"/>
      <c r="SBY106" s="35"/>
      <c r="SBZ106" s="35"/>
      <c r="SCA106" s="35"/>
      <c r="SCB106" s="35"/>
      <c r="SCC106" s="35"/>
      <c r="SCD106" s="35"/>
      <c r="SCE106" s="35"/>
      <c r="SCF106" s="35"/>
      <c r="SCG106" s="35"/>
      <c r="SCH106" s="35"/>
      <c r="SCI106" s="35"/>
      <c r="SCJ106" s="35"/>
      <c r="SCK106" s="35"/>
      <c r="SCL106" s="35"/>
      <c r="SCM106" s="35"/>
      <c r="SCN106" s="35"/>
      <c r="SCO106" s="35"/>
      <c r="SCP106" s="35"/>
      <c r="SCQ106" s="35"/>
      <c r="SCR106" s="35"/>
      <c r="SCS106" s="35"/>
      <c r="SCT106" s="35"/>
      <c r="SCU106" s="35"/>
      <c r="SCV106" s="35"/>
      <c r="SCW106" s="35"/>
      <c r="SCX106" s="35"/>
      <c r="SCY106" s="35"/>
      <c r="SCZ106" s="35"/>
      <c r="SDA106" s="35"/>
      <c r="SDB106" s="35"/>
      <c r="SDC106" s="35"/>
      <c r="SDD106" s="35"/>
      <c r="SDE106" s="35"/>
      <c r="SDF106" s="35"/>
      <c r="SDG106" s="35"/>
      <c r="SDH106" s="35"/>
      <c r="SDI106" s="35"/>
      <c r="SDJ106" s="35"/>
      <c r="SDK106" s="35"/>
      <c r="SDL106" s="35"/>
      <c r="SDM106" s="35"/>
      <c r="SDN106" s="35"/>
      <c r="SDO106" s="35"/>
      <c r="SDP106" s="35"/>
      <c r="SDQ106" s="35"/>
      <c r="SDR106" s="35"/>
      <c r="SDS106" s="35"/>
      <c r="SDT106" s="35"/>
      <c r="SDU106" s="35"/>
      <c r="SDV106" s="35"/>
      <c r="SDW106" s="35"/>
      <c r="SDX106" s="35"/>
      <c r="SDY106" s="35"/>
      <c r="SDZ106" s="35"/>
      <c r="SEA106" s="35"/>
      <c r="SEB106" s="35"/>
      <c r="SEC106" s="35"/>
      <c r="SED106" s="35"/>
      <c r="SEE106" s="35"/>
      <c r="SEF106" s="35"/>
      <c r="SEG106" s="35"/>
      <c r="SEH106" s="35"/>
      <c r="SEI106" s="35"/>
      <c r="SEJ106" s="35"/>
      <c r="SEK106" s="35"/>
      <c r="SEL106" s="35"/>
      <c r="SEM106" s="35"/>
      <c r="SEN106" s="35"/>
      <c r="SEO106" s="35"/>
      <c r="SEP106" s="35"/>
      <c r="SEQ106" s="35"/>
      <c r="SER106" s="35"/>
      <c r="SES106" s="35"/>
      <c r="SET106" s="35"/>
      <c r="SEU106" s="35"/>
      <c r="SEV106" s="35"/>
      <c r="SEW106" s="35"/>
      <c r="SEX106" s="35"/>
      <c r="SEY106" s="35"/>
      <c r="SEZ106" s="35"/>
      <c r="SFA106" s="35"/>
      <c r="SFB106" s="35"/>
      <c r="SFC106" s="35"/>
      <c r="SFD106" s="35"/>
      <c r="SFE106" s="35"/>
      <c r="SFF106" s="35"/>
      <c r="SFG106" s="35"/>
      <c r="SFH106" s="35"/>
      <c r="SFI106" s="35"/>
      <c r="SFJ106" s="35"/>
      <c r="SFK106" s="35"/>
      <c r="SFL106" s="35"/>
      <c r="SFM106" s="35"/>
      <c r="SFN106" s="35"/>
      <c r="SFO106" s="35"/>
      <c r="SFP106" s="35"/>
      <c r="SFQ106" s="35"/>
      <c r="SFR106" s="35"/>
      <c r="SFS106" s="35"/>
      <c r="SFT106" s="35"/>
      <c r="SFU106" s="35"/>
      <c r="SFV106" s="35"/>
      <c r="SFW106" s="35"/>
      <c r="SFX106" s="35"/>
      <c r="SFY106" s="35"/>
      <c r="SFZ106" s="35"/>
      <c r="SGG106" s="35"/>
      <c r="SGH106" s="35"/>
      <c r="SGI106" s="35"/>
      <c r="SGJ106" s="35"/>
      <c r="SGK106" s="35"/>
      <c r="SGL106" s="35"/>
      <c r="SGM106" s="35"/>
      <c r="SGN106" s="35"/>
      <c r="SGO106" s="35"/>
      <c r="SGP106" s="35"/>
      <c r="SGQ106" s="35"/>
      <c r="SGR106" s="35"/>
      <c r="SGS106" s="35"/>
      <c r="SGT106" s="35"/>
      <c r="SGU106" s="35"/>
      <c r="SGV106" s="35"/>
      <c r="SGW106" s="35"/>
      <c r="SGX106" s="35"/>
      <c r="SGY106" s="35"/>
      <c r="SGZ106" s="35"/>
      <c r="SHA106" s="35"/>
      <c r="SHB106" s="35"/>
      <c r="SHC106" s="35"/>
      <c r="SHD106" s="35"/>
      <c r="SHE106" s="35"/>
      <c r="SHF106" s="35"/>
      <c r="SHG106" s="35"/>
      <c r="SHH106" s="35"/>
      <c r="SHI106" s="35"/>
      <c r="SHJ106" s="35"/>
      <c r="SHK106" s="35"/>
      <c r="SHL106" s="35"/>
      <c r="SHM106" s="35"/>
      <c r="SHN106" s="35"/>
      <c r="SHO106" s="35"/>
      <c r="SHP106" s="35"/>
      <c r="SHQ106" s="35"/>
      <c r="SHR106" s="35"/>
      <c r="SHS106" s="35"/>
      <c r="SHT106" s="35"/>
      <c r="SHU106" s="35"/>
      <c r="SHV106" s="35"/>
      <c r="SHW106" s="35"/>
      <c r="SHX106" s="35"/>
      <c r="SHY106" s="35"/>
      <c r="SHZ106" s="35"/>
      <c r="SIA106" s="35"/>
      <c r="SIB106" s="35"/>
      <c r="SIC106" s="35"/>
      <c r="SID106" s="35"/>
      <c r="SIE106" s="35"/>
      <c r="SIF106" s="35"/>
      <c r="SIG106" s="35"/>
      <c r="SIH106" s="35"/>
      <c r="SII106" s="35"/>
      <c r="SIJ106" s="35"/>
      <c r="SIK106" s="35"/>
      <c r="SIL106" s="35"/>
      <c r="SIM106" s="35"/>
      <c r="SIN106" s="35"/>
      <c r="SIO106" s="35"/>
      <c r="SIP106" s="35"/>
      <c r="SIQ106" s="35"/>
      <c r="SIR106" s="35"/>
      <c r="SIS106" s="35"/>
      <c r="SIT106" s="35"/>
      <c r="SIU106" s="35"/>
      <c r="SIV106" s="35"/>
      <c r="SIW106" s="35"/>
      <c r="SIX106" s="35"/>
      <c r="SIY106" s="35"/>
      <c r="SIZ106" s="35"/>
      <c r="SJA106" s="35"/>
      <c r="SJB106" s="35"/>
      <c r="SJC106" s="35"/>
      <c r="SJD106" s="35"/>
      <c r="SJE106" s="35"/>
      <c r="SJF106" s="35"/>
      <c r="SJG106" s="35"/>
      <c r="SJH106" s="35"/>
      <c r="SJI106" s="35"/>
      <c r="SJJ106" s="35"/>
      <c r="SJK106" s="35"/>
      <c r="SJL106" s="35"/>
      <c r="SJM106" s="35"/>
      <c r="SJN106" s="35"/>
      <c r="SJO106" s="35"/>
      <c r="SJP106" s="35"/>
      <c r="SJQ106" s="35"/>
      <c r="SJR106" s="35"/>
      <c r="SJS106" s="35"/>
      <c r="SJT106" s="35"/>
      <c r="SJU106" s="35"/>
      <c r="SJV106" s="35"/>
      <c r="SJW106" s="35"/>
      <c r="SJX106" s="35"/>
      <c r="SJY106" s="35"/>
      <c r="SJZ106" s="35"/>
      <c r="SKA106" s="35"/>
      <c r="SKB106" s="35"/>
      <c r="SKC106" s="35"/>
      <c r="SKD106" s="35"/>
      <c r="SKE106" s="35"/>
      <c r="SKF106" s="35"/>
      <c r="SKG106" s="35"/>
      <c r="SKH106" s="35"/>
      <c r="SKI106" s="35"/>
      <c r="SKJ106" s="35"/>
      <c r="SKK106" s="35"/>
      <c r="SKL106" s="35"/>
      <c r="SKM106" s="35"/>
      <c r="SKN106" s="35"/>
      <c r="SKO106" s="35"/>
      <c r="SKP106" s="35"/>
      <c r="SKQ106" s="35"/>
      <c r="SKR106" s="35"/>
      <c r="SKS106" s="35"/>
      <c r="SKT106" s="35"/>
      <c r="SKU106" s="35"/>
      <c r="SKV106" s="35"/>
      <c r="SKW106" s="35"/>
      <c r="SKX106" s="35"/>
      <c r="SKY106" s="35"/>
      <c r="SKZ106" s="35"/>
      <c r="SLA106" s="35"/>
      <c r="SLB106" s="35"/>
      <c r="SLC106" s="35"/>
      <c r="SLD106" s="35"/>
      <c r="SLE106" s="35"/>
      <c r="SLF106" s="35"/>
      <c r="SLG106" s="35"/>
      <c r="SLH106" s="35"/>
      <c r="SLI106" s="35"/>
      <c r="SLJ106" s="35"/>
      <c r="SLK106" s="35"/>
      <c r="SLL106" s="35"/>
      <c r="SLM106" s="35"/>
      <c r="SLN106" s="35"/>
      <c r="SLO106" s="35"/>
      <c r="SLP106" s="35"/>
      <c r="SLQ106" s="35"/>
      <c r="SLR106" s="35"/>
      <c r="SLS106" s="35"/>
      <c r="SLT106" s="35"/>
      <c r="SLU106" s="35"/>
      <c r="SLV106" s="35"/>
      <c r="SLW106" s="35"/>
      <c r="SLX106" s="35"/>
      <c r="SLY106" s="35"/>
      <c r="SLZ106" s="35"/>
      <c r="SMA106" s="35"/>
      <c r="SMB106" s="35"/>
      <c r="SMC106" s="35"/>
      <c r="SMD106" s="35"/>
      <c r="SME106" s="35"/>
      <c r="SMF106" s="35"/>
      <c r="SMG106" s="35"/>
      <c r="SMH106" s="35"/>
      <c r="SMI106" s="35"/>
      <c r="SMJ106" s="35"/>
      <c r="SMK106" s="35"/>
      <c r="SML106" s="35"/>
      <c r="SMM106" s="35"/>
      <c r="SMN106" s="35"/>
      <c r="SMO106" s="35"/>
      <c r="SMP106" s="35"/>
      <c r="SMQ106" s="35"/>
      <c r="SMR106" s="35"/>
      <c r="SMS106" s="35"/>
      <c r="SMT106" s="35"/>
      <c r="SMU106" s="35"/>
      <c r="SMV106" s="35"/>
      <c r="SMW106" s="35"/>
      <c r="SMX106" s="35"/>
      <c r="SMY106" s="35"/>
      <c r="SMZ106" s="35"/>
      <c r="SNA106" s="35"/>
      <c r="SNB106" s="35"/>
      <c r="SNC106" s="35"/>
      <c r="SND106" s="35"/>
      <c r="SNE106" s="35"/>
      <c r="SNF106" s="35"/>
      <c r="SNG106" s="35"/>
      <c r="SNH106" s="35"/>
      <c r="SNI106" s="35"/>
      <c r="SNJ106" s="35"/>
      <c r="SNK106" s="35"/>
      <c r="SNL106" s="35"/>
      <c r="SNM106" s="35"/>
      <c r="SNN106" s="35"/>
      <c r="SNO106" s="35"/>
      <c r="SNP106" s="35"/>
      <c r="SNQ106" s="35"/>
      <c r="SNR106" s="35"/>
      <c r="SNS106" s="35"/>
      <c r="SNT106" s="35"/>
      <c r="SNU106" s="35"/>
      <c r="SNV106" s="35"/>
      <c r="SNW106" s="35"/>
      <c r="SNX106" s="35"/>
      <c r="SNY106" s="35"/>
      <c r="SNZ106" s="35"/>
      <c r="SOA106" s="35"/>
      <c r="SOB106" s="35"/>
      <c r="SOC106" s="35"/>
      <c r="SOD106" s="35"/>
      <c r="SOE106" s="35"/>
      <c r="SOF106" s="35"/>
      <c r="SOG106" s="35"/>
      <c r="SOH106" s="35"/>
      <c r="SOI106" s="35"/>
      <c r="SOJ106" s="35"/>
      <c r="SOK106" s="35"/>
      <c r="SOL106" s="35"/>
      <c r="SOM106" s="35"/>
      <c r="SON106" s="35"/>
      <c r="SOO106" s="35"/>
      <c r="SOP106" s="35"/>
      <c r="SOQ106" s="35"/>
      <c r="SOR106" s="35"/>
      <c r="SOS106" s="35"/>
      <c r="SOT106" s="35"/>
      <c r="SOU106" s="35"/>
      <c r="SOV106" s="35"/>
      <c r="SOW106" s="35"/>
      <c r="SOX106" s="35"/>
      <c r="SOY106" s="35"/>
      <c r="SOZ106" s="35"/>
      <c r="SPA106" s="35"/>
      <c r="SPB106" s="35"/>
      <c r="SPC106" s="35"/>
      <c r="SPD106" s="35"/>
      <c r="SPE106" s="35"/>
      <c r="SPF106" s="35"/>
      <c r="SPG106" s="35"/>
      <c r="SPH106" s="35"/>
      <c r="SPI106" s="35"/>
      <c r="SPJ106" s="35"/>
      <c r="SPK106" s="35"/>
      <c r="SPL106" s="35"/>
      <c r="SPM106" s="35"/>
      <c r="SPN106" s="35"/>
      <c r="SPO106" s="35"/>
      <c r="SPP106" s="35"/>
      <c r="SPQ106" s="35"/>
      <c r="SPR106" s="35"/>
      <c r="SPS106" s="35"/>
      <c r="SPT106" s="35"/>
      <c r="SPU106" s="35"/>
      <c r="SPV106" s="35"/>
      <c r="SQC106" s="35"/>
      <c r="SQD106" s="35"/>
      <c r="SQE106" s="35"/>
      <c r="SQF106" s="35"/>
      <c r="SQG106" s="35"/>
      <c r="SQH106" s="35"/>
      <c r="SQI106" s="35"/>
      <c r="SQJ106" s="35"/>
      <c r="SQK106" s="35"/>
      <c r="SQL106" s="35"/>
      <c r="SQM106" s="35"/>
      <c r="SQN106" s="35"/>
      <c r="SQO106" s="35"/>
      <c r="SQP106" s="35"/>
      <c r="SQQ106" s="35"/>
      <c r="SQR106" s="35"/>
      <c r="SQS106" s="35"/>
      <c r="SQT106" s="35"/>
      <c r="SQU106" s="35"/>
      <c r="SQV106" s="35"/>
      <c r="SQW106" s="35"/>
      <c r="SQX106" s="35"/>
      <c r="SQY106" s="35"/>
      <c r="SQZ106" s="35"/>
      <c r="SRA106" s="35"/>
      <c r="SRB106" s="35"/>
      <c r="SRC106" s="35"/>
      <c r="SRD106" s="35"/>
      <c r="SRE106" s="35"/>
      <c r="SRF106" s="35"/>
      <c r="SRG106" s="35"/>
      <c r="SRH106" s="35"/>
      <c r="SRI106" s="35"/>
      <c r="SRJ106" s="35"/>
      <c r="SRK106" s="35"/>
      <c r="SRL106" s="35"/>
      <c r="SRM106" s="35"/>
      <c r="SRN106" s="35"/>
      <c r="SRO106" s="35"/>
      <c r="SRP106" s="35"/>
      <c r="SRQ106" s="35"/>
      <c r="SRR106" s="35"/>
      <c r="SRS106" s="35"/>
      <c r="SRT106" s="35"/>
      <c r="SRU106" s="35"/>
      <c r="SRV106" s="35"/>
      <c r="SRW106" s="35"/>
      <c r="SRX106" s="35"/>
      <c r="SRY106" s="35"/>
      <c r="SRZ106" s="35"/>
      <c r="SSA106" s="35"/>
      <c r="SSB106" s="35"/>
      <c r="SSC106" s="35"/>
      <c r="SSD106" s="35"/>
      <c r="SSE106" s="35"/>
      <c r="SSF106" s="35"/>
      <c r="SSG106" s="35"/>
      <c r="SSH106" s="35"/>
      <c r="SSI106" s="35"/>
      <c r="SSJ106" s="35"/>
      <c r="SSK106" s="35"/>
      <c r="SSL106" s="35"/>
      <c r="SSM106" s="35"/>
      <c r="SSN106" s="35"/>
      <c r="SSO106" s="35"/>
      <c r="SSP106" s="35"/>
      <c r="SSQ106" s="35"/>
      <c r="SSR106" s="35"/>
      <c r="SSS106" s="35"/>
      <c r="SST106" s="35"/>
      <c r="SSU106" s="35"/>
      <c r="SSV106" s="35"/>
      <c r="SSW106" s="35"/>
      <c r="SSX106" s="35"/>
      <c r="SSY106" s="35"/>
      <c r="SSZ106" s="35"/>
      <c r="STA106" s="35"/>
      <c r="STB106" s="35"/>
      <c r="STC106" s="35"/>
      <c r="STD106" s="35"/>
      <c r="STE106" s="35"/>
      <c r="STF106" s="35"/>
      <c r="STG106" s="35"/>
      <c r="STH106" s="35"/>
      <c r="STI106" s="35"/>
      <c r="STJ106" s="35"/>
      <c r="STK106" s="35"/>
      <c r="STL106" s="35"/>
      <c r="STM106" s="35"/>
      <c r="STN106" s="35"/>
      <c r="STO106" s="35"/>
      <c r="STP106" s="35"/>
      <c r="STQ106" s="35"/>
      <c r="STR106" s="35"/>
      <c r="STS106" s="35"/>
      <c r="STT106" s="35"/>
      <c r="STU106" s="35"/>
      <c r="STV106" s="35"/>
      <c r="STW106" s="35"/>
      <c r="STX106" s="35"/>
      <c r="STY106" s="35"/>
      <c r="STZ106" s="35"/>
      <c r="SUA106" s="35"/>
      <c r="SUB106" s="35"/>
      <c r="SUC106" s="35"/>
      <c r="SUD106" s="35"/>
      <c r="SUE106" s="35"/>
      <c r="SUF106" s="35"/>
      <c r="SUG106" s="35"/>
      <c r="SUH106" s="35"/>
      <c r="SUI106" s="35"/>
      <c r="SUJ106" s="35"/>
      <c r="SUK106" s="35"/>
      <c r="SUL106" s="35"/>
      <c r="SUM106" s="35"/>
      <c r="SUN106" s="35"/>
      <c r="SUO106" s="35"/>
      <c r="SUP106" s="35"/>
      <c r="SUQ106" s="35"/>
      <c r="SUR106" s="35"/>
      <c r="SUS106" s="35"/>
      <c r="SUT106" s="35"/>
      <c r="SUU106" s="35"/>
      <c r="SUV106" s="35"/>
      <c r="SUW106" s="35"/>
      <c r="SUX106" s="35"/>
      <c r="SUY106" s="35"/>
      <c r="SUZ106" s="35"/>
      <c r="SVA106" s="35"/>
      <c r="SVB106" s="35"/>
      <c r="SVC106" s="35"/>
      <c r="SVD106" s="35"/>
      <c r="SVE106" s="35"/>
      <c r="SVF106" s="35"/>
      <c r="SVG106" s="35"/>
      <c r="SVH106" s="35"/>
      <c r="SVI106" s="35"/>
      <c r="SVJ106" s="35"/>
      <c r="SVK106" s="35"/>
      <c r="SVL106" s="35"/>
      <c r="SVM106" s="35"/>
      <c r="SVN106" s="35"/>
      <c r="SVO106" s="35"/>
      <c r="SVP106" s="35"/>
      <c r="SVQ106" s="35"/>
      <c r="SVR106" s="35"/>
      <c r="SVS106" s="35"/>
      <c r="SVT106" s="35"/>
      <c r="SVU106" s="35"/>
      <c r="SVV106" s="35"/>
      <c r="SVW106" s="35"/>
      <c r="SVX106" s="35"/>
      <c r="SVY106" s="35"/>
      <c r="SVZ106" s="35"/>
      <c r="SWA106" s="35"/>
      <c r="SWB106" s="35"/>
      <c r="SWC106" s="35"/>
      <c r="SWD106" s="35"/>
      <c r="SWE106" s="35"/>
      <c r="SWF106" s="35"/>
      <c r="SWG106" s="35"/>
      <c r="SWH106" s="35"/>
      <c r="SWI106" s="35"/>
      <c r="SWJ106" s="35"/>
      <c r="SWK106" s="35"/>
      <c r="SWL106" s="35"/>
      <c r="SWM106" s="35"/>
      <c r="SWN106" s="35"/>
      <c r="SWO106" s="35"/>
      <c r="SWP106" s="35"/>
      <c r="SWQ106" s="35"/>
      <c r="SWR106" s="35"/>
      <c r="SWS106" s="35"/>
      <c r="SWT106" s="35"/>
      <c r="SWU106" s="35"/>
      <c r="SWV106" s="35"/>
      <c r="SWW106" s="35"/>
      <c r="SWX106" s="35"/>
      <c r="SWY106" s="35"/>
      <c r="SWZ106" s="35"/>
      <c r="SXA106" s="35"/>
      <c r="SXB106" s="35"/>
      <c r="SXC106" s="35"/>
      <c r="SXD106" s="35"/>
      <c r="SXE106" s="35"/>
      <c r="SXF106" s="35"/>
      <c r="SXG106" s="35"/>
      <c r="SXH106" s="35"/>
      <c r="SXI106" s="35"/>
      <c r="SXJ106" s="35"/>
      <c r="SXK106" s="35"/>
      <c r="SXL106" s="35"/>
      <c r="SXM106" s="35"/>
      <c r="SXN106" s="35"/>
      <c r="SXO106" s="35"/>
      <c r="SXP106" s="35"/>
      <c r="SXQ106" s="35"/>
      <c r="SXR106" s="35"/>
      <c r="SXS106" s="35"/>
      <c r="SXT106" s="35"/>
      <c r="SXU106" s="35"/>
      <c r="SXV106" s="35"/>
      <c r="SXW106" s="35"/>
      <c r="SXX106" s="35"/>
      <c r="SXY106" s="35"/>
      <c r="SXZ106" s="35"/>
      <c r="SYA106" s="35"/>
      <c r="SYB106" s="35"/>
      <c r="SYC106" s="35"/>
      <c r="SYD106" s="35"/>
      <c r="SYE106" s="35"/>
      <c r="SYF106" s="35"/>
      <c r="SYG106" s="35"/>
      <c r="SYH106" s="35"/>
      <c r="SYI106" s="35"/>
      <c r="SYJ106" s="35"/>
      <c r="SYK106" s="35"/>
      <c r="SYL106" s="35"/>
      <c r="SYM106" s="35"/>
      <c r="SYN106" s="35"/>
      <c r="SYO106" s="35"/>
      <c r="SYP106" s="35"/>
      <c r="SYQ106" s="35"/>
      <c r="SYR106" s="35"/>
      <c r="SYS106" s="35"/>
      <c r="SYT106" s="35"/>
      <c r="SYU106" s="35"/>
      <c r="SYV106" s="35"/>
      <c r="SYW106" s="35"/>
      <c r="SYX106" s="35"/>
      <c r="SYY106" s="35"/>
      <c r="SYZ106" s="35"/>
      <c r="SZA106" s="35"/>
      <c r="SZB106" s="35"/>
      <c r="SZC106" s="35"/>
      <c r="SZD106" s="35"/>
      <c r="SZE106" s="35"/>
      <c r="SZF106" s="35"/>
      <c r="SZG106" s="35"/>
      <c r="SZH106" s="35"/>
      <c r="SZI106" s="35"/>
      <c r="SZJ106" s="35"/>
      <c r="SZK106" s="35"/>
      <c r="SZL106" s="35"/>
      <c r="SZM106" s="35"/>
      <c r="SZN106" s="35"/>
      <c r="SZO106" s="35"/>
      <c r="SZP106" s="35"/>
      <c r="SZQ106" s="35"/>
      <c r="SZR106" s="35"/>
      <c r="SZY106" s="35"/>
      <c r="SZZ106" s="35"/>
      <c r="TAA106" s="35"/>
      <c r="TAB106" s="35"/>
      <c r="TAC106" s="35"/>
      <c r="TAD106" s="35"/>
      <c r="TAE106" s="35"/>
      <c r="TAF106" s="35"/>
      <c r="TAG106" s="35"/>
      <c r="TAH106" s="35"/>
      <c r="TAI106" s="35"/>
      <c r="TAJ106" s="35"/>
      <c r="TAK106" s="35"/>
      <c r="TAL106" s="35"/>
      <c r="TAM106" s="35"/>
      <c r="TAN106" s="35"/>
      <c r="TAO106" s="35"/>
      <c r="TAP106" s="35"/>
      <c r="TAQ106" s="35"/>
      <c r="TAR106" s="35"/>
      <c r="TAS106" s="35"/>
      <c r="TAT106" s="35"/>
      <c r="TAU106" s="35"/>
      <c r="TAV106" s="35"/>
      <c r="TAW106" s="35"/>
      <c r="TAX106" s="35"/>
      <c r="TAY106" s="35"/>
      <c r="TAZ106" s="35"/>
      <c r="TBA106" s="35"/>
      <c r="TBB106" s="35"/>
      <c r="TBC106" s="35"/>
      <c r="TBD106" s="35"/>
      <c r="TBE106" s="35"/>
      <c r="TBF106" s="35"/>
      <c r="TBG106" s="35"/>
      <c r="TBH106" s="35"/>
      <c r="TBI106" s="35"/>
      <c r="TBJ106" s="35"/>
      <c r="TBK106" s="35"/>
      <c r="TBL106" s="35"/>
      <c r="TBM106" s="35"/>
      <c r="TBN106" s="35"/>
      <c r="TBO106" s="35"/>
      <c r="TBP106" s="35"/>
      <c r="TBQ106" s="35"/>
      <c r="TBR106" s="35"/>
      <c r="TBS106" s="35"/>
      <c r="TBT106" s="35"/>
      <c r="TBU106" s="35"/>
      <c r="TBV106" s="35"/>
      <c r="TBW106" s="35"/>
      <c r="TBX106" s="35"/>
      <c r="TBY106" s="35"/>
      <c r="TBZ106" s="35"/>
      <c r="TCA106" s="35"/>
      <c r="TCB106" s="35"/>
      <c r="TCC106" s="35"/>
      <c r="TCD106" s="35"/>
      <c r="TCE106" s="35"/>
      <c r="TCF106" s="35"/>
      <c r="TCG106" s="35"/>
      <c r="TCH106" s="35"/>
      <c r="TCI106" s="35"/>
      <c r="TCJ106" s="35"/>
      <c r="TCK106" s="35"/>
      <c r="TCL106" s="35"/>
      <c r="TCM106" s="35"/>
      <c r="TCN106" s="35"/>
      <c r="TCO106" s="35"/>
      <c r="TCP106" s="35"/>
      <c r="TCQ106" s="35"/>
      <c r="TCR106" s="35"/>
      <c r="TCS106" s="35"/>
      <c r="TCT106" s="35"/>
      <c r="TCU106" s="35"/>
      <c r="TCV106" s="35"/>
      <c r="TCW106" s="35"/>
      <c r="TCX106" s="35"/>
      <c r="TCY106" s="35"/>
      <c r="TCZ106" s="35"/>
      <c r="TDA106" s="35"/>
      <c r="TDB106" s="35"/>
      <c r="TDC106" s="35"/>
      <c r="TDD106" s="35"/>
      <c r="TDE106" s="35"/>
      <c r="TDF106" s="35"/>
      <c r="TDG106" s="35"/>
      <c r="TDH106" s="35"/>
      <c r="TDI106" s="35"/>
      <c r="TDJ106" s="35"/>
      <c r="TDK106" s="35"/>
      <c r="TDL106" s="35"/>
      <c r="TDM106" s="35"/>
      <c r="TDN106" s="35"/>
      <c r="TDO106" s="35"/>
      <c r="TDP106" s="35"/>
      <c r="TDQ106" s="35"/>
      <c r="TDR106" s="35"/>
      <c r="TDS106" s="35"/>
      <c r="TDT106" s="35"/>
      <c r="TDU106" s="35"/>
      <c r="TDV106" s="35"/>
      <c r="TDW106" s="35"/>
      <c r="TDX106" s="35"/>
      <c r="TDY106" s="35"/>
      <c r="TDZ106" s="35"/>
      <c r="TEA106" s="35"/>
      <c r="TEB106" s="35"/>
      <c r="TEC106" s="35"/>
      <c r="TED106" s="35"/>
      <c r="TEE106" s="35"/>
      <c r="TEF106" s="35"/>
      <c r="TEG106" s="35"/>
      <c r="TEH106" s="35"/>
      <c r="TEI106" s="35"/>
      <c r="TEJ106" s="35"/>
      <c r="TEK106" s="35"/>
      <c r="TEL106" s="35"/>
      <c r="TEM106" s="35"/>
      <c r="TEN106" s="35"/>
      <c r="TEO106" s="35"/>
      <c r="TEP106" s="35"/>
      <c r="TEQ106" s="35"/>
      <c r="TER106" s="35"/>
      <c r="TES106" s="35"/>
      <c r="TET106" s="35"/>
      <c r="TEU106" s="35"/>
      <c r="TEV106" s="35"/>
      <c r="TEW106" s="35"/>
      <c r="TEX106" s="35"/>
      <c r="TEY106" s="35"/>
      <c r="TEZ106" s="35"/>
      <c r="TFA106" s="35"/>
      <c r="TFB106" s="35"/>
      <c r="TFC106" s="35"/>
      <c r="TFD106" s="35"/>
      <c r="TFE106" s="35"/>
      <c r="TFF106" s="35"/>
      <c r="TFG106" s="35"/>
      <c r="TFH106" s="35"/>
      <c r="TFI106" s="35"/>
      <c r="TFJ106" s="35"/>
      <c r="TFK106" s="35"/>
      <c r="TFL106" s="35"/>
      <c r="TFM106" s="35"/>
      <c r="TFN106" s="35"/>
      <c r="TFO106" s="35"/>
      <c r="TFP106" s="35"/>
      <c r="TFQ106" s="35"/>
      <c r="TFR106" s="35"/>
      <c r="TFS106" s="35"/>
      <c r="TFT106" s="35"/>
      <c r="TFU106" s="35"/>
      <c r="TFV106" s="35"/>
      <c r="TFW106" s="35"/>
      <c r="TFX106" s="35"/>
      <c r="TFY106" s="35"/>
      <c r="TFZ106" s="35"/>
      <c r="TGA106" s="35"/>
      <c r="TGB106" s="35"/>
      <c r="TGC106" s="35"/>
      <c r="TGD106" s="35"/>
      <c r="TGE106" s="35"/>
      <c r="TGF106" s="35"/>
      <c r="TGG106" s="35"/>
      <c r="TGH106" s="35"/>
      <c r="TGI106" s="35"/>
      <c r="TGJ106" s="35"/>
      <c r="TGK106" s="35"/>
      <c r="TGL106" s="35"/>
      <c r="TGM106" s="35"/>
      <c r="TGN106" s="35"/>
      <c r="TGO106" s="35"/>
      <c r="TGP106" s="35"/>
      <c r="TGQ106" s="35"/>
      <c r="TGR106" s="35"/>
      <c r="TGS106" s="35"/>
      <c r="TGT106" s="35"/>
      <c r="TGU106" s="35"/>
      <c r="TGV106" s="35"/>
      <c r="TGW106" s="35"/>
      <c r="TGX106" s="35"/>
      <c r="TGY106" s="35"/>
      <c r="TGZ106" s="35"/>
      <c r="THA106" s="35"/>
      <c r="THB106" s="35"/>
      <c r="THC106" s="35"/>
      <c r="THD106" s="35"/>
      <c r="THE106" s="35"/>
      <c r="THF106" s="35"/>
      <c r="THG106" s="35"/>
      <c r="THH106" s="35"/>
      <c r="THI106" s="35"/>
      <c r="THJ106" s="35"/>
      <c r="THK106" s="35"/>
      <c r="THL106" s="35"/>
      <c r="THM106" s="35"/>
      <c r="THN106" s="35"/>
      <c r="THO106" s="35"/>
      <c r="THP106" s="35"/>
      <c r="THQ106" s="35"/>
      <c r="THR106" s="35"/>
      <c r="THS106" s="35"/>
      <c r="THT106" s="35"/>
      <c r="THU106" s="35"/>
      <c r="THV106" s="35"/>
      <c r="THW106" s="35"/>
      <c r="THX106" s="35"/>
      <c r="THY106" s="35"/>
      <c r="THZ106" s="35"/>
      <c r="TIA106" s="35"/>
      <c r="TIB106" s="35"/>
      <c r="TIC106" s="35"/>
      <c r="TID106" s="35"/>
      <c r="TIE106" s="35"/>
      <c r="TIF106" s="35"/>
      <c r="TIG106" s="35"/>
      <c r="TIH106" s="35"/>
      <c r="TII106" s="35"/>
      <c r="TIJ106" s="35"/>
      <c r="TIK106" s="35"/>
      <c r="TIL106" s="35"/>
      <c r="TIM106" s="35"/>
      <c r="TIN106" s="35"/>
      <c r="TIO106" s="35"/>
      <c r="TIP106" s="35"/>
      <c r="TIQ106" s="35"/>
      <c r="TIR106" s="35"/>
      <c r="TIS106" s="35"/>
      <c r="TIT106" s="35"/>
      <c r="TIU106" s="35"/>
      <c r="TIV106" s="35"/>
      <c r="TIW106" s="35"/>
      <c r="TIX106" s="35"/>
      <c r="TIY106" s="35"/>
      <c r="TIZ106" s="35"/>
      <c r="TJA106" s="35"/>
      <c r="TJB106" s="35"/>
      <c r="TJC106" s="35"/>
      <c r="TJD106" s="35"/>
      <c r="TJE106" s="35"/>
      <c r="TJF106" s="35"/>
      <c r="TJG106" s="35"/>
      <c r="TJH106" s="35"/>
      <c r="TJI106" s="35"/>
      <c r="TJJ106" s="35"/>
      <c r="TJK106" s="35"/>
      <c r="TJL106" s="35"/>
      <c r="TJM106" s="35"/>
      <c r="TJN106" s="35"/>
      <c r="TJU106" s="35"/>
      <c r="TJV106" s="35"/>
      <c r="TJW106" s="35"/>
      <c r="TJX106" s="35"/>
      <c r="TJY106" s="35"/>
      <c r="TJZ106" s="35"/>
      <c r="TKA106" s="35"/>
      <c r="TKB106" s="35"/>
      <c r="TKC106" s="35"/>
      <c r="TKD106" s="35"/>
      <c r="TKE106" s="35"/>
      <c r="TKF106" s="35"/>
      <c r="TKG106" s="35"/>
      <c r="TKH106" s="35"/>
      <c r="TKI106" s="35"/>
      <c r="TKJ106" s="35"/>
      <c r="TKK106" s="35"/>
      <c r="TKL106" s="35"/>
      <c r="TKM106" s="35"/>
      <c r="TKN106" s="35"/>
      <c r="TKO106" s="35"/>
      <c r="TKP106" s="35"/>
      <c r="TKQ106" s="35"/>
      <c r="TKR106" s="35"/>
      <c r="TKS106" s="35"/>
      <c r="TKT106" s="35"/>
      <c r="TKU106" s="35"/>
      <c r="TKV106" s="35"/>
      <c r="TKW106" s="35"/>
      <c r="TKX106" s="35"/>
      <c r="TKY106" s="35"/>
      <c r="TKZ106" s="35"/>
      <c r="TLA106" s="35"/>
      <c r="TLB106" s="35"/>
      <c r="TLC106" s="35"/>
      <c r="TLD106" s="35"/>
      <c r="TLE106" s="35"/>
      <c r="TLF106" s="35"/>
      <c r="TLG106" s="35"/>
      <c r="TLH106" s="35"/>
      <c r="TLI106" s="35"/>
      <c r="TLJ106" s="35"/>
      <c r="TLK106" s="35"/>
      <c r="TLL106" s="35"/>
      <c r="TLM106" s="35"/>
      <c r="TLN106" s="35"/>
      <c r="TLO106" s="35"/>
      <c r="TLP106" s="35"/>
      <c r="TLQ106" s="35"/>
      <c r="TLR106" s="35"/>
      <c r="TLS106" s="35"/>
      <c r="TLT106" s="35"/>
      <c r="TLU106" s="35"/>
      <c r="TLV106" s="35"/>
      <c r="TLW106" s="35"/>
      <c r="TLX106" s="35"/>
      <c r="TLY106" s="35"/>
      <c r="TLZ106" s="35"/>
      <c r="TMA106" s="35"/>
      <c r="TMB106" s="35"/>
      <c r="TMC106" s="35"/>
      <c r="TMD106" s="35"/>
      <c r="TME106" s="35"/>
      <c r="TMF106" s="35"/>
      <c r="TMG106" s="35"/>
      <c r="TMH106" s="35"/>
      <c r="TMI106" s="35"/>
      <c r="TMJ106" s="35"/>
      <c r="TMK106" s="35"/>
      <c r="TML106" s="35"/>
      <c r="TMM106" s="35"/>
      <c r="TMN106" s="35"/>
      <c r="TMO106" s="35"/>
      <c r="TMP106" s="35"/>
      <c r="TMQ106" s="35"/>
      <c r="TMR106" s="35"/>
      <c r="TMS106" s="35"/>
      <c r="TMT106" s="35"/>
      <c r="TMU106" s="35"/>
      <c r="TMV106" s="35"/>
      <c r="TMW106" s="35"/>
      <c r="TMX106" s="35"/>
      <c r="TMY106" s="35"/>
      <c r="TMZ106" s="35"/>
      <c r="TNA106" s="35"/>
      <c r="TNB106" s="35"/>
      <c r="TNC106" s="35"/>
      <c r="TND106" s="35"/>
      <c r="TNE106" s="35"/>
      <c r="TNF106" s="35"/>
      <c r="TNG106" s="35"/>
      <c r="TNH106" s="35"/>
      <c r="TNI106" s="35"/>
      <c r="TNJ106" s="35"/>
      <c r="TNK106" s="35"/>
      <c r="TNL106" s="35"/>
      <c r="TNM106" s="35"/>
      <c r="TNN106" s="35"/>
      <c r="TNO106" s="35"/>
      <c r="TNP106" s="35"/>
      <c r="TNQ106" s="35"/>
      <c r="TNR106" s="35"/>
      <c r="TNS106" s="35"/>
      <c r="TNT106" s="35"/>
      <c r="TNU106" s="35"/>
      <c r="TNV106" s="35"/>
      <c r="TNW106" s="35"/>
      <c r="TNX106" s="35"/>
      <c r="TNY106" s="35"/>
      <c r="TNZ106" s="35"/>
      <c r="TOA106" s="35"/>
      <c r="TOB106" s="35"/>
      <c r="TOC106" s="35"/>
      <c r="TOD106" s="35"/>
      <c r="TOE106" s="35"/>
      <c r="TOF106" s="35"/>
      <c r="TOG106" s="35"/>
      <c r="TOH106" s="35"/>
      <c r="TOI106" s="35"/>
      <c r="TOJ106" s="35"/>
      <c r="TOK106" s="35"/>
      <c r="TOL106" s="35"/>
      <c r="TOM106" s="35"/>
      <c r="TON106" s="35"/>
      <c r="TOO106" s="35"/>
      <c r="TOP106" s="35"/>
      <c r="TOQ106" s="35"/>
      <c r="TOR106" s="35"/>
      <c r="TOS106" s="35"/>
      <c r="TOT106" s="35"/>
      <c r="TOU106" s="35"/>
      <c r="TOV106" s="35"/>
      <c r="TOW106" s="35"/>
      <c r="TOX106" s="35"/>
      <c r="TOY106" s="35"/>
      <c r="TOZ106" s="35"/>
      <c r="TPA106" s="35"/>
      <c r="TPB106" s="35"/>
      <c r="TPC106" s="35"/>
      <c r="TPD106" s="35"/>
      <c r="TPE106" s="35"/>
      <c r="TPF106" s="35"/>
      <c r="TPG106" s="35"/>
      <c r="TPH106" s="35"/>
      <c r="TPI106" s="35"/>
      <c r="TPJ106" s="35"/>
      <c r="TPK106" s="35"/>
      <c r="TPL106" s="35"/>
      <c r="TPM106" s="35"/>
      <c r="TPN106" s="35"/>
      <c r="TPO106" s="35"/>
      <c r="TPP106" s="35"/>
      <c r="TPQ106" s="35"/>
      <c r="TPR106" s="35"/>
      <c r="TPS106" s="35"/>
      <c r="TPT106" s="35"/>
      <c r="TPU106" s="35"/>
      <c r="TPV106" s="35"/>
      <c r="TPW106" s="35"/>
      <c r="TPX106" s="35"/>
      <c r="TPY106" s="35"/>
      <c r="TPZ106" s="35"/>
      <c r="TQA106" s="35"/>
      <c r="TQB106" s="35"/>
      <c r="TQC106" s="35"/>
      <c r="TQD106" s="35"/>
      <c r="TQE106" s="35"/>
      <c r="TQF106" s="35"/>
      <c r="TQG106" s="35"/>
      <c r="TQH106" s="35"/>
      <c r="TQI106" s="35"/>
      <c r="TQJ106" s="35"/>
      <c r="TQK106" s="35"/>
      <c r="TQL106" s="35"/>
      <c r="TQM106" s="35"/>
      <c r="TQN106" s="35"/>
      <c r="TQO106" s="35"/>
      <c r="TQP106" s="35"/>
      <c r="TQQ106" s="35"/>
      <c r="TQR106" s="35"/>
      <c r="TQS106" s="35"/>
      <c r="TQT106" s="35"/>
      <c r="TQU106" s="35"/>
      <c r="TQV106" s="35"/>
      <c r="TQW106" s="35"/>
      <c r="TQX106" s="35"/>
      <c r="TQY106" s="35"/>
      <c r="TQZ106" s="35"/>
      <c r="TRA106" s="35"/>
      <c r="TRB106" s="35"/>
      <c r="TRC106" s="35"/>
      <c r="TRD106" s="35"/>
      <c r="TRE106" s="35"/>
      <c r="TRF106" s="35"/>
      <c r="TRG106" s="35"/>
      <c r="TRH106" s="35"/>
      <c r="TRI106" s="35"/>
      <c r="TRJ106" s="35"/>
      <c r="TRK106" s="35"/>
      <c r="TRL106" s="35"/>
      <c r="TRM106" s="35"/>
      <c r="TRN106" s="35"/>
      <c r="TRO106" s="35"/>
      <c r="TRP106" s="35"/>
      <c r="TRQ106" s="35"/>
      <c r="TRR106" s="35"/>
      <c r="TRS106" s="35"/>
      <c r="TRT106" s="35"/>
      <c r="TRU106" s="35"/>
      <c r="TRV106" s="35"/>
      <c r="TRW106" s="35"/>
      <c r="TRX106" s="35"/>
      <c r="TRY106" s="35"/>
      <c r="TRZ106" s="35"/>
      <c r="TSA106" s="35"/>
      <c r="TSB106" s="35"/>
      <c r="TSC106" s="35"/>
      <c r="TSD106" s="35"/>
      <c r="TSE106" s="35"/>
      <c r="TSF106" s="35"/>
      <c r="TSG106" s="35"/>
      <c r="TSH106" s="35"/>
      <c r="TSI106" s="35"/>
      <c r="TSJ106" s="35"/>
      <c r="TSK106" s="35"/>
      <c r="TSL106" s="35"/>
      <c r="TSM106" s="35"/>
      <c r="TSN106" s="35"/>
      <c r="TSO106" s="35"/>
      <c r="TSP106" s="35"/>
      <c r="TSQ106" s="35"/>
      <c r="TSR106" s="35"/>
      <c r="TSS106" s="35"/>
      <c r="TST106" s="35"/>
      <c r="TSU106" s="35"/>
      <c r="TSV106" s="35"/>
      <c r="TSW106" s="35"/>
      <c r="TSX106" s="35"/>
      <c r="TSY106" s="35"/>
      <c r="TSZ106" s="35"/>
      <c r="TTA106" s="35"/>
      <c r="TTB106" s="35"/>
      <c r="TTC106" s="35"/>
      <c r="TTD106" s="35"/>
      <c r="TTE106" s="35"/>
      <c r="TTF106" s="35"/>
      <c r="TTG106" s="35"/>
      <c r="TTH106" s="35"/>
      <c r="TTI106" s="35"/>
      <c r="TTJ106" s="35"/>
      <c r="TTQ106" s="35"/>
      <c r="TTR106" s="35"/>
      <c r="TTS106" s="35"/>
      <c r="TTT106" s="35"/>
      <c r="TTU106" s="35"/>
      <c r="TTV106" s="35"/>
      <c r="TTW106" s="35"/>
      <c r="TTX106" s="35"/>
      <c r="TTY106" s="35"/>
      <c r="TTZ106" s="35"/>
      <c r="TUA106" s="35"/>
      <c r="TUB106" s="35"/>
      <c r="TUC106" s="35"/>
      <c r="TUD106" s="35"/>
      <c r="TUE106" s="35"/>
      <c r="TUF106" s="35"/>
      <c r="TUG106" s="35"/>
      <c r="TUH106" s="35"/>
      <c r="TUI106" s="35"/>
      <c r="TUJ106" s="35"/>
      <c r="TUK106" s="35"/>
      <c r="TUL106" s="35"/>
      <c r="TUM106" s="35"/>
      <c r="TUN106" s="35"/>
      <c r="TUO106" s="35"/>
      <c r="TUP106" s="35"/>
      <c r="TUQ106" s="35"/>
      <c r="TUR106" s="35"/>
      <c r="TUS106" s="35"/>
      <c r="TUT106" s="35"/>
      <c r="TUU106" s="35"/>
      <c r="TUV106" s="35"/>
      <c r="TUW106" s="35"/>
      <c r="TUX106" s="35"/>
      <c r="TUY106" s="35"/>
      <c r="TUZ106" s="35"/>
      <c r="TVA106" s="35"/>
      <c r="TVB106" s="35"/>
      <c r="TVC106" s="35"/>
      <c r="TVD106" s="35"/>
      <c r="TVE106" s="35"/>
      <c r="TVF106" s="35"/>
      <c r="TVG106" s="35"/>
      <c r="TVH106" s="35"/>
      <c r="TVI106" s="35"/>
      <c r="TVJ106" s="35"/>
      <c r="TVK106" s="35"/>
      <c r="TVL106" s="35"/>
      <c r="TVM106" s="35"/>
      <c r="TVN106" s="35"/>
      <c r="TVO106" s="35"/>
      <c r="TVP106" s="35"/>
      <c r="TVQ106" s="35"/>
      <c r="TVR106" s="35"/>
      <c r="TVS106" s="35"/>
      <c r="TVT106" s="35"/>
      <c r="TVU106" s="35"/>
      <c r="TVV106" s="35"/>
      <c r="TVW106" s="35"/>
      <c r="TVX106" s="35"/>
      <c r="TVY106" s="35"/>
      <c r="TVZ106" s="35"/>
      <c r="TWA106" s="35"/>
      <c r="TWB106" s="35"/>
      <c r="TWC106" s="35"/>
      <c r="TWD106" s="35"/>
      <c r="TWE106" s="35"/>
      <c r="TWF106" s="35"/>
      <c r="TWG106" s="35"/>
      <c r="TWH106" s="35"/>
      <c r="TWI106" s="35"/>
      <c r="TWJ106" s="35"/>
      <c r="TWK106" s="35"/>
      <c r="TWL106" s="35"/>
      <c r="TWM106" s="35"/>
      <c r="TWN106" s="35"/>
      <c r="TWO106" s="35"/>
      <c r="TWP106" s="35"/>
      <c r="TWQ106" s="35"/>
      <c r="TWR106" s="35"/>
      <c r="TWS106" s="35"/>
      <c r="TWT106" s="35"/>
      <c r="TWU106" s="35"/>
      <c r="TWV106" s="35"/>
      <c r="TWW106" s="35"/>
      <c r="TWX106" s="35"/>
      <c r="TWY106" s="35"/>
      <c r="TWZ106" s="35"/>
      <c r="TXA106" s="35"/>
      <c r="TXB106" s="35"/>
      <c r="TXC106" s="35"/>
      <c r="TXD106" s="35"/>
      <c r="TXE106" s="35"/>
      <c r="TXF106" s="35"/>
      <c r="TXG106" s="35"/>
      <c r="TXH106" s="35"/>
      <c r="TXI106" s="35"/>
      <c r="TXJ106" s="35"/>
      <c r="TXK106" s="35"/>
      <c r="TXL106" s="35"/>
      <c r="TXM106" s="35"/>
      <c r="TXN106" s="35"/>
      <c r="TXO106" s="35"/>
      <c r="TXP106" s="35"/>
      <c r="TXQ106" s="35"/>
      <c r="TXR106" s="35"/>
      <c r="TXS106" s="35"/>
      <c r="TXT106" s="35"/>
      <c r="TXU106" s="35"/>
      <c r="TXV106" s="35"/>
      <c r="TXW106" s="35"/>
      <c r="TXX106" s="35"/>
      <c r="TXY106" s="35"/>
      <c r="TXZ106" s="35"/>
      <c r="TYA106" s="35"/>
      <c r="TYB106" s="35"/>
      <c r="TYC106" s="35"/>
      <c r="TYD106" s="35"/>
      <c r="TYE106" s="35"/>
      <c r="TYF106" s="35"/>
      <c r="TYG106" s="35"/>
      <c r="TYH106" s="35"/>
      <c r="TYI106" s="35"/>
      <c r="TYJ106" s="35"/>
      <c r="TYK106" s="35"/>
      <c r="TYL106" s="35"/>
      <c r="TYM106" s="35"/>
      <c r="TYN106" s="35"/>
      <c r="TYO106" s="35"/>
      <c r="TYP106" s="35"/>
      <c r="TYQ106" s="35"/>
      <c r="TYR106" s="35"/>
      <c r="TYS106" s="35"/>
      <c r="TYT106" s="35"/>
      <c r="TYU106" s="35"/>
      <c r="TYV106" s="35"/>
      <c r="TYW106" s="35"/>
      <c r="TYX106" s="35"/>
      <c r="TYY106" s="35"/>
      <c r="TYZ106" s="35"/>
      <c r="TZA106" s="35"/>
      <c r="TZB106" s="35"/>
      <c r="TZC106" s="35"/>
      <c r="TZD106" s="35"/>
      <c r="TZE106" s="35"/>
      <c r="TZF106" s="35"/>
      <c r="TZG106" s="35"/>
      <c r="TZH106" s="35"/>
      <c r="TZI106" s="35"/>
      <c r="TZJ106" s="35"/>
      <c r="TZK106" s="35"/>
      <c r="TZL106" s="35"/>
      <c r="TZM106" s="35"/>
      <c r="TZN106" s="35"/>
      <c r="TZO106" s="35"/>
      <c r="TZP106" s="35"/>
      <c r="TZQ106" s="35"/>
      <c r="TZR106" s="35"/>
      <c r="TZS106" s="35"/>
      <c r="TZT106" s="35"/>
      <c r="TZU106" s="35"/>
      <c r="TZV106" s="35"/>
      <c r="TZW106" s="35"/>
      <c r="TZX106" s="35"/>
      <c r="TZY106" s="35"/>
      <c r="TZZ106" s="35"/>
      <c r="UAA106" s="35"/>
      <c r="UAB106" s="35"/>
      <c r="UAC106" s="35"/>
      <c r="UAD106" s="35"/>
      <c r="UAE106" s="35"/>
      <c r="UAF106" s="35"/>
      <c r="UAG106" s="35"/>
      <c r="UAH106" s="35"/>
      <c r="UAI106" s="35"/>
      <c r="UAJ106" s="35"/>
      <c r="UAK106" s="35"/>
      <c r="UAL106" s="35"/>
      <c r="UAM106" s="35"/>
      <c r="UAN106" s="35"/>
      <c r="UAO106" s="35"/>
      <c r="UAP106" s="35"/>
      <c r="UAQ106" s="35"/>
      <c r="UAR106" s="35"/>
      <c r="UAS106" s="35"/>
      <c r="UAT106" s="35"/>
      <c r="UAU106" s="35"/>
      <c r="UAV106" s="35"/>
      <c r="UAW106" s="35"/>
      <c r="UAX106" s="35"/>
      <c r="UAY106" s="35"/>
      <c r="UAZ106" s="35"/>
      <c r="UBA106" s="35"/>
      <c r="UBB106" s="35"/>
      <c r="UBC106" s="35"/>
      <c r="UBD106" s="35"/>
      <c r="UBE106" s="35"/>
      <c r="UBF106" s="35"/>
      <c r="UBG106" s="35"/>
      <c r="UBH106" s="35"/>
      <c r="UBI106" s="35"/>
      <c r="UBJ106" s="35"/>
      <c r="UBK106" s="35"/>
      <c r="UBL106" s="35"/>
      <c r="UBM106" s="35"/>
      <c r="UBN106" s="35"/>
      <c r="UBO106" s="35"/>
      <c r="UBP106" s="35"/>
      <c r="UBQ106" s="35"/>
      <c r="UBR106" s="35"/>
      <c r="UBS106" s="35"/>
      <c r="UBT106" s="35"/>
      <c r="UBU106" s="35"/>
      <c r="UBV106" s="35"/>
      <c r="UBW106" s="35"/>
      <c r="UBX106" s="35"/>
      <c r="UBY106" s="35"/>
      <c r="UBZ106" s="35"/>
      <c r="UCA106" s="35"/>
      <c r="UCB106" s="35"/>
      <c r="UCC106" s="35"/>
      <c r="UCD106" s="35"/>
      <c r="UCE106" s="35"/>
      <c r="UCF106" s="35"/>
      <c r="UCG106" s="35"/>
      <c r="UCH106" s="35"/>
      <c r="UCI106" s="35"/>
      <c r="UCJ106" s="35"/>
      <c r="UCK106" s="35"/>
      <c r="UCL106" s="35"/>
      <c r="UCM106" s="35"/>
      <c r="UCN106" s="35"/>
      <c r="UCO106" s="35"/>
      <c r="UCP106" s="35"/>
      <c r="UCQ106" s="35"/>
      <c r="UCR106" s="35"/>
      <c r="UCS106" s="35"/>
      <c r="UCT106" s="35"/>
      <c r="UCU106" s="35"/>
      <c r="UCV106" s="35"/>
      <c r="UCW106" s="35"/>
      <c r="UCX106" s="35"/>
      <c r="UCY106" s="35"/>
      <c r="UCZ106" s="35"/>
      <c r="UDA106" s="35"/>
      <c r="UDB106" s="35"/>
      <c r="UDC106" s="35"/>
      <c r="UDD106" s="35"/>
      <c r="UDE106" s="35"/>
      <c r="UDF106" s="35"/>
      <c r="UDM106" s="35"/>
      <c r="UDN106" s="35"/>
      <c r="UDO106" s="35"/>
      <c r="UDP106" s="35"/>
      <c r="UDQ106" s="35"/>
      <c r="UDR106" s="35"/>
      <c r="UDS106" s="35"/>
      <c r="UDT106" s="35"/>
      <c r="UDU106" s="35"/>
      <c r="UDV106" s="35"/>
      <c r="UDW106" s="35"/>
      <c r="UDX106" s="35"/>
      <c r="UDY106" s="35"/>
      <c r="UDZ106" s="35"/>
      <c r="UEA106" s="35"/>
      <c r="UEB106" s="35"/>
      <c r="UEC106" s="35"/>
      <c r="UED106" s="35"/>
      <c r="UEE106" s="35"/>
      <c r="UEF106" s="35"/>
      <c r="UEG106" s="35"/>
      <c r="UEH106" s="35"/>
      <c r="UEI106" s="35"/>
      <c r="UEJ106" s="35"/>
      <c r="UEK106" s="35"/>
      <c r="UEL106" s="35"/>
      <c r="UEM106" s="35"/>
      <c r="UEN106" s="35"/>
      <c r="UEO106" s="35"/>
      <c r="UEP106" s="35"/>
      <c r="UEQ106" s="35"/>
      <c r="UER106" s="35"/>
      <c r="UES106" s="35"/>
      <c r="UET106" s="35"/>
      <c r="UEU106" s="35"/>
      <c r="UEV106" s="35"/>
      <c r="UEW106" s="35"/>
      <c r="UEX106" s="35"/>
      <c r="UEY106" s="35"/>
      <c r="UEZ106" s="35"/>
      <c r="UFA106" s="35"/>
      <c r="UFB106" s="35"/>
      <c r="UFC106" s="35"/>
      <c r="UFD106" s="35"/>
      <c r="UFE106" s="35"/>
      <c r="UFF106" s="35"/>
      <c r="UFG106" s="35"/>
      <c r="UFH106" s="35"/>
      <c r="UFI106" s="35"/>
      <c r="UFJ106" s="35"/>
      <c r="UFK106" s="35"/>
      <c r="UFL106" s="35"/>
      <c r="UFM106" s="35"/>
      <c r="UFN106" s="35"/>
      <c r="UFO106" s="35"/>
      <c r="UFP106" s="35"/>
      <c r="UFQ106" s="35"/>
      <c r="UFR106" s="35"/>
      <c r="UFS106" s="35"/>
      <c r="UFT106" s="35"/>
      <c r="UFU106" s="35"/>
      <c r="UFV106" s="35"/>
      <c r="UFW106" s="35"/>
      <c r="UFX106" s="35"/>
      <c r="UFY106" s="35"/>
      <c r="UFZ106" s="35"/>
      <c r="UGA106" s="35"/>
      <c r="UGB106" s="35"/>
      <c r="UGC106" s="35"/>
      <c r="UGD106" s="35"/>
      <c r="UGE106" s="35"/>
      <c r="UGF106" s="35"/>
      <c r="UGG106" s="35"/>
      <c r="UGH106" s="35"/>
      <c r="UGI106" s="35"/>
      <c r="UGJ106" s="35"/>
      <c r="UGK106" s="35"/>
      <c r="UGL106" s="35"/>
      <c r="UGM106" s="35"/>
      <c r="UGN106" s="35"/>
      <c r="UGO106" s="35"/>
      <c r="UGP106" s="35"/>
      <c r="UGQ106" s="35"/>
      <c r="UGR106" s="35"/>
      <c r="UGS106" s="35"/>
      <c r="UGT106" s="35"/>
      <c r="UGU106" s="35"/>
      <c r="UGV106" s="35"/>
      <c r="UGW106" s="35"/>
      <c r="UGX106" s="35"/>
      <c r="UGY106" s="35"/>
      <c r="UGZ106" s="35"/>
      <c r="UHA106" s="35"/>
      <c r="UHB106" s="35"/>
      <c r="UHC106" s="35"/>
      <c r="UHD106" s="35"/>
      <c r="UHE106" s="35"/>
      <c r="UHF106" s="35"/>
      <c r="UHG106" s="35"/>
      <c r="UHH106" s="35"/>
      <c r="UHI106" s="35"/>
      <c r="UHJ106" s="35"/>
      <c r="UHK106" s="35"/>
      <c r="UHL106" s="35"/>
      <c r="UHM106" s="35"/>
      <c r="UHN106" s="35"/>
      <c r="UHO106" s="35"/>
      <c r="UHP106" s="35"/>
      <c r="UHQ106" s="35"/>
      <c r="UHR106" s="35"/>
      <c r="UHS106" s="35"/>
      <c r="UHT106" s="35"/>
      <c r="UHU106" s="35"/>
      <c r="UHV106" s="35"/>
      <c r="UHW106" s="35"/>
      <c r="UHX106" s="35"/>
      <c r="UHY106" s="35"/>
      <c r="UHZ106" s="35"/>
      <c r="UIA106" s="35"/>
      <c r="UIB106" s="35"/>
      <c r="UIC106" s="35"/>
      <c r="UID106" s="35"/>
      <c r="UIE106" s="35"/>
      <c r="UIF106" s="35"/>
      <c r="UIG106" s="35"/>
      <c r="UIH106" s="35"/>
      <c r="UII106" s="35"/>
      <c r="UIJ106" s="35"/>
      <c r="UIK106" s="35"/>
      <c r="UIL106" s="35"/>
      <c r="UIM106" s="35"/>
      <c r="UIN106" s="35"/>
      <c r="UIO106" s="35"/>
      <c r="UIP106" s="35"/>
      <c r="UIQ106" s="35"/>
      <c r="UIR106" s="35"/>
      <c r="UIS106" s="35"/>
      <c r="UIT106" s="35"/>
      <c r="UIU106" s="35"/>
      <c r="UIV106" s="35"/>
      <c r="UIW106" s="35"/>
      <c r="UIX106" s="35"/>
      <c r="UIY106" s="35"/>
      <c r="UIZ106" s="35"/>
      <c r="UJA106" s="35"/>
      <c r="UJB106" s="35"/>
      <c r="UJC106" s="35"/>
      <c r="UJD106" s="35"/>
      <c r="UJE106" s="35"/>
      <c r="UJF106" s="35"/>
      <c r="UJG106" s="35"/>
      <c r="UJH106" s="35"/>
      <c r="UJI106" s="35"/>
      <c r="UJJ106" s="35"/>
      <c r="UJK106" s="35"/>
      <c r="UJL106" s="35"/>
      <c r="UJM106" s="35"/>
      <c r="UJN106" s="35"/>
      <c r="UJO106" s="35"/>
      <c r="UJP106" s="35"/>
      <c r="UJQ106" s="35"/>
      <c r="UJR106" s="35"/>
      <c r="UJS106" s="35"/>
      <c r="UJT106" s="35"/>
      <c r="UJU106" s="35"/>
      <c r="UJV106" s="35"/>
      <c r="UJW106" s="35"/>
      <c r="UJX106" s="35"/>
      <c r="UJY106" s="35"/>
      <c r="UJZ106" s="35"/>
      <c r="UKA106" s="35"/>
      <c r="UKB106" s="35"/>
      <c r="UKC106" s="35"/>
      <c r="UKD106" s="35"/>
      <c r="UKE106" s="35"/>
      <c r="UKF106" s="35"/>
      <c r="UKG106" s="35"/>
      <c r="UKH106" s="35"/>
      <c r="UKI106" s="35"/>
      <c r="UKJ106" s="35"/>
      <c r="UKK106" s="35"/>
      <c r="UKL106" s="35"/>
      <c r="UKM106" s="35"/>
      <c r="UKN106" s="35"/>
      <c r="UKO106" s="35"/>
      <c r="UKP106" s="35"/>
      <c r="UKQ106" s="35"/>
      <c r="UKR106" s="35"/>
      <c r="UKS106" s="35"/>
      <c r="UKT106" s="35"/>
      <c r="UKU106" s="35"/>
      <c r="UKV106" s="35"/>
      <c r="UKW106" s="35"/>
      <c r="UKX106" s="35"/>
      <c r="UKY106" s="35"/>
      <c r="UKZ106" s="35"/>
      <c r="ULA106" s="35"/>
      <c r="ULB106" s="35"/>
      <c r="ULC106" s="35"/>
      <c r="ULD106" s="35"/>
      <c r="ULE106" s="35"/>
      <c r="ULF106" s="35"/>
      <c r="ULG106" s="35"/>
      <c r="ULH106" s="35"/>
      <c r="ULI106" s="35"/>
      <c r="ULJ106" s="35"/>
      <c r="ULK106" s="35"/>
      <c r="ULL106" s="35"/>
      <c r="ULM106" s="35"/>
      <c r="ULN106" s="35"/>
      <c r="ULO106" s="35"/>
      <c r="ULP106" s="35"/>
      <c r="ULQ106" s="35"/>
      <c r="ULR106" s="35"/>
      <c r="ULS106" s="35"/>
      <c r="ULT106" s="35"/>
      <c r="ULU106" s="35"/>
      <c r="ULV106" s="35"/>
      <c r="ULW106" s="35"/>
      <c r="ULX106" s="35"/>
      <c r="ULY106" s="35"/>
      <c r="ULZ106" s="35"/>
      <c r="UMA106" s="35"/>
      <c r="UMB106" s="35"/>
      <c r="UMC106" s="35"/>
      <c r="UMD106" s="35"/>
      <c r="UME106" s="35"/>
      <c r="UMF106" s="35"/>
      <c r="UMG106" s="35"/>
      <c r="UMH106" s="35"/>
      <c r="UMI106" s="35"/>
      <c r="UMJ106" s="35"/>
      <c r="UMK106" s="35"/>
      <c r="UML106" s="35"/>
      <c r="UMM106" s="35"/>
      <c r="UMN106" s="35"/>
      <c r="UMO106" s="35"/>
      <c r="UMP106" s="35"/>
      <c r="UMQ106" s="35"/>
      <c r="UMR106" s="35"/>
      <c r="UMS106" s="35"/>
      <c r="UMT106" s="35"/>
      <c r="UMU106" s="35"/>
      <c r="UMV106" s="35"/>
      <c r="UMW106" s="35"/>
      <c r="UMX106" s="35"/>
      <c r="UMY106" s="35"/>
      <c r="UMZ106" s="35"/>
      <c r="UNA106" s="35"/>
      <c r="UNB106" s="35"/>
      <c r="UNI106" s="35"/>
      <c r="UNJ106" s="35"/>
      <c r="UNK106" s="35"/>
      <c r="UNL106" s="35"/>
      <c r="UNM106" s="35"/>
      <c r="UNN106" s="35"/>
      <c r="UNO106" s="35"/>
      <c r="UNP106" s="35"/>
      <c r="UNQ106" s="35"/>
      <c r="UNR106" s="35"/>
      <c r="UNS106" s="35"/>
      <c r="UNT106" s="35"/>
      <c r="UNU106" s="35"/>
      <c r="UNV106" s="35"/>
      <c r="UNW106" s="35"/>
      <c r="UNX106" s="35"/>
      <c r="UNY106" s="35"/>
      <c r="UNZ106" s="35"/>
      <c r="UOA106" s="35"/>
      <c r="UOB106" s="35"/>
      <c r="UOC106" s="35"/>
      <c r="UOD106" s="35"/>
      <c r="UOE106" s="35"/>
      <c r="UOF106" s="35"/>
      <c r="UOG106" s="35"/>
      <c r="UOH106" s="35"/>
      <c r="UOI106" s="35"/>
      <c r="UOJ106" s="35"/>
      <c r="UOK106" s="35"/>
      <c r="UOL106" s="35"/>
      <c r="UOM106" s="35"/>
      <c r="UON106" s="35"/>
      <c r="UOO106" s="35"/>
      <c r="UOP106" s="35"/>
      <c r="UOQ106" s="35"/>
      <c r="UOR106" s="35"/>
      <c r="UOS106" s="35"/>
      <c r="UOT106" s="35"/>
      <c r="UOU106" s="35"/>
      <c r="UOV106" s="35"/>
      <c r="UOW106" s="35"/>
      <c r="UOX106" s="35"/>
      <c r="UOY106" s="35"/>
      <c r="UOZ106" s="35"/>
      <c r="UPA106" s="35"/>
      <c r="UPB106" s="35"/>
      <c r="UPC106" s="35"/>
      <c r="UPD106" s="35"/>
      <c r="UPE106" s="35"/>
      <c r="UPF106" s="35"/>
      <c r="UPG106" s="35"/>
      <c r="UPH106" s="35"/>
      <c r="UPI106" s="35"/>
      <c r="UPJ106" s="35"/>
      <c r="UPK106" s="35"/>
      <c r="UPL106" s="35"/>
      <c r="UPM106" s="35"/>
      <c r="UPN106" s="35"/>
      <c r="UPO106" s="35"/>
      <c r="UPP106" s="35"/>
      <c r="UPQ106" s="35"/>
      <c r="UPR106" s="35"/>
      <c r="UPS106" s="35"/>
      <c r="UPT106" s="35"/>
      <c r="UPU106" s="35"/>
      <c r="UPV106" s="35"/>
      <c r="UPW106" s="35"/>
      <c r="UPX106" s="35"/>
      <c r="UPY106" s="35"/>
      <c r="UPZ106" s="35"/>
      <c r="UQA106" s="35"/>
      <c r="UQB106" s="35"/>
      <c r="UQC106" s="35"/>
      <c r="UQD106" s="35"/>
      <c r="UQE106" s="35"/>
      <c r="UQF106" s="35"/>
      <c r="UQG106" s="35"/>
      <c r="UQH106" s="35"/>
      <c r="UQI106" s="35"/>
      <c r="UQJ106" s="35"/>
      <c r="UQK106" s="35"/>
      <c r="UQL106" s="35"/>
      <c r="UQM106" s="35"/>
      <c r="UQN106" s="35"/>
      <c r="UQO106" s="35"/>
      <c r="UQP106" s="35"/>
      <c r="UQQ106" s="35"/>
      <c r="UQR106" s="35"/>
      <c r="UQS106" s="35"/>
      <c r="UQT106" s="35"/>
      <c r="UQU106" s="35"/>
      <c r="UQV106" s="35"/>
      <c r="UQW106" s="35"/>
      <c r="UQX106" s="35"/>
      <c r="UQY106" s="35"/>
      <c r="UQZ106" s="35"/>
      <c r="URA106" s="35"/>
      <c r="URB106" s="35"/>
      <c r="URC106" s="35"/>
      <c r="URD106" s="35"/>
      <c r="URE106" s="35"/>
      <c r="URF106" s="35"/>
      <c r="URG106" s="35"/>
      <c r="URH106" s="35"/>
      <c r="URI106" s="35"/>
      <c r="URJ106" s="35"/>
      <c r="URK106" s="35"/>
      <c r="URL106" s="35"/>
      <c r="URM106" s="35"/>
      <c r="URN106" s="35"/>
      <c r="URO106" s="35"/>
      <c r="URP106" s="35"/>
      <c r="URQ106" s="35"/>
      <c r="URR106" s="35"/>
      <c r="URS106" s="35"/>
      <c r="URT106" s="35"/>
      <c r="URU106" s="35"/>
      <c r="URV106" s="35"/>
      <c r="URW106" s="35"/>
      <c r="URX106" s="35"/>
      <c r="URY106" s="35"/>
      <c r="URZ106" s="35"/>
      <c r="USA106" s="35"/>
      <c r="USB106" s="35"/>
      <c r="USC106" s="35"/>
      <c r="USD106" s="35"/>
      <c r="USE106" s="35"/>
      <c r="USF106" s="35"/>
      <c r="USG106" s="35"/>
      <c r="USH106" s="35"/>
      <c r="USI106" s="35"/>
      <c r="USJ106" s="35"/>
      <c r="USK106" s="35"/>
      <c r="USL106" s="35"/>
      <c r="USM106" s="35"/>
      <c r="USN106" s="35"/>
      <c r="USO106" s="35"/>
      <c r="USP106" s="35"/>
      <c r="USQ106" s="35"/>
      <c r="USR106" s="35"/>
      <c r="USS106" s="35"/>
      <c r="UST106" s="35"/>
      <c r="USU106" s="35"/>
      <c r="USV106" s="35"/>
      <c r="USW106" s="35"/>
      <c r="USX106" s="35"/>
      <c r="USY106" s="35"/>
      <c r="USZ106" s="35"/>
      <c r="UTA106" s="35"/>
      <c r="UTB106" s="35"/>
      <c r="UTC106" s="35"/>
      <c r="UTD106" s="35"/>
      <c r="UTE106" s="35"/>
      <c r="UTF106" s="35"/>
      <c r="UTG106" s="35"/>
      <c r="UTH106" s="35"/>
      <c r="UTI106" s="35"/>
      <c r="UTJ106" s="35"/>
      <c r="UTK106" s="35"/>
      <c r="UTL106" s="35"/>
      <c r="UTM106" s="35"/>
      <c r="UTN106" s="35"/>
      <c r="UTO106" s="35"/>
      <c r="UTP106" s="35"/>
      <c r="UTQ106" s="35"/>
      <c r="UTR106" s="35"/>
      <c r="UTS106" s="35"/>
      <c r="UTT106" s="35"/>
      <c r="UTU106" s="35"/>
      <c r="UTV106" s="35"/>
      <c r="UTW106" s="35"/>
      <c r="UTX106" s="35"/>
      <c r="UTY106" s="35"/>
      <c r="UTZ106" s="35"/>
      <c r="UUA106" s="35"/>
      <c r="UUB106" s="35"/>
      <c r="UUC106" s="35"/>
      <c r="UUD106" s="35"/>
      <c r="UUE106" s="35"/>
      <c r="UUF106" s="35"/>
      <c r="UUG106" s="35"/>
      <c r="UUH106" s="35"/>
      <c r="UUI106" s="35"/>
      <c r="UUJ106" s="35"/>
      <c r="UUK106" s="35"/>
      <c r="UUL106" s="35"/>
      <c r="UUM106" s="35"/>
      <c r="UUN106" s="35"/>
      <c r="UUO106" s="35"/>
      <c r="UUP106" s="35"/>
      <c r="UUQ106" s="35"/>
      <c r="UUR106" s="35"/>
      <c r="UUS106" s="35"/>
      <c r="UUT106" s="35"/>
      <c r="UUU106" s="35"/>
      <c r="UUV106" s="35"/>
      <c r="UUW106" s="35"/>
      <c r="UUX106" s="35"/>
      <c r="UUY106" s="35"/>
      <c r="UUZ106" s="35"/>
      <c r="UVA106" s="35"/>
      <c r="UVB106" s="35"/>
      <c r="UVC106" s="35"/>
      <c r="UVD106" s="35"/>
      <c r="UVE106" s="35"/>
      <c r="UVF106" s="35"/>
      <c r="UVG106" s="35"/>
      <c r="UVH106" s="35"/>
      <c r="UVI106" s="35"/>
      <c r="UVJ106" s="35"/>
      <c r="UVK106" s="35"/>
      <c r="UVL106" s="35"/>
      <c r="UVM106" s="35"/>
      <c r="UVN106" s="35"/>
      <c r="UVO106" s="35"/>
      <c r="UVP106" s="35"/>
      <c r="UVQ106" s="35"/>
      <c r="UVR106" s="35"/>
      <c r="UVS106" s="35"/>
      <c r="UVT106" s="35"/>
      <c r="UVU106" s="35"/>
      <c r="UVV106" s="35"/>
      <c r="UVW106" s="35"/>
      <c r="UVX106" s="35"/>
      <c r="UVY106" s="35"/>
      <c r="UVZ106" s="35"/>
      <c r="UWA106" s="35"/>
      <c r="UWB106" s="35"/>
      <c r="UWC106" s="35"/>
      <c r="UWD106" s="35"/>
      <c r="UWE106" s="35"/>
      <c r="UWF106" s="35"/>
      <c r="UWG106" s="35"/>
      <c r="UWH106" s="35"/>
      <c r="UWI106" s="35"/>
      <c r="UWJ106" s="35"/>
      <c r="UWK106" s="35"/>
      <c r="UWL106" s="35"/>
      <c r="UWM106" s="35"/>
      <c r="UWN106" s="35"/>
      <c r="UWO106" s="35"/>
      <c r="UWP106" s="35"/>
      <c r="UWQ106" s="35"/>
      <c r="UWR106" s="35"/>
      <c r="UWS106" s="35"/>
      <c r="UWT106" s="35"/>
      <c r="UWU106" s="35"/>
      <c r="UWV106" s="35"/>
      <c r="UWW106" s="35"/>
      <c r="UWX106" s="35"/>
      <c r="UXE106" s="35"/>
      <c r="UXF106" s="35"/>
      <c r="UXG106" s="35"/>
      <c r="UXH106" s="35"/>
      <c r="UXI106" s="35"/>
      <c r="UXJ106" s="35"/>
      <c r="UXK106" s="35"/>
      <c r="UXL106" s="35"/>
      <c r="UXM106" s="35"/>
      <c r="UXN106" s="35"/>
      <c r="UXO106" s="35"/>
      <c r="UXP106" s="35"/>
      <c r="UXQ106" s="35"/>
      <c r="UXR106" s="35"/>
      <c r="UXS106" s="35"/>
      <c r="UXT106" s="35"/>
      <c r="UXU106" s="35"/>
      <c r="UXV106" s="35"/>
      <c r="UXW106" s="35"/>
      <c r="UXX106" s="35"/>
      <c r="UXY106" s="35"/>
      <c r="UXZ106" s="35"/>
      <c r="UYA106" s="35"/>
      <c r="UYB106" s="35"/>
      <c r="UYC106" s="35"/>
      <c r="UYD106" s="35"/>
      <c r="UYE106" s="35"/>
      <c r="UYF106" s="35"/>
      <c r="UYG106" s="35"/>
      <c r="UYH106" s="35"/>
      <c r="UYI106" s="35"/>
      <c r="UYJ106" s="35"/>
      <c r="UYK106" s="35"/>
      <c r="UYL106" s="35"/>
      <c r="UYM106" s="35"/>
      <c r="UYN106" s="35"/>
      <c r="UYO106" s="35"/>
      <c r="UYP106" s="35"/>
      <c r="UYQ106" s="35"/>
      <c r="UYR106" s="35"/>
      <c r="UYS106" s="35"/>
      <c r="UYT106" s="35"/>
      <c r="UYU106" s="35"/>
      <c r="UYV106" s="35"/>
      <c r="UYW106" s="35"/>
      <c r="UYX106" s="35"/>
      <c r="UYY106" s="35"/>
      <c r="UYZ106" s="35"/>
      <c r="UZA106" s="35"/>
      <c r="UZB106" s="35"/>
      <c r="UZC106" s="35"/>
      <c r="UZD106" s="35"/>
      <c r="UZE106" s="35"/>
      <c r="UZF106" s="35"/>
      <c r="UZG106" s="35"/>
      <c r="UZH106" s="35"/>
      <c r="UZI106" s="35"/>
      <c r="UZJ106" s="35"/>
      <c r="UZK106" s="35"/>
      <c r="UZL106" s="35"/>
      <c r="UZM106" s="35"/>
      <c r="UZN106" s="35"/>
      <c r="UZO106" s="35"/>
      <c r="UZP106" s="35"/>
      <c r="UZQ106" s="35"/>
      <c r="UZR106" s="35"/>
      <c r="UZS106" s="35"/>
      <c r="UZT106" s="35"/>
      <c r="UZU106" s="35"/>
      <c r="UZV106" s="35"/>
      <c r="UZW106" s="35"/>
      <c r="UZX106" s="35"/>
      <c r="UZY106" s="35"/>
      <c r="UZZ106" s="35"/>
      <c r="VAA106" s="35"/>
      <c r="VAB106" s="35"/>
      <c r="VAC106" s="35"/>
      <c r="VAD106" s="35"/>
      <c r="VAE106" s="35"/>
      <c r="VAF106" s="35"/>
      <c r="VAG106" s="35"/>
      <c r="VAH106" s="35"/>
      <c r="VAI106" s="35"/>
      <c r="VAJ106" s="35"/>
      <c r="VAK106" s="35"/>
      <c r="VAL106" s="35"/>
      <c r="VAM106" s="35"/>
      <c r="VAN106" s="35"/>
      <c r="VAO106" s="35"/>
      <c r="VAP106" s="35"/>
      <c r="VAQ106" s="35"/>
      <c r="VAR106" s="35"/>
      <c r="VAS106" s="35"/>
      <c r="VAT106" s="35"/>
      <c r="VAU106" s="35"/>
      <c r="VAV106" s="35"/>
      <c r="VAW106" s="35"/>
      <c r="VAX106" s="35"/>
      <c r="VAY106" s="35"/>
      <c r="VAZ106" s="35"/>
      <c r="VBA106" s="35"/>
      <c r="VBB106" s="35"/>
      <c r="VBC106" s="35"/>
      <c r="VBD106" s="35"/>
      <c r="VBE106" s="35"/>
      <c r="VBF106" s="35"/>
      <c r="VBG106" s="35"/>
      <c r="VBH106" s="35"/>
      <c r="VBI106" s="35"/>
      <c r="VBJ106" s="35"/>
      <c r="VBK106" s="35"/>
      <c r="VBL106" s="35"/>
      <c r="VBM106" s="35"/>
      <c r="VBN106" s="35"/>
      <c r="VBO106" s="35"/>
      <c r="VBP106" s="35"/>
      <c r="VBQ106" s="35"/>
      <c r="VBR106" s="35"/>
      <c r="VBS106" s="35"/>
      <c r="VBT106" s="35"/>
      <c r="VBU106" s="35"/>
      <c r="VBV106" s="35"/>
      <c r="VBW106" s="35"/>
      <c r="VBX106" s="35"/>
      <c r="VBY106" s="35"/>
      <c r="VBZ106" s="35"/>
      <c r="VCA106" s="35"/>
      <c r="VCB106" s="35"/>
      <c r="VCC106" s="35"/>
      <c r="VCD106" s="35"/>
      <c r="VCE106" s="35"/>
      <c r="VCF106" s="35"/>
      <c r="VCG106" s="35"/>
      <c r="VCH106" s="35"/>
      <c r="VCI106" s="35"/>
      <c r="VCJ106" s="35"/>
      <c r="VCK106" s="35"/>
      <c r="VCL106" s="35"/>
      <c r="VCM106" s="35"/>
      <c r="VCN106" s="35"/>
      <c r="VCO106" s="35"/>
      <c r="VCP106" s="35"/>
      <c r="VCQ106" s="35"/>
      <c r="VCR106" s="35"/>
      <c r="VCS106" s="35"/>
      <c r="VCT106" s="35"/>
      <c r="VCU106" s="35"/>
      <c r="VCV106" s="35"/>
      <c r="VCW106" s="35"/>
      <c r="VCX106" s="35"/>
      <c r="VCY106" s="35"/>
      <c r="VCZ106" s="35"/>
      <c r="VDA106" s="35"/>
      <c r="VDB106" s="35"/>
      <c r="VDC106" s="35"/>
      <c r="VDD106" s="35"/>
      <c r="VDE106" s="35"/>
      <c r="VDF106" s="35"/>
      <c r="VDG106" s="35"/>
      <c r="VDH106" s="35"/>
      <c r="VDI106" s="35"/>
      <c r="VDJ106" s="35"/>
      <c r="VDK106" s="35"/>
      <c r="VDL106" s="35"/>
      <c r="VDM106" s="35"/>
      <c r="VDN106" s="35"/>
      <c r="VDO106" s="35"/>
      <c r="VDP106" s="35"/>
      <c r="VDQ106" s="35"/>
      <c r="VDR106" s="35"/>
      <c r="VDS106" s="35"/>
      <c r="VDT106" s="35"/>
      <c r="VDU106" s="35"/>
      <c r="VDV106" s="35"/>
      <c r="VDW106" s="35"/>
      <c r="VDX106" s="35"/>
      <c r="VDY106" s="35"/>
      <c r="VDZ106" s="35"/>
      <c r="VEA106" s="35"/>
      <c r="VEB106" s="35"/>
      <c r="VEC106" s="35"/>
      <c r="VED106" s="35"/>
      <c r="VEE106" s="35"/>
      <c r="VEF106" s="35"/>
      <c r="VEG106" s="35"/>
      <c r="VEH106" s="35"/>
      <c r="VEI106" s="35"/>
      <c r="VEJ106" s="35"/>
      <c r="VEK106" s="35"/>
      <c r="VEL106" s="35"/>
      <c r="VEM106" s="35"/>
      <c r="VEN106" s="35"/>
      <c r="VEO106" s="35"/>
      <c r="VEP106" s="35"/>
      <c r="VEQ106" s="35"/>
      <c r="VER106" s="35"/>
      <c r="VES106" s="35"/>
      <c r="VET106" s="35"/>
      <c r="VEU106" s="35"/>
      <c r="VEV106" s="35"/>
      <c r="VEW106" s="35"/>
      <c r="VEX106" s="35"/>
      <c r="VEY106" s="35"/>
      <c r="VEZ106" s="35"/>
      <c r="VFA106" s="35"/>
      <c r="VFB106" s="35"/>
      <c r="VFC106" s="35"/>
      <c r="VFD106" s="35"/>
      <c r="VFE106" s="35"/>
      <c r="VFF106" s="35"/>
      <c r="VFG106" s="35"/>
      <c r="VFH106" s="35"/>
      <c r="VFI106" s="35"/>
      <c r="VFJ106" s="35"/>
      <c r="VFK106" s="35"/>
      <c r="VFL106" s="35"/>
      <c r="VFM106" s="35"/>
      <c r="VFN106" s="35"/>
      <c r="VFO106" s="35"/>
      <c r="VFP106" s="35"/>
      <c r="VFQ106" s="35"/>
      <c r="VFR106" s="35"/>
      <c r="VFS106" s="35"/>
      <c r="VFT106" s="35"/>
      <c r="VFU106" s="35"/>
      <c r="VFV106" s="35"/>
      <c r="VFW106" s="35"/>
      <c r="VFX106" s="35"/>
      <c r="VFY106" s="35"/>
      <c r="VFZ106" s="35"/>
      <c r="VGA106" s="35"/>
      <c r="VGB106" s="35"/>
      <c r="VGC106" s="35"/>
      <c r="VGD106" s="35"/>
      <c r="VGE106" s="35"/>
      <c r="VGF106" s="35"/>
      <c r="VGG106" s="35"/>
      <c r="VGH106" s="35"/>
      <c r="VGI106" s="35"/>
      <c r="VGJ106" s="35"/>
      <c r="VGK106" s="35"/>
      <c r="VGL106" s="35"/>
      <c r="VGM106" s="35"/>
      <c r="VGN106" s="35"/>
      <c r="VGO106" s="35"/>
      <c r="VGP106" s="35"/>
      <c r="VGQ106" s="35"/>
      <c r="VGR106" s="35"/>
      <c r="VGS106" s="35"/>
      <c r="VGT106" s="35"/>
      <c r="VHA106" s="35"/>
      <c r="VHB106" s="35"/>
      <c r="VHC106" s="35"/>
      <c r="VHD106" s="35"/>
      <c r="VHE106" s="35"/>
      <c r="VHF106" s="35"/>
      <c r="VHG106" s="35"/>
      <c r="VHH106" s="35"/>
      <c r="VHI106" s="35"/>
      <c r="VHJ106" s="35"/>
      <c r="VHK106" s="35"/>
      <c r="VHL106" s="35"/>
      <c r="VHM106" s="35"/>
      <c r="VHN106" s="35"/>
      <c r="VHO106" s="35"/>
      <c r="VHP106" s="35"/>
      <c r="VHQ106" s="35"/>
      <c r="VHR106" s="35"/>
      <c r="VHS106" s="35"/>
      <c r="VHT106" s="35"/>
      <c r="VHU106" s="35"/>
      <c r="VHV106" s="35"/>
      <c r="VHW106" s="35"/>
      <c r="VHX106" s="35"/>
      <c r="VHY106" s="35"/>
      <c r="VHZ106" s="35"/>
      <c r="VIA106" s="35"/>
      <c r="VIB106" s="35"/>
      <c r="VIC106" s="35"/>
      <c r="VID106" s="35"/>
      <c r="VIE106" s="35"/>
      <c r="VIF106" s="35"/>
      <c r="VIG106" s="35"/>
      <c r="VIH106" s="35"/>
      <c r="VII106" s="35"/>
      <c r="VIJ106" s="35"/>
      <c r="VIK106" s="35"/>
      <c r="VIL106" s="35"/>
      <c r="VIM106" s="35"/>
      <c r="VIN106" s="35"/>
      <c r="VIO106" s="35"/>
      <c r="VIP106" s="35"/>
      <c r="VIQ106" s="35"/>
      <c r="VIR106" s="35"/>
      <c r="VIS106" s="35"/>
      <c r="VIT106" s="35"/>
      <c r="VIU106" s="35"/>
      <c r="VIV106" s="35"/>
      <c r="VIW106" s="35"/>
      <c r="VIX106" s="35"/>
      <c r="VIY106" s="35"/>
      <c r="VIZ106" s="35"/>
      <c r="VJA106" s="35"/>
      <c r="VJB106" s="35"/>
      <c r="VJC106" s="35"/>
      <c r="VJD106" s="35"/>
      <c r="VJE106" s="35"/>
      <c r="VJF106" s="35"/>
      <c r="VJG106" s="35"/>
      <c r="VJH106" s="35"/>
      <c r="VJI106" s="35"/>
      <c r="VJJ106" s="35"/>
      <c r="VJK106" s="35"/>
      <c r="VJL106" s="35"/>
      <c r="VJM106" s="35"/>
      <c r="VJN106" s="35"/>
      <c r="VJO106" s="35"/>
      <c r="VJP106" s="35"/>
      <c r="VJQ106" s="35"/>
      <c r="VJR106" s="35"/>
      <c r="VJS106" s="35"/>
      <c r="VJT106" s="35"/>
      <c r="VJU106" s="35"/>
      <c r="VJV106" s="35"/>
      <c r="VJW106" s="35"/>
      <c r="VJX106" s="35"/>
      <c r="VJY106" s="35"/>
      <c r="VJZ106" s="35"/>
      <c r="VKA106" s="35"/>
      <c r="VKB106" s="35"/>
      <c r="VKC106" s="35"/>
      <c r="VKD106" s="35"/>
      <c r="VKE106" s="35"/>
      <c r="VKF106" s="35"/>
      <c r="VKG106" s="35"/>
      <c r="VKH106" s="35"/>
      <c r="VKI106" s="35"/>
      <c r="VKJ106" s="35"/>
      <c r="VKK106" s="35"/>
      <c r="VKL106" s="35"/>
      <c r="VKM106" s="35"/>
      <c r="VKN106" s="35"/>
      <c r="VKO106" s="35"/>
      <c r="VKP106" s="35"/>
      <c r="VKQ106" s="35"/>
      <c r="VKR106" s="35"/>
      <c r="VKS106" s="35"/>
      <c r="VKT106" s="35"/>
      <c r="VKU106" s="35"/>
      <c r="VKV106" s="35"/>
      <c r="VKW106" s="35"/>
      <c r="VKX106" s="35"/>
      <c r="VKY106" s="35"/>
      <c r="VKZ106" s="35"/>
      <c r="VLA106" s="35"/>
      <c r="VLB106" s="35"/>
      <c r="VLC106" s="35"/>
      <c r="VLD106" s="35"/>
      <c r="VLE106" s="35"/>
      <c r="VLF106" s="35"/>
      <c r="VLG106" s="35"/>
      <c r="VLH106" s="35"/>
      <c r="VLI106" s="35"/>
      <c r="VLJ106" s="35"/>
      <c r="VLK106" s="35"/>
      <c r="VLL106" s="35"/>
      <c r="VLM106" s="35"/>
      <c r="VLN106" s="35"/>
      <c r="VLO106" s="35"/>
      <c r="VLP106" s="35"/>
      <c r="VLQ106" s="35"/>
      <c r="VLR106" s="35"/>
      <c r="VLS106" s="35"/>
      <c r="VLT106" s="35"/>
      <c r="VLU106" s="35"/>
      <c r="VLV106" s="35"/>
      <c r="VLW106" s="35"/>
      <c r="VLX106" s="35"/>
      <c r="VLY106" s="35"/>
      <c r="VLZ106" s="35"/>
      <c r="VMA106" s="35"/>
      <c r="VMB106" s="35"/>
      <c r="VMC106" s="35"/>
      <c r="VMD106" s="35"/>
      <c r="VME106" s="35"/>
      <c r="VMF106" s="35"/>
      <c r="VMG106" s="35"/>
      <c r="VMH106" s="35"/>
      <c r="VMI106" s="35"/>
      <c r="VMJ106" s="35"/>
      <c r="VMK106" s="35"/>
      <c r="VML106" s="35"/>
      <c r="VMM106" s="35"/>
      <c r="VMN106" s="35"/>
      <c r="VMO106" s="35"/>
      <c r="VMP106" s="35"/>
      <c r="VMQ106" s="35"/>
      <c r="VMR106" s="35"/>
      <c r="VMS106" s="35"/>
      <c r="VMT106" s="35"/>
      <c r="VMU106" s="35"/>
      <c r="VMV106" s="35"/>
      <c r="VMW106" s="35"/>
      <c r="VMX106" s="35"/>
      <c r="VMY106" s="35"/>
      <c r="VMZ106" s="35"/>
      <c r="VNA106" s="35"/>
      <c r="VNB106" s="35"/>
      <c r="VNC106" s="35"/>
      <c r="VND106" s="35"/>
      <c r="VNE106" s="35"/>
      <c r="VNF106" s="35"/>
      <c r="VNG106" s="35"/>
      <c r="VNH106" s="35"/>
      <c r="VNI106" s="35"/>
      <c r="VNJ106" s="35"/>
      <c r="VNK106" s="35"/>
      <c r="VNL106" s="35"/>
      <c r="VNM106" s="35"/>
      <c r="VNN106" s="35"/>
      <c r="VNO106" s="35"/>
      <c r="VNP106" s="35"/>
      <c r="VNQ106" s="35"/>
      <c r="VNR106" s="35"/>
      <c r="VNS106" s="35"/>
      <c r="VNT106" s="35"/>
      <c r="VNU106" s="35"/>
      <c r="VNV106" s="35"/>
      <c r="VNW106" s="35"/>
      <c r="VNX106" s="35"/>
      <c r="VNY106" s="35"/>
      <c r="VNZ106" s="35"/>
      <c r="VOA106" s="35"/>
      <c r="VOB106" s="35"/>
      <c r="VOC106" s="35"/>
      <c r="VOD106" s="35"/>
      <c r="VOE106" s="35"/>
      <c r="VOF106" s="35"/>
      <c r="VOG106" s="35"/>
      <c r="VOH106" s="35"/>
      <c r="VOI106" s="35"/>
      <c r="VOJ106" s="35"/>
      <c r="VOK106" s="35"/>
      <c r="VOL106" s="35"/>
      <c r="VOM106" s="35"/>
      <c r="VON106" s="35"/>
      <c r="VOO106" s="35"/>
      <c r="VOP106" s="35"/>
      <c r="VOQ106" s="35"/>
      <c r="VOR106" s="35"/>
      <c r="VOS106" s="35"/>
      <c r="VOT106" s="35"/>
      <c r="VOU106" s="35"/>
      <c r="VOV106" s="35"/>
      <c r="VOW106" s="35"/>
      <c r="VOX106" s="35"/>
      <c r="VOY106" s="35"/>
      <c r="VOZ106" s="35"/>
      <c r="VPA106" s="35"/>
      <c r="VPB106" s="35"/>
      <c r="VPC106" s="35"/>
      <c r="VPD106" s="35"/>
      <c r="VPE106" s="35"/>
      <c r="VPF106" s="35"/>
      <c r="VPG106" s="35"/>
      <c r="VPH106" s="35"/>
      <c r="VPI106" s="35"/>
      <c r="VPJ106" s="35"/>
      <c r="VPK106" s="35"/>
      <c r="VPL106" s="35"/>
      <c r="VPM106" s="35"/>
      <c r="VPN106" s="35"/>
      <c r="VPO106" s="35"/>
      <c r="VPP106" s="35"/>
      <c r="VPQ106" s="35"/>
      <c r="VPR106" s="35"/>
      <c r="VPS106" s="35"/>
      <c r="VPT106" s="35"/>
      <c r="VPU106" s="35"/>
      <c r="VPV106" s="35"/>
      <c r="VPW106" s="35"/>
      <c r="VPX106" s="35"/>
      <c r="VPY106" s="35"/>
      <c r="VPZ106" s="35"/>
      <c r="VQA106" s="35"/>
      <c r="VQB106" s="35"/>
      <c r="VQC106" s="35"/>
      <c r="VQD106" s="35"/>
      <c r="VQE106" s="35"/>
      <c r="VQF106" s="35"/>
      <c r="VQG106" s="35"/>
      <c r="VQH106" s="35"/>
      <c r="VQI106" s="35"/>
      <c r="VQJ106" s="35"/>
      <c r="VQK106" s="35"/>
      <c r="VQL106" s="35"/>
      <c r="VQM106" s="35"/>
      <c r="VQN106" s="35"/>
      <c r="VQO106" s="35"/>
      <c r="VQP106" s="35"/>
      <c r="VQW106" s="35"/>
      <c r="VQX106" s="35"/>
      <c r="VQY106" s="35"/>
      <c r="VQZ106" s="35"/>
      <c r="VRA106" s="35"/>
      <c r="VRB106" s="35"/>
      <c r="VRC106" s="35"/>
      <c r="VRD106" s="35"/>
      <c r="VRE106" s="35"/>
      <c r="VRF106" s="35"/>
      <c r="VRG106" s="35"/>
      <c r="VRH106" s="35"/>
      <c r="VRI106" s="35"/>
      <c r="VRJ106" s="35"/>
      <c r="VRK106" s="35"/>
      <c r="VRL106" s="35"/>
      <c r="VRM106" s="35"/>
      <c r="VRN106" s="35"/>
      <c r="VRO106" s="35"/>
      <c r="VRP106" s="35"/>
      <c r="VRQ106" s="35"/>
      <c r="VRR106" s="35"/>
      <c r="VRS106" s="35"/>
      <c r="VRT106" s="35"/>
      <c r="VRU106" s="35"/>
      <c r="VRV106" s="35"/>
      <c r="VRW106" s="35"/>
      <c r="VRX106" s="35"/>
      <c r="VRY106" s="35"/>
      <c r="VRZ106" s="35"/>
      <c r="VSA106" s="35"/>
      <c r="VSB106" s="35"/>
      <c r="VSC106" s="35"/>
      <c r="VSD106" s="35"/>
      <c r="VSE106" s="35"/>
      <c r="VSF106" s="35"/>
      <c r="VSG106" s="35"/>
      <c r="VSH106" s="35"/>
      <c r="VSI106" s="35"/>
      <c r="VSJ106" s="35"/>
      <c r="VSK106" s="35"/>
      <c r="VSL106" s="35"/>
      <c r="VSM106" s="35"/>
      <c r="VSN106" s="35"/>
      <c r="VSO106" s="35"/>
      <c r="VSP106" s="35"/>
      <c r="VSQ106" s="35"/>
      <c r="VSR106" s="35"/>
      <c r="VSS106" s="35"/>
      <c r="VST106" s="35"/>
      <c r="VSU106" s="35"/>
      <c r="VSV106" s="35"/>
      <c r="VSW106" s="35"/>
      <c r="VSX106" s="35"/>
      <c r="VSY106" s="35"/>
      <c r="VSZ106" s="35"/>
      <c r="VTA106" s="35"/>
      <c r="VTB106" s="35"/>
      <c r="VTC106" s="35"/>
      <c r="VTD106" s="35"/>
      <c r="VTE106" s="35"/>
      <c r="VTF106" s="35"/>
      <c r="VTG106" s="35"/>
      <c r="VTH106" s="35"/>
      <c r="VTI106" s="35"/>
      <c r="VTJ106" s="35"/>
      <c r="VTK106" s="35"/>
      <c r="VTL106" s="35"/>
      <c r="VTM106" s="35"/>
      <c r="VTN106" s="35"/>
      <c r="VTO106" s="35"/>
      <c r="VTP106" s="35"/>
      <c r="VTQ106" s="35"/>
      <c r="VTR106" s="35"/>
      <c r="VTS106" s="35"/>
      <c r="VTT106" s="35"/>
      <c r="VTU106" s="35"/>
      <c r="VTV106" s="35"/>
      <c r="VTW106" s="35"/>
      <c r="VTX106" s="35"/>
      <c r="VTY106" s="35"/>
      <c r="VTZ106" s="35"/>
      <c r="VUA106" s="35"/>
      <c r="VUB106" s="35"/>
      <c r="VUC106" s="35"/>
      <c r="VUD106" s="35"/>
      <c r="VUE106" s="35"/>
      <c r="VUF106" s="35"/>
      <c r="VUG106" s="35"/>
      <c r="VUH106" s="35"/>
      <c r="VUI106" s="35"/>
      <c r="VUJ106" s="35"/>
      <c r="VUK106" s="35"/>
      <c r="VUL106" s="35"/>
      <c r="VUM106" s="35"/>
      <c r="VUN106" s="35"/>
      <c r="VUO106" s="35"/>
      <c r="VUP106" s="35"/>
      <c r="VUQ106" s="35"/>
      <c r="VUR106" s="35"/>
      <c r="VUS106" s="35"/>
      <c r="VUT106" s="35"/>
      <c r="VUU106" s="35"/>
      <c r="VUV106" s="35"/>
      <c r="VUW106" s="35"/>
      <c r="VUX106" s="35"/>
      <c r="VUY106" s="35"/>
      <c r="VUZ106" s="35"/>
      <c r="VVA106" s="35"/>
      <c r="VVB106" s="35"/>
      <c r="VVC106" s="35"/>
      <c r="VVD106" s="35"/>
      <c r="VVE106" s="35"/>
      <c r="VVF106" s="35"/>
      <c r="VVG106" s="35"/>
      <c r="VVH106" s="35"/>
      <c r="VVI106" s="35"/>
      <c r="VVJ106" s="35"/>
      <c r="VVK106" s="35"/>
      <c r="VVL106" s="35"/>
      <c r="VVM106" s="35"/>
      <c r="VVN106" s="35"/>
      <c r="VVO106" s="35"/>
      <c r="VVP106" s="35"/>
      <c r="VVQ106" s="35"/>
      <c r="VVR106" s="35"/>
      <c r="VVS106" s="35"/>
      <c r="VVT106" s="35"/>
      <c r="VVU106" s="35"/>
      <c r="VVV106" s="35"/>
      <c r="VVW106" s="35"/>
      <c r="VVX106" s="35"/>
      <c r="VVY106" s="35"/>
      <c r="VVZ106" s="35"/>
      <c r="VWA106" s="35"/>
      <c r="VWB106" s="35"/>
      <c r="VWC106" s="35"/>
      <c r="VWD106" s="35"/>
      <c r="VWE106" s="35"/>
      <c r="VWF106" s="35"/>
      <c r="VWG106" s="35"/>
      <c r="VWH106" s="35"/>
      <c r="VWI106" s="35"/>
      <c r="VWJ106" s="35"/>
      <c r="VWK106" s="35"/>
      <c r="VWL106" s="35"/>
      <c r="VWM106" s="35"/>
      <c r="VWN106" s="35"/>
      <c r="VWO106" s="35"/>
      <c r="VWP106" s="35"/>
      <c r="VWQ106" s="35"/>
      <c r="VWR106" s="35"/>
      <c r="VWS106" s="35"/>
      <c r="VWT106" s="35"/>
      <c r="VWU106" s="35"/>
      <c r="VWV106" s="35"/>
      <c r="VWW106" s="35"/>
      <c r="VWX106" s="35"/>
      <c r="VWY106" s="35"/>
      <c r="VWZ106" s="35"/>
      <c r="VXA106" s="35"/>
      <c r="VXB106" s="35"/>
      <c r="VXC106" s="35"/>
      <c r="VXD106" s="35"/>
      <c r="VXE106" s="35"/>
      <c r="VXF106" s="35"/>
      <c r="VXG106" s="35"/>
      <c r="VXH106" s="35"/>
      <c r="VXI106" s="35"/>
      <c r="VXJ106" s="35"/>
      <c r="VXK106" s="35"/>
      <c r="VXL106" s="35"/>
      <c r="VXM106" s="35"/>
      <c r="VXN106" s="35"/>
      <c r="VXO106" s="35"/>
      <c r="VXP106" s="35"/>
      <c r="VXQ106" s="35"/>
      <c r="VXR106" s="35"/>
      <c r="VXS106" s="35"/>
      <c r="VXT106" s="35"/>
      <c r="VXU106" s="35"/>
      <c r="VXV106" s="35"/>
      <c r="VXW106" s="35"/>
      <c r="VXX106" s="35"/>
      <c r="VXY106" s="35"/>
      <c r="VXZ106" s="35"/>
      <c r="VYA106" s="35"/>
      <c r="VYB106" s="35"/>
      <c r="VYC106" s="35"/>
      <c r="VYD106" s="35"/>
      <c r="VYE106" s="35"/>
      <c r="VYF106" s="35"/>
      <c r="VYG106" s="35"/>
      <c r="VYH106" s="35"/>
      <c r="VYI106" s="35"/>
      <c r="VYJ106" s="35"/>
      <c r="VYK106" s="35"/>
      <c r="VYL106" s="35"/>
      <c r="VYM106" s="35"/>
      <c r="VYN106" s="35"/>
      <c r="VYO106" s="35"/>
      <c r="VYP106" s="35"/>
      <c r="VYQ106" s="35"/>
      <c r="VYR106" s="35"/>
      <c r="VYS106" s="35"/>
      <c r="VYT106" s="35"/>
      <c r="VYU106" s="35"/>
      <c r="VYV106" s="35"/>
      <c r="VYW106" s="35"/>
      <c r="VYX106" s="35"/>
      <c r="VYY106" s="35"/>
      <c r="VYZ106" s="35"/>
      <c r="VZA106" s="35"/>
      <c r="VZB106" s="35"/>
      <c r="VZC106" s="35"/>
      <c r="VZD106" s="35"/>
      <c r="VZE106" s="35"/>
      <c r="VZF106" s="35"/>
      <c r="VZG106" s="35"/>
      <c r="VZH106" s="35"/>
      <c r="VZI106" s="35"/>
      <c r="VZJ106" s="35"/>
      <c r="VZK106" s="35"/>
      <c r="VZL106" s="35"/>
      <c r="VZM106" s="35"/>
      <c r="VZN106" s="35"/>
      <c r="VZO106" s="35"/>
      <c r="VZP106" s="35"/>
      <c r="VZQ106" s="35"/>
      <c r="VZR106" s="35"/>
      <c r="VZS106" s="35"/>
      <c r="VZT106" s="35"/>
      <c r="VZU106" s="35"/>
      <c r="VZV106" s="35"/>
      <c r="VZW106" s="35"/>
      <c r="VZX106" s="35"/>
      <c r="VZY106" s="35"/>
      <c r="VZZ106" s="35"/>
      <c r="WAA106" s="35"/>
      <c r="WAB106" s="35"/>
      <c r="WAC106" s="35"/>
      <c r="WAD106" s="35"/>
      <c r="WAE106" s="35"/>
      <c r="WAF106" s="35"/>
      <c r="WAG106" s="35"/>
      <c r="WAH106" s="35"/>
      <c r="WAI106" s="35"/>
      <c r="WAJ106" s="35"/>
      <c r="WAK106" s="35"/>
      <c r="WAL106" s="35"/>
      <c r="WAS106" s="35"/>
      <c r="WAT106" s="35"/>
      <c r="WAU106" s="35"/>
      <c r="WAV106" s="35"/>
      <c r="WAW106" s="35"/>
      <c r="WAX106" s="35"/>
      <c r="WAY106" s="35"/>
      <c r="WAZ106" s="35"/>
      <c r="WBA106" s="35"/>
      <c r="WBB106" s="35"/>
      <c r="WBC106" s="35"/>
      <c r="WBD106" s="35"/>
      <c r="WBE106" s="35"/>
      <c r="WBF106" s="35"/>
      <c r="WBG106" s="35"/>
      <c r="WBH106" s="35"/>
      <c r="WBI106" s="35"/>
      <c r="WBJ106" s="35"/>
      <c r="WBK106" s="35"/>
      <c r="WBL106" s="35"/>
      <c r="WBM106" s="35"/>
      <c r="WBN106" s="35"/>
      <c r="WBO106" s="35"/>
      <c r="WBP106" s="35"/>
      <c r="WBQ106" s="35"/>
      <c r="WBR106" s="35"/>
      <c r="WBS106" s="35"/>
      <c r="WBT106" s="35"/>
      <c r="WBU106" s="35"/>
      <c r="WBV106" s="35"/>
      <c r="WBW106" s="35"/>
      <c r="WBX106" s="35"/>
      <c r="WBY106" s="35"/>
      <c r="WBZ106" s="35"/>
      <c r="WCA106" s="35"/>
      <c r="WCB106" s="35"/>
      <c r="WCC106" s="35"/>
      <c r="WCD106" s="35"/>
      <c r="WCE106" s="35"/>
      <c r="WCF106" s="35"/>
      <c r="WCG106" s="35"/>
      <c r="WCH106" s="35"/>
      <c r="WCI106" s="35"/>
      <c r="WCJ106" s="35"/>
      <c r="WCK106" s="35"/>
      <c r="WCL106" s="35"/>
      <c r="WCM106" s="35"/>
      <c r="WCN106" s="35"/>
      <c r="WCO106" s="35"/>
      <c r="WCP106" s="35"/>
      <c r="WCQ106" s="35"/>
      <c r="WCR106" s="35"/>
      <c r="WCS106" s="35"/>
      <c r="WCT106" s="35"/>
      <c r="WCU106" s="35"/>
      <c r="WCV106" s="35"/>
      <c r="WCW106" s="35"/>
      <c r="WCX106" s="35"/>
      <c r="WCY106" s="35"/>
      <c r="WCZ106" s="35"/>
      <c r="WDA106" s="35"/>
      <c r="WDB106" s="35"/>
      <c r="WDC106" s="35"/>
      <c r="WDD106" s="35"/>
      <c r="WDE106" s="35"/>
      <c r="WDF106" s="35"/>
      <c r="WDG106" s="35"/>
      <c r="WDH106" s="35"/>
      <c r="WDI106" s="35"/>
      <c r="WDJ106" s="35"/>
      <c r="WDK106" s="35"/>
      <c r="WDL106" s="35"/>
      <c r="WDM106" s="35"/>
      <c r="WDN106" s="35"/>
      <c r="WDO106" s="35"/>
      <c r="WDP106" s="35"/>
      <c r="WDQ106" s="35"/>
      <c r="WDR106" s="35"/>
      <c r="WDS106" s="35"/>
      <c r="WDT106" s="35"/>
      <c r="WDU106" s="35"/>
      <c r="WDV106" s="35"/>
      <c r="WDW106" s="35"/>
      <c r="WDX106" s="35"/>
      <c r="WDY106" s="35"/>
      <c r="WDZ106" s="35"/>
      <c r="WEA106" s="35"/>
      <c r="WEB106" s="35"/>
      <c r="WEC106" s="35"/>
      <c r="WED106" s="35"/>
      <c r="WEE106" s="35"/>
      <c r="WEF106" s="35"/>
      <c r="WEG106" s="35"/>
      <c r="WEH106" s="35"/>
      <c r="WEI106" s="35"/>
      <c r="WEJ106" s="35"/>
      <c r="WEK106" s="35"/>
      <c r="WEL106" s="35"/>
      <c r="WEM106" s="35"/>
      <c r="WEN106" s="35"/>
      <c r="WEO106" s="35"/>
      <c r="WEP106" s="35"/>
      <c r="WEQ106" s="35"/>
      <c r="WER106" s="35"/>
      <c r="WES106" s="35"/>
      <c r="WET106" s="35"/>
      <c r="WEU106" s="35"/>
      <c r="WEV106" s="35"/>
      <c r="WEW106" s="35"/>
      <c r="WEX106" s="35"/>
      <c r="WEY106" s="35"/>
      <c r="WEZ106" s="35"/>
      <c r="WFA106" s="35"/>
      <c r="WFB106" s="35"/>
      <c r="WFC106" s="35"/>
      <c r="WFD106" s="35"/>
      <c r="WFE106" s="35"/>
      <c r="WFF106" s="35"/>
      <c r="WFG106" s="35"/>
      <c r="WFH106" s="35"/>
      <c r="WFI106" s="35"/>
      <c r="WFJ106" s="35"/>
      <c r="WFK106" s="35"/>
      <c r="WFL106" s="35"/>
      <c r="WFM106" s="35"/>
      <c r="WFN106" s="35"/>
      <c r="WFO106" s="35"/>
      <c r="WFP106" s="35"/>
      <c r="WFQ106" s="35"/>
      <c r="WFR106" s="35"/>
      <c r="WFS106" s="35"/>
      <c r="WFT106" s="35"/>
      <c r="WFU106" s="35"/>
      <c r="WFV106" s="35"/>
      <c r="WFW106" s="35"/>
      <c r="WFX106" s="35"/>
      <c r="WFY106" s="35"/>
      <c r="WFZ106" s="35"/>
      <c r="WGA106" s="35"/>
      <c r="WGB106" s="35"/>
      <c r="WGC106" s="35"/>
      <c r="WGD106" s="35"/>
      <c r="WGE106" s="35"/>
      <c r="WGF106" s="35"/>
      <c r="WGG106" s="35"/>
      <c r="WGH106" s="35"/>
      <c r="WGI106" s="35"/>
      <c r="WGJ106" s="35"/>
      <c r="WGK106" s="35"/>
      <c r="WGL106" s="35"/>
      <c r="WGM106" s="35"/>
      <c r="WGN106" s="35"/>
      <c r="WGO106" s="35"/>
      <c r="WGP106" s="35"/>
      <c r="WGQ106" s="35"/>
      <c r="WGR106" s="35"/>
      <c r="WGS106" s="35"/>
      <c r="WGT106" s="35"/>
      <c r="WGU106" s="35"/>
      <c r="WGV106" s="35"/>
      <c r="WGW106" s="35"/>
      <c r="WGX106" s="35"/>
      <c r="WGY106" s="35"/>
      <c r="WGZ106" s="35"/>
      <c r="WHA106" s="35"/>
      <c r="WHB106" s="35"/>
      <c r="WHC106" s="35"/>
      <c r="WHD106" s="35"/>
      <c r="WHE106" s="35"/>
      <c r="WHF106" s="35"/>
      <c r="WHG106" s="35"/>
      <c r="WHH106" s="35"/>
      <c r="WHI106" s="35"/>
      <c r="WHJ106" s="35"/>
      <c r="WHK106" s="35"/>
      <c r="WHL106" s="35"/>
      <c r="WHM106" s="35"/>
      <c r="WHN106" s="35"/>
      <c r="WHO106" s="35"/>
      <c r="WHP106" s="35"/>
      <c r="WHQ106" s="35"/>
      <c r="WHR106" s="35"/>
      <c r="WHS106" s="35"/>
      <c r="WHT106" s="35"/>
      <c r="WHU106" s="35"/>
      <c r="WHV106" s="35"/>
      <c r="WHW106" s="35"/>
      <c r="WHX106" s="35"/>
      <c r="WHY106" s="35"/>
      <c r="WHZ106" s="35"/>
      <c r="WIA106" s="35"/>
      <c r="WIB106" s="35"/>
      <c r="WIC106" s="35"/>
      <c r="WID106" s="35"/>
      <c r="WIE106" s="35"/>
      <c r="WIF106" s="35"/>
      <c r="WIG106" s="35"/>
      <c r="WIH106" s="35"/>
      <c r="WII106" s="35"/>
      <c r="WIJ106" s="35"/>
      <c r="WIK106" s="35"/>
      <c r="WIL106" s="35"/>
      <c r="WIM106" s="35"/>
      <c r="WIN106" s="35"/>
      <c r="WIO106" s="35"/>
      <c r="WIP106" s="35"/>
      <c r="WIQ106" s="35"/>
      <c r="WIR106" s="35"/>
      <c r="WIS106" s="35"/>
      <c r="WIT106" s="35"/>
      <c r="WIU106" s="35"/>
      <c r="WIV106" s="35"/>
      <c r="WIW106" s="35"/>
      <c r="WIX106" s="35"/>
      <c r="WIY106" s="35"/>
      <c r="WIZ106" s="35"/>
      <c r="WJA106" s="35"/>
      <c r="WJB106" s="35"/>
      <c r="WJC106" s="35"/>
      <c r="WJD106" s="35"/>
      <c r="WJE106" s="35"/>
      <c r="WJF106" s="35"/>
      <c r="WJG106" s="35"/>
      <c r="WJH106" s="35"/>
      <c r="WJI106" s="35"/>
      <c r="WJJ106" s="35"/>
      <c r="WJK106" s="35"/>
      <c r="WJL106" s="35"/>
      <c r="WJM106" s="35"/>
      <c r="WJN106" s="35"/>
      <c r="WJO106" s="35"/>
      <c r="WJP106" s="35"/>
      <c r="WJQ106" s="35"/>
      <c r="WJR106" s="35"/>
      <c r="WJS106" s="35"/>
      <c r="WJT106" s="35"/>
      <c r="WJU106" s="35"/>
      <c r="WJV106" s="35"/>
      <c r="WJW106" s="35"/>
      <c r="WJX106" s="35"/>
      <c r="WJY106" s="35"/>
      <c r="WJZ106" s="35"/>
      <c r="WKA106" s="35"/>
      <c r="WKB106" s="35"/>
      <c r="WKC106" s="35"/>
      <c r="WKD106" s="35"/>
      <c r="WKE106" s="35"/>
      <c r="WKF106" s="35"/>
      <c r="WKG106" s="35"/>
      <c r="WKH106" s="35"/>
      <c r="WKO106" s="35"/>
      <c r="WKP106" s="35"/>
      <c r="WKQ106" s="35"/>
      <c r="WKR106" s="35"/>
      <c r="WKS106" s="35"/>
      <c r="WKT106" s="35"/>
      <c r="WKU106" s="35"/>
      <c r="WKV106" s="35"/>
      <c r="WKW106" s="35"/>
      <c r="WKX106" s="35"/>
      <c r="WKY106" s="35"/>
      <c r="WKZ106" s="35"/>
      <c r="WLA106" s="35"/>
      <c r="WLB106" s="35"/>
      <c r="WLC106" s="35"/>
      <c r="WLD106" s="35"/>
      <c r="WLE106" s="35"/>
      <c r="WLF106" s="35"/>
      <c r="WLG106" s="35"/>
      <c r="WLH106" s="35"/>
      <c r="WLI106" s="35"/>
      <c r="WLJ106" s="35"/>
      <c r="WLK106" s="35"/>
      <c r="WLL106" s="35"/>
      <c r="WLM106" s="35"/>
      <c r="WLN106" s="35"/>
      <c r="WLO106" s="35"/>
      <c r="WLP106" s="35"/>
      <c r="WLQ106" s="35"/>
      <c r="WLR106" s="35"/>
      <c r="WLS106" s="35"/>
      <c r="WLT106" s="35"/>
      <c r="WLU106" s="35"/>
      <c r="WLV106" s="35"/>
      <c r="WLW106" s="35"/>
      <c r="WLX106" s="35"/>
      <c r="WLY106" s="35"/>
      <c r="WLZ106" s="35"/>
      <c r="WMA106" s="35"/>
      <c r="WMB106" s="35"/>
      <c r="WMC106" s="35"/>
      <c r="WMD106" s="35"/>
      <c r="WME106" s="35"/>
      <c r="WMF106" s="35"/>
      <c r="WMG106" s="35"/>
      <c r="WMH106" s="35"/>
      <c r="WMI106" s="35"/>
      <c r="WMJ106" s="35"/>
      <c r="WMK106" s="35"/>
      <c r="WML106" s="35"/>
      <c r="WMM106" s="35"/>
      <c r="WMN106" s="35"/>
      <c r="WMO106" s="35"/>
      <c r="WMP106" s="35"/>
      <c r="WMQ106" s="35"/>
      <c r="WMR106" s="35"/>
      <c r="WMS106" s="35"/>
      <c r="WMT106" s="35"/>
      <c r="WMU106" s="35"/>
      <c r="WMV106" s="35"/>
      <c r="WMW106" s="35"/>
      <c r="WMX106" s="35"/>
      <c r="WMY106" s="35"/>
      <c r="WMZ106" s="35"/>
      <c r="WNA106" s="35"/>
      <c r="WNB106" s="35"/>
      <c r="WNC106" s="35"/>
      <c r="WND106" s="35"/>
      <c r="WNE106" s="35"/>
      <c r="WNF106" s="35"/>
      <c r="WNG106" s="35"/>
      <c r="WNH106" s="35"/>
      <c r="WNI106" s="35"/>
      <c r="WNJ106" s="35"/>
      <c r="WNK106" s="35"/>
      <c r="WNL106" s="35"/>
      <c r="WNM106" s="35"/>
      <c r="WNN106" s="35"/>
      <c r="WNO106" s="35"/>
      <c r="WNP106" s="35"/>
      <c r="WNQ106" s="35"/>
      <c r="WNR106" s="35"/>
      <c r="WNS106" s="35"/>
      <c r="WNT106" s="35"/>
      <c r="WNU106" s="35"/>
      <c r="WNV106" s="35"/>
      <c r="WNW106" s="35"/>
      <c r="WNX106" s="35"/>
      <c r="WNY106" s="35"/>
      <c r="WNZ106" s="35"/>
      <c r="WOA106" s="35"/>
      <c r="WOB106" s="35"/>
      <c r="WOC106" s="35"/>
      <c r="WOD106" s="35"/>
      <c r="WOE106" s="35"/>
      <c r="WOF106" s="35"/>
      <c r="WOG106" s="35"/>
      <c r="WOH106" s="35"/>
      <c r="WOI106" s="35"/>
      <c r="WOJ106" s="35"/>
      <c r="WOK106" s="35"/>
      <c r="WOL106" s="35"/>
      <c r="WOM106" s="35"/>
      <c r="WON106" s="35"/>
      <c r="WOO106" s="35"/>
      <c r="WOP106" s="35"/>
      <c r="WOQ106" s="35"/>
      <c r="WOR106" s="35"/>
      <c r="WOS106" s="35"/>
      <c r="WOT106" s="35"/>
      <c r="WOU106" s="35"/>
      <c r="WOV106" s="35"/>
      <c r="WOW106" s="35"/>
      <c r="WOX106" s="35"/>
      <c r="WOY106" s="35"/>
      <c r="WOZ106" s="35"/>
      <c r="WPA106" s="35"/>
      <c r="WPB106" s="35"/>
      <c r="WPC106" s="35"/>
      <c r="WPD106" s="35"/>
      <c r="WPE106" s="35"/>
      <c r="WPF106" s="35"/>
      <c r="WPG106" s="35"/>
      <c r="WPH106" s="35"/>
      <c r="WPI106" s="35"/>
      <c r="WPJ106" s="35"/>
      <c r="WPK106" s="35"/>
      <c r="WPL106" s="35"/>
      <c r="WPM106" s="35"/>
      <c r="WPN106" s="35"/>
      <c r="WPO106" s="35"/>
      <c r="WPP106" s="35"/>
      <c r="WPQ106" s="35"/>
      <c r="WPR106" s="35"/>
      <c r="WPS106" s="35"/>
      <c r="WPT106" s="35"/>
      <c r="WPU106" s="35"/>
      <c r="WPV106" s="35"/>
      <c r="WPW106" s="35"/>
      <c r="WPX106" s="35"/>
      <c r="WPY106" s="35"/>
      <c r="WPZ106" s="35"/>
      <c r="WQA106" s="35"/>
      <c r="WQB106" s="35"/>
      <c r="WQC106" s="35"/>
      <c r="WQD106" s="35"/>
      <c r="WQE106" s="35"/>
      <c r="WQF106" s="35"/>
      <c r="WQG106" s="35"/>
      <c r="WQH106" s="35"/>
      <c r="WQI106" s="35"/>
      <c r="WQJ106" s="35"/>
      <c r="WQK106" s="35"/>
      <c r="WQL106" s="35"/>
      <c r="WQM106" s="35"/>
      <c r="WQN106" s="35"/>
      <c r="WQO106" s="35"/>
      <c r="WQP106" s="35"/>
      <c r="WQQ106" s="35"/>
      <c r="WQR106" s="35"/>
      <c r="WQS106" s="35"/>
      <c r="WQT106" s="35"/>
      <c r="WQU106" s="35"/>
      <c r="WQV106" s="35"/>
      <c r="WQW106" s="35"/>
      <c r="WQX106" s="35"/>
      <c r="WQY106" s="35"/>
      <c r="WQZ106" s="35"/>
      <c r="WRA106" s="35"/>
      <c r="WRB106" s="35"/>
      <c r="WRC106" s="35"/>
      <c r="WRD106" s="35"/>
      <c r="WRE106" s="35"/>
      <c r="WRF106" s="35"/>
      <c r="WRG106" s="35"/>
      <c r="WRH106" s="35"/>
      <c r="WRI106" s="35"/>
      <c r="WRJ106" s="35"/>
      <c r="WRK106" s="35"/>
      <c r="WRL106" s="35"/>
      <c r="WRM106" s="35"/>
      <c r="WRN106" s="35"/>
      <c r="WRO106" s="35"/>
      <c r="WRP106" s="35"/>
      <c r="WRQ106" s="35"/>
      <c r="WRR106" s="35"/>
      <c r="WRS106" s="35"/>
      <c r="WRT106" s="35"/>
      <c r="WRU106" s="35"/>
      <c r="WRV106" s="35"/>
      <c r="WRW106" s="35"/>
      <c r="WRX106" s="35"/>
      <c r="WRY106" s="35"/>
      <c r="WRZ106" s="35"/>
      <c r="WSA106" s="35"/>
      <c r="WSB106" s="35"/>
      <c r="WSC106" s="35"/>
      <c r="WSD106" s="35"/>
      <c r="WSE106" s="35"/>
      <c r="WSF106" s="35"/>
      <c r="WSG106" s="35"/>
      <c r="WSH106" s="35"/>
      <c r="WSI106" s="35"/>
      <c r="WSJ106" s="35"/>
      <c r="WSK106" s="35"/>
      <c r="WSL106" s="35"/>
      <c r="WSM106" s="35"/>
      <c r="WSN106" s="35"/>
      <c r="WSO106" s="35"/>
      <c r="WSP106" s="35"/>
      <c r="WSQ106" s="35"/>
      <c r="WSR106" s="35"/>
      <c r="WSS106" s="35"/>
      <c r="WST106" s="35"/>
      <c r="WSU106" s="35"/>
      <c r="WSV106" s="35"/>
      <c r="WSW106" s="35"/>
      <c r="WSX106" s="35"/>
      <c r="WSY106" s="35"/>
      <c r="WSZ106" s="35"/>
      <c r="WTA106" s="35"/>
      <c r="WTB106" s="35"/>
      <c r="WTC106" s="35"/>
      <c r="WTD106" s="35"/>
      <c r="WTE106" s="35"/>
      <c r="WTF106" s="35"/>
      <c r="WTG106" s="35"/>
      <c r="WTH106" s="35"/>
      <c r="WTI106" s="35"/>
      <c r="WTJ106" s="35"/>
      <c r="WTK106" s="35"/>
      <c r="WTL106" s="35"/>
      <c r="WTM106" s="35"/>
      <c r="WTN106" s="35"/>
      <c r="WTO106" s="35"/>
      <c r="WTP106" s="35"/>
      <c r="WTQ106" s="35"/>
      <c r="WTR106" s="35"/>
      <c r="WTS106" s="35"/>
      <c r="WTT106" s="35"/>
      <c r="WTU106" s="35"/>
      <c r="WTV106" s="35"/>
      <c r="WTW106" s="35"/>
      <c r="WTX106" s="35"/>
      <c r="WTY106" s="35"/>
      <c r="WTZ106" s="35"/>
      <c r="WUA106" s="35"/>
      <c r="WUB106" s="35"/>
      <c r="WUC106" s="35"/>
      <c r="WUD106" s="35"/>
      <c r="WUK106" s="35"/>
      <c r="WUL106" s="35"/>
      <c r="WUM106" s="35"/>
      <c r="WUN106" s="35"/>
      <c r="WUO106" s="35"/>
      <c r="WUP106" s="35"/>
      <c r="WUQ106" s="35"/>
      <c r="WUR106" s="35"/>
      <c r="WUS106" s="35"/>
      <c r="WUT106" s="35"/>
      <c r="WUU106" s="35"/>
      <c r="WUV106" s="35"/>
      <c r="WUW106" s="35"/>
      <c r="WUX106" s="35"/>
      <c r="WUY106" s="35"/>
      <c r="WUZ106" s="35"/>
      <c r="WVA106" s="35"/>
      <c r="WVB106" s="35"/>
      <c r="WVC106" s="35"/>
      <c r="WVD106" s="35"/>
      <c r="WVE106" s="35"/>
      <c r="WVF106" s="35"/>
      <c r="WVG106" s="35"/>
      <c r="WVH106" s="35"/>
      <c r="WVI106" s="35"/>
      <c r="WVJ106" s="35"/>
      <c r="WVK106" s="35"/>
      <c r="WVL106" s="35"/>
      <c r="WVM106" s="35"/>
      <c r="WVN106" s="35"/>
      <c r="WVO106" s="35"/>
      <c r="WVP106" s="35"/>
      <c r="WVQ106" s="35"/>
      <c r="WVR106" s="35"/>
      <c r="WVS106" s="35"/>
      <c r="WVT106" s="35"/>
      <c r="WVU106" s="35"/>
      <c r="WVV106" s="35"/>
      <c r="WVW106" s="35"/>
      <c r="WVX106" s="35"/>
      <c r="WVY106" s="35"/>
      <c r="WVZ106" s="35"/>
      <c r="WWA106" s="35"/>
      <c r="WWB106" s="35"/>
      <c r="WWC106" s="35"/>
      <c r="WWD106" s="35"/>
      <c r="WWE106" s="35"/>
      <c r="WWF106" s="35"/>
      <c r="WWG106" s="35"/>
      <c r="WWH106" s="35"/>
      <c r="WWI106" s="35"/>
      <c r="WWJ106" s="35"/>
      <c r="WWK106" s="35"/>
      <c r="WWL106" s="35"/>
      <c r="WWM106" s="35"/>
      <c r="WWN106" s="35"/>
      <c r="WWO106" s="35"/>
      <c r="WWP106" s="35"/>
      <c r="WWQ106" s="35"/>
      <c r="WWR106" s="35"/>
      <c r="WWS106" s="35"/>
      <c r="WWT106" s="35"/>
      <c r="WWU106" s="35"/>
      <c r="WWV106" s="35"/>
      <c r="WWW106" s="35"/>
      <c r="WWX106" s="35"/>
      <c r="WWY106" s="35"/>
      <c r="WWZ106" s="35"/>
      <c r="WXA106" s="35"/>
      <c r="WXB106" s="35"/>
      <c r="WXC106" s="35"/>
      <c r="WXD106" s="35"/>
      <c r="WXE106" s="35"/>
      <c r="WXF106" s="35"/>
      <c r="WXG106" s="35"/>
      <c r="WXH106" s="35"/>
      <c r="WXI106" s="35"/>
      <c r="WXJ106" s="35"/>
      <c r="WXK106" s="35"/>
      <c r="WXL106" s="35"/>
      <c r="WXM106" s="35"/>
      <c r="WXN106" s="35"/>
      <c r="WXO106" s="35"/>
      <c r="WXP106" s="35"/>
      <c r="WXQ106" s="35"/>
      <c r="WXR106" s="35"/>
      <c r="WXS106" s="35"/>
      <c r="WXT106" s="35"/>
      <c r="WXU106" s="35"/>
      <c r="WXV106" s="35"/>
      <c r="WXW106" s="35"/>
      <c r="WXX106" s="35"/>
      <c r="WXY106" s="35"/>
      <c r="WXZ106" s="35"/>
      <c r="WYA106" s="35"/>
      <c r="WYB106" s="35"/>
      <c r="WYC106" s="35"/>
      <c r="WYD106" s="35"/>
      <c r="WYE106" s="35"/>
      <c r="WYF106" s="35"/>
      <c r="WYG106" s="35"/>
      <c r="WYH106" s="35"/>
      <c r="WYI106" s="35"/>
      <c r="WYJ106" s="35"/>
      <c r="WYK106" s="35"/>
      <c r="WYL106" s="35"/>
      <c r="WYM106" s="35"/>
      <c r="WYN106" s="35"/>
      <c r="WYO106" s="35"/>
      <c r="WYP106" s="35"/>
      <c r="WYQ106" s="35"/>
      <c r="WYR106" s="35"/>
      <c r="WYS106" s="35"/>
      <c r="WYT106" s="35"/>
      <c r="WYU106" s="35"/>
      <c r="WYV106" s="35"/>
      <c r="WYW106" s="35"/>
      <c r="WYX106" s="35"/>
      <c r="WYY106" s="35"/>
      <c r="WYZ106" s="35"/>
      <c r="WZA106" s="35"/>
      <c r="WZB106" s="35"/>
      <c r="WZC106" s="35"/>
      <c r="WZD106" s="35"/>
      <c r="WZE106" s="35"/>
      <c r="WZF106" s="35"/>
      <c r="WZG106" s="35"/>
      <c r="WZH106" s="35"/>
      <c r="WZI106" s="35"/>
      <c r="WZJ106" s="35"/>
      <c r="WZK106" s="35"/>
      <c r="WZL106" s="35"/>
      <c r="WZM106" s="35"/>
      <c r="WZN106" s="35"/>
      <c r="WZO106" s="35"/>
      <c r="WZP106" s="35"/>
      <c r="WZQ106" s="35"/>
      <c r="WZR106" s="35"/>
      <c r="WZS106" s="35"/>
      <c r="WZT106" s="35"/>
      <c r="WZU106" s="35"/>
      <c r="WZV106" s="35"/>
      <c r="WZW106" s="35"/>
      <c r="WZX106" s="35"/>
      <c r="WZY106" s="35"/>
      <c r="WZZ106" s="35"/>
      <c r="XAA106" s="35"/>
      <c r="XAB106" s="35"/>
      <c r="XAC106" s="35"/>
      <c r="XAD106" s="35"/>
      <c r="XAE106" s="35"/>
      <c r="XAF106" s="35"/>
      <c r="XAG106" s="35"/>
      <c r="XAH106" s="35"/>
      <c r="XAI106" s="35"/>
      <c r="XAJ106" s="35"/>
      <c r="XAK106" s="35"/>
      <c r="XAL106" s="35"/>
      <c r="XAM106" s="35"/>
      <c r="XAN106" s="35"/>
      <c r="XAO106" s="35"/>
      <c r="XAP106" s="35"/>
      <c r="XAQ106" s="35"/>
      <c r="XAR106" s="35"/>
      <c r="XAS106" s="35"/>
      <c r="XAT106" s="35"/>
      <c r="XAU106" s="35"/>
      <c r="XAV106" s="35"/>
      <c r="XAW106" s="35"/>
      <c r="XAX106" s="35"/>
      <c r="XAY106" s="35"/>
      <c r="XAZ106" s="35"/>
      <c r="XBA106" s="35"/>
      <c r="XBB106" s="35"/>
      <c r="XBC106" s="35"/>
      <c r="XBD106" s="35"/>
      <c r="XBE106" s="35"/>
      <c r="XBF106" s="35"/>
      <c r="XBG106" s="35"/>
      <c r="XBH106" s="35"/>
      <c r="XBI106" s="35"/>
      <c r="XBJ106" s="35"/>
      <c r="XBK106" s="35"/>
      <c r="XBL106" s="35"/>
      <c r="XBM106" s="35"/>
      <c r="XBN106" s="35"/>
      <c r="XBO106" s="35"/>
      <c r="XBP106" s="35"/>
      <c r="XBQ106" s="35"/>
      <c r="XBR106" s="35"/>
      <c r="XBS106" s="35"/>
      <c r="XBT106" s="35"/>
      <c r="XBU106" s="35"/>
      <c r="XBV106" s="35"/>
      <c r="XBW106" s="35"/>
      <c r="XBX106" s="35"/>
      <c r="XBY106" s="35"/>
      <c r="XBZ106" s="35"/>
      <c r="XCA106" s="35"/>
      <c r="XCB106" s="35"/>
      <c r="XCC106" s="35"/>
      <c r="XCD106" s="35"/>
      <c r="XCE106" s="35"/>
      <c r="XCF106" s="35"/>
      <c r="XCG106" s="35"/>
      <c r="XCH106" s="35"/>
      <c r="XCI106" s="35"/>
      <c r="XCJ106" s="35"/>
      <c r="XCK106" s="35"/>
      <c r="XCL106" s="35"/>
      <c r="XCM106" s="35"/>
      <c r="XCN106" s="35"/>
      <c r="XCO106" s="35"/>
      <c r="XCP106" s="35"/>
      <c r="XCQ106" s="35"/>
      <c r="XCR106" s="35"/>
      <c r="XCS106" s="35"/>
      <c r="XCT106" s="35"/>
      <c r="XCU106" s="35"/>
      <c r="XCV106" s="35"/>
      <c r="XCW106" s="35"/>
      <c r="XCX106" s="35"/>
      <c r="XCY106" s="35"/>
      <c r="XCZ106" s="35"/>
      <c r="XDA106" s="35"/>
      <c r="XDB106" s="35"/>
      <c r="XDC106" s="35"/>
      <c r="XDD106" s="35"/>
      <c r="XDE106" s="35"/>
      <c r="XDF106" s="35"/>
      <c r="XDG106" s="35"/>
      <c r="XDH106" s="35"/>
      <c r="XDI106" s="35"/>
      <c r="XDJ106" s="35"/>
      <c r="XDK106" s="35"/>
      <c r="XDL106" s="35"/>
      <c r="XDM106" s="35"/>
      <c r="XDN106" s="35"/>
      <c r="XDO106" s="35"/>
      <c r="XDP106" s="35"/>
      <c r="XDQ106" s="35"/>
      <c r="XDR106" s="35"/>
      <c r="XDS106" s="35"/>
      <c r="XDT106" s="35"/>
      <c r="XDU106" s="35"/>
    </row>
    <row r="107" spans="1:16349" ht="30.75" x14ac:dyDescent="0.25">
      <c r="A107" s="10" t="s">
        <v>61</v>
      </c>
      <c r="B107" s="182" t="s">
        <v>44</v>
      </c>
      <c r="C107" s="105">
        <v>200</v>
      </c>
      <c r="D107" s="213">
        <v>1551444.96</v>
      </c>
      <c r="E107" s="213">
        <v>1318401.77</v>
      </c>
      <c r="F107" s="213">
        <v>1358999.13</v>
      </c>
    </row>
    <row r="108" spans="1:16349" ht="15.75" x14ac:dyDescent="0.25">
      <c r="A108" s="10" t="s">
        <v>10</v>
      </c>
      <c r="B108" s="182" t="s">
        <v>44</v>
      </c>
      <c r="C108" s="105">
        <v>300</v>
      </c>
      <c r="D108" s="175">
        <v>874712</v>
      </c>
      <c r="E108" s="175">
        <v>874712</v>
      </c>
      <c r="F108" s="175">
        <v>874712</v>
      </c>
    </row>
    <row r="109" spans="1:16349" ht="34.5" customHeight="1" x14ac:dyDescent="0.25">
      <c r="A109" s="23" t="s">
        <v>84</v>
      </c>
      <c r="B109" s="166" t="s">
        <v>67</v>
      </c>
      <c r="C109" s="166"/>
      <c r="D109" s="176">
        <f t="shared" ref="D109:F109" si="29">D110</f>
        <v>971158.94</v>
      </c>
      <c r="E109" s="176">
        <f t="shared" si="29"/>
        <v>1001293.89</v>
      </c>
      <c r="F109" s="176">
        <f t="shared" si="29"/>
        <v>1033001.09</v>
      </c>
    </row>
    <row r="110" spans="1:16349" ht="30" customHeight="1" x14ac:dyDescent="0.25">
      <c r="A110" s="10" t="s">
        <v>61</v>
      </c>
      <c r="B110" s="167" t="s">
        <v>67</v>
      </c>
      <c r="C110" s="167" t="s">
        <v>5</v>
      </c>
      <c r="D110" s="175">
        <v>971158.94</v>
      </c>
      <c r="E110" s="175">
        <v>1001293.89</v>
      </c>
      <c r="F110" s="175">
        <v>1033001.09</v>
      </c>
    </row>
    <row r="111" spans="1:16349" ht="15.75" x14ac:dyDescent="0.25">
      <c r="A111" s="43" t="s">
        <v>88</v>
      </c>
      <c r="B111" s="210" t="s">
        <v>45</v>
      </c>
      <c r="C111" s="210"/>
      <c r="D111" s="207">
        <f>D112+D115</f>
        <v>10062964</v>
      </c>
      <c r="E111" s="207">
        <f t="shared" ref="E111:F111" si="30">E112+E115</f>
        <v>10392102.59</v>
      </c>
      <c r="F111" s="207">
        <f t="shared" si="30"/>
        <v>11466791.85</v>
      </c>
    </row>
    <row r="112" spans="1:16349" s="6" customFormat="1" ht="31.5" x14ac:dyDescent="0.25">
      <c r="A112" s="23" t="s">
        <v>18</v>
      </c>
      <c r="B112" s="166" t="s">
        <v>46</v>
      </c>
      <c r="C112" s="166"/>
      <c r="D112" s="176">
        <f t="shared" ref="D112:F112" si="31">D114+D113</f>
        <v>8990000</v>
      </c>
      <c r="E112" s="176">
        <f t="shared" si="31"/>
        <v>8787830</v>
      </c>
      <c r="F112" s="176">
        <f t="shared" si="31"/>
        <v>8990000</v>
      </c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  <c r="QR112" s="35"/>
      <c r="QS112" s="35"/>
      <c r="QT112" s="35"/>
      <c r="QU112" s="35"/>
      <c r="QV112" s="35"/>
      <c r="QW112" s="35"/>
      <c r="QX112" s="35"/>
      <c r="QY112" s="35"/>
      <c r="QZ112" s="35"/>
      <c r="RA112" s="35"/>
      <c r="RB112" s="35"/>
      <c r="RC112" s="35"/>
      <c r="RD112" s="35"/>
      <c r="RE112" s="35"/>
      <c r="RF112" s="35"/>
      <c r="RG112" s="35"/>
      <c r="RH112" s="35"/>
      <c r="RI112" s="35"/>
      <c r="RJ112" s="35"/>
      <c r="RK112" s="35"/>
      <c r="RL112" s="35"/>
      <c r="RM112" s="35"/>
      <c r="RN112" s="35"/>
      <c r="RU112" s="35"/>
      <c r="RV112" s="35"/>
      <c r="RW112" s="35"/>
      <c r="RX112" s="35"/>
      <c r="RY112" s="35"/>
      <c r="RZ112" s="35"/>
      <c r="SA112" s="35"/>
      <c r="SB112" s="35"/>
      <c r="SC112" s="35"/>
      <c r="SD112" s="35"/>
      <c r="SE112" s="35"/>
      <c r="SF112" s="35"/>
      <c r="SG112" s="35"/>
      <c r="SH112" s="35"/>
      <c r="SI112" s="35"/>
      <c r="SJ112" s="35"/>
      <c r="SK112" s="35"/>
      <c r="SL112" s="35"/>
      <c r="SM112" s="35"/>
      <c r="SN112" s="35"/>
      <c r="SO112" s="35"/>
      <c r="SP112" s="35"/>
      <c r="SQ112" s="35"/>
      <c r="SR112" s="35"/>
      <c r="SS112" s="35"/>
      <c r="ST112" s="35"/>
      <c r="SU112" s="35"/>
      <c r="SV112" s="35"/>
      <c r="SW112" s="35"/>
      <c r="SX112" s="35"/>
      <c r="SY112" s="35"/>
      <c r="SZ112" s="35"/>
      <c r="TA112" s="35"/>
      <c r="TB112" s="35"/>
      <c r="TC112" s="35"/>
      <c r="TD112" s="35"/>
      <c r="TE112" s="35"/>
      <c r="TF112" s="35"/>
      <c r="TG112" s="35"/>
      <c r="TH112" s="35"/>
      <c r="TI112" s="35"/>
      <c r="TJ112" s="35"/>
      <c r="TK112" s="35"/>
      <c r="TL112" s="35"/>
      <c r="TM112" s="35"/>
      <c r="TN112" s="35"/>
      <c r="TO112" s="35"/>
      <c r="TP112" s="35"/>
      <c r="TQ112" s="35"/>
      <c r="TR112" s="35"/>
      <c r="TS112" s="35"/>
      <c r="TT112" s="35"/>
      <c r="TU112" s="35"/>
      <c r="TV112" s="35"/>
      <c r="TW112" s="35"/>
      <c r="TX112" s="35"/>
      <c r="TY112" s="35"/>
      <c r="TZ112" s="35"/>
      <c r="UA112" s="35"/>
      <c r="UB112" s="35"/>
      <c r="UC112" s="35"/>
      <c r="UD112" s="35"/>
      <c r="UE112" s="35"/>
      <c r="UF112" s="35"/>
      <c r="UG112" s="35"/>
      <c r="UH112" s="35"/>
      <c r="UI112" s="35"/>
      <c r="UJ112" s="35"/>
      <c r="UK112" s="35"/>
      <c r="UL112" s="35"/>
      <c r="UM112" s="35"/>
      <c r="UN112" s="35"/>
      <c r="UO112" s="35"/>
      <c r="UP112" s="35"/>
      <c r="UQ112" s="35"/>
      <c r="UR112" s="35"/>
      <c r="US112" s="35"/>
      <c r="UT112" s="35"/>
      <c r="UU112" s="35"/>
      <c r="UV112" s="35"/>
      <c r="UW112" s="35"/>
      <c r="UX112" s="35"/>
      <c r="UY112" s="35"/>
      <c r="UZ112" s="35"/>
      <c r="VA112" s="35"/>
      <c r="VB112" s="35"/>
      <c r="VC112" s="35"/>
      <c r="VD112" s="35"/>
      <c r="VE112" s="35"/>
      <c r="VF112" s="35"/>
      <c r="VG112" s="35"/>
      <c r="VH112" s="35"/>
      <c r="VI112" s="35"/>
      <c r="VJ112" s="35"/>
      <c r="VK112" s="35"/>
      <c r="VL112" s="35"/>
      <c r="VM112" s="35"/>
      <c r="VN112" s="35"/>
      <c r="VO112" s="35"/>
      <c r="VP112" s="35"/>
      <c r="VQ112" s="35"/>
      <c r="VR112" s="35"/>
      <c r="VS112" s="35"/>
      <c r="VT112" s="35"/>
      <c r="VU112" s="35"/>
      <c r="VV112" s="35"/>
      <c r="VW112" s="35"/>
      <c r="VX112" s="35"/>
      <c r="VY112" s="35"/>
      <c r="VZ112" s="35"/>
      <c r="WA112" s="35"/>
      <c r="WB112" s="35"/>
      <c r="WC112" s="35"/>
      <c r="WD112" s="35"/>
      <c r="WE112" s="35"/>
      <c r="WF112" s="35"/>
      <c r="WG112" s="35"/>
      <c r="WH112" s="35"/>
      <c r="WI112" s="35"/>
      <c r="WJ112" s="35"/>
      <c r="WK112" s="35"/>
      <c r="WL112" s="35"/>
      <c r="WM112" s="35"/>
      <c r="WN112" s="35"/>
      <c r="WO112" s="35"/>
      <c r="WP112" s="35"/>
      <c r="WQ112" s="35"/>
      <c r="WR112" s="35"/>
      <c r="WS112" s="35"/>
      <c r="WT112" s="35"/>
      <c r="WU112" s="35"/>
      <c r="WV112" s="35"/>
      <c r="WW112" s="35"/>
      <c r="WX112" s="35"/>
      <c r="WY112" s="35"/>
      <c r="WZ112" s="35"/>
      <c r="XA112" s="35"/>
      <c r="XB112" s="35"/>
      <c r="XC112" s="35"/>
      <c r="XD112" s="35"/>
      <c r="XE112" s="35"/>
      <c r="XF112" s="35"/>
      <c r="XG112" s="35"/>
      <c r="XH112" s="35"/>
      <c r="XI112" s="35"/>
      <c r="XJ112" s="35"/>
      <c r="XK112" s="35"/>
      <c r="XL112" s="35"/>
      <c r="XM112" s="35"/>
      <c r="XN112" s="35"/>
      <c r="XO112" s="35"/>
      <c r="XP112" s="35"/>
      <c r="XQ112" s="35"/>
      <c r="XR112" s="35"/>
      <c r="XS112" s="35"/>
      <c r="XT112" s="35"/>
      <c r="XU112" s="35"/>
      <c r="XV112" s="35"/>
      <c r="XW112" s="35"/>
      <c r="XX112" s="35"/>
      <c r="XY112" s="35"/>
      <c r="XZ112" s="35"/>
      <c r="YA112" s="35"/>
      <c r="YB112" s="35"/>
      <c r="YC112" s="35"/>
      <c r="YD112" s="35"/>
      <c r="YE112" s="35"/>
      <c r="YF112" s="35"/>
      <c r="YG112" s="35"/>
      <c r="YH112" s="35"/>
      <c r="YI112" s="35"/>
      <c r="YJ112" s="35"/>
      <c r="YK112" s="35"/>
      <c r="YL112" s="35"/>
      <c r="YM112" s="35"/>
      <c r="YN112" s="35"/>
      <c r="YO112" s="35"/>
      <c r="YP112" s="35"/>
      <c r="YQ112" s="35"/>
      <c r="YR112" s="35"/>
      <c r="YS112" s="35"/>
      <c r="YT112" s="35"/>
      <c r="YU112" s="35"/>
      <c r="YV112" s="35"/>
      <c r="YW112" s="35"/>
      <c r="YX112" s="35"/>
      <c r="YY112" s="35"/>
      <c r="YZ112" s="35"/>
      <c r="ZA112" s="35"/>
      <c r="ZB112" s="35"/>
      <c r="ZC112" s="35"/>
      <c r="ZD112" s="35"/>
      <c r="ZE112" s="35"/>
      <c r="ZF112" s="35"/>
      <c r="ZG112" s="35"/>
      <c r="ZH112" s="35"/>
      <c r="ZI112" s="35"/>
      <c r="ZJ112" s="35"/>
      <c r="ZK112" s="35"/>
      <c r="ZL112" s="35"/>
      <c r="ZM112" s="35"/>
      <c r="ZN112" s="35"/>
      <c r="ZO112" s="35"/>
      <c r="ZP112" s="35"/>
      <c r="ZQ112" s="35"/>
      <c r="ZR112" s="35"/>
      <c r="ZS112" s="35"/>
      <c r="ZT112" s="35"/>
      <c r="ZU112" s="35"/>
      <c r="ZV112" s="35"/>
      <c r="ZW112" s="35"/>
      <c r="ZX112" s="35"/>
      <c r="ZY112" s="35"/>
      <c r="ZZ112" s="35"/>
      <c r="AAA112" s="35"/>
      <c r="AAB112" s="35"/>
      <c r="AAC112" s="35"/>
      <c r="AAD112" s="35"/>
      <c r="AAE112" s="35"/>
      <c r="AAF112" s="35"/>
      <c r="AAG112" s="35"/>
      <c r="AAH112" s="35"/>
      <c r="AAI112" s="35"/>
      <c r="AAJ112" s="35"/>
      <c r="AAK112" s="35"/>
      <c r="AAL112" s="35"/>
      <c r="AAM112" s="35"/>
      <c r="AAN112" s="35"/>
      <c r="AAO112" s="35"/>
      <c r="AAP112" s="35"/>
      <c r="AAQ112" s="35"/>
      <c r="AAR112" s="35"/>
      <c r="AAS112" s="35"/>
      <c r="AAT112" s="35"/>
      <c r="AAU112" s="35"/>
      <c r="AAV112" s="35"/>
      <c r="AAW112" s="35"/>
      <c r="AAX112" s="35"/>
      <c r="AAY112" s="35"/>
      <c r="AAZ112" s="35"/>
      <c r="ABA112" s="35"/>
      <c r="ABB112" s="35"/>
      <c r="ABC112" s="35"/>
      <c r="ABD112" s="35"/>
      <c r="ABE112" s="35"/>
      <c r="ABF112" s="35"/>
      <c r="ABG112" s="35"/>
      <c r="ABH112" s="35"/>
      <c r="ABI112" s="35"/>
      <c r="ABJ112" s="35"/>
      <c r="ABQ112" s="35"/>
      <c r="ABR112" s="35"/>
      <c r="ABS112" s="35"/>
      <c r="ABT112" s="35"/>
      <c r="ABU112" s="35"/>
      <c r="ABV112" s="35"/>
      <c r="ABW112" s="35"/>
      <c r="ABX112" s="35"/>
      <c r="ABY112" s="35"/>
      <c r="ABZ112" s="35"/>
      <c r="ACA112" s="35"/>
      <c r="ACB112" s="35"/>
      <c r="ACC112" s="35"/>
      <c r="ACD112" s="35"/>
      <c r="ACE112" s="35"/>
      <c r="ACF112" s="35"/>
      <c r="ACG112" s="35"/>
      <c r="ACH112" s="35"/>
      <c r="ACI112" s="35"/>
      <c r="ACJ112" s="35"/>
      <c r="ACK112" s="35"/>
      <c r="ACL112" s="35"/>
      <c r="ACM112" s="35"/>
      <c r="ACN112" s="35"/>
      <c r="ACO112" s="35"/>
      <c r="ACP112" s="35"/>
      <c r="ACQ112" s="35"/>
      <c r="ACR112" s="35"/>
      <c r="ACS112" s="35"/>
      <c r="ACT112" s="35"/>
      <c r="ACU112" s="35"/>
      <c r="ACV112" s="35"/>
      <c r="ACW112" s="35"/>
      <c r="ACX112" s="35"/>
      <c r="ACY112" s="35"/>
      <c r="ACZ112" s="35"/>
      <c r="ADA112" s="35"/>
      <c r="ADB112" s="35"/>
      <c r="ADC112" s="35"/>
      <c r="ADD112" s="35"/>
      <c r="ADE112" s="35"/>
      <c r="ADF112" s="35"/>
      <c r="ADG112" s="35"/>
      <c r="ADH112" s="35"/>
      <c r="ADI112" s="35"/>
      <c r="ADJ112" s="35"/>
      <c r="ADK112" s="35"/>
      <c r="ADL112" s="35"/>
      <c r="ADM112" s="35"/>
      <c r="ADN112" s="35"/>
      <c r="ADO112" s="35"/>
      <c r="ADP112" s="35"/>
      <c r="ADQ112" s="35"/>
      <c r="ADR112" s="35"/>
      <c r="ADS112" s="35"/>
      <c r="ADT112" s="35"/>
      <c r="ADU112" s="35"/>
      <c r="ADV112" s="35"/>
      <c r="ADW112" s="35"/>
      <c r="ADX112" s="35"/>
      <c r="ADY112" s="35"/>
      <c r="ADZ112" s="35"/>
      <c r="AEA112" s="35"/>
      <c r="AEB112" s="35"/>
      <c r="AEC112" s="35"/>
      <c r="AED112" s="35"/>
      <c r="AEE112" s="35"/>
      <c r="AEF112" s="35"/>
      <c r="AEG112" s="35"/>
      <c r="AEH112" s="35"/>
      <c r="AEI112" s="35"/>
      <c r="AEJ112" s="35"/>
      <c r="AEK112" s="35"/>
      <c r="AEL112" s="35"/>
      <c r="AEM112" s="35"/>
      <c r="AEN112" s="35"/>
      <c r="AEO112" s="35"/>
      <c r="AEP112" s="35"/>
      <c r="AEQ112" s="35"/>
      <c r="AER112" s="35"/>
      <c r="AES112" s="35"/>
      <c r="AET112" s="35"/>
      <c r="AEU112" s="35"/>
      <c r="AEV112" s="35"/>
      <c r="AEW112" s="35"/>
      <c r="AEX112" s="35"/>
      <c r="AEY112" s="35"/>
      <c r="AEZ112" s="35"/>
      <c r="AFA112" s="35"/>
      <c r="AFB112" s="35"/>
      <c r="AFC112" s="35"/>
      <c r="AFD112" s="35"/>
      <c r="AFE112" s="35"/>
      <c r="AFF112" s="35"/>
      <c r="AFG112" s="35"/>
      <c r="AFH112" s="35"/>
      <c r="AFI112" s="35"/>
      <c r="AFJ112" s="35"/>
      <c r="AFK112" s="35"/>
      <c r="AFL112" s="35"/>
      <c r="AFM112" s="35"/>
      <c r="AFN112" s="35"/>
      <c r="AFO112" s="35"/>
      <c r="AFP112" s="35"/>
      <c r="AFQ112" s="35"/>
      <c r="AFR112" s="35"/>
      <c r="AFS112" s="35"/>
      <c r="AFT112" s="35"/>
      <c r="AFU112" s="35"/>
      <c r="AFV112" s="35"/>
      <c r="AFW112" s="35"/>
      <c r="AFX112" s="35"/>
      <c r="AFY112" s="35"/>
      <c r="AFZ112" s="35"/>
      <c r="AGA112" s="35"/>
      <c r="AGB112" s="35"/>
      <c r="AGC112" s="35"/>
      <c r="AGD112" s="35"/>
      <c r="AGE112" s="35"/>
      <c r="AGF112" s="35"/>
      <c r="AGG112" s="35"/>
      <c r="AGH112" s="35"/>
      <c r="AGI112" s="35"/>
      <c r="AGJ112" s="35"/>
      <c r="AGK112" s="35"/>
      <c r="AGL112" s="35"/>
      <c r="AGM112" s="35"/>
      <c r="AGN112" s="35"/>
      <c r="AGO112" s="35"/>
      <c r="AGP112" s="35"/>
      <c r="AGQ112" s="35"/>
      <c r="AGR112" s="35"/>
      <c r="AGS112" s="35"/>
      <c r="AGT112" s="35"/>
      <c r="AGU112" s="35"/>
      <c r="AGV112" s="35"/>
      <c r="AGW112" s="35"/>
      <c r="AGX112" s="35"/>
      <c r="AGY112" s="35"/>
      <c r="AGZ112" s="35"/>
      <c r="AHA112" s="35"/>
      <c r="AHB112" s="35"/>
      <c r="AHC112" s="35"/>
      <c r="AHD112" s="35"/>
      <c r="AHE112" s="35"/>
      <c r="AHF112" s="35"/>
      <c r="AHG112" s="35"/>
      <c r="AHH112" s="35"/>
      <c r="AHI112" s="35"/>
      <c r="AHJ112" s="35"/>
      <c r="AHK112" s="35"/>
      <c r="AHL112" s="35"/>
      <c r="AHM112" s="35"/>
      <c r="AHN112" s="35"/>
      <c r="AHO112" s="35"/>
      <c r="AHP112" s="35"/>
      <c r="AHQ112" s="35"/>
      <c r="AHR112" s="35"/>
      <c r="AHS112" s="35"/>
      <c r="AHT112" s="35"/>
      <c r="AHU112" s="35"/>
      <c r="AHV112" s="35"/>
      <c r="AHW112" s="35"/>
      <c r="AHX112" s="35"/>
      <c r="AHY112" s="35"/>
      <c r="AHZ112" s="35"/>
      <c r="AIA112" s="35"/>
      <c r="AIB112" s="35"/>
      <c r="AIC112" s="35"/>
      <c r="AID112" s="35"/>
      <c r="AIE112" s="35"/>
      <c r="AIF112" s="35"/>
      <c r="AIG112" s="35"/>
      <c r="AIH112" s="35"/>
      <c r="AII112" s="35"/>
      <c r="AIJ112" s="35"/>
      <c r="AIK112" s="35"/>
      <c r="AIL112" s="35"/>
      <c r="AIM112" s="35"/>
      <c r="AIN112" s="35"/>
      <c r="AIO112" s="35"/>
      <c r="AIP112" s="35"/>
      <c r="AIQ112" s="35"/>
      <c r="AIR112" s="35"/>
      <c r="AIS112" s="35"/>
      <c r="AIT112" s="35"/>
      <c r="AIU112" s="35"/>
      <c r="AIV112" s="35"/>
      <c r="AIW112" s="35"/>
      <c r="AIX112" s="35"/>
      <c r="AIY112" s="35"/>
      <c r="AIZ112" s="35"/>
      <c r="AJA112" s="35"/>
      <c r="AJB112" s="35"/>
      <c r="AJC112" s="35"/>
      <c r="AJD112" s="35"/>
      <c r="AJE112" s="35"/>
      <c r="AJF112" s="35"/>
      <c r="AJG112" s="35"/>
      <c r="AJH112" s="35"/>
      <c r="AJI112" s="35"/>
      <c r="AJJ112" s="35"/>
      <c r="AJK112" s="35"/>
      <c r="AJL112" s="35"/>
      <c r="AJM112" s="35"/>
      <c r="AJN112" s="35"/>
      <c r="AJO112" s="35"/>
      <c r="AJP112" s="35"/>
      <c r="AJQ112" s="35"/>
      <c r="AJR112" s="35"/>
      <c r="AJS112" s="35"/>
      <c r="AJT112" s="35"/>
      <c r="AJU112" s="35"/>
      <c r="AJV112" s="35"/>
      <c r="AJW112" s="35"/>
      <c r="AJX112" s="35"/>
      <c r="AJY112" s="35"/>
      <c r="AJZ112" s="35"/>
      <c r="AKA112" s="35"/>
      <c r="AKB112" s="35"/>
      <c r="AKC112" s="35"/>
      <c r="AKD112" s="35"/>
      <c r="AKE112" s="35"/>
      <c r="AKF112" s="35"/>
      <c r="AKG112" s="35"/>
      <c r="AKH112" s="35"/>
      <c r="AKI112" s="35"/>
      <c r="AKJ112" s="35"/>
      <c r="AKK112" s="35"/>
      <c r="AKL112" s="35"/>
      <c r="AKM112" s="35"/>
      <c r="AKN112" s="35"/>
      <c r="AKO112" s="35"/>
      <c r="AKP112" s="35"/>
      <c r="AKQ112" s="35"/>
      <c r="AKR112" s="35"/>
      <c r="AKS112" s="35"/>
      <c r="AKT112" s="35"/>
      <c r="AKU112" s="35"/>
      <c r="AKV112" s="35"/>
      <c r="AKW112" s="35"/>
      <c r="AKX112" s="35"/>
      <c r="AKY112" s="35"/>
      <c r="AKZ112" s="35"/>
      <c r="ALA112" s="35"/>
      <c r="ALB112" s="35"/>
      <c r="ALC112" s="35"/>
      <c r="ALD112" s="35"/>
      <c r="ALE112" s="35"/>
      <c r="ALF112" s="35"/>
      <c r="ALM112" s="35"/>
      <c r="ALN112" s="35"/>
      <c r="ALO112" s="35"/>
      <c r="ALP112" s="35"/>
      <c r="ALQ112" s="35"/>
      <c r="ALR112" s="35"/>
      <c r="ALS112" s="35"/>
      <c r="ALT112" s="35"/>
      <c r="ALU112" s="35"/>
      <c r="ALV112" s="35"/>
      <c r="ALW112" s="35"/>
      <c r="ALX112" s="35"/>
      <c r="ALY112" s="35"/>
      <c r="ALZ112" s="35"/>
      <c r="AMA112" s="35"/>
      <c r="AMB112" s="35"/>
      <c r="AMC112" s="35"/>
      <c r="AMD112" s="35"/>
      <c r="AME112" s="35"/>
      <c r="AMF112" s="35"/>
      <c r="AMG112" s="35"/>
      <c r="AMH112" s="35"/>
      <c r="AMI112" s="35"/>
      <c r="AMJ112" s="35"/>
      <c r="AMK112" s="35"/>
      <c r="AML112" s="35"/>
      <c r="AMM112" s="35"/>
      <c r="AMN112" s="35"/>
      <c r="AMO112" s="35"/>
      <c r="AMP112" s="35"/>
      <c r="AMQ112" s="35"/>
      <c r="AMR112" s="35"/>
      <c r="AMS112" s="35"/>
      <c r="AMT112" s="35"/>
      <c r="AMU112" s="35"/>
      <c r="AMV112" s="35"/>
      <c r="AMW112" s="35"/>
      <c r="AMX112" s="35"/>
      <c r="AMY112" s="35"/>
      <c r="AMZ112" s="35"/>
      <c r="ANA112" s="35"/>
      <c r="ANB112" s="35"/>
      <c r="ANC112" s="35"/>
      <c r="AND112" s="35"/>
      <c r="ANE112" s="35"/>
      <c r="ANF112" s="35"/>
      <c r="ANG112" s="35"/>
      <c r="ANH112" s="35"/>
      <c r="ANI112" s="35"/>
      <c r="ANJ112" s="35"/>
      <c r="ANK112" s="35"/>
      <c r="ANL112" s="35"/>
      <c r="ANM112" s="35"/>
      <c r="ANN112" s="35"/>
      <c r="ANO112" s="35"/>
      <c r="ANP112" s="35"/>
      <c r="ANQ112" s="35"/>
      <c r="ANR112" s="35"/>
      <c r="ANS112" s="35"/>
      <c r="ANT112" s="35"/>
      <c r="ANU112" s="35"/>
      <c r="ANV112" s="35"/>
      <c r="ANW112" s="35"/>
      <c r="ANX112" s="35"/>
      <c r="ANY112" s="35"/>
      <c r="ANZ112" s="35"/>
      <c r="AOA112" s="35"/>
      <c r="AOB112" s="35"/>
      <c r="AOC112" s="35"/>
      <c r="AOD112" s="35"/>
      <c r="AOE112" s="35"/>
      <c r="AOF112" s="35"/>
      <c r="AOG112" s="35"/>
      <c r="AOH112" s="35"/>
      <c r="AOI112" s="35"/>
      <c r="AOJ112" s="35"/>
      <c r="AOK112" s="35"/>
      <c r="AOL112" s="35"/>
      <c r="AOM112" s="35"/>
      <c r="AON112" s="35"/>
      <c r="AOO112" s="35"/>
      <c r="AOP112" s="35"/>
      <c r="AOQ112" s="35"/>
      <c r="AOR112" s="35"/>
      <c r="AOS112" s="35"/>
      <c r="AOT112" s="35"/>
      <c r="AOU112" s="35"/>
      <c r="AOV112" s="35"/>
      <c r="AOW112" s="35"/>
      <c r="AOX112" s="35"/>
      <c r="AOY112" s="35"/>
      <c r="AOZ112" s="35"/>
      <c r="APA112" s="35"/>
      <c r="APB112" s="35"/>
      <c r="APC112" s="35"/>
      <c r="APD112" s="35"/>
      <c r="APE112" s="35"/>
      <c r="APF112" s="35"/>
      <c r="APG112" s="35"/>
      <c r="APH112" s="35"/>
      <c r="API112" s="35"/>
      <c r="APJ112" s="35"/>
      <c r="APK112" s="35"/>
      <c r="APL112" s="35"/>
      <c r="APM112" s="35"/>
      <c r="APN112" s="35"/>
      <c r="APO112" s="35"/>
      <c r="APP112" s="35"/>
      <c r="APQ112" s="35"/>
      <c r="APR112" s="35"/>
      <c r="APS112" s="35"/>
      <c r="APT112" s="35"/>
      <c r="APU112" s="35"/>
      <c r="APV112" s="35"/>
      <c r="APW112" s="35"/>
      <c r="APX112" s="35"/>
      <c r="APY112" s="35"/>
      <c r="APZ112" s="35"/>
      <c r="AQA112" s="35"/>
      <c r="AQB112" s="35"/>
      <c r="AQC112" s="35"/>
      <c r="AQD112" s="35"/>
      <c r="AQE112" s="35"/>
      <c r="AQF112" s="35"/>
      <c r="AQG112" s="35"/>
      <c r="AQH112" s="35"/>
      <c r="AQI112" s="35"/>
      <c r="AQJ112" s="35"/>
      <c r="AQK112" s="35"/>
      <c r="AQL112" s="35"/>
      <c r="AQM112" s="35"/>
      <c r="AQN112" s="35"/>
      <c r="AQO112" s="35"/>
      <c r="AQP112" s="35"/>
      <c r="AQQ112" s="35"/>
      <c r="AQR112" s="35"/>
      <c r="AQS112" s="35"/>
      <c r="AQT112" s="35"/>
      <c r="AQU112" s="35"/>
      <c r="AQV112" s="35"/>
      <c r="AQW112" s="35"/>
      <c r="AQX112" s="35"/>
      <c r="AQY112" s="35"/>
      <c r="AQZ112" s="35"/>
      <c r="ARA112" s="35"/>
      <c r="ARB112" s="35"/>
      <c r="ARC112" s="35"/>
      <c r="ARD112" s="35"/>
      <c r="ARE112" s="35"/>
      <c r="ARF112" s="35"/>
      <c r="ARG112" s="35"/>
      <c r="ARH112" s="35"/>
      <c r="ARI112" s="35"/>
      <c r="ARJ112" s="35"/>
      <c r="ARK112" s="35"/>
      <c r="ARL112" s="35"/>
      <c r="ARM112" s="35"/>
      <c r="ARN112" s="35"/>
      <c r="ARO112" s="35"/>
      <c r="ARP112" s="35"/>
      <c r="ARQ112" s="35"/>
      <c r="ARR112" s="35"/>
      <c r="ARS112" s="35"/>
      <c r="ART112" s="35"/>
      <c r="ARU112" s="35"/>
      <c r="ARV112" s="35"/>
      <c r="ARW112" s="35"/>
      <c r="ARX112" s="35"/>
      <c r="ARY112" s="35"/>
      <c r="ARZ112" s="35"/>
      <c r="ASA112" s="35"/>
      <c r="ASB112" s="35"/>
      <c r="ASC112" s="35"/>
      <c r="ASD112" s="35"/>
      <c r="ASE112" s="35"/>
      <c r="ASF112" s="35"/>
      <c r="ASG112" s="35"/>
      <c r="ASH112" s="35"/>
      <c r="ASI112" s="35"/>
      <c r="ASJ112" s="35"/>
      <c r="ASK112" s="35"/>
      <c r="ASL112" s="35"/>
      <c r="ASM112" s="35"/>
      <c r="ASN112" s="35"/>
      <c r="ASO112" s="35"/>
      <c r="ASP112" s="35"/>
      <c r="ASQ112" s="35"/>
      <c r="ASR112" s="35"/>
      <c r="ASS112" s="35"/>
      <c r="AST112" s="35"/>
      <c r="ASU112" s="35"/>
      <c r="ASV112" s="35"/>
      <c r="ASW112" s="35"/>
      <c r="ASX112" s="35"/>
      <c r="ASY112" s="35"/>
      <c r="ASZ112" s="35"/>
      <c r="ATA112" s="35"/>
      <c r="ATB112" s="35"/>
      <c r="ATC112" s="35"/>
      <c r="ATD112" s="35"/>
      <c r="ATE112" s="35"/>
      <c r="ATF112" s="35"/>
      <c r="ATG112" s="35"/>
      <c r="ATH112" s="35"/>
      <c r="ATI112" s="35"/>
      <c r="ATJ112" s="35"/>
      <c r="ATK112" s="35"/>
      <c r="ATL112" s="35"/>
      <c r="ATM112" s="35"/>
      <c r="ATN112" s="35"/>
      <c r="ATO112" s="35"/>
      <c r="ATP112" s="35"/>
      <c r="ATQ112" s="35"/>
      <c r="ATR112" s="35"/>
      <c r="ATS112" s="35"/>
      <c r="ATT112" s="35"/>
      <c r="ATU112" s="35"/>
      <c r="ATV112" s="35"/>
      <c r="ATW112" s="35"/>
      <c r="ATX112" s="35"/>
      <c r="ATY112" s="35"/>
      <c r="ATZ112" s="35"/>
      <c r="AUA112" s="35"/>
      <c r="AUB112" s="35"/>
      <c r="AUC112" s="35"/>
      <c r="AUD112" s="35"/>
      <c r="AUE112" s="35"/>
      <c r="AUF112" s="35"/>
      <c r="AUG112" s="35"/>
      <c r="AUH112" s="35"/>
      <c r="AUI112" s="35"/>
      <c r="AUJ112" s="35"/>
      <c r="AUK112" s="35"/>
      <c r="AUL112" s="35"/>
      <c r="AUM112" s="35"/>
      <c r="AUN112" s="35"/>
      <c r="AUO112" s="35"/>
      <c r="AUP112" s="35"/>
      <c r="AUQ112" s="35"/>
      <c r="AUR112" s="35"/>
      <c r="AUS112" s="35"/>
      <c r="AUT112" s="35"/>
      <c r="AUU112" s="35"/>
      <c r="AUV112" s="35"/>
      <c r="AUW112" s="35"/>
      <c r="AUX112" s="35"/>
      <c r="AUY112" s="35"/>
      <c r="AUZ112" s="35"/>
      <c r="AVA112" s="35"/>
      <c r="AVB112" s="35"/>
      <c r="AVI112" s="35"/>
      <c r="AVJ112" s="35"/>
      <c r="AVK112" s="35"/>
      <c r="AVL112" s="35"/>
      <c r="AVM112" s="35"/>
      <c r="AVN112" s="35"/>
      <c r="AVO112" s="35"/>
      <c r="AVP112" s="35"/>
      <c r="AVQ112" s="35"/>
      <c r="AVR112" s="35"/>
      <c r="AVS112" s="35"/>
      <c r="AVT112" s="35"/>
      <c r="AVU112" s="35"/>
      <c r="AVV112" s="35"/>
      <c r="AVW112" s="35"/>
      <c r="AVX112" s="35"/>
      <c r="AVY112" s="35"/>
      <c r="AVZ112" s="35"/>
      <c r="AWA112" s="35"/>
      <c r="AWB112" s="35"/>
      <c r="AWC112" s="35"/>
      <c r="AWD112" s="35"/>
      <c r="AWE112" s="35"/>
      <c r="AWF112" s="35"/>
      <c r="AWG112" s="35"/>
      <c r="AWH112" s="35"/>
      <c r="AWI112" s="35"/>
      <c r="AWJ112" s="35"/>
      <c r="AWK112" s="35"/>
      <c r="AWL112" s="35"/>
      <c r="AWM112" s="35"/>
      <c r="AWN112" s="35"/>
      <c r="AWO112" s="35"/>
      <c r="AWP112" s="35"/>
      <c r="AWQ112" s="35"/>
      <c r="AWR112" s="35"/>
      <c r="AWS112" s="35"/>
      <c r="AWT112" s="35"/>
      <c r="AWU112" s="35"/>
      <c r="AWV112" s="35"/>
      <c r="AWW112" s="35"/>
      <c r="AWX112" s="35"/>
      <c r="AWY112" s="35"/>
      <c r="AWZ112" s="35"/>
      <c r="AXA112" s="35"/>
      <c r="AXB112" s="35"/>
      <c r="AXC112" s="35"/>
      <c r="AXD112" s="35"/>
      <c r="AXE112" s="35"/>
      <c r="AXF112" s="35"/>
      <c r="AXG112" s="35"/>
      <c r="AXH112" s="35"/>
      <c r="AXI112" s="35"/>
      <c r="AXJ112" s="35"/>
      <c r="AXK112" s="35"/>
      <c r="AXL112" s="35"/>
      <c r="AXM112" s="35"/>
      <c r="AXN112" s="35"/>
      <c r="AXO112" s="35"/>
      <c r="AXP112" s="35"/>
      <c r="AXQ112" s="35"/>
      <c r="AXR112" s="35"/>
      <c r="AXS112" s="35"/>
      <c r="AXT112" s="35"/>
      <c r="AXU112" s="35"/>
      <c r="AXV112" s="35"/>
      <c r="AXW112" s="35"/>
      <c r="AXX112" s="35"/>
      <c r="AXY112" s="35"/>
      <c r="AXZ112" s="35"/>
      <c r="AYA112" s="35"/>
      <c r="AYB112" s="35"/>
      <c r="AYC112" s="35"/>
      <c r="AYD112" s="35"/>
      <c r="AYE112" s="35"/>
      <c r="AYF112" s="35"/>
      <c r="AYG112" s="35"/>
      <c r="AYH112" s="35"/>
      <c r="AYI112" s="35"/>
      <c r="AYJ112" s="35"/>
      <c r="AYK112" s="35"/>
      <c r="AYL112" s="35"/>
      <c r="AYM112" s="35"/>
      <c r="AYN112" s="35"/>
      <c r="AYO112" s="35"/>
      <c r="AYP112" s="35"/>
      <c r="AYQ112" s="35"/>
      <c r="AYR112" s="35"/>
      <c r="AYS112" s="35"/>
      <c r="AYT112" s="35"/>
      <c r="AYU112" s="35"/>
      <c r="AYV112" s="35"/>
      <c r="AYW112" s="35"/>
      <c r="AYX112" s="35"/>
      <c r="AYY112" s="35"/>
      <c r="AYZ112" s="35"/>
      <c r="AZA112" s="35"/>
      <c r="AZB112" s="35"/>
      <c r="AZC112" s="35"/>
      <c r="AZD112" s="35"/>
      <c r="AZE112" s="35"/>
      <c r="AZF112" s="35"/>
      <c r="AZG112" s="35"/>
      <c r="AZH112" s="35"/>
      <c r="AZI112" s="35"/>
      <c r="AZJ112" s="35"/>
      <c r="AZK112" s="35"/>
      <c r="AZL112" s="35"/>
      <c r="AZM112" s="35"/>
      <c r="AZN112" s="35"/>
      <c r="AZO112" s="35"/>
      <c r="AZP112" s="35"/>
      <c r="AZQ112" s="35"/>
      <c r="AZR112" s="35"/>
      <c r="AZS112" s="35"/>
      <c r="AZT112" s="35"/>
      <c r="AZU112" s="35"/>
      <c r="AZV112" s="35"/>
      <c r="AZW112" s="35"/>
      <c r="AZX112" s="35"/>
      <c r="AZY112" s="35"/>
      <c r="AZZ112" s="35"/>
      <c r="BAA112" s="35"/>
      <c r="BAB112" s="35"/>
      <c r="BAC112" s="35"/>
      <c r="BAD112" s="35"/>
      <c r="BAE112" s="35"/>
      <c r="BAF112" s="35"/>
      <c r="BAG112" s="35"/>
      <c r="BAH112" s="35"/>
      <c r="BAI112" s="35"/>
      <c r="BAJ112" s="35"/>
      <c r="BAK112" s="35"/>
      <c r="BAL112" s="35"/>
      <c r="BAM112" s="35"/>
      <c r="BAN112" s="35"/>
      <c r="BAO112" s="35"/>
      <c r="BAP112" s="35"/>
      <c r="BAQ112" s="35"/>
      <c r="BAR112" s="35"/>
      <c r="BAS112" s="35"/>
      <c r="BAT112" s="35"/>
      <c r="BAU112" s="35"/>
      <c r="BAV112" s="35"/>
      <c r="BAW112" s="35"/>
      <c r="BAX112" s="35"/>
      <c r="BAY112" s="35"/>
      <c r="BAZ112" s="35"/>
      <c r="BBA112" s="35"/>
      <c r="BBB112" s="35"/>
      <c r="BBC112" s="35"/>
      <c r="BBD112" s="35"/>
      <c r="BBE112" s="35"/>
      <c r="BBF112" s="35"/>
      <c r="BBG112" s="35"/>
      <c r="BBH112" s="35"/>
      <c r="BBI112" s="35"/>
      <c r="BBJ112" s="35"/>
      <c r="BBK112" s="35"/>
      <c r="BBL112" s="35"/>
      <c r="BBM112" s="35"/>
      <c r="BBN112" s="35"/>
      <c r="BBO112" s="35"/>
      <c r="BBP112" s="35"/>
      <c r="BBQ112" s="35"/>
      <c r="BBR112" s="35"/>
      <c r="BBS112" s="35"/>
      <c r="BBT112" s="35"/>
      <c r="BBU112" s="35"/>
      <c r="BBV112" s="35"/>
      <c r="BBW112" s="35"/>
      <c r="BBX112" s="35"/>
      <c r="BBY112" s="35"/>
      <c r="BBZ112" s="35"/>
      <c r="BCA112" s="35"/>
      <c r="BCB112" s="35"/>
      <c r="BCC112" s="35"/>
      <c r="BCD112" s="35"/>
      <c r="BCE112" s="35"/>
      <c r="BCF112" s="35"/>
      <c r="BCG112" s="35"/>
      <c r="BCH112" s="35"/>
      <c r="BCI112" s="35"/>
      <c r="BCJ112" s="35"/>
      <c r="BCK112" s="35"/>
      <c r="BCL112" s="35"/>
      <c r="BCM112" s="35"/>
      <c r="BCN112" s="35"/>
      <c r="BCO112" s="35"/>
      <c r="BCP112" s="35"/>
      <c r="BCQ112" s="35"/>
      <c r="BCR112" s="35"/>
      <c r="BCS112" s="35"/>
      <c r="BCT112" s="35"/>
      <c r="BCU112" s="35"/>
      <c r="BCV112" s="35"/>
      <c r="BCW112" s="35"/>
      <c r="BCX112" s="35"/>
      <c r="BCY112" s="35"/>
      <c r="BCZ112" s="35"/>
      <c r="BDA112" s="35"/>
      <c r="BDB112" s="35"/>
      <c r="BDC112" s="35"/>
      <c r="BDD112" s="35"/>
      <c r="BDE112" s="35"/>
      <c r="BDF112" s="35"/>
      <c r="BDG112" s="35"/>
      <c r="BDH112" s="35"/>
      <c r="BDI112" s="35"/>
      <c r="BDJ112" s="35"/>
      <c r="BDK112" s="35"/>
      <c r="BDL112" s="35"/>
      <c r="BDM112" s="35"/>
      <c r="BDN112" s="35"/>
      <c r="BDO112" s="35"/>
      <c r="BDP112" s="35"/>
      <c r="BDQ112" s="35"/>
      <c r="BDR112" s="35"/>
      <c r="BDS112" s="35"/>
      <c r="BDT112" s="35"/>
      <c r="BDU112" s="35"/>
      <c r="BDV112" s="35"/>
      <c r="BDW112" s="35"/>
      <c r="BDX112" s="35"/>
      <c r="BDY112" s="35"/>
      <c r="BDZ112" s="35"/>
      <c r="BEA112" s="35"/>
      <c r="BEB112" s="35"/>
      <c r="BEC112" s="35"/>
      <c r="BED112" s="35"/>
      <c r="BEE112" s="35"/>
      <c r="BEF112" s="35"/>
      <c r="BEG112" s="35"/>
      <c r="BEH112" s="35"/>
      <c r="BEI112" s="35"/>
      <c r="BEJ112" s="35"/>
      <c r="BEK112" s="35"/>
      <c r="BEL112" s="35"/>
      <c r="BEM112" s="35"/>
      <c r="BEN112" s="35"/>
      <c r="BEO112" s="35"/>
      <c r="BEP112" s="35"/>
      <c r="BEQ112" s="35"/>
      <c r="BER112" s="35"/>
      <c r="BES112" s="35"/>
      <c r="BET112" s="35"/>
      <c r="BEU112" s="35"/>
      <c r="BEV112" s="35"/>
      <c r="BEW112" s="35"/>
      <c r="BEX112" s="35"/>
      <c r="BFE112" s="35"/>
      <c r="BFF112" s="35"/>
      <c r="BFG112" s="35"/>
      <c r="BFH112" s="35"/>
      <c r="BFI112" s="35"/>
      <c r="BFJ112" s="35"/>
      <c r="BFK112" s="35"/>
      <c r="BFL112" s="35"/>
      <c r="BFM112" s="35"/>
      <c r="BFN112" s="35"/>
      <c r="BFO112" s="35"/>
      <c r="BFP112" s="35"/>
      <c r="BFQ112" s="35"/>
      <c r="BFR112" s="35"/>
      <c r="BFS112" s="35"/>
      <c r="BFT112" s="35"/>
      <c r="BFU112" s="35"/>
      <c r="BFV112" s="35"/>
      <c r="BFW112" s="35"/>
      <c r="BFX112" s="35"/>
      <c r="BFY112" s="35"/>
      <c r="BFZ112" s="35"/>
      <c r="BGA112" s="35"/>
      <c r="BGB112" s="35"/>
      <c r="BGC112" s="35"/>
      <c r="BGD112" s="35"/>
      <c r="BGE112" s="35"/>
      <c r="BGF112" s="35"/>
      <c r="BGG112" s="35"/>
      <c r="BGH112" s="35"/>
      <c r="BGI112" s="35"/>
      <c r="BGJ112" s="35"/>
      <c r="BGK112" s="35"/>
      <c r="BGL112" s="35"/>
      <c r="BGM112" s="35"/>
      <c r="BGN112" s="35"/>
      <c r="BGO112" s="35"/>
      <c r="BGP112" s="35"/>
      <c r="BGQ112" s="35"/>
      <c r="BGR112" s="35"/>
      <c r="BGS112" s="35"/>
      <c r="BGT112" s="35"/>
      <c r="BGU112" s="35"/>
      <c r="BGV112" s="35"/>
      <c r="BGW112" s="35"/>
      <c r="BGX112" s="35"/>
      <c r="BGY112" s="35"/>
      <c r="BGZ112" s="35"/>
      <c r="BHA112" s="35"/>
      <c r="BHB112" s="35"/>
      <c r="BHC112" s="35"/>
      <c r="BHD112" s="35"/>
      <c r="BHE112" s="35"/>
      <c r="BHF112" s="35"/>
      <c r="BHG112" s="35"/>
      <c r="BHH112" s="35"/>
      <c r="BHI112" s="35"/>
      <c r="BHJ112" s="35"/>
      <c r="BHK112" s="35"/>
      <c r="BHL112" s="35"/>
      <c r="BHM112" s="35"/>
      <c r="BHN112" s="35"/>
      <c r="BHO112" s="35"/>
      <c r="BHP112" s="35"/>
      <c r="BHQ112" s="35"/>
      <c r="BHR112" s="35"/>
      <c r="BHS112" s="35"/>
      <c r="BHT112" s="35"/>
      <c r="BHU112" s="35"/>
      <c r="BHV112" s="35"/>
      <c r="BHW112" s="35"/>
      <c r="BHX112" s="35"/>
      <c r="BHY112" s="35"/>
      <c r="BHZ112" s="35"/>
      <c r="BIA112" s="35"/>
      <c r="BIB112" s="35"/>
      <c r="BIC112" s="35"/>
      <c r="BID112" s="35"/>
      <c r="BIE112" s="35"/>
      <c r="BIF112" s="35"/>
      <c r="BIG112" s="35"/>
      <c r="BIH112" s="35"/>
      <c r="BII112" s="35"/>
      <c r="BIJ112" s="35"/>
      <c r="BIK112" s="35"/>
      <c r="BIL112" s="35"/>
      <c r="BIM112" s="35"/>
      <c r="BIN112" s="35"/>
      <c r="BIO112" s="35"/>
      <c r="BIP112" s="35"/>
      <c r="BIQ112" s="35"/>
      <c r="BIR112" s="35"/>
      <c r="BIS112" s="35"/>
      <c r="BIT112" s="35"/>
      <c r="BIU112" s="35"/>
      <c r="BIV112" s="35"/>
      <c r="BIW112" s="35"/>
      <c r="BIX112" s="35"/>
      <c r="BIY112" s="35"/>
      <c r="BIZ112" s="35"/>
      <c r="BJA112" s="35"/>
      <c r="BJB112" s="35"/>
      <c r="BJC112" s="35"/>
      <c r="BJD112" s="35"/>
      <c r="BJE112" s="35"/>
      <c r="BJF112" s="35"/>
      <c r="BJG112" s="35"/>
      <c r="BJH112" s="35"/>
      <c r="BJI112" s="35"/>
      <c r="BJJ112" s="35"/>
      <c r="BJK112" s="35"/>
      <c r="BJL112" s="35"/>
      <c r="BJM112" s="35"/>
      <c r="BJN112" s="35"/>
      <c r="BJO112" s="35"/>
      <c r="BJP112" s="35"/>
      <c r="BJQ112" s="35"/>
      <c r="BJR112" s="35"/>
      <c r="BJS112" s="35"/>
      <c r="BJT112" s="35"/>
      <c r="BJU112" s="35"/>
      <c r="BJV112" s="35"/>
      <c r="BJW112" s="35"/>
      <c r="BJX112" s="35"/>
      <c r="BJY112" s="35"/>
      <c r="BJZ112" s="35"/>
      <c r="BKA112" s="35"/>
      <c r="BKB112" s="35"/>
      <c r="BKC112" s="35"/>
      <c r="BKD112" s="35"/>
      <c r="BKE112" s="35"/>
      <c r="BKF112" s="35"/>
      <c r="BKG112" s="35"/>
      <c r="BKH112" s="35"/>
      <c r="BKI112" s="35"/>
      <c r="BKJ112" s="35"/>
      <c r="BKK112" s="35"/>
      <c r="BKL112" s="35"/>
      <c r="BKM112" s="35"/>
      <c r="BKN112" s="35"/>
      <c r="BKO112" s="35"/>
      <c r="BKP112" s="35"/>
      <c r="BKQ112" s="35"/>
      <c r="BKR112" s="35"/>
      <c r="BKS112" s="35"/>
      <c r="BKT112" s="35"/>
      <c r="BKU112" s="35"/>
      <c r="BKV112" s="35"/>
      <c r="BKW112" s="35"/>
      <c r="BKX112" s="35"/>
      <c r="BKY112" s="35"/>
      <c r="BKZ112" s="35"/>
      <c r="BLA112" s="35"/>
      <c r="BLB112" s="35"/>
      <c r="BLC112" s="35"/>
      <c r="BLD112" s="35"/>
      <c r="BLE112" s="35"/>
      <c r="BLF112" s="35"/>
      <c r="BLG112" s="35"/>
      <c r="BLH112" s="35"/>
      <c r="BLI112" s="35"/>
      <c r="BLJ112" s="35"/>
      <c r="BLK112" s="35"/>
      <c r="BLL112" s="35"/>
      <c r="BLM112" s="35"/>
      <c r="BLN112" s="35"/>
      <c r="BLO112" s="35"/>
      <c r="BLP112" s="35"/>
      <c r="BLQ112" s="35"/>
      <c r="BLR112" s="35"/>
      <c r="BLS112" s="35"/>
      <c r="BLT112" s="35"/>
      <c r="BLU112" s="35"/>
      <c r="BLV112" s="35"/>
      <c r="BLW112" s="35"/>
      <c r="BLX112" s="35"/>
      <c r="BLY112" s="35"/>
      <c r="BLZ112" s="35"/>
      <c r="BMA112" s="35"/>
      <c r="BMB112" s="35"/>
      <c r="BMC112" s="35"/>
      <c r="BMD112" s="35"/>
      <c r="BME112" s="35"/>
      <c r="BMF112" s="35"/>
      <c r="BMG112" s="35"/>
      <c r="BMH112" s="35"/>
      <c r="BMI112" s="35"/>
      <c r="BMJ112" s="35"/>
      <c r="BMK112" s="35"/>
      <c r="BML112" s="35"/>
      <c r="BMM112" s="35"/>
      <c r="BMN112" s="35"/>
      <c r="BMO112" s="35"/>
      <c r="BMP112" s="35"/>
      <c r="BMQ112" s="35"/>
      <c r="BMR112" s="35"/>
      <c r="BMS112" s="35"/>
      <c r="BMT112" s="35"/>
      <c r="BMU112" s="35"/>
      <c r="BMV112" s="35"/>
      <c r="BMW112" s="35"/>
      <c r="BMX112" s="35"/>
      <c r="BMY112" s="35"/>
      <c r="BMZ112" s="35"/>
      <c r="BNA112" s="35"/>
      <c r="BNB112" s="35"/>
      <c r="BNC112" s="35"/>
      <c r="BND112" s="35"/>
      <c r="BNE112" s="35"/>
      <c r="BNF112" s="35"/>
      <c r="BNG112" s="35"/>
      <c r="BNH112" s="35"/>
      <c r="BNI112" s="35"/>
      <c r="BNJ112" s="35"/>
      <c r="BNK112" s="35"/>
      <c r="BNL112" s="35"/>
      <c r="BNM112" s="35"/>
      <c r="BNN112" s="35"/>
      <c r="BNO112" s="35"/>
      <c r="BNP112" s="35"/>
      <c r="BNQ112" s="35"/>
      <c r="BNR112" s="35"/>
      <c r="BNS112" s="35"/>
      <c r="BNT112" s="35"/>
      <c r="BNU112" s="35"/>
      <c r="BNV112" s="35"/>
      <c r="BNW112" s="35"/>
      <c r="BNX112" s="35"/>
      <c r="BNY112" s="35"/>
      <c r="BNZ112" s="35"/>
      <c r="BOA112" s="35"/>
      <c r="BOB112" s="35"/>
      <c r="BOC112" s="35"/>
      <c r="BOD112" s="35"/>
      <c r="BOE112" s="35"/>
      <c r="BOF112" s="35"/>
      <c r="BOG112" s="35"/>
      <c r="BOH112" s="35"/>
      <c r="BOI112" s="35"/>
      <c r="BOJ112" s="35"/>
      <c r="BOK112" s="35"/>
      <c r="BOL112" s="35"/>
      <c r="BOM112" s="35"/>
      <c r="BON112" s="35"/>
      <c r="BOO112" s="35"/>
      <c r="BOP112" s="35"/>
      <c r="BOQ112" s="35"/>
      <c r="BOR112" s="35"/>
      <c r="BOS112" s="35"/>
      <c r="BOT112" s="35"/>
      <c r="BPA112" s="35"/>
      <c r="BPB112" s="35"/>
      <c r="BPC112" s="35"/>
      <c r="BPD112" s="35"/>
      <c r="BPE112" s="35"/>
      <c r="BPF112" s="35"/>
      <c r="BPG112" s="35"/>
      <c r="BPH112" s="35"/>
      <c r="BPI112" s="35"/>
      <c r="BPJ112" s="35"/>
      <c r="BPK112" s="35"/>
      <c r="BPL112" s="35"/>
      <c r="BPM112" s="35"/>
      <c r="BPN112" s="35"/>
      <c r="BPO112" s="35"/>
      <c r="BPP112" s="35"/>
      <c r="BPQ112" s="35"/>
      <c r="BPR112" s="35"/>
      <c r="BPS112" s="35"/>
      <c r="BPT112" s="35"/>
      <c r="BPU112" s="35"/>
      <c r="BPV112" s="35"/>
      <c r="BPW112" s="35"/>
      <c r="BPX112" s="35"/>
      <c r="BPY112" s="35"/>
      <c r="BPZ112" s="35"/>
      <c r="BQA112" s="35"/>
      <c r="BQB112" s="35"/>
      <c r="BQC112" s="35"/>
      <c r="BQD112" s="35"/>
      <c r="BQE112" s="35"/>
      <c r="BQF112" s="35"/>
      <c r="BQG112" s="35"/>
      <c r="BQH112" s="35"/>
      <c r="BQI112" s="35"/>
      <c r="BQJ112" s="35"/>
      <c r="BQK112" s="35"/>
      <c r="BQL112" s="35"/>
      <c r="BQM112" s="35"/>
      <c r="BQN112" s="35"/>
      <c r="BQO112" s="35"/>
      <c r="BQP112" s="35"/>
      <c r="BQQ112" s="35"/>
      <c r="BQR112" s="35"/>
      <c r="BQS112" s="35"/>
      <c r="BQT112" s="35"/>
      <c r="BQU112" s="35"/>
      <c r="BQV112" s="35"/>
      <c r="BQW112" s="35"/>
      <c r="BQX112" s="35"/>
      <c r="BQY112" s="35"/>
      <c r="BQZ112" s="35"/>
      <c r="BRA112" s="35"/>
      <c r="BRB112" s="35"/>
      <c r="BRC112" s="35"/>
      <c r="BRD112" s="35"/>
      <c r="BRE112" s="35"/>
      <c r="BRF112" s="35"/>
      <c r="BRG112" s="35"/>
      <c r="BRH112" s="35"/>
      <c r="BRI112" s="35"/>
      <c r="BRJ112" s="35"/>
      <c r="BRK112" s="35"/>
      <c r="BRL112" s="35"/>
      <c r="BRM112" s="35"/>
      <c r="BRN112" s="35"/>
      <c r="BRO112" s="35"/>
      <c r="BRP112" s="35"/>
      <c r="BRQ112" s="35"/>
      <c r="BRR112" s="35"/>
      <c r="BRS112" s="35"/>
      <c r="BRT112" s="35"/>
      <c r="BRU112" s="35"/>
      <c r="BRV112" s="35"/>
      <c r="BRW112" s="35"/>
      <c r="BRX112" s="35"/>
      <c r="BRY112" s="35"/>
      <c r="BRZ112" s="35"/>
      <c r="BSA112" s="35"/>
      <c r="BSB112" s="35"/>
      <c r="BSC112" s="35"/>
      <c r="BSD112" s="35"/>
      <c r="BSE112" s="35"/>
      <c r="BSF112" s="35"/>
      <c r="BSG112" s="35"/>
      <c r="BSH112" s="35"/>
      <c r="BSI112" s="35"/>
      <c r="BSJ112" s="35"/>
      <c r="BSK112" s="35"/>
      <c r="BSL112" s="35"/>
      <c r="BSM112" s="35"/>
      <c r="BSN112" s="35"/>
      <c r="BSO112" s="35"/>
      <c r="BSP112" s="35"/>
      <c r="BSQ112" s="35"/>
      <c r="BSR112" s="35"/>
      <c r="BSS112" s="35"/>
      <c r="BST112" s="35"/>
      <c r="BSU112" s="35"/>
      <c r="BSV112" s="35"/>
      <c r="BSW112" s="35"/>
      <c r="BSX112" s="35"/>
      <c r="BSY112" s="35"/>
      <c r="BSZ112" s="35"/>
      <c r="BTA112" s="35"/>
      <c r="BTB112" s="35"/>
      <c r="BTC112" s="35"/>
      <c r="BTD112" s="35"/>
      <c r="BTE112" s="35"/>
      <c r="BTF112" s="35"/>
      <c r="BTG112" s="35"/>
      <c r="BTH112" s="35"/>
      <c r="BTI112" s="35"/>
      <c r="BTJ112" s="35"/>
      <c r="BTK112" s="35"/>
      <c r="BTL112" s="35"/>
      <c r="BTM112" s="35"/>
      <c r="BTN112" s="35"/>
      <c r="BTO112" s="35"/>
      <c r="BTP112" s="35"/>
      <c r="BTQ112" s="35"/>
      <c r="BTR112" s="35"/>
      <c r="BTS112" s="35"/>
      <c r="BTT112" s="35"/>
      <c r="BTU112" s="35"/>
      <c r="BTV112" s="35"/>
      <c r="BTW112" s="35"/>
      <c r="BTX112" s="35"/>
      <c r="BTY112" s="35"/>
      <c r="BTZ112" s="35"/>
      <c r="BUA112" s="35"/>
      <c r="BUB112" s="35"/>
      <c r="BUC112" s="35"/>
      <c r="BUD112" s="35"/>
      <c r="BUE112" s="35"/>
      <c r="BUF112" s="35"/>
      <c r="BUG112" s="35"/>
      <c r="BUH112" s="35"/>
      <c r="BUI112" s="35"/>
      <c r="BUJ112" s="35"/>
      <c r="BUK112" s="35"/>
      <c r="BUL112" s="35"/>
      <c r="BUM112" s="35"/>
      <c r="BUN112" s="35"/>
      <c r="BUO112" s="35"/>
      <c r="BUP112" s="35"/>
      <c r="BUQ112" s="35"/>
      <c r="BUR112" s="35"/>
      <c r="BUS112" s="35"/>
      <c r="BUT112" s="35"/>
      <c r="BUU112" s="35"/>
      <c r="BUV112" s="35"/>
      <c r="BUW112" s="35"/>
      <c r="BUX112" s="35"/>
      <c r="BUY112" s="35"/>
      <c r="BUZ112" s="35"/>
      <c r="BVA112" s="35"/>
      <c r="BVB112" s="35"/>
      <c r="BVC112" s="35"/>
      <c r="BVD112" s="35"/>
      <c r="BVE112" s="35"/>
      <c r="BVF112" s="35"/>
      <c r="BVG112" s="35"/>
      <c r="BVH112" s="35"/>
      <c r="BVI112" s="35"/>
      <c r="BVJ112" s="35"/>
      <c r="BVK112" s="35"/>
      <c r="BVL112" s="35"/>
      <c r="BVM112" s="35"/>
      <c r="BVN112" s="35"/>
      <c r="BVO112" s="35"/>
      <c r="BVP112" s="35"/>
      <c r="BVQ112" s="35"/>
      <c r="BVR112" s="35"/>
      <c r="BVS112" s="35"/>
      <c r="BVT112" s="35"/>
      <c r="BVU112" s="35"/>
      <c r="BVV112" s="35"/>
      <c r="BVW112" s="35"/>
      <c r="BVX112" s="35"/>
      <c r="BVY112" s="35"/>
      <c r="BVZ112" s="35"/>
      <c r="BWA112" s="35"/>
      <c r="BWB112" s="35"/>
      <c r="BWC112" s="35"/>
      <c r="BWD112" s="35"/>
      <c r="BWE112" s="35"/>
      <c r="BWF112" s="35"/>
      <c r="BWG112" s="35"/>
      <c r="BWH112" s="35"/>
      <c r="BWI112" s="35"/>
      <c r="BWJ112" s="35"/>
      <c r="BWK112" s="35"/>
      <c r="BWL112" s="35"/>
      <c r="BWM112" s="35"/>
      <c r="BWN112" s="35"/>
      <c r="BWO112" s="35"/>
      <c r="BWP112" s="35"/>
      <c r="BWQ112" s="35"/>
      <c r="BWR112" s="35"/>
      <c r="BWS112" s="35"/>
      <c r="BWT112" s="35"/>
      <c r="BWU112" s="35"/>
      <c r="BWV112" s="35"/>
      <c r="BWW112" s="35"/>
      <c r="BWX112" s="35"/>
      <c r="BWY112" s="35"/>
      <c r="BWZ112" s="35"/>
      <c r="BXA112" s="35"/>
      <c r="BXB112" s="35"/>
      <c r="BXC112" s="35"/>
      <c r="BXD112" s="35"/>
      <c r="BXE112" s="35"/>
      <c r="BXF112" s="35"/>
      <c r="BXG112" s="35"/>
      <c r="BXH112" s="35"/>
      <c r="BXI112" s="35"/>
      <c r="BXJ112" s="35"/>
      <c r="BXK112" s="35"/>
      <c r="BXL112" s="35"/>
      <c r="BXM112" s="35"/>
      <c r="BXN112" s="35"/>
      <c r="BXO112" s="35"/>
      <c r="BXP112" s="35"/>
      <c r="BXQ112" s="35"/>
      <c r="BXR112" s="35"/>
      <c r="BXS112" s="35"/>
      <c r="BXT112" s="35"/>
      <c r="BXU112" s="35"/>
      <c r="BXV112" s="35"/>
      <c r="BXW112" s="35"/>
      <c r="BXX112" s="35"/>
      <c r="BXY112" s="35"/>
      <c r="BXZ112" s="35"/>
      <c r="BYA112" s="35"/>
      <c r="BYB112" s="35"/>
      <c r="BYC112" s="35"/>
      <c r="BYD112" s="35"/>
      <c r="BYE112" s="35"/>
      <c r="BYF112" s="35"/>
      <c r="BYG112" s="35"/>
      <c r="BYH112" s="35"/>
      <c r="BYI112" s="35"/>
      <c r="BYJ112" s="35"/>
      <c r="BYK112" s="35"/>
      <c r="BYL112" s="35"/>
      <c r="BYM112" s="35"/>
      <c r="BYN112" s="35"/>
      <c r="BYO112" s="35"/>
      <c r="BYP112" s="35"/>
      <c r="BYW112" s="35"/>
      <c r="BYX112" s="35"/>
      <c r="BYY112" s="35"/>
      <c r="BYZ112" s="35"/>
      <c r="BZA112" s="35"/>
      <c r="BZB112" s="35"/>
      <c r="BZC112" s="35"/>
      <c r="BZD112" s="35"/>
      <c r="BZE112" s="35"/>
      <c r="BZF112" s="35"/>
      <c r="BZG112" s="35"/>
      <c r="BZH112" s="35"/>
      <c r="BZI112" s="35"/>
      <c r="BZJ112" s="35"/>
      <c r="BZK112" s="35"/>
      <c r="BZL112" s="35"/>
      <c r="BZM112" s="35"/>
      <c r="BZN112" s="35"/>
      <c r="BZO112" s="35"/>
      <c r="BZP112" s="35"/>
      <c r="BZQ112" s="35"/>
      <c r="BZR112" s="35"/>
      <c r="BZS112" s="35"/>
      <c r="BZT112" s="35"/>
      <c r="BZU112" s="35"/>
      <c r="BZV112" s="35"/>
      <c r="BZW112" s="35"/>
      <c r="BZX112" s="35"/>
      <c r="BZY112" s="35"/>
      <c r="BZZ112" s="35"/>
      <c r="CAA112" s="35"/>
      <c r="CAB112" s="35"/>
      <c r="CAC112" s="35"/>
      <c r="CAD112" s="35"/>
      <c r="CAE112" s="35"/>
      <c r="CAF112" s="35"/>
      <c r="CAG112" s="35"/>
      <c r="CAH112" s="35"/>
      <c r="CAI112" s="35"/>
      <c r="CAJ112" s="35"/>
      <c r="CAK112" s="35"/>
      <c r="CAL112" s="35"/>
      <c r="CAM112" s="35"/>
      <c r="CAN112" s="35"/>
      <c r="CAO112" s="35"/>
      <c r="CAP112" s="35"/>
      <c r="CAQ112" s="35"/>
      <c r="CAR112" s="35"/>
      <c r="CAS112" s="35"/>
      <c r="CAT112" s="35"/>
      <c r="CAU112" s="35"/>
      <c r="CAV112" s="35"/>
      <c r="CAW112" s="35"/>
      <c r="CAX112" s="35"/>
      <c r="CAY112" s="35"/>
      <c r="CAZ112" s="35"/>
      <c r="CBA112" s="35"/>
      <c r="CBB112" s="35"/>
      <c r="CBC112" s="35"/>
      <c r="CBD112" s="35"/>
      <c r="CBE112" s="35"/>
      <c r="CBF112" s="35"/>
      <c r="CBG112" s="35"/>
      <c r="CBH112" s="35"/>
      <c r="CBI112" s="35"/>
      <c r="CBJ112" s="35"/>
      <c r="CBK112" s="35"/>
      <c r="CBL112" s="35"/>
      <c r="CBM112" s="35"/>
      <c r="CBN112" s="35"/>
      <c r="CBO112" s="35"/>
      <c r="CBP112" s="35"/>
      <c r="CBQ112" s="35"/>
      <c r="CBR112" s="35"/>
      <c r="CBS112" s="35"/>
      <c r="CBT112" s="35"/>
      <c r="CBU112" s="35"/>
      <c r="CBV112" s="35"/>
      <c r="CBW112" s="35"/>
      <c r="CBX112" s="35"/>
      <c r="CBY112" s="35"/>
      <c r="CBZ112" s="35"/>
      <c r="CCA112" s="35"/>
      <c r="CCB112" s="35"/>
      <c r="CCC112" s="35"/>
      <c r="CCD112" s="35"/>
      <c r="CCE112" s="35"/>
      <c r="CCF112" s="35"/>
      <c r="CCG112" s="35"/>
      <c r="CCH112" s="35"/>
      <c r="CCI112" s="35"/>
      <c r="CCJ112" s="35"/>
      <c r="CCK112" s="35"/>
      <c r="CCL112" s="35"/>
      <c r="CCM112" s="35"/>
      <c r="CCN112" s="35"/>
      <c r="CCO112" s="35"/>
      <c r="CCP112" s="35"/>
      <c r="CCQ112" s="35"/>
      <c r="CCR112" s="35"/>
      <c r="CCS112" s="35"/>
      <c r="CCT112" s="35"/>
      <c r="CCU112" s="35"/>
      <c r="CCV112" s="35"/>
      <c r="CCW112" s="35"/>
      <c r="CCX112" s="35"/>
      <c r="CCY112" s="35"/>
      <c r="CCZ112" s="35"/>
      <c r="CDA112" s="35"/>
      <c r="CDB112" s="35"/>
      <c r="CDC112" s="35"/>
      <c r="CDD112" s="35"/>
      <c r="CDE112" s="35"/>
      <c r="CDF112" s="35"/>
      <c r="CDG112" s="35"/>
      <c r="CDH112" s="35"/>
      <c r="CDI112" s="35"/>
      <c r="CDJ112" s="35"/>
      <c r="CDK112" s="35"/>
      <c r="CDL112" s="35"/>
      <c r="CDM112" s="35"/>
      <c r="CDN112" s="35"/>
      <c r="CDO112" s="35"/>
      <c r="CDP112" s="35"/>
      <c r="CDQ112" s="35"/>
      <c r="CDR112" s="35"/>
      <c r="CDS112" s="35"/>
      <c r="CDT112" s="35"/>
      <c r="CDU112" s="35"/>
      <c r="CDV112" s="35"/>
      <c r="CDW112" s="35"/>
      <c r="CDX112" s="35"/>
      <c r="CDY112" s="35"/>
      <c r="CDZ112" s="35"/>
      <c r="CEA112" s="35"/>
      <c r="CEB112" s="35"/>
      <c r="CEC112" s="35"/>
      <c r="CED112" s="35"/>
      <c r="CEE112" s="35"/>
      <c r="CEF112" s="35"/>
      <c r="CEG112" s="35"/>
      <c r="CEH112" s="35"/>
      <c r="CEI112" s="35"/>
      <c r="CEJ112" s="35"/>
      <c r="CEK112" s="35"/>
      <c r="CEL112" s="35"/>
      <c r="CEM112" s="35"/>
      <c r="CEN112" s="35"/>
      <c r="CEO112" s="35"/>
      <c r="CEP112" s="35"/>
      <c r="CEQ112" s="35"/>
      <c r="CER112" s="35"/>
      <c r="CES112" s="35"/>
      <c r="CET112" s="35"/>
      <c r="CEU112" s="35"/>
      <c r="CEV112" s="35"/>
      <c r="CEW112" s="35"/>
      <c r="CEX112" s="35"/>
      <c r="CEY112" s="35"/>
      <c r="CEZ112" s="35"/>
      <c r="CFA112" s="35"/>
      <c r="CFB112" s="35"/>
      <c r="CFC112" s="35"/>
      <c r="CFD112" s="35"/>
      <c r="CFE112" s="35"/>
      <c r="CFF112" s="35"/>
      <c r="CFG112" s="35"/>
      <c r="CFH112" s="35"/>
      <c r="CFI112" s="35"/>
      <c r="CFJ112" s="35"/>
      <c r="CFK112" s="35"/>
      <c r="CFL112" s="35"/>
      <c r="CFM112" s="35"/>
      <c r="CFN112" s="35"/>
      <c r="CFO112" s="35"/>
      <c r="CFP112" s="35"/>
      <c r="CFQ112" s="35"/>
      <c r="CFR112" s="35"/>
      <c r="CFS112" s="35"/>
      <c r="CFT112" s="35"/>
      <c r="CFU112" s="35"/>
      <c r="CFV112" s="35"/>
      <c r="CFW112" s="35"/>
      <c r="CFX112" s="35"/>
      <c r="CFY112" s="35"/>
      <c r="CFZ112" s="35"/>
      <c r="CGA112" s="35"/>
      <c r="CGB112" s="35"/>
      <c r="CGC112" s="35"/>
      <c r="CGD112" s="35"/>
      <c r="CGE112" s="35"/>
      <c r="CGF112" s="35"/>
      <c r="CGG112" s="35"/>
      <c r="CGH112" s="35"/>
      <c r="CGI112" s="35"/>
      <c r="CGJ112" s="35"/>
      <c r="CGK112" s="35"/>
      <c r="CGL112" s="35"/>
      <c r="CGM112" s="35"/>
      <c r="CGN112" s="35"/>
      <c r="CGO112" s="35"/>
      <c r="CGP112" s="35"/>
      <c r="CGQ112" s="35"/>
      <c r="CGR112" s="35"/>
      <c r="CGS112" s="35"/>
      <c r="CGT112" s="35"/>
      <c r="CGU112" s="35"/>
      <c r="CGV112" s="35"/>
      <c r="CGW112" s="35"/>
      <c r="CGX112" s="35"/>
      <c r="CGY112" s="35"/>
      <c r="CGZ112" s="35"/>
      <c r="CHA112" s="35"/>
      <c r="CHB112" s="35"/>
      <c r="CHC112" s="35"/>
      <c r="CHD112" s="35"/>
      <c r="CHE112" s="35"/>
      <c r="CHF112" s="35"/>
      <c r="CHG112" s="35"/>
      <c r="CHH112" s="35"/>
      <c r="CHI112" s="35"/>
      <c r="CHJ112" s="35"/>
      <c r="CHK112" s="35"/>
      <c r="CHL112" s="35"/>
      <c r="CHM112" s="35"/>
      <c r="CHN112" s="35"/>
      <c r="CHO112" s="35"/>
      <c r="CHP112" s="35"/>
      <c r="CHQ112" s="35"/>
      <c r="CHR112" s="35"/>
      <c r="CHS112" s="35"/>
      <c r="CHT112" s="35"/>
      <c r="CHU112" s="35"/>
      <c r="CHV112" s="35"/>
      <c r="CHW112" s="35"/>
      <c r="CHX112" s="35"/>
      <c r="CHY112" s="35"/>
      <c r="CHZ112" s="35"/>
      <c r="CIA112" s="35"/>
      <c r="CIB112" s="35"/>
      <c r="CIC112" s="35"/>
      <c r="CID112" s="35"/>
      <c r="CIE112" s="35"/>
      <c r="CIF112" s="35"/>
      <c r="CIG112" s="35"/>
      <c r="CIH112" s="35"/>
      <c r="CII112" s="35"/>
      <c r="CIJ112" s="35"/>
      <c r="CIK112" s="35"/>
      <c r="CIL112" s="35"/>
      <c r="CIS112" s="35"/>
      <c r="CIT112" s="35"/>
      <c r="CIU112" s="35"/>
      <c r="CIV112" s="35"/>
      <c r="CIW112" s="35"/>
      <c r="CIX112" s="35"/>
      <c r="CIY112" s="35"/>
      <c r="CIZ112" s="35"/>
      <c r="CJA112" s="35"/>
      <c r="CJB112" s="35"/>
      <c r="CJC112" s="35"/>
      <c r="CJD112" s="35"/>
      <c r="CJE112" s="35"/>
      <c r="CJF112" s="35"/>
      <c r="CJG112" s="35"/>
      <c r="CJH112" s="35"/>
      <c r="CJI112" s="35"/>
      <c r="CJJ112" s="35"/>
      <c r="CJK112" s="35"/>
      <c r="CJL112" s="35"/>
      <c r="CJM112" s="35"/>
      <c r="CJN112" s="35"/>
      <c r="CJO112" s="35"/>
      <c r="CJP112" s="35"/>
      <c r="CJQ112" s="35"/>
      <c r="CJR112" s="35"/>
      <c r="CJS112" s="35"/>
      <c r="CJT112" s="35"/>
      <c r="CJU112" s="35"/>
      <c r="CJV112" s="35"/>
      <c r="CJW112" s="35"/>
      <c r="CJX112" s="35"/>
      <c r="CJY112" s="35"/>
      <c r="CJZ112" s="35"/>
      <c r="CKA112" s="35"/>
      <c r="CKB112" s="35"/>
      <c r="CKC112" s="35"/>
      <c r="CKD112" s="35"/>
      <c r="CKE112" s="35"/>
      <c r="CKF112" s="35"/>
      <c r="CKG112" s="35"/>
      <c r="CKH112" s="35"/>
      <c r="CKI112" s="35"/>
      <c r="CKJ112" s="35"/>
      <c r="CKK112" s="35"/>
      <c r="CKL112" s="35"/>
      <c r="CKM112" s="35"/>
      <c r="CKN112" s="35"/>
      <c r="CKO112" s="35"/>
      <c r="CKP112" s="35"/>
      <c r="CKQ112" s="35"/>
      <c r="CKR112" s="35"/>
      <c r="CKS112" s="35"/>
      <c r="CKT112" s="35"/>
      <c r="CKU112" s="35"/>
      <c r="CKV112" s="35"/>
      <c r="CKW112" s="35"/>
      <c r="CKX112" s="35"/>
      <c r="CKY112" s="35"/>
      <c r="CKZ112" s="35"/>
      <c r="CLA112" s="35"/>
      <c r="CLB112" s="35"/>
      <c r="CLC112" s="35"/>
      <c r="CLD112" s="35"/>
      <c r="CLE112" s="35"/>
      <c r="CLF112" s="35"/>
      <c r="CLG112" s="35"/>
      <c r="CLH112" s="35"/>
      <c r="CLI112" s="35"/>
      <c r="CLJ112" s="35"/>
      <c r="CLK112" s="35"/>
      <c r="CLL112" s="35"/>
      <c r="CLM112" s="35"/>
      <c r="CLN112" s="35"/>
      <c r="CLO112" s="35"/>
      <c r="CLP112" s="35"/>
      <c r="CLQ112" s="35"/>
      <c r="CLR112" s="35"/>
      <c r="CLS112" s="35"/>
      <c r="CLT112" s="35"/>
      <c r="CLU112" s="35"/>
      <c r="CLV112" s="35"/>
      <c r="CLW112" s="35"/>
      <c r="CLX112" s="35"/>
      <c r="CLY112" s="35"/>
      <c r="CLZ112" s="35"/>
      <c r="CMA112" s="35"/>
      <c r="CMB112" s="35"/>
      <c r="CMC112" s="35"/>
      <c r="CMD112" s="35"/>
      <c r="CME112" s="35"/>
      <c r="CMF112" s="35"/>
      <c r="CMG112" s="35"/>
      <c r="CMH112" s="35"/>
      <c r="CMI112" s="35"/>
      <c r="CMJ112" s="35"/>
      <c r="CMK112" s="35"/>
      <c r="CML112" s="35"/>
      <c r="CMM112" s="35"/>
      <c r="CMN112" s="35"/>
      <c r="CMO112" s="35"/>
      <c r="CMP112" s="35"/>
      <c r="CMQ112" s="35"/>
      <c r="CMR112" s="35"/>
      <c r="CMS112" s="35"/>
      <c r="CMT112" s="35"/>
      <c r="CMU112" s="35"/>
      <c r="CMV112" s="35"/>
      <c r="CMW112" s="35"/>
      <c r="CMX112" s="35"/>
      <c r="CMY112" s="35"/>
      <c r="CMZ112" s="35"/>
      <c r="CNA112" s="35"/>
      <c r="CNB112" s="35"/>
      <c r="CNC112" s="35"/>
      <c r="CND112" s="35"/>
      <c r="CNE112" s="35"/>
      <c r="CNF112" s="35"/>
      <c r="CNG112" s="35"/>
      <c r="CNH112" s="35"/>
      <c r="CNI112" s="35"/>
      <c r="CNJ112" s="35"/>
      <c r="CNK112" s="35"/>
      <c r="CNL112" s="35"/>
      <c r="CNM112" s="35"/>
      <c r="CNN112" s="35"/>
      <c r="CNO112" s="35"/>
      <c r="CNP112" s="35"/>
      <c r="CNQ112" s="35"/>
      <c r="CNR112" s="35"/>
      <c r="CNS112" s="35"/>
      <c r="CNT112" s="35"/>
      <c r="CNU112" s="35"/>
      <c r="CNV112" s="35"/>
      <c r="CNW112" s="35"/>
      <c r="CNX112" s="35"/>
      <c r="CNY112" s="35"/>
      <c r="CNZ112" s="35"/>
      <c r="COA112" s="35"/>
      <c r="COB112" s="35"/>
      <c r="COC112" s="35"/>
      <c r="COD112" s="35"/>
      <c r="COE112" s="35"/>
      <c r="COF112" s="35"/>
      <c r="COG112" s="35"/>
      <c r="COH112" s="35"/>
      <c r="COI112" s="35"/>
      <c r="COJ112" s="35"/>
      <c r="COK112" s="35"/>
      <c r="COL112" s="35"/>
      <c r="COM112" s="35"/>
      <c r="CON112" s="35"/>
      <c r="COO112" s="35"/>
      <c r="COP112" s="35"/>
      <c r="COQ112" s="35"/>
      <c r="COR112" s="35"/>
      <c r="COS112" s="35"/>
      <c r="COT112" s="35"/>
      <c r="COU112" s="35"/>
      <c r="COV112" s="35"/>
      <c r="COW112" s="35"/>
      <c r="COX112" s="35"/>
      <c r="COY112" s="35"/>
      <c r="COZ112" s="35"/>
      <c r="CPA112" s="35"/>
      <c r="CPB112" s="35"/>
      <c r="CPC112" s="35"/>
      <c r="CPD112" s="35"/>
      <c r="CPE112" s="35"/>
      <c r="CPF112" s="35"/>
      <c r="CPG112" s="35"/>
      <c r="CPH112" s="35"/>
      <c r="CPI112" s="35"/>
      <c r="CPJ112" s="35"/>
      <c r="CPK112" s="35"/>
      <c r="CPL112" s="35"/>
      <c r="CPM112" s="35"/>
      <c r="CPN112" s="35"/>
      <c r="CPO112" s="35"/>
      <c r="CPP112" s="35"/>
      <c r="CPQ112" s="35"/>
      <c r="CPR112" s="35"/>
      <c r="CPS112" s="35"/>
      <c r="CPT112" s="35"/>
      <c r="CPU112" s="35"/>
      <c r="CPV112" s="35"/>
      <c r="CPW112" s="35"/>
      <c r="CPX112" s="35"/>
      <c r="CPY112" s="35"/>
      <c r="CPZ112" s="35"/>
      <c r="CQA112" s="35"/>
      <c r="CQB112" s="35"/>
      <c r="CQC112" s="35"/>
      <c r="CQD112" s="35"/>
      <c r="CQE112" s="35"/>
      <c r="CQF112" s="35"/>
      <c r="CQG112" s="35"/>
      <c r="CQH112" s="35"/>
      <c r="CQI112" s="35"/>
      <c r="CQJ112" s="35"/>
      <c r="CQK112" s="35"/>
      <c r="CQL112" s="35"/>
      <c r="CQM112" s="35"/>
      <c r="CQN112" s="35"/>
      <c r="CQO112" s="35"/>
      <c r="CQP112" s="35"/>
      <c r="CQQ112" s="35"/>
      <c r="CQR112" s="35"/>
      <c r="CQS112" s="35"/>
      <c r="CQT112" s="35"/>
      <c r="CQU112" s="35"/>
      <c r="CQV112" s="35"/>
      <c r="CQW112" s="35"/>
      <c r="CQX112" s="35"/>
      <c r="CQY112" s="35"/>
      <c r="CQZ112" s="35"/>
      <c r="CRA112" s="35"/>
      <c r="CRB112" s="35"/>
      <c r="CRC112" s="35"/>
      <c r="CRD112" s="35"/>
      <c r="CRE112" s="35"/>
      <c r="CRF112" s="35"/>
      <c r="CRG112" s="35"/>
      <c r="CRH112" s="35"/>
      <c r="CRI112" s="35"/>
      <c r="CRJ112" s="35"/>
      <c r="CRK112" s="35"/>
      <c r="CRL112" s="35"/>
      <c r="CRM112" s="35"/>
      <c r="CRN112" s="35"/>
      <c r="CRO112" s="35"/>
      <c r="CRP112" s="35"/>
      <c r="CRQ112" s="35"/>
      <c r="CRR112" s="35"/>
      <c r="CRS112" s="35"/>
      <c r="CRT112" s="35"/>
      <c r="CRU112" s="35"/>
      <c r="CRV112" s="35"/>
      <c r="CRW112" s="35"/>
      <c r="CRX112" s="35"/>
      <c r="CRY112" s="35"/>
      <c r="CRZ112" s="35"/>
      <c r="CSA112" s="35"/>
      <c r="CSB112" s="35"/>
      <c r="CSC112" s="35"/>
      <c r="CSD112" s="35"/>
      <c r="CSE112" s="35"/>
      <c r="CSF112" s="35"/>
      <c r="CSG112" s="35"/>
      <c r="CSH112" s="35"/>
      <c r="CSO112" s="35"/>
      <c r="CSP112" s="35"/>
      <c r="CSQ112" s="35"/>
      <c r="CSR112" s="35"/>
      <c r="CSS112" s="35"/>
      <c r="CST112" s="35"/>
      <c r="CSU112" s="35"/>
      <c r="CSV112" s="35"/>
      <c r="CSW112" s="35"/>
      <c r="CSX112" s="35"/>
      <c r="CSY112" s="35"/>
      <c r="CSZ112" s="35"/>
      <c r="CTA112" s="35"/>
      <c r="CTB112" s="35"/>
      <c r="CTC112" s="35"/>
      <c r="CTD112" s="35"/>
      <c r="CTE112" s="35"/>
      <c r="CTF112" s="35"/>
      <c r="CTG112" s="35"/>
      <c r="CTH112" s="35"/>
      <c r="CTI112" s="35"/>
      <c r="CTJ112" s="35"/>
      <c r="CTK112" s="35"/>
      <c r="CTL112" s="35"/>
      <c r="CTM112" s="35"/>
      <c r="CTN112" s="35"/>
      <c r="CTO112" s="35"/>
      <c r="CTP112" s="35"/>
      <c r="CTQ112" s="35"/>
      <c r="CTR112" s="35"/>
      <c r="CTS112" s="35"/>
      <c r="CTT112" s="35"/>
      <c r="CTU112" s="35"/>
      <c r="CTV112" s="35"/>
      <c r="CTW112" s="35"/>
      <c r="CTX112" s="35"/>
      <c r="CTY112" s="35"/>
      <c r="CTZ112" s="35"/>
      <c r="CUA112" s="35"/>
      <c r="CUB112" s="35"/>
      <c r="CUC112" s="35"/>
      <c r="CUD112" s="35"/>
      <c r="CUE112" s="35"/>
      <c r="CUF112" s="35"/>
      <c r="CUG112" s="35"/>
      <c r="CUH112" s="35"/>
      <c r="CUI112" s="35"/>
      <c r="CUJ112" s="35"/>
      <c r="CUK112" s="35"/>
      <c r="CUL112" s="35"/>
      <c r="CUM112" s="35"/>
      <c r="CUN112" s="35"/>
      <c r="CUO112" s="35"/>
      <c r="CUP112" s="35"/>
      <c r="CUQ112" s="35"/>
      <c r="CUR112" s="35"/>
      <c r="CUS112" s="35"/>
      <c r="CUT112" s="35"/>
      <c r="CUU112" s="35"/>
      <c r="CUV112" s="35"/>
      <c r="CUW112" s="35"/>
      <c r="CUX112" s="35"/>
      <c r="CUY112" s="35"/>
      <c r="CUZ112" s="35"/>
      <c r="CVA112" s="35"/>
      <c r="CVB112" s="35"/>
      <c r="CVC112" s="35"/>
      <c r="CVD112" s="35"/>
      <c r="CVE112" s="35"/>
      <c r="CVF112" s="35"/>
      <c r="CVG112" s="35"/>
      <c r="CVH112" s="35"/>
      <c r="CVI112" s="35"/>
      <c r="CVJ112" s="35"/>
      <c r="CVK112" s="35"/>
      <c r="CVL112" s="35"/>
      <c r="CVM112" s="35"/>
      <c r="CVN112" s="35"/>
      <c r="CVO112" s="35"/>
      <c r="CVP112" s="35"/>
      <c r="CVQ112" s="35"/>
      <c r="CVR112" s="35"/>
      <c r="CVS112" s="35"/>
      <c r="CVT112" s="35"/>
      <c r="CVU112" s="35"/>
      <c r="CVV112" s="35"/>
      <c r="CVW112" s="35"/>
      <c r="CVX112" s="35"/>
      <c r="CVY112" s="35"/>
      <c r="CVZ112" s="35"/>
      <c r="CWA112" s="35"/>
      <c r="CWB112" s="35"/>
      <c r="CWC112" s="35"/>
      <c r="CWD112" s="35"/>
      <c r="CWE112" s="35"/>
      <c r="CWF112" s="35"/>
      <c r="CWG112" s="35"/>
      <c r="CWH112" s="35"/>
      <c r="CWI112" s="35"/>
      <c r="CWJ112" s="35"/>
      <c r="CWK112" s="35"/>
      <c r="CWL112" s="35"/>
      <c r="CWM112" s="35"/>
      <c r="CWN112" s="35"/>
      <c r="CWO112" s="35"/>
      <c r="CWP112" s="35"/>
      <c r="CWQ112" s="35"/>
      <c r="CWR112" s="35"/>
      <c r="CWS112" s="35"/>
      <c r="CWT112" s="35"/>
      <c r="CWU112" s="35"/>
      <c r="CWV112" s="35"/>
      <c r="CWW112" s="35"/>
      <c r="CWX112" s="35"/>
      <c r="CWY112" s="35"/>
      <c r="CWZ112" s="35"/>
      <c r="CXA112" s="35"/>
      <c r="CXB112" s="35"/>
      <c r="CXC112" s="35"/>
      <c r="CXD112" s="35"/>
      <c r="CXE112" s="35"/>
      <c r="CXF112" s="35"/>
      <c r="CXG112" s="35"/>
      <c r="CXH112" s="35"/>
      <c r="CXI112" s="35"/>
      <c r="CXJ112" s="35"/>
      <c r="CXK112" s="35"/>
      <c r="CXL112" s="35"/>
      <c r="CXM112" s="35"/>
      <c r="CXN112" s="35"/>
      <c r="CXO112" s="35"/>
      <c r="CXP112" s="35"/>
      <c r="CXQ112" s="35"/>
      <c r="CXR112" s="35"/>
      <c r="CXS112" s="35"/>
      <c r="CXT112" s="35"/>
      <c r="CXU112" s="35"/>
      <c r="CXV112" s="35"/>
      <c r="CXW112" s="35"/>
      <c r="CXX112" s="35"/>
      <c r="CXY112" s="35"/>
      <c r="CXZ112" s="35"/>
      <c r="CYA112" s="35"/>
      <c r="CYB112" s="35"/>
      <c r="CYC112" s="35"/>
      <c r="CYD112" s="35"/>
      <c r="CYE112" s="35"/>
      <c r="CYF112" s="35"/>
      <c r="CYG112" s="35"/>
      <c r="CYH112" s="35"/>
      <c r="CYI112" s="35"/>
      <c r="CYJ112" s="35"/>
      <c r="CYK112" s="35"/>
      <c r="CYL112" s="35"/>
      <c r="CYM112" s="35"/>
      <c r="CYN112" s="35"/>
      <c r="CYO112" s="35"/>
      <c r="CYP112" s="35"/>
      <c r="CYQ112" s="35"/>
      <c r="CYR112" s="35"/>
      <c r="CYS112" s="35"/>
      <c r="CYT112" s="35"/>
      <c r="CYU112" s="35"/>
      <c r="CYV112" s="35"/>
      <c r="CYW112" s="35"/>
      <c r="CYX112" s="35"/>
      <c r="CYY112" s="35"/>
      <c r="CYZ112" s="35"/>
      <c r="CZA112" s="35"/>
      <c r="CZB112" s="35"/>
      <c r="CZC112" s="35"/>
      <c r="CZD112" s="35"/>
      <c r="CZE112" s="35"/>
      <c r="CZF112" s="35"/>
      <c r="CZG112" s="35"/>
      <c r="CZH112" s="35"/>
      <c r="CZI112" s="35"/>
      <c r="CZJ112" s="35"/>
      <c r="CZK112" s="35"/>
      <c r="CZL112" s="35"/>
      <c r="CZM112" s="35"/>
      <c r="CZN112" s="35"/>
      <c r="CZO112" s="35"/>
      <c r="CZP112" s="35"/>
      <c r="CZQ112" s="35"/>
      <c r="CZR112" s="35"/>
      <c r="CZS112" s="35"/>
      <c r="CZT112" s="35"/>
      <c r="CZU112" s="35"/>
      <c r="CZV112" s="35"/>
      <c r="CZW112" s="35"/>
      <c r="CZX112" s="35"/>
      <c r="CZY112" s="35"/>
      <c r="CZZ112" s="35"/>
      <c r="DAA112" s="35"/>
      <c r="DAB112" s="35"/>
      <c r="DAC112" s="35"/>
      <c r="DAD112" s="35"/>
      <c r="DAE112" s="35"/>
      <c r="DAF112" s="35"/>
      <c r="DAG112" s="35"/>
      <c r="DAH112" s="35"/>
      <c r="DAI112" s="35"/>
      <c r="DAJ112" s="35"/>
      <c r="DAK112" s="35"/>
      <c r="DAL112" s="35"/>
      <c r="DAM112" s="35"/>
      <c r="DAN112" s="35"/>
      <c r="DAO112" s="35"/>
      <c r="DAP112" s="35"/>
      <c r="DAQ112" s="35"/>
      <c r="DAR112" s="35"/>
      <c r="DAS112" s="35"/>
      <c r="DAT112" s="35"/>
      <c r="DAU112" s="35"/>
      <c r="DAV112" s="35"/>
      <c r="DAW112" s="35"/>
      <c r="DAX112" s="35"/>
      <c r="DAY112" s="35"/>
      <c r="DAZ112" s="35"/>
      <c r="DBA112" s="35"/>
      <c r="DBB112" s="35"/>
      <c r="DBC112" s="35"/>
      <c r="DBD112" s="35"/>
      <c r="DBE112" s="35"/>
      <c r="DBF112" s="35"/>
      <c r="DBG112" s="35"/>
      <c r="DBH112" s="35"/>
      <c r="DBI112" s="35"/>
      <c r="DBJ112" s="35"/>
      <c r="DBK112" s="35"/>
      <c r="DBL112" s="35"/>
      <c r="DBM112" s="35"/>
      <c r="DBN112" s="35"/>
      <c r="DBO112" s="35"/>
      <c r="DBP112" s="35"/>
      <c r="DBQ112" s="35"/>
      <c r="DBR112" s="35"/>
      <c r="DBS112" s="35"/>
      <c r="DBT112" s="35"/>
      <c r="DBU112" s="35"/>
      <c r="DBV112" s="35"/>
      <c r="DBW112" s="35"/>
      <c r="DBX112" s="35"/>
      <c r="DBY112" s="35"/>
      <c r="DBZ112" s="35"/>
      <c r="DCA112" s="35"/>
      <c r="DCB112" s="35"/>
      <c r="DCC112" s="35"/>
      <c r="DCD112" s="35"/>
      <c r="DCK112" s="35"/>
      <c r="DCL112" s="35"/>
      <c r="DCM112" s="35"/>
      <c r="DCN112" s="35"/>
      <c r="DCO112" s="35"/>
      <c r="DCP112" s="35"/>
      <c r="DCQ112" s="35"/>
      <c r="DCR112" s="35"/>
      <c r="DCS112" s="35"/>
      <c r="DCT112" s="35"/>
      <c r="DCU112" s="35"/>
      <c r="DCV112" s="35"/>
      <c r="DCW112" s="35"/>
      <c r="DCX112" s="35"/>
      <c r="DCY112" s="35"/>
      <c r="DCZ112" s="35"/>
      <c r="DDA112" s="35"/>
      <c r="DDB112" s="35"/>
      <c r="DDC112" s="35"/>
      <c r="DDD112" s="35"/>
      <c r="DDE112" s="35"/>
      <c r="DDF112" s="35"/>
      <c r="DDG112" s="35"/>
      <c r="DDH112" s="35"/>
      <c r="DDI112" s="35"/>
      <c r="DDJ112" s="35"/>
      <c r="DDK112" s="35"/>
      <c r="DDL112" s="35"/>
      <c r="DDM112" s="35"/>
      <c r="DDN112" s="35"/>
      <c r="DDO112" s="35"/>
      <c r="DDP112" s="35"/>
      <c r="DDQ112" s="35"/>
      <c r="DDR112" s="35"/>
      <c r="DDS112" s="35"/>
      <c r="DDT112" s="35"/>
      <c r="DDU112" s="35"/>
      <c r="DDV112" s="35"/>
      <c r="DDW112" s="35"/>
      <c r="DDX112" s="35"/>
      <c r="DDY112" s="35"/>
      <c r="DDZ112" s="35"/>
      <c r="DEA112" s="35"/>
      <c r="DEB112" s="35"/>
      <c r="DEC112" s="35"/>
      <c r="DED112" s="35"/>
      <c r="DEE112" s="35"/>
      <c r="DEF112" s="35"/>
      <c r="DEG112" s="35"/>
      <c r="DEH112" s="35"/>
      <c r="DEI112" s="35"/>
      <c r="DEJ112" s="35"/>
      <c r="DEK112" s="35"/>
      <c r="DEL112" s="35"/>
      <c r="DEM112" s="35"/>
      <c r="DEN112" s="35"/>
      <c r="DEO112" s="35"/>
      <c r="DEP112" s="35"/>
      <c r="DEQ112" s="35"/>
      <c r="DER112" s="35"/>
      <c r="DES112" s="35"/>
      <c r="DET112" s="35"/>
      <c r="DEU112" s="35"/>
      <c r="DEV112" s="35"/>
      <c r="DEW112" s="35"/>
      <c r="DEX112" s="35"/>
      <c r="DEY112" s="35"/>
      <c r="DEZ112" s="35"/>
      <c r="DFA112" s="35"/>
      <c r="DFB112" s="35"/>
      <c r="DFC112" s="35"/>
      <c r="DFD112" s="35"/>
      <c r="DFE112" s="35"/>
      <c r="DFF112" s="35"/>
      <c r="DFG112" s="35"/>
      <c r="DFH112" s="35"/>
      <c r="DFI112" s="35"/>
      <c r="DFJ112" s="35"/>
      <c r="DFK112" s="35"/>
      <c r="DFL112" s="35"/>
      <c r="DFM112" s="35"/>
      <c r="DFN112" s="35"/>
      <c r="DFO112" s="35"/>
      <c r="DFP112" s="35"/>
      <c r="DFQ112" s="35"/>
      <c r="DFR112" s="35"/>
      <c r="DFS112" s="35"/>
      <c r="DFT112" s="35"/>
      <c r="DFU112" s="35"/>
      <c r="DFV112" s="35"/>
      <c r="DFW112" s="35"/>
      <c r="DFX112" s="35"/>
      <c r="DFY112" s="35"/>
      <c r="DFZ112" s="35"/>
      <c r="DGA112" s="35"/>
      <c r="DGB112" s="35"/>
      <c r="DGC112" s="35"/>
      <c r="DGD112" s="35"/>
      <c r="DGE112" s="35"/>
      <c r="DGF112" s="35"/>
      <c r="DGG112" s="35"/>
      <c r="DGH112" s="35"/>
      <c r="DGI112" s="35"/>
      <c r="DGJ112" s="35"/>
      <c r="DGK112" s="35"/>
      <c r="DGL112" s="35"/>
      <c r="DGM112" s="35"/>
      <c r="DGN112" s="35"/>
      <c r="DGO112" s="35"/>
      <c r="DGP112" s="35"/>
      <c r="DGQ112" s="35"/>
      <c r="DGR112" s="35"/>
      <c r="DGS112" s="35"/>
      <c r="DGT112" s="35"/>
      <c r="DGU112" s="35"/>
      <c r="DGV112" s="35"/>
      <c r="DGW112" s="35"/>
      <c r="DGX112" s="35"/>
      <c r="DGY112" s="35"/>
      <c r="DGZ112" s="35"/>
      <c r="DHA112" s="35"/>
      <c r="DHB112" s="35"/>
      <c r="DHC112" s="35"/>
      <c r="DHD112" s="35"/>
      <c r="DHE112" s="35"/>
      <c r="DHF112" s="35"/>
      <c r="DHG112" s="35"/>
      <c r="DHH112" s="35"/>
      <c r="DHI112" s="35"/>
      <c r="DHJ112" s="35"/>
      <c r="DHK112" s="35"/>
      <c r="DHL112" s="35"/>
      <c r="DHM112" s="35"/>
      <c r="DHN112" s="35"/>
      <c r="DHO112" s="35"/>
      <c r="DHP112" s="35"/>
      <c r="DHQ112" s="35"/>
      <c r="DHR112" s="35"/>
      <c r="DHS112" s="35"/>
      <c r="DHT112" s="35"/>
      <c r="DHU112" s="35"/>
      <c r="DHV112" s="35"/>
      <c r="DHW112" s="35"/>
      <c r="DHX112" s="35"/>
      <c r="DHY112" s="35"/>
      <c r="DHZ112" s="35"/>
      <c r="DIA112" s="35"/>
      <c r="DIB112" s="35"/>
      <c r="DIC112" s="35"/>
      <c r="DID112" s="35"/>
      <c r="DIE112" s="35"/>
      <c r="DIF112" s="35"/>
      <c r="DIG112" s="35"/>
      <c r="DIH112" s="35"/>
      <c r="DII112" s="35"/>
      <c r="DIJ112" s="35"/>
      <c r="DIK112" s="35"/>
      <c r="DIL112" s="35"/>
      <c r="DIM112" s="35"/>
      <c r="DIN112" s="35"/>
      <c r="DIO112" s="35"/>
      <c r="DIP112" s="35"/>
      <c r="DIQ112" s="35"/>
      <c r="DIR112" s="35"/>
      <c r="DIS112" s="35"/>
      <c r="DIT112" s="35"/>
      <c r="DIU112" s="35"/>
      <c r="DIV112" s="35"/>
      <c r="DIW112" s="35"/>
      <c r="DIX112" s="35"/>
      <c r="DIY112" s="35"/>
      <c r="DIZ112" s="35"/>
      <c r="DJA112" s="35"/>
      <c r="DJB112" s="35"/>
      <c r="DJC112" s="35"/>
      <c r="DJD112" s="35"/>
      <c r="DJE112" s="35"/>
      <c r="DJF112" s="35"/>
      <c r="DJG112" s="35"/>
      <c r="DJH112" s="35"/>
      <c r="DJI112" s="35"/>
      <c r="DJJ112" s="35"/>
      <c r="DJK112" s="35"/>
      <c r="DJL112" s="35"/>
      <c r="DJM112" s="35"/>
      <c r="DJN112" s="35"/>
      <c r="DJO112" s="35"/>
      <c r="DJP112" s="35"/>
      <c r="DJQ112" s="35"/>
      <c r="DJR112" s="35"/>
      <c r="DJS112" s="35"/>
      <c r="DJT112" s="35"/>
      <c r="DJU112" s="35"/>
      <c r="DJV112" s="35"/>
      <c r="DJW112" s="35"/>
      <c r="DJX112" s="35"/>
      <c r="DJY112" s="35"/>
      <c r="DJZ112" s="35"/>
      <c r="DKA112" s="35"/>
      <c r="DKB112" s="35"/>
      <c r="DKC112" s="35"/>
      <c r="DKD112" s="35"/>
      <c r="DKE112" s="35"/>
      <c r="DKF112" s="35"/>
      <c r="DKG112" s="35"/>
      <c r="DKH112" s="35"/>
      <c r="DKI112" s="35"/>
      <c r="DKJ112" s="35"/>
      <c r="DKK112" s="35"/>
      <c r="DKL112" s="35"/>
      <c r="DKM112" s="35"/>
      <c r="DKN112" s="35"/>
      <c r="DKO112" s="35"/>
      <c r="DKP112" s="35"/>
      <c r="DKQ112" s="35"/>
      <c r="DKR112" s="35"/>
      <c r="DKS112" s="35"/>
      <c r="DKT112" s="35"/>
      <c r="DKU112" s="35"/>
      <c r="DKV112" s="35"/>
      <c r="DKW112" s="35"/>
      <c r="DKX112" s="35"/>
      <c r="DKY112" s="35"/>
      <c r="DKZ112" s="35"/>
      <c r="DLA112" s="35"/>
      <c r="DLB112" s="35"/>
      <c r="DLC112" s="35"/>
      <c r="DLD112" s="35"/>
      <c r="DLE112" s="35"/>
      <c r="DLF112" s="35"/>
      <c r="DLG112" s="35"/>
      <c r="DLH112" s="35"/>
      <c r="DLI112" s="35"/>
      <c r="DLJ112" s="35"/>
      <c r="DLK112" s="35"/>
      <c r="DLL112" s="35"/>
      <c r="DLM112" s="35"/>
      <c r="DLN112" s="35"/>
      <c r="DLO112" s="35"/>
      <c r="DLP112" s="35"/>
      <c r="DLQ112" s="35"/>
      <c r="DLR112" s="35"/>
      <c r="DLS112" s="35"/>
      <c r="DLT112" s="35"/>
      <c r="DLU112" s="35"/>
      <c r="DLV112" s="35"/>
      <c r="DLW112" s="35"/>
      <c r="DLX112" s="35"/>
      <c r="DLY112" s="35"/>
      <c r="DLZ112" s="35"/>
      <c r="DMG112" s="35"/>
      <c r="DMH112" s="35"/>
      <c r="DMI112" s="35"/>
      <c r="DMJ112" s="35"/>
      <c r="DMK112" s="35"/>
      <c r="DML112" s="35"/>
      <c r="DMM112" s="35"/>
      <c r="DMN112" s="35"/>
      <c r="DMO112" s="35"/>
      <c r="DMP112" s="35"/>
      <c r="DMQ112" s="35"/>
      <c r="DMR112" s="35"/>
      <c r="DMS112" s="35"/>
      <c r="DMT112" s="35"/>
      <c r="DMU112" s="35"/>
      <c r="DMV112" s="35"/>
      <c r="DMW112" s="35"/>
      <c r="DMX112" s="35"/>
      <c r="DMY112" s="35"/>
      <c r="DMZ112" s="35"/>
      <c r="DNA112" s="35"/>
      <c r="DNB112" s="35"/>
      <c r="DNC112" s="35"/>
      <c r="DND112" s="35"/>
      <c r="DNE112" s="35"/>
      <c r="DNF112" s="35"/>
      <c r="DNG112" s="35"/>
      <c r="DNH112" s="35"/>
      <c r="DNI112" s="35"/>
      <c r="DNJ112" s="35"/>
      <c r="DNK112" s="35"/>
      <c r="DNL112" s="35"/>
      <c r="DNM112" s="35"/>
      <c r="DNN112" s="35"/>
      <c r="DNO112" s="35"/>
      <c r="DNP112" s="35"/>
      <c r="DNQ112" s="35"/>
      <c r="DNR112" s="35"/>
      <c r="DNS112" s="35"/>
      <c r="DNT112" s="35"/>
      <c r="DNU112" s="35"/>
      <c r="DNV112" s="35"/>
      <c r="DNW112" s="35"/>
      <c r="DNX112" s="35"/>
      <c r="DNY112" s="35"/>
      <c r="DNZ112" s="35"/>
      <c r="DOA112" s="35"/>
      <c r="DOB112" s="35"/>
      <c r="DOC112" s="35"/>
      <c r="DOD112" s="35"/>
      <c r="DOE112" s="35"/>
      <c r="DOF112" s="35"/>
      <c r="DOG112" s="35"/>
      <c r="DOH112" s="35"/>
      <c r="DOI112" s="35"/>
      <c r="DOJ112" s="35"/>
      <c r="DOK112" s="35"/>
      <c r="DOL112" s="35"/>
      <c r="DOM112" s="35"/>
      <c r="DON112" s="35"/>
      <c r="DOO112" s="35"/>
      <c r="DOP112" s="35"/>
      <c r="DOQ112" s="35"/>
      <c r="DOR112" s="35"/>
      <c r="DOS112" s="35"/>
      <c r="DOT112" s="35"/>
      <c r="DOU112" s="35"/>
      <c r="DOV112" s="35"/>
      <c r="DOW112" s="35"/>
      <c r="DOX112" s="35"/>
      <c r="DOY112" s="35"/>
      <c r="DOZ112" s="35"/>
      <c r="DPA112" s="35"/>
      <c r="DPB112" s="35"/>
      <c r="DPC112" s="35"/>
      <c r="DPD112" s="35"/>
      <c r="DPE112" s="35"/>
      <c r="DPF112" s="35"/>
      <c r="DPG112" s="35"/>
      <c r="DPH112" s="35"/>
      <c r="DPI112" s="35"/>
      <c r="DPJ112" s="35"/>
      <c r="DPK112" s="35"/>
      <c r="DPL112" s="35"/>
      <c r="DPM112" s="35"/>
      <c r="DPN112" s="35"/>
      <c r="DPO112" s="35"/>
      <c r="DPP112" s="35"/>
      <c r="DPQ112" s="35"/>
      <c r="DPR112" s="35"/>
      <c r="DPS112" s="35"/>
      <c r="DPT112" s="35"/>
      <c r="DPU112" s="35"/>
      <c r="DPV112" s="35"/>
      <c r="DPW112" s="35"/>
      <c r="DPX112" s="35"/>
      <c r="DPY112" s="35"/>
      <c r="DPZ112" s="35"/>
      <c r="DQA112" s="35"/>
      <c r="DQB112" s="35"/>
      <c r="DQC112" s="35"/>
      <c r="DQD112" s="35"/>
      <c r="DQE112" s="35"/>
      <c r="DQF112" s="35"/>
      <c r="DQG112" s="35"/>
      <c r="DQH112" s="35"/>
      <c r="DQI112" s="35"/>
      <c r="DQJ112" s="35"/>
      <c r="DQK112" s="35"/>
      <c r="DQL112" s="35"/>
      <c r="DQM112" s="35"/>
      <c r="DQN112" s="35"/>
      <c r="DQO112" s="35"/>
      <c r="DQP112" s="35"/>
      <c r="DQQ112" s="35"/>
      <c r="DQR112" s="35"/>
      <c r="DQS112" s="35"/>
      <c r="DQT112" s="35"/>
      <c r="DQU112" s="35"/>
      <c r="DQV112" s="35"/>
      <c r="DQW112" s="35"/>
      <c r="DQX112" s="35"/>
      <c r="DQY112" s="35"/>
      <c r="DQZ112" s="35"/>
      <c r="DRA112" s="35"/>
      <c r="DRB112" s="35"/>
      <c r="DRC112" s="35"/>
      <c r="DRD112" s="35"/>
      <c r="DRE112" s="35"/>
      <c r="DRF112" s="35"/>
      <c r="DRG112" s="35"/>
      <c r="DRH112" s="35"/>
      <c r="DRI112" s="35"/>
      <c r="DRJ112" s="35"/>
      <c r="DRK112" s="35"/>
      <c r="DRL112" s="35"/>
      <c r="DRM112" s="35"/>
      <c r="DRN112" s="35"/>
      <c r="DRO112" s="35"/>
      <c r="DRP112" s="35"/>
      <c r="DRQ112" s="35"/>
      <c r="DRR112" s="35"/>
      <c r="DRS112" s="35"/>
      <c r="DRT112" s="35"/>
      <c r="DRU112" s="35"/>
      <c r="DRV112" s="35"/>
      <c r="DRW112" s="35"/>
      <c r="DRX112" s="35"/>
      <c r="DRY112" s="35"/>
      <c r="DRZ112" s="35"/>
      <c r="DSA112" s="35"/>
      <c r="DSB112" s="35"/>
      <c r="DSC112" s="35"/>
      <c r="DSD112" s="35"/>
      <c r="DSE112" s="35"/>
      <c r="DSF112" s="35"/>
      <c r="DSG112" s="35"/>
      <c r="DSH112" s="35"/>
      <c r="DSI112" s="35"/>
      <c r="DSJ112" s="35"/>
      <c r="DSK112" s="35"/>
      <c r="DSL112" s="35"/>
      <c r="DSM112" s="35"/>
      <c r="DSN112" s="35"/>
      <c r="DSO112" s="35"/>
      <c r="DSP112" s="35"/>
      <c r="DSQ112" s="35"/>
      <c r="DSR112" s="35"/>
      <c r="DSS112" s="35"/>
      <c r="DST112" s="35"/>
      <c r="DSU112" s="35"/>
      <c r="DSV112" s="35"/>
      <c r="DSW112" s="35"/>
      <c r="DSX112" s="35"/>
      <c r="DSY112" s="35"/>
      <c r="DSZ112" s="35"/>
      <c r="DTA112" s="35"/>
      <c r="DTB112" s="35"/>
      <c r="DTC112" s="35"/>
      <c r="DTD112" s="35"/>
      <c r="DTE112" s="35"/>
      <c r="DTF112" s="35"/>
      <c r="DTG112" s="35"/>
      <c r="DTH112" s="35"/>
      <c r="DTI112" s="35"/>
      <c r="DTJ112" s="35"/>
      <c r="DTK112" s="35"/>
      <c r="DTL112" s="35"/>
      <c r="DTM112" s="35"/>
      <c r="DTN112" s="35"/>
      <c r="DTO112" s="35"/>
      <c r="DTP112" s="35"/>
      <c r="DTQ112" s="35"/>
      <c r="DTR112" s="35"/>
      <c r="DTS112" s="35"/>
      <c r="DTT112" s="35"/>
      <c r="DTU112" s="35"/>
      <c r="DTV112" s="35"/>
      <c r="DTW112" s="35"/>
      <c r="DTX112" s="35"/>
      <c r="DTY112" s="35"/>
      <c r="DTZ112" s="35"/>
      <c r="DUA112" s="35"/>
      <c r="DUB112" s="35"/>
      <c r="DUC112" s="35"/>
      <c r="DUD112" s="35"/>
      <c r="DUE112" s="35"/>
      <c r="DUF112" s="35"/>
      <c r="DUG112" s="35"/>
      <c r="DUH112" s="35"/>
      <c r="DUI112" s="35"/>
      <c r="DUJ112" s="35"/>
      <c r="DUK112" s="35"/>
      <c r="DUL112" s="35"/>
      <c r="DUM112" s="35"/>
      <c r="DUN112" s="35"/>
      <c r="DUO112" s="35"/>
      <c r="DUP112" s="35"/>
      <c r="DUQ112" s="35"/>
      <c r="DUR112" s="35"/>
      <c r="DUS112" s="35"/>
      <c r="DUT112" s="35"/>
      <c r="DUU112" s="35"/>
      <c r="DUV112" s="35"/>
      <c r="DUW112" s="35"/>
      <c r="DUX112" s="35"/>
      <c r="DUY112" s="35"/>
      <c r="DUZ112" s="35"/>
      <c r="DVA112" s="35"/>
      <c r="DVB112" s="35"/>
      <c r="DVC112" s="35"/>
      <c r="DVD112" s="35"/>
      <c r="DVE112" s="35"/>
      <c r="DVF112" s="35"/>
      <c r="DVG112" s="35"/>
      <c r="DVH112" s="35"/>
      <c r="DVI112" s="35"/>
      <c r="DVJ112" s="35"/>
      <c r="DVK112" s="35"/>
      <c r="DVL112" s="35"/>
      <c r="DVM112" s="35"/>
      <c r="DVN112" s="35"/>
      <c r="DVO112" s="35"/>
      <c r="DVP112" s="35"/>
      <c r="DVQ112" s="35"/>
      <c r="DVR112" s="35"/>
      <c r="DVS112" s="35"/>
      <c r="DVT112" s="35"/>
      <c r="DVU112" s="35"/>
      <c r="DVV112" s="35"/>
      <c r="DWC112" s="35"/>
      <c r="DWD112" s="35"/>
      <c r="DWE112" s="35"/>
      <c r="DWF112" s="35"/>
      <c r="DWG112" s="35"/>
      <c r="DWH112" s="35"/>
      <c r="DWI112" s="35"/>
      <c r="DWJ112" s="35"/>
      <c r="DWK112" s="35"/>
      <c r="DWL112" s="35"/>
      <c r="DWM112" s="35"/>
      <c r="DWN112" s="35"/>
      <c r="DWO112" s="35"/>
      <c r="DWP112" s="35"/>
      <c r="DWQ112" s="35"/>
      <c r="DWR112" s="35"/>
      <c r="DWS112" s="35"/>
      <c r="DWT112" s="35"/>
      <c r="DWU112" s="35"/>
      <c r="DWV112" s="35"/>
      <c r="DWW112" s="35"/>
      <c r="DWX112" s="35"/>
      <c r="DWY112" s="35"/>
      <c r="DWZ112" s="35"/>
      <c r="DXA112" s="35"/>
      <c r="DXB112" s="35"/>
      <c r="DXC112" s="35"/>
      <c r="DXD112" s="35"/>
      <c r="DXE112" s="35"/>
      <c r="DXF112" s="35"/>
      <c r="DXG112" s="35"/>
      <c r="DXH112" s="35"/>
      <c r="DXI112" s="35"/>
      <c r="DXJ112" s="35"/>
      <c r="DXK112" s="35"/>
      <c r="DXL112" s="35"/>
      <c r="DXM112" s="35"/>
      <c r="DXN112" s="35"/>
      <c r="DXO112" s="35"/>
      <c r="DXP112" s="35"/>
      <c r="DXQ112" s="35"/>
      <c r="DXR112" s="35"/>
      <c r="DXS112" s="35"/>
      <c r="DXT112" s="35"/>
      <c r="DXU112" s="35"/>
      <c r="DXV112" s="35"/>
      <c r="DXW112" s="35"/>
      <c r="DXX112" s="35"/>
      <c r="DXY112" s="35"/>
      <c r="DXZ112" s="35"/>
      <c r="DYA112" s="35"/>
      <c r="DYB112" s="35"/>
      <c r="DYC112" s="35"/>
      <c r="DYD112" s="35"/>
      <c r="DYE112" s="35"/>
      <c r="DYF112" s="35"/>
      <c r="DYG112" s="35"/>
      <c r="DYH112" s="35"/>
      <c r="DYI112" s="35"/>
      <c r="DYJ112" s="35"/>
      <c r="DYK112" s="35"/>
      <c r="DYL112" s="35"/>
      <c r="DYM112" s="35"/>
      <c r="DYN112" s="35"/>
      <c r="DYO112" s="35"/>
      <c r="DYP112" s="35"/>
      <c r="DYQ112" s="35"/>
      <c r="DYR112" s="35"/>
      <c r="DYS112" s="35"/>
      <c r="DYT112" s="35"/>
      <c r="DYU112" s="35"/>
      <c r="DYV112" s="35"/>
      <c r="DYW112" s="35"/>
      <c r="DYX112" s="35"/>
      <c r="DYY112" s="35"/>
      <c r="DYZ112" s="35"/>
      <c r="DZA112" s="35"/>
      <c r="DZB112" s="35"/>
      <c r="DZC112" s="35"/>
      <c r="DZD112" s="35"/>
      <c r="DZE112" s="35"/>
      <c r="DZF112" s="35"/>
      <c r="DZG112" s="35"/>
      <c r="DZH112" s="35"/>
      <c r="DZI112" s="35"/>
      <c r="DZJ112" s="35"/>
      <c r="DZK112" s="35"/>
      <c r="DZL112" s="35"/>
      <c r="DZM112" s="35"/>
      <c r="DZN112" s="35"/>
      <c r="DZO112" s="35"/>
      <c r="DZP112" s="35"/>
      <c r="DZQ112" s="35"/>
      <c r="DZR112" s="35"/>
      <c r="DZS112" s="35"/>
      <c r="DZT112" s="35"/>
      <c r="DZU112" s="35"/>
      <c r="DZV112" s="35"/>
      <c r="DZW112" s="35"/>
      <c r="DZX112" s="35"/>
      <c r="DZY112" s="35"/>
      <c r="DZZ112" s="35"/>
      <c r="EAA112" s="35"/>
      <c r="EAB112" s="35"/>
      <c r="EAC112" s="35"/>
      <c r="EAD112" s="35"/>
      <c r="EAE112" s="35"/>
      <c r="EAF112" s="35"/>
      <c r="EAG112" s="35"/>
      <c r="EAH112" s="35"/>
      <c r="EAI112" s="35"/>
      <c r="EAJ112" s="35"/>
      <c r="EAK112" s="35"/>
      <c r="EAL112" s="35"/>
      <c r="EAM112" s="35"/>
      <c r="EAN112" s="35"/>
      <c r="EAO112" s="35"/>
      <c r="EAP112" s="35"/>
      <c r="EAQ112" s="35"/>
      <c r="EAR112" s="35"/>
      <c r="EAS112" s="35"/>
      <c r="EAT112" s="35"/>
      <c r="EAU112" s="35"/>
      <c r="EAV112" s="35"/>
      <c r="EAW112" s="35"/>
      <c r="EAX112" s="35"/>
      <c r="EAY112" s="35"/>
      <c r="EAZ112" s="35"/>
      <c r="EBA112" s="35"/>
      <c r="EBB112" s="35"/>
      <c r="EBC112" s="35"/>
      <c r="EBD112" s="35"/>
      <c r="EBE112" s="35"/>
      <c r="EBF112" s="35"/>
      <c r="EBG112" s="35"/>
      <c r="EBH112" s="35"/>
      <c r="EBI112" s="35"/>
      <c r="EBJ112" s="35"/>
      <c r="EBK112" s="35"/>
      <c r="EBL112" s="35"/>
      <c r="EBM112" s="35"/>
      <c r="EBN112" s="35"/>
      <c r="EBO112" s="35"/>
      <c r="EBP112" s="35"/>
      <c r="EBQ112" s="35"/>
      <c r="EBR112" s="35"/>
      <c r="EBS112" s="35"/>
      <c r="EBT112" s="35"/>
      <c r="EBU112" s="35"/>
      <c r="EBV112" s="35"/>
      <c r="EBW112" s="35"/>
      <c r="EBX112" s="35"/>
      <c r="EBY112" s="35"/>
      <c r="EBZ112" s="35"/>
      <c r="ECA112" s="35"/>
      <c r="ECB112" s="35"/>
      <c r="ECC112" s="35"/>
      <c r="ECD112" s="35"/>
      <c r="ECE112" s="35"/>
      <c r="ECF112" s="35"/>
      <c r="ECG112" s="35"/>
      <c r="ECH112" s="35"/>
      <c r="ECI112" s="35"/>
      <c r="ECJ112" s="35"/>
      <c r="ECK112" s="35"/>
      <c r="ECL112" s="35"/>
      <c r="ECM112" s="35"/>
      <c r="ECN112" s="35"/>
      <c r="ECO112" s="35"/>
      <c r="ECP112" s="35"/>
      <c r="ECQ112" s="35"/>
      <c r="ECR112" s="35"/>
      <c r="ECS112" s="35"/>
      <c r="ECT112" s="35"/>
      <c r="ECU112" s="35"/>
      <c r="ECV112" s="35"/>
      <c r="ECW112" s="35"/>
      <c r="ECX112" s="35"/>
      <c r="ECY112" s="35"/>
      <c r="ECZ112" s="35"/>
      <c r="EDA112" s="35"/>
      <c r="EDB112" s="35"/>
      <c r="EDC112" s="35"/>
      <c r="EDD112" s="35"/>
      <c r="EDE112" s="35"/>
      <c r="EDF112" s="35"/>
      <c r="EDG112" s="35"/>
      <c r="EDH112" s="35"/>
      <c r="EDI112" s="35"/>
      <c r="EDJ112" s="35"/>
      <c r="EDK112" s="35"/>
      <c r="EDL112" s="35"/>
      <c r="EDM112" s="35"/>
      <c r="EDN112" s="35"/>
      <c r="EDO112" s="35"/>
      <c r="EDP112" s="35"/>
      <c r="EDQ112" s="35"/>
      <c r="EDR112" s="35"/>
      <c r="EDS112" s="35"/>
      <c r="EDT112" s="35"/>
      <c r="EDU112" s="35"/>
      <c r="EDV112" s="35"/>
      <c r="EDW112" s="35"/>
      <c r="EDX112" s="35"/>
      <c r="EDY112" s="35"/>
      <c r="EDZ112" s="35"/>
      <c r="EEA112" s="35"/>
      <c r="EEB112" s="35"/>
      <c r="EEC112" s="35"/>
      <c r="EED112" s="35"/>
      <c r="EEE112" s="35"/>
      <c r="EEF112" s="35"/>
      <c r="EEG112" s="35"/>
      <c r="EEH112" s="35"/>
      <c r="EEI112" s="35"/>
      <c r="EEJ112" s="35"/>
      <c r="EEK112" s="35"/>
      <c r="EEL112" s="35"/>
      <c r="EEM112" s="35"/>
      <c r="EEN112" s="35"/>
      <c r="EEO112" s="35"/>
      <c r="EEP112" s="35"/>
      <c r="EEQ112" s="35"/>
      <c r="EER112" s="35"/>
      <c r="EES112" s="35"/>
      <c r="EET112" s="35"/>
      <c r="EEU112" s="35"/>
      <c r="EEV112" s="35"/>
      <c r="EEW112" s="35"/>
      <c r="EEX112" s="35"/>
      <c r="EEY112" s="35"/>
      <c r="EEZ112" s="35"/>
      <c r="EFA112" s="35"/>
      <c r="EFB112" s="35"/>
      <c r="EFC112" s="35"/>
      <c r="EFD112" s="35"/>
      <c r="EFE112" s="35"/>
      <c r="EFF112" s="35"/>
      <c r="EFG112" s="35"/>
      <c r="EFH112" s="35"/>
      <c r="EFI112" s="35"/>
      <c r="EFJ112" s="35"/>
      <c r="EFK112" s="35"/>
      <c r="EFL112" s="35"/>
      <c r="EFM112" s="35"/>
      <c r="EFN112" s="35"/>
      <c r="EFO112" s="35"/>
      <c r="EFP112" s="35"/>
      <c r="EFQ112" s="35"/>
      <c r="EFR112" s="35"/>
      <c r="EFY112" s="35"/>
      <c r="EFZ112" s="35"/>
      <c r="EGA112" s="35"/>
      <c r="EGB112" s="35"/>
      <c r="EGC112" s="35"/>
      <c r="EGD112" s="35"/>
      <c r="EGE112" s="35"/>
      <c r="EGF112" s="35"/>
      <c r="EGG112" s="35"/>
      <c r="EGH112" s="35"/>
      <c r="EGI112" s="35"/>
      <c r="EGJ112" s="35"/>
      <c r="EGK112" s="35"/>
      <c r="EGL112" s="35"/>
      <c r="EGM112" s="35"/>
      <c r="EGN112" s="35"/>
      <c r="EGO112" s="35"/>
      <c r="EGP112" s="35"/>
      <c r="EGQ112" s="35"/>
      <c r="EGR112" s="35"/>
      <c r="EGS112" s="35"/>
      <c r="EGT112" s="35"/>
      <c r="EGU112" s="35"/>
      <c r="EGV112" s="35"/>
      <c r="EGW112" s="35"/>
      <c r="EGX112" s="35"/>
      <c r="EGY112" s="35"/>
      <c r="EGZ112" s="35"/>
      <c r="EHA112" s="35"/>
      <c r="EHB112" s="35"/>
      <c r="EHC112" s="35"/>
      <c r="EHD112" s="35"/>
      <c r="EHE112" s="35"/>
      <c r="EHF112" s="35"/>
      <c r="EHG112" s="35"/>
      <c r="EHH112" s="35"/>
      <c r="EHI112" s="35"/>
      <c r="EHJ112" s="35"/>
      <c r="EHK112" s="35"/>
      <c r="EHL112" s="35"/>
      <c r="EHM112" s="35"/>
      <c r="EHN112" s="35"/>
      <c r="EHO112" s="35"/>
      <c r="EHP112" s="35"/>
      <c r="EHQ112" s="35"/>
      <c r="EHR112" s="35"/>
      <c r="EHS112" s="35"/>
      <c r="EHT112" s="35"/>
      <c r="EHU112" s="35"/>
      <c r="EHV112" s="35"/>
      <c r="EHW112" s="35"/>
      <c r="EHX112" s="35"/>
      <c r="EHY112" s="35"/>
      <c r="EHZ112" s="35"/>
      <c r="EIA112" s="35"/>
      <c r="EIB112" s="35"/>
      <c r="EIC112" s="35"/>
      <c r="EID112" s="35"/>
      <c r="EIE112" s="35"/>
      <c r="EIF112" s="35"/>
      <c r="EIG112" s="35"/>
      <c r="EIH112" s="35"/>
      <c r="EII112" s="35"/>
      <c r="EIJ112" s="35"/>
      <c r="EIK112" s="35"/>
      <c r="EIL112" s="35"/>
      <c r="EIM112" s="35"/>
      <c r="EIN112" s="35"/>
      <c r="EIO112" s="35"/>
      <c r="EIP112" s="35"/>
      <c r="EIQ112" s="35"/>
      <c r="EIR112" s="35"/>
      <c r="EIS112" s="35"/>
      <c r="EIT112" s="35"/>
      <c r="EIU112" s="35"/>
      <c r="EIV112" s="35"/>
      <c r="EIW112" s="35"/>
      <c r="EIX112" s="35"/>
      <c r="EIY112" s="35"/>
      <c r="EIZ112" s="35"/>
      <c r="EJA112" s="35"/>
      <c r="EJB112" s="35"/>
      <c r="EJC112" s="35"/>
      <c r="EJD112" s="35"/>
      <c r="EJE112" s="35"/>
      <c r="EJF112" s="35"/>
      <c r="EJG112" s="35"/>
      <c r="EJH112" s="35"/>
      <c r="EJI112" s="35"/>
      <c r="EJJ112" s="35"/>
      <c r="EJK112" s="35"/>
      <c r="EJL112" s="35"/>
      <c r="EJM112" s="35"/>
      <c r="EJN112" s="35"/>
      <c r="EJO112" s="35"/>
      <c r="EJP112" s="35"/>
      <c r="EJQ112" s="35"/>
      <c r="EJR112" s="35"/>
      <c r="EJS112" s="35"/>
      <c r="EJT112" s="35"/>
      <c r="EJU112" s="35"/>
      <c r="EJV112" s="35"/>
      <c r="EJW112" s="35"/>
      <c r="EJX112" s="35"/>
      <c r="EJY112" s="35"/>
      <c r="EJZ112" s="35"/>
      <c r="EKA112" s="35"/>
      <c r="EKB112" s="35"/>
      <c r="EKC112" s="35"/>
      <c r="EKD112" s="35"/>
      <c r="EKE112" s="35"/>
      <c r="EKF112" s="35"/>
      <c r="EKG112" s="35"/>
      <c r="EKH112" s="35"/>
      <c r="EKI112" s="35"/>
      <c r="EKJ112" s="35"/>
      <c r="EKK112" s="35"/>
      <c r="EKL112" s="35"/>
      <c r="EKM112" s="35"/>
      <c r="EKN112" s="35"/>
      <c r="EKO112" s="35"/>
      <c r="EKP112" s="35"/>
      <c r="EKQ112" s="35"/>
      <c r="EKR112" s="35"/>
      <c r="EKS112" s="35"/>
      <c r="EKT112" s="35"/>
      <c r="EKU112" s="35"/>
      <c r="EKV112" s="35"/>
      <c r="EKW112" s="35"/>
      <c r="EKX112" s="35"/>
      <c r="EKY112" s="35"/>
      <c r="EKZ112" s="35"/>
      <c r="ELA112" s="35"/>
      <c r="ELB112" s="35"/>
      <c r="ELC112" s="35"/>
      <c r="ELD112" s="35"/>
      <c r="ELE112" s="35"/>
      <c r="ELF112" s="35"/>
      <c r="ELG112" s="35"/>
      <c r="ELH112" s="35"/>
      <c r="ELI112" s="35"/>
      <c r="ELJ112" s="35"/>
      <c r="ELK112" s="35"/>
      <c r="ELL112" s="35"/>
      <c r="ELM112" s="35"/>
      <c r="ELN112" s="35"/>
      <c r="ELO112" s="35"/>
      <c r="ELP112" s="35"/>
      <c r="ELQ112" s="35"/>
      <c r="ELR112" s="35"/>
      <c r="ELS112" s="35"/>
      <c r="ELT112" s="35"/>
      <c r="ELU112" s="35"/>
      <c r="ELV112" s="35"/>
      <c r="ELW112" s="35"/>
      <c r="ELX112" s="35"/>
      <c r="ELY112" s="35"/>
      <c r="ELZ112" s="35"/>
      <c r="EMA112" s="35"/>
      <c r="EMB112" s="35"/>
      <c r="EMC112" s="35"/>
      <c r="EMD112" s="35"/>
      <c r="EME112" s="35"/>
      <c r="EMF112" s="35"/>
      <c r="EMG112" s="35"/>
      <c r="EMH112" s="35"/>
      <c r="EMI112" s="35"/>
      <c r="EMJ112" s="35"/>
      <c r="EMK112" s="35"/>
      <c r="EML112" s="35"/>
      <c r="EMM112" s="35"/>
      <c r="EMN112" s="35"/>
      <c r="EMO112" s="35"/>
      <c r="EMP112" s="35"/>
      <c r="EMQ112" s="35"/>
      <c r="EMR112" s="35"/>
      <c r="EMS112" s="35"/>
      <c r="EMT112" s="35"/>
      <c r="EMU112" s="35"/>
      <c r="EMV112" s="35"/>
      <c r="EMW112" s="35"/>
      <c r="EMX112" s="35"/>
      <c r="EMY112" s="35"/>
      <c r="EMZ112" s="35"/>
      <c r="ENA112" s="35"/>
      <c r="ENB112" s="35"/>
      <c r="ENC112" s="35"/>
      <c r="END112" s="35"/>
      <c r="ENE112" s="35"/>
      <c r="ENF112" s="35"/>
      <c r="ENG112" s="35"/>
      <c r="ENH112" s="35"/>
      <c r="ENI112" s="35"/>
      <c r="ENJ112" s="35"/>
      <c r="ENK112" s="35"/>
      <c r="ENL112" s="35"/>
      <c r="ENM112" s="35"/>
      <c r="ENN112" s="35"/>
      <c r="ENO112" s="35"/>
      <c r="ENP112" s="35"/>
      <c r="ENQ112" s="35"/>
      <c r="ENR112" s="35"/>
      <c r="ENS112" s="35"/>
      <c r="ENT112" s="35"/>
      <c r="ENU112" s="35"/>
      <c r="ENV112" s="35"/>
      <c r="ENW112" s="35"/>
      <c r="ENX112" s="35"/>
      <c r="ENY112" s="35"/>
      <c r="ENZ112" s="35"/>
      <c r="EOA112" s="35"/>
      <c r="EOB112" s="35"/>
      <c r="EOC112" s="35"/>
      <c r="EOD112" s="35"/>
      <c r="EOE112" s="35"/>
      <c r="EOF112" s="35"/>
      <c r="EOG112" s="35"/>
      <c r="EOH112" s="35"/>
      <c r="EOI112" s="35"/>
      <c r="EOJ112" s="35"/>
      <c r="EOK112" s="35"/>
      <c r="EOL112" s="35"/>
      <c r="EOM112" s="35"/>
      <c r="EON112" s="35"/>
      <c r="EOO112" s="35"/>
      <c r="EOP112" s="35"/>
      <c r="EOQ112" s="35"/>
      <c r="EOR112" s="35"/>
      <c r="EOS112" s="35"/>
      <c r="EOT112" s="35"/>
      <c r="EOU112" s="35"/>
      <c r="EOV112" s="35"/>
      <c r="EOW112" s="35"/>
      <c r="EOX112" s="35"/>
      <c r="EOY112" s="35"/>
      <c r="EOZ112" s="35"/>
      <c r="EPA112" s="35"/>
      <c r="EPB112" s="35"/>
      <c r="EPC112" s="35"/>
      <c r="EPD112" s="35"/>
      <c r="EPE112" s="35"/>
      <c r="EPF112" s="35"/>
      <c r="EPG112" s="35"/>
      <c r="EPH112" s="35"/>
      <c r="EPI112" s="35"/>
      <c r="EPJ112" s="35"/>
      <c r="EPK112" s="35"/>
      <c r="EPL112" s="35"/>
      <c r="EPM112" s="35"/>
      <c r="EPN112" s="35"/>
      <c r="EPU112" s="35"/>
      <c r="EPV112" s="35"/>
      <c r="EPW112" s="35"/>
      <c r="EPX112" s="35"/>
      <c r="EPY112" s="35"/>
      <c r="EPZ112" s="35"/>
      <c r="EQA112" s="35"/>
      <c r="EQB112" s="35"/>
      <c r="EQC112" s="35"/>
      <c r="EQD112" s="35"/>
      <c r="EQE112" s="35"/>
      <c r="EQF112" s="35"/>
      <c r="EQG112" s="35"/>
      <c r="EQH112" s="35"/>
      <c r="EQI112" s="35"/>
      <c r="EQJ112" s="35"/>
      <c r="EQK112" s="35"/>
      <c r="EQL112" s="35"/>
      <c r="EQM112" s="35"/>
      <c r="EQN112" s="35"/>
      <c r="EQO112" s="35"/>
      <c r="EQP112" s="35"/>
      <c r="EQQ112" s="35"/>
      <c r="EQR112" s="35"/>
      <c r="EQS112" s="35"/>
      <c r="EQT112" s="35"/>
      <c r="EQU112" s="35"/>
      <c r="EQV112" s="35"/>
      <c r="EQW112" s="35"/>
      <c r="EQX112" s="35"/>
      <c r="EQY112" s="35"/>
      <c r="EQZ112" s="35"/>
      <c r="ERA112" s="35"/>
      <c r="ERB112" s="35"/>
      <c r="ERC112" s="35"/>
      <c r="ERD112" s="35"/>
      <c r="ERE112" s="35"/>
      <c r="ERF112" s="35"/>
      <c r="ERG112" s="35"/>
      <c r="ERH112" s="35"/>
      <c r="ERI112" s="35"/>
      <c r="ERJ112" s="35"/>
      <c r="ERK112" s="35"/>
      <c r="ERL112" s="35"/>
      <c r="ERM112" s="35"/>
      <c r="ERN112" s="35"/>
      <c r="ERO112" s="35"/>
      <c r="ERP112" s="35"/>
      <c r="ERQ112" s="35"/>
      <c r="ERR112" s="35"/>
      <c r="ERS112" s="35"/>
      <c r="ERT112" s="35"/>
      <c r="ERU112" s="35"/>
      <c r="ERV112" s="35"/>
      <c r="ERW112" s="35"/>
      <c r="ERX112" s="35"/>
      <c r="ERY112" s="35"/>
      <c r="ERZ112" s="35"/>
      <c r="ESA112" s="35"/>
      <c r="ESB112" s="35"/>
      <c r="ESC112" s="35"/>
      <c r="ESD112" s="35"/>
      <c r="ESE112" s="35"/>
      <c r="ESF112" s="35"/>
      <c r="ESG112" s="35"/>
      <c r="ESH112" s="35"/>
      <c r="ESI112" s="35"/>
      <c r="ESJ112" s="35"/>
      <c r="ESK112" s="35"/>
      <c r="ESL112" s="35"/>
      <c r="ESM112" s="35"/>
      <c r="ESN112" s="35"/>
      <c r="ESO112" s="35"/>
      <c r="ESP112" s="35"/>
      <c r="ESQ112" s="35"/>
      <c r="ESR112" s="35"/>
      <c r="ESS112" s="35"/>
      <c r="EST112" s="35"/>
      <c r="ESU112" s="35"/>
      <c r="ESV112" s="35"/>
      <c r="ESW112" s="35"/>
      <c r="ESX112" s="35"/>
      <c r="ESY112" s="35"/>
      <c r="ESZ112" s="35"/>
      <c r="ETA112" s="35"/>
      <c r="ETB112" s="35"/>
      <c r="ETC112" s="35"/>
      <c r="ETD112" s="35"/>
      <c r="ETE112" s="35"/>
      <c r="ETF112" s="35"/>
      <c r="ETG112" s="35"/>
      <c r="ETH112" s="35"/>
      <c r="ETI112" s="35"/>
      <c r="ETJ112" s="35"/>
      <c r="ETK112" s="35"/>
      <c r="ETL112" s="35"/>
      <c r="ETM112" s="35"/>
      <c r="ETN112" s="35"/>
      <c r="ETO112" s="35"/>
      <c r="ETP112" s="35"/>
      <c r="ETQ112" s="35"/>
      <c r="ETR112" s="35"/>
      <c r="ETS112" s="35"/>
      <c r="ETT112" s="35"/>
      <c r="ETU112" s="35"/>
      <c r="ETV112" s="35"/>
      <c r="ETW112" s="35"/>
      <c r="ETX112" s="35"/>
      <c r="ETY112" s="35"/>
      <c r="ETZ112" s="35"/>
      <c r="EUA112" s="35"/>
      <c r="EUB112" s="35"/>
      <c r="EUC112" s="35"/>
      <c r="EUD112" s="35"/>
      <c r="EUE112" s="35"/>
      <c r="EUF112" s="35"/>
      <c r="EUG112" s="35"/>
      <c r="EUH112" s="35"/>
      <c r="EUI112" s="35"/>
      <c r="EUJ112" s="35"/>
      <c r="EUK112" s="35"/>
      <c r="EUL112" s="35"/>
      <c r="EUM112" s="35"/>
      <c r="EUN112" s="35"/>
      <c r="EUO112" s="35"/>
      <c r="EUP112" s="35"/>
      <c r="EUQ112" s="35"/>
      <c r="EUR112" s="35"/>
      <c r="EUS112" s="35"/>
      <c r="EUT112" s="35"/>
      <c r="EUU112" s="35"/>
      <c r="EUV112" s="35"/>
      <c r="EUW112" s="35"/>
      <c r="EUX112" s="35"/>
      <c r="EUY112" s="35"/>
      <c r="EUZ112" s="35"/>
      <c r="EVA112" s="35"/>
      <c r="EVB112" s="35"/>
      <c r="EVC112" s="35"/>
      <c r="EVD112" s="35"/>
      <c r="EVE112" s="35"/>
      <c r="EVF112" s="35"/>
      <c r="EVG112" s="35"/>
      <c r="EVH112" s="35"/>
      <c r="EVI112" s="35"/>
      <c r="EVJ112" s="35"/>
      <c r="EVK112" s="35"/>
      <c r="EVL112" s="35"/>
      <c r="EVM112" s="35"/>
      <c r="EVN112" s="35"/>
      <c r="EVO112" s="35"/>
      <c r="EVP112" s="35"/>
      <c r="EVQ112" s="35"/>
      <c r="EVR112" s="35"/>
      <c r="EVS112" s="35"/>
      <c r="EVT112" s="35"/>
      <c r="EVU112" s="35"/>
      <c r="EVV112" s="35"/>
      <c r="EVW112" s="35"/>
      <c r="EVX112" s="35"/>
      <c r="EVY112" s="35"/>
      <c r="EVZ112" s="35"/>
      <c r="EWA112" s="35"/>
      <c r="EWB112" s="35"/>
      <c r="EWC112" s="35"/>
      <c r="EWD112" s="35"/>
      <c r="EWE112" s="35"/>
      <c r="EWF112" s="35"/>
      <c r="EWG112" s="35"/>
      <c r="EWH112" s="35"/>
      <c r="EWI112" s="35"/>
      <c r="EWJ112" s="35"/>
      <c r="EWK112" s="35"/>
      <c r="EWL112" s="35"/>
      <c r="EWM112" s="35"/>
      <c r="EWN112" s="35"/>
      <c r="EWO112" s="35"/>
      <c r="EWP112" s="35"/>
      <c r="EWQ112" s="35"/>
      <c r="EWR112" s="35"/>
      <c r="EWS112" s="35"/>
      <c r="EWT112" s="35"/>
      <c r="EWU112" s="35"/>
      <c r="EWV112" s="35"/>
      <c r="EWW112" s="35"/>
      <c r="EWX112" s="35"/>
      <c r="EWY112" s="35"/>
      <c r="EWZ112" s="35"/>
      <c r="EXA112" s="35"/>
      <c r="EXB112" s="35"/>
      <c r="EXC112" s="35"/>
      <c r="EXD112" s="35"/>
      <c r="EXE112" s="35"/>
      <c r="EXF112" s="35"/>
      <c r="EXG112" s="35"/>
      <c r="EXH112" s="35"/>
      <c r="EXI112" s="35"/>
      <c r="EXJ112" s="35"/>
      <c r="EXK112" s="35"/>
      <c r="EXL112" s="35"/>
      <c r="EXM112" s="35"/>
      <c r="EXN112" s="35"/>
      <c r="EXO112" s="35"/>
      <c r="EXP112" s="35"/>
      <c r="EXQ112" s="35"/>
      <c r="EXR112" s="35"/>
      <c r="EXS112" s="35"/>
      <c r="EXT112" s="35"/>
      <c r="EXU112" s="35"/>
      <c r="EXV112" s="35"/>
      <c r="EXW112" s="35"/>
      <c r="EXX112" s="35"/>
      <c r="EXY112" s="35"/>
      <c r="EXZ112" s="35"/>
      <c r="EYA112" s="35"/>
      <c r="EYB112" s="35"/>
      <c r="EYC112" s="35"/>
      <c r="EYD112" s="35"/>
      <c r="EYE112" s="35"/>
      <c r="EYF112" s="35"/>
      <c r="EYG112" s="35"/>
      <c r="EYH112" s="35"/>
      <c r="EYI112" s="35"/>
      <c r="EYJ112" s="35"/>
      <c r="EYK112" s="35"/>
      <c r="EYL112" s="35"/>
      <c r="EYM112" s="35"/>
      <c r="EYN112" s="35"/>
      <c r="EYO112" s="35"/>
      <c r="EYP112" s="35"/>
      <c r="EYQ112" s="35"/>
      <c r="EYR112" s="35"/>
      <c r="EYS112" s="35"/>
      <c r="EYT112" s="35"/>
      <c r="EYU112" s="35"/>
      <c r="EYV112" s="35"/>
      <c r="EYW112" s="35"/>
      <c r="EYX112" s="35"/>
      <c r="EYY112" s="35"/>
      <c r="EYZ112" s="35"/>
      <c r="EZA112" s="35"/>
      <c r="EZB112" s="35"/>
      <c r="EZC112" s="35"/>
      <c r="EZD112" s="35"/>
      <c r="EZE112" s="35"/>
      <c r="EZF112" s="35"/>
      <c r="EZG112" s="35"/>
      <c r="EZH112" s="35"/>
      <c r="EZI112" s="35"/>
      <c r="EZJ112" s="35"/>
      <c r="EZQ112" s="35"/>
      <c r="EZR112" s="35"/>
      <c r="EZS112" s="35"/>
      <c r="EZT112" s="35"/>
      <c r="EZU112" s="35"/>
      <c r="EZV112" s="35"/>
      <c r="EZW112" s="35"/>
      <c r="EZX112" s="35"/>
      <c r="EZY112" s="35"/>
      <c r="EZZ112" s="35"/>
      <c r="FAA112" s="35"/>
      <c r="FAB112" s="35"/>
      <c r="FAC112" s="35"/>
      <c r="FAD112" s="35"/>
      <c r="FAE112" s="35"/>
      <c r="FAF112" s="35"/>
      <c r="FAG112" s="35"/>
      <c r="FAH112" s="35"/>
      <c r="FAI112" s="35"/>
      <c r="FAJ112" s="35"/>
      <c r="FAK112" s="35"/>
      <c r="FAL112" s="35"/>
      <c r="FAM112" s="35"/>
      <c r="FAN112" s="35"/>
      <c r="FAO112" s="35"/>
      <c r="FAP112" s="35"/>
      <c r="FAQ112" s="35"/>
      <c r="FAR112" s="35"/>
      <c r="FAS112" s="35"/>
      <c r="FAT112" s="35"/>
      <c r="FAU112" s="35"/>
      <c r="FAV112" s="35"/>
      <c r="FAW112" s="35"/>
      <c r="FAX112" s="35"/>
      <c r="FAY112" s="35"/>
      <c r="FAZ112" s="35"/>
      <c r="FBA112" s="35"/>
      <c r="FBB112" s="35"/>
      <c r="FBC112" s="35"/>
      <c r="FBD112" s="35"/>
      <c r="FBE112" s="35"/>
      <c r="FBF112" s="35"/>
      <c r="FBG112" s="35"/>
      <c r="FBH112" s="35"/>
      <c r="FBI112" s="35"/>
      <c r="FBJ112" s="35"/>
      <c r="FBK112" s="35"/>
      <c r="FBL112" s="35"/>
      <c r="FBM112" s="35"/>
      <c r="FBN112" s="35"/>
      <c r="FBO112" s="35"/>
      <c r="FBP112" s="35"/>
      <c r="FBQ112" s="35"/>
      <c r="FBR112" s="35"/>
      <c r="FBS112" s="35"/>
      <c r="FBT112" s="35"/>
      <c r="FBU112" s="35"/>
      <c r="FBV112" s="35"/>
      <c r="FBW112" s="35"/>
      <c r="FBX112" s="35"/>
      <c r="FBY112" s="35"/>
      <c r="FBZ112" s="35"/>
      <c r="FCA112" s="35"/>
      <c r="FCB112" s="35"/>
      <c r="FCC112" s="35"/>
      <c r="FCD112" s="35"/>
      <c r="FCE112" s="35"/>
      <c r="FCF112" s="35"/>
      <c r="FCG112" s="35"/>
      <c r="FCH112" s="35"/>
      <c r="FCI112" s="35"/>
      <c r="FCJ112" s="35"/>
      <c r="FCK112" s="35"/>
      <c r="FCL112" s="35"/>
      <c r="FCM112" s="35"/>
      <c r="FCN112" s="35"/>
      <c r="FCO112" s="35"/>
      <c r="FCP112" s="35"/>
      <c r="FCQ112" s="35"/>
      <c r="FCR112" s="35"/>
      <c r="FCS112" s="35"/>
      <c r="FCT112" s="35"/>
      <c r="FCU112" s="35"/>
      <c r="FCV112" s="35"/>
      <c r="FCW112" s="35"/>
      <c r="FCX112" s="35"/>
      <c r="FCY112" s="35"/>
      <c r="FCZ112" s="35"/>
      <c r="FDA112" s="35"/>
      <c r="FDB112" s="35"/>
      <c r="FDC112" s="35"/>
      <c r="FDD112" s="35"/>
      <c r="FDE112" s="35"/>
      <c r="FDF112" s="35"/>
      <c r="FDG112" s="35"/>
      <c r="FDH112" s="35"/>
      <c r="FDI112" s="35"/>
      <c r="FDJ112" s="35"/>
      <c r="FDK112" s="35"/>
      <c r="FDL112" s="35"/>
      <c r="FDM112" s="35"/>
      <c r="FDN112" s="35"/>
      <c r="FDO112" s="35"/>
      <c r="FDP112" s="35"/>
      <c r="FDQ112" s="35"/>
      <c r="FDR112" s="35"/>
      <c r="FDS112" s="35"/>
      <c r="FDT112" s="35"/>
      <c r="FDU112" s="35"/>
      <c r="FDV112" s="35"/>
      <c r="FDW112" s="35"/>
      <c r="FDX112" s="35"/>
      <c r="FDY112" s="35"/>
      <c r="FDZ112" s="35"/>
      <c r="FEA112" s="35"/>
      <c r="FEB112" s="35"/>
      <c r="FEC112" s="35"/>
      <c r="FED112" s="35"/>
      <c r="FEE112" s="35"/>
      <c r="FEF112" s="35"/>
      <c r="FEG112" s="35"/>
      <c r="FEH112" s="35"/>
      <c r="FEI112" s="35"/>
      <c r="FEJ112" s="35"/>
      <c r="FEK112" s="35"/>
      <c r="FEL112" s="35"/>
      <c r="FEM112" s="35"/>
      <c r="FEN112" s="35"/>
      <c r="FEO112" s="35"/>
      <c r="FEP112" s="35"/>
      <c r="FEQ112" s="35"/>
      <c r="FER112" s="35"/>
      <c r="FES112" s="35"/>
      <c r="FET112" s="35"/>
      <c r="FEU112" s="35"/>
      <c r="FEV112" s="35"/>
      <c r="FEW112" s="35"/>
      <c r="FEX112" s="35"/>
      <c r="FEY112" s="35"/>
      <c r="FEZ112" s="35"/>
      <c r="FFA112" s="35"/>
      <c r="FFB112" s="35"/>
      <c r="FFC112" s="35"/>
      <c r="FFD112" s="35"/>
      <c r="FFE112" s="35"/>
      <c r="FFF112" s="35"/>
      <c r="FFG112" s="35"/>
      <c r="FFH112" s="35"/>
      <c r="FFI112" s="35"/>
      <c r="FFJ112" s="35"/>
      <c r="FFK112" s="35"/>
      <c r="FFL112" s="35"/>
      <c r="FFM112" s="35"/>
      <c r="FFN112" s="35"/>
      <c r="FFO112" s="35"/>
      <c r="FFP112" s="35"/>
      <c r="FFQ112" s="35"/>
      <c r="FFR112" s="35"/>
      <c r="FFS112" s="35"/>
      <c r="FFT112" s="35"/>
      <c r="FFU112" s="35"/>
      <c r="FFV112" s="35"/>
      <c r="FFW112" s="35"/>
      <c r="FFX112" s="35"/>
      <c r="FFY112" s="35"/>
      <c r="FFZ112" s="35"/>
      <c r="FGA112" s="35"/>
      <c r="FGB112" s="35"/>
      <c r="FGC112" s="35"/>
      <c r="FGD112" s="35"/>
      <c r="FGE112" s="35"/>
      <c r="FGF112" s="35"/>
      <c r="FGG112" s="35"/>
      <c r="FGH112" s="35"/>
      <c r="FGI112" s="35"/>
      <c r="FGJ112" s="35"/>
      <c r="FGK112" s="35"/>
      <c r="FGL112" s="35"/>
      <c r="FGM112" s="35"/>
      <c r="FGN112" s="35"/>
      <c r="FGO112" s="35"/>
      <c r="FGP112" s="35"/>
      <c r="FGQ112" s="35"/>
      <c r="FGR112" s="35"/>
      <c r="FGS112" s="35"/>
      <c r="FGT112" s="35"/>
      <c r="FGU112" s="35"/>
      <c r="FGV112" s="35"/>
      <c r="FGW112" s="35"/>
      <c r="FGX112" s="35"/>
      <c r="FGY112" s="35"/>
      <c r="FGZ112" s="35"/>
      <c r="FHA112" s="35"/>
      <c r="FHB112" s="35"/>
      <c r="FHC112" s="35"/>
      <c r="FHD112" s="35"/>
      <c r="FHE112" s="35"/>
      <c r="FHF112" s="35"/>
      <c r="FHG112" s="35"/>
      <c r="FHH112" s="35"/>
      <c r="FHI112" s="35"/>
      <c r="FHJ112" s="35"/>
      <c r="FHK112" s="35"/>
      <c r="FHL112" s="35"/>
      <c r="FHM112" s="35"/>
      <c r="FHN112" s="35"/>
      <c r="FHO112" s="35"/>
      <c r="FHP112" s="35"/>
      <c r="FHQ112" s="35"/>
      <c r="FHR112" s="35"/>
      <c r="FHS112" s="35"/>
      <c r="FHT112" s="35"/>
      <c r="FHU112" s="35"/>
      <c r="FHV112" s="35"/>
      <c r="FHW112" s="35"/>
      <c r="FHX112" s="35"/>
      <c r="FHY112" s="35"/>
      <c r="FHZ112" s="35"/>
      <c r="FIA112" s="35"/>
      <c r="FIB112" s="35"/>
      <c r="FIC112" s="35"/>
      <c r="FID112" s="35"/>
      <c r="FIE112" s="35"/>
      <c r="FIF112" s="35"/>
      <c r="FIG112" s="35"/>
      <c r="FIH112" s="35"/>
      <c r="FII112" s="35"/>
      <c r="FIJ112" s="35"/>
      <c r="FIK112" s="35"/>
      <c r="FIL112" s="35"/>
      <c r="FIM112" s="35"/>
      <c r="FIN112" s="35"/>
      <c r="FIO112" s="35"/>
      <c r="FIP112" s="35"/>
      <c r="FIQ112" s="35"/>
      <c r="FIR112" s="35"/>
      <c r="FIS112" s="35"/>
      <c r="FIT112" s="35"/>
      <c r="FIU112" s="35"/>
      <c r="FIV112" s="35"/>
      <c r="FIW112" s="35"/>
      <c r="FIX112" s="35"/>
      <c r="FIY112" s="35"/>
      <c r="FIZ112" s="35"/>
      <c r="FJA112" s="35"/>
      <c r="FJB112" s="35"/>
      <c r="FJC112" s="35"/>
      <c r="FJD112" s="35"/>
      <c r="FJE112" s="35"/>
      <c r="FJF112" s="35"/>
      <c r="FJM112" s="35"/>
      <c r="FJN112" s="35"/>
      <c r="FJO112" s="35"/>
      <c r="FJP112" s="35"/>
      <c r="FJQ112" s="35"/>
      <c r="FJR112" s="35"/>
      <c r="FJS112" s="35"/>
      <c r="FJT112" s="35"/>
      <c r="FJU112" s="35"/>
      <c r="FJV112" s="35"/>
      <c r="FJW112" s="35"/>
      <c r="FJX112" s="35"/>
      <c r="FJY112" s="35"/>
      <c r="FJZ112" s="35"/>
      <c r="FKA112" s="35"/>
      <c r="FKB112" s="35"/>
      <c r="FKC112" s="35"/>
      <c r="FKD112" s="35"/>
      <c r="FKE112" s="35"/>
      <c r="FKF112" s="35"/>
      <c r="FKG112" s="35"/>
      <c r="FKH112" s="35"/>
      <c r="FKI112" s="35"/>
      <c r="FKJ112" s="35"/>
      <c r="FKK112" s="35"/>
      <c r="FKL112" s="35"/>
      <c r="FKM112" s="35"/>
      <c r="FKN112" s="35"/>
      <c r="FKO112" s="35"/>
      <c r="FKP112" s="35"/>
      <c r="FKQ112" s="35"/>
      <c r="FKR112" s="35"/>
      <c r="FKS112" s="35"/>
      <c r="FKT112" s="35"/>
      <c r="FKU112" s="35"/>
      <c r="FKV112" s="35"/>
      <c r="FKW112" s="35"/>
      <c r="FKX112" s="35"/>
      <c r="FKY112" s="35"/>
      <c r="FKZ112" s="35"/>
      <c r="FLA112" s="35"/>
      <c r="FLB112" s="35"/>
      <c r="FLC112" s="35"/>
      <c r="FLD112" s="35"/>
      <c r="FLE112" s="35"/>
      <c r="FLF112" s="35"/>
      <c r="FLG112" s="35"/>
      <c r="FLH112" s="35"/>
      <c r="FLI112" s="35"/>
      <c r="FLJ112" s="35"/>
      <c r="FLK112" s="35"/>
      <c r="FLL112" s="35"/>
      <c r="FLM112" s="35"/>
      <c r="FLN112" s="35"/>
      <c r="FLO112" s="35"/>
      <c r="FLP112" s="35"/>
      <c r="FLQ112" s="35"/>
      <c r="FLR112" s="35"/>
      <c r="FLS112" s="35"/>
      <c r="FLT112" s="35"/>
      <c r="FLU112" s="35"/>
      <c r="FLV112" s="35"/>
      <c r="FLW112" s="35"/>
      <c r="FLX112" s="35"/>
      <c r="FLY112" s="35"/>
      <c r="FLZ112" s="35"/>
      <c r="FMA112" s="35"/>
      <c r="FMB112" s="35"/>
      <c r="FMC112" s="35"/>
      <c r="FMD112" s="35"/>
      <c r="FME112" s="35"/>
      <c r="FMF112" s="35"/>
      <c r="FMG112" s="35"/>
      <c r="FMH112" s="35"/>
      <c r="FMI112" s="35"/>
      <c r="FMJ112" s="35"/>
      <c r="FMK112" s="35"/>
      <c r="FML112" s="35"/>
      <c r="FMM112" s="35"/>
      <c r="FMN112" s="35"/>
      <c r="FMO112" s="35"/>
      <c r="FMP112" s="35"/>
      <c r="FMQ112" s="35"/>
      <c r="FMR112" s="35"/>
      <c r="FMS112" s="35"/>
      <c r="FMT112" s="35"/>
      <c r="FMU112" s="35"/>
      <c r="FMV112" s="35"/>
      <c r="FMW112" s="35"/>
      <c r="FMX112" s="35"/>
      <c r="FMY112" s="35"/>
      <c r="FMZ112" s="35"/>
      <c r="FNA112" s="35"/>
      <c r="FNB112" s="35"/>
      <c r="FNC112" s="35"/>
      <c r="FND112" s="35"/>
      <c r="FNE112" s="35"/>
      <c r="FNF112" s="35"/>
      <c r="FNG112" s="35"/>
      <c r="FNH112" s="35"/>
      <c r="FNI112" s="35"/>
      <c r="FNJ112" s="35"/>
      <c r="FNK112" s="35"/>
      <c r="FNL112" s="35"/>
      <c r="FNM112" s="35"/>
      <c r="FNN112" s="35"/>
      <c r="FNO112" s="35"/>
      <c r="FNP112" s="35"/>
      <c r="FNQ112" s="35"/>
      <c r="FNR112" s="35"/>
      <c r="FNS112" s="35"/>
      <c r="FNT112" s="35"/>
      <c r="FNU112" s="35"/>
      <c r="FNV112" s="35"/>
      <c r="FNW112" s="35"/>
      <c r="FNX112" s="35"/>
      <c r="FNY112" s="35"/>
      <c r="FNZ112" s="35"/>
      <c r="FOA112" s="35"/>
      <c r="FOB112" s="35"/>
      <c r="FOC112" s="35"/>
      <c r="FOD112" s="35"/>
      <c r="FOE112" s="35"/>
      <c r="FOF112" s="35"/>
      <c r="FOG112" s="35"/>
      <c r="FOH112" s="35"/>
      <c r="FOI112" s="35"/>
      <c r="FOJ112" s="35"/>
      <c r="FOK112" s="35"/>
      <c r="FOL112" s="35"/>
      <c r="FOM112" s="35"/>
      <c r="FON112" s="35"/>
      <c r="FOO112" s="35"/>
      <c r="FOP112" s="35"/>
      <c r="FOQ112" s="35"/>
      <c r="FOR112" s="35"/>
      <c r="FOS112" s="35"/>
      <c r="FOT112" s="35"/>
      <c r="FOU112" s="35"/>
      <c r="FOV112" s="35"/>
      <c r="FOW112" s="35"/>
      <c r="FOX112" s="35"/>
      <c r="FOY112" s="35"/>
      <c r="FOZ112" s="35"/>
      <c r="FPA112" s="35"/>
      <c r="FPB112" s="35"/>
      <c r="FPC112" s="35"/>
      <c r="FPD112" s="35"/>
      <c r="FPE112" s="35"/>
      <c r="FPF112" s="35"/>
      <c r="FPG112" s="35"/>
      <c r="FPH112" s="35"/>
      <c r="FPI112" s="35"/>
      <c r="FPJ112" s="35"/>
      <c r="FPK112" s="35"/>
      <c r="FPL112" s="35"/>
      <c r="FPM112" s="35"/>
      <c r="FPN112" s="35"/>
      <c r="FPO112" s="35"/>
      <c r="FPP112" s="35"/>
      <c r="FPQ112" s="35"/>
      <c r="FPR112" s="35"/>
      <c r="FPS112" s="35"/>
      <c r="FPT112" s="35"/>
      <c r="FPU112" s="35"/>
      <c r="FPV112" s="35"/>
      <c r="FPW112" s="35"/>
      <c r="FPX112" s="35"/>
      <c r="FPY112" s="35"/>
      <c r="FPZ112" s="35"/>
      <c r="FQA112" s="35"/>
      <c r="FQB112" s="35"/>
      <c r="FQC112" s="35"/>
      <c r="FQD112" s="35"/>
      <c r="FQE112" s="35"/>
      <c r="FQF112" s="35"/>
      <c r="FQG112" s="35"/>
      <c r="FQH112" s="35"/>
      <c r="FQI112" s="35"/>
      <c r="FQJ112" s="35"/>
      <c r="FQK112" s="35"/>
      <c r="FQL112" s="35"/>
      <c r="FQM112" s="35"/>
      <c r="FQN112" s="35"/>
      <c r="FQO112" s="35"/>
      <c r="FQP112" s="35"/>
      <c r="FQQ112" s="35"/>
      <c r="FQR112" s="35"/>
      <c r="FQS112" s="35"/>
      <c r="FQT112" s="35"/>
      <c r="FQU112" s="35"/>
      <c r="FQV112" s="35"/>
      <c r="FQW112" s="35"/>
      <c r="FQX112" s="35"/>
      <c r="FQY112" s="35"/>
      <c r="FQZ112" s="35"/>
      <c r="FRA112" s="35"/>
      <c r="FRB112" s="35"/>
      <c r="FRC112" s="35"/>
      <c r="FRD112" s="35"/>
      <c r="FRE112" s="35"/>
      <c r="FRF112" s="35"/>
      <c r="FRG112" s="35"/>
      <c r="FRH112" s="35"/>
      <c r="FRI112" s="35"/>
      <c r="FRJ112" s="35"/>
      <c r="FRK112" s="35"/>
      <c r="FRL112" s="35"/>
      <c r="FRM112" s="35"/>
      <c r="FRN112" s="35"/>
      <c r="FRO112" s="35"/>
      <c r="FRP112" s="35"/>
      <c r="FRQ112" s="35"/>
      <c r="FRR112" s="35"/>
      <c r="FRS112" s="35"/>
      <c r="FRT112" s="35"/>
      <c r="FRU112" s="35"/>
      <c r="FRV112" s="35"/>
      <c r="FRW112" s="35"/>
      <c r="FRX112" s="35"/>
      <c r="FRY112" s="35"/>
      <c r="FRZ112" s="35"/>
      <c r="FSA112" s="35"/>
      <c r="FSB112" s="35"/>
      <c r="FSC112" s="35"/>
      <c r="FSD112" s="35"/>
      <c r="FSE112" s="35"/>
      <c r="FSF112" s="35"/>
      <c r="FSG112" s="35"/>
      <c r="FSH112" s="35"/>
      <c r="FSI112" s="35"/>
      <c r="FSJ112" s="35"/>
      <c r="FSK112" s="35"/>
      <c r="FSL112" s="35"/>
      <c r="FSM112" s="35"/>
      <c r="FSN112" s="35"/>
      <c r="FSO112" s="35"/>
      <c r="FSP112" s="35"/>
      <c r="FSQ112" s="35"/>
      <c r="FSR112" s="35"/>
      <c r="FSS112" s="35"/>
      <c r="FST112" s="35"/>
      <c r="FSU112" s="35"/>
      <c r="FSV112" s="35"/>
      <c r="FSW112" s="35"/>
      <c r="FSX112" s="35"/>
      <c r="FSY112" s="35"/>
      <c r="FSZ112" s="35"/>
      <c r="FTA112" s="35"/>
      <c r="FTB112" s="35"/>
      <c r="FTI112" s="35"/>
      <c r="FTJ112" s="35"/>
      <c r="FTK112" s="35"/>
      <c r="FTL112" s="35"/>
      <c r="FTM112" s="35"/>
      <c r="FTN112" s="35"/>
      <c r="FTO112" s="35"/>
      <c r="FTP112" s="35"/>
      <c r="FTQ112" s="35"/>
      <c r="FTR112" s="35"/>
      <c r="FTS112" s="35"/>
      <c r="FTT112" s="35"/>
      <c r="FTU112" s="35"/>
      <c r="FTV112" s="35"/>
      <c r="FTW112" s="35"/>
      <c r="FTX112" s="35"/>
      <c r="FTY112" s="35"/>
      <c r="FTZ112" s="35"/>
      <c r="FUA112" s="35"/>
      <c r="FUB112" s="35"/>
      <c r="FUC112" s="35"/>
      <c r="FUD112" s="35"/>
      <c r="FUE112" s="35"/>
      <c r="FUF112" s="35"/>
      <c r="FUG112" s="35"/>
      <c r="FUH112" s="35"/>
      <c r="FUI112" s="35"/>
      <c r="FUJ112" s="35"/>
      <c r="FUK112" s="35"/>
      <c r="FUL112" s="35"/>
      <c r="FUM112" s="35"/>
      <c r="FUN112" s="35"/>
      <c r="FUO112" s="35"/>
      <c r="FUP112" s="35"/>
      <c r="FUQ112" s="35"/>
      <c r="FUR112" s="35"/>
      <c r="FUS112" s="35"/>
      <c r="FUT112" s="35"/>
      <c r="FUU112" s="35"/>
      <c r="FUV112" s="35"/>
      <c r="FUW112" s="35"/>
      <c r="FUX112" s="35"/>
      <c r="FUY112" s="35"/>
      <c r="FUZ112" s="35"/>
      <c r="FVA112" s="35"/>
      <c r="FVB112" s="35"/>
      <c r="FVC112" s="35"/>
      <c r="FVD112" s="35"/>
      <c r="FVE112" s="35"/>
      <c r="FVF112" s="35"/>
      <c r="FVG112" s="35"/>
      <c r="FVH112" s="35"/>
      <c r="FVI112" s="35"/>
      <c r="FVJ112" s="35"/>
      <c r="FVK112" s="35"/>
      <c r="FVL112" s="35"/>
      <c r="FVM112" s="35"/>
      <c r="FVN112" s="35"/>
      <c r="FVO112" s="35"/>
      <c r="FVP112" s="35"/>
      <c r="FVQ112" s="35"/>
      <c r="FVR112" s="35"/>
      <c r="FVS112" s="35"/>
      <c r="FVT112" s="35"/>
      <c r="FVU112" s="35"/>
      <c r="FVV112" s="35"/>
      <c r="FVW112" s="35"/>
      <c r="FVX112" s="35"/>
      <c r="FVY112" s="35"/>
      <c r="FVZ112" s="35"/>
      <c r="FWA112" s="35"/>
      <c r="FWB112" s="35"/>
      <c r="FWC112" s="35"/>
      <c r="FWD112" s="35"/>
      <c r="FWE112" s="35"/>
      <c r="FWF112" s="35"/>
      <c r="FWG112" s="35"/>
      <c r="FWH112" s="35"/>
      <c r="FWI112" s="35"/>
      <c r="FWJ112" s="35"/>
      <c r="FWK112" s="35"/>
      <c r="FWL112" s="35"/>
      <c r="FWM112" s="35"/>
      <c r="FWN112" s="35"/>
      <c r="FWO112" s="35"/>
      <c r="FWP112" s="35"/>
      <c r="FWQ112" s="35"/>
      <c r="FWR112" s="35"/>
      <c r="FWS112" s="35"/>
      <c r="FWT112" s="35"/>
      <c r="FWU112" s="35"/>
      <c r="FWV112" s="35"/>
      <c r="FWW112" s="35"/>
      <c r="FWX112" s="35"/>
      <c r="FWY112" s="35"/>
      <c r="FWZ112" s="35"/>
      <c r="FXA112" s="35"/>
      <c r="FXB112" s="35"/>
      <c r="FXC112" s="35"/>
      <c r="FXD112" s="35"/>
      <c r="FXE112" s="35"/>
      <c r="FXF112" s="35"/>
      <c r="FXG112" s="35"/>
      <c r="FXH112" s="35"/>
      <c r="FXI112" s="35"/>
      <c r="FXJ112" s="35"/>
      <c r="FXK112" s="35"/>
      <c r="FXL112" s="35"/>
      <c r="FXM112" s="35"/>
      <c r="FXN112" s="35"/>
      <c r="FXO112" s="35"/>
      <c r="FXP112" s="35"/>
      <c r="FXQ112" s="35"/>
      <c r="FXR112" s="35"/>
      <c r="FXS112" s="35"/>
      <c r="FXT112" s="35"/>
      <c r="FXU112" s="35"/>
      <c r="FXV112" s="35"/>
      <c r="FXW112" s="35"/>
      <c r="FXX112" s="35"/>
      <c r="FXY112" s="35"/>
      <c r="FXZ112" s="35"/>
      <c r="FYA112" s="35"/>
      <c r="FYB112" s="35"/>
      <c r="FYC112" s="35"/>
      <c r="FYD112" s="35"/>
      <c r="FYE112" s="35"/>
      <c r="FYF112" s="35"/>
      <c r="FYG112" s="35"/>
      <c r="FYH112" s="35"/>
      <c r="FYI112" s="35"/>
      <c r="FYJ112" s="35"/>
      <c r="FYK112" s="35"/>
      <c r="FYL112" s="35"/>
      <c r="FYM112" s="35"/>
      <c r="FYN112" s="35"/>
      <c r="FYO112" s="35"/>
      <c r="FYP112" s="35"/>
      <c r="FYQ112" s="35"/>
      <c r="FYR112" s="35"/>
      <c r="FYS112" s="35"/>
      <c r="FYT112" s="35"/>
      <c r="FYU112" s="35"/>
      <c r="FYV112" s="35"/>
      <c r="FYW112" s="35"/>
      <c r="FYX112" s="35"/>
      <c r="FYY112" s="35"/>
      <c r="FYZ112" s="35"/>
      <c r="FZA112" s="35"/>
      <c r="FZB112" s="35"/>
      <c r="FZC112" s="35"/>
      <c r="FZD112" s="35"/>
      <c r="FZE112" s="35"/>
      <c r="FZF112" s="35"/>
      <c r="FZG112" s="35"/>
      <c r="FZH112" s="35"/>
      <c r="FZI112" s="35"/>
      <c r="FZJ112" s="35"/>
      <c r="FZK112" s="35"/>
      <c r="FZL112" s="35"/>
      <c r="FZM112" s="35"/>
      <c r="FZN112" s="35"/>
      <c r="FZO112" s="35"/>
      <c r="FZP112" s="35"/>
      <c r="FZQ112" s="35"/>
      <c r="FZR112" s="35"/>
      <c r="FZS112" s="35"/>
      <c r="FZT112" s="35"/>
      <c r="FZU112" s="35"/>
      <c r="FZV112" s="35"/>
      <c r="FZW112" s="35"/>
      <c r="FZX112" s="35"/>
      <c r="FZY112" s="35"/>
      <c r="FZZ112" s="35"/>
      <c r="GAA112" s="35"/>
      <c r="GAB112" s="35"/>
      <c r="GAC112" s="35"/>
      <c r="GAD112" s="35"/>
      <c r="GAE112" s="35"/>
      <c r="GAF112" s="35"/>
      <c r="GAG112" s="35"/>
      <c r="GAH112" s="35"/>
      <c r="GAI112" s="35"/>
      <c r="GAJ112" s="35"/>
      <c r="GAK112" s="35"/>
      <c r="GAL112" s="35"/>
      <c r="GAM112" s="35"/>
      <c r="GAN112" s="35"/>
      <c r="GAO112" s="35"/>
      <c r="GAP112" s="35"/>
      <c r="GAQ112" s="35"/>
      <c r="GAR112" s="35"/>
      <c r="GAS112" s="35"/>
      <c r="GAT112" s="35"/>
      <c r="GAU112" s="35"/>
      <c r="GAV112" s="35"/>
      <c r="GAW112" s="35"/>
      <c r="GAX112" s="35"/>
      <c r="GAY112" s="35"/>
      <c r="GAZ112" s="35"/>
      <c r="GBA112" s="35"/>
      <c r="GBB112" s="35"/>
      <c r="GBC112" s="35"/>
      <c r="GBD112" s="35"/>
      <c r="GBE112" s="35"/>
      <c r="GBF112" s="35"/>
      <c r="GBG112" s="35"/>
      <c r="GBH112" s="35"/>
      <c r="GBI112" s="35"/>
      <c r="GBJ112" s="35"/>
      <c r="GBK112" s="35"/>
      <c r="GBL112" s="35"/>
      <c r="GBM112" s="35"/>
      <c r="GBN112" s="35"/>
      <c r="GBO112" s="35"/>
      <c r="GBP112" s="35"/>
      <c r="GBQ112" s="35"/>
      <c r="GBR112" s="35"/>
      <c r="GBS112" s="35"/>
      <c r="GBT112" s="35"/>
      <c r="GBU112" s="35"/>
      <c r="GBV112" s="35"/>
      <c r="GBW112" s="35"/>
      <c r="GBX112" s="35"/>
      <c r="GBY112" s="35"/>
      <c r="GBZ112" s="35"/>
      <c r="GCA112" s="35"/>
      <c r="GCB112" s="35"/>
      <c r="GCC112" s="35"/>
      <c r="GCD112" s="35"/>
      <c r="GCE112" s="35"/>
      <c r="GCF112" s="35"/>
      <c r="GCG112" s="35"/>
      <c r="GCH112" s="35"/>
      <c r="GCI112" s="35"/>
      <c r="GCJ112" s="35"/>
      <c r="GCK112" s="35"/>
      <c r="GCL112" s="35"/>
      <c r="GCM112" s="35"/>
      <c r="GCN112" s="35"/>
      <c r="GCO112" s="35"/>
      <c r="GCP112" s="35"/>
      <c r="GCQ112" s="35"/>
      <c r="GCR112" s="35"/>
      <c r="GCS112" s="35"/>
      <c r="GCT112" s="35"/>
      <c r="GCU112" s="35"/>
      <c r="GCV112" s="35"/>
      <c r="GCW112" s="35"/>
      <c r="GCX112" s="35"/>
      <c r="GDE112" s="35"/>
      <c r="GDF112" s="35"/>
      <c r="GDG112" s="35"/>
      <c r="GDH112" s="35"/>
      <c r="GDI112" s="35"/>
      <c r="GDJ112" s="35"/>
      <c r="GDK112" s="35"/>
      <c r="GDL112" s="35"/>
      <c r="GDM112" s="35"/>
      <c r="GDN112" s="35"/>
      <c r="GDO112" s="35"/>
      <c r="GDP112" s="35"/>
      <c r="GDQ112" s="35"/>
      <c r="GDR112" s="35"/>
      <c r="GDS112" s="35"/>
      <c r="GDT112" s="35"/>
      <c r="GDU112" s="35"/>
      <c r="GDV112" s="35"/>
      <c r="GDW112" s="35"/>
      <c r="GDX112" s="35"/>
      <c r="GDY112" s="35"/>
      <c r="GDZ112" s="35"/>
      <c r="GEA112" s="35"/>
      <c r="GEB112" s="35"/>
      <c r="GEC112" s="35"/>
      <c r="GED112" s="35"/>
      <c r="GEE112" s="35"/>
      <c r="GEF112" s="35"/>
      <c r="GEG112" s="35"/>
      <c r="GEH112" s="35"/>
      <c r="GEI112" s="35"/>
      <c r="GEJ112" s="35"/>
      <c r="GEK112" s="35"/>
      <c r="GEL112" s="35"/>
      <c r="GEM112" s="35"/>
      <c r="GEN112" s="35"/>
      <c r="GEO112" s="35"/>
      <c r="GEP112" s="35"/>
      <c r="GEQ112" s="35"/>
      <c r="GER112" s="35"/>
      <c r="GES112" s="35"/>
      <c r="GET112" s="35"/>
      <c r="GEU112" s="35"/>
      <c r="GEV112" s="35"/>
      <c r="GEW112" s="35"/>
      <c r="GEX112" s="35"/>
      <c r="GEY112" s="35"/>
      <c r="GEZ112" s="35"/>
      <c r="GFA112" s="35"/>
      <c r="GFB112" s="35"/>
      <c r="GFC112" s="35"/>
      <c r="GFD112" s="35"/>
      <c r="GFE112" s="35"/>
      <c r="GFF112" s="35"/>
      <c r="GFG112" s="35"/>
      <c r="GFH112" s="35"/>
      <c r="GFI112" s="35"/>
      <c r="GFJ112" s="35"/>
      <c r="GFK112" s="35"/>
      <c r="GFL112" s="35"/>
      <c r="GFM112" s="35"/>
      <c r="GFN112" s="35"/>
      <c r="GFO112" s="35"/>
      <c r="GFP112" s="35"/>
      <c r="GFQ112" s="35"/>
      <c r="GFR112" s="35"/>
      <c r="GFS112" s="35"/>
      <c r="GFT112" s="35"/>
      <c r="GFU112" s="35"/>
      <c r="GFV112" s="35"/>
      <c r="GFW112" s="35"/>
      <c r="GFX112" s="35"/>
      <c r="GFY112" s="35"/>
      <c r="GFZ112" s="35"/>
      <c r="GGA112" s="35"/>
      <c r="GGB112" s="35"/>
      <c r="GGC112" s="35"/>
      <c r="GGD112" s="35"/>
      <c r="GGE112" s="35"/>
      <c r="GGF112" s="35"/>
      <c r="GGG112" s="35"/>
      <c r="GGH112" s="35"/>
      <c r="GGI112" s="35"/>
      <c r="GGJ112" s="35"/>
      <c r="GGK112" s="35"/>
      <c r="GGL112" s="35"/>
      <c r="GGM112" s="35"/>
      <c r="GGN112" s="35"/>
      <c r="GGO112" s="35"/>
      <c r="GGP112" s="35"/>
      <c r="GGQ112" s="35"/>
      <c r="GGR112" s="35"/>
      <c r="GGS112" s="35"/>
      <c r="GGT112" s="35"/>
      <c r="GGU112" s="35"/>
      <c r="GGV112" s="35"/>
      <c r="GGW112" s="35"/>
      <c r="GGX112" s="35"/>
      <c r="GGY112" s="35"/>
      <c r="GGZ112" s="35"/>
      <c r="GHA112" s="35"/>
      <c r="GHB112" s="35"/>
      <c r="GHC112" s="35"/>
      <c r="GHD112" s="35"/>
      <c r="GHE112" s="35"/>
      <c r="GHF112" s="35"/>
      <c r="GHG112" s="35"/>
      <c r="GHH112" s="35"/>
      <c r="GHI112" s="35"/>
      <c r="GHJ112" s="35"/>
      <c r="GHK112" s="35"/>
      <c r="GHL112" s="35"/>
      <c r="GHM112" s="35"/>
      <c r="GHN112" s="35"/>
      <c r="GHO112" s="35"/>
      <c r="GHP112" s="35"/>
      <c r="GHQ112" s="35"/>
      <c r="GHR112" s="35"/>
      <c r="GHS112" s="35"/>
      <c r="GHT112" s="35"/>
      <c r="GHU112" s="35"/>
      <c r="GHV112" s="35"/>
      <c r="GHW112" s="35"/>
      <c r="GHX112" s="35"/>
      <c r="GHY112" s="35"/>
      <c r="GHZ112" s="35"/>
      <c r="GIA112" s="35"/>
      <c r="GIB112" s="35"/>
      <c r="GIC112" s="35"/>
      <c r="GID112" s="35"/>
      <c r="GIE112" s="35"/>
      <c r="GIF112" s="35"/>
      <c r="GIG112" s="35"/>
      <c r="GIH112" s="35"/>
      <c r="GII112" s="35"/>
      <c r="GIJ112" s="35"/>
      <c r="GIK112" s="35"/>
      <c r="GIL112" s="35"/>
      <c r="GIM112" s="35"/>
      <c r="GIN112" s="35"/>
      <c r="GIO112" s="35"/>
      <c r="GIP112" s="35"/>
      <c r="GIQ112" s="35"/>
      <c r="GIR112" s="35"/>
      <c r="GIS112" s="35"/>
      <c r="GIT112" s="35"/>
      <c r="GIU112" s="35"/>
      <c r="GIV112" s="35"/>
      <c r="GIW112" s="35"/>
      <c r="GIX112" s="35"/>
      <c r="GIY112" s="35"/>
      <c r="GIZ112" s="35"/>
      <c r="GJA112" s="35"/>
      <c r="GJB112" s="35"/>
      <c r="GJC112" s="35"/>
      <c r="GJD112" s="35"/>
      <c r="GJE112" s="35"/>
      <c r="GJF112" s="35"/>
      <c r="GJG112" s="35"/>
      <c r="GJH112" s="35"/>
      <c r="GJI112" s="35"/>
      <c r="GJJ112" s="35"/>
      <c r="GJK112" s="35"/>
      <c r="GJL112" s="35"/>
      <c r="GJM112" s="35"/>
      <c r="GJN112" s="35"/>
      <c r="GJO112" s="35"/>
      <c r="GJP112" s="35"/>
      <c r="GJQ112" s="35"/>
      <c r="GJR112" s="35"/>
      <c r="GJS112" s="35"/>
      <c r="GJT112" s="35"/>
      <c r="GJU112" s="35"/>
      <c r="GJV112" s="35"/>
      <c r="GJW112" s="35"/>
      <c r="GJX112" s="35"/>
      <c r="GJY112" s="35"/>
      <c r="GJZ112" s="35"/>
      <c r="GKA112" s="35"/>
      <c r="GKB112" s="35"/>
      <c r="GKC112" s="35"/>
      <c r="GKD112" s="35"/>
      <c r="GKE112" s="35"/>
      <c r="GKF112" s="35"/>
      <c r="GKG112" s="35"/>
      <c r="GKH112" s="35"/>
      <c r="GKI112" s="35"/>
      <c r="GKJ112" s="35"/>
      <c r="GKK112" s="35"/>
      <c r="GKL112" s="35"/>
      <c r="GKM112" s="35"/>
      <c r="GKN112" s="35"/>
      <c r="GKO112" s="35"/>
      <c r="GKP112" s="35"/>
      <c r="GKQ112" s="35"/>
      <c r="GKR112" s="35"/>
      <c r="GKS112" s="35"/>
      <c r="GKT112" s="35"/>
      <c r="GKU112" s="35"/>
      <c r="GKV112" s="35"/>
      <c r="GKW112" s="35"/>
      <c r="GKX112" s="35"/>
      <c r="GKY112" s="35"/>
      <c r="GKZ112" s="35"/>
      <c r="GLA112" s="35"/>
      <c r="GLB112" s="35"/>
      <c r="GLC112" s="35"/>
      <c r="GLD112" s="35"/>
      <c r="GLE112" s="35"/>
      <c r="GLF112" s="35"/>
      <c r="GLG112" s="35"/>
      <c r="GLH112" s="35"/>
      <c r="GLI112" s="35"/>
      <c r="GLJ112" s="35"/>
      <c r="GLK112" s="35"/>
      <c r="GLL112" s="35"/>
      <c r="GLM112" s="35"/>
      <c r="GLN112" s="35"/>
      <c r="GLO112" s="35"/>
      <c r="GLP112" s="35"/>
      <c r="GLQ112" s="35"/>
      <c r="GLR112" s="35"/>
      <c r="GLS112" s="35"/>
      <c r="GLT112" s="35"/>
      <c r="GLU112" s="35"/>
      <c r="GLV112" s="35"/>
      <c r="GLW112" s="35"/>
      <c r="GLX112" s="35"/>
      <c r="GLY112" s="35"/>
      <c r="GLZ112" s="35"/>
      <c r="GMA112" s="35"/>
      <c r="GMB112" s="35"/>
      <c r="GMC112" s="35"/>
      <c r="GMD112" s="35"/>
      <c r="GME112" s="35"/>
      <c r="GMF112" s="35"/>
      <c r="GMG112" s="35"/>
      <c r="GMH112" s="35"/>
      <c r="GMI112" s="35"/>
      <c r="GMJ112" s="35"/>
      <c r="GMK112" s="35"/>
      <c r="GML112" s="35"/>
      <c r="GMM112" s="35"/>
      <c r="GMN112" s="35"/>
      <c r="GMO112" s="35"/>
      <c r="GMP112" s="35"/>
      <c r="GMQ112" s="35"/>
      <c r="GMR112" s="35"/>
      <c r="GMS112" s="35"/>
      <c r="GMT112" s="35"/>
      <c r="GNA112" s="35"/>
      <c r="GNB112" s="35"/>
      <c r="GNC112" s="35"/>
      <c r="GND112" s="35"/>
      <c r="GNE112" s="35"/>
      <c r="GNF112" s="35"/>
      <c r="GNG112" s="35"/>
      <c r="GNH112" s="35"/>
      <c r="GNI112" s="35"/>
      <c r="GNJ112" s="35"/>
      <c r="GNK112" s="35"/>
      <c r="GNL112" s="35"/>
      <c r="GNM112" s="35"/>
      <c r="GNN112" s="35"/>
      <c r="GNO112" s="35"/>
      <c r="GNP112" s="35"/>
      <c r="GNQ112" s="35"/>
      <c r="GNR112" s="35"/>
      <c r="GNS112" s="35"/>
      <c r="GNT112" s="35"/>
      <c r="GNU112" s="35"/>
      <c r="GNV112" s="35"/>
      <c r="GNW112" s="35"/>
      <c r="GNX112" s="35"/>
      <c r="GNY112" s="35"/>
      <c r="GNZ112" s="35"/>
      <c r="GOA112" s="35"/>
      <c r="GOB112" s="35"/>
      <c r="GOC112" s="35"/>
      <c r="GOD112" s="35"/>
      <c r="GOE112" s="35"/>
      <c r="GOF112" s="35"/>
      <c r="GOG112" s="35"/>
      <c r="GOH112" s="35"/>
      <c r="GOI112" s="35"/>
      <c r="GOJ112" s="35"/>
      <c r="GOK112" s="35"/>
      <c r="GOL112" s="35"/>
      <c r="GOM112" s="35"/>
      <c r="GON112" s="35"/>
      <c r="GOO112" s="35"/>
      <c r="GOP112" s="35"/>
      <c r="GOQ112" s="35"/>
      <c r="GOR112" s="35"/>
      <c r="GOS112" s="35"/>
      <c r="GOT112" s="35"/>
      <c r="GOU112" s="35"/>
      <c r="GOV112" s="35"/>
      <c r="GOW112" s="35"/>
      <c r="GOX112" s="35"/>
      <c r="GOY112" s="35"/>
      <c r="GOZ112" s="35"/>
      <c r="GPA112" s="35"/>
      <c r="GPB112" s="35"/>
      <c r="GPC112" s="35"/>
      <c r="GPD112" s="35"/>
      <c r="GPE112" s="35"/>
      <c r="GPF112" s="35"/>
      <c r="GPG112" s="35"/>
      <c r="GPH112" s="35"/>
      <c r="GPI112" s="35"/>
      <c r="GPJ112" s="35"/>
      <c r="GPK112" s="35"/>
      <c r="GPL112" s="35"/>
      <c r="GPM112" s="35"/>
      <c r="GPN112" s="35"/>
      <c r="GPO112" s="35"/>
      <c r="GPP112" s="35"/>
      <c r="GPQ112" s="35"/>
      <c r="GPR112" s="35"/>
      <c r="GPS112" s="35"/>
      <c r="GPT112" s="35"/>
      <c r="GPU112" s="35"/>
      <c r="GPV112" s="35"/>
      <c r="GPW112" s="35"/>
      <c r="GPX112" s="35"/>
      <c r="GPY112" s="35"/>
      <c r="GPZ112" s="35"/>
      <c r="GQA112" s="35"/>
      <c r="GQB112" s="35"/>
      <c r="GQC112" s="35"/>
      <c r="GQD112" s="35"/>
      <c r="GQE112" s="35"/>
      <c r="GQF112" s="35"/>
      <c r="GQG112" s="35"/>
      <c r="GQH112" s="35"/>
      <c r="GQI112" s="35"/>
      <c r="GQJ112" s="35"/>
      <c r="GQK112" s="35"/>
      <c r="GQL112" s="35"/>
      <c r="GQM112" s="35"/>
      <c r="GQN112" s="35"/>
      <c r="GQO112" s="35"/>
      <c r="GQP112" s="35"/>
      <c r="GQQ112" s="35"/>
      <c r="GQR112" s="35"/>
      <c r="GQS112" s="35"/>
      <c r="GQT112" s="35"/>
      <c r="GQU112" s="35"/>
      <c r="GQV112" s="35"/>
      <c r="GQW112" s="35"/>
      <c r="GQX112" s="35"/>
      <c r="GQY112" s="35"/>
      <c r="GQZ112" s="35"/>
      <c r="GRA112" s="35"/>
      <c r="GRB112" s="35"/>
      <c r="GRC112" s="35"/>
      <c r="GRD112" s="35"/>
      <c r="GRE112" s="35"/>
      <c r="GRF112" s="35"/>
      <c r="GRG112" s="35"/>
      <c r="GRH112" s="35"/>
      <c r="GRI112" s="35"/>
      <c r="GRJ112" s="35"/>
      <c r="GRK112" s="35"/>
      <c r="GRL112" s="35"/>
      <c r="GRM112" s="35"/>
      <c r="GRN112" s="35"/>
      <c r="GRO112" s="35"/>
      <c r="GRP112" s="35"/>
      <c r="GRQ112" s="35"/>
      <c r="GRR112" s="35"/>
      <c r="GRS112" s="35"/>
      <c r="GRT112" s="35"/>
      <c r="GRU112" s="35"/>
      <c r="GRV112" s="35"/>
      <c r="GRW112" s="35"/>
      <c r="GRX112" s="35"/>
      <c r="GRY112" s="35"/>
      <c r="GRZ112" s="35"/>
      <c r="GSA112" s="35"/>
      <c r="GSB112" s="35"/>
      <c r="GSC112" s="35"/>
      <c r="GSD112" s="35"/>
      <c r="GSE112" s="35"/>
      <c r="GSF112" s="35"/>
      <c r="GSG112" s="35"/>
      <c r="GSH112" s="35"/>
      <c r="GSI112" s="35"/>
      <c r="GSJ112" s="35"/>
      <c r="GSK112" s="35"/>
      <c r="GSL112" s="35"/>
      <c r="GSM112" s="35"/>
      <c r="GSN112" s="35"/>
      <c r="GSO112" s="35"/>
      <c r="GSP112" s="35"/>
      <c r="GSQ112" s="35"/>
      <c r="GSR112" s="35"/>
      <c r="GSS112" s="35"/>
      <c r="GST112" s="35"/>
      <c r="GSU112" s="35"/>
      <c r="GSV112" s="35"/>
      <c r="GSW112" s="35"/>
      <c r="GSX112" s="35"/>
      <c r="GSY112" s="35"/>
      <c r="GSZ112" s="35"/>
      <c r="GTA112" s="35"/>
      <c r="GTB112" s="35"/>
      <c r="GTC112" s="35"/>
      <c r="GTD112" s="35"/>
      <c r="GTE112" s="35"/>
      <c r="GTF112" s="35"/>
      <c r="GTG112" s="35"/>
      <c r="GTH112" s="35"/>
      <c r="GTI112" s="35"/>
      <c r="GTJ112" s="35"/>
      <c r="GTK112" s="35"/>
      <c r="GTL112" s="35"/>
      <c r="GTM112" s="35"/>
      <c r="GTN112" s="35"/>
      <c r="GTO112" s="35"/>
      <c r="GTP112" s="35"/>
      <c r="GTQ112" s="35"/>
      <c r="GTR112" s="35"/>
      <c r="GTS112" s="35"/>
      <c r="GTT112" s="35"/>
      <c r="GTU112" s="35"/>
      <c r="GTV112" s="35"/>
      <c r="GTW112" s="35"/>
      <c r="GTX112" s="35"/>
      <c r="GTY112" s="35"/>
      <c r="GTZ112" s="35"/>
      <c r="GUA112" s="35"/>
      <c r="GUB112" s="35"/>
      <c r="GUC112" s="35"/>
      <c r="GUD112" s="35"/>
      <c r="GUE112" s="35"/>
      <c r="GUF112" s="35"/>
      <c r="GUG112" s="35"/>
      <c r="GUH112" s="35"/>
      <c r="GUI112" s="35"/>
      <c r="GUJ112" s="35"/>
      <c r="GUK112" s="35"/>
      <c r="GUL112" s="35"/>
      <c r="GUM112" s="35"/>
      <c r="GUN112" s="35"/>
      <c r="GUO112" s="35"/>
      <c r="GUP112" s="35"/>
      <c r="GUQ112" s="35"/>
      <c r="GUR112" s="35"/>
      <c r="GUS112" s="35"/>
      <c r="GUT112" s="35"/>
      <c r="GUU112" s="35"/>
      <c r="GUV112" s="35"/>
      <c r="GUW112" s="35"/>
      <c r="GUX112" s="35"/>
      <c r="GUY112" s="35"/>
      <c r="GUZ112" s="35"/>
      <c r="GVA112" s="35"/>
      <c r="GVB112" s="35"/>
      <c r="GVC112" s="35"/>
      <c r="GVD112" s="35"/>
      <c r="GVE112" s="35"/>
      <c r="GVF112" s="35"/>
      <c r="GVG112" s="35"/>
      <c r="GVH112" s="35"/>
      <c r="GVI112" s="35"/>
      <c r="GVJ112" s="35"/>
      <c r="GVK112" s="35"/>
      <c r="GVL112" s="35"/>
      <c r="GVM112" s="35"/>
      <c r="GVN112" s="35"/>
      <c r="GVO112" s="35"/>
      <c r="GVP112" s="35"/>
      <c r="GVQ112" s="35"/>
      <c r="GVR112" s="35"/>
      <c r="GVS112" s="35"/>
      <c r="GVT112" s="35"/>
      <c r="GVU112" s="35"/>
      <c r="GVV112" s="35"/>
      <c r="GVW112" s="35"/>
      <c r="GVX112" s="35"/>
      <c r="GVY112" s="35"/>
      <c r="GVZ112" s="35"/>
      <c r="GWA112" s="35"/>
      <c r="GWB112" s="35"/>
      <c r="GWC112" s="35"/>
      <c r="GWD112" s="35"/>
      <c r="GWE112" s="35"/>
      <c r="GWF112" s="35"/>
      <c r="GWG112" s="35"/>
      <c r="GWH112" s="35"/>
      <c r="GWI112" s="35"/>
      <c r="GWJ112" s="35"/>
      <c r="GWK112" s="35"/>
      <c r="GWL112" s="35"/>
      <c r="GWM112" s="35"/>
      <c r="GWN112" s="35"/>
      <c r="GWO112" s="35"/>
      <c r="GWP112" s="35"/>
      <c r="GWW112" s="35"/>
      <c r="GWX112" s="35"/>
      <c r="GWY112" s="35"/>
      <c r="GWZ112" s="35"/>
      <c r="GXA112" s="35"/>
      <c r="GXB112" s="35"/>
      <c r="GXC112" s="35"/>
      <c r="GXD112" s="35"/>
      <c r="GXE112" s="35"/>
      <c r="GXF112" s="35"/>
      <c r="GXG112" s="35"/>
      <c r="GXH112" s="35"/>
      <c r="GXI112" s="35"/>
      <c r="GXJ112" s="35"/>
      <c r="GXK112" s="35"/>
      <c r="GXL112" s="35"/>
      <c r="GXM112" s="35"/>
      <c r="GXN112" s="35"/>
      <c r="GXO112" s="35"/>
      <c r="GXP112" s="35"/>
      <c r="GXQ112" s="35"/>
      <c r="GXR112" s="35"/>
      <c r="GXS112" s="35"/>
      <c r="GXT112" s="35"/>
      <c r="GXU112" s="35"/>
      <c r="GXV112" s="35"/>
      <c r="GXW112" s="35"/>
      <c r="GXX112" s="35"/>
      <c r="GXY112" s="35"/>
      <c r="GXZ112" s="35"/>
      <c r="GYA112" s="35"/>
      <c r="GYB112" s="35"/>
      <c r="GYC112" s="35"/>
      <c r="GYD112" s="35"/>
      <c r="GYE112" s="35"/>
      <c r="GYF112" s="35"/>
      <c r="GYG112" s="35"/>
      <c r="GYH112" s="35"/>
      <c r="GYI112" s="35"/>
      <c r="GYJ112" s="35"/>
      <c r="GYK112" s="35"/>
      <c r="GYL112" s="35"/>
      <c r="GYM112" s="35"/>
      <c r="GYN112" s="35"/>
      <c r="GYO112" s="35"/>
      <c r="GYP112" s="35"/>
      <c r="GYQ112" s="35"/>
      <c r="GYR112" s="35"/>
      <c r="GYS112" s="35"/>
      <c r="GYT112" s="35"/>
      <c r="GYU112" s="35"/>
      <c r="GYV112" s="35"/>
      <c r="GYW112" s="35"/>
      <c r="GYX112" s="35"/>
      <c r="GYY112" s="35"/>
      <c r="GYZ112" s="35"/>
      <c r="GZA112" s="35"/>
      <c r="GZB112" s="35"/>
      <c r="GZC112" s="35"/>
      <c r="GZD112" s="35"/>
      <c r="GZE112" s="35"/>
      <c r="GZF112" s="35"/>
      <c r="GZG112" s="35"/>
      <c r="GZH112" s="35"/>
      <c r="GZI112" s="35"/>
      <c r="GZJ112" s="35"/>
      <c r="GZK112" s="35"/>
      <c r="GZL112" s="35"/>
      <c r="GZM112" s="35"/>
      <c r="GZN112" s="35"/>
      <c r="GZO112" s="35"/>
      <c r="GZP112" s="35"/>
      <c r="GZQ112" s="35"/>
      <c r="GZR112" s="35"/>
      <c r="GZS112" s="35"/>
      <c r="GZT112" s="35"/>
      <c r="GZU112" s="35"/>
      <c r="GZV112" s="35"/>
      <c r="GZW112" s="35"/>
      <c r="GZX112" s="35"/>
      <c r="GZY112" s="35"/>
      <c r="GZZ112" s="35"/>
      <c r="HAA112" s="35"/>
      <c r="HAB112" s="35"/>
      <c r="HAC112" s="35"/>
      <c r="HAD112" s="35"/>
      <c r="HAE112" s="35"/>
      <c r="HAF112" s="35"/>
      <c r="HAG112" s="35"/>
      <c r="HAH112" s="35"/>
      <c r="HAI112" s="35"/>
      <c r="HAJ112" s="35"/>
      <c r="HAK112" s="35"/>
      <c r="HAL112" s="35"/>
      <c r="HAM112" s="35"/>
      <c r="HAN112" s="35"/>
      <c r="HAO112" s="35"/>
      <c r="HAP112" s="35"/>
      <c r="HAQ112" s="35"/>
      <c r="HAR112" s="35"/>
      <c r="HAS112" s="35"/>
      <c r="HAT112" s="35"/>
      <c r="HAU112" s="35"/>
      <c r="HAV112" s="35"/>
      <c r="HAW112" s="35"/>
      <c r="HAX112" s="35"/>
      <c r="HAY112" s="35"/>
      <c r="HAZ112" s="35"/>
      <c r="HBA112" s="35"/>
      <c r="HBB112" s="35"/>
      <c r="HBC112" s="35"/>
      <c r="HBD112" s="35"/>
      <c r="HBE112" s="35"/>
      <c r="HBF112" s="35"/>
      <c r="HBG112" s="35"/>
      <c r="HBH112" s="35"/>
      <c r="HBI112" s="35"/>
      <c r="HBJ112" s="35"/>
      <c r="HBK112" s="35"/>
      <c r="HBL112" s="35"/>
      <c r="HBM112" s="35"/>
      <c r="HBN112" s="35"/>
      <c r="HBO112" s="35"/>
      <c r="HBP112" s="35"/>
      <c r="HBQ112" s="35"/>
      <c r="HBR112" s="35"/>
      <c r="HBS112" s="35"/>
      <c r="HBT112" s="35"/>
      <c r="HBU112" s="35"/>
      <c r="HBV112" s="35"/>
      <c r="HBW112" s="35"/>
      <c r="HBX112" s="35"/>
      <c r="HBY112" s="35"/>
      <c r="HBZ112" s="35"/>
      <c r="HCA112" s="35"/>
      <c r="HCB112" s="35"/>
      <c r="HCC112" s="35"/>
      <c r="HCD112" s="35"/>
      <c r="HCE112" s="35"/>
      <c r="HCF112" s="35"/>
      <c r="HCG112" s="35"/>
      <c r="HCH112" s="35"/>
      <c r="HCI112" s="35"/>
      <c r="HCJ112" s="35"/>
      <c r="HCK112" s="35"/>
      <c r="HCL112" s="35"/>
      <c r="HCM112" s="35"/>
      <c r="HCN112" s="35"/>
      <c r="HCO112" s="35"/>
      <c r="HCP112" s="35"/>
      <c r="HCQ112" s="35"/>
      <c r="HCR112" s="35"/>
      <c r="HCS112" s="35"/>
      <c r="HCT112" s="35"/>
      <c r="HCU112" s="35"/>
      <c r="HCV112" s="35"/>
      <c r="HCW112" s="35"/>
      <c r="HCX112" s="35"/>
      <c r="HCY112" s="35"/>
      <c r="HCZ112" s="35"/>
      <c r="HDA112" s="35"/>
      <c r="HDB112" s="35"/>
      <c r="HDC112" s="35"/>
      <c r="HDD112" s="35"/>
      <c r="HDE112" s="35"/>
      <c r="HDF112" s="35"/>
      <c r="HDG112" s="35"/>
      <c r="HDH112" s="35"/>
      <c r="HDI112" s="35"/>
      <c r="HDJ112" s="35"/>
      <c r="HDK112" s="35"/>
      <c r="HDL112" s="35"/>
      <c r="HDM112" s="35"/>
      <c r="HDN112" s="35"/>
      <c r="HDO112" s="35"/>
      <c r="HDP112" s="35"/>
      <c r="HDQ112" s="35"/>
      <c r="HDR112" s="35"/>
      <c r="HDS112" s="35"/>
      <c r="HDT112" s="35"/>
      <c r="HDU112" s="35"/>
      <c r="HDV112" s="35"/>
      <c r="HDW112" s="35"/>
      <c r="HDX112" s="35"/>
      <c r="HDY112" s="35"/>
      <c r="HDZ112" s="35"/>
      <c r="HEA112" s="35"/>
      <c r="HEB112" s="35"/>
      <c r="HEC112" s="35"/>
      <c r="HED112" s="35"/>
      <c r="HEE112" s="35"/>
      <c r="HEF112" s="35"/>
      <c r="HEG112" s="35"/>
      <c r="HEH112" s="35"/>
      <c r="HEI112" s="35"/>
      <c r="HEJ112" s="35"/>
      <c r="HEK112" s="35"/>
      <c r="HEL112" s="35"/>
      <c r="HEM112" s="35"/>
      <c r="HEN112" s="35"/>
      <c r="HEO112" s="35"/>
      <c r="HEP112" s="35"/>
      <c r="HEQ112" s="35"/>
      <c r="HER112" s="35"/>
      <c r="HES112" s="35"/>
      <c r="HET112" s="35"/>
      <c r="HEU112" s="35"/>
      <c r="HEV112" s="35"/>
      <c r="HEW112" s="35"/>
      <c r="HEX112" s="35"/>
      <c r="HEY112" s="35"/>
      <c r="HEZ112" s="35"/>
      <c r="HFA112" s="35"/>
      <c r="HFB112" s="35"/>
      <c r="HFC112" s="35"/>
      <c r="HFD112" s="35"/>
      <c r="HFE112" s="35"/>
      <c r="HFF112" s="35"/>
      <c r="HFG112" s="35"/>
      <c r="HFH112" s="35"/>
      <c r="HFI112" s="35"/>
      <c r="HFJ112" s="35"/>
      <c r="HFK112" s="35"/>
      <c r="HFL112" s="35"/>
      <c r="HFM112" s="35"/>
      <c r="HFN112" s="35"/>
      <c r="HFO112" s="35"/>
      <c r="HFP112" s="35"/>
      <c r="HFQ112" s="35"/>
      <c r="HFR112" s="35"/>
      <c r="HFS112" s="35"/>
      <c r="HFT112" s="35"/>
      <c r="HFU112" s="35"/>
      <c r="HFV112" s="35"/>
      <c r="HFW112" s="35"/>
      <c r="HFX112" s="35"/>
      <c r="HFY112" s="35"/>
      <c r="HFZ112" s="35"/>
      <c r="HGA112" s="35"/>
      <c r="HGB112" s="35"/>
      <c r="HGC112" s="35"/>
      <c r="HGD112" s="35"/>
      <c r="HGE112" s="35"/>
      <c r="HGF112" s="35"/>
      <c r="HGG112" s="35"/>
      <c r="HGH112" s="35"/>
      <c r="HGI112" s="35"/>
      <c r="HGJ112" s="35"/>
      <c r="HGK112" s="35"/>
      <c r="HGL112" s="35"/>
      <c r="HGS112" s="35"/>
      <c r="HGT112" s="35"/>
      <c r="HGU112" s="35"/>
      <c r="HGV112" s="35"/>
      <c r="HGW112" s="35"/>
      <c r="HGX112" s="35"/>
      <c r="HGY112" s="35"/>
      <c r="HGZ112" s="35"/>
      <c r="HHA112" s="35"/>
      <c r="HHB112" s="35"/>
      <c r="HHC112" s="35"/>
      <c r="HHD112" s="35"/>
      <c r="HHE112" s="35"/>
      <c r="HHF112" s="35"/>
      <c r="HHG112" s="35"/>
      <c r="HHH112" s="35"/>
      <c r="HHI112" s="35"/>
      <c r="HHJ112" s="35"/>
      <c r="HHK112" s="35"/>
      <c r="HHL112" s="35"/>
      <c r="HHM112" s="35"/>
      <c r="HHN112" s="35"/>
      <c r="HHO112" s="35"/>
      <c r="HHP112" s="35"/>
      <c r="HHQ112" s="35"/>
      <c r="HHR112" s="35"/>
      <c r="HHS112" s="35"/>
      <c r="HHT112" s="35"/>
      <c r="HHU112" s="35"/>
      <c r="HHV112" s="35"/>
      <c r="HHW112" s="35"/>
      <c r="HHX112" s="35"/>
      <c r="HHY112" s="35"/>
      <c r="HHZ112" s="35"/>
      <c r="HIA112" s="35"/>
      <c r="HIB112" s="35"/>
      <c r="HIC112" s="35"/>
      <c r="HID112" s="35"/>
      <c r="HIE112" s="35"/>
      <c r="HIF112" s="35"/>
      <c r="HIG112" s="35"/>
      <c r="HIH112" s="35"/>
      <c r="HII112" s="35"/>
      <c r="HIJ112" s="35"/>
      <c r="HIK112" s="35"/>
      <c r="HIL112" s="35"/>
      <c r="HIM112" s="35"/>
      <c r="HIN112" s="35"/>
      <c r="HIO112" s="35"/>
      <c r="HIP112" s="35"/>
      <c r="HIQ112" s="35"/>
      <c r="HIR112" s="35"/>
      <c r="HIS112" s="35"/>
      <c r="HIT112" s="35"/>
      <c r="HIU112" s="35"/>
      <c r="HIV112" s="35"/>
      <c r="HIW112" s="35"/>
      <c r="HIX112" s="35"/>
      <c r="HIY112" s="35"/>
      <c r="HIZ112" s="35"/>
      <c r="HJA112" s="35"/>
      <c r="HJB112" s="35"/>
      <c r="HJC112" s="35"/>
      <c r="HJD112" s="35"/>
      <c r="HJE112" s="35"/>
      <c r="HJF112" s="35"/>
      <c r="HJG112" s="35"/>
      <c r="HJH112" s="35"/>
      <c r="HJI112" s="35"/>
      <c r="HJJ112" s="35"/>
      <c r="HJK112" s="35"/>
      <c r="HJL112" s="35"/>
      <c r="HJM112" s="35"/>
      <c r="HJN112" s="35"/>
      <c r="HJO112" s="35"/>
      <c r="HJP112" s="35"/>
      <c r="HJQ112" s="35"/>
      <c r="HJR112" s="35"/>
      <c r="HJS112" s="35"/>
      <c r="HJT112" s="35"/>
      <c r="HJU112" s="35"/>
      <c r="HJV112" s="35"/>
      <c r="HJW112" s="35"/>
      <c r="HJX112" s="35"/>
      <c r="HJY112" s="35"/>
      <c r="HJZ112" s="35"/>
      <c r="HKA112" s="35"/>
      <c r="HKB112" s="35"/>
      <c r="HKC112" s="35"/>
      <c r="HKD112" s="35"/>
      <c r="HKE112" s="35"/>
      <c r="HKF112" s="35"/>
      <c r="HKG112" s="35"/>
      <c r="HKH112" s="35"/>
      <c r="HKI112" s="35"/>
      <c r="HKJ112" s="35"/>
      <c r="HKK112" s="35"/>
      <c r="HKL112" s="35"/>
      <c r="HKM112" s="35"/>
      <c r="HKN112" s="35"/>
      <c r="HKO112" s="35"/>
      <c r="HKP112" s="35"/>
      <c r="HKQ112" s="35"/>
      <c r="HKR112" s="35"/>
      <c r="HKS112" s="35"/>
      <c r="HKT112" s="35"/>
      <c r="HKU112" s="35"/>
      <c r="HKV112" s="35"/>
      <c r="HKW112" s="35"/>
      <c r="HKX112" s="35"/>
      <c r="HKY112" s="35"/>
      <c r="HKZ112" s="35"/>
      <c r="HLA112" s="35"/>
      <c r="HLB112" s="35"/>
      <c r="HLC112" s="35"/>
      <c r="HLD112" s="35"/>
      <c r="HLE112" s="35"/>
      <c r="HLF112" s="35"/>
      <c r="HLG112" s="35"/>
      <c r="HLH112" s="35"/>
      <c r="HLI112" s="35"/>
      <c r="HLJ112" s="35"/>
      <c r="HLK112" s="35"/>
      <c r="HLL112" s="35"/>
      <c r="HLM112" s="35"/>
      <c r="HLN112" s="35"/>
      <c r="HLO112" s="35"/>
      <c r="HLP112" s="35"/>
      <c r="HLQ112" s="35"/>
      <c r="HLR112" s="35"/>
      <c r="HLS112" s="35"/>
      <c r="HLT112" s="35"/>
      <c r="HLU112" s="35"/>
      <c r="HLV112" s="35"/>
      <c r="HLW112" s="35"/>
      <c r="HLX112" s="35"/>
      <c r="HLY112" s="35"/>
      <c r="HLZ112" s="35"/>
      <c r="HMA112" s="35"/>
      <c r="HMB112" s="35"/>
      <c r="HMC112" s="35"/>
      <c r="HMD112" s="35"/>
      <c r="HME112" s="35"/>
      <c r="HMF112" s="35"/>
      <c r="HMG112" s="35"/>
      <c r="HMH112" s="35"/>
      <c r="HMI112" s="35"/>
      <c r="HMJ112" s="35"/>
      <c r="HMK112" s="35"/>
      <c r="HML112" s="35"/>
      <c r="HMM112" s="35"/>
      <c r="HMN112" s="35"/>
      <c r="HMO112" s="35"/>
      <c r="HMP112" s="35"/>
      <c r="HMQ112" s="35"/>
      <c r="HMR112" s="35"/>
      <c r="HMS112" s="35"/>
      <c r="HMT112" s="35"/>
      <c r="HMU112" s="35"/>
      <c r="HMV112" s="35"/>
      <c r="HMW112" s="35"/>
      <c r="HMX112" s="35"/>
      <c r="HMY112" s="35"/>
      <c r="HMZ112" s="35"/>
      <c r="HNA112" s="35"/>
      <c r="HNB112" s="35"/>
      <c r="HNC112" s="35"/>
      <c r="HND112" s="35"/>
      <c r="HNE112" s="35"/>
      <c r="HNF112" s="35"/>
      <c r="HNG112" s="35"/>
      <c r="HNH112" s="35"/>
      <c r="HNI112" s="35"/>
      <c r="HNJ112" s="35"/>
      <c r="HNK112" s="35"/>
      <c r="HNL112" s="35"/>
      <c r="HNM112" s="35"/>
      <c r="HNN112" s="35"/>
      <c r="HNO112" s="35"/>
      <c r="HNP112" s="35"/>
      <c r="HNQ112" s="35"/>
      <c r="HNR112" s="35"/>
      <c r="HNS112" s="35"/>
      <c r="HNT112" s="35"/>
      <c r="HNU112" s="35"/>
      <c r="HNV112" s="35"/>
      <c r="HNW112" s="35"/>
      <c r="HNX112" s="35"/>
      <c r="HNY112" s="35"/>
      <c r="HNZ112" s="35"/>
      <c r="HOA112" s="35"/>
      <c r="HOB112" s="35"/>
      <c r="HOC112" s="35"/>
      <c r="HOD112" s="35"/>
      <c r="HOE112" s="35"/>
      <c r="HOF112" s="35"/>
      <c r="HOG112" s="35"/>
      <c r="HOH112" s="35"/>
      <c r="HOI112" s="35"/>
      <c r="HOJ112" s="35"/>
      <c r="HOK112" s="35"/>
      <c r="HOL112" s="35"/>
      <c r="HOM112" s="35"/>
      <c r="HON112" s="35"/>
      <c r="HOO112" s="35"/>
      <c r="HOP112" s="35"/>
      <c r="HOQ112" s="35"/>
      <c r="HOR112" s="35"/>
      <c r="HOS112" s="35"/>
      <c r="HOT112" s="35"/>
      <c r="HOU112" s="35"/>
      <c r="HOV112" s="35"/>
      <c r="HOW112" s="35"/>
      <c r="HOX112" s="35"/>
      <c r="HOY112" s="35"/>
      <c r="HOZ112" s="35"/>
      <c r="HPA112" s="35"/>
      <c r="HPB112" s="35"/>
      <c r="HPC112" s="35"/>
      <c r="HPD112" s="35"/>
      <c r="HPE112" s="35"/>
      <c r="HPF112" s="35"/>
      <c r="HPG112" s="35"/>
      <c r="HPH112" s="35"/>
      <c r="HPI112" s="35"/>
      <c r="HPJ112" s="35"/>
      <c r="HPK112" s="35"/>
      <c r="HPL112" s="35"/>
      <c r="HPM112" s="35"/>
      <c r="HPN112" s="35"/>
      <c r="HPO112" s="35"/>
      <c r="HPP112" s="35"/>
      <c r="HPQ112" s="35"/>
      <c r="HPR112" s="35"/>
      <c r="HPS112" s="35"/>
      <c r="HPT112" s="35"/>
      <c r="HPU112" s="35"/>
      <c r="HPV112" s="35"/>
      <c r="HPW112" s="35"/>
      <c r="HPX112" s="35"/>
      <c r="HPY112" s="35"/>
      <c r="HPZ112" s="35"/>
      <c r="HQA112" s="35"/>
      <c r="HQB112" s="35"/>
      <c r="HQC112" s="35"/>
      <c r="HQD112" s="35"/>
      <c r="HQE112" s="35"/>
      <c r="HQF112" s="35"/>
      <c r="HQG112" s="35"/>
      <c r="HQH112" s="35"/>
      <c r="HQO112" s="35"/>
      <c r="HQP112" s="35"/>
      <c r="HQQ112" s="35"/>
      <c r="HQR112" s="35"/>
      <c r="HQS112" s="35"/>
      <c r="HQT112" s="35"/>
      <c r="HQU112" s="35"/>
      <c r="HQV112" s="35"/>
      <c r="HQW112" s="35"/>
      <c r="HQX112" s="35"/>
      <c r="HQY112" s="35"/>
      <c r="HQZ112" s="35"/>
      <c r="HRA112" s="35"/>
      <c r="HRB112" s="35"/>
      <c r="HRC112" s="35"/>
      <c r="HRD112" s="35"/>
      <c r="HRE112" s="35"/>
      <c r="HRF112" s="35"/>
      <c r="HRG112" s="35"/>
      <c r="HRH112" s="35"/>
      <c r="HRI112" s="35"/>
      <c r="HRJ112" s="35"/>
      <c r="HRK112" s="35"/>
      <c r="HRL112" s="35"/>
      <c r="HRM112" s="35"/>
      <c r="HRN112" s="35"/>
      <c r="HRO112" s="35"/>
      <c r="HRP112" s="35"/>
      <c r="HRQ112" s="35"/>
      <c r="HRR112" s="35"/>
      <c r="HRS112" s="35"/>
      <c r="HRT112" s="35"/>
      <c r="HRU112" s="35"/>
      <c r="HRV112" s="35"/>
      <c r="HRW112" s="35"/>
      <c r="HRX112" s="35"/>
      <c r="HRY112" s="35"/>
      <c r="HRZ112" s="35"/>
      <c r="HSA112" s="35"/>
      <c r="HSB112" s="35"/>
      <c r="HSC112" s="35"/>
      <c r="HSD112" s="35"/>
      <c r="HSE112" s="35"/>
      <c r="HSF112" s="35"/>
      <c r="HSG112" s="35"/>
      <c r="HSH112" s="35"/>
      <c r="HSI112" s="35"/>
      <c r="HSJ112" s="35"/>
      <c r="HSK112" s="35"/>
      <c r="HSL112" s="35"/>
      <c r="HSM112" s="35"/>
      <c r="HSN112" s="35"/>
      <c r="HSO112" s="35"/>
      <c r="HSP112" s="35"/>
      <c r="HSQ112" s="35"/>
      <c r="HSR112" s="35"/>
      <c r="HSS112" s="35"/>
      <c r="HST112" s="35"/>
      <c r="HSU112" s="35"/>
      <c r="HSV112" s="35"/>
      <c r="HSW112" s="35"/>
      <c r="HSX112" s="35"/>
      <c r="HSY112" s="35"/>
      <c r="HSZ112" s="35"/>
      <c r="HTA112" s="35"/>
      <c r="HTB112" s="35"/>
      <c r="HTC112" s="35"/>
      <c r="HTD112" s="35"/>
      <c r="HTE112" s="35"/>
      <c r="HTF112" s="35"/>
      <c r="HTG112" s="35"/>
      <c r="HTH112" s="35"/>
      <c r="HTI112" s="35"/>
      <c r="HTJ112" s="35"/>
      <c r="HTK112" s="35"/>
      <c r="HTL112" s="35"/>
      <c r="HTM112" s="35"/>
      <c r="HTN112" s="35"/>
      <c r="HTO112" s="35"/>
      <c r="HTP112" s="35"/>
      <c r="HTQ112" s="35"/>
      <c r="HTR112" s="35"/>
      <c r="HTS112" s="35"/>
      <c r="HTT112" s="35"/>
      <c r="HTU112" s="35"/>
      <c r="HTV112" s="35"/>
      <c r="HTW112" s="35"/>
      <c r="HTX112" s="35"/>
      <c r="HTY112" s="35"/>
      <c r="HTZ112" s="35"/>
      <c r="HUA112" s="35"/>
      <c r="HUB112" s="35"/>
      <c r="HUC112" s="35"/>
      <c r="HUD112" s="35"/>
      <c r="HUE112" s="35"/>
      <c r="HUF112" s="35"/>
      <c r="HUG112" s="35"/>
      <c r="HUH112" s="35"/>
      <c r="HUI112" s="35"/>
      <c r="HUJ112" s="35"/>
      <c r="HUK112" s="35"/>
      <c r="HUL112" s="35"/>
      <c r="HUM112" s="35"/>
      <c r="HUN112" s="35"/>
      <c r="HUO112" s="35"/>
      <c r="HUP112" s="35"/>
      <c r="HUQ112" s="35"/>
      <c r="HUR112" s="35"/>
      <c r="HUS112" s="35"/>
      <c r="HUT112" s="35"/>
      <c r="HUU112" s="35"/>
      <c r="HUV112" s="35"/>
      <c r="HUW112" s="35"/>
      <c r="HUX112" s="35"/>
      <c r="HUY112" s="35"/>
      <c r="HUZ112" s="35"/>
      <c r="HVA112" s="35"/>
      <c r="HVB112" s="35"/>
      <c r="HVC112" s="35"/>
      <c r="HVD112" s="35"/>
      <c r="HVE112" s="35"/>
      <c r="HVF112" s="35"/>
      <c r="HVG112" s="35"/>
      <c r="HVH112" s="35"/>
      <c r="HVI112" s="35"/>
      <c r="HVJ112" s="35"/>
      <c r="HVK112" s="35"/>
      <c r="HVL112" s="35"/>
      <c r="HVM112" s="35"/>
      <c r="HVN112" s="35"/>
      <c r="HVO112" s="35"/>
      <c r="HVP112" s="35"/>
      <c r="HVQ112" s="35"/>
      <c r="HVR112" s="35"/>
      <c r="HVS112" s="35"/>
      <c r="HVT112" s="35"/>
      <c r="HVU112" s="35"/>
      <c r="HVV112" s="35"/>
      <c r="HVW112" s="35"/>
      <c r="HVX112" s="35"/>
      <c r="HVY112" s="35"/>
      <c r="HVZ112" s="35"/>
      <c r="HWA112" s="35"/>
      <c r="HWB112" s="35"/>
      <c r="HWC112" s="35"/>
      <c r="HWD112" s="35"/>
      <c r="HWE112" s="35"/>
      <c r="HWF112" s="35"/>
      <c r="HWG112" s="35"/>
      <c r="HWH112" s="35"/>
      <c r="HWI112" s="35"/>
      <c r="HWJ112" s="35"/>
      <c r="HWK112" s="35"/>
      <c r="HWL112" s="35"/>
      <c r="HWM112" s="35"/>
      <c r="HWN112" s="35"/>
      <c r="HWO112" s="35"/>
      <c r="HWP112" s="35"/>
      <c r="HWQ112" s="35"/>
      <c r="HWR112" s="35"/>
      <c r="HWS112" s="35"/>
      <c r="HWT112" s="35"/>
      <c r="HWU112" s="35"/>
      <c r="HWV112" s="35"/>
      <c r="HWW112" s="35"/>
      <c r="HWX112" s="35"/>
      <c r="HWY112" s="35"/>
      <c r="HWZ112" s="35"/>
      <c r="HXA112" s="35"/>
      <c r="HXB112" s="35"/>
      <c r="HXC112" s="35"/>
      <c r="HXD112" s="35"/>
      <c r="HXE112" s="35"/>
      <c r="HXF112" s="35"/>
      <c r="HXG112" s="35"/>
      <c r="HXH112" s="35"/>
      <c r="HXI112" s="35"/>
      <c r="HXJ112" s="35"/>
      <c r="HXK112" s="35"/>
      <c r="HXL112" s="35"/>
      <c r="HXM112" s="35"/>
      <c r="HXN112" s="35"/>
      <c r="HXO112" s="35"/>
      <c r="HXP112" s="35"/>
      <c r="HXQ112" s="35"/>
      <c r="HXR112" s="35"/>
      <c r="HXS112" s="35"/>
      <c r="HXT112" s="35"/>
      <c r="HXU112" s="35"/>
      <c r="HXV112" s="35"/>
      <c r="HXW112" s="35"/>
      <c r="HXX112" s="35"/>
      <c r="HXY112" s="35"/>
      <c r="HXZ112" s="35"/>
      <c r="HYA112" s="35"/>
      <c r="HYB112" s="35"/>
      <c r="HYC112" s="35"/>
      <c r="HYD112" s="35"/>
      <c r="HYE112" s="35"/>
      <c r="HYF112" s="35"/>
      <c r="HYG112" s="35"/>
      <c r="HYH112" s="35"/>
      <c r="HYI112" s="35"/>
      <c r="HYJ112" s="35"/>
      <c r="HYK112" s="35"/>
      <c r="HYL112" s="35"/>
      <c r="HYM112" s="35"/>
      <c r="HYN112" s="35"/>
      <c r="HYO112" s="35"/>
      <c r="HYP112" s="35"/>
      <c r="HYQ112" s="35"/>
      <c r="HYR112" s="35"/>
      <c r="HYS112" s="35"/>
      <c r="HYT112" s="35"/>
      <c r="HYU112" s="35"/>
      <c r="HYV112" s="35"/>
      <c r="HYW112" s="35"/>
      <c r="HYX112" s="35"/>
      <c r="HYY112" s="35"/>
      <c r="HYZ112" s="35"/>
      <c r="HZA112" s="35"/>
      <c r="HZB112" s="35"/>
      <c r="HZC112" s="35"/>
      <c r="HZD112" s="35"/>
      <c r="HZE112" s="35"/>
      <c r="HZF112" s="35"/>
      <c r="HZG112" s="35"/>
      <c r="HZH112" s="35"/>
      <c r="HZI112" s="35"/>
      <c r="HZJ112" s="35"/>
      <c r="HZK112" s="35"/>
      <c r="HZL112" s="35"/>
      <c r="HZM112" s="35"/>
      <c r="HZN112" s="35"/>
      <c r="HZO112" s="35"/>
      <c r="HZP112" s="35"/>
      <c r="HZQ112" s="35"/>
      <c r="HZR112" s="35"/>
      <c r="HZS112" s="35"/>
      <c r="HZT112" s="35"/>
      <c r="HZU112" s="35"/>
      <c r="HZV112" s="35"/>
      <c r="HZW112" s="35"/>
      <c r="HZX112" s="35"/>
      <c r="HZY112" s="35"/>
      <c r="HZZ112" s="35"/>
      <c r="IAA112" s="35"/>
      <c r="IAB112" s="35"/>
      <c r="IAC112" s="35"/>
      <c r="IAD112" s="35"/>
      <c r="IAK112" s="35"/>
      <c r="IAL112" s="35"/>
      <c r="IAM112" s="35"/>
      <c r="IAN112" s="35"/>
      <c r="IAO112" s="35"/>
      <c r="IAP112" s="35"/>
      <c r="IAQ112" s="35"/>
      <c r="IAR112" s="35"/>
      <c r="IAS112" s="35"/>
      <c r="IAT112" s="35"/>
      <c r="IAU112" s="35"/>
      <c r="IAV112" s="35"/>
      <c r="IAW112" s="35"/>
      <c r="IAX112" s="35"/>
      <c r="IAY112" s="35"/>
      <c r="IAZ112" s="35"/>
      <c r="IBA112" s="35"/>
      <c r="IBB112" s="35"/>
      <c r="IBC112" s="35"/>
      <c r="IBD112" s="35"/>
      <c r="IBE112" s="35"/>
      <c r="IBF112" s="35"/>
      <c r="IBG112" s="35"/>
      <c r="IBH112" s="35"/>
      <c r="IBI112" s="35"/>
      <c r="IBJ112" s="35"/>
      <c r="IBK112" s="35"/>
      <c r="IBL112" s="35"/>
      <c r="IBM112" s="35"/>
      <c r="IBN112" s="35"/>
      <c r="IBO112" s="35"/>
      <c r="IBP112" s="35"/>
      <c r="IBQ112" s="35"/>
      <c r="IBR112" s="35"/>
      <c r="IBS112" s="35"/>
      <c r="IBT112" s="35"/>
      <c r="IBU112" s="35"/>
      <c r="IBV112" s="35"/>
      <c r="IBW112" s="35"/>
      <c r="IBX112" s="35"/>
      <c r="IBY112" s="35"/>
      <c r="IBZ112" s="35"/>
      <c r="ICA112" s="35"/>
      <c r="ICB112" s="35"/>
      <c r="ICC112" s="35"/>
      <c r="ICD112" s="35"/>
      <c r="ICE112" s="35"/>
      <c r="ICF112" s="35"/>
      <c r="ICG112" s="35"/>
      <c r="ICH112" s="35"/>
      <c r="ICI112" s="35"/>
      <c r="ICJ112" s="35"/>
      <c r="ICK112" s="35"/>
      <c r="ICL112" s="35"/>
      <c r="ICM112" s="35"/>
      <c r="ICN112" s="35"/>
      <c r="ICO112" s="35"/>
      <c r="ICP112" s="35"/>
      <c r="ICQ112" s="35"/>
      <c r="ICR112" s="35"/>
      <c r="ICS112" s="35"/>
      <c r="ICT112" s="35"/>
      <c r="ICU112" s="35"/>
      <c r="ICV112" s="35"/>
      <c r="ICW112" s="35"/>
      <c r="ICX112" s="35"/>
      <c r="ICY112" s="35"/>
      <c r="ICZ112" s="35"/>
      <c r="IDA112" s="35"/>
      <c r="IDB112" s="35"/>
      <c r="IDC112" s="35"/>
      <c r="IDD112" s="35"/>
      <c r="IDE112" s="35"/>
      <c r="IDF112" s="35"/>
      <c r="IDG112" s="35"/>
      <c r="IDH112" s="35"/>
      <c r="IDI112" s="35"/>
      <c r="IDJ112" s="35"/>
      <c r="IDK112" s="35"/>
      <c r="IDL112" s="35"/>
      <c r="IDM112" s="35"/>
      <c r="IDN112" s="35"/>
      <c r="IDO112" s="35"/>
      <c r="IDP112" s="35"/>
      <c r="IDQ112" s="35"/>
      <c r="IDR112" s="35"/>
      <c r="IDS112" s="35"/>
      <c r="IDT112" s="35"/>
      <c r="IDU112" s="35"/>
      <c r="IDV112" s="35"/>
      <c r="IDW112" s="35"/>
      <c r="IDX112" s="35"/>
      <c r="IDY112" s="35"/>
      <c r="IDZ112" s="35"/>
      <c r="IEA112" s="35"/>
      <c r="IEB112" s="35"/>
      <c r="IEC112" s="35"/>
      <c r="IED112" s="35"/>
      <c r="IEE112" s="35"/>
      <c r="IEF112" s="35"/>
      <c r="IEG112" s="35"/>
      <c r="IEH112" s="35"/>
      <c r="IEI112" s="35"/>
      <c r="IEJ112" s="35"/>
      <c r="IEK112" s="35"/>
      <c r="IEL112" s="35"/>
      <c r="IEM112" s="35"/>
      <c r="IEN112" s="35"/>
      <c r="IEO112" s="35"/>
      <c r="IEP112" s="35"/>
      <c r="IEQ112" s="35"/>
      <c r="IER112" s="35"/>
      <c r="IES112" s="35"/>
      <c r="IET112" s="35"/>
      <c r="IEU112" s="35"/>
      <c r="IEV112" s="35"/>
      <c r="IEW112" s="35"/>
      <c r="IEX112" s="35"/>
      <c r="IEY112" s="35"/>
      <c r="IEZ112" s="35"/>
      <c r="IFA112" s="35"/>
      <c r="IFB112" s="35"/>
      <c r="IFC112" s="35"/>
      <c r="IFD112" s="35"/>
      <c r="IFE112" s="35"/>
      <c r="IFF112" s="35"/>
      <c r="IFG112" s="35"/>
      <c r="IFH112" s="35"/>
      <c r="IFI112" s="35"/>
      <c r="IFJ112" s="35"/>
      <c r="IFK112" s="35"/>
      <c r="IFL112" s="35"/>
      <c r="IFM112" s="35"/>
      <c r="IFN112" s="35"/>
      <c r="IFO112" s="35"/>
      <c r="IFP112" s="35"/>
      <c r="IFQ112" s="35"/>
      <c r="IFR112" s="35"/>
      <c r="IFS112" s="35"/>
      <c r="IFT112" s="35"/>
      <c r="IFU112" s="35"/>
      <c r="IFV112" s="35"/>
      <c r="IFW112" s="35"/>
      <c r="IFX112" s="35"/>
      <c r="IFY112" s="35"/>
      <c r="IFZ112" s="35"/>
      <c r="IGA112" s="35"/>
      <c r="IGB112" s="35"/>
      <c r="IGC112" s="35"/>
      <c r="IGD112" s="35"/>
      <c r="IGE112" s="35"/>
      <c r="IGF112" s="35"/>
      <c r="IGG112" s="35"/>
      <c r="IGH112" s="35"/>
      <c r="IGI112" s="35"/>
      <c r="IGJ112" s="35"/>
      <c r="IGK112" s="35"/>
      <c r="IGL112" s="35"/>
      <c r="IGM112" s="35"/>
      <c r="IGN112" s="35"/>
      <c r="IGO112" s="35"/>
      <c r="IGP112" s="35"/>
      <c r="IGQ112" s="35"/>
      <c r="IGR112" s="35"/>
      <c r="IGS112" s="35"/>
      <c r="IGT112" s="35"/>
      <c r="IGU112" s="35"/>
      <c r="IGV112" s="35"/>
      <c r="IGW112" s="35"/>
      <c r="IGX112" s="35"/>
      <c r="IGY112" s="35"/>
      <c r="IGZ112" s="35"/>
      <c r="IHA112" s="35"/>
      <c r="IHB112" s="35"/>
      <c r="IHC112" s="35"/>
      <c r="IHD112" s="35"/>
      <c r="IHE112" s="35"/>
      <c r="IHF112" s="35"/>
      <c r="IHG112" s="35"/>
      <c r="IHH112" s="35"/>
      <c r="IHI112" s="35"/>
      <c r="IHJ112" s="35"/>
      <c r="IHK112" s="35"/>
      <c r="IHL112" s="35"/>
      <c r="IHM112" s="35"/>
      <c r="IHN112" s="35"/>
      <c r="IHO112" s="35"/>
      <c r="IHP112" s="35"/>
      <c r="IHQ112" s="35"/>
      <c r="IHR112" s="35"/>
      <c r="IHS112" s="35"/>
      <c r="IHT112" s="35"/>
      <c r="IHU112" s="35"/>
      <c r="IHV112" s="35"/>
      <c r="IHW112" s="35"/>
      <c r="IHX112" s="35"/>
      <c r="IHY112" s="35"/>
      <c r="IHZ112" s="35"/>
      <c r="IIA112" s="35"/>
      <c r="IIB112" s="35"/>
      <c r="IIC112" s="35"/>
      <c r="IID112" s="35"/>
      <c r="IIE112" s="35"/>
      <c r="IIF112" s="35"/>
      <c r="IIG112" s="35"/>
      <c r="IIH112" s="35"/>
      <c r="III112" s="35"/>
      <c r="IIJ112" s="35"/>
      <c r="IIK112" s="35"/>
      <c r="IIL112" s="35"/>
      <c r="IIM112" s="35"/>
      <c r="IIN112" s="35"/>
      <c r="IIO112" s="35"/>
      <c r="IIP112" s="35"/>
      <c r="IIQ112" s="35"/>
      <c r="IIR112" s="35"/>
      <c r="IIS112" s="35"/>
      <c r="IIT112" s="35"/>
      <c r="IIU112" s="35"/>
      <c r="IIV112" s="35"/>
      <c r="IIW112" s="35"/>
      <c r="IIX112" s="35"/>
      <c r="IIY112" s="35"/>
      <c r="IIZ112" s="35"/>
      <c r="IJA112" s="35"/>
      <c r="IJB112" s="35"/>
      <c r="IJC112" s="35"/>
      <c r="IJD112" s="35"/>
      <c r="IJE112" s="35"/>
      <c r="IJF112" s="35"/>
      <c r="IJG112" s="35"/>
      <c r="IJH112" s="35"/>
      <c r="IJI112" s="35"/>
      <c r="IJJ112" s="35"/>
      <c r="IJK112" s="35"/>
      <c r="IJL112" s="35"/>
      <c r="IJM112" s="35"/>
      <c r="IJN112" s="35"/>
      <c r="IJO112" s="35"/>
      <c r="IJP112" s="35"/>
      <c r="IJQ112" s="35"/>
      <c r="IJR112" s="35"/>
      <c r="IJS112" s="35"/>
      <c r="IJT112" s="35"/>
      <c r="IJU112" s="35"/>
      <c r="IJV112" s="35"/>
      <c r="IJW112" s="35"/>
      <c r="IJX112" s="35"/>
      <c r="IJY112" s="35"/>
      <c r="IJZ112" s="35"/>
      <c r="IKG112" s="35"/>
      <c r="IKH112" s="35"/>
      <c r="IKI112" s="35"/>
      <c r="IKJ112" s="35"/>
      <c r="IKK112" s="35"/>
      <c r="IKL112" s="35"/>
      <c r="IKM112" s="35"/>
      <c r="IKN112" s="35"/>
      <c r="IKO112" s="35"/>
      <c r="IKP112" s="35"/>
      <c r="IKQ112" s="35"/>
      <c r="IKR112" s="35"/>
      <c r="IKS112" s="35"/>
      <c r="IKT112" s="35"/>
      <c r="IKU112" s="35"/>
      <c r="IKV112" s="35"/>
      <c r="IKW112" s="35"/>
      <c r="IKX112" s="35"/>
      <c r="IKY112" s="35"/>
      <c r="IKZ112" s="35"/>
      <c r="ILA112" s="35"/>
      <c r="ILB112" s="35"/>
      <c r="ILC112" s="35"/>
      <c r="ILD112" s="35"/>
      <c r="ILE112" s="35"/>
      <c r="ILF112" s="35"/>
      <c r="ILG112" s="35"/>
      <c r="ILH112" s="35"/>
      <c r="ILI112" s="35"/>
      <c r="ILJ112" s="35"/>
      <c r="ILK112" s="35"/>
      <c r="ILL112" s="35"/>
      <c r="ILM112" s="35"/>
      <c r="ILN112" s="35"/>
      <c r="ILO112" s="35"/>
      <c r="ILP112" s="35"/>
      <c r="ILQ112" s="35"/>
      <c r="ILR112" s="35"/>
      <c r="ILS112" s="35"/>
      <c r="ILT112" s="35"/>
      <c r="ILU112" s="35"/>
      <c r="ILV112" s="35"/>
      <c r="ILW112" s="35"/>
      <c r="ILX112" s="35"/>
      <c r="ILY112" s="35"/>
      <c r="ILZ112" s="35"/>
      <c r="IMA112" s="35"/>
      <c r="IMB112" s="35"/>
      <c r="IMC112" s="35"/>
      <c r="IMD112" s="35"/>
      <c r="IME112" s="35"/>
      <c r="IMF112" s="35"/>
      <c r="IMG112" s="35"/>
      <c r="IMH112" s="35"/>
      <c r="IMI112" s="35"/>
      <c r="IMJ112" s="35"/>
      <c r="IMK112" s="35"/>
      <c r="IML112" s="35"/>
      <c r="IMM112" s="35"/>
      <c r="IMN112" s="35"/>
      <c r="IMO112" s="35"/>
      <c r="IMP112" s="35"/>
      <c r="IMQ112" s="35"/>
      <c r="IMR112" s="35"/>
      <c r="IMS112" s="35"/>
      <c r="IMT112" s="35"/>
      <c r="IMU112" s="35"/>
      <c r="IMV112" s="35"/>
      <c r="IMW112" s="35"/>
      <c r="IMX112" s="35"/>
      <c r="IMY112" s="35"/>
      <c r="IMZ112" s="35"/>
      <c r="INA112" s="35"/>
      <c r="INB112" s="35"/>
      <c r="INC112" s="35"/>
      <c r="IND112" s="35"/>
      <c r="INE112" s="35"/>
      <c r="INF112" s="35"/>
      <c r="ING112" s="35"/>
      <c r="INH112" s="35"/>
      <c r="INI112" s="35"/>
      <c r="INJ112" s="35"/>
      <c r="INK112" s="35"/>
      <c r="INL112" s="35"/>
      <c r="INM112" s="35"/>
      <c r="INN112" s="35"/>
      <c r="INO112" s="35"/>
      <c r="INP112" s="35"/>
      <c r="INQ112" s="35"/>
      <c r="INR112" s="35"/>
      <c r="INS112" s="35"/>
      <c r="INT112" s="35"/>
      <c r="INU112" s="35"/>
      <c r="INV112" s="35"/>
      <c r="INW112" s="35"/>
      <c r="INX112" s="35"/>
      <c r="INY112" s="35"/>
      <c r="INZ112" s="35"/>
      <c r="IOA112" s="35"/>
      <c r="IOB112" s="35"/>
      <c r="IOC112" s="35"/>
      <c r="IOD112" s="35"/>
      <c r="IOE112" s="35"/>
      <c r="IOF112" s="35"/>
      <c r="IOG112" s="35"/>
      <c r="IOH112" s="35"/>
      <c r="IOI112" s="35"/>
      <c r="IOJ112" s="35"/>
      <c r="IOK112" s="35"/>
      <c r="IOL112" s="35"/>
      <c r="IOM112" s="35"/>
      <c r="ION112" s="35"/>
      <c r="IOO112" s="35"/>
      <c r="IOP112" s="35"/>
      <c r="IOQ112" s="35"/>
      <c r="IOR112" s="35"/>
      <c r="IOS112" s="35"/>
      <c r="IOT112" s="35"/>
      <c r="IOU112" s="35"/>
      <c r="IOV112" s="35"/>
      <c r="IOW112" s="35"/>
      <c r="IOX112" s="35"/>
      <c r="IOY112" s="35"/>
      <c r="IOZ112" s="35"/>
      <c r="IPA112" s="35"/>
      <c r="IPB112" s="35"/>
      <c r="IPC112" s="35"/>
      <c r="IPD112" s="35"/>
      <c r="IPE112" s="35"/>
      <c r="IPF112" s="35"/>
      <c r="IPG112" s="35"/>
      <c r="IPH112" s="35"/>
      <c r="IPI112" s="35"/>
      <c r="IPJ112" s="35"/>
      <c r="IPK112" s="35"/>
      <c r="IPL112" s="35"/>
      <c r="IPM112" s="35"/>
      <c r="IPN112" s="35"/>
      <c r="IPO112" s="35"/>
      <c r="IPP112" s="35"/>
      <c r="IPQ112" s="35"/>
      <c r="IPR112" s="35"/>
      <c r="IPS112" s="35"/>
      <c r="IPT112" s="35"/>
      <c r="IPU112" s="35"/>
      <c r="IPV112" s="35"/>
      <c r="IPW112" s="35"/>
      <c r="IPX112" s="35"/>
      <c r="IPY112" s="35"/>
      <c r="IPZ112" s="35"/>
      <c r="IQA112" s="35"/>
      <c r="IQB112" s="35"/>
      <c r="IQC112" s="35"/>
      <c r="IQD112" s="35"/>
      <c r="IQE112" s="35"/>
      <c r="IQF112" s="35"/>
      <c r="IQG112" s="35"/>
      <c r="IQH112" s="35"/>
      <c r="IQI112" s="35"/>
      <c r="IQJ112" s="35"/>
      <c r="IQK112" s="35"/>
      <c r="IQL112" s="35"/>
      <c r="IQM112" s="35"/>
      <c r="IQN112" s="35"/>
      <c r="IQO112" s="35"/>
      <c r="IQP112" s="35"/>
      <c r="IQQ112" s="35"/>
      <c r="IQR112" s="35"/>
      <c r="IQS112" s="35"/>
      <c r="IQT112" s="35"/>
      <c r="IQU112" s="35"/>
      <c r="IQV112" s="35"/>
      <c r="IQW112" s="35"/>
      <c r="IQX112" s="35"/>
      <c r="IQY112" s="35"/>
      <c r="IQZ112" s="35"/>
      <c r="IRA112" s="35"/>
      <c r="IRB112" s="35"/>
      <c r="IRC112" s="35"/>
      <c r="IRD112" s="35"/>
      <c r="IRE112" s="35"/>
      <c r="IRF112" s="35"/>
      <c r="IRG112" s="35"/>
      <c r="IRH112" s="35"/>
      <c r="IRI112" s="35"/>
      <c r="IRJ112" s="35"/>
      <c r="IRK112" s="35"/>
      <c r="IRL112" s="35"/>
      <c r="IRM112" s="35"/>
      <c r="IRN112" s="35"/>
      <c r="IRO112" s="35"/>
      <c r="IRP112" s="35"/>
      <c r="IRQ112" s="35"/>
      <c r="IRR112" s="35"/>
      <c r="IRS112" s="35"/>
      <c r="IRT112" s="35"/>
      <c r="IRU112" s="35"/>
      <c r="IRV112" s="35"/>
      <c r="IRW112" s="35"/>
      <c r="IRX112" s="35"/>
      <c r="IRY112" s="35"/>
      <c r="IRZ112" s="35"/>
      <c r="ISA112" s="35"/>
      <c r="ISB112" s="35"/>
      <c r="ISC112" s="35"/>
      <c r="ISD112" s="35"/>
      <c r="ISE112" s="35"/>
      <c r="ISF112" s="35"/>
      <c r="ISG112" s="35"/>
      <c r="ISH112" s="35"/>
      <c r="ISI112" s="35"/>
      <c r="ISJ112" s="35"/>
      <c r="ISK112" s="35"/>
      <c r="ISL112" s="35"/>
      <c r="ISM112" s="35"/>
      <c r="ISN112" s="35"/>
      <c r="ISO112" s="35"/>
      <c r="ISP112" s="35"/>
      <c r="ISQ112" s="35"/>
      <c r="ISR112" s="35"/>
      <c r="ISS112" s="35"/>
      <c r="IST112" s="35"/>
      <c r="ISU112" s="35"/>
      <c r="ISV112" s="35"/>
      <c r="ISW112" s="35"/>
      <c r="ISX112" s="35"/>
      <c r="ISY112" s="35"/>
      <c r="ISZ112" s="35"/>
      <c r="ITA112" s="35"/>
      <c r="ITB112" s="35"/>
      <c r="ITC112" s="35"/>
      <c r="ITD112" s="35"/>
      <c r="ITE112" s="35"/>
      <c r="ITF112" s="35"/>
      <c r="ITG112" s="35"/>
      <c r="ITH112" s="35"/>
      <c r="ITI112" s="35"/>
      <c r="ITJ112" s="35"/>
      <c r="ITK112" s="35"/>
      <c r="ITL112" s="35"/>
      <c r="ITM112" s="35"/>
      <c r="ITN112" s="35"/>
      <c r="ITO112" s="35"/>
      <c r="ITP112" s="35"/>
      <c r="ITQ112" s="35"/>
      <c r="ITR112" s="35"/>
      <c r="ITS112" s="35"/>
      <c r="ITT112" s="35"/>
      <c r="ITU112" s="35"/>
      <c r="ITV112" s="35"/>
      <c r="IUC112" s="35"/>
      <c r="IUD112" s="35"/>
      <c r="IUE112" s="35"/>
      <c r="IUF112" s="35"/>
      <c r="IUG112" s="35"/>
      <c r="IUH112" s="35"/>
      <c r="IUI112" s="35"/>
      <c r="IUJ112" s="35"/>
      <c r="IUK112" s="35"/>
      <c r="IUL112" s="35"/>
      <c r="IUM112" s="35"/>
      <c r="IUN112" s="35"/>
      <c r="IUO112" s="35"/>
      <c r="IUP112" s="35"/>
      <c r="IUQ112" s="35"/>
      <c r="IUR112" s="35"/>
      <c r="IUS112" s="35"/>
      <c r="IUT112" s="35"/>
      <c r="IUU112" s="35"/>
      <c r="IUV112" s="35"/>
      <c r="IUW112" s="35"/>
      <c r="IUX112" s="35"/>
      <c r="IUY112" s="35"/>
      <c r="IUZ112" s="35"/>
      <c r="IVA112" s="35"/>
      <c r="IVB112" s="35"/>
      <c r="IVC112" s="35"/>
      <c r="IVD112" s="35"/>
      <c r="IVE112" s="35"/>
      <c r="IVF112" s="35"/>
      <c r="IVG112" s="35"/>
      <c r="IVH112" s="35"/>
      <c r="IVI112" s="35"/>
      <c r="IVJ112" s="35"/>
      <c r="IVK112" s="35"/>
      <c r="IVL112" s="35"/>
      <c r="IVM112" s="35"/>
      <c r="IVN112" s="35"/>
      <c r="IVO112" s="35"/>
      <c r="IVP112" s="35"/>
      <c r="IVQ112" s="35"/>
      <c r="IVR112" s="35"/>
      <c r="IVS112" s="35"/>
      <c r="IVT112" s="35"/>
      <c r="IVU112" s="35"/>
      <c r="IVV112" s="35"/>
      <c r="IVW112" s="35"/>
      <c r="IVX112" s="35"/>
      <c r="IVY112" s="35"/>
      <c r="IVZ112" s="35"/>
      <c r="IWA112" s="35"/>
      <c r="IWB112" s="35"/>
      <c r="IWC112" s="35"/>
      <c r="IWD112" s="35"/>
      <c r="IWE112" s="35"/>
      <c r="IWF112" s="35"/>
      <c r="IWG112" s="35"/>
      <c r="IWH112" s="35"/>
      <c r="IWI112" s="35"/>
      <c r="IWJ112" s="35"/>
      <c r="IWK112" s="35"/>
      <c r="IWL112" s="35"/>
      <c r="IWM112" s="35"/>
      <c r="IWN112" s="35"/>
      <c r="IWO112" s="35"/>
      <c r="IWP112" s="35"/>
      <c r="IWQ112" s="35"/>
      <c r="IWR112" s="35"/>
      <c r="IWS112" s="35"/>
      <c r="IWT112" s="35"/>
      <c r="IWU112" s="35"/>
      <c r="IWV112" s="35"/>
      <c r="IWW112" s="35"/>
      <c r="IWX112" s="35"/>
      <c r="IWY112" s="35"/>
      <c r="IWZ112" s="35"/>
      <c r="IXA112" s="35"/>
      <c r="IXB112" s="35"/>
      <c r="IXC112" s="35"/>
      <c r="IXD112" s="35"/>
      <c r="IXE112" s="35"/>
      <c r="IXF112" s="35"/>
      <c r="IXG112" s="35"/>
      <c r="IXH112" s="35"/>
      <c r="IXI112" s="35"/>
      <c r="IXJ112" s="35"/>
      <c r="IXK112" s="35"/>
      <c r="IXL112" s="35"/>
      <c r="IXM112" s="35"/>
      <c r="IXN112" s="35"/>
      <c r="IXO112" s="35"/>
      <c r="IXP112" s="35"/>
      <c r="IXQ112" s="35"/>
      <c r="IXR112" s="35"/>
      <c r="IXS112" s="35"/>
      <c r="IXT112" s="35"/>
      <c r="IXU112" s="35"/>
      <c r="IXV112" s="35"/>
      <c r="IXW112" s="35"/>
      <c r="IXX112" s="35"/>
      <c r="IXY112" s="35"/>
      <c r="IXZ112" s="35"/>
      <c r="IYA112" s="35"/>
      <c r="IYB112" s="35"/>
      <c r="IYC112" s="35"/>
      <c r="IYD112" s="35"/>
      <c r="IYE112" s="35"/>
      <c r="IYF112" s="35"/>
      <c r="IYG112" s="35"/>
      <c r="IYH112" s="35"/>
      <c r="IYI112" s="35"/>
      <c r="IYJ112" s="35"/>
      <c r="IYK112" s="35"/>
      <c r="IYL112" s="35"/>
      <c r="IYM112" s="35"/>
      <c r="IYN112" s="35"/>
      <c r="IYO112" s="35"/>
      <c r="IYP112" s="35"/>
      <c r="IYQ112" s="35"/>
      <c r="IYR112" s="35"/>
      <c r="IYS112" s="35"/>
      <c r="IYT112" s="35"/>
      <c r="IYU112" s="35"/>
      <c r="IYV112" s="35"/>
      <c r="IYW112" s="35"/>
      <c r="IYX112" s="35"/>
      <c r="IYY112" s="35"/>
      <c r="IYZ112" s="35"/>
      <c r="IZA112" s="35"/>
      <c r="IZB112" s="35"/>
      <c r="IZC112" s="35"/>
      <c r="IZD112" s="35"/>
      <c r="IZE112" s="35"/>
      <c r="IZF112" s="35"/>
      <c r="IZG112" s="35"/>
      <c r="IZH112" s="35"/>
      <c r="IZI112" s="35"/>
      <c r="IZJ112" s="35"/>
      <c r="IZK112" s="35"/>
      <c r="IZL112" s="35"/>
      <c r="IZM112" s="35"/>
      <c r="IZN112" s="35"/>
      <c r="IZO112" s="35"/>
      <c r="IZP112" s="35"/>
      <c r="IZQ112" s="35"/>
      <c r="IZR112" s="35"/>
      <c r="IZS112" s="35"/>
      <c r="IZT112" s="35"/>
      <c r="IZU112" s="35"/>
      <c r="IZV112" s="35"/>
      <c r="IZW112" s="35"/>
      <c r="IZX112" s="35"/>
      <c r="IZY112" s="35"/>
      <c r="IZZ112" s="35"/>
      <c r="JAA112" s="35"/>
      <c r="JAB112" s="35"/>
      <c r="JAC112" s="35"/>
      <c r="JAD112" s="35"/>
      <c r="JAE112" s="35"/>
      <c r="JAF112" s="35"/>
      <c r="JAG112" s="35"/>
      <c r="JAH112" s="35"/>
      <c r="JAI112" s="35"/>
      <c r="JAJ112" s="35"/>
      <c r="JAK112" s="35"/>
      <c r="JAL112" s="35"/>
      <c r="JAM112" s="35"/>
      <c r="JAN112" s="35"/>
      <c r="JAO112" s="35"/>
      <c r="JAP112" s="35"/>
      <c r="JAQ112" s="35"/>
      <c r="JAR112" s="35"/>
      <c r="JAS112" s="35"/>
      <c r="JAT112" s="35"/>
      <c r="JAU112" s="35"/>
      <c r="JAV112" s="35"/>
      <c r="JAW112" s="35"/>
      <c r="JAX112" s="35"/>
      <c r="JAY112" s="35"/>
      <c r="JAZ112" s="35"/>
      <c r="JBA112" s="35"/>
      <c r="JBB112" s="35"/>
      <c r="JBC112" s="35"/>
      <c r="JBD112" s="35"/>
      <c r="JBE112" s="35"/>
      <c r="JBF112" s="35"/>
      <c r="JBG112" s="35"/>
      <c r="JBH112" s="35"/>
      <c r="JBI112" s="35"/>
      <c r="JBJ112" s="35"/>
      <c r="JBK112" s="35"/>
      <c r="JBL112" s="35"/>
      <c r="JBM112" s="35"/>
      <c r="JBN112" s="35"/>
      <c r="JBO112" s="35"/>
      <c r="JBP112" s="35"/>
      <c r="JBQ112" s="35"/>
      <c r="JBR112" s="35"/>
      <c r="JBS112" s="35"/>
      <c r="JBT112" s="35"/>
      <c r="JBU112" s="35"/>
      <c r="JBV112" s="35"/>
      <c r="JBW112" s="35"/>
      <c r="JBX112" s="35"/>
      <c r="JBY112" s="35"/>
      <c r="JBZ112" s="35"/>
      <c r="JCA112" s="35"/>
      <c r="JCB112" s="35"/>
      <c r="JCC112" s="35"/>
      <c r="JCD112" s="35"/>
      <c r="JCE112" s="35"/>
      <c r="JCF112" s="35"/>
      <c r="JCG112" s="35"/>
      <c r="JCH112" s="35"/>
      <c r="JCI112" s="35"/>
      <c r="JCJ112" s="35"/>
      <c r="JCK112" s="35"/>
      <c r="JCL112" s="35"/>
      <c r="JCM112" s="35"/>
      <c r="JCN112" s="35"/>
      <c r="JCO112" s="35"/>
      <c r="JCP112" s="35"/>
      <c r="JCQ112" s="35"/>
      <c r="JCR112" s="35"/>
      <c r="JCS112" s="35"/>
      <c r="JCT112" s="35"/>
      <c r="JCU112" s="35"/>
      <c r="JCV112" s="35"/>
      <c r="JCW112" s="35"/>
      <c r="JCX112" s="35"/>
      <c r="JCY112" s="35"/>
      <c r="JCZ112" s="35"/>
      <c r="JDA112" s="35"/>
      <c r="JDB112" s="35"/>
      <c r="JDC112" s="35"/>
      <c r="JDD112" s="35"/>
      <c r="JDE112" s="35"/>
      <c r="JDF112" s="35"/>
      <c r="JDG112" s="35"/>
      <c r="JDH112" s="35"/>
      <c r="JDI112" s="35"/>
      <c r="JDJ112" s="35"/>
      <c r="JDK112" s="35"/>
      <c r="JDL112" s="35"/>
      <c r="JDM112" s="35"/>
      <c r="JDN112" s="35"/>
      <c r="JDO112" s="35"/>
      <c r="JDP112" s="35"/>
      <c r="JDQ112" s="35"/>
      <c r="JDR112" s="35"/>
      <c r="JDY112" s="35"/>
      <c r="JDZ112" s="35"/>
      <c r="JEA112" s="35"/>
      <c r="JEB112" s="35"/>
      <c r="JEC112" s="35"/>
      <c r="JED112" s="35"/>
      <c r="JEE112" s="35"/>
      <c r="JEF112" s="35"/>
      <c r="JEG112" s="35"/>
      <c r="JEH112" s="35"/>
      <c r="JEI112" s="35"/>
      <c r="JEJ112" s="35"/>
      <c r="JEK112" s="35"/>
      <c r="JEL112" s="35"/>
      <c r="JEM112" s="35"/>
      <c r="JEN112" s="35"/>
      <c r="JEO112" s="35"/>
      <c r="JEP112" s="35"/>
      <c r="JEQ112" s="35"/>
      <c r="JER112" s="35"/>
      <c r="JES112" s="35"/>
      <c r="JET112" s="35"/>
      <c r="JEU112" s="35"/>
      <c r="JEV112" s="35"/>
      <c r="JEW112" s="35"/>
      <c r="JEX112" s="35"/>
      <c r="JEY112" s="35"/>
      <c r="JEZ112" s="35"/>
      <c r="JFA112" s="35"/>
      <c r="JFB112" s="35"/>
      <c r="JFC112" s="35"/>
      <c r="JFD112" s="35"/>
      <c r="JFE112" s="35"/>
      <c r="JFF112" s="35"/>
      <c r="JFG112" s="35"/>
      <c r="JFH112" s="35"/>
      <c r="JFI112" s="35"/>
      <c r="JFJ112" s="35"/>
      <c r="JFK112" s="35"/>
      <c r="JFL112" s="35"/>
      <c r="JFM112" s="35"/>
      <c r="JFN112" s="35"/>
      <c r="JFO112" s="35"/>
      <c r="JFP112" s="35"/>
      <c r="JFQ112" s="35"/>
      <c r="JFR112" s="35"/>
      <c r="JFS112" s="35"/>
      <c r="JFT112" s="35"/>
      <c r="JFU112" s="35"/>
      <c r="JFV112" s="35"/>
      <c r="JFW112" s="35"/>
      <c r="JFX112" s="35"/>
      <c r="JFY112" s="35"/>
      <c r="JFZ112" s="35"/>
      <c r="JGA112" s="35"/>
      <c r="JGB112" s="35"/>
      <c r="JGC112" s="35"/>
      <c r="JGD112" s="35"/>
      <c r="JGE112" s="35"/>
      <c r="JGF112" s="35"/>
      <c r="JGG112" s="35"/>
      <c r="JGH112" s="35"/>
      <c r="JGI112" s="35"/>
      <c r="JGJ112" s="35"/>
      <c r="JGK112" s="35"/>
      <c r="JGL112" s="35"/>
      <c r="JGM112" s="35"/>
      <c r="JGN112" s="35"/>
      <c r="JGO112" s="35"/>
      <c r="JGP112" s="35"/>
      <c r="JGQ112" s="35"/>
      <c r="JGR112" s="35"/>
      <c r="JGS112" s="35"/>
      <c r="JGT112" s="35"/>
      <c r="JGU112" s="35"/>
      <c r="JGV112" s="35"/>
      <c r="JGW112" s="35"/>
      <c r="JGX112" s="35"/>
      <c r="JGY112" s="35"/>
      <c r="JGZ112" s="35"/>
      <c r="JHA112" s="35"/>
      <c r="JHB112" s="35"/>
      <c r="JHC112" s="35"/>
      <c r="JHD112" s="35"/>
      <c r="JHE112" s="35"/>
      <c r="JHF112" s="35"/>
      <c r="JHG112" s="35"/>
      <c r="JHH112" s="35"/>
      <c r="JHI112" s="35"/>
      <c r="JHJ112" s="35"/>
      <c r="JHK112" s="35"/>
      <c r="JHL112" s="35"/>
      <c r="JHM112" s="35"/>
      <c r="JHN112" s="35"/>
      <c r="JHO112" s="35"/>
      <c r="JHP112" s="35"/>
      <c r="JHQ112" s="35"/>
      <c r="JHR112" s="35"/>
      <c r="JHS112" s="35"/>
      <c r="JHT112" s="35"/>
      <c r="JHU112" s="35"/>
      <c r="JHV112" s="35"/>
      <c r="JHW112" s="35"/>
      <c r="JHX112" s="35"/>
      <c r="JHY112" s="35"/>
      <c r="JHZ112" s="35"/>
      <c r="JIA112" s="35"/>
      <c r="JIB112" s="35"/>
      <c r="JIC112" s="35"/>
      <c r="JID112" s="35"/>
      <c r="JIE112" s="35"/>
      <c r="JIF112" s="35"/>
      <c r="JIG112" s="35"/>
      <c r="JIH112" s="35"/>
      <c r="JII112" s="35"/>
      <c r="JIJ112" s="35"/>
      <c r="JIK112" s="35"/>
      <c r="JIL112" s="35"/>
      <c r="JIM112" s="35"/>
      <c r="JIN112" s="35"/>
      <c r="JIO112" s="35"/>
      <c r="JIP112" s="35"/>
      <c r="JIQ112" s="35"/>
      <c r="JIR112" s="35"/>
      <c r="JIS112" s="35"/>
      <c r="JIT112" s="35"/>
      <c r="JIU112" s="35"/>
      <c r="JIV112" s="35"/>
      <c r="JIW112" s="35"/>
      <c r="JIX112" s="35"/>
      <c r="JIY112" s="35"/>
      <c r="JIZ112" s="35"/>
      <c r="JJA112" s="35"/>
      <c r="JJB112" s="35"/>
      <c r="JJC112" s="35"/>
      <c r="JJD112" s="35"/>
      <c r="JJE112" s="35"/>
      <c r="JJF112" s="35"/>
      <c r="JJG112" s="35"/>
      <c r="JJH112" s="35"/>
      <c r="JJI112" s="35"/>
      <c r="JJJ112" s="35"/>
      <c r="JJK112" s="35"/>
      <c r="JJL112" s="35"/>
      <c r="JJM112" s="35"/>
      <c r="JJN112" s="35"/>
      <c r="JJO112" s="35"/>
      <c r="JJP112" s="35"/>
      <c r="JJQ112" s="35"/>
      <c r="JJR112" s="35"/>
      <c r="JJS112" s="35"/>
      <c r="JJT112" s="35"/>
      <c r="JJU112" s="35"/>
      <c r="JJV112" s="35"/>
      <c r="JJW112" s="35"/>
      <c r="JJX112" s="35"/>
      <c r="JJY112" s="35"/>
      <c r="JJZ112" s="35"/>
      <c r="JKA112" s="35"/>
      <c r="JKB112" s="35"/>
      <c r="JKC112" s="35"/>
      <c r="JKD112" s="35"/>
      <c r="JKE112" s="35"/>
      <c r="JKF112" s="35"/>
      <c r="JKG112" s="35"/>
      <c r="JKH112" s="35"/>
      <c r="JKI112" s="35"/>
      <c r="JKJ112" s="35"/>
      <c r="JKK112" s="35"/>
      <c r="JKL112" s="35"/>
      <c r="JKM112" s="35"/>
      <c r="JKN112" s="35"/>
      <c r="JKO112" s="35"/>
      <c r="JKP112" s="35"/>
      <c r="JKQ112" s="35"/>
      <c r="JKR112" s="35"/>
      <c r="JKS112" s="35"/>
      <c r="JKT112" s="35"/>
      <c r="JKU112" s="35"/>
      <c r="JKV112" s="35"/>
      <c r="JKW112" s="35"/>
      <c r="JKX112" s="35"/>
      <c r="JKY112" s="35"/>
      <c r="JKZ112" s="35"/>
      <c r="JLA112" s="35"/>
      <c r="JLB112" s="35"/>
      <c r="JLC112" s="35"/>
      <c r="JLD112" s="35"/>
      <c r="JLE112" s="35"/>
      <c r="JLF112" s="35"/>
      <c r="JLG112" s="35"/>
      <c r="JLH112" s="35"/>
      <c r="JLI112" s="35"/>
      <c r="JLJ112" s="35"/>
      <c r="JLK112" s="35"/>
      <c r="JLL112" s="35"/>
      <c r="JLM112" s="35"/>
      <c r="JLN112" s="35"/>
      <c r="JLO112" s="35"/>
      <c r="JLP112" s="35"/>
      <c r="JLQ112" s="35"/>
      <c r="JLR112" s="35"/>
      <c r="JLS112" s="35"/>
      <c r="JLT112" s="35"/>
      <c r="JLU112" s="35"/>
      <c r="JLV112" s="35"/>
      <c r="JLW112" s="35"/>
      <c r="JLX112" s="35"/>
      <c r="JLY112" s="35"/>
      <c r="JLZ112" s="35"/>
      <c r="JMA112" s="35"/>
      <c r="JMB112" s="35"/>
      <c r="JMC112" s="35"/>
      <c r="JMD112" s="35"/>
      <c r="JME112" s="35"/>
      <c r="JMF112" s="35"/>
      <c r="JMG112" s="35"/>
      <c r="JMH112" s="35"/>
      <c r="JMI112" s="35"/>
      <c r="JMJ112" s="35"/>
      <c r="JMK112" s="35"/>
      <c r="JML112" s="35"/>
      <c r="JMM112" s="35"/>
      <c r="JMN112" s="35"/>
      <c r="JMO112" s="35"/>
      <c r="JMP112" s="35"/>
      <c r="JMQ112" s="35"/>
      <c r="JMR112" s="35"/>
      <c r="JMS112" s="35"/>
      <c r="JMT112" s="35"/>
      <c r="JMU112" s="35"/>
      <c r="JMV112" s="35"/>
      <c r="JMW112" s="35"/>
      <c r="JMX112" s="35"/>
      <c r="JMY112" s="35"/>
      <c r="JMZ112" s="35"/>
      <c r="JNA112" s="35"/>
      <c r="JNB112" s="35"/>
      <c r="JNC112" s="35"/>
      <c r="JND112" s="35"/>
      <c r="JNE112" s="35"/>
      <c r="JNF112" s="35"/>
      <c r="JNG112" s="35"/>
      <c r="JNH112" s="35"/>
      <c r="JNI112" s="35"/>
      <c r="JNJ112" s="35"/>
      <c r="JNK112" s="35"/>
      <c r="JNL112" s="35"/>
      <c r="JNM112" s="35"/>
      <c r="JNN112" s="35"/>
      <c r="JNU112" s="35"/>
      <c r="JNV112" s="35"/>
      <c r="JNW112" s="35"/>
      <c r="JNX112" s="35"/>
      <c r="JNY112" s="35"/>
      <c r="JNZ112" s="35"/>
      <c r="JOA112" s="35"/>
      <c r="JOB112" s="35"/>
      <c r="JOC112" s="35"/>
      <c r="JOD112" s="35"/>
      <c r="JOE112" s="35"/>
      <c r="JOF112" s="35"/>
      <c r="JOG112" s="35"/>
      <c r="JOH112" s="35"/>
      <c r="JOI112" s="35"/>
      <c r="JOJ112" s="35"/>
      <c r="JOK112" s="35"/>
      <c r="JOL112" s="35"/>
      <c r="JOM112" s="35"/>
      <c r="JON112" s="35"/>
      <c r="JOO112" s="35"/>
      <c r="JOP112" s="35"/>
      <c r="JOQ112" s="35"/>
      <c r="JOR112" s="35"/>
      <c r="JOS112" s="35"/>
      <c r="JOT112" s="35"/>
      <c r="JOU112" s="35"/>
      <c r="JOV112" s="35"/>
      <c r="JOW112" s="35"/>
      <c r="JOX112" s="35"/>
      <c r="JOY112" s="35"/>
      <c r="JOZ112" s="35"/>
      <c r="JPA112" s="35"/>
      <c r="JPB112" s="35"/>
      <c r="JPC112" s="35"/>
      <c r="JPD112" s="35"/>
      <c r="JPE112" s="35"/>
      <c r="JPF112" s="35"/>
      <c r="JPG112" s="35"/>
      <c r="JPH112" s="35"/>
      <c r="JPI112" s="35"/>
      <c r="JPJ112" s="35"/>
      <c r="JPK112" s="35"/>
      <c r="JPL112" s="35"/>
      <c r="JPM112" s="35"/>
      <c r="JPN112" s="35"/>
      <c r="JPO112" s="35"/>
      <c r="JPP112" s="35"/>
      <c r="JPQ112" s="35"/>
      <c r="JPR112" s="35"/>
      <c r="JPS112" s="35"/>
      <c r="JPT112" s="35"/>
      <c r="JPU112" s="35"/>
      <c r="JPV112" s="35"/>
      <c r="JPW112" s="35"/>
      <c r="JPX112" s="35"/>
      <c r="JPY112" s="35"/>
      <c r="JPZ112" s="35"/>
      <c r="JQA112" s="35"/>
      <c r="JQB112" s="35"/>
      <c r="JQC112" s="35"/>
      <c r="JQD112" s="35"/>
      <c r="JQE112" s="35"/>
      <c r="JQF112" s="35"/>
      <c r="JQG112" s="35"/>
      <c r="JQH112" s="35"/>
      <c r="JQI112" s="35"/>
      <c r="JQJ112" s="35"/>
      <c r="JQK112" s="35"/>
      <c r="JQL112" s="35"/>
      <c r="JQM112" s="35"/>
      <c r="JQN112" s="35"/>
      <c r="JQO112" s="35"/>
      <c r="JQP112" s="35"/>
      <c r="JQQ112" s="35"/>
      <c r="JQR112" s="35"/>
      <c r="JQS112" s="35"/>
      <c r="JQT112" s="35"/>
      <c r="JQU112" s="35"/>
      <c r="JQV112" s="35"/>
      <c r="JQW112" s="35"/>
      <c r="JQX112" s="35"/>
      <c r="JQY112" s="35"/>
      <c r="JQZ112" s="35"/>
      <c r="JRA112" s="35"/>
      <c r="JRB112" s="35"/>
      <c r="JRC112" s="35"/>
      <c r="JRD112" s="35"/>
      <c r="JRE112" s="35"/>
      <c r="JRF112" s="35"/>
      <c r="JRG112" s="35"/>
      <c r="JRH112" s="35"/>
      <c r="JRI112" s="35"/>
      <c r="JRJ112" s="35"/>
      <c r="JRK112" s="35"/>
      <c r="JRL112" s="35"/>
      <c r="JRM112" s="35"/>
      <c r="JRN112" s="35"/>
      <c r="JRO112" s="35"/>
      <c r="JRP112" s="35"/>
      <c r="JRQ112" s="35"/>
      <c r="JRR112" s="35"/>
      <c r="JRS112" s="35"/>
      <c r="JRT112" s="35"/>
      <c r="JRU112" s="35"/>
      <c r="JRV112" s="35"/>
      <c r="JRW112" s="35"/>
      <c r="JRX112" s="35"/>
      <c r="JRY112" s="35"/>
      <c r="JRZ112" s="35"/>
      <c r="JSA112" s="35"/>
      <c r="JSB112" s="35"/>
      <c r="JSC112" s="35"/>
      <c r="JSD112" s="35"/>
      <c r="JSE112" s="35"/>
      <c r="JSF112" s="35"/>
      <c r="JSG112" s="35"/>
      <c r="JSH112" s="35"/>
      <c r="JSI112" s="35"/>
      <c r="JSJ112" s="35"/>
      <c r="JSK112" s="35"/>
      <c r="JSL112" s="35"/>
      <c r="JSM112" s="35"/>
      <c r="JSN112" s="35"/>
      <c r="JSO112" s="35"/>
      <c r="JSP112" s="35"/>
      <c r="JSQ112" s="35"/>
      <c r="JSR112" s="35"/>
      <c r="JSS112" s="35"/>
      <c r="JST112" s="35"/>
      <c r="JSU112" s="35"/>
      <c r="JSV112" s="35"/>
      <c r="JSW112" s="35"/>
      <c r="JSX112" s="35"/>
      <c r="JSY112" s="35"/>
      <c r="JSZ112" s="35"/>
      <c r="JTA112" s="35"/>
      <c r="JTB112" s="35"/>
      <c r="JTC112" s="35"/>
      <c r="JTD112" s="35"/>
      <c r="JTE112" s="35"/>
      <c r="JTF112" s="35"/>
      <c r="JTG112" s="35"/>
      <c r="JTH112" s="35"/>
      <c r="JTI112" s="35"/>
      <c r="JTJ112" s="35"/>
      <c r="JTK112" s="35"/>
      <c r="JTL112" s="35"/>
      <c r="JTM112" s="35"/>
      <c r="JTN112" s="35"/>
      <c r="JTO112" s="35"/>
      <c r="JTP112" s="35"/>
      <c r="JTQ112" s="35"/>
      <c r="JTR112" s="35"/>
      <c r="JTS112" s="35"/>
      <c r="JTT112" s="35"/>
      <c r="JTU112" s="35"/>
      <c r="JTV112" s="35"/>
      <c r="JTW112" s="35"/>
      <c r="JTX112" s="35"/>
      <c r="JTY112" s="35"/>
      <c r="JTZ112" s="35"/>
      <c r="JUA112" s="35"/>
      <c r="JUB112" s="35"/>
      <c r="JUC112" s="35"/>
      <c r="JUD112" s="35"/>
      <c r="JUE112" s="35"/>
      <c r="JUF112" s="35"/>
      <c r="JUG112" s="35"/>
      <c r="JUH112" s="35"/>
      <c r="JUI112" s="35"/>
      <c r="JUJ112" s="35"/>
      <c r="JUK112" s="35"/>
      <c r="JUL112" s="35"/>
      <c r="JUM112" s="35"/>
      <c r="JUN112" s="35"/>
      <c r="JUO112" s="35"/>
      <c r="JUP112" s="35"/>
      <c r="JUQ112" s="35"/>
      <c r="JUR112" s="35"/>
      <c r="JUS112" s="35"/>
      <c r="JUT112" s="35"/>
      <c r="JUU112" s="35"/>
      <c r="JUV112" s="35"/>
      <c r="JUW112" s="35"/>
      <c r="JUX112" s="35"/>
      <c r="JUY112" s="35"/>
      <c r="JUZ112" s="35"/>
      <c r="JVA112" s="35"/>
      <c r="JVB112" s="35"/>
      <c r="JVC112" s="35"/>
      <c r="JVD112" s="35"/>
      <c r="JVE112" s="35"/>
      <c r="JVF112" s="35"/>
      <c r="JVG112" s="35"/>
      <c r="JVH112" s="35"/>
      <c r="JVI112" s="35"/>
      <c r="JVJ112" s="35"/>
      <c r="JVK112" s="35"/>
      <c r="JVL112" s="35"/>
      <c r="JVM112" s="35"/>
      <c r="JVN112" s="35"/>
      <c r="JVO112" s="35"/>
      <c r="JVP112" s="35"/>
      <c r="JVQ112" s="35"/>
      <c r="JVR112" s="35"/>
      <c r="JVS112" s="35"/>
      <c r="JVT112" s="35"/>
      <c r="JVU112" s="35"/>
      <c r="JVV112" s="35"/>
      <c r="JVW112" s="35"/>
      <c r="JVX112" s="35"/>
      <c r="JVY112" s="35"/>
      <c r="JVZ112" s="35"/>
      <c r="JWA112" s="35"/>
      <c r="JWB112" s="35"/>
      <c r="JWC112" s="35"/>
      <c r="JWD112" s="35"/>
      <c r="JWE112" s="35"/>
      <c r="JWF112" s="35"/>
      <c r="JWG112" s="35"/>
      <c r="JWH112" s="35"/>
      <c r="JWI112" s="35"/>
      <c r="JWJ112" s="35"/>
      <c r="JWK112" s="35"/>
      <c r="JWL112" s="35"/>
      <c r="JWM112" s="35"/>
      <c r="JWN112" s="35"/>
      <c r="JWO112" s="35"/>
      <c r="JWP112" s="35"/>
      <c r="JWQ112" s="35"/>
      <c r="JWR112" s="35"/>
      <c r="JWS112" s="35"/>
      <c r="JWT112" s="35"/>
      <c r="JWU112" s="35"/>
      <c r="JWV112" s="35"/>
      <c r="JWW112" s="35"/>
      <c r="JWX112" s="35"/>
      <c r="JWY112" s="35"/>
      <c r="JWZ112" s="35"/>
      <c r="JXA112" s="35"/>
      <c r="JXB112" s="35"/>
      <c r="JXC112" s="35"/>
      <c r="JXD112" s="35"/>
      <c r="JXE112" s="35"/>
      <c r="JXF112" s="35"/>
      <c r="JXG112" s="35"/>
      <c r="JXH112" s="35"/>
      <c r="JXI112" s="35"/>
      <c r="JXJ112" s="35"/>
      <c r="JXQ112" s="35"/>
      <c r="JXR112" s="35"/>
      <c r="JXS112" s="35"/>
      <c r="JXT112" s="35"/>
      <c r="JXU112" s="35"/>
      <c r="JXV112" s="35"/>
      <c r="JXW112" s="35"/>
      <c r="JXX112" s="35"/>
      <c r="JXY112" s="35"/>
      <c r="JXZ112" s="35"/>
      <c r="JYA112" s="35"/>
      <c r="JYB112" s="35"/>
      <c r="JYC112" s="35"/>
      <c r="JYD112" s="35"/>
      <c r="JYE112" s="35"/>
      <c r="JYF112" s="35"/>
      <c r="JYG112" s="35"/>
      <c r="JYH112" s="35"/>
      <c r="JYI112" s="35"/>
      <c r="JYJ112" s="35"/>
      <c r="JYK112" s="35"/>
      <c r="JYL112" s="35"/>
      <c r="JYM112" s="35"/>
      <c r="JYN112" s="35"/>
      <c r="JYO112" s="35"/>
      <c r="JYP112" s="35"/>
      <c r="JYQ112" s="35"/>
      <c r="JYR112" s="35"/>
      <c r="JYS112" s="35"/>
      <c r="JYT112" s="35"/>
      <c r="JYU112" s="35"/>
      <c r="JYV112" s="35"/>
      <c r="JYW112" s="35"/>
      <c r="JYX112" s="35"/>
      <c r="JYY112" s="35"/>
      <c r="JYZ112" s="35"/>
      <c r="JZA112" s="35"/>
      <c r="JZB112" s="35"/>
      <c r="JZC112" s="35"/>
      <c r="JZD112" s="35"/>
      <c r="JZE112" s="35"/>
      <c r="JZF112" s="35"/>
      <c r="JZG112" s="35"/>
      <c r="JZH112" s="35"/>
      <c r="JZI112" s="35"/>
      <c r="JZJ112" s="35"/>
      <c r="JZK112" s="35"/>
      <c r="JZL112" s="35"/>
      <c r="JZM112" s="35"/>
      <c r="JZN112" s="35"/>
      <c r="JZO112" s="35"/>
      <c r="JZP112" s="35"/>
      <c r="JZQ112" s="35"/>
      <c r="JZR112" s="35"/>
      <c r="JZS112" s="35"/>
      <c r="JZT112" s="35"/>
      <c r="JZU112" s="35"/>
      <c r="JZV112" s="35"/>
      <c r="JZW112" s="35"/>
      <c r="JZX112" s="35"/>
      <c r="JZY112" s="35"/>
      <c r="JZZ112" s="35"/>
      <c r="KAA112" s="35"/>
      <c r="KAB112" s="35"/>
      <c r="KAC112" s="35"/>
      <c r="KAD112" s="35"/>
      <c r="KAE112" s="35"/>
      <c r="KAF112" s="35"/>
      <c r="KAG112" s="35"/>
      <c r="KAH112" s="35"/>
      <c r="KAI112" s="35"/>
      <c r="KAJ112" s="35"/>
      <c r="KAK112" s="35"/>
      <c r="KAL112" s="35"/>
      <c r="KAM112" s="35"/>
      <c r="KAN112" s="35"/>
      <c r="KAO112" s="35"/>
      <c r="KAP112" s="35"/>
      <c r="KAQ112" s="35"/>
      <c r="KAR112" s="35"/>
      <c r="KAS112" s="35"/>
      <c r="KAT112" s="35"/>
      <c r="KAU112" s="35"/>
      <c r="KAV112" s="35"/>
      <c r="KAW112" s="35"/>
      <c r="KAX112" s="35"/>
      <c r="KAY112" s="35"/>
      <c r="KAZ112" s="35"/>
      <c r="KBA112" s="35"/>
      <c r="KBB112" s="35"/>
      <c r="KBC112" s="35"/>
      <c r="KBD112" s="35"/>
      <c r="KBE112" s="35"/>
      <c r="KBF112" s="35"/>
      <c r="KBG112" s="35"/>
      <c r="KBH112" s="35"/>
      <c r="KBI112" s="35"/>
      <c r="KBJ112" s="35"/>
      <c r="KBK112" s="35"/>
      <c r="KBL112" s="35"/>
      <c r="KBM112" s="35"/>
      <c r="KBN112" s="35"/>
      <c r="KBO112" s="35"/>
      <c r="KBP112" s="35"/>
      <c r="KBQ112" s="35"/>
      <c r="KBR112" s="35"/>
      <c r="KBS112" s="35"/>
      <c r="KBT112" s="35"/>
      <c r="KBU112" s="35"/>
      <c r="KBV112" s="35"/>
      <c r="KBW112" s="35"/>
      <c r="KBX112" s="35"/>
      <c r="KBY112" s="35"/>
      <c r="KBZ112" s="35"/>
      <c r="KCA112" s="35"/>
      <c r="KCB112" s="35"/>
      <c r="KCC112" s="35"/>
      <c r="KCD112" s="35"/>
      <c r="KCE112" s="35"/>
      <c r="KCF112" s="35"/>
      <c r="KCG112" s="35"/>
      <c r="KCH112" s="35"/>
      <c r="KCI112" s="35"/>
      <c r="KCJ112" s="35"/>
      <c r="KCK112" s="35"/>
      <c r="KCL112" s="35"/>
      <c r="KCM112" s="35"/>
      <c r="KCN112" s="35"/>
      <c r="KCO112" s="35"/>
      <c r="KCP112" s="35"/>
      <c r="KCQ112" s="35"/>
      <c r="KCR112" s="35"/>
      <c r="KCS112" s="35"/>
      <c r="KCT112" s="35"/>
      <c r="KCU112" s="35"/>
      <c r="KCV112" s="35"/>
      <c r="KCW112" s="35"/>
      <c r="KCX112" s="35"/>
      <c r="KCY112" s="35"/>
      <c r="KCZ112" s="35"/>
      <c r="KDA112" s="35"/>
      <c r="KDB112" s="35"/>
      <c r="KDC112" s="35"/>
      <c r="KDD112" s="35"/>
      <c r="KDE112" s="35"/>
      <c r="KDF112" s="35"/>
      <c r="KDG112" s="35"/>
      <c r="KDH112" s="35"/>
      <c r="KDI112" s="35"/>
      <c r="KDJ112" s="35"/>
      <c r="KDK112" s="35"/>
      <c r="KDL112" s="35"/>
      <c r="KDM112" s="35"/>
      <c r="KDN112" s="35"/>
      <c r="KDO112" s="35"/>
      <c r="KDP112" s="35"/>
      <c r="KDQ112" s="35"/>
      <c r="KDR112" s="35"/>
      <c r="KDS112" s="35"/>
      <c r="KDT112" s="35"/>
      <c r="KDU112" s="35"/>
      <c r="KDV112" s="35"/>
      <c r="KDW112" s="35"/>
      <c r="KDX112" s="35"/>
      <c r="KDY112" s="35"/>
      <c r="KDZ112" s="35"/>
      <c r="KEA112" s="35"/>
      <c r="KEB112" s="35"/>
      <c r="KEC112" s="35"/>
      <c r="KED112" s="35"/>
      <c r="KEE112" s="35"/>
      <c r="KEF112" s="35"/>
      <c r="KEG112" s="35"/>
      <c r="KEH112" s="35"/>
      <c r="KEI112" s="35"/>
      <c r="KEJ112" s="35"/>
      <c r="KEK112" s="35"/>
      <c r="KEL112" s="35"/>
      <c r="KEM112" s="35"/>
      <c r="KEN112" s="35"/>
      <c r="KEO112" s="35"/>
      <c r="KEP112" s="35"/>
      <c r="KEQ112" s="35"/>
      <c r="KER112" s="35"/>
      <c r="KES112" s="35"/>
      <c r="KET112" s="35"/>
      <c r="KEU112" s="35"/>
      <c r="KEV112" s="35"/>
      <c r="KEW112" s="35"/>
      <c r="KEX112" s="35"/>
      <c r="KEY112" s="35"/>
      <c r="KEZ112" s="35"/>
      <c r="KFA112" s="35"/>
      <c r="KFB112" s="35"/>
      <c r="KFC112" s="35"/>
      <c r="KFD112" s="35"/>
      <c r="KFE112" s="35"/>
      <c r="KFF112" s="35"/>
      <c r="KFG112" s="35"/>
      <c r="KFH112" s="35"/>
      <c r="KFI112" s="35"/>
      <c r="KFJ112" s="35"/>
      <c r="KFK112" s="35"/>
      <c r="KFL112" s="35"/>
      <c r="KFM112" s="35"/>
      <c r="KFN112" s="35"/>
      <c r="KFO112" s="35"/>
      <c r="KFP112" s="35"/>
      <c r="KFQ112" s="35"/>
      <c r="KFR112" s="35"/>
      <c r="KFS112" s="35"/>
      <c r="KFT112" s="35"/>
      <c r="KFU112" s="35"/>
      <c r="KFV112" s="35"/>
      <c r="KFW112" s="35"/>
      <c r="KFX112" s="35"/>
      <c r="KFY112" s="35"/>
      <c r="KFZ112" s="35"/>
      <c r="KGA112" s="35"/>
      <c r="KGB112" s="35"/>
      <c r="KGC112" s="35"/>
      <c r="KGD112" s="35"/>
      <c r="KGE112" s="35"/>
      <c r="KGF112" s="35"/>
      <c r="KGG112" s="35"/>
      <c r="KGH112" s="35"/>
      <c r="KGI112" s="35"/>
      <c r="KGJ112" s="35"/>
      <c r="KGK112" s="35"/>
      <c r="KGL112" s="35"/>
      <c r="KGM112" s="35"/>
      <c r="KGN112" s="35"/>
      <c r="KGO112" s="35"/>
      <c r="KGP112" s="35"/>
      <c r="KGQ112" s="35"/>
      <c r="KGR112" s="35"/>
      <c r="KGS112" s="35"/>
      <c r="KGT112" s="35"/>
      <c r="KGU112" s="35"/>
      <c r="KGV112" s="35"/>
      <c r="KGW112" s="35"/>
      <c r="KGX112" s="35"/>
      <c r="KGY112" s="35"/>
      <c r="KGZ112" s="35"/>
      <c r="KHA112" s="35"/>
      <c r="KHB112" s="35"/>
      <c r="KHC112" s="35"/>
      <c r="KHD112" s="35"/>
      <c r="KHE112" s="35"/>
      <c r="KHF112" s="35"/>
      <c r="KHM112" s="35"/>
      <c r="KHN112" s="35"/>
      <c r="KHO112" s="35"/>
      <c r="KHP112" s="35"/>
      <c r="KHQ112" s="35"/>
      <c r="KHR112" s="35"/>
      <c r="KHS112" s="35"/>
      <c r="KHT112" s="35"/>
      <c r="KHU112" s="35"/>
      <c r="KHV112" s="35"/>
      <c r="KHW112" s="35"/>
      <c r="KHX112" s="35"/>
      <c r="KHY112" s="35"/>
      <c r="KHZ112" s="35"/>
      <c r="KIA112" s="35"/>
      <c r="KIB112" s="35"/>
      <c r="KIC112" s="35"/>
      <c r="KID112" s="35"/>
      <c r="KIE112" s="35"/>
      <c r="KIF112" s="35"/>
      <c r="KIG112" s="35"/>
      <c r="KIH112" s="35"/>
      <c r="KII112" s="35"/>
      <c r="KIJ112" s="35"/>
      <c r="KIK112" s="35"/>
      <c r="KIL112" s="35"/>
      <c r="KIM112" s="35"/>
      <c r="KIN112" s="35"/>
      <c r="KIO112" s="35"/>
      <c r="KIP112" s="35"/>
      <c r="KIQ112" s="35"/>
      <c r="KIR112" s="35"/>
      <c r="KIS112" s="35"/>
      <c r="KIT112" s="35"/>
      <c r="KIU112" s="35"/>
      <c r="KIV112" s="35"/>
      <c r="KIW112" s="35"/>
      <c r="KIX112" s="35"/>
      <c r="KIY112" s="35"/>
      <c r="KIZ112" s="35"/>
      <c r="KJA112" s="35"/>
      <c r="KJB112" s="35"/>
      <c r="KJC112" s="35"/>
      <c r="KJD112" s="35"/>
      <c r="KJE112" s="35"/>
      <c r="KJF112" s="35"/>
      <c r="KJG112" s="35"/>
      <c r="KJH112" s="35"/>
      <c r="KJI112" s="35"/>
      <c r="KJJ112" s="35"/>
      <c r="KJK112" s="35"/>
      <c r="KJL112" s="35"/>
      <c r="KJM112" s="35"/>
      <c r="KJN112" s="35"/>
      <c r="KJO112" s="35"/>
      <c r="KJP112" s="35"/>
      <c r="KJQ112" s="35"/>
      <c r="KJR112" s="35"/>
      <c r="KJS112" s="35"/>
      <c r="KJT112" s="35"/>
      <c r="KJU112" s="35"/>
      <c r="KJV112" s="35"/>
      <c r="KJW112" s="35"/>
      <c r="KJX112" s="35"/>
      <c r="KJY112" s="35"/>
      <c r="KJZ112" s="35"/>
      <c r="KKA112" s="35"/>
      <c r="KKB112" s="35"/>
      <c r="KKC112" s="35"/>
      <c r="KKD112" s="35"/>
      <c r="KKE112" s="35"/>
      <c r="KKF112" s="35"/>
      <c r="KKG112" s="35"/>
      <c r="KKH112" s="35"/>
      <c r="KKI112" s="35"/>
      <c r="KKJ112" s="35"/>
      <c r="KKK112" s="35"/>
      <c r="KKL112" s="35"/>
      <c r="KKM112" s="35"/>
      <c r="KKN112" s="35"/>
      <c r="KKO112" s="35"/>
      <c r="KKP112" s="35"/>
      <c r="KKQ112" s="35"/>
      <c r="KKR112" s="35"/>
      <c r="KKS112" s="35"/>
      <c r="KKT112" s="35"/>
      <c r="KKU112" s="35"/>
      <c r="KKV112" s="35"/>
      <c r="KKW112" s="35"/>
      <c r="KKX112" s="35"/>
      <c r="KKY112" s="35"/>
      <c r="KKZ112" s="35"/>
      <c r="KLA112" s="35"/>
      <c r="KLB112" s="35"/>
      <c r="KLC112" s="35"/>
      <c r="KLD112" s="35"/>
      <c r="KLE112" s="35"/>
      <c r="KLF112" s="35"/>
      <c r="KLG112" s="35"/>
      <c r="KLH112" s="35"/>
      <c r="KLI112" s="35"/>
      <c r="KLJ112" s="35"/>
      <c r="KLK112" s="35"/>
      <c r="KLL112" s="35"/>
      <c r="KLM112" s="35"/>
      <c r="KLN112" s="35"/>
      <c r="KLO112" s="35"/>
      <c r="KLP112" s="35"/>
      <c r="KLQ112" s="35"/>
      <c r="KLR112" s="35"/>
      <c r="KLS112" s="35"/>
      <c r="KLT112" s="35"/>
      <c r="KLU112" s="35"/>
      <c r="KLV112" s="35"/>
      <c r="KLW112" s="35"/>
      <c r="KLX112" s="35"/>
      <c r="KLY112" s="35"/>
      <c r="KLZ112" s="35"/>
      <c r="KMA112" s="35"/>
      <c r="KMB112" s="35"/>
      <c r="KMC112" s="35"/>
      <c r="KMD112" s="35"/>
      <c r="KME112" s="35"/>
      <c r="KMF112" s="35"/>
      <c r="KMG112" s="35"/>
      <c r="KMH112" s="35"/>
      <c r="KMI112" s="35"/>
      <c r="KMJ112" s="35"/>
      <c r="KMK112" s="35"/>
      <c r="KML112" s="35"/>
      <c r="KMM112" s="35"/>
      <c r="KMN112" s="35"/>
      <c r="KMO112" s="35"/>
      <c r="KMP112" s="35"/>
      <c r="KMQ112" s="35"/>
      <c r="KMR112" s="35"/>
      <c r="KMS112" s="35"/>
      <c r="KMT112" s="35"/>
      <c r="KMU112" s="35"/>
      <c r="KMV112" s="35"/>
      <c r="KMW112" s="35"/>
      <c r="KMX112" s="35"/>
      <c r="KMY112" s="35"/>
      <c r="KMZ112" s="35"/>
      <c r="KNA112" s="35"/>
      <c r="KNB112" s="35"/>
      <c r="KNC112" s="35"/>
      <c r="KND112" s="35"/>
      <c r="KNE112" s="35"/>
      <c r="KNF112" s="35"/>
      <c r="KNG112" s="35"/>
      <c r="KNH112" s="35"/>
      <c r="KNI112" s="35"/>
      <c r="KNJ112" s="35"/>
      <c r="KNK112" s="35"/>
      <c r="KNL112" s="35"/>
      <c r="KNM112" s="35"/>
      <c r="KNN112" s="35"/>
      <c r="KNO112" s="35"/>
      <c r="KNP112" s="35"/>
      <c r="KNQ112" s="35"/>
      <c r="KNR112" s="35"/>
      <c r="KNS112" s="35"/>
      <c r="KNT112" s="35"/>
      <c r="KNU112" s="35"/>
      <c r="KNV112" s="35"/>
      <c r="KNW112" s="35"/>
      <c r="KNX112" s="35"/>
      <c r="KNY112" s="35"/>
      <c r="KNZ112" s="35"/>
      <c r="KOA112" s="35"/>
      <c r="KOB112" s="35"/>
      <c r="KOC112" s="35"/>
      <c r="KOD112" s="35"/>
      <c r="KOE112" s="35"/>
      <c r="KOF112" s="35"/>
      <c r="KOG112" s="35"/>
      <c r="KOH112" s="35"/>
      <c r="KOI112" s="35"/>
      <c r="KOJ112" s="35"/>
      <c r="KOK112" s="35"/>
      <c r="KOL112" s="35"/>
      <c r="KOM112" s="35"/>
      <c r="KON112" s="35"/>
      <c r="KOO112" s="35"/>
      <c r="KOP112" s="35"/>
      <c r="KOQ112" s="35"/>
      <c r="KOR112" s="35"/>
      <c r="KOS112" s="35"/>
      <c r="KOT112" s="35"/>
      <c r="KOU112" s="35"/>
      <c r="KOV112" s="35"/>
      <c r="KOW112" s="35"/>
      <c r="KOX112" s="35"/>
      <c r="KOY112" s="35"/>
      <c r="KOZ112" s="35"/>
      <c r="KPA112" s="35"/>
      <c r="KPB112" s="35"/>
      <c r="KPC112" s="35"/>
      <c r="KPD112" s="35"/>
      <c r="KPE112" s="35"/>
      <c r="KPF112" s="35"/>
      <c r="KPG112" s="35"/>
      <c r="KPH112" s="35"/>
      <c r="KPI112" s="35"/>
      <c r="KPJ112" s="35"/>
      <c r="KPK112" s="35"/>
      <c r="KPL112" s="35"/>
      <c r="KPM112" s="35"/>
      <c r="KPN112" s="35"/>
      <c r="KPO112" s="35"/>
      <c r="KPP112" s="35"/>
      <c r="KPQ112" s="35"/>
      <c r="KPR112" s="35"/>
      <c r="KPS112" s="35"/>
      <c r="KPT112" s="35"/>
      <c r="KPU112" s="35"/>
      <c r="KPV112" s="35"/>
      <c r="KPW112" s="35"/>
      <c r="KPX112" s="35"/>
      <c r="KPY112" s="35"/>
      <c r="KPZ112" s="35"/>
      <c r="KQA112" s="35"/>
      <c r="KQB112" s="35"/>
      <c r="KQC112" s="35"/>
      <c r="KQD112" s="35"/>
      <c r="KQE112" s="35"/>
      <c r="KQF112" s="35"/>
      <c r="KQG112" s="35"/>
      <c r="KQH112" s="35"/>
      <c r="KQI112" s="35"/>
      <c r="KQJ112" s="35"/>
      <c r="KQK112" s="35"/>
      <c r="KQL112" s="35"/>
      <c r="KQM112" s="35"/>
      <c r="KQN112" s="35"/>
      <c r="KQO112" s="35"/>
      <c r="KQP112" s="35"/>
      <c r="KQQ112" s="35"/>
      <c r="KQR112" s="35"/>
      <c r="KQS112" s="35"/>
      <c r="KQT112" s="35"/>
      <c r="KQU112" s="35"/>
      <c r="KQV112" s="35"/>
      <c r="KQW112" s="35"/>
      <c r="KQX112" s="35"/>
      <c r="KQY112" s="35"/>
      <c r="KQZ112" s="35"/>
      <c r="KRA112" s="35"/>
      <c r="KRB112" s="35"/>
      <c r="KRI112" s="35"/>
      <c r="KRJ112" s="35"/>
      <c r="KRK112" s="35"/>
      <c r="KRL112" s="35"/>
      <c r="KRM112" s="35"/>
      <c r="KRN112" s="35"/>
      <c r="KRO112" s="35"/>
      <c r="KRP112" s="35"/>
      <c r="KRQ112" s="35"/>
      <c r="KRR112" s="35"/>
      <c r="KRS112" s="35"/>
      <c r="KRT112" s="35"/>
      <c r="KRU112" s="35"/>
      <c r="KRV112" s="35"/>
      <c r="KRW112" s="35"/>
      <c r="KRX112" s="35"/>
      <c r="KRY112" s="35"/>
      <c r="KRZ112" s="35"/>
      <c r="KSA112" s="35"/>
      <c r="KSB112" s="35"/>
      <c r="KSC112" s="35"/>
      <c r="KSD112" s="35"/>
      <c r="KSE112" s="35"/>
      <c r="KSF112" s="35"/>
      <c r="KSG112" s="35"/>
      <c r="KSH112" s="35"/>
      <c r="KSI112" s="35"/>
      <c r="KSJ112" s="35"/>
      <c r="KSK112" s="35"/>
      <c r="KSL112" s="35"/>
      <c r="KSM112" s="35"/>
      <c r="KSN112" s="35"/>
      <c r="KSO112" s="35"/>
      <c r="KSP112" s="35"/>
      <c r="KSQ112" s="35"/>
      <c r="KSR112" s="35"/>
      <c r="KSS112" s="35"/>
      <c r="KST112" s="35"/>
      <c r="KSU112" s="35"/>
      <c r="KSV112" s="35"/>
      <c r="KSW112" s="35"/>
      <c r="KSX112" s="35"/>
      <c r="KSY112" s="35"/>
      <c r="KSZ112" s="35"/>
      <c r="KTA112" s="35"/>
      <c r="KTB112" s="35"/>
      <c r="KTC112" s="35"/>
      <c r="KTD112" s="35"/>
      <c r="KTE112" s="35"/>
      <c r="KTF112" s="35"/>
      <c r="KTG112" s="35"/>
      <c r="KTH112" s="35"/>
      <c r="KTI112" s="35"/>
      <c r="KTJ112" s="35"/>
      <c r="KTK112" s="35"/>
      <c r="KTL112" s="35"/>
      <c r="KTM112" s="35"/>
      <c r="KTN112" s="35"/>
      <c r="KTO112" s="35"/>
      <c r="KTP112" s="35"/>
      <c r="KTQ112" s="35"/>
      <c r="KTR112" s="35"/>
      <c r="KTS112" s="35"/>
      <c r="KTT112" s="35"/>
      <c r="KTU112" s="35"/>
      <c r="KTV112" s="35"/>
      <c r="KTW112" s="35"/>
      <c r="KTX112" s="35"/>
      <c r="KTY112" s="35"/>
      <c r="KTZ112" s="35"/>
      <c r="KUA112" s="35"/>
      <c r="KUB112" s="35"/>
      <c r="KUC112" s="35"/>
      <c r="KUD112" s="35"/>
      <c r="KUE112" s="35"/>
      <c r="KUF112" s="35"/>
      <c r="KUG112" s="35"/>
      <c r="KUH112" s="35"/>
      <c r="KUI112" s="35"/>
      <c r="KUJ112" s="35"/>
      <c r="KUK112" s="35"/>
      <c r="KUL112" s="35"/>
      <c r="KUM112" s="35"/>
      <c r="KUN112" s="35"/>
      <c r="KUO112" s="35"/>
      <c r="KUP112" s="35"/>
      <c r="KUQ112" s="35"/>
      <c r="KUR112" s="35"/>
      <c r="KUS112" s="35"/>
      <c r="KUT112" s="35"/>
      <c r="KUU112" s="35"/>
      <c r="KUV112" s="35"/>
      <c r="KUW112" s="35"/>
      <c r="KUX112" s="35"/>
      <c r="KUY112" s="35"/>
      <c r="KUZ112" s="35"/>
      <c r="KVA112" s="35"/>
      <c r="KVB112" s="35"/>
      <c r="KVC112" s="35"/>
      <c r="KVD112" s="35"/>
      <c r="KVE112" s="35"/>
      <c r="KVF112" s="35"/>
      <c r="KVG112" s="35"/>
      <c r="KVH112" s="35"/>
      <c r="KVI112" s="35"/>
      <c r="KVJ112" s="35"/>
      <c r="KVK112" s="35"/>
      <c r="KVL112" s="35"/>
      <c r="KVM112" s="35"/>
      <c r="KVN112" s="35"/>
      <c r="KVO112" s="35"/>
      <c r="KVP112" s="35"/>
      <c r="KVQ112" s="35"/>
      <c r="KVR112" s="35"/>
      <c r="KVS112" s="35"/>
      <c r="KVT112" s="35"/>
      <c r="KVU112" s="35"/>
      <c r="KVV112" s="35"/>
      <c r="KVW112" s="35"/>
      <c r="KVX112" s="35"/>
      <c r="KVY112" s="35"/>
      <c r="KVZ112" s="35"/>
      <c r="KWA112" s="35"/>
      <c r="KWB112" s="35"/>
      <c r="KWC112" s="35"/>
      <c r="KWD112" s="35"/>
      <c r="KWE112" s="35"/>
      <c r="KWF112" s="35"/>
      <c r="KWG112" s="35"/>
      <c r="KWH112" s="35"/>
      <c r="KWI112" s="35"/>
      <c r="KWJ112" s="35"/>
      <c r="KWK112" s="35"/>
      <c r="KWL112" s="35"/>
      <c r="KWM112" s="35"/>
      <c r="KWN112" s="35"/>
      <c r="KWO112" s="35"/>
      <c r="KWP112" s="35"/>
      <c r="KWQ112" s="35"/>
      <c r="KWR112" s="35"/>
      <c r="KWS112" s="35"/>
      <c r="KWT112" s="35"/>
      <c r="KWU112" s="35"/>
      <c r="KWV112" s="35"/>
      <c r="KWW112" s="35"/>
      <c r="KWX112" s="35"/>
      <c r="KWY112" s="35"/>
      <c r="KWZ112" s="35"/>
      <c r="KXA112" s="35"/>
      <c r="KXB112" s="35"/>
      <c r="KXC112" s="35"/>
      <c r="KXD112" s="35"/>
      <c r="KXE112" s="35"/>
      <c r="KXF112" s="35"/>
      <c r="KXG112" s="35"/>
      <c r="KXH112" s="35"/>
      <c r="KXI112" s="35"/>
      <c r="KXJ112" s="35"/>
      <c r="KXK112" s="35"/>
      <c r="KXL112" s="35"/>
      <c r="KXM112" s="35"/>
      <c r="KXN112" s="35"/>
      <c r="KXO112" s="35"/>
      <c r="KXP112" s="35"/>
      <c r="KXQ112" s="35"/>
      <c r="KXR112" s="35"/>
      <c r="KXS112" s="35"/>
      <c r="KXT112" s="35"/>
      <c r="KXU112" s="35"/>
      <c r="KXV112" s="35"/>
      <c r="KXW112" s="35"/>
      <c r="KXX112" s="35"/>
      <c r="KXY112" s="35"/>
      <c r="KXZ112" s="35"/>
      <c r="KYA112" s="35"/>
      <c r="KYB112" s="35"/>
      <c r="KYC112" s="35"/>
      <c r="KYD112" s="35"/>
      <c r="KYE112" s="35"/>
      <c r="KYF112" s="35"/>
      <c r="KYG112" s="35"/>
      <c r="KYH112" s="35"/>
      <c r="KYI112" s="35"/>
      <c r="KYJ112" s="35"/>
      <c r="KYK112" s="35"/>
      <c r="KYL112" s="35"/>
      <c r="KYM112" s="35"/>
      <c r="KYN112" s="35"/>
      <c r="KYO112" s="35"/>
      <c r="KYP112" s="35"/>
      <c r="KYQ112" s="35"/>
      <c r="KYR112" s="35"/>
      <c r="KYS112" s="35"/>
      <c r="KYT112" s="35"/>
      <c r="KYU112" s="35"/>
      <c r="KYV112" s="35"/>
      <c r="KYW112" s="35"/>
      <c r="KYX112" s="35"/>
      <c r="KYY112" s="35"/>
      <c r="KYZ112" s="35"/>
      <c r="KZA112" s="35"/>
      <c r="KZB112" s="35"/>
      <c r="KZC112" s="35"/>
      <c r="KZD112" s="35"/>
      <c r="KZE112" s="35"/>
      <c r="KZF112" s="35"/>
      <c r="KZG112" s="35"/>
      <c r="KZH112" s="35"/>
      <c r="KZI112" s="35"/>
      <c r="KZJ112" s="35"/>
      <c r="KZK112" s="35"/>
      <c r="KZL112" s="35"/>
      <c r="KZM112" s="35"/>
      <c r="KZN112" s="35"/>
      <c r="KZO112" s="35"/>
      <c r="KZP112" s="35"/>
      <c r="KZQ112" s="35"/>
      <c r="KZR112" s="35"/>
      <c r="KZS112" s="35"/>
      <c r="KZT112" s="35"/>
      <c r="KZU112" s="35"/>
      <c r="KZV112" s="35"/>
      <c r="KZW112" s="35"/>
      <c r="KZX112" s="35"/>
      <c r="KZY112" s="35"/>
      <c r="KZZ112" s="35"/>
      <c r="LAA112" s="35"/>
      <c r="LAB112" s="35"/>
      <c r="LAC112" s="35"/>
      <c r="LAD112" s="35"/>
      <c r="LAE112" s="35"/>
      <c r="LAF112" s="35"/>
      <c r="LAG112" s="35"/>
      <c r="LAH112" s="35"/>
      <c r="LAI112" s="35"/>
      <c r="LAJ112" s="35"/>
      <c r="LAK112" s="35"/>
      <c r="LAL112" s="35"/>
      <c r="LAM112" s="35"/>
      <c r="LAN112" s="35"/>
      <c r="LAO112" s="35"/>
      <c r="LAP112" s="35"/>
      <c r="LAQ112" s="35"/>
      <c r="LAR112" s="35"/>
      <c r="LAS112" s="35"/>
      <c r="LAT112" s="35"/>
      <c r="LAU112" s="35"/>
      <c r="LAV112" s="35"/>
      <c r="LAW112" s="35"/>
      <c r="LAX112" s="35"/>
      <c r="LBE112" s="35"/>
      <c r="LBF112" s="35"/>
      <c r="LBG112" s="35"/>
      <c r="LBH112" s="35"/>
      <c r="LBI112" s="35"/>
      <c r="LBJ112" s="35"/>
      <c r="LBK112" s="35"/>
      <c r="LBL112" s="35"/>
      <c r="LBM112" s="35"/>
      <c r="LBN112" s="35"/>
      <c r="LBO112" s="35"/>
      <c r="LBP112" s="35"/>
      <c r="LBQ112" s="35"/>
      <c r="LBR112" s="35"/>
      <c r="LBS112" s="35"/>
      <c r="LBT112" s="35"/>
      <c r="LBU112" s="35"/>
      <c r="LBV112" s="35"/>
      <c r="LBW112" s="35"/>
      <c r="LBX112" s="35"/>
      <c r="LBY112" s="35"/>
      <c r="LBZ112" s="35"/>
      <c r="LCA112" s="35"/>
      <c r="LCB112" s="35"/>
      <c r="LCC112" s="35"/>
      <c r="LCD112" s="35"/>
      <c r="LCE112" s="35"/>
      <c r="LCF112" s="35"/>
      <c r="LCG112" s="35"/>
      <c r="LCH112" s="35"/>
      <c r="LCI112" s="35"/>
      <c r="LCJ112" s="35"/>
      <c r="LCK112" s="35"/>
      <c r="LCL112" s="35"/>
      <c r="LCM112" s="35"/>
      <c r="LCN112" s="35"/>
      <c r="LCO112" s="35"/>
      <c r="LCP112" s="35"/>
      <c r="LCQ112" s="35"/>
      <c r="LCR112" s="35"/>
      <c r="LCS112" s="35"/>
      <c r="LCT112" s="35"/>
      <c r="LCU112" s="35"/>
      <c r="LCV112" s="35"/>
      <c r="LCW112" s="35"/>
      <c r="LCX112" s="35"/>
      <c r="LCY112" s="35"/>
      <c r="LCZ112" s="35"/>
      <c r="LDA112" s="35"/>
      <c r="LDB112" s="35"/>
      <c r="LDC112" s="35"/>
      <c r="LDD112" s="35"/>
      <c r="LDE112" s="35"/>
      <c r="LDF112" s="35"/>
      <c r="LDG112" s="35"/>
      <c r="LDH112" s="35"/>
      <c r="LDI112" s="35"/>
      <c r="LDJ112" s="35"/>
      <c r="LDK112" s="35"/>
      <c r="LDL112" s="35"/>
      <c r="LDM112" s="35"/>
      <c r="LDN112" s="35"/>
      <c r="LDO112" s="35"/>
      <c r="LDP112" s="35"/>
      <c r="LDQ112" s="35"/>
      <c r="LDR112" s="35"/>
      <c r="LDS112" s="35"/>
      <c r="LDT112" s="35"/>
      <c r="LDU112" s="35"/>
      <c r="LDV112" s="35"/>
      <c r="LDW112" s="35"/>
      <c r="LDX112" s="35"/>
      <c r="LDY112" s="35"/>
      <c r="LDZ112" s="35"/>
      <c r="LEA112" s="35"/>
      <c r="LEB112" s="35"/>
      <c r="LEC112" s="35"/>
      <c r="LED112" s="35"/>
      <c r="LEE112" s="35"/>
      <c r="LEF112" s="35"/>
      <c r="LEG112" s="35"/>
      <c r="LEH112" s="35"/>
      <c r="LEI112" s="35"/>
      <c r="LEJ112" s="35"/>
      <c r="LEK112" s="35"/>
      <c r="LEL112" s="35"/>
      <c r="LEM112" s="35"/>
      <c r="LEN112" s="35"/>
      <c r="LEO112" s="35"/>
      <c r="LEP112" s="35"/>
      <c r="LEQ112" s="35"/>
      <c r="LER112" s="35"/>
      <c r="LES112" s="35"/>
      <c r="LET112" s="35"/>
      <c r="LEU112" s="35"/>
      <c r="LEV112" s="35"/>
      <c r="LEW112" s="35"/>
      <c r="LEX112" s="35"/>
      <c r="LEY112" s="35"/>
      <c r="LEZ112" s="35"/>
      <c r="LFA112" s="35"/>
      <c r="LFB112" s="35"/>
      <c r="LFC112" s="35"/>
      <c r="LFD112" s="35"/>
      <c r="LFE112" s="35"/>
      <c r="LFF112" s="35"/>
      <c r="LFG112" s="35"/>
      <c r="LFH112" s="35"/>
      <c r="LFI112" s="35"/>
      <c r="LFJ112" s="35"/>
      <c r="LFK112" s="35"/>
      <c r="LFL112" s="35"/>
      <c r="LFM112" s="35"/>
      <c r="LFN112" s="35"/>
      <c r="LFO112" s="35"/>
      <c r="LFP112" s="35"/>
      <c r="LFQ112" s="35"/>
      <c r="LFR112" s="35"/>
      <c r="LFS112" s="35"/>
      <c r="LFT112" s="35"/>
      <c r="LFU112" s="35"/>
      <c r="LFV112" s="35"/>
      <c r="LFW112" s="35"/>
      <c r="LFX112" s="35"/>
      <c r="LFY112" s="35"/>
      <c r="LFZ112" s="35"/>
      <c r="LGA112" s="35"/>
      <c r="LGB112" s="35"/>
      <c r="LGC112" s="35"/>
      <c r="LGD112" s="35"/>
      <c r="LGE112" s="35"/>
      <c r="LGF112" s="35"/>
      <c r="LGG112" s="35"/>
      <c r="LGH112" s="35"/>
      <c r="LGI112" s="35"/>
      <c r="LGJ112" s="35"/>
      <c r="LGK112" s="35"/>
      <c r="LGL112" s="35"/>
      <c r="LGM112" s="35"/>
      <c r="LGN112" s="35"/>
      <c r="LGO112" s="35"/>
      <c r="LGP112" s="35"/>
      <c r="LGQ112" s="35"/>
      <c r="LGR112" s="35"/>
      <c r="LGS112" s="35"/>
      <c r="LGT112" s="35"/>
      <c r="LGU112" s="35"/>
      <c r="LGV112" s="35"/>
      <c r="LGW112" s="35"/>
      <c r="LGX112" s="35"/>
      <c r="LGY112" s="35"/>
      <c r="LGZ112" s="35"/>
      <c r="LHA112" s="35"/>
      <c r="LHB112" s="35"/>
      <c r="LHC112" s="35"/>
      <c r="LHD112" s="35"/>
      <c r="LHE112" s="35"/>
      <c r="LHF112" s="35"/>
      <c r="LHG112" s="35"/>
      <c r="LHH112" s="35"/>
      <c r="LHI112" s="35"/>
      <c r="LHJ112" s="35"/>
      <c r="LHK112" s="35"/>
      <c r="LHL112" s="35"/>
      <c r="LHM112" s="35"/>
      <c r="LHN112" s="35"/>
      <c r="LHO112" s="35"/>
      <c r="LHP112" s="35"/>
      <c r="LHQ112" s="35"/>
      <c r="LHR112" s="35"/>
      <c r="LHS112" s="35"/>
      <c r="LHT112" s="35"/>
      <c r="LHU112" s="35"/>
      <c r="LHV112" s="35"/>
      <c r="LHW112" s="35"/>
      <c r="LHX112" s="35"/>
      <c r="LHY112" s="35"/>
      <c r="LHZ112" s="35"/>
      <c r="LIA112" s="35"/>
      <c r="LIB112" s="35"/>
      <c r="LIC112" s="35"/>
      <c r="LID112" s="35"/>
      <c r="LIE112" s="35"/>
      <c r="LIF112" s="35"/>
      <c r="LIG112" s="35"/>
      <c r="LIH112" s="35"/>
      <c r="LII112" s="35"/>
      <c r="LIJ112" s="35"/>
      <c r="LIK112" s="35"/>
      <c r="LIL112" s="35"/>
      <c r="LIM112" s="35"/>
      <c r="LIN112" s="35"/>
      <c r="LIO112" s="35"/>
      <c r="LIP112" s="35"/>
      <c r="LIQ112" s="35"/>
      <c r="LIR112" s="35"/>
      <c r="LIS112" s="35"/>
      <c r="LIT112" s="35"/>
      <c r="LIU112" s="35"/>
      <c r="LIV112" s="35"/>
      <c r="LIW112" s="35"/>
      <c r="LIX112" s="35"/>
      <c r="LIY112" s="35"/>
      <c r="LIZ112" s="35"/>
      <c r="LJA112" s="35"/>
      <c r="LJB112" s="35"/>
      <c r="LJC112" s="35"/>
      <c r="LJD112" s="35"/>
      <c r="LJE112" s="35"/>
      <c r="LJF112" s="35"/>
      <c r="LJG112" s="35"/>
      <c r="LJH112" s="35"/>
      <c r="LJI112" s="35"/>
      <c r="LJJ112" s="35"/>
      <c r="LJK112" s="35"/>
      <c r="LJL112" s="35"/>
      <c r="LJM112" s="35"/>
      <c r="LJN112" s="35"/>
      <c r="LJO112" s="35"/>
      <c r="LJP112" s="35"/>
      <c r="LJQ112" s="35"/>
      <c r="LJR112" s="35"/>
      <c r="LJS112" s="35"/>
      <c r="LJT112" s="35"/>
      <c r="LJU112" s="35"/>
      <c r="LJV112" s="35"/>
      <c r="LJW112" s="35"/>
      <c r="LJX112" s="35"/>
      <c r="LJY112" s="35"/>
      <c r="LJZ112" s="35"/>
      <c r="LKA112" s="35"/>
      <c r="LKB112" s="35"/>
      <c r="LKC112" s="35"/>
      <c r="LKD112" s="35"/>
      <c r="LKE112" s="35"/>
      <c r="LKF112" s="35"/>
      <c r="LKG112" s="35"/>
      <c r="LKH112" s="35"/>
      <c r="LKI112" s="35"/>
      <c r="LKJ112" s="35"/>
      <c r="LKK112" s="35"/>
      <c r="LKL112" s="35"/>
      <c r="LKM112" s="35"/>
      <c r="LKN112" s="35"/>
      <c r="LKO112" s="35"/>
      <c r="LKP112" s="35"/>
      <c r="LKQ112" s="35"/>
      <c r="LKR112" s="35"/>
      <c r="LKS112" s="35"/>
      <c r="LKT112" s="35"/>
      <c r="LLA112" s="35"/>
      <c r="LLB112" s="35"/>
      <c r="LLC112" s="35"/>
      <c r="LLD112" s="35"/>
      <c r="LLE112" s="35"/>
      <c r="LLF112" s="35"/>
      <c r="LLG112" s="35"/>
      <c r="LLH112" s="35"/>
      <c r="LLI112" s="35"/>
      <c r="LLJ112" s="35"/>
      <c r="LLK112" s="35"/>
      <c r="LLL112" s="35"/>
      <c r="LLM112" s="35"/>
      <c r="LLN112" s="35"/>
      <c r="LLO112" s="35"/>
      <c r="LLP112" s="35"/>
      <c r="LLQ112" s="35"/>
      <c r="LLR112" s="35"/>
      <c r="LLS112" s="35"/>
      <c r="LLT112" s="35"/>
      <c r="LLU112" s="35"/>
      <c r="LLV112" s="35"/>
      <c r="LLW112" s="35"/>
      <c r="LLX112" s="35"/>
      <c r="LLY112" s="35"/>
      <c r="LLZ112" s="35"/>
      <c r="LMA112" s="35"/>
      <c r="LMB112" s="35"/>
      <c r="LMC112" s="35"/>
      <c r="LMD112" s="35"/>
      <c r="LME112" s="35"/>
      <c r="LMF112" s="35"/>
      <c r="LMG112" s="35"/>
      <c r="LMH112" s="35"/>
      <c r="LMI112" s="35"/>
      <c r="LMJ112" s="35"/>
      <c r="LMK112" s="35"/>
      <c r="LML112" s="35"/>
      <c r="LMM112" s="35"/>
      <c r="LMN112" s="35"/>
      <c r="LMO112" s="35"/>
      <c r="LMP112" s="35"/>
      <c r="LMQ112" s="35"/>
      <c r="LMR112" s="35"/>
      <c r="LMS112" s="35"/>
      <c r="LMT112" s="35"/>
      <c r="LMU112" s="35"/>
      <c r="LMV112" s="35"/>
      <c r="LMW112" s="35"/>
      <c r="LMX112" s="35"/>
      <c r="LMY112" s="35"/>
      <c r="LMZ112" s="35"/>
      <c r="LNA112" s="35"/>
      <c r="LNB112" s="35"/>
      <c r="LNC112" s="35"/>
      <c r="LND112" s="35"/>
      <c r="LNE112" s="35"/>
      <c r="LNF112" s="35"/>
      <c r="LNG112" s="35"/>
      <c r="LNH112" s="35"/>
      <c r="LNI112" s="35"/>
      <c r="LNJ112" s="35"/>
      <c r="LNK112" s="35"/>
      <c r="LNL112" s="35"/>
      <c r="LNM112" s="35"/>
      <c r="LNN112" s="35"/>
      <c r="LNO112" s="35"/>
      <c r="LNP112" s="35"/>
      <c r="LNQ112" s="35"/>
      <c r="LNR112" s="35"/>
      <c r="LNS112" s="35"/>
      <c r="LNT112" s="35"/>
      <c r="LNU112" s="35"/>
      <c r="LNV112" s="35"/>
      <c r="LNW112" s="35"/>
      <c r="LNX112" s="35"/>
      <c r="LNY112" s="35"/>
      <c r="LNZ112" s="35"/>
      <c r="LOA112" s="35"/>
      <c r="LOB112" s="35"/>
      <c r="LOC112" s="35"/>
      <c r="LOD112" s="35"/>
      <c r="LOE112" s="35"/>
      <c r="LOF112" s="35"/>
      <c r="LOG112" s="35"/>
      <c r="LOH112" s="35"/>
      <c r="LOI112" s="35"/>
      <c r="LOJ112" s="35"/>
      <c r="LOK112" s="35"/>
      <c r="LOL112" s="35"/>
      <c r="LOM112" s="35"/>
      <c r="LON112" s="35"/>
      <c r="LOO112" s="35"/>
      <c r="LOP112" s="35"/>
      <c r="LOQ112" s="35"/>
      <c r="LOR112" s="35"/>
      <c r="LOS112" s="35"/>
      <c r="LOT112" s="35"/>
      <c r="LOU112" s="35"/>
      <c r="LOV112" s="35"/>
      <c r="LOW112" s="35"/>
      <c r="LOX112" s="35"/>
      <c r="LOY112" s="35"/>
      <c r="LOZ112" s="35"/>
      <c r="LPA112" s="35"/>
      <c r="LPB112" s="35"/>
      <c r="LPC112" s="35"/>
      <c r="LPD112" s="35"/>
      <c r="LPE112" s="35"/>
      <c r="LPF112" s="35"/>
      <c r="LPG112" s="35"/>
      <c r="LPH112" s="35"/>
      <c r="LPI112" s="35"/>
      <c r="LPJ112" s="35"/>
      <c r="LPK112" s="35"/>
      <c r="LPL112" s="35"/>
      <c r="LPM112" s="35"/>
      <c r="LPN112" s="35"/>
      <c r="LPO112" s="35"/>
      <c r="LPP112" s="35"/>
      <c r="LPQ112" s="35"/>
      <c r="LPR112" s="35"/>
      <c r="LPS112" s="35"/>
      <c r="LPT112" s="35"/>
      <c r="LPU112" s="35"/>
      <c r="LPV112" s="35"/>
      <c r="LPW112" s="35"/>
      <c r="LPX112" s="35"/>
      <c r="LPY112" s="35"/>
      <c r="LPZ112" s="35"/>
      <c r="LQA112" s="35"/>
      <c r="LQB112" s="35"/>
      <c r="LQC112" s="35"/>
      <c r="LQD112" s="35"/>
      <c r="LQE112" s="35"/>
      <c r="LQF112" s="35"/>
      <c r="LQG112" s="35"/>
      <c r="LQH112" s="35"/>
      <c r="LQI112" s="35"/>
      <c r="LQJ112" s="35"/>
      <c r="LQK112" s="35"/>
      <c r="LQL112" s="35"/>
      <c r="LQM112" s="35"/>
      <c r="LQN112" s="35"/>
      <c r="LQO112" s="35"/>
      <c r="LQP112" s="35"/>
      <c r="LQQ112" s="35"/>
      <c r="LQR112" s="35"/>
      <c r="LQS112" s="35"/>
      <c r="LQT112" s="35"/>
      <c r="LQU112" s="35"/>
      <c r="LQV112" s="35"/>
      <c r="LQW112" s="35"/>
      <c r="LQX112" s="35"/>
      <c r="LQY112" s="35"/>
      <c r="LQZ112" s="35"/>
      <c r="LRA112" s="35"/>
      <c r="LRB112" s="35"/>
      <c r="LRC112" s="35"/>
      <c r="LRD112" s="35"/>
      <c r="LRE112" s="35"/>
      <c r="LRF112" s="35"/>
      <c r="LRG112" s="35"/>
      <c r="LRH112" s="35"/>
      <c r="LRI112" s="35"/>
      <c r="LRJ112" s="35"/>
      <c r="LRK112" s="35"/>
      <c r="LRL112" s="35"/>
      <c r="LRM112" s="35"/>
      <c r="LRN112" s="35"/>
      <c r="LRO112" s="35"/>
      <c r="LRP112" s="35"/>
      <c r="LRQ112" s="35"/>
      <c r="LRR112" s="35"/>
      <c r="LRS112" s="35"/>
      <c r="LRT112" s="35"/>
      <c r="LRU112" s="35"/>
      <c r="LRV112" s="35"/>
      <c r="LRW112" s="35"/>
      <c r="LRX112" s="35"/>
      <c r="LRY112" s="35"/>
      <c r="LRZ112" s="35"/>
      <c r="LSA112" s="35"/>
      <c r="LSB112" s="35"/>
      <c r="LSC112" s="35"/>
      <c r="LSD112" s="35"/>
      <c r="LSE112" s="35"/>
      <c r="LSF112" s="35"/>
      <c r="LSG112" s="35"/>
      <c r="LSH112" s="35"/>
      <c r="LSI112" s="35"/>
      <c r="LSJ112" s="35"/>
      <c r="LSK112" s="35"/>
      <c r="LSL112" s="35"/>
      <c r="LSM112" s="35"/>
      <c r="LSN112" s="35"/>
      <c r="LSO112" s="35"/>
      <c r="LSP112" s="35"/>
      <c r="LSQ112" s="35"/>
      <c r="LSR112" s="35"/>
      <c r="LSS112" s="35"/>
      <c r="LST112" s="35"/>
      <c r="LSU112" s="35"/>
      <c r="LSV112" s="35"/>
      <c r="LSW112" s="35"/>
      <c r="LSX112" s="35"/>
      <c r="LSY112" s="35"/>
      <c r="LSZ112" s="35"/>
      <c r="LTA112" s="35"/>
      <c r="LTB112" s="35"/>
      <c r="LTC112" s="35"/>
      <c r="LTD112" s="35"/>
      <c r="LTE112" s="35"/>
      <c r="LTF112" s="35"/>
      <c r="LTG112" s="35"/>
      <c r="LTH112" s="35"/>
      <c r="LTI112" s="35"/>
      <c r="LTJ112" s="35"/>
      <c r="LTK112" s="35"/>
      <c r="LTL112" s="35"/>
      <c r="LTM112" s="35"/>
      <c r="LTN112" s="35"/>
      <c r="LTO112" s="35"/>
      <c r="LTP112" s="35"/>
      <c r="LTQ112" s="35"/>
      <c r="LTR112" s="35"/>
      <c r="LTS112" s="35"/>
      <c r="LTT112" s="35"/>
      <c r="LTU112" s="35"/>
      <c r="LTV112" s="35"/>
      <c r="LTW112" s="35"/>
      <c r="LTX112" s="35"/>
      <c r="LTY112" s="35"/>
      <c r="LTZ112" s="35"/>
      <c r="LUA112" s="35"/>
      <c r="LUB112" s="35"/>
      <c r="LUC112" s="35"/>
      <c r="LUD112" s="35"/>
      <c r="LUE112" s="35"/>
      <c r="LUF112" s="35"/>
      <c r="LUG112" s="35"/>
      <c r="LUH112" s="35"/>
      <c r="LUI112" s="35"/>
      <c r="LUJ112" s="35"/>
      <c r="LUK112" s="35"/>
      <c r="LUL112" s="35"/>
      <c r="LUM112" s="35"/>
      <c r="LUN112" s="35"/>
      <c r="LUO112" s="35"/>
      <c r="LUP112" s="35"/>
      <c r="LUW112" s="35"/>
      <c r="LUX112" s="35"/>
      <c r="LUY112" s="35"/>
      <c r="LUZ112" s="35"/>
      <c r="LVA112" s="35"/>
      <c r="LVB112" s="35"/>
      <c r="LVC112" s="35"/>
      <c r="LVD112" s="35"/>
      <c r="LVE112" s="35"/>
      <c r="LVF112" s="35"/>
      <c r="LVG112" s="35"/>
      <c r="LVH112" s="35"/>
      <c r="LVI112" s="35"/>
      <c r="LVJ112" s="35"/>
      <c r="LVK112" s="35"/>
      <c r="LVL112" s="35"/>
      <c r="LVM112" s="35"/>
      <c r="LVN112" s="35"/>
      <c r="LVO112" s="35"/>
      <c r="LVP112" s="35"/>
      <c r="LVQ112" s="35"/>
      <c r="LVR112" s="35"/>
      <c r="LVS112" s="35"/>
      <c r="LVT112" s="35"/>
      <c r="LVU112" s="35"/>
      <c r="LVV112" s="35"/>
      <c r="LVW112" s="35"/>
      <c r="LVX112" s="35"/>
      <c r="LVY112" s="35"/>
      <c r="LVZ112" s="35"/>
      <c r="LWA112" s="35"/>
      <c r="LWB112" s="35"/>
      <c r="LWC112" s="35"/>
      <c r="LWD112" s="35"/>
      <c r="LWE112" s="35"/>
      <c r="LWF112" s="35"/>
      <c r="LWG112" s="35"/>
      <c r="LWH112" s="35"/>
      <c r="LWI112" s="35"/>
      <c r="LWJ112" s="35"/>
      <c r="LWK112" s="35"/>
      <c r="LWL112" s="35"/>
      <c r="LWM112" s="35"/>
      <c r="LWN112" s="35"/>
      <c r="LWO112" s="35"/>
      <c r="LWP112" s="35"/>
      <c r="LWQ112" s="35"/>
      <c r="LWR112" s="35"/>
      <c r="LWS112" s="35"/>
      <c r="LWT112" s="35"/>
      <c r="LWU112" s="35"/>
      <c r="LWV112" s="35"/>
      <c r="LWW112" s="35"/>
      <c r="LWX112" s="35"/>
      <c r="LWY112" s="35"/>
      <c r="LWZ112" s="35"/>
      <c r="LXA112" s="35"/>
      <c r="LXB112" s="35"/>
      <c r="LXC112" s="35"/>
      <c r="LXD112" s="35"/>
      <c r="LXE112" s="35"/>
      <c r="LXF112" s="35"/>
      <c r="LXG112" s="35"/>
      <c r="LXH112" s="35"/>
      <c r="LXI112" s="35"/>
      <c r="LXJ112" s="35"/>
      <c r="LXK112" s="35"/>
      <c r="LXL112" s="35"/>
      <c r="LXM112" s="35"/>
      <c r="LXN112" s="35"/>
      <c r="LXO112" s="35"/>
      <c r="LXP112" s="35"/>
      <c r="LXQ112" s="35"/>
      <c r="LXR112" s="35"/>
      <c r="LXS112" s="35"/>
      <c r="LXT112" s="35"/>
      <c r="LXU112" s="35"/>
      <c r="LXV112" s="35"/>
      <c r="LXW112" s="35"/>
      <c r="LXX112" s="35"/>
      <c r="LXY112" s="35"/>
      <c r="LXZ112" s="35"/>
      <c r="LYA112" s="35"/>
      <c r="LYB112" s="35"/>
      <c r="LYC112" s="35"/>
      <c r="LYD112" s="35"/>
      <c r="LYE112" s="35"/>
      <c r="LYF112" s="35"/>
      <c r="LYG112" s="35"/>
      <c r="LYH112" s="35"/>
      <c r="LYI112" s="35"/>
      <c r="LYJ112" s="35"/>
      <c r="LYK112" s="35"/>
      <c r="LYL112" s="35"/>
      <c r="LYM112" s="35"/>
      <c r="LYN112" s="35"/>
      <c r="LYO112" s="35"/>
      <c r="LYP112" s="35"/>
      <c r="LYQ112" s="35"/>
      <c r="LYR112" s="35"/>
      <c r="LYS112" s="35"/>
      <c r="LYT112" s="35"/>
      <c r="LYU112" s="35"/>
      <c r="LYV112" s="35"/>
      <c r="LYW112" s="35"/>
      <c r="LYX112" s="35"/>
      <c r="LYY112" s="35"/>
      <c r="LYZ112" s="35"/>
      <c r="LZA112" s="35"/>
      <c r="LZB112" s="35"/>
      <c r="LZC112" s="35"/>
      <c r="LZD112" s="35"/>
      <c r="LZE112" s="35"/>
      <c r="LZF112" s="35"/>
      <c r="LZG112" s="35"/>
      <c r="LZH112" s="35"/>
      <c r="LZI112" s="35"/>
      <c r="LZJ112" s="35"/>
      <c r="LZK112" s="35"/>
      <c r="LZL112" s="35"/>
      <c r="LZM112" s="35"/>
      <c r="LZN112" s="35"/>
      <c r="LZO112" s="35"/>
      <c r="LZP112" s="35"/>
      <c r="LZQ112" s="35"/>
      <c r="LZR112" s="35"/>
      <c r="LZS112" s="35"/>
      <c r="LZT112" s="35"/>
      <c r="LZU112" s="35"/>
      <c r="LZV112" s="35"/>
      <c r="LZW112" s="35"/>
      <c r="LZX112" s="35"/>
      <c r="LZY112" s="35"/>
      <c r="LZZ112" s="35"/>
      <c r="MAA112" s="35"/>
      <c r="MAB112" s="35"/>
      <c r="MAC112" s="35"/>
      <c r="MAD112" s="35"/>
      <c r="MAE112" s="35"/>
      <c r="MAF112" s="35"/>
      <c r="MAG112" s="35"/>
      <c r="MAH112" s="35"/>
      <c r="MAI112" s="35"/>
      <c r="MAJ112" s="35"/>
      <c r="MAK112" s="35"/>
      <c r="MAL112" s="35"/>
      <c r="MAM112" s="35"/>
      <c r="MAN112" s="35"/>
      <c r="MAO112" s="35"/>
      <c r="MAP112" s="35"/>
      <c r="MAQ112" s="35"/>
      <c r="MAR112" s="35"/>
      <c r="MAS112" s="35"/>
      <c r="MAT112" s="35"/>
      <c r="MAU112" s="35"/>
      <c r="MAV112" s="35"/>
      <c r="MAW112" s="35"/>
      <c r="MAX112" s="35"/>
      <c r="MAY112" s="35"/>
      <c r="MAZ112" s="35"/>
      <c r="MBA112" s="35"/>
      <c r="MBB112" s="35"/>
      <c r="MBC112" s="35"/>
      <c r="MBD112" s="35"/>
      <c r="MBE112" s="35"/>
      <c r="MBF112" s="35"/>
      <c r="MBG112" s="35"/>
      <c r="MBH112" s="35"/>
      <c r="MBI112" s="35"/>
      <c r="MBJ112" s="35"/>
      <c r="MBK112" s="35"/>
      <c r="MBL112" s="35"/>
      <c r="MBM112" s="35"/>
      <c r="MBN112" s="35"/>
      <c r="MBO112" s="35"/>
      <c r="MBP112" s="35"/>
      <c r="MBQ112" s="35"/>
      <c r="MBR112" s="35"/>
      <c r="MBS112" s="35"/>
      <c r="MBT112" s="35"/>
      <c r="MBU112" s="35"/>
      <c r="MBV112" s="35"/>
      <c r="MBW112" s="35"/>
      <c r="MBX112" s="35"/>
      <c r="MBY112" s="35"/>
      <c r="MBZ112" s="35"/>
      <c r="MCA112" s="35"/>
      <c r="MCB112" s="35"/>
      <c r="MCC112" s="35"/>
      <c r="MCD112" s="35"/>
      <c r="MCE112" s="35"/>
      <c r="MCF112" s="35"/>
      <c r="MCG112" s="35"/>
      <c r="MCH112" s="35"/>
      <c r="MCI112" s="35"/>
      <c r="MCJ112" s="35"/>
      <c r="MCK112" s="35"/>
      <c r="MCL112" s="35"/>
      <c r="MCM112" s="35"/>
      <c r="MCN112" s="35"/>
      <c r="MCO112" s="35"/>
      <c r="MCP112" s="35"/>
      <c r="MCQ112" s="35"/>
      <c r="MCR112" s="35"/>
      <c r="MCS112" s="35"/>
      <c r="MCT112" s="35"/>
      <c r="MCU112" s="35"/>
      <c r="MCV112" s="35"/>
      <c r="MCW112" s="35"/>
      <c r="MCX112" s="35"/>
      <c r="MCY112" s="35"/>
      <c r="MCZ112" s="35"/>
      <c r="MDA112" s="35"/>
      <c r="MDB112" s="35"/>
      <c r="MDC112" s="35"/>
      <c r="MDD112" s="35"/>
      <c r="MDE112" s="35"/>
      <c r="MDF112" s="35"/>
      <c r="MDG112" s="35"/>
      <c r="MDH112" s="35"/>
      <c r="MDI112" s="35"/>
      <c r="MDJ112" s="35"/>
      <c r="MDK112" s="35"/>
      <c r="MDL112" s="35"/>
      <c r="MDM112" s="35"/>
      <c r="MDN112" s="35"/>
      <c r="MDO112" s="35"/>
      <c r="MDP112" s="35"/>
      <c r="MDQ112" s="35"/>
      <c r="MDR112" s="35"/>
      <c r="MDS112" s="35"/>
      <c r="MDT112" s="35"/>
      <c r="MDU112" s="35"/>
      <c r="MDV112" s="35"/>
      <c r="MDW112" s="35"/>
      <c r="MDX112" s="35"/>
      <c r="MDY112" s="35"/>
      <c r="MDZ112" s="35"/>
      <c r="MEA112" s="35"/>
      <c r="MEB112" s="35"/>
      <c r="MEC112" s="35"/>
      <c r="MED112" s="35"/>
      <c r="MEE112" s="35"/>
      <c r="MEF112" s="35"/>
      <c r="MEG112" s="35"/>
      <c r="MEH112" s="35"/>
      <c r="MEI112" s="35"/>
      <c r="MEJ112" s="35"/>
      <c r="MEK112" s="35"/>
      <c r="MEL112" s="35"/>
      <c r="MES112" s="35"/>
      <c r="MET112" s="35"/>
      <c r="MEU112" s="35"/>
      <c r="MEV112" s="35"/>
      <c r="MEW112" s="35"/>
      <c r="MEX112" s="35"/>
      <c r="MEY112" s="35"/>
      <c r="MEZ112" s="35"/>
      <c r="MFA112" s="35"/>
      <c r="MFB112" s="35"/>
      <c r="MFC112" s="35"/>
      <c r="MFD112" s="35"/>
      <c r="MFE112" s="35"/>
      <c r="MFF112" s="35"/>
      <c r="MFG112" s="35"/>
      <c r="MFH112" s="35"/>
      <c r="MFI112" s="35"/>
      <c r="MFJ112" s="35"/>
      <c r="MFK112" s="35"/>
      <c r="MFL112" s="35"/>
      <c r="MFM112" s="35"/>
      <c r="MFN112" s="35"/>
      <c r="MFO112" s="35"/>
      <c r="MFP112" s="35"/>
      <c r="MFQ112" s="35"/>
      <c r="MFR112" s="35"/>
      <c r="MFS112" s="35"/>
      <c r="MFT112" s="35"/>
      <c r="MFU112" s="35"/>
      <c r="MFV112" s="35"/>
      <c r="MFW112" s="35"/>
      <c r="MFX112" s="35"/>
      <c r="MFY112" s="35"/>
      <c r="MFZ112" s="35"/>
      <c r="MGA112" s="35"/>
      <c r="MGB112" s="35"/>
      <c r="MGC112" s="35"/>
      <c r="MGD112" s="35"/>
      <c r="MGE112" s="35"/>
      <c r="MGF112" s="35"/>
      <c r="MGG112" s="35"/>
      <c r="MGH112" s="35"/>
      <c r="MGI112" s="35"/>
      <c r="MGJ112" s="35"/>
      <c r="MGK112" s="35"/>
      <c r="MGL112" s="35"/>
      <c r="MGM112" s="35"/>
      <c r="MGN112" s="35"/>
      <c r="MGO112" s="35"/>
      <c r="MGP112" s="35"/>
      <c r="MGQ112" s="35"/>
      <c r="MGR112" s="35"/>
      <c r="MGS112" s="35"/>
      <c r="MGT112" s="35"/>
      <c r="MGU112" s="35"/>
      <c r="MGV112" s="35"/>
      <c r="MGW112" s="35"/>
      <c r="MGX112" s="35"/>
      <c r="MGY112" s="35"/>
      <c r="MGZ112" s="35"/>
      <c r="MHA112" s="35"/>
      <c r="MHB112" s="35"/>
      <c r="MHC112" s="35"/>
      <c r="MHD112" s="35"/>
      <c r="MHE112" s="35"/>
      <c r="MHF112" s="35"/>
      <c r="MHG112" s="35"/>
      <c r="MHH112" s="35"/>
      <c r="MHI112" s="35"/>
      <c r="MHJ112" s="35"/>
      <c r="MHK112" s="35"/>
      <c r="MHL112" s="35"/>
      <c r="MHM112" s="35"/>
      <c r="MHN112" s="35"/>
      <c r="MHO112" s="35"/>
      <c r="MHP112" s="35"/>
      <c r="MHQ112" s="35"/>
      <c r="MHR112" s="35"/>
      <c r="MHS112" s="35"/>
      <c r="MHT112" s="35"/>
      <c r="MHU112" s="35"/>
      <c r="MHV112" s="35"/>
      <c r="MHW112" s="35"/>
      <c r="MHX112" s="35"/>
      <c r="MHY112" s="35"/>
      <c r="MHZ112" s="35"/>
      <c r="MIA112" s="35"/>
      <c r="MIB112" s="35"/>
      <c r="MIC112" s="35"/>
      <c r="MID112" s="35"/>
      <c r="MIE112" s="35"/>
      <c r="MIF112" s="35"/>
      <c r="MIG112" s="35"/>
      <c r="MIH112" s="35"/>
      <c r="MII112" s="35"/>
      <c r="MIJ112" s="35"/>
      <c r="MIK112" s="35"/>
      <c r="MIL112" s="35"/>
      <c r="MIM112" s="35"/>
      <c r="MIN112" s="35"/>
      <c r="MIO112" s="35"/>
      <c r="MIP112" s="35"/>
      <c r="MIQ112" s="35"/>
      <c r="MIR112" s="35"/>
      <c r="MIS112" s="35"/>
      <c r="MIT112" s="35"/>
      <c r="MIU112" s="35"/>
      <c r="MIV112" s="35"/>
      <c r="MIW112" s="35"/>
      <c r="MIX112" s="35"/>
      <c r="MIY112" s="35"/>
      <c r="MIZ112" s="35"/>
      <c r="MJA112" s="35"/>
      <c r="MJB112" s="35"/>
      <c r="MJC112" s="35"/>
      <c r="MJD112" s="35"/>
      <c r="MJE112" s="35"/>
      <c r="MJF112" s="35"/>
      <c r="MJG112" s="35"/>
      <c r="MJH112" s="35"/>
      <c r="MJI112" s="35"/>
      <c r="MJJ112" s="35"/>
      <c r="MJK112" s="35"/>
      <c r="MJL112" s="35"/>
      <c r="MJM112" s="35"/>
      <c r="MJN112" s="35"/>
      <c r="MJO112" s="35"/>
      <c r="MJP112" s="35"/>
      <c r="MJQ112" s="35"/>
      <c r="MJR112" s="35"/>
      <c r="MJS112" s="35"/>
      <c r="MJT112" s="35"/>
      <c r="MJU112" s="35"/>
      <c r="MJV112" s="35"/>
      <c r="MJW112" s="35"/>
      <c r="MJX112" s="35"/>
      <c r="MJY112" s="35"/>
      <c r="MJZ112" s="35"/>
      <c r="MKA112" s="35"/>
      <c r="MKB112" s="35"/>
      <c r="MKC112" s="35"/>
      <c r="MKD112" s="35"/>
      <c r="MKE112" s="35"/>
      <c r="MKF112" s="35"/>
      <c r="MKG112" s="35"/>
      <c r="MKH112" s="35"/>
      <c r="MKI112" s="35"/>
      <c r="MKJ112" s="35"/>
      <c r="MKK112" s="35"/>
      <c r="MKL112" s="35"/>
      <c r="MKM112" s="35"/>
      <c r="MKN112" s="35"/>
      <c r="MKO112" s="35"/>
      <c r="MKP112" s="35"/>
      <c r="MKQ112" s="35"/>
      <c r="MKR112" s="35"/>
      <c r="MKS112" s="35"/>
      <c r="MKT112" s="35"/>
      <c r="MKU112" s="35"/>
      <c r="MKV112" s="35"/>
      <c r="MKW112" s="35"/>
      <c r="MKX112" s="35"/>
      <c r="MKY112" s="35"/>
      <c r="MKZ112" s="35"/>
      <c r="MLA112" s="35"/>
      <c r="MLB112" s="35"/>
      <c r="MLC112" s="35"/>
      <c r="MLD112" s="35"/>
      <c r="MLE112" s="35"/>
      <c r="MLF112" s="35"/>
      <c r="MLG112" s="35"/>
      <c r="MLH112" s="35"/>
      <c r="MLI112" s="35"/>
      <c r="MLJ112" s="35"/>
      <c r="MLK112" s="35"/>
      <c r="MLL112" s="35"/>
      <c r="MLM112" s="35"/>
      <c r="MLN112" s="35"/>
      <c r="MLO112" s="35"/>
      <c r="MLP112" s="35"/>
      <c r="MLQ112" s="35"/>
      <c r="MLR112" s="35"/>
      <c r="MLS112" s="35"/>
      <c r="MLT112" s="35"/>
      <c r="MLU112" s="35"/>
      <c r="MLV112" s="35"/>
      <c r="MLW112" s="35"/>
      <c r="MLX112" s="35"/>
      <c r="MLY112" s="35"/>
      <c r="MLZ112" s="35"/>
      <c r="MMA112" s="35"/>
      <c r="MMB112" s="35"/>
      <c r="MMC112" s="35"/>
      <c r="MMD112" s="35"/>
      <c r="MME112" s="35"/>
      <c r="MMF112" s="35"/>
      <c r="MMG112" s="35"/>
      <c r="MMH112" s="35"/>
      <c r="MMI112" s="35"/>
      <c r="MMJ112" s="35"/>
      <c r="MMK112" s="35"/>
      <c r="MML112" s="35"/>
      <c r="MMM112" s="35"/>
      <c r="MMN112" s="35"/>
      <c r="MMO112" s="35"/>
      <c r="MMP112" s="35"/>
      <c r="MMQ112" s="35"/>
      <c r="MMR112" s="35"/>
      <c r="MMS112" s="35"/>
      <c r="MMT112" s="35"/>
      <c r="MMU112" s="35"/>
      <c r="MMV112" s="35"/>
      <c r="MMW112" s="35"/>
      <c r="MMX112" s="35"/>
      <c r="MMY112" s="35"/>
      <c r="MMZ112" s="35"/>
      <c r="MNA112" s="35"/>
      <c r="MNB112" s="35"/>
      <c r="MNC112" s="35"/>
      <c r="MND112" s="35"/>
      <c r="MNE112" s="35"/>
      <c r="MNF112" s="35"/>
      <c r="MNG112" s="35"/>
      <c r="MNH112" s="35"/>
      <c r="MNI112" s="35"/>
      <c r="MNJ112" s="35"/>
      <c r="MNK112" s="35"/>
      <c r="MNL112" s="35"/>
      <c r="MNM112" s="35"/>
      <c r="MNN112" s="35"/>
      <c r="MNO112" s="35"/>
      <c r="MNP112" s="35"/>
      <c r="MNQ112" s="35"/>
      <c r="MNR112" s="35"/>
      <c r="MNS112" s="35"/>
      <c r="MNT112" s="35"/>
      <c r="MNU112" s="35"/>
      <c r="MNV112" s="35"/>
      <c r="MNW112" s="35"/>
      <c r="MNX112" s="35"/>
      <c r="MNY112" s="35"/>
      <c r="MNZ112" s="35"/>
      <c r="MOA112" s="35"/>
      <c r="MOB112" s="35"/>
      <c r="MOC112" s="35"/>
      <c r="MOD112" s="35"/>
      <c r="MOE112" s="35"/>
      <c r="MOF112" s="35"/>
      <c r="MOG112" s="35"/>
      <c r="MOH112" s="35"/>
      <c r="MOO112" s="35"/>
      <c r="MOP112" s="35"/>
      <c r="MOQ112" s="35"/>
      <c r="MOR112" s="35"/>
      <c r="MOS112" s="35"/>
      <c r="MOT112" s="35"/>
      <c r="MOU112" s="35"/>
      <c r="MOV112" s="35"/>
      <c r="MOW112" s="35"/>
      <c r="MOX112" s="35"/>
      <c r="MOY112" s="35"/>
      <c r="MOZ112" s="35"/>
      <c r="MPA112" s="35"/>
      <c r="MPB112" s="35"/>
      <c r="MPC112" s="35"/>
      <c r="MPD112" s="35"/>
      <c r="MPE112" s="35"/>
      <c r="MPF112" s="35"/>
      <c r="MPG112" s="35"/>
      <c r="MPH112" s="35"/>
      <c r="MPI112" s="35"/>
      <c r="MPJ112" s="35"/>
      <c r="MPK112" s="35"/>
      <c r="MPL112" s="35"/>
      <c r="MPM112" s="35"/>
      <c r="MPN112" s="35"/>
      <c r="MPO112" s="35"/>
      <c r="MPP112" s="35"/>
      <c r="MPQ112" s="35"/>
      <c r="MPR112" s="35"/>
      <c r="MPS112" s="35"/>
      <c r="MPT112" s="35"/>
      <c r="MPU112" s="35"/>
      <c r="MPV112" s="35"/>
      <c r="MPW112" s="35"/>
      <c r="MPX112" s="35"/>
      <c r="MPY112" s="35"/>
      <c r="MPZ112" s="35"/>
      <c r="MQA112" s="35"/>
      <c r="MQB112" s="35"/>
      <c r="MQC112" s="35"/>
      <c r="MQD112" s="35"/>
      <c r="MQE112" s="35"/>
      <c r="MQF112" s="35"/>
      <c r="MQG112" s="35"/>
      <c r="MQH112" s="35"/>
      <c r="MQI112" s="35"/>
      <c r="MQJ112" s="35"/>
      <c r="MQK112" s="35"/>
      <c r="MQL112" s="35"/>
      <c r="MQM112" s="35"/>
      <c r="MQN112" s="35"/>
      <c r="MQO112" s="35"/>
      <c r="MQP112" s="35"/>
      <c r="MQQ112" s="35"/>
      <c r="MQR112" s="35"/>
      <c r="MQS112" s="35"/>
      <c r="MQT112" s="35"/>
      <c r="MQU112" s="35"/>
      <c r="MQV112" s="35"/>
      <c r="MQW112" s="35"/>
      <c r="MQX112" s="35"/>
      <c r="MQY112" s="35"/>
      <c r="MQZ112" s="35"/>
      <c r="MRA112" s="35"/>
      <c r="MRB112" s="35"/>
      <c r="MRC112" s="35"/>
      <c r="MRD112" s="35"/>
      <c r="MRE112" s="35"/>
      <c r="MRF112" s="35"/>
      <c r="MRG112" s="35"/>
      <c r="MRH112" s="35"/>
      <c r="MRI112" s="35"/>
      <c r="MRJ112" s="35"/>
      <c r="MRK112" s="35"/>
      <c r="MRL112" s="35"/>
      <c r="MRM112" s="35"/>
      <c r="MRN112" s="35"/>
      <c r="MRO112" s="35"/>
      <c r="MRP112" s="35"/>
      <c r="MRQ112" s="35"/>
      <c r="MRR112" s="35"/>
      <c r="MRS112" s="35"/>
      <c r="MRT112" s="35"/>
      <c r="MRU112" s="35"/>
      <c r="MRV112" s="35"/>
      <c r="MRW112" s="35"/>
      <c r="MRX112" s="35"/>
      <c r="MRY112" s="35"/>
      <c r="MRZ112" s="35"/>
      <c r="MSA112" s="35"/>
      <c r="MSB112" s="35"/>
      <c r="MSC112" s="35"/>
      <c r="MSD112" s="35"/>
      <c r="MSE112" s="35"/>
      <c r="MSF112" s="35"/>
      <c r="MSG112" s="35"/>
      <c r="MSH112" s="35"/>
      <c r="MSI112" s="35"/>
      <c r="MSJ112" s="35"/>
      <c r="MSK112" s="35"/>
      <c r="MSL112" s="35"/>
      <c r="MSM112" s="35"/>
      <c r="MSN112" s="35"/>
      <c r="MSO112" s="35"/>
      <c r="MSP112" s="35"/>
      <c r="MSQ112" s="35"/>
      <c r="MSR112" s="35"/>
      <c r="MSS112" s="35"/>
      <c r="MST112" s="35"/>
      <c r="MSU112" s="35"/>
      <c r="MSV112" s="35"/>
      <c r="MSW112" s="35"/>
      <c r="MSX112" s="35"/>
      <c r="MSY112" s="35"/>
      <c r="MSZ112" s="35"/>
      <c r="MTA112" s="35"/>
      <c r="MTB112" s="35"/>
      <c r="MTC112" s="35"/>
      <c r="MTD112" s="35"/>
      <c r="MTE112" s="35"/>
      <c r="MTF112" s="35"/>
      <c r="MTG112" s="35"/>
      <c r="MTH112" s="35"/>
      <c r="MTI112" s="35"/>
      <c r="MTJ112" s="35"/>
      <c r="MTK112" s="35"/>
      <c r="MTL112" s="35"/>
      <c r="MTM112" s="35"/>
      <c r="MTN112" s="35"/>
      <c r="MTO112" s="35"/>
      <c r="MTP112" s="35"/>
      <c r="MTQ112" s="35"/>
      <c r="MTR112" s="35"/>
      <c r="MTS112" s="35"/>
      <c r="MTT112" s="35"/>
      <c r="MTU112" s="35"/>
      <c r="MTV112" s="35"/>
      <c r="MTW112" s="35"/>
      <c r="MTX112" s="35"/>
      <c r="MTY112" s="35"/>
      <c r="MTZ112" s="35"/>
      <c r="MUA112" s="35"/>
      <c r="MUB112" s="35"/>
      <c r="MUC112" s="35"/>
      <c r="MUD112" s="35"/>
      <c r="MUE112" s="35"/>
      <c r="MUF112" s="35"/>
      <c r="MUG112" s="35"/>
      <c r="MUH112" s="35"/>
      <c r="MUI112" s="35"/>
      <c r="MUJ112" s="35"/>
      <c r="MUK112" s="35"/>
      <c r="MUL112" s="35"/>
      <c r="MUM112" s="35"/>
      <c r="MUN112" s="35"/>
      <c r="MUO112" s="35"/>
      <c r="MUP112" s="35"/>
      <c r="MUQ112" s="35"/>
      <c r="MUR112" s="35"/>
      <c r="MUS112" s="35"/>
      <c r="MUT112" s="35"/>
      <c r="MUU112" s="35"/>
      <c r="MUV112" s="35"/>
      <c r="MUW112" s="35"/>
      <c r="MUX112" s="35"/>
      <c r="MUY112" s="35"/>
      <c r="MUZ112" s="35"/>
      <c r="MVA112" s="35"/>
      <c r="MVB112" s="35"/>
      <c r="MVC112" s="35"/>
      <c r="MVD112" s="35"/>
      <c r="MVE112" s="35"/>
      <c r="MVF112" s="35"/>
      <c r="MVG112" s="35"/>
      <c r="MVH112" s="35"/>
      <c r="MVI112" s="35"/>
      <c r="MVJ112" s="35"/>
      <c r="MVK112" s="35"/>
      <c r="MVL112" s="35"/>
      <c r="MVM112" s="35"/>
      <c r="MVN112" s="35"/>
      <c r="MVO112" s="35"/>
      <c r="MVP112" s="35"/>
      <c r="MVQ112" s="35"/>
      <c r="MVR112" s="35"/>
      <c r="MVS112" s="35"/>
      <c r="MVT112" s="35"/>
      <c r="MVU112" s="35"/>
      <c r="MVV112" s="35"/>
      <c r="MVW112" s="35"/>
      <c r="MVX112" s="35"/>
      <c r="MVY112" s="35"/>
      <c r="MVZ112" s="35"/>
      <c r="MWA112" s="35"/>
      <c r="MWB112" s="35"/>
      <c r="MWC112" s="35"/>
      <c r="MWD112" s="35"/>
      <c r="MWE112" s="35"/>
      <c r="MWF112" s="35"/>
      <c r="MWG112" s="35"/>
      <c r="MWH112" s="35"/>
      <c r="MWI112" s="35"/>
      <c r="MWJ112" s="35"/>
      <c r="MWK112" s="35"/>
      <c r="MWL112" s="35"/>
      <c r="MWM112" s="35"/>
      <c r="MWN112" s="35"/>
      <c r="MWO112" s="35"/>
      <c r="MWP112" s="35"/>
      <c r="MWQ112" s="35"/>
      <c r="MWR112" s="35"/>
      <c r="MWS112" s="35"/>
      <c r="MWT112" s="35"/>
      <c r="MWU112" s="35"/>
      <c r="MWV112" s="35"/>
      <c r="MWW112" s="35"/>
      <c r="MWX112" s="35"/>
      <c r="MWY112" s="35"/>
      <c r="MWZ112" s="35"/>
      <c r="MXA112" s="35"/>
      <c r="MXB112" s="35"/>
      <c r="MXC112" s="35"/>
      <c r="MXD112" s="35"/>
      <c r="MXE112" s="35"/>
      <c r="MXF112" s="35"/>
      <c r="MXG112" s="35"/>
      <c r="MXH112" s="35"/>
      <c r="MXI112" s="35"/>
      <c r="MXJ112" s="35"/>
      <c r="MXK112" s="35"/>
      <c r="MXL112" s="35"/>
      <c r="MXM112" s="35"/>
      <c r="MXN112" s="35"/>
      <c r="MXO112" s="35"/>
      <c r="MXP112" s="35"/>
      <c r="MXQ112" s="35"/>
      <c r="MXR112" s="35"/>
      <c r="MXS112" s="35"/>
      <c r="MXT112" s="35"/>
      <c r="MXU112" s="35"/>
      <c r="MXV112" s="35"/>
      <c r="MXW112" s="35"/>
      <c r="MXX112" s="35"/>
      <c r="MXY112" s="35"/>
      <c r="MXZ112" s="35"/>
      <c r="MYA112" s="35"/>
      <c r="MYB112" s="35"/>
      <c r="MYC112" s="35"/>
      <c r="MYD112" s="35"/>
      <c r="MYK112" s="35"/>
      <c r="MYL112" s="35"/>
      <c r="MYM112" s="35"/>
      <c r="MYN112" s="35"/>
      <c r="MYO112" s="35"/>
      <c r="MYP112" s="35"/>
      <c r="MYQ112" s="35"/>
      <c r="MYR112" s="35"/>
      <c r="MYS112" s="35"/>
      <c r="MYT112" s="35"/>
      <c r="MYU112" s="35"/>
      <c r="MYV112" s="35"/>
      <c r="MYW112" s="35"/>
      <c r="MYX112" s="35"/>
      <c r="MYY112" s="35"/>
      <c r="MYZ112" s="35"/>
      <c r="MZA112" s="35"/>
      <c r="MZB112" s="35"/>
      <c r="MZC112" s="35"/>
      <c r="MZD112" s="35"/>
      <c r="MZE112" s="35"/>
      <c r="MZF112" s="35"/>
      <c r="MZG112" s="35"/>
      <c r="MZH112" s="35"/>
      <c r="MZI112" s="35"/>
      <c r="MZJ112" s="35"/>
      <c r="MZK112" s="35"/>
      <c r="MZL112" s="35"/>
      <c r="MZM112" s="35"/>
      <c r="MZN112" s="35"/>
      <c r="MZO112" s="35"/>
      <c r="MZP112" s="35"/>
      <c r="MZQ112" s="35"/>
      <c r="MZR112" s="35"/>
      <c r="MZS112" s="35"/>
      <c r="MZT112" s="35"/>
      <c r="MZU112" s="35"/>
      <c r="MZV112" s="35"/>
      <c r="MZW112" s="35"/>
      <c r="MZX112" s="35"/>
      <c r="MZY112" s="35"/>
      <c r="MZZ112" s="35"/>
      <c r="NAA112" s="35"/>
      <c r="NAB112" s="35"/>
      <c r="NAC112" s="35"/>
      <c r="NAD112" s="35"/>
      <c r="NAE112" s="35"/>
      <c r="NAF112" s="35"/>
      <c r="NAG112" s="35"/>
      <c r="NAH112" s="35"/>
      <c r="NAI112" s="35"/>
      <c r="NAJ112" s="35"/>
      <c r="NAK112" s="35"/>
      <c r="NAL112" s="35"/>
      <c r="NAM112" s="35"/>
      <c r="NAN112" s="35"/>
      <c r="NAO112" s="35"/>
      <c r="NAP112" s="35"/>
      <c r="NAQ112" s="35"/>
      <c r="NAR112" s="35"/>
      <c r="NAS112" s="35"/>
      <c r="NAT112" s="35"/>
      <c r="NAU112" s="35"/>
      <c r="NAV112" s="35"/>
      <c r="NAW112" s="35"/>
      <c r="NAX112" s="35"/>
      <c r="NAY112" s="35"/>
      <c r="NAZ112" s="35"/>
      <c r="NBA112" s="35"/>
      <c r="NBB112" s="35"/>
      <c r="NBC112" s="35"/>
      <c r="NBD112" s="35"/>
      <c r="NBE112" s="35"/>
      <c r="NBF112" s="35"/>
      <c r="NBG112" s="35"/>
      <c r="NBH112" s="35"/>
      <c r="NBI112" s="35"/>
      <c r="NBJ112" s="35"/>
      <c r="NBK112" s="35"/>
      <c r="NBL112" s="35"/>
      <c r="NBM112" s="35"/>
      <c r="NBN112" s="35"/>
      <c r="NBO112" s="35"/>
      <c r="NBP112" s="35"/>
      <c r="NBQ112" s="35"/>
      <c r="NBR112" s="35"/>
      <c r="NBS112" s="35"/>
      <c r="NBT112" s="35"/>
      <c r="NBU112" s="35"/>
      <c r="NBV112" s="35"/>
      <c r="NBW112" s="35"/>
      <c r="NBX112" s="35"/>
      <c r="NBY112" s="35"/>
      <c r="NBZ112" s="35"/>
      <c r="NCA112" s="35"/>
      <c r="NCB112" s="35"/>
      <c r="NCC112" s="35"/>
      <c r="NCD112" s="35"/>
      <c r="NCE112" s="35"/>
      <c r="NCF112" s="35"/>
      <c r="NCG112" s="35"/>
      <c r="NCH112" s="35"/>
      <c r="NCI112" s="35"/>
      <c r="NCJ112" s="35"/>
      <c r="NCK112" s="35"/>
      <c r="NCL112" s="35"/>
      <c r="NCM112" s="35"/>
      <c r="NCN112" s="35"/>
      <c r="NCO112" s="35"/>
      <c r="NCP112" s="35"/>
      <c r="NCQ112" s="35"/>
      <c r="NCR112" s="35"/>
      <c r="NCS112" s="35"/>
      <c r="NCT112" s="35"/>
      <c r="NCU112" s="35"/>
      <c r="NCV112" s="35"/>
      <c r="NCW112" s="35"/>
      <c r="NCX112" s="35"/>
      <c r="NCY112" s="35"/>
      <c r="NCZ112" s="35"/>
      <c r="NDA112" s="35"/>
      <c r="NDB112" s="35"/>
      <c r="NDC112" s="35"/>
      <c r="NDD112" s="35"/>
      <c r="NDE112" s="35"/>
      <c r="NDF112" s="35"/>
      <c r="NDG112" s="35"/>
      <c r="NDH112" s="35"/>
      <c r="NDI112" s="35"/>
      <c r="NDJ112" s="35"/>
      <c r="NDK112" s="35"/>
      <c r="NDL112" s="35"/>
      <c r="NDM112" s="35"/>
      <c r="NDN112" s="35"/>
      <c r="NDO112" s="35"/>
      <c r="NDP112" s="35"/>
      <c r="NDQ112" s="35"/>
      <c r="NDR112" s="35"/>
      <c r="NDS112" s="35"/>
      <c r="NDT112" s="35"/>
      <c r="NDU112" s="35"/>
      <c r="NDV112" s="35"/>
      <c r="NDW112" s="35"/>
      <c r="NDX112" s="35"/>
      <c r="NDY112" s="35"/>
      <c r="NDZ112" s="35"/>
      <c r="NEA112" s="35"/>
      <c r="NEB112" s="35"/>
      <c r="NEC112" s="35"/>
      <c r="NED112" s="35"/>
      <c r="NEE112" s="35"/>
      <c r="NEF112" s="35"/>
      <c r="NEG112" s="35"/>
      <c r="NEH112" s="35"/>
      <c r="NEI112" s="35"/>
      <c r="NEJ112" s="35"/>
      <c r="NEK112" s="35"/>
      <c r="NEL112" s="35"/>
      <c r="NEM112" s="35"/>
      <c r="NEN112" s="35"/>
      <c r="NEO112" s="35"/>
      <c r="NEP112" s="35"/>
      <c r="NEQ112" s="35"/>
      <c r="NER112" s="35"/>
      <c r="NES112" s="35"/>
      <c r="NET112" s="35"/>
      <c r="NEU112" s="35"/>
      <c r="NEV112" s="35"/>
      <c r="NEW112" s="35"/>
      <c r="NEX112" s="35"/>
      <c r="NEY112" s="35"/>
      <c r="NEZ112" s="35"/>
      <c r="NFA112" s="35"/>
      <c r="NFB112" s="35"/>
      <c r="NFC112" s="35"/>
      <c r="NFD112" s="35"/>
      <c r="NFE112" s="35"/>
      <c r="NFF112" s="35"/>
      <c r="NFG112" s="35"/>
      <c r="NFH112" s="35"/>
      <c r="NFI112" s="35"/>
      <c r="NFJ112" s="35"/>
      <c r="NFK112" s="35"/>
      <c r="NFL112" s="35"/>
      <c r="NFM112" s="35"/>
      <c r="NFN112" s="35"/>
      <c r="NFO112" s="35"/>
      <c r="NFP112" s="35"/>
      <c r="NFQ112" s="35"/>
      <c r="NFR112" s="35"/>
      <c r="NFS112" s="35"/>
      <c r="NFT112" s="35"/>
      <c r="NFU112" s="35"/>
      <c r="NFV112" s="35"/>
      <c r="NFW112" s="35"/>
      <c r="NFX112" s="35"/>
      <c r="NFY112" s="35"/>
      <c r="NFZ112" s="35"/>
      <c r="NGA112" s="35"/>
      <c r="NGB112" s="35"/>
      <c r="NGC112" s="35"/>
      <c r="NGD112" s="35"/>
      <c r="NGE112" s="35"/>
      <c r="NGF112" s="35"/>
      <c r="NGG112" s="35"/>
      <c r="NGH112" s="35"/>
      <c r="NGI112" s="35"/>
      <c r="NGJ112" s="35"/>
      <c r="NGK112" s="35"/>
      <c r="NGL112" s="35"/>
      <c r="NGM112" s="35"/>
      <c r="NGN112" s="35"/>
      <c r="NGO112" s="35"/>
      <c r="NGP112" s="35"/>
      <c r="NGQ112" s="35"/>
      <c r="NGR112" s="35"/>
      <c r="NGS112" s="35"/>
      <c r="NGT112" s="35"/>
      <c r="NGU112" s="35"/>
      <c r="NGV112" s="35"/>
      <c r="NGW112" s="35"/>
      <c r="NGX112" s="35"/>
      <c r="NGY112" s="35"/>
      <c r="NGZ112" s="35"/>
      <c r="NHA112" s="35"/>
      <c r="NHB112" s="35"/>
      <c r="NHC112" s="35"/>
      <c r="NHD112" s="35"/>
      <c r="NHE112" s="35"/>
      <c r="NHF112" s="35"/>
      <c r="NHG112" s="35"/>
      <c r="NHH112" s="35"/>
      <c r="NHI112" s="35"/>
      <c r="NHJ112" s="35"/>
      <c r="NHK112" s="35"/>
      <c r="NHL112" s="35"/>
      <c r="NHM112" s="35"/>
      <c r="NHN112" s="35"/>
      <c r="NHO112" s="35"/>
      <c r="NHP112" s="35"/>
      <c r="NHQ112" s="35"/>
      <c r="NHR112" s="35"/>
      <c r="NHS112" s="35"/>
      <c r="NHT112" s="35"/>
      <c r="NHU112" s="35"/>
      <c r="NHV112" s="35"/>
      <c r="NHW112" s="35"/>
      <c r="NHX112" s="35"/>
      <c r="NHY112" s="35"/>
      <c r="NHZ112" s="35"/>
      <c r="NIG112" s="35"/>
      <c r="NIH112" s="35"/>
      <c r="NII112" s="35"/>
      <c r="NIJ112" s="35"/>
      <c r="NIK112" s="35"/>
      <c r="NIL112" s="35"/>
      <c r="NIM112" s="35"/>
      <c r="NIN112" s="35"/>
      <c r="NIO112" s="35"/>
      <c r="NIP112" s="35"/>
      <c r="NIQ112" s="35"/>
      <c r="NIR112" s="35"/>
      <c r="NIS112" s="35"/>
      <c r="NIT112" s="35"/>
      <c r="NIU112" s="35"/>
      <c r="NIV112" s="35"/>
      <c r="NIW112" s="35"/>
      <c r="NIX112" s="35"/>
      <c r="NIY112" s="35"/>
      <c r="NIZ112" s="35"/>
      <c r="NJA112" s="35"/>
      <c r="NJB112" s="35"/>
      <c r="NJC112" s="35"/>
      <c r="NJD112" s="35"/>
      <c r="NJE112" s="35"/>
      <c r="NJF112" s="35"/>
      <c r="NJG112" s="35"/>
      <c r="NJH112" s="35"/>
      <c r="NJI112" s="35"/>
      <c r="NJJ112" s="35"/>
      <c r="NJK112" s="35"/>
      <c r="NJL112" s="35"/>
      <c r="NJM112" s="35"/>
      <c r="NJN112" s="35"/>
      <c r="NJO112" s="35"/>
      <c r="NJP112" s="35"/>
      <c r="NJQ112" s="35"/>
      <c r="NJR112" s="35"/>
      <c r="NJS112" s="35"/>
      <c r="NJT112" s="35"/>
      <c r="NJU112" s="35"/>
      <c r="NJV112" s="35"/>
      <c r="NJW112" s="35"/>
      <c r="NJX112" s="35"/>
      <c r="NJY112" s="35"/>
      <c r="NJZ112" s="35"/>
      <c r="NKA112" s="35"/>
      <c r="NKB112" s="35"/>
      <c r="NKC112" s="35"/>
      <c r="NKD112" s="35"/>
      <c r="NKE112" s="35"/>
      <c r="NKF112" s="35"/>
      <c r="NKG112" s="35"/>
      <c r="NKH112" s="35"/>
      <c r="NKI112" s="35"/>
      <c r="NKJ112" s="35"/>
      <c r="NKK112" s="35"/>
      <c r="NKL112" s="35"/>
      <c r="NKM112" s="35"/>
      <c r="NKN112" s="35"/>
      <c r="NKO112" s="35"/>
      <c r="NKP112" s="35"/>
      <c r="NKQ112" s="35"/>
      <c r="NKR112" s="35"/>
      <c r="NKS112" s="35"/>
      <c r="NKT112" s="35"/>
      <c r="NKU112" s="35"/>
      <c r="NKV112" s="35"/>
      <c r="NKW112" s="35"/>
      <c r="NKX112" s="35"/>
      <c r="NKY112" s="35"/>
      <c r="NKZ112" s="35"/>
      <c r="NLA112" s="35"/>
      <c r="NLB112" s="35"/>
      <c r="NLC112" s="35"/>
      <c r="NLD112" s="35"/>
      <c r="NLE112" s="35"/>
      <c r="NLF112" s="35"/>
      <c r="NLG112" s="35"/>
      <c r="NLH112" s="35"/>
      <c r="NLI112" s="35"/>
      <c r="NLJ112" s="35"/>
      <c r="NLK112" s="35"/>
      <c r="NLL112" s="35"/>
      <c r="NLM112" s="35"/>
      <c r="NLN112" s="35"/>
      <c r="NLO112" s="35"/>
      <c r="NLP112" s="35"/>
      <c r="NLQ112" s="35"/>
      <c r="NLR112" s="35"/>
      <c r="NLS112" s="35"/>
      <c r="NLT112" s="35"/>
      <c r="NLU112" s="35"/>
      <c r="NLV112" s="35"/>
      <c r="NLW112" s="35"/>
      <c r="NLX112" s="35"/>
      <c r="NLY112" s="35"/>
      <c r="NLZ112" s="35"/>
      <c r="NMA112" s="35"/>
      <c r="NMB112" s="35"/>
      <c r="NMC112" s="35"/>
      <c r="NMD112" s="35"/>
      <c r="NME112" s="35"/>
      <c r="NMF112" s="35"/>
      <c r="NMG112" s="35"/>
      <c r="NMH112" s="35"/>
      <c r="NMI112" s="35"/>
      <c r="NMJ112" s="35"/>
      <c r="NMK112" s="35"/>
      <c r="NML112" s="35"/>
      <c r="NMM112" s="35"/>
      <c r="NMN112" s="35"/>
      <c r="NMO112" s="35"/>
      <c r="NMP112" s="35"/>
      <c r="NMQ112" s="35"/>
      <c r="NMR112" s="35"/>
      <c r="NMS112" s="35"/>
      <c r="NMT112" s="35"/>
      <c r="NMU112" s="35"/>
      <c r="NMV112" s="35"/>
      <c r="NMW112" s="35"/>
      <c r="NMX112" s="35"/>
      <c r="NMY112" s="35"/>
      <c r="NMZ112" s="35"/>
      <c r="NNA112" s="35"/>
      <c r="NNB112" s="35"/>
      <c r="NNC112" s="35"/>
      <c r="NND112" s="35"/>
      <c r="NNE112" s="35"/>
      <c r="NNF112" s="35"/>
      <c r="NNG112" s="35"/>
      <c r="NNH112" s="35"/>
      <c r="NNI112" s="35"/>
      <c r="NNJ112" s="35"/>
      <c r="NNK112" s="35"/>
      <c r="NNL112" s="35"/>
      <c r="NNM112" s="35"/>
      <c r="NNN112" s="35"/>
      <c r="NNO112" s="35"/>
      <c r="NNP112" s="35"/>
      <c r="NNQ112" s="35"/>
      <c r="NNR112" s="35"/>
      <c r="NNS112" s="35"/>
      <c r="NNT112" s="35"/>
      <c r="NNU112" s="35"/>
      <c r="NNV112" s="35"/>
      <c r="NNW112" s="35"/>
      <c r="NNX112" s="35"/>
      <c r="NNY112" s="35"/>
      <c r="NNZ112" s="35"/>
      <c r="NOA112" s="35"/>
      <c r="NOB112" s="35"/>
      <c r="NOC112" s="35"/>
      <c r="NOD112" s="35"/>
      <c r="NOE112" s="35"/>
      <c r="NOF112" s="35"/>
      <c r="NOG112" s="35"/>
      <c r="NOH112" s="35"/>
      <c r="NOI112" s="35"/>
      <c r="NOJ112" s="35"/>
      <c r="NOK112" s="35"/>
      <c r="NOL112" s="35"/>
      <c r="NOM112" s="35"/>
      <c r="NON112" s="35"/>
      <c r="NOO112" s="35"/>
      <c r="NOP112" s="35"/>
      <c r="NOQ112" s="35"/>
      <c r="NOR112" s="35"/>
      <c r="NOS112" s="35"/>
      <c r="NOT112" s="35"/>
      <c r="NOU112" s="35"/>
      <c r="NOV112" s="35"/>
      <c r="NOW112" s="35"/>
      <c r="NOX112" s="35"/>
      <c r="NOY112" s="35"/>
      <c r="NOZ112" s="35"/>
      <c r="NPA112" s="35"/>
      <c r="NPB112" s="35"/>
      <c r="NPC112" s="35"/>
      <c r="NPD112" s="35"/>
      <c r="NPE112" s="35"/>
      <c r="NPF112" s="35"/>
      <c r="NPG112" s="35"/>
      <c r="NPH112" s="35"/>
      <c r="NPI112" s="35"/>
      <c r="NPJ112" s="35"/>
      <c r="NPK112" s="35"/>
      <c r="NPL112" s="35"/>
      <c r="NPM112" s="35"/>
      <c r="NPN112" s="35"/>
      <c r="NPO112" s="35"/>
      <c r="NPP112" s="35"/>
      <c r="NPQ112" s="35"/>
      <c r="NPR112" s="35"/>
      <c r="NPS112" s="35"/>
      <c r="NPT112" s="35"/>
      <c r="NPU112" s="35"/>
      <c r="NPV112" s="35"/>
      <c r="NPW112" s="35"/>
      <c r="NPX112" s="35"/>
      <c r="NPY112" s="35"/>
      <c r="NPZ112" s="35"/>
      <c r="NQA112" s="35"/>
      <c r="NQB112" s="35"/>
      <c r="NQC112" s="35"/>
      <c r="NQD112" s="35"/>
      <c r="NQE112" s="35"/>
      <c r="NQF112" s="35"/>
      <c r="NQG112" s="35"/>
      <c r="NQH112" s="35"/>
      <c r="NQI112" s="35"/>
      <c r="NQJ112" s="35"/>
      <c r="NQK112" s="35"/>
      <c r="NQL112" s="35"/>
      <c r="NQM112" s="35"/>
      <c r="NQN112" s="35"/>
      <c r="NQO112" s="35"/>
      <c r="NQP112" s="35"/>
      <c r="NQQ112" s="35"/>
      <c r="NQR112" s="35"/>
      <c r="NQS112" s="35"/>
      <c r="NQT112" s="35"/>
      <c r="NQU112" s="35"/>
      <c r="NQV112" s="35"/>
      <c r="NQW112" s="35"/>
      <c r="NQX112" s="35"/>
      <c r="NQY112" s="35"/>
      <c r="NQZ112" s="35"/>
      <c r="NRA112" s="35"/>
      <c r="NRB112" s="35"/>
      <c r="NRC112" s="35"/>
      <c r="NRD112" s="35"/>
      <c r="NRE112" s="35"/>
      <c r="NRF112" s="35"/>
      <c r="NRG112" s="35"/>
      <c r="NRH112" s="35"/>
      <c r="NRI112" s="35"/>
      <c r="NRJ112" s="35"/>
      <c r="NRK112" s="35"/>
      <c r="NRL112" s="35"/>
      <c r="NRM112" s="35"/>
      <c r="NRN112" s="35"/>
      <c r="NRO112" s="35"/>
      <c r="NRP112" s="35"/>
      <c r="NRQ112" s="35"/>
      <c r="NRR112" s="35"/>
      <c r="NRS112" s="35"/>
      <c r="NRT112" s="35"/>
      <c r="NRU112" s="35"/>
      <c r="NRV112" s="35"/>
      <c r="NSC112" s="35"/>
      <c r="NSD112" s="35"/>
      <c r="NSE112" s="35"/>
      <c r="NSF112" s="35"/>
      <c r="NSG112" s="35"/>
      <c r="NSH112" s="35"/>
      <c r="NSI112" s="35"/>
      <c r="NSJ112" s="35"/>
      <c r="NSK112" s="35"/>
      <c r="NSL112" s="35"/>
      <c r="NSM112" s="35"/>
      <c r="NSN112" s="35"/>
      <c r="NSO112" s="35"/>
      <c r="NSP112" s="35"/>
      <c r="NSQ112" s="35"/>
      <c r="NSR112" s="35"/>
      <c r="NSS112" s="35"/>
      <c r="NST112" s="35"/>
      <c r="NSU112" s="35"/>
      <c r="NSV112" s="35"/>
      <c r="NSW112" s="35"/>
      <c r="NSX112" s="35"/>
      <c r="NSY112" s="35"/>
      <c r="NSZ112" s="35"/>
      <c r="NTA112" s="35"/>
      <c r="NTB112" s="35"/>
      <c r="NTC112" s="35"/>
      <c r="NTD112" s="35"/>
      <c r="NTE112" s="35"/>
      <c r="NTF112" s="35"/>
      <c r="NTG112" s="35"/>
      <c r="NTH112" s="35"/>
      <c r="NTI112" s="35"/>
      <c r="NTJ112" s="35"/>
      <c r="NTK112" s="35"/>
      <c r="NTL112" s="35"/>
      <c r="NTM112" s="35"/>
      <c r="NTN112" s="35"/>
      <c r="NTO112" s="35"/>
      <c r="NTP112" s="35"/>
      <c r="NTQ112" s="35"/>
      <c r="NTR112" s="35"/>
      <c r="NTS112" s="35"/>
      <c r="NTT112" s="35"/>
      <c r="NTU112" s="35"/>
      <c r="NTV112" s="35"/>
      <c r="NTW112" s="35"/>
      <c r="NTX112" s="35"/>
      <c r="NTY112" s="35"/>
      <c r="NTZ112" s="35"/>
      <c r="NUA112" s="35"/>
      <c r="NUB112" s="35"/>
      <c r="NUC112" s="35"/>
      <c r="NUD112" s="35"/>
      <c r="NUE112" s="35"/>
      <c r="NUF112" s="35"/>
      <c r="NUG112" s="35"/>
      <c r="NUH112" s="35"/>
      <c r="NUI112" s="35"/>
      <c r="NUJ112" s="35"/>
      <c r="NUK112" s="35"/>
      <c r="NUL112" s="35"/>
      <c r="NUM112" s="35"/>
      <c r="NUN112" s="35"/>
      <c r="NUO112" s="35"/>
      <c r="NUP112" s="35"/>
      <c r="NUQ112" s="35"/>
      <c r="NUR112" s="35"/>
      <c r="NUS112" s="35"/>
      <c r="NUT112" s="35"/>
      <c r="NUU112" s="35"/>
      <c r="NUV112" s="35"/>
      <c r="NUW112" s="35"/>
      <c r="NUX112" s="35"/>
      <c r="NUY112" s="35"/>
      <c r="NUZ112" s="35"/>
      <c r="NVA112" s="35"/>
      <c r="NVB112" s="35"/>
      <c r="NVC112" s="35"/>
      <c r="NVD112" s="35"/>
      <c r="NVE112" s="35"/>
      <c r="NVF112" s="35"/>
      <c r="NVG112" s="35"/>
      <c r="NVH112" s="35"/>
      <c r="NVI112" s="35"/>
      <c r="NVJ112" s="35"/>
      <c r="NVK112" s="35"/>
      <c r="NVL112" s="35"/>
      <c r="NVM112" s="35"/>
      <c r="NVN112" s="35"/>
      <c r="NVO112" s="35"/>
      <c r="NVP112" s="35"/>
      <c r="NVQ112" s="35"/>
      <c r="NVR112" s="35"/>
      <c r="NVS112" s="35"/>
      <c r="NVT112" s="35"/>
      <c r="NVU112" s="35"/>
      <c r="NVV112" s="35"/>
      <c r="NVW112" s="35"/>
      <c r="NVX112" s="35"/>
      <c r="NVY112" s="35"/>
      <c r="NVZ112" s="35"/>
      <c r="NWA112" s="35"/>
      <c r="NWB112" s="35"/>
      <c r="NWC112" s="35"/>
      <c r="NWD112" s="35"/>
      <c r="NWE112" s="35"/>
      <c r="NWF112" s="35"/>
      <c r="NWG112" s="35"/>
      <c r="NWH112" s="35"/>
      <c r="NWI112" s="35"/>
      <c r="NWJ112" s="35"/>
      <c r="NWK112" s="35"/>
      <c r="NWL112" s="35"/>
      <c r="NWM112" s="35"/>
      <c r="NWN112" s="35"/>
      <c r="NWO112" s="35"/>
      <c r="NWP112" s="35"/>
      <c r="NWQ112" s="35"/>
      <c r="NWR112" s="35"/>
      <c r="NWS112" s="35"/>
      <c r="NWT112" s="35"/>
      <c r="NWU112" s="35"/>
      <c r="NWV112" s="35"/>
      <c r="NWW112" s="35"/>
      <c r="NWX112" s="35"/>
      <c r="NWY112" s="35"/>
      <c r="NWZ112" s="35"/>
      <c r="NXA112" s="35"/>
      <c r="NXB112" s="35"/>
      <c r="NXC112" s="35"/>
      <c r="NXD112" s="35"/>
      <c r="NXE112" s="35"/>
      <c r="NXF112" s="35"/>
      <c r="NXG112" s="35"/>
      <c r="NXH112" s="35"/>
      <c r="NXI112" s="35"/>
      <c r="NXJ112" s="35"/>
      <c r="NXK112" s="35"/>
      <c r="NXL112" s="35"/>
      <c r="NXM112" s="35"/>
      <c r="NXN112" s="35"/>
      <c r="NXO112" s="35"/>
      <c r="NXP112" s="35"/>
      <c r="NXQ112" s="35"/>
      <c r="NXR112" s="35"/>
      <c r="NXS112" s="35"/>
      <c r="NXT112" s="35"/>
      <c r="NXU112" s="35"/>
      <c r="NXV112" s="35"/>
      <c r="NXW112" s="35"/>
      <c r="NXX112" s="35"/>
      <c r="NXY112" s="35"/>
      <c r="NXZ112" s="35"/>
      <c r="NYA112" s="35"/>
      <c r="NYB112" s="35"/>
      <c r="NYC112" s="35"/>
      <c r="NYD112" s="35"/>
      <c r="NYE112" s="35"/>
      <c r="NYF112" s="35"/>
      <c r="NYG112" s="35"/>
      <c r="NYH112" s="35"/>
      <c r="NYI112" s="35"/>
      <c r="NYJ112" s="35"/>
      <c r="NYK112" s="35"/>
      <c r="NYL112" s="35"/>
      <c r="NYM112" s="35"/>
      <c r="NYN112" s="35"/>
      <c r="NYO112" s="35"/>
      <c r="NYP112" s="35"/>
      <c r="NYQ112" s="35"/>
      <c r="NYR112" s="35"/>
      <c r="NYS112" s="35"/>
      <c r="NYT112" s="35"/>
      <c r="NYU112" s="35"/>
      <c r="NYV112" s="35"/>
      <c r="NYW112" s="35"/>
      <c r="NYX112" s="35"/>
      <c r="NYY112" s="35"/>
      <c r="NYZ112" s="35"/>
      <c r="NZA112" s="35"/>
      <c r="NZB112" s="35"/>
      <c r="NZC112" s="35"/>
      <c r="NZD112" s="35"/>
      <c r="NZE112" s="35"/>
      <c r="NZF112" s="35"/>
      <c r="NZG112" s="35"/>
      <c r="NZH112" s="35"/>
      <c r="NZI112" s="35"/>
      <c r="NZJ112" s="35"/>
      <c r="NZK112" s="35"/>
      <c r="NZL112" s="35"/>
      <c r="NZM112" s="35"/>
      <c r="NZN112" s="35"/>
      <c r="NZO112" s="35"/>
      <c r="NZP112" s="35"/>
      <c r="NZQ112" s="35"/>
      <c r="NZR112" s="35"/>
      <c r="NZS112" s="35"/>
      <c r="NZT112" s="35"/>
      <c r="NZU112" s="35"/>
      <c r="NZV112" s="35"/>
      <c r="NZW112" s="35"/>
      <c r="NZX112" s="35"/>
      <c r="NZY112" s="35"/>
      <c r="NZZ112" s="35"/>
      <c r="OAA112" s="35"/>
      <c r="OAB112" s="35"/>
      <c r="OAC112" s="35"/>
      <c r="OAD112" s="35"/>
      <c r="OAE112" s="35"/>
      <c r="OAF112" s="35"/>
      <c r="OAG112" s="35"/>
      <c r="OAH112" s="35"/>
      <c r="OAI112" s="35"/>
      <c r="OAJ112" s="35"/>
      <c r="OAK112" s="35"/>
      <c r="OAL112" s="35"/>
      <c r="OAM112" s="35"/>
      <c r="OAN112" s="35"/>
      <c r="OAO112" s="35"/>
      <c r="OAP112" s="35"/>
      <c r="OAQ112" s="35"/>
      <c r="OAR112" s="35"/>
      <c r="OAS112" s="35"/>
      <c r="OAT112" s="35"/>
      <c r="OAU112" s="35"/>
      <c r="OAV112" s="35"/>
      <c r="OAW112" s="35"/>
      <c r="OAX112" s="35"/>
      <c r="OAY112" s="35"/>
      <c r="OAZ112" s="35"/>
      <c r="OBA112" s="35"/>
      <c r="OBB112" s="35"/>
      <c r="OBC112" s="35"/>
      <c r="OBD112" s="35"/>
      <c r="OBE112" s="35"/>
      <c r="OBF112" s="35"/>
      <c r="OBG112" s="35"/>
      <c r="OBH112" s="35"/>
      <c r="OBI112" s="35"/>
      <c r="OBJ112" s="35"/>
      <c r="OBK112" s="35"/>
      <c r="OBL112" s="35"/>
      <c r="OBM112" s="35"/>
      <c r="OBN112" s="35"/>
      <c r="OBO112" s="35"/>
      <c r="OBP112" s="35"/>
      <c r="OBQ112" s="35"/>
      <c r="OBR112" s="35"/>
      <c r="OBY112" s="35"/>
      <c r="OBZ112" s="35"/>
      <c r="OCA112" s="35"/>
      <c r="OCB112" s="35"/>
      <c r="OCC112" s="35"/>
      <c r="OCD112" s="35"/>
      <c r="OCE112" s="35"/>
      <c r="OCF112" s="35"/>
      <c r="OCG112" s="35"/>
      <c r="OCH112" s="35"/>
      <c r="OCI112" s="35"/>
      <c r="OCJ112" s="35"/>
      <c r="OCK112" s="35"/>
      <c r="OCL112" s="35"/>
      <c r="OCM112" s="35"/>
      <c r="OCN112" s="35"/>
      <c r="OCO112" s="35"/>
      <c r="OCP112" s="35"/>
      <c r="OCQ112" s="35"/>
      <c r="OCR112" s="35"/>
      <c r="OCS112" s="35"/>
      <c r="OCT112" s="35"/>
      <c r="OCU112" s="35"/>
      <c r="OCV112" s="35"/>
      <c r="OCW112" s="35"/>
      <c r="OCX112" s="35"/>
      <c r="OCY112" s="35"/>
      <c r="OCZ112" s="35"/>
      <c r="ODA112" s="35"/>
      <c r="ODB112" s="35"/>
      <c r="ODC112" s="35"/>
      <c r="ODD112" s="35"/>
      <c r="ODE112" s="35"/>
      <c r="ODF112" s="35"/>
      <c r="ODG112" s="35"/>
      <c r="ODH112" s="35"/>
      <c r="ODI112" s="35"/>
      <c r="ODJ112" s="35"/>
      <c r="ODK112" s="35"/>
      <c r="ODL112" s="35"/>
      <c r="ODM112" s="35"/>
      <c r="ODN112" s="35"/>
      <c r="ODO112" s="35"/>
      <c r="ODP112" s="35"/>
      <c r="ODQ112" s="35"/>
      <c r="ODR112" s="35"/>
      <c r="ODS112" s="35"/>
      <c r="ODT112" s="35"/>
      <c r="ODU112" s="35"/>
      <c r="ODV112" s="35"/>
      <c r="ODW112" s="35"/>
      <c r="ODX112" s="35"/>
      <c r="ODY112" s="35"/>
      <c r="ODZ112" s="35"/>
      <c r="OEA112" s="35"/>
      <c r="OEB112" s="35"/>
      <c r="OEC112" s="35"/>
      <c r="OED112" s="35"/>
      <c r="OEE112" s="35"/>
      <c r="OEF112" s="35"/>
      <c r="OEG112" s="35"/>
      <c r="OEH112" s="35"/>
      <c r="OEI112" s="35"/>
      <c r="OEJ112" s="35"/>
      <c r="OEK112" s="35"/>
      <c r="OEL112" s="35"/>
      <c r="OEM112" s="35"/>
      <c r="OEN112" s="35"/>
      <c r="OEO112" s="35"/>
      <c r="OEP112" s="35"/>
      <c r="OEQ112" s="35"/>
      <c r="OER112" s="35"/>
      <c r="OES112" s="35"/>
      <c r="OET112" s="35"/>
      <c r="OEU112" s="35"/>
      <c r="OEV112" s="35"/>
      <c r="OEW112" s="35"/>
      <c r="OEX112" s="35"/>
      <c r="OEY112" s="35"/>
      <c r="OEZ112" s="35"/>
      <c r="OFA112" s="35"/>
      <c r="OFB112" s="35"/>
      <c r="OFC112" s="35"/>
      <c r="OFD112" s="35"/>
      <c r="OFE112" s="35"/>
      <c r="OFF112" s="35"/>
      <c r="OFG112" s="35"/>
      <c r="OFH112" s="35"/>
      <c r="OFI112" s="35"/>
      <c r="OFJ112" s="35"/>
      <c r="OFK112" s="35"/>
      <c r="OFL112" s="35"/>
      <c r="OFM112" s="35"/>
      <c r="OFN112" s="35"/>
      <c r="OFO112" s="35"/>
      <c r="OFP112" s="35"/>
      <c r="OFQ112" s="35"/>
      <c r="OFR112" s="35"/>
      <c r="OFS112" s="35"/>
      <c r="OFT112" s="35"/>
      <c r="OFU112" s="35"/>
      <c r="OFV112" s="35"/>
      <c r="OFW112" s="35"/>
      <c r="OFX112" s="35"/>
      <c r="OFY112" s="35"/>
      <c r="OFZ112" s="35"/>
      <c r="OGA112" s="35"/>
      <c r="OGB112" s="35"/>
      <c r="OGC112" s="35"/>
      <c r="OGD112" s="35"/>
      <c r="OGE112" s="35"/>
      <c r="OGF112" s="35"/>
      <c r="OGG112" s="35"/>
      <c r="OGH112" s="35"/>
      <c r="OGI112" s="35"/>
      <c r="OGJ112" s="35"/>
      <c r="OGK112" s="35"/>
      <c r="OGL112" s="35"/>
      <c r="OGM112" s="35"/>
      <c r="OGN112" s="35"/>
      <c r="OGO112" s="35"/>
      <c r="OGP112" s="35"/>
      <c r="OGQ112" s="35"/>
      <c r="OGR112" s="35"/>
      <c r="OGS112" s="35"/>
      <c r="OGT112" s="35"/>
      <c r="OGU112" s="35"/>
      <c r="OGV112" s="35"/>
      <c r="OGW112" s="35"/>
      <c r="OGX112" s="35"/>
      <c r="OGY112" s="35"/>
      <c r="OGZ112" s="35"/>
      <c r="OHA112" s="35"/>
      <c r="OHB112" s="35"/>
      <c r="OHC112" s="35"/>
      <c r="OHD112" s="35"/>
      <c r="OHE112" s="35"/>
      <c r="OHF112" s="35"/>
      <c r="OHG112" s="35"/>
      <c r="OHH112" s="35"/>
      <c r="OHI112" s="35"/>
      <c r="OHJ112" s="35"/>
      <c r="OHK112" s="35"/>
      <c r="OHL112" s="35"/>
      <c r="OHM112" s="35"/>
      <c r="OHN112" s="35"/>
      <c r="OHO112" s="35"/>
      <c r="OHP112" s="35"/>
      <c r="OHQ112" s="35"/>
      <c r="OHR112" s="35"/>
      <c r="OHS112" s="35"/>
      <c r="OHT112" s="35"/>
      <c r="OHU112" s="35"/>
      <c r="OHV112" s="35"/>
      <c r="OHW112" s="35"/>
      <c r="OHX112" s="35"/>
      <c r="OHY112" s="35"/>
      <c r="OHZ112" s="35"/>
      <c r="OIA112" s="35"/>
      <c r="OIB112" s="35"/>
      <c r="OIC112" s="35"/>
      <c r="OID112" s="35"/>
      <c r="OIE112" s="35"/>
      <c r="OIF112" s="35"/>
      <c r="OIG112" s="35"/>
      <c r="OIH112" s="35"/>
      <c r="OII112" s="35"/>
      <c r="OIJ112" s="35"/>
      <c r="OIK112" s="35"/>
      <c r="OIL112" s="35"/>
      <c r="OIM112" s="35"/>
      <c r="OIN112" s="35"/>
      <c r="OIO112" s="35"/>
      <c r="OIP112" s="35"/>
      <c r="OIQ112" s="35"/>
      <c r="OIR112" s="35"/>
      <c r="OIS112" s="35"/>
      <c r="OIT112" s="35"/>
      <c r="OIU112" s="35"/>
      <c r="OIV112" s="35"/>
      <c r="OIW112" s="35"/>
      <c r="OIX112" s="35"/>
      <c r="OIY112" s="35"/>
      <c r="OIZ112" s="35"/>
      <c r="OJA112" s="35"/>
      <c r="OJB112" s="35"/>
      <c r="OJC112" s="35"/>
      <c r="OJD112" s="35"/>
      <c r="OJE112" s="35"/>
      <c r="OJF112" s="35"/>
      <c r="OJG112" s="35"/>
      <c r="OJH112" s="35"/>
      <c r="OJI112" s="35"/>
      <c r="OJJ112" s="35"/>
      <c r="OJK112" s="35"/>
      <c r="OJL112" s="35"/>
      <c r="OJM112" s="35"/>
      <c r="OJN112" s="35"/>
      <c r="OJO112" s="35"/>
      <c r="OJP112" s="35"/>
      <c r="OJQ112" s="35"/>
      <c r="OJR112" s="35"/>
      <c r="OJS112" s="35"/>
      <c r="OJT112" s="35"/>
      <c r="OJU112" s="35"/>
      <c r="OJV112" s="35"/>
      <c r="OJW112" s="35"/>
      <c r="OJX112" s="35"/>
      <c r="OJY112" s="35"/>
      <c r="OJZ112" s="35"/>
      <c r="OKA112" s="35"/>
      <c r="OKB112" s="35"/>
      <c r="OKC112" s="35"/>
      <c r="OKD112" s="35"/>
      <c r="OKE112" s="35"/>
      <c r="OKF112" s="35"/>
      <c r="OKG112" s="35"/>
      <c r="OKH112" s="35"/>
      <c r="OKI112" s="35"/>
      <c r="OKJ112" s="35"/>
      <c r="OKK112" s="35"/>
      <c r="OKL112" s="35"/>
      <c r="OKM112" s="35"/>
      <c r="OKN112" s="35"/>
      <c r="OKO112" s="35"/>
      <c r="OKP112" s="35"/>
      <c r="OKQ112" s="35"/>
      <c r="OKR112" s="35"/>
      <c r="OKS112" s="35"/>
      <c r="OKT112" s="35"/>
      <c r="OKU112" s="35"/>
      <c r="OKV112" s="35"/>
      <c r="OKW112" s="35"/>
      <c r="OKX112" s="35"/>
      <c r="OKY112" s="35"/>
      <c r="OKZ112" s="35"/>
      <c r="OLA112" s="35"/>
      <c r="OLB112" s="35"/>
      <c r="OLC112" s="35"/>
      <c r="OLD112" s="35"/>
      <c r="OLE112" s="35"/>
      <c r="OLF112" s="35"/>
      <c r="OLG112" s="35"/>
      <c r="OLH112" s="35"/>
      <c r="OLI112" s="35"/>
      <c r="OLJ112" s="35"/>
      <c r="OLK112" s="35"/>
      <c r="OLL112" s="35"/>
      <c r="OLM112" s="35"/>
      <c r="OLN112" s="35"/>
      <c r="OLU112" s="35"/>
      <c r="OLV112" s="35"/>
      <c r="OLW112" s="35"/>
      <c r="OLX112" s="35"/>
      <c r="OLY112" s="35"/>
      <c r="OLZ112" s="35"/>
      <c r="OMA112" s="35"/>
      <c r="OMB112" s="35"/>
      <c r="OMC112" s="35"/>
      <c r="OMD112" s="35"/>
      <c r="OME112" s="35"/>
      <c r="OMF112" s="35"/>
      <c r="OMG112" s="35"/>
      <c r="OMH112" s="35"/>
      <c r="OMI112" s="35"/>
      <c r="OMJ112" s="35"/>
      <c r="OMK112" s="35"/>
      <c r="OML112" s="35"/>
      <c r="OMM112" s="35"/>
      <c r="OMN112" s="35"/>
      <c r="OMO112" s="35"/>
      <c r="OMP112" s="35"/>
      <c r="OMQ112" s="35"/>
      <c r="OMR112" s="35"/>
      <c r="OMS112" s="35"/>
      <c r="OMT112" s="35"/>
      <c r="OMU112" s="35"/>
      <c r="OMV112" s="35"/>
      <c r="OMW112" s="35"/>
      <c r="OMX112" s="35"/>
      <c r="OMY112" s="35"/>
      <c r="OMZ112" s="35"/>
      <c r="ONA112" s="35"/>
      <c r="ONB112" s="35"/>
      <c r="ONC112" s="35"/>
      <c r="OND112" s="35"/>
      <c r="ONE112" s="35"/>
      <c r="ONF112" s="35"/>
      <c r="ONG112" s="35"/>
      <c r="ONH112" s="35"/>
      <c r="ONI112" s="35"/>
      <c r="ONJ112" s="35"/>
      <c r="ONK112" s="35"/>
      <c r="ONL112" s="35"/>
      <c r="ONM112" s="35"/>
      <c r="ONN112" s="35"/>
      <c r="ONO112" s="35"/>
      <c r="ONP112" s="35"/>
      <c r="ONQ112" s="35"/>
      <c r="ONR112" s="35"/>
      <c r="ONS112" s="35"/>
      <c r="ONT112" s="35"/>
      <c r="ONU112" s="35"/>
      <c r="ONV112" s="35"/>
      <c r="ONW112" s="35"/>
      <c r="ONX112" s="35"/>
      <c r="ONY112" s="35"/>
      <c r="ONZ112" s="35"/>
      <c r="OOA112" s="35"/>
      <c r="OOB112" s="35"/>
      <c r="OOC112" s="35"/>
      <c r="OOD112" s="35"/>
      <c r="OOE112" s="35"/>
      <c r="OOF112" s="35"/>
      <c r="OOG112" s="35"/>
      <c r="OOH112" s="35"/>
      <c r="OOI112" s="35"/>
      <c r="OOJ112" s="35"/>
      <c r="OOK112" s="35"/>
      <c r="OOL112" s="35"/>
      <c r="OOM112" s="35"/>
      <c r="OON112" s="35"/>
      <c r="OOO112" s="35"/>
      <c r="OOP112" s="35"/>
      <c r="OOQ112" s="35"/>
      <c r="OOR112" s="35"/>
      <c r="OOS112" s="35"/>
      <c r="OOT112" s="35"/>
      <c r="OOU112" s="35"/>
      <c r="OOV112" s="35"/>
      <c r="OOW112" s="35"/>
      <c r="OOX112" s="35"/>
      <c r="OOY112" s="35"/>
      <c r="OOZ112" s="35"/>
      <c r="OPA112" s="35"/>
      <c r="OPB112" s="35"/>
      <c r="OPC112" s="35"/>
      <c r="OPD112" s="35"/>
      <c r="OPE112" s="35"/>
      <c r="OPF112" s="35"/>
      <c r="OPG112" s="35"/>
      <c r="OPH112" s="35"/>
      <c r="OPI112" s="35"/>
      <c r="OPJ112" s="35"/>
      <c r="OPK112" s="35"/>
      <c r="OPL112" s="35"/>
      <c r="OPM112" s="35"/>
      <c r="OPN112" s="35"/>
      <c r="OPO112" s="35"/>
      <c r="OPP112" s="35"/>
      <c r="OPQ112" s="35"/>
      <c r="OPR112" s="35"/>
      <c r="OPS112" s="35"/>
      <c r="OPT112" s="35"/>
      <c r="OPU112" s="35"/>
      <c r="OPV112" s="35"/>
      <c r="OPW112" s="35"/>
      <c r="OPX112" s="35"/>
      <c r="OPY112" s="35"/>
      <c r="OPZ112" s="35"/>
      <c r="OQA112" s="35"/>
      <c r="OQB112" s="35"/>
      <c r="OQC112" s="35"/>
      <c r="OQD112" s="35"/>
      <c r="OQE112" s="35"/>
      <c r="OQF112" s="35"/>
      <c r="OQG112" s="35"/>
      <c r="OQH112" s="35"/>
      <c r="OQI112" s="35"/>
      <c r="OQJ112" s="35"/>
      <c r="OQK112" s="35"/>
      <c r="OQL112" s="35"/>
      <c r="OQM112" s="35"/>
      <c r="OQN112" s="35"/>
      <c r="OQO112" s="35"/>
      <c r="OQP112" s="35"/>
      <c r="OQQ112" s="35"/>
      <c r="OQR112" s="35"/>
      <c r="OQS112" s="35"/>
      <c r="OQT112" s="35"/>
      <c r="OQU112" s="35"/>
      <c r="OQV112" s="35"/>
      <c r="OQW112" s="35"/>
      <c r="OQX112" s="35"/>
      <c r="OQY112" s="35"/>
      <c r="OQZ112" s="35"/>
      <c r="ORA112" s="35"/>
      <c r="ORB112" s="35"/>
      <c r="ORC112" s="35"/>
      <c r="ORD112" s="35"/>
      <c r="ORE112" s="35"/>
      <c r="ORF112" s="35"/>
      <c r="ORG112" s="35"/>
      <c r="ORH112" s="35"/>
      <c r="ORI112" s="35"/>
      <c r="ORJ112" s="35"/>
      <c r="ORK112" s="35"/>
      <c r="ORL112" s="35"/>
      <c r="ORM112" s="35"/>
      <c r="ORN112" s="35"/>
      <c r="ORO112" s="35"/>
      <c r="ORP112" s="35"/>
      <c r="ORQ112" s="35"/>
      <c r="ORR112" s="35"/>
      <c r="ORS112" s="35"/>
      <c r="ORT112" s="35"/>
      <c r="ORU112" s="35"/>
      <c r="ORV112" s="35"/>
      <c r="ORW112" s="35"/>
      <c r="ORX112" s="35"/>
      <c r="ORY112" s="35"/>
      <c r="ORZ112" s="35"/>
      <c r="OSA112" s="35"/>
      <c r="OSB112" s="35"/>
      <c r="OSC112" s="35"/>
      <c r="OSD112" s="35"/>
      <c r="OSE112" s="35"/>
      <c r="OSF112" s="35"/>
      <c r="OSG112" s="35"/>
      <c r="OSH112" s="35"/>
      <c r="OSI112" s="35"/>
      <c r="OSJ112" s="35"/>
      <c r="OSK112" s="35"/>
      <c r="OSL112" s="35"/>
      <c r="OSM112" s="35"/>
      <c r="OSN112" s="35"/>
      <c r="OSO112" s="35"/>
      <c r="OSP112" s="35"/>
      <c r="OSQ112" s="35"/>
      <c r="OSR112" s="35"/>
      <c r="OSS112" s="35"/>
      <c r="OST112" s="35"/>
      <c r="OSU112" s="35"/>
      <c r="OSV112" s="35"/>
      <c r="OSW112" s="35"/>
      <c r="OSX112" s="35"/>
      <c r="OSY112" s="35"/>
      <c r="OSZ112" s="35"/>
      <c r="OTA112" s="35"/>
      <c r="OTB112" s="35"/>
      <c r="OTC112" s="35"/>
      <c r="OTD112" s="35"/>
      <c r="OTE112" s="35"/>
      <c r="OTF112" s="35"/>
      <c r="OTG112" s="35"/>
      <c r="OTH112" s="35"/>
      <c r="OTI112" s="35"/>
      <c r="OTJ112" s="35"/>
      <c r="OTK112" s="35"/>
      <c r="OTL112" s="35"/>
      <c r="OTM112" s="35"/>
      <c r="OTN112" s="35"/>
      <c r="OTO112" s="35"/>
      <c r="OTP112" s="35"/>
      <c r="OTQ112" s="35"/>
      <c r="OTR112" s="35"/>
      <c r="OTS112" s="35"/>
      <c r="OTT112" s="35"/>
      <c r="OTU112" s="35"/>
      <c r="OTV112" s="35"/>
      <c r="OTW112" s="35"/>
      <c r="OTX112" s="35"/>
      <c r="OTY112" s="35"/>
      <c r="OTZ112" s="35"/>
      <c r="OUA112" s="35"/>
      <c r="OUB112" s="35"/>
      <c r="OUC112" s="35"/>
      <c r="OUD112" s="35"/>
      <c r="OUE112" s="35"/>
      <c r="OUF112" s="35"/>
      <c r="OUG112" s="35"/>
      <c r="OUH112" s="35"/>
      <c r="OUI112" s="35"/>
      <c r="OUJ112" s="35"/>
      <c r="OUK112" s="35"/>
      <c r="OUL112" s="35"/>
      <c r="OUM112" s="35"/>
      <c r="OUN112" s="35"/>
      <c r="OUO112" s="35"/>
      <c r="OUP112" s="35"/>
      <c r="OUQ112" s="35"/>
      <c r="OUR112" s="35"/>
      <c r="OUS112" s="35"/>
      <c r="OUT112" s="35"/>
      <c r="OUU112" s="35"/>
      <c r="OUV112" s="35"/>
      <c r="OUW112" s="35"/>
      <c r="OUX112" s="35"/>
      <c r="OUY112" s="35"/>
      <c r="OUZ112" s="35"/>
      <c r="OVA112" s="35"/>
      <c r="OVB112" s="35"/>
      <c r="OVC112" s="35"/>
      <c r="OVD112" s="35"/>
      <c r="OVE112" s="35"/>
      <c r="OVF112" s="35"/>
      <c r="OVG112" s="35"/>
      <c r="OVH112" s="35"/>
      <c r="OVI112" s="35"/>
      <c r="OVJ112" s="35"/>
      <c r="OVQ112" s="35"/>
      <c r="OVR112" s="35"/>
      <c r="OVS112" s="35"/>
      <c r="OVT112" s="35"/>
      <c r="OVU112" s="35"/>
      <c r="OVV112" s="35"/>
      <c r="OVW112" s="35"/>
      <c r="OVX112" s="35"/>
      <c r="OVY112" s="35"/>
      <c r="OVZ112" s="35"/>
      <c r="OWA112" s="35"/>
      <c r="OWB112" s="35"/>
      <c r="OWC112" s="35"/>
      <c r="OWD112" s="35"/>
      <c r="OWE112" s="35"/>
      <c r="OWF112" s="35"/>
      <c r="OWG112" s="35"/>
      <c r="OWH112" s="35"/>
      <c r="OWI112" s="35"/>
      <c r="OWJ112" s="35"/>
      <c r="OWK112" s="35"/>
      <c r="OWL112" s="35"/>
      <c r="OWM112" s="35"/>
      <c r="OWN112" s="35"/>
      <c r="OWO112" s="35"/>
      <c r="OWP112" s="35"/>
      <c r="OWQ112" s="35"/>
      <c r="OWR112" s="35"/>
      <c r="OWS112" s="35"/>
      <c r="OWT112" s="35"/>
      <c r="OWU112" s="35"/>
      <c r="OWV112" s="35"/>
      <c r="OWW112" s="35"/>
      <c r="OWX112" s="35"/>
      <c r="OWY112" s="35"/>
      <c r="OWZ112" s="35"/>
      <c r="OXA112" s="35"/>
      <c r="OXB112" s="35"/>
      <c r="OXC112" s="35"/>
      <c r="OXD112" s="35"/>
      <c r="OXE112" s="35"/>
      <c r="OXF112" s="35"/>
      <c r="OXG112" s="35"/>
      <c r="OXH112" s="35"/>
      <c r="OXI112" s="35"/>
      <c r="OXJ112" s="35"/>
      <c r="OXK112" s="35"/>
      <c r="OXL112" s="35"/>
      <c r="OXM112" s="35"/>
      <c r="OXN112" s="35"/>
      <c r="OXO112" s="35"/>
      <c r="OXP112" s="35"/>
      <c r="OXQ112" s="35"/>
      <c r="OXR112" s="35"/>
      <c r="OXS112" s="35"/>
      <c r="OXT112" s="35"/>
      <c r="OXU112" s="35"/>
      <c r="OXV112" s="35"/>
      <c r="OXW112" s="35"/>
      <c r="OXX112" s="35"/>
      <c r="OXY112" s="35"/>
      <c r="OXZ112" s="35"/>
      <c r="OYA112" s="35"/>
      <c r="OYB112" s="35"/>
      <c r="OYC112" s="35"/>
      <c r="OYD112" s="35"/>
      <c r="OYE112" s="35"/>
      <c r="OYF112" s="35"/>
      <c r="OYG112" s="35"/>
      <c r="OYH112" s="35"/>
      <c r="OYI112" s="35"/>
      <c r="OYJ112" s="35"/>
      <c r="OYK112" s="35"/>
      <c r="OYL112" s="35"/>
      <c r="OYM112" s="35"/>
      <c r="OYN112" s="35"/>
      <c r="OYO112" s="35"/>
      <c r="OYP112" s="35"/>
      <c r="OYQ112" s="35"/>
      <c r="OYR112" s="35"/>
      <c r="OYS112" s="35"/>
      <c r="OYT112" s="35"/>
      <c r="OYU112" s="35"/>
      <c r="OYV112" s="35"/>
      <c r="OYW112" s="35"/>
      <c r="OYX112" s="35"/>
      <c r="OYY112" s="35"/>
      <c r="OYZ112" s="35"/>
      <c r="OZA112" s="35"/>
      <c r="OZB112" s="35"/>
      <c r="OZC112" s="35"/>
      <c r="OZD112" s="35"/>
      <c r="OZE112" s="35"/>
      <c r="OZF112" s="35"/>
      <c r="OZG112" s="35"/>
      <c r="OZH112" s="35"/>
      <c r="OZI112" s="35"/>
      <c r="OZJ112" s="35"/>
      <c r="OZK112" s="35"/>
      <c r="OZL112" s="35"/>
      <c r="OZM112" s="35"/>
      <c r="OZN112" s="35"/>
      <c r="OZO112" s="35"/>
      <c r="OZP112" s="35"/>
      <c r="OZQ112" s="35"/>
      <c r="OZR112" s="35"/>
      <c r="OZS112" s="35"/>
      <c r="OZT112" s="35"/>
      <c r="OZU112" s="35"/>
      <c r="OZV112" s="35"/>
      <c r="OZW112" s="35"/>
      <c r="OZX112" s="35"/>
      <c r="OZY112" s="35"/>
      <c r="OZZ112" s="35"/>
      <c r="PAA112" s="35"/>
      <c r="PAB112" s="35"/>
      <c r="PAC112" s="35"/>
      <c r="PAD112" s="35"/>
      <c r="PAE112" s="35"/>
      <c r="PAF112" s="35"/>
      <c r="PAG112" s="35"/>
      <c r="PAH112" s="35"/>
      <c r="PAI112" s="35"/>
      <c r="PAJ112" s="35"/>
      <c r="PAK112" s="35"/>
      <c r="PAL112" s="35"/>
      <c r="PAM112" s="35"/>
      <c r="PAN112" s="35"/>
      <c r="PAO112" s="35"/>
      <c r="PAP112" s="35"/>
      <c r="PAQ112" s="35"/>
      <c r="PAR112" s="35"/>
      <c r="PAS112" s="35"/>
      <c r="PAT112" s="35"/>
      <c r="PAU112" s="35"/>
      <c r="PAV112" s="35"/>
      <c r="PAW112" s="35"/>
      <c r="PAX112" s="35"/>
      <c r="PAY112" s="35"/>
      <c r="PAZ112" s="35"/>
      <c r="PBA112" s="35"/>
      <c r="PBB112" s="35"/>
      <c r="PBC112" s="35"/>
      <c r="PBD112" s="35"/>
      <c r="PBE112" s="35"/>
      <c r="PBF112" s="35"/>
      <c r="PBG112" s="35"/>
      <c r="PBH112" s="35"/>
      <c r="PBI112" s="35"/>
      <c r="PBJ112" s="35"/>
      <c r="PBK112" s="35"/>
      <c r="PBL112" s="35"/>
      <c r="PBM112" s="35"/>
      <c r="PBN112" s="35"/>
      <c r="PBO112" s="35"/>
      <c r="PBP112" s="35"/>
      <c r="PBQ112" s="35"/>
      <c r="PBR112" s="35"/>
      <c r="PBS112" s="35"/>
      <c r="PBT112" s="35"/>
      <c r="PBU112" s="35"/>
      <c r="PBV112" s="35"/>
      <c r="PBW112" s="35"/>
      <c r="PBX112" s="35"/>
      <c r="PBY112" s="35"/>
      <c r="PBZ112" s="35"/>
      <c r="PCA112" s="35"/>
      <c r="PCB112" s="35"/>
      <c r="PCC112" s="35"/>
      <c r="PCD112" s="35"/>
      <c r="PCE112" s="35"/>
      <c r="PCF112" s="35"/>
      <c r="PCG112" s="35"/>
      <c r="PCH112" s="35"/>
      <c r="PCI112" s="35"/>
      <c r="PCJ112" s="35"/>
      <c r="PCK112" s="35"/>
      <c r="PCL112" s="35"/>
      <c r="PCM112" s="35"/>
      <c r="PCN112" s="35"/>
      <c r="PCO112" s="35"/>
      <c r="PCP112" s="35"/>
      <c r="PCQ112" s="35"/>
      <c r="PCR112" s="35"/>
      <c r="PCS112" s="35"/>
      <c r="PCT112" s="35"/>
      <c r="PCU112" s="35"/>
      <c r="PCV112" s="35"/>
      <c r="PCW112" s="35"/>
      <c r="PCX112" s="35"/>
      <c r="PCY112" s="35"/>
      <c r="PCZ112" s="35"/>
      <c r="PDA112" s="35"/>
      <c r="PDB112" s="35"/>
      <c r="PDC112" s="35"/>
      <c r="PDD112" s="35"/>
      <c r="PDE112" s="35"/>
      <c r="PDF112" s="35"/>
      <c r="PDG112" s="35"/>
      <c r="PDH112" s="35"/>
      <c r="PDI112" s="35"/>
      <c r="PDJ112" s="35"/>
      <c r="PDK112" s="35"/>
      <c r="PDL112" s="35"/>
      <c r="PDM112" s="35"/>
      <c r="PDN112" s="35"/>
      <c r="PDO112" s="35"/>
      <c r="PDP112" s="35"/>
      <c r="PDQ112" s="35"/>
      <c r="PDR112" s="35"/>
      <c r="PDS112" s="35"/>
      <c r="PDT112" s="35"/>
      <c r="PDU112" s="35"/>
      <c r="PDV112" s="35"/>
      <c r="PDW112" s="35"/>
      <c r="PDX112" s="35"/>
      <c r="PDY112" s="35"/>
      <c r="PDZ112" s="35"/>
      <c r="PEA112" s="35"/>
      <c r="PEB112" s="35"/>
      <c r="PEC112" s="35"/>
      <c r="PED112" s="35"/>
      <c r="PEE112" s="35"/>
      <c r="PEF112" s="35"/>
      <c r="PEG112" s="35"/>
      <c r="PEH112" s="35"/>
      <c r="PEI112" s="35"/>
      <c r="PEJ112" s="35"/>
      <c r="PEK112" s="35"/>
      <c r="PEL112" s="35"/>
      <c r="PEM112" s="35"/>
      <c r="PEN112" s="35"/>
      <c r="PEO112" s="35"/>
      <c r="PEP112" s="35"/>
      <c r="PEQ112" s="35"/>
      <c r="PER112" s="35"/>
      <c r="PES112" s="35"/>
      <c r="PET112" s="35"/>
      <c r="PEU112" s="35"/>
      <c r="PEV112" s="35"/>
      <c r="PEW112" s="35"/>
      <c r="PEX112" s="35"/>
      <c r="PEY112" s="35"/>
      <c r="PEZ112" s="35"/>
      <c r="PFA112" s="35"/>
      <c r="PFB112" s="35"/>
      <c r="PFC112" s="35"/>
      <c r="PFD112" s="35"/>
      <c r="PFE112" s="35"/>
      <c r="PFF112" s="35"/>
      <c r="PFM112" s="35"/>
      <c r="PFN112" s="35"/>
      <c r="PFO112" s="35"/>
      <c r="PFP112" s="35"/>
      <c r="PFQ112" s="35"/>
      <c r="PFR112" s="35"/>
      <c r="PFS112" s="35"/>
      <c r="PFT112" s="35"/>
      <c r="PFU112" s="35"/>
      <c r="PFV112" s="35"/>
      <c r="PFW112" s="35"/>
      <c r="PFX112" s="35"/>
      <c r="PFY112" s="35"/>
      <c r="PFZ112" s="35"/>
      <c r="PGA112" s="35"/>
      <c r="PGB112" s="35"/>
      <c r="PGC112" s="35"/>
      <c r="PGD112" s="35"/>
      <c r="PGE112" s="35"/>
      <c r="PGF112" s="35"/>
      <c r="PGG112" s="35"/>
      <c r="PGH112" s="35"/>
      <c r="PGI112" s="35"/>
      <c r="PGJ112" s="35"/>
      <c r="PGK112" s="35"/>
      <c r="PGL112" s="35"/>
      <c r="PGM112" s="35"/>
      <c r="PGN112" s="35"/>
      <c r="PGO112" s="35"/>
      <c r="PGP112" s="35"/>
      <c r="PGQ112" s="35"/>
      <c r="PGR112" s="35"/>
      <c r="PGS112" s="35"/>
      <c r="PGT112" s="35"/>
      <c r="PGU112" s="35"/>
      <c r="PGV112" s="35"/>
      <c r="PGW112" s="35"/>
      <c r="PGX112" s="35"/>
      <c r="PGY112" s="35"/>
      <c r="PGZ112" s="35"/>
      <c r="PHA112" s="35"/>
      <c r="PHB112" s="35"/>
      <c r="PHC112" s="35"/>
      <c r="PHD112" s="35"/>
      <c r="PHE112" s="35"/>
      <c r="PHF112" s="35"/>
      <c r="PHG112" s="35"/>
      <c r="PHH112" s="35"/>
      <c r="PHI112" s="35"/>
      <c r="PHJ112" s="35"/>
      <c r="PHK112" s="35"/>
      <c r="PHL112" s="35"/>
      <c r="PHM112" s="35"/>
      <c r="PHN112" s="35"/>
      <c r="PHO112" s="35"/>
      <c r="PHP112" s="35"/>
      <c r="PHQ112" s="35"/>
      <c r="PHR112" s="35"/>
      <c r="PHS112" s="35"/>
      <c r="PHT112" s="35"/>
      <c r="PHU112" s="35"/>
      <c r="PHV112" s="35"/>
      <c r="PHW112" s="35"/>
      <c r="PHX112" s="35"/>
      <c r="PHY112" s="35"/>
      <c r="PHZ112" s="35"/>
      <c r="PIA112" s="35"/>
      <c r="PIB112" s="35"/>
      <c r="PIC112" s="35"/>
      <c r="PID112" s="35"/>
      <c r="PIE112" s="35"/>
      <c r="PIF112" s="35"/>
      <c r="PIG112" s="35"/>
      <c r="PIH112" s="35"/>
      <c r="PII112" s="35"/>
      <c r="PIJ112" s="35"/>
      <c r="PIK112" s="35"/>
      <c r="PIL112" s="35"/>
      <c r="PIM112" s="35"/>
      <c r="PIN112" s="35"/>
      <c r="PIO112" s="35"/>
      <c r="PIP112" s="35"/>
      <c r="PIQ112" s="35"/>
      <c r="PIR112" s="35"/>
      <c r="PIS112" s="35"/>
      <c r="PIT112" s="35"/>
      <c r="PIU112" s="35"/>
      <c r="PIV112" s="35"/>
      <c r="PIW112" s="35"/>
      <c r="PIX112" s="35"/>
      <c r="PIY112" s="35"/>
      <c r="PIZ112" s="35"/>
      <c r="PJA112" s="35"/>
      <c r="PJB112" s="35"/>
      <c r="PJC112" s="35"/>
      <c r="PJD112" s="35"/>
      <c r="PJE112" s="35"/>
      <c r="PJF112" s="35"/>
      <c r="PJG112" s="35"/>
      <c r="PJH112" s="35"/>
      <c r="PJI112" s="35"/>
      <c r="PJJ112" s="35"/>
      <c r="PJK112" s="35"/>
      <c r="PJL112" s="35"/>
      <c r="PJM112" s="35"/>
      <c r="PJN112" s="35"/>
      <c r="PJO112" s="35"/>
      <c r="PJP112" s="35"/>
      <c r="PJQ112" s="35"/>
      <c r="PJR112" s="35"/>
      <c r="PJS112" s="35"/>
      <c r="PJT112" s="35"/>
      <c r="PJU112" s="35"/>
      <c r="PJV112" s="35"/>
      <c r="PJW112" s="35"/>
      <c r="PJX112" s="35"/>
      <c r="PJY112" s="35"/>
      <c r="PJZ112" s="35"/>
      <c r="PKA112" s="35"/>
      <c r="PKB112" s="35"/>
      <c r="PKC112" s="35"/>
      <c r="PKD112" s="35"/>
      <c r="PKE112" s="35"/>
      <c r="PKF112" s="35"/>
      <c r="PKG112" s="35"/>
      <c r="PKH112" s="35"/>
      <c r="PKI112" s="35"/>
      <c r="PKJ112" s="35"/>
      <c r="PKK112" s="35"/>
      <c r="PKL112" s="35"/>
      <c r="PKM112" s="35"/>
      <c r="PKN112" s="35"/>
      <c r="PKO112" s="35"/>
      <c r="PKP112" s="35"/>
      <c r="PKQ112" s="35"/>
      <c r="PKR112" s="35"/>
      <c r="PKS112" s="35"/>
      <c r="PKT112" s="35"/>
      <c r="PKU112" s="35"/>
      <c r="PKV112" s="35"/>
      <c r="PKW112" s="35"/>
      <c r="PKX112" s="35"/>
      <c r="PKY112" s="35"/>
      <c r="PKZ112" s="35"/>
      <c r="PLA112" s="35"/>
      <c r="PLB112" s="35"/>
      <c r="PLC112" s="35"/>
      <c r="PLD112" s="35"/>
      <c r="PLE112" s="35"/>
      <c r="PLF112" s="35"/>
      <c r="PLG112" s="35"/>
      <c r="PLH112" s="35"/>
      <c r="PLI112" s="35"/>
      <c r="PLJ112" s="35"/>
      <c r="PLK112" s="35"/>
      <c r="PLL112" s="35"/>
      <c r="PLM112" s="35"/>
      <c r="PLN112" s="35"/>
      <c r="PLO112" s="35"/>
      <c r="PLP112" s="35"/>
      <c r="PLQ112" s="35"/>
      <c r="PLR112" s="35"/>
      <c r="PLS112" s="35"/>
      <c r="PLT112" s="35"/>
      <c r="PLU112" s="35"/>
      <c r="PLV112" s="35"/>
      <c r="PLW112" s="35"/>
      <c r="PLX112" s="35"/>
      <c r="PLY112" s="35"/>
      <c r="PLZ112" s="35"/>
      <c r="PMA112" s="35"/>
      <c r="PMB112" s="35"/>
      <c r="PMC112" s="35"/>
      <c r="PMD112" s="35"/>
      <c r="PME112" s="35"/>
      <c r="PMF112" s="35"/>
      <c r="PMG112" s="35"/>
      <c r="PMH112" s="35"/>
      <c r="PMI112" s="35"/>
      <c r="PMJ112" s="35"/>
      <c r="PMK112" s="35"/>
      <c r="PML112" s="35"/>
      <c r="PMM112" s="35"/>
      <c r="PMN112" s="35"/>
      <c r="PMO112" s="35"/>
      <c r="PMP112" s="35"/>
      <c r="PMQ112" s="35"/>
      <c r="PMR112" s="35"/>
      <c r="PMS112" s="35"/>
      <c r="PMT112" s="35"/>
      <c r="PMU112" s="35"/>
      <c r="PMV112" s="35"/>
      <c r="PMW112" s="35"/>
      <c r="PMX112" s="35"/>
      <c r="PMY112" s="35"/>
      <c r="PMZ112" s="35"/>
      <c r="PNA112" s="35"/>
      <c r="PNB112" s="35"/>
      <c r="PNC112" s="35"/>
      <c r="PND112" s="35"/>
      <c r="PNE112" s="35"/>
      <c r="PNF112" s="35"/>
      <c r="PNG112" s="35"/>
      <c r="PNH112" s="35"/>
      <c r="PNI112" s="35"/>
      <c r="PNJ112" s="35"/>
      <c r="PNK112" s="35"/>
      <c r="PNL112" s="35"/>
      <c r="PNM112" s="35"/>
      <c r="PNN112" s="35"/>
      <c r="PNO112" s="35"/>
      <c r="PNP112" s="35"/>
      <c r="PNQ112" s="35"/>
      <c r="PNR112" s="35"/>
      <c r="PNS112" s="35"/>
      <c r="PNT112" s="35"/>
      <c r="PNU112" s="35"/>
      <c r="PNV112" s="35"/>
      <c r="PNW112" s="35"/>
      <c r="PNX112" s="35"/>
      <c r="PNY112" s="35"/>
      <c r="PNZ112" s="35"/>
      <c r="POA112" s="35"/>
      <c r="POB112" s="35"/>
      <c r="POC112" s="35"/>
      <c r="POD112" s="35"/>
      <c r="POE112" s="35"/>
      <c r="POF112" s="35"/>
      <c r="POG112" s="35"/>
      <c r="POH112" s="35"/>
      <c r="POI112" s="35"/>
      <c r="POJ112" s="35"/>
      <c r="POK112" s="35"/>
      <c r="POL112" s="35"/>
      <c r="POM112" s="35"/>
      <c r="PON112" s="35"/>
      <c r="POO112" s="35"/>
      <c r="POP112" s="35"/>
      <c r="POQ112" s="35"/>
      <c r="POR112" s="35"/>
      <c r="POS112" s="35"/>
      <c r="POT112" s="35"/>
      <c r="POU112" s="35"/>
      <c r="POV112" s="35"/>
      <c r="POW112" s="35"/>
      <c r="POX112" s="35"/>
      <c r="POY112" s="35"/>
      <c r="POZ112" s="35"/>
      <c r="PPA112" s="35"/>
      <c r="PPB112" s="35"/>
      <c r="PPI112" s="35"/>
      <c r="PPJ112" s="35"/>
      <c r="PPK112" s="35"/>
      <c r="PPL112" s="35"/>
      <c r="PPM112" s="35"/>
      <c r="PPN112" s="35"/>
      <c r="PPO112" s="35"/>
      <c r="PPP112" s="35"/>
      <c r="PPQ112" s="35"/>
      <c r="PPR112" s="35"/>
      <c r="PPS112" s="35"/>
      <c r="PPT112" s="35"/>
      <c r="PPU112" s="35"/>
      <c r="PPV112" s="35"/>
      <c r="PPW112" s="35"/>
      <c r="PPX112" s="35"/>
      <c r="PPY112" s="35"/>
      <c r="PPZ112" s="35"/>
      <c r="PQA112" s="35"/>
      <c r="PQB112" s="35"/>
      <c r="PQC112" s="35"/>
      <c r="PQD112" s="35"/>
      <c r="PQE112" s="35"/>
      <c r="PQF112" s="35"/>
      <c r="PQG112" s="35"/>
      <c r="PQH112" s="35"/>
      <c r="PQI112" s="35"/>
      <c r="PQJ112" s="35"/>
      <c r="PQK112" s="35"/>
      <c r="PQL112" s="35"/>
      <c r="PQM112" s="35"/>
      <c r="PQN112" s="35"/>
      <c r="PQO112" s="35"/>
      <c r="PQP112" s="35"/>
      <c r="PQQ112" s="35"/>
      <c r="PQR112" s="35"/>
      <c r="PQS112" s="35"/>
      <c r="PQT112" s="35"/>
      <c r="PQU112" s="35"/>
      <c r="PQV112" s="35"/>
      <c r="PQW112" s="35"/>
      <c r="PQX112" s="35"/>
      <c r="PQY112" s="35"/>
      <c r="PQZ112" s="35"/>
      <c r="PRA112" s="35"/>
      <c r="PRB112" s="35"/>
      <c r="PRC112" s="35"/>
      <c r="PRD112" s="35"/>
      <c r="PRE112" s="35"/>
      <c r="PRF112" s="35"/>
      <c r="PRG112" s="35"/>
      <c r="PRH112" s="35"/>
      <c r="PRI112" s="35"/>
      <c r="PRJ112" s="35"/>
      <c r="PRK112" s="35"/>
      <c r="PRL112" s="35"/>
      <c r="PRM112" s="35"/>
      <c r="PRN112" s="35"/>
      <c r="PRO112" s="35"/>
      <c r="PRP112" s="35"/>
      <c r="PRQ112" s="35"/>
      <c r="PRR112" s="35"/>
      <c r="PRS112" s="35"/>
      <c r="PRT112" s="35"/>
      <c r="PRU112" s="35"/>
      <c r="PRV112" s="35"/>
      <c r="PRW112" s="35"/>
      <c r="PRX112" s="35"/>
      <c r="PRY112" s="35"/>
      <c r="PRZ112" s="35"/>
      <c r="PSA112" s="35"/>
      <c r="PSB112" s="35"/>
      <c r="PSC112" s="35"/>
      <c r="PSD112" s="35"/>
      <c r="PSE112" s="35"/>
      <c r="PSF112" s="35"/>
      <c r="PSG112" s="35"/>
      <c r="PSH112" s="35"/>
      <c r="PSI112" s="35"/>
      <c r="PSJ112" s="35"/>
      <c r="PSK112" s="35"/>
      <c r="PSL112" s="35"/>
      <c r="PSM112" s="35"/>
      <c r="PSN112" s="35"/>
      <c r="PSO112" s="35"/>
      <c r="PSP112" s="35"/>
      <c r="PSQ112" s="35"/>
      <c r="PSR112" s="35"/>
      <c r="PSS112" s="35"/>
      <c r="PST112" s="35"/>
      <c r="PSU112" s="35"/>
      <c r="PSV112" s="35"/>
      <c r="PSW112" s="35"/>
      <c r="PSX112" s="35"/>
      <c r="PSY112" s="35"/>
      <c r="PSZ112" s="35"/>
      <c r="PTA112" s="35"/>
      <c r="PTB112" s="35"/>
      <c r="PTC112" s="35"/>
      <c r="PTD112" s="35"/>
      <c r="PTE112" s="35"/>
      <c r="PTF112" s="35"/>
      <c r="PTG112" s="35"/>
      <c r="PTH112" s="35"/>
      <c r="PTI112" s="35"/>
      <c r="PTJ112" s="35"/>
      <c r="PTK112" s="35"/>
      <c r="PTL112" s="35"/>
      <c r="PTM112" s="35"/>
      <c r="PTN112" s="35"/>
      <c r="PTO112" s="35"/>
      <c r="PTP112" s="35"/>
      <c r="PTQ112" s="35"/>
      <c r="PTR112" s="35"/>
      <c r="PTS112" s="35"/>
      <c r="PTT112" s="35"/>
      <c r="PTU112" s="35"/>
      <c r="PTV112" s="35"/>
      <c r="PTW112" s="35"/>
      <c r="PTX112" s="35"/>
      <c r="PTY112" s="35"/>
      <c r="PTZ112" s="35"/>
      <c r="PUA112" s="35"/>
      <c r="PUB112" s="35"/>
      <c r="PUC112" s="35"/>
      <c r="PUD112" s="35"/>
      <c r="PUE112" s="35"/>
      <c r="PUF112" s="35"/>
      <c r="PUG112" s="35"/>
      <c r="PUH112" s="35"/>
      <c r="PUI112" s="35"/>
      <c r="PUJ112" s="35"/>
      <c r="PUK112" s="35"/>
      <c r="PUL112" s="35"/>
      <c r="PUM112" s="35"/>
      <c r="PUN112" s="35"/>
      <c r="PUO112" s="35"/>
      <c r="PUP112" s="35"/>
      <c r="PUQ112" s="35"/>
      <c r="PUR112" s="35"/>
      <c r="PUS112" s="35"/>
      <c r="PUT112" s="35"/>
      <c r="PUU112" s="35"/>
      <c r="PUV112" s="35"/>
      <c r="PUW112" s="35"/>
      <c r="PUX112" s="35"/>
      <c r="PUY112" s="35"/>
      <c r="PUZ112" s="35"/>
      <c r="PVA112" s="35"/>
      <c r="PVB112" s="35"/>
      <c r="PVC112" s="35"/>
      <c r="PVD112" s="35"/>
      <c r="PVE112" s="35"/>
      <c r="PVF112" s="35"/>
      <c r="PVG112" s="35"/>
      <c r="PVH112" s="35"/>
      <c r="PVI112" s="35"/>
      <c r="PVJ112" s="35"/>
      <c r="PVK112" s="35"/>
      <c r="PVL112" s="35"/>
      <c r="PVM112" s="35"/>
      <c r="PVN112" s="35"/>
      <c r="PVO112" s="35"/>
      <c r="PVP112" s="35"/>
      <c r="PVQ112" s="35"/>
      <c r="PVR112" s="35"/>
      <c r="PVS112" s="35"/>
      <c r="PVT112" s="35"/>
      <c r="PVU112" s="35"/>
      <c r="PVV112" s="35"/>
      <c r="PVW112" s="35"/>
      <c r="PVX112" s="35"/>
      <c r="PVY112" s="35"/>
      <c r="PVZ112" s="35"/>
      <c r="PWA112" s="35"/>
      <c r="PWB112" s="35"/>
      <c r="PWC112" s="35"/>
      <c r="PWD112" s="35"/>
      <c r="PWE112" s="35"/>
      <c r="PWF112" s="35"/>
      <c r="PWG112" s="35"/>
      <c r="PWH112" s="35"/>
      <c r="PWI112" s="35"/>
      <c r="PWJ112" s="35"/>
      <c r="PWK112" s="35"/>
      <c r="PWL112" s="35"/>
      <c r="PWM112" s="35"/>
      <c r="PWN112" s="35"/>
      <c r="PWO112" s="35"/>
      <c r="PWP112" s="35"/>
      <c r="PWQ112" s="35"/>
      <c r="PWR112" s="35"/>
      <c r="PWS112" s="35"/>
      <c r="PWT112" s="35"/>
      <c r="PWU112" s="35"/>
      <c r="PWV112" s="35"/>
      <c r="PWW112" s="35"/>
      <c r="PWX112" s="35"/>
      <c r="PWY112" s="35"/>
      <c r="PWZ112" s="35"/>
      <c r="PXA112" s="35"/>
      <c r="PXB112" s="35"/>
      <c r="PXC112" s="35"/>
      <c r="PXD112" s="35"/>
      <c r="PXE112" s="35"/>
      <c r="PXF112" s="35"/>
      <c r="PXG112" s="35"/>
      <c r="PXH112" s="35"/>
      <c r="PXI112" s="35"/>
      <c r="PXJ112" s="35"/>
      <c r="PXK112" s="35"/>
      <c r="PXL112" s="35"/>
      <c r="PXM112" s="35"/>
      <c r="PXN112" s="35"/>
      <c r="PXO112" s="35"/>
      <c r="PXP112" s="35"/>
      <c r="PXQ112" s="35"/>
      <c r="PXR112" s="35"/>
      <c r="PXS112" s="35"/>
      <c r="PXT112" s="35"/>
      <c r="PXU112" s="35"/>
      <c r="PXV112" s="35"/>
      <c r="PXW112" s="35"/>
      <c r="PXX112" s="35"/>
      <c r="PXY112" s="35"/>
      <c r="PXZ112" s="35"/>
      <c r="PYA112" s="35"/>
      <c r="PYB112" s="35"/>
      <c r="PYC112" s="35"/>
      <c r="PYD112" s="35"/>
      <c r="PYE112" s="35"/>
      <c r="PYF112" s="35"/>
      <c r="PYG112" s="35"/>
      <c r="PYH112" s="35"/>
      <c r="PYI112" s="35"/>
      <c r="PYJ112" s="35"/>
      <c r="PYK112" s="35"/>
      <c r="PYL112" s="35"/>
      <c r="PYM112" s="35"/>
      <c r="PYN112" s="35"/>
      <c r="PYO112" s="35"/>
      <c r="PYP112" s="35"/>
      <c r="PYQ112" s="35"/>
      <c r="PYR112" s="35"/>
      <c r="PYS112" s="35"/>
      <c r="PYT112" s="35"/>
      <c r="PYU112" s="35"/>
      <c r="PYV112" s="35"/>
      <c r="PYW112" s="35"/>
      <c r="PYX112" s="35"/>
      <c r="PZE112" s="35"/>
      <c r="PZF112" s="35"/>
      <c r="PZG112" s="35"/>
      <c r="PZH112" s="35"/>
      <c r="PZI112" s="35"/>
      <c r="PZJ112" s="35"/>
      <c r="PZK112" s="35"/>
      <c r="PZL112" s="35"/>
      <c r="PZM112" s="35"/>
      <c r="PZN112" s="35"/>
      <c r="PZO112" s="35"/>
      <c r="PZP112" s="35"/>
      <c r="PZQ112" s="35"/>
      <c r="PZR112" s="35"/>
      <c r="PZS112" s="35"/>
      <c r="PZT112" s="35"/>
      <c r="PZU112" s="35"/>
      <c r="PZV112" s="35"/>
      <c r="PZW112" s="35"/>
      <c r="PZX112" s="35"/>
      <c r="PZY112" s="35"/>
      <c r="PZZ112" s="35"/>
      <c r="QAA112" s="35"/>
      <c r="QAB112" s="35"/>
      <c r="QAC112" s="35"/>
      <c r="QAD112" s="35"/>
      <c r="QAE112" s="35"/>
      <c r="QAF112" s="35"/>
      <c r="QAG112" s="35"/>
      <c r="QAH112" s="35"/>
      <c r="QAI112" s="35"/>
      <c r="QAJ112" s="35"/>
      <c r="QAK112" s="35"/>
      <c r="QAL112" s="35"/>
      <c r="QAM112" s="35"/>
      <c r="QAN112" s="35"/>
      <c r="QAO112" s="35"/>
      <c r="QAP112" s="35"/>
      <c r="QAQ112" s="35"/>
      <c r="QAR112" s="35"/>
      <c r="QAS112" s="35"/>
      <c r="QAT112" s="35"/>
      <c r="QAU112" s="35"/>
      <c r="QAV112" s="35"/>
      <c r="QAW112" s="35"/>
      <c r="QAX112" s="35"/>
      <c r="QAY112" s="35"/>
      <c r="QAZ112" s="35"/>
      <c r="QBA112" s="35"/>
      <c r="QBB112" s="35"/>
      <c r="QBC112" s="35"/>
      <c r="QBD112" s="35"/>
      <c r="QBE112" s="35"/>
      <c r="QBF112" s="35"/>
      <c r="QBG112" s="35"/>
      <c r="QBH112" s="35"/>
      <c r="QBI112" s="35"/>
      <c r="QBJ112" s="35"/>
      <c r="QBK112" s="35"/>
      <c r="QBL112" s="35"/>
      <c r="QBM112" s="35"/>
      <c r="QBN112" s="35"/>
      <c r="QBO112" s="35"/>
      <c r="QBP112" s="35"/>
      <c r="QBQ112" s="35"/>
      <c r="QBR112" s="35"/>
      <c r="QBS112" s="35"/>
      <c r="QBT112" s="35"/>
      <c r="QBU112" s="35"/>
      <c r="QBV112" s="35"/>
      <c r="QBW112" s="35"/>
      <c r="QBX112" s="35"/>
      <c r="QBY112" s="35"/>
      <c r="QBZ112" s="35"/>
      <c r="QCA112" s="35"/>
      <c r="QCB112" s="35"/>
      <c r="QCC112" s="35"/>
      <c r="QCD112" s="35"/>
      <c r="QCE112" s="35"/>
      <c r="QCF112" s="35"/>
      <c r="QCG112" s="35"/>
      <c r="QCH112" s="35"/>
      <c r="QCI112" s="35"/>
      <c r="QCJ112" s="35"/>
      <c r="QCK112" s="35"/>
      <c r="QCL112" s="35"/>
      <c r="QCM112" s="35"/>
      <c r="QCN112" s="35"/>
      <c r="QCO112" s="35"/>
      <c r="QCP112" s="35"/>
      <c r="QCQ112" s="35"/>
      <c r="QCR112" s="35"/>
      <c r="QCS112" s="35"/>
      <c r="QCT112" s="35"/>
      <c r="QCU112" s="35"/>
      <c r="QCV112" s="35"/>
      <c r="QCW112" s="35"/>
      <c r="QCX112" s="35"/>
      <c r="QCY112" s="35"/>
      <c r="QCZ112" s="35"/>
      <c r="QDA112" s="35"/>
      <c r="QDB112" s="35"/>
      <c r="QDC112" s="35"/>
      <c r="QDD112" s="35"/>
      <c r="QDE112" s="35"/>
      <c r="QDF112" s="35"/>
      <c r="QDG112" s="35"/>
      <c r="QDH112" s="35"/>
      <c r="QDI112" s="35"/>
      <c r="QDJ112" s="35"/>
      <c r="QDK112" s="35"/>
      <c r="QDL112" s="35"/>
      <c r="QDM112" s="35"/>
      <c r="QDN112" s="35"/>
      <c r="QDO112" s="35"/>
      <c r="QDP112" s="35"/>
      <c r="QDQ112" s="35"/>
      <c r="QDR112" s="35"/>
      <c r="QDS112" s="35"/>
      <c r="QDT112" s="35"/>
      <c r="QDU112" s="35"/>
      <c r="QDV112" s="35"/>
      <c r="QDW112" s="35"/>
      <c r="QDX112" s="35"/>
      <c r="QDY112" s="35"/>
      <c r="QDZ112" s="35"/>
      <c r="QEA112" s="35"/>
      <c r="QEB112" s="35"/>
      <c r="QEC112" s="35"/>
      <c r="QED112" s="35"/>
      <c r="QEE112" s="35"/>
      <c r="QEF112" s="35"/>
      <c r="QEG112" s="35"/>
      <c r="QEH112" s="35"/>
      <c r="QEI112" s="35"/>
      <c r="QEJ112" s="35"/>
      <c r="QEK112" s="35"/>
      <c r="QEL112" s="35"/>
      <c r="QEM112" s="35"/>
      <c r="QEN112" s="35"/>
      <c r="QEO112" s="35"/>
      <c r="QEP112" s="35"/>
      <c r="QEQ112" s="35"/>
      <c r="QER112" s="35"/>
      <c r="QES112" s="35"/>
      <c r="QET112" s="35"/>
      <c r="QEU112" s="35"/>
      <c r="QEV112" s="35"/>
      <c r="QEW112" s="35"/>
      <c r="QEX112" s="35"/>
      <c r="QEY112" s="35"/>
      <c r="QEZ112" s="35"/>
      <c r="QFA112" s="35"/>
      <c r="QFB112" s="35"/>
      <c r="QFC112" s="35"/>
      <c r="QFD112" s="35"/>
      <c r="QFE112" s="35"/>
      <c r="QFF112" s="35"/>
      <c r="QFG112" s="35"/>
      <c r="QFH112" s="35"/>
      <c r="QFI112" s="35"/>
      <c r="QFJ112" s="35"/>
      <c r="QFK112" s="35"/>
      <c r="QFL112" s="35"/>
      <c r="QFM112" s="35"/>
      <c r="QFN112" s="35"/>
      <c r="QFO112" s="35"/>
      <c r="QFP112" s="35"/>
      <c r="QFQ112" s="35"/>
      <c r="QFR112" s="35"/>
      <c r="QFS112" s="35"/>
      <c r="QFT112" s="35"/>
      <c r="QFU112" s="35"/>
      <c r="QFV112" s="35"/>
      <c r="QFW112" s="35"/>
      <c r="QFX112" s="35"/>
      <c r="QFY112" s="35"/>
      <c r="QFZ112" s="35"/>
      <c r="QGA112" s="35"/>
      <c r="QGB112" s="35"/>
      <c r="QGC112" s="35"/>
      <c r="QGD112" s="35"/>
      <c r="QGE112" s="35"/>
      <c r="QGF112" s="35"/>
      <c r="QGG112" s="35"/>
      <c r="QGH112" s="35"/>
      <c r="QGI112" s="35"/>
      <c r="QGJ112" s="35"/>
      <c r="QGK112" s="35"/>
      <c r="QGL112" s="35"/>
      <c r="QGM112" s="35"/>
      <c r="QGN112" s="35"/>
      <c r="QGO112" s="35"/>
      <c r="QGP112" s="35"/>
      <c r="QGQ112" s="35"/>
      <c r="QGR112" s="35"/>
      <c r="QGS112" s="35"/>
      <c r="QGT112" s="35"/>
      <c r="QGU112" s="35"/>
      <c r="QGV112" s="35"/>
      <c r="QGW112" s="35"/>
      <c r="QGX112" s="35"/>
      <c r="QGY112" s="35"/>
      <c r="QGZ112" s="35"/>
      <c r="QHA112" s="35"/>
      <c r="QHB112" s="35"/>
      <c r="QHC112" s="35"/>
      <c r="QHD112" s="35"/>
      <c r="QHE112" s="35"/>
      <c r="QHF112" s="35"/>
      <c r="QHG112" s="35"/>
      <c r="QHH112" s="35"/>
      <c r="QHI112" s="35"/>
      <c r="QHJ112" s="35"/>
      <c r="QHK112" s="35"/>
      <c r="QHL112" s="35"/>
      <c r="QHM112" s="35"/>
      <c r="QHN112" s="35"/>
      <c r="QHO112" s="35"/>
      <c r="QHP112" s="35"/>
      <c r="QHQ112" s="35"/>
      <c r="QHR112" s="35"/>
      <c r="QHS112" s="35"/>
      <c r="QHT112" s="35"/>
      <c r="QHU112" s="35"/>
      <c r="QHV112" s="35"/>
      <c r="QHW112" s="35"/>
      <c r="QHX112" s="35"/>
      <c r="QHY112" s="35"/>
      <c r="QHZ112" s="35"/>
      <c r="QIA112" s="35"/>
      <c r="QIB112" s="35"/>
      <c r="QIC112" s="35"/>
      <c r="QID112" s="35"/>
      <c r="QIE112" s="35"/>
      <c r="QIF112" s="35"/>
      <c r="QIG112" s="35"/>
      <c r="QIH112" s="35"/>
      <c r="QII112" s="35"/>
      <c r="QIJ112" s="35"/>
      <c r="QIK112" s="35"/>
      <c r="QIL112" s="35"/>
      <c r="QIM112" s="35"/>
      <c r="QIN112" s="35"/>
      <c r="QIO112" s="35"/>
      <c r="QIP112" s="35"/>
      <c r="QIQ112" s="35"/>
      <c r="QIR112" s="35"/>
      <c r="QIS112" s="35"/>
      <c r="QIT112" s="35"/>
      <c r="QJA112" s="35"/>
      <c r="QJB112" s="35"/>
      <c r="QJC112" s="35"/>
      <c r="QJD112" s="35"/>
      <c r="QJE112" s="35"/>
      <c r="QJF112" s="35"/>
      <c r="QJG112" s="35"/>
      <c r="QJH112" s="35"/>
      <c r="QJI112" s="35"/>
      <c r="QJJ112" s="35"/>
      <c r="QJK112" s="35"/>
      <c r="QJL112" s="35"/>
      <c r="QJM112" s="35"/>
      <c r="QJN112" s="35"/>
      <c r="QJO112" s="35"/>
      <c r="QJP112" s="35"/>
      <c r="QJQ112" s="35"/>
      <c r="QJR112" s="35"/>
      <c r="QJS112" s="35"/>
      <c r="QJT112" s="35"/>
      <c r="QJU112" s="35"/>
      <c r="QJV112" s="35"/>
      <c r="QJW112" s="35"/>
      <c r="QJX112" s="35"/>
      <c r="QJY112" s="35"/>
      <c r="QJZ112" s="35"/>
      <c r="QKA112" s="35"/>
      <c r="QKB112" s="35"/>
      <c r="QKC112" s="35"/>
      <c r="QKD112" s="35"/>
      <c r="QKE112" s="35"/>
      <c r="QKF112" s="35"/>
      <c r="QKG112" s="35"/>
      <c r="QKH112" s="35"/>
      <c r="QKI112" s="35"/>
      <c r="QKJ112" s="35"/>
      <c r="QKK112" s="35"/>
      <c r="QKL112" s="35"/>
      <c r="QKM112" s="35"/>
      <c r="QKN112" s="35"/>
      <c r="QKO112" s="35"/>
      <c r="QKP112" s="35"/>
      <c r="QKQ112" s="35"/>
      <c r="QKR112" s="35"/>
      <c r="QKS112" s="35"/>
      <c r="QKT112" s="35"/>
      <c r="QKU112" s="35"/>
      <c r="QKV112" s="35"/>
      <c r="QKW112" s="35"/>
      <c r="QKX112" s="35"/>
      <c r="QKY112" s="35"/>
      <c r="QKZ112" s="35"/>
      <c r="QLA112" s="35"/>
      <c r="QLB112" s="35"/>
      <c r="QLC112" s="35"/>
      <c r="QLD112" s="35"/>
      <c r="QLE112" s="35"/>
      <c r="QLF112" s="35"/>
      <c r="QLG112" s="35"/>
      <c r="QLH112" s="35"/>
      <c r="QLI112" s="35"/>
      <c r="QLJ112" s="35"/>
      <c r="QLK112" s="35"/>
      <c r="QLL112" s="35"/>
      <c r="QLM112" s="35"/>
      <c r="QLN112" s="35"/>
      <c r="QLO112" s="35"/>
      <c r="QLP112" s="35"/>
      <c r="QLQ112" s="35"/>
      <c r="QLR112" s="35"/>
      <c r="QLS112" s="35"/>
      <c r="QLT112" s="35"/>
      <c r="QLU112" s="35"/>
      <c r="QLV112" s="35"/>
      <c r="QLW112" s="35"/>
      <c r="QLX112" s="35"/>
      <c r="QLY112" s="35"/>
      <c r="QLZ112" s="35"/>
      <c r="QMA112" s="35"/>
      <c r="QMB112" s="35"/>
      <c r="QMC112" s="35"/>
      <c r="QMD112" s="35"/>
      <c r="QME112" s="35"/>
      <c r="QMF112" s="35"/>
      <c r="QMG112" s="35"/>
      <c r="QMH112" s="35"/>
      <c r="QMI112" s="35"/>
      <c r="QMJ112" s="35"/>
      <c r="QMK112" s="35"/>
      <c r="QML112" s="35"/>
      <c r="QMM112" s="35"/>
      <c r="QMN112" s="35"/>
      <c r="QMO112" s="35"/>
      <c r="QMP112" s="35"/>
      <c r="QMQ112" s="35"/>
      <c r="QMR112" s="35"/>
      <c r="QMS112" s="35"/>
      <c r="QMT112" s="35"/>
      <c r="QMU112" s="35"/>
      <c r="QMV112" s="35"/>
      <c r="QMW112" s="35"/>
      <c r="QMX112" s="35"/>
      <c r="QMY112" s="35"/>
      <c r="QMZ112" s="35"/>
      <c r="QNA112" s="35"/>
      <c r="QNB112" s="35"/>
      <c r="QNC112" s="35"/>
      <c r="QND112" s="35"/>
      <c r="QNE112" s="35"/>
      <c r="QNF112" s="35"/>
      <c r="QNG112" s="35"/>
      <c r="QNH112" s="35"/>
      <c r="QNI112" s="35"/>
      <c r="QNJ112" s="35"/>
      <c r="QNK112" s="35"/>
      <c r="QNL112" s="35"/>
      <c r="QNM112" s="35"/>
      <c r="QNN112" s="35"/>
      <c r="QNO112" s="35"/>
      <c r="QNP112" s="35"/>
      <c r="QNQ112" s="35"/>
      <c r="QNR112" s="35"/>
      <c r="QNS112" s="35"/>
      <c r="QNT112" s="35"/>
      <c r="QNU112" s="35"/>
      <c r="QNV112" s="35"/>
      <c r="QNW112" s="35"/>
      <c r="QNX112" s="35"/>
      <c r="QNY112" s="35"/>
      <c r="QNZ112" s="35"/>
      <c r="QOA112" s="35"/>
      <c r="QOB112" s="35"/>
      <c r="QOC112" s="35"/>
      <c r="QOD112" s="35"/>
      <c r="QOE112" s="35"/>
      <c r="QOF112" s="35"/>
      <c r="QOG112" s="35"/>
      <c r="QOH112" s="35"/>
      <c r="QOI112" s="35"/>
      <c r="QOJ112" s="35"/>
      <c r="QOK112" s="35"/>
      <c r="QOL112" s="35"/>
      <c r="QOM112" s="35"/>
      <c r="QON112" s="35"/>
      <c r="QOO112" s="35"/>
      <c r="QOP112" s="35"/>
      <c r="QOQ112" s="35"/>
      <c r="QOR112" s="35"/>
      <c r="QOS112" s="35"/>
      <c r="QOT112" s="35"/>
      <c r="QOU112" s="35"/>
      <c r="QOV112" s="35"/>
      <c r="QOW112" s="35"/>
      <c r="QOX112" s="35"/>
      <c r="QOY112" s="35"/>
      <c r="QOZ112" s="35"/>
      <c r="QPA112" s="35"/>
      <c r="QPB112" s="35"/>
      <c r="QPC112" s="35"/>
      <c r="QPD112" s="35"/>
      <c r="QPE112" s="35"/>
      <c r="QPF112" s="35"/>
      <c r="QPG112" s="35"/>
      <c r="QPH112" s="35"/>
      <c r="QPI112" s="35"/>
      <c r="QPJ112" s="35"/>
      <c r="QPK112" s="35"/>
      <c r="QPL112" s="35"/>
      <c r="QPM112" s="35"/>
      <c r="QPN112" s="35"/>
      <c r="QPO112" s="35"/>
      <c r="QPP112" s="35"/>
      <c r="QPQ112" s="35"/>
      <c r="QPR112" s="35"/>
      <c r="QPS112" s="35"/>
      <c r="QPT112" s="35"/>
      <c r="QPU112" s="35"/>
      <c r="QPV112" s="35"/>
      <c r="QPW112" s="35"/>
      <c r="QPX112" s="35"/>
      <c r="QPY112" s="35"/>
      <c r="QPZ112" s="35"/>
      <c r="QQA112" s="35"/>
      <c r="QQB112" s="35"/>
      <c r="QQC112" s="35"/>
      <c r="QQD112" s="35"/>
      <c r="QQE112" s="35"/>
      <c r="QQF112" s="35"/>
      <c r="QQG112" s="35"/>
      <c r="QQH112" s="35"/>
      <c r="QQI112" s="35"/>
      <c r="QQJ112" s="35"/>
      <c r="QQK112" s="35"/>
      <c r="QQL112" s="35"/>
      <c r="QQM112" s="35"/>
      <c r="QQN112" s="35"/>
      <c r="QQO112" s="35"/>
      <c r="QQP112" s="35"/>
      <c r="QQQ112" s="35"/>
      <c r="QQR112" s="35"/>
      <c r="QQS112" s="35"/>
      <c r="QQT112" s="35"/>
      <c r="QQU112" s="35"/>
      <c r="QQV112" s="35"/>
      <c r="QQW112" s="35"/>
      <c r="QQX112" s="35"/>
      <c r="QQY112" s="35"/>
      <c r="QQZ112" s="35"/>
      <c r="QRA112" s="35"/>
      <c r="QRB112" s="35"/>
      <c r="QRC112" s="35"/>
      <c r="QRD112" s="35"/>
      <c r="QRE112" s="35"/>
      <c r="QRF112" s="35"/>
      <c r="QRG112" s="35"/>
      <c r="QRH112" s="35"/>
      <c r="QRI112" s="35"/>
      <c r="QRJ112" s="35"/>
      <c r="QRK112" s="35"/>
      <c r="QRL112" s="35"/>
      <c r="QRM112" s="35"/>
      <c r="QRN112" s="35"/>
      <c r="QRO112" s="35"/>
      <c r="QRP112" s="35"/>
      <c r="QRQ112" s="35"/>
      <c r="QRR112" s="35"/>
      <c r="QRS112" s="35"/>
      <c r="QRT112" s="35"/>
      <c r="QRU112" s="35"/>
      <c r="QRV112" s="35"/>
      <c r="QRW112" s="35"/>
      <c r="QRX112" s="35"/>
      <c r="QRY112" s="35"/>
      <c r="QRZ112" s="35"/>
      <c r="QSA112" s="35"/>
      <c r="QSB112" s="35"/>
      <c r="QSC112" s="35"/>
      <c r="QSD112" s="35"/>
      <c r="QSE112" s="35"/>
      <c r="QSF112" s="35"/>
      <c r="QSG112" s="35"/>
      <c r="QSH112" s="35"/>
      <c r="QSI112" s="35"/>
      <c r="QSJ112" s="35"/>
      <c r="QSK112" s="35"/>
      <c r="QSL112" s="35"/>
      <c r="QSM112" s="35"/>
      <c r="QSN112" s="35"/>
      <c r="QSO112" s="35"/>
      <c r="QSP112" s="35"/>
      <c r="QSW112" s="35"/>
      <c r="QSX112" s="35"/>
      <c r="QSY112" s="35"/>
      <c r="QSZ112" s="35"/>
      <c r="QTA112" s="35"/>
      <c r="QTB112" s="35"/>
      <c r="QTC112" s="35"/>
      <c r="QTD112" s="35"/>
      <c r="QTE112" s="35"/>
      <c r="QTF112" s="35"/>
      <c r="QTG112" s="35"/>
      <c r="QTH112" s="35"/>
      <c r="QTI112" s="35"/>
      <c r="QTJ112" s="35"/>
      <c r="QTK112" s="35"/>
      <c r="QTL112" s="35"/>
      <c r="QTM112" s="35"/>
      <c r="QTN112" s="35"/>
      <c r="QTO112" s="35"/>
      <c r="QTP112" s="35"/>
      <c r="QTQ112" s="35"/>
      <c r="QTR112" s="35"/>
      <c r="QTS112" s="35"/>
      <c r="QTT112" s="35"/>
      <c r="QTU112" s="35"/>
      <c r="QTV112" s="35"/>
      <c r="QTW112" s="35"/>
      <c r="QTX112" s="35"/>
      <c r="QTY112" s="35"/>
      <c r="QTZ112" s="35"/>
      <c r="QUA112" s="35"/>
      <c r="QUB112" s="35"/>
      <c r="QUC112" s="35"/>
      <c r="QUD112" s="35"/>
      <c r="QUE112" s="35"/>
      <c r="QUF112" s="35"/>
      <c r="QUG112" s="35"/>
      <c r="QUH112" s="35"/>
      <c r="QUI112" s="35"/>
      <c r="QUJ112" s="35"/>
      <c r="QUK112" s="35"/>
      <c r="QUL112" s="35"/>
      <c r="QUM112" s="35"/>
      <c r="QUN112" s="35"/>
      <c r="QUO112" s="35"/>
      <c r="QUP112" s="35"/>
      <c r="QUQ112" s="35"/>
      <c r="QUR112" s="35"/>
      <c r="QUS112" s="35"/>
      <c r="QUT112" s="35"/>
      <c r="QUU112" s="35"/>
      <c r="QUV112" s="35"/>
      <c r="QUW112" s="35"/>
      <c r="QUX112" s="35"/>
      <c r="QUY112" s="35"/>
      <c r="QUZ112" s="35"/>
      <c r="QVA112" s="35"/>
      <c r="QVB112" s="35"/>
      <c r="QVC112" s="35"/>
      <c r="QVD112" s="35"/>
      <c r="QVE112" s="35"/>
      <c r="QVF112" s="35"/>
      <c r="QVG112" s="35"/>
      <c r="QVH112" s="35"/>
      <c r="QVI112" s="35"/>
      <c r="QVJ112" s="35"/>
      <c r="QVK112" s="35"/>
      <c r="QVL112" s="35"/>
      <c r="QVM112" s="35"/>
      <c r="QVN112" s="35"/>
      <c r="QVO112" s="35"/>
      <c r="QVP112" s="35"/>
      <c r="QVQ112" s="35"/>
      <c r="QVR112" s="35"/>
      <c r="QVS112" s="35"/>
      <c r="QVT112" s="35"/>
      <c r="QVU112" s="35"/>
      <c r="QVV112" s="35"/>
      <c r="QVW112" s="35"/>
      <c r="QVX112" s="35"/>
      <c r="QVY112" s="35"/>
      <c r="QVZ112" s="35"/>
      <c r="QWA112" s="35"/>
      <c r="QWB112" s="35"/>
      <c r="QWC112" s="35"/>
      <c r="QWD112" s="35"/>
      <c r="QWE112" s="35"/>
      <c r="QWF112" s="35"/>
      <c r="QWG112" s="35"/>
      <c r="QWH112" s="35"/>
      <c r="QWI112" s="35"/>
      <c r="QWJ112" s="35"/>
      <c r="QWK112" s="35"/>
      <c r="QWL112" s="35"/>
      <c r="QWM112" s="35"/>
      <c r="QWN112" s="35"/>
      <c r="QWO112" s="35"/>
      <c r="QWP112" s="35"/>
      <c r="QWQ112" s="35"/>
      <c r="QWR112" s="35"/>
      <c r="QWS112" s="35"/>
      <c r="QWT112" s="35"/>
      <c r="QWU112" s="35"/>
      <c r="QWV112" s="35"/>
      <c r="QWW112" s="35"/>
      <c r="QWX112" s="35"/>
      <c r="QWY112" s="35"/>
      <c r="QWZ112" s="35"/>
      <c r="QXA112" s="35"/>
      <c r="QXB112" s="35"/>
      <c r="QXC112" s="35"/>
      <c r="QXD112" s="35"/>
      <c r="QXE112" s="35"/>
      <c r="QXF112" s="35"/>
      <c r="QXG112" s="35"/>
      <c r="QXH112" s="35"/>
      <c r="QXI112" s="35"/>
      <c r="QXJ112" s="35"/>
      <c r="QXK112" s="35"/>
      <c r="QXL112" s="35"/>
      <c r="QXM112" s="35"/>
      <c r="QXN112" s="35"/>
      <c r="QXO112" s="35"/>
      <c r="QXP112" s="35"/>
      <c r="QXQ112" s="35"/>
      <c r="QXR112" s="35"/>
      <c r="QXS112" s="35"/>
      <c r="QXT112" s="35"/>
      <c r="QXU112" s="35"/>
      <c r="QXV112" s="35"/>
      <c r="QXW112" s="35"/>
      <c r="QXX112" s="35"/>
      <c r="QXY112" s="35"/>
      <c r="QXZ112" s="35"/>
      <c r="QYA112" s="35"/>
      <c r="QYB112" s="35"/>
      <c r="QYC112" s="35"/>
      <c r="QYD112" s="35"/>
      <c r="QYE112" s="35"/>
      <c r="QYF112" s="35"/>
      <c r="QYG112" s="35"/>
      <c r="QYH112" s="35"/>
      <c r="QYI112" s="35"/>
      <c r="QYJ112" s="35"/>
      <c r="QYK112" s="35"/>
      <c r="QYL112" s="35"/>
      <c r="QYM112" s="35"/>
      <c r="QYN112" s="35"/>
      <c r="QYO112" s="35"/>
      <c r="QYP112" s="35"/>
      <c r="QYQ112" s="35"/>
      <c r="QYR112" s="35"/>
      <c r="QYS112" s="35"/>
      <c r="QYT112" s="35"/>
      <c r="QYU112" s="35"/>
      <c r="QYV112" s="35"/>
      <c r="QYW112" s="35"/>
      <c r="QYX112" s="35"/>
      <c r="QYY112" s="35"/>
      <c r="QYZ112" s="35"/>
      <c r="QZA112" s="35"/>
      <c r="QZB112" s="35"/>
      <c r="QZC112" s="35"/>
      <c r="QZD112" s="35"/>
      <c r="QZE112" s="35"/>
      <c r="QZF112" s="35"/>
      <c r="QZG112" s="35"/>
      <c r="QZH112" s="35"/>
      <c r="QZI112" s="35"/>
      <c r="QZJ112" s="35"/>
      <c r="QZK112" s="35"/>
      <c r="QZL112" s="35"/>
      <c r="QZM112" s="35"/>
      <c r="QZN112" s="35"/>
      <c r="QZO112" s="35"/>
      <c r="QZP112" s="35"/>
      <c r="QZQ112" s="35"/>
      <c r="QZR112" s="35"/>
      <c r="QZS112" s="35"/>
      <c r="QZT112" s="35"/>
      <c r="QZU112" s="35"/>
      <c r="QZV112" s="35"/>
      <c r="QZW112" s="35"/>
      <c r="QZX112" s="35"/>
      <c r="QZY112" s="35"/>
      <c r="QZZ112" s="35"/>
      <c r="RAA112" s="35"/>
      <c r="RAB112" s="35"/>
      <c r="RAC112" s="35"/>
      <c r="RAD112" s="35"/>
      <c r="RAE112" s="35"/>
      <c r="RAF112" s="35"/>
      <c r="RAG112" s="35"/>
      <c r="RAH112" s="35"/>
      <c r="RAI112" s="35"/>
      <c r="RAJ112" s="35"/>
      <c r="RAK112" s="35"/>
      <c r="RAL112" s="35"/>
      <c r="RAM112" s="35"/>
      <c r="RAN112" s="35"/>
      <c r="RAO112" s="35"/>
      <c r="RAP112" s="35"/>
      <c r="RAQ112" s="35"/>
      <c r="RAR112" s="35"/>
      <c r="RAS112" s="35"/>
      <c r="RAT112" s="35"/>
      <c r="RAU112" s="35"/>
      <c r="RAV112" s="35"/>
      <c r="RAW112" s="35"/>
      <c r="RAX112" s="35"/>
      <c r="RAY112" s="35"/>
      <c r="RAZ112" s="35"/>
      <c r="RBA112" s="35"/>
      <c r="RBB112" s="35"/>
      <c r="RBC112" s="35"/>
      <c r="RBD112" s="35"/>
      <c r="RBE112" s="35"/>
      <c r="RBF112" s="35"/>
      <c r="RBG112" s="35"/>
      <c r="RBH112" s="35"/>
      <c r="RBI112" s="35"/>
      <c r="RBJ112" s="35"/>
      <c r="RBK112" s="35"/>
      <c r="RBL112" s="35"/>
      <c r="RBM112" s="35"/>
      <c r="RBN112" s="35"/>
      <c r="RBO112" s="35"/>
      <c r="RBP112" s="35"/>
      <c r="RBQ112" s="35"/>
      <c r="RBR112" s="35"/>
      <c r="RBS112" s="35"/>
      <c r="RBT112" s="35"/>
      <c r="RBU112" s="35"/>
      <c r="RBV112" s="35"/>
      <c r="RBW112" s="35"/>
      <c r="RBX112" s="35"/>
      <c r="RBY112" s="35"/>
      <c r="RBZ112" s="35"/>
      <c r="RCA112" s="35"/>
      <c r="RCB112" s="35"/>
      <c r="RCC112" s="35"/>
      <c r="RCD112" s="35"/>
      <c r="RCE112" s="35"/>
      <c r="RCF112" s="35"/>
      <c r="RCG112" s="35"/>
      <c r="RCH112" s="35"/>
      <c r="RCI112" s="35"/>
      <c r="RCJ112" s="35"/>
      <c r="RCK112" s="35"/>
      <c r="RCL112" s="35"/>
      <c r="RCS112" s="35"/>
      <c r="RCT112" s="35"/>
      <c r="RCU112" s="35"/>
      <c r="RCV112" s="35"/>
      <c r="RCW112" s="35"/>
      <c r="RCX112" s="35"/>
      <c r="RCY112" s="35"/>
      <c r="RCZ112" s="35"/>
      <c r="RDA112" s="35"/>
      <c r="RDB112" s="35"/>
      <c r="RDC112" s="35"/>
      <c r="RDD112" s="35"/>
      <c r="RDE112" s="35"/>
      <c r="RDF112" s="35"/>
      <c r="RDG112" s="35"/>
      <c r="RDH112" s="35"/>
      <c r="RDI112" s="35"/>
      <c r="RDJ112" s="35"/>
      <c r="RDK112" s="35"/>
      <c r="RDL112" s="35"/>
      <c r="RDM112" s="35"/>
      <c r="RDN112" s="35"/>
      <c r="RDO112" s="35"/>
      <c r="RDP112" s="35"/>
      <c r="RDQ112" s="35"/>
      <c r="RDR112" s="35"/>
      <c r="RDS112" s="35"/>
      <c r="RDT112" s="35"/>
      <c r="RDU112" s="35"/>
      <c r="RDV112" s="35"/>
      <c r="RDW112" s="35"/>
      <c r="RDX112" s="35"/>
      <c r="RDY112" s="35"/>
      <c r="RDZ112" s="35"/>
      <c r="REA112" s="35"/>
      <c r="REB112" s="35"/>
      <c r="REC112" s="35"/>
      <c r="RED112" s="35"/>
      <c r="REE112" s="35"/>
      <c r="REF112" s="35"/>
      <c r="REG112" s="35"/>
      <c r="REH112" s="35"/>
      <c r="REI112" s="35"/>
      <c r="REJ112" s="35"/>
      <c r="REK112" s="35"/>
      <c r="REL112" s="35"/>
      <c r="REM112" s="35"/>
      <c r="REN112" s="35"/>
      <c r="REO112" s="35"/>
      <c r="REP112" s="35"/>
      <c r="REQ112" s="35"/>
      <c r="RER112" s="35"/>
      <c r="RES112" s="35"/>
      <c r="RET112" s="35"/>
      <c r="REU112" s="35"/>
      <c r="REV112" s="35"/>
      <c r="REW112" s="35"/>
      <c r="REX112" s="35"/>
      <c r="REY112" s="35"/>
      <c r="REZ112" s="35"/>
      <c r="RFA112" s="35"/>
      <c r="RFB112" s="35"/>
      <c r="RFC112" s="35"/>
      <c r="RFD112" s="35"/>
      <c r="RFE112" s="35"/>
      <c r="RFF112" s="35"/>
      <c r="RFG112" s="35"/>
      <c r="RFH112" s="35"/>
      <c r="RFI112" s="35"/>
      <c r="RFJ112" s="35"/>
      <c r="RFK112" s="35"/>
      <c r="RFL112" s="35"/>
      <c r="RFM112" s="35"/>
      <c r="RFN112" s="35"/>
      <c r="RFO112" s="35"/>
      <c r="RFP112" s="35"/>
      <c r="RFQ112" s="35"/>
      <c r="RFR112" s="35"/>
      <c r="RFS112" s="35"/>
      <c r="RFT112" s="35"/>
      <c r="RFU112" s="35"/>
      <c r="RFV112" s="35"/>
      <c r="RFW112" s="35"/>
      <c r="RFX112" s="35"/>
      <c r="RFY112" s="35"/>
      <c r="RFZ112" s="35"/>
      <c r="RGA112" s="35"/>
      <c r="RGB112" s="35"/>
      <c r="RGC112" s="35"/>
      <c r="RGD112" s="35"/>
      <c r="RGE112" s="35"/>
      <c r="RGF112" s="35"/>
      <c r="RGG112" s="35"/>
      <c r="RGH112" s="35"/>
      <c r="RGI112" s="35"/>
      <c r="RGJ112" s="35"/>
      <c r="RGK112" s="35"/>
      <c r="RGL112" s="35"/>
      <c r="RGM112" s="35"/>
      <c r="RGN112" s="35"/>
      <c r="RGO112" s="35"/>
      <c r="RGP112" s="35"/>
      <c r="RGQ112" s="35"/>
      <c r="RGR112" s="35"/>
      <c r="RGS112" s="35"/>
      <c r="RGT112" s="35"/>
      <c r="RGU112" s="35"/>
      <c r="RGV112" s="35"/>
      <c r="RGW112" s="35"/>
      <c r="RGX112" s="35"/>
      <c r="RGY112" s="35"/>
      <c r="RGZ112" s="35"/>
      <c r="RHA112" s="35"/>
      <c r="RHB112" s="35"/>
      <c r="RHC112" s="35"/>
      <c r="RHD112" s="35"/>
      <c r="RHE112" s="35"/>
      <c r="RHF112" s="35"/>
      <c r="RHG112" s="35"/>
      <c r="RHH112" s="35"/>
      <c r="RHI112" s="35"/>
      <c r="RHJ112" s="35"/>
      <c r="RHK112" s="35"/>
      <c r="RHL112" s="35"/>
      <c r="RHM112" s="35"/>
      <c r="RHN112" s="35"/>
      <c r="RHO112" s="35"/>
      <c r="RHP112" s="35"/>
      <c r="RHQ112" s="35"/>
      <c r="RHR112" s="35"/>
      <c r="RHS112" s="35"/>
      <c r="RHT112" s="35"/>
      <c r="RHU112" s="35"/>
      <c r="RHV112" s="35"/>
      <c r="RHW112" s="35"/>
      <c r="RHX112" s="35"/>
      <c r="RHY112" s="35"/>
      <c r="RHZ112" s="35"/>
      <c r="RIA112" s="35"/>
      <c r="RIB112" s="35"/>
      <c r="RIC112" s="35"/>
      <c r="RID112" s="35"/>
      <c r="RIE112" s="35"/>
      <c r="RIF112" s="35"/>
      <c r="RIG112" s="35"/>
      <c r="RIH112" s="35"/>
      <c r="RII112" s="35"/>
      <c r="RIJ112" s="35"/>
      <c r="RIK112" s="35"/>
      <c r="RIL112" s="35"/>
      <c r="RIM112" s="35"/>
      <c r="RIN112" s="35"/>
      <c r="RIO112" s="35"/>
      <c r="RIP112" s="35"/>
      <c r="RIQ112" s="35"/>
      <c r="RIR112" s="35"/>
      <c r="RIS112" s="35"/>
      <c r="RIT112" s="35"/>
      <c r="RIU112" s="35"/>
      <c r="RIV112" s="35"/>
      <c r="RIW112" s="35"/>
      <c r="RIX112" s="35"/>
      <c r="RIY112" s="35"/>
      <c r="RIZ112" s="35"/>
      <c r="RJA112" s="35"/>
      <c r="RJB112" s="35"/>
      <c r="RJC112" s="35"/>
      <c r="RJD112" s="35"/>
      <c r="RJE112" s="35"/>
      <c r="RJF112" s="35"/>
      <c r="RJG112" s="35"/>
      <c r="RJH112" s="35"/>
      <c r="RJI112" s="35"/>
      <c r="RJJ112" s="35"/>
      <c r="RJK112" s="35"/>
      <c r="RJL112" s="35"/>
      <c r="RJM112" s="35"/>
      <c r="RJN112" s="35"/>
      <c r="RJO112" s="35"/>
      <c r="RJP112" s="35"/>
      <c r="RJQ112" s="35"/>
      <c r="RJR112" s="35"/>
      <c r="RJS112" s="35"/>
      <c r="RJT112" s="35"/>
      <c r="RJU112" s="35"/>
      <c r="RJV112" s="35"/>
      <c r="RJW112" s="35"/>
      <c r="RJX112" s="35"/>
      <c r="RJY112" s="35"/>
      <c r="RJZ112" s="35"/>
      <c r="RKA112" s="35"/>
      <c r="RKB112" s="35"/>
      <c r="RKC112" s="35"/>
      <c r="RKD112" s="35"/>
      <c r="RKE112" s="35"/>
      <c r="RKF112" s="35"/>
      <c r="RKG112" s="35"/>
      <c r="RKH112" s="35"/>
      <c r="RKI112" s="35"/>
      <c r="RKJ112" s="35"/>
      <c r="RKK112" s="35"/>
      <c r="RKL112" s="35"/>
      <c r="RKM112" s="35"/>
      <c r="RKN112" s="35"/>
      <c r="RKO112" s="35"/>
      <c r="RKP112" s="35"/>
      <c r="RKQ112" s="35"/>
      <c r="RKR112" s="35"/>
      <c r="RKS112" s="35"/>
      <c r="RKT112" s="35"/>
      <c r="RKU112" s="35"/>
      <c r="RKV112" s="35"/>
      <c r="RKW112" s="35"/>
      <c r="RKX112" s="35"/>
      <c r="RKY112" s="35"/>
      <c r="RKZ112" s="35"/>
      <c r="RLA112" s="35"/>
      <c r="RLB112" s="35"/>
      <c r="RLC112" s="35"/>
      <c r="RLD112" s="35"/>
      <c r="RLE112" s="35"/>
      <c r="RLF112" s="35"/>
      <c r="RLG112" s="35"/>
      <c r="RLH112" s="35"/>
      <c r="RLI112" s="35"/>
      <c r="RLJ112" s="35"/>
      <c r="RLK112" s="35"/>
      <c r="RLL112" s="35"/>
      <c r="RLM112" s="35"/>
      <c r="RLN112" s="35"/>
      <c r="RLO112" s="35"/>
      <c r="RLP112" s="35"/>
      <c r="RLQ112" s="35"/>
      <c r="RLR112" s="35"/>
      <c r="RLS112" s="35"/>
      <c r="RLT112" s="35"/>
      <c r="RLU112" s="35"/>
      <c r="RLV112" s="35"/>
      <c r="RLW112" s="35"/>
      <c r="RLX112" s="35"/>
      <c r="RLY112" s="35"/>
      <c r="RLZ112" s="35"/>
      <c r="RMA112" s="35"/>
      <c r="RMB112" s="35"/>
      <c r="RMC112" s="35"/>
      <c r="RMD112" s="35"/>
      <c r="RME112" s="35"/>
      <c r="RMF112" s="35"/>
      <c r="RMG112" s="35"/>
      <c r="RMH112" s="35"/>
      <c r="RMO112" s="35"/>
      <c r="RMP112" s="35"/>
      <c r="RMQ112" s="35"/>
      <c r="RMR112" s="35"/>
      <c r="RMS112" s="35"/>
      <c r="RMT112" s="35"/>
      <c r="RMU112" s="35"/>
      <c r="RMV112" s="35"/>
      <c r="RMW112" s="35"/>
      <c r="RMX112" s="35"/>
      <c r="RMY112" s="35"/>
      <c r="RMZ112" s="35"/>
      <c r="RNA112" s="35"/>
      <c r="RNB112" s="35"/>
      <c r="RNC112" s="35"/>
      <c r="RND112" s="35"/>
      <c r="RNE112" s="35"/>
      <c r="RNF112" s="35"/>
      <c r="RNG112" s="35"/>
      <c r="RNH112" s="35"/>
      <c r="RNI112" s="35"/>
      <c r="RNJ112" s="35"/>
      <c r="RNK112" s="35"/>
      <c r="RNL112" s="35"/>
      <c r="RNM112" s="35"/>
      <c r="RNN112" s="35"/>
      <c r="RNO112" s="35"/>
      <c r="RNP112" s="35"/>
      <c r="RNQ112" s="35"/>
      <c r="RNR112" s="35"/>
      <c r="RNS112" s="35"/>
      <c r="RNT112" s="35"/>
      <c r="RNU112" s="35"/>
      <c r="RNV112" s="35"/>
      <c r="RNW112" s="35"/>
      <c r="RNX112" s="35"/>
      <c r="RNY112" s="35"/>
      <c r="RNZ112" s="35"/>
      <c r="ROA112" s="35"/>
      <c r="ROB112" s="35"/>
      <c r="ROC112" s="35"/>
      <c r="ROD112" s="35"/>
      <c r="ROE112" s="35"/>
      <c r="ROF112" s="35"/>
      <c r="ROG112" s="35"/>
      <c r="ROH112" s="35"/>
      <c r="ROI112" s="35"/>
      <c r="ROJ112" s="35"/>
      <c r="ROK112" s="35"/>
      <c r="ROL112" s="35"/>
      <c r="ROM112" s="35"/>
      <c r="RON112" s="35"/>
      <c r="ROO112" s="35"/>
      <c r="ROP112" s="35"/>
      <c r="ROQ112" s="35"/>
      <c r="ROR112" s="35"/>
      <c r="ROS112" s="35"/>
      <c r="ROT112" s="35"/>
      <c r="ROU112" s="35"/>
      <c r="ROV112" s="35"/>
      <c r="ROW112" s="35"/>
      <c r="ROX112" s="35"/>
      <c r="ROY112" s="35"/>
      <c r="ROZ112" s="35"/>
      <c r="RPA112" s="35"/>
      <c r="RPB112" s="35"/>
      <c r="RPC112" s="35"/>
      <c r="RPD112" s="35"/>
      <c r="RPE112" s="35"/>
      <c r="RPF112" s="35"/>
      <c r="RPG112" s="35"/>
      <c r="RPH112" s="35"/>
      <c r="RPI112" s="35"/>
      <c r="RPJ112" s="35"/>
      <c r="RPK112" s="35"/>
      <c r="RPL112" s="35"/>
      <c r="RPM112" s="35"/>
      <c r="RPN112" s="35"/>
      <c r="RPO112" s="35"/>
      <c r="RPP112" s="35"/>
      <c r="RPQ112" s="35"/>
      <c r="RPR112" s="35"/>
      <c r="RPS112" s="35"/>
      <c r="RPT112" s="35"/>
      <c r="RPU112" s="35"/>
      <c r="RPV112" s="35"/>
      <c r="RPW112" s="35"/>
      <c r="RPX112" s="35"/>
      <c r="RPY112" s="35"/>
      <c r="RPZ112" s="35"/>
      <c r="RQA112" s="35"/>
      <c r="RQB112" s="35"/>
      <c r="RQC112" s="35"/>
      <c r="RQD112" s="35"/>
      <c r="RQE112" s="35"/>
      <c r="RQF112" s="35"/>
      <c r="RQG112" s="35"/>
      <c r="RQH112" s="35"/>
      <c r="RQI112" s="35"/>
      <c r="RQJ112" s="35"/>
      <c r="RQK112" s="35"/>
      <c r="RQL112" s="35"/>
      <c r="RQM112" s="35"/>
      <c r="RQN112" s="35"/>
      <c r="RQO112" s="35"/>
      <c r="RQP112" s="35"/>
      <c r="RQQ112" s="35"/>
      <c r="RQR112" s="35"/>
      <c r="RQS112" s="35"/>
      <c r="RQT112" s="35"/>
      <c r="RQU112" s="35"/>
      <c r="RQV112" s="35"/>
      <c r="RQW112" s="35"/>
      <c r="RQX112" s="35"/>
      <c r="RQY112" s="35"/>
      <c r="RQZ112" s="35"/>
      <c r="RRA112" s="35"/>
      <c r="RRB112" s="35"/>
      <c r="RRC112" s="35"/>
      <c r="RRD112" s="35"/>
      <c r="RRE112" s="35"/>
      <c r="RRF112" s="35"/>
      <c r="RRG112" s="35"/>
      <c r="RRH112" s="35"/>
      <c r="RRI112" s="35"/>
      <c r="RRJ112" s="35"/>
      <c r="RRK112" s="35"/>
      <c r="RRL112" s="35"/>
      <c r="RRM112" s="35"/>
      <c r="RRN112" s="35"/>
      <c r="RRO112" s="35"/>
      <c r="RRP112" s="35"/>
      <c r="RRQ112" s="35"/>
      <c r="RRR112" s="35"/>
      <c r="RRS112" s="35"/>
      <c r="RRT112" s="35"/>
      <c r="RRU112" s="35"/>
      <c r="RRV112" s="35"/>
      <c r="RRW112" s="35"/>
      <c r="RRX112" s="35"/>
      <c r="RRY112" s="35"/>
      <c r="RRZ112" s="35"/>
      <c r="RSA112" s="35"/>
      <c r="RSB112" s="35"/>
      <c r="RSC112" s="35"/>
      <c r="RSD112" s="35"/>
      <c r="RSE112" s="35"/>
      <c r="RSF112" s="35"/>
      <c r="RSG112" s="35"/>
      <c r="RSH112" s="35"/>
      <c r="RSI112" s="35"/>
      <c r="RSJ112" s="35"/>
      <c r="RSK112" s="35"/>
      <c r="RSL112" s="35"/>
      <c r="RSM112" s="35"/>
      <c r="RSN112" s="35"/>
      <c r="RSO112" s="35"/>
      <c r="RSP112" s="35"/>
      <c r="RSQ112" s="35"/>
      <c r="RSR112" s="35"/>
      <c r="RSS112" s="35"/>
      <c r="RST112" s="35"/>
      <c r="RSU112" s="35"/>
      <c r="RSV112" s="35"/>
      <c r="RSW112" s="35"/>
      <c r="RSX112" s="35"/>
      <c r="RSY112" s="35"/>
      <c r="RSZ112" s="35"/>
      <c r="RTA112" s="35"/>
      <c r="RTB112" s="35"/>
      <c r="RTC112" s="35"/>
      <c r="RTD112" s="35"/>
      <c r="RTE112" s="35"/>
      <c r="RTF112" s="35"/>
      <c r="RTG112" s="35"/>
      <c r="RTH112" s="35"/>
      <c r="RTI112" s="35"/>
      <c r="RTJ112" s="35"/>
      <c r="RTK112" s="35"/>
      <c r="RTL112" s="35"/>
      <c r="RTM112" s="35"/>
      <c r="RTN112" s="35"/>
      <c r="RTO112" s="35"/>
      <c r="RTP112" s="35"/>
      <c r="RTQ112" s="35"/>
      <c r="RTR112" s="35"/>
      <c r="RTS112" s="35"/>
      <c r="RTT112" s="35"/>
      <c r="RTU112" s="35"/>
      <c r="RTV112" s="35"/>
      <c r="RTW112" s="35"/>
      <c r="RTX112" s="35"/>
      <c r="RTY112" s="35"/>
      <c r="RTZ112" s="35"/>
      <c r="RUA112" s="35"/>
      <c r="RUB112" s="35"/>
      <c r="RUC112" s="35"/>
      <c r="RUD112" s="35"/>
      <c r="RUE112" s="35"/>
      <c r="RUF112" s="35"/>
      <c r="RUG112" s="35"/>
      <c r="RUH112" s="35"/>
      <c r="RUI112" s="35"/>
      <c r="RUJ112" s="35"/>
      <c r="RUK112" s="35"/>
      <c r="RUL112" s="35"/>
      <c r="RUM112" s="35"/>
      <c r="RUN112" s="35"/>
      <c r="RUO112" s="35"/>
      <c r="RUP112" s="35"/>
      <c r="RUQ112" s="35"/>
      <c r="RUR112" s="35"/>
      <c r="RUS112" s="35"/>
      <c r="RUT112" s="35"/>
      <c r="RUU112" s="35"/>
      <c r="RUV112" s="35"/>
      <c r="RUW112" s="35"/>
      <c r="RUX112" s="35"/>
      <c r="RUY112" s="35"/>
      <c r="RUZ112" s="35"/>
      <c r="RVA112" s="35"/>
      <c r="RVB112" s="35"/>
      <c r="RVC112" s="35"/>
      <c r="RVD112" s="35"/>
      <c r="RVE112" s="35"/>
      <c r="RVF112" s="35"/>
      <c r="RVG112" s="35"/>
      <c r="RVH112" s="35"/>
      <c r="RVI112" s="35"/>
      <c r="RVJ112" s="35"/>
      <c r="RVK112" s="35"/>
      <c r="RVL112" s="35"/>
      <c r="RVM112" s="35"/>
      <c r="RVN112" s="35"/>
      <c r="RVO112" s="35"/>
      <c r="RVP112" s="35"/>
      <c r="RVQ112" s="35"/>
      <c r="RVR112" s="35"/>
      <c r="RVS112" s="35"/>
      <c r="RVT112" s="35"/>
      <c r="RVU112" s="35"/>
      <c r="RVV112" s="35"/>
      <c r="RVW112" s="35"/>
      <c r="RVX112" s="35"/>
      <c r="RVY112" s="35"/>
      <c r="RVZ112" s="35"/>
      <c r="RWA112" s="35"/>
      <c r="RWB112" s="35"/>
      <c r="RWC112" s="35"/>
      <c r="RWD112" s="35"/>
      <c r="RWK112" s="35"/>
      <c r="RWL112" s="35"/>
      <c r="RWM112" s="35"/>
      <c r="RWN112" s="35"/>
      <c r="RWO112" s="35"/>
      <c r="RWP112" s="35"/>
      <c r="RWQ112" s="35"/>
      <c r="RWR112" s="35"/>
      <c r="RWS112" s="35"/>
      <c r="RWT112" s="35"/>
      <c r="RWU112" s="35"/>
      <c r="RWV112" s="35"/>
      <c r="RWW112" s="35"/>
      <c r="RWX112" s="35"/>
      <c r="RWY112" s="35"/>
      <c r="RWZ112" s="35"/>
      <c r="RXA112" s="35"/>
      <c r="RXB112" s="35"/>
      <c r="RXC112" s="35"/>
      <c r="RXD112" s="35"/>
      <c r="RXE112" s="35"/>
      <c r="RXF112" s="35"/>
      <c r="RXG112" s="35"/>
      <c r="RXH112" s="35"/>
      <c r="RXI112" s="35"/>
      <c r="RXJ112" s="35"/>
      <c r="RXK112" s="35"/>
      <c r="RXL112" s="35"/>
      <c r="RXM112" s="35"/>
      <c r="RXN112" s="35"/>
      <c r="RXO112" s="35"/>
      <c r="RXP112" s="35"/>
      <c r="RXQ112" s="35"/>
      <c r="RXR112" s="35"/>
      <c r="RXS112" s="35"/>
      <c r="RXT112" s="35"/>
      <c r="RXU112" s="35"/>
      <c r="RXV112" s="35"/>
      <c r="RXW112" s="35"/>
      <c r="RXX112" s="35"/>
      <c r="RXY112" s="35"/>
      <c r="RXZ112" s="35"/>
      <c r="RYA112" s="35"/>
      <c r="RYB112" s="35"/>
      <c r="RYC112" s="35"/>
      <c r="RYD112" s="35"/>
      <c r="RYE112" s="35"/>
      <c r="RYF112" s="35"/>
      <c r="RYG112" s="35"/>
      <c r="RYH112" s="35"/>
      <c r="RYI112" s="35"/>
      <c r="RYJ112" s="35"/>
      <c r="RYK112" s="35"/>
      <c r="RYL112" s="35"/>
      <c r="RYM112" s="35"/>
      <c r="RYN112" s="35"/>
      <c r="RYO112" s="35"/>
      <c r="RYP112" s="35"/>
      <c r="RYQ112" s="35"/>
      <c r="RYR112" s="35"/>
      <c r="RYS112" s="35"/>
      <c r="RYT112" s="35"/>
      <c r="RYU112" s="35"/>
      <c r="RYV112" s="35"/>
      <c r="RYW112" s="35"/>
      <c r="RYX112" s="35"/>
      <c r="RYY112" s="35"/>
      <c r="RYZ112" s="35"/>
      <c r="RZA112" s="35"/>
      <c r="RZB112" s="35"/>
      <c r="RZC112" s="35"/>
      <c r="RZD112" s="35"/>
      <c r="RZE112" s="35"/>
      <c r="RZF112" s="35"/>
      <c r="RZG112" s="35"/>
      <c r="RZH112" s="35"/>
      <c r="RZI112" s="35"/>
      <c r="RZJ112" s="35"/>
      <c r="RZK112" s="35"/>
      <c r="RZL112" s="35"/>
      <c r="RZM112" s="35"/>
      <c r="RZN112" s="35"/>
      <c r="RZO112" s="35"/>
      <c r="RZP112" s="35"/>
      <c r="RZQ112" s="35"/>
      <c r="RZR112" s="35"/>
      <c r="RZS112" s="35"/>
      <c r="RZT112" s="35"/>
      <c r="RZU112" s="35"/>
      <c r="RZV112" s="35"/>
      <c r="RZW112" s="35"/>
      <c r="RZX112" s="35"/>
      <c r="RZY112" s="35"/>
      <c r="RZZ112" s="35"/>
      <c r="SAA112" s="35"/>
      <c r="SAB112" s="35"/>
      <c r="SAC112" s="35"/>
      <c r="SAD112" s="35"/>
      <c r="SAE112" s="35"/>
      <c r="SAF112" s="35"/>
      <c r="SAG112" s="35"/>
      <c r="SAH112" s="35"/>
      <c r="SAI112" s="35"/>
      <c r="SAJ112" s="35"/>
      <c r="SAK112" s="35"/>
      <c r="SAL112" s="35"/>
      <c r="SAM112" s="35"/>
      <c r="SAN112" s="35"/>
      <c r="SAO112" s="35"/>
      <c r="SAP112" s="35"/>
      <c r="SAQ112" s="35"/>
      <c r="SAR112" s="35"/>
      <c r="SAS112" s="35"/>
      <c r="SAT112" s="35"/>
      <c r="SAU112" s="35"/>
      <c r="SAV112" s="35"/>
      <c r="SAW112" s="35"/>
      <c r="SAX112" s="35"/>
      <c r="SAY112" s="35"/>
      <c r="SAZ112" s="35"/>
      <c r="SBA112" s="35"/>
      <c r="SBB112" s="35"/>
      <c r="SBC112" s="35"/>
      <c r="SBD112" s="35"/>
      <c r="SBE112" s="35"/>
      <c r="SBF112" s="35"/>
      <c r="SBG112" s="35"/>
      <c r="SBH112" s="35"/>
      <c r="SBI112" s="35"/>
      <c r="SBJ112" s="35"/>
      <c r="SBK112" s="35"/>
      <c r="SBL112" s="35"/>
      <c r="SBM112" s="35"/>
      <c r="SBN112" s="35"/>
      <c r="SBO112" s="35"/>
      <c r="SBP112" s="35"/>
      <c r="SBQ112" s="35"/>
      <c r="SBR112" s="35"/>
      <c r="SBS112" s="35"/>
      <c r="SBT112" s="35"/>
      <c r="SBU112" s="35"/>
      <c r="SBV112" s="35"/>
      <c r="SBW112" s="35"/>
      <c r="SBX112" s="35"/>
      <c r="SBY112" s="35"/>
      <c r="SBZ112" s="35"/>
      <c r="SCA112" s="35"/>
      <c r="SCB112" s="35"/>
      <c r="SCC112" s="35"/>
      <c r="SCD112" s="35"/>
      <c r="SCE112" s="35"/>
      <c r="SCF112" s="35"/>
      <c r="SCG112" s="35"/>
      <c r="SCH112" s="35"/>
      <c r="SCI112" s="35"/>
      <c r="SCJ112" s="35"/>
      <c r="SCK112" s="35"/>
      <c r="SCL112" s="35"/>
      <c r="SCM112" s="35"/>
      <c r="SCN112" s="35"/>
      <c r="SCO112" s="35"/>
      <c r="SCP112" s="35"/>
      <c r="SCQ112" s="35"/>
      <c r="SCR112" s="35"/>
      <c r="SCS112" s="35"/>
      <c r="SCT112" s="35"/>
      <c r="SCU112" s="35"/>
      <c r="SCV112" s="35"/>
      <c r="SCW112" s="35"/>
      <c r="SCX112" s="35"/>
      <c r="SCY112" s="35"/>
      <c r="SCZ112" s="35"/>
      <c r="SDA112" s="35"/>
      <c r="SDB112" s="35"/>
      <c r="SDC112" s="35"/>
      <c r="SDD112" s="35"/>
      <c r="SDE112" s="35"/>
      <c r="SDF112" s="35"/>
      <c r="SDG112" s="35"/>
      <c r="SDH112" s="35"/>
      <c r="SDI112" s="35"/>
      <c r="SDJ112" s="35"/>
      <c r="SDK112" s="35"/>
      <c r="SDL112" s="35"/>
      <c r="SDM112" s="35"/>
      <c r="SDN112" s="35"/>
      <c r="SDO112" s="35"/>
      <c r="SDP112" s="35"/>
      <c r="SDQ112" s="35"/>
      <c r="SDR112" s="35"/>
      <c r="SDS112" s="35"/>
      <c r="SDT112" s="35"/>
      <c r="SDU112" s="35"/>
      <c r="SDV112" s="35"/>
      <c r="SDW112" s="35"/>
      <c r="SDX112" s="35"/>
      <c r="SDY112" s="35"/>
      <c r="SDZ112" s="35"/>
      <c r="SEA112" s="35"/>
      <c r="SEB112" s="35"/>
      <c r="SEC112" s="35"/>
      <c r="SED112" s="35"/>
      <c r="SEE112" s="35"/>
      <c r="SEF112" s="35"/>
      <c r="SEG112" s="35"/>
      <c r="SEH112" s="35"/>
      <c r="SEI112" s="35"/>
      <c r="SEJ112" s="35"/>
      <c r="SEK112" s="35"/>
      <c r="SEL112" s="35"/>
      <c r="SEM112" s="35"/>
      <c r="SEN112" s="35"/>
      <c r="SEO112" s="35"/>
      <c r="SEP112" s="35"/>
      <c r="SEQ112" s="35"/>
      <c r="SER112" s="35"/>
      <c r="SES112" s="35"/>
      <c r="SET112" s="35"/>
      <c r="SEU112" s="35"/>
      <c r="SEV112" s="35"/>
      <c r="SEW112" s="35"/>
      <c r="SEX112" s="35"/>
      <c r="SEY112" s="35"/>
      <c r="SEZ112" s="35"/>
      <c r="SFA112" s="35"/>
      <c r="SFB112" s="35"/>
      <c r="SFC112" s="35"/>
      <c r="SFD112" s="35"/>
      <c r="SFE112" s="35"/>
      <c r="SFF112" s="35"/>
      <c r="SFG112" s="35"/>
      <c r="SFH112" s="35"/>
      <c r="SFI112" s="35"/>
      <c r="SFJ112" s="35"/>
      <c r="SFK112" s="35"/>
      <c r="SFL112" s="35"/>
      <c r="SFM112" s="35"/>
      <c r="SFN112" s="35"/>
      <c r="SFO112" s="35"/>
      <c r="SFP112" s="35"/>
      <c r="SFQ112" s="35"/>
      <c r="SFR112" s="35"/>
      <c r="SFS112" s="35"/>
      <c r="SFT112" s="35"/>
      <c r="SFU112" s="35"/>
      <c r="SFV112" s="35"/>
      <c r="SFW112" s="35"/>
      <c r="SFX112" s="35"/>
      <c r="SFY112" s="35"/>
      <c r="SFZ112" s="35"/>
      <c r="SGG112" s="35"/>
      <c r="SGH112" s="35"/>
      <c r="SGI112" s="35"/>
      <c r="SGJ112" s="35"/>
      <c r="SGK112" s="35"/>
      <c r="SGL112" s="35"/>
      <c r="SGM112" s="35"/>
      <c r="SGN112" s="35"/>
      <c r="SGO112" s="35"/>
      <c r="SGP112" s="35"/>
      <c r="SGQ112" s="35"/>
      <c r="SGR112" s="35"/>
      <c r="SGS112" s="35"/>
      <c r="SGT112" s="35"/>
      <c r="SGU112" s="35"/>
      <c r="SGV112" s="35"/>
      <c r="SGW112" s="35"/>
      <c r="SGX112" s="35"/>
      <c r="SGY112" s="35"/>
      <c r="SGZ112" s="35"/>
      <c r="SHA112" s="35"/>
      <c r="SHB112" s="35"/>
      <c r="SHC112" s="35"/>
      <c r="SHD112" s="35"/>
      <c r="SHE112" s="35"/>
      <c r="SHF112" s="35"/>
      <c r="SHG112" s="35"/>
      <c r="SHH112" s="35"/>
      <c r="SHI112" s="35"/>
      <c r="SHJ112" s="35"/>
      <c r="SHK112" s="35"/>
      <c r="SHL112" s="35"/>
      <c r="SHM112" s="35"/>
      <c r="SHN112" s="35"/>
      <c r="SHO112" s="35"/>
      <c r="SHP112" s="35"/>
      <c r="SHQ112" s="35"/>
      <c r="SHR112" s="35"/>
      <c r="SHS112" s="35"/>
      <c r="SHT112" s="35"/>
      <c r="SHU112" s="35"/>
      <c r="SHV112" s="35"/>
      <c r="SHW112" s="35"/>
      <c r="SHX112" s="35"/>
      <c r="SHY112" s="35"/>
      <c r="SHZ112" s="35"/>
      <c r="SIA112" s="35"/>
      <c r="SIB112" s="35"/>
      <c r="SIC112" s="35"/>
      <c r="SID112" s="35"/>
      <c r="SIE112" s="35"/>
      <c r="SIF112" s="35"/>
      <c r="SIG112" s="35"/>
      <c r="SIH112" s="35"/>
      <c r="SII112" s="35"/>
      <c r="SIJ112" s="35"/>
      <c r="SIK112" s="35"/>
      <c r="SIL112" s="35"/>
      <c r="SIM112" s="35"/>
      <c r="SIN112" s="35"/>
      <c r="SIO112" s="35"/>
      <c r="SIP112" s="35"/>
      <c r="SIQ112" s="35"/>
      <c r="SIR112" s="35"/>
      <c r="SIS112" s="35"/>
      <c r="SIT112" s="35"/>
      <c r="SIU112" s="35"/>
      <c r="SIV112" s="35"/>
      <c r="SIW112" s="35"/>
      <c r="SIX112" s="35"/>
      <c r="SIY112" s="35"/>
      <c r="SIZ112" s="35"/>
      <c r="SJA112" s="35"/>
      <c r="SJB112" s="35"/>
      <c r="SJC112" s="35"/>
      <c r="SJD112" s="35"/>
      <c r="SJE112" s="35"/>
      <c r="SJF112" s="35"/>
      <c r="SJG112" s="35"/>
      <c r="SJH112" s="35"/>
      <c r="SJI112" s="35"/>
      <c r="SJJ112" s="35"/>
      <c r="SJK112" s="35"/>
      <c r="SJL112" s="35"/>
      <c r="SJM112" s="35"/>
      <c r="SJN112" s="35"/>
      <c r="SJO112" s="35"/>
      <c r="SJP112" s="35"/>
      <c r="SJQ112" s="35"/>
      <c r="SJR112" s="35"/>
      <c r="SJS112" s="35"/>
      <c r="SJT112" s="35"/>
      <c r="SJU112" s="35"/>
      <c r="SJV112" s="35"/>
      <c r="SJW112" s="35"/>
      <c r="SJX112" s="35"/>
      <c r="SJY112" s="35"/>
      <c r="SJZ112" s="35"/>
      <c r="SKA112" s="35"/>
      <c r="SKB112" s="35"/>
      <c r="SKC112" s="35"/>
      <c r="SKD112" s="35"/>
      <c r="SKE112" s="35"/>
      <c r="SKF112" s="35"/>
      <c r="SKG112" s="35"/>
      <c r="SKH112" s="35"/>
      <c r="SKI112" s="35"/>
      <c r="SKJ112" s="35"/>
      <c r="SKK112" s="35"/>
      <c r="SKL112" s="35"/>
      <c r="SKM112" s="35"/>
      <c r="SKN112" s="35"/>
      <c r="SKO112" s="35"/>
      <c r="SKP112" s="35"/>
      <c r="SKQ112" s="35"/>
      <c r="SKR112" s="35"/>
      <c r="SKS112" s="35"/>
      <c r="SKT112" s="35"/>
      <c r="SKU112" s="35"/>
      <c r="SKV112" s="35"/>
      <c r="SKW112" s="35"/>
      <c r="SKX112" s="35"/>
      <c r="SKY112" s="35"/>
      <c r="SKZ112" s="35"/>
      <c r="SLA112" s="35"/>
      <c r="SLB112" s="35"/>
      <c r="SLC112" s="35"/>
      <c r="SLD112" s="35"/>
      <c r="SLE112" s="35"/>
      <c r="SLF112" s="35"/>
      <c r="SLG112" s="35"/>
      <c r="SLH112" s="35"/>
      <c r="SLI112" s="35"/>
      <c r="SLJ112" s="35"/>
      <c r="SLK112" s="35"/>
      <c r="SLL112" s="35"/>
      <c r="SLM112" s="35"/>
      <c r="SLN112" s="35"/>
      <c r="SLO112" s="35"/>
      <c r="SLP112" s="35"/>
      <c r="SLQ112" s="35"/>
      <c r="SLR112" s="35"/>
      <c r="SLS112" s="35"/>
      <c r="SLT112" s="35"/>
      <c r="SLU112" s="35"/>
      <c r="SLV112" s="35"/>
      <c r="SLW112" s="35"/>
      <c r="SLX112" s="35"/>
      <c r="SLY112" s="35"/>
      <c r="SLZ112" s="35"/>
      <c r="SMA112" s="35"/>
      <c r="SMB112" s="35"/>
      <c r="SMC112" s="35"/>
      <c r="SMD112" s="35"/>
      <c r="SME112" s="35"/>
      <c r="SMF112" s="35"/>
      <c r="SMG112" s="35"/>
      <c r="SMH112" s="35"/>
      <c r="SMI112" s="35"/>
      <c r="SMJ112" s="35"/>
      <c r="SMK112" s="35"/>
      <c r="SML112" s="35"/>
      <c r="SMM112" s="35"/>
      <c r="SMN112" s="35"/>
      <c r="SMO112" s="35"/>
      <c r="SMP112" s="35"/>
      <c r="SMQ112" s="35"/>
      <c r="SMR112" s="35"/>
      <c r="SMS112" s="35"/>
      <c r="SMT112" s="35"/>
      <c r="SMU112" s="35"/>
      <c r="SMV112" s="35"/>
      <c r="SMW112" s="35"/>
      <c r="SMX112" s="35"/>
      <c r="SMY112" s="35"/>
      <c r="SMZ112" s="35"/>
      <c r="SNA112" s="35"/>
      <c r="SNB112" s="35"/>
      <c r="SNC112" s="35"/>
      <c r="SND112" s="35"/>
      <c r="SNE112" s="35"/>
      <c r="SNF112" s="35"/>
      <c r="SNG112" s="35"/>
      <c r="SNH112" s="35"/>
      <c r="SNI112" s="35"/>
      <c r="SNJ112" s="35"/>
      <c r="SNK112" s="35"/>
      <c r="SNL112" s="35"/>
      <c r="SNM112" s="35"/>
      <c r="SNN112" s="35"/>
      <c r="SNO112" s="35"/>
      <c r="SNP112" s="35"/>
      <c r="SNQ112" s="35"/>
      <c r="SNR112" s="35"/>
      <c r="SNS112" s="35"/>
      <c r="SNT112" s="35"/>
      <c r="SNU112" s="35"/>
      <c r="SNV112" s="35"/>
      <c r="SNW112" s="35"/>
      <c r="SNX112" s="35"/>
      <c r="SNY112" s="35"/>
      <c r="SNZ112" s="35"/>
      <c r="SOA112" s="35"/>
      <c r="SOB112" s="35"/>
      <c r="SOC112" s="35"/>
      <c r="SOD112" s="35"/>
      <c r="SOE112" s="35"/>
      <c r="SOF112" s="35"/>
      <c r="SOG112" s="35"/>
      <c r="SOH112" s="35"/>
      <c r="SOI112" s="35"/>
      <c r="SOJ112" s="35"/>
      <c r="SOK112" s="35"/>
      <c r="SOL112" s="35"/>
      <c r="SOM112" s="35"/>
      <c r="SON112" s="35"/>
      <c r="SOO112" s="35"/>
      <c r="SOP112" s="35"/>
      <c r="SOQ112" s="35"/>
      <c r="SOR112" s="35"/>
      <c r="SOS112" s="35"/>
      <c r="SOT112" s="35"/>
      <c r="SOU112" s="35"/>
      <c r="SOV112" s="35"/>
      <c r="SOW112" s="35"/>
      <c r="SOX112" s="35"/>
      <c r="SOY112" s="35"/>
      <c r="SOZ112" s="35"/>
      <c r="SPA112" s="35"/>
      <c r="SPB112" s="35"/>
      <c r="SPC112" s="35"/>
      <c r="SPD112" s="35"/>
      <c r="SPE112" s="35"/>
      <c r="SPF112" s="35"/>
      <c r="SPG112" s="35"/>
      <c r="SPH112" s="35"/>
      <c r="SPI112" s="35"/>
      <c r="SPJ112" s="35"/>
      <c r="SPK112" s="35"/>
      <c r="SPL112" s="35"/>
      <c r="SPM112" s="35"/>
      <c r="SPN112" s="35"/>
      <c r="SPO112" s="35"/>
      <c r="SPP112" s="35"/>
      <c r="SPQ112" s="35"/>
      <c r="SPR112" s="35"/>
      <c r="SPS112" s="35"/>
      <c r="SPT112" s="35"/>
      <c r="SPU112" s="35"/>
      <c r="SPV112" s="35"/>
      <c r="SQC112" s="35"/>
      <c r="SQD112" s="35"/>
      <c r="SQE112" s="35"/>
      <c r="SQF112" s="35"/>
      <c r="SQG112" s="35"/>
      <c r="SQH112" s="35"/>
      <c r="SQI112" s="35"/>
      <c r="SQJ112" s="35"/>
      <c r="SQK112" s="35"/>
      <c r="SQL112" s="35"/>
      <c r="SQM112" s="35"/>
      <c r="SQN112" s="35"/>
      <c r="SQO112" s="35"/>
      <c r="SQP112" s="35"/>
      <c r="SQQ112" s="35"/>
      <c r="SQR112" s="35"/>
      <c r="SQS112" s="35"/>
      <c r="SQT112" s="35"/>
      <c r="SQU112" s="35"/>
      <c r="SQV112" s="35"/>
      <c r="SQW112" s="35"/>
      <c r="SQX112" s="35"/>
      <c r="SQY112" s="35"/>
      <c r="SQZ112" s="35"/>
      <c r="SRA112" s="35"/>
      <c r="SRB112" s="35"/>
      <c r="SRC112" s="35"/>
      <c r="SRD112" s="35"/>
      <c r="SRE112" s="35"/>
      <c r="SRF112" s="35"/>
      <c r="SRG112" s="35"/>
      <c r="SRH112" s="35"/>
      <c r="SRI112" s="35"/>
      <c r="SRJ112" s="35"/>
      <c r="SRK112" s="35"/>
      <c r="SRL112" s="35"/>
      <c r="SRM112" s="35"/>
      <c r="SRN112" s="35"/>
      <c r="SRO112" s="35"/>
      <c r="SRP112" s="35"/>
      <c r="SRQ112" s="35"/>
      <c r="SRR112" s="35"/>
      <c r="SRS112" s="35"/>
      <c r="SRT112" s="35"/>
      <c r="SRU112" s="35"/>
      <c r="SRV112" s="35"/>
      <c r="SRW112" s="35"/>
      <c r="SRX112" s="35"/>
      <c r="SRY112" s="35"/>
      <c r="SRZ112" s="35"/>
      <c r="SSA112" s="35"/>
      <c r="SSB112" s="35"/>
      <c r="SSC112" s="35"/>
      <c r="SSD112" s="35"/>
      <c r="SSE112" s="35"/>
      <c r="SSF112" s="35"/>
      <c r="SSG112" s="35"/>
      <c r="SSH112" s="35"/>
      <c r="SSI112" s="35"/>
      <c r="SSJ112" s="35"/>
      <c r="SSK112" s="35"/>
      <c r="SSL112" s="35"/>
      <c r="SSM112" s="35"/>
      <c r="SSN112" s="35"/>
      <c r="SSO112" s="35"/>
      <c r="SSP112" s="35"/>
      <c r="SSQ112" s="35"/>
      <c r="SSR112" s="35"/>
      <c r="SSS112" s="35"/>
      <c r="SST112" s="35"/>
      <c r="SSU112" s="35"/>
      <c r="SSV112" s="35"/>
      <c r="SSW112" s="35"/>
      <c r="SSX112" s="35"/>
      <c r="SSY112" s="35"/>
      <c r="SSZ112" s="35"/>
      <c r="STA112" s="35"/>
      <c r="STB112" s="35"/>
      <c r="STC112" s="35"/>
      <c r="STD112" s="35"/>
      <c r="STE112" s="35"/>
      <c r="STF112" s="35"/>
      <c r="STG112" s="35"/>
      <c r="STH112" s="35"/>
      <c r="STI112" s="35"/>
      <c r="STJ112" s="35"/>
      <c r="STK112" s="35"/>
      <c r="STL112" s="35"/>
      <c r="STM112" s="35"/>
      <c r="STN112" s="35"/>
      <c r="STO112" s="35"/>
      <c r="STP112" s="35"/>
      <c r="STQ112" s="35"/>
      <c r="STR112" s="35"/>
      <c r="STS112" s="35"/>
      <c r="STT112" s="35"/>
      <c r="STU112" s="35"/>
      <c r="STV112" s="35"/>
      <c r="STW112" s="35"/>
      <c r="STX112" s="35"/>
      <c r="STY112" s="35"/>
      <c r="STZ112" s="35"/>
      <c r="SUA112" s="35"/>
      <c r="SUB112" s="35"/>
      <c r="SUC112" s="35"/>
      <c r="SUD112" s="35"/>
      <c r="SUE112" s="35"/>
      <c r="SUF112" s="35"/>
      <c r="SUG112" s="35"/>
      <c r="SUH112" s="35"/>
      <c r="SUI112" s="35"/>
      <c r="SUJ112" s="35"/>
      <c r="SUK112" s="35"/>
      <c r="SUL112" s="35"/>
      <c r="SUM112" s="35"/>
      <c r="SUN112" s="35"/>
      <c r="SUO112" s="35"/>
      <c r="SUP112" s="35"/>
      <c r="SUQ112" s="35"/>
      <c r="SUR112" s="35"/>
      <c r="SUS112" s="35"/>
      <c r="SUT112" s="35"/>
      <c r="SUU112" s="35"/>
      <c r="SUV112" s="35"/>
      <c r="SUW112" s="35"/>
      <c r="SUX112" s="35"/>
      <c r="SUY112" s="35"/>
      <c r="SUZ112" s="35"/>
      <c r="SVA112" s="35"/>
      <c r="SVB112" s="35"/>
      <c r="SVC112" s="35"/>
      <c r="SVD112" s="35"/>
      <c r="SVE112" s="35"/>
      <c r="SVF112" s="35"/>
      <c r="SVG112" s="35"/>
      <c r="SVH112" s="35"/>
      <c r="SVI112" s="35"/>
      <c r="SVJ112" s="35"/>
      <c r="SVK112" s="35"/>
      <c r="SVL112" s="35"/>
      <c r="SVM112" s="35"/>
      <c r="SVN112" s="35"/>
      <c r="SVO112" s="35"/>
      <c r="SVP112" s="35"/>
      <c r="SVQ112" s="35"/>
      <c r="SVR112" s="35"/>
      <c r="SVS112" s="35"/>
      <c r="SVT112" s="35"/>
      <c r="SVU112" s="35"/>
      <c r="SVV112" s="35"/>
      <c r="SVW112" s="35"/>
      <c r="SVX112" s="35"/>
      <c r="SVY112" s="35"/>
      <c r="SVZ112" s="35"/>
      <c r="SWA112" s="35"/>
      <c r="SWB112" s="35"/>
      <c r="SWC112" s="35"/>
      <c r="SWD112" s="35"/>
      <c r="SWE112" s="35"/>
      <c r="SWF112" s="35"/>
      <c r="SWG112" s="35"/>
      <c r="SWH112" s="35"/>
      <c r="SWI112" s="35"/>
      <c r="SWJ112" s="35"/>
      <c r="SWK112" s="35"/>
      <c r="SWL112" s="35"/>
      <c r="SWM112" s="35"/>
      <c r="SWN112" s="35"/>
      <c r="SWO112" s="35"/>
      <c r="SWP112" s="35"/>
      <c r="SWQ112" s="35"/>
      <c r="SWR112" s="35"/>
      <c r="SWS112" s="35"/>
      <c r="SWT112" s="35"/>
      <c r="SWU112" s="35"/>
      <c r="SWV112" s="35"/>
      <c r="SWW112" s="35"/>
      <c r="SWX112" s="35"/>
      <c r="SWY112" s="35"/>
      <c r="SWZ112" s="35"/>
      <c r="SXA112" s="35"/>
      <c r="SXB112" s="35"/>
      <c r="SXC112" s="35"/>
      <c r="SXD112" s="35"/>
      <c r="SXE112" s="35"/>
      <c r="SXF112" s="35"/>
      <c r="SXG112" s="35"/>
      <c r="SXH112" s="35"/>
      <c r="SXI112" s="35"/>
      <c r="SXJ112" s="35"/>
      <c r="SXK112" s="35"/>
      <c r="SXL112" s="35"/>
      <c r="SXM112" s="35"/>
      <c r="SXN112" s="35"/>
      <c r="SXO112" s="35"/>
      <c r="SXP112" s="35"/>
      <c r="SXQ112" s="35"/>
      <c r="SXR112" s="35"/>
      <c r="SXS112" s="35"/>
      <c r="SXT112" s="35"/>
      <c r="SXU112" s="35"/>
      <c r="SXV112" s="35"/>
      <c r="SXW112" s="35"/>
      <c r="SXX112" s="35"/>
      <c r="SXY112" s="35"/>
      <c r="SXZ112" s="35"/>
      <c r="SYA112" s="35"/>
      <c r="SYB112" s="35"/>
      <c r="SYC112" s="35"/>
      <c r="SYD112" s="35"/>
      <c r="SYE112" s="35"/>
      <c r="SYF112" s="35"/>
      <c r="SYG112" s="35"/>
      <c r="SYH112" s="35"/>
      <c r="SYI112" s="35"/>
      <c r="SYJ112" s="35"/>
      <c r="SYK112" s="35"/>
      <c r="SYL112" s="35"/>
      <c r="SYM112" s="35"/>
      <c r="SYN112" s="35"/>
      <c r="SYO112" s="35"/>
      <c r="SYP112" s="35"/>
      <c r="SYQ112" s="35"/>
      <c r="SYR112" s="35"/>
      <c r="SYS112" s="35"/>
      <c r="SYT112" s="35"/>
      <c r="SYU112" s="35"/>
      <c r="SYV112" s="35"/>
      <c r="SYW112" s="35"/>
      <c r="SYX112" s="35"/>
      <c r="SYY112" s="35"/>
      <c r="SYZ112" s="35"/>
      <c r="SZA112" s="35"/>
      <c r="SZB112" s="35"/>
      <c r="SZC112" s="35"/>
      <c r="SZD112" s="35"/>
      <c r="SZE112" s="35"/>
      <c r="SZF112" s="35"/>
      <c r="SZG112" s="35"/>
      <c r="SZH112" s="35"/>
      <c r="SZI112" s="35"/>
      <c r="SZJ112" s="35"/>
      <c r="SZK112" s="35"/>
      <c r="SZL112" s="35"/>
      <c r="SZM112" s="35"/>
      <c r="SZN112" s="35"/>
      <c r="SZO112" s="35"/>
      <c r="SZP112" s="35"/>
      <c r="SZQ112" s="35"/>
      <c r="SZR112" s="35"/>
      <c r="SZY112" s="35"/>
      <c r="SZZ112" s="35"/>
      <c r="TAA112" s="35"/>
      <c r="TAB112" s="35"/>
      <c r="TAC112" s="35"/>
      <c r="TAD112" s="35"/>
      <c r="TAE112" s="35"/>
      <c r="TAF112" s="35"/>
      <c r="TAG112" s="35"/>
      <c r="TAH112" s="35"/>
      <c r="TAI112" s="35"/>
      <c r="TAJ112" s="35"/>
      <c r="TAK112" s="35"/>
      <c r="TAL112" s="35"/>
      <c r="TAM112" s="35"/>
      <c r="TAN112" s="35"/>
      <c r="TAO112" s="35"/>
      <c r="TAP112" s="35"/>
      <c r="TAQ112" s="35"/>
      <c r="TAR112" s="35"/>
      <c r="TAS112" s="35"/>
      <c r="TAT112" s="35"/>
      <c r="TAU112" s="35"/>
      <c r="TAV112" s="35"/>
      <c r="TAW112" s="35"/>
      <c r="TAX112" s="35"/>
      <c r="TAY112" s="35"/>
      <c r="TAZ112" s="35"/>
      <c r="TBA112" s="35"/>
      <c r="TBB112" s="35"/>
      <c r="TBC112" s="35"/>
      <c r="TBD112" s="35"/>
      <c r="TBE112" s="35"/>
      <c r="TBF112" s="35"/>
      <c r="TBG112" s="35"/>
      <c r="TBH112" s="35"/>
      <c r="TBI112" s="35"/>
      <c r="TBJ112" s="35"/>
      <c r="TBK112" s="35"/>
      <c r="TBL112" s="35"/>
      <c r="TBM112" s="35"/>
      <c r="TBN112" s="35"/>
      <c r="TBO112" s="35"/>
      <c r="TBP112" s="35"/>
      <c r="TBQ112" s="35"/>
      <c r="TBR112" s="35"/>
      <c r="TBS112" s="35"/>
      <c r="TBT112" s="35"/>
      <c r="TBU112" s="35"/>
      <c r="TBV112" s="35"/>
      <c r="TBW112" s="35"/>
      <c r="TBX112" s="35"/>
      <c r="TBY112" s="35"/>
      <c r="TBZ112" s="35"/>
      <c r="TCA112" s="35"/>
      <c r="TCB112" s="35"/>
      <c r="TCC112" s="35"/>
      <c r="TCD112" s="35"/>
      <c r="TCE112" s="35"/>
      <c r="TCF112" s="35"/>
      <c r="TCG112" s="35"/>
      <c r="TCH112" s="35"/>
      <c r="TCI112" s="35"/>
      <c r="TCJ112" s="35"/>
      <c r="TCK112" s="35"/>
      <c r="TCL112" s="35"/>
      <c r="TCM112" s="35"/>
      <c r="TCN112" s="35"/>
      <c r="TCO112" s="35"/>
      <c r="TCP112" s="35"/>
      <c r="TCQ112" s="35"/>
      <c r="TCR112" s="35"/>
      <c r="TCS112" s="35"/>
      <c r="TCT112" s="35"/>
      <c r="TCU112" s="35"/>
      <c r="TCV112" s="35"/>
      <c r="TCW112" s="35"/>
      <c r="TCX112" s="35"/>
      <c r="TCY112" s="35"/>
      <c r="TCZ112" s="35"/>
      <c r="TDA112" s="35"/>
      <c r="TDB112" s="35"/>
      <c r="TDC112" s="35"/>
      <c r="TDD112" s="35"/>
      <c r="TDE112" s="35"/>
      <c r="TDF112" s="35"/>
      <c r="TDG112" s="35"/>
      <c r="TDH112" s="35"/>
      <c r="TDI112" s="35"/>
      <c r="TDJ112" s="35"/>
      <c r="TDK112" s="35"/>
      <c r="TDL112" s="35"/>
      <c r="TDM112" s="35"/>
      <c r="TDN112" s="35"/>
      <c r="TDO112" s="35"/>
      <c r="TDP112" s="35"/>
      <c r="TDQ112" s="35"/>
      <c r="TDR112" s="35"/>
      <c r="TDS112" s="35"/>
      <c r="TDT112" s="35"/>
      <c r="TDU112" s="35"/>
      <c r="TDV112" s="35"/>
      <c r="TDW112" s="35"/>
      <c r="TDX112" s="35"/>
      <c r="TDY112" s="35"/>
      <c r="TDZ112" s="35"/>
      <c r="TEA112" s="35"/>
      <c r="TEB112" s="35"/>
      <c r="TEC112" s="35"/>
      <c r="TED112" s="35"/>
      <c r="TEE112" s="35"/>
      <c r="TEF112" s="35"/>
      <c r="TEG112" s="35"/>
      <c r="TEH112" s="35"/>
      <c r="TEI112" s="35"/>
      <c r="TEJ112" s="35"/>
      <c r="TEK112" s="35"/>
      <c r="TEL112" s="35"/>
      <c r="TEM112" s="35"/>
      <c r="TEN112" s="35"/>
      <c r="TEO112" s="35"/>
      <c r="TEP112" s="35"/>
      <c r="TEQ112" s="35"/>
      <c r="TER112" s="35"/>
      <c r="TES112" s="35"/>
      <c r="TET112" s="35"/>
      <c r="TEU112" s="35"/>
      <c r="TEV112" s="35"/>
      <c r="TEW112" s="35"/>
      <c r="TEX112" s="35"/>
      <c r="TEY112" s="35"/>
      <c r="TEZ112" s="35"/>
      <c r="TFA112" s="35"/>
      <c r="TFB112" s="35"/>
      <c r="TFC112" s="35"/>
      <c r="TFD112" s="35"/>
      <c r="TFE112" s="35"/>
      <c r="TFF112" s="35"/>
      <c r="TFG112" s="35"/>
      <c r="TFH112" s="35"/>
      <c r="TFI112" s="35"/>
      <c r="TFJ112" s="35"/>
      <c r="TFK112" s="35"/>
      <c r="TFL112" s="35"/>
      <c r="TFM112" s="35"/>
      <c r="TFN112" s="35"/>
      <c r="TFO112" s="35"/>
      <c r="TFP112" s="35"/>
      <c r="TFQ112" s="35"/>
      <c r="TFR112" s="35"/>
      <c r="TFS112" s="35"/>
      <c r="TFT112" s="35"/>
      <c r="TFU112" s="35"/>
      <c r="TFV112" s="35"/>
      <c r="TFW112" s="35"/>
      <c r="TFX112" s="35"/>
      <c r="TFY112" s="35"/>
      <c r="TFZ112" s="35"/>
      <c r="TGA112" s="35"/>
      <c r="TGB112" s="35"/>
      <c r="TGC112" s="35"/>
      <c r="TGD112" s="35"/>
      <c r="TGE112" s="35"/>
      <c r="TGF112" s="35"/>
      <c r="TGG112" s="35"/>
      <c r="TGH112" s="35"/>
      <c r="TGI112" s="35"/>
      <c r="TGJ112" s="35"/>
      <c r="TGK112" s="35"/>
      <c r="TGL112" s="35"/>
      <c r="TGM112" s="35"/>
      <c r="TGN112" s="35"/>
      <c r="TGO112" s="35"/>
      <c r="TGP112" s="35"/>
      <c r="TGQ112" s="35"/>
      <c r="TGR112" s="35"/>
      <c r="TGS112" s="35"/>
      <c r="TGT112" s="35"/>
      <c r="TGU112" s="35"/>
      <c r="TGV112" s="35"/>
      <c r="TGW112" s="35"/>
      <c r="TGX112" s="35"/>
      <c r="TGY112" s="35"/>
      <c r="TGZ112" s="35"/>
      <c r="THA112" s="35"/>
      <c r="THB112" s="35"/>
      <c r="THC112" s="35"/>
      <c r="THD112" s="35"/>
      <c r="THE112" s="35"/>
      <c r="THF112" s="35"/>
      <c r="THG112" s="35"/>
      <c r="THH112" s="35"/>
      <c r="THI112" s="35"/>
      <c r="THJ112" s="35"/>
      <c r="THK112" s="35"/>
      <c r="THL112" s="35"/>
      <c r="THM112" s="35"/>
      <c r="THN112" s="35"/>
      <c r="THO112" s="35"/>
      <c r="THP112" s="35"/>
      <c r="THQ112" s="35"/>
      <c r="THR112" s="35"/>
      <c r="THS112" s="35"/>
      <c r="THT112" s="35"/>
      <c r="THU112" s="35"/>
      <c r="THV112" s="35"/>
      <c r="THW112" s="35"/>
      <c r="THX112" s="35"/>
      <c r="THY112" s="35"/>
      <c r="THZ112" s="35"/>
      <c r="TIA112" s="35"/>
      <c r="TIB112" s="35"/>
      <c r="TIC112" s="35"/>
      <c r="TID112" s="35"/>
      <c r="TIE112" s="35"/>
      <c r="TIF112" s="35"/>
      <c r="TIG112" s="35"/>
      <c r="TIH112" s="35"/>
      <c r="TII112" s="35"/>
      <c r="TIJ112" s="35"/>
      <c r="TIK112" s="35"/>
      <c r="TIL112" s="35"/>
      <c r="TIM112" s="35"/>
      <c r="TIN112" s="35"/>
      <c r="TIO112" s="35"/>
      <c r="TIP112" s="35"/>
      <c r="TIQ112" s="35"/>
      <c r="TIR112" s="35"/>
      <c r="TIS112" s="35"/>
      <c r="TIT112" s="35"/>
      <c r="TIU112" s="35"/>
      <c r="TIV112" s="35"/>
      <c r="TIW112" s="35"/>
      <c r="TIX112" s="35"/>
      <c r="TIY112" s="35"/>
      <c r="TIZ112" s="35"/>
      <c r="TJA112" s="35"/>
      <c r="TJB112" s="35"/>
      <c r="TJC112" s="35"/>
      <c r="TJD112" s="35"/>
      <c r="TJE112" s="35"/>
      <c r="TJF112" s="35"/>
      <c r="TJG112" s="35"/>
      <c r="TJH112" s="35"/>
      <c r="TJI112" s="35"/>
      <c r="TJJ112" s="35"/>
      <c r="TJK112" s="35"/>
      <c r="TJL112" s="35"/>
      <c r="TJM112" s="35"/>
      <c r="TJN112" s="35"/>
      <c r="TJU112" s="35"/>
      <c r="TJV112" s="35"/>
      <c r="TJW112" s="35"/>
      <c r="TJX112" s="35"/>
      <c r="TJY112" s="35"/>
      <c r="TJZ112" s="35"/>
      <c r="TKA112" s="35"/>
      <c r="TKB112" s="35"/>
      <c r="TKC112" s="35"/>
      <c r="TKD112" s="35"/>
      <c r="TKE112" s="35"/>
      <c r="TKF112" s="35"/>
      <c r="TKG112" s="35"/>
      <c r="TKH112" s="35"/>
      <c r="TKI112" s="35"/>
      <c r="TKJ112" s="35"/>
      <c r="TKK112" s="35"/>
      <c r="TKL112" s="35"/>
      <c r="TKM112" s="35"/>
      <c r="TKN112" s="35"/>
      <c r="TKO112" s="35"/>
      <c r="TKP112" s="35"/>
      <c r="TKQ112" s="35"/>
      <c r="TKR112" s="35"/>
      <c r="TKS112" s="35"/>
      <c r="TKT112" s="35"/>
      <c r="TKU112" s="35"/>
      <c r="TKV112" s="35"/>
      <c r="TKW112" s="35"/>
      <c r="TKX112" s="35"/>
      <c r="TKY112" s="35"/>
      <c r="TKZ112" s="35"/>
      <c r="TLA112" s="35"/>
      <c r="TLB112" s="35"/>
      <c r="TLC112" s="35"/>
      <c r="TLD112" s="35"/>
      <c r="TLE112" s="35"/>
      <c r="TLF112" s="35"/>
      <c r="TLG112" s="35"/>
      <c r="TLH112" s="35"/>
      <c r="TLI112" s="35"/>
      <c r="TLJ112" s="35"/>
      <c r="TLK112" s="35"/>
      <c r="TLL112" s="35"/>
      <c r="TLM112" s="35"/>
      <c r="TLN112" s="35"/>
      <c r="TLO112" s="35"/>
      <c r="TLP112" s="35"/>
      <c r="TLQ112" s="35"/>
      <c r="TLR112" s="35"/>
      <c r="TLS112" s="35"/>
      <c r="TLT112" s="35"/>
      <c r="TLU112" s="35"/>
      <c r="TLV112" s="35"/>
      <c r="TLW112" s="35"/>
      <c r="TLX112" s="35"/>
      <c r="TLY112" s="35"/>
      <c r="TLZ112" s="35"/>
      <c r="TMA112" s="35"/>
      <c r="TMB112" s="35"/>
      <c r="TMC112" s="35"/>
      <c r="TMD112" s="35"/>
      <c r="TME112" s="35"/>
      <c r="TMF112" s="35"/>
      <c r="TMG112" s="35"/>
      <c r="TMH112" s="35"/>
      <c r="TMI112" s="35"/>
      <c r="TMJ112" s="35"/>
      <c r="TMK112" s="35"/>
      <c r="TML112" s="35"/>
      <c r="TMM112" s="35"/>
      <c r="TMN112" s="35"/>
      <c r="TMO112" s="35"/>
      <c r="TMP112" s="35"/>
      <c r="TMQ112" s="35"/>
      <c r="TMR112" s="35"/>
      <c r="TMS112" s="35"/>
      <c r="TMT112" s="35"/>
      <c r="TMU112" s="35"/>
      <c r="TMV112" s="35"/>
      <c r="TMW112" s="35"/>
      <c r="TMX112" s="35"/>
      <c r="TMY112" s="35"/>
      <c r="TMZ112" s="35"/>
      <c r="TNA112" s="35"/>
      <c r="TNB112" s="35"/>
      <c r="TNC112" s="35"/>
      <c r="TND112" s="35"/>
      <c r="TNE112" s="35"/>
      <c r="TNF112" s="35"/>
      <c r="TNG112" s="35"/>
      <c r="TNH112" s="35"/>
      <c r="TNI112" s="35"/>
      <c r="TNJ112" s="35"/>
      <c r="TNK112" s="35"/>
      <c r="TNL112" s="35"/>
      <c r="TNM112" s="35"/>
      <c r="TNN112" s="35"/>
      <c r="TNO112" s="35"/>
      <c r="TNP112" s="35"/>
      <c r="TNQ112" s="35"/>
      <c r="TNR112" s="35"/>
      <c r="TNS112" s="35"/>
      <c r="TNT112" s="35"/>
      <c r="TNU112" s="35"/>
      <c r="TNV112" s="35"/>
      <c r="TNW112" s="35"/>
      <c r="TNX112" s="35"/>
      <c r="TNY112" s="35"/>
      <c r="TNZ112" s="35"/>
      <c r="TOA112" s="35"/>
      <c r="TOB112" s="35"/>
      <c r="TOC112" s="35"/>
      <c r="TOD112" s="35"/>
      <c r="TOE112" s="35"/>
      <c r="TOF112" s="35"/>
      <c r="TOG112" s="35"/>
      <c r="TOH112" s="35"/>
      <c r="TOI112" s="35"/>
      <c r="TOJ112" s="35"/>
      <c r="TOK112" s="35"/>
      <c r="TOL112" s="35"/>
      <c r="TOM112" s="35"/>
      <c r="TON112" s="35"/>
      <c r="TOO112" s="35"/>
      <c r="TOP112" s="35"/>
      <c r="TOQ112" s="35"/>
      <c r="TOR112" s="35"/>
      <c r="TOS112" s="35"/>
      <c r="TOT112" s="35"/>
      <c r="TOU112" s="35"/>
      <c r="TOV112" s="35"/>
      <c r="TOW112" s="35"/>
      <c r="TOX112" s="35"/>
      <c r="TOY112" s="35"/>
      <c r="TOZ112" s="35"/>
      <c r="TPA112" s="35"/>
      <c r="TPB112" s="35"/>
      <c r="TPC112" s="35"/>
      <c r="TPD112" s="35"/>
      <c r="TPE112" s="35"/>
      <c r="TPF112" s="35"/>
      <c r="TPG112" s="35"/>
      <c r="TPH112" s="35"/>
      <c r="TPI112" s="35"/>
      <c r="TPJ112" s="35"/>
      <c r="TPK112" s="35"/>
      <c r="TPL112" s="35"/>
      <c r="TPM112" s="35"/>
      <c r="TPN112" s="35"/>
      <c r="TPO112" s="35"/>
      <c r="TPP112" s="35"/>
      <c r="TPQ112" s="35"/>
      <c r="TPR112" s="35"/>
      <c r="TPS112" s="35"/>
      <c r="TPT112" s="35"/>
      <c r="TPU112" s="35"/>
      <c r="TPV112" s="35"/>
      <c r="TPW112" s="35"/>
      <c r="TPX112" s="35"/>
      <c r="TPY112" s="35"/>
      <c r="TPZ112" s="35"/>
      <c r="TQA112" s="35"/>
      <c r="TQB112" s="35"/>
      <c r="TQC112" s="35"/>
      <c r="TQD112" s="35"/>
      <c r="TQE112" s="35"/>
      <c r="TQF112" s="35"/>
      <c r="TQG112" s="35"/>
      <c r="TQH112" s="35"/>
      <c r="TQI112" s="35"/>
      <c r="TQJ112" s="35"/>
      <c r="TQK112" s="35"/>
      <c r="TQL112" s="35"/>
      <c r="TQM112" s="35"/>
      <c r="TQN112" s="35"/>
      <c r="TQO112" s="35"/>
      <c r="TQP112" s="35"/>
      <c r="TQQ112" s="35"/>
      <c r="TQR112" s="35"/>
      <c r="TQS112" s="35"/>
      <c r="TQT112" s="35"/>
      <c r="TQU112" s="35"/>
      <c r="TQV112" s="35"/>
      <c r="TQW112" s="35"/>
      <c r="TQX112" s="35"/>
      <c r="TQY112" s="35"/>
      <c r="TQZ112" s="35"/>
      <c r="TRA112" s="35"/>
      <c r="TRB112" s="35"/>
      <c r="TRC112" s="35"/>
      <c r="TRD112" s="35"/>
      <c r="TRE112" s="35"/>
      <c r="TRF112" s="35"/>
      <c r="TRG112" s="35"/>
      <c r="TRH112" s="35"/>
      <c r="TRI112" s="35"/>
      <c r="TRJ112" s="35"/>
      <c r="TRK112" s="35"/>
      <c r="TRL112" s="35"/>
      <c r="TRM112" s="35"/>
      <c r="TRN112" s="35"/>
      <c r="TRO112" s="35"/>
      <c r="TRP112" s="35"/>
      <c r="TRQ112" s="35"/>
      <c r="TRR112" s="35"/>
      <c r="TRS112" s="35"/>
      <c r="TRT112" s="35"/>
      <c r="TRU112" s="35"/>
      <c r="TRV112" s="35"/>
      <c r="TRW112" s="35"/>
      <c r="TRX112" s="35"/>
      <c r="TRY112" s="35"/>
      <c r="TRZ112" s="35"/>
      <c r="TSA112" s="35"/>
      <c r="TSB112" s="35"/>
      <c r="TSC112" s="35"/>
      <c r="TSD112" s="35"/>
      <c r="TSE112" s="35"/>
      <c r="TSF112" s="35"/>
      <c r="TSG112" s="35"/>
      <c r="TSH112" s="35"/>
      <c r="TSI112" s="35"/>
      <c r="TSJ112" s="35"/>
      <c r="TSK112" s="35"/>
      <c r="TSL112" s="35"/>
      <c r="TSM112" s="35"/>
      <c r="TSN112" s="35"/>
      <c r="TSO112" s="35"/>
      <c r="TSP112" s="35"/>
      <c r="TSQ112" s="35"/>
      <c r="TSR112" s="35"/>
      <c r="TSS112" s="35"/>
      <c r="TST112" s="35"/>
      <c r="TSU112" s="35"/>
      <c r="TSV112" s="35"/>
      <c r="TSW112" s="35"/>
      <c r="TSX112" s="35"/>
      <c r="TSY112" s="35"/>
      <c r="TSZ112" s="35"/>
      <c r="TTA112" s="35"/>
      <c r="TTB112" s="35"/>
      <c r="TTC112" s="35"/>
      <c r="TTD112" s="35"/>
      <c r="TTE112" s="35"/>
      <c r="TTF112" s="35"/>
      <c r="TTG112" s="35"/>
      <c r="TTH112" s="35"/>
      <c r="TTI112" s="35"/>
      <c r="TTJ112" s="35"/>
      <c r="TTQ112" s="35"/>
      <c r="TTR112" s="35"/>
      <c r="TTS112" s="35"/>
      <c r="TTT112" s="35"/>
      <c r="TTU112" s="35"/>
      <c r="TTV112" s="35"/>
      <c r="TTW112" s="35"/>
      <c r="TTX112" s="35"/>
      <c r="TTY112" s="35"/>
      <c r="TTZ112" s="35"/>
      <c r="TUA112" s="35"/>
      <c r="TUB112" s="35"/>
      <c r="TUC112" s="35"/>
      <c r="TUD112" s="35"/>
      <c r="TUE112" s="35"/>
      <c r="TUF112" s="35"/>
      <c r="TUG112" s="35"/>
      <c r="TUH112" s="35"/>
      <c r="TUI112" s="35"/>
      <c r="TUJ112" s="35"/>
      <c r="TUK112" s="35"/>
      <c r="TUL112" s="35"/>
      <c r="TUM112" s="35"/>
      <c r="TUN112" s="35"/>
      <c r="TUO112" s="35"/>
      <c r="TUP112" s="35"/>
      <c r="TUQ112" s="35"/>
      <c r="TUR112" s="35"/>
      <c r="TUS112" s="35"/>
      <c r="TUT112" s="35"/>
      <c r="TUU112" s="35"/>
      <c r="TUV112" s="35"/>
      <c r="TUW112" s="35"/>
      <c r="TUX112" s="35"/>
      <c r="TUY112" s="35"/>
      <c r="TUZ112" s="35"/>
      <c r="TVA112" s="35"/>
      <c r="TVB112" s="35"/>
      <c r="TVC112" s="35"/>
      <c r="TVD112" s="35"/>
      <c r="TVE112" s="35"/>
      <c r="TVF112" s="35"/>
      <c r="TVG112" s="35"/>
      <c r="TVH112" s="35"/>
      <c r="TVI112" s="35"/>
      <c r="TVJ112" s="35"/>
      <c r="TVK112" s="35"/>
      <c r="TVL112" s="35"/>
      <c r="TVM112" s="35"/>
      <c r="TVN112" s="35"/>
      <c r="TVO112" s="35"/>
      <c r="TVP112" s="35"/>
      <c r="TVQ112" s="35"/>
      <c r="TVR112" s="35"/>
      <c r="TVS112" s="35"/>
      <c r="TVT112" s="35"/>
      <c r="TVU112" s="35"/>
      <c r="TVV112" s="35"/>
      <c r="TVW112" s="35"/>
      <c r="TVX112" s="35"/>
      <c r="TVY112" s="35"/>
      <c r="TVZ112" s="35"/>
      <c r="TWA112" s="35"/>
      <c r="TWB112" s="35"/>
      <c r="TWC112" s="35"/>
      <c r="TWD112" s="35"/>
      <c r="TWE112" s="35"/>
      <c r="TWF112" s="35"/>
      <c r="TWG112" s="35"/>
      <c r="TWH112" s="35"/>
      <c r="TWI112" s="35"/>
      <c r="TWJ112" s="35"/>
      <c r="TWK112" s="35"/>
      <c r="TWL112" s="35"/>
      <c r="TWM112" s="35"/>
      <c r="TWN112" s="35"/>
      <c r="TWO112" s="35"/>
      <c r="TWP112" s="35"/>
      <c r="TWQ112" s="35"/>
      <c r="TWR112" s="35"/>
      <c r="TWS112" s="35"/>
      <c r="TWT112" s="35"/>
      <c r="TWU112" s="35"/>
      <c r="TWV112" s="35"/>
      <c r="TWW112" s="35"/>
      <c r="TWX112" s="35"/>
      <c r="TWY112" s="35"/>
      <c r="TWZ112" s="35"/>
      <c r="TXA112" s="35"/>
      <c r="TXB112" s="35"/>
      <c r="TXC112" s="35"/>
      <c r="TXD112" s="35"/>
      <c r="TXE112" s="35"/>
      <c r="TXF112" s="35"/>
      <c r="TXG112" s="35"/>
      <c r="TXH112" s="35"/>
      <c r="TXI112" s="35"/>
      <c r="TXJ112" s="35"/>
      <c r="TXK112" s="35"/>
      <c r="TXL112" s="35"/>
      <c r="TXM112" s="35"/>
      <c r="TXN112" s="35"/>
      <c r="TXO112" s="35"/>
      <c r="TXP112" s="35"/>
      <c r="TXQ112" s="35"/>
      <c r="TXR112" s="35"/>
      <c r="TXS112" s="35"/>
      <c r="TXT112" s="35"/>
      <c r="TXU112" s="35"/>
      <c r="TXV112" s="35"/>
      <c r="TXW112" s="35"/>
      <c r="TXX112" s="35"/>
      <c r="TXY112" s="35"/>
      <c r="TXZ112" s="35"/>
      <c r="TYA112" s="35"/>
      <c r="TYB112" s="35"/>
      <c r="TYC112" s="35"/>
      <c r="TYD112" s="35"/>
      <c r="TYE112" s="35"/>
      <c r="TYF112" s="35"/>
      <c r="TYG112" s="35"/>
      <c r="TYH112" s="35"/>
      <c r="TYI112" s="35"/>
      <c r="TYJ112" s="35"/>
      <c r="TYK112" s="35"/>
      <c r="TYL112" s="35"/>
      <c r="TYM112" s="35"/>
      <c r="TYN112" s="35"/>
      <c r="TYO112" s="35"/>
      <c r="TYP112" s="35"/>
      <c r="TYQ112" s="35"/>
      <c r="TYR112" s="35"/>
      <c r="TYS112" s="35"/>
      <c r="TYT112" s="35"/>
      <c r="TYU112" s="35"/>
      <c r="TYV112" s="35"/>
      <c r="TYW112" s="35"/>
      <c r="TYX112" s="35"/>
      <c r="TYY112" s="35"/>
      <c r="TYZ112" s="35"/>
      <c r="TZA112" s="35"/>
      <c r="TZB112" s="35"/>
      <c r="TZC112" s="35"/>
      <c r="TZD112" s="35"/>
      <c r="TZE112" s="35"/>
      <c r="TZF112" s="35"/>
      <c r="TZG112" s="35"/>
      <c r="TZH112" s="35"/>
      <c r="TZI112" s="35"/>
      <c r="TZJ112" s="35"/>
      <c r="TZK112" s="35"/>
      <c r="TZL112" s="35"/>
      <c r="TZM112" s="35"/>
      <c r="TZN112" s="35"/>
      <c r="TZO112" s="35"/>
      <c r="TZP112" s="35"/>
      <c r="TZQ112" s="35"/>
      <c r="TZR112" s="35"/>
      <c r="TZS112" s="35"/>
      <c r="TZT112" s="35"/>
      <c r="TZU112" s="35"/>
      <c r="TZV112" s="35"/>
      <c r="TZW112" s="35"/>
      <c r="TZX112" s="35"/>
      <c r="TZY112" s="35"/>
      <c r="TZZ112" s="35"/>
      <c r="UAA112" s="35"/>
      <c r="UAB112" s="35"/>
      <c r="UAC112" s="35"/>
      <c r="UAD112" s="35"/>
      <c r="UAE112" s="35"/>
      <c r="UAF112" s="35"/>
      <c r="UAG112" s="35"/>
      <c r="UAH112" s="35"/>
      <c r="UAI112" s="35"/>
      <c r="UAJ112" s="35"/>
      <c r="UAK112" s="35"/>
      <c r="UAL112" s="35"/>
      <c r="UAM112" s="35"/>
      <c r="UAN112" s="35"/>
      <c r="UAO112" s="35"/>
      <c r="UAP112" s="35"/>
      <c r="UAQ112" s="35"/>
      <c r="UAR112" s="35"/>
      <c r="UAS112" s="35"/>
      <c r="UAT112" s="35"/>
      <c r="UAU112" s="35"/>
      <c r="UAV112" s="35"/>
      <c r="UAW112" s="35"/>
      <c r="UAX112" s="35"/>
      <c r="UAY112" s="35"/>
      <c r="UAZ112" s="35"/>
      <c r="UBA112" s="35"/>
      <c r="UBB112" s="35"/>
      <c r="UBC112" s="35"/>
      <c r="UBD112" s="35"/>
      <c r="UBE112" s="35"/>
      <c r="UBF112" s="35"/>
      <c r="UBG112" s="35"/>
      <c r="UBH112" s="35"/>
      <c r="UBI112" s="35"/>
      <c r="UBJ112" s="35"/>
      <c r="UBK112" s="35"/>
      <c r="UBL112" s="35"/>
      <c r="UBM112" s="35"/>
      <c r="UBN112" s="35"/>
      <c r="UBO112" s="35"/>
      <c r="UBP112" s="35"/>
      <c r="UBQ112" s="35"/>
      <c r="UBR112" s="35"/>
      <c r="UBS112" s="35"/>
      <c r="UBT112" s="35"/>
      <c r="UBU112" s="35"/>
      <c r="UBV112" s="35"/>
      <c r="UBW112" s="35"/>
      <c r="UBX112" s="35"/>
      <c r="UBY112" s="35"/>
      <c r="UBZ112" s="35"/>
      <c r="UCA112" s="35"/>
      <c r="UCB112" s="35"/>
      <c r="UCC112" s="35"/>
      <c r="UCD112" s="35"/>
      <c r="UCE112" s="35"/>
      <c r="UCF112" s="35"/>
      <c r="UCG112" s="35"/>
      <c r="UCH112" s="35"/>
      <c r="UCI112" s="35"/>
      <c r="UCJ112" s="35"/>
      <c r="UCK112" s="35"/>
      <c r="UCL112" s="35"/>
      <c r="UCM112" s="35"/>
      <c r="UCN112" s="35"/>
      <c r="UCO112" s="35"/>
      <c r="UCP112" s="35"/>
      <c r="UCQ112" s="35"/>
      <c r="UCR112" s="35"/>
      <c r="UCS112" s="35"/>
      <c r="UCT112" s="35"/>
      <c r="UCU112" s="35"/>
      <c r="UCV112" s="35"/>
      <c r="UCW112" s="35"/>
      <c r="UCX112" s="35"/>
      <c r="UCY112" s="35"/>
      <c r="UCZ112" s="35"/>
      <c r="UDA112" s="35"/>
      <c r="UDB112" s="35"/>
      <c r="UDC112" s="35"/>
      <c r="UDD112" s="35"/>
      <c r="UDE112" s="35"/>
      <c r="UDF112" s="35"/>
      <c r="UDM112" s="35"/>
      <c r="UDN112" s="35"/>
      <c r="UDO112" s="35"/>
      <c r="UDP112" s="35"/>
      <c r="UDQ112" s="35"/>
      <c r="UDR112" s="35"/>
      <c r="UDS112" s="35"/>
      <c r="UDT112" s="35"/>
      <c r="UDU112" s="35"/>
      <c r="UDV112" s="35"/>
      <c r="UDW112" s="35"/>
      <c r="UDX112" s="35"/>
      <c r="UDY112" s="35"/>
      <c r="UDZ112" s="35"/>
      <c r="UEA112" s="35"/>
      <c r="UEB112" s="35"/>
      <c r="UEC112" s="35"/>
      <c r="UED112" s="35"/>
      <c r="UEE112" s="35"/>
      <c r="UEF112" s="35"/>
      <c r="UEG112" s="35"/>
      <c r="UEH112" s="35"/>
      <c r="UEI112" s="35"/>
      <c r="UEJ112" s="35"/>
      <c r="UEK112" s="35"/>
      <c r="UEL112" s="35"/>
      <c r="UEM112" s="35"/>
      <c r="UEN112" s="35"/>
      <c r="UEO112" s="35"/>
      <c r="UEP112" s="35"/>
      <c r="UEQ112" s="35"/>
      <c r="UER112" s="35"/>
      <c r="UES112" s="35"/>
      <c r="UET112" s="35"/>
      <c r="UEU112" s="35"/>
      <c r="UEV112" s="35"/>
      <c r="UEW112" s="35"/>
      <c r="UEX112" s="35"/>
      <c r="UEY112" s="35"/>
      <c r="UEZ112" s="35"/>
      <c r="UFA112" s="35"/>
      <c r="UFB112" s="35"/>
      <c r="UFC112" s="35"/>
      <c r="UFD112" s="35"/>
      <c r="UFE112" s="35"/>
      <c r="UFF112" s="35"/>
      <c r="UFG112" s="35"/>
      <c r="UFH112" s="35"/>
      <c r="UFI112" s="35"/>
      <c r="UFJ112" s="35"/>
      <c r="UFK112" s="35"/>
      <c r="UFL112" s="35"/>
      <c r="UFM112" s="35"/>
      <c r="UFN112" s="35"/>
      <c r="UFO112" s="35"/>
      <c r="UFP112" s="35"/>
      <c r="UFQ112" s="35"/>
      <c r="UFR112" s="35"/>
      <c r="UFS112" s="35"/>
      <c r="UFT112" s="35"/>
      <c r="UFU112" s="35"/>
      <c r="UFV112" s="35"/>
      <c r="UFW112" s="35"/>
      <c r="UFX112" s="35"/>
      <c r="UFY112" s="35"/>
      <c r="UFZ112" s="35"/>
      <c r="UGA112" s="35"/>
      <c r="UGB112" s="35"/>
      <c r="UGC112" s="35"/>
      <c r="UGD112" s="35"/>
      <c r="UGE112" s="35"/>
      <c r="UGF112" s="35"/>
      <c r="UGG112" s="35"/>
      <c r="UGH112" s="35"/>
      <c r="UGI112" s="35"/>
      <c r="UGJ112" s="35"/>
      <c r="UGK112" s="35"/>
      <c r="UGL112" s="35"/>
      <c r="UGM112" s="35"/>
      <c r="UGN112" s="35"/>
      <c r="UGO112" s="35"/>
      <c r="UGP112" s="35"/>
      <c r="UGQ112" s="35"/>
      <c r="UGR112" s="35"/>
      <c r="UGS112" s="35"/>
      <c r="UGT112" s="35"/>
      <c r="UGU112" s="35"/>
      <c r="UGV112" s="35"/>
      <c r="UGW112" s="35"/>
      <c r="UGX112" s="35"/>
      <c r="UGY112" s="35"/>
      <c r="UGZ112" s="35"/>
      <c r="UHA112" s="35"/>
      <c r="UHB112" s="35"/>
      <c r="UHC112" s="35"/>
      <c r="UHD112" s="35"/>
      <c r="UHE112" s="35"/>
      <c r="UHF112" s="35"/>
      <c r="UHG112" s="35"/>
      <c r="UHH112" s="35"/>
      <c r="UHI112" s="35"/>
      <c r="UHJ112" s="35"/>
      <c r="UHK112" s="35"/>
      <c r="UHL112" s="35"/>
      <c r="UHM112" s="35"/>
      <c r="UHN112" s="35"/>
      <c r="UHO112" s="35"/>
      <c r="UHP112" s="35"/>
      <c r="UHQ112" s="35"/>
      <c r="UHR112" s="35"/>
      <c r="UHS112" s="35"/>
      <c r="UHT112" s="35"/>
      <c r="UHU112" s="35"/>
      <c r="UHV112" s="35"/>
      <c r="UHW112" s="35"/>
      <c r="UHX112" s="35"/>
      <c r="UHY112" s="35"/>
      <c r="UHZ112" s="35"/>
      <c r="UIA112" s="35"/>
      <c r="UIB112" s="35"/>
      <c r="UIC112" s="35"/>
      <c r="UID112" s="35"/>
      <c r="UIE112" s="35"/>
      <c r="UIF112" s="35"/>
      <c r="UIG112" s="35"/>
      <c r="UIH112" s="35"/>
      <c r="UII112" s="35"/>
      <c r="UIJ112" s="35"/>
      <c r="UIK112" s="35"/>
      <c r="UIL112" s="35"/>
      <c r="UIM112" s="35"/>
      <c r="UIN112" s="35"/>
      <c r="UIO112" s="35"/>
      <c r="UIP112" s="35"/>
      <c r="UIQ112" s="35"/>
      <c r="UIR112" s="35"/>
      <c r="UIS112" s="35"/>
      <c r="UIT112" s="35"/>
      <c r="UIU112" s="35"/>
      <c r="UIV112" s="35"/>
      <c r="UIW112" s="35"/>
      <c r="UIX112" s="35"/>
      <c r="UIY112" s="35"/>
      <c r="UIZ112" s="35"/>
      <c r="UJA112" s="35"/>
      <c r="UJB112" s="35"/>
      <c r="UJC112" s="35"/>
      <c r="UJD112" s="35"/>
      <c r="UJE112" s="35"/>
      <c r="UJF112" s="35"/>
      <c r="UJG112" s="35"/>
      <c r="UJH112" s="35"/>
      <c r="UJI112" s="35"/>
      <c r="UJJ112" s="35"/>
      <c r="UJK112" s="35"/>
      <c r="UJL112" s="35"/>
      <c r="UJM112" s="35"/>
      <c r="UJN112" s="35"/>
      <c r="UJO112" s="35"/>
      <c r="UJP112" s="35"/>
      <c r="UJQ112" s="35"/>
      <c r="UJR112" s="35"/>
      <c r="UJS112" s="35"/>
      <c r="UJT112" s="35"/>
      <c r="UJU112" s="35"/>
      <c r="UJV112" s="35"/>
      <c r="UJW112" s="35"/>
      <c r="UJX112" s="35"/>
      <c r="UJY112" s="35"/>
      <c r="UJZ112" s="35"/>
      <c r="UKA112" s="35"/>
      <c r="UKB112" s="35"/>
      <c r="UKC112" s="35"/>
      <c r="UKD112" s="35"/>
      <c r="UKE112" s="35"/>
      <c r="UKF112" s="35"/>
      <c r="UKG112" s="35"/>
      <c r="UKH112" s="35"/>
      <c r="UKI112" s="35"/>
      <c r="UKJ112" s="35"/>
      <c r="UKK112" s="35"/>
      <c r="UKL112" s="35"/>
      <c r="UKM112" s="35"/>
      <c r="UKN112" s="35"/>
      <c r="UKO112" s="35"/>
      <c r="UKP112" s="35"/>
      <c r="UKQ112" s="35"/>
      <c r="UKR112" s="35"/>
      <c r="UKS112" s="35"/>
      <c r="UKT112" s="35"/>
      <c r="UKU112" s="35"/>
      <c r="UKV112" s="35"/>
      <c r="UKW112" s="35"/>
      <c r="UKX112" s="35"/>
      <c r="UKY112" s="35"/>
      <c r="UKZ112" s="35"/>
      <c r="ULA112" s="35"/>
      <c r="ULB112" s="35"/>
      <c r="ULC112" s="35"/>
      <c r="ULD112" s="35"/>
      <c r="ULE112" s="35"/>
      <c r="ULF112" s="35"/>
      <c r="ULG112" s="35"/>
      <c r="ULH112" s="35"/>
      <c r="ULI112" s="35"/>
      <c r="ULJ112" s="35"/>
      <c r="ULK112" s="35"/>
      <c r="ULL112" s="35"/>
      <c r="ULM112" s="35"/>
      <c r="ULN112" s="35"/>
      <c r="ULO112" s="35"/>
      <c r="ULP112" s="35"/>
      <c r="ULQ112" s="35"/>
      <c r="ULR112" s="35"/>
      <c r="ULS112" s="35"/>
      <c r="ULT112" s="35"/>
      <c r="ULU112" s="35"/>
      <c r="ULV112" s="35"/>
      <c r="ULW112" s="35"/>
      <c r="ULX112" s="35"/>
      <c r="ULY112" s="35"/>
      <c r="ULZ112" s="35"/>
      <c r="UMA112" s="35"/>
      <c r="UMB112" s="35"/>
      <c r="UMC112" s="35"/>
      <c r="UMD112" s="35"/>
      <c r="UME112" s="35"/>
      <c r="UMF112" s="35"/>
      <c r="UMG112" s="35"/>
      <c r="UMH112" s="35"/>
      <c r="UMI112" s="35"/>
      <c r="UMJ112" s="35"/>
      <c r="UMK112" s="35"/>
      <c r="UML112" s="35"/>
      <c r="UMM112" s="35"/>
      <c r="UMN112" s="35"/>
      <c r="UMO112" s="35"/>
      <c r="UMP112" s="35"/>
      <c r="UMQ112" s="35"/>
      <c r="UMR112" s="35"/>
      <c r="UMS112" s="35"/>
      <c r="UMT112" s="35"/>
      <c r="UMU112" s="35"/>
      <c r="UMV112" s="35"/>
      <c r="UMW112" s="35"/>
      <c r="UMX112" s="35"/>
      <c r="UMY112" s="35"/>
      <c r="UMZ112" s="35"/>
      <c r="UNA112" s="35"/>
      <c r="UNB112" s="35"/>
      <c r="UNI112" s="35"/>
      <c r="UNJ112" s="35"/>
      <c r="UNK112" s="35"/>
      <c r="UNL112" s="35"/>
      <c r="UNM112" s="35"/>
      <c r="UNN112" s="35"/>
      <c r="UNO112" s="35"/>
      <c r="UNP112" s="35"/>
      <c r="UNQ112" s="35"/>
      <c r="UNR112" s="35"/>
      <c r="UNS112" s="35"/>
      <c r="UNT112" s="35"/>
      <c r="UNU112" s="35"/>
      <c r="UNV112" s="35"/>
      <c r="UNW112" s="35"/>
      <c r="UNX112" s="35"/>
      <c r="UNY112" s="35"/>
      <c r="UNZ112" s="35"/>
      <c r="UOA112" s="35"/>
      <c r="UOB112" s="35"/>
      <c r="UOC112" s="35"/>
      <c r="UOD112" s="35"/>
      <c r="UOE112" s="35"/>
      <c r="UOF112" s="35"/>
      <c r="UOG112" s="35"/>
      <c r="UOH112" s="35"/>
      <c r="UOI112" s="35"/>
      <c r="UOJ112" s="35"/>
      <c r="UOK112" s="35"/>
      <c r="UOL112" s="35"/>
      <c r="UOM112" s="35"/>
      <c r="UON112" s="35"/>
      <c r="UOO112" s="35"/>
      <c r="UOP112" s="35"/>
      <c r="UOQ112" s="35"/>
      <c r="UOR112" s="35"/>
      <c r="UOS112" s="35"/>
      <c r="UOT112" s="35"/>
      <c r="UOU112" s="35"/>
      <c r="UOV112" s="35"/>
      <c r="UOW112" s="35"/>
      <c r="UOX112" s="35"/>
      <c r="UOY112" s="35"/>
      <c r="UOZ112" s="35"/>
      <c r="UPA112" s="35"/>
      <c r="UPB112" s="35"/>
      <c r="UPC112" s="35"/>
      <c r="UPD112" s="35"/>
      <c r="UPE112" s="35"/>
      <c r="UPF112" s="35"/>
      <c r="UPG112" s="35"/>
      <c r="UPH112" s="35"/>
      <c r="UPI112" s="35"/>
      <c r="UPJ112" s="35"/>
      <c r="UPK112" s="35"/>
      <c r="UPL112" s="35"/>
      <c r="UPM112" s="35"/>
      <c r="UPN112" s="35"/>
      <c r="UPO112" s="35"/>
      <c r="UPP112" s="35"/>
      <c r="UPQ112" s="35"/>
      <c r="UPR112" s="35"/>
      <c r="UPS112" s="35"/>
      <c r="UPT112" s="35"/>
      <c r="UPU112" s="35"/>
      <c r="UPV112" s="35"/>
      <c r="UPW112" s="35"/>
      <c r="UPX112" s="35"/>
      <c r="UPY112" s="35"/>
      <c r="UPZ112" s="35"/>
      <c r="UQA112" s="35"/>
      <c r="UQB112" s="35"/>
      <c r="UQC112" s="35"/>
      <c r="UQD112" s="35"/>
      <c r="UQE112" s="35"/>
      <c r="UQF112" s="35"/>
      <c r="UQG112" s="35"/>
      <c r="UQH112" s="35"/>
      <c r="UQI112" s="35"/>
      <c r="UQJ112" s="35"/>
      <c r="UQK112" s="35"/>
      <c r="UQL112" s="35"/>
      <c r="UQM112" s="35"/>
      <c r="UQN112" s="35"/>
      <c r="UQO112" s="35"/>
      <c r="UQP112" s="35"/>
      <c r="UQQ112" s="35"/>
      <c r="UQR112" s="35"/>
      <c r="UQS112" s="35"/>
      <c r="UQT112" s="35"/>
      <c r="UQU112" s="35"/>
      <c r="UQV112" s="35"/>
      <c r="UQW112" s="35"/>
      <c r="UQX112" s="35"/>
      <c r="UQY112" s="35"/>
      <c r="UQZ112" s="35"/>
      <c r="URA112" s="35"/>
      <c r="URB112" s="35"/>
      <c r="URC112" s="35"/>
      <c r="URD112" s="35"/>
      <c r="URE112" s="35"/>
      <c r="URF112" s="35"/>
      <c r="URG112" s="35"/>
      <c r="URH112" s="35"/>
      <c r="URI112" s="35"/>
      <c r="URJ112" s="35"/>
      <c r="URK112" s="35"/>
      <c r="URL112" s="35"/>
      <c r="URM112" s="35"/>
      <c r="URN112" s="35"/>
      <c r="URO112" s="35"/>
      <c r="URP112" s="35"/>
      <c r="URQ112" s="35"/>
      <c r="URR112" s="35"/>
      <c r="URS112" s="35"/>
      <c r="URT112" s="35"/>
      <c r="URU112" s="35"/>
      <c r="URV112" s="35"/>
      <c r="URW112" s="35"/>
      <c r="URX112" s="35"/>
      <c r="URY112" s="35"/>
      <c r="URZ112" s="35"/>
      <c r="USA112" s="35"/>
      <c r="USB112" s="35"/>
      <c r="USC112" s="35"/>
      <c r="USD112" s="35"/>
      <c r="USE112" s="35"/>
      <c r="USF112" s="35"/>
      <c r="USG112" s="35"/>
      <c r="USH112" s="35"/>
      <c r="USI112" s="35"/>
      <c r="USJ112" s="35"/>
      <c r="USK112" s="35"/>
      <c r="USL112" s="35"/>
      <c r="USM112" s="35"/>
      <c r="USN112" s="35"/>
      <c r="USO112" s="35"/>
      <c r="USP112" s="35"/>
      <c r="USQ112" s="35"/>
      <c r="USR112" s="35"/>
      <c r="USS112" s="35"/>
      <c r="UST112" s="35"/>
      <c r="USU112" s="35"/>
      <c r="USV112" s="35"/>
      <c r="USW112" s="35"/>
      <c r="USX112" s="35"/>
      <c r="USY112" s="35"/>
      <c r="USZ112" s="35"/>
      <c r="UTA112" s="35"/>
      <c r="UTB112" s="35"/>
      <c r="UTC112" s="35"/>
      <c r="UTD112" s="35"/>
      <c r="UTE112" s="35"/>
      <c r="UTF112" s="35"/>
      <c r="UTG112" s="35"/>
      <c r="UTH112" s="35"/>
      <c r="UTI112" s="35"/>
      <c r="UTJ112" s="35"/>
      <c r="UTK112" s="35"/>
      <c r="UTL112" s="35"/>
      <c r="UTM112" s="35"/>
      <c r="UTN112" s="35"/>
      <c r="UTO112" s="35"/>
      <c r="UTP112" s="35"/>
      <c r="UTQ112" s="35"/>
      <c r="UTR112" s="35"/>
      <c r="UTS112" s="35"/>
      <c r="UTT112" s="35"/>
      <c r="UTU112" s="35"/>
      <c r="UTV112" s="35"/>
      <c r="UTW112" s="35"/>
      <c r="UTX112" s="35"/>
      <c r="UTY112" s="35"/>
      <c r="UTZ112" s="35"/>
      <c r="UUA112" s="35"/>
      <c r="UUB112" s="35"/>
      <c r="UUC112" s="35"/>
      <c r="UUD112" s="35"/>
      <c r="UUE112" s="35"/>
      <c r="UUF112" s="35"/>
      <c r="UUG112" s="35"/>
      <c r="UUH112" s="35"/>
      <c r="UUI112" s="35"/>
      <c r="UUJ112" s="35"/>
      <c r="UUK112" s="35"/>
      <c r="UUL112" s="35"/>
      <c r="UUM112" s="35"/>
      <c r="UUN112" s="35"/>
      <c r="UUO112" s="35"/>
      <c r="UUP112" s="35"/>
      <c r="UUQ112" s="35"/>
      <c r="UUR112" s="35"/>
      <c r="UUS112" s="35"/>
      <c r="UUT112" s="35"/>
      <c r="UUU112" s="35"/>
      <c r="UUV112" s="35"/>
      <c r="UUW112" s="35"/>
      <c r="UUX112" s="35"/>
      <c r="UUY112" s="35"/>
      <c r="UUZ112" s="35"/>
      <c r="UVA112" s="35"/>
      <c r="UVB112" s="35"/>
      <c r="UVC112" s="35"/>
      <c r="UVD112" s="35"/>
      <c r="UVE112" s="35"/>
      <c r="UVF112" s="35"/>
      <c r="UVG112" s="35"/>
      <c r="UVH112" s="35"/>
      <c r="UVI112" s="35"/>
      <c r="UVJ112" s="35"/>
      <c r="UVK112" s="35"/>
      <c r="UVL112" s="35"/>
      <c r="UVM112" s="35"/>
      <c r="UVN112" s="35"/>
      <c r="UVO112" s="35"/>
      <c r="UVP112" s="35"/>
      <c r="UVQ112" s="35"/>
      <c r="UVR112" s="35"/>
      <c r="UVS112" s="35"/>
      <c r="UVT112" s="35"/>
      <c r="UVU112" s="35"/>
      <c r="UVV112" s="35"/>
      <c r="UVW112" s="35"/>
      <c r="UVX112" s="35"/>
      <c r="UVY112" s="35"/>
      <c r="UVZ112" s="35"/>
      <c r="UWA112" s="35"/>
      <c r="UWB112" s="35"/>
      <c r="UWC112" s="35"/>
      <c r="UWD112" s="35"/>
      <c r="UWE112" s="35"/>
      <c r="UWF112" s="35"/>
      <c r="UWG112" s="35"/>
      <c r="UWH112" s="35"/>
      <c r="UWI112" s="35"/>
      <c r="UWJ112" s="35"/>
      <c r="UWK112" s="35"/>
      <c r="UWL112" s="35"/>
      <c r="UWM112" s="35"/>
      <c r="UWN112" s="35"/>
      <c r="UWO112" s="35"/>
      <c r="UWP112" s="35"/>
      <c r="UWQ112" s="35"/>
      <c r="UWR112" s="35"/>
      <c r="UWS112" s="35"/>
      <c r="UWT112" s="35"/>
      <c r="UWU112" s="35"/>
      <c r="UWV112" s="35"/>
      <c r="UWW112" s="35"/>
      <c r="UWX112" s="35"/>
      <c r="UXE112" s="35"/>
      <c r="UXF112" s="35"/>
      <c r="UXG112" s="35"/>
      <c r="UXH112" s="35"/>
      <c r="UXI112" s="35"/>
      <c r="UXJ112" s="35"/>
      <c r="UXK112" s="35"/>
      <c r="UXL112" s="35"/>
      <c r="UXM112" s="35"/>
      <c r="UXN112" s="35"/>
      <c r="UXO112" s="35"/>
      <c r="UXP112" s="35"/>
      <c r="UXQ112" s="35"/>
      <c r="UXR112" s="35"/>
      <c r="UXS112" s="35"/>
      <c r="UXT112" s="35"/>
      <c r="UXU112" s="35"/>
      <c r="UXV112" s="35"/>
      <c r="UXW112" s="35"/>
      <c r="UXX112" s="35"/>
      <c r="UXY112" s="35"/>
      <c r="UXZ112" s="35"/>
      <c r="UYA112" s="35"/>
      <c r="UYB112" s="35"/>
      <c r="UYC112" s="35"/>
      <c r="UYD112" s="35"/>
      <c r="UYE112" s="35"/>
      <c r="UYF112" s="35"/>
      <c r="UYG112" s="35"/>
      <c r="UYH112" s="35"/>
      <c r="UYI112" s="35"/>
      <c r="UYJ112" s="35"/>
      <c r="UYK112" s="35"/>
      <c r="UYL112" s="35"/>
      <c r="UYM112" s="35"/>
      <c r="UYN112" s="35"/>
      <c r="UYO112" s="35"/>
      <c r="UYP112" s="35"/>
      <c r="UYQ112" s="35"/>
      <c r="UYR112" s="35"/>
      <c r="UYS112" s="35"/>
      <c r="UYT112" s="35"/>
      <c r="UYU112" s="35"/>
      <c r="UYV112" s="35"/>
      <c r="UYW112" s="35"/>
      <c r="UYX112" s="35"/>
      <c r="UYY112" s="35"/>
      <c r="UYZ112" s="35"/>
      <c r="UZA112" s="35"/>
      <c r="UZB112" s="35"/>
      <c r="UZC112" s="35"/>
      <c r="UZD112" s="35"/>
      <c r="UZE112" s="35"/>
      <c r="UZF112" s="35"/>
      <c r="UZG112" s="35"/>
      <c r="UZH112" s="35"/>
      <c r="UZI112" s="35"/>
      <c r="UZJ112" s="35"/>
      <c r="UZK112" s="35"/>
      <c r="UZL112" s="35"/>
      <c r="UZM112" s="35"/>
      <c r="UZN112" s="35"/>
      <c r="UZO112" s="35"/>
      <c r="UZP112" s="35"/>
      <c r="UZQ112" s="35"/>
      <c r="UZR112" s="35"/>
      <c r="UZS112" s="35"/>
      <c r="UZT112" s="35"/>
      <c r="UZU112" s="35"/>
      <c r="UZV112" s="35"/>
      <c r="UZW112" s="35"/>
      <c r="UZX112" s="35"/>
      <c r="UZY112" s="35"/>
      <c r="UZZ112" s="35"/>
      <c r="VAA112" s="35"/>
      <c r="VAB112" s="35"/>
      <c r="VAC112" s="35"/>
      <c r="VAD112" s="35"/>
      <c r="VAE112" s="35"/>
      <c r="VAF112" s="35"/>
      <c r="VAG112" s="35"/>
      <c r="VAH112" s="35"/>
      <c r="VAI112" s="35"/>
      <c r="VAJ112" s="35"/>
      <c r="VAK112" s="35"/>
      <c r="VAL112" s="35"/>
      <c r="VAM112" s="35"/>
      <c r="VAN112" s="35"/>
      <c r="VAO112" s="35"/>
      <c r="VAP112" s="35"/>
      <c r="VAQ112" s="35"/>
      <c r="VAR112" s="35"/>
      <c r="VAS112" s="35"/>
      <c r="VAT112" s="35"/>
      <c r="VAU112" s="35"/>
      <c r="VAV112" s="35"/>
      <c r="VAW112" s="35"/>
      <c r="VAX112" s="35"/>
      <c r="VAY112" s="35"/>
      <c r="VAZ112" s="35"/>
      <c r="VBA112" s="35"/>
      <c r="VBB112" s="35"/>
      <c r="VBC112" s="35"/>
      <c r="VBD112" s="35"/>
      <c r="VBE112" s="35"/>
      <c r="VBF112" s="35"/>
      <c r="VBG112" s="35"/>
      <c r="VBH112" s="35"/>
      <c r="VBI112" s="35"/>
      <c r="VBJ112" s="35"/>
      <c r="VBK112" s="35"/>
      <c r="VBL112" s="35"/>
      <c r="VBM112" s="35"/>
      <c r="VBN112" s="35"/>
      <c r="VBO112" s="35"/>
      <c r="VBP112" s="35"/>
      <c r="VBQ112" s="35"/>
      <c r="VBR112" s="35"/>
      <c r="VBS112" s="35"/>
      <c r="VBT112" s="35"/>
      <c r="VBU112" s="35"/>
      <c r="VBV112" s="35"/>
      <c r="VBW112" s="35"/>
      <c r="VBX112" s="35"/>
      <c r="VBY112" s="35"/>
      <c r="VBZ112" s="35"/>
      <c r="VCA112" s="35"/>
      <c r="VCB112" s="35"/>
      <c r="VCC112" s="35"/>
      <c r="VCD112" s="35"/>
      <c r="VCE112" s="35"/>
      <c r="VCF112" s="35"/>
      <c r="VCG112" s="35"/>
      <c r="VCH112" s="35"/>
      <c r="VCI112" s="35"/>
      <c r="VCJ112" s="35"/>
      <c r="VCK112" s="35"/>
      <c r="VCL112" s="35"/>
      <c r="VCM112" s="35"/>
      <c r="VCN112" s="35"/>
      <c r="VCO112" s="35"/>
      <c r="VCP112" s="35"/>
      <c r="VCQ112" s="35"/>
      <c r="VCR112" s="35"/>
      <c r="VCS112" s="35"/>
      <c r="VCT112" s="35"/>
      <c r="VCU112" s="35"/>
      <c r="VCV112" s="35"/>
      <c r="VCW112" s="35"/>
      <c r="VCX112" s="35"/>
      <c r="VCY112" s="35"/>
      <c r="VCZ112" s="35"/>
      <c r="VDA112" s="35"/>
      <c r="VDB112" s="35"/>
      <c r="VDC112" s="35"/>
      <c r="VDD112" s="35"/>
      <c r="VDE112" s="35"/>
      <c r="VDF112" s="35"/>
      <c r="VDG112" s="35"/>
      <c r="VDH112" s="35"/>
      <c r="VDI112" s="35"/>
      <c r="VDJ112" s="35"/>
      <c r="VDK112" s="35"/>
      <c r="VDL112" s="35"/>
      <c r="VDM112" s="35"/>
      <c r="VDN112" s="35"/>
      <c r="VDO112" s="35"/>
      <c r="VDP112" s="35"/>
      <c r="VDQ112" s="35"/>
      <c r="VDR112" s="35"/>
      <c r="VDS112" s="35"/>
      <c r="VDT112" s="35"/>
      <c r="VDU112" s="35"/>
      <c r="VDV112" s="35"/>
      <c r="VDW112" s="35"/>
      <c r="VDX112" s="35"/>
      <c r="VDY112" s="35"/>
      <c r="VDZ112" s="35"/>
      <c r="VEA112" s="35"/>
      <c r="VEB112" s="35"/>
      <c r="VEC112" s="35"/>
      <c r="VED112" s="35"/>
      <c r="VEE112" s="35"/>
      <c r="VEF112" s="35"/>
      <c r="VEG112" s="35"/>
      <c r="VEH112" s="35"/>
      <c r="VEI112" s="35"/>
      <c r="VEJ112" s="35"/>
      <c r="VEK112" s="35"/>
      <c r="VEL112" s="35"/>
      <c r="VEM112" s="35"/>
      <c r="VEN112" s="35"/>
      <c r="VEO112" s="35"/>
      <c r="VEP112" s="35"/>
      <c r="VEQ112" s="35"/>
      <c r="VER112" s="35"/>
      <c r="VES112" s="35"/>
      <c r="VET112" s="35"/>
      <c r="VEU112" s="35"/>
      <c r="VEV112" s="35"/>
      <c r="VEW112" s="35"/>
      <c r="VEX112" s="35"/>
      <c r="VEY112" s="35"/>
      <c r="VEZ112" s="35"/>
      <c r="VFA112" s="35"/>
      <c r="VFB112" s="35"/>
      <c r="VFC112" s="35"/>
      <c r="VFD112" s="35"/>
      <c r="VFE112" s="35"/>
      <c r="VFF112" s="35"/>
      <c r="VFG112" s="35"/>
      <c r="VFH112" s="35"/>
      <c r="VFI112" s="35"/>
      <c r="VFJ112" s="35"/>
      <c r="VFK112" s="35"/>
      <c r="VFL112" s="35"/>
      <c r="VFM112" s="35"/>
      <c r="VFN112" s="35"/>
      <c r="VFO112" s="35"/>
      <c r="VFP112" s="35"/>
      <c r="VFQ112" s="35"/>
      <c r="VFR112" s="35"/>
      <c r="VFS112" s="35"/>
      <c r="VFT112" s="35"/>
      <c r="VFU112" s="35"/>
      <c r="VFV112" s="35"/>
      <c r="VFW112" s="35"/>
      <c r="VFX112" s="35"/>
      <c r="VFY112" s="35"/>
      <c r="VFZ112" s="35"/>
      <c r="VGA112" s="35"/>
      <c r="VGB112" s="35"/>
      <c r="VGC112" s="35"/>
      <c r="VGD112" s="35"/>
      <c r="VGE112" s="35"/>
      <c r="VGF112" s="35"/>
      <c r="VGG112" s="35"/>
      <c r="VGH112" s="35"/>
      <c r="VGI112" s="35"/>
      <c r="VGJ112" s="35"/>
      <c r="VGK112" s="35"/>
      <c r="VGL112" s="35"/>
      <c r="VGM112" s="35"/>
      <c r="VGN112" s="35"/>
      <c r="VGO112" s="35"/>
      <c r="VGP112" s="35"/>
      <c r="VGQ112" s="35"/>
      <c r="VGR112" s="35"/>
      <c r="VGS112" s="35"/>
      <c r="VGT112" s="35"/>
      <c r="VHA112" s="35"/>
      <c r="VHB112" s="35"/>
      <c r="VHC112" s="35"/>
      <c r="VHD112" s="35"/>
      <c r="VHE112" s="35"/>
      <c r="VHF112" s="35"/>
      <c r="VHG112" s="35"/>
      <c r="VHH112" s="35"/>
      <c r="VHI112" s="35"/>
      <c r="VHJ112" s="35"/>
      <c r="VHK112" s="35"/>
      <c r="VHL112" s="35"/>
      <c r="VHM112" s="35"/>
      <c r="VHN112" s="35"/>
      <c r="VHO112" s="35"/>
      <c r="VHP112" s="35"/>
      <c r="VHQ112" s="35"/>
      <c r="VHR112" s="35"/>
      <c r="VHS112" s="35"/>
      <c r="VHT112" s="35"/>
      <c r="VHU112" s="35"/>
      <c r="VHV112" s="35"/>
      <c r="VHW112" s="35"/>
      <c r="VHX112" s="35"/>
      <c r="VHY112" s="35"/>
      <c r="VHZ112" s="35"/>
      <c r="VIA112" s="35"/>
      <c r="VIB112" s="35"/>
      <c r="VIC112" s="35"/>
      <c r="VID112" s="35"/>
      <c r="VIE112" s="35"/>
      <c r="VIF112" s="35"/>
      <c r="VIG112" s="35"/>
      <c r="VIH112" s="35"/>
      <c r="VII112" s="35"/>
      <c r="VIJ112" s="35"/>
      <c r="VIK112" s="35"/>
      <c r="VIL112" s="35"/>
      <c r="VIM112" s="35"/>
      <c r="VIN112" s="35"/>
      <c r="VIO112" s="35"/>
      <c r="VIP112" s="35"/>
      <c r="VIQ112" s="35"/>
      <c r="VIR112" s="35"/>
      <c r="VIS112" s="35"/>
      <c r="VIT112" s="35"/>
      <c r="VIU112" s="35"/>
      <c r="VIV112" s="35"/>
      <c r="VIW112" s="35"/>
      <c r="VIX112" s="35"/>
      <c r="VIY112" s="35"/>
      <c r="VIZ112" s="35"/>
      <c r="VJA112" s="35"/>
      <c r="VJB112" s="35"/>
      <c r="VJC112" s="35"/>
      <c r="VJD112" s="35"/>
      <c r="VJE112" s="35"/>
      <c r="VJF112" s="35"/>
      <c r="VJG112" s="35"/>
      <c r="VJH112" s="35"/>
      <c r="VJI112" s="35"/>
      <c r="VJJ112" s="35"/>
      <c r="VJK112" s="35"/>
      <c r="VJL112" s="35"/>
      <c r="VJM112" s="35"/>
      <c r="VJN112" s="35"/>
      <c r="VJO112" s="35"/>
      <c r="VJP112" s="35"/>
      <c r="VJQ112" s="35"/>
      <c r="VJR112" s="35"/>
      <c r="VJS112" s="35"/>
      <c r="VJT112" s="35"/>
      <c r="VJU112" s="35"/>
      <c r="VJV112" s="35"/>
      <c r="VJW112" s="35"/>
      <c r="VJX112" s="35"/>
      <c r="VJY112" s="35"/>
      <c r="VJZ112" s="35"/>
      <c r="VKA112" s="35"/>
      <c r="VKB112" s="35"/>
      <c r="VKC112" s="35"/>
      <c r="VKD112" s="35"/>
      <c r="VKE112" s="35"/>
      <c r="VKF112" s="35"/>
      <c r="VKG112" s="35"/>
      <c r="VKH112" s="35"/>
      <c r="VKI112" s="35"/>
      <c r="VKJ112" s="35"/>
      <c r="VKK112" s="35"/>
      <c r="VKL112" s="35"/>
      <c r="VKM112" s="35"/>
      <c r="VKN112" s="35"/>
      <c r="VKO112" s="35"/>
      <c r="VKP112" s="35"/>
      <c r="VKQ112" s="35"/>
      <c r="VKR112" s="35"/>
      <c r="VKS112" s="35"/>
      <c r="VKT112" s="35"/>
      <c r="VKU112" s="35"/>
      <c r="VKV112" s="35"/>
      <c r="VKW112" s="35"/>
      <c r="VKX112" s="35"/>
      <c r="VKY112" s="35"/>
      <c r="VKZ112" s="35"/>
      <c r="VLA112" s="35"/>
      <c r="VLB112" s="35"/>
      <c r="VLC112" s="35"/>
      <c r="VLD112" s="35"/>
      <c r="VLE112" s="35"/>
      <c r="VLF112" s="35"/>
      <c r="VLG112" s="35"/>
      <c r="VLH112" s="35"/>
      <c r="VLI112" s="35"/>
      <c r="VLJ112" s="35"/>
      <c r="VLK112" s="35"/>
      <c r="VLL112" s="35"/>
      <c r="VLM112" s="35"/>
      <c r="VLN112" s="35"/>
      <c r="VLO112" s="35"/>
      <c r="VLP112" s="35"/>
      <c r="VLQ112" s="35"/>
      <c r="VLR112" s="35"/>
      <c r="VLS112" s="35"/>
      <c r="VLT112" s="35"/>
      <c r="VLU112" s="35"/>
      <c r="VLV112" s="35"/>
      <c r="VLW112" s="35"/>
      <c r="VLX112" s="35"/>
      <c r="VLY112" s="35"/>
      <c r="VLZ112" s="35"/>
      <c r="VMA112" s="35"/>
      <c r="VMB112" s="35"/>
      <c r="VMC112" s="35"/>
      <c r="VMD112" s="35"/>
      <c r="VME112" s="35"/>
      <c r="VMF112" s="35"/>
      <c r="VMG112" s="35"/>
      <c r="VMH112" s="35"/>
      <c r="VMI112" s="35"/>
      <c r="VMJ112" s="35"/>
      <c r="VMK112" s="35"/>
      <c r="VML112" s="35"/>
      <c r="VMM112" s="35"/>
      <c r="VMN112" s="35"/>
      <c r="VMO112" s="35"/>
      <c r="VMP112" s="35"/>
      <c r="VMQ112" s="35"/>
      <c r="VMR112" s="35"/>
      <c r="VMS112" s="35"/>
      <c r="VMT112" s="35"/>
      <c r="VMU112" s="35"/>
      <c r="VMV112" s="35"/>
      <c r="VMW112" s="35"/>
      <c r="VMX112" s="35"/>
      <c r="VMY112" s="35"/>
      <c r="VMZ112" s="35"/>
      <c r="VNA112" s="35"/>
      <c r="VNB112" s="35"/>
      <c r="VNC112" s="35"/>
      <c r="VND112" s="35"/>
      <c r="VNE112" s="35"/>
      <c r="VNF112" s="35"/>
      <c r="VNG112" s="35"/>
      <c r="VNH112" s="35"/>
      <c r="VNI112" s="35"/>
      <c r="VNJ112" s="35"/>
      <c r="VNK112" s="35"/>
      <c r="VNL112" s="35"/>
      <c r="VNM112" s="35"/>
      <c r="VNN112" s="35"/>
      <c r="VNO112" s="35"/>
      <c r="VNP112" s="35"/>
      <c r="VNQ112" s="35"/>
      <c r="VNR112" s="35"/>
      <c r="VNS112" s="35"/>
      <c r="VNT112" s="35"/>
      <c r="VNU112" s="35"/>
      <c r="VNV112" s="35"/>
      <c r="VNW112" s="35"/>
      <c r="VNX112" s="35"/>
      <c r="VNY112" s="35"/>
      <c r="VNZ112" s="35"/>
      <c r="VOA112" s="35"/>
      <c r="VOB112" s="35"/>
      <c r="VOC112" s="35"/>
      <c r="VOD112" s="35"/>
      <c r="VOE112" s="35"/>
      <c r="VOF112" s="35"/>
      <c r="VOG112" s="35"/>
      <c r="VOH112" s="35"/>
      <c r="VOI112" s="35"/>
      <c r="VOJ112" s="35"/>
      <c r="VOK112" s="35"/>
      <c r="VOL112" s="35"/>
      <c r="VOM112" s="35"/>
      <c r="VON112" s="35"/>
      <c r="VOO112" s="35"/>
      <c r="VOP112" s="35"/>
      <c r="VOQ112" s="35"/>
      <c r="VOR112" s="35"/>
      <c r="VOS112" s="35"/>
      <c r="VOT112" s="35"/>
      <c r="VOU112" s="35"/>
      <c r="VOV112" s="35"/>
      <c r="VOW112" s="35"/>
      <c r="VOX112" s="35"/>
      <c r="VOY112" s="35"/>
      <c r="VOZ112" s="35"/>
      <c r="VPA112" s="35"/>
      <c r="VPB112" s="35"/>
      <c r="VPC112" s="35"/>
      <c r="VPD112" s="35"/>
      <c r="VPE112" s="35"/>
      <c r="VPF112" s="35"/>
      <c r="VPG112" s="35"/>
      <c r="VPH112" s="35"/>
      <c r="VPI112" s="35"/>
      <c r="VPJ112" s="35"/>
      <c r="VPK112" s="35"/>
      <c r="VPL112" s="35"/>
      <c r="VPM112" s="35"/>
      <c r="VPN112" s="35"/>
      <c r="VPO112" s="35"/>
      <c r="VPP112" s="35"/>
      <c r="VPQ112" s="35"/>
      <c r="VPR112" s="35"/>
      <c r="VPS112" s="35"/>
      <c r="VPT112" s="35"/>
      <c r="VPU112" s="35"/>
      <c r="VPV112" s="35"/>
      <c r="VPW112" s="35"/>
      <c r="VPX112" s="35"/>
      <c r="VPY112" s="35"/>
      <c r="VPZ112" s="35"/>
      <c r="VQA112" s="35"/>
      <c r="VQB112" s="35"/>
      <c r="VQC112" s="35"/>
      <c r="VQD112" s="35"/>
      <c r="VQE112" s="35"/>
      <c r="VQF112" s="35"/>
      <c r="VQG112" s="35"/>
      <c r="VQH112" s="35"/>
      <c r="VQI112" s="35"/>
      <c r="VQJ112" s="35"/>
      <c r="VQK112" s="35"/>
      <c r="VQL112" s="35"/>
      <c r="VQM112" s="35"/>
      <c r="VQN112" s="35"/>
      <c r="VQO112" s="35"/>
      <c r="VQP112" s="35"/>
      <c r="VQW112" s="35"/>
      <c r="VQX112" s="35"/>
      <c r="VQY112" s="35"/>
      <c r="VQZ112" s="35"/>
      <c r="VRA112" s="35"/>
      <c r="VRB112" s="35"/>
      <c r="VRC112" s="35"/>
      <c r="VRD112" s="35"/>
      <c r="VRE112" s="35"/>
      <c r="VRF112" s="35"/>
      <c r="VRG112" s="35"/>
      <c r="VRH112" s="35"/>
      <c r="VRI112" s="35"/>
      <c r="VRJ112" s="35"/>
      <c r="VRK112" s="35"/>
      <c r="VRL112" s="35"/>
      <c r="VRM112" s="35"/>
      <c r="VRN112" s="35"/>
      <c r="VRO112" s="35"/>
      <c r="VRP112" s="35"/>
      <c r="VRQ112" s="35"/>
      <c r="VRR112" s="35"/>
      <c r="VRS112" s="35"/>
      <c r="VRT112" s="35"/>
      <c r="VRU112" s="35"/>
      <c r="VRV112" s="35"/>
      <c r="VRW112" s="35"/>
      <c r="VRX112" s="35"/>
      <c r="VRY112" s="35"/>
      <c r="VRZ112" s="35"/>
      <c r="VSA112" s="35"/>
      <c r="VSB112" s="35"/>
      <c r="VSC112" s="35"/>
      <c r="VSD112" s="35"/>
      <c r="VSE112" s="35"/>
      <c r="VSF112" s="35"/>
      <c r="VSG112" s="35"/>
      <c r="VSH112" s="35"/>
      <c r="VSI112" s="35"/>
      <c r="VSJ112" s="35"/>
      <c r="VSK112" s="35"/>
      <c r="VSL112" s="35"/>
      <c r="VSM112" s="35"/>
      <c r="VSN112" s="35"/>
      <c r="VSO112" s="35"/>
      <c r="VSP112" s="35"/>
      <c r="VSQ112" s="35"/>
      <c r="VSR112" s="35"/>
      <c r="VSS112" s="35"/>
      <c r="VST112" s="35"/>
      <c r="VSU112" s="35"/>
      <c r="VSV112" s="35"/>
      <c r="VSW112" s="35"/>
      <c r="VSX112" s="35"/>
      <c r="VSY112" s="35"/>
      <c r="VSZ112" s="35"/>
      <c r="VTA112" s="35"/>
      <c r="VTB112" s="35"/>
      <c r="VTC112" s="35"/>
      <c r="VTD112" s="35"/>
      <c r="VTE112" s="35"/>
      <c r="VTF112" s="35"/>
      <c r="VTG112" s="35"/>
      <c r="VTH112" s="35"/>
      <c r="VTI112" s="35"/>
      <c r="VTJ112" s="35"/>
      <c r="VTK112" s="35"/>
      <c r="VTL112" s="35"/>
      <c r="VTM112" s="35"/>
      <c r="VTN112" s="35"/>
      <c r="VTO112" s="35"/>
      <c r="VTP112" s="35"/>
      <c r="VTQ112" s="35"/>
      <c r="VTR112" s="35"/>
      <c r="VTS112" s="35"/>
      <c r="VTT112" s="35"/>
      <c r="VTU112" s="35"/>
      <c r="VTV112" s="35"/>
      <c r="VTW112" s="35"/>
      <c r="VTX112" s="35"/>
      <c r="VTY112" s="35"/>
      <c r="VTZ112" s="35"/>
      <c r="VUA112" s="35"/>
      <c r="VUB112" s="35"/>
      <c r="VUC112" s="35"/>
      <c r="VUD112" s="35"/>
      <c r="VUE112" s="35"/>
      <c r="VUF112" s="35"/>
      <c r="VUG112" s="35"/>
      <c r="VUH112" s="35"/>
      <c r="VUI112" s="35"/>
      <c r="VUJ112" s="35"/>
      <c r="VUK112" s="35"/>
      <c r="VUL112" s="35"/>
      <c r="VUM112" s="35"/>
      <c r="VUN112" s="35"/>
      <c r="VUO112" s="35"/>
      <c r="VUP112" s="35"/>
      <c r="VUQ112" s="35"/>
      <c r="VUR112" s="35"/>
      <c r="VUS112" s="35"/>
      <c r="VUT112" s="35"/>
      <c r="VUU112" s="35"/>
      <c r="VUV112" s="35"/>
      <c r="VUW112" s="35"/>
      <c r="VUX112" s="35"/>
      <c r="VUY112" s="35"/>
      <c r="VUZ112" s="35"/>
      <c r="VVA112" s="35"/>
      <c r="VVB112" s="35"/>
      <c r="VVC112" s="35"/>
      <c r="VVD112" s="35"/>
      <c r="VVE112" s="35"/>
      <c r="VVF112" s="35"/>
      <c r="VVG112" s="35"/>
      <c r="VVH112" s="35"/>
      <c r="VVI112" s="35"/>
      <c r="VVJ112" s="35"/>
      <c r="VVK112" s="35"/>
      <c r="VVL112" s="35"/>
      <c r="VVM112" s="35"/>
      <c r="VVN112" s="35"/>
      <c r="VVO112" s="35"/>
      <c r="VVP112" s="35"/>
      <c r="VVQ112" s="35"/>
      <c r="VVR112" s="35"/>
      <c r="VVS112" s="35"/>
      <c r="VVT112" s="35"/>
      <c r="VVU112" s="35"/>
      <c r="VVV112" s="35"/>
      <c r="VVW112" s="35"/>
      <c r="VVX112" s="35"/>
      <c r="VVY112" s="35"/>
      <c r="VVZ112" s="35"/>
      <c r="VWA112" s="35"/>
      <c r="VWB112" s="35"/>
      <c r="VWC112" s="35"/>
      <c r="VWD112" s="35"/>
      <c r="VWE112" s="35"/>
      <c r="VWF112" s="35"/>
      <c r="VWG112" s="35"/>
      <c r="VWH112" s="35"/>
      <c r="VWI112" s="35"/>
      <c r="VWJ112" s="35"/>
      <c r="VWK112" s="35"/>
      <c r="VWL112" s="35"/>
      <c r="VWM112" s="35"/>
      <c r="VWN112" s="35"/>
      <c r="VWO112" s="35"/>
      <c r="VWP112" s="35"/>
      <c r="VWQ112" s="35"/>
      <c r="VWR112" s="35"/>
      <c r="VWS112" s="35"/>
      <c r="VWT112" s="35"/>
      <c r="VWU112" s="35"/>
      <c r="VWV112" s="35"/>
      <c r="VWW112" s="35"/>
      <c r="VWX112" s="35"/>
      <c r="VWY112" s="35"/>
      <c r="VWZ112" s="35"/>
      <c r="VXA112" s="35"/>
      <c r="VXB112" s="35"/>
      <c r="VXC112" s="35"/>
      <c r="VXD112" s="35"/>
      <c r="VXE112" s="35"/>
      <c r="VXF112" s="35"/>
      <c r="VXG112" s="35"/>
      <c r="VXH112" s="35"/>
      <c r="VXI112" s="35"/>
      <c r="VXJ112" s="35"/>
      <c r="VXK112" s="35"/>
      <c r="VXL112" s="35"/>
      <c r="VXM112" s="35"/>
      <c r="VXN112" s="35"/>
      <c r="VXO112" s="35"/>
      <c r="VXP112" s="35"/>
      <c r="VXQ112" s="35"/>
      <c r="VXR112" s="35"/>
      <c r="VXS112" s="35"/>
      <c r="VXT112" s="35"/>
      <c r="VXU112" s="35"/>
      <c r="VXV112" s="35"/>
      <c r="VXW112" s="35"/>
      <c r="VXX112" s="35"/>
      <c r="VXY112" s="35"/>
      <c r="VXZ112" s="35"/>
      <c r="VYA112" s="35"/>
      <c r="VYB112" s="35"/>
      <c r="VYC112" s="35"/>
      <c r="VYD112" s="35"/>
      <c r="VYE112" s="35"/>
      <c r="VYF112" s="35"/>
      <c r="VYG112" s="35"/>
      <c r="VYH112" s="35"/>
      <c r="VYI112" s="35"/>
      <c r="VYJ112" s="35"/>
      <c r="VYK112" s="35"/>
      <c r="VYL112" s="35"/>
      <c r="VYM112" s="35"/>
      <c r="VYN112" s="35"/>
      <c r="VYO112" s="35"/>
      <c r="VYP112" s="35"/>
      <c r="VYQ112" s="35"/>
      <c r="VYR112" s="35"/>
      <c r="VYS112" s="35"/>
      <c r="VYT112" s="35"/>
      <c r="VYU112" s="35"/>
      <c r="VYV112" s="35"/>
      <c r="VYW112" s="35"/>
      <c r="VYX112" s="35"/>
      <c r="VYY112" s="35"/>
      <c r="VYZ112" s="35"/>
      <c r="VZA112" s="35"/>
      <c r="VZB112" s="35"/>
      <c r="VZC112" s="35"/>
      <c r="VZD112" s="35"/>
      <c r="VZE112" s="35"/>
      <c r="VZF112" s="35"/>
      <c r="VZG112" s="35"/>
      <c r="VZH112" s="35"/>
      <c r="VZI112" s="35"/>
      <c r="VZJ112" s="35"/>
      <c r="VZK112" s="35"/>
      <c r="VZL112" s="35"/>
      <c r="VZM112" s="35"/>
      <c r="VZN112" s="35"/>
      <c r="VZO112" s="35"/>
      <c r="VZP112" s="35"/>
      <c r="VZQ112" s="35"/>
      <c r="VZR112" s="35"/>
      <c r="VZS112" s="35"/>
      <c r="VZT112" s="35"/>
      <c r="VZU112" s="35"/>
      <c r="VZV112" s="35"/>
      <c r="VZW112" s="35"/>
      <c r="VZX112" s="35"/>
      <c r="VZY112" s="35"/>
      <c r="VZZ112" s="35"/>
      <c r="WAA112" s="35"/>
      <c r="WAB112" s="35"/>
      <c r="WAC112" s="35"/>
      <c r="WAD112" s="35"/>
      <c r="WAE112" s="35"/>
      <c r="WAF112" s="35"/>
      <c r="WAG112" s="35"/>
      <c r="WAH112" s="35"/>
      <c r="WAI112" s="35"/>
      <c r="WAJ112" s="35"/>
      <c r="WAK112" s="35"/>
      <c r="WAL112" s="35"/>
      <c r="WAS112" s="35"/>
      <c r="WAT112" s="35"/>
      <c r="WAU112" s="35"/>
      <c r="WAV112" s="35"/>
      <c r="WAW112" s="35"/>
      <c r="WAX112" s="35"/>
      <c r="WAY112" s="35"/>
      <c r="WAZ112" s="35"/>
      <c r="WBA112" s="35"/>
      <c r="WBB112" s="35"/>
      <c r="WBC112" s="35"/>
      <c r="WBD112" s="35"/>
      <c r="WBE112" s="35"/>
      <c r="WBF112" s="35"/>
      <c r="WBG112" s="35"/>
      <c r="WBH112" s="35"/>
      <c r="WBI112" s="35"/>
      <c r="WBJ112" s="35"/>
      <c r="WBK112" s="35"/>
      <c r="WBL112" s="35"/>
      <c r="WBM112" s="35"/>
      <c r="WBN112" s="35"/>
      <c r="WBO112" s="35"/>
      <c r="WBP112" s="35"/>
      <c r="WBQ112" s="35"/>
      <c r="WBR112" s="35"/>
      <c r="WBS112" s="35"/>
      <c r="WBT112" s="35"/>
      <c r="WBU112" s="35"/>
      <c r="WBV112" s="35"/>
      <c r="WBW112" s="35"/>
      <c r="WBX112" s="35"/>
      <c r="WBY112" s="35"/>
      <c r="WBZ112" s="35"/>
      <c r="WCA112" s="35"/>
      <c r="WCB112" s="35"/>
      <c r="WCC112" s="35"/>
      <c r="WCD112" s="35"/>
      <c r="WCE112" s="35"/>
      <c r="WCF112" s="35"/>
      <c r="WCG112" s="35"/>
      <c r="WCH112" s="35"/>
      <c r="WCI112" s="35"/>
      <c r="WCJ112" s="35"/>
      <c r="WCK112" s="35"/>
      <c r="WCL112" s="35"/>
      <c r="WCM112" s="35"/>
      <c r="WCN112" s="35"/>
      <c r="WCO112" s="35"/>
      <c r="WCP112" s="35"/>
      <c r="WCQ112" s="35"/>
      <c r="WCR112" s="35"/>
      <c r="WCS112" s="35"/>
      <c r="WCT112" s="35"/>
      <c r="WCU112" s="35"/>
      <c r="WCV112" s="35"/>
      <c r="WCW112" s="35"/>
      <c r="WCX112" s="35"/>
      <c r="WCY112" s="35"/>
      <c r="WCZ112" s="35"/>
      <c r="WDA112" s="35"/>
      <c r="WDB112" s="35"/>
      <c r="WDC112" s="35"/>
      <c r="WDD112" s="35"/>
      <c r="WDE112" s="35"/>
      <c r="WDF112" s="35"/>
      <c r="WDG112" s="35"/>
      <c r="WDH112" s="35"/>
      <c r="WDI112" s="35"/>
      <c r="WDJ112" s="35"/>
      <c r="WDK112" s="35"/>
      <c r="WDL112" s="35"/>
      <c r="WDM112" s="35"/>
      <c r="WDN112" s="35"/>
      <c r="WDO112" s="35"/>
      <c r="WDP112" s="35"/>
      <c r="WDQ112" s="35"/>
      <c r="WDR112" s="35"/>
      <c r="WDS112" s="35"/>
      <c r="WDT112" s="35"/>
      <c r="WDU112" s="35"/>
      <c r="WDV112" s="35"/>
      <c r="WDW112" s="35"/>
      <c r="WDX112" s="35"/>
      <c r="WDY112" s="35"/>
      <c r="WDZ112" s="35"/>
      <c r="WEA112" s="35"/>
      <c r="WEB112" s="35"/>
      <c r="WEC112" s="35"/>
      <c r="WED112" s="35"/>
      <c r="WEE112" s="35"/>
      <c r="WEF112" s="35"/>
      <c r="WEG112" s="35"/>
      <c r="WEH112" s="35"/>
      <c r="WEI112" s="35"/>
      <c r="WEJ112" s="35"/>
      <c r="WEK112" s="35"/>
      <c r="WEL112" s="35"/>
      <c r="WEM112" s="35"/>
      <c r="WEN112" s="35"/>
      <c r="WEO112" s="35"/>
      <c r="WEP112" s="35"/>
      <c r="WEQ112" s="35"/>
      <c r="WER112" s="35"/>
      <c r="WES112" s="35"/>
      <c r="WET112" s="35"/>
      <c r="WEU112" s="35"/>
      <c r="WEV112" s="35"/>
      <c r="WEW112" s="35"/>
      <c r="WEX112" s="35"/>
      <c r="WEY112" s="35"/>
      <c r="WEZ112" s="35"/>
      <c r="WFA112" s="35"/>
      <c r="WFB112" s="35"/>
      <c r="WFC112" s="35"/>
      <c r="WFD112" s="35"/>
      <c r="WFE112" s="35"/>
      <c r="WFF112" s="35"/>
      <c r="WFG112" s="35"/>
      <c r="WFH112" s="35"/>
      <c r="WFI112" s="35"/>
      <c r="WFJ112" s="35"/>
      <c r="WFK112" s="35"/>
      <c r="WFL112" s="35"/>
      <c r="WFM112" s="35"/>
      <c r="WFN112" s="35"/>
      <c r="WFO112" s="35"/>
      <c r="WFP112" s="35"/>
      <c r="WFQ112" s="35"/>
      <c r="WFR112" s="35"/>
      <c r="WFS112" s="35"/>
      <c r="WFT112" s="35"/>
      <c r="WFU112" s="35"/>
      <c r="WFV112" s="35"/>
      <c r="WFW112" s="35"/>
      <c r="WFX112" s="35"/>
      <c r="WFY112" s="35"/>
      <c r="WFZ112" s="35"/>
      <c r="WGA112" s="35"/>
      <c r="WGB112" s="35"/>
      <c r="WGC112" s="35"/>
      <c r="WGD112" s="35"/>
      <c r="WGE112" s="35"/>
      <c r="WGF112" s="35"/>
      <c r="WGG112" s="35"/>
      <c r="WGH112" s="35"/>
      <c r="WGI112" s="35"/>
      <c r="WGJ112" s="35"/>
      <c r="WGK112" s="35"/>
      <c r="WGL112" s="35"/>
      <c r="WGM112" s="35"/>
      <c r="WGN112" s="35"/>
      <c r="WGO112" s="35"/>
      <c r="WGP112" s="35"/>
      <c r="WGQ112" s="35"/>
      <c r="WGR112" s="35"/>
      <c r="WGS112" s="35"/>
      <c r="WGT112" s="35"/>
      <c r="WGU112" s="35"/>
      <c r="WGV112" s="35"/>
      <c r="WGW112" s="35"/>
      <c r="WGX112" s="35"/>
      <c r="WGY112" s="35"/>
      <c r="WGZ112" s="35"/>
      <c r="WHA112" s="35"/>
      <c r="WHB112" s="35"/>
      <c r="WHC112" s="35"/>
      <c r="WHD112" s="35"/>
      <c r="WHE112" s="35"/>
      <c r="WHF112" s="35"/>
      <c r="WHG112" s="35"/>
      <c r="WHH112" s="35"/>
      <c r="WHI112" s="35"/>
      <c r="WHJ112" s="35"/>
      <c r="WHK112" s="35"/>
      <c r="WHL112" s="35"/>
      <c r="WHM112" s="35"/>
      <c r="WHN112" s="35"/>
      <c r="WHO112" s="35"/>
      <c r="WHP112" s="35"/>
      <c r="WHQ112" s="35"/>
      <c r="WHR112" s="35"/>
      <c r="WHS112" s="35"/>
      <c r="WHT112" s="35"/>
      <c r="WHU112" s="35"/>
      <c r="WHV112" s="35"/>
      <c r="WHW112" s="35"/>
      <c r="WHX112" s="35"/>
      <c r="WHY112" s="35"/>
      <c r="WHZ112" s="35"/>
      <c r="WIA112" s="35"/>
      <c r="WIB112" s="35"/>
      <c r="WIC112" s="35"/>
      <c r="WID112" s="35"/>
      <c r="WIE112" s="35"/>
      <c r="WIF112" s="35"/>
      <c r="WIG112" s="35"/>
      <c r="WIH112" s="35"/>
      <c r="WII112" s="35"/>
      <c r="WIJ112" s="35"/>
      <c r="WIK112" s="35"/>
      <c r="WIL112" s="35"/>
      <c r="WIM112" s="35"/>
      <c r="WIN112" s="35"/>
      <c r="WIO112" s="35"/>
      <c r="WIP112" s="35"/>
      <c r="WIQ112" s="35"/>
      <c r="WIR112" s="35"/>
      <c r="WIS112" s="35"/>
      <c r="WIT112" s="35"/>
      <c r="WIU112" s="35"/>
      <c r="WIV112" s="35"/>
      <c r="WIW112" s="35"/>
      <c r="WIX112" s="35"/>
      <c r="WIY112" s="35"/>
      <c r="WIZ112" s="35"/>
      <c r="WJA112" s="35"/>
      <c r="WJB112" s="35"/>
      <c r="WJC112" s="35"/>
      <c r="WJD112" s="35"/>
      <c r="WJE112" s="35"/>
      <c r="WJF112" s="35"/>
      <c r="WJG112" s="35"/>
      <c r="WJH112" s="35"/>
      <c r="WJI112" s="35"/>
      <c r="WJJ112" s="35"/>
      <c r="WJK112" s="35"/>
      <c r="WJL112" s="35"/>
      <c r="WJM112" s="35"/>
      <c r="WJN112" s="35"/>
      <c r="WJO112" s="35"/>
      <c r="WJP112" s="35"/>
      <c r="WJQ112" s="35"/>
      <c r="WJR112" s="35"/>
      <c r="WJS112" s="35"/>
      <c r="WJT112" s="35"/>
      <c r="WJU112" s="35"/>
      <c r="WJV112" s="35"/>
      <c r="WJW112" s="35"/>
      <c r="WJX112" s="35"/>
      <c r="WJY112" s="35"/>
      <c r="WJZ112" s="35"/>
      <c r="WKA112" s="35"/>
      <c r="WKB112" s="35"/>
      <c r="WKC112" s="35"/>
      <c r="WKD112" s="35"/>
      <c r="WKE112" s="35"/>
      <c r="WKF112" s="35"/>
      <c r="WKG112" s="35"/>
      <c r="WKH112" s="35"/>
      <c r="WKO112" s="35"/>
      <c r="WKP112" s="35"/>
      <c r="WKQ112" s="35"/>
      <c r="WKR112" s="35"/>
      <c r="WKS112" s="35"/>
      <c r="WKT112" s="35"/>
      <c r="WKU112" s="35"/>
      <c r="WKV112" s="35"/>
      <c r="WKW112" s="35"/>
      <c r="WKX112" s="35"/>
      <c r="WKY112" s="35"/>
      <c r="WKZ112" s="35"/>
      <c r="WLA112" s="35"/>
      <c r="WLB112" s="35"/>
      <c r="WLC112" s="35"/>
      <c r="WLD112" s="35"/>
      <c r="WLE112" s="35"/>
      <c r="WLF112" s="35"/>
      <c r="WLG112" s="35"/>
      <c r="WLH112" s="35"/>
      <c r="WLI112" s="35"/>
      <c r="WLJ112" s="35"/>
      <c r="WLK112" s="35"/>
      <c r="WLL112" s="35"/>
      <c r="WLM112" s="35"/>
      <c r="WLN112" s="35"/>
      <c r="WLO112" s="35"/>
      <c r="WLP112" s="35"/>
      <c r="WLQ112" s="35"/>
      <c r="WLR112" s="35"/>
      <c r="WLS112" s="35"/>
      <c r="WLT112" s="35"/>
      <c r="WLU112" s="35"/>
      <c r="WLV112" s="35"/>
      <c r="WLW112" s="35"/>
      <c r="WLX112" s="35"/>
      <c r="WLY112" s="35"/>
      <c r="WLZ112" s="35"/>
      <c r="WMA112" s="35"/>
      <c r="WMB112" s="35"/>
      <c r="WMC112" s="35"/>
      <c r="WMD112" s="35"/>
      <c r="WME112" s="35"/>
      <c r="WMF112" s="35"/>
      <c r="WMG112" s="35"/>
      <c r="WMH112" s="35"/>
      <c r="WMI112" s="35"/>
      <c r="WMJ112" s="35"/>
      <c r="WMK112" s="35"/>
      <c r="WML112" s="35"/>
      <c r="WMM112" s="35"/>
      <c r="WMN112" s="35"/>
      <c r="WMO112" s="35"/>
      <c r="WMP112" s="35"/>
      <c r="WMQ112" s="35"/>
      <c r="WMR112" s="35"/>
      <c r="WMS112" s="35"/>
      <c r="WMT112" s="35"/>
      <c r="WMU112" s="35"/>
      <c r="WMV112" s="35"/>
      <c r="WMW112" s="35"/>
      <c r="WMX112" s="35"/>
      <c r="WMY112" s="35"/>
      <c r="WMZ112" s="35"/>
      <c r="WNA112" s="35"/>
      <c r="WNB112" s="35"/>
      <c r="WNC112" s="35"/>
      <c r="WND112" s="35"/>
      <c r="WNE112" s="35"/>
      <c r="WNF112" s="35"/>
      <c r="WNG112" s="35"/>
      <c r="WNH112" s="35"/>
      <c r="WNI112" s="35"/>
      <c r="WNJ112" s="35"/>
      <c r="WNK112" s="35"/>
      <c r="WNL112" s="35"/>
      <c r="WNM112" s="35"/>
      <c r="WNN112" s="35"/>
      <c r="WNO112" s="35"/>
      <c r="WNP112" s="35"/>
      <c r="WNQ112" s="35"/>
      <c r="WNR112" s="35"/>
      <c r="WNS112" s="35"/>
      <c r="WNT112" s="35"/>
      <c r="WNU112" s="35"/>
      <c r="WNV112" s="35"/>
      <c r="WNW112" s="35"/>
      <c r="WNX112" s="35"/>
      <c r="WNY112" s="35"/>
      <c r="WNZ112" s="35"/>
      <c r="WOA112" s="35"/>
      <c r="WOB112" s="35"/>
      <c r="WOC112" s="35"/>
      <c r="WOD112" s="35"/>
      <c r="WOE112" s="35"/>
      <c r="WOF112" s="35"/>
      <c r="WOG112" s="35"/>
      <c r="WOH112" s="35"/>
      <c r="WOI112" s="35"/>
      <c r="WOJ112" s="35"/>
      <c r="WOK112" s="35"/>
      <c r="WOL112" s="35"/>
      <c r="WOM112" s="35"/>
      <c r="WON112" s="35"/>
      <c r="WOO112" s="35"/>
      <c r="WOP112" s="35"/>
      <c r="WOQ112" s="35"/>
      <c r="WOR112" s="35"/>
      <c r="WOS112" s="35"/>
      <c r="WOT112" s="35"/>
      <c r="WOU112" s="35"/>
      <c r="WOV112" s="35"/>
      <c r="WOW112" s="35"/>
      <c r="WOX112" s="35"/>
      <c r="WOY112" s="35"/>
      <c r="WOZ112" s="35"/>
      <c r="WPA112" s="35"/>
      <c r="WPB112" s="35"/>
      <c r="WPC112" s="35"/>
      <c r="WPD112" s="35"/>
      <c r="WPE112" s="35"/>
      <c r="WPF112" s="35"/>
      <c r="WPG112" s="35"/>
      <c r="WPH112" s="35"/>
      <c r="WPI112" s="35"/>
      <c r="WPJ112" s="35"/>
      <c r="WPK112" s="35"/>
      <c r="WPL112" s="35"/>
      <c r="WPM112" s="35"/>
      <c r="WPN112" s="35"/>
      <c r="WPO112" s="35"/>
      <c r="WPP112" s="35"/>
      <c r="WPQ112" s="35"/>
      <c r="WPR112" s="35"/>
      <c r="WPS112" s="35"/>
      <c r="WPT112" s="35"/>
      <c r="WPU112" s="35"/>
      <c r="WPV112" s="35"/>
      <c r="WPW112" s="35"/>
      <c r="WPX112" s="35"/>
      <c r="WPY112" s="35"/>
      <c r="WPZ112" s="35"/>
      <c r="WQA112" s="35"/>
      <c r="WQB112" s="35"/>
      <c r="WQC112" s="35"/>
      <c r="WQD112" s="35"/>
      <c r="WQE112" s="35"/>
      <c r="WQF112" s="35"/>
      <c r="WQG112" s="35"/>
      <c r="WQH112" s="35"/>
      <c r="WQI112" s="35"/>
      <c r="WQJ112" s="35"/>
      <c r="WQK112" s="35"/>
      <c r="WQL112" s="35"/>
      <c r="WQM112" s="35"/>
      <c r="WQN112" s="35"/>
      <c r="WQO112" s="35"/>
      <c r="WQP112" s="35"/>
      <c r="WQQ112" s="35"/>
      <c r="WQR112" s="35"/>
      <c r="WQS112" s="35"/>
      <c r="WQT112" s="35"/>
      <c r="WQU112" s="35"/>
      <c r="WQV112" s="35"/>
      <c r="WQW112" s="35"/>
      <c r="WQX112" s="35"/>
      <c r="WQY112" s="35"/>
      <c r="WQZ112" s="35"/>
      <c r="WRA112" s="35"/>
      <c r="WRB112" s="35"/>
      <c r="WRC112" s="35"/>
      <c r="WRD112" s="35"/>
      <c r="WRE112" s="35"/>
      <c r="WRF112" s="35"/>
      <c r="WRG112" s="35"/>
      <c r="WRH112" s="35"/>
      <c r="WRI112" s="35"/>
      <c r="WRJ112" s="35"/>
      <c r="WRK112" s="35"/>
      <c r="WRL112" s="35"/>
      <c r="WRM112" s="35"/>
      <c r="WRN112" s="35"/>
      <c r="WRO112" s="35"/>
      <c r="WRP112" s="35"/>
      <c r="WRQ112" s="35"/>
      <c r="WRR112" s="35"/>
      <c r="WRS112" s="35"/>
      <c r="WRT112" s="35"/>
      <c r="WRU112" s="35"/>
      <c r="WRV112" s="35"/>
      <c r="WRW112" s="35"/>
      <c r="WRX112" s="35"/>
      <c r="WRY112" s="35"/>
      <c r="WRZ112" s="35"/>
      <c r="WSA112" s="35"/>
      <c r="WSB112" s="35"/>
      <c r="WSC112" s="35"/>
      <c r="WSD112" s="35"/>
      <c r="WSE112" s="35"/>
      <c r="WSF112" s="35"/>
      <c r="WSG112" s="35"/>
      <c r="WSH112" s="35"/>
      <c r="WSI112" s="35"/>
      <c r="WSJ112" s="35"/>
      <c r="WSK112" s="35"/>
      <c r="WSL112" s="35"/>
      <c r="WSM112" s="35"/>
      <c r="WSN112" s="35"/>
      <c r="WSO112" s="35"/>
      <c r="WSP112" s="35"/>
      <c r="WSQ112" s="35"/>
      <c r="WSR112" s="35"/>
      <c r="WSS112" s="35"/>
      <c r="WST112" s="35"/>
      <c r="WSU112" s="35"/>
      <c r="WSV112" s="35"/>
      <c r="WSW112" s="35"/>
      <c r="WSX112" s="35"/>
      <c r="WSY112" s="35"/>
      <c r="WSZ112" s="35"/>
      <c r="WTA112" s="35"/>
      <c r="WTB112" s="35"/>
      <c r="WTC112" s="35"/>
      <c r="WTD112" s="35"/>
      <c r="WTE112" s="35"/>
      <c r="WTF112" s="35"/>
      <c r="WTG112" s="35"/>
      <c r="WTH112" s="35"/>
      <c r="WTI112" s="35"/>
      <c r="WTJ112" s="35"/>
      <c r="WTK112" s="35"/>
      <c r="WTL112" s="35"/>
      <c r="WTM112" s="35"/>
      <c r="WTN112" s="35"/>
      <c r="WTO112" s="35"/>
      <c r="WTP112" s="35"/>
      <c r="WTQ112" s="35"/>
      <c r="WTR112" s="35"/>
      <c r="WTS112" s="35"/>
      <c r="WTT112" s="35"/>
      <c r="WTU112" s="35"/>
      <c r="WTV112" s="35"/>
      <c r="WTW112" s="35"/>
      <c r="WTX112" s="35"/>
      <c r="WTY112" s="35"/>
      <c r="WTZ112" s="35"/>
      <c r="WUA112" s="35"/>
      <c r="WUB112" s="35"/>
      <c r="WUC112" s="35"/>
      <c r="WUD112" s="35"/>
      <c r="WUK112" s="35"/>
      <c r="WUL112" s="35"/>
      <c r="WUM112" s="35"/>
      <c r="WUN112" s="35"/>
      <c r="WUO112" s="35"/>
      <c r="WUP112" s="35"/>
      <c r="WUQ112" s="35"/>
      <c r="WUR112" s="35"/>
      <c r="WUS112" s="35"/>
      <c r="WUT112" s="35"/>
      <c r="WUU112" s="35"/>
      <c r="WUV112" s="35"/>
      <c r="WUW112" s="35"/>
      <c r="WUX112" s="35"/>
      <c r="WUY112" s="35"/>
      <c r="WUZ112" s="35"/>
      <c r="WVA112" s="35"/>
      <c r="WVB112" s="35"/>
      <c r="WVC112" s="35"/>
      <c r="WVD112" s="35"/>
      <c r="WVE112" s="35"/>
      <c r="WVF112" s="35"/>
      <c r="WVG112" s="35"/>
      <c r="WVH112" s="35"/>
      <c r="WVI112" s="35"/>
      <c r="WVJ112" s="35"/>
      <c r="WVK112" s="35"/>
      <c r="WVL112" s="35"/>
      <c r="WVM112" s="35"/>
      <c r="WVN112" s="35"/>
      <c r="WVO112" s="35"/>
      <c r="WVP112" s="35"/>
      <c r="WVQ112" s="35"/>
      <c r="WVR112" s="35"/>
      <c r="WVS112" s="35"/>
      <c r="WVT112" s="35"/>
      <c r="WVU112" s="35"/>
      <c r="WVV112" s="35"/>
      <c r="WVW112" s="35"/>
      <c r="WVX112" s="35"/>
      <c r="WVY112" s="35"/>
      <c r="WVZ112" s="35"/>
      <c r="WWA112" s="35"/>
      <c r="WWB112" s="35"/>
      <c r="WWC112" s="35"/>
      <c r="WWD112" s="35"/>
      <c r="WWE112" s="35"/>
      <c r="WWF112" s="35"/>
      <c r="WWG112" s="35"/>
      <c r="WWH112" s="35"/>
      <c r="WWI112" s="35"/>
      <c r="WWJ112" s="35"/>
      <c r="WWK112" s="35"/>
      <c r="WWL112" s="35"/>
      <c r="WWM112" s="35"/>
      <c r="WWN112" s="35"/>
      <c r="WWO112" s="35"/>
      <c r="WWP112" s="35"/>
      <c r="WWQ112" s="35"/>
      <c r="WWR112" s="35"/>
      <c r="WWS112" s="35"/>
      <c r="WWT112" s="35"/>
      <c r="WWU112" s="35"/>
      <c r="WWV112" s="35"/>
      <c r="WWW112" s="35"/>
      <c r="WWX112" s="35"/>
      <c r="WWY112" s="35"/>
      <c r="WWZ112" s="35"/>
      <c r="WXA112" s="35"/>
      <c r="WXB112" s="35"/>
      <c r="WXC112" s="35"/>
      <c r="WXD112" s="35"/>
      <c r="WXE112" s="35"/>
      <c r="WXF112" s="35"/>
      <c r="WXG112" s="35"/>
      <c r="WXH112" s="35"/>
      <c r="WXI112" s="35"/>
      <c r="WXJ112" s="35"/>
      <c r="WXK112" s="35"/>
      <c r="WXL112" s="35"/>
      <c r="WXM112" s="35"/>
      <c r="WXN112" s="35"/>
      <c r="WXO112" s="35"/>
      <c r="WXP112" s="35"/>
      <c r="WXQ112" s="35"/>
      <c r="WXR112" s="35"/>
      <c r="WXS112" s="35"/>
      <c r="WXT112" s="35"/>
      <c r="WXU112" s="35"/>
      <c r="WXV112" s="35"/>
      <c r="WXW112" s="35"/>
      <c r="WXX112" s="35"/>
      <c r="WXY112" s="35"/>
      <c r="WXZ112" s="35"/>
      <c r="WYA112" s="35"/>
      <c r="WYB112" s="35"/>
      <c r="WYC112" s="35"/>
      <c r="WYD112" s="35"/>
      <c r="WYE112" s="35"/>
      <c r="WYF112" s="35"/>
      <c r="WYG112" s="35"/>
      <c r="WYH112" s="35"/>
      <c r="WYI112" s="35"/>
      <c r="WYJ112" s="35"/>
      <c r="WYK112" s="35"/>
      <c r="WYL112" s="35"/>
      <c r="WYM112" s="35"/>
      <c r="WYN112" s="35"/>
      <c r="WYO112" s="35"/>
      <c r="WYP112" s="35"/>
      <c r="WYQ112" s="35"/>
      <c r="WYR112" s="35"/>
      <c r="WYS112" s="35"/>
      <c r="WYT112" s="35"/>
      <c r="WYU112" s="35"/>
      <c r="WYV112" s="35"/>
      <c r="WYW112" s="35"/>
      <c r="WYX112" s="35"/>
      <c r="WYY112" s="35"/>
      <c r="WYZ112" s="35"/>
      <c r="WZA112" s="35"/>
      <c r="WZB112" s="35"/>
      <c r="WZC112" s="35"/>
      <c r="WZD112" s="35"/>
      <c r="WZE112" s="35"/>
      <c r="WZF112" s="35"/>
      <c r="WZG112" s="35"/>
      <c r="WZH112" s="35"/>
      <c r="WZI112" s="35"/>
      <c r="WZJ112" s="35"/>
      <c r="WZK112" s="35"/>
      <c r="WZL112" s="35"/>
      <c r="WZM112" s="35"/>
      <c r="WZN112" s="35"/>
      <c r="WZO112" s="35"/>
      <c r="WZP112" s="35"/>
      <c r="WZQ112" s="35"/>
      <c r="WZR112" s="35"/>
      <c r="WZS112" s="35"/>
      <c r="WZT112" s="35"/>
      <c r="WZU112" s="35"/>
      <c r="WZV112" s="35"/>
      <c r="WZW112" s="35"/>
      <c r="WZX112" s="35"/>
      <c r="WZY112" s="35"/>
      <c r="WZZ112" s="35"/>
      <c r="XAA112" s="35"/>
      <c r="XAB112" s="35"/>
      <c r="XAC112" s="35"/>
      <c r="XAD112" s="35"/>
      <c r="XAE112" s="35"/>
      <c r="XAF112" s="35"/>
      <c r="XAG112" s="35"/>
      <c r="XAH112" s="35"/>
      <c r="XAI112" s="35"/>
      <c r="XAJ112" s="35"/>
      <c r="XAK112" s="35"/>
      <c r="XAL112" s="35"/>
      <c r="XAM112" s="35"/>
      <c r="XAN112" s="35"/>
      <c r="XAO112" s="35"/>
      <c r="XAP112" s="35"/>
      <c r="XAQ112" s="35"/>
      <c r="XAR112" s="35"/>
      <c r="XAS112" s="35"/>
      <c r="XAT112" s="35"/>
      <c r="XAU112" s="35"/>
      <c r="XAV112" s="35"/>
      <c r="XAW112" s="35"/>
      <c r="XAX112" s="35"/>
      <c r="XAY112" s="35"/>
      <c r="XAZ112" s="35"/>
      <c r="XBA112" s="35"/>
      <c r="XBB112" s="35"/>
      <c r="XBC112" s="35"/>
      <c r="XBD112" s="35"/>
      <c r="XBE112" s="35"/>
      <c r="XBF112" s="35"/>
      <c r="XBG112" s="35"/>
      <c r="XBH112" s="35"/>
      <c r="XBI112" s="35"/>
      <c r="XBJ112" s="35"/>
      <c r="XBK112" s="35"/>
      <c r="XBL112" s="35"/>
      <c r="XBM112" s="35"/>
      <c r="XBN112" s="35"/>
      <c r="XBO112" s="35"/>
      <c r="XBP112" s="35"/>
      <c r="XBQ112" s="35"/>
      <c r="XBR112" s="35"/>
      <c r="XBS112" s="35"/>
      <c r="XBT112" s="35"/>
      <c r="XBU112" s="35"/>
      <c r="XBV112" s="35"/>
      <c r="XBW112" s="35"/>
      <c r="XBX112" s="35"/>
      <c r="XBY112" s="35"/>
      <c r="XBZ112" s="35"/>
      <c r="XCA112" s="35"/>
      <c r="XCB112" s="35"/>
      <c r="XCC112" s="35"/>
      <c r="XCD112" s="35"/>
      <c r="XCE112" s="35"/>
      <c r="XCF112" s="35"/>
      <c r="XCG112" s="35"/>
      <c r="XCH112" s="35"/>
      <c r="XCI112" s="35"/>
      <c r="XCJ112" s="35"/>
      <c r="XCK112" s="35"/>
      <c r="XCL112" s="35"/>
      <c r="XCM112" s="35"/>
      <c r="XCN112" s="35"/>
      <c r="XCO112" s="35"/>
      <c r="XCP112" s="35"/>
      <c r="XCQ112" s="35"/>
      <c r="XCR112" s="35"/>
      <c r="XCS112" s="35"/>
      <c r="XCT112" s="35"/>
      <c r="XCU112" s="35"/>
      <c r="XCV112" s="35"/>
      <c r="XCW112" s="35"/>
      <c r="XCX112" s="35"/>
      <c r="XCY112" s="35"/>
      <c r="XCZ112" s="35"/>
      <c r="XDA112" s="35"/>
      <c r="XDB112" s="35"/>
      <c r="XDC112" s="35"/>
      <c r="XDD112" s="35"/>
      <c r="XDE112" s="35"/>
      <c r="XDF112" s="35"/>
      <c r="XDG112" s="35"/>
      <c r="XDH112" s="35"/>
      <c r="XDI112" s="35"/>
      <c r="XDJ112" s="35"/>
      <c r="XDK112" s="35"/>
      <c r="XDL112" s="35"/>
      <c r="XDM112" s="35"/>
      <c r="XDN112" s="35"/>
      <c r="XDO112" s="35"/>
      <c r="XDP112" s="35"/>
      <c r="XDQ112" s="35"/>
      <c r="XDR112" s="35"/>
      <c r="XDS112" s="35"/>
      <c r="XDT112" s="35"/>
      <c r="XDU112" s="35"/>
    </row>
    <row r="113" spans="1:16349" s="6" customFormat="1" ht="33.75" customHeight="1" x14ac:dyDescent="0.25">
      <c r="A113" s="10" t="s">
        <v>61</v>
      </c>
      <c r="B113" s="167" t="s">
        <v>46</v>
      </c>
      <c r="C113" s="167" t="s">
        <v>5</v>
      </c>
      <c r="D113" s="175">
        <v>194000</v>
      </c>
      <c r="E113" s="175">
        <v>194000</v>
      </c>
      <c r="F113" s="175">
        <v>194000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</row>
    <row r="114" spans="1:16349" ht="15.75" x14ac:dyDescent="0.25">
      <c r="A114" s="10" t="s">
        <v>10</v>
      </c>
      <c r="B114" s="167" t="s">
        <v>46</v>
      </c>
      <c r="C114" s="167" t="s">
        <v>7</v>
      </c>
      <c r="D114" s="175">
        <v>8796000</v>
      </c>
      <c r="E114" s="175">
        <v>8593830</v>
      </c>
      <c r="F114" s="175">
        <v>8796000</v>
      </c>
    </row>
    <row r="115" spans="1:16349" ht="15.75" x14ac:dyDescent="0.25">
      <c r="A115" s="23" t="s">
        <v>73</v>
      </c>
      <c r="B115" s="166" t="s">
        <v>52</v>
      </c>
      <c r="C115" s="166"/>
      <c r="D115" s="176">
        <f t="shared" ref="D115:F115" si="32">SUBTOTAL(9,D116:D118)</f>
        <v>1072964</v>
      </c>
      <c r="E115" s="176">
        <f t="shared" si="32"/>
        <v>1604272.5899999999</v>
      </c>
      <c r="F115" s="176">
        <f t="shared" si="32"/>
        <v>2476791.85</v>
      </c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  <c r="QR115" s="35"/>
      <c r="QS115" s="35"/>
      <c r="QT115" s="35"/>
      <c r="QU115" s="35"/>
      <c r="QV115" s="35"/>
      <c r="QW115" s="35"/>
      <c r="QX115" s="35"/>
      <c r="QY115" s="35"/>
      <c r="QZ115" s="35"/>
      <c r="RA115" s="35"/>
      <c r="RB115" s="35"/>
      <c r="RC115" s="35"/>
      <c r="RD115" s="35"/>
      <c r="RE115" s="35"/>
      <c r="RF115" s="35"/>
      <c r="RG115" s="35"/>
      <c r="RH115" s="35"/>
      <c r="RI115" s="35"/>
      <c r="RJ115" s="35"/>
      <c r="RK115" s="35"/>
      <c r="RL115" s="35"/>
      <c r="RM115" s="35"/>
      <c r="RN115" s="35"/>
      <c r="RU115" s="35"/>
      <c r="RV115" s="35"/>
      <c r="RW115" s="35"/>
      <c r="RX115" s="35"/>
      <c r="RY115" s="35"/>
      <c r="RZ115" s="35"/>
      <c r="SA115" s="35"/>
      <c r="SB115" s="35"/>
      <c r="SC115" s="35"/>
      <c r="SD115" s="35"/>
      <c r="SE115" s="35"/>
      <c r="SF115" s="35"/>
      <c r="SG115" s="35"/>
      <c r="SH115" s="35"/>
      <c r="SI115" s="35"/>
      <c r="SJ115" s="35"/>
      <c r="SK115" s="35"/>
      <c r="SL115" s="35"/>
      <c r="SM115" s="35"/>
      <c r="SN115" s="35"/>
      <c r="SO115" s="35"/>
      <c r="SP115" s="35"/>
      <c r="SQ115" s="35"/>
      <c r="SR115" s="35"/>
      <c r="SS115" s="35"/>
      <c r="ST115" s="35"/>
      <c r="SU115" s="35"/>
      <c r="SV115" s="35"/>
      <c r="SW115" s="35"/>
      <c r="SX115" s="35"/>
      <c r="SY115" s="35"/>
      <c r="SZ115" s="35"/>
      <c r="TA115" s="35"/>
      <c r="TB115" s="35"/>
      <c r="TC115" s="35"/>
      <c r="TD115" s="35"/>
      <c r="TE115" s="35"/>
      <c r="TF115" s="35"/>
      <c r="TG115" s="35"/>
      <c r="TH115" s="35"/>
      <c r="TI115" s="35"/>
      <c r="TJ115" s="35"/>
      <c r="TK115" s="35"/>
      <c r="TL115" s="35"/>
      <c r="TM115" s="35"/>
      <c r="TN115" s="35"/>
      <c r="TO115" s="35"/>
      <c r="TP115" s="35"/>
      <c r="TQ115" s="35"/>
      <c r="TR115" s="35"/>
      <c r="TS115" s="35"/>
      <c r="TT115" s="35"/>
      <c r="TU115" s="35"/>
      <c r="TV115" s="35"/>
      <c r="TW115" s="35"/>
      <c r="TX115" s="35"/>
      <c r="TY115" s="35"/>
      <c r="TZ115" s="35"/>
      <c r="UA115" s="35"/>
      <c r="UB115" s="35"/>
      <c r="UC115" s="35"/>
      <c r="UD115" s="35"/>
      <c r="UE115" s="35"/>
      <c r="UF115" s="35"/>
      <c r="UG115" s="35"/>
      <c r="UH115" s="35"/>
      <c r="UI115" s="35"/>
      <c r="UJ115" s="35"/>
      <c r="UK115" s="35"/>
      <c r="UL115" s="35"/>
      <c r="UM115" s="35"/>
      <c r="UN115" s="35"/>
      <c r="UO115" s="35"/>
      <c r="UP115" s="35"/>
      <c r="UQ115" s="35"/>
      <c r="UR115" s="35"/>
      <c r="US115" s="35"/>
      <c r="UT115" s="35"/>
      <c r="UU115" s="35"/>
      <c r="UV115" s="35"/>
      <c r="UW115" s="35"/>
      <c r="UX115" s="35"/>
      <c r="UY115" s="35"/>
      <c r="UZ115" s="35"/>
      <c r="VA115" s="35"/>
      <c r="VB115" s="35"/>
      <c r="VC115" s="35"/>
      <c r="VD115" s="35"/>
      <c r="VE115" s="35"/>
      <c r="VF115" s="35"/>
      <c r="VG115" s="35"/>
      <c r="VH115" s="35"/>
      <c r="VI115" s="35"/>
      <c r="VJ115" s="35"/>
      <c r="VK115" s="35"/>
      <c r="VL115" s="35"/>
      <c r="VM115" s="35"/>
      <c r="VN115" s="35"/>
      <c r="VO115" s="35"/>
      <c r="VP115" s="35"/>
      <c r="VQ115" s="35"/>
      <c r="VR115" s="35"/>
      <c r="VS115" s="35"/>
      <c r="VT115" s="35"/>
      <c r="VU115" s="35"/>
      <c r="VV115" s="35"/>
      <c r="VW115" s="35"/>
      <c r="VX115" s="35"/>
      <c r="VY115" s="35"/>
      <c r="VZ115" s="35"/>
      <c r="WA115" s="35"/>
      <c r="WB115" s="35"/>
      <c r="WC115" s="35"/>
      <c r="WD115" s="35"/>
      <c r="WE115" s="35"/>
      <c r="WF115" s="35"/>
      <c r="WG115" s="35"/>
      <c r="WH115" s="35"/>
      <c r="WI115" s="35"/>
      <c r="WJ115" s="35"/>
      <c r="WK115" s="35"/>
      <c r="WL115" s="35"/>
      <c r="WM115" s="35"/>
      <c r="WN115" s="35"/>
      <c r="WO115" s="35"/>
      <c r="WP115" s="35"/>
      <c r="WQ115" s="35"/>
      <c r="WR115" s="35"/>
      <c r="WS115" s="35"/>
      <c r="WT115" s="35"/>
      <c r="WU115" s="35"/>
      <c r="WV115" s="35"/>
      <c r="WW115" s="35"/>
      <c r="WX115" s="35"/>
      <c r="WY115" s="35"/>
      <c r="WZ115" s="35"/>
      <c r="XA115" s="35"/>
      <c r="XB115" s="35"/>
      <c r="XC115" s="35"/>
      <c r="XD115" s="35"/>
      <c r="XE115" s="35"/>
      <c r="XF115" s="35"/>
      <c r="XG115" s="35"/>
      <c r="XH115" s="35"/>
      <c r="XI115" s="35"/>
      <c r="XJ115" s="35"/>
      <c r="XK115" s="35"/>
      <c r="XL115" s="35"/>
      <c r="XM115" s="35"/>
      <c r="XN115" s="35"/>
      <c r="XO115" s="35"/>
      <c r="XP115" s="35"/>
      <c r="XQ115" s="35"/>
      <c r="XR115" s="35"/>
      <c r="XS115" s="35"/>
      <c r="XT115" s="35"/>
      <c r="XU115" s="35"/>
      <c r="XV115" s="35"/>
      <c r="XW115" s="35"/>
      <c r="XX115" s="35"/>
      <c r="XY115" s="35"/>
      <c r="XZ115" s="35"/>
      <c r="YA115" s="35"/>
      <c r="YB115" s="35"/>
      <c r="YC115" s="35"/>
      <c r="YD115" s="35"/>
      <c r="YE115" s="35"/>
      <c r="YF115" s="35"/>
      <c r="YG115" s="35"/>
      <c r="YH115" s="35"/>
      <c r="YI115" s="35"/>
      <c r="YJ115" s="35"/>
      <c r="YK115" s="35"/>
      <c r="YL115" s="35"/>
      <c r="YM115" s="35"/>
      <c r="YN115" s="35"/>
      <c r="YO115" s="35"/>
      <c r="YP115" s="35"/>
      <c r="YQ115" s="35"/>
      <c r="YR115" s="35"/>
      <c r="YS115" s="35"/>
      <c r="YT115" s="35"/>
      <c r="YU115" s="35"/>
      <c r="YV115" s="35"/>
      <c r="YW115" s="35"/>
      <c r="YX115" s="35"/>
      <c r="YY115" s="35"/>
      <c r="YZ115" s="35"/>
      <c r="ZA115" s="35"/>
      <c r="ZB115" s="35"/>
      <c r="ZC115" s="35"/>
      <c r="ZD115" s="35"/>
      <c r="ZE115" s="35"/>
      <c r="ZF115" s="35"/>
      <c r="ZG115" s="35"/>
      <c r="ZH115" s="35"/>
      <c r="ZI115" s="35"/>
      <c r="ZJ115" s="35"/>
      <c r="ZK115" s="35"/>
      <c r="ZL115" s="35"/>
      <c r="ZM115" s="35"/>
      <c r="ZN115" s="35"/>
      <c r="ZO115" s="35"/>
      <c r="ZP115" s="35"/>
      <c r="ZQ115" s="35"/>
      <c r="ZR115" s="35"/>
      <c r="ZS115" s="35"/>
      <c r="ZT115" s="35"/>
      <c r="ZU115" s="35"/>
      <c r="ZV115" s="35"/>
      <c r="ZW115" s="35"/>
      <c r="ZX115" s="35"/>
      <c r="ZY115" s="35"/>
      <c r="ZZ115" s="35"/>
      <c r="AAA115" s="35"/>
      <c r="AAB115" s="35"/>
      <c r="AAC115" s="35"/>
      <c r="AAD115" s="35"/>
      <c r="AAE115" s="35"/>
      <c r="AAF115" s="35"/>
      <c r="AAG115" s="35"/>
      <c r="AAH115" s="35"/>
      <c r="AAI115" s="35"/>
      <c r="AAJ115" s="35"/>
      <c r="AAK115" s="35"/>
      <c r="AAL115" s="35"/>
      <c r="AAM115" s="35"/>
      <c r="AAN115" s="35"/>
      <c r="AAO115" s="35"/>
      <c r="AAP115" s="35"/>
      <c r="AAQ115" s="35"/>
      <c r="AAR115" s="35"/>
      <c r="AAS115" s="35"/>
      <c r="AAT115" s="35"/>
      <c r="AAU115" s="35"/>
      <c r="AAV115" s="35"/>
      <c r="AAW115" s="35"/>
      <c r="AAX115" s="35"/>
      <c r="AAY115" s="35"/>
      <c r="AAZ115" s="35"/>
      <c r="ABA115" s="35"/>
      <c r="ABB115" s="35"/>
      <c r="ABC115" s="35"/>
      <c r="ABD115" s="35"/>
      <c r="ABE115" s="35"/>
      <c r="ABF115" s="35"/>
      <c r="ABG115" s="35"/>
      <c r="ABH115" s="35"/>
      <c r="ABI115" s="35"/>
      <c r="ABJ115" s="35"/>
      <c r="ABQ115" s="35"/>
      <c r="ABR115" s="35"/>
      <c r="ABS115" s="35"/>
      <c r="ABT115" s="35"/>
      <c r="ABU115" s="35"/>
      <c r="ABV115" s="35"/>
      <c r="ABW115" s="35"/>
      <c r="ABX115" s="35"/>
      <c r="ABY115" s="35"/>
      <c r="ABZ115" s="35"/>
      <c r="ACA115" s="35"/>
      <c r="ACB115" s="35"/>
      <c r="ACC115" s="35"/>
      <c r="ACD115" s="35"/>
      <c r="ACE115" s="35"/>
      <c r="ACF115" s="35"/>
      <c r="ACG115" s="35"/>
      <c r="ACH115" s="35"/>
      <c r="ACI115" s="35"/>
      <c r="ACJ115" s="35"/>
      <c r="ACK115" s="35"/>
      <c r="ACL115" s="35"/>
      <c r="ACM115" s="35"/>
      <c r="ACN115" s="35"/>
      <c r="ACO115" s="35"/>
      <c r="ACP115" s="35"/>
      <c r="ACQ115" s="35"/>
      <c r="ACR115" s="35"/>
      <c r="ACS115" s="35"/>
      <c r="ACT115" s="35"/>
      <c r="ACU115" s="35"/>
      <c r="ACV115" s="35"/>
      <c r="ACW115" s="35"/>
      <c r="ACX115" s="35"/>
      <c r="ACY115" s="35"/>
      <c r="ACZ115" s="35"/>
      <c r="ADA115" s="35"/>
      <c r="ADB115" s="35"/>
      <c r="ADC115" s="35"/>
      <c r="ADD115" s="35"/>
      <c r="ADE115" s="35"/>
      <c r="ADF115" s="35"/>
      <c r="ADG115" s="35"/>
      <c r="ADH115" s="35"/>
      <c r="ADI115" s="35"/>
      <c r="ADJ115" s="35"/>
      <c r="ADK115" s="35"/>
      <c r="ADL115" s="35"/>
      <c r="ADM115" s="35"/>
      <c r="ADN115" s="35"/>
      <c r="ADO115" s="35"/>
      <c r="ADP115" s="35"/>
      <c r="ADQ115" s="35"/>
      <c r="ADR115" s="35"/>
      <c r="ADS115" s="35"/>
      <c r="ADT115" s="35"/>
      <c r="ADU115" s="35"/>
      <c r="ADV115" s="35"/>
      <c r="ADW115" s="35"/>
      <c r="ADX115" s="35"/>
      <c r="ADY115" s="35"/>
      <c r="ADZ115" s="35"/>
      <c r="AEA115" s="35"/>
      <c r="AEB115" s="35"/>
      <c r="AEC115" s="35"/>
      <c r="AED115" s="35"/>
      <c r="AEE115" s="35"/>
      <c r="AEF115" s="35"/>
      <c r="AEG115" s="35"/>
      <c r="AEH115" s="35"/>
      <c r="AEI115" s="35"/>
      <c r="AEJ115" s="35"/>
      <c r="AEK115" s="35"/>
      <c r="AEL115" s="35"/>
      <c r="AEM115" s="35"/>
      <c r="AEN115" s="35"/>
      <c r="AEO115" s="35"/>
      <c r="AEP115" s="35"/>
      <c r="AEQ115" s="35"/>
      <c r="AER115" s="35"/>
      <c r="AES115" s="35"/>
      <c r="AET115" s="35"/>
      <c r="AEU115" s="35"/>
      <c r="AEV115" s="35"/>
      <c r="AEW115" s="35"/>
      <c r="AEX115" s="35"/>
      <c r="AEY115" s="35"/>
      <c r="AEZ115" s="35"/>
      <c r="AFA115" s="35"/>
      <c r="AFB115" s="35"/>
      <c r="AFC115" s="35"/>
      <c r="AFD115" s="35"/>
      <c r="AFE115" s="35"/>
      <c r="AFF115" s="35"/>
      <c r="AFG115" s="35"/>
      <c r="AFH115" s="35"/>
      <c r="AFI115" s="35"/>
      <c r="AFJ115" s="35"/>
      <c r="AFK115" s="35"/>
      <c r="AFL115" s="35"/>
      <c r="AFM115" s="35"/>
      <c r="AFN115" s="35"/>
      <c r="AFO115" s="35"/>
      <c r="AFP115" s="35"/>
      <c r="AFQ115" s="35"/>
      <c r="AFR115" s="35"/>
      <c r="AFS115" s="35"/>
      <c r="AFT115" s="35"/>
      <c r="AFU115" s="35"/>
      <c r="AFV115" s="35"/>
      <c r="AFW115" s="35"/>
      <c r="AFX115" s="35"/>
      <c r="AFY115" s="35"/>
      <c r="AFZ115" s="35"/>
      <c r="AGA115" s="35"/>
      <c r="AGB115" s="35"/>
      <c r="AGC115" s="35"/>
      <c r="AGD115" s="35"/>
      <c r="AGE115" s="35"/>
      <c r="AGF115" s="35"/>
      <c r="AGG115" s="35"/>
      <c r="AGH115" s="35"/>
      <c r="AGI115" s="35"/>
      <c r="AGJ115" s="35"/>
      <c r="AGK115" s="35"/>
      <c r="AGL115" s="35"/>
      <c r="AGM115" s="35"/>
      <c r="AGN115" s="35"/>
      <c r="AGO115" s="35"/>
      <c r="AGP115" s="35"/>
      <c r="AGQ115" s="35"/>
      <c r="AGR115" s="35"/>
      <c r="AGS115" s="35"/>
      <c r="AGT115" s="35"/>
      <c r="AGU115" s="35"/>
      <c r="AGV115" s="35"/>
      <c r="AGW115" s="35"/>
      <c r="AGX115" s="35"/>
      <c r="AGY115" s="35"/>
      <c r="AGZ115" s="35"/>
      <c r="AHA115" s="35"/>
      <c r="AHB115" s="35"/>
      <c r="AHC115" s="35"/>
      <c r="AHD115" s="35"/>
      <c r="AHE115" s="35"/>
      <c r="AHF115" s="35"/>
      <c r="AHG115" s="35"/>
      <c r="AHH115" s="35"/>
      <c r="AHI115" s="35"/>
      <c r="AHJ115" s="35"/>
      <c r="AHK115" s="35"/>
      <c r="AHL115" s="35"/>
      <c r="AHM115" s="35"/>
      <c r="AHN115" s="35"/>
      <c r="AHO115" s="35"/>
      <c r="AHP115" s="35"/>
      <c r="AHQ115" s="35"/>
      <c r="AHR115" s="35"/>
      <c r="AHS115" s="35"/>
      <c r="AHT115" s="35"/>
      <c r="AHU115" s="35"/>
      <c r="AHV115" s="35"/>
      <c r="AHW115" s="35"/>
      <c r="AHX115" s="35"/>
      <c r="AHY115" s="35"/>
      <c r="AHZ115" s="35"/>
      <c r="AIA115" s="35"/>
      <c r="AIB115" s="35"/>
      <c r="AIC115" s="35"/>
      <c r="AID115" s="35"/>
      <c r="AIE115" s="35"/>
      <c r="AIF115" s="35"/>
      <c r="AIG115" s="35"/>
      <c r="AIH115" s="35"/>
      <c r="AII115" s="35"/>
      <c r="AIJ115" s="35"/>
      <c r="AIK115" s="35"/>
      <c r="AIL115" s="35"/>
      <c r="AIM115" s="35"/>
      <c r="AIN115" s="35"/>
      <c r="AIO115" s="35"/>
      <c r="AIP115" s="35"/>
      <c r="AIQ115" s="35"/>
      <c r="AIR115" s="35"/>
      <c r="AIS115" s="35"/>
      <c r="AIT115" s="35"/>
      <c r="AIU115" s="35"/>
      <c r="AIV115" s="35"/>
      <c r="AIW115" s="35"/>
      <c r="AIX115" s="35"/>
      <c r="AIY115" s="35"/>
      <c r="AIZ115" s="35"/>
      <c r="AJA115" s="35"/>
      <c r="AJB115" s="35"/>
      <c r="AJC115" s="35"/>
      <c r="AJD115" s="35"/>
      <c r="AJE115" s="35"/>
      <c r="AJF115" s="35"/>
      <c r="AJG115" s="35"/>
      <c r="AJH115" s="35"/>
      <c r="AJI115" s="35"/>
      <c r="AJJ115" s="35"/>
      <c r="AJK115" s="35"/>
      <c r="AJL115" s="35"/>
      <c r="AJM115" s="35"/>
      <c r="AJN115" s="35"/>
      <c r="AJO115" s="35"/>
      <c r="AJP115" s="35"/>
      <c r="AJQ115" s="35"/>
      <c r="AJR115" s="35"/>
      <c r="AJS115" s="35"/>
      <c r="AJT115" s="35"/>
      <c r="AJU115" s="35"/>
      <c r="AJV115" s="35"/>
      <c r="AJW115" s="35"/>
      <c r="AJX115" s="35"/>
      <c r="AJY115" s="35"/>
      <c r="AJZ115" s="35"/>
      <c r="AKA115" s="35"/>
      <c r="AKB115" s="35"/>
      <c r="AKC115" s="35"/>
      <c r="AKD115" s="35"/>
      <c r="AKE115" s="35"/>
      <c r="AKF115" s="35"/>
      <c r="AKG115" s="35"/>
      <c r="AKH115" s="35"/>
      <c r="AKI115" s="35"/>
      <c r="AKJ115" s="35"/>
      <c r="AKK115" s="35"/>
      <c r="AKL115" s="35"/>
      <c r="AKM115" s="35"/>
      <c r="AKN115" s="35"/>
      <c r="AKO115" s="35"/>
      <c r="AKP115" s="35"/>
      <c r="AKQ115" s="35"/>
      <c r="AKR115" s="35"/>
      <c r="AKS115" s="35"/>
      <c r="AKT115" s="35"/>
      <c r="AKU115" s="35"/>
      <c r="AKV115" s="35"/>
      <c r="AKW115" s="35"/>
      <c r="AKX115" s="35"/>
      <c r="AKY115" s="35"/>
      <c r="AKZ115" s="35"/>
      <c r="ALA115" s="35"/>
      <c r="ALB115" s="35"/>
      <c r="ALC115" s="35"/>
      <c r="ALD115" s="35"/>
      <c r="ALE115" s="35"/>
      <c r="ALF115" s="35"/>
      <c r="ALM115" s="35"/>
      <c r="ALN115" s="35"/>
      <c r="ALO115" s="35"/>
      <c r="ALP115" s="35"/>
      <c r="ALQ115" s="35"/>
      <c r="ALR115" s="35"/>
      <c r="ALS115" s="35"/>
      <c r="ALT115" s="35"/>
      <c r="ALU115" s="35"/>
      <c r="ALV115" s="35"/>
      <c r="ALW115" s="35"/>
      <c r="ALX115" s="35"/>
      <c r="ALY115" s="35"/>
      <c r="ALZ115" s="35"/>
      <c r="AMA115" s="35"/>
      <c r="AMB115" s="35"/>
      <c r="AMC115" s="35"/>
      <c r="AMD115" s="35"/>
      <c r="AME115" s="35"/>
      <c r="AMF115" s="35"/>
      <c r="AMG115" s="35"/>
      <c r="AMH115" s="35"/>
      <c r="AMI115" s="35"/>
      <c r="AMJ115" s="35"/>
      <c r="AMK115" s="35"/>
      <c r="AML115" s="35"/>
      <c r="AMM115" s="35"/>
      <c r="AMN115" s="35"/>
      <c r="AMO115" s="35"/>
      <c r="AMP115" s="35"/>
      <c r="AMQ115" s="35"/>
      <c r="AMR115" s="35"/>
      <c r="AMS115" s="35"/>
      <c r="AMT115" s="35"/>
      <c r="AMU115" s="35"/>
      <c r="AMV115" s="35"/>
      <c r="AMW115" s="35"/>
      <c r="AMX115" s="35"/>
      <c r="AMY115" s="35"/>
      <c r="AMZ115" s="35"/>
      <c r="ANA115" s="35"/>
      <c r="ANB115" s="35"/>
      <c r="ANC115" s="35"/>
      <c r="AND115" s="35"/>
      <c r="ANE115" s="35"/>
      <c r="ANF115" s="35"/>
      <c r="ANG115" s="35"/>
      <c r="ANH115" s="35"/>
      <c r="ANI115" s="35"/>
      <c r="ANJ115" s="35"/>
      <c r="ANK115" s="35"/>
      <c r="ANL115" s="35"/>
      <c r="ANM115" s="35"/>
      <c r="ANN115" s="35"/>
      <c r="ANO115" s="35"/>
      <c r="ANP115" s="35"/>
      <c r="ANQ115" s="35"/>
      <c r="ANR115" s="35"/>
      <c r="ANS115" s="35"/>
      <c r="ANT115" s="35"/>
      <c r="ANU115" s="35"/>
      <c r="ANV115" s="35"/>
      <c r="ANW115" s="35"/>
      <c r="ANX115" s="35"/>
      <c r="ANY115" s="35"/>
      <c r="ANZ115" s="35"/>
      <c r="AOA115" s="35"/>
      <c r="AOB115" s="35"/>
      <c r="AOC115" s="35"/>
      <c r="AOD115" s="35"/>
      <c r="AOE115" s="35"/>
      <c r="AOF115" s="35"/>
      <c r="AOG115" s="35"/>
      <c r="AOH115" s="35"/>
      <c r="AOI115" s="35"/>
      <c r="AOJ115" s="35"/>
      <c r="AOK115" s="35"/>
      <c r="AOL115" s="35"/>
      <c r="AOM115" s="35"/>
      <c r="AON115" s="35"/>
      <c r="AOO115" s="35"/>
      <c r="AOP115" s="35"/>
      <c r="AOQ115" s="35"/>
      <c r="AOR115" s="35"/>
      <c r="AOS115" s="35"/>
      <c r="AOT115" s="35"/>
      <c r="AOU115" s="35"/>
      <c r="AOV115" s="35"/>
      <c r="AOW115" s="35"/>
      <c r="AOX115" s="35"/>
      <c r="AOY115" s="35"/>
      <c r="AOZ115" s="35"/>
      <c r="APA115" s="35"/>
      <c r="APB115" s="35"/>
      <c r="APC115" s="35"/>
      <c r="APD115" s="35"/>
      <c r="APE115" s="35"/>
      <c r="APF115" s="35"/>
      <c r="APG115" s="35"/>
      <c r="APH115" s="35"/>
      <c r="API115" s="35"/>
      <c r="APJ115" s="35"/>
      <c r="APK115" s="35"/>
      <c r="APL115" s="35"/>
      <c r="APM115" s="35"/>
      <c r="APN115" s="35"/>
      <c r="APO115" s="35"/>
      <c r="APP115" s="35"/>
      <c r="APQ115" s="35"/>
      <c r="APR115" s="35"/>
      <c r="APS115" s="35"/>
      <c r="APT115" s="35"/>
      <c r="APU115" s="35"/>
      <c r="APV115" s="35"/>
      <c r="APW115" s="35"/>
      <c r="APX115" s="35"/>
      <c r="APY115" s="35"/>
      <c r="APZ115" s="35"/>
      <c r="AQA115" s="35"/>
      <c r="AQB115" s="35"/>
      <c r="AQC115" s="35"/>
      <c r="AQD115" s="35"/>
      <c r="AQE115" s="35"/>
      <c r="AQF115" s="35"/>
      <c r="AQG115" s="35"/>
      <c r="AQH115" s="35"/>
      <c r="AQI115" s="35"/>
      <c r="AQJ115" s="35"/>
      <c r="AQK115" s="35"/>
      <c r="AQL115" s="35"/>
      <c r="AQM115" s="35"/>
      <c r="AQN115" s="35"/>
      <c r="AQO115" s="35"/>
      <c r="AQP115" s="35"/>
      <c r="AQQ115" s="35"/>
      <c r="AQR115" s="35"/>
      <c r="AQS115" s="35"/>
      <c r="AQT115" s="35"/>
      <c r="AQU115" s="35"/>
      <c r="AQV115" s="35"/>
      <c r="AQW115" s="35"/>
      <c r="AQX115" s="35"/>
      <c r="AQY115" s="35"/>
      <c r="AQZ115" s="35"/>
      <c r="ARA115" s="35"/>
      <c r="ARB115" s="35"/>
      <c r="ARC115" s="35"/>
      <c r="ARD115" s="35"/>
      <c r="ARE115" s="35"/>
      <c r="ARF115" s="35"/>
      <c r="ARG115" s="35"/>
      <c r="ARH115" s="35"/>
      <c r="ARI115" s="35"/>
      <c r="ARJ115" s="35"/>
      <c r="ARK115" s="35"/>
      <c r="ARL115" s="35"/>
      <c r="ARM115" s="35"/>
      <c r="ARN115" s="35"/>
      <c r="ARO115" s="35"/>
      <c r="ARP115" s="35"/>
      <c r="ARQ115" s="35"/>
      <c r="ARR115" s="35"/>
      <c r="ARS115" s="35"/>
      <c r="ART115" s="35"/>
      <c r="ARU115" s="35"/>
      <c r="ARV115" s="35"/>
      <c r="ARW115" s="35"/>
      <c r="ARX115" s="35"/>
      <c r="ARY115" s="35"/>
      <c r="ARZ115" s="35"/>
      <c r="ASA115" s="35"/>
      <c r="ASB115" s="35"/>
      <c r="ASC115" s="35"/>
      <c r="ASD115" s="35"/>
      <c r="ASE115" s="35"/>
      <c r="ASF115" s="35"/>
      <c r="ASG115" s="35"/>
      <c r="ASH115" s="35"/>
      <c r="ASI115" s="35"/>
      <c r="ASJ115" s="35"/>
      <c r="ASK115" s="35"/>
      <c r="ASL115" s="35"/>
      <c r="ASM115" s="35"/>
      <c r="ASN115" s="35"/>
      <c r="ASO115" s="35"/>
      <c r="ASP115" s="35"/>
      <c r="ASQ115" s="35"/>
      <c r="ASR115" s="35"/>
      <c r="ASS115" s="35"/>
      <c r="AST115" s="35"/>
      <c r="ASU115" s="35"/>
      <c r="ASV115" s="35"/>
      <c r="ASW115" s="35"/>
      <c r="ASX115" s="35"/>
      <c r="ASY115" s="35"/>
      <c r="ASZ115" s="35"/>
      <c r="ATA115" s="35"/>
      <c r="ATB115" s="35"/>
      <c r="ATC115" s="35"/>
      <c r="ATD115" s="35"/>
      <c r="ATE115" s="35"/>
      <c r="ATF115" s="35"/>
      <c r="ATG115" s="35"/>
      <c r="ATH115" s="35"/>
      <c r="ATI115" s="35"/>
      <c r="ATJ115" s="35"/>
      <c r="ATK115" s="35"/>
      <c r="ATL115" s="35"/>
      <c r="ATM115" s="35"/>
      <c r="ATN115" s="35"/>
      <c r="ATO115" s="35"/>
      <c r="ATP115" s="35"/>
      <c r="ATQ115" s="35"/>
      <c r="ATR115" s="35"/>
      <c r="ATS115" s="35"/>
      <c r="ATT115" s="35"/>
      <c r="ATU115" s="35"/>
      <c r="ATV115" s="35"/>
      <c r="ATW115" s="35"/>
      <c r="ATX115" s="35"/>
      <c r="ATY115" s="35"/>
      <c r="ATZ115" s="35"/>
      <c r="AUA115" s="35"/>
      <c r="AUB115" s="35"/>
      <c r="AUC115" s="35"/>
      <c r="AUD115" s="35"/>
      <c r="AUE115" s="35"/>
      <c r="AUF115" s="35"/>
      <c r="AUG115" s="35"/>
      <c r="AUH115" s="35"/>
      <c r="AUI115" s="35"/>
      <c r="AUJ115" s="35"/>
      <c r="AUK115" s="35"/>
      <c r="AUL115" s="35"/>
      <c r="AUM115" s="35"/>
      <c r="AUN115" s="35"/>
      <c r="AUO115" s="35"/>
      <c r="AUP115" s="35"/>
      <c r="AUQ115" s="35"/>
      <c r="AUR115" s="35"/>
      <c r="AUS115" s="35"/>
      <c r="AUT115" s="35"/>
      <c r="AUU115" s="35"/>
      <c r="AUV115" s="35"/>
      <c r="AUW115" s="35"/>
      <c r="AUX115" s="35"/>
      <c r="AUY115" s="35"/>
      <c r="AUZ115" s="35"/>
      <c r="AVA115" s="35"/>
      <c r="AVB115" s="35"/>
      <c r="AVI115" s="35"/>
      <c r="AVJ115" s="35"/>
      <c r="AVK115" s="35"/>
      <c r="AVL115" s="35"/>
      <c r="AVM115" s="35"/>
      <c r="AVN115" s="35"/>
      <c r="AVO115" s="35"/>
      <c r="AVP115" s="35"/>
      <c r="AVQ115" s="35"/>
      <c r="AVR115" s="35"/>
      <c r="AVS115" s="35"/>
      <c r="AVT115" s="35"/>
      <c r="AVU115" s="35"/>
      <c r="AVV115" s="35"/>
      <c r="AVW115" s="35"/>
      <c r="AVX115" s="35"/>
      <c r="AVY115" s="35"/>
      <c r="AVZ115" s="35"/>
      <c r="AWA115" s="35"/>
      <c r="AWB115" s="35"/>
      <c r="AWC115" s="35"/>
      <c r="AWD115" s="35"/>
      <c r="AWE115" s="35"/>
      <c r="AWF115" s="35"/>
      <c r="AWG115" s="35"/>
      <c r="AWH115" s="35"/>
      <c r="AWI115" s="35"/>
      <c r="AWJ115" s="35"/>
      <c r="AWK115" s="35"/>
      <c r="AWL115" s="35"/>
      <c r="AWM115" s="35"/>
      <c r="AWN115" s="35"/>
      <c r="AWO115" s="35"/>
      <c r="AWP115" s="35"/>
      <c r="AWQ115" s="35"/>
      <c r="AWR115" s="35"/>
      <c r="AWS115" s="35"/>
      <c r="AWT115" s="35"/>
      <c r="AWU115" s="35"/>
      <c r="AWV115" s="35"/>
      <c r="AWW115" s="35"/>
      <c r="AWX115" s="35"/>
      <c r="AWY115" s="35"/>
      <c r="AWZ115" s="35"/>
      <c r="AXA115" s="35"/>
      <c r="AXB115" s="35"/>
      <c r="AXC115" s="35"/>
      <c r="AXD115" s="35"/>
      <c r="AXE115" s="35"/>
      <c r="AXF115" s="35"/>
      <c r="AXG115" s="35"/>
      <c r="AXH115" s="35"/>
      <c r="AXI115" s="35"/>
      <c r="AXJ115" s="35"/>
      <c r="AXK115" s="35"/>
      <c r="AXL115" s="35"/>
      <c r="AXM115" s="35"/>
      <c r="AXN115" s="35"/>
      <c r="AXO115" s="35"/>
      <c r="AXP115" s="35"/>
      <c r="AXQ115" s="35"/>
      <c r="AXR115" s="35"/>
      <c r="AXS115" s="35"/>
      <c r="AXT115" s="35"/>
      <c r="AXU115" s="35"/>
      <c r="AXV115" s="35"/>
      <c r="AXW115" s="35"/>
      <c r="AXX115" s="35"/>
      <c r="AXY115" s="35"/>
      <c r="AXZ115" s="35"/>
      <c r="AYA115" s="35"/>
      <c r="AYB115" s="35"/>
      <c r="AYC115" s="35"/>
      <c r="AYD115" s="35"/>
      <c r="AYE115" s="35"/>
      <c r="AYF115" s="35"/>
      <c r="AYG115" s="35"/>
      <c r="AYH115" s="35"/>
      <c r="AYI115" s="35"/>
      <c r="AYJ115" s="35"/>
      <c r="AYK115" s="35"/>
      <c r="AYL115" s="35"/>
      <c r="AYM115" s="35"/>
      <c r="AYN115" s="35"/>
      <c r="AYO115" s="35"/>
      <c r="AYP115" s="35"/>
      <c r="AYQ115" s="35"/>
      <c r="AYR115" s="35"/>
      <c r="AYS115" s="35"/>
      <c r="AYT115" s="35"/>
      <c r="AYU115" s="35"/>
      <c r="AYV115" s="35"/>
      <c r="AYW115" s="35"/>
      <c r="AYX115" s="35"/>
      <c r="AYY115" s="35"/>
      <c r="AYZ115" s="35"/>
      <c r="AZA115" s="35"/>
      <c r="AZB115" s="35"/>
      <c r="AZC115" s="35"/>
      <c r="AZD115" s="35"/>
      <c r="AZE115" s="35"/>
      <c r="AZF115" s="35"/>
      <c r="AZG115" s="35"/>
      <c r="AZH115" s="35"/>
      <c r="AZI115" s="35"/>
      <c r="AZJ115" s="35"/>
      <c r="AZK115" s="35"/>
      <c r="AZL115" s="35"/>
      <c r="AZM115" s="35"/>
      <c r="AZN115" s="35"/>
      <c r="AZO115" s="35"/>
      <c r="AZP115" s="35"/>
      <c r="AZQ115" s="35"/>
      <c r="AZR115" s="35"/>
      <c r="AZS115" s="35"/>
      <c r="AZT115" s="35"/>
      <c r="AZU115" s="35"/>
      <c r="AZV115" s="35"/>
      <c r="AZW115" s="35"/>
      <c r="AZX115" s="35"/>
      <c r="AZY115" s="35"/>
      <c r="AZZ115" s="35"/>
      <c r="BAA115" s="35"/>
      <c r="BAB115" s="35"/>
      <c r="BAC115" s="35"/>
      <c r="BAD115" s="35"/>
      <c r="BAE115" s="35"/>
      <c r="BAF115" s="35"/>
      <c r="BAG115" s="35"/>
      <c r="BAH115" s="35"/>
      <c r="BAI115" s="35"/>
      <c r="BAJ115" s="35"/>
      <c r="BAK115" s="35"/>
      <c r="BAL115" s="35"/>
      <c r="BAM115" s="35"/>
      <c r="BAN115" s="35"/>
      <c r="BAO115" s="35"/>
      <c r="BAP115" s="35"/>
      <c r="BAQ115" s="35"/>
      <c r="BAR115" s="35"/>
      <c r="BAS115" s="35"/>
      <c r="BAT115" s="35"/>
      <c r="BAU115" s="35"/>
      <c r="BAV115" s="35"/>
      <c r="BAW115" s="35"/>
      <c r="BAX115" s="35"/>
      <c r="BAY115" s="35"/>
      <c r="BAZ115" s="35"/>
      <c r="BBA115" s="35"/>
      <c r="BBB115" s="35"/>
      <c r="BBC115" s="35"/>
      <c r="BBD115" s="35"/>
      <c r="BBE115" s="35"/>
      <c r="BBF115" s="35"/>
      <c r="BBG115" s="35"/>
      <c r="BBH115" s="35"/>
      <c r="BBI115" s="35"/>
      <c r="BBJ115" s="35"/>
      <c r="BBK115" s="35"/>
      <c r="BBL115" s="35"/>
      <c r="BBM115" s="35"/>
      <c r="BBN115" s="35"/>
      <c r="BBO115" s="35"/>
      <c r="BBP115" s="35"/>
      <c r="BBQ115" s="35"/>
      <c r="BBR115" s="35"/>
      <c r="BBS115" s="35"/>
      <c r="BBT115" s="35"/>
      <c r="BBU115" s="35"/>
      <c r="BBV115" s="35"/>
      <c r="BBW115" s="35"/>
      <c r="BBX115" s="35"/>
      <c r="BBY115" s="35"/>
      <c r="BBZ115" s="35"/>
      <c r="BCA115" s="35"/>
      <c r="BCB115" s="35"/>
      <c r="BCC115" s="35"/>
      <c r="BCD115" s="35"/>
      <c r="BCE115" s="35"/>
      <c r="BCF115" s="35"/>
      <c r="BCG115" s="35"/>
      <c r="BCH115" s="35"/>
      <c r="BCI115" s="35"/>
      <c r="BCJ115" s="35"/>
      <c r="BCK115" s="35"/>
      <c r="BCL115" s="35"/>
      <c r="BCM115" s="35"/>
      <c r="BCN115" s="35"/>
      <c r="BCO115" s="35"/>
      <c r="BCP115" s="35"/>
      <c r="BCQ115" s="35"/>
      <c r="BCR115" s="35"/>
      <c r="BCS115" s="35"/>
      <c r="BCT115" s="35"/>
      <c r="BCU115" s="35"/>
      <c r="BCV115" s="35"/>
      <c r="BCW115" s="35"/>
      <c r="BCX115" s="35"/>
      <c r="BCY115" s="35"/>
      <c r="BCZ115" s="35"/>
      <c r="BDA115" s="35"/>
      <c r="BDB115" s="35"/>
      <c r="BDC115" s="35"/>
      <c r="BDD115" s="35"/>
      <c r="BDE115" s="35"/>
      <c r="BDF115" s="35"/>
      <c r="BDG115" s="35"/>
      <c r="BDH115" s="35"/>
      <c r="BDI115" s="35"/>
      <c r="BDJ115" s="35"/>
      <c r="BDK115" s="35"/>
      <c r="BDL115" s="35"/>
      <c r="BDM115" s="35"/>
      <c r="BDN115" s="35"/>
      <c r="BDO115" s="35"/>
      <c r="BDP115" s="35"/>
      <c r="BDQ115" s="35"/>
      <c r="BDR115" s="35"/>
      <c r="BDS115" s="35"/>
      <c r="BDT115" s="35"/>
      <c r="BDU115" s="35"/>
      <c r="BDV115" s="35"/>
      <c r="BDW115" s="35"/>
      <c r="BDX115" s="35"/>
      <c r="BDY115" s="35"/>
      <c r="BDZ115" s="35"/>
      <c r="BEA115" s="35"/>
      <c r="BEB115" s="35"/>
      <c r="BEC115" s="35"/>
      <c r="BED115" s="35"/>
      <c r="BEE115" s="35"/>
      <c r="BEF115" s="35"/>
      <c r="BEG115" s="35"/>
      <c r="BEH115" s="35"/>
      <c r="BEI115" s="35"/>
      <c r="BEJ115" s="35"/>
      <c r="BEK115" s="35"/>
      <c r="BEL115" s="35"/>
      <c r="BEM115" s="35"/>
      <c r="BEN115" s="35"/>
      <c r="BEO115" s="35"/>
      <c r="BEP115" s="35"/>
      <c r="BEQ115" s="35"/>
      <c r="BER115" s="35"/>
      <c r="BES115" s="35"/>
      <c r="BET115" s="35"/>
      <c r="BEU115" s="35"/>
      <c r="BEV115" s="35"/>
      <c r="BEW115" s="35"/>
      <c r="BEX115" s="35"/>
      <c r="BFE115" s="35"/>
      <c r="BFF115" s="35"/>
      <c r="BFG115" s="35"/>
      <c r="BFH115" s="35"/>
      <c r="BFI115" s="35"/>
      <c r="BFJ115" s="35"/>
      <c r="BFK115" s="35"/>
      <c r="BFL115" s="35"/>
      <c r="BFM115" s="35"/>
      <c r="BFN115" s="35"/>
      <c r="BFO115" s="35"/>
      <c r="BFP115" s="35"/>
      <c r="BFQ115" s="35"/>
      <c r="BFR115" s="35"/>
      <c r="BFS115" s="35"/>
      <c r="BFT115" s="35"/>
      <c r="BFU115" s="35"/>
      <c r="BFV115" s="35"/>
      <c r="BFW115" s="35"/>
      <c r="BFX115" s="35"/>
      <c r="BFY115" s="35"/>
      <c r="BFZ115" s="35"/>
      <c r="BGA115" s="35"/>
      <c r="BGB115" s="35"/>
      <c r="BGC115" s="35"/>
      <c r="BGD115" s="35"/>
      <c r="BGE115" s="35"/>
      <c r="BGF115" s="35"/>
      <c r="BGG115" s="35"/>
      <c r="BGH115" s="35"/>
      <c r="BGI115" s="35"/>
      <c r="BGJ115" s="35"/>
      <c r="BGK115" s="35"/>
      <c r="BGL115" s="35"/>
      <c r="BGM115" s="35"/>
      <c r="BGN115" s="35"/>
      <c r="BGO115" s="35"/>
      <c r="BGP115" s="35"/>
      <c r="BGQ115" s="35"/>
      <c r="BGR115" s="35"/>
      <c r="BGS115" s="35"/>
      <c r="BGT115" s="35"/>
      <c r="BGU115" s="35"/>
      <c r="BGV115" s="35"/>
      <c r="BGW115" s="35"/>
      <c r="BGX115" s="35"/>
      <c r="BGY115" s="35"/>
      <c r="BGZ115" s="35"/>
      <c r="BHA115" s="35"/>
      <c r="BHB115" s="35"/>
      <c r="BHC115" s="35"/>
      <c r="BHD115" s="35"/>
      <c r="BHE115" s="35"/>
      <c r="BHF115" s="35"/>
      <c r="BHG115" s="35"/>
      <c r="BHH115" s="35"/>
      <c r="BHI115" s="35"/>
      <c r="BHJ115" s="35"/>
      <c r="BHK115" s="35"/>
      <c r="BHL115" s="35"/>
      <c r="BHM115" s="35"/>
      <c r="BHN115" s="35"/>
      <c r="BHO115" s="35"/>
      <c r="BHP115" s="35"/>
      <c r="BHQ115" s="35"/>
      <c r="BHR115" s="35"/>
      <c r="BHS115" s="35"/>
      <c r="BHT115" s="35"/>
      <c r="BHU115" s="35"/>
      <c r="BHV115" s="35"/>
      <c r="BHW115" s="35"/>
      <c r="BHX115" s="35"/>
      <c r="BHY115" s="35"/>
      <c r="BHZ115" s="35"/>
      <c r="BIA115" s="35"/>
      <c r="BIB115" s="35"/>
      <c r="BIC115" s="35"/>
      <c r="BID115" s="35"/>
      <c r="BIE115" s="35"/>
      <c r="BIF115" s="35"/>
      <c r="BIG115" s="35"/>
      <c r="BIH115" s="35"/>
      <c r="BII115" s="35"/>
      <c r="BIJ115" s="35"/>
      <c r="BIK115" s="35"/>
      <c r="BIL115" s="35"/>
      <c r="BIM115" s="35"/>
      <c r="BIN115" s="35"/>
      <c r="BIO115" s="35"/>
      <c r="BIP115" s="35"/>
      <c r="BIQ115" s="35"/>
      <c r="BIR115" s="35"/>
      <c r="BIS115" s="35"/>
      <c r="BIT115" s="35"/>
      <c r="BIU115" s="35"/>
      <c r="BIV115" s="35"/>
      <c r="BIW115" s="35"/>
      <c r="BIX115" s="35"/>
      <c r="BIY115" s="35"/>
      <c r="BIZ115" s="35"/>
      <c r="BJA115" s="35"/>
      <c r="BJB115" s="35"/>
      <c r="BJC115" s="35"/>
      <c r="BJD115" s="35"/>
      <c r="BJE115" s="35"/>
      <c r="BJF115" s="35"/>
      <c r="BJG115" s="35"/>
      <c r="BJH115" s="35"/>
      <c r="BJI115" s="35"/>
      <c r="BJJ115" s="35"/>
      <c r="BJK115" s="35"/>
      <c r="BJL115" s="35"/>
      <c r="BJM115" s="35"/>
      <c r="BJN115" s="35"/>
      <c r="BJO115" s="35"/>
      <c r="BJP115" s="35"/>
      <c r="BJQ115" s="35"/>
      <c r="BJR115" s="35"/>
      <c r="BJS115" s="35"/>
      <c r="BJT115" s="35"/>
      <c r="BJU115" s="35"/>
      <c r="BJV115" s="35"/>
      <c r="BJW115" s="35"/>
      <c r="BJX115" s="35"/>
      <c r="BJY115" s="35"/>
      <c r="BJZ115" s="35"/>
      <c r="BKA115" s="35"/>
      <c r="BKB115" s="35"/>
      <c r="BKC115" s="35"/>
      <c r="BKD115" s="35"/>
      <c r="BKE115" s="35"/>
      <c r="BKF115" s="35"/>
      <c r="BKG115" s="35"/>
      <c r="BKH115" s="35"/>
      <c r="BKI115" s="35"/>
      <c r="BKJ115" s="35"/>
      <c r="BKK115" s="35"/>
      <c r="BKL115" s="35"/>
      <c r="BKM115" s="35"/>
      <c r="BKN115" s="35"/>
      <c r="BKO115" s="35"/>
      <c r="BKP115" s="35"/>
      <c r="BKQ115" s="35"/>
      <c r="BKR115" s="35"/>
      <c r="BKS115" s="35"/>
      <c r="BKT115" s="35"/>
      <c r="BKU115" s="35"/>
      <c r="BKV115" s="35"/>
      <c r="BKW115" s="35"/>
      <c r="BKX115" s="35"/>
      <c r="BKY115" s="35"/>
      <c r="BKZ115" s="35"/>
      <c r="BLA115" s="35"/>
      <c r="BLB115" s="35"/>
      <c r="BLC115" s="35"/>
      <c r="BLD115" s="35"/>
      <c r="BLE115" s="35"/>
      <c r="BLF115" s="35"/>
      <c r="BLG115" s="35"/>
      <c r="BLH115" s="35"/>
      <c r="BLI115" s="35"/>
      <c r="BLJ115" s="35"/>
      <c r="BLK115" s="35"/>
      <c r="BLL115" s="35"/>
      <c r="BLM115" s="35"/>
      <c r="BLN115" s="35"/>
      <c r="BLO115" s="35"/>
      <c r="BLP115" s="35"/>
      <c r="BLQ115" s="35"/>
      <c r="BLR115" s="35"/>
      <c r="BLS115" s="35"/>
      <c r="BLT115" s="35"/>
      <c r="BLU115" s="35"/>
      <c r="BLV115" s="35"/>
      <c r="BLW115" s="35"/>
      <c r="BLX115" s="35"/>
      <c r="BLY115" s="35"/>
      <c r="BLZ115" s="35"/>
      <c r="BMA115" s="35"/>
      <c r="BMB115" s="35"/>
      <c r="BMC115" s="35"/>
      <c r="BMD115" s="35"/>
      <c r="BME115" s="35"/>
      <c r="BMF115" s="35"/>
      <c r="BMG115" s="35"/>
      <c r="BMH115" s="35"/>
      <c r="BMI115" s="35"/>
      <c r="BMJ115" s="35"/>
      <c r="BMK115" s="35"/>
      <c r="BML115" s="35"/>
      <c r="BMM115" s="35"/>
      <c r="BMN115" s="35"/>
      <c r="BMO115" s="35"/>
      <c r="BMP115" s="35"/>
      <c r="BMQ115" s="35"/>
      <c r="BMR115" s="35"/>
      <c r="BMS115" s="35"/>
      <c r="BMT115" s="35"/>
      <c r="BMU115" s="35"/>
      <c r="BMV115" s="35"/>
      <c r="BMW115" s="35"/>
      <c r="BMX115" s="35"/>
      <c r="BMY115" s="35"/>
      <c r="BMZ115" s="35"/>
      <c r="BNA115" s="35"/>
      <c r="BNB115" s="35"/>
      <c r="BNC115" s="35"/>
      <c r="BND115" s="35"/>
      <c r="BNE115" s="35"/>
      <c r="BNF115" s="35"/>
      <c r="BNG115" s="35"/>
      <c r="BNH115" s="35"/>
      <c r="BNI115" s="35"/>
      <c r="BNJ115" s="35"/>
      <c r="BNK115" s="35"/>
      <c r="BNL115" s="35"/>
      <c r="BNM115" s="35"/>
      <c r="BNN115" s="35"/>
      <c r="BNO115" s="35"/>
      <c r="BNP115" s="35"/>
      <c r="BNQ115" s="35"/>
      <c r="BNR115" s="35"/>
      <c r="BNS115" s="35"/>
      <c r="BNT115" s="35"/>
      <c r="BNU115" s="35"/>
      <c r="BNV115" s="35"/>
      <c r="BNW115" s="35"/>
      <c r="BNX115" s="35"/>
      <c r="BNY115" s="35"/>
      <c r="BNZ115" s="35"/>
      <c r="BOA115" s="35"/>
      <c r="BOB115" s="35"/>
      <c r="BOC115" s="35"/>
      <c r="BOD115" s="35"/>
      <c r="BOE115" s="35"/>
      <c r="BOF115" s="35"/>
      <c r="BOG115" s="35"/>
      <c r="BOH115" s="35"/>
      <c r="BOI115" s="35"/>
      <c r="BOJ115" s="35"/>
      <c r="BOK115" s="35"/>
      <c r="BOL115" s="35"/>
      <c r="BOM115" s="35"/>
      <c r="BON115" s="35"/>
      <c r="BOO115" s="35"/>
      <c r="BOP115" s="35"/>
      <c r="BOQ115" s="35"/>
      <c r="BOR115" s="35"/>
      <c r="BOS115" s="35"/>
      <c r="BOT115" s="35"/>
      <c r="BPA115" s="35"/>
      <c r="BPB115" s="35"/>
      <c r="BPC115" s="35"/>
      <c r="BPD115" s="35"/>
      <c r="BPE115" s="35"/>
      <c r="BPF115" s="35"/>
      <c r="BPG115" s="35"/>
      <c r="BPH115" s="35"/>
      <c r="BPI115" s="35"/>
      <c r="BPJ115" s="35"/>
      <c r="BPK115" s="35"/>
      <c r="BPL115" s="35"/>
      <c r="BPM115" s="35"/>
      <c r="BPN115" s="35"/>
      <c r="BPO115" s="35"/>
      <c r="BPP115" s="35"/>
      <c r="BPQ115" s="35"/>
      <c r="BPR115" s="35"/>
      <c r="BPS115" s="35"/>
      <c r="BPT115" s="35"/>
      <c r="BPU115" s="35"/>
      <c r="BPV115" s="35"/>
      <c r="BPW115" s="35"/>
      <c r="BPX115" s="35"/>
      <c r="BPY115" s="35"/>
      <c r="BPZ115" s="35"/>
      <c r="BQA115" s="35"/>
      <c r="BQB115" s="35"/>
      <c r="BQC115" s="35"/>
      <c r="BQD115" s="35"/>
      <c r="BQE115" s="35"/>
      <c r="BQF115" s="35"/>
      <c r="BQG115" s="35"/>
      <c r="BQH115" s="35"/>
      <c r="BQI115" s="35"/>
      <c r="BQJ115" s="35"/>
      <c r="BQK115" s="35"/>
      <c r="BQL115" s="35"/>
      <c r="BQM115" s="35"/>
      <c r="BQN115" s="35"/>
      <c r="BQO115" s="35"/>
      <c r="BQP115" s="35"/>
      <c r="BQQ115" s="35"/>
      <c r="BQR115" s="35"/>
      <c r="BQS115" s="35"/>
      <c r="BQT115" s="35"/>
      <c r="BQU115" s="35"/>
      <c r="BQV115" s="35"/>
      <c r="BQW115" s="35"/>
      <c r="BQX115" s="35"/>
      <c r="BQY115" s="35"/>
      <c r="BQZ115" s="35"/>
      <c r="BRA115" s="35"/>
      <c r="BRB115" s="35"/>
      <c r="BRC115" s="35"/>
      <c r="BRD115" s="35"/>
      <c r="BRE115" s="35"/>
      <c r="BRF115" s="35"/>
      <c r="BRG115" s="35"/>
      <c r="BRH115" s="35"/>
      <c r="BRI115" s="35"/>
      <c r="BRJ115" s="35"/>
      <c r="BRK115" s="35"/>
      <c r="BRL115" s="35"/>
      <c r="BRM115" s="35"/>
      <c r="BRN115" s="35"/>
      <c r="BRO115" s="35"/>
      <c r="BRP115" s="35"/>
      <c r="BRQ115" s="35"/>
      <c r="BRR115" s="35"/>
      <c r="BRS115" s="35"/>
      <c r="BRT115" s="35"/>
      <c r="BRU115" s="35"/>
      <c r="BRV115" s="35"/>
      <c r="BRW115" s="35"/>
      <c r="BRX115" s="35"/>
      <c r="BRY115" s="35"/>
      <c r="BRZ115" s="35"/>
      <c r="BSA115" s="35"/>
      <c r="BSB115" s="35"/>
      <c r="BSC115" s="35"/>
      <c r="BSD115" s="35"/>
      <c r="BSE115" s="35"/>
      <c r="BSF115" s="35"/>
      <c r="BSG115" s="35"/>
      <c r="BSH115" s="35"/>
      <c r="BSI115" s="35"/>
      <c r="BSJ115" s="35"/>
      <c r="BSK115" s="35"/>
      <c r="BSL115" s="35"/>
      <c r="BSM115" s="35"/>
      <c r="BSN115" s="35"/>
      <c r="BSO115" s="35"/>
      <c r="BSP115" s="35"/>
      <c r="BSQ115" s="35"/>
      <c r="BSR115" s="35"/>
      <c r="BSS115" s="35"/>
      <c r="BST115" s="35"/>
      <c r="BSU115" s="35"/>
      <c r="BSV115" s="35"/>
      <c r="BSW115" s="35"/>
      <c r="BSX115" s="35"/>
      <c r="BSY115" s="35"/>
      <c r="BSZ115" s="35"/>
      <c r="BTA115" s="35"/>
      <c r="BTB115" s="35"/>
      <c r="BTC115" s="35"/>
      <c r="BTD115" s="35"/>
      <c r="BTE115" s="35"/>
      <c r="BTF115" s="35"/>
      <c r="BTG115" s="35"/>
      <c r="BTH115" s="35"/>
      <c r="BTI115" s="35"/>
      <c r="BTJ115" s="35"/>
      <c r="BTK115" s="35"/>
      <c r="BTL115" s="35"/>
      <c r="BTM115" s="35"/>
      <c r="BTN115" s="35"/>
      <c r="BTO115" s="35"/>
      <c r="BTP115" s="35"/>
      <c r="BTQ115" s="35"/>
      <c r="BTR115" s="35"/>
      <c r="BTS115" s="35"/>
      <c r="BTT115" s="35"/>
      <c r="BTU115" s="35"/>
      <c r="BTV115" s="35"/>
      <c r="BTW115" s="35"/>
      <c r="BTX115" s="35"/>
      <c r="BTY115" s="35"/>
      <c r="BTZ115" s="35"/>
      <c r="BUA115" s="35"/>
      <c r="BUB115" s="35"/>
      <c r="BUC115" s="35"/>
      <c r="BUD115" s="35"/>
      <c r="BUE115" s="35"/>
      <c r="BUF115" s="35"/>
      <c r="BUG115" s="35"/>
      <c r="BUH115" s="35"/>
      <c r="BUI115" s="35"/>
      <c r="BUJ115" s="35"/>
      <c r="BUK115" s="35"/>
      <c r="BUL115" s="35"/>
      <c r="BUM115" s="35"/>
      <c r="BUN115" s="35"/>
      <c r="BUO115" s="35"/>
      <c r="BUP115" s="35"/>
      <c r="BUQ115" s="35"/>
      <c r="BUR115" s="35"/>
      <c r="BUS115" s="35"/>
      <c r="BUT115" s="35"/>
      <c r="BUU115" s="35"/>
      <c r="BUV115" s="35"/>
      <c r="BUW115" s="35"/>
      <c r="BUX115" s="35"/>
      <c r="BUY115" s="35"/>
      <c r="BUZ115" s="35"/>
      <c r="BVA115" s="35"/>
      <c r="BVB115" s="35"/>
      <c r="BVC115" s="35"/>
      <c r="BVD115" s="35"/>
      <c r="BVE115" s="35"/>
      <c r="BVF115" s="35"/>
      <c r="BVG115" s="35"/>
      <c r="BVH115" s="35"/>
      <c r="BVI115" s="35"/>
      <c r="BVJ115" s="35"/>
      <c r="BVK115" s="35"/>
      <c r="BVL115" s="35"/>
      <c r="BVM115" s="35"/>
      <c r="BVN115" s="35"/>
      <c r="BVO115" s="35"/>
      <c r="BVP115" s="35"/>
      <c r="BVQ115" s="35"/>
      <c r="BVR115" s="35"/>
      <c r="BVS115" s="35"/>
      <c r="BVT115" s="35"/>
      <c r="BVU115" s="35"/>
      <c r="BVV115" s="35"/>
      <c r="BVW115" s="35"/>
      <c r="BVX115" s="35"/>
      <c r="BVY115" s="35"/>
      <c r="BVZ115" s="35"/>
      <c r="BWA115" s="35"/>
      <c r="BWB115" s="35"/>
      <c r="BWC115" s="35"/>
      <c r="BWD115" s="35"/>
      <c r="BWE115" s="35"/>
      <c r="BWF115" s="35"/>
      <c r="BWG115" s="35"/>
      <c r="BWH115" s="35"/>
      <c r="BWI115" s="35"/>
      <c r="BWJ115" s="35"/>
      <c r="BWK115" s="35"/>
      <c r="BWL115" s="35"/>
      <c r="BWM115" s="35"/>
      <c r="BWN115" s="35"/>
      <c r="BWO115" s="35"/>
      <c r="BWP115" s="35"/>
      <c r="BWQ115" s="35"/>
      <c r="BWR115" s="35"/>
      <c r="BWS115" s="35"/>
      <c r="BWT115" s="35"/>
      <c r="BWU115" s="35"/>
      <c r="BWV115" s="35"/>
      <c r="BWW115" s="35"/>
      <c r="BWX115" s="35"/>
      <c r="BWY115" s="35"/>
      <c r="BWZ115" s="35"/>
      <c r="BXA115" s="35"/>
      <c r="BXB115" s="35"/>
      <c r="BXC115" s="35"/>
      <c r="BXD115" s="35"/>
      <c r="BXE115" s="35"/>
      <c r="BXF115" s="35"/>
      <c r="BXG115" s="35"/>
      <c r="BXH115" s="35"/>
      <c r="BXI115" s="35"/>
      <c r="BXJ115" s="35"/>
      <c r="BXK115" s="35"/>
      <c r="BXL115" s="35"/>
      <c r="BXM115" s="35"/>
      <c r="BXN115" s="35"/>
      <c r="BXO115" s="35"/>
      <c r="BXP115" s="35"/>
      <c r="BXQ115" s="35"/>
      <c r="BXR115" s="35"/>
      <c r="BXS115" s="35"/>
      <c r="BXT115" s="35"/>
      <c r="BXU115" s="35"/>
      <c r="BXV115" s="35"/>
      <c r="BXW115" s="35"/>
      <c r="BXX115" s="35"/>
      <c r="BXY115" s="35"/>
      <c r="BXZ115" s="35"/>
      <c r="BYA115" s="35"/>
      <c r="BYB115" s="35"/>
      <c r="BYC115" s="35"/>
      <c r="BYD115" s="35"/>
      <c r="BYE115" s="35"/>
      <c r="BYF115" s="35"/>
      <c r="BYG115" s="35"/>
      <c r="BYH115" s="35"/>
      <c r="BYI115" s="35"/>
      <c r="BYJ115" s="35"/>
      <c r="BYK115" s="35"/>
      <c r="BYL115" s="35"/>
      <c r="BYM115" s="35"/>
      <c r="BYN115" s="35"/>
      <c r="BYO115" s="35"/>
      <c r="BYP115" s="35"/>
      <c r="BYW115" s="35"/>
      <c r="BYX115" s="35"/>
      <c r="BYY115" s="35"/>
      <c r="BYZ115" s="35"/>
      <c r="BZA115" s="35"/>
      <c r="BZB115" s="35"/>
      <c r="BZC115" s="35"/>
      <c r="BZD115" s="35"/>
      <c r="BZE115" s="35"/>
      <c r="BZF115" s="35"/>
      <c r="BZG115" s="35"/>
      <c r="BZH115" s="35"/>
      <c r="BZI115" s="35"/>
      <c r="BZJ115" s="35"/>
      <c r="BZK115" s="35"/>
      <c r="BZL115" s="35"/>
      <c r="BZM115" s="35"/>
      <c r="BZN115" s="35"/>
      <c r="BZO115" s="35"/>
      <c r="BZP115" s="35"/>
      <c r="BZQ115" s="35"/>
      <c r="BZR115" s="35"/>
      <c r="BZS115" s="35"/>
      <c r="BZT115" s="35"/>
      <c r="BZU115" s="35"/>
      <c r="BZV115" s="35"/>
      <c r="BZW115" s="35"/>
      <c r="BZX115" s="35"/>
      <c r="BZY115" s="35"/>
      <c r="BZZ115" s="35"/>
      <c r="CAA115" s="35"/>
      <c r="CAB115" s="35"/>
      <c r="CAC115" s="35"/>
      <c r="CAD115" s="35"/>
      <c r="CAE115" s="35"/>
      <c r="CAF115" s="35"/>
      <c r="CAG115" s="35"/>
      <c r="CAH115" s="35"/>
      <c r="CAI115" s="35"/>
      <c r="CAJ115" s="35"/>
      <c r="CAK115" s="35"/>
      <c r="CAL115" s="35"/>
      <c r="CAM115" s="35"/>
      <c r="CAN115" s="35"/>
      <c r="CAO115" s="35"/>
      <c r="CAP115" s="35"/>
      <c r="CAQ115" s="35"/>
      <c r="CAR115" s="35"/>
      <c r="CAS115" s="35"/>
      <c r="CAT115" s="35"/>
      <c r="CAU115" s="35"/>
      <c r="CAV115" s="35"/>
      <c r="CAW115" s="35"/>
      <c r="CAX115" s="35"/>
      <c r="CAY115" s="35"/>
      <c r="CAZ115" s="35"/>
      <c r="CBA115" s="35"/>
      <c r="CBB115" s="35"/>
      <c r="CBC115" s="35"/>
      <c r="CBD115" s="35"/>
      <c r="CBE115" s="35"/>
      <c r="CBF115" s="35"/>
      <c r="CBG115" s="35"/>
      <c r="CBH115" s="35"/>
      <c r="CBI115" s="35"/>
      <c r="CBJ115" s="35"/>
      <c r="CBK115" s="35"/>
      <c r="CBL115" s="35"/>
      <c r="CBM115" s="35"/>
      <c r="CBN115" s="35"/>
      <c r="CBO115" s="35"/>
      <c r="CBP115" s="35"/>
      <c r="CBQ115" s="35"/>
      <c r="CBR115" s="35"/>
      <c r="CBS115" s="35"/>
      <c r="CBT115" s="35"/>
      <c r="CBU115" s="35"/>
      <c r="CBV115" s="35"/>
      <c r="CBW115" s="35"/>
      <c r="CBX115" s="35"/>
      <c r="CBY115" s="35"/>
      <c r="CBZ115" s="35"/>
      <c r="CCA115" s="35"/>
      <c r="CCB115" s="35"/>
      <c r="CCC115" s="35"/>
      <c r="CCD115" s="35"/>
      <c r="CCE115" s="35"/>
      <c r="CCF115" s="35"/>
      <c r="CCG115" s="35"/>
      <c r="CCH115" s="35"/>
      <c r="CCI115" s="35"/>
      <c r="CCJ115" s="35"/>
      <c r="CCK115" s="35"/>
      <c r="CCL115" s="35"/>
      <c r="CCM115" s="35"/>
      <c r="CCN115" s="35"/>
      <c r="CCO115" s="35"/>
      <c r="CCP115" s="35"/>
      <c r="CCQ115" s="35"/>
      <c r="CCR115" s="35"/>
      <c r="CCS115" s="35"/>
      <c r="CCT115" s="35"/>
      <c r="CCU115" s="35"/>
      <c r="CCV115" s="35"/>
      <c r="CCW115" s="35"/>
      <c r="CCX115" s="35"/>
      <c r="CCY115" s="35"/>
      <c r="CCZ115" s="35"/>
      <c r="CDA115" s="35"/>
      <c r="CDB115" s="35"/>
      <c r="CDC115" s="35"/>
      <c r="CDD115" s="35"/>
      <c r="CDE115" s="35"/>
      <c r="CDF115" s="35"/>
      <c r="CDG115" s="35"/>
      <c r="CDH115" s="35"/>
      <c r="CDI115" s="35"/>
      <c r="CDJ115" s="35"/>
      <c r="CDK115" s="35"/>
      <c r="CDL115" s="35"/>
      <c r="CDM115" s="35"/>
      <c r="CDN115" s="35"/>
      <c r="CDO115" s="35"/>
      <c r="CDP115" s="35"/>
      <c r="CDQ115" s="35"/>
      <c r="CDR115" s="35"/>
      <c r="CDS115" s="35"/>
      <c r="CDT115" s="35"/>
      <c r="CDU115" s="35"/>
      <c r="CDV115" s="35"/>
      <c r="CDW115" s="35"/>
      <c r="CDX115" s="35"/>
      <c r="CDY115" s="35"/>
      <c r="CDZ115" s="35"/>
      <c r="CEA115" s="35"/>
      <c r="CEB115" s="35"/>
      <c r="CEC115" s="35"/>
      <c r="CED115" s="35"/>
      <c r="CEE115" s="35"/>
      <c r="CEF115" s="35"/>
      <c r="CEG115" s="35"/>
      <c r="CEH115" s="35"/>
      <c r="CEI115" s="35"/>
      <c r="CEJ115" s="35"/>
      <c r="CEK115" s="35"/>
      <c r="CEL115" s="35"/>
      <c r="CEM115" s="35"/>
      <c r="CEN115" s="35"/>
      <c r="CEO115" s="35"/>
      <c r="CEP115" s="35"/>
      <c r="CEQ115" s="35"/>
      <c r="CER115" s="35"/>
      <c r="CES115" s="35"/>
      <c r="CET115" s="35"/>
      <c r="CEU115" s="35"/>
      <c r="CEV115" s="35"/>
      <c r="CEW115" s="35"/>
      <c r="CEX115" s="35"/>
      <c r="CEY115" s="35"/>
      <c r="CEZ115" s="35"/>
      <c r="CFA115" s="35"/>
      <c r="CFB115" s="35"/>
      <c r="CFC115" s="35"/>
      <c r="CFD115" s="35"/>
      <c r="CFE115" s="35"/>
      <c r="CFF115" s="35"/>
      <c r="CFG115" s="35"/>
      <c r="CFH115" s="35"/>
      <c r="CFI115" s="35"/>
      <c r="CFJ115" s="35"/>
      <c r="CFK115" s="35"/>
      <c r="CFL115" s="35"/>
      <c r="CFM115" s="35"/>
      <c r="CFN115" s="35"/>
      <c r="CFO115" s="35"/>
      <c r="CFP115" s="35"/>
      <c r="CFQ115" s="35"/>
      <c r="CFR115" s="35"/>
      <c r="CFS115" s="35"/>
      <c r="CFT115" s="35"/>
      <c r="CFU115" s="35"/>
      <c r="CFV115" s="35"/>
      <c r="CFW115" s="35"/>
      <c r="CFX115" s="35"/>
      <c r="CFY115" s="35"/>
      <c r="CFZ115" s="35"/>
      <c r="CGA115" s="35"/>
      <c r="CGB115" s="35"/>
      <c r="CGC115" s="35"/>
      <c r="CGD115" s="35"/>
      <c r="CGE115" s="35"/>
      <c r="CGF115" s="35"/>
      <c r="CGG115" s="35"/>
      <c r="CGH115" s="35"/>
      <c r="CGI115" s="35"/>
      <c r="CGJ115" s="35"/>
      <c r="CGK115" s="35"/>
      <c r="CGL115" s="35"/>
      <c r="CGM115" s="35"/>
      <c r="CGN115" s="35"/>
      <c r="CGO115" s="35"/>
      <c r="CGP115" s="35"/>
      <c r="CGQ115" s="35"/>
      <c r="CGR115" s="35"/>
      <c r="CGS115" s="35"/>
      <c r="CGT115" s="35"/>
      <c r="CGU115" s="35"/>
      <c r="CGV115" s="35"/>
      <c r="CGW115" s="35"/>
      <c r="CGX115" s="35"/>
      <c r="CGY115" s="35"/>
      <c r="CGZ115" s="35"/>
      <c r="CHA115" s="35"/>
      <c r="CHB115" s="35"/>
      <c r="CHC115" s="35"/>
      <c r="CHD115" s="35"/>
      <c r="CHE115" s="35"/>
      <c r="CHF115" s="35"/>
      <c r="CHG115" s="35"/>
      <c r="CHH115" s="35"/>
      <c r="CHI115" s="35"/>
      <c r="CHJ115" s="35"/>
      <c r="CHK115" s="35"/>
      <c r="CHL115" s="35"/>
      <c r="CHM115" s="35"/>
      <c r="CHN115" s="35"/>
      <c r="CHO115" s="35"/>
      <c r="CHP115" s="35"/>
      <c r="CHQ115" s="35"/>
      <c r="CHR115" s="35"/>
      <c r="CHS115" s="35"/>
      <c r="CHT115" s="35"/>
      <c r="CHU115" s="35"/>
      <c r="CHV115" s="35"/>
      <c r="CHW115" s="35"/>
      <c r="CHX115" s="35"/>
      <c r="CHY115" s="35"/>
      <c r="CHZ115" s="35"/>
      <c r="CIA115" s="35"/>
      <c r="CIB115" s="35"/>
      <c r="CIC115" s="35"/>
      <c r="CID115" s="35"/>
      <c r="CIE115" s="35"/>
      <c r="CIF115" s="35"/>
      <c r="CIG115" s="35"/>
      <c r="CIH115" s="35"/>
      <c r="CII115" s="35"/>
      <c r="CIJ115" s="35"/>
      <c r="CIK115" s="35"/>
      <c r="CIL115" s="35"/>
      <c r="CIS115" s="35"/>
      <c r="CIT115" s="35"/>
      <c r="CIU115" s="35"/>
      <c r="CIV115" s="35"/>
      <c r="CIW115" s="35"/>
      <c r="CIX115" s="35"/>
      <c r="CIY115" s="35"/>
      <c r="CIZ115" s="35"/>
      <c r="CJA115" s="35"/>
      <c r="CJB115" s="35"/>
      <c r="CJC115" s="35"/>
      <c r="CJD115" s="35"/>
      <c r="CJE115" s="35"/>
      <c r="CJF115" s="35"/>
      <c r="CJG115" s="35"/>
      <c r="CJH115" s="35"/>
      <c r="CJI115" s="35"/>
      <c r="CJJ115" s="35"/>
      <c r="CJK115" s="35"/>
      <c r="CJL115" s="35"/>
      <c r="CJM115" s="35"/>
      <c r="CJN115" s="35"/>
      <c r="CJO115" s="35"/>
      <c r="CJP115" s="35"/>
      <c r="CJQ115" s="35"/>
      <c r="CJR115" s="35"/>
      <c r="CJS115" s="35"/>
      <c r="CJT115" s="35"/>
      <c r="CJU115" s="35"/>
      <c r="CJV115" s="35"/>
      <c r="CJW115" s="35"/>
      <c r="CJX115" s="35"/>
      <c r="CJY115" s="35"/>
      <c r="CJZ115" s="35"/>
      <c r="CKA115" s="35"/>
      <c r="CKB115" s="35"/>
      <c r="CKC115" s="35"/>
      <c r="CKD115" s="35"/>
      <c r="CKE115" s="35"/>
      <c r="CKF115" s="35"/>
      <c r="CKG115" s="35"/>
      <c r="CKH115" s="35"/>
      <c r="CKI115" s="35"/>
      <c r="CKJ115" s="35"/>
      <c r="CKK115" s="35"/>
      <c r="CKL115" s="35"/>
      <c r="CKM115" s="35"/>
      <c r="CKN115" s="35"/>
      <c r="CKO115" s="35"/>
      <c r="CKP115" s="35"/>
      <c r="CKQ115" s="35"/>
      <c r="CKR115" s="35"/>
      <c r="CKS115" s="35"/>
      <c r="CKT115" s="35"/>
      <c r="CKU115" s="35"/>
      <c r="CKV115" s="35"/>
      <c r="CKW115" s="35"/>
      <c r="CKX115" s="35"/>
      <c r="CKY115" s="35"/>
      <c r="CKZ115" s="35"/>
      <c r="CLA115" s="35"/>
      <c r="CLB115" s="35"/>
      <c r="CLC115" s="35"/>
      <c r="CLD115" s="35"/>
      <c r="CLE115" s="35"/>
      <c r="CLF115" s="35"/>
      <c r="CLG115" s="35"/>
      <c r="CLH115" s="35"/>
      <c r="CLI115" s="35"/>
      <c r="CLJ115" s="35"/>
      <c r="CLK115" s="35"/>
      <c r="CLL115" s="35"/>
      <c r="CLM115" s="35"/>
      <c r="CLN115" s="35"/>
      <c r="CLO115" s="35"/>
      <c r="CLP115" s="35"/>
      <c r="CLQ115" s="35"/>
      <c r="CLR115" s="35"/>
      <c r="CLS115" s="35"/>
      <c r="CLT115" s="35"/>
      <c r="CLU115" s="35"/>
      <c r="CLV115" s="35"/>
      <c r="CLW115" s="35"/>
      <c r="CLX115" s="35"/>
      <c r="CLY115" s="35"/>
      <c r="CLZ115" s="35"/>
      <c r="CMA115" s="35"/>
      <c r="CMB115" s="35"/>
      <c r="CMC115" s="35"/>
      <c r="CMD115" s="35"/>
      <c r="CME115" s="35"/>
      <c r="CMF115" s="35"/>
      <c r="CMG115" s="35"/>
      <c r="CMH115" s="35"/>
      <c r="CMI115" s="35"/>
      <c r="CMJ115" s="35"/>
      <c r="CMK115" s="35"/>
      <c r="CML115" s="35"/>
      <c r="CMM115" s="35"/>
      <c r="CMN115" s="35"/>
      <c r="CMO115" s="35"/>
      <c r="CMP115" s="35"/>
      <c r="CMQ115" s="35"/>
      <c r="CMR115" s="35"/>
      <c r="CMS115" s="35"/>
      <c r="CMT115" s="35"/>
      <c r="CMU115" s="35"/>
      <c r="CMV115" s="35"/>
      <c r="CMW115" s="35"/>
      <c r="CMX115" s="35"/>
      <c r="CMY115" s="35"/>
      <c r="CMZ115" s="35"/>
      <c r="CNA115" s="35"/>
      <c r="CNB115" s="35"/>
      <c r="CNC115" s="35"/>
      <c r="CND115" s="35"/>
      <c r="CNE115" s="35"/>
      <c r="CNF115" s="35"/>
      <c r="CNG115" s="35"/>
      <c r="CNH115" s="35"/>
      <c r="CNI115" s="35"/>
      <c r="CNJ115" s="35"/>
      <c r="CNK115" s="35"/>
      <c r="CNL115" s="35"/>
      <c r="CNM115" s="35"/>
      <c r="CNN115" s="35"/>
      <c r="CNO115" s="35"/>
      <c r="CNP115" s="35"/>
      <c r="CNQ115" s="35"/>
      <c r="CNR115" s="35"/>
      <c r="CNS115" s="35"/>
      <c r="CNT115" s="35"/>
      <c r="CNU115" s="35"/>
      <c r="CNV115" s="35"/>
      <c r="CNW115" s="35"/>
      <c r="CNX115" s="35"/>
      <c r="CNY115" s="35"/>
      <c r="CNZ115" s="35"/>
      <c r="COA115" s="35"/>
      <c r="COB115" s="35"/>
      <c r="COC115" s="35"/>
      <c r="COD115" s="35"/>
      <c r="COE115" s="35"/>
      <c r="COF115" s="35"/>
      <c r="COG115" s="35"/>
      <c r="COH115" s="35"/>
      <c r="COI115" s="35"/>
      <c r="COJ115" s="35"/>
      <c r="COK115" s="35"/>
      <c r="COL115" s="35"/>
      <c r="COM115" s="35"/>
      <c r="CON115" s="35"/>
      <c r="COO115" s="35"/>
      <c r="COP115" s="35"/>
      <c r="COQ115" s="35"/>
      <c r="COR115" s="35"/>
      <c r="COS115" s="35"/>
      <c r="COT115" s="35"/>
      <c r="COU115" s="35"/>
      <c r="COV115" s="35"/>
      <c r="COW115" s="35"/>
      <c r="COX115" s="35"/>
      <c r="COY115" s="35"/>
      <c r="COZ115" s="35"/>
      <c r="CPA115" s="35"/>
      <c r="CPB115" s="35"/>
      <c r="CPC115" s="35"/>
      <c r="CPD115" s="35"/>
      <c r="CPE115" s="35"/>
      <c r="CPF115" s="35"/>
      <c r="CPG115" s="35"/>
      <c r="CPH115" s="35"/>
      <c r="CPI115" s="35"/>
      <c r="CPJ115" s="35"/>
      <c r="CPK115" s="35"/>
      <c r="CPL115" s="35"/>
      <c r="CPM115" s="35"/>
      <c r="CPN115" s="35"/>
      <c r="CPO115" s="35"/>
      <c r="CPP115" s="35"/>
      <c r="CPQ115" s="35"/>
      <c r="CPR115" s="35"/>
      <c r="CPS115" s="35"/>
      <c r="CPT115" s="35"/>
      <c r="CPU115" s="35"/>
      <c r="CPV115" s="35"/>
      <c r="CPW115" s="35"/>
      <c r="CPX115" s="35"/>
      <c r="CPY115" s="35"/>
      <c r="CPZ115" s="35"/>
      <c r="CQA115" s="35"/>
      <c r="CQB115" s="35"/>
      <c r="CQC115" s="35"/>
      <c r="CQD115" s="35"/>
      <c r="CQE115" s="35"/>
      <c r="CQF115" s="35"/>
      <c r="CQG115" s="35"/>
      <c r="CQH115" s="35"/>
      <c r="CQI115" s="35"/>
      <c r="CQJ115" s="35"/>
      <c r="CQK115" s="35"/>
      <c r="CQL115" s="35"/>
      <c r="CQM115" s="35"/>
      <c r="CQN115" s="35"/>
      <c r="CQO115" s="35"/>
      <c r="CQP115" s="35"/>
      <c r="CQQ115" s="35"/>
      <c r="CQR115" s="35"/>
      <c r="CQS115" s="35"/>
      <c r="CQT115" s="35"/>
      <c r="CQU115" s="35"/>
      <c r="CQV115" s="35"/>
      <c r="CQW115" s="35"/>
      <c r="CQX115" s="35"/>
      <c r="CQY115" s="35"/>
      <c r="CQZ115" s="35"/>
      <c r="CRA115" s="35"/>
      <c r="CRB115" s="35"/>
      <c r="CRC115" s="35"/>
      <c r="CRD115" s="35"/>
      <c r="CRE115" s="35"/>
      <c r="CRF115" s="35"/>
      <c r="CRG115" s="35"/>
      <c r="CRH115" s="35"/>
      <c r="CRI115" s="35"/>
      <c r="CRJ115" s="35"/>
      <c r="CRK115" s="35"/>
      <c r="CRL115" s="35"/>
      <c r="CRM115" s="35"/>
      <c r="CRN115" s="35"/>
      <c r="CRO115" s="35"/>
      <c r="CRP115" s="35"/>
      <c r="CRQ115" s="35"/>
      <c r="CRR115" s="35"/>
      <c r="CRS115" s="35"/>
      <c r="CRT115" s="35"/>
      <c r="CRU115" s="35"/>
      <c r="CRV115" s="35"/>
      <c r="CRW115" s="35"/>
      <c r="CRX115" s="35"/>
      <c r="CRY115" s="35"/>
      <c r="CRZ115" s="35"/>
      <c r="CSA115" s="35"/>
      <c r="CSB115" s="35"/>
      <c r="CSC115" s="35"/>
      <c r="CSD115" s="35"/>
      <c r="CSE115" s="35"/>
      <c r="CSF115" s="35"/>
      <c r="CSG115" s="35"/>
      <c r="CSH115" s="35"/>
      <c r="CSO115" s="35"/>
      <c r="CSP115" s="35"/>
      <c r="CSQ115" s="35"/>
      <c r="CSR115" s="35"/>
      <c r="CSS115" s="35"/>
      <c r="CST115" s="35"/>
      <c r="CSU115" s="35"/>
      <c r="CSV115" s="35"/>
      <c r="CSW115" s="35"/>
      <c r="CSX115" s="35"/>
      <c r="CSY115" s="35"/>
      <c r="CSZ115" s="35"/>
      <c r="CTA115" s="35"/>
      <c r="CTB115" s="35"/>
      <c r="CTC115" s="35"/>
      <c r="CTD115" s="35"/>
      <c r="CTE115" s="35"/>
      <c r="CTF115" s="35"/>
      <c r="CTG115" s="35"/>
      <c r="CTH115" s="35"/>
      <c r="CTI115" s="35"/>
      <c r="CTJ115" s="35"/>
      <c r="CTK115" s="35"/>
      <c r="CTL115" s="35"/>
      <c r="CTM115" s="35"/>
      <c r="CTN115" s="35"/>
      <c r="CTO115" s="35"/>
      <c r="CTP115" s="35"/>
      <c r="CTQ115" s="35"/>
      <c r="CTR115" s="35"/>
      <c r="CTS115" s="35"/>
      <c r="CTT115" s="35"/>
      <c r="CTU115" s="35"/>
      <c r="CTV115" s="35"/>
      <c r="CTW115" s="35"/>
      <c r="CTX115" s="35"/>
      <c r="CTY115" s="35"/>
      <c r="CTZ115" s="35"/>
      <c r="CUA115" s="35"/>
      <c r="CUB115" s="35"/>
      <c r="CUC115" s="35"/>
      <c r="CUD115" s="35"/>
      <c r="CUE115" s="35"/>
      <c r="CUF115" s="35"/>
      <c r="CUG115" s="35"/>
      <c r="CUH115" s="35"/>
      <c r="CUI115" s="35"/>
      <c r="CUJ115" s="35"/>
      <c r="CUK115" s="35"/>
      <c r="CUL115" s="35"/>
      <c r="CUM115" s="35"/>
      <c r="CUN115" s="35"/>
      <c r="CUO115" s="35"/>
      <c r="CUP115" s="35"/>
      <c r="CUQ115" s="35"/>
      <c r="CUR115" s="35"/>
      <c r="CUS115" s="35"/>
      <c r="CUT115" s="35"/>
      <c r="CUU115" s="35"/>
      <c r="CUV115" s="35"/>
      <c r="CUW115" s="35"/>
      <c r="CUX115" s="35"/>
      <c r="CUY115" s="35"/>
      <c r="CUZ115" s="35"/>
      <c r="CVA115" s="35"/>
      <c r="CVB115" s="35"/>
      <c r="CVC115" s="35"/>
      <c r="CVD115" s="35"/>
      <c r="CVE115" s="35"/>
      <c r="CVF115" s="35"/>
      <c r="CVG115" s="35"/>
      <c r="CVH115" s="35"/>
      <c r="CVI115" s="35"/>
      <c r="CVJ115" s="35"/>
      <c r="CVK115" s="35"/>
      <c r="CVL115" s="35"/>
      <c r="CVM115" s="35"/>
      <c r="CVN115" s="35"/>
      <c r="CVO115" s="35"/>
      <c r="CVP115" s="35"/>
      <c r="CVQ115" s="35"/>
      <c r="CVR115" s="35"/>
      <c r="CVS115" s="35"/>
      <c r="CVT115" s="35"/>
      <c r="CVU115" s="35"/>
      <c r="CVV115" s="35"/>
      <c r="CVW115" s="35"/>
      <c r="CVX115" s="35"/>
      <c r="CVY115" s="35"/>
      <c r="CVZ115" s="35"/>
      <c r="CWA115" s="35"/>
      <c r="CWB115" s="35"/>
      <c r="CWC115" s="35"/>
      <c r="CWD115" s="35"/>
      <c r="CWE115" s="35"/>
      <c r="CWF115" s="35"/>
      <c r="CWG115" s="35"/>
      <c r="CWH115" s="35"/>
      <c r="CWI115" s="35"/>
      <c r="CWJ115" s="35"/>
      <c r="CWK115" s="35"/>
      <c r="CWL115" s="35"/>
      <c r="CWM115" s="35"/>
      <c r="CWN115" s="35"/>
      <c r="CWO115" s="35"/>
      <c r="CWP115" s="35"/>
      <c r="CWQ115" s="35"/>
      <c r="CWR115" s="35"/>
      <c r="CWS115" s="35"/>
      <c r="CWT115" s="35"/>
      <c r="CWU115" s="35"/>
      <c r="CWV115" s="35"/>
      <c r="CWW115" s="35"/>
      <c r="CWX115" s="35"/>
      <c r="CWY115" s="35"/>
      <c r="CWZ115" s="35"/>
      <c r="CXA115" s="35"/>
      <c r="CXB115" s="35"/>
      <c r="CXC115" s="35"/>
      <c r="CXD115" s="35"/>
      <c r="CXE115" s="35"/>
      <c r="CXF115" s="35"/>
      <c r="CXG115" s="35"/>
      <c r="CXH115" s="35"/>
      <c r="CXI115" s="35"/>
      <c r="CXJ115" s="35"/>
      <c r="CXK115" s="35"/>
      <c r="CXL115" s="35"/>
      <c r="CXM115" s="35"/>
      <c r="CXN115" s="35"/>
      <c r="CXO115" s="35"/>
      <c r="CXP115" s="35"/>
      <c r="CXQ115" s="35"/>
      <c r="CXR115" s="35"/>
      <c r="CXS115" s="35"/>
      <c r="CXT115" s="35"/>
      <c r="CXU115" s="35"/>
      <c r="CXV115" s="35"/>
      <c r="CXW115" s="35"/>
      <c r="CXX115" s="35"/>
      <c r="CXY115" s="35"/>
      <c r="CXZ115" s="35"/>
      <c r="CYA115" s="35"/>
      <c r="CYB115" s="35"/>
      <c r="CYC115" s="35"/>
      <c r="CYD115" s="35"/>
      <c r="CYE115" s="35"/>
      <c r="CYF115" s="35"/>
      <c r="CYG115" s="35"/>
      <c r="CYH115" s="35"/>
      <c r="CYI115" s="35"/>
      <c r="CYJ115" s="35"/>
      <c r="CYK115" s="35"/>
      <c r="CYL115" s="35"/>
      <c r="CYM115" s="35"/>
      <c r="CYN115" s="35"/>
      <c r="CYO115" s="35"/>
      <c r="CYP115" s="35"/>
      <c r="CYQ115" s="35"/>
      <c r="CYR115" s="35"/>
      <c r="CYS115" s="35"/>
      <c r="CYT115" s="35"/>
      <c r="CYU115" s="35"/>
      <c r="CYV115" s="35"/>
      <c r="CYW115" s="35"/>
      <c r="CYX115" s="35"/>
      <c r="CYY115" s="35"/>
      <c r="CYZ115" s="35"/>
      <c r="CZA115" s="35"/>
      <c r="CZB115" s="35"/>
      <c r="CZC115" s="35"/>
      <c r="CZD115" s="35"/>
      <c r="CZE115" s="35"/>
      <c r="CZF115" s="35"/>
      <c r="CZG115" s="35"/>
      <c r="CZH115" s="35"/>
      <c r="CZI115" s="35"/>
      <c r="CZJ115" s="35"/>
      <c r="CZK115" s="35"/>
      <c r="CZL115" s="35"/>
      <c r="CZM115" s="35"/>
      <c r="CZN115" s="35"/>
      <c r="CZO115" s="35"/>
      <c r="CZP115" s="35"/>
      <c r="CZQ115" s="35"/>
      <c r="CZR115" s="35"/>
      <c r="CZS115" s="35"/>
      <c r="CZT115" s="35"/>
      <c r="CZU115" s="35"/>
      <c r="CZV115" s="35"/>
      <c r="CZW115" s="35"/>
      <c r="CZX115" s="35"/>
      <c r="CZY115" s="35"/>
      <c r="CZZ115" s="35"/>
      <c r="DAA115" s="35"/>
      <c r="DAB115" s="35"/>
      <c r="DAC115" s="35"/>
      <c r="DAD115" s="35"/>
      <c r="DAE115" s="35"/>
      <c r="DAF115" s="35"/>
      <c r="DAG115" s="35"/>
      <c r="DAH115" s="35"/>
      <c r="DAI115" s="35"/>
      <c r="DAJ115" s="35"/>
      <c r="DAK115" s="35"/>
      <c r="DAL115" s="35"/>
      <c r="DAM115" s="35"/>
      <c r="DAN115" s="35"/>
      <c r="DAO115" s="35"/>
      <c r="DAP115" s="35"/>
      <c r="DAQ115" s="35"/>
      <c r="DAR115" s="35"/>
      <c r="DAS115" s="35"/>
      <c r="DAT115" s="35"/>
      <c r="DAU115" s="35"/>
      <c r="DAV115" s="35"/>
      <c r="DAW115" s="35"/>
      <c r="DAX115" s="35"/>
      <c r="DAY115" s="35"/>
      <c r="DAZ115" s="35"/>
      <c r="DBA115" s="35"/>
      <c r="DBB115" s="35"/>
      <c r="DBC115" s="35"/>
      <c r="DBD115" s="35"/>
      <c r="DBE115" s="35"/>
      <c r="DBF115" s="35"/>
      <c r="DBG115" s="35"/>
      <c r="DBH115" s="35"/>
      <c r="DBI115" s="35"/>
      <c r="DBJ115" s="35"/>
      <c r="DBK115" s="35"/>
      <c r="DBL115" s="35"/>
      <c r="DBM115" s="35"/>
      <c r="DBN115" s="35"/>
      <c r="DBO115" s="35"/>
      <c r="DBP115" s="35"/>
      <c r="DBQ115" s="35"/>
      <c r="DBR115" s="35"/>
      <c r="DBS115" s="35"/>
      <c r="DBT115" s="35"/>
      <c r="DBU115" s="35"/>
      <c r="DBV115" s="35"/>
      <c r="DBW115" s="35"/>
      <c r="DBX115" s="35"/>
      <c r="DBY115" s="35"/>
      <c r="DBZ115" s="35"/>
      <c r="DCA115" s="35"/>
      <c r="DCB115" s="35"/>
      <c r="DCC115" s="35"/>
      <c r="DCD115" s="35"/>
      <c r="DCK115" s="35"/>
      <c r="DCL115" s="35"/>
      <c r="DCM115" s="35"/>
      <c r="DCN115" s="35"/>
      <c r="DCO115" s="35"/>
      <c r="DCP115" s="35"/>
      <c r="DCQ115" s="35"/>
      <c r="DCR115" s="35"/>
      <c r="DCS115" s="35"/>
      <c r="DCT115" s="35"/>
      <c r="DCU115" s="35"/>
      <c r="DCV115" s="35"/>
      <c r="DCW115" s="35"/>
      <c r="DCX115" s="35"/>
      <c r="DCY115" s="35"/>
      <c r="DCZ115" s="35"/>
      <c r="DDA115" s="35"/>
      <c r="DDB115" s="35"/>
      <c r="DDC115" s="35"/>
      <c r="DDD115" s="35"/>
      <c r="DDE115" s="35"/>
      <c r="DDF115" s="35"/>
      <c r="DDG115" s="35"/>
      <c r="DDH115" s="35"/>
      <c r="DDI115" s="35"/>
      <c r="DDJ115" s="35"/>
      <c r="DDK115" s="35"/>
      <c r="DDL115" s="35"/>
      <c r="DDM115" s="35"/>
      <c r="DDN115" s="35"/>
      <c r="DDO115" s="35"/>
      <c r="DDP115" s="35"/>
      <c r="DDQ115" s="35"/>
      <c r="DDR115" s="35"/>
      <c r="DDS115" s="35"/>
      <c r="DDT115" s="35"/>
      <c r="DDU115" s="35"/>
      <c r="DDV115" s="35"/>
      <c r="DDW115" s="35"/>
      <c r="DDX115" s="35"/>
      <c r="DDY115" s="35"/>
      <c r="DDZ115" s="35"/>
      <c r="DEA115" s="35"/>
      <c r="DEB115" s="35"/>
      <c r="DEC115" s="35"/>
      <c r="DED115" s="35"/>
      <c r="DEE115" s="35"/>
      <c r="DEF115" s="35"/>
      <c r="DEG115" s="35"/>
      <c r="DEH115" s="35"/>
      <c r="DEI115" s="35"/>
      <c r="DEJ115" s="35"/>
      <c r="DEK115" s="35"/>
      <c r="DEL115" s="35"/>
      <c r="DEM115" s="35"/>
      <c r="DEN115" s="35"/>
      <c r="DEO115" s="35"/>
      <c r="DEP115" s="35"/>
      <c r="DEQ115" s="35"/>
      <c r="DER115" s="35"/>
      <c r="DES115" s="35"/>
      <c r="DET115" s="35"/>
      <c r="DEU115" s="35"/>
      <c r="DEV115" s="35"/>
      <c r="DEW115" s="35"/>
      <c r="DEX115" s="35"/>
      <c r="DEY115" s="35"/>
      <c r="DEZ115" s="35"/>
      <c r="DFA115" s="35"/>
      <c r="DFB115" s="35"/>
      <c r="DFC115" s="35"/>
      <c r="DFD115" s="35"/>
      <c r="DFE115" s="35"/>
      <c r="DFF115" s="35"/>
      <c r="DFG115" s="35"/>
      <c r="DFH115" s="35"/>
      <c r="DFI115" s="35"/>
      <c r="DFJ115" s="35"/>
      <c r="DFK115" s="35"/>
      <c r="DFL115" s="35"/>
      <c r="DFM115" s="35"/>
      <c r="DFN115" s="35"/>
      <c r="DFO115" s="35"/>
      <c r="DFP115" s="35"/>
      <c r="DFQ115" s="35"/>
      <c r="DFR115" s="35"/>
      <c r="DFS115" s="35"/>
      <c r="DFT115" s="35"/>
      <c r="DFU115" s="35"/>
      <c r="DFV115" s="35"/>
      <c r="DFW115" s="35"/>
      <c r="DFX115" s="35"/>
      <c r="DFY115" s="35"/>
      <c r="DFZ115" s="35"/>
      <c r="DGA115" s="35"/>
      <c r="DGB115" s="35"/>
      <c r="DGC115" s="35"/>
      <c r="DGD115" s="35"/>
      <c r="DGE115" s="35"/>
      <c r="DGF115" s="35"/>
      <c r="DGG115" s="35"/>
      <c r="DGH115" s="35"/>
      <c r="DGI115" s="35"/>
      <c r="DGJ115" s="35"/>
      <c r="DGK115" s="35"/>
      <c r="DGL115" s="35"/>
      <c r="DGM115" s="35"/>
      <c r="DGN115" s="35"/>
      <c r="DGO115" s="35"/>
      <c r="DGP115" s="35"/>
      <c r="DGQ115" s="35"/>
      <c r="DGR115" s="35"/>
      <c r="DGS115" s="35"/>
      <c r="DGT115" s="35"/>
      <c r="DGU115" s="35"/>
      <c r="DGV115" s="35"/>
      <c r="DGW115" s="35"/>
      <c r="DGX115" s="35"/>
      <c r="DGY115" s="35"/>
      <c r="DGZ115" s="35"/>
      <c r="DHA115" s="35"/>
      <c r="DHB115" s="35"/>
      <c r="DHC115" s="35"/>
      <c r="DHD115" s="35"/>
      <c r="DHE115" s="35"/>
      <c r="DHF115" s="35"/>
      <c r="DHG115" s="35"/>
      <c r="DHH115" s="35"/>
      <c r="DHI115" s="35"/>
      <c r="DHJ115" s="35"/>
      <c r="DHK115" s="35"/>
      <c r="DHL115" s="35"/>
      <c r="DHM115" s="35"/>
      <c r="DHN115" s="35"/>
      <c r="DHO115" s="35"/>
      <c r="DHP115" s="35"/>
      <c r="DHQ115" s="35"/>
      <c r="DHR115" s="35"/>
      <c r="DHS115" s="35"/>
      <c r="DHT115" s="35"/>
      <c r="DHU115" s="35"/>
      <c r="DHV115" s="35"/>
      <c r="DHW115" s="35"/>
      <c r="DHX115" s="35"/>
      <c r="DHY115" s="35"/>
      <c r="DHZ115" s="35"/>
      <c r="DIA115" s="35"/>
      <c r="DIB115" s="35"/>
      <c r="DIC115" s="35"/>
      <c r="DID115" s="35"/>
      <c r="DIE115" s="35"/>
      <c r="DIF115" s="35"/>
      <c r="DIG115" s="35"/>
      <c r="DIH115" s="35"/>
      <c r="DII115" s="35"/>
      <c r="DIJ115" s="35"/>
      <c r="DIK115" s="35"/>
      <c r="DIL115" s="35"/>
      <c r="DIM115" s="35"/>
      <c r="DIN115" s="35"/>
      <c r="DIO115" s="35"/>
      <c r="DIP115" s="35"/>
      <c r="DIQ115" s="35"/>
      <c r="DIR115" s="35"/>
      <c r="DIS115" s="35"/>
      <c r="DIT115" s="35"/>
      <c r="DIU115" s="35"/>
      <c r="DIV115" s="35"/>
      <c r="DIW115" s="35"/>
      <c r="DIX115" s="35"/>
      <c r="DIY115" s="35"/>
      <c r="DIZ115" s="35"/>
      <c r="DJA115" s="35"/>
      <c r="DJB115" s="35"/>
      <c r="DJC115" s="35"/>
      <c r="DJD115" s="35"/>
      <c r="DJE115" s="35"/>
      <c r="DJF115" s="35"/>
      <c r="DJG115" s="35"/>
      <c r="DJH115" s="35"/>
      <c r="DJI115" s="35"/>
      <c r="DJJ115" s="35"/>
      <c r="DJK115" s="35"/>
      <c r="DJL115" s="35"/>
      <c r="DJM115" s="35"/>
      <c r="DJN115" s="35"/>
      <c r="DJO115" s="35"/>
      <c r="DJP115" s="35"/>
      <c r="DJQ115" s="35"/>
      <c r="DJR115" s="35"/>
      <c r="DJS115" s="35"/>
      <c r="DJT115" s="35"/>
      <c r="DJU115" s="35"/>
      <c r="DJV115" s="35"/>
      <c r="DJW115" s="35"/>
      <c r="DJX115" s="35"/>
      <c r="DJY115" s="35"/>
      <c r="DJZ115" s="35"/>
      <c r="DKA115" s="35"/>
      <c r="DKB115" s="35"/>
      <c r="DKC115" s="35"/>
      <c r="DKD115" s="35"/>
      <c r="DKE115" s="35"/>
      <c r="DKF115" s="35"/>
      <c r="DKG115" s="35"/>
      <c r="DKH115" s="35"/>
      <c r="DKI115" s="35"/>
      <c r="DKJ115" s="35"/>
      <c r="DKK115" s="35"/>
      <c r="DKL115" s="35"/>
      <c r="DKM115" s="35"/>
      <c r="DKN115" s="35"/>
      <c r="DKO115" s="35"/>
      <c r="DKP115" s="35"/>
      <c r="DKQ115" s="35"/>
      <c r="DKR115" s="35"/>
      <c r="DKS115" s="35"/>
      <c r="DKT115" s="35"/>
      <c r="DKU115" s="35"/>
      <c r="DKV115" s="35"/>
      <c r="DKW115" s="35"/>
      <c r="DKX115" s="35"/>
      <c r="DKY115" s="35"/>
      <c r="DKZ115" s="35"/>
      <c r="DLA115" s="35"/>
      <c r="DLB115" s="35"/>
      <c r="DLC115" s="35"/>
      <c r="DLD115" s="35"/>
      <c r="DLE115" s="35"/>
      <c r="DLF115" s="35"/>
      <c r="DLG115" s="35"/>
      <c r="DLH115" s="35"/>
      <c r="DLI115" s="35"/>
      <c r="DLJ115" s="35"/>
      <c r="DLK115" s="35"/>
      <c r="DLL115" s="35"/>
      <c r="DLM115" s="35"/>
      <c r="DLN115" s="35"/>
      <c r="DLO115" s="35"/>
      <c r="DLP115" s="35"/>
      <c r="DLQ115" s="35"/>
      <c r="DLR115" s="35"/>
      <c r="DLS115" s="35"/>
      <c r="DLT115" s="35"/>
      <c r="DLU115" s="35"/>
      <c r="DLV115" s="35"/>
      <c r="DLW115" s="35"/>
      <c r="DLX115" s="35"/>
      <c r="DLY115" s="35"/>
      <c r="DLZ115" s="35"/>
      <c r="DMG115" s="35"/>
      <c r="DMH115" s="35"/>
      <c r="DMI115" s="35"/>
      <c r="DMJ115" s="35"/>
      <c r="DMK115" s="35"/>
      <c r="DML115" s="35"/>
      <c r="DMM115" s="35"/>
      <c r="DMN115" s="35"/>
      <c r="DMO115" s="35"/>
      <c r="DMP115" s="35"/>
      <c r="DMQ115" s="35"/>
      <c r="DMR115" s="35"/>
      <c r="DMS115" s="35"/>
      <c r="DMT115" s="35"/>
      <c r="DMU115" s="35"/>
      <c r="DMV115" s="35"/>
      <c r="DMW115" s="35"/>
      <c r="DMX115" s="35"/>
      <c r="DMY115" s="35"/>
      <c r="DMZ115" s="35"/>
      <c r="DNA115" s="35"/>
      <c r="DNB115" s="35"/>
      <c r="DNC115" s="35"/>
      <c r="DND115" s="35"/>
      <c r="DNE115" s="35"/>
      <c r="DNF115" s="35"/>
      <c r="DNG115" s="35"/>
      <c r="DNH115" s="35"/>
      <c r="DNI115" s="35"/>
      <c r="DNJ115" s="35"/>
      <c r="DNK115" s="35"/>
      <c r="DNL115" s="35"/>
      <c r="DNM115" s="35"/>
      <c r="DNN115" s="35"/>
      <c r="DNO115" s="35"/>
      <c r="DNP115" s="35"/>
      <c r="DNQ115" s="35"/>
      <c r="DNR115" s="35"/>
      <c r="DNS115" s="35"/>
      <c r="DNT115" s="35"/>
      <c r="DNU115" s="35"/>
      <c r="DNV115" s="35"/>
      <c r="DNW115" s="35"/>
      <c r="DNX115" s="35"/>
      <c r="DNY115" s="35"/>
      <c r="DNZ115" s="35"/>
      <c r="DOA115" s="35"/>
      <c r="DOB115" s="35"/>
      <c r="DOC115" s="35"/>
      <c r="DOD115" s="35"/>
      <c r="DOE115" s="35"/>
      <c r="DOF115" s="35"/>
      <c r="DOG115" s="35"/>
      <c r="DOH115" s="35"/>
      <c r="DOI115" s="35"/>
      <c r="DOJ115" s="35"/>
      <c r="DOK115" s="35"/>
      <c r="DOL115" s="35"/>
      <c r="DOM115" s="35"/>
      <c r="DON115" s="35"/>
      <c r="DOO115" s="35"/>
      <c r="DOP115" s="35"/>
      <c r="DOQ115" s="35"/>
      <c r="DOR115" s="35"/>
      <c r="DOS115" s="35"/>
      <c r="DOT115" s="35"/>
      <c r="DOU115" s="35"/>
      <c r="DOV115" s="35"/>
      <c r="DOW115" s="35"/>
      <c r="DOX115" s="35"/>
      <c r="DOY115" s="35"/>
      <c r="DOZ115" s="35"/>
      <c r="DPA115" s="35"/>
      <c r="DPB115" s="35"/>
      <c r="DPC115" s="35"/>
      <c r="DPD115" s="35"/>
      <c r="DPE115" s="35"/>
      <c r="DPF115" s="35"/>
      <c r="DPG115" s="35"/>
      <c r="DPH115" s="35"/>
      <c r="DPI115" s="35"/>
      <c r="DPJ115" s="35"/>
      <c r="DPK115" s="35"/>
      <c r="DPL115" s="35"/>
      <c r="DPM115" s="35"/>
      <c r="DPN115" s="35"/>
      <c r="DPO115" s="35"/>
      <c r="DPP115" s="35"/>
      <c r="DPQ115" s="35"/>
      <c r="DPR115" s="35"/>
      <c r="DPS115" s="35"/>
      <c r="DPT115" s="35"/>
      <c r="DPU115" s="35"/>
      <c r="DPV115" s="35"/>
      <c r="DPW115" s="35"/>
      <c r="DPX115" s="35"/>
      <c r="DPY115" s="35"/>
      <c r="DPZ115" s="35"/>
      <c r="DQA115" s="35"/>
      <c r="DQB115" s="35"/>
      <c r="DQC115" s="35"/>
      <c r="DQD115" s="35"/>
      <c r="DQE115" s="35"/>
      <c r="DQF115" s="35"/>
      <c r="DQG115" s="35"/>
      <c r="DQH115" s="35"/>
      <c r="DQI115" s="35"/>
      <c r="DQJ115" s="35"/>
      <c r="DQK115" s="35"/>
      <c r="DQL115" s="35"/>
      <c r="DQM115" s="35"/>
      <c r="DQN115" s="35"/>
      <c r="DQO115" s="35"/>
      <c r="DQP115" s="35"/>
      <c r="DQQ115" s="35"/>
      <c r="DQR115" s="35"/>
      <c r="DQS115" s="35"/>
      <c r="DQT115" s="35"/>
      <c r="DQU115" s="35"/>
      <c r="DQV115" s="35"/>
      <c r="DQW115" s="35"/>
      <c r="DQX115" s="35"/>
      <c r="DQY115" s="35"/>
      <c r="DQZ115" s="35"/>
      <c r="DRA115" s="35"/>
      <c r="DRB115" s="35"/>
      <c r="DRC115" s="35"/>
      <c r="DRD115" s="35"/>
      <c r="DRE115" s="35"/>
      <c r="DRF115" s="35"/>
      <c r="DRG115" s="35"/>
      <c r="DRH115" s="35"/>
      <c r="DRI115" s="35"/>
      <c r="DRJ115" s="35"/>
      <c r="DRK115" s="35"/>
      <c r="DRL115" s="35"/>
      <c r="DRM115" s="35"/>
      <c r="DRN115" s="35"/>
      <c r="DRO115" s="35"/>
      <c r="DRP115" s="35"/>
      <c r="DRQ115" s="35"/>
      <c r="DRR115" s="35"/>
      <c r="DRS115" s="35"/>
      <c r="DRT115" s="35"/>
      <c r="DRU115" s="35"/>
      <c r="DRV115" s="35"/>
      <c r="DRW115" s="35"/>
      <c r="DRX115" s="35"/>
      <c r="DRY115" s="35"/>
      <c r="DRZ115" s="35"/>
      <c r="DSA115" s="35"/>
      <c r="DSB115" s="35"/>
      <c r="DSC115" s="35"/>
      <c r="DSD115" s="35"/>
      <c r="DSE115" s="35"/>
      <c r="DSF115" s="35"/>
      <c r="DSG115" s="35"/>
      <c r="DSH115" s="35"/>
      <c r="DSI115" s="35"/>
      <c r="DSJ115" s="35"/>
      <c r="DSK115" s="35"/>
      <c r="DSL115" s="35"/>
      <c r="DSM115" s="35"/>
      <c r="DSN115" s="35"/>
      <c r="DSO115" s="35"/>
      <c r="DSP115" s="35"/>
      <c r="DSQ115" s="35"/>
      <c r="DSR115" s="35"/>
      <c r="DSS115" s="35"/>
      <c r="DST115" s="35"/>
      <c r="DSU115" s="35"/>
      <c r="DSV115" s="35"/>
      <c r="DSW115" s="35"/>
      <c r="DSX115" s="35"/>
      <c r="DSY115" s="35"/>
      <c r="DSZ115" s="35"/>
      <c r="DTA115" s="35"/>
      <c r="DTB115" s="35"/>
      <c r="DTC115" s="35"/>
      <c r="DTD115" s="35"/>
      <c r="DTE115" s="35"/>
      <c r="DTF115" s="35"/>
      <c r="DTG115" s="35"/>
      <c r="DTH115" s="35"/>
      <c r="DTI115" s="35"/>
      <c r="DTJ115" s="35"/>
      <c r="DTK115" s="35"/>
      <c r="DTL115" s="35"/>
      <c r="DTM115" s="35"/>
      <c r="DTN115" s="35"/>
      <c r="DTO115" s="35"/>
      <c r="DTP115" s="35"/>
      <c r="DTQ115" s="35"/>
      <c r="DTR115" s="35"/>
      <c r="DTS115" s="35"/>
      <c r="DTT115" s="35"/>
      <c r="DTU115" s="35"/>
      <c r="DTV115" s="35"/>
      <c r="DTW115" s="35"/>
      <c r="DTX115" s="35"/>
      <c r="DTY115" s="35"/>
      <c r="DTZ115" s="35"/>
      <c r="DUA115" s="35"/>
      <c r="DUB115" s="35"/>
      <c r="DUC115" s="35"/>
      <c r="DUD115" s="35"/>
      <c r="DUE115" s="35"/>
      <c r="DUF115" s="35"/>
      <c r="DUG115" s="35"/>
      <c r="DUH115" s="35"/>
      <c r="DUI115" s="35"/>
      <c r="DUJ115" s="35"/>
      <c r="DUK115" s="35"/>
      <c r="DUL115" s="35"/>
      <c r="DUM115" s="35"/>
      <c r="DUN115" s="35"/>
      <c r="DUO115" s="35"/>
      <c r="DUP115" s="35"/>
      <c r="DUQ115" s="35"/>
      <c r="DUR115" s="35"/>
      <c r="DUS115" s="35"/>
      <c r="DUT115" s="35"/>
      <c r="DUU115" s="35"/>
      <c r="DUV115" s="35"/>
      <c r="DUW115" s="35"/>
      <c r="DUX115" s="35"/>
      <c r="DUY115" s="35"/>
      <c r="DUZ115" s="35"/>
      <c r="DVA115" s="35"/>
      <c r="DVB115" s="35"/>
      <c r="DVC115" s="35"/>
      <c r="DVD115" s="35"/>
      <c r="DVE115" s="35"/>
      <c r="DVF115" s="35"/>
      <c r="DVG115" s="35"/>
      <c r="DVH115" s="35"/>
      <c r="DVI115" s="35"/>
      <c r="DVJ115" s="35"/>
      <c r="DVK115" s="35"/>
      <c r="DVL115" s="35"/>
      <c r="DVM115" s="35"/>
      <c r="DVN115" s="35"/>
      <c r="DVO115" s="35"/>
      <c r="DVP115" s="35"/>
      <c r="DVQ115" s="35"/>
      <c r="DVR115" s="35"/>
      <c r="DVS115" s="35"/>
      <c r="DVT115" s="35"/>
      <c r="DVU115" s="35"/>
      <c r="DVV115" s="35"/>
      <c r="DWC115" s="35"/>
      <c r="DWD115" s="35"/>
      <c r="DWE115" s="35"/>
      <c r="DWF115" s="35"/>
      <c r="DWG115" s="35"/>
      <c r="DWH115" s="35"/>
      <c r="DWI115" s="35"/>
      <c r="DWJ115" s="35"/>
      <c r="DWK115" s="35"/>
      <c r="DWL115" s="35"/>
      <c r="DWM115" s="35"/>
      <c r="DWN115" s="35"/>
      <c r="DWO115" s="35"/>
      <c r="DWP115" s="35"/>
      <c r="DWQ115" s="35"/>
      <c r="DWR115" s="35"/>
      <c r="DWS115" s="35"/>
      <c r="DWT115" s="35"/>
      <c r="DWU115" s="35"/>
      <c r="DWV115" s="35"/>
      <c r="DWW115" s="35"/>
      <c r="DWX115" s="35"/>
      <c r="DWY115" s="35"/>
      <c r="DWZ115" s="35"/>
      <c r="DXA115" s="35"/>
      <c r="DXB115" s="35"/>
      <c r="DXC115" s="35"/>
      <c r="DXD115" s="35"/>
      <c r="DXE115" s="35"/>
      <c r="DXF115" s="35"/>
      <c r="DXG115" s="35"/>
      <c r="DXH115" s="35"/>
      <c r="DXI115" s="35"/>
      <c r="DXJ115" s="35"/>
      <c r="DXK115" s="35"/>
      <c r="DXL115" s="35"/>
      <c r="DXM115" s="35"/>
      <c r="DXN115" s="35"/>
      <c r="DXO115" s="35"/>
      <c r="DXP115" s="35"/>
      <c r="DXQ115" s="35"/>
      <c r="DXR115" s="35"/>
      <c r="DXS115" s="35"/>
      <c r="DXT115" s="35"/>
      <c r="DXU115" s="35"/>
      <c r="DXV115" s="35"/>
      <c r="DXW115" s="35"/>
      <c r="DXX115" s="35"/>
      <c r="DXY115" s="35"/>
      <c r="DXZ115" s="35"/>
      <c r="DYA115" s="35"/>
      <c r="DYB115" s="35"/>
      <c r="DYC115" s="35"/>
      <c r="DYD115" s="35"/>
      <c r="DYE115" s="35"/>
      <c r="DYF115" s="35"/>
      <c r="DYG115" s="35"/>
      <c r="DYH115" s="35"/>
      <c r="DYI115" s="35"/>
      <c r="DYJ115" s="35"/>
      <c r="DYK115" s="35"/>
      <c r="DYL115" s="35"/>
      <c r="DYM115" s="35"/>
      <c r="DYN115" s="35"/>
      <c r="DYO115" s="35"/>
      <c r="DYP115" s="35"/>
      <c r="DYQ115" s="35"/>
      <c r="DYR115" s="35"/>
      <c r="DYS115" s="35"/>
      <c r="DYT115" s="35"/>
      <c r="DYU115" s="35"/>
      <c r="DYV115" s="35"/>
      <c r="DYW115" s="35"/>
      <c r="DYX115" s="35"/>
      <c r="DYY115" s="35"/>
      <c r="DYZ115" s="35"/>
      <c r="DZA115" s="35"/>
      <c r="DZB115" s="35"/>
      <c r="DZC115" s="35"/>
      <c r="DZD115" s="35"/>
      <c r="DZE115" s="35"/>
      <c r="DZF115" s="35"/>
      <c r="DZG115" s="35"/>
      <c r="DZH115" s="35"/>
      <c r="DZI115" s="35"/>
      <c r="DZJ115" s="35"/>
      <c r="DZK115" s="35"/>
      <c r="DZL115" s="35"/>
      <c r="DZM115" s="35"/>
      <c r="DZN115" s="35"/>
      <c r="DZO115" s="35"/>
      <c r="DZP115" s="35"/>
      <c r="DZQ115" s="35"/>
      <c r="DZR115" s="35"/>
      <c r="DZS115" s="35"/>
      <c r="DZT115" s="35"/>
      <c r="DZU115" s="35"/>
      <c r="DZV115" s="35"/>
      <c r="DZW115" s="35"/>
      <c r="DZX115" s="35"/>
      <c r="DZY115" s="35"/>
      <c r="DZZ115" s="35"/>
      <c r="EAA115" s="35"/>
      <c r="EAB115" s="35"/>
      <c r="EAC115" s="35"/>
      <c r="EAD115" s="35"/>
      <c r="EAE115" s="35"/>
      <c r="EAF115" s="35"/>
      <c r="EAG115" s="35"/>
      <c r="EAH115" s="35"/>
      <c r="EAI115" s="35"/>
      <c r="EAJ115" s="35"/>
      <c r="EAK115" s="35"/>
      <c r="EAL115" s="35"/>
      <c r="EAM115" s="35"/>
      <c r="EAN115" s="35"/>
      <c r="EAO115" s="35"/>
      <c r="EAP115" s="35"/>
      <c r="EAQ115" s="35"/>
      <c r="EAR115" s="35"/>
      <c r="EAS115" s="35"/>
      <c r="EAT115" s="35"/>
      <c r="EAU115" s="35"/>
      <c r="EAV115" s="35"/>
      <c r="EAW115" s="35"/>
      <c r="EAX115" s="35"/>
      <c r="EAY115" s="35"/>
      <c r="EAZ115" s="35"/>
      <c r="EBA115" s="35"/>
      <c r="EBB115" s="35"/>
      <c r="EBC115" s="35"/>
      <c r="EBD115" s="35"/>
      <c r="EBE115" s="35"/>
      <c r="EBF115" s="35"/>
      <c r="EBG115" s="35"/>
      <c r="EBH115" s="35"/>
      <c r="EBI115" s="35"/>
      <c r="EBJ115" s="35"/>
      <c r="EBK115" s="35"/>
      <c r="EBL115" s="35"/>
      <c r="EBM115" s="35"/>
      <c r="EBN115" s="35"/>
      <c r="EBO115" s="35"/>
      <c r="EBP115" s="35"/>
      <c r="EBQ115" s="35"/>
      <c r="EBR115" s="35"/>
      <c r="EBS115" s="35"/>
      <c r="EBT115" s="35"/>
      <c r="EBU115" s="35"/>
      <c r="EBV115" s="35"/>
      <c r="EBW115" s="35"/>
      <c r="EBX115" s="35"/>
      <c r="EBY115" s="35"/>
      <c r="EBZ115" s="35"/>
      <c r="ECA115" s="35"/>
      <c r="ECB115" s="35"/>
      <c r="ECC115" s="35"/>
      <c r="ECD115" s="35"/>
      <c r="ECE115" s="35"/>
      <c r="ECF115" s="35"/>
      <c r="ECG115" s="35"/>
      <c r="ECH115" s="35"/>
      <c r="ECI115" s="35"/>
      <c r="ECJ115" s="35"/>
      <c r="ECK115" s="35"/>
      <c r="ECL115" s="35"/>
      <c r="ECM115" s="35"/>
      <c r="ECN115" s="35"/>
      <c r="ECO115" s="35"/>
      <c r="ECP115" s="35"/>
      <c r="ECQ115" s="35"/>
      <c r="ECR115" s="35"/>
      <c r="ECS115" s="35"/>
      <c r="ECT115" s="35"/>
      <c r="ECU115" s="35"/>
      <c r="ECV115" s="35"/>
      <c r="ECW115" s="35"/>
      <c r="ECX115" s="35"/>
      <c r="ECY115" s="35"/>
      <c r="ECZ115" s="35"/>
      <c r="EDA115" s="35"/>
      <c r="EDB115" s="35"/>
      <c r="EDC115" s="35"/>
      <c r="EDD115" s="35"/>
      <c r="EDE115" s="35"/>
      <c r="EDF115" s="35"/>
      <c r="EDG115" s="35"/>
      <c r="EDH115" s="35"/>
      <c r="EDI115" s="35"/>
      <c r="EDJ115" s="35"/>
      <c r="EDK115" s="35"/>
      <c r="EDL115" s="35"/>
      <c r="EDM115" s="35"/>
      <c r="EDN115" s="35"/>
      <c r="EDO115" s="35"/>
      <c r="EDP115" s="35"/>
      <c r="EDQ115" s="35"/>
      <c r="EDR115" s="35"/>
      <c r="EDS115" s="35"/>
      <c r="EDT115" s="35"/>
      <c r="EDU115" s="35"/>
      <c r="EDV115" s="35"/>
      <c r="EDW115" s="35"/>
      <c r="EDX115" s="35"/>
      <c r="EDY115" s="35"/>
      <c r="EDZ115" s="35"/>
      <c r="EEA115" s="35"/>
      <c r="EEB115" s="35"/>
      <c r="EEC115" s="35"/>
      <c r="EED115" s="35"/>
      <c r="EEE115" s="35"/>
      <c r="EEF115" s="35"/>
      <c r="EEG115" s="35"/>
      <c r="EEH115" s="35"/>
      <c r="EEI115" s="35"/>
      <c r="EEJ115" s="35"/>
      <c r="EEK115" s="35"/>
      <c r="EEL115" s="35"/>
      <c r="EEM115" s="35"/>
      <c r="EEN115" s="35"/>
      <c r="EEO115" s="35"/>
      <c r="EEP115" s="35"/>
      <c r="EEQ115" s="35"/>
      <c r="EER115" s="35"/>
      <c r="EES115" s="35"/>
      <c r="EET115" s="35"/>
      <c r="EEU115" s="35"/>
      <c r="EEV115" s="35"/>
      <c r="EEW115" s="35"/>
      <c r="EEX115" s="35"/>
      <c r="EEY115" s="35"/>
      <c r="EEZ115" s="35"/>
      <c r="EFA115" s="35"/>
      <c r="EFB115" s="35"/>
      <c r="EFC115" s="35"/>
      <c r="EFD115" s="35"/>
      <c r="EFE115" s="35"/>
      <c r="EFF115" s="35"/>
      <c r="EFG115" s="35"/>
      <c r="EFH115" s="35"/>
      <c r="EFI115" s="35"/>
      <c r="EFJ115" s="35"/>
      <c r="EFK115" s="35"/>
      <c r="EFL115" s="35"/>
      <c r="EFM115" s="35"/>
      <c r="EFN115" s="35"/>
      <c r="EFO115" s="35"/>
      <c r="EFP115" s="35"/>
      <c r="EFQ115" s="35"/>
      <c r="EFR115" s="35"/>
      <c r="EFY115" s="35"/>
      <c r="EFZ115" s="35"/>
      <c r="EGA115" s="35"/>
      <c r="EGB115" s="35"/>
      <c r="EGC115" s="35"/>
      <c r="EGD115" s="35"/>
      <c r="EGE115" s="35"/>
      <c r="EGF115" s="35"/>
      <c r="EGG115" s="35"/>
      <c r="EGH115" s="35"/>
      <c r="EGI115" s="35"/>
      <c r="EGJ115" s="35"/>
      <c r="EGK115" s="35"/>
      <c r="EGL115" s="35"/>
      <c r="EGM115" s="35"/>
      <c r="EGN115" s="35"/>
      <c r="EGO115" s="35"/>
      <c r="EGP115" s="35"/>
      <c r="EGQ115" s="35"/>
      <c r="EGR115" s="35"/>
      <c r="EGS115" s="35"/>
      <c r="EGT115" s="35"/>
      <c r="EGU115" s="35"/>
      <c r="EGV115" s="35"/>
      <c r="EGW115" s="35"/>
      <c r="EGX115" s="35"/>
      <c r="EGY115" s="35"/>
      <c r="EGZ115" s="35"/>
      <c r="EHA115" s="35"/>
      <c r="EHB115" s="35"/>
      <c r="EHC115" s="35"/>
      <c r="EHD115" s="35"/>
      <c r="EHE115" s="35"/>
      <c r="EHF115" s="35"/>
      <c r="EHG115" s="35"/>
      <c r="EHH115" s="35"/>
      <c r="EHI115" s="35"/>
      <c r="EHJ115" s="35"/>
      <c r="EHK115" s="35"/>
      <c r="EHL115" s="35"/>
      <c r="EHM115" s="35"/>
      <c r="EHN115" s="35"/>
      <c r="EHO115" s="35"/>
      <c r="EHP115" s="35"/>
      <c r="EHQ115" s="35"/>
      <c r="EHR115" s="35"/>
      <c r="EHS115" s="35"/>
      <c r="EHT115" s="35"/>
      <c r="EHU115" s="35"/>
      <c r="EHV115" s="35"/>
      <c r="EHW115" s="35"/>
      <c r="EHX115" s="35"/>
      <c r="EHY115" s="35"/>
      <c r="EHZ115" s="35"/>
      <c r="EIA115" s="35"/>
      <c r="EIB115" s="35"/>
      <c r="EIC115" s="35"/>
      <c r="EID115" s="35"/>
      <c r="EIE115" s="35"/>
      <c r="EIF115" s="35"/>
      <c r="EIG115" s="35"/>
      <c r="EIH115" s="35"/>
      <c r="EII115" s="35"/>
      <c r="EIJ115" s="35"/>
      <c r="EIK115" s="35"/>
      <c r="EIL115" s="35"/>
      <c r="EIM115" s="35"/>
      <c r="EIN115" s="35"/>
      <c r="EIO115" s="35"/>
      <c r="EIP115" s="35"/>
      <c r="EIQ115" s="35"/>
      <c r="EIR115" s="35"/>
      <c r="EIS115" s="35"/>
      <c r="EIT115" s="35"/>
      <c r="EIU115" s="35"/>
      <c r="EIV115" s="35"/>
      <c r="EIW115" s="35"/>
      <c r="EIX115" s="35"/>
      <c r="EIY115" s="35"/>
      <c r="EIZ115" s="35"/>
      <c r="EJA115" s="35"/>
      <c r="EJB115" s="35"/>
      <c r="EJC115" s="35"/>
      <c r="EJD115" s="35"/>
      <c r="EJE115" s="35"/>
      <c r="EJF115" s="35"/>
      <c r="EJG115" s="35"/>
      <c r="EJH115" s="35"/>
      <c r="EJI115" s="35"/>
      <c r="EJJ115" s="35"/>
      <c r="EJK115" s="35"/>
      <c r="EJL115" s="35"/>
      <c r="EJM115" s="35"/>
      <c r="EJN115" s="35"/>
      <c r="EJO115" s="35"/>
      <c r="EJP115" s="35"/>
      <c r="EJQ115" s="35"/>
      <c r="EJR115" s="35"/>
      <c r="EJS115" s="35"/>
      <c r="EJT115" s="35"/>
      <c r="EJU115" s="35"/>
      <c r="EJV115" s="35"/>
      <c r="EJW115" s="35"/>
      <c r="EJX115" s="35"/>
      <c r="EJY115" s="35"/>
      <c r="EJZ115" s="35"/>
      <c r="EKA115" s="35"/>
      <c r="EKB115" s="35"/>
      <c r="EKC115" s="35"/>
      <c r="EKD115" s="35"/>
      <c r="EKE115" s="35"/>
      <c r="EKF115" s="35"/>
      <c r="EKG115" s="35"/>
      <c r="EKH115" s="35"/>
      <c r="EKI115" s="35"/>
      <c r="EKJ115" s="35"/>
      <c r="EKK115" s="35"/>
      <c r="EKL115" s="35"/>
      <c r="EKM115" s="35"/>
      <c r="EKN115" s="35"/>
      <c r="EKO115" s="35"/>
      <c r="EKP115" s="35"/>
      <c r="EKQ115" s="35"/>
      <c r="EKR115" s="35"/>
      <c r="EKS115" s="35"/>
      <c r="EKT115" s="35"/>
      <c r="EKU115" s="35"/>
      <c r="EKV115" s="35"/>
      <c r="EKW115" s="35"/>
      <c r="EKX115" s="35"/>
      <c r="EKY115" s="35"/>
      <c r="EKZ115" s="35"/>
      <c r="ELA115" s="35"/>
      <c r="ELB115" s="35"/>
      <c r="ELC115" s="35"/>
      <c r="ELD115" s="35"/>
      <c r="ELE115" s="35"/>
      <c r="ELF115" s="35"/>
      <c r="ELG115" s="35"/>
      <c r="ELH115" s="35"/>
      <c r="ELI115" s="35"/>
      <c r="ELJ115" s="35"/>
      <c r="ELK115" s="35"/>
      <c r="ELL115" s="35"/>
      <c r="ELM115" s="35"/>
      <c r="ELN115" s="35"/>
      <c r="ELO115" s="35"/>
      <c r="ELP115" s="35"/>
      <c r="ELQ115" s="35"/>
      <c r="ELR115" s="35"/>
      <c r="ELS115" s="35"/>
      <c r="ELT115" s="35"/>
      <c r="ELU115" s="35"/>
      <c r="ELV115" s="35"/>
      <c r="ELW115" s="35"/>
      <c r="ELX115" s="35"/>
      <c r="ELY115" s="35"/>
      <c r="ELZ115" s="35"/>
      <c r="EMA115" s="35"/>
      <c r="EMB115" s="35"/>
      <c r="EMC115" s="35"/>
      <c r="EMD115" s="35"/>
      <c r="EME115" s="35"/>
      <c r="EMF115" s="35"/>
      <c r="EMG115" s="35"/>
      <c r="EMH115" s="35"/>
      <c r="EMI115" s="35"/>
      <c r="EMJ115" s="35"/>
      <c r="EMK115" s="35"/>
      <c r="EML115" s="35"/>
      <c r="EMM115" s="35"/>
      <c r="EMN115" s="35"/>
      <c r="EMO115" s="35"/>
      <c r="EMP115" s="35"/>
      <c r="EMQ115" s="35"/>
      <c r="EMR115" s="35"/>
      <c r="EMS115" s="35"/>
      <c r="EMT115" s="35"/>
      <c r="EMU115" s="35"/>
      <c r="EMV115" s="35"/>
      <c r="EMW115" s="35"/>
      <c r="EMX115" s="35"/>
      <c r="EMY115" s="35"/>
      <c r="EMZ115" s="35"/>
      <c r="ENA115" s="35"/>
      <c r="ENB115" s="35"/>
      <c r="ENC115" s="35"/>
      <c r="END115" s="35"/>
      <c r="ENE115" s="35"/>
      <c r="ENF115" s="35"/>
      <c r="ENG115" s="35"/>
      <c r="ENH115" s="35"/>
      <c r="ENI115" s="35"/>
      <c r="ENJ115" s="35"/>
      <c r="ENK115" s="35"/>
      <c r="ENL115" s="35"/>
      <c r="ENM115" s="35"/>
      <c r="ENN115" s="35"/>
      <c r="ENO115" s="35"/>
      <c r="ENP115" s="35"/>
      <c r="ENQ115" s="35"/>
      <c r="ENR115" s="35"/>
      <c r="ENS115" s="35"/>
      <c r="ENT115" s="35"/>
      <c r="ENU115" s="35"/>
      <c r="ENV115" s="35"/>
      <c r="ENW115" s="35"/>
      <c r="ENX115" s="35"/>
      <c r="ENY115" s="35"/>
      <c r="ENZ115" s="35"/>
      <c r="EOA115" s="35"/>
      <c r="EOB115" s="35"/>
      <c r="EOC115" s="35"/>
      <c r="EOD115" s="35"/>
      <c r="EOE115" s="35"/>
      <c r="EOF115" s="35"/>
      <c r="EOG115" s="35"/>
      <c r="EOH115" s="35"/>
      <c r="EOI115" s="35"/>
      <c r="EOJ115" s="35"/>
      <c r="EOK115" s="35"/>
      <c r="EOL115" s="35"/>
      <c r="EOM115" s="35"/>
      <c r="EON115" s="35"/>
      <c r="EOO115" s="35"/>
      <c r="EOP115" s="35"/>
      <c r="EOQ115" s="35"/>
      <c r="EOR115" s="35"/>
      <c r="EOS115" s="35"/>
      <c r="EOT115" s="35"/>
      <c r="EOU115" s="35"/>
      <c r="EOV115" s="35"/>
      <c r="EOW115" s="35"/>
      <c r="EOX115" s="35"/>
      <c r="EOY115" s="35"/>
      <c r="EOZ115" s="35"/>
      <c r="EPA115" s="35"/>
      <c r="EPB115" s="35"/>
      <c r="EPC115" s="35"/>
      <c r="EPD115" s="35"/>
      <c r="EPE115" s="35"/>
      <c r="EPF115" s="35"/>
      <c r="EPG115" s="35"/>
      <c r="EPH115" s="35"/>
      <c r="EPI115" s="35"/>
      <c r="EPJ115" s="35"/>
      <c r="EPK115" s="35"/>
      <c r="EPL115" s="35"/>
      <c r="EPM115" s="35"/>
      <c r="EPN115" s="35"/>
      <c r="EPU115" s="35"/>
      <c r="EPV115" s="35"/>
      <c r="EPW115" s="35"/>
      <c r="EPX115" s="35"/>
      <c r="EPY115" s="35"/>
      <c r="EPZ115" s="35"/>
      <c r="EQA115" s="35"/>
      <c r="EQB115" s="35"/>
      <c r="EQC115" s="35"/>
      <c r="EQD115" s="35"/>
      <c r="EQE115" s="35"/>
      <c r="EQF115" s="35"/>
      <c r="EQG115" s="35"/>
      <c r="EQH115" s="35"/>
      <c r="EQI115" s="35"/>
      <c r="EQJ115" s="35"/>
      <c r="EQK115" s="35"/>
      <c r="EQL115" s="35"/>
      <c r="EQM115" s="35"/>
      <c r="EQN115" s="35"/>
      <c r="EQO115" s="35"/>
      <c r="EQP115" s="35"/>
      <c r="EQQ115" s="35"/>
      <c r="EQR115" s="35"/>
      <c r="EQS115" s="35"/>
      <c r="EQT115" s="35"/>
      <c r="EQU115" s="35"/>
      <c r="EQV115" s="35"/>
      <c r="EQW115" s="35"/>
      <c r="EQX115" s="35"/>
      <c r="EQY115" s="35"/>
      <c r="EQZ115" s="35"/>
      <c r="ERA115" s="35"/>
      <c r="ERB115" s="35"/>
      <c r="ERC115" s="35"/>
      <c r="ERD115" s="35"/>
      <c r="ERE115" s="35"/>
      <c r="ERF115" s="35"/>
      <c r="ERG115" s="35"/>
      <c r="ERH115" s="35"/>
      <c r="ERI115" s="35"/>
      <c r="ERJ115" s="35"/>
      <c r="ERK115" s="35"/>
      <c r="ERL115" s="35"/>
      <c r="ERM115" s="35"/>
      <c r="ERN115" s="35"/>
      <c r="ERO115" s="35"/>
      <c r="ERP115" s="35"/>
      <c r="ERQ115" s="35"/>
      <c r="ERR115" s="35"/>
      <c r="ERS115" s="35"/>
      <c r="ERT115" s="35"/>
      <c r="ERU115" s="35"/>
      <c r="ERV115" s="35"/>
      <c r="ERW115" s="35"/>
      <c r="ERX115" s="35"/>
      <c r="ERY115" s="35"/>
      <c r="ERZ115" s="35"/>
      <c r="ESA115" s="35"/>
      <c r="ESB115" s="35"/>
      <c r="ESC115" s="35"/>
      <c r="ESD115" s="35"/>
      <c r="ESE115" s="35"/>
      <c r="ESF115" s="35"/>
      <c r="ESG115" s="35"/>
      <c r="ESH115" s="35"/>
      <c r="ESI115" s="35"/>
      <c r="ESJ115" s="35"/>
      <c r="ESK115" s="35"/>
      <c r="ESL115" s="35"/>
      <c r="ESM115" s="35"/>
      <c r="ESN115" s="35"/>
      <c r="ESO115" s="35"/>
      <c r="ESP115" s="35"/>
      <c r="ESQ115" s="35"/>
      <c r="ESR115" s="35"/>
      <c r="ESS115" s="35"/>
      <c r="EST115" s="35"/>
      <c r="ESU115" s="35"/>
      <c r="ESV115" s="35"/>
      <c r="ESW115" s="35"/>
      <c r="ESX115" s="35"/>
      <c r="ESY115" s="35"/>
      <c r="ESZ115" s="35"/>
      <c r="ETA115" s="35"/>
      <c r="ETB115" s="35"/>
      <c r="ETC115" s="35"/>
      <c r="ETD115" s="35"/>
      <c r="ETE115" s="35"/>
      <c r="ETF115" s="35"/>
      <c r="ETG115" s="35"/>
      <c r="ETH115" s="35"/>
      <c r="ETI115" s="35"/>
      <c r="ETJ115" s="35"/>
      <c r="ETK115" s="35"/>
      <c r="ETL115" s="35"/>
      <c r="ETM115" s="35"/>
      <c r="ETN115" s="35"/>
      <c r="ETO115" s="35"/>
      <c r="ETP115" s="35"/>
      <c r="ETQ115" s="35"/>
      <c r="ETR115" s="35"/>
      <c r="ETS115" s="35"/>
      <c r="ETT115" s="35"/>
      <c r="ETU115" s="35"/>
      <c r="ETV115" s="35"/>
      <c r="ETW115" s="35"/>
      <c r="ETX115" s="35"/>
      <c r="ETY115" s="35"/>
      <c r="ETZ115" s="35"/>
      <c r="EUA115" s="35"/>
      <c r="EUB115" s="35"/>
      <c r="EUC115" s="35"/>
      <c r="EUD115" s="35"/>
      <c r="EUE115" s="35"/>
      <c r="EUF115" s="35"/>
      <c r="EUG115" s="35"/>
      <c r="EUH115" s="35"/>
      <c r="EUI115" s="35"/>
      <c r="EUJ115" s="35"/>
      <c r="EUK115" s="35"/>
      <c r="EUL115" s="35"/>
      <c r="EUM115" s="35"/>
      <c r="EUN115" s="35"/>
      <c r="EUO115" s="35"/>
      <c r="EUP115" s="35"/>
      <c r="EUQ115" s="35"/>
      <c r="EUR115" s="35"/>
      <c r="EUS115" s="35"/>
      <c r="EUT115" s="35"/>
      <c r="EUU115" s="35"/>
      <c r="EUV115" s="35"/>
      <c r="EUW115" s="35"/>
      <c r="EUX115" s="35"/>
      <c r="EUY115" s="35"/>
      <c r="EUZ115" s="35"/>
      <c r="EVA115" s="35"/>
      <c r="EVB115" s="35"/>
      <c r="EVC115" s="35"/>
      <c r="EVD115" s="35"/>
      <c r="EVE115" s="35"/>
      <c r="EVF115" s="35"/>
      <c r="EVG115" s="35"/>
      <c r="EVH115" s="35"/>
      <c r="EVI115" s="35"/>
      <c r="EVJ115" s="35"/>
      <c r="EVK115" s="35"/>
      <c r="EVL115" s="35"/>
      <c r="EVM115" s="35"/>
      <c r="EVN115" s="35"/>
      <c r="EVO115" s="35"/>
      <c r="EVP115" s="35"/>
      <c r="EVQ115" s="35"/>
      <c r="EVR115" s="35"/>
      <c r="EVS115" s="35"/>
      <c r="EVT115" s="35"/>
      <c r="EVU115" s="35"/>
      <c r="EVV115" s="35"/>
      <c r="EVW115" s="35"/>
      <c r="EVX115" s="35"/>
      <c r="EVY115" s="35"/>
      <c r="EVZ115" s="35"/>
      <c r="EWA115" s="35"/>
      <c r="EWB115" s="35"/>
      <c r="EWC115" s="35"/>
      <c r="EWD115" s="35"/>
      <c r="EWE115" s="35"/>
      <c r="EWF115" s="35"/>
      <c r="EWG115" s="35"/>
      <c r="EWH115" s="35"/>
      <c r="EWI115" s="35"/>
      <c r="EWJ115" s="35"/>
      <c r="EWK115" s="35"/>
      <c r="EWL115" s="35"/>
      <c r="EWM115" s="35"/>
      <c r="EWN115" s="35"/>
      <c r="EWO115" s="35"/>
      <c r="EWP115" s="35"/>
      <c r="EWQ115" s="35"/>
      <c r="EWR115" s="35"/>
      <c r="EWS115" s="35"/>
      <c r="EWT115" s="35"/>
      <c r="EWU115" s="35"/>
      <c r="EWV115" s="35"/>
      <c r="EWW115" s="35"/>
      <c r="EWX115" s="35"/>
      <c r="EWY115" s="35"/>
      <c r="EWZ115" s="35"/>
      <c r="EXA115" s="35"/>
      <c r="EXB115" s="35"/>
      <c r="EXC115" s="35"/>
      <c r="EXD115" s="35"/>
      <c r="EXE115" s="35"/>
      <c r="EXF115" s="35"/>
      <c r="EXG115" s="35"/>
      <c r="EXH115" s="35"/>
      <c r="EXI115" s="35"/>
      <c r="EXJ115" s="35"/>
      <c r="EXK115" s="35"/>
      <c r="EXL115" s="35"/>
      <c r="EXM115" s="35"/>
      <c r="EXN115" s="35"/>
      <c r="EXO115" s="35"/>
      <c r="EXP115" s="35"/>
      <c r="EXQ115" s="35"/>
      <c r="EXR115" s="35"/>
      <c r="EXS115" s="35"/>
      <c r="EXT115" s="35"/>
      <c r="EXU115" s="35"/>
      <c r="EXV115" s="35"/>
      <c r="EXW115" s="35"/>
      <c r="EXX115" s="35"/>
      <c r="EXY115" s="35"/>
      <c r="EXZ115" s="35"/>
      <c r="EYA115" s="35"/>
      <c r="EYB115" s="35"/>
      <c r="EYC115" s="35"/>
      <c r="EYD115" s="35"/>
      <c r="EYE115" s="35"/>
      <c r="EYF115" s="35"/>
      <c r="EYG115" s="35"/>
      <c r="EYH115" s="35"/>
      <c r="EYI115" s="35"/>
      <c r="EYJ115" s="35"/>
      <c r="EYK115" s="35"/>
      <c r="EYL115" s="35"/>
      <c r="EYM115" s="35"/>
      <c r="EYN115" s="35"/>
      <c r="EYO115" s="35"/>
      <c r="EYP115" s="35"/>
      <c r="EYQ115" s="35"/>
      <c r="EYR115" s="35"/>
      <c r="EYS115" s="35"/>
      <c r="EYT115" s="35"/>
      <c r="EYU115" s="35"/>
      <c r="EYV115" s="35"/>
      <c r="EYW115" s="35"/>
      <c r="EYX115" s="35"/>
      <c r="EYY115" s="35"/>
      <c r="EYZ115" s="35"/>
      <c r="EZA115" s="35"/>
      <c r="EZB115" s="35"/>
      <c r="EZC115" s="35"/>
      <c r="EZD115" s="35"/>
      <c r="EZE115" s="35"/>
      <c r="EZF115" s="35"/>
      <c r="EZG115" s="35"/>
      <c r="EZH115" s="35"/>
      <c r="EZI115" s="35"/>
      <c r="EZJ115" s="35"/>
      <c r="EZQ115" s="35"/>
      <c r="EZR115" s="35"/>
      <c r="EZS115" s="35"/>
      <c r="EZT115" s="35"/>
      <c r="EZU115" s="35"/>
      <c r="EZV115" s="35"/>
      <c r="EZW115" s="35"/>
      <c r="EZX115" s="35"/>
      <c r="EZY115" s="35"/>
      <c r="EZZ115" s="35"/>
      <c r="FAA115" s="35"/>
      <c r="FAB115" s="35"/>
      <c r="FAC115" s="35"/>
      <c r="FAD115" s="35"/>
      <c r="FAE115" s="35"/>
      <c r="FAF115" s="35"/>
      <c r="FAG115" s="35"/>
      <c r="FAH115" s="35"/>
      <c r="FAI115" s="35"/>
      <c r="FAJ115" s="35"/>
      <c r="FAK115" s="35"/>
      <c r="FAL115" s="35"/>
      <c r="FAM115" s="35"/>
      <c r="FAN115" s="35"/>
      <c r="FAO115" s="35"/>
      <c r="FAP115" s="35"/>
      <c r="FAQ115" s="35"/>
      <c r="FAR115" s="35"/>
      <c r="FAS115" s="35"/>
      <c r="FAT115" s="35"/>
      <c r="FAU115" s="35"/>
      <c r="FAV115" s="35"/>
      <c r="FAW115" s="35"/>
      <c r="FAX115" s="35"/>
      <c r="FAY115" s="35"/>
      <c r="FAZ115" s="35"/>
      <c r="FBA115" s="35"/>
      <c r="FBB115" s="35"/>
      <c r="FBC115" s="35"/>
      <c r="FBD115" s="35"/>
      <c r="FBE115" s="35"/>
      <c r="FBF115" s="35"/>
      <c r="FBG115" s="35"/>
      <c r="FBH115" s="35"/>
      <c r="FBI115" s="35"/>
      <c r="FBJ115" s="35"/>
      <c r="FBK115" s="35"/>
      <c r="FBL115" s="35"/>
      <c r="FBM115" s="35"/>
      <c r="FBN115" s="35"/>
      <c r="FBO115" s="35"/>
      <c r="FBP115" s="35"/>
      <c r="FBQ115" s="35"/>
      <c r="FBR115" s="35"/>
      <c r="FBS115" s="35"/>
      <c r="FBT115" s="35"/>
      <c r="FBU115" s="35"/>
      <c r="FBV115" s="35"/>
      <c r="FBW115" s="35"/>
      <c r="FBX115" s="35"/>
      <c r="FBY115" s="35"/>
      <c r="FBZ115" s="35"/>
      <c r="FCA115" s="35"/>
      <c r="FCB115" s="35"/>
      <c r="FCC115" s="35"/>
      <c r="FCD115" s="35"/>
      <c r="FCE115" s="35"/>
      <c r="FCF115" s="35"/>
      <c r="FCG115" s="35"/>
      <c r="FCH115" s="35"/>
      <c r="FCI115" s="35"/>
      <c r="FCJ115" s="35"/>
      <c r="FCK115" s="35"/>
      <c r="FCL115" s="35"/>
      <c r="FCM115" s="35"/>
      <c r="FCN115" s="35"/>
      <c r="FCO115" s="35"/>
      <c r="FCP115" s="35"/>
      <c r="FCQ115" s="35"/>
      <c r="FCR115" s="35"/>
      <c r="FCS115" s="35"/>
      <c r="FCT115" s="35"/>
      <c r="FCU115" s="35"/>
      <c r="FCV115" s="35"/>
      <c r="FCW115" s="35"/>
      <c r="FCX115" s="35"/>
      <c r="FCY115" s="35"/>
      <c r="FCZ115" s="35"/>
      <c r="FDA115" s="35"/>
      <c r="FDB115" s="35"/>
      <c r="FDC115" s="35"/>
      <c r="FDD115" s="35"/>
      <c r="FDE115" s="35"/>
      <c r="FDF115" s="35"/>
      <c r="FDG115" s="35"/>
      <c r="FDH115" s="35"/>
      <c r="FDI115" s="35"/>
      <c r="FDJ115" s="35"/>
      <c r="FDK115" s="35"/>
      <c r="FDL115" s="35"/>
      <c r="FDM115" s="35"/>
      <c r="FDN115" s="35"/>
      <c r="FDO115" s="35"/>
      <c r="FDP115" s="35"/>
      <c r="FDQ115" s="35"/>
      <c r="FDR115" s="35"/>
      <c r="FDS115" s="35"/>
      <c r="FDT115" s="35"/>
      <c r="FDU115" s="35"/>
      <c r="FDV115" s="35"/>
      <c r="FDW115" s="35"/>
      <c r="FDX115" s="35"/>
      <c r="FDY115" s="35"/>
      <c r="FDZ115" s="35"/>
      <c r="FEA115" s="35"/>
      <c r="FEB115" s="35"/>
      <c r="FEC115" s="35"/>
      <c r="FED115" s="35"/>
      <c r="FEE115" s="35"/>
      <c r="FEF115" s="35"/>
      <c r="FEG115" s="35"/>
      <c r="FEH115" s="35"/>
      <c r="FEI115" s="35"/>
      <c r="FEJ115" s="35"/>
      <c r="FEK115" s="35"/>
      <c r="FEL115" s="35"/>
      <c r="FEM115" s="35"/>
      <c r="FEN115" s="35"/>
      <c r="FEO115" s="35"/>
      <c r="FEP115" s="35"/>
      <c r="FEQ115" s="35"/>
      <c r="FER115" s="35"/>
      <c r="FES115" s="35"/>
      <c r="FET115" s="35"/>
      <c r="FEU115" s="35"/>
      <c r="FEV115" s="35"/>
      <c r="FEW115" s="35"/>
      <c r="FEX115" s="35"/>
      <c r="FEY115" s="35"/>
      <c r="FEZ115" s="35"/>
      <c r="FFA115" s="35"/>
      <c r="FFB115" s="35"/>
      <c r="FFC115" s="35"/>
      <c r="FFD115" s="35"/>
      <c r="FFE115" s="35"/>
      <c r="FFF115" s="35"/>
      <c r="FFG115" s="35"/>
      <c r="FFH115" s="35"/>
      <c r="FFI115" s="35"/>
      <c r="FFJ115" s="35"/>
      <c r="FFK115" s="35"/>
      <c r="FFL115" s="35"/>
      <c r="FFM115" s="35"/>
      <c r="FFN115" s="35"/>
      <c r="FFO115" s="35"/>
      <c r="FFP115" s="35"/>
      <c r="FFQ115" s="35"/>
      <c r="FFR115" s="35"/>
      <c r="FFS115" s="35"/>
      <c r="FFT115" s="35"/>
      <c r="FFU115" s="35"/>
      <c r="FFV115" s="35"/>
      <c r="FFW115" s="35"/>
      <c r="FFX115" s="35"/>
      <c r="FFY115" s="35"/>
      <c r="FFZ115" s="35"/>
      <c r="FGA115" s="35"/>
      <c r="FGB115" s="35"/>
      <c r="FGC115" s="35"/>
      <c r="FGD115" s="35"/>
      <c r="FGE115" s="35"/>
      <c r="FGF115" s="35"/>
      <c r="FGG115" s="35"/>
      <c r="FGH115" s="35"/>
      <c r="FGI115" s="35"/>
      <c r="FGJ115" s="35"/>
      <c r="FGK115" s="35"/>
      <c r="FGL115" s="35"/>
      <c r="FGM115" s="35"/>
      <c r="FGN115" s="35"/>
      <c r="FGO115" s="35"/>
      <c r="FGP115" s="35"/>
      <c r="FGQ115" s="35"/>
      <c r="FGR115" s="35"/>
      <c r="FGS115" s="35"/>
      <c r="FGT115" s="35"/>
      <c r="FGU115" s="35"/>
      <c r="FGV115" s="35"/>
      <c r="FGW115" s="35"/>
      <c r="FGX115" s="35"/>
      <c r="FGY115" s="35"/>
      <c r="FGZ115" s="35"/>
      <c r="FHA115" s="35"/>
      <c r="FHB115" s="35"/>
      <c r="FHC115" s="35"/>
      <c r="FHD115" s="35"/>
      <c r="FHE115" s="35"/>
      <c r="FHF115" s="35"/>
      <c r="FHG115" s="35"/>
      <c r="FHH115" s="35"/>
      <c r="FHI115" s="35"/>
      <c r="FHJ115" s="35"/>
      <c r="FHK115" s="35"/>
      <c r="FHL115" s="35"/>
      <c r="FHM115" s="35"/>
      <c r="FHN115" s="35"/>
      <c r="FHO115" s="35"/>
      <c r="FHP115" s="35"/>
      <c r="FHQ115" s="35"/>
      <c r="FHR115" s="35"/>
      <c r="FHS115" s="35"/>
      <c r="FHT115" s="35"/>
      <c r="FHU115" s="35"/>
      <c r="FHV115" s="35"/>
      <c r="FHW115" s="35"/>
      <c r="FHX115" s="35"/>
      <c r="FHY115" s="35"/>
      <c r="FHZ115" s="35"/>
      <c r="FIA115" s="35"/>
      <c r="FIB115" s="35"/>
      <c r="FIC115" s="35"/>
      <c r="FID115" s="35"/>
      <c r="FIE115" s="35"/>
      <c r="FIF115" s="35"/>
      <c r="FIG115" s="35"/>
      <c r="FIH115" s="35"/>
      <c r="FII115" s="35"/>
      <c r="FIJ115" s="35"/>
      <c r="FIK115" s="35"/>
      <c r="FIL115" s="35"/>
      <c r="FIM115" s="35"/>
      <c r="FIN115" s="35"/>
      <c r="FIO115" s="35"/>
      <c r="FIP115" s="35"/>
      <c r="FIQ115" s="35"/>
      <c r="FIR115" s="35"/>
      <c r="FIS115" s="35"/>
      <c r="FIT115" s="35"/>
      <c r="FIU115" s="35"/>
      <c r="FIV115" s="35"/>
      <c r="FIW115" s="35"/>
      <c r="FIX115" s="35"/>
      <c r="FIY115" s="35"/>
      <c r="FIZ115" s="35"/>
      <c r="FJA115" s="35"/>
      <c r="FJB115" s="35"/>
      <c r="FJC115" s="35"/>
      <c r="FJD115" s="35"/>
      <c r="FJE115" s="35"/>
      <c r="FJF115" s="35"/>
      <c r="FJM115" s="35"/>
      <c r="FJN115" s="35"/>
      <c r="FJO115" s="35"/>
      <c r="FJP115" s="35"/>
      <c r="FJQ115" s="35"/>
      <c r="FJR115" s="35"/>
      <c r="FJS115" s="35"/>
      <c r="FJT115" s="35"/>
      <c r="FJU115" s="35"/>
      <c r="FJV115" s="35"/>
      <c r="FJW115" s="35"/>
      <c r="FJX115" s="35"/>
      <c r="FJY115" s="35"/>
      <c r="FJZ115" s="35"/>
      <c r="FKA115" s="35"/>
      <c r="FKB115" s="35"/>
      <c r="FKC115" s="35"/>
      <c r="FKD115" s="35"/>
      <c r="FKE115" s="35"/>
      <c r="FKF115" s="35"/>
      <c r="FKG115" s="35"/>
      <c r="FKH115" s="35"/>
      <c r="FKI115" s="35"/>
      <c r="FKJ115" s="35"/>
      <c r="FKK115" s="35"/>
      <c r="FKL115" s="35"/>
      <c r="FKM115" s="35"/>
      <c r="FKN115" s="35"/>
      <c r="FKO115" s="35"/>
      <c r="FKP115" s="35"/>
      <c r="FKQ115" s="35"/>
      <c r="FKR115" s="35"/>
      <c r="FKS115" s="35"/>
      <c r="FKT115" s="35"/>
      <c r="FKU115" s="35"/>
      <c r="FKV115" s="35"/>
      <c r="FKW115" s="35"/>
      <c r="FKX115" s="35"/>
      <c r="FKY115" s="35"/>
      <c r="FKZ115" s="35"/>
      <c r="FLA115" s="35"/>
      <c r="FLB115" s="35"/>
      <c r="FLC115" s="35"/>
      <c r="FLD115" s="35"/>
      <c r="FLE115" s="35"/>
      <c r="FLF115" s="35"/>
      <c r="FLG115" s="35"/>
      <c r="FLH115" s="35"/>
      <c r="FLI115" s="35"/>
      <c r="FLJ115" s="35"/>
      <c r="FLK115" s="35"/>
      <c r="FLL115" s="35"/>
      <c r="FLM115" s="35"/>
      <c r="FLN115" s="35"/>
      <c r="FLO115" s="35"/>
      <c r="FLP115" s="35"/>
      <c r="FLQ115" s="35"/>
      <c r="FLR115" s="35"/>
      <c r="FLS115" s="35"/>
      <c r="FLT115" s="35"/>
      <c r="FLU115" s="35"/>
      <c r="FLV115" s="35"/>
      <c r="FLW115" s="35"/>
      <c r="FLX115" s="35"/>
      <c r="FLY115" s="35"/>
      <c r="FLZ115" s="35"/>
      <c r="FMA115" s="35"/>
      <c r="FMB115" s="35"/>
      <c r="FMC115" s="35"/>
      <c r="FMD115" s="35"/>
      <c r="FME115" s="35"/>
      <c r="FMF115" s="35"/>
      <c r="FMG115" s="35"/>
      <c r="FMH115" s="35"/>
      <c r="FMI115" s="35"/>
      <c r="FMJ115" s="35"/>
      <c r="FMK115" s="35"/>
      <c r="FML115" s="35"/>
      <c r="FMM115" s="35"/>
      <c r="FMN115" s="35"/>
      <c r="FMO115" s="35"/>
      <c r="FMP115" s="35"/>
      <c r="FMQ115" s="35"/>
      <c r="FMR115" s="35"/>
      <c r="FMS115" s="35"/>
      <c r="FMT115" s="35"/>
      <c r="FMU115" s="35"/>
      <c r="FMV115" s="35"/>
      <c r="FMW115" s="35"/>
      <c r="FMX115" s="35"/>
      <c r="FMY115" s="35"/>
      <c r="FMZ115" s="35"/>
      <c r="FNA115" s="35"/>
      <c r="FNB115" s="35"/>
      <c r="FNC115" s="35"/>
      <c r="FND115" s="35"/>
      <c r="FNE115" s="35"/>
      <c r="FNF115" s="35"/>
      <c r="FNG115" s="35"/>
      <c r="FNH115" s="35"/>
      <c r="FNI115" s="35"/>
      <c r="FNJ115" s="35"/>
      <c r="FNK115" s="35"/>
      <c r="FNL115" s="35"/>
      <c r="FNM115" s="35"/>
      <c r="FNN115" s="35"/>
      <c r="FNO115" s="35"/>
      <c r="FNP115" s="35"/>
      <c r="FNQ115" s="35"/>
      <c r="FNR115" s="35"/>
      <c r="FNS115" s="35"/>
      <c r="FNT115" s="35"/>
      <c r="FNU115" s="35"/>
      <c r="FNV115" s="35"/>
      <c r="FNW115" s="35"/>
      <c r="FNX115" s="35"/>
      <c r="FNY115" s="35"/>
      <c r="FNZ115" s="35"/>
      <c r="FOA115" s="35"/>
      <c r="FOB115" s="35"/>
      <c r="FOC115" s="35"/>
      <c r="FOD115" s="35"/>
      <c r="FOE115" s="35"/>
      <c r="FOF115" s="35"/>
      <c r="FOG115" s="35"/>
      <c r="FOH115" s="35"/>
      <c r="FOI115" s="35"/>
      <c r="FOJ115" s="35"/>
      <c r="FOK115" s="35"/>
      <c r="FOL115" s="35"/>
      <c r="FOM115" s="35"/>
      <c r="FON115" s="35"/>
      <c r="FOO115" s="35"/>
      <c r="FOP115" s="35"/>
      <c r="FOQ115" s="35"/>
      <c r="FOR115" s="35"/>
      <c r="FOS115" s="35"/>
      <c r="FOT115" s="35"/>
      <c r="FOU115" s="35"/>
      <c r="FOV115" s="35"/>
      <c r="FOW115" s="35"/>
      <c r="FOX115" s="35"/>
      <c r="FOY115" s="35"/>
      <c r="FOZ115" s="35"/>
      <c r="FPA115" s="35"/>
      <c r="FPB115" s="35"/>
      <c r="FPC115" s="35"/>
      <c r="FPD115" s="35"/>
      <c r="FPE115" s="35"/>
      <c r="FPF115" s="35"/>
      <c r="FPG115" s="35"/>
      <c r="FPH115" s="35"/>
      <c r="FPI115" s="35"/>
      <c r="FPJ115" s="35"/>
      <c r="FPK115" s="35"/>
      <c r="FPL115" s="35"/>
      <c r="FPM115" s="35"/>
      <c r="FPN115" s="35"/>
      <c r="FPO115" s="35"/>
      <c r="FPP115" s="35"/>
      <c r="FPQ115" s="35"/>
      <c r="FPR115" s="35"/>
      <c r="FPS115" s="35"/>
      <c r="FPT115" s="35"/>
      <c r="FPU115" s="35"/>
      <c r="FPV115" s="35"/>
      <c r="FPW115" s="35"/>
      <c r="FPX115" s="35"/>
      <c r="FPY115" s="35"/>
      <c r="FPZ115" s="35"/>
      <c r="FQA115" s="35"/>
      <c r="FQB115" s="35"/>
      <c r="FQC115" s="35"/>
      <c r="FQD115" s="35"/>
      <c r="FQE115" s="35"/>
      <c r="FQF115" s="35"/>
      <c r="FQG115" s="35"/>
      <c r="FQH115" s="35"/>
      <c r="FQI115" s="35"/>
      <c r="FQJ115" s="35"/>
      <c r="FQK115" s="35"/>
      <c r="FQL115" s="35"/>
      <c r="FQM115" s="35"/>
      <c r="FQN115" s="35"/>
      <c r="FQO115" s="35"/>
      <c r="FQP115" s="35"/>
      <c r="FQQ115" s="35"/>
      <c r="FQR115" s="35"/>
      <c r="FQS115" s="35"/>
      <c r="FQT115" s="35"/>
      <c r="FQU115" s="35"/>
      <c r="FQV115" s="35"/>
      <c r="FQW115" s="35"/>
      <c r="FQX115" s="35"/>
      <c r="FQY115" s="35"/>
      <c r="FQZ115" s="35"/>
      <c r="FRA115" s="35"/>
      <c r="FRB115" s="35"/>
      <c r="FRC115" s="35"/>
      <c r="FRD115" s="35"/>
      <c r="FRE115" s="35"/>
      <c r="FRF115" s="35"/>
      <c r="FRG115" s="35"/>
      <c r="FRH115" s="35"/>
      <c r="FRI115" s="35"/>
      <c r="FRJ115" s="35"/>
      <c r="FRK115" s="35"/>
      <c r="FRL115" s="35"/>
      <c r="FRM115" s="35"/>
      <c r="FRN115" s="35"/>
      <c r="FRO115" s="35"/>
      <c r="FRP115" s="35"/>
      <c r="FRQ115" s="35"/>
      <c r="FRR115" s="35"/>
      <c r="FRS115" s="35"/>
      <c r="FRT115" s="35"/>
      <c r="FRU115" s="35"/>
      <c r="FRV115" s="35"/>
      <c r="FRW115" s="35"/>
      <c r="FRX115" s="35"/>
      <c r="FRY115" s="35"/>
      <c r="FRZ115" s="35"/>
      <c r="FSA115" s="35"/>
      <c r="FSB115" s="35"/>
      <c r="FSC115" s="35"/>
      <c r="FSD115" s="35"/>
      <c r="FSE115" s="35"/>
      <c r="FSF115" s="35"/>
      <c r="FSG115" s="35"/>
      <c r="FSH115" s="35"/>
      <c r="FSI115" s="35"/>
      <c r="FSJ115" s="35"/>
      <c r="FSK115" s="35"/>
      <c r="FSL115" s="35"/>
      <c r="FSM115" s="35"/>
      <c r="FSN115" s="35"/>
      <c r="FSO115" s="35"/>
      <c r="FSP115" s="35"/>
      <c r="FSQ115" s="35"/>
      <c r="FSR115" s="35"/>
      <c r="FSS115" s="35"/>
      <c r="FST115" s="35"/>
      <c r="FSU115" s="35"/>
      <c r="FSV115" s="35"/>
      <c r="FSW115" s="35"/>
      <c r="FSX115" s="35"/>
      <c r="FSY115" s="35"/>
      <c r="FSZ115" s="35"/>
      <c r="FTA115" s="35"/>
      <c r="FTB115" s="35"/>
      <c r="FTI115" s="35"/>
      <c r="FTJ115" s="35"/>
      <c r="FTK115" s="35"/>
      <c r="FTL115" s="35"/>
      <c r="FTM115" s="35"/>
      <c r="FTN115" s="35"/>
      <c r="FTO115" s="35"/>
      <c r="FTP115" s="35"/>
      <c r="FTQ115" s="35"/>
      <c r="FTR115" s="35"/>
      <c r="FTS115" s="35"/>
      <c r="FTT115" s="35"/>
      <c r="FTU115" s="35"/>
      <c r="FTV115" s="35"/>
      <c r="FTW115" s="35"/>
      <c r="FTX115" s="35"/>
      <c r="FTY115" s="35"/>
      <c r="FTZ115" s="35"/>
      <c r="FUA115" s="35"/>
      <c r="FUB115" s="35"/>
      <c r="FUC115" s="35"/>
      <c r="FUD115" s="35"/>
      <c r="FUE115" s="35"/>
      <c r="FUF115" s="35"/>
      <c r="FUG115" s="35"/>
      <c r="FUH115" s="35"/>
      <c r="FUI115" s="35"/>
      <c r="FUJ115" s="35"/>
      <c r="FUK115" s="35"/>
      <c r="FUL115" s="35"/>
      <c r="FUM115" s="35"/>
      <c r="FUN115" s="35"/>
      <c r="FUO115" s="35"/>
      <c r="FUP115" s="35"/>
      <c r="FUQ115" s="35"/>
      <c r="FUR115" s="35"/>
      <c r="FUS115" s="35"/>
      <c r="FUT115" s="35"/>
      <c r="FUU115" s="35"/>
      <c r="FUV115" s="35"/>
      <c r="FUW115" s="35"/>
      <c r="FUX115" s="35"/>
      <c r="FUY115" s="35"/>
      <c r="FUZ115" s="35"/>
      <c r="FVA115" s="35"/>
      <c r="FVB115" s="35"/>
      <c r="FVC115" s="35"/>
      <c r="FVD115" s="35"/>
      <c r="FVE115" s="35"/>
      <c r="FVF115" s="35"/>
      <c r="FVG115" s="35"/>
      <c r="FVH115" s="35"/>
      <c r="FVI115" s="35"/>
      <c r="FVJ115" s="35"/>
      <c r="FVK115" s="35"/>
      <c r="FVL115" s="35"/>
      <c r="FVM115" s="35"/>
      <c r="FVN115" s="35"/>
      <c r="FVO115" s="35"/>
      <c r="FVP115" s="35"/>
      <c r="FVQ115" s="35"/>
      <c r="FVR115" s="35"/>
      <c r="FVS115" s="35"/>
      <c r="FVT115" s="35"/>
      <c r="FVU115" s="35"/>
      <c r="FVV115" s="35"/>
      <c r="FVW115" s="35"/>
      <c r="FVX115" s="35"/>
      <c r="FVY115" s="35"/>
      <c r="FVZ115" s="35"/>
      <c r="FWA115" s="35"/>
      <c r="FWB115" s="35"/>
      <c r="FWC115" s="35"/>
      <c r="FWD115" s="35"/>
      <c r="FWE115" s="35"/>
      <c r="FWF115" s="35"/>
      <c r="FWG115" s="35"/>
      <c r="FWH115" s="35"/>
      <c r="FWI115" s="35"/>
      <c r="FWJ115" s="35"/>
      <c r="FWK115" s="35"/>
      <c r="FWL115" s="35"/>
      <c r="FWM115" s="35"/>
      <c r="FWN115" s="35"/>
      <c r="FWO115" s="35"/>
      <c r="FWP115" s="35"/>
      <c r="FWQ115" s="35"/>
      <c r="FWR115" s="35"/>
      <c r="FWS115" s="35"/>
      <c r="FWT115" s="35"/>
      <c r="FWU115" s="35"/>
      <c r="FWV115" s="35"/>
      <c r="FWW115" s="35"/>
      <c r="FWX115" s="35"/>
      <c r="FWY115" s="35"/>
      <c r="FWZ115" s="35"/>
      <c r="FXA115" s="35"/>
      <c r="FXB115" s="35"/>
      <c r="FXC115" s="35"/>
      <c r="FXD115" s="35"/>
      <c r="FXE115" s="35"/>
      <c r="FXF115" s="35"/>
      <c r="FXG115" s="35"/>
      <c r="FXH115" s="35"/>
      <c r="FXI115" s="35"/>
      <c r="FXJ115" s="35"/>
      <c r="FXK115" s="35"/>
      <c r="FXL115" s="35"/>
      <c r="FXM115" s="35"/>
      <c r="FXN115" s="35"/>
      <c r="FXO115" s="35"/>
      <c r="FXP115" s="35"/>
      <c r="FXQ115" s="35"/>
      <c r="FXR115" s="35"/>
      <c r="FXS115" s="35"/>
      <c r="FXT115" s="35"/>
      <c r="FXU115" s="35"/>
      <c r="FXV115" s="35"/>
      <c r="FXW115" s="35"/>
      <c r="FXX115" s="35"/>
      <c r="FXY115" s="35"/>
      <c r="FXZ115" s="35"/>
      <c r="FYA115" s="35"/>
      <c r="FYB115" s="35"/>
      <c r="FYC115" s="35"/>
      <c r="FYD115" s="35"/>
      <c r="FYE115" s="35"/>
      <c r="FYF115" s="35"/>
      <c r="FYG115" s="35"/>
      <c r="FYH115" s="35"/>
      <c r="FYI115" s="35"/>
      <c r="FYJ115" s="35"/>
      <c r="FYK115" s="35"/>
      <c r="FYL115" s="35"/>
      <c r="FYM115" s="35"/>
      <c r="FYN115" s="35"/>
      <c r="FYO115" s="35"/>
      <c r="FYP115" s="35"/>
      <c r="FYQ115" s="35"/>
      <c r="FYR115" s="35"/>
      <c r="FYS115" s="35"/>
      <c r="FYT115" s="35"/>
      <c r="FYU115" s="35"/>
      <c r="FYV115" s="35"/>
      <c r="FYW115" s="35"/>
      <c r="FYX115" s="35"/>
      <c r="FYY115" s="35"/>
      <c r="FYZ115" s="35"/>
      <c r="FZA115" s="35"/>
      <c r="FZB115" s="35"/>
      <c r="FZC115" s="35"/>
      <c r="FZD115" s="35"/>
      <c r="FZE115" s="35"/>
      <c r="FZF115" s="35"/>
      <c r="FZG115" s="35"/>
      <c r="FZH115" s="35"/>
      <c r="FZI115" s="35"/>
      <c r="FZJ115" s="35"/>
      <c r="FZK115" s="35"/>
      <c r="FZL115" s="35"/>
      <c r="FZM115" s="35"/>
      <c r="FZN115" s="35"/>
      <c r="FZO115" s="35"/>
      <c r="FZP115" s="35"/>
      <c r="FZQ115" s="35"/>
      <c r="FZR115" s="35"/>
      <c r="FZS115" s="35"/>
      <c r="FZT115" s="35"/>
      <c r="FZU115" s="35"/>
      <c r="FZV115" s="35"/>
      <c r="FZW115" s="35"/>
      <c r="FZX115" s="35"/>
      <c r="FZY115" s="35"/>
      <c r="FZZ115" s="35"/>
      <c r="GAA115" s="35"/>
      <c r="GAB115" s="35"/>
      <c r="GAC115" s="35"/>
      <c r="GAD115" s="35"/>
      <c r="GAE115" s="35"/>
      <c r="GAF115" s="35"/>
      <c r="GAG115" s="35"/>
      <c r="GAH115" s="35"/>
      <c r="GAI115" s="35"/>
      <c r="GAJ115" s="35"/>
      <c r="GAK115" s="35"/>
      <c r="GAL115" s="35"/>
      <c r="GAM115" s="35"/>
      <c r="GAN115" s="35"/>
      <c r="GAO115" s="35"/>
      <c r="GAP115" s="35"/>
      <c r="GAQ115" s="35"/>
      <c r="GAR115" s="35"/>
      <c r="GAS115" s="35"/>
      <c r="GAT115" s="35"/>
      <c r="GAU115" s="35"/>
      <c r="GAV115" s="35"/>
      <c r="GAW115" s="35"/>
      <c r="GAX115" s="35"/>
      <c r="GAY115" s="35"/>
      <c r="GAZ115" s="35"/>
      <c r="GBA115" s="35"/>
      <c r="GBB115" s="35"/>
      <c r="GBC115" s="35"/>
      <c r="GBD115" s="35"/>
      <c r="GBE115" s="35"/>
      <c r="GBF115" s="35"/>
      <c r="GBG115" s="35"/>
      <c r="GBH115" s="35"/>
      <c r="GBI115" s="35"/>
      <c r="GBJ115" s="35"/>
      <c r="GBK115" s="35"/>
      <c r="GBL115" s="35"/>
      <c r="GBM115" s="35"/>
      <c r="GBN115" s="35"/>
      <c r="GBO115" s="35"/>
      <c r="GBP115" s="35"/>
      <c r="GBQ115" s="35"/>
      <c r="GBR115" s="35"/>
      <c r="GBS115" s="35"/>
      <c r="GBT115" s="35"/>
      <c r="GBU115" s="35"/>
      <c r="GBV115" s="35"/>
      <c r="GBW115" s="35"/>
      <c r="GBX115" s="35"/>
      <c r="GBY115" s="35"/>
      <c r="GBZ115" s="35"/>
      <c r="GCA115" s="35"/>
      <c r="GCB115" s="35"/>
      <c r="GCC115" s="35"/>
      <c r="GCD115" s="35"/>
      <c r="GCE115" s="35"/>
      <c r="GCF115" s="35"/>
      <c r="GCG115" s="35"/>
      <c r="GCH115" s="35"/>
      <c r="GCI115" s="35"/>
      <c r="GCJ115" s="35"/>
      <c r="GCK115" s="35"/>
      <c r="GCL115" s="35"/>
      <c r="GCM115" s="35"/>
      <c r="GCN115" s="35"/>
      <c r="GCO115" s="35"/>
      <c r="GCP115" s="35"/>
      <c r="GCQ115" s="35"/>
      <c r="GCR115" s="35"/>
      <c r="GCS115" s="35"/>
      <c r="GCT115" s="35"/>
      <c r="GCU115" s="35"/>
      <c r="GCV115" s="35"/>
      <c r="GCW115" s="35"/>
      <c r="GCX115" s="35"/>
      <c r="GDE115" s="35"/>
      <c r="GDF115" s="35"/>
      <c r="GDG115" s="35"/>
      <c r="GDH115" s="35"/>
      <c r="GDI115" s="35"/>
      <c r="GDJ115" s="35"/>
      <c r="GDK115" s="35"/>
      <c r="GDL115" s="35"/>
      <c r="GDM115" s="35"/>
      <c r="GDN115" s="35"/>
      <c r="GDO115" s="35"/>
      <c r="GDP115" s="35"/>
      <c r="GDQ115" s="35"/>
      <c r="GDR115" s="35"/>
      <c r="GDS115" s="35"/>
      <c r="GDT115" s="35"/>
      <c r="GDU115" s="35"/>
      <c r="GDV115" s="35"/>
      <c r="GDW115" s="35"/>
      <c r="GDX115" s="35"/>
      <c r="GDY115" s="35"/>
      <c r="GDZ115" s="35"/>
      <c r="GEA115" s="35"/>
      <c r="GEB115" s="35"/>
      <c r="GEC115" s="35"/>
      <c r="GED115" s="35"/>
      <c r="GEE115" s="35"/>
      <c r="GEF115" s="35"/>
      <c r="GEG115" s="35"/>
      <c r="GEH115" s="35"/>
      <c r="GEI115" s="35"/>
      <c r="GEJ115" s="35"/>
      <c r="GEK115" s="35"/>
      <c r="GEL115" s="35"/>
      <c r="GEM115" s="35"/>
      <c r="GEN115" s="35"/>
      <c r="GEO115" s="35"/>
      <c r="GEP115" s="35"/>
      <c r="GEQ115" s="35"/>
      <c r="GER115" s="35"/>
      <c r="GES115" s="35"/>
      <c r="GET115" s="35"/>
      <c r="GEU115" s="35"/>
      <c r="GEV115" s="35"/>
      <c r="GEW115" s="35"/>
      <c r="GEX115" s="35"/>
      <c r="GEY115" s="35"/>
      <c r="GEZ115" s="35"/>
      <c r="GFA115" s="35"/>
      <c r="GFB115" s="35"/>
      <c r="GFC115" s="35"/>
      <c r="GFD115" s="35"/>
      <c r="GFE115" s="35"/>
      <c r="GFF115" s="35"/>
      <c r="GFG115" s="35"/>
      <c r="GFH115" s="35"/>
      <c r="GFI115" s="35"/>
      <c r="GFJ115" s="35"/>
      <c r="GFK115" s="35"/>
      <c r="GFL115" s="35"/>
      <c r="GFM115" s="35"/>
      <c r="GFN115" s="35"/>
      <c r="GFO115" s="35"/>
      <c r="GFP115" s="35"/>
      <c r="GFQ115" s="35"/>
      <c r="GFR115" s="35"/>
      <c r="GFS115" s="35"/>
      <c r="GFT115" s="35"/>
      <c r="GFU115" s="35"/>
      <c r="GFV115" s="35"/>
      <c r="GFW115" s="35"/>
      <c r="GFX115" s="35"/>
      <c r="GFY115" s="35"/>
      <c r="GFZ115" s="35"/>
      <c r="GGA115" s="35"/>
      <c r="GGB115" s="35"/>
      <c r="GGC115" s="35"/>
      <c r="GGD115" s="35"/>
      <c r="GGE115" s="35"/>
      <c r="GGF115" s="35"/>
      <c r="GGG115" s="35"/>
      <c r="GGH115" s="35"/>
      <c r="GGI115" s="35"/>
      <c r="GGJ115" s="35"/>
      <c r="GGK115" s="35"/>
      <c r="GGL115" s="35"/>
      <c r="GGM115" s="35"/>
      <c r="GGN115" s="35"/>
      <c r="GGO115" s="35"/>
      <c r="GGP115" s="35"/>
      <c r="GGQ115" s="35"/>
      <c r="GGR115" s="35"/>
      <c r="GGS115" s="35"/>
      <c r="GGT115" s="35"/>
      <c r="GGU115" s="35"/>
      <c r="GGV115" s="35"/>
      <c r="GGW115" s="35"/>
      <c r="GGX115" s="35"/>
      <c r="GGY115" s="35"/>
      <c r="GGZ115" s="35"/>
      <c r="GHA115" s="35"/>
      <c r="GHB115" s="35"/>
      <c r="GHC115" s="35"/>
      <c r="GHD115" s="35"/>
      <c r="GHE115" s="35"/>
      <c r="GHF115" s="35"/>
      <c r="GHG115" s="35"/>
      <c r="GHH115" s="35"/>
      <c r="GHI115" s="35"/>
      <c r="GHJ115" s="35"/>
      <c r="GHK115" s="35"/>
      <c r="GHL115" s="35"/>
      <c r="GHM115" s="35"/>
      <c r="GHN115" s="35"/>
      <c r="GHO115" s="35"/>
      <c r="GHP115" s="35"/>
      <c r="GHQ115" s="35"/>
      <c r="GHR115" s="35"/>
      <c r="GHS115" s="35"/>
      <c r="GHT115" s="35"/>
      <c r="GHU115" s="35"/>
      <c r="GHV115" s="35"/>
      <c r="GHW115" s="35"/>
      <c r="GHX115" s="35"/>
      <c r="GHY115" s="35"/>
      <c r="GHZ115" s="35"/>
      <c r="GIA115" s="35"/>
      <c r="GIB115" s="35"/>
      <c r="GIC115" s="35"/>
      <c r="GID115" s="35"/>
      <c r="GIE115" s="35"/>
      <c r="GIF115" s="35"/>
      <c r="GIG115" s="35"/>
      <c r="GIH115" s="35"/>
      <c r="GII115" s="35"/>
      <c r="GIJ115" s="35"/>
      <c r="GIK115" s="35"/>
      <c r="GIL115" s="35"/>
      <c r="GIM115" s="35"/>
      <c r="GIN115" s="35"/>
      <c r="GIO115" s="35"/>
      <c r="GIP115" s="35"/>
      <c r="GIQ115" s="35"/>
      <c r="GIR115" s="35"/>
      <c r="GIS115" s="35"/>
      <c r="GIT115" s="35"/>
      <c r="GIU115" s="35"/>
      <c r="GIV115" s="35"/>
      <c r="GIW115" s="35"/>
      <c r="GIX115" s="35"/>
      <c r="GIY115" s="35"/>
      <c r="GIZ115" s="35"/>
      <c r="GJA115" s="35"/>
      <c r="GJB115" s="35"/>
      <c r="GJC115" s="35"/>
      <c r="GJD115" s="35"/>
      <c r="GJE115" s="35"/>
      <c r="GJF115" s="35"/>
      <c r="GJG115" s="35"/>
      <c r="GJH115" s="35"/>
      <c r="GJI115" s="35"/>
      <c r="GJJ115" s="35"/>
      <c r="GJK115" s="35"/>
      <c r="GJL115" s="35"/>
      <c r="GJM115" s="35"/>
      <c r="GJN115" s="35"/>
      <c r="GJO115" s="35"/>
      <c r="GJP115" s="35"/>
      <c r="GJQ115" s="35"/>
      <c r="GJR115" s="35"/>
      <c r="GJS115" s="35"/>
      <c r="GJT115" s="35"/>
      <c r="GJU115" s="35"/>
      <c r="GJV115" s="35"/>
      <c r="GJW115" s="35"/>
      <c r="GJX115" s="35"/>
      <c r="GJY115" s="35"/>
      <c r="GJZ115" s="35"/>
      <c r="GKA115" s="35"/>
      <c r="GKB115" s="35"/>
      <c r="GKC115" s="35"/>
      <c r="GKD115" s="35"/>
      <c r="GKE115" s="35"/>
      <c r="GKF115" s="35"/>
      <c r="GKG115" s="35"/>
      <c r="GKH115" s="35"/>
      <c r="GKI115" s="35"/>
      <c r="GKJ115" s="35"/>
      <c r="GKK115" s="35"/>
      <c r="GKL115" s="35"/>
      <c r="GKM115" s="35"/>
      <c r="GKN115" s="35"/>
      <c r="GKO115" s="35"/>
      <c r="GKP115" s="35"/>
      <c r="GKQ115" s="35"/>
      <c r="GKR115" s="35"/>
      <c r="GKS115" s="35"/>
      <c r="GKT115" s="35"/>
      <c r="GKU115" s="35"/>
      <c r="GKV115" s="35"/>
      <c r="GKW115" s="35"/>
      <c r="GKX115" s="35"/>
      <c r="GKY115" s="35"/>
      <c r="GKZ115" s="35"/>
      <c r="GLA115" s="35"/>
      <c r="GLB115" s="35"/>
      <c r="GLC115" s="35"/>
      <c r="GLD115" s="35"/>
      <c r="GLE115" s="35"/>
      <c r="GLF115" s="35"/>
      <c r="GLG115" s="35"/>
      <c r="GLH115" s="35"/>
      <c r="GLI115" s="35"/>
      <c r="GLJ115" s="35"/>
      <c r="GLK115" s="35"/>
      <c r="GLL115" s="35"/>
      <c r="GLM115" s="35"/>
      <c r="GLN115" s="35"/>
      <c r="GLO115" s="35"/>
      <c r="GLP115" s="35"/>
      <c r="GLQ115" s="35"/>
      <c r="GLR115" s="35"/>
      <c r="GLS115" s="35"/>
      <c r="GLT115" s="35"/>
      <c r="GLU115" s="35"/>
      <c r="GLV115" s="35"/>
      <c r="GLW115" s="35"/>
      <c r="GLX115" s="35"/>
      <c r="GLY115" s="35"/>
      <c r="GLZ115" s="35"/>
      <c r="GMA115" s="35"/>
      <c r="GMB115" s="35"/>
      <c r="GMC115" s="35"/>
      <c r="GMD115" s="35"/>
      <c r="GME115" s="35"/>
      <c r="GMF115" s="35"/>
      <c r="GMG115" s="35"/>
      <c r="GMH115" s="35"/>
      <c r="GMI115" s="35"/>
      <c r="GMJ115" s="35"/>
      <c r="GMK115" s="35"/>
      <c r="GML115" s="35"/>
      <c r="GMM115" s="35"/>
      <c r="GMN115" s="35"/>
      <c r="GMO115" s="35"/>
      <c r="GMP115" s="35"/>
      <c r="GMQ115" s="35"/>
      <c r="GMR115" s="35"/>
      <c r="GMS115" s="35"/>
      <c r="GMT115" s="35"/>
      <c r="GNA115" s="35"/>
      <c r="GNB115" s="35"/>
      <c r="GNC115" s="35"/>
      <c r="GND115" s="35"/>
      <c r="GNE115" s="35"/>
      <c r="GNF115" s="35"/>
      <c r="GNG115" s="35"/>
      <c r="GNH115" s="35"/>
      <c r="GNI115" s="35"/>
      <c r="GNJ115" s="35"/>
      <c r="GNK115" s="35"/>
      <c r="GNL115" s="35"/>
      <c r="GNM115" s="35"/>
      <c r="GNN115" s="35"/>
      <c r="GNO115" s="35"/>
      <c r="GNP115" s="35"/>
      <c r="GNQ115" s="35"/>
      <c r="GNR115" s="35"/>
      <c r="GNS115" s="35"/>
      <c r="GNT115" s="35"/>
      <c r="GNU115" s="35"/>
      <c r="GNV115" s="35"/>
      <c r="GNW115" s="35"/>
      <c r="GNX115" s="35"/>
      <c r="GNY115" s="35"/>
      <c r="GNZ115" s="35"/>
      <c r="GOA115" s="35"/>
      <c r="GOB115" s="35"/>
      <c r="GOC115" s="35"/>
      <c r="GOD115" s="35"/>
      <c r="GOE115" s="35"/>
      <c r="GOF115" s="35"/>
      <c r="GOG115" s="35"/>
      <c r="GOH115" s="35"/>
      <c r="GOI115" s="35"/>
      <c r="GOJ115" s="35"/>
      <c r="GOK115" s="35"/>
      <c r="GOL115" s="35"/>
      <c r="GOM115" s="35"/>
      <c r="GON115" s="35"/>
      <c r="GOO115" s="35"/>
      <c r="GOP115" s="35"/>
      <c r="GOQ115" s="35"/>
      <c r="GOR115" s="35"/>
      <c r="GOS115" s="35"/>
      <c r="GOT115" s="35"/>
      <c r="GOU115" s="35"/>
      <c r="GOV115" s="35"/>
      <c r="GOW115" s="35"/>
      <c r="GOX115" s="35"/>
      <c r="GOY115" s="35"/>
      <c r="GOZ115" s="35"/>
      <c r="GPA115" s="35"/>
      <c r="GPB115" s="35"/>
      <c r="GPC115" s="35"/>
      <c r="GPD115" s="35"/>
      <c r="GPE115" s="35"/>
      <c r="GPF115" s="35"/>
      <c r="GPG115" s="35"/>
      <c r="GPH115" s="35"/>
      <c r="GPI115" s="35"/>
      <c r="GPJ115" s="35"/>
      <c r="GPK115" s="35"/>
      <c r="GPL115" s="35"/>
      <c r="GPM115" s="35"/>
      <c r="GPN115" s="35"/>
      <c r="GPO115" s="35"/>
      <c r="GPP115" s="35"/>
      <c r="GPQ115" s="35"/>
      <c r="GPR115" s="35"/>
      <c r="GPS115" s="35"/>
      <c r="GPT115" s="35"/>
      <c r="GPU115" s="35"/>
      <c r="GPV115" s="35"/>
      <c r="GPW115" s="35"/>
      <c r="GPX115" s="35"/>
      <c r="GPY115" s="35"/>
      <c r="GPZ115" s="35"/>
      <c r="GQA115" s="35"/>
      <c r="GQB115" s="35"/>
      <c r="GQC115" s="35"/>
      <c r="GQD115" s="35"/>
      <c r="GQE115" s="35"/>
      <c r="GQF115" s="35"/>
      <c r="GQG115" s="35"/>
      <c r="GQH115" s="35"/>
      <c r="GQI115" s="35"/>
      <c r="GQJ115" s="35"/>
      <c r="GQK115" s="35"/>
      <c r="GQL115" s="35"/>
      <c r="GQM115" s="35"/>
      <c r="GQN115" s="35"/>
      <c r="GQO115" s="35"/>
      <c r="GQP115" s="35"/>
      <c r="GQQ115" s="35"/>
      <c r="GQR115" s="35"/>
      <c r="GQS115" s="35"/>
      <c r="GQT115" s="35"/>
      <c r="GQU115" s="35"/>
      <c r="GQV115" s="35"/>
      <c r="GQW115" s="35"/>
      <c r="GQX115" s="35"/>
      <c r="GQY115" s="35"/>
      <c r="GQZ115" s="35"/>
      <c r="GRA115" s="35"/>
      <c r="GRB115" s="35"/>
      <c r="GRC115" s="35"/>
      <c r="GRD115" s="35"/>
      <c r="GRE115" s="35"/>
      <c r="GRF115" s="35"/>
      <c r="GRG115" s="35"/>
      <c r="GRH115" s="35"/>
      <c r="GRI115" s="35"/>
      <c r="GRJ115" s="35"/>
      <c r="GRK115" s="35"/>
      <c r="GRL115" s="35"/>
      <c r="GRM115" s="35"/>
      <c r="GRN115" s="35"/>
      <c r="GRO115" s="35"/>
      <c r="GRP115" s="35"/>
      <c r="GRQ115" s="35"/>
      <c r="GRR115" s="35"/>
      <c r="GRS115" s="35"/>
      <c r="GRT115" s="35"/>
      <c r="GRU115" s="35"/>
      <c r="GRV115" s="35"/>
      <c r="GRW115" s="35"/>
      <c r="GRX115" s="35"/>
      <c r="GRY115" s="35"/>
      <c r="GRZ115" s="35"/>
      <c r="GSA115" s="35"/>
      <c r="GSB115" s="35"/>
      <c r="GSC115" s="35"/>
      <c r="GSD115" s="35"/>
      <c r="GSE115" s="35"/>
      <c r="GSF115" s="35"/>
      <c r="GSG115" s="35"/>
      <c r="GSH115" s="35"/>
      <c r="GSI115" s="35"/>
      <c r="GSJ115" s="35"/>
      <c r="GSK115" s="35"/>
      <c r="GSL115" s="35"/>
      <c r="GSM115" s="35"/>
      <c r="GSN115" s="35"/>
      <c r="GSO115" s="35"/>
      <c r="GSP115" s="35"/>
      <c r="GSQ115" s="35"/>
      <c r="GSR115" s="35"/>
      <c r="GSS115" s="35"/>
      <c r="GST115" s="35"/>
      <c r="GSU115" s="35"/>
      <c r="GSV115" s="35"/>
      <c r="GSW115" s="35"/>
      <c r="GSX115" s="35"/>
      <c r="GSY115" s="35"/>
      <c r="GSZ115" s="35"/>
      <c r="GTA115" s="35"/>
      <c r="GTB115" s="35"/>
      <c r="GTC115" s="35"/>
      <c r="GTD115" s="35"/>
      <c r="GTE115" s="35"/>
      <c r="GTF115" s="35"/>
      <c r="GTG115" s="35"/>
      <c r="GTH115" s="35"/>
      <c r="GTI115" s="35"/>
      <c r="GTJ115" s="35"/>
      <c r="GTK115" s="35"/>
      <c r="GTL115" s="35"/>
      <c r="GTM115" s="35"/>
      <c r="GTN115" s="35"/>
      <c r="GTO115" s="35"/>
      <c r="GTP115" s="35"/>
      <c r="GTQ115" s="35"/>
      <c r="GTR115" s="35"/>
      <c r="GTS115" s="35"/>
      <c r="GTT115" s="35"/>
      <c r="GTU115" s="35"/>
      <c r="GTV115" s="35"/>
      <c r="GTW115" s="35"/>
      <c r="GTX115" s="35"/>
      <c r="GTY115" s="35"/>
      <c r="GTZ115" s="35"/>
      <c r="GUA115" s="35"/>
      <c r="GUB115" s="35"/>
      <c r="GUC115" s="35"/>
      <c r="GUD115" s="35"/>
      <c r="GUE115" s="35"/>
      <c r="GUF115" s="35"/>
      <c r="GUG115" s="35"/>
      <c r="GUH115" s="35"/>
      <c r="GUI115" s="35"/>
      <c r="GUJ115" s="35"/>
      <c r="GUK115" s="35"/>
      <c r="GUL115" s="35"/>
      <c r="GUM115" s="35"/>
      <c r="GUN115" s="35"/>
      <c r="GUO115" s="35"/>
      <c r="GUP115" s="35"/>
      <c r="GUQ115" s="35"/>
      <c r="GUR115" s="35"/>
      <c r="GUS115" s="35"/>
      <c r="GUT115" s="35"/>
      <c r="GUU115" s="35"/>
      <c r="GUV115" s="35"/>
      <c r="GUW115" s="35"/>
      <c r="GUX115" s="35"/>
      <c r="GUY115" s="35"/>
      <c r="GUZ115" s="35"/>
      <c r="GVA115" s="35"/>
      <c r="GVB115" s="35"/>
      <c r="GVC115" s="35"/>
      <c r="GVD115" s="35"/>
      <c r="GVE115" s="35"/>
      <c r="GVF115" s="35"/>
      <c r="GVG115" s="35"/>
      <c r="GVH115" s="35"/>
      <c r="GVI115" s="35"/>
      <c r="GVJ115" s="35"/>
      <c r="GVK115" s="35"/>
      <c r="GVL115" s="35"/>
      <c r="GVM115" s="35"/>
      <c r="GVN115" s="35"/>
      <c r="GVO115" s="35"/>
      <c r="GVP115" s="35"/>
      <c r="GVQ115" s="35"/>
      <c r="GVR115" s="35"/>
      <c r="GVS115" s="35"/>
      <c r="GVT115" s="35"/>
      <c r="GVU115" s="35"/>
      <c r="GVV115" s="35"/>
      <c r="GVW115" s="35"/>
      <c r="GVX115" s="35"/>
      <c r="GVY115" s="35"/>
      <c r="GVZ115" s="35"/>
      <c r="GWA115" s="35"/>
      <c r="GWB115" s="35"/>
      <c r="GWC115" s="35"/>
      <c r="GWD115" s="35"/>
      <c r="GWE115" s="35"/>
      <c r="GWF115" s="35"/>
      <c r="GWG115" s="35"/>
      <c r="GWH115" s="35"/>
      <c r="GWI115" s="35"/>
      <c r="GWJ115" s="35"/>
      <c r="GWK115" s="35"/>
      <c r="GWL115" s="35"/>
      <c r="GWM115" s="35"/>
      <c r="GWN115" s="35"/>
      <c r="GWO115" s="35"/>
      <c r="GWP115" s="35"/>
      <c r="GWW115" s="35"/>
      <c r="GWX115" s="35"/>
      <c r="GWY115" s="35"/>
      <c r="GWZ115" s="35"/>
      <c r="GXA115" s="35"/>
      <c r="GXB115" s="35"/>
      <c r="GXC115" s="35"/>
      <c r="GXD115" s="35"/>
      <c r="GXE115" s="35"/>
      <c r="GXF115" s="35"/>
      <c r="GXG115" s="35"/>
      <c r="GXH115" s="35"/>
      <c r="GXI115" s="35"/>
      <c r="GXJ115" s="35"/>
      <c r="GXK115" s="35"/>
      <c r="GXL115" s="35"/>
      <c r="GXM115" s="35"/>
      <c r="GXN115" s="35"/>
      <c r="GXO115" s="35"/>
      <c r="GXP115" s="35"/>
      <c r="GXQ115" s="35"/>
      <c r="GXR115" s="35"/>
      <c r="GXS115" s="35"/>
      <c r="GXT115" s="35"/>
      <c r="GXU115" s="35"/>
      <c r="GXV115" s="35"/>
      <c r="GXW115" s="35"/>
      <c r="GXX115" s="35"/>
      <c r="GXY115" s="35"/>
      <c r="GXZ115" s="35"/>
      <c r="GYA115" s="35"/>
      <c r="GYB115" s="35"/>
      <c r="GYC115" s="35"/>
      <c r="GYD115" s="35"/>
      <c r="GYE115" s="35"/>
      <c r="GYF115" s="35"/>
      <c r="GYG115" s="35"/>
      <c r="GYH115" s="35"/>
      <c r="GYI115" s="35"/>
      <c r="GYJ115" s="35"/>
      <c r="GYK115" s="35"/>
      <c r="GYL115" s="35"/>
      <c r="GYM115" s="35"/>
      <c r="GYN115" s="35"/>
      <c r="GYO115" s="35"/>
      <c r="GYP115" s="35"/>
      <c r="GYQ115" s="35"/>
      <c r="GYR115" s="35"/>
      <c r="GYS115" s="35"/>
      <c r="GYT115" s="35"/>
      <c r="GYU115" s="35"/>
      <c r="GYV115" s="35"/>
      <c r="GYW115" s="35"/>
      <c r="GYX115" s="35"/>
      <c r="GYY115" s="35"/>
      <c r="GYZ115" s="35"/>
      <c r="GZA115" s="35"/>
      <c r="GZB115" s="35"/>
      <c r="GZC115" s="35"/>
      <c r="GZD115" s="35"/>
      <c r="GZE115" s="35"/>
      <c r="GZF115" s="35"/>
      <c r="GZG115" s="35"/>
      <c r="GZH115" s="35"/>
      <c r="GZI115" s="35"/>
      <c r="GZJ115" s="35"/>
      <c r="GZK115" s="35"/>
      <c r="GZL115" s="35"/>
      <c r="GZM115" s="35"/>
      <c r="GZN115" s="35"/>
      <c r="GZO115" s="35"/>
      <c r="GZP115" s="35"/>
      <c r="GZQ115" s="35"/>
      <c r="GZR115" s="35"/>
      <c r="GZS115" s="35"/>
      <c r="GZT115" s="35"/>
      <c r="GZU115" s="35"/>
      <c r="GZV115" s="35"/>
      <c r="GZW115" s="35"/>
      <c r="GZX115" s="35"/>
      <c r="GZY115" s="35"/>
      <c r="GZZ115" s="35"/>
      <c r="HAA115" s="35"/>
      <c r="HAB115" s="35"/>
      <c r="HAC115" s="35"/>
      <c r="HAD115" s="35"/>
      <c r="HAE115" s="35"/>
      <c r="HAF115" s="35"/>
      <c r="HAG115" s="35"/>
      <c r="HAH115" s="35"/>
      <c r="HAI115" s="35"/>
      <c r="HAJ115" s="35"/>
      <c r="HAK115" s="35"/>
      <c r="HAL115" s="35"/>
      <c r="HAM115" s="35"/>
      <c r="HAN115" s="35"/>
      <c r="HAO115" s="35"/>
      <c r="HAP115" s="35"/>
      <c r="HAQ115" s="35"/>
      <c r="HAR115" s="35"/>
      <c r="HAS115" s="35"/>
      <c r="HAT115" s="35"/>
      <c r="HAU115" s="35"/>
      <c r="HAV115" s="35"/>
      <c r="HAW115" s="35"/>
      <c r="HAX115" s="35"/>
      <c r="HAY115" s="35"/>
      <c r="HAZ115" s="35"/>
      <c r="HBA115" s="35"/>
      <c r="HBB115" s="35"/>
      <c r="HBC115" s="35"/>
      <c r="HBD115" s="35"/>
      <c r="HBE115" s="35"/>
      <c r="HBF115" s="35"/>
      <c r="HBG115" s="35"/>
      <c r="HBH115" s="35"/>
      <c r="HBI115" s="35"/>
      <c r="HBJ115" s="35"/>
      <c r="HBK115" s="35"/>
      <c r="HBL115" s="35"/>
      <c r="HBM115" s="35"/>
      <c r="HBN115" s="35"/>
      <c r="HBO115" s="35"/>
      <c r="HBP115" s="35"/>
      <c r="HBQ115" s="35"/>
      <c r="HBR115" s="35"/>
      <c r="HBS115" s="35"/>
      <c r="HBT115" s="35"/>
      <c r="HBU115" s="35"/>
      <c r="HBV115" s="35"/>
      <c r="HBW115" s="35"/>
      <c r="HBX115" s="35"/>
      <c r="HBY115" s="35"/>
      <c r="HBZ115" s="35"/>
      <c r="HCA115" s="35"/>
      <c r="HCB115" s="35"/>
      <c r="HCC115" s="35"/>
      <c r="HCD115" s="35"/>
      <c r="HCE115" s="35"/>
      <c r="HCF115" s="35"/>
      <c r="HCG115" s="35"/>
      <c r="HCH115" s="35"/>
      <c r="HCI115" s="35"/>
      <c r="HCJ115" s="35"/>
      <c r="HCK115" s="35"/>
      <c r="HCL115" s="35"/>
      <c r="HCM115" s="35"/>
      <c r="HCN115" s="35"/>
      <c r="HCO115" s="35"/>
      <c r="HCP115" s="35"/>
      <c r="HCQ115" s="35"/>
      <c r="HCR115" s="35"/>
      <c r="HCS115" s="35"/>
      <c r="HCT115" s="35"/>
      <c r="HCU115" s="35"/>
      <c r="HCV115" s="35"/>
      <c r="HCW115" s="35"/>
      <c r="HCX115" s="35"/>
      <c r="HCY115" s="35"/>
      <c r="HCZ115" s="35"/>
      <c r="HDA115" s="35"/>
      <c r="HDB115" s="35"/>
      <c r="HDC115" s="35"/>
      <c r="HDD115" s="35"/>
      <c r="HDE115" s="35"/>
      <c r="HDF115" s="35"/>
      <c r="HDG115" s="35"/>
      <c r="HDH115" s="35"/>
      <c r="HDI115" s="35"/>
      <c r="HDJ115" s="35"/>
      <c r="HDK115" s="35"/>
      <c r="HDL115" s="35"/>
      <c r="HDM115" s="35"/>
      <c r="HDN115" s="35"/>
      <c r="HDO115" s="35"/>
      <c r="HDP115" s="35"/>
      <c r="HDQ115" s="35"/>
      <c r="HDR115" s="35"/>
      <c r="HDS115" s="35"/>
      <c r="HDT115" s="35"/>
      <c r="HDU115" s="35"/>
      <c r="HDV115" s="35"/>
      <c r="HDW115" s="35"/>
      <c r="HDX115" s="35"/>
      <c r="HDY115" s="35"/>
      <c r="HDZ115" s="35"/>
      <c r="HEA115" s="35"/>
      <c r="HEB115" s="35"/>
      <c r="HEC115" s="35"/>
      <c r="HED115" s="35"/>
      <c r="HEE115" s="35"/>
      <c r="HEF115" s="35"/>
      <c r="HEG115" s="35"/>
      <c r="HEH115" s="35"/>
      <c r="HEI115" s="35"/>
      <c r="HEJ115" s="35"/>
      <c r="HEK115" s="35"/>
      <c r="HEL115" s="35"/>
      <c r="HEM115" s="35"/>
      <c r="HEN115" s="35"/>
      <c r="HEO115" s="35"/>
      <c r="HEP115" s="35"/>
      <c r="HEQ115" s="35"/>
      <c r="HER115" s="35"/>
      <c r="HES115" s="35"/>
      <c r="HET115" s="35"/>
      <c r="HEU115" s="35"/>
      <c r="HEV115" s="35"/>
      <c r="HEW115" s="35"/>
      <c r="HEX115" s="35"/>
      <c r="HEY115" s="35"/>
      <c r="HEZ115" s="35"/>
      <c r="HFA115" s="35"/>
      <c r="HFB115" s="35"/>
      <c r="HFC115" s="35"/>
      <c r="HFD115" s="35"/>
      <c r="HFE115" s="35"/>
      <c r="HFF115" s="35"/>
      <c r="HFG115" s="35"/>
      <c r="HFH115" s="35"/>
      <c r="HFI115" s="35"/>
      <c r="HFJ115" s="35"/>
      <c r="HFK115" s="35"/>
      <c r="HFL115" s="35"/>
      <c r="HFM115" s="35"/>
      <c r="HFN115" s="35"/>
      <c r="HFO115" s="35"/>
      <c r="HFP115" s="35"/>
      <c r="HFQ115" s="35"/>
      <c r="HFR115" s="35"/>
      <c r="HFS115" s="35"/>
      <c r="HFT115" s="35"/>
      <c r="HFU115" s="35"/>
      <c r="HFV115" s="35"/>
      <c r="HFW115" s="35"/>
      <c r="HFX115" s="35"/>
      <c r="HFY115" s="35"/>
      <c r="HFZ115" s="35"/>
      <c r="HGA115" s="35"/>
      <c r="HGB115" s="35"/>
      <c r="HGC115" s="35"/>
      <c r="HGD115" s="35"/>
      <c r="HGE115" s="35"/>
      <c r="HGF115" s="35"/>
      <c r="HGG115" s="35"/>
      <c r="HGH115" s="35"/>
      <c r="HGI115" s="35"/>
      <c r="HGJ115" s="35"/>
      <c r="HGK115" s="35"/>
      <c r="HGL115" s="35"/>
      <c r="HGS115" s="35"/>
      <c r="HGT115" s="35"/>
      <c r="HGU115" s="35"/>
      <c r="HGV115" s="35"/>
      <c r="HGW115" s="35"/>
      <c r="HGX115" s="35"/>
      <c r="HGY115" s="35"/>
      <c r="HGZ115" s="35"/>
      <c r="HHA115" s="35"/>
      <c r="HHB115" s="35"/>
      <c r="HHC115" s="35"/>
      <c r="HHD115" s="35"/>
      <c r="HHE115" s="35"/>
      <c r="HHF115" s="35"/>
      <c r="HHG115" s="35"/>
      <c r="HHH115" s="35"/>
      <c r="HHI115" s="35"/>
      <c r="HHJ115" s="35"/>
      <c r="HHK115" s="35"/>
      <c r="HHL115" s="35"/>
      <c r="HHM115" s="35"/>
      <c r="HHN115" s="35"/>
      <c r="HHO115" s="35"/>
      <c r="HHP115" s="35"/>
      <c r="HHQ115" s="35"/>
      <c r="HHR115" s="35"/>
      <c r="HHS115" s="35"/>
      <c r="HHT115" s="35"/>
      <c r="HHU115" s="35"/>
      <c r="HHV115" s="35"/>
      <c r="HHW115" s="35"/>
      <c r="HHX115" s="35"/>
      <c r="HHY115" s="35"/>
      <c r="HHZ115" s="35"/>
      <c r="HIA115" s="35"/>
      <c r="HIB115" s="35"/>
      <c r="HIC115" s="35"/>
      <c r="HID115" s="35"/>
      <c r="HIE115" s="35"/>
      <c r="HIF115" s="35"/>
      <c r="HIG115" s="35"/>
      <c r="HIH115" s="35"/>
      <c r="HII115" s="35"/>
      <c r="HIJ115" s="35"/>
      <c r="HIK115" s="35"/>
      <c r="HIL115" s="35"/>
      <c r="HIM115" s="35"/>
      <c r="HIN115" s="35"/>
      <c r="HIO115" s="35"/>
      <c r="HIP115" s="35"/>
      <c r="HIQ115" s="35"/>
      <c r="HIR115" s="35"/>
      <c r="HIS115" s="35"/>
      <c r="HIT115" s="35"/>
      <c r="HIU115" s="35"/>
      <c r="HIV115" s="35"/>
      <c r="HIW115" s="35"/>
      <c r="HIX115" s="35"/>
      <c r="HIY115" s="35"/>
      <c r="HIZ115" s="35"/>
      <c r="HJA115" s="35"/>
      <c r="HJB115" s="35"/>
      <c r="HJC115" s="35"/>
      <c r="HJD115" s="35"/>
      <c r="HJE115" s="35"/>
      <c r="HJF115" s="35"/>
      <c r="HJG115" s="35"/>
      <c r="HJH115" s="35"/>
      <c r="HJI115" s="35"/>
      <c r="HJJ115" s="35"/>
      <c r="HJK115" s="35"/>
      <c r="HJL115" s="35"/>
      <c r="HJM115" s="35"/>
      <c r="HJN115" s="35"/>
      <c r="HJO115" s="35"/>
      <c r="HJP115" s="35"/>
      <c r="HJQ115" s="35"/>
      <c r="HJR115" s="35"/>
      <c r="HJS115" s="35"/>
      <c r="HJT115" s="35"/>
      <c r="HJU115" s="35"/>
      <c r="HJV115" s="35"/>
      <c r="HJW115" s="35"/>
      <c r="HJX115" s="35"/>
      <c r="HJY115" s="35"/>
      <c r="HJZ115" s="35"/>
      <c r="HKA115" s="35"/>
      <c r="HKB115" s="35"/>
      <c r="HKC115" s="35"/>
      <c r="HKD115" s="35"/>
      <c r="HKE115" s="35"/>
      <c r="HKF115" s="35"/>
      <c r="HKG115" s="35"/>
      <c r="HKH115" s="35"/>
      <c r="HKI115" s="35"/>
      <c r="HKJ115" s="35"/>
      <c r="HKK115" s="35"/>
      <c r="HKL115" s="35"/>
      <c r="HKM115" s="35"/>
      <c r="HKN115" s="35"/>
      <c r="HKO115" s="35"/>
      <c r="HKP115" s="35"/>
      <c r="HKQ115" s="35"/>
      <c r="HKR115" s="35"/>
      <c r="HKS115" s="35"/>
      <c r="HKT115" s="35"/>
      <c r="HKU115" s="35"/>
      <c r="HKV115" s="35"/>
      <c r="HKW115" s="35"/>
      <c r="HKX115" s="35"/>
      <c r="HKY115" s="35"/>
      <c r="HKZ115" s="35"/>
      <c r="HLA115" s="35"/>
      <c r="HLB115" s="35"/>
      <c r="HLC115" s="35"/>
      <c r="HLD115" s="35"/>
      <c r="HLE115" s="35"/>
      <c r="HLF115" s="35"/>
      <c r="HLG115" s="35"/>
      <c r="HLH115" s="35"/>
      <c r="HLI115" s="35"/>
      <c r="HLJ115" s="35"/>
      <c r="HLK115" s="35"/>
      <c r="HLL115" s="35"/>
      <c r="HLM115" s="35"/>
      <c r="HLN115" s="35"/>
      <c r="HLO115" s="35"/>
      <c r="HLP115" s="35"/>
      <c r="HLQ115" s="35"/>
      <c r="HLR115" s="35"/>
      <c r="HLS115" s="35"/>
      <c r="HLT115" s="35"/>
      <c r="HLU115" s="35"/>
      <c r="HLV115" s="35"/>
      <c r="HLW115" s="35"/>
      <c r="HLX115" s="35"/>
      <c r="HLY115" s="35"/>
      <c r="HLZ115" s="35"/>
      <c r="HMA115" s="35"/>
      <c r="HMB115" s="35"/>
      <c r="HMC115" s="35"/>
      <c r="HMD115" s="35"/>
      <c r="HME115" s="35"/>
      <c r="HMF115" s="35"/>
      <c r="HMG115" s="35"/>
      <c r="HMH115" s="35"/>
      <c r="HMI115" s="35"/>
      <c r="HMJ115" s="35"/>
      <c r="HMK115" s="35"/>
      <c r="HML115" s="35"/>
      <c r="HMM115" s="35"/>
      <c r="HMN115" s="35"/>
      <c r="HMO115" s="35"/>
      <c r="HMP115" s="35"/>
      <c r="HMQ115" s="35"/>
      <c r="HMR115" s="35"/>
      <c r="HMS115" s="35"/>
      <c r="HMT115" s="35"/>
      <c r="HMU115" s="35"/>
      <c r="HMV115" s="35"/>
      <c r="HMW115" s="35"/>
      <c r="HMX115" s="35"/>
      <c r="HMY115" s="35"/>
      <c r="HMZ115" s="35"/>
      <c r="HNA115" s="35"/>
      <c r="HNB115" s="35"/>
      <c r="HNC115" s="35"/>
      <c r="HND115" s="35"/>
      <c r="HNE115" s="35"/>
      <c r="HNF115" s="35"/>
      <c r="HNG115" s="35"/>
      <c r="HNH115" s="35"/>
      <c r="HNI115" s="35"/>
      <c r="HNJ115" s="35"/>
      <c r="HNK115" s="35"/>
      <c r="HNL115" s="35"/>
      <c r="HNM115" s="35"/>
      <c r="HNN115" s="35"/>
      <c r="HNO115" s="35"/>
      <c r="HNP115" s="35"/>
      <c r="HNQ115" s="35"/>
      <c r="HNR115" s="35"/>
      <c r="HNS115" s="35"/>
      <c r="HNT115" s="35"/>
      <c r="HNU115" s="35"/>
      <c r="HNV115" s="35"/>
      <c r="HNW115" s="35"/>
      <c r="HNX115" s="35"/>
      <c r="HNY115" s="35"/>
      <c r="HNZ115" s="35"/>
      <c r="HOA115" s="35"/>
      <c r="HOB115" s="35"/>
      <c r="HOC115" s="35"/>
      <c r="HOD115" s="35"/>
      <c r="HOE115" s="35"/>
      <c r="HOF115" s="35"/>
      <c r="HOG115" s="35"/>
      <c r="HOH115" s="35"/>
      <c r="HOI115" s="35"/>
      <c r="HOJ115" s="35"/>
      <c r="HOK115" s="35"/>
      <c r="HOL115" s="35"/>
      <c r="HOM115" s="35"/>
      <c r="HON115" s="35"/>
      <c r="HOO115" s="35"/>
      <c r="HOP115" s="35"/>
      <c r="HOQ115" s="35"/>
      <c r="HOR115" s="35"/>
      <c r="HOS115" s="35"/>
      <c r="HOT115" s="35"/>
      <c r="HOU115" s="35"/>
      <c r="HOV115" s="35"/>
      <c r="HOW115" s="35"/>
      <c r="HOX115" s="35"/>
      <c r="HOY115" s="35"/>
      <c r="HOZ115" s="35"/>
      <c r="HPA115" s="35"/>
      <c r="HPB115" s="35"/>
      <c r="HPC115" s="35"/>
      <c r="HPD115" s="35"/>
      <c r="HPE115" s="35"/>
      <c r="HPF115" s="35"/>
      <c r="HPG115" s="35"/>
      <c r="HPH115" s="35"/>
      <c r="HPI115" s="35"/>
      <c r="HPJ115" s="35"/>
      <c r="HPK115" s="35"/>
      <c r="HPL115" s="35"/>
      <c r="HPM115" s="35"/>
      <c r="HPN115" s="35"/>
      <c r="HPO115" s="35"/>
      <c r="HPP115" s="35"/>
      <c r="HPQ115" s="35"/>
      <c r="HPR115" s="35"/>
      <c r="HPS115" s="35"/>
      <c r="HPT115" s="35"/>
      <c r="HPU115" s="35"/>
      <c r="HPV115" s="35"/>
      <c r="HPW115" s="35"/>
      <c r="HPX115" s="35"/>
      <c r="HPY115" s="35"/>
      <c r="HPZ115" s="35"/>
      <c r="HQA115" s="35"/>
      <c r="HQB115" s="35"/>
      <c r="HQC115" s="35"/>
      <c r="HQD115" s="35"/>
      <c r="HQE115" s="35"/>
      <c r="HQF115" s="35"/>
      <c r="HQG115" s="35"/>
      <c r="HQH115" s="35"/>
      <c r="HQO115" s="35"/>
      <c r="HQP115" s="35"/>
      <c r="HQQ115" s="35"/>
      <c r="HQR115" s="35"/>
      <c r="HQS115" s="35"/>
      <c r="HQT115" s="35"/>
      <c r="HQU115" s="35"/>
      <c r="HQV115" s="35"/>
      <c r="HQW115" s="35"/>
      <c r="HQX115" s="35"/>
      <c r="HQY115" s="35"/>
      <c r="HQZ115" s="35"/>
      <c r="HRA115" s="35"/>
      <c r="HRB115" s="35"/>
      <c r="HRC115" s="35"/>
      <c r="HRD115" s="35"/>
      <c r="HRE115" s="35"/>
      <c r="HRF115" s="35"/>
      <c r="HRG115" s="35"/>
      <c r="HRH115" s="35"/>
      <c r="HRI115" s="35"/>
      <c r="HRJ115" s="35"/>
      <c r="HRK115" s="35"/>
      <c r="HRL115" s="35"/>
      <c r="HRM115" s="35"/>
      <c r="HRN115" s="35"/>
      <c r="HRO115" s="35"/>
      <c r="HRP115" s="35"/>
      <c r="HRQ115" s="35"/>
      <c r="HRR115" s="35"/>
      <c r="HRS115" s="35"/>
      <c r="HRT115" s="35"/>
      <c r="HRU115" s="35"/>
      <c r="HRV115" s="35"/>
      <c r="HRW115" s="35"/>
      <c r="HRX115" s="35"/>
      <c r="HRY115" s="35"/>
      <c r="HRZ115" s="35"/>
      <c r="HSA115" s="35"/>
      <c r="HSB115" s="35"/>
      <c r="HSC115" s="35"/>
      <c r="HSD115" s="35"/>
      <c r="HSE115" s="35"/>
      <c r="HSF115" s="35"/>
      <c r="HSG115" s="35"/>
      <c r="HSH115" s="35"/>
      <c r="HSI115" s="35"/>
      <c r="HSJ115" s="35"/>
      <c r="HSK115" s="35"/>
      <c r="HSL115" s="35"/>
      <c r="HSM115" s="35"/>
      <c r="HSN115" s="35"/>
      <c r="HSO115" s="35"/>
      <c r="HSP115" s="35"/>
      <c r="HSQ115" s="35"/>
      <c r="HSR115" s="35"/>
      <c r="HSS115" s="35"/>
      <c r="HST115" s="35"/>
      <c r="HSU115" s="35"/>
      <c r="HSV115" s="35"/>
      <c r="HSW115" s="35"/>
      <c r="HSX115" s="35"/>
      <c r="HSY115" s="35"/>
      <c r="HSZ115" s="35"/>
      <c r="HTA115" s="35"/>
      <c r="HTB115" s="35"/>
      <c r="HTC115" s="35"/>
      <c r="HTD115" s="35"/>
      <c r="HTE115" s="35"/>
      <c r="HTF115" s="35"/>
      <c r="HTG115" s="35"/>
      <c r="HTH115" s="35"/>
      <c r="HTI115" s="35"/>
      <c r="HTJ115" s="35"/>
      <c r="HTK115" s="35"/>
      <c r="HTL115" s="35"/>
      <c r="HTM115" s="35"/>
      <c r="HTN115" s="35"/>
      <c r="HTO115" s="35"/>
      <c r="HTP115" s="35"/>
      <c r="HTQ115" s="35"/>
      <c r="HTR115" s="35"/>
      <c r="HTS115" s="35"/>
      <c r="HTT115" s="35"/>
      <c r="HTU115" s="35"/>
      <c r="HTV115" s="35"/>
      <c r="HTW115" s="35"/>
      <c r="HTX115" s="35"/>
      <c r="HTY115" s="35"/>
      <c r="HTZ115" s="35"/>
      <c r="HUA115" s="35"/>
      <c r="HUB115" s="35"/>
      <c r="HUC115" s="35"/>
      <c r="HUD115" s="35"/>
      <c r="HUE115" s="35"/>
      <c r="HUF115" s="35"/>
      <c r="HUG115" s="35"/>
      <c r="HUH115" s="35"/>
      <c r="HUI115" s="35"/>
      <c r="HUJ115" s="35"/>
      <c r="HUK115" s="35"/>
      <c r="HUL115" s="35"/>
      <c r="HUM115" s="35"/>
      <c r="HUN115" s="35"/>
      <c r="HUO115" s="35"/>
      <c r="HUP115" s="35"/>
      <c r="HUQ115" s="35"/>
      <c r="HUR115" s="35"/>
      <c r="HUS115" s="35"/>
      <c r="HUT115" s="35"/>
      <c r="HUU115" s="35"/>
      <c r="HUV115" s="35"/>
      <c r="HUW115" s="35"/>
      <c r="HUX115" s="35"/>
      <c r="HUY115" s="35"/>
      <c r="HUZ115" s="35"/>
      <c r="HVA115" s="35"/>
      <c r="HVB115" s="35"/>
      <c r="HVC115" s="35"/>
      <c r="HVD115" s="35"/>
      <c r="HVE115" s="35"/>
      <c r="HVF115" s="35"/>
      <c r="HVG115" s="35"/>
      <c r="HVH115" s="35"/>
      <c r="HVI115" s="35"/>
      <c r="HVJ115" s="35"/>
      <c r="HVK115" s="35"/>
      <c r="HVL115" s="35"/>
      <c r="HVM115" s="35"/>
      <c r="HVN115" s="35"/>
      <c r="HVO115" s="35"/>
      <c r="HVP115" s="35"/>
      <c r="HVQ115" s="35"/>
      <c r="HVR115" s="35"/>
      <c r="HVS115" s="35"/>
      <c r="HVT115" s="35"/>
      <c r="HVU115" s="35"/>
      <c r="HVV115" s="35"/>
      <c r="HVW115" s="35"/>
      <c r="HVX115" s="35"/>
      <c r="HVY115" s="35"/>
      <c r="HVZ115" s="35"/>
      <c r="HWA115" s="35"/>
      <c r="HWB115" s="35"/>
      <c r="HWC115" s="35"/>
      <c r="HWD115" s="35"/>
      <c r="HWE115" s="35"/>
      <c r="HWF115" s="35"/>
      <c r="HWG115" s="35"/>
      <c r="HWH115" s="35"/>
      <c r="HWI115" s="35"/>
      <c r="HWJ115" s="35"/>
      <c r="HWK115" s="35"/>
      <c r="HWL115" s="35"/>
      <c r="HWM115" s="35"/>
      <c r="HWN115" s="35"/>
      <c r="HWO115" s="35"/>
      <c r="HWP115" s="35"/>
      <c r="HWQ115" s="35"/>
      <c r="HWR115" s="35"/>
      <c r="HWS115" s="35"/>
      <c r="HWT115" s="35"/>
      <c r="HWU115" s="35"/>
      <c r="HWV115" s="35"/>
      <c r="HWW115" s="35"/>
      <c r="HWX115" s="35"/>
      <c r="HWY115" s="35"/>
      <c r="HWZ115" s="35"/>
      <c r="HXA115" s="35"/>
      <c r="HXB115" s="35"/>
      <c r="HXC115" s="35"/>
      <c r="HXD115" s="35"/>
      <c r="HXE115" s="35"/>
      <c r="HXF115" s="35"/>
      <c r="HXG115" s="35"/>
      <c r="HXH115" s="35"/>
      <c r="HXI115" s="35"/>
      <c r="HXJ115" s="35"/>
      <c r="HXK115" s="35"/>
      <c r="HXL115" s="35"/>
      <c r="HXM115" s="35"/>
      <c r="HXN115" s="35"/>
      <c r="HXO115" s="35"/>
      <c r="HXP115" s="35"/>
      <c r="HXQ115" s="35"/>
      <c r="HXR115" s="35"/>
      <c r="HXS115" s="35"/>
      <c r="HXT115" s="35"/>
      <c r="HXU115" s="35"/>
      <c r="HXV115" s="35"/>
      <c r="HXW115" s="35"/>
      <c r="HXX115" s="35"/>
      <c r="HXY115" s="35"/>
      <c r="HXZ115" s="35"/>
      <c r="HYA115" s="35"/>
      <c r="HYB115" s="35"/>
      <c r="HYC115" s="35"/>
      <c r="HYD115" s="35"/>
      <c r="HYE115" s="35"/>
      <c r="HYF115" s="35"/>
      <c r="HYG115" s="35"/>
      <c r="HYH115" s="35"/>
      <c r="HYI115" s="35"/>
      <c r="HYJ115" s="35"/>
      <c r="HYK115" s="35"/>
      <c r="HYL115" s="35"/>
      <c r="HYM115" s="35"/>
      <c r="HYN115" s="35"/>
      <c r="HYO115" s="35"/>
      <c r="HYP115" s="35"/>
      <c r="HYQ115" s="35"/>
      <c r="HYR115" s="35"/>
      <c r="HYS115" s="35"/>
      <c r="HYT115" s="35"/>
      <c r="HYU115" s="35"/>
      <c r="HYV115" s="35"/>
      <c r="HYW115" s="35"/>
      <c r="HYX115" s="35"/>
      <c r="HYY115" s="35"/>
      <c r="HYZ115" s="35"/>
      <c r="HZA115" s="35"/>
      <c r="HZB115" s="35"/>
      <c r="HZC115" s="35"/>
      <c r="HZD115" s="35"/>
      <c r="HZE115" s="35"/>
      <c r="HZF115" s="35"/>
      <c r="HZG115" s="35"/>
      <c r="HZH115" s="35"/>
      <c r="HZI115" s="35"/>
      <c r="HZJ115" s="35"/>
      <c r="HZK115" s="35"/>
      <c r="HZL115" s="35"/>
      <c r="HZM115" s="35"/>
      <c r="HZN115" s="35"/>
      <c r="HZO115" s="35"/>
      <c r="HZP115" s="35"/>
      <c r="HZQ115" s="35"/>
      <c r="HZR115" s="35"/>
      <c r="HZS115" s="35"/>
      <c r="HZT115" s="35"/>
      <c r="HZU115" s="35"/>
      <c r="HZV115" s="35"/>
      <c r="HZW115" s="35"/>
      <c r="HZX115" s="35"/>
      <c r="HZY115" s="35"/>
      <c r="HZZ115" s="35"/>
      <c r="IAA115" s="35"/>
      <c r="IAB115" s="35"/>
      <c r="IAC115" s="35"/>
      <c r="IAD115" s="35"/>
      <c r="IAK115" s="35"/>
      <c r="IAL115" s="35"/>
      <c r="IAM115" s="35"/>
      <c r="IAN115" s="35"/>
      <c r="IAO115" s="35"/>
      <c r="IAP115" s="35"/>
      <c r="IAQ115" s="35"/>
      <c r="IAR115" s="35"/>
      <c r="IAS115" s="35"/>
      <c r="IAT115" s="35"/>
      <c r="IAU115" s="35"/>
      <c r="IAV115" s="35"/>
      <c r="IAW115" s="35"/>
      <c r="IAX115" s="35"/>
      <c r="IAY115" s="35"/>
      <c r="IAZ115" s="35"/>
      <c r="IBA115" s="35"/>
      <c r="IBB115" s="35"/>
      <c r="IBC115" s="35"/>
      <c r="IBD115" s="35"/>
      <c r="IBE115" s="35"/>
      <c r="IBF115" s="35"/>
      <c r="IBG115" s="35"/>
      <c r="IBH115" s="35"/>
      <c r="IBI115" s="35"/>
      <c r="IBJ115" s="35"/>
      <c r="IBK115" s="35"/>
      <c r="IBL115" s="35"/>
      <c r="IBM115" s="35"/>
      <c r="IBN115" s="35"/>
      <c r="IBO115" s="35"/>
      <c r="IBP115" s="35"/>
      <c r="IBQ115" s="35"/>
      <c r="IBR115" s="35"/>
      <c r="IBS115" s="35"/>
      <c r="IBT115" s="35"/>
      <c r="IBU115" s="35"/>
      <c r="IBV115" s="35"/>
      <c r="IBW115" s="35"/>
      <c r="IBX115" s="35"/>
      <c r="IBY115" s="35"/>
      <c r="IBZ115" s="35"/>
      <c r="ICA115" s="35"/>
      <c r="ICB115" s="35"/>
      <c r="ICC115" s="35"/>
      <c r="ICD115" s="35"/>
      <c r="ICE115" s="35"/>
      <c r="ICF115" s="35"/>
      <c r="ICG115" s="35"/>
      <c r="ICH115" s="35"/>
      <c r="ICI115" s="35"/>
      <c r="ICJ115" s="35"/>
      <c r="ICK115" s="35"/>
      <c r="ICL115" s="35"/>
      <c r="ICM115" s="35"/>
      <c r="ICN115" s="35"/>
      <c r="ICO115" s="35"/>
      <c r="ICP115" s="35"/>
      <c r="ICQ115" s="35"/>
      <c r="ICR115" s="35"/>
      <c r="ICS115" s="35"/>
      <c r="ICT115" s="35"/>
      <c r="ICU115" s="35"/>
      <c r="ICV115" s="35"/>
      <c r="ICW115" s="35"/>
      <c r="ICX115" s="35"/>
      <c r="ICY115" s="35"/>
      <c r="ICZ115" s="35"/>
      <c r="IDA115" s="35"/>
      <c r="IDB115" s="35"/>
      <c r="IDC115" s="35"/>
      <c r="IDD115" s="35"/>
      <c r="IDE115" s="35"/>
      <c r="IDF115" s="35"/>
      <c r="IDG115" s="35"/>
      <c r="IDH115" s="35"/>
      <c r="IDI115" s="35"/>
      <c r="IDJ115" s="35"/>
      <c r="IDK115" s="35"/>
      <c r="IDL115" s="35"/>
      <c r="IDM115" s="35"/>
      <c r="IDN115" s="35"/>
      <c r="IDO115" s="35"/>
      <c r="IDP115" s="35"/>
      <c r="IDQ115" s="35"/>
      <c r="IDR115" s="35"/>
      <c r="IDS115" s="35"/>
      <c r="IDT115" s="35"/>
      <c r="IDU115" s="35"/>
      <c r="IDV115" s="35"/>
      <c r="IDW115" s="35"/>
      <c r="IDX115" s="35"/>
      <c r="IDY115" s="35"/>
      <c r="IDZ115" s="35"/>
      <c r="IEA115" s="35"/>
      <c r="IEB115" s="35"/>
      <c r="IEC115" s="35"/>
      <c r="IED115" s="35"/>
      <c r="IEE115" s="35"/>
      <c r="IEF115" s="35"/>
      <c r="IEG115" s="35"/>
      <c r="IEH115" s="35"/>
      <c r="IEI115" s="35"/>
      <c r="IEJ115" s="35"/>
      <c r="IEK115" s="35"/>
      <c r="IEL115" s="35"/>
      <c r="IEM115" s="35"/>
      <c r="IEN115" s="35"/>
      <c r="IEO115" s="35"/>
      <c r="IEP115" s="35"/>
      <c r="IEQ115" s="35"/>
      <c r="IER115" s="35"/>
      <c r="IES115" s="35"/>
      <c r="IET115" s="35"/>
      <c r="IEU115" s="35"/>
      <c r="IEV115" s="35"/>
      <c r="IEW115" s="35"/>
      <c r="IEX115" s="35"/>
      <c r="IEY115" s="35"/>
      <c r="IEZ115" s="35"/>
      <c r="IFA115" s="35"/>
      <c r="IFB115" s="35"/>
      <c r="IFC115" s="35"/>
      <c r="IFD115" s="35"/>
      <c r="IFE115" s="35"/>
      <c r="IFF115" s="35"/>
      <c r="IFG115" s="35"/>
      <c r="IFH115" s="35"/>
      <c r="IFI115" s="35"/>
      <c r="IFJ115" s="35"/>
      <c r="IFK115" s="35"/>
      <c r="IFL115" s="35"/>
      <c r="IFM115" s="35"/>
      <c r="IFN115" s="35"/>
      <c r="IFO115" s="35"/>
      <c r="IFP115" s="35"/>
      <c r="IFQ115" s="35"/>
      <c r="IFR115" s="35"/>
      <c r="IFS115" s="35"/>
      <c r="IFT115" s="35"/>
      <c r="IFU115" s="35"/>
      <c r="IFV115" s="35"/>
      <c r="IFW115" s="35"/>
      <c r="IFX115" s="35"/>
      <c r="IFY115" s="35"/>
      <c r="IFZ115" s="35"/>
      <c r="IGA115" s="35"/>
      <c r="IGB115" s="35"/>
      <c r="IGC115" s="35"/>
      <c r="IGD115" s="35"/>
      <c r="IGE115" s="35"/>
      <c r="IGF115" s="35"/>
      <c r="IGG115" s="35"/>
      <c r="IGH115" s="35"/>
      <c r="IGI115" s="35"/>
      <c r="IGJ115" s="35"/>
      <c r="IGK115" s="35"/>
      <c r="IGL115" s="35"/>
      <c r="IGM115" s="35"/>
      <c r="IGN115" s="35"/>
      <c r="IGO115" s="35"/>
      <c r="IGP115" s="35"/>
      <c r="IGQ115" s="35"/>
      <c r="IGR115" s="35"/>
      <c r="IGS115" s="35"/>
      <c r="IGT115" s="35"/>
      <c r="IGU115" s="35"/>
      <c r="IGV115" s="35"/>
      <c r="IGW115" s="35"/>
      <c r="IGX115" s="35"/>
      <c r="IGY115" s="35"/>
      <c r="IGZ115" s="35"/>
      <c r="IHA115" s="35"/>
      <c r="IHB115" s="35"/>
      <c r="IHC115" s="35"/>
      <c r="IHD115" s="35"/>
      <c r="IHE115" s="35"/>
      <c r="IHF115" s="35"/>
      <c r="IHG115" s="35"/>
      <c r="IHH115" s="35"/>
      <c r="IHI115" s="35"/>
      <c r="IHJ115" s="35"/>
      <c r="IHK115" s="35"/>
      <c r="IHL115" s="35"/>
      <c r="IHM115" s="35"/>
      <c r="IHN115" s="35"/>
      <c r="IHO115" s="35"/>
      <c r="IHP115" s="35"/>
      <c r="IHQ115" s="35"/>
      <c r="IHR115" s="35"/>
      <c r="IHS115" s="35"/>
      <c r="IHT115" s="35"/>
      <c r="IHU115" s="35"/>
      <c r="IHV115" s="35"/>
      <c r="IHW115" s="35"/>
      <c r="IHX115" s="35"/>
      <c r="IHY115" s="35"/>
      <c r="IHZ115" s="35"/>
      <c r="IIA115" s="35"/>
      <c r="IIB115" s="35"/>
      <c r="IIC115" s="35"/>
      <c r="IID115" s="35"/>
      <c r="IIE115" s="35"/>
      <c r="IIF115" s="35"/>
      <c r="IIG115" s="35"/>
      <c r="IIH115" s="35"/>
      <c r="III115" s="35"/>
      <c r="IIJ115" s="35"/>
      <c r="IIK115" s="35"/>
      <c r="IIL115" s="35"/>
      <c r="IIM115" s="35"/>
      <c r="IIN115" s="35"/>
      <c r="IIO115" s="35"/>
      <c r="IIP115" s="35"/>
      <c r="IIQ115" s="35"/>
      <c r="IIR115" s="35"/>
      <c r="IIS115" s="35"/>
      <c r="IIT115" s="35"/>
      <c r="IIU115" s="35"/>
      <c r="IIV115" s="35"/>
      <c r="IIW115" s="35"/>
      <c r="IIX115" s="35"/>
      <c r="IIY115" s="35"/>
      <c r="IIZ115" s="35"/>
      <c r="IJA115" s="35"/>
      <c r="IJB115" s="35"/>
      <c r="IJC115" s="35"/>
      <c r="IJD115" s="35"/>
      <c r="IJE115" s="35"/>
      <c r="IJF115" s="35"/>
      <c r="IJG115" s="35"/>
      <c r="IJH115" s="35"/>
      <c r="IJI115" s="35"/>
      <c r="IJJ115" s="35"/>
      <c r="IJK115" s="35"/>
      <c r="IJL115" s="35"/>
      <c r="IJM115" s="35"/>
      <c r="IJN115" s="35"/>
      <c r="IJO115" s="35"/>
      <c r="IJP115" s="35"/>
      <c r="IJQ115" s="35"/>
      <c r="IJR115" s="35"/>
      <c r="IJS115" s="35"/>
      <c r="IJT115" s="35"/>
      <c r="IJU115" s="35"/>
      <c r="IJV115" s="35"/>
      <c r="IJW115" s="35"/>
      <c r="IJX115" s="35"/>
      <c r="IJY115" s="35"/>
      <c r="IJZ115" s="35"/>
      <c r="IKG115" s="35"/>
      <c r="IKH115" s="35"/>
      <c r="IKI115" s="35"/>
      <c r="IKJ115" s="35"/>
      <c r="IKK115" s="35"/>
      <c r="IKL115" s="35"/>
      <c r="IKM115" s="35"/>
      <c r="IKN115" s="35"/>
      <c r="IKO115" s="35"/>
      <c r="IKP115" s="35"/>
      <c r="IKQ115" s="35"/>
      <c r="IKR115" s="35"/>
      <c r="IKS115" s="35"/>
      <c r="IKT115" s="35"/>
      <c r="IKU115" s="35"/>
      <c r="IKV115" s="35"/>
      <c r="IKW115" s="35"/>
      <c r="IKX115" s="35"/>
      <c r="IKY115" s="35"/>
      <c r="IKZ115" s="35"/>
      <c r="ILA115" s="35"/>
      <c r="ILB115" s="35"/>
      <c r="ILC115" s="35"/>
      <c r="ILD115" s="35"/>
      <c r="ILE115" s="35"/>
      <c r="ILF115" s="35"/>
      <c r="ILG115" s="35"/>
      <c r="ILH115" s="35"/>
      <c r="ILI115" s="35"/>
      <c r="ILJ115" s="35"/>
      <c r="ILK115" s="35"/>
      <c r="ILL115" s="35"/>
      <c r="ILM115" s="35"/>
      <c r="ILN115" s="35"/>
      <c r="ILO115" s="35"/>
      <c r="ILP115" s="35"/>
      <c r="ILQ115" s="35"/>
      <c r="ILR115" s="35"/>
      <c r="ILS115" s="35"/>
      <c r="ILT115" s="35"/>
      <c r="ILU115" s="35"/>
      <c r="ILV115" s="35"/>
      <c r="ILW115" s="35"/>
      <c r="ILX115" s="35"/>
      <c r="ILY115" s="35"/>
      <c r="ILZ115" s="35"/>
      <c r="IMA115" s="35"/>
      <c r="IMB115" s="35"/>
      <c r="IMC115" s="35"/>
      <c r="IMD115" s="35"/>
      <c r="IME115" s="35"/>
      <c r="IMF115" s="35"/>
      <c r="IMG115" s="35"/>
      <c r="IMH115" s="35"/>
      <c r="IMI115" s="35"/>
      <c r="IMJ115" s="35"/>
      <c r="IMK115" s="35"/>
      <c r="IML115" s="35"/>
      <c r="IMM115" s="35"/>
      <c r="IMN115" s="35"/>
      <c r="IMO115" s="35"/>
      <c r="IMP115" s="35"/>
      <c r="IMQ115" s="35"/>
      <c r="IMR115" s="35"/>
      <c r="IMS115" s="35"/>
      <c r="IMT115" s="35"/>
      <c r="IMU115" s="35"/>
      <c r="IMV115" s="35"/>
      <c r="IMW115" s="35"/>
      <c r="IMX115" s="35"/>
      <c r="IMY115" s="35"/>
      <c r="IMZ115" s="35"/>
      <c r="INA115" s="35"/>
      <c r="INB115" s="35"/>
      <c r="INC115" s="35"/>
      <c r="IND115" s="35"/>
      <c r="INE115" s="35"/>
      <c r="INF115" s="35"/>
      <c r="ING115" s="35"/>
      <c r="INH115" s="35"/>
      <c r="INI115" s="35"/>
      <c r="INJ115" s="35"/>
      <c r="INK115" s="35"/>
      <c r="INL115" s="35"/>
      <c r="INM115" s="35"/>
      <c r="INN115" s="35"/>
      <c r="INO115" s="35"/>
      <c r="INP115" s="35"/>
      <c r="INQ115" s="35"/>
      <c r="INR115" s="35"/>
      <c r="INS115" s="35"/>
      <c r="INT115" s="35"/>
      <c r="INU115" s="35"/>
      <c r="INV115" s="35"/>
      <c r="INW115" s="35"/>
      <c r="INX115" s="35"/>
      <c r="INY115" s="35"/>
      <c r="INZ115" s="35"/>
      <c r="IOA115" s="35"/>
      <c r="IOB115" s="35"/>
      <c r="IOC115" s="35"/>
      <c r="IOD115" s="35"/>
      <c r="IOE115" s="35"/>
      <c r="IOF115" s="35"/>
      <c r="IOG115" s="35"/>
      <c r="IOH115" s="35"/>
      <c r="IOI115" s="35"/>
      <c r="IOJ115" s="35"/>
      <c r="IOK115" s="35"/>
      <c r="IOL115" s="35"/>
      <c r="IOM115" s="35"/>
      <c r="ION115" s="35"/>
      <c r="IOO115" s="35"/>
      <c r="IOP115" s="35"/>
      <c r="IOQ115" s="35"/>
      <c r="IOR115" s="35"/>
      <c r="IOS115" s="35"/>
      <c r="IOT115" s="35"/>
      <c r="IOU115" s="35"/>
      <c r="IOV115" s="35"/>
      <c r="IOW115" s="35"/>
      <c r="IOX115" s="35"/>
      <c r="IOY115" s="35"/>
      <c r="IOZ115" s="35"/>
      <c r="IPA115" s="35"/>
      <c r="IPB115" s="35"/>
      <c r="IPC115" s="35"/>
      <c r="IPD115" s="35"/>
      <c r="IPE115" s="35"/>
      <c r="IPF115" s="35"/>
      <c r="IPG115" s="35"/>
      <c r="IPH115" s="35"/>
      <c r="IPI115" s="35"/>
      <c r="IPJ115" s="35"/>
      <c r="IPK115" s="35"/>
      <c r="IPL115" s="35"/>
      <c r="IPM115" s="35"/>
      <c r="IPN115" s="35"/>
      <c r="IPO115" s="35"/>
      <c r="IPP115" s="35"/>
      <c r="IPQ115" s="35"/>
      <c r="IPR115" s="35"/>
      <c r="IPS115" s="35"/>
      <c r="IPT115" s="35"/>
      <c r="IPU115" s="35"/>
      <c r="IPV115" s="35"/>
      <c r="IPW115" s="35"/>
      <c r="IPX115" s="35"/>
      <c r="IPY115" s="35"/>
      <c r="IPZ115" s="35"/>
      <c r="IQA115" s="35"/>
      <c r="IQB115" s="35"/>
      <c r="IQC115" s="35"/>
      <c r="IQD115" s="35"/>
      <c r="IQE115" s="35"/>
      <c r="IQF115" s="35"/>
      <c r="IQG115" s="35"/>
      <c r="IQH115" s="35"/>
      <c r="IQI115" s="35"/>
      <c r="IQJ115" s="35"/>
      <c r="IQK115" s="35"/>
      <c r="IQL115" s="35"/>
      <c r="IQM115" s="35"/>
      <c r="IQN115" s="35"/>
      <c r="IQO115" s="35"/>
      <c r="IQP115" s="35"/>
      <c r="IQQ115" s="35"/>
      <c r="IQR115" s="35"/>
      <c r="IQS115" s="35"/>
      <c r="IQT115" s="35"/>
      <c r="IQU115" s="35"/>
      <c r="IQV115" s="35"/>
      <c r="IQW115" s="35"/>
      <c r="IQX115" s="35"/>
      <c r="IQY115" s="35"/>
      <c r="IQZ115" s="35"/>
      <c r="IRA115" s="35"/>
      <c r="IRB115" s="35"/>
      <c r="IRC115" s="35"/>
      <c r="IRD115" s="35"/>
      <c r="IRE115" s="35"/>
      <c r="IRF115" s="35"/>
      <c r="IRG115" s="35"/>
      <c r="IRH115" s="35"/>
      <c r="IRI115" s="35"/>
      <c r="IRJ115" s="35"/>
      <c r="IRK115" s="35"/>
      <c r="IRL115" s="35"/>
      <c r="IRM115" s="35"/>
      <c r="IRN115" s="35"/>
      <c r="IRO115" s="35"/>
      <c r="IRP115" s="35"/>
      <c r="IRQ115" s="35"/>
      <c r="IRR115" s="35"/>
      <c r="IRS115" s="35"/>
      <c r="IRT115" s="35"/>
      <c r="IRU115" s="35"/>
      <c r="IRV115" s="35"/>
      <c r="IRW115" s="35"/>
      <c r="IRX115" s="35"/>
      <c r="IRY115" s="35"/>
      <c r="IRZ115" s="35"/>
      <c r="ISA115" s="35"/>
      <c r="ISB115" s="35"/>
      <c r="ISC115" s="35"/>
      <c r="ISD115" s="35"/>
      <c r="ISE115" s="35"/>
      <c r="ISF115" s="35"/>
      <c r="ISG115" s="35"/>
      <c r="ISH115" s="35"/>
      <c r="ISI115" s="35"/>
      <c r="ISJ115" s="35"/>
      <c r="ISK115" s="35"/>
      <c r="ISL115" s="35"/>
      <c r="ISM115" s="35"/>
      <c r="ISN115" s="35"/>
      <c r="ISO115" s="35"/>
      <c r="ISP115" s="35"/>
      <c r="ISQ115" s="35"/>
      <c r="ISR115" s="35"/>
      <c r="ISS115" s="35"/>
      <c r="IST115" s="35"/>
      <c r="ISU115" s="35"/>
      <c r="ISV115" s="35"/>
      <c r="ISW115" s="35"/>
      <c r="ISX115" s="35"/>
      <c r="ISY115" s="35"/>
      <c r="ISZ115" s="35"/>
      <c r="ITA115" s="35"/>
      <c r="ITB115" s="35"/>
      <c r="ITC115" s="35"/>
      <c r="ITD115" s="35"/>
      <c r="ITE115" s="35"/>
      <c r="ITF115" s="35"/>
      <c r="ITG115" s="35"/>
      <c r="ITH115" s="35"/>
      <c r="ITI115" s="35"/>
      <c r="ITJ115" s="35"/>
      <c r="ITK115" s="35"/>
      <c r="ITL115" s="35"/>
      <c r="ITM115" s="35"/>
      <c r="ITN115" s="35"/>
      <c r="ITO115" s="35"/>
      <c r="ITP115" s="35"/>
      <c r="ITQ115" s="35"/>
      <c r="ITR115" s="35"/>
      <c r="ITS115" s="35"/>
      <c r="ITT115" s="35"/>
      <c r="ITU115" s="35"/>
      <c r="ITV115" s="35"/>
      <c r="IUC115" s="35"/>
      <c r="IUD115" s="35"/>
      <c r="IUE115" s="35"/>
      <c r="IUF115" s="35"/>
      <c r="IUG115" s="35"/>
      <c r="IUH115" s="35"/>
      <c r="IUI115" s="35"/>
      <c r="IUJ115" s="35"/>
      <c r="IUK115" s="35"/>
      <c r="IUL115" s="35"/>
      <c r="IUM115" s="35"/>
      <c r="IUN115" s="35"/>
      <c r="IUO115" s="35"/>
      <c r="IUP115" s="35"/>
      <c r="IUQ115" s="35"/>
      <c r="IUR115" s="35"/>
      <c r="IUS115" s="35"/>
      <c r="IUT115" s="35"/>
      <c r="IUU115" s="35"/>
      <c r="IUV115" s="35"/>
      <c r="IUW115" s="35"/>
      <c r="IUX115" s="35"/>
      <c r="IUY115" s="35"/>
      <c r="IUZ115" s="35"/>
      <c r="IVA115" s="35"/>
      <c r="IVB115" s="35"/>
      <c r="IVC115" s="35"/>
      <c r="IVD115" s="35"/>
      <c r="IVE115" s="35"/>
      <c r="IVF115" s="35"/>
      <c r="IVG115" s="35"/>
      <c r="IVH115" s="35"/>
      <c r="IVI115" s="35"/>
      <c r="IVJ115" s="35"/>
      <c r="IVK115" s="35"/>
      <c r="IVL115" s="35"/>
      <c r="IVM115" s="35"/>
      <c r="IVN115" s="35"/>
      <c r="IVO115" s="35"/>
      <c r="IVP115" s="35"/>
      <c r="IVQ115" s="35"/>
      <c r="IVR115" s="35"/>
      <c r="IVS115" s="35"/>
      <c r="IVT115" s="35"/>
      <c r="IVU115" s="35"/>
      <c r="IVV115" s="35"/>
      <c r="IVW115" s="35"/>
      <c r="IVX115" s="35"/>
      <c r="IVY115" s="35"/>
      <c r="IVZ115" s="35"/>
      <c r="IWA115" s="35"/>
      <c r="IWB115" s="35"/>
      <c r="IWC115" s="35"/>
      <c r="IWD115" s="35"/>
      <c r="IWE115" s="35"/>
      <c r="IWF115" s="35"/>
      <c r="IWG115" s="35"/>
      <c r="IWH115" s="35"/>
      <c r="IWI115" s="35"/>
      <c r="IWJ115" s="35"/>
      <c r="IWK115" s="35"/>
      <c r="IWL115" s="35"/>
      <c r="IWM115" s="35"/>
      <c r="IWN115" s="35"/>
      <c r="IWO115" s="35"/>
      <c r="IWP115" s="35"/>
      <c r="IWQ115" s="35"/>
      <c r="IWR115" s="35"/>
      <c r="IWS115" s="35"/>
      <c r="IWT115" s="35"/>
      <c r="IWU115" s="35"/>
      <c r="IWV115" s="35"/>
      <c r="IWW115" s="35"/>
      <c r="IWX115" s="35"/>
      <c r="IWY115" s="35"/>
      <c r="IWZ115" s="35"/>
      <c r="IXA115" s="35"/>
      <c r="IXB115" s="35"/>
      <c r="IXC115" s="35"/>
      <c r="IXD115" s="35"/>
      <c r="IXE115" s="35"/>
      <c r="IXF115" s="35"/>
      <c r="IXG115" s="35"/>
      <c r="IXH115" s="35"/>
      <c r="IXI115" s="35"/>
      <c r="IXJ115" s="35"/>
      <c r="IXK115" s="35"/>
      <c r="IXL115" s="35"/>
      <c r="IXM115" s="35"/>
      <c r="IXN115" s="35"/>
      <c r="IXO115" s="35"/>
      <c r="IXP115" s="35"/>
      <c r="IXQ115" s="35"/>
      <c r="IXR115" s="35"/>
      <c r="IXS115" s="35"/>
      <c r="IXT115" s="35"/>
      <c r="IXU115" s="35"/>
      <c r="IXV115" s="35"/>
      <c r="IXW115" s="35"/>
      <c r="IXX115" s="35"/>
      <c r="IXY115" s="35"/>
      <c r="IXZ115" s="35"/>
      <c r="IYA115" s="35"/>
      <c r="IYB115" s="35"/>
      <c r="IYC115" s="35"/>
      <c r="IYD115" s="35"/>
      <c r="IYE115" s="35"/>
      <c r="IYF115" s="35"/>
      <c r="IYG115" s="35"/>
      <c r="IYH115" s="35"/>
      <c r="IYI115" s="35"/>
      <c r="IYJ115" s="35"/>
      <c r="IYK115" s="35"/>
      <c r="IYL115" s="35"/>
      <c r="IYM115" s="35"/>
      <c r="IYN115" s="35"/>
      <c r="IYO115" s="35"/>
      <c r="IYP115" s="35"/>
      <c r="IYQ115" s="35"/>
      <c r="IYR115" s="35"/>
      <c r="IYS115" s="35"/>
      <c r="IYT115" s="35"/>
      <c r="IYU115" s="35"/>
      <c r="IYV115" s="35"/>
      <c r="IYW115" s="35"/>
      <c r="IYX115" s="35"/>
      <c r="IYY115" s="35"/>
      <c r="IYZ115" s="35"/>
      <c r="IZA115" s="35"/>
      <c r="IZB115" s="35"/>
      <c r="IZC115" s="35"/>
      <c r="IZD115" s="35"/>
      <c r="IZE115" s="35"/>
      <c r="IZF115" s="35"/>
      <c r="IZG115" s="35"/>
      <c r="IZH115" s="35"/>
      <c r="IZI115" s="35"/>
      <c r="IZJ115" s="35"/>
      <c r="IZK115" s="35"/>
      <c r="IZL115" s="35"/>
      <c r="IZM115" s="35"/>
      <c r="IZN115" s="35"/>
      <c r="IZO115" s="35"/>
      <c r="IZP115" s="35"/>
      <c r="IZQ115" s="35"/>
      <c r="IZR115" s="35"/>
      <c r="IZS115" s="35"/>
      <c r="IZT115" s="35"/>
      <c r="IZU115" s="35"/>
      <c r="IZV115" s="35"/>
      <c r="IZW115" s="35"/>
      <c r="IZX115" s="35"/>
      <c r="IZY115" s="35"/>
      <c r="IZZ115" s="35"/>
      <c r="JAA115" s="35"/>
      <c r="JAB115" s="35"/>
      <c r="JAC115" s="35"/>
      <c r="JAD115" s="35"/>
      <c r="JAE115" s="35"/>
      <c r="JAF115" s="35"/>
      <c r="JAG115" s="35"/>
      <c r="JAH115" s="35"/>
      <c r="JAI115" s="35"/>
      <c r="JAJ115" s="35"/>
      <c r="JAK115" s="35"/>
      <c r="JAL115" s="35"/>
      <c r="JAM115" s="35"/>
      <c r="JAN115" s="35"/>
      <c r="JAO115" s="35"/>
      <c r="JAP115" s="35"/>
      <c r="JAQ115" s="35"/>
      <c r="JAR115" s="35"/>
      <c r="JAS115" s="35"/>
      <c r="JAT115" s="35"/>
      <c r="JAU115" s="35"/>
      <c r="JAV115" s="35"/>
      <c r="JAW115" s="35"/>
      <c r="JAX115" s="35"/>
      <c r="JAY115" s="35"/>
      <c r="JAZ115" s="35"/>
      <c r="JBA115" s="35"/>
      <c r="JBB115" s="35"/>
      <c r="JBC115" s="35"/>
      <c r="JBD115" s="35"/>
      <c r="JBE115" s="35"/>
      <c r="JBF115" s="35"/>
      <c r="JBG115" s="35"/>
      <c r="JBH115" s="35"/>
      <c r="JBI115" s="35"/>
      <c r="JBJ115" s="35"/>
      <c r="JBK115" s="35"/>
      <c r="JBL115" s="35"/>
      <c r="JBM115" s="35"/>
      <c r="JBN115" s="35"/>
      <c r="JBO115" s="35"/>
      <c r="JBP115" s="35"/>
      <c r="JBQ115" s="35"/>
      <c r="JBR115" s="35"/>
      <c r="JBS115" s="35"/>
      <c r="JBT115" s="35"/>
      <c r="JBU115" s="35"/>
      <c r="JBV115" s="35"/>
      <c r="JBW115" s="35"/>
      <c r="JBX115" s="35"/>
      <c r="JBY115" s="35"/>
      <c r="JBZ115" s="35"/>
      <c r="JCA115" s="35"/>
      <c r="JCB115" s="35"/>
      <c r="JCC115" s="35"/>
      <c r="JCD115" s="35"/>
      <c r="JCE115" s="35"/>
      <c r="JCF115" s="35"/>
      <c r="JCG115" s="35"/>
      <c r="JCH115" s="35"/>
      <c r="JCI115" s="35"/>
      <c r="JCJ115" s="35"/>
      <c r="JCK115" s="35"/>
      <c r="JCL115" s="35"/>
      <c r="JCM115" s="35"/>
      <c r="JCN115" s="35"/>
      <c r="JCO115" s="35"/>
      <c r="JCP115" s="35"/>
      <c r="JCQ115" s="35"/>
      <c r="JCR115" s="35"/>
      <c r="JCS115" s="35"/>
      <c r="JCT115" s="35"/>
      <c r="JCU115" s="35"/>
      <c r="JCV115" s="35"/>
      <c r="JCW115" s="35"/>
      <c r="JCX115" s="35"/>
      <c r="JCY115" s="35"/>
      <c r="JCZ115" s="35"/>
      <c r="JDA115" s="35"/>
      <c r="JDB115" s="35"/>
      <c r="JDC115" s="35"/>
      <c r="JDD115" s="35"/>
      <c r="JDE115" s="35"/>
      <c r="JDF115" s="35"/>
      <c r="JDG115" s="35"/>
      <c r="JDH115" s="35"/>
      <c r="JDI115" s="35"/>
      <c r="JDJ115" s="35"/>
      <c r="JDK115" s="35"/>
      <c r="JDL115" s="35"/>
      <c r="JDM115" s="35"/>
      <c r="JDN115" s="35"/>
      <c r="JDO115" s="35"/>
      <c r="JDP115" s="35"/>
      <c r="JDQ115" s="35"/>
      <c r="JDR115" s="35"/>
      <c r="JDY115" s="35"/>
      <c r="JDZ115" s="35"/>
      <c r="JEA115" s="35"/>
      <c r="JEB115" s="35"/>
      <c r="JEC115" s="35"/>
      <c r="JED115" s="35"/>
      <c r="JEE115" s="35"/>
      <c r="JEF115" s="35"/>
      <c r="JEG115" s="35"/>
      <c r="JEH115" s="35"/>
      <c r="JEI115" s="35"/>
      <c r="JEJ115" s="35"/>
      <c r="JEK115" s="35"/>
      <c r="JEL115" s="35"/>
      <c r="JEM115" s="35"/>
      <c r="JEN115" s="35"/>
      <c r="JEO115" s="35"/>
      <c r="JEP115" s="35"/>
      <c r="JEQ115" s="35"/>
      <c r="JER115" s="35"/>
      <c r="JES115" s="35"/>
      <c r="JET115" s="35"/>
      <c r="JEU115" s="35"/>
      <c r="JEV115" s="35"/>
      <c r="JEW115" s="35"/>
      <c r="JEX115" s="35"/>
      <c r="JEY115" s="35"/>
      <c r="JEZ115" s="35"/>
      <c r="JFA115" s="35"/>
      <c r="JFB115" s="35"/>
      <c r="JFC115" s="35"/>
      <c r="JFD115" s="35"/>
      <c r="JFE115" s="35"/>
      <c r="JFF115" s="35"/>
      <c r="JFG115" s="35"/>
      <c r="JFH115" s="35"/>
      <c r="JFI115" s="35"/>
      <c r="JFJ115" s="35"/>
      <c r="JFK115" s="35"/>
      <c r="JFL115" s="35"/>
      <c r="JFM115" s="35"/>
      <c r="JFN115" s="35"/>
      <c r="JFO115" s="35"/>
      <c r="JFP115" s="35"/>
      <c r="JFQ115" s="35"/>
      <c r="JFR115" s="35"/>
      <c r="JFS115" s="35"/>
      <c r="JFT115" s="35"/>
      <c r="JFU115" s="35"/>
      <c r="JFV115" s="35"/>
      <c r="JFW115" s="35"/>
      <c r="JFX115" s="35"/>
      <c r="JFY115" s="35"/>
      <c r="JFZ115" s="35"/>
      <c r="JGA115" s="35"/>
      <c r="JGB115" s="35"/>
      <c r="JGC115" s="35"/>
      <c r="JGD115" s="35"/>
      <c r="JGE115" s="35"/>
      <c r="JGF115" s="35"/>
      <c r="JGG115" s="35"/>
      <c r="JGH115" s="35"/>
      <c r="JGI115" s="35"/>
      <c r="JGJ115" s="35"/>
      <c r="JGK115" s="35"/>
      <c r="JGL115" s="35"/>
      <c r="JGM115" s="35"/>
      <c r="JGN115" s="35"/>
      <c r="JGO115" s="35"/>
      <c r="JGP115" s="35"/>
      <c r="JGQ115" s="35"/>
      <c r="JGR115" s="35"/>
      <c r="JGS115" s="35"/>
      <c r="JGT115" s="35"/>
      <c r="JGU115" s="35"/>
      <c r="JGV115" s="35"/>
      <c r="JGW115" s="35"/>
      <c r="JGX115" s="35"/>
      <c r="JGY115" s="35"/>
      <c r="JGZ115" s="35"/>
      <c r="JHA115" s="35"/>
      <c r="JHB115" s="35"/>
      <c r="JHC115" s="35"/>
      <c r="JHD115" s="35"/>
      <c r="JHE115" s="35"/>
      <c r="JHF115" s="35"/>
      <c r="JHG115" s="35"/>
      <c r="JHH115" s="35"/>
      <c r="JHI115" s="35"/>
      <c r="JHJ115" s="35"/>
      <c r="JHK115" s="35"/>
      <c r="JHL115" s="35"/>
      <c r="JHM115" s="35"/>
      <c r="JHN115" s="35"/>
      <c r="JHO115" s="35"/>
      <c r="JHP115" s="35"/>
      <c r="JHQ115" s="35"/>
      <c r="JHR115" s="35"/>
      <c r="JHS115" s="35"/>
      <c r="JHT115" s="35"/>
      <c r="JHU115" s="35"/>
      <c r="JHV115" s="35"/>
      <c r="JHW115" s="35"/>
      <c r="JHX115" s="35"/>
      <c r="JHY115" s="35"/>
      <c r="JHZ115" s="35"/>
      <c r="JIA115" s="35"/>
      <c r="JIB115" s="35"/>
      <c r="JIC115" s="35"/>
      <c r="JID115" s="35"/>
      <c r="JIE115" s="35"/>
      <c r="JIF115" s="35"/>
      <c r="JIG115" s="35"/>
      <c r="JIH115" s="35"/>
      <c r="JII115" s="35"/>
      <c r="JIJ115" s="35"/>
      <c r="JIK115" s="35"/>
      <c r="JIL115" s="35"/>
      <c r="JIM115" s="35"/>
      <c r="JIN115" s="35"/>
      <c r="JIO115" s="35"/>
      <c r="JIP115" s="35"/>
      <c r="JIQ115" s="35"/>
      <c r="JIR115" s="35"/>
      <c r="JIS115" s="35"/>
      <c r="JIT115" s="35"/>
      <c r="JIU115" s="35"/>
      <c r="JIV115" s="35"/>
      <c r="JIW115" s="35"/>
      <c r="JIX115" s="35"/>
      <c r="JIY115" s="35"/>
      <c r="JIZ115" s="35"/>
      <c r="JJA115" s="35"/>
      <c r="JJB115" s="35"/>
      <c r="JJC115" s="35"/>
      <c r="JJD115" s="35"/>
      <c r="JJE115" s="35"/>
      <c r="JJF115" s="35"/>
      <c r="JJG115" s="35"/>
      <c r="JJH115" s="35"/>
      <c r="JJI115" s="35"/>
      <c r="JJJ115" s="35"/>
      <c r="JJK115" s="35"/>
      <c r="JJL115" s="35"/>
      <c r="JJM115" s="35"/>
      <c r="JJN115" s="35"/>
      <c r="JJO115" s="35"/>
      <c r="JJP115" s="35"/>
      <c r="JJQ115" s="35"/>
      <c r="JJR115" s="35"/>
      <c r="JJS115" s="35"/>
      <c r="JJT115" s="35"/>
      <c r="JJU115" s="35"/>
      <c r="JJV115" s="35"/>
      <c r="JJW115" s="35"/>
      <c r="JJX115" s="35"/>
      <c r="JJY115" s="35"/>
      <c r="JJZ115" s="35"/>
      <c r="JKA115" s="35"/>
      <c r="JKB115" s="35"/>
      <c r="JKC115" s="35"/>
      <c r="JKD115" s="35"/>
      <c r="JKE115" s="35"/>
      <c r="JKF115" s="35"/>
      <c r="JKG115" s="35"/>
      <c r="JKH115" s="35"/>
      <c r="JKI115" s="35"/>
      <c r="JKJ115" s="35"/>
      <c r="JKK115" s="35"/>
      <c r="JKL115" s="35"/>
      <c r="JKM115" s="35"/>
      <c r="JKN115" s="35"/>
      <c r="JKO115" s="35"/>
      <c r="JKP115" s="35"/>
      <c r="JKQ115" s="35"/>
      <c r="JKR115" s="35"/>
      <c r="JKS115" s="35"/>
      <c r="JKT115" s="35"/>
      <c r="JKU115" s="35"/>
      <c r="JKV115" s="35"/>
      <c r="JKW115" s="35"/>
      <c r="JKX115" s="35"/>
      <c r="JKY115" s="35"/>
      <c r="JKZ115" s="35"/>
      <c r="JLA115" s="35"/>
      <c r="JLB115" s="35"/>
      <c r="JLC115" s="35"/>
      <c r="JLD115" s="35"/>
      <c r="JLE115" s="35"/>
      <c r="JLF115" s="35"/>
      <c r="JLG115" s="35"/>
      <c r="JLH115" s="35"/>
      <c r="JLI115" s="35"/>
      <c r="JLJ115" s="35"/>
      <c r="JLK115" s="35"/>
      <c r="JLL115" s="35"/>
      <c r="JLM115" s="35"/>
      <c r="JLN115" s="35"/>
      <c r="JLO115" s="35"/>
      <c r="JLP115" s="35"/>
      <c r="JLQ115" s="35"/>
      <c r="JLR115" s="35"/>
      <c r="JLS115" s="35"/>
      <c r="JLT115" s="35"/>
      <c r="JLU115" s="35"/>
      <c r="JLV115" s="35"/>
      <c r="JLW115" s="35"/>
      <c r="JLX115" s="35"/>
      <c r="JLY115" s="35"/>
      <c r="JLZ115" s="35"/>
      <c r="JMA115" s="35"/>
      <c r="JMB115" s="35"/>
      <c r="JMC115" s="35"/>
      <c r="JMD115" s="35"/>
      <c r="JME115" s="35"/>
      <c r="JMF115" s="35"/>
      <c r="JMG115" s="35"/>
      <c r="JMH115" s="35"/>
      <c r="JMI115" s="35"/>
      <c r="JMJ115" s="35"/>
      <c r="JMK115" s="35"/>
      <c r="JML115" s="35"/>
      <c r="JMM115" s="35"/>
      <c r="JMN115" s="35"/>
      <c r="JMO115" s="35"/>
      <c r="JMP115" s="35"/>
      <c r="JMQ115" s="35"/>
      <c r="JMR115" s="35"/>
      <c r="JMS115" s="35"/>
      <c r="JMT115" s="35"/>
      <c r="JMU115" s="35"/>
      <c r="JMV115" s="35"/>
      <c r="JMW115" s="35"/>
      <c r="JMX115" s="35"/>
      <c r="JMY115" s="35"/>
      <c r="JMZ115" s="35"/>
      <c r="JNA115" s="35"/>
      <c r="JNB115" s="35"/>
      <c r="JNC115" s="35"/>
      <c r="JND115" s="35"/>
      <c r="JNE115" s="35"/>
      <c r="JNF115" s="35"/>
      <c r="JNG115" s="35"/>
      <c r="JNH115" s="35"/>
      <c r="JNI115" s="35"/>
      <c r="JNJ115" s="35"/>
      <c r="JNK115" s="35"/>
      <c r="JNL115" s="35"/>
      <c r="JNM115" s="35"/>
      <c r="JNN115" s="35"/>
      <c r="JNU115" s="35"/>
      <c r="JNV115" s="35"/>
      <c r="JNW115" s="35"/>
      <c r="JNX115" s="35"/>
      <c r="JNY115" s="35"/>
      <c r="JNZ115" s="35"/>
      <c r="JOA115" s="35"/>
      <c r="JOB115" s="35"/>
      <c r="JOC115" s="35"/>
      <c r="JOD115" s="35"/>
      <c r="JOE115" s="35"/>
      <c r="JOF115" s="35"/>
      <c r="JOG115" s="35"/>
      <c r="JOH115" s="35"/>
      <c r="JOI115" s="35"/>
      <c r="JOJ115" s="35"/>
      <c r="JOK115" s="35"/>
      <c r="JOL115" s="35"/>
      <c r="JOM115" s="35"/>
      <c r="JON115" s="35"/>
      <c r="JOO115" s="35"/>
      <c r="JOP115" s="35"/>
      <c r="JOQ115" s="35"/>
      <c r="JOR115" s="35"/>
      <c r="JOS115" s="35"/>
      <c r="JOT115" s="35"/>
      <c r="JOU115" s="35"/>
      <c r="JOV115" s="35"/>
      <c r="JOW115" s="35"/>
      <c r="JOX115" s="35"/>
      <c r="JOY115" s="35"/>
      <c r="JOZ115" s="35"/>
      <c r="JPA115" s="35"/>
      <c r="JPB115" s="35"/>
      <c r="JPC115" s="35"/>
      <c r="JPD115" s="35"/>
      <c r="JPE115" s="35"/>
      <c r="JPF115" s="35"/>
      <c r="JPG115" s="35"/>
      <c r="JPH115" s="35"/>
      <c r="JPI115" s="35"/>
      <c r="JPJ115" s="35"/>
      <c r="JPK115" s="35"/>
      <c r="JPL115" s="35"/>
      <c r="JPM115" s="35"/>
      <c r="JPN115" s="35"/>
      <c r="JPO115" s="35"/>
      <c r="JPP115" s="35"/>
      <c r="JPQ115" s="35"/>
      <c r="JPR115" s="35"/>
      <c r="JPS115" s="35"/>
      <c r="JPT115" s="35"/>
      <c r="JPU115" s="35"/>
      <c r="JPV115" s="35"/>
      <c r="JPW115" s="35"/>
      <c r="JPX115" s="35"/>
      <c r="JPY115" s="35"/>
      <c r="JPZ115" s="35"/>
      <c r="JQA115" s="35"/>
      <c r="JQB115" s="35"/>
      <c r="JQC115" s="35"/>
      <c r="JQD115" s="35"/>
      <c r="JQE115" s="35"/>
      <c r="JQF115" s="35"/>
      <c r="JQG115" s="35"/>
      <c r="JQH115" s="35"/>
      <c r="JQI115" s="35"/>
      <c r="JQJ115" s="35"/>
      <c r="JQK115" s="35"/>
      <c r="JQL115" s="35"/>
      <c r="JQM115" s="35"/>
      <c r="JQN115" s="35"/>
      <c r="JQO115" s="35"/>
      <c r="JQP115" s="35"/>
      <c r="JQQ115" s="35"/>
      <c r="JQR115" s="35"/>
      <c r="JQS115" s="35"/>
      <c r="JQT115" s="35"/>
      <c r="JQU115" s="35"/>
      <c r="JQV115" s="35"/>
      <c r="JQW115" s="35"/>
      <c r="JQX115" s="35"/>
      <c r="JQY115" s="35"/>
      <c r="JQZ115" s="35"/>
      <c r="JRA115" s="35"/>
      <c r="JRB115" s="35"/>
      <c r="JRC115" s="35"/>
      <c r="JRD115" s="35"/>
      <c r="JRE115" s="35"/>
      <c r="JRF115" s="35"/>
      <c r="JRG115" s="35"/>
      <c r="JRH115" s="35"/>
      <c r="JRI115" s="35"/>
      <c r="JRJ115" s="35"/>
      <c r="JRK115" s="35"/>
      <c r="JRL115" s="35"/>
      <c r="JRM115" s="35"/>
      <c r="JRN115" s="35"/>
      <c r="JRO115" s="35"/>
      <c r="JRP115" s="35"/>
      <c r="JRQ115" s="35"/>
      <c r="JRR115" s="35"/>
      <c r="JRS115" s="35"/>
      <c r="JRT115" s="35"/>
      <c r="JRU115" s="35"/>
      <c r="JRV115" s="35"/>
      <c r="JRW115" s="35"/>
      <c r="JRX115" s="35"/>
      <c r="JRY115" s="35"/>
      <c r="JRZ115" s="35"/>
      <c r="JSA115" s="35"/>
      <c r="JSB115" s="35"/>
      <c r="JSC115" s="35"/>
      <c r="JSD115" s="35"/>
      <c r="JSE115" s="35"/>
      <c r="JSF115" s="35"/>
      <c r="JSG115" s="35"/>
      <c r="JSH115" s="35"/>
      <c r="JSI115" s="35"/>
      <c r="JSJ115" s="35"/>
      <c r="JSK115" s="35"/>
      <c r="JSL115" s="35"/>
      <c r="JSM115" s="35"/>
      <c r="JSN115" s="35"/>
      <c r="JSO115" s="35"/>
      <c r="JSP115" s="35"/>
      <c r="JSQ115" s="35"/>
      <c r="JSR115" s="35"/>
      <c r="JSS115" s="35"/>
      <c r="JST115" s="35"/>
      <c r="JSU115" s="35"/>
      <c r="JSV115" s="35"/>
      <c r="JSW115" s="35"/>
      <c r="JSX115" s="35"/>
      <c r="JSY115" s="35"/>
      <c r="JSZ115" s="35"/>
      <c r="JTA115" s="35"/>
      <c r="JTB115" s="35"/>
      <c r="JTC115" s="35"/>
      <c r="JTD115" s="35"/>
      <c r="JTE115" s="35"/>
      <c r="JTF115" s="35"/>
      <c r="JTG115" s="35"/>
      <c r="JTH115" s="35"/>
      <c r="JTI115" s="35"/>
      <c r="JTJ115" s="35"/>
      <c r="JTK115" s="35"/>
      <c r="JTL115" s="35"/>
      <c r="JTM115" s="35"/>
      <c r="JTN115" s="35"/>
      <c r="JTO115" s="35"/>
      <c r="JTP115" s="35"/>
      <c r="JTQ115" s="35"/>
      <c r="JTR115" s="35"/>
      <c r="JTS115" s="35"/>
      <c r="JTT115" s="35"/>
      <c r="JTU115" s="35"/>
      <c r="JTV115" s="35"/>
      <c r="JTW115" s="35"/>
      <c r="JTX115" s="35"/>
      <c r="JTY115" s="35"/>
      <c r="JTZ115" s="35"/>
      <c r="JUA115" s="35"/>
      <c r="JUB115" s="35"/>
      <c r="JUC115" s="35"/>
      <c r="JUD115" s="35"/>
      <c r="JUE115" s="35"/>
      <c r="JUF115" s="35"/>
      <c r="JUG115" s="35"/>
      <c r="JUH115" s="35"/>
      <c r="JUI115" s="35"/>
      <c r="JUJ115" s="35"/>
      <c r="JUK115" s="35"/>
      <c r="JUL115" s="35"/>
      <c r="JUM115" s="35"/>
      <c r="JUN115" s="35"/>
      <c r="JUO115" s="35"/>
      <c r="JUP115" s="35"/>
      <c r="JUQ115" s="35"/>
      <c r="JUR115" s="35"/>
      <c r="JUS115" s="35"/>
      <c r="JUT115" s="35"/>
      <c r="JUU115" s="35"/>
      <c r="JUV115" s="35"/>
      <c r="JUW115" s="35"/>
      <c r="JUX115" s="35"/>
      <c r="JUY115" s="35"/>
      <c r="JUZ115" s="35"/>
      <c r="JVA115" s="35"/>
      <c r="JVB115" s="35"/>
      <c r="JVC115" s="35"/>
      <c r="JVD115" s="35"/>
      <c r="JVE115" s="35"/>
      <c r="JVF115" s="35"/>
      <c r="JVG115" s="35"/>
      <c r="JVH115" s="35"/>
      <c r="JVI115" s="35"/>
      <c r="JVJ115" s="35"/>
      <c r="JVK115" s="35"/>
      <c r="JVL115" s="35"/>
      <c r="JVM115" s="35"/>
      <c r="JVN115" s="35"/>
      <c r="JVO115" s="35"/>
      <c r="JVP115" s="35"/>
      <c r="JVQ115" s="35"/>
      <c r="JVR115" s="35"/>
      <c r="JVS115" s="35"/>
      <c r="JVT115" s="35"/>
      <c r="JVU115" s="35"/>
      <c r="JVV115" s="35"/>
      <c r="JVW115" s="35"/>
      <c r="JVX115" s="35"/>
      <c r="JVY115" s="35"/>
      <c r="JVZ115" s="35"/>
      <c r="JWA115" s="35"/>
      <c r="JWB115" s="35"/>
      <c r="JWC115" s="35"/>
      <c r="JWD115" s="35"/>
      <c r="JWE115" s="35"/>
      <c r="JWF115" s="35"/>
      <c r="JWG115" s="35"/>
      <c r="JWH115" s="35"/>
      <c r="JWI115" s="35"/>
      <c r="JWJ115" s="35"/>
      <c r="JWK115" s="35"/>
      <c r="JWL115" s="35"/>
      <c r="JWM115" s="35"/>
      <c r="JWN115" s="35"/>
      <c r="JWO115" s="35"/>
      <c r="JWP115" s="35"/>
      <c r="JWQ115" s="35"/>
      <c r="JWR115" s="35"/>
      <c r="JWS115" s="35"/>
      <c r="JWT115" s="35"/>
      <c r="JWU115" s="35"/>
      <c r="JWV115" s="35"/>
      <c r="JWW115" s="35"/>
      <c r="JWX115" s="35"/>
      <c r="JWY115" s="35"/>
      <c r="JWZ115" s="35"/>
      <c r="JXA115" s="35"/>
      <c r="JXB115" s="35"/>
      <c r="JXC115" s="35"/>
      <c r="JXD115" s="35"/>
      <c r="JXE115" s="35"/>
      <c r="JXF115" s="35"/>
      <c r="JXG115" s="35"/>
      <c r="JXH115" s="35"/>
      <c r="JXI115" s="35"/>
      <c r="JXJ115" s="35"/>
      <c r="JXQ115" s="35"/>
      <c r="JXR115" s="35"/>
      <c r="JXS115" s="35"/>
      <c r="JXT115" s="35"/>
      <c r="JXU115" s="35"/>
      <c r="JXV115" s="35"/>
      <c r="JXW115" s="35"/>
      <c r="JXX115" s="35"/>
      <c r="JXY115" s="35"/>
      <c r="JXZ115" s="35"/>
      <c r="JYA115" s="35"/>
      <c r="JYB115" s="35"/>
      <c r="JYC115" s="35"/>
      <c r="JYD115" s="35"/>
      <c r="JYE115" s="35"/>
      <c r="JYF115" s="35"/>
      <c r="JYG115" s="35"/>
      <c r="JYH115" s="35"/>
      <c r="JYI115" s="35"/>
      <c r="JYJ115" s="35"/>
      <c r="JYK115" s="35"/>
      <c r="JYL115" s="35"/>
      <c r="JYM115" s="35"/>
      <c r="JYN115" s="35"/>
      <c r="JYO115" s="35"/>
      <c r="JYP115" s="35"/>
      <c r="JYQ115" s="35"/>
      <c r="JYR115" s="35"/>
      <c r="JYS115" s="35"/>
      <c r="JYT115" s="35"/>
      <c r="JYU115" s="35"/>
      <c r="JYV115" s="35"/>
      <c r="JYW115" s="35"/>
      <c r="JYX115" s="35"/>
      <c r="JYY115" s="35"/>
      <c r="JYZ115" s="35"/>
      <c r="JZA115" s="35"/>
      <c r="JZB115" s="35"/>
      <c r="JZC115" s="35"/>
      <c r="JZD115" s="35"/>
      <c r="JZE115" s="35"/>
      <c r="JZF115" s="35"/>
      <c r="JZG115" s="35"/>
      <c r="JZH115" s="35"/>
      <c r="JZI115" s="35"/>
      <c r="JZJ115" s="35"/>
      <c r="JZK115" s="35"/>
      <c r="JZL115" s="35"/>
      <c r="JZM115" s="35"/>
      <c r="JZN115" s="35"/>
      <c r="JZO115" s="35"/>
      <c r="JZP115" s="35"/>
      <c r="JZQ115" s="35"/>
      <c r="JZR115" s="35"/>
      <c r="JZS115" s="35"/>
      <c r="JZT115" s="35"/>
      <c r="JZU115" s="35"/>
      <c r="JZV115" s="35"/>
      <c r="JZW115" s="35"/>
      <c r="JZX115" s="35"/>
      <c r="JZY115" s="35"/>
      <c r="JZZ115" s="35"/>
      <c r="KAA115" s="35"/>
      <c r="KAB115" s="35"/>
      <c r="KAC115" s="35"/>
      <c r="KAD115" s="35"/>
      <c r="KAE115" s="35"/>
      <c r="KAF115" s="35"/>
      <c r="KAG115" s="35"/>
      <c r="KAH115" s="35"/>
      <c r="KAI115" s="35"/>
      <c r="KAJ115" s="35"/>
      <c r="KAK115" s="35"/>
      <c r="KAL115" s="35"/>
      <c r="KAM115" s="35"/>
      <c r="KAN115" s="35"/>
      <c r="KAO115" s="35"/>
      <c r="KAP115" s="35"/>
      <c r="KAQ115" s="35"/>
      <c r="KAR115" s="35"/>
      <c r="KAS115" s="35"/>
      <c r="KAT115" s="35"/>
      <c r="KAU115" s="35"/>
      <c r="KAV115" s="35"/>
      <c r="KAW115" s="35"/>
      <c r="KAX115" s="35"/>
      <c r="KAY115" s="35"/>
      <c r="KAZ115" s="35"/>
      <c r="KBA115" s="35"/>
      <c r="KBB115" s="35"/>
      <c r="KBC115" s="35"/>
      <c r="KBD115" s="35"/>
      <c r="KBE115" s="35"/>
      <c r="KBF115" s="35"/>
      <c r="KBG115" s="35"/>
      <c r="KBH115" s="35"/>
      <c r="KBI115" s="35"/>
      <c r="KBJ115" s="35"/>
      <c r="KBK115" s="35"/>
      <c r="KBL115" s="35"/>
      <c r="KBM115" s="35"/>
      <c r="KBN115" s="35"/>
      <c r="KBO115" s="35"/>
      <c r="KBP115" s="35"/>
      <c r="KBQ115" s="35"/>
      <c r="KBR115" s="35"/>
      <c r="KBS115" s="35"/>
      <c r="KBT115" s="35"/>
      <c r="KBU115" s="35"/>
      <c r="KBV115" s="35"/>
      <c r="KBW115" s="35"/>
      <c r="KBX115" s="35"/>
      <c r="KBY115" s="35"/>
      <c r="KBZ115" s="35"/>
      <c r="KCA115" s="35"/>
      <c r="KCB115" s="35"/>
      <c r="KCC115" s="35"/>
      <c r="KCD115" s="35"/>
      <c r="KCE115" s="35"/>
      <c r="KCF115" s="35"/>
      <c r="KCG115" s="35"/>
      <c r="KCH115" s="35"/>
      <c r="KCI115" s="35"/>
      <c r="KCJ115" s="35"/>
      <c r="KCK115" s="35"/>
      <c r="KCL115" s="35"/>
      <c r="KCM115" s="35"/>
      <c r="KCN115" s="35"/>
      <c r="KCO115" s="35"/>
      <c r="KCP115" s="35"/>
      <c r="KCQ115" s="35"/>
      <c r="KCR115" s="35"/>
      <c r="KCS115" s="35"/>
      <c r="KCT115" s="35"/>
      <c r="KCU115" s="35"/>
      <c r="KCV115" s="35"/>
      <c r="KCW115" s="35"/>
      <c r="KCX115" s="35"/>
      <c r="KCY115" s="35"/>
      <c r="KCZ115" s="35"/>
      <c r="KDA115" s="35"/>
      <c r="KDB115" s="35"/>
      <c r="KDC115" s="35"/>
      <c r="KDD115" s="35"/>
      <c r="KDE115" s="35"/>
      <c r="KDF115" s="35"/>
      <c r="KDG115" s="35"/>
      <c r="KDH115" s="35"/>
      <c r="KDI115" s="35"/>
      <c r="KDJ115" s="35"/>
      <c r="KDK115" s="35"/>
      <c r="KDL115" s="35"/>
      <c r="KDM115" s="35"/>
      <c r="KDN115" s="35"/>
      <c r="KDO115" s="35"/>
      <c r="KDP115" s="35"/>
      <c r="KDQ115" s="35"/>
      <c r="KDR115" s="35"/>
      <c r="KDS115" s="35"/>
      <c r="KDT115" s="35"/>
      <c r="KDU115" s="35"/>
      <c r="KDV115" s="35"/>
      <c r="KDW115" s="35"/>
      <c r="KDX115" s="35"/>
      <c r="KDY115" s="35"/>
      <c r="KDZ115" s="35"/>
      <c r="KEA115" s="35"/>
      <c r="KEB115" s="35"/>
      <c r="KEC115" s="35"/>
      <c r="KED115" s="35"/>
      <c r="KEE115" s="35"/>
      <c r="KEF115" s="35"/>
      <c r="KEG115" s="35"/>
      <c r="KEH115" s="35"/>
      <c r="KEI115" s="35"/>
      <c r="KEJ115" s="35"/>
      <c r="KEK115" s="35"/>
      <c r="KEL115" s="35"/>
      <c r="KEM115" s="35"/>
      <c r="KEN115" s="35"/>
      <c r="KEO115" s="35"/>
      <c r="KEP115" s="35"/>
      <c r="KEQ115" s="35"/>
      <c r="KER115" s="35"/>
      <c r="KES115" s="35"/>
      <c r="KET115" s="35"/>
      <c r="KEU115" s="35"/>
      <c r="KEV115" s="35"/>
      <c r="KEW115" s="35"/>
      <c r="KEX115" s="35"/>
      <c r="KEY115" s="35"/>
      <c r="KEZ115" s="35"/>
      <c r="KFA115" s="35"/>
      <c r="KFB115" s="35"/>
      <c r="KFC115" s="35"/>
      <c r="KFD115" s="35"/>
      <c r="KFE115" s="35"/>
      <c r="KFF115" s="35"/>
      <c r="KFG115" s="35"/>
      <c r="KFH115" s="35"/>
      <c r="KFI115" s="35"/>
      <c r="KFJ115" s="35"/>
      <c r="KFK115" s="35"/>
      <c r="KFL115" s="35"/>
      <c r="KFM115" s="35"/>
      <c r="KFN115" s="35"/>
      <c r="KFO115" s="35"/>
      <c r="KFP115" s="35"/>
      <c r="KFQ115" s="35"/>
      <c r="KFR115" s="35"/>
      <c r="KFS115" s="35"/>
      <c r="KFT115" s="35"/>
      <c r="KFU115" s="35"/>
      <c r="KFV115" s="35"/>
      <c r="KFW115" s="35"/>
      <c r="KFX115" s="35"/>
      <c r="KFY115" s="35"/>
      <c r="KFZ115" s="35"/>
      <c r="KGA115" s="35"/>
      <c r="KGB115" s="35"/>
      <c r="KGC115" s="35"/>
      <c r="KGD115" s="35"/>
      <c r="KGE115" s="35"/>
      <c r="KGF115" s="35"/>
      <c r="KGG115" s="35"/>
      <c r="KGH115" s="35"/>
      <c r="KGI115" s="35"/>
      <c r="KGJ115" s="35"/>
      <c r="KGK115" s="35"/>
      <c r="KGL115" s="35"/>
      <c r="KGM115" s="35"/>
      <c r="KGN115" s="35"/>
      <c r="KGO115" s="35"/>
      <c r="KGP115" s="35"/>
      <c r="KGQ115" s="35"/>
      <c r="KGR115" s="35"/>
      <c r="KGS115" s="35"/>
      <c r="KGT115" s="35"/>
      <c r="KGU115" s="35"/>
      <c r="KGV115" s="35"/>
      <c r="KGW115" s="35"/>
      <c r="KGX115" s="35"/>
      <c r="KGY115" s="35"/>
      <c r="KGZ115" s="35"/>
      <c r="KHA115" s="35"/>
      <c r="KHB115" s="35"/>
      <c r="KHC115" s="35"/>
      <c r="KHD115" s="35"/>
      <c r="KHE115" s="35"/>
      <c r="KHF115" s="35"/>
      <c r="KHM115" s="35"/>
      <c r="KHN115" s="35"/>
      <c r="KHO115" s="35"/>
      <c r="KHP115" s="35"/>
      <c r="KHQ115" s="35"/>
      <c r="KHR115" s="35"/>
      <c r="KHS115" s="35"/>
      <c r="KHT115" s="35"/>
      <c r="KHU115" s="35"/>
      <c r="KHV115" s="35"/>
      <c r="KHW115" s="35"/>
      <c r="KHX115" s="35"/>
      <c r="KHY115" s="35"/>
      <c r="KHZ115" s="35"/>
      <c r="KIA115" s="35"/>
      <c r="KIB115" s="35"/>
      <c r="KIC115" s="35"/>
      <c r="KID115" s="35"/>
      <c r="KIE115" s="35"/>
      <c r="KIF115" s="35"/>
      <c r="KIG115" s="35"/>
      <c r="KIH115" s="35"/>
      <c r="KII115" s="35"/>
      <c r="KIJ115" s="35"/>
      <c r="KIK115" s="35"/>
      <c r="KIL115" s="35"/>
      <c r="KIM115" s="35"/>
      <c r="KIN115" s="35"/>
      <c r="KIO115" s="35"/>
      <c r="KIP115" s="35"/>
      <c r="KIQ115" s="35"/>
      <c r="KIR115" s="35"/>
      <c r="KIS115" s="35"/>
      <c r="KIT115" s="35"/>
      <c r="KIU115" s="35"/>
      <c r="KIV115" s="35"/>
      <c r="KIW115" s="35"/>
      <c r="KIX115" s="35"/>
      <c r="KIY115" s="35"/>
      <c r="KIZ115" s="35"/>
      <c r="KJA115" s="35"/>
      <c r="KJB115" s="35"/>
      <c r="KJC115" s="35"/>
      <c r="KJD115" s="35"/>
      <c r="KJE115" s="35"/>
      <c r="KJF115" s="35"/>
      <c r="KJG115" s="35"/>
      <c r="KJH115" s="35"/>
      <c r="KJI115" s="35"/>
      <c r="KJJ115" s="35"/>
      <c r="KJK115" s="35"/>
      <c r="KJL115" s="35"/>
      <c r="KJM115" s="35"/>
      <c r="KJN115" s="35"/>
      <c r="KJO115" s="35"/>
      <c r="KJP115" s="35"/>
      <c r="KJQ115" s="35"/>
      <c r="KJR115" s="35"/>
      <c r="KJS115" s="35"/>
      <c r="KJT115" s="35"/>
      <c r="KJU115" s="35"/>
      <c r="KJV115" s="35"/>
      <c r="KJW115" s="35"/>
      <c r="KJX115" s="35"/>
      <c r="KJY115" s="35"/>
      <c r="KJZ115" s="35"/>
      <c r="KKA115" s="35"/>
      <c r="KKB115" s="35"/>
      <c r="KKC115" s="35"/>
      <c r="KKD115" s="35"/>
      <c r="KKE115" s="35"/>
      <c r="KKF115" s="35"/>
      <c r="KKG115" s="35"/>
      <c r="KKH115" s="35"/>
      <c r="KKI115" s="35"/>
      <c r="KKJ115" s="35"/>
      <c r="KKK115" s="35"/>
      <c r="KKL115" s="35"/>
      <c r="KKM115" s="35"/>
      <c r="KKN115" s="35"/>
      <c r="KKO115" s="35"/>
      <c r="KKP115" s="35"/>
      <c r="KKQ115" s="35"/>
      <c r="KKR115" s="35"/>
      <c r="KKS115" s="35"/>
      <c r="KKT115" s="35"/>
      <c r="KKU115" s="35"/>
      <c r="KKV115" s="35"/>
      <c r="KKW115" s="35"/>
      <c r="KKX115" s="35"/>
      <c r="KKY115" s="35"/>
      <c r="KKZ115" s="35"/>
      <c r="KLA115" s="35"/>
      <c r="KLB115" s="35"/>
      <c r="KLC115" s="35"/>
      <c r="KLD115" s="35"/>
      <c r="KLE115" s="35"/>
      <c r="KLF115" s="35"/>
      <c r="KLG115" s="35"/>
      <c r="KLH115" s="35"/>
      <c r="KLI115" s="35"/>
      <c r="KLJ115" s="35"/>
      <c r="KLK115" s="35"/>
      <c r="KLL115" s="35"/>
      <c r="KLM115" s="35"/>
      <c r="KLN115" s="35"/>
      <c r="KLO115" s="35"/>
      <c r="KLP115" s="35"/>
      <c r="KLQ115" s="35"/>
      <c r="KLR115" s="35"/>
      <c r="KLS115" s="35"/>
      <c r="KLT115" s="35"/>
      <c r="KLU115" s="35"/>
      <c r="KLV115" s="35"/>
      <c r="KLW115" s="35"/>
      <c r="KLX115" s="35"/>
      <c r="KLY115" s="35"/>
      <c r="KLZ115" s="35"/>
      <c r="KMA115" s="35"/>
      <c r="KMB115" s="35"/>
      <c r="KMC115" s="35"/>
      <c r="KMD115" s="35"/>
      <c r="KME115" s="35"/>
      <c r="KMF115" s="35"/>
      <c r="KMG115" s="35"/>
      <c r="KMH115" s="35"/>
      <c r="KMI115" s="35"/>
      <c r="KMJ115" s="35"/>
      <c r="KMK115" s="35"/>
      <c r="KML115" s="35"/>
      <c r="KMM115" s="35"/>
      <c r="KMN115" s="35"/>
      <c r="KMO115" s="35"/>
      <c r="KMP115" s="35"/>
      <c r="KMQ115" s="35"/>
      <c r="KMR115" s="35"/>
      <c r="KMS115" s="35"/>
      <c r="KMT115" s="35"/>
      <c r="KMU115" s="35"/>
      <c r="KMV115" s="35"/>
      <c r="KMW115" s="35"/>
      <c r="KMX115" s="35"/>
      <c r="KMY115" s="35"/>
      <c r="KMZ115" s="35"/>
      <c r="KNA115" s="35"/>
      <c r="KNB115" s="35"/>
      <c r="KNC115" s="35"/>
      <c r="KND115" s="35"/>
      <c r="KNE115" s="35"/>
      <c r="KNF115" s="35"/>
      <c r="KNG115" s="35"/>
      <c r="KNH115" s="35"/>
      <c r="KNI115" s="35"/>
      <c r="KNJ115" s="35"/>
      <c r="KNK115" s="35"/>
      <c r="KNL115" s="35"/>
      <c r="KNM115" s="35"/>
      <c r="KNN115" s="35"/>
      <c r="KNO115" s="35"/>
      <c r="KNP115" s="35"/>
      <c r="KNQ115" s="35"/>
      <c r="KNR115" s="35"/>
      <c r="KNS115" s="35"/>
      <c r="KNT115" s="35"/>
      <c r="KNU115" s="35"/>
      <c r="KNV115" s="35"/>
      <c r="KNW115" s="35"/>
      <c r="KNX115" s="35"/>
      <c r="KNY115" s="35"/>
      <c r="KNZ115" s="35"/>
      <c r="KOA115" s="35"/>
      <c r="KOB115" s="35"/>
      <c r="KOC115" s="35"/>
      <c r="KOD115" s="35"/>
      <c r="KOE115" s="35"/>
      <c r="KOF115" s="35"/>
      <c r="KOG115" s="35"/>
      <c r="KOH115" s="35"/>
      <c r="KOI115" s="35"/>
      <c r="KOJ115" s="35"/>
      <c r="KOK115" s="35"/>
      <c r="KOL115" s="35"/>
      <c r="KOM115" s="35"/>
      <c r="KON115" s="35"/>
      <c r="KOO115" s="35"/>
      <c r="KOP115" s="35"/>
      <c r="KOQ115" s="35"/>
      <c r="KOR115" s="35"/>
      <c r="KOS115" s="35"/>
      <c r="KOT115" s="35"/>
      <c r="KOU115" s="35"/>
      <c r="KOV115" s="35"/>
      <c r="KOW115" s="35"/>
      <c r="KOX115" s="35"/>
      <c r="KOY115" s="35"/>
      <c r="KOZ115" s="35"/>
      <c r="KPA115" s="35"/>
      <c r="KPB115" s="35"/>
      <c r="KPC115" s="35"/>
      <c r="KPD115" s="35"/>
      <c r="KPE115" s="35"/>
      <c r="KPF115" s="35"/>
      <c r="KPG115" s="35"/>
      <c r="KPH115" s="35"/>
      <c r="KPI115" s="35"/>
      <c r="KPJ115" s="35"/>
      <c r="KPK115" s="35"/>
      <c r="KPL115" s="35"/>
      <c r="KPM115" s="35"/>
      <c r="KPN115" s="35"/>
      <c r="KPO115" s="35"/>
      <c r="KPP115" s="35"/>
      <c r="KPQ115" s="35"/>
      <c r="KPR115" s="35"/>
      <c r="KPS115" s="35"/>
      <c r="KPT115" s="35"/>
      <c r="KPU115" s="35"/>
      <c r="KPV115" s="35"/>
      <c r="KPW115" s="35"/>
      <c r="KPX115" s="35"/>
      <c r="KPY115" s="35"/>
      <c r="KPZ115" s="35"/>
      <c r="KQA115" s="35"/>
      <c r="KQB115" s="35"/>
      <c r="KQC115" s="35"/>
      <c r="KQD115" s="35"/>
      <c r="KQE115" s="35"/>
      <c r="KQF115" s="35"/>
      <c r="KQG115" s="35"/>
      <c r="KQH115" s="35"/>
      <c r="KQI115" s="35"/>
      <c r="KQJ115" s="35"/>
      <c r="KQK115" s="35"/>
      <c r="KQL115" s="35"/>
      <c r="KQM115" s="35"/>
      <c r="KQN115" s="35"/>
      <c r="KQO115" s="35"/>
      <c r="KQP115" s="35"/>
      <c r="KQQ115" s="35"/>
      <c r="KQR115" s="35"/>
      <c r="KQS115" s="35"/>
      <c r="KQT115" s="35"/>
      <c r="KQU115" s="35"/>
      <c r="KQV115" s="35"/>
      <c r="KQW115" s="35"/>
      <c r="KQX115" s="35"/>
      <c r="KQY115" s="35"/>
      <c r="KQZ115" s="35"/>
      <c r="KRA115" s="35"/>
      <c r="KRB115" s="35"/>
      <c r="KRI115" s="35"/>
      <c r="KRJ115" s="35"/>
      <c r="KRK115" s="35"/>
      <c r="KRL115" s="35"/>
      <c r="KRM115" s="35"/>
      <c r="KRN115" s="35"/>
      <c r="KRO115" s="35"/>
      <c r="KRP115" s="35"/>
      <c r="KRQ115" s="35"/>
      <c r="KRR115" s="35"/>
      <c r="KRS115" s="35"/>
      <c r="KRT115" s="35"/>
      <c r="KRU115" s="35"/>
      <c r="KRV115" s="35"/>
      <c r="KRW115" s="35"/>
      <c r="KRX115" s="35"/>
      <c r="KRY115" s="35"/>
      <c r="KRZ115" s="35"/>
      <c r="KSA115" s="35"/>
      <c r="KSB115" s="35"/>
      <c r="KSC115" s="35"/>
      <c r="KSD115" s="35"/>
      <c r="KSE115" s="35"/>
      <c r="KSF115" s="35"/>
      <c r="KSG115" s="35"/>
      <c r="KSH115" s="35"/>
      <c r="KSI115" s="35"/>
      <c r="KSJ115" s="35"/>
      <c r="KSK115" s="35"/>
      <c r="KSL115" s="35"/>
      <c r="KSM115" s="35"/>
      <c r="KSN115" s="35"/>
      <c r="KSO115" s="35"/>
      <c r="KSP115" s="35"/>
      <c r="KSQ115" s="35"/>
      <c r="KSR115" s="35"/>
      <c r="KSS115" s="35"/>
      <c r="KST115" s="35"/>
      <c r="KSU115" s="35"/>
      <c r="KSV115" s="35"/>
      <c r="KSW115" s="35"/>
      <c r="KSX115" s="35"/>
      <c r="KSY115" s="35"/>
      <c r="KSZ115" s="35"/>
      <c r="KTA115" s="35"/>
      <c r="KTB115" s="35"/>
      <c r="KTC115" s="35"/>
      <c r="KTD115" s="35"/>
      <c r="KTE115" s="35"/>
      <c r="KTF115" s="35"/>
      <c r="KTG115" s="35"/>
      <c r="KTH115" s="35"/>
      <c r="KTI115" s="35"/>
      <c r="KTJ115" s="35"/>
      <c r="KTK115" s="35"/>
      <c r="KTL115" s="35"/>
      <c r="KTM115" s="35"/>
      <c r="KTN115" s="35"/>
      <c r="KTO115" s="35"/>
      <c r="KTP115" s="35"/>
      <c r="KTQ115" s="35"/>
      <c r="KTR115" s="35"/>
      <c r="KTS115" s="35"/>
      <c r="KTT115" s="35"/>
      <c r="KTU115" s="35"/>
      <c r="KTV115" s="35"/>
      <c r="KTW115" s="35"/>
      <c r="KTX115" s="35"/>
      <c r="KTY115" s="35"/>
      <c r="KTZ115" s="35"/>
      <c r="KUA115" s="35"/>
      <c r="KUB115" s="35"/>
      <c r="KUC115" s="35"/>
      <c r="KUD115" s="35"/>
      <c r="KUE115" s="35"/>
      <c r="KUF115" s="35"/>
      <c r="KUG115" s="35"/>
      <c r="KUH115" s="35"/>
      <c r="KUI115" s="35"/>
      <c r="KUJ115" s="35"/>
      <c r="KUK115" s="35"/>
      <c r="KUL115" s="35"/>
      <c r="KUM115" s="35"/>
      <c r="KUN115" s="35"/>
      <c r="KUO115" s="35"/>
      <c r="KUP115" s="35"/>
      <c r="KUQ115" s="35"/>
      <c r="KUR115" s="35"/>
      <c r="KUS115" s="35"/>
      <c r="KUT115" s="35"/>
      <c r="KUU115" s="35"/>
      <c r="KUV115" s="35"/>
      <c r="KUW115" s="35"/>
      <c r="KUX115" s="35"/>
      <c r="KUY115" s="35"/>
      <c r="KUZ115" s="35"/>
      <c r="KVA115" s="35"/>
      <c r="KVB115" s="35"/>
      <c r="KVC115" s="35"/>
      <c r="KVD115" s="35"/>
      <c r="KVE115" s="35"/>
      <c r="KVF115" s="35"/>
      <c r="KVG115" s="35"/>
      <c r="KVH115" s="35"/>
      <c r="KVI115" s="35"/>
      <c r="KVJ115" s="35"/>
      <c r="KVK115" s="35"/>
      <c r="KVL115" s="35"/>
      <c r="KVM115" s="35"/>
      <c r="KVN115" s="35"/>
      <c r="KVO115" s="35"/>
      <c r="KVP115" s="35"/>
      <c r="KVQ115" s="35"/>
      <c r="KVR115" s="35"/>
      <c r="KVS115" s="35"/>
      <c r="KVT115" s="35"/>
      <c r="KVU115" s="35"/>
      <c r="KVV115" s="35"/>
      <c r="KVW115" s="35"/>
      <c r="KVX115" s="35"/>
      <c r="KVY115" s="35"/>
      <c r="KVZ115" s="35"/>
      <c r="KWA115" s="35"/>
      <c r="KWB115" s="35"/>
      <c r="KWC115" s="35"/>
      <c r="KWD115" s="35"/>
      <c r="KWE115" s="35"/>
      <c r="KWF115" s="35"/>
      <c r="KWG115" s="35"/>
      <c r="KWH115" s="35"/>
      <c r="KWI115" s="35"/>
      <c r="KWJ115" s="35"/>
      <c r="KWK115" s="35"/>
      <c r="KWL115" s="35"/>
      <c r="KWM115" s="35"/>
      <c r="KWN115" s="35"/>
      <c r="KWO115" s="35"/>
      <c r="KWP115" s="35"/>
      <c r="KWQ115" s="35"/>
      <c r="KWR115" s="35"/>
      <c r="KWS115" s="35"/>
      <c r="KWT115" s="35"/>
      <c r="KWU115" s="35"/>
      <c r="KWV115" s="35"/>
      <c r="KWW115" s="35"/>
      <c r="KWX115" s="35"/>
      <c r="KWY115" s="35"/>
      <c r="KWZ115" s="35"/>
      <c r="KXA115" s="35"/>
      <c r="KXB115" s="35"/>
      <c r="KXC115" s="35"/>
      <c r="KXD115" s="35"/>
      <c r="KXE115" s="35"/>
      <c r="KXF115" s="35"/>
      <c r="KXG115" s="35"/>
      <c r="KXH115" s="35"/>
      <c r="KXI115" s="35"/>
      <c r="KXJ115" s="35"/>
      <c r="KXK115" s="35"/>
      <c r="KXL115" s="35"/>
      <c r="KXM115" s="35"/>
      <c r="KXN115" s="35"/>
      <c r="KXO115" s="35"/>
      <c r="KXP115" s="35"/>
      <c r="KXQ115" s="35"/>
      <c r="KXR115" s="35"/>
      <c r="KXS115" s="35"/>
      <c r="KXT115" s="35"/>
      <c r="KXU115" s="35"/>
      <c r="KXV115" s="35"/>
      <c r="KXW115" s="35"/>
      <c r="KXX115" s="35"/>
      <c r="KXY115" s="35"/>
      <c r="KXZ115" s="35"/>
      <c r="KYA115" s="35"/>
      <c r="KYB115" s="35"/>
      <c r="KYC115" s="35"/>
      <c r="KYD115" s="35"/>
      <c r="KYE115" s="35"/>
      <c r="KYF115" s="35"/>
      <c r="KYG115" s="35"/>
      <c r="KYH115" s="35"/>
      <c r="KYI115" s="35"/>
      <c r="KYJ115" s="35"/>
      <c r="KYK115" s="35"/>
      <c r="KYL115" s="35"/>
      <c r="KYM115" s="35"/>
      <c r="KYN115" s="35"/>
      <c r="KYO115" s="35"/>
      <c r="KYP115" s="35"/>
      <c r="KYQ115" s="35"/>
      <c r="KYR115" s="35"/>
      <c r="KYS115" s="35"/>
      <c r="KYT115" s="35"/>
      <c r="KYU115" s="35"/>
      <c r="KYV115" s="35"/>
      <c r="KYW115" s="35"/>
      <c r="KYX115" s="35"/>
      <c r="KYY115" s="35"/>
      <c r="KYZ115" s="35"/>
      <c r="KZA115" s="35"/>
      <c r="KZB115" s="35"/>
      <c r="KZC115" s="35"/>
      <c r="KZD115" s="35"/>
      <c r="KZE115" s="35"/>
      <c r="KZF115" s="35"/>
      <c r="KZG115" s="35"/>
      <c r="KZH115" s="35"/>
      <c r="KZI115" s="35"/>
      <c r="KZJ115" s="35"/>
      <c r="KZK115" s="35"/>
      <c r="KZL115" s="35"/>
      <c r="KZM115" s="35"/>
      <c r="KZN115" s="35"/>
      <c r="KZO115" s="35"/>
      <c r="KZP115" s="35"/>
      <c r="KZQ115" s="35"/>
      <c r="KZR115" s="35"/>
      <c r="KZS115" s="35"/>
      <c r="KZT115" s="35"/>
      <c r="KZU115" s="35"/>
      <c r="KZV115" s="35"/>
      <c r="KZW115" s="35"/>
      <c r="KZX115" s="35"/>
      <c r="KZY115" s="35"/>
      <c r="KZZ115" s="35"/>
      <c r="LAA115" s="35"/>
      <c r="LAB115" s="35"/>
      <c r="LAC115" s="35"/>
      <c r="LAD115" s="35"/>
      <c r="LAE115" s="35"/>
      <c r="LAF115" s="35"/>
      <c r="LAG115" s="35"/>
      <c r="LAH115" s="35"/>
      <c r="LAI115" s="35"/>
      <c r="LAJ115" s="35"/>
      <c r="LAK115" s="35"/>
      <c r="LAL115" s="35"/>
      <c r="LAM115" s="35"/>
      <c r="LAN115" s="35"/>
      <c r="LAO115" s="35"/>
      <c r="LAP115" s="35"/>
      <c r="LAQ115" s="35"/>
      <c r="LAR115" s="35"/>
      <c r="LAS115" s="35"/>
      <c r="LAT115" s="35"/>
      <c r="LAU115" s="35"/>
      <c r="LAV115" s="35"/>
      <c r="LAW115" s="35"/>
      <c r="LAX115" s="35"/>
      <c r="LBE115" s="35"/>
      <c r="LBF115" s="35"/>
      <c r="LBG115" s="35"/>
      <c r="LBH115" s="35"/>
      <c r="LBI115" s="35"/>
      <c r="LBJ115" s="35"/>
      <c r="LBK115" s="35"/>
      <c r="LBL115" s="35"/>
      <c r="LBM115" s="35"/>
      <c r="LBN115" s="35"/>
      <c r="LBO115" s="35"/>
      <c r="LBP115" s="35"/>
      <c r="LBQ115" s="35"/>
      <c r="LBR115" s="35"/>
      <c r="LBS115" s="35"/>
      <c r="LBT115" s="35"/>
      <c r="LBU115" s="35"/>
      <c r="LBV115" s="35"/>
      <c r="LBW115" s="35"/>
      <c r="LBX115" s="35"/>
      <c r="LBY115" s="35"/>
      <c r="LBZ115" s="35"/>
      <c r="LCA115" s="35"/>
      <c r="LCB115" s="35"/>
      <c r="LCC115" s="35"/>
      <c r="LCD115" s="35"/>
      <c r="LCE115" s="35"/>
      <c r="LCF115" s="35"/>
      <c r="LCG115" s="35"/>
      <c r="LCH115" s="35"/>
      <c r="LCI115" s="35"/>
      <c r="LCJ115" s="35"/>
      <c r="LCK115" s="35"/>
      <c r="LCL115" s="35"/>
      <c r="LCM115" s="35"/>
      <c r="LCN115" s="35"/>
      <c r="LCO115" s="35"/>
      <c r="LCP115" s="35"/>
      <c r="LCQ115" s="35"/>
      <c r="LCR115" s="35"/>
      <c r="LCS115" s="35"/>
      <c r="LCT115" s="35"/>
      <c r="LCU115" s="35"/>
      <c r="LCV115" s="35"/>
      <c r="LCW115" s="35"/>
      <c r="LCX115" s="35"/>
      <c r="LCY115" s="35"/>
      <c r="LCZ115" s="35"/>
      <c r="LDA115" s="35"/>
      <c r="LDB115" s="35"/>
      <c r="LDC115" s="35"/>
      <c r="LDD115" s="35"/>
      <c r="LDE115" s="35"/>
      <c r="LDF115" s="35"/>
      <c r="LDG115" s="35"/>
      <c r="LDH115" s="35"/>
      <c r="LDI115" s="35"/>
      <c r="LDJ115" s="35"/>
      <c r="LDK115" s="35"/>
      <c r="LDL115" s="35"/>
      <c r="LDM115" s="35"/>
      <c r="LDN115" s="35"/>
      <c r="LDO115" s="35"/>
      <c r="LDP115" s="35"/>
      <c r="LDQ115" s="35"/>
      <c r="LDR115" s="35"/>
      <c r="LDS115" s="35"/>
      <c r="LDT115" s="35"/>
      <c r="LDU115" s="35"/>
      <c r="LDV115" s="35"/>
      <c r="LDW115" s="35"/>
      <c r="LDX115" s="35"/>
      <c r="LDY115" s="35"/>
      <c r="LDZ115" s="35"/>
      <c r="LEA115" s="35"/>
      <c r="LEB115" s="35"/>
      <c r="LEC115" s="35"/>
      <c r="LED115" s="35"/>
      <c r="LEE115" s="35"/>
      <c r="LEF115" s="35"/>
      <c r="LEG115" s="35"/>
      <c r="LEH115" s="35"/>
      <c r="LEI115" s="35"/>
      <c r="LEJ115" s="35"/>
      <c r="LEK115" s="35"/>
      <c r="LEL115" s="35"/>
      <c r="LEM115" s="35"/>
      <c r="LEN115" s="35"/>
      <c r="LEO115" s="35"/>
      <c r="LEP115" s="35"/>
      <c r="LEQ115" s="35"/>
      <c r="LER115" s="35"/>
      <c r="LES115" s="35"/>
      <c r="LET115" s="35"/>
      <c r="LEU115" s="35"/>
      <c r="LEV115" s="35"/>
      <c r="LEW115" s="35"/>
      <c r="LEX115" s="35"/>
      <c r="LEY115" s="35"/>
      <c r="LEZ115" s="35"/>
      <c r="LFA115" s="35"/>
      <c r="LFB115" s="35"/>
      <c r="LFC115" s="35"/>
      <c r="LFD115" s="35"/>
      <c r="LFE115" s="35"/>
      <c r="LFF115" s="35"/>
      <c r="LFG115" s="35"/>
      <c r="LFH115" s="35"/>
      <c r="LFI115" s="35"/>
      <c r="LFJ115" s="35"/>
      <c r="LFK115" s="35"/>
      <c r="LFL115" s="35"/>
      <c r="LFM115" s="35"/>
      <c r="LFN115" s="35"/>
      <c r="LFO115" s="35"/>
      <c r="LFP115" s="35"/>
      <c r="LFQ115" s="35"/>
      <c r="LFR115" s="35"/>
      <c r="LFS115" s="35"/>
      <c r="LFT115" s="35"/>
      <c r="LFU115" s="35"/>
      <c r="LFV115" s="35"/>
      <c r="LFW115" s="35"/>
      <c r="LFX115" s="35"/>
      <c r="LFY115" s="35"/>
      <c r="LFZ115" s="35"/>
      <c r="LGA115" s="35"/>
      <c r="LGB115" s="35"/>
      <c r="LGC115" s="35"/>
      <c r="LGD115" s="35"/>
      <c r="LGE115" s="35"/>
      <c r="LGF115" s="35"/>
      <c r="LGG115" s="35"/>
      <c r="LGH115" s="35"/>
      <c r="LGI115" s="35"/>
      <c r="LGJ115" s="35"/>
      <c r="LGK115" s="35"/>
      <c r="LGL115" s="35"/>
      <c r="LGM115" s="35"/>
      <c r="LGN115" s="35"/>
      <c r="LGO115" s="35"/>
      <c r="LGP115" s="35"/>
      <c r="LGQ115" s="35"/>
      <c r="LGR115" s="35"/>
      <c r="LGS115" s="35"/>
      <c r="LGT115" s="35"/>
      <c r="LGU115" s="35"/>
      <c r="LGV115" s="35"/>
      <c r="LGW115" s="35"/>
      <c r="LGX115" s="35"/>
      <c r="LGY115" s="35"/>
      <c r="LGZ115" s="35"/>
      <c r="LHA115" s="35"/>
      <c r="LHB115" s="35"/>
      <c r="LHC115" s="35"/>
      <c r="LHD115" s="35"/>
      <c r="LHE115" s="35"/>
      <c r="LHF115" s="35"/>
      <c r="LHG115" s="35"/>
      <c r="LHH115" s="35"/>
      <c r="LHI115" s="35"/>
      <c r="LHJ115" s="35"/>
      <c r="LHK115" s="35"/>
      <c r="LHL115" s="35"/>
      <c r="LHM115" s="35"/>
      <c r="LHN115" s="35"/>
      <c r="LHO115" s="35"/>
      <c r="LHP115" s="35"/>
      <c r="LHQ115" s="35"/>
      <c r="LHR115" s="35"/>
      <c r="LHS115" s="35"/>
      <c r="LHT115" s="35"/>
      <c r="LHU115" s="35"/>
      <c r="LHV115" s="35"/>
      <c r="LHW115" s="35"/>
      <c r="LHX115" s="35"/>
      <c r="LHY115" s="35"/>
      <c r="LHZ115" s="35"/>
      <c r="LIA115" s="35"/>
      <c r="LIB115" s="35"/>
      <c r="LIC115" s="35"/>
      <c r="LID115" s="35"/>
      <c r="LIE115" s="35"/>
      <c r="LIF115" s="35"/>
      <c r="LIG115" s="35"/>
      <c r="LIH115" s="35"/>
      <c r="LII115" s="35"/>
      <c r="LIJ115" s="35"/>
      <c r="LIK115" s="35"/>
      <c r="LIL115" s="35"/>
      <c r="LIM115" s="35"/>
      <c r="LIN115" s="35"/>
      <c r="LIO115" s="35"/>
      <c r="LIP115" s="35"/>
      <c r="LIQ115" s="35"/>
      <c r="LIR115" s="35"/>
      <c r="LIS115" s="35"/>
      <c r="LIT115" s="35"/>
      <c r="LIU115" s="35"/>
      <c r="LIV115" s="35"/>
      <c r="LIW115" s="35"/>
      <c r="LIX115" s="35"/>
      <c r="LIY115" s="35"/>
      <c r="LIZ115" s="35"/>
      <c r="LJA115" s="35"/>
      <c r="LJB115" s="35"/>
      <c r="LJC115" s="35"/>
      <c r="LJD115" s="35"/>
      <c r="LJE115" s="35"/>
      <c r="LJF115" s="35"/>
      <c r="LJG115" s="35"/>
      <c r="LJH115" s="35"/>
      <c r="LJI115" s="35"/>
      <c r="LJJ115" s="35"/>
      <c r="LJK115" s="35"/>
      <c r="LJL115" s="35"/>
      <c r="LJM115" s="35"/>
      <c r="LJN115" s="35"/>
      <c r="LJO115" s="35"/>
      <c r="LJP115" s="35"/>
      <c r="LJQ115" s="35"/>
      <c r="LJR115" s="35"/>
      <c r="LJS115" s="35"/>
      <c r="LJT115" s="35"/>
      <c r="LJU115" s="35"/>
      <c r="LJV115" s="35"/>
      <c r="LJW115" s="35"/>
      <c r="LJX115" s="35"/>
      <c r="LJY115" s="35"/>
      <c r="LJZ115" s="35"/>
      <c r="LKA115" s="35"/>
      <c r="LKB115" s="35"/>
      <c r="LKC115" s="35"/>
      <c r="LKD115" s="35"/>
      <c r="LKE115" s="35"/>
      <c r="LKF115" s="35"/>
      <c r="LKG115" s="35"/>
      <c r="LKH115" s="35"/>
      <c r="LKI115" s="35"/>
      <c r="LKJ115" s="35"/>
      <c r="LKK115" s="35"/>
      <c r="LKL115" s="35"/>
      <c r="LKM115" s="35"/>
      <c r="LKN115" s="35"/>
      <c r="LKO115" s="35"/>
      <c r="LKP115" s="35"/>
      <c r="LKQ115" s="35"/>
      <c r="LKR115" s="35"/>
      <c r="LKS115" s="35"/>
      <c r="LKT115" s="35"/>
      <c r="LLA115" s="35"/>
      <c r="LLB115" s="35"/>
      <c r="LLC115" s="35"/>
      <c r="LLD115" s="35"/>
      <c r="LLE115" s="35"/>
      <c r="LLF115" s="35"/>
      <c r="LLG115" s="35"/>
      <c r="LLH115" s="35"/>
      <c r="LLI115" s="35"/>
      <c r="LLJ115" s="35"/>
      <c r="LLK115" s="35"/>
      <c r="LLL115" s="35"/>
      <c r="LLM115" s="35"/>
      <c r="LLN115" s="35"/>
      <c r="LLO115" s="35"/>
      <c r="LLP115" s="35"/>
      <c r="LLQ115" s="35"/>
      <c r="LLR115" s="35"/>
      <c r="LLS115" s="35"/>
      <c r="LLT115" s="35"/>
      <c r="LLU115" s="35"/>
      <c r="LLV115" s="35"/>
      <c r="LLW115" s="35"/>
      <c r="LLX115" s="35"/>
      <c r="LLY115" s="35"/>
      <c r="LLZ115" s="35"/>
      <c r="LMA115" s="35"/>
      <c r="LMB115" s="35"/>
      <c r="LMC115" s="35"/>
      <c r="LMD115" s="35"/>
      <c r="LME115" s="35"/>
      <c r="LMF115" s="35"/>
      <c r="LMG115" s="35"/>
      <c r="LMH115" s="35"/>
      <c r="LMI115" s="35"/>
      <c r="LMJ115" s="35"/>
      <c r="LMK115" s="35"/>
      <c r="LML115" s="35"/>
      <c r="LMM115" s="35"/>
      <c r="LMN115" s="35"/>
      <c r="LMO115" s="35"/>
      <c r="LMP115" s="35"/>
      <c r="LMQ115" s="35"/>
      <c r="LMR115" s="35"/>
      <c r="LMS115" s="35"/>
      <c r="LMT115" s="35"/>
      <c r="LMU115" s="35"/>
      <c r="LMV115" s="35"/>
      <c r="LMW115" s="35"/>
      <c r="LMX115" s="35"/>
      <c r="LMY115" s="35"/>
      <c r="LMZ115" s="35"/>
      <c r="LNA115" s="35"/>
      <c r="LNB115" s="35"/>
      <c r="LNC115" s="35"/>
      <c r="LND115" s="35"/>
      <c r="LNE115" s="35"/>
      <c r="LNF115" s="35"/>
      <c r="LNG115" s="35"/>
      <c r="LNH115" s="35"/>
      <c r="LNI115" s="35"/>
      <c r="LNJ115" s="35"/>
      <c r="LNK115" s="35"/>
      <c r="LNL115" s="35"/>
      <c r="LNM115" s="35"/>
      <c r="LNN115" s="35"/>
      <c r="LNO115" s="35"/>
      <c r="LNP115" s="35"/>
      <c r="LNQ115" s="35"/>
      <c r="LNR115" s="35"/>
      <c r="LNS115" s="35"/>
      <c r="LNT115" s="35"/>
      <c r="LNU115" s="35"/>
      <c r="LNV115" s="35"/>
      <c r="LNW115" s="35"/>
      <c r="LNX115" s="35"/>
      <c r="LNY115" s="35"/>
      <c r="LNZ115" s="35"/>
      <c r="LOA115" s="35"/>
      <c r="LOB115" s="35"/>
      <c r="LOC115" s="35"/>
      <c r="LOD115" s="35"/>
      <c r="LOE115" s="35"/>
      <c r="LOF115" s="35"/>
      <c r="LOG115" s="35"/>
      <c r="LOH115" s="35"/>
      <c r="LOI115" s="35"/>
      <c r="LOJ115" s="35"/>
      <c r="LOK115" s="35"/>
      <c r="LOL115" s="35"/>
      <c r="LOM115" s="35"/>
      <c r="LON115" s="35"/>
      <c r="LOO115" s="35"/>
      <c r="LOP115" s="35"/>
      <c r="LOQ115" s="35"/>
      <c r="LOR115" s="35"/>
      <c r="LOS115" s="35"/>
      <c r="LOT115" s="35"/>
      <c r="LOU115" s="35"/>
      <c r="LOV115" s="35"/>
      <c r="LOW115" s="35"/>
      <c r="LOX115" s="35"/>
      <c r="LOY115" s="35"/>
      <c r="LOZ115" s="35"/>
      <c r="LPA115" s="35"/>
      <c r="LPB115" s="35"/>
      <c r="LPC115" s="35"/>
      <c r="LPD115" s="35"/>
      <c r="LPE115" s="35"/>
      <c r="LPF115" s="35"/>
      <c r="LPG115" s="35"/>
      <c r="LPH115" s="35"/>
      <c r="LPI115" s="35"/>
      <c r="LPJ115" s="35"/>
      <c r="LPK115" s="35"/>
      <c r="LPL115" s="35"/>
      <c r="LPM115" s="35"/>
      <c r="LPN115" s="35"/>
      <c r="LPO115" s="35"/>
      <c r="LPP115" s="35"/>
      <c r="LPQ115" s="35"/>
      <c r="LPR115" s="35"/>
      <c r="LPS115" s="35"/>
      <c r="LPT115" s="35"/>
      <c r="LPU115" s="35"/>
      <c r="LPV115" s="35"/>
      <c r="LPW115" s="35"/>
      <c r="LPX115" s="35"/>
      <c r="LPY115" s="35"/>
      <c r="LPZ115" s="35"/>
      <c r="LQA115" s="35"/>
      <c r="LQB115" s="35"/>
      <c r="LQC115" s="35"/>
      <c r="LQD115" s="35"/>
      <c r="LQE115" s="35"/>
      <c r="LQF115" s="35"/>
      <c r="LQG115" s="35"/>
      <c r="LQH115" s="35"/>
      <c r="LQI115" s="35"/>
      <c r="LQJ115" s="35"/>
      <c r="LQK115" s="35"/>
      <c r="LQL115" s="35"/>
      <c r="LQM115" s="35"/>
      <c r="LQN115" s="35"/>
      <c r="LQO115" s="35"/>
      <c r="LQP115" s="35"/>
      <c r="LQQ115" s="35"/>
      <c r="LQR115" s="35"/>
      <c r="LQS115" s="35"/>
      <c r="LQT115" s="35"/>
      <c r="LQU115" s="35"/>
      <c r="LQV115" s="35"/>
      <c r="LQW115" s="35"/>
      <c r="LQX115" s="35"/>
      <c r="LQY115" s="35"/>
      <c r="LQZ115" s="35"/>
      <c r="LRA115" s="35"/>
      <c r="LRB115" s="35"/>
      <c r="LRC115" s="35"/>
      <c r="LRD115" s="35"/>
      <c r="LRE115" s="35"/>
      <c r="LRF115" s="35"/>
      <c r="LRG115" s="35"/>
      <c r="LRH115" s="35"/>
      <c r="LRI115" s="35"/>
      <c r="LRJ115" s="35"/>
      <c r="LRK115" s="35"/>
      <c r="LRL115" s="35"/>
      <c r="LRM115" s="35"/>
      <c r="LRN115" s="35"/>
      <c r="LRO115" s="35"/>
      <c r="LRP115" s="35"/>
      <c r="LRQ115" s="35"/>
      <c r="LRR115" s="35"/>
      <c r="LRS115" s="35"/>
      <c r="LRT115" s="35"/>
      <c r="LRU115" s="35"/>
      <c r="LRV115" s="35"/>
      <c r="LRW115" s="35"/>
      <c r="LRX115" s="35"/>
      <c r="LRY115" s="35"/>
      <c r="LRZ115" s="35"/>
      <c r="LSA115" s="35"/>
      <c r="LSB115" s="35"/>
      <c r="LSC115" s="35"/>
      <c r="LSD115" s="35"/>
      <c r="LSE115" s="35"/>
      <c r="LSF115" s="35"/>
      <c r="LSG115" s="35"/>
      <c r="LSH115" s="35"/>
      <c r="LSI115" s="35"/>
      <c r="LSJ115" s="35"/>
      <c r="LSK115" s="35"/>
      <c r="LSL115" s="35"/>
      <c r="LSM115" s="35"/>
      <c r="LSN115" s="35"/>
      <c r="LSO115" s="35"/>
      <c r="LSP115" s="35"/>
      <c r="LSQ115" s="35"/>
      <c r="LSR115" s="35"/>
      <c r="LSS115" s="35"/>
      <c r="LST115" s="35"/>
      <c r="LSU115" s="35"/>
      <c r="LSV115" s="35"/>
      <c r="LSW115" s="35"/>
      <c r="LSX115" s="35"/>
      <c r="LSY115" s="35"/>
      <c r="LSZ115" s="35"/>
      <c r="LTA115" s="35"/>
      <c r="LTB115" s="35"/>
      <c r="LTC115" s="35"/>
      <c r="LTD115" s="35"/>
      <c r="LTE115" s="35"/>
      <c r="LTF115" s="35"/>
      <c r="LTG115" s="35"/>
      <c r="LTH115" s="35"/>
      <c r="LTI115" s="35"/>
      <c r="LTJ115" s="35"/>
      <c r="LTK115" s="35"/>
      <c r="LTL115" s="35"/>
      <c r="LTM115" s="35"/>
      <c r="LTN115" s="35"/>
      <c r="LTO115" s="35"/>
      <c r="LTP115" s="35"/>
      <c r="LTQ115" s="35"/>
      <c r="LTR115" s="35"/>
      <c r="LTS115" s="35"/>
      <c r="LTT115" s="35"/>
      <c r="LTU115" s="35"/>
      <c r="LTV115" s="35"/>
      <c r="LTW115" s="35"/>
      <c r="LTX115" s="35"/>
      <c r="LTY115" s="35"/>
      <c r="LTZ115" s="35"/>
      <c r="LUA115" s="35"/>
      <c r="LUB115" s="35"/>
      <c r="LUC115" s="35"/>
      <c r="LUD115" s="35"/>
      <c r="LUE115" s="35"/>
      <c r="LUF115" s="35"/>
      <c r="LUG115" s="35"/>
      <c r="LUH115" s="35"/>
      <c r="LUI115" s="35"/>
      <c r="LUJ115" s="35"/>
      <c r="LUK115" s="35"/>
      <c r="LUL115" s="35"/>
      <c r="LUM115" s="35"/>
      <c r="LUN115" s="35"/>
      <c r="LUO115" s="35"/>
      <c r="LUP115" s="35"/>
      <c r="LUW115" s="35"/>
      <c r="LUX115" s="35"/>
      <c r="LUY115" s="35"/>
      <c r="LUZ115" s="35"/>
      <c r="LVA115" s="35"/>
      <c r="LVB115" s="35"/>
      <c r="LVC115" s="35"/>
      <c r="LVD115" s="35"/>
      <c r="LVE115" s="35"/>
      <c r="LVF115" s="35"/>
      <c r="LVG115" s="35"/>
      <c r="LVH115" s="35"/>
      <c r="LVI115" s="35"/>
      <c r="LVJ115" s="35"/>
      <c r="LVK115" s="35"/>
      <c r="LVL115" s="35"/>
      <c r="LVM115" s="35"/>
      <c r="LVN115" s="35"/>
      <c r="LVO115" s="35"/>
      <c r="LVP115" s="35"/>
      <c r="LVQ115" s="35"/>
      <c r="LVR115" s="35"/>
      <c r="LVS115" s="35"/>
      <c r="LVT115" s="35"/>
      <c r="LVU115" s="35"/>
      <c r="LVV115" s="35"/>
      <c r="LVW115" s="35"/>
      <c r="LVX115" s="35"/>
      <c r="LVY115" s="35"/>
      <c r="LVZ115" s="35"/>
      <c r="LWA115" s="35"/>
      <c r="LWB115" s="35"/>
      <c r="LWC115" s="35"/>
      <c r="LWD115" s="35"/>
      <c r="LWE115" s="35"/>
      <c r="LWF115" s="35"/>
      <c r="LWG115" s="35"/>
      <c r="LWH115" s="35"/>
      <c r="LWI115" s="35"/>
      <c r="LWJ115" s="35"/>
      <c r="LWK115" s="35"/>
      <c r="LWL115" s="35"/>
      <c r="LWM115" s="35"/>
      <c r="LWN115" s="35"/>
      <c r="LWO115" s="35"/>
      <c r="LWP115" s="35"/>
      <c r="LWQ115" s="35"/>
      <c r="LWR115" s="35"/>
      <c r="LWS115" s="35"/>
      <c r="LWT115" s="35"/>
      <c r="LWU115" s="35"/>
      <c r="LWV115" s="35"/>
      <c r="LWW115" s="35"/>
      <c r="LWX115" s="35"/>
      <c r="LWY115" s="35"/>
      <c r="LWZ115" s="35"/>
      <c r="LXA115" s="35"/>
      <c r="LXB115" s="35"/>
      <c r="LXC115" s="35"/>
      <c r="LXD115" s="35"/>
      <c r="LXE115" s="35"/>
      <c r="LXF115" s="35"/>
      <c r="LXG115" s="35"/>
      <c r="LXH115" s="35"/>
      <c r="LXI115" s="35"/>
      <c r="LXJ115" s="35"/>
      <c r="LXK115" s="35"/>
      <c r="LXL115" s="35"/>
      <c r="LXM115" s="35"/>
      <c r="LXN115" s="35"/>
      <c r="LXO115" s="35"/>
      <c r="LXP115" s="35"/>
      <c r="LXQ115" s="35"/>
      <c r="LXR115" s="35"/>
      <c r="LXS115" s="35"/>
      <c r="LXT115" s="35"/>
      <c r="LXU115" s="35"/>
      <c r="LXV115" s="35"/>
      <c r="LXW115" s="35"/>
      <c r="LXX115" s="35"/>
      <c r="LXY115" s="35"/>
      <c r="LXZ115" s="35"/>
      <c r="LYA115" s="35"/>
      <c r="LYB115" s="35"/>
      <c r="LYC115" s="35"/>
      <c r="LYD115" s="35"/>
      <c r="LYE115" s="35"/>
      <c r="LYF115" s="35"/>
      <c r="LYG115" s="35"/>
      <c r="LYH115" s="35"/>
      <c r="LYI115" s="35"/>
      <c r="LYJ115" s="35"/>
      <c r="LYK115" s="35"/>
      <c r="LYL115" s="35"/>
      <c r="LYM115" s="35"/>
      <c r="LYN115" s="35"/>
      <c r="LYO115" s="35"/>
      <c r="LYP115" s="35"/>
      <c r="LYQ115" s="35"/>
      <c r="LYR115" s="35"/>
      <c r="LYS115" s="35"/>
      <c r="LYT115" s="35"/>
      <c r="LYU115" s="35"/>
      <c r="LYV115" s="35"/>
      <c r="LYW115" s="35"/>
      <c r="LYX115" s="35"/>
      <c r="LYY115" s="35"/>
      <c r="LYZ115" s="35"/>
      <c r="LZA115" s="35"/>
      <c r="LZB115" s="35"/>
      <c r="LZC115" s="35"/>
      <c r="LZD115" s="35"/>
      <c r="LZE115" s="35"/>
      <c r="LZF115" s="35"/>
      <c r="LZG115" s="35"/>
      <c r="LZH115" s="35"/>
      <c r="LZI115" s="35"/>
      <c r="LZJ115" s="35"/>
      <c r="LZK115" s="35"/>
      <c r="LZL115" s="35"/>
      <c r="LZM115" s="35"/>
      <c r="LZN115" s="35"/>
      <c r="LZO115" s="35"/>
      <c r="LZP115" s="35"/>
      <c r="LZQ115" s="35"/>
      <c r="LZR115" s="35"/>
      <c r="LZS115" s="35"/>
      <c r="LZT115" s="35"/>
      <c r="LZU115" s="35"/>
      <c r="LZV115" s="35"/>
      <c r="LZW115" s="35"/>
      <c r="LZX115" s="35"/>
      <c r="LZY115" s="35"/>
      <c r="LZZ115" s="35"/>
      <c r="MAA115" s="35"/>
      <c r="MAB115" s="35"/>
      <c r="MAC115" s="35"/>
      <c r="MAD115" s="35"/>
      <c r="MAE115" s="35"/>
      <c r="MAF115" s="35"/>
      <c r="MAG115" s="35"/>
      <c r="MAH115" s="35"/>
      <c r="MAI115" s="35"/>
      <c r="MAJ115" s="35"/>
      <c r="MAK115" s="35"/>
      <c r="MAL115" s="35"/>
      <c r="MAM115" s="35"/>
      <c r="MAN115" s="35"/>
      <c r="MAO115" s="35"/>
      <c r="MAP115" s="35"/>
      <c r="MAQ115" s="35"/>
      <c r="MAR115" s="35"/>
      <c r="MAS115" s="35"/>
      <c r="MAT115" s="35"/>
      <c r="MAU115" s="35"/>
      <c r="MAV115" s="35"/>
      <c r="MAW115" s="35"/>
      <c r="MAX115" s="35"/>
      <c r="MAY115" s="35"/>
      <c r="MAZ115" s="35"/>
      <c r="MBA115" s="35"/>
      <c r="MBB115" s="35"/>
      <c r="MBC115" s="35"/>
      <c r="MBD115" s="35"/>
      <c r="MBE115" s="35"/>
      <c r="MBF115" s="35"/>
      <c r="MBG115" s="35"/>
      <c r="MBH115" s="35"/>
      <c r="MBI115" s="35"/>
      <c r="MBJ115" s="35"/>
      <c r="MBK115" s="35"/>
      <c r="MBL115" s="35"/>
      <c r="MBM115" s="35"/>
      <c r="MBN115" s="35"/>
      <c r="MBO115" s="35"/>
      <c r="MBP115" s="35"/>
      <c r="MBQ115" s="35"/>
      <c r="MBR115" s="35"/>
      <c r="MBS115" s="35"/>
      <c r="MBT115" s="35"/>
      <c r="MBU115" s="35"/>
      <c r="MBV115" s="35"/>
      <c r="MBW115" s="35"/>
      <c r="MBX115" s="35"/>
      <c r="MBY115" s="35"/>
      <c r="MBZ115" s="35"/>
      <c r="MCA115" s="35"/>
      <c r="MCB115" s="35"/>
      <c r="MCC115" s="35"/>
      <c r="MCD115" s="35"/>
      <c r="MCE115" s="35"/>
      <c r="MCF115" s="35"/>
      <c r="MCG115" s="35"/>
      <c r="MCH115" s="35"/>
      <c r="MCI115" s="35"/>
      <c r="MCJ115" s="35"/>
      <c r="MCK115" s="35"/>
      <c r="MCL115" s="35"/>
      <c r="MCM115" s="35"/>
      <c r="MCN115" s="35"/>
      <c r="MCO115" s="35"/>
      <c r="MCP115" s="35"/>
      <c r="MCQ115" s="35"/>
      <c r="MCR115" s="35"/>
      <c r="MCS115" s="35"/>
      <c r="MCT115" s="35"/>
      <c r="MCU115" s="35"/>
      <c r="MCV115" s="35"/>
      <c r="MCW115" s="35"/>
      <c r="MCX115" s="35"/>
      <c r="MCY115" s="35"/>
      <c r="MCZ115" s="35"/>
      <c r="MDA115" s="35"/>
      <c r="MDB115" s="35"/>
      <c r="MDC115" s="35"/>
      <c r="MDD115" s="35"/>
      <c r="MDE115" s="35"/>
      <c r="MDF115" s="35"/>
      <c r="MDG115" s="35"/>
      <c r="MDH115" s="35"/>
      <c r="MDI115" s="35"/>
      <c r="MDJ115" s="35"/>
      <c r="MDK115" s="35"/>
      <c r="MDL115" s="35"/>
      <c r="MDM115" s="35"/>
      <c r="MDN115" s="35"/>
      <c r="MDO115" s="35"/>
      <c r="MDP115" s="35"/>
      <c r="MDQ115" s="35"/>
      <c r="MDR115" s="35"/>
      <c r="MDS115" s="35"/>
      <c r="MDT115" s="35"/>
      <c r="MDU115" s="35"/>
      <c r="MDV115" s="35"/>
      <c r="MDW115" s="35"/>
      <c r="MDX115" s="35"/>
      <c r="MDY115" s="35"/>
      <c r="MDZ115" s="35"/>
      <c r="MEA115" s="35"/>
      <c r="MEB115" s="35"/>
      <c r="MEC115" s="35"/>
      <c r="MED115" s="35"/>
      <c r="MEE115" s="35"/>
      <c r="MEF115" s="35"/>
      <c r="MEG115" s="35"/>
      <c r="MEH115" s="35"/>
      <c r="MEI115" s="35"/>
      <c r="MEJ115" s="35"/>
      <c r="MEK115" s="35"/>
      <c r="MEL115" s="35"/>
      <c r="MES115" s="35"/>
      <c r="MET115" s="35"/>
      <c r="MEU115" s="35"/>
      <c r="MEV115" s="35"/>
      <c r="MEW115" s="35"/>
      <c r="MEX115" s="35"/>
      <c r="MEY115" s="35"/>
      <c r="MEZ115" s="35"/>
      <c r="MFA115" s="35"/>
      <c r="MFB115" s="35"/>
      <c r="MFC115" s="35"/>
      <c r="MFD115" s="35"/>
      <c r="MFE115" s="35"/>
      <c r="MFF115" s="35"/>
      <c r="MFG115" s="35"/>
      <c r="MFH115" s="35"/>
      <c r="MFI115" s="35"/>
      <c r="MFJ115" s="35"/>
      <c r="MFK115" s="35"/>
      <c r="MFL115" s="35"/>
      <c r="MFM115" s="35"/>
      <c r="MFN115" s="35"/>
      <c r="MFO115" s="35"/>
      <c r="MFP115" s="35"/>
      <c r="MFQ115" s="35"/>
      <c r="MFR115" s="35"/>
      <c r="MFS115" s="35"/>
      <c r="MFT115" s="35"/>
      <c r="MFU115" s="35"/>
      <c r="MFV115" s="35"/>
      <c r="MFW115" s="35"/>
      <c r="MFX115" s="35"/>
      <c r="MFY115" s="35"/>
      <c r="MFZ115" s="35"/>
      <c r="MGA115" s="35"/>
      <c r="MGB115" s="35"/>
      <c r="MGC115" s="35"/>
      <c r="MGD115" s="35"/>
      <c r="MGE115" s="35"/>
      <c r="MGF115" s="35"/>
      <c r="MGG115" s="35"/>
      <c r="MGH115" s="35"/>
      <c r="MGI115" s="35"/>
      <c r="MGJ115" s="35"/>
      <c r="MGK115" s="35"/>
      <c r="MGL115" s="35"/>
      <c r="MGM115" s="35"/>
      <c r="MGN115" s="35"/>
      <c r="MGO115" s="35"/>
      <c r="MGP115" s="35"/>
      <c r="MGQ115" s="35"/>
      <c r="MGR115" s="35"/>
      <c r="MGS115" s="35"/>
      <c r="MGT115" s="35"/>
      <c r="MGU115" s="35"/>
      <c r="MGV115" s="35"/>
      <c r="MGW115" s="35"/>
      <c r="MGX115" s="35"/>
      <c r="MGY115" s="35"/>
      <c r="MGZ115" s="35"/>
      <c r="MHA115" s="35"/>
      <c r="MHB115" s="35"/>
      <c r="MHC115" s="35"/>
      <c r="MHD115" s="35"/>
      <c r="MHE115" s="35"/>
      <c r="MHF115" s="35"/>
      <c r="MHG115" s="35"/>
      <c r="MHH115" s="35"/>
      <c r="MHI115" s="35"/>
      <c r="MHJ115" s="35"/>
      <c r="MHK115" s="35"/>
      <c r="MHL115" s="35"/>
      <c r="MHM115" s="35"/>
      <c r="MHN115" s="35"/>
      <c r="MHO115" s="35"/>
      <c r="MHP115" s="35"/>
      <c r="MHQ115" s="35"/>
      <c r="MHR115" s="35"/>
      <c r="MHS115" s="35"/>
      <c r="MHT115" s="35"/>
      <c r="MHU115" s="35"/>
      <c r="MHV115" s="35"/>
      <c r="MHW115" s="35"/>
      <c r="MHX115" s="35"/>
      <c r="MHY115" s="35"/>
      <c r="MHZ115" s="35"/>
      <c r="MIA115" s="35"/>
      <c r="MIB115" s="35"/>
      <c r="MIC115" s="35"/>
      <c r="MID115" s="35"/>
      <c r="MIE115" s="35"/>
      <c r="MIF115" s="35"/>
      <c r="MIG115" s="35"/>
      <c r="MIH115" s="35"/>
      <c r="MII115" s="35"/>
      <c r="MIJ115" s="35"/>
      <c r="MIK115" s="35"/>
      <c r="MIL115" s="35"/>
      <c r="MIM115" s="35"/>
      <c r="MIN115" s="35"/>
      <c r="MIO115" s="35"/>
      <c r="MIP115" s="35"/>
      <c r="MIQ115" s="35"/>
      <c r="MIR115" s="35"/>
      <c r="MIS115" s="35"/>
      <c r="MIT115" s="35"/>
      <c r="MIU115" s="35"/>
      <c r="MIV115" s="35"/>
      <c r="MIW115" s="35"/>
      <c r="MIX115" s="35"/>
      <c r="MIY115" s="35"/>
      <c r="MIZ115" s="35"/>
      <c r="MJA115" s="35"/>
      <c r="MJB115" s="35"/>
      <c r="MJC115" s="35"/>
      <c r="MJD115" s="35"/>
      <c r="MJE115" s="35"/>
      <c r="MJF115" s="35"/>
      <c r="MJG115" s="35"/>
      <c r="MJH115" s="35"/>
      <c r="MJI115" s="35"/>
      <c r="MJJ115" s="35"/>
      <c r="MJK115" s="35"/>
      <c r="MJL115" s="35"/>
      <c r="MJM115" s="35"/>
      <c r="MJN115" s="35"/>
      <c r="MJO115" s="35"/>
      <c r="MJP115" s="35"/>
      <c r="MJQ115" s="35"/>
      <c r="MJR115" s="35"/>
      <c r="MJS115" s="35"/>
      <c r="MJT115" s="35"/>
      <c r="MJU115" s="35"/>
      <c r="MJV115" s="35"/>
      <c r="MJW115" s="35"/>
      <c r="MJX115" s="35"/>
      <c r="MJY115" s="35"/>
      <c r="MJZ115" s="35"/>
      <c r="MKA115" s="35"/>
      <c r="MKB115" s="35"/>
      <c r="MKC115" s="35"/>
      <c r="MKD115" s="35"/>
      <c r="MKE115" s="35"/>
      <c r="MKF115" s="35"/>
      <c r="MKG115" s="35"/>
      <c r="MKH115" s="35"/>
      <c r="MKI115" s="35"/>
      <c r="MKJ115" s="35"/>
      <c r="MKK115" s="35"/>
      <c r="MKL115" s="35"/>
      <c r="MKM115" s="35"/>
      <c r="MKN115" s="35"/>
      <c r="MKO115" s="35"/>
      <c r="MKP115" s="35"/>
      <c r="MKQ115" s="35"/>
      <c r="MKR115" s="35"/>
      <c r="MKS115" s="35"/>
      <c r="MKT115" s="35"/>
      <c r="MKU115" s="35"/>
      <c r="MKV115" s="35"/>
      <c r="MKW115" s="35"/>
      <c r="MKX115" s="35"/>
      <c r="MKY115" s="35"/>
      <c r="MKZ115" s="35"/>
      <c r="MLA115" s="35"/>
      <c r="MLB115" s="35"/>
      <c r="MLC115" s="35"/>
      <c r="MLD115" s="35"/>
      <c r="MLE115" s="35"/>
      <c r="MLF115" s="35"/>
      <c r="MLG115" s="35"/>
      <c r="MLH115" s="35"/>
      <c r="MLI115" s="35"/>
      <c r="MLJ115" s="35"/>
      <c r="MLK115" s="35"/>
      <c r="MLL115" s="35"/>
      <c r="MLM115" s="35"/>
      <c r="MLN115" s="35"/>
      <c r="MLO115" s="35"/>
      <c r="MLP115" s="35"/>
      <c r="MLQ115" s="35"/>
      <c r="MLR115" s="35"/>
      <c r="MLS115" s="35"/>
      <c r="MLT115" s="35"/>
      <c r="MLU115" s="35"/>
      <c r="MLV115" s="35"/>
      <c r="MLW115" s="35"/>
      <c r="MLX115" s="35"/>
      <c r="MLY115" s="35"/>
      <c r="MLZ115" s="35"/>
      <c r="MMA115" s="35"/>
      <c r="MMB115" s="35"/>
      <c r="MMC115" s="35"/>
      <c r="MMD115" s="35"/>
      <c r="MME115" s="35"/>
      <c r="MMF115" s="35"/>
      <c r="MMG115" s="35"/>
      <c r="MMH115" s="35"/>
      <c r="MMI115" s="35"/>
      <c r="MMJ115" s="35"/>
      <c r="MMK115" s="35"/>
      <c r="MML115" s="35"/>
      <c r="MMM115" s="35"/>
      <c r="MMN115" s="35"/>
      <c r="MMO115" s="35"/>
      <c r="MMP115" s="35"/>
      <c r="MMQ115" s="35"/>
      <c r="MMR115" s="35"/>
      <c r="MMS115" s="35"/>
      <c r="MMT115" s="35"/>
      <c r="MMU115" s="35"/>
      <c r="MMV115" s="35"/>
      <c r="MMW115" s="35"/>
      <c r="MMX115" s="35"/>
      <c r="MMY115" s="35"/>
      <c r="MMZ115" s="35"/>
      <c r="MNA115" s="35"/>
      <c r="MNB115" s="35"/>
      <c r="MNC115" s="35"/>
      <c r="MND115" s="35"/>
      <c r="MNE115" s="35"/>
      <c r="MNF115" s="35"/>
      <c r="MNG115" s="35"/>
      <c r="MNH115" s="35"/>
      <c r="MNI115" s="35"/>
      <c r="MNJ115" s="35"/>
      <c r="MNK115" s="35"/>
      <c r="MNL115" s="35"/>
      <c r="MNM115" s="35"/>
      <c r="MNN115" s="35"/>
      <c r="MNO115" s="35"/>
      <c r="MNP115" s="35"/>
      <c r="MNQ115" s="35"/>
      <c r="MNR115" s="35"/>
      <c r="MNS115" s="35"/>
      <c r="MNT115" s="35"/>
      <c r="MNU115" s="35"/>
      <c r="MNV115" s="35"/>
      <c r="MNW115" s="35"/>
      <c r="MNX115" s="35"/>
      <c r="MNY115" s="35"/>
      <c r="MNZ115" s="35"/>
      <c r="MOA115" s="35"/>
      <c r="MOB115" s="35"/>
      <c r="MOC115" s="35"/>
      <c r="MOD115" s="35"/>
      <c r="MOE115" s="35"/>
      <c r="MOF115" s="35"/>
      <c r="MOG115" s="35"/>
      <c r="MOH115" s="35"/>
      <c r="MOO115" s="35"/>
      <c r="MOP115" s="35"/>
      <c r="MOQ115" s="35"/>
      <c r="MOR115" s="35"/>
      <c r="MOS115" s="35"/>
      <c r="MOT115" s="35"/>
      <c r="MOU115" s="35"/>
      <c r="MOV115" s="35"/>
      <c r="MOW115" s="35"/>
      <c r="MOX115" s="35"/>
      <c r="MOY115" s="35"/>
      <c r="MOZ115" s="35"/>
      <c r="MPA115" s="35"/>
      <c r="MPB115" s="35"/>
      <c r="MPC115" s="35"/>
      <c r="MPD115" s="35"/>
      <c r="MPE115" s="35"/>
      <c r="MPF115" s="35"/>
      <c r="MPG115" s="35"/>
      <c r="MPH115" s="35"/>
      <c r="MPI115" s="35"/>
      <c r="MPJ115" s="35"/>
      <c r="MPK115" s="35"/>
      <c r="MPL115" s="35"/>
      <c r="MPM115" s="35"/>
      <c r="MPN115" s="35"/>
      <c r="MPO115" s="35"/>
      <c r="MPP115" s="35"/>
      <c r="MPQ115" s="35"/>
      <c r="MPR115" s="35"/>
      <c r="MPS115" s="35"/>
      <c r="MPT115" s="35"/>
      <c r="MPU115" s="35"/>
      <c r="MPV115" s="35"/>
      <c r="MPW115" s="35"/>
      <c r="MPX115" s="35"/>
      <c r="MPY115" s="35"/>
      <c r="MPZ115" s="35"/>
      <c r="MQA115" s="35"/>
      <c r="MQB115" s="35"/>
      <c r="MQC115" s="35"/>
      <c r="MQD115" s="35"/>
      <c r="MQE115" s="35"/>
      <c r="MQF115" s="35"/>
      <c r="MQG115" s="35"/>
      <c r="MQH115" s="35"/>
      <c r="MQI115" s="35"/>
      <c r="MQJ115" s="35"/>
      <c r="MQK115" s="35"/>
      <c r="MQL115" s="35"/>
      <c r="MQM115" s="35"/>
      <c r="MQN115" s="35"/>
      <c r="MQO115" s="35"/>
      <c r="MQP115" s="35"/>
      <c r="MQQ115" s="35"/>
      <c r="MQR115" s="35"/>
      <c r="MQS115" s="35"/>
      <c r="MQT115" s="35"/>
      <c r="MQU115" s="35"/>
      <c r="MQV115" s="35"/>
      <c r="MQW115" s="35"/>
      <c r="MQX115" s="35"/>
      <c r="MQY115" s="35"/>
      <c r="MQZ115" s="35"/>
      <c r="MRA115" s="35"/>
      <c r="MRB115" s="35"/>
      <c r="MRC115" s="35"/>
      <c r="MRD115" s="35"/>
      <c r="MRE115" s="35"/>
      <c r="MRF115" s="35"/>
      <c r="MRG115" s="35"/>
      <c r="MRH115" s="35"/>
      <c r="MRI115" s="35"/>
      <c r="MRJ115" s="35"/>
      <c r="MRK115" s="35"/>
      <c r="MRL115" s="35"/>
      <c r="MRM115" s="35"/>
      <c r="MRN115" s="35"/>
      <c r="MRO115" s="35"/>
      <c r="MRP115" s="35"/>
      <c r="MRQ115" s="35"/>
      <c r="MRR115" s="35"/>
      <c r="MRS115" s="35"/>
      <c r="MRT115" s="35"/>
      <c r="MRU115" s="35"/>
      <c r="MRV115" s="35"/>
      <c r="MRW115" s="35"/>
      <c r="MRX115" s="35"/>
      <c r="MRY115" s="35"/>
      <c r="MRZ115" s="35"/>
      <c r="MSA115" s="35"/>
      <c r="MSB115" s="35"/>
      <c r="MSC115" s="35"/>
      <c r="MSD115" s="35"/>
      <c r="MSE115" s="35"/>
      <c r="MSF115" s="35"/>
      <c r="MSG115" s="35"/>
      <c r="MSH115" s="35"/>
      <c r="MSI115" s="35"/>
      <c r="MSJ115" s="35"/>
      <c r="MSK115" s="35"/>
      <c r="MSL115" s="35"/>
      <c r="MSM115" s="35"/>
      <c r="MSN115" s="35"/>
      <c r="MSO115" s="35"/>
      <c r="MSP115" s="35"/>
      <c r="MSQ115" s="35"/>
      <c r="MSR115" s="35"/>
      <c r="MSS115" s="35"/>
      <c r="MST115" s="35"/>
      <c r="MSU115" s="35"/>
      <c r="MSV115" s="35"/>
      <c r="MSW115" s="35"/>
      <c r="MSX115" s="35"/>
      <c r="MSY115" s="35"/>
      <c r="MSZ115" s="35"/>
      <c r="MTA115" s="35"/>
      <c r="MTB115" s="35"/>
      <c r="MTC115" s="35"/>
      <c r="MTD115" s="35"/>
      <c r="MTE115" s="35"/>
      <c r="MTF115" s="35"/>
      <c r="MTG115" s="35"/>
      <c r="MTH115" s="35"/>
      <c r="MTI115" s="35"/>
      <c r="MTJ115" s="35"/>
      <c r="MTK115" s="35"/>
      <c r="MTL115" s="35"/>
      <c r="MTM115" s="35"/>
      <c r="MTN115" s="35"/>
      <c r="MTO115" s="35"/>
      <c r="MTP115" s="35"/>
      <c r="MTQ115" s="35"/>
      <c r="MTR115" s="35"/>
      <c r="MTS115" s="35"/>
      <c r="MTT115" s="35"/>
      <c r="MTU115" s="35"/>
      <c r="MTV115" s="35"/>
      <c r="MTW115" s="35"/>
      <c r="MTX115" s="35"/>
      <c r="MTY115" s="35"/>
      <c r="MTZ115" s="35"/>
      <c r="MUA115" s="35"/>
      <c r="MUB115" s="35"/>
      <c r="MUC115" s="35"/>
      <c r="MUD115" s="35"/>
      <c r="MUE115" s="35"/>
      <c r="MUF115" s="35"/>
      <c r="MUG115" s="35"/>
      <c r="MUH115" s="35"/>
      <c r="MUI115" s="35"/>
      <c r="MUJ115" s="35"/>
      <c r="MUK115" s="35"/>
      <c r="MUL115" s="35"/>
      <c r="MUM115" s="35"/>
      <c r="MUN115" s="35"/>
      <c r="MUO115" s="35"/>
      <c r="MUP115" s="35"/>
      <c r="MUQ115" s="35"/>
      <c r="MUR115" s="35"/>
      <c r="MUS115" s="35"/>
      <c r="MUT115" s="35"/>
      <c r="MUU115" s="35"/>
      <c r="MUV115" s="35"/>
      <c r="MUW115" s="35"/>
      <c r="MUX115" s="35"/>
      <c r="MUY115" s="35"/>
      <c r="MUZ115" s="35"/>
      <c r="MVA115" s="35"/>
      <c r="MVB115" s="35"/>
      <c r="MVC115" s="35"/>
      <c r="MVD115" s="35"/>
      <c r="MVE115" s="35"/>
      <c r="MVF115" s="35"/>
      <c r="MVG115" s="35"/>
      <c r="MVH115" s="35"/>
      <c r="MVI115" s="35"/>
      <c r="MVJ115" s="35"/>
      <c r="MVK115" s="35"/>
      <c r="MVL115" s="35"/>
      <c r="MVM115" s="35"/>
      <c r="MVN115" s="35"/>
      <c r="MVO115" s="35"/>
      <c r="MVP115" s="35"/>
      <c r="MVQ115" s="35"/>
      <c r="MVR115" s="35"/>
      <c r="MVS115" s="35"/>
      <c r="MVT115" s="35"/>
      <c r="MVU115" s="35"/>
      <c r="MVV115" s="35"/>
      <c r="MVW115" s="35"/>
      <c r="MVX115" s="35"/>
      <c r="MVY115" s="35"/>
      <c r="MVZ115" s="35"/>
      <c r="MWA115" s="35"/>
      <c r="MWB115" s="35"/>
      <c r="MWC115" s="35"/>
      <c r="MWD115" s="35"/>
      <c r="MWE115" s="35"/>
      <c r="MWF115" s="35"/>
      <c r="MWG115" s="35"/>
      <c r="MWH115" s="35"/>
      <c r="MWI115" s="35"/>
      <c r="MWJ115" s="35"/>
      <c r="MWK115" s="35"/>
      <c r="MWL115" s="35"/>
      <c r="MWM115" s="35"/>
      <c r="MWN115" s="35"/>
      <c r="MWO115" s="35"/>
      <c r="MWP115" s="35"/>
      <c r="MWQ115" s="35"/>
      <c r="MWR115" s="35"/>
      <c r="MWS115" s="35"/>
      <c r="MWT115" s="35"/>
      <c r="MWU115" s="35"/>
      <c r="MWV115" s="35"/>
      <c r="MWW115" s="35"/>
      <c r="MWX115" s="35"/>
      <c r="MWY115" s="35"/>
      <c r="MWZ115" s="35"/>
      <c r="MXA115" s="35"/>
      <c r="MXB115" s="35"/>
      <c r="MXC115" s="35"/>
      <c r="MXD115" s="35"/>
      <c r="MXE115" s="35"/>
      <c r="MXF115" s="35"/>
      <c r="MXG115" s="35"/>
      <c r="MXH115" s="35"/>
      <c r="MXI115" s="35"/>
      <c r="MXJ115" s="35"/>
      <c r="MXK115" s="35"/>
      <c r="MXL115" s="35"/>
      <c r="MXM115" s="35"/>
      <c r="MXN115" s="35"/>
      <c r="MXO115" s="35"/>
      <c r="MXP115" s="35"/>
      <c r="MXQ115" s="35"/>
      <c r="MXR115" s="35"/>
      <c r="MXS115" s="35"/>
      <c r="MXT115" s="35"/>
      <c r="MXU115" s="35"/>
      <c r="MXV115" s="35"/>
      <c r="MXW115" s="35"/>
      <c r="MXX115" s="35"/>
      <c r="MXY115" s="35"/>
      <c r="MXZ115" s="35"/>
      <c r="MYA115" s="35"/>
      <c r="MYB115" s="35"/>
      <c r="MYC115" s="35"/>
      <c r="MYD115" s="35"/>
      <c r="MYK115" s="35"/>
      <c r="MYL115" s="35"/>
      <c r="MYM115" s="35"/>
      <c r="MYN115" s="35"/>
      <c r="MYO115" s="35"/>
      <c r="MYP115" s="35"/>
      <c r="MYQ115" s="35"/>
      <c r="MYR115" s="35"/>
      <c r="MYS115" s="35"/>
      <c r="MYT115" s="35"/>
      <c r="MYU115" s="35"/>
      <c r="MYV115" s="35"/>
      <c r="MYW115" s="35"/>
      <c r="MYX115" s="35"/>
      <c r="MYY115" s="35"/>
      <c r="MYZ115" s="35"/>
      <c r="MZA115" s="35"/>
      <c r="MZB115" s="35"/>
      <c r="MZC115" s="35"/>
      <c r="MZD115" s="35"/>
      <c r="MZE115" s="35"/>
      <c r="MZF115" s="35"/>
      <c r="MZG115" s="35"/>
      <c r="MZH115" s="35"/>
      <c r="MZI115" s="35"/>
      <c r="MZJ115" s="35"/>
      <c r="MZK115" s="35"/>
      <c r="MZL115" s="35"/>
      <c r="MZM115" s="35"/>
      <c r="MZN115" s="35"/>
      <c r="MZO115" s="35"/>
      <c r="MZP115" s="35"/>
      <c r="MZQ115" s="35"/>
      <c r="MZR115" s="35"/>
      <c r="MZS115" s="35"/>
      <c r="MZT115" s="35"/>
      <c r="MZU115" s="35"/>
      <c r="MZV115" s="35"/>
      <c r="MZW115" s="35"/>
      <c r="MZX115" s="35"/>
      <c r="MZY115" s="35"/>
      <c r="MZZ115" s="35"/>
      <c r="NAA115" s="35"/>
      <c r="NAB115" s="35"/>
      <c r="NAC115" s="35"/>
      <c r="NAD115" s="35"/>
      <c r="NAE115" s="35"/>
      <c r="NAF115" s="35"/>
      <c r="NAG115" s="35"/>
      <c r="NAH115" s="35"/>
      <c r="NAI115" s="35"/>
      <c r="NAJ115" s="35"/>
      <c r="NAK115" s="35"/>
      <c r="NAL115" s="35"/>
      <c r="NAM115" s="35"/>
      <c r="NAN115" s="35"/>
      <c r="NAO115" s="35"/>
      <c r="NAP115" s="35"/>
      <c r="NAQ115" s="35"/>
      <c r="NAR115" s="35"/>
      <c r="NAS115" s="35"/>
      <c r="NAT115" s="35"/>
      <c r="NAU115" s="35"/>
      <c r="NAV115" s="35"/>
      <c r="NAW115" s="35"/>
      <c r="NAX115" s="35"/>
      <c r="NAY115" s="35"/>
      <c r="NAZ115" s="35"/>
      <c r="NBA115" s="35"/>
      <c r="NBB115" s="35"/>
      <c r="NBC115" s="35"/>
      <c r="NBD115" s="35"/>
      <c r="NBE115" s="35"/>
      <c r="NBF115" s="35"/>
      <c r="NBG115" s="35"/>
      <c r="NBH115" s="35"/>
      <c r="NBI115" s="35"/>
      <c r="NBJ115" s="35"/>
      <c r="NBK115" s="35"/>
      <c r="NBL115" s="35"/>
      <c r="NBM115" s="35"/>
      <c r="NBN115" s="35"/>
      <c r="NBO115" s="35"/>
      <c r="NBP115" s="35"/>
      <c r="NBQ115" s="35"/>
      <c r="NBR115" s="35"/>
      <c r="NBS115" s="35"/>
      <c r="NBT115" s="35"/>
      <c r="NBU115" s="35"/>
      <c r="NBV115" s="35"/>
      <c r="NBW115" s="35"/>
      <c r="NBX115" s="35"/>
      <c r="NBY115" s="35"/>
      <c r="NBZ115" s="35"/>
      <c r="NCA115" s="35"/>
      <c r="NCB115" s="35"/>
      <c r="NCC115" s="35"/>
      <c r="NCD115" s="35"/>
      <c r="NCE115" s="35"/>
      <c r="NCF115" s="35"/>
      <c r="NCG115" s="35"/>
      <c r="NCH115" s="35"/>
      <c r="NCI115" s="35"/>
      <c r="NCJ115" s="35"/>
      <c r="NCK115" s="35"/>
      <c r="NCL115" s="35"/>
      <c r="NCM115" s="35"/>
      <c r="NCN115" s="35"/>
      <c r="NCO115" s="35"/>
      <c r="NCP115" s="35"/>
      <c r="NCQ115" s="35"/>
      <c r="NCR115" s="35"/>
      <c r="NCS115" s="35"/>
      <c r="NCT115" s="35"/>
      <c r="NCU115" s="35"/>
      <c r="NCV115" s="35"/>
      <c r="NCW115" s="35"/>
      <c r="NCX115" s="35"/>
      <c r="NCY115" s="35"/>
      <c r="NCZ115" s="35"/>
      <c r="NDA115" s="35"/>
      <c r="NDB115" s="35"/>
      <c r="NDC115" s="35"/>
      <c r="NDD115" s="35"/>
      <c r="NDE115" s="35"/>
      <c r="NDF115" s="35"/>
      <c r="NDG115" s="35"/>
      <c r="NDH115" s="35"/>
      <c r="NDI115" s="35"/>
      <c r="NDJ115" s="35"/>
      <c r="NDK115" s="35"/>
      <c r="NDL115" s="35"/>
      <c r="NDM115" s="35"/>
      <c r="NDN115" s="35"/>
      <c r="NDO115" s="35"/>
      <c r="NDP115" s="35"/>
      <c r="NDQ115" s="35"/>
      <c r="NDR115" s="35"/>
      <c r="NDS115" s="35"/>
      <c r="NDT115" s="35"/>
      <c r="NDU115" s="35"/>
      <c r="NDV115" s="35"/>
      <c r="NDW115" s="35"/>
      <c r="NDX115" s="35"/>
      <c r="NDY115" s="35"/>
      <c r="NDZ115" s="35"/>
      <c r="NEA115" s="35"/>
      <c r="NEB115" s="35"/>
      <c r="NEC115" s="35"/>
      <c r="NED115" s="35"/>
      <c r="NEE115" s="35"/>
      <c r="NEF115" s="35"/>
      <c r="NEG115" s="35"/>
      <c r="NEH115" s="35"/>
      <c r="NEI115" s="35"/>
      <c r="NEJ115" s="35"/>
      <c r="NEK115" s="35"/>
      <c r="NEL115" s="35"/>
      <c r="NEM115" s="35"/>
      <c r="NEN115" s="35"/>
      <c r="NEO115" s="35"/>
      <c r="NEP115" s="35"/>
      <c r="NEQ115" s="35"/>
      <c r="NER115" s="35"/>
      <c r="NES115" s="35"/>
      <c r="NET115" s="35"/>
      <c r="NEU115" s="35"/>
      <c r="NEV115" s="35"/>
      <c r="NEW115" s="35"/>
      <c r="NEX115" s="35"/>
      <c r="NEY115" s="35"/>
      <c r="NEZ115" s="35"/>
      <c r="NFA115" s="35"/>
      <c r="NFB115" s="35"/>
      <c r="NFC115" s="35"/>
      <c r="NFD115" s="35"/>
      <c r="NFE115" s="35"/>
      <c r="NFF115" s="35"/>
      <c r="NFG115" s="35"/>
      <c r="NFH115" s="35"/>
      <c r="NFI115" s="35"/>
      <c r="NFJ115" s="35"/>
      <c r="NFK115" s="35"/>
      <c r="NFL115" s="35"/>
      <c r="NFM115" s="35"/>
      <c r="NFN115" s="35"/>
      <c r="NFO115" s="35"/>
      <c r="NFP115" s="35"/>
      <c r="NFQ115" s="35"/>
      <c r="NFR115" s="35"/>
      <c r="NFS115" s="35"/>
      <c r="NFT115" s="35"/>
      <c r="NFU115" s="35"/>
      <c r="NFV115" s="35"/>
      <c r="NFW115" s="35"/>
      <c r="NFX115" s="35"/>
      <c r="NFY115" s="35"/>
      <c r="NFZ115" s="35"/>
      <c r="NGA115" s="35"/>
      <c r="NGB115" s="35"/>
      <c r="NGC115" s="35"/>
      <c r="NGD115" s="35"/>
      <c r="NGE115" s="35"/>
      <c r="NGF115" s="35"/>
      <c r="NGG115" s="35"/>
      <c r="NGH115" s="35"/>
      <c r="NGI115" s="35"/>
      <c r="NGJ115" s="35"/>
      <c r="NGK115" s="35"/>
      <c r="NGL115" s="35"/>
      <c r="NGM115" s="35"/>
      <c r="NGN115" s="35"/>
      <c r="NGO115" s="35"/>
      <c r="NGP115" s="35"/>
      <c r="NGQ115" s="35"/>
      <c r="NGR115" s="35"/>
      <c r="NGS115" s="35"/>
      <c r="NGT115" s="35"/>
      <c r="NGU115" s="35"/>
      <c r="NGV115" s="35"/>
      <c r="NGW115" s="35"/>
      <c r="NGX115" s="35"/>
      <c r="NGY115" s="35"/>
      <c r="NGZ115" s="35"/>
      <c r="NHA115" s="35"/>
      <c r="NHB115" s="35"/>
      <c r="NHC115" s="35"/>
      <c r="NHD115" s="35"/>
      <c r="NHE115" s="35"/>
      <c r="NHF115" s="35"/>
      <c r="NHG115" s="35"/>
      <c r="NHH115" s="35"/>
      <c r="NHI115" s="35"/>
      <c r="NHJ115" s="35"/>
      <c r="NHK115" s="35"/>
      <c r="NHL115" s="35"/>
      <c r="NHM115" s="35"/>
      <c r="NHN115" s="35"/>
      <c r="NHO115" s="35"/>
      <c r="NHP115" s="35"/>
      <c r="NHQ115" s="35"/>
      <c r="NHR115" s="35"/>
      <c r="NHS115" s="35"/>
      <c r="NHT115" s="35"/>
      <c r="NHU115" s="35"/>
      <c r="NHV115" s="35"/>
      <c r="NHW115" s="35"/>
      <c r="NHX115" s="35"/>
      <c r="NHY115" s="35"/>
      <c r="NHZ115" s="35"/>
      <c r="NIG115" s="35"/>
      <c r="NIH115" s="35"/>
      <c r="NII115" s="35"/>
      <c r="NIJ115" s="35"/>
      <c r="NIK115" s="35"/>
      <c r="NIL115" s="35"/>
      <c r="NIM115" s="35"/>
      <c r="NIN115" s="35"/>
      <c r="NIO115" s="35"/>
      <c r="NIP115" s="35"/>
      <c r="NIQ115" s="35"/>
      <c r="NIR115" s="35"/>
      <c r="NIS115" s="35"/>
      <c r="NIT115" s="35"/>
      <c r="NIU115" s="35"/>
      <c r="NIV115" s="35"/>
      <c r="NIW115" s="35"/>
      <c r="NIX115" s="35"/>
      <c r="NIY115" s="35"/>
      <c r="NIZ115" s="35"/>
      <c r="NJA115" s="35"/>
      <c r="NJB115" s="35"/>
      <c r="NJC115" s="35"/>
      <c r="NJD115" s="35"/>
      <c r="NJE115" s="35"/>
      <c r="NJF115" s="35"/>
      <c r="NJG115" s="35"/>
      <c r="NJH115" s="35"/>
      <c r="NJI115" s="35"/>
      <c r="NJJ115" s="35"/>
      <c r="NJK115" s="35"/>
      <c r="NJL115" s="35"/>
      <c r="NJM115" s="35"/>
      <c r="NJN115" s="35"/>
      <c r="NJO115" s="35"/>
      <c r="NJP115" s="35"/>
      <c r="NJQ115" s="35"/>
      <c r="NJR115" s="35"/>
      <c r="NJS115" s="35"/>
      <c r="NJT115" s="35"/>
      <c r="NJU115" s="35"/>
      <c r="NJV115" s="35"/>
      <c r="NJW115" s="35"/>
      <c r="NJX115" s="35"/>
      <c r="NJY115" s="35"/>
      <c r="NJZ115" s="35"/>
      <c r="NKA115" s="35"/>
      <c r="NKB115" s="35"/>
      <c r="NKC115" s="35"/>
      <c r="NKD115" s="35"/>
      <c r="NKE115" s="35"/>
      <c r="NKF115" s="35"/>
      <c r="NKG115" s="35"/>
      <c r="NKH115" s="35"/>
      <c r="NKI115" s="35"/>
      <c r="NKJ115" s="35"/>
      <c r="NKK115" s="35"/>
      <c r="NKL115" s="35"/>
      <c r="NKM115" s="35"/>
      <c r="NKN115" s="35"/>
      <c r="NKO115" s="35"/>
      <c r="NKP115" s="35"/>
      <c r="NKQ115" s="35"/>
      <c r="NKR115" s="35"/>
      <c r="NKS115" s="35"/>
      <c r="NKT115" s="35"/>
      <c r="NKU115" s="35"/>
      <c r="NKV115" s="35"/>
      <c r="NKW115" s="35"/>
      <c r="NKX115" s="35"/>
      <c r="NKY115" s="35"/>
      <c r="NKZ115" s="35"/>
      <c r="NLA115" s="35"/>
      <c r="NLB115" s="35"/>
      <c r="NLC115" s="35"/>
      <c r="NLD115" s="35"/>
      <c r="NLE115" s="35"/>
      <c r="NLF115" s="35"/>
      <c r="NLG115" s="35"/>
      <c r="NLH115" s="35"/>
      <c r="NLI115" s="35"/>
      <c r="NLJ115" s="35"/>
      <c r="NLK115" s="35"/>
      <c r="NLL115" s="35"/>
      <c r="NLM115" s="35"/>
      <c r="NLN115" s="35"/>
      <c r="NLO115" s="35"/>
      <c r="NLP115" s="35"/>
      <c r="NLQ115" s="35"/>
      <c r="NLR115" s="35"/>
      <c r="NLS115" s="35"/>
      <c r="NLT115" s="35"/>
      <c r="NLU115" s="35"/>
      <c r="NLV115" s="35"/>
      <c r="NLW115" s="35"/>
      <c r="NLX115" s="35"/>
      <c r="NLY115" s="35"/>
      <c r="NLZ115" s="35"/>
      <c r="NMA115" s="35"/>
      <c r="NMB115" s="35"/>
      <c r="NMC115" s="35"/>
      <c r="NMD115" s="35"/>
      <c r="NME115" s="35"/>
      <c r="NMF115" s="35"/>
      <c r="NMG115" s="35"/>
      <c r="NMH115" s="35"/>
      <c r="NMI115" s="35"/>
      <c r="NMJ115" s="35"/>
      <c r="NMK115" s="35"/>
      <c r="NML115" s="35"/>
      <c r="NMM115" s="35"/>
      <c r="NMN115" s="35"/>
      <c r="NMO115" s="35"/>
      <c r="NMP115" s="35"/>
      <c r="NMQ115" s="35"/>
      <c r="NMR115" s="35"/>
      <c r="NMS115" s="35"/>
      <c r="NMT115" s="35"/>
      <c r="NMU115" s="35"/>
      <c r="NMV115" s="35"/>
      <c r="NMW115" s="35"/>
      <c r="NMX115" s="35"/>
      <c r="NMY115" s="35"/>
      <c r="NMZ115" s="35"/>
      <c r="NNA115" s="35"/>
      <c r="NNB115" s="35"/>
      <c r="NNC115" s="35"/>
      <c r="NND115" s="35"/>
      <c r="NNE115" s="35"/>
      <c r="NNF115" s="35"/>
      <c r="NNG115" s="35"/>
      <c r="NNH115" s="35"/>
      <c r="NNI115" s="35"/>
      <c r="NNJ115" s="35"/>
      <c r="NNK115" s="35"/>
      <c r="NNL115" s="35"/>
      <c r="NNM115" s="35"/>
      <c r="NNN115" s="35"/>
      <c r="NNO115" s="35"/>
      <c r="NNP115" s="35"/>
      <c r="NNQ115" s="35"/>
      <c r="NNR115" s="35"/>
      <c r="NNS115" s="35"/>
      <c r="NNT115" s="35"/>
      <c r="NNU115" s="35"/>
      <c r="NNV115" s="35"/>
      <c r="NNW115" s="35"/>
      <c r="NNX115" s="35"/>
      <c r="NNY115" s="35"/>
      <c r="NNZ115" s="35"/>
      <c r="NOA115" s="35"/>
      <c r="NOB115" s="35"/>
      <c r="NOC115" s="35"/>
      <c r="NOD115" s="35"/>
      <c r="NOE115" s="35"/>
      <c r="NOF115" s="35"/>
      <c r="NOG115" s="35"/>
      <c r="NOH115" s="35"/>
      <c r="NOI115" s="35"/>
      <c r="NOJ115" s="35"/>
      <c r="NOK115" s="35"/>
      <c r="NOL115" s="35"/>
      <c r="NOM115" s="35"/>
      <c r="NON115" s="35"/>
      <c r="NOO115" s="35"/>
      <c r="NOP115" s="35"/>
      <c r="NOQ115" s="35"/>
      <c r="NOR115" s="35"/>
      <c r="NOS115" s="35"/>
      <c r="NOT115" s="35"/>
      <c r="NOU115" s="35"/>
      <c r="NOV115" s="35"/>
      <c r="NOW115" s="35"/>
      <c r="NOX115" s="35"/>
      <c r="NOY115" s="35"/>
      <c r="NOZ115" s="35"/>
      <c r="NPA115" s="35"/>
      <c r="NPB115" s="35"/>
      <c r="NPC115" s="35"/>
      <c r="NPD115" s="35"/>
      <c r="NPE115" s="35"/>
      <c r="NPF115" s="35"/>
      <c r="NPG115" s="35"/>
      <c r="NPH115" s="35"/>
      <c r="NPI115" s="35"/>
      <c r="NPJ115" s="35"/>
      <c r="NPK115" s="35"/>
      <c r="NPL115" s="35"/>
      <c r="NPM115" s="35"/>
      <c r="NPN115" s="35"/>
      <c r="NPO115" s="35"/>
      <c r="NPP115" s="35"/>
      <c r="NPQ115" s="35"/>
      <c r="NPR115" s="35"/>
      <c r="NPS115" s="35"/>
      <c r="NPT115" s="35"/>
      <c r="NPU115" s="35"/>
      <c r="NPV115" s="35"/>
      <c r="NPW115" s="35"/>
      <c r="NPX115" s="35"/>
      <c r="NPY115" s="35"/>
      <c r="NPZ115" s="35"/>
      <c r="NQA115" s="35"/>
      <c r="NQB115" s="35"/>
      <c r="NQC115" s="35"/>
      <c r="NQD115" s="35"/>
      <c r="NQE115" s="35"/>
      <c r="NQF115" s="35"/>
      <c r="NQG115" s="35"/>
      <c r="NQH115" s="35"/>
      <c r="NQI115" s="35"/>
      <c r="NQJ115" s="35"/>
      <c r="NQK115" s="35"/>
      <c r="NQL115" s="35"/>
      <c r="NQM115" s="35"/>
      <c r="NQN115" s="35"/>
      <c r="NQO115" s="35"/>
      <c r="NQP115" s="35"/>
      <c r="NQQ115" s="35"/>
      <c r="NQR115" s="35"/>
      <c r="NQS115" s="35"/>
      <c r="NQT115" s="35"/>
      <c r="NQU115" s="35"/>
      <c r="NQV115" s="35"/>
      <c r="NQW115" s="35"/>
      <c r="NQX115" s="35"/>
      <c r="NQY115" s="35"/>
      <c r="NQZ115" s="35"/>
      <c r="NRA115" s="35"/>
      <c r="NRB115" s="35"/>
      <c r="NRC115" s="35"/>
      <c r="NRD115" s="35"/>
      <c r="NRE115" s="35"/>
      <c r="NRF115" s="35"/>
      <c r="NRG115" s="35"/>
      <c r="NRH115" s="35"/>
      <c r="NRI115" s="35"/>
      <c r="NRJ115" s="35"/>
      <c r="NRK115" s="35"/>
      <c r="NRL115" s="35"/>
      <c r="NRM115" s="35"/>
      <c r="NRN115" s="35"/>
      <c r="NRO115" s="35"/>
      <c r="NRP115" s="35"/>
      <c r="NRQ115" s="35"/>
      <c r="NRR115" s="35"/>
      <c r="NRS115" s="35"/>
      <c r="NRT115" s="35"/>
      <c r="NRU115" s="35"/>
      <c r="NRV115" s="35"/>
      <c r="NSC115" s="35"/>
      <c r="NSD115" s="35"/>
      <c r="NSE115" s="35"/>
      <c r="NSF115" s="35"/>
      <c r="NSG115" s="35"/>
      <c r="NSH115" s="35"/>
      <c r="NSI115" s="35"/>
      <c r="NSJ115" s="35"/>
      <c r="NSK115" s="35"/>
      <c r="NSL115" s="35"/>
      <c r="NSM115" s="35"/>
      <c r="NSN115" s="35"/>
      <c r="NSO115" s="35"/>
      <c r="NSP115" s="35"/>
      <c r="NSQ115" s="35"/>
      <c r="NSR115" s="35"/>
      <c r="NSS115" s="35"/>
      <c r="NST115" s="35"/>
      <c r="NSU115" s="35"/>
      <c r="NSV115" s="35"/>
      <c r="NSW115" s="35"/>
      <c r="NSX115" s="35"/>
      <c r="NSY115" s="35"/>
      <c r="NSZ115" s="35"/>
      <c r="NTA115" s="35"/>
      <c r="NTB115" s="35"/>
      <c r="NTC115" s="35"/>
      <c r="NTD115" s="35"/>
      <c r="NTE115" s="35"/>
      <c r="NTF115" s="35"/>
      <c r="NTG115" s="35"/>
      <c r="NTH115" s="35"/>
      <c r="NTI115" s="35"/>
      <c r="NTJ115" s="35"/>
      <c r="NTK115" s="35"/>
      <c r="NTL115" s="35"/>
      <c r="NTM115" s="35"/>
      <c r="NTN115" s="35"/>
      <c r="NTO115" s="35"/>
      <c r="NTP115" s="35"/>
      <c r="NTQ115" s="35"/>
      <c r="NTR115" s="35"/>
      <c r="NTS115" s="35"/>
      <c r="NTT115" s="35"/>
      <c r="NTU115" s="35"/>
      <c r="NTV115" s="35"/>
      <c r="NTW115" s="35"/>
      <c r="NTX115" s="35"/>
      <c r="NTY115" s="35"/>
      <c r="NTZ115" s="35"/>
      <c r="NUA115" s="35"/>
      <c r="NUB115" s="35"/>
      <c r="NUC115" s="35"/>
      <c r="NUD115" s="35"/>
      <c r="NUE115" s="35"/>
      <c r="NUF115" s="35"/>
      <c r="NUG115" s="35"/>
      <c r="NUH115" s="35"/>
      <c r="NUI115" s="35"/>
      <c r="NUJ115" s="35"/>
      <c r="NUK115" s="35"/>
      <c r="NUL115" s="35"/>
      <c r="NUM115" s="35"/>
      <c r="NUN115" s="35"/>
      <c r="NUO115" s="35"/>
      <c r="NUP115" s="35"/>
      <c r="NUQ115" s="35"/>
      <c r="NUR115" s="35"/>
      <c r="NUS115" s="35"/>
      <c r="NUT115" s="35"/>
      <c r="NUU115" s="35"/>
      <c r="NUV115" s="35"/>
      <c r="NUW115" s="35"/>
      <c r="NUX115" s="35"/>
      <c r="NUY115" s="35"/>
      <c r="NUZ115" s="35"/>
      <c r="NVA115" s="35"/>
      <c r="NVB115" s="35"/>
      <c r="NVC115" s="35"/>
      <c r="NVD115" s="35"/>
      <c r="NVE115" s="35"/>
      <c r="NVF115" s="35"/>
      <c r="NVG115" s="35"/>
      <c r="NVH115" s="35"/>
      <c r="NVI115" s="35"/>
      <c r="NVJ115" s="35"/>
      <c r="NVK115" s="35"/>
      <c r="NVL115" s="35"/>
      <c r="NVM115" s="35"/>
      <c r="NVN115" s="35"/>
      <c r="NVO115" s="35"/>
      <c r="NVP115" s="35"/>
      <c r="NVQ115" s="35"/>
      <c r="NVR115" s="35"/>
      <c r="NVS115" s="35"/>
      <c r="NVT115" s="35"/>
      <c r="NVU115" s="35"/>
      <c r="NVV115" s="35"/>
      <c r="NVW115" s="35"/>
      <c r="NVX115" s="35"/>
      <c r="NVY115" s="35"/>
      <c r="NVZ115" s="35"/>
      <c r="NWA115" s="35"/>
      <c r="NWB115" s="35"/>
      <c r="NWC115" s="35"/>
      <c r="NWD115" s="35"/>
      <c r="NWE115" s="35"/>
      <c r="NWF115" s="35"/>
      <c r="NWG115" s="35"/>
      <c r="NWH115" s="35"/>
      <c r="NWI115" s="35"/>
      <c r="NWJ115" s="35"/>
      <c r="NWK115" s="35"/>
      <c r="NWL115" s="35"/>
      <c r="NWM115" s="35"/>
      <c r="NWN115" s="35"/>
      <c r="NWO115" s="35"/>
      <c r="NWP115" s="35"/>
      <c r="NWQ115" s="35"/>
      <c r="NWR115" s="35"/>
      <c r="NWS115" s="35"/>
      <c r="NWT115" s="35"/>
      <c r="NWU115" s="35"/>
      <c r="NWV115" s="35"/>
      <c r="NWW115" s="35"/>
      <c r="NWX115" s="35"/>
      <c r="NWY115" s="35"/>
      <c r="NWZ115" s="35"/>
      <c r="NXA115" s="35"/>
      <c r="NXB115" s="35"/>
      <c r="NXC115" s="35"/>
      <c r="NXD115" s="35"/>
      <c r="NXE115" s="35"/>
      <c r="NXF115" s="35"/>
      <c r="NXG115" s="35"/>
      <c r="NXH115" s="35"/>
      <c r="NXI115" s="35"/>
      <c r="NXJ115" s="35"/>
      <c r="NXK115" s="35"/>
      <c r="NXL115" s="35"/>
      <c r="NXM115" s="35"/>
      <c r="NXN115" s="35"/>
      <c r="NXO115" s="35"/>
      <c r="NXP115" s="35"/>
      <c r="NXQ115" s="35"/>
      <c r="NXR115" s="35"/>
      <c r="NXS115" s="35"/>
      <c r="NXT115" s="35"/>
      <c r="NXU115" s="35"/>
      <c r="NXV115" s="35"/>
      <c r="NXW115" s="35"/>
      <c r="NXX115" s="35"/>
      <c r="NXY115" s="35"/>
      <c r="NXZ115" s="35"/>
      <c r="NYA115" s="35"/>
      <c r="NYB115" s="35"/>
      <c r="NYC115" s="35"/>
      <c r="NYD115" s="35"/>
      <c r="NYE115" s="35"/>
      <c r="NYF115" s="35"/>
      <c r="NYG115" s="35"/>
      <c r="NYH115" s="35"/>
      <c r="NYI115" s="35"/>
      <c r="NYJ115" s="35"/>
      <c r="NYK115" s="35"/>
      <c r="NYL115" s="35"/>
      <c r="NYM115" s="35"/>
      <c r="NYN115" s="35"/>
      <c r="NYO115" s="35"/>
      <c r="NYP115" s="35"/>
      <c r="NYQ115" s="35"/>
      <c r="NYR115" s="35"/>
      <c r="NYS115" s="35"/>
      <c r="NYT115" s="35"/>
      <c r="NYU115" s="35"/>
      <c r="NYV115" s="35"/>
      <c r="NYW115" s="35"/>
      <c r="NYX115" s="35"/>
      <c r="NYY115" s="35"/>
      <c r="NYZ115" s="35"/>
      <c r="NZA115" s="35"/>
      <c r="NZB115" s="35"/>
      <c r="NZC115" s="35"/>
      <c r="NZD115" s="35"/>
      <c r="NZE115" s="35"/>
      <c r="NZF115" s="35"/>
      <c r="NZG115" s="35"/>
      <c r="NZH115" s="35"/>
      <c r="NZI115" s="35"/>
      <c r="NZJ115" s="35"/>
      <c r="NZK115" s="35"/>
      <c r="NZL115" s="35"/>
      <c r="NZM115" s="35"/>
      <c r="NZN115" s="35"/>
      <c r="NZO115" s="35"/>
      <c r="NZP115" s="35"/>
      <c r="NZQ115" s="35"/>
      <c r="NZR115" s="35"/>
      <c r="NZS115" s="35"/>
      <c r="NZT115" s="35"/>
      <c r="NZU115" s="35"/>
      <c r="NZV115" s="35"/>
      <c r="NZW115" s="35"/>
      <c r="NZX115" s="35"/>
      <c r="NZY115" s="35"/>
      <c r="NZZ115" s="35"/>
      <c r="OAA115" s="35"/>
      <c r="OAB115" s="35"/>
      <c r="OAC115" s="35"/>
      <c r="OAD115" s="35"/>
      <c r="OAE115" s="35"/>
      <c r="OAF115" s="35"/>
      <c r="OAG115" s="35"/>
      <c r="OAH115" s="35"/>
      <c r="OAI115" s="35"/>
      <c r="OAJ115" s="35"/>
      <c r="OAK115" s="35"/>
      <c r="OAL115" s="35"/>
      <c r="OAM115" s="35"/>
      <c r="OAN115" s="35"/>
      <c r="OAO115" s="35"/>
      <c r="OAP115" s="35"/>
      <c r="OAQ115" s="35"/>
      <c r="OAR115" s="35"/>
      <c r="OAS115" s="35"/>
      <c r="OAT115" s="35"/>
      <c r="OAU115" s="35"/>
      <c r="OAV115" s="35"/>
      <c r="OAW115" s="35"/>
      <c r="OAX115" s="35"/>
      <c r="OAY115" s="35"/>
      <c r="OAZ115" s="35"/>
      <c r="OBA115" s="35"/>
      <c r="OBB115" s="35"/>
      <c r="OBC115" s="35"/>
      <c r="OBD115" s="35"/>
      <c r="OBE115" s="35"/>
      <c r="OBF115" s="35"/>
      <c r="OBG115" s="35"/>
      <c r="OBH115" s="35"/>
      <c r="OBI115" s="35"/>
      <c r="OBJ115" s="35"/>
      <c r="OBK115" s="35"/>
      <c r="OBL115" s="35"/>
      <c r="OBM115" s="35"/>
      <c r="OBN115" s="35"/>
      <c r="OBO115" s="35"/>
      <c r="OBP115" s="35"/>
      <c r="OBQ115" s="35"/>
      <c r="OBR115" s="35"/>
      <c r="OBY115" s="35"/>
      <c r="OBZ115" s="35"/>
      <c r="OCA115" s="35"/>
      <c r="OCB115" s="35"/>
      <c r="OCC115" s="35"/>
      <c r="OCD115" s="35"/>
      <c r="OCE115" s="35"/>
      <c r="OCF115" s="35"/>
      <c r="OCG115" s="35"/>
      <c r="OCH115" s="35"/>
      <c r="OCI115" s="35"/>
      <c r="OCJ115" s="35"/>
      <c r="OCK115" s="35"/>
      <c r="OCL115" s="35"/>
      <c r="OCM115" s="35"/>
      <c r="OCN115" s="35"/>
      <c r="OCO115" s="35"/>
      <c r="OCP115" s="35"/>
      <c r="OCQ115" s="35"/>
      <c r="OCR115" s="35"/>
      <c r="OCS115" s="35"/>
      <c r="OCT115" s="35"/>
      <c r="OCU115" s="35"/>
      <c r="OCV115" s="35"/>
      <c r="OCW115" s="35"/>
      <c r="OCX115" s="35"/>
      <c r="OCY115" s="35"/>
      <c r="OCZ115" s="35"/>
      <c r="ODA115" s="35"/>
      <c r="ODB115" s="35"/>
      <c r="ODC115" s="35"/>
      <c r="ODD115" s="35"/>
      <c r="ODE115" s="35"/>
      <c r="ODF115" s="35"/>
      <c r="ODG115" s="35"/>
      <c r="ODH115" s="35"/>
      <c r="ODI115" s="35"/>
      <c r="ODJ115" s="35"/>
      <c r="ODK115" s="35"/>
      <c r="ODL115" s="35"/>
      <c r="ODM115" s="35"/>
      <c r="ODN115" s="35"/>
      <c r="ODO115" s="35"/>
      <c r="ODP115" s="35"/>
      <c r="ODQ115" s="35"/>
      <c r="ODR115" s="35"/>
      <c r="ODS115" s="35"/>
      <c r="ODT115" s="35"/>
      <c r="ODU115" s="35"/>
      <c r="ODV115" s="35"/>
      <c r="ODW115" s="35"/>
      <c r="ODX115" s="35"/>
      <c r="ODY115" s="35"/>
      <c r="ODZ115" s="35"/>
      <c r="OEA115" s="35"/>
      <c r="OEB115" s="35"/>
      <c r="OEC115" s="35"/>
      <c r="OED115" s="35"/>
      <c r="OEE115" s="35"/>
      <c r="OEF115" s="35"/>
      <c r="OEG115" s="35"/>
      <c r="OEH115" s="35"/>
      <c r="OEI115" s="35"/>
      <c r="OEJ115" s="35"/>
      <c r="OEK115" s="35"/>
      <c r="OEL115" s="35"/>
      <c r="OEM115" s="35"/>
      <c r="OEN115" s="35"/>
      <c r="OEO115" s="35"/>
      <c r="OEP115" s="35"/>
      <c r="OEQ115" s="35"/>
      <c r="OER115" s="35"/>
      <c r="OES115" s="35"/>
      <c r="OET115" s="35"/>
      <c r="OEU115" s="35"/>
      <c r="OEV115" s="35"/>
      <c r="OEW115" s="35"/>
      <c r="OEX115" s="35"/>
      <c r="OEY115" s="35"/>
      <c r="OEZ115" s="35"/>
      <c r="OFA115" s="35"/>
      <c r="OFB115" s="35"/>
      <c r="OFC115" s="35"/>
      <c r="OFD115" s="35"/>
      <c r="OFE115" s="35"/>
      <c r="OFF115" s="35"/>
      <c r="OFG115" s="35"/>
      <c r="OFH115" s="35"/>
      <c r="OFI115" s="35"/>
      <c r="OFJ115" s="35"/>
      <c r="OFK115" s="35"/>
      <c r="OFL115" s="35"/>
      <c r="OFM115" s="35"/>
      <c r="OFN115" s="35"/>
      <c r="OFO115" s="35"/>
      <c r="OFP115" s="35"/>
      <c r="OFQ115" s="35"/>
      <c r="OFR115" s="35"/>
      <c r="OFS115" s="35"/>
      <c r="OFT115" s="35"/>
      <c r="OFU115" s="35"/>
      <c r="OFV115" s="35"/>
      <c r="OFW115" s="35"/>
      <c r="OFX115" s="35"/>
      <c r="OFY115" s="35"/>
      <c r="OFZ115" s="35"/>
      <c r="OGA115" s="35"/>
      <c r="OGB115" s="35"/>
      <c r="OGC115" s="35"/>
      <c r="OGD115" s="35"/>
      <c r="OGE115" s="35"/>
      <c r="OGF115" s="35"/>
      <c r="OGG115" s="35"/>
      <c r="OGH115" s="35"/>
      <c r="OGI115" s="35"/>
      <c r="OGJ115" s="35"/>
      <c r="OGK115" s="35"/>
      <c r="OGL115" s="35"/>
      <c r="OGM115" s="35"/>
      <c r="OGN115" s="35"/>
      <c r="OGO115" s="35"/>
      <c r="OGP115" s="35"/>
      <c r="OGQ115" s="35"/>
      <c r="OGR115" s="35"/>
      <c r="OGS115" s="35"/>
      <c r="OGT115" s="35"/>
      <c r="OGU115" s="35"/>
      <c r="OGV115" s="35"/>
      <c r="OGW115" s="35"/>
      <c r="OGX115" s="35"/>
      <c r="OGY115" s="35"/>
      <c r="OGZ115" s="35"/>
      <c r="OHA115" s="35"/>
      <c r="OHB115" s="35"/>
      <c r="OHC115" s="35"/>
      <c r="OHD115" s="35"/>
      <c r="OHE115" s="35"/>
      <c r="OHF115" s="35"/>
      <c r="OHG115" s="35"/>
      <c r="OHH115" s="35"/>
      <c r="OHI115" s="35"/>
      <c r="OHJ115" s="35"/>
      <c r="OHK115" s="35"/>
      <c r="OHL115" s="35"/>
      <c r="OHM115" s="35"/>
      <c r="OHN115" s="35"/>
      <c r="OHO115" s="35"/>
      <c r="OHP115" s="35"/>
      <c r="OHQ115" s="35"/>
      <c r="OHR115" s="35"/>
      <c r="OHS115" s="35"/>
      <c r="OHT115" s="35"/>
      <c r="OHU115" s="35"/>
      <c r="OHV115" s="35"/>
      <c r="OHW115" s="35"/>
      <c r="OHX115" s="35"/>
      <c r="OHY115" s="35"/>
      <c r="OHZ115" s="35"/>
      <c r="OIA115" s="35"/>
      <c r="OIB115" s="35"/>
      <c r="OIC115" s="35"/>
      <c r="OID115" s="35"/>
      <c r="OIE115" s="35"/>
      <c r="OIF115" s="35"/>
      <c r="OIG115" s="35"/>
      <c r="OIH115" s="35"/>
      <c r="OII115" s="35"/>
      <c r="OIJ115" s="35"/>
      <c r="OIK115" s="35"/>
      <c r="OIL115" s="35"/>
      <c r="OIM115" s="35"/>
      <c r="OIN115" s="35"/>
      <c r="OIO115" s="35"/>
      <c r="OIP115" s="35"/>
      <c r="OIQ115" s="35"/>
      <c r="OIR115" s="35"/>
      <c r="OIS115" s="35"/>
      <c r="OIT115" s="35"/>
      <c r="OIU115" s="35"/>
      <c r="OIV115" s="35"/>
      <c r="OIW115" s="35"/>
      <c r="OIX115" s="35"/>
      <c r="OIY115" s="35"/>
      <c r="OIZ115" s="35"/>
      <c r="OJA115" s="35"/>
      <c r="OJB115" s="35"/>
      <c r="OJC115" s="35"/>
      <c r="OJD115" s="35"/>
      <c r="OJE115" s="35"/>
      <c r="OJF115" s="35"/>
      <c r="OJG115" s="35"/>
      <c r="OJH115" s="35"/>
      <c r="OJI115" s="35"/>
      <c r="OJJ115" s="35"/>
      <c r="OJK115" s="35"/>
      <c r="OJL115" s="35"/>
      <c r="OJM115" s="35"/>
      <c r="OJN115" s="35"/>
      <c r="OJO115" s="35"/>
      <c r="OJP115" s="35"/>
      <c r="OJQ115" s="35"/>
      <c r="OJR115" s="35"/>
      <c r="OJS115" s="35"/>
      <c r="OJT115" s="35"/>
      <c r="OJU115" s="35"/>
      <c r="OJV115" s="35"/>
      <c r="OJW115" s="35"/>
      <c r="OJX115" s="35"/>
      <c r="OJY115" s="35"/>
      <c r="OJZ115" s="35"/>
      <c r="OKA115" s="35"/>
      <c r="OKB115" s="35"/>
      <c r="OKC115" s="35"/>
      <c r="OKD115" s="35"/>
      <c r="OKE115" s="35"/>
      <c r="OKF115" s="35"/>
      <c r="OKG115" s="35"/>
      <c r="OKH115" s="35"/>
      <c r="OKI115" s="35"/>
      <c r="OKJ115" s="35"/>
      <c r="OKK115" s="35"/>
      <c r="OKL115" s="35"/>
      <c r="OKM115" s="35"/>
      <c r="OKN115" s="35"/>
      <c r="OKO115" s="35"/>
      <c r="OKP115" s="35"/>
      <c r="OKQ115" s="35"/>
      <c r="OKR115" s="35"/>
      <c r="OKS115" s="35"/>
      <c r="OKT115" s="35"/>
      <c r="OKU115" s="35"/>
      <c r="OKV115" s="35"/>
      <c r="OKW115" s="35"/>
      <c r="OKX115" s="35"/>
      <c r="OKY115" s="35"/>
      <c r="OKZ115" s="35"/>
      <c r="OLA115" s="35"/>
      <c r="OLB115" s="35"/>
      <c r="OLC115" s="35"/>
      <c r="OLD115" s="35"/>
      <c r="OLE115" s="35"/>
      <c r="OLF115" s="35"/>
      <c r="OLG115" s="35"/>
      <c r="OLH115" s="35"/>
      <c r="OLI115" s="35"/>
      <c r="OLJ115" s="35"/>
      <c r="OLK115" s="35"/>
      <c r="OLL115" s="35"/>
      <c r="OLM115" s="35"/>
      <c r="OLN115" s="35"/>
      <c r="OLU115" s="35"/>
      <c r="OLV115" s="35"/>
      <c r="OLW115" s="35"/>
      <c r="OLX115" s="35"/>
      <c r="OLY115" s="35"/>
      <c r="OLZ115" s="35"/>
      <c r="OMA115" s="35"/>
      <c r="OMB115" s="35"/>
      <c r="OMC115" s="35"/>
      <c r="OMD115" s="35"/>
      <c r="OME115" s="35"/>
      <c r="OMF115" s="35"/>
      <c r="OMG115" s="35"/>
      <c r="OMH115" s="35"/>
      <c r="OMI115" s="35"/>
      <c r="OMJ115" s="35"/>
      <c r="OMK115" s="35"/>
      <c r="OML115" s="35"/>
      <c r="OMM115" s="35"/>
      <c r="OMN115" s="35"/>
      <c r="OMO115" s="35"/>
      <c r="OMP115" s="35"/>
      <c r="OMQ115" s="35"/>
      <c r="OMR115" s="35"/>
      <c r="OMS115" s="35"/>
      <c r="OMT115" s="35"/>
      <c r="OMU115" s="35"/>
      <c r="OMV115" s="35"/>
      <c r="OMW115" s="35"/>
      <c r="OMX115" s="35"/>
      <c r="OMY115" s="35"/>
      <c r="OMZ115" s="35"/>
      <c r="ONA115" s="35"/>
      <c r="ONB115" s="35"/>
      <c r="ONC115" s="35"/>
      <c r="OND115" s="35"/>
      <c r="ONE115" s="35"/>
      <c r="ONF115" s="35"/>
      <c r="ONG115" s="35"/>
      <c r="ONH115" s="35"/>
      <c r="ONI115" s="35"/>
      <c r="ONJ115" s="35"/>
      <c r="ONK115" s="35"/>
      <c r="ONL115" s="35"/>
      <c r="ONM115" s="35"/>
      <c r="ONN115" s="35"/>
      <c r="ONO115" s="35"/>
      <c r="ONP115" s="35"/>
      <c r="ONQ115" s="35"/>
      <c r="ONR115" s="35"/>
      <c r="ONS115" s="35"/>
      <c r="ONT115" s="35"/>
      <c r="ONU115" s="35"/>
      <c r="ONV115" s="35"/>
      <c r="ONW115" s="35"/>
      <c r="ONX115" s="35"/>
      <c r="ONY115" s="35"/>
      <c r="ONZ115" s="35"/>
      <c r="OOA115" s="35"/>
      <c r="OOB115" s="35"/>
      <c r="OOC115" s="35"/>
      <c r="OOD115" s="35"/>
      <c r="OOE115" s="35"/>
      <c r="OOF115" s="35"/>
      <c r="OOG115" s="35"/>
      <c r="OOH115" s="35"/>
      <c r="OOI115" s="35"/>
      <c r="OOJ115" s="35"/>
      <c r="OOK115" s="35"/>
      <c r="OOL115" s="35"/>
      <c r="OOM115" s="35"/>
      <c r="OON115" s="35"/>
      <c r="OOO115" s="35"/>
      <c r="OOP115" s="35"/>
      <c r="OOQ115" s="35"/>
      <c r="OOR115" s="35"/>
      <c r="OOS115" s="35"/>
      <c r="OOT115" s="35"/>
      <c r="OOU115" s="35"/>
      <c r="OOV115" s="35"/>
      <c r="OOW115" s="35"/>
      <c r="OOX115" s="35"/>
      <c r="OOY115" s="35"/>
      <c r="OOZ115" s="35"/>
      <c r="OPA115" s="35"/>
      <c r="OPB115" s="35"/>
      <c r="OPC115" s="35"/>
      <c r="OPD115" s="35"/>
      <c r="OPE115" s="35"/>
      <c r="OPF115" s="35"/>
      <c r="OPG115" s="35"/>
      <c r="OPH115" s="35"/>
      <c r="OPI115" s="35"/>
      <c r="OPJ115" s="35"/>
      <c r="OPK115" s="35"/>
      <c r="OPL115" s="35"/>
      <c r="OPM115" s="35"/>
      <c r="OPN115" s="35"/>
      <c r="OPO115" s="35"/>
      <c r="OPP115" s="35"/>
      <c r="OPQ115" s="35"/>
      <c r="OPR115" s="35"/>
      <c r="OPS115" s="35"/>
      <c r="OPT115" s="35"/>
      <c r="OPU115" s="35"/>
      <c r="OPV115" s="35"/>
      <c r="OPW115" s="35"/>
      <c r="OPX115" s="35"/>
      <c r="OPY115" s="35"/>
      <c r="OPZ115" s="35"/>
      <c r="OQA115" s="35"/>
      <c r="OQB115" s="35"/>
      <c r="OQC115" s="35"/>
      <c r="OQD115" s="35"/>
      <c r="OQE115" s="35"/>
      <c r="OQF115" s="35"/>
      <c r="OQG115" s="35"/>
      <c r="OQH115" s="35"/>
      <c r="OQI115" s="35"/>
      <c r="OQJ115" s="35"/>
      <c r="OQK115" s="35"/>
      <c r="OQL115" s="35"/>
      <c r="OQM115" s="35"/>
      <c r="OQN115" s="35"/>
      <c r="OQO115" s="35"/>
      <c r="OQP115" s="35"/>
      <c r="OQQ115" s="35"/>
      <c r="OQR115" s="35"/>
      <c r="OQS115" s="35"/>
      <c r="OQT115" s="35"/>
      <c r="OQU115" s="35"/>
      <c r="OQV115" s="35"/>
      <c r="OQW115" s="35"/>
      <c r="OQX115" s="35"/>
      <c r="OQY115" s="35"/>
      <c r="OQZ115" s="35"/>
      <c r="ORA115" s="35"/>
      <c r="ORB115" s="35"/>
      <c r="ORC115" s="35"/>
      <c r="ORD115" s="35"/>
      <c r="ORE115" s="35"/>
      <c r="ORF115" s="35"/>
      <c r="ORG115" s="35"/>
      <c r="ORH115" s="35"/>
      <c r="ORI115" s="35"/>
      <c r="ORJ115" s="35"/>
      <c r="ORK115" s="35"/>
      <c r="ORL115" s="35"/>
      <c r="ORM115" s="35"/>
      <c r="ORN115" s="35"/>
      <c r="ORO115" s="35"/>
      <c r="ORP115" s="35"/>
      <c r="ORQ115" s="35"/>
      <c r="ORR115" s="35"/>
      <c r="ORS115" s="35"/>
      <c r="ORT115" s="35"/>
      <c r="ORU115" s="35"/>
      <c r="ORV115" s="35"/>
      <c r="ORW115" s="35"/>
      <c r="ORX115" s="35"/>
      <c r="ORY115" s="35"/>
      <c r="ORZ115" s="35"/>
      <c r="OSA115" s="35"/>
      <c r="OSB115" s="35"/>
      <c r="OSC115" s="35"/>
      <c r="OSD115" s="35"/>
      <c r="OSE115" s="35"/>
      <c r="OSF115" s="35"/>
      <c r="OSG115" s="35"/>
      <c r="OSH115" s="35"/>
      <c r="OSI115" s="35"/>
      <c r="OSJ115" s="35"/>
      <c r="OSK115" s="35"/>
      <c r="OSL115" s="35"/>
      <c r="OSM115" s="35"/>
      <c r="OSN115" s="35"/>
      <c r="OSO115" s="35"/>
      <c r="OSP115" s="35"/>
      <c r="OSQ115" s="35"/>
      <c r="OSR115" s="35"/>
      <c r="OSS115" s="35"/>
      <c r="OST115" s="35"/>
      <c r="OSU115" s="35"/>
      <c r="OSV115" s="35"/>
      <c r="OSW115" s="35"/>
      <c r="OSX115" s="35"/>
      <c r="OSY115" s="35"/>
      <c r="OSZ115" s="35"/>
      <c r="OTA115" s="35"/>
      <c r="OTB115" s="35"/>
      <c r="OTC115" s="35"/>
      <c r="OTD115" s="35"/>
      <c r="OTE115" s="35"/>
      <c r="OTF115" s="35"/>
      <c r="OTG115" s="35"/>
      <c r="OTH115" s="35"/>
      <c r="OTI115" s="35"/>
      <c r="OTJ115" s="35"/>
      <c r="OTK115" s="35"/>
      <c r="OTL115" s="35"/>
      <c r="OTM115" s="35"/>
      <c r="OTN115" s="35"/>
      <c r="OTO115" s="35"/>
      <c r="OTP115" s="35"/>
      <c r="OTQ115" s="35"/>
      <c r="OTR115" s="35"/>
      <c r="OTS115" s="35"/>
      <c r="OTT115" s="35"/>
      <c r="OTU115" s="35"/>
      <c r="OTV115" s="35"/>
      <c r="OTW115" s="35"/>
      <c r="OTX115" s="35"/>
      <c r="OTY115" s="35"/>
      <c r="OTZ115" s="35"/>
      <c r="OUA115" s="35"/>
      <c r="OUB115" s="35"/>
      <c r="OUC115" s="35"/>
      <c r="OUD115" s="35"/>
      <c r="OUE115" s="35"/>
      <c r="OUF115" s="35"/>
      <c r="OUG115" s="35"/>
      <c r="OUH115" s="35"/>
      <c r="OUI115" s="35"/>
      <c r="OUJ115" s="35"/>
      <c r="OUK115" s="35"/>
      <c r="OUL115" s="35"/>
      <c r="OUM115" s="35"/>
      <c r="OUN115" s="35"/>
      <c r="OUO115" s="35"/>
      <c r="OUP115" s="35"/>
      <c r="OUQ115" s="35"/>
      <c r="OUR115" s="35"/>
      <c r="OUS115" s="35"/>
      <c r="OUT115" s="35"/>
      <c r="OUU115" s="35"/>
      <c r="OUV115" s="35"/>
      <c r="OUW115" s="35"/>
      <c r="OUX115" s="35"/>
      <c r="OUY115" s="35"/>
      <c r="OUZ115" s="35"/>
      <c r="OVA115" s="35"/>
      <c r="OVB115" s="35"/>
      <c r="OVC115" s="35"/>
      <c r="OVD115" s="35"/>
      <c r="OVE115" s="35"/>
      <c r="OVF115" s="35"/>
      <c r="OVG115" s="35"/>
      <c r="OVH115" s="35"/>
      <c r="OVI115" s="35"/>
      <c r="OVJ115" s="35"/>
      <c r="OVQ115" s="35"/>
      <c r="OVR115" s="35"/>
      <c r="OVS115" s="35"/>
      <c r="OVT115" s="35"/>
      <c r="OVU115" s="35"/>
      <c r="OVV115" s="35"/>
      <c r="OVW115" s="35"/>
      <c r="OVX115" s="35"/>
      <c r="OVY115" s="35"/>
      <c r="OVZ115" s="35"/>
      <c r="OWA115" s="35"/>
      <c r="OWB115" s="35"/>
      <c r="OWC115" s="35"/>
      <c r="OWD115" s="35"/>
      <c r="OWE115" s="35"/>
      <c r="OWF115" s="35"/>
      <c r="OWG115" s="35"/>
      <c r="OWH115" s="35"/>
      <c r="OWI115" s="35"/>
      <c r="OWJ115" s="35"/>
      <c r="OWK115" s="35"/>
      <c r="OWL115" s="35"/>
      <c r="OWM115" s="35"/>
      <c r="OWN115" s="35"/>
      <c r="OWO115" s="35"/>
      <c r="OWP115" s="35"/>
      <c r="OWQ115" s="35"/>
      <c r="OWR115" s="35"/>
      <c r="OWS115" s="35"/>
      <c r="OWT115" s="35"/>
      <c r="OWU115" s="35"/>
      <c r="OWV115" s="35"/>
      <c r="OWW115" s="35"/>
      <c r="OWX115" s="35"/>
      <c r="OWY115" s="35"/>
      <c r="OWZ115" s="35"/>
      <c r="OXA115" s="35"/>
      <c r="OXB115" s="35"/>
      <c r="OXC115" s="35"/>
      <c r="OXD115" s="35"/>
      <c r="OXE115" s="35"/>
      <c r="OXF115" s="35"/>
      <c r="OXG115" s="35"/>
      <c r="OXH115" s="35"/>
      <c r="OXI115" s="35"/>
      <c r="OXJ115" s="35"/>
      <c r="OXK115" s="35"/>
      <c r="OXL115" s="35"/>
      <c r="OXM115" s="35"/>
      <c r="OXN115" s="35"/>
      <c r="OXO115" s="35"/>
      <c r="OXP115" s="35"/>
      <c r="OXQ115" s="35"/>
      <c r="OXR115" s="35"/>
      <c r="OXS115" s="35"/>
      <c r="OXT115" s="35"/>
      <c r="OXU115" s="35"/>
      <c r="OXV115" s="35"/>
      <c r="OXW115" s="35"/>
      <c r="OXX115" s="35"/>
      <c r="OXY115" s="35"/>
      <c r="OXZ115" s="35"/>
      <c r="OYA115" s="35"/>
      <c r="OYB115" s="35"/>
      <c r="OYC115" s="35"/>
      <c r="OYD115" s="35"/>
      <c r="OYE115" s="35"/>
      <c r="OYF115" s="35"/>
      <c r="OYG115" s="35"/>
      <c r="OYH115" s="35"/>
      <c r="OYI115" s="35"/>
      <c r="OYJ115" s="35"/>
      <c r="OYK115" s="35"/>
      <c r="OYL115" s="35"/>
      <c r="OYM115" s="35"/>
      <c r="OYN115" s="35"/>
      <c r="OYO115" s="35"/>
      <c r="OYP115" s="35"/>
      <c r="OYQ115" s="35"/>
      <c r="OYR115" s="35"/>
      <c r="OYS115" s="35"/>
      <c r="OYT115" s="35"/>
      <c r="OYU115" s="35"/>
      <c r="OYV115" s="35"/>
      <c r="OYW115" s="35"/>
      <c r="OYX115" s="35"/>
      <c r="OYY115" s="35"/>
      <c r="OYZ115" s="35"/>
      <c r="OZA115" s="35"/>
      <c r="OZB115" s="35"/>
      <c r="OZC115" s="35"/>
      <c r="OZD115" s="35"/>
      <c r="OZE115" s="35"/>
      <c r="OZF115" s="35"/>
      <c r="OZG115" s="35"/>
      <c r="OZH115" s="35"/>
      <c r="OZI115" s="35"/>
      <c r="OZJ115" s="35"/>
      <c r="OZK115" s="35"/>
      <c r="OZL115" s="35"/>
      <c r="OZM115" s="35"/>
      <c r="OZN115" s="35"/>
      <c r="OZO115" s="35"/>
      <c r="OZP115" s="35"/>
      <c r="OZQ115" s="35"/>
      <c r="OZR115" s="35"/>
      <c r="OZS115" s="35"/>
      <c r="OZT115" s="35"/>
      <c r="OZU115" s="35"/>
      <c r="OZV115" s="35"/>
      <c r="OZW115" s="35"/>
      <c r="OZX115" s="35"/>
      <c r="OZY115" s="35"/>
      <c r="OZZ115" s="35"/>
      <c r="PAA115" s="35"/>
      <c r="PAB115" s="35"/>
      <c r="PAC115" s="35"/>
      <c r="PAD115" s="35"/>
      <c r="PAE115" s="35"/>
      <c r="PAF115" s="35"/>
      <c r="PAG115" s="35"/>
      <c r="PAH115" s="35"/>
      <c r="PAI115" s="35"/>
      <c r="PAJ115" s="35"/>
      <c r="PAK115" s="35"/>
      <c r="PAL115" s="35"/>
      <c r="PAM115" s="35"/>
      <c r="PAN115" s="35"/>
      <c r="PAO115" s="35"/>
      <c r="PAP115" s="35"/>
      <c r="PAQ115" s="35"/>
      <c r="PAR115" s="35"/>
      <c r="PAS115" s="35"/>
      <c r="PAT115" s="35"/>
      <c r="PAU115" s="35"/>
      <c r="PAV115" s="35"/>
      <c r="PAW115" s="35"/>
      <c r="PAX115" s="35"/>
      <c r="PAY115" s="35"/>
      <c r="PAZ115" s="35"/>
      <c r="PBA115" s="35"/>
      <c r="PBB115" s="35"/>
      <c r="PBC115" s="35"/>
      <c r="PBD115" s="35"/>
      <c r="PBE115" s="35"/>
      <c r="PBF115" s="35"/>
      <c r="PBG115" s="35"/>
      <c r="PBH115" s="35"/>
      <c r="PBI115" s="35"/>
      <c r="PBJ115" s="35"/>
      <c r="PBK115" s="35"/>
      <c r="PBL115" s="35"/>
      <c r="PBM115" s="35"/>
      <c r="PBN115" s="35"/>
      <c r="PBO115" s="35"/>
      <c r="PBP115" s="35"/>
      <c r="PBQ115" s="35"/>
      <c r="PBR115" s="35"/>
      <c r="PBS115" s="35"/>
      <c r="PBT115" s="35"/>
      <c r="PBU115" s="35"/>
      <c r="PBV115" s="35"/>
      <c r="PBW115" s="35"/>
      <c r="PBX115" s="35"/>
      <c r="PBY115" s="35"/>
      <c r="PBZ115" s="35"/>
      <c r="PCA115" s="35"/>
      <c r="PCB115" s="35"/>
      <c r="PCC115" s="35"/>
      <c r="PCD115" s="35"/>
      <c r="PCE115" s="35"/>
      <c r="PCF115" s="35"/>
      <c r="PCG115" s="35"/>
      <c r="PCH115" s="35"/>
      <c r="PCI115" s="35"/>
      <c r="PCJ115" s="35"/>
      <c r="PCK115" s="35"/>
      <c r="PCL115" s="35"/>
      <c r="PCM115" s="35"/>
      <c r="PCN115" s="35"/>
      <c r="PCO115" s="35"/>
      <c r="PCP115" s="35"/>
      <c r="PCQ115" s="35"/>
      <c r="PCR115" s="35"/>
      <c r="PCS115" s="35"/>
      <c r="PCT115" s="35"/>
      <c r="PCU115" s="35"/>
      <c r="PCV115" s="35"/>
      <c r="PCW115" s="35"/>
      <c r="PCX115" s="35"/>
      <c r="PCY115" s="35"/>
      <c r="PCZ115" s="35"/>
      <c r="PDA115" s="35"/>
      <c r="PDB115" s="35"/>
      <c r="PDC115" s="35"/>
      <c r="PDD115" s="35"/>
      <c r="PDE115" s="35"/>
      <c r="PDF115" s="35"/>
      <c r="PDG115" s="35"/>
      <c r="PDH115" s="35"/>
      <c r="PDI115" s="35"/>
      <c r="PDJ115" s="35"/>
      <c r="PDK115" s="35"/>
      <c r="PDL115" s="35"/>
      <c r="PDM115" s="35"/>
      <c r="PDN115" s="35"/>
      <c r="PDO115" s="35"/>
      <c r="PDP115" s="35"/>
      <c r="PDQ115" s="35"/>
      <c r="PDR115" s="35"/>
      <c r="PDS115" s="35"/>
      <c r="PDT115" s="35"/>
      <c r="PDU115" s="35"/>
      <c r="PDV115" s="35"/>
      <c r="PDW115" s="35"/>
      <c r="PDX115" s="35"/>
      <c r="PDY115" s="35"/>
      <c r="PDZ115" s="35"/>
      <c r="PEA115" s="35"/>
      <c r="PEB115" s="35"/>
      <c r="PEC115" s="35"/>
      <c r="PED115" s="35"/>
      <c r="PEE115" s="35"/>
      <c r="PEF115" s="35"/>
      <c r="PEG115" s="35"/>
      <c r="PEH115" s="35"/>
      <c r="PEI115" s="35"/>
      <c r="PEJ115" s="35"/>
      <c r="PEK115" s="35"/>
      <c r="PEL115" s="35"/>
      <c r="PEM115" s="35"/>
      <c r="PEN115" s="35"/>
      <c r="PEO115" s="35"/>
      <c r="PEP115" s="35"/>
      <c r="PEQ115" s="35"/>
      <c r="PER115" s="35"/>
      <c r="PES115" s="35"/>
      <c r="PET115" s="35"/>
      <c r="PEU115" s="35"/>
      <c r="PEV115" s="35"/>
      <c r="PEW115" s="35"/>
      <c r="PEX115" s="35"/>
      <c r="PEY115" s="35"/>
      <c r="PEZ115" s="35"/>
      <c r="PFA115" s="35"/>
      <c r="PFB115" s="35"/>
      <c r="PFC115" s="35"/>
      <c r="PFD115" s="35"/>
      <c r="PFE115" s="35"/>
      <c r="PFF115" s="35"/>
      <c r="PFM115" s="35"/>
      <c r="PFN115" s="35"/>
      <c r="PFO115" s="35"/>
      <c r="PFP115" s="35"/>
      <c r="PFQ115" s="35"/>
      <c r="PFR115" s="35"/>
      <c r="PFS115" s="35"/>
      <c r="PFT115" s="35"/>
      <c r="PFU115" s="35"/>
      <c r="PFV115" s="35"/>
      <c r="PFW115" s="35"/>
      <c r="PFX115" s="35"/>
      <c r="PFY115" s="35"/>
      <c r="PFZ115" s="35"/>
      <c r="PGA115" s="35"/>
      <c r="PGB115" s="35"/>
      <c r="PGC115" s="35"/>
      <c r="PGD115" s="35"/>
      <c r="PGE115" s="35"/>
      <c r="PGF115" s="35"/>
      <c r="PGG115" s="35"/>
      <c r="PGH115" s="35"/>
      <c r="PGI115" s="35"/>
      <c r="PGJ115" s="35"/>
      <c r="PGK115" s="35"/>
      <c r="PGL115" s="35"/>
      <c r="PGM115" s="35"/>
      <c r="PGN115" s="35"/>
      <c r="PGO115" s="35"/>
      <c r="PGP115" s="35"/>
      <c r="PGQ115" s="35"/>
      <c r="PGR115" s="35"/>
      <c r="PGS115" s="35"/>
      <c r="PGT115" s="35"/>
      <c r="PGU115" s="35"/>
      <c r="PGV115" s="35"/>
      <c r="PGW115" s="35"/>
      <c r="PGX115" s="35"/>
      <c r="PGY115" s="35"/>
      <c r="PGZ115" s="35"/>
      <c r="PHA115" s="35"/>
      <c r="PHB115" s="35"/>
      <c r="PHC115" s="35"/>
      <c r="PHD115" s="35"/>
      <c r="PHE115" s="35"/>
      <c r="PHF115" s="35"/>
      <c r="PHG115" s="35"/>
      <c r="PHH115" s="35"/>
      <c r="PHI115" s="35"/>
      <c r="PHJ115" s="35"/>
      <c r="PHK115" s="35"/>
      <c r="PHL115" s="35"/>
      <c r="PHM115" s="35"/>
      <c r="PHN115" s="35"/>
      <c r="PHO115" s="35"/>
      <c r="PHP115" s="35"/>
      <c r="PHQ115" s="35"/>
      <c r="PHR115" s="35"/>
      <c r="PHS115" s="35"/>
      <c r="PHT115" s="35"/>
      <c r="PHU115" s="35"/>
      <c r="PHV115" s="35"/>
      <c r="PHW115" s="35"/>
      <c r="PHX115" s="35"/>
      <c r="PHY115" s="35"/>
      <c r="PHZ115" s="35"/>
      <c r="PIA115" s="35"/>
      <c r="PIB115" s="35"/>
      <c r="PIC115" s="35"/>
      <c r="PID115" s="35"/>
      <c r="PIE115" s="35"/>
      <c r="PIF115" s="35"/>
      <c r="PIG115" s="35"/>
      <c r="PIH115" s="35"/>
      <c r="PII115" s="35"/>
      <c r="PIJ115" s="35"/>
      <c r="PIK115" s="35"/>
      <c r="PIL115" s="35"/>
      <c r="PIM115" s="35"/>
      <c r="PIN115" s="35"/>
      <c r="PIO115" s="35"/>
      <c r="PIP115" s="35"/>
      <c r="PIQ115" s="35"/>
      <c r="PIR115" s="35"/>
      <c r="PIS115" s="35"/>
      <c r="PIT115" s="35"/>
      <c r="PIU115" s="35"/>
      <c r="PIV115" s="35"/>
      <c r="PIW115" s="35"/>
      <c r="PIX115" s="35"/>
      <c r="PIY115" s="35"/>
      <c r="PIZ115" s="35"/>
      <c r="PJA115" s="35"/>
      <c r="PJB115" s="35"/>
      <c r="PJC115" s="35"/>
      <c r="PJD115" s="35"/>
      <c r="PJE115" s="35"/>
      <c r="PJF115" s="35"/>
      <c r="PJG115" s="35"/>
      <c r="PJH115" s="35"/>
      <c r="PJI115" s="35"/>
      <c r="PJJ115" s="35"/>
      <c r="PJK115" s="35"/>
      <c r="PJL115" s="35"/>
      <c r="PJM115" s="35"/>
      <c r="PJN115" s="35"/>
      <c r="PJO115" s="35"/>
      <c r="PJP115" s="35"/>
      <c r="PJQ115" s="35"/>
      <c r="PJR115" s="35"/>
      <c r="PJS115" s="35"/>
      <c r="PJT115" s="35"/>
      <c r="PJU115" s="35"/>
      <c r="PJV115" s="35"/>
      <c r="PJW115" s="35"/>
      <c r="PJX115" s="35"/>
      <c r="PJY115" s="35"/>
      <c r="PJZ115" s="35"/>
      <c r="PKA115" s="35"/>
      <c r="PKB115" s="35"/>
      <c r="PKC115" s="35"/>
      <c r="PKD115" s="35"/>
      <c r="PKE115" s="35"/>
      <c r="PKF115" s="35"/>
      <c r="PKG115" s="35"/>
      <c r="PKH115" s="35"/>
      <c r="PKI115" s="35"/>
      <c r="PKJ115" s="35"/>
      <c r="PKK115" s="35"/>
      <c r="PKL115" s="35"/>
      <c r="PKM115" s="35"/>
      <c r="PKN115" s="35"/>
      <c r="PKO115" s="35"/>
      <c r="PKP115" s="35"/>
      <c r="PKQ115" s="35"/>
      <c r="PKR115" s="35"/>
      <c r="PKS115" s="35"/>
      <c r="PKT115" s="35"/>
      <c r="PKU115" s="35"/>
      <c r="PKV115" s="35"/>
      <c r="PKW115" s="35"/>
      <c r="PKX115" s="35"/>
      <c r="PKY115" s="35"/>
      <c r="PKZ115" s="35"/>
      <c r="PLA115" s="35"/>
      <c r="PLB115" s="35"/>
      <c r="PLC115" s="35"/>
      <c r="PLD115" s="35"/>
      <c r="PLE115" s="35"/>
      <c r="PLF115" s="35"/>
      <c r="PLG115" s="35"/>
      <c r="PLH115" s="35"/>
      <c r="PLI115" s="35"/>
      <c r="PLJ115" s="35"/>
      <c r="PLK115" s="35"/>
      <c r="PLL115" s="35"/>
      <c r="PLM115" s="35"/>
      <c r="PLN115" s="35"/>
      <c r="PLO115" s="35"/>
      <c r="PLP115" s="35"/>
      <c r="PLQ115" s="35"/>
      <c r="PLR115" s="35"/>
      <c r="PLS115" s="35"/>
      <c r="PLT115" s="35"/>
      <c r="PLU115" s="35"/>
      <c r="PLV115" s="35"/>
      <c r="PLW115" s="35"/>
      <c r="PLX115" s="35"/>
      <c r="PLY115" s="35"/>
      <c r="PLZ115" s="35"/>
      <c r="PMA115" s="35"/>
      <c r="PMB115" s="35"/>
      <c r="PMC115" s="35"/>
      <c r="PMD115" s="35"/>
      <c r="PME115" s="35"/>
      <c r="PMF115" s="35"/>
      <c r="PMG115" s="35"/>
      <c r="PMH115" s="35"/>
      <c r="PMI115" s="35"/>
      <c r="PMJ115" s="35"/>
      <c r="PMK115" s="35"/>
      <c r="PML115" s="35"/>
      <c r="PMM115" s="35"/>
      <c r="PMN115" s="35"/>
      <c r="PMO115" s="35"/>
      <c r="PMP115" s="35"/>
      <c r="PMQ115" s="35"/>
      <c r="PMR115" s="35"/>
      <c r="PMS115" s="35"/>
      <c r="PMT115" s="35"/>
      <c r="PMU115" s="35"/>
      <c r="PMV115" s="35"/>
      <c r="PMW115" s="35"/>
      <c r="PMX115" s="35"/>
      <c r="PMY115" s="35"/>
      <c r="PMZ115" s="35"/>
      <c r="PNA115" s="35"/>
      <c r="PNB115" s="35"/>
      <c r="PNC115" s="35"/>
      <c r="PND115" s="35"/>
      <c r="PNE115" s="35"/>
      <c r="PNF115" s="35"/>
      <c r="PNG115" s="35"/>
      <c r="PNH115" s="35"/>
      <c r="PNI115" s="35"/>
      <c r="PNJ115" s="35"/>
      <c r="PNK115" s="35"/>
      <c r="PNL115" s="35"/>
      <c r="PNM115" s="35"/>
      <c r="PNN115" s="35"/>
      <c r="PNO115" s="35"/>
      <c r="PNP115" s="35"/>
      <c r="PNQ115" s="35"/>
      <c r="PNR115" s="35"/>
      <c r="PNS115" s="35"/>
      <c r="PNT115" s="35"/>
      <c r="PNU115" s="35"/>
      <c r="PNV115" s="35"/>
      <c r="PNW115" s="35"/>
      <c r="PNX115" s="35"/>
      <c r="PNY115" s="35"/>
      <c r="PNZ115" s="35"/>
      <c r="POA115" s="35"/>
      <c r="POB115" s="35"/>
      <c r="POC115" s="35"/>
      <c r="POD115" s="35"/>
      <c r="POE115" s="35"/>
      <c r="POF115" s="35"/>
      <c r="POG115" s="35"/>
      <c r="POH115" s="35"/>
      <c r="POI115" s="35"/>
      <c r="POJ115" s="35"/>
      <c r="POK115" s="35"/>
      <c r="POL115" s="35"/>
      <c r="POM115" s="35"/>
      <c r="PON115" s="35"/>
      <c r="POO115" s="35"/>
      <c r="POP115" s="35"/>
      <c r="POQ115" s="35"/>
      <c r="POR115" s="35"/>
      <c r="POS115" s="35"/>
      <c r="POT115" s="35"/>
      <c r="POU115" s="35"/>
      <c r="POV115" s="35"/>
      <c r="POW115" s="35"/>
      <c r="POX115" s="35"/>
      <c r="POY115" s="35"/>
      <c r="POZ115" s="35"/>
      <c r="PPA115" s="35"/>
      <c r="PPB115" s="35"/>
      <c r="PPI115" s="35"/>
      <c r="PPJ115" s="35"/>
      <c r="PPK115" s="35"/>
      <c r="PPL115" s="35"/>
      <c r="PPM115" s="35"/>
      <c r="PPN115" s="35"/>
      <c r="PPO115" s="35"/>
      <c r="PPP115" s="35"/>
      <c r="PPQ115" s="35"/>
      <c r="PPR115" s="35"/>
      <c r="PPS115" s="35"/>
      <c r="PPT115" s="35"/>
      <c r="PPU115" s="35"/>
      <c r="PPV115" s="35"/>
      <c r="PPW115" s="35"/>
      <c r="PPX115" s="35"/>
      <c r="PPY115" s="35"/>
      <c r="PPZ115" s="35"/>
      <c r="PQA115" s="35"/>
      <c r="PQB115" s="35"/>
      <c r="PQC115" s="35"/>
      <c r="PQD115" s="35"/>
      <c r="PQE115" s="35"/>
      <c r="PQF115" s="35"/>
      <c r="PQG115" s="35"/>
      <c r="PQH115" s="35"/>
      <c r="PQI115" s="35"/>
      <c r="PQJ115" s="35"/>
      <c r="PQK115" s="35"/>
      <c r="PQL115" s="35"/>
      <c r="PQM115" s="35"/>
      <c r="PQN115" s="35"/>
      <c r="PQO115" s="35"/>
      <c r="PQP115" s="35"/>
      <c r="PQQ115" s="35"/>
      <c r="PQR115" s="35"/>
      <c r="PQS115" s="35"/>
      <c r="PQT115" s="35"/>
      <c r="PQU115" s="35"/>
      <c r="PQV115" s="35"/>
      <c r="PQW115" s="35"/>
      <c r="PQX115" s="35"/>
      <c r="PQY115" s="35"/>
      <c r="PQZ115" s="35"/>
      <c r="PRA115" s="35"/>
      <c r="PRB115" s="35"/>
      <c r="PRC115" s="35"/>
      <c r="PRD115" s="35"/>
      <c r="PRE115" s="35"/>
      <c r="PRF115" s="35"/>
      <c r="PRG115" s="35"/>
      <c r="PRH115" s="35"/>
      <c r="PRI115" s="35"/>
      <c r="PRJ115" s="35"/>
      <c r="PRK115" s="35"/>
      <c r="PRL115" s="35"/>
      <c r="PRM115" s="35"/>
      <c r="PRN115" s="35"/>
      <c r="PRO115" s="35"/>
      <c r="PRP115" s="35"/>
      <c r="PRQ115" s="35"/>
      <c r="PRR115" s="35"/>
      <c r="PRS115" s="35"/>
      <c r="PRT115" s="35"/>
      <c r="PRU115" s="35"/>
      <c r="PRV115" s="35"/>
      <c r="PRW115" s="35"/>
      <c r="PRX115" s="35"/>
      <c r="PRY115" s="35"/>
      <c r="PRZ115" s="35"/>
      <c r="PSA115" s="35"/>
      <c r="PSB115" s="35"/>
      <c r="PSC115" s="35"/>
      <c r="PSD115" s="35"/>
      <c r="PSE115" s="35"/>
      <c r="PSF115" s="35"/>
      <c r="PSG115" s="35"/>
      <c r="PSH115" s="35"/>
      <c r="PSI115" s="35"/>
      <c r="PSJ115" s="35"/>
      <c r="PSK115" s="35"/>
      <c r="PSL115" s="35"/>
      <c r="PSM115" s="35"/>
      <c r="PSN115" s="35"/>
      <c r="PSO115" s="35"/>
      <c r="PSP115" s="35"/>
      <c r="PSQ115" s="35"/>
      <c r="PSR115" s="35"/>
      <c r="PSS115" s="35"/>
      <c r="PST115" s="35"/>
      <c r="PSU115" s="35"/>
      <c r="PSV115" s="35"/>
      <c r="PSW115" s="35"/>
      <c r="PSX115" s="35"/>
      <c r="PSY115" s="35"/>
      <c r="PSZ115" s="35"/>
      <c r="PTA115" s="35"/>
      <c r="PTB115" s="35"/>
      <c r="PTC115" s="35"/>
      <c r="PTD115" s="35"/>
      <c r="PTE115" s="35"/>
      <c r="PTF115" s="35"/>
      <c r="PTG115" s="35"/>
      <c r="PTH115" s="35"/>
      <c r="PTI115" s="35"/>
      <c r="PTJ115" s="35"/>
      <c r="PTK115" s="35"/>
      <c r="PTL115" s="35"/>
      <c r="PTM115" s="35"/>
      <c r="PTN115" s="35"/>
      <c r="PTO115" s="35"/>
      <c r="PTP115" s="35"/>
      <c r="PTQ115" s="35"/>
      <c r="PTR115" s="35"/>
      <c r="PTS115" s="35"/>
      <c r="PTT115" s="35"/>
      <c r="PTU115" s="35"/>
      <c r="PTV115" s="35"/>
      <c r="PTW115" s="35"/>
      <c r="PTX115" s="35"/>
      <c r="PTY115" s="35"/>
      <c r="PTZ115" s="35"/>
      <c r="PUA115" s="35"/>
      <c r="PUB115" s="35"/>
      <c r="PUC115" s="35"/>
      <c r="PUD115" s="35"/>
      <c r="PUE115" s="35"/>
      <c r="PUF115" s="35"/>
      <c r="PUG115" s="35"/>
      <c r="PUH115" s="35"/>
      <c r="PUI115" s="35"/>
      <c r="PUJ115" s="35"/>
      <c r="PUK115" s="35"/>
      <c r="PUL115" s="35"/>
      <c r="PUM115" s="35"/>
      <c r="PUN115" s="35"/>
      <c r="PUO115" s="35"/>
      <c r="PUP115" s="35"/>
      <c r="PUQ115" s="35"/>
      <c r="PUR115" s="35"/>
      <c r="PUS115" s="35"/>
      <c r="PUT115" s="35"/>
      <c r="PUU115" s="35"/>
      <c r="PUV115" s="35"/>
      <c r="PUW115" s="35"/>
      <c r="PUX115" s="35"/>
      <c r="PUY115" s="35"/>
      <c r="PUZ115" s="35"/>
      <c r="PVA115" s="35"/>
      <c r="PVB115" s="35"/>
      <c r="PVC115" s="35"/>
      <c r="PVD115" s="35"/>
      <c r="PVE115" s="35"/>
      <c r="PVF115" s="35"/>
      <c r="PVG115" s="35"/>
      <c r="PVH115" s="35"/>
      <c r="PVI115" s="35"/>
      <c r="PVJ115" s="35"/>
      <c r="PVK115" s="35"/>
      <c r="PVL115" s="35"/>
      <c r="PVM115" s="35"/>
      <c r="PVN115" s="35"/>
      <c r="PVO115" s="35"/>
      <c r="PVP115" s="35"/>
      <c r="PVQ115" s="35"/>
      <c r="PVR115" s="35"/>
      <c r="PVS115" s="35"/>
      <c r="PVT115" s="35"/>
      <c r="PVU115" s="35"/>
      <c r="PVV115" s="35"/>
      <c r="PVW115" s="35"/>
      <c r="PVX115" s="35"/>
      <c r="PVY115" s="35"/>
      <c r="PVZ115" s="35"/>
      <c r="PWA115" s="35"/>
      <c r="PWB115" s="35"/>
      <c r="PWC115" s="35"/>
      <c r="PWD115" s="35"/>
      <c r="PWE115" s="35"/>
      <c r="PWF115" s="35"/>
      <c r="PWG115" s="35"/>
      <c r="PWH115" s="35"/>
      <c r="PWI115" s="35"/>
      <c r="PWJ115" s="35"/>
      <c r="PWK115" s="35"/>
      <c r="PWL115" s="35"/>
      <c r="PWM115" s="35"/>
      <c r="PWN115" s="35"/>
      <c r="PWO115" s="35"/>
      <c r="PWP115" s="35"/>
      <c r="PWQ115" s="35"/>
      <c r="PWR115" s="35"/>
      <c r="PWS115" s="35"/>
      <c r="PWT115" s="35"/>
      <c r="PWU115" s="35"/>
      <c r="PWV115" s="35"/>
      <c r="PWW115" s="35"/>
      <c r="PWX115" s="35"/>
      <c r="PWY115" s="35"/>
      <c r="PWZ115" s="35"/>
      <c r="PXA115" s="35"/>
      <c r="PXB115" s="35"/>
      <c r="PXC115" s="35"/>
      <c r="PXD115" s="35"/>
      <c r="PXE115" s="35"/>
      <c r="PXF115" s="35"/>
      <c r="PXG115" s="35"/>
      <c r="PXH115" s="35"/>
      <c r="PXI115" s="35"/>
      <c r="PXJ115" s="35"/>
      <c r="PXK115" s="35"/>
      <c r="PXL115" s="35"/>
      <c r="PXM115" s="35"/>
      <c r="PXN115" s="35"/>
      <c r="PXO115" s="35"/>
      <c r="PXP115" s="35"/>
      <c r="PXQ115" s="35"/>
      <c r="PXR115" s="35"/>
      <c r="PXS115" s="35"/>
      <c r="PXT115" s="35"/>
      <c r="PXU115" s="35"/>
      <c r="PXV115" s="35"/>
      <c r="PXW115" s="35"/>
      <c r="PXX115" s="35"/>
      <c r="PXY115" s="35"/>
      <c r="PXZ115" s="35"/>
      <c r="PYA115" s="35"/>
      <c r="PYB115" s="35"/>
      <c r="PYC115" s="35"/>
      <c r="PYD115" s="35"/>
      <c r="PYE115" s="35"/>
      <c r="PYF115" s="35"/>
      <c r="PYG115" s="35"/>
      <c r="PYH115" s="35"/>
      <c r="PYI115" s="35"/>
      <c r="PYJ115" s="35"/>
      <c r="PYK115" s="35"/>
      <c r="PYL115" s="35"/>
      <c r="PYM115" s="35"/>
      <c r="PYN115" s="35"/>
      <c r="PYO115" s="35"/>
      <c r="PYP115" s="35"/>
      <c r="PYQ115" s="35"/>
      <c r="PYR115" s="35"/>
      <c r="PYS115" s="35"/>
      <c r="PYT115" s="35"/>
      <c r="PYU115" s="35"/>
      <c r="PYV115" s="35"/>
      <c r="PYW115" s="35"/>
      <c r="PYX115" s="35"/>
      <c r="PZE115" s="35"/>
      <c r="PZF115" s="35"/>
      <c r="PZG115" s="35"/>
      <c r="PZH115" s="35"/>
      <c r="PZI115" s="35"/>
      <c r="PZJ115" s="35"/>
      <c r="PZK115" s="35"/>
      <c r="PZL115" s="35"/>
      <c r="PZM115" s="35"/>
      <c r="PZN115" s="35"/>
      <c r="PZO115" s="35"/>
      <c r="PZP115" s="35"/>
      <c r="PZQ115" s="35"/>
      <c r="PZR115" s="35"/>
      <c r="PZS115" s="35"/>
      <c r="PZT115" s="35"/>
      <c r="PZU115" s="35"/>
      <c r="PZV115" s="35"/>
      <c r="PZW115" s="35"/>
      <c r="PZX115" s="35"/>
      <c r="PZY115" s="35"/>
      <c r="PZZ115" s="35"/>
      <c r="QAA115" s="35"/>
      <c r="QAB115" s="35"/>
      <c r="QAC115" s="35"/>
      <c r="QAD115" s="35"/>
      <c r="QAE115" s="35"/>
      <c r="QAF115" s="35"/>
      <c r="QAG115" s="35"/>
      <c r="QAH115" s="35"/>
      <c r="QAI115" s="35"/>
      <c r="QAJ115" s="35"/>
      <c r="QAK115" s="35"/>
      <c r="QAL115" s="35"/>
      <c r="QAM115" s="35"/>
      <c r="QAN115" s="35"/>
      <c r="QAO115" s="35"/>
      <c r="QAP115" s="35"/>
      <c r="QAQ115" s="35"/>
      <c r="QAR115" s="35"/>
      <c r="QAS115" s="35"/>
      <c r="QAT115" s="35"/>
      <c r="QAU115" s="35"/>
      <c r="QAV115" s="35"/>
      <c r="QAW115" s="35"/>
      <c r="QAX115" s="35"/>
      <c r="QAY115" s="35"/>
      <c r="QAZ115" s="35"/>
      <c r="QBA115" s="35"/>
      <c r="QBB115" s="35"/>
      <c r="QBC115" s="35"/>
      <c r="QBD115" s="35"/>
      <c r="QBE115" s="35"/>
      <c r="QBF115" s="35"/>
      <c r="QBG115" s="35"/>
      <c r="QBH115" s="35"/>
      <c r="QBI115" s="35"/>
      <c r="QBJ115" s="35"/>
      <c r="QBK115" s="35"/>
      <c r="QBL115" s="35"/>
      <c r="QBM115" s="35"/>
      <c r="QBN115" s="35"/>
      <c r="QBO115" s="35"/>
      <c r="QBP115" s="35"/>
      <c r="QBQ115" s="35"/>
      <c r="QBR115" s="35"/>
      <c r="QBS115" s="35"/>
      <c r="QBT115" s="35"/>
      <c r="QBU115" s="35"/>
      <c r="QBV115" s="35"/>
      <c r="QBW115" s="35"/>
      <c r="QBX115" s="35"/>
      <c r="QBY115" s="35"/>
      <c r="QBZ115" s="35"/>
      <c r="QCA115" s="35"/>
      <c r="QCB115" s="35"/>
      <c r="QCC115" s="35"/>
      <c r="QCD115" s="35"/>
      <c r="QCE115" s="35"/>
      <c r="QCF115" s="35"/>
      <c r="QCG115" s="35"/>
      <c r="QCH115" s="35"/>
      <c r="QCI115" s="35"/>
      <c r="QCJ115" s="35"/>
      <c r="QCK115" s="35"/>
      <c r="QCL115" s="35"/>
      <c r="QCM115" s="35"/>
      <c r="QCN115" s="35"/>
      <c r="QCO115" s="35"/>
      <c r="QCP115" s="35"/>
      <c r="QCQ115" s="35"/>
      <c r="QCR115" s="35"/>
      <c r="QCS115" s="35"/>
      <c r="QCT115" s="35"/>
      <c r="QCU115" s="35"/>
      <c r="QCV115" s="35"/>
      <c r="QCW115" s="35"/>
      <c r="QCX115" s="35"/>
      <c r="QCY115" s="35"/>
      <c r="QCZ115" s="35"/>
      <c r="QDA115" s="35"/>
      <c r="QDB115" s="35"/>
      <c r="QDC115" s="35"/>
      <c r="QDD115" s="35"/>
      <c r="QDE115" s="35"/>
      <c r="QDF115" s="35"/>
      <c r="QDG115" s="35"/>
      <c r="QDH115" s="35"/>
      <c r="QDI115" s="35"/>
      <c r="QDJ115" s="35"/>
      <c r="QDK115" s="35"/>
      <c r="QDL115" s="35"/>
      <c r="QDM115" s="35"/>
      <c r="QDN115" s="35"/>
      <c r="QDO115" s="35"/>
      <c r="QDP115" s="35"/>
      <c r="QDQ115" s="35"/>
      <c r="QDR115" s="35"/>
      <c r="QDS115" s="35"/>
      <c r="QDT115" s="35"/>
      <c r="QDU115" s="35"/>
      <c r="QDV115" s="35"/>
      <c r="QDW115" s="35"/>
      <c r="QDX115" s="35"/>
      <c r="QDY115" s="35"/>
      <c r="QDZ115" s="35"/>
      <c r="QEA115" s="35"/>
      <c r="QEB115" s="35"/>
      <c r="QEC115" s="35"/>
      <c r="QED115" s="35"/>
      <c r="QEE115" s="35"/>
      <c r="QEF115" s="35"/>
      <c r="QEG115" s="35"/>
      <c r="QEH115" s="35"/>
      <c r="QEI115" s="35"/>
      <c r="QEJ115" s="35"/>
      <c r="QEK115" s="35"/>
      <c r="QEL115" s="35"/>
      <c r="QEM115" s="35"/>
      <c r="QEN115" s="35"/>
      <c r="QEO115" s="35"/>
      <c r="QEP115" s="35"/>
      <c r="QEQ115" s="35"/>
      <c r="QER115" s="35"/>
      <c r="QES115" s="35"/>
      <c r="QET115" s="35"/>
      <c r="QEU115" s="35"/>
      <c r="QEV115" s="35"/>
      <c r="QEW115" s="35"/>
      <c r="QEX115" s="35"/>
      <c r="QEY115" s="35"/>
      <c r="QEZ115" s="35"/>
      <c r="QFA115" s="35"/>
      <c r="QFB115" s="35"/>
      <c r="QFC115" s="35"/>
      <c r="QFD115" s="35"/>
      <c r="QFE115" s="35"/>
      <c r="QFF115" s="35"/>
      <c r="QFG115" s="35"/>
      <c r="QFH115" s="35"/>
      <c r="QFI115" s="35"/>
      <c r="QFJ115" s="35"/>
      <c r="QFK115" s="35"/>
      <c r="QFL115" s="35"/>
      <c r="QFM115" s="35"/>
      <c r="QFN115" s="35"/>
      <c r="QFO115" s="35"/>
      <c r="QFP115" s="35"/>
      <c r="QFQ115" s="35"/>
      <c r="QFR115" s="35"/>
      <c r="QFS115" s="35"/>
      <c r="QFT115" s="35"/>
      <c r="QFU115" s="35"/>
      <c r="QFV115" s="35"/>
      <c r="QFW115" s="35"/>
      <c r="QFX115" s="35"/>
      <c r="QFY115" s="35"/>
      <c r="QFZ115" s="35"/>
      <c r="QGA115" s="35"/>
      <c r="QGB115" s="35"/>
      <c r="QGC115" s="35"/>
      <c r="QGD115" s="35"/>
      <c r="QGE115" s="35"/>
      <c r="QGF115" s="35"/>
      <c r="QGG115" s="35"/>
      <c r="QGH115" s="35"/>
      <c r="QGI115" s="35"/>
      <c r="QGJ115" s="35"/>
      <c r="QGK115" s="35"/>
      <c r="QGL115" s="35"/>
      <c r="QGM115" s="35"/>
      <c r="QGN115" s="35"/>
      <c r="QGO115" s="35"/>
      <c r="QGP115" s="35"/>
      <c r="QGQ115" s="35"/>
      <c r="QGR115" s="35"/>
      <c r="QGS115" s="35"/>
      <c r="QGT115" s="35"/>
      <c r="QGU115" s="35"/>
      <c r="QGV115" s="35"/>
      <c r="QGW115" s="35"/>
      <c r="QGX115" s="35"/>
      <c r="QGY115" s="35"/>
      <c r="QGZ115" s="35"/>
      <c r="QHA115" s="35"/>
      <c r="QHB115" s="35"/>
      <c r="QHC115" s="35"/>
      <c r="QHD115" s="35"/>
      <c r="QHE115" s="35"/>
      <c r="QHF115" s="35"/>
      <c r="QHG115" s="35"/>
      <c r="QHH115" s="35"/>
      <c r="QHI115" s="35"/>
      <c r="QHJ115" s="35"/>
      <c r="QHK115" s="35"/>
      <c r="QHL115" s="35"/>
      <c r="QHM115" s="35"/>
      <c r="QHN115" s="35"/>
      <c r="QHO115" s="35"/>
      <c r="QHP115" s="35"/>
      <c r="QHQ115" s="35"/>
      <c r="QHR115" s="35"/>
      <c r="QHS115" s="35"/>
      <c r="QHT115" s="35"/>
      <c r="QHU115" s="35"/>
      <c r="QHV115" s="35"/>
      <c r="QHW115" s="35"/>
      <c r="QHX115" s="35"/>
      <c r="QHY115" s="35"/>
      <c r="QHZ115" s="35"/>
      <c r="QIA115" s="35"/>
      <c r="QIB115" s="35"/>
      <c r="QIC115" s="35"/>
      <c r="QID115" s="35"/>
      <c r="QIE115" s="35"/>
      <c r="QIF115" s="35"/>
      <c r="QIG115" s="35"/>
      <c r="QIH115" s="35"/>
      <c r="QII115" s="35"/>
      <c r="QIJ115" s="35"/>
      <c r="QIK115" s="35"/>
      <c r="QIL115" s="35"/>
      <c r="QIM115" s="35"/>
      <c r="QIN115" s="35"/>
      <c r="QIO115" s="35"/>
      <c r="QIP115" s="35"/>
      <c r="QIQ115" s="35"/>
      <c r="QIR115" s="35"/>
      <c r="QIS115" s="35"/>
      <c r="QIT115" s="35"/>
      <c r="QJA115" s="35"/>
      <c r="QJB115" s="35"/>
      <c r="QJC115" s="35"/>
      <c r="QJD115" s="35"/>
      <c r="QJE115" s="35"/>
      <c r="QJF115" s="35"/>
      <c r="QJG115" s="35"/>
      <c r="QJH115" s="35"/>
      <c r="QJI115" s="35"/>
      <c r="QJJ115" s="35"/>
      <c r="QJK115" s="35"/>
      <c r="QJL115" s="35"/>
      <c r="QJM115" s="35"/>
      <c r="QJN115" s="35"/>
      <c r="QJO115" s="35"/>
      <c r="QJP115" s="35"/>
      <c r="QJQ115" s="35"/>
      <c r="QJR115" s="35"/>
      <c r="QJS115" s="35"/>
      <c r="QJT115" s="35"/>
      <c r="QJU115" s="35"/>
      <c r="QJV115" s="35"/>
      <c r="QJW115" s="35"/>
      <c r="QJX115" s="35"/>
      <c r="QJY115" s="35"/>
      <c r="QJZ115" s="35"/>
      <c r="QKA115" s="35"/>
      <c r="QKB115" s="35"/>
      <c r="QKC115" s="35"/>
      <c r="QKD115" s="35"/>
      <c r="QKE115" s="35"/>
      <c r="QKF115" s="35"/>
      <c r="QKG115" s="35"/>
      <c r="QKH115" s="35"/>
      <c r="QKI115" s="35"/>
      <c r="QKJ115" s="35"/>
      <c r="QKK115" s="35"/>
      <c r="QKL115" s="35"/>
      <c r="QKM115" s="35"/>
      <c r="QKN115" s="35"/>
      <c r="QKO115" s="35"/>
      <c r="QKP115" s="35"/>
      <c r="QKQ115" s="35"/>
      <c r="QKR115" s="35"/>
      <c r="QKS115" s="35"/>
      <c r="QKT115" s="35"/>
      <c r="QKU115" s="35"/>
      <c r="QKV115" s="35"/>
      <c r="QKW115" s="35"/>
      <c r="QKX115" s="35"/>
      <c r="QKY115" s="35"/>
      <c r="QKZ115" s="35"/>
      <c r="QLA115" s="35"/>
      <c r="QLB115" s="35"/>
      <c r="QLC115" s="35"/>
      <c r="QLD115" s="35"/>
      <c r="QLE115" s="35"/>
      <c r="QLF115" s="35"/>
      <c r="QLG115" s="35"/>
      <c r="QLH115" s="35"/>
      <c r="QLI115" s="35"/>
      <c r="QLJ115" s="35"/>
      <c r="QLK115" s="35"/>
      <c r="QLL115" s="35"/>
      <c r="QLM115" s="35"/>
      <c r="QLN115" s="35"/>
      <c r="QLO115" s="35"/>
      <c r="QLP115" s="35"/>
      <c r="QLQ115" s="35"/>
      <c r="QLR115" s="35"/>
      <c r="QLS115" s="35"/>
      <c r="QLT115" s="35"/>
      <c r="QLU115" s="35"/>
      <c r="QLV115" s="35"/>
      <c r="QLW115" s="35"/>
      <c r="QLX115" s="35"/>
      <c r="QLY115" s="35"/>
      <c r="QLZ115" s="35"/>
      <c r="QMA115" s="35"/>
      <c r="QMB115" s="35"/>
      <c r="QMC115" s="35"/>
      <c r="QMD115" s="35"/>
      <c r="QME115" s="35"/>
      <c r="QMF115" s="35"/>
      <c r="QMG115" s="35"/>
      <c r="QMH115" s="35"/>
      <c r="QMI115" s="35"/>
      <c r="QMJ115" s="35"/>
      <c r="QMK115" s="35"/>
      <c r="QML115" s="35"/>
      <c r="QMM115" s="35"/>
      <c r="QMN115" s="35"/>
      <c r="QMO115" s="35"/>
      <c r="QMP115" s="35"/>
      <c r="QMQ115" s="35"/>
      <c r="QMR115" s="35"/>
      <c r="QMS115" s="35"/>
      <c r="QMT115" s="35"/>
      <c r="QMU115" s="35"/>
      <c r="QMV115" s="35"/>
      <c r="QMW115" s="35"/>
      <c r="QMX115" s="35"/>
      <c r="QMY115" s="35"/>
      <c r="QMZ115" s="35"/>
      <c r="QNA115" s="35"/>
      <c r="QNB115" s="35"/>
      <c r="QNC115" s="35"/>
      <c r="QND115" s="35"/>
      <c r="QNE115" s="35"/>
      <c r="QNF115" s="35"/>
      <c r="QNG115" s="35"/>
      <c r="QNH115" s="35"/>
      <c r="QNI115" s="35"/>
      <c r="QNJ115" s="35"/>
      <c r="QNK115" s="35"/>
      <c r="QNL115" s="35"/>
      <c r="QNM115" s="35"/>
      <c r="QNN115" s="35"/>
      <c r="QNO115" s="35"/>
      <c r="QNP115" s="35"/>
      <c r="QNQ115" s="35"/>
      <c r="QNR115" s="35"/>
      <c r="QNS115" s="35"/>
      <c r="QNT115" s="35"/>
      <c r="QNU115" s="35"/>
      <c r="QNV115" s="35"/>
      <c r="QNW115" s="35"/>
      <c r="QNX115" s="35"/>
      <c r="QNY115" s="35"/>
      <c r="QNZ115" s="35"/>
      <c r="QOA115" s="35"/>
      <c r="QOB115" s="35"/>
      <c r="QOC115" s="35"/>
      <c r="QOD115" s="35"/>
      <c r="QOE115" s="35"/>
      <c r="QOF115" s="35"/>
      <c r="QOG115" s="35"/>
      <c r="QOH115" s="35"/>
      <c r="QOI115" s="35"/>
      <c r="QOJ115" s="35"/>
      <c r="QOK115" s="35"/>
      <c r="QOL115" s="35"/>
      <c r="QOM115" s="35"/>
      <c r="QON115" s="35"/>
      <c r="QOO115" s="35"/>
      <c r="QOP115" s="35"/>
      <c r="QOQ115" s="35"/>
      <c r="QOR115" s="35"/>
      <c r="QOS115" s="35"/>
      <c r="QOT115" s="35"/>
      <c r="QOU115" s="35"/>
      <c r="QOV115" s="35"/>
      <c r="QOW115" s="35"/>
      <c r="QOX115" s="35"/>
      <c r="QOY115" s="35"/>
      <c r="QOZ115" s="35"/>
      <c r="QPA115" s="35"/>
      <c r="QPB115" s="35"/>
      <c r="QPC115" s="35"/>
      <c r="QPD115" s="35"/>
      <c r="QPE115" s="35"/>
      <c r="QPF115" s="35"/>
      <c r="QPG115" s="35"/>
      <c r="QPH115" s="35"/>
      <c r="QPI115" s="35"/>
      <c r="QPJ115" s="35"/>
      <c r="QPK115" s="35"/>
      <c r="QPL115" s="35"/>
      <c r="QPM115" s="35"/>
      <c r="QPN115" s="35"/>
      <c r="QPO115" s="35"/>
      <c r="QPP115" s="35"/>
      <c r="QPQ115" s="35"/>
      <c r="QPR115" s="35"/>
      <c r="QPS115" s="35"/>
      <c r="QPT115" s="35"/>
      <c r="QPU115" s="35"/>
      <c r="QPV115" s="35"/>
      <c r="QPW115" s="35"/>
      <c r="QPX115" s="35"/>
      <c r="QPY115" s="35"/>
      <c r="QPZ115" s="35"/>
      <c r="QQA115" s="35"/>
      <c r="QQB115" s="35"/>
      <c r="QQC115" s="35"/>
      <c r="QQD115" s="35"/>
      <c r="QQE115" s="35"/>
      <c r="QQF115" s="35"/>
      <c r="QQG115" s="35"/>
      <c r="QQH115" s="35"/>
      <c r="QQI115" s="35"/>
      <c r="QQJ115" s="35"/>
      <c r="QQK115" s="35"/>
      <c r="QQL115" s="35"/>
      <c r="QQM115" s="35"/>
      <c r="QQN115" s="35"/>
      <c r="QQO115" s="35"/>
      <c r="QQP115" s="35"/>
      <c r="QQQ115" s="35"/>
      <c r="QQR115" s="35"/>
      <c r="QQS115" s="35"/>
      <c r="QQT115" s="35"/>
      <c r="QQU115" s="35"/>
      <c r="QQV115" s="35"/>
      <c r="QQW115" s="35"/>
      <c r="QQX115" s="35"/>
      <c r="QQY115" s="35"/>
      <c r="QQZ115" s="35"/>
      <c r="QRA115" s="35"/>
      <c r="QRB115" s="35"/>
      <c r="QRC115" s="35"/>
      <c r="QRD115" s="35"/>
      <c r="QRE115" s="35"/>
      <c r="QRF115" s="35"/>
      <c r="QRG115" s="35"/>
      <c r="QRH115" s="35"/>
      <c r="QRI115" s="35"/>
      <c r="QRJ115" s="35"/>
      <c r="QRK115" s="35"/>
      <c r="QRL115" s="35"/>
      <c r="QRM115" s="35"/>
      <c r="QRN115" s="35"/>
      <c r="QRO115" s="35"/>
      <c r="QRP115" s="35"/>
      <c r="QRQ115" s="35"/>
      <c r="QRR115" s="35"/>
      <c r="QRS115" s="35"/>
      <c r="QRT115" s="35"/>
      <c r="QRU115" s="35"/>
      <c r="QRV115" s="35"/>
      <c r="QRW115" s="35"/>
      <c r="QRX115" s="35"/>
      <c r="QRY115" s="35"/>
      <c r="QRZ115" s="35"/>
      <c r="QSA115" s="35"/>
      <c r="QSB115" s="35"/>
      <c r="QSC115" s="35"/>
      <c r="QSD115" s="35"/>
      <c r="QSE115" s="35"/>
      <c r="QSF115" s="35"/>
      <c r="QSG115" s="35"/>
      <c r="QSH115" s="35"/>
      <c r="QSI115" s="35"/>
      <c r="QSJ115" s="35"/>
      <c r="QSK115" s="35"/>
      <c r="QSL115" s="35"/>
      <c r="QSM115" s="35"/>
      <c r="QSN115" s="35"/>
      <c r="QSO115" s="35"/>
      <c r="QSP115" s="35"/>
      <c r="QSW115" s="35"/>
      <c r="QSX115" s="35"/>
      <c r="QSY115" s="35"/>
      <c r="QSZ115" s="35"/>
      <c r="QTA115" s="35"/>
      <c r="QTB115" s="35"/>
      <c r="QTC115" s="35"/>
      <c r="QTD115" s="35"/>
      <c r="QTE115" s="35"/>
      <c r="QTF115" s="35"/>
      <c r="QTG115" s="35"/>
      <c r="QTH115" s="35"/>
      <c r="QTI115" s="35"/>
      <c r="QTJ115" s="35"/>
      <c r="QTK115" s="35"/>
      <c r="QTL115" s="35"/>
      <c r="QTM115" s="35"/>
      <c r="QTN115" s="35"/>
      <c r="QTO115" s="35"/>
      <c r="QTP115" s="35"/>
      <c r="QTQ115" s="35"/>
      <c r="QTR115" s="35"/>
      <c r="QTS115" s="35"/>
      <c r="QTT115" s="35"/>
      <c r="QTU115" s="35"/>
      <c r="QTV115" s="35"/>
      <c r="QTW115" s="35"/>
      <c r="QTX115" s="35"/>
      <c r="QTY115" s="35"/>
      <c r="QTZ115" s="35"/>
      <c r="QUA115" s="35"/>
      <c r="QUB115" s="35"/>
      <c r="QUC115" s="35"/>
      <c r="QUD115" s="35"/>
      <c r="QUE115" s="35"/>
      <c r="QUF115" s="35"/>
      <c r="QUG115" s="35"/>
      <c r="QUH115" s="35"/>
      <c r="QUI115" s="35"/>
      <c r="QUJ115" s="35"/>
      <c r="QUK115" s="35"/>
      <c r="QUL115" s="35"/>
      <c r="QUM115" s="35"/>
      <c r="QUN115" s="35"/>
      <c r="QUO115" s="35"/>
      <c r="QUP115" s="35"/>
      <c r="QUQ115" s="35"/>
      <c r="QUR115" s="35"/>
      <c r="QUS115" s="35"/>
      <c r="QUT115" s="35"/>
      <c r="QUU115" s="35"/>
      <c r="QUV115" s="35"/>
      <c r="QUW115" s="35"/>
      <c r="QUX115" s="35"/>
      <c r="QUY115" s="35"/>
      <c r="QUZ115" s="35"/>
      <c r="QVA115" s="35"/>
      <c r="QVB115" s="35"/>
      <c r="QVC115" s="35"/>
      <c r="QVD115" s="35"/>
      <c r="QVE115" s="35"/>
      <c r="QVF115" s="35"/>
      <c r="QVG115" s="35"/>
      <c r="QVH115" s="35"/>
      <c r="QVI115" s="35"/>
      <c r="QVJ115" s="35"/>
      <c r="QVK115" s="35"/>
      <c r="QVL115" s="35"/>
      <c r="QVM115" s="35"/>
      <c r="QVN115" s="35"/>
      <c r="QVO115" s="35"/>
      <c r="QVP115" s="35"/>
      <c r="QVQ115" s="35"/>
      <c r="QVR115" s="35"/>
      <c r="QVS115" s="35"/>
      <c r="QVT115" s="35"/>
      <c r="QVU115" s="35"/>
      <c r="QVV115" s="35"/>
      <c r="QVW115" s="35"/>
      <c r="QVX115" s="35"/>
      <c r="QVY115" s="35"/>
      <c r="QVZ115" s="35"/>
      <c r="QWA115" s="35"/>
      <c r="QWB115" s="35"/>
      <c r="QWC115" s="35"/>
      <c r="QWD115" s="35"/>
      <c r="QWE115" s="35"/>
      <c r="QWF115" s="35"/>
      <c r="QWG115" s="35"/>
      <c r="QWH115" s="35"/>
      <c r="QWI115" s="35"/>
      <c r="QWJ115" s="35"/>
      <c r="QWK115" s="35"/>
      <c r="QWL115" s="35"/>
      <c r="QWM115" s="35"/>
      <c r="QWN115" s="35"/>
      <c r="QWO115" s="35"/>
      <c r="QWP115" s="35"/>
      <c r="QWQ115" s="35"/>
      <c r="QWR115" s="35"/>
      <c r="QWS115" s="35"/>
      <c r="QWT115" s="35"/>
      <c r="QWU115" s="35"/>
      <c r="QWV115" s="35"/>
      <c r="QWW115" s="35"/>
      <c r="QWX115" s="35"/>
      <c r="QWY115" s="35"/>
      <c r="QWZ115" s="35"/>
      <c r="QXA115" s="35"/>
      <c r="QXB115" s="35"/>
      <c r="QXC115" s="35"/>
      <c r="QXD115" s="35"/>
      <c r="QXE115" s="35"/>
      <c r="QXF115" s="35"/>
      <c r="QXG115" s="35"/>
      <c r="QXH115" s="35"/>
      <c r="QXI115" s="35"/>
      <c r="QXJ115" s="35"/>
      <c r="QXK115" s="35"/>
      <c r="QXL115" s="35"/>
      <c r="QXM115" s="35"/>
      <c r="QXN115" s="35"/>
      <c r="QXO115" s="35"/>
      <c r="QXP115" s="35"/>
      <c r="QXQ115" s="35"/>
      <c r="QXR115" s="35"/>
      <c r="QXS115" s="35"/>
      <c r="QXT115" s="35"/>
      <c r="QXU115" s="35"/>
      <c r="QXV115" s="35"/>
      <c r="QXW115" s="35"/>
      <c r="QXX115" s="35"/>
      <c r="QXY115" s="35"/>
      <c r="QXZ115" s="35"/>
      <c r="QYA115" s="35"/>
      <c r="QYB115" s="35"/>
      <c r="QYC115" s="35"/>
      <c r="QYD115" s="35"/>
      <c r="QYE115" s="35"/>
      <c r="QYF115" s="35"/>
      <c r="QYG115" s="35"/>
      <c r="QYH115" s="35"/>
      <c r="QYI115" s="35"/>
      <c r="QYJ115" s="35"/>
      <c r="QYK115" s="35"/>
      <c r="QYL115" s="35"/>
      <c r="QYM115" s="35"/>
      <c r="QYN115" s="35"/>
      <c r="QYO115" s="35"/>
      <c r="QYP115" s="35"/>
      <c r="QYQ115" s="35"/>
      <c r="QYR115" s="35"/>
      <c r="QYS115" s="35"/>
      <c r="QYT115" s="35"/>
      <c r="QYU115" s="35"/>
      <c r="QYV115" s="35"/>
      <c r="QYW115" s="35"/>
      <c r="QYX115" s="35"/>
      <c r="QYY115" s="35"/>
      <c r="QYZ115" s="35"/>
      <c r="QZA115" s="35"/>
      <c r="QZB115" s="35"/>
      <c r="QZC115" s="35"/>
      <c r="QZD115" s="35"/>
      <c r="QZE115" s="35"/>
      <c r="QZF115" s="35"/>
      <c r="QZG115" s="35"/>
      <c r="QZH115" s="35"/>
      <c r="QZI115" s="35"/>
      <c r="QZJ115" s="35"/>
      <c r="QZK115" s="35"/>
      <c r="QZL115" s="35"/>
      <c r="QZM115" s="35"/>
      <c r="QZN115" s="35"/>
      <c r="QZO115" s="35"/>
      <c r="QZP115" s="35"/>
      <c r="QZQ115" s="35"/>
      <c r="QZR115" s="35"/>
      <c r="QZS115" s="35"/>
      <c r="QZT115" s="35"/>
      <c r="QZU115" s="35"/>
      <c r="QZV115" s="35"/>
      <c r="QZW115" s="35"/>
      <c r="QZX115" s="35"/>
      <c r="QZY115" s="35"/>
      <c r="QZZ115" s="35"/>
      <c r="RAA115" s="35"/>
      <c r="RAB115" s="35"/>
      <c r="RAC115" s="35"/>
      <c r="RAD115" s="35"/>
      <c r="RAE115" s="35"/>
      <c r="RAF115" s="35"/>
      <c r="RAG115" s="35"/>
      <c r="RAH115" s="35"/>
      <c r="RAI115" s="35"/>
      <c r="RAJ115" s="35"/>
      <c r="RAK115" s="35"/>
      <c r="RAL115" s="35"/>
      <c r="RAM115" s="35"/>
      <c r="RAN115" s="35"/>
      <c r="RAO115" s="35"/>
      <c r="RAP115" s="35"/>
      <c r="RAQ115" s="35"/>
      <c r="RAR115" s="35"/>
      <c r="RAS115" s="35"/>
      <c r="RAT115" s="35"/>
      <c r="RAU115" s="35"/>
      <c r="RAV115" s="35"/>
      <c r="RAW115" s="35"/>
      <c r="RAX115" s="35"/>
      <c r="RAY115" s="35"/>
      <c r="RAZ115" s="35"/>
      <c r="RBA115" s="35"/>
      <c r="RBB115" s="35"/>
      <c r="RBC115" s="35"/>
      <c r="RBD115" s="35"/>
      <c r="RBE115" s="35"/>
      <c r="RBF115" s="35"/>
      <c r="RBG115" s="35"/>
      <c r="RBH115" s="35"/>
      <c r="RBI115" s="35"/>
      <c r="RBJ115" s="35"/>
      <c r="RBK115" s="35"/>
      <c r="RBL115" s="35"/>
      <c r="RBM115" s="35"/>
      <c r="RBN115" s="35"/>
      <c r="RBO115" s="35"/>
      <c r="RBP115" s="35"/>
      <c r="RBQ115" s="35"/>
      <c r="RBR115" s="35"/>
      <c r="RBS115" s="35"/>
      <c r="RBT115" s="35"/>
      <c r="RBU115" s="35"/>
      <c r="RBV115" s="35"/>
      <c r="RBW115" s="35"/>
      <c r="RBX115" s="35"/>
      <c r="RBY115" s="35"/>
      <c r="RBZ115" s="35"/>
      <c r="RCA115" s="35"/>
      <c r="RCB115" s="35"/>
      <c r="RCC115" s="35"/>
      <c r="RCD115" s="35"/>
      <c r="RCE115" s="35"/>
      <c r="RCF115" s="35"/>
      <c r="RCG115" s="35"/>
      <c r="RCH115" s="35"/>
      <c r="RCI115" s="35"/>
      <c r="RCJ115" s="35"/>
      <c r="RCK115" s="35"/>
      <c r="RCL115" s="35"/>
      <c r="RCS115" s="35"/>
      <c r="RCT115" s="35"/>
      <c r="RCU115" s="35"/>
      <c r="RCV115" s="35"/>
      <c r="RCW115" s="35"/>
      <c r="RCX115" s="35"/>
      <c r="RCY115" s="35"/>
      <c r="RCZ115" s="35"/>
      <c r="RDA115" s="35"/>
      <c r="RDB115" s="35"/>
      <c r="RDC115" s="35"/>
      <c r="RDD115" s="35"/>
      <c r="RDE115" s="35"/>
      <c r="RDF115" s="35"/>
      <c r="RDG115" s="35"/>
      <c r="RDH115" s="35"/>
      <c r="RDI115" s="35"/>
      <c r="RDJ115" s="35"/>
      <c r="RDK115" s="35"/>
      <c r="RDL115" s="35"/>
      <c r="RDM115" s="35"/>
      <c r="RDN115" s="35"/>
      <c r="RDO115" s="35"/>
      <c r="RDP115" s="35"/>
      <c r="RDQ115" s="35"/>
      <c r="RDR115" s="35"/>
      <c r="RDS115" s="35"/>
      <c r="RDT115" s="35"/>
      <c r="RDU115" s="35"/>
      <c r="RDV115" s="35"/>
      <c r="RDW115" s="35"/>
      <c r="RDX115" s="35"/>
      <c r="RDY115" s="35"/>
      <c r="RDZ115" s="35"/>
      <c r="REA115" s="35"/>
      <c r="REB115" s="35"/>
      <c r="REC115" s="35"/>
      <c r="RED115" s="35"/>
      <c r="REE115" s="35"/>
      <c r="REF115" s="35"/>
      <c r="REG115" s="35"/>
      <c r="REH115" s="35"/>
      <c r="REI115" s="35"/>
      <c r="REJ115" s="35"/>
      <c r="REK115" s="35"/>
      <c r="REL115" s="35"/>
      <c r="REM115" s="35"/>
      <c r="REN115" s="35"/>
      <c r="REO115" s="35"/>
      <c r="REP115" s="35"/>
      <c r="REQ115" s="35"/>
      <c r="RER115" s="35"/>
      <c r="RES115" s="35"/>
      <c r="RET115" s="35"/>
      <c r="REU115" s="35"/>
      <c r="REV115" s="35"/>
      <c r="REW115" s="35"/>
      <c r="REX115" s="35"/>
      <c r="REY115" s="35"/>
      <c r="REZ115" s="35"/>
      <c r="RFA115" s="35"/>
      <c r="RFB115" s="35"/>
      <c r="RFC115" s="35"/>
      <c r="RFD115" s="35"/>
      <c r="RFE115" s="35"/>
      <c r="RFF115" s="35"/>
      <c r="RFG115" s="35"/>
      <c r="RFH115" s="35"/>
      <c r="RFI115" s="35"/>
      <c r="RFJ115" s="35"/>
      <c r="RFK115" s="35"/>
      <c r="RFL115" s="35"/>
      <c r="RFM115" s="35"/>
      <c r="RFN115" s="35"/>
      <c r="RFO115" s="35"/>
      <c r="RFP115" s="35"/>
      <c r="RFQ115" s="35"/>
      <c r="RFR115" s="35"/>
      <c r="RFS115" s="35"/>
      <c r="RFT115" s="35"/>
      <c r="RFU115" s="35"/>
      <c r="RFV115" s="35"/>
      <c r="RFW115" s="35"/>
      <c r="RFX115" s="35"/>
      <c r="RFY115" s="35"/>
      <c r="RFZ115" s="35"/>
      <c r="RGA115" s="35"/>
      <c r="RGB115" s="35"/>
      <c r="RGC115" s="35"/>
      <c r="RGD115" s="35"/>
      <c r="RGE115" s="35"/>
      <c r="RGF115" s="35"/>
      <c r="RGG115" s="35"/>
      <c r="RGH115" s="35"/>
      <c r="RGI115" s="35"/>
      <c r="RGJ115" s="35"/>
      <c r="RGK115" s="35"/>
      <c r="RGL115" s="35"/>
      <c r="RGM115" s="35"/>
      <c r="RGN115" s="35"/>
      <c r="RGO115" s="35"/>
      <c r="RGP115" s="35"/>
      <c r="RGQ115" s="35"/>
      <c r="RGR115" s="35"/>
      <c r="RGS115" s="35"/>
      <c r="RGT115" s="35"/>
      <c r="RGU115" s="35"/>
      <c r="RGV115" s="35"/>
      <c r="RGW115" s="35"/>
      <c r="RGX115" s="35"/>
      <c r="RGY115" s="35"/>
      <c r="RGZ115" s="35"/>
      <c r="RHA115" s="35"/>
      <c r="RHB115" s="35"/>
      <c r="RHC115" s="35"/>
      <c r="RHD115" s="35"/>
      <c r="RHE115" s="35"/>
      <c r="RHF115" s="35"/>
      <c r="RHG115" s="35"/>
      <c r="RHH115" s="35"/>
      <c r="RHI115" s="35"/>
      <c r="RHJ115" s="35"/>
      <c r="RHK115" s="35"/>
      <c r="RHL115" s="35"/>
      <c r="RHM115" s="35"/>
      <c r="RHN115" s="35"/>
      <c r="RHO115" s="35"/>
      <c r="RHP115" s="35"/>
      <c r="RHQ115" s="35"/>
      <c r="RHR115" s="35"/>
      <c r="RHS115" s="35"/>
      <c r="RHT115" s="35"/>
      <c r="RHU115" s="35"/>
      <c r="RHV115" s="35"/>
      <c r="RHW115" s="35"/>
      <c r="RHX115" s="35"/>
      <c r="RHY115" s="35"/>
      <c r="RHZ115" s="35"/>
      <c r="RIA115" s="35"/>
      <c r="RIB115" s="35"/>
      <c r="RIC115" s="35"/>
      <c r="RID115" s="35"/>
      <c r="RIE115" s="35"/>
      <c r="RIF115" s="35"/>
      <c r="RIG115" s="35"/>
      <c r="RIH115" s="35"/>
      <c r="RII115" s="35"/>
      <c r="RIJ115" s="35"/>
      <c r="RIK115" s="35"/>
      <c r="RIL115" s="35"/>
      <c r="RIM115" s="35"/>
      <c r="RIN115" s="35"/>
      <c r="RIO115" s="35"/>
      <c r="RIP115" s="35"/>
      <c r="RIQ115" s="35"/>
      <c r="RIR115" s="35"/>
      <c r="RIS115" s="35"/>
      <c r="RIT115" s="35"/>
      <c r="RIU115" s="35"/>
      <c r="RIV115" s="35"/>
      <c r="RIW115" s="35"/>
      <c r="RIX115" s="35"/>
      <c r="RIY115" s="35"/>
      <c r="RIZ115" s="35"/>
      <c r="RJA115" s="35"/>
      <c r="RJB115" s="35"/>
      <c r="RJC115" s="35"/>
      <c r="RJD115" s="35"/>
      <c r="RJE115" s="35"/>
      <c r="RJF115" s="35"/>
      <c r="RJG115" s="35"/>
      <c r="RJH115" s="35"/>
      <c r="RJI115" s="35"/>
      <c r="RJJ115" s="35"/>
      <c r="RJK115" s="35"/>
      <c r="RJL115" s="35"/>
      <c r="RJM115" s="35"/>
      <c r="RJN115" s="35"/>
      <c r="RJO115" s="35"/>
      <c r="RJP115" s="35"/>
      <c r="RJQ115" s="35"/>
      <c r="RJR115" s="35"/>
      <c r="RJS115" s="35"/>
      <c r="RJT115" s="35"/>
      <c r="RJU115" s="35"/>
      <c r="RJV115" s="35"/>
      <c r="RJW115" s="35"/>
      <c r="RJX115" s="35"/>
      <c r="RJY115" s="35"/>
      <c r="RJZ115" s="35"/>
      <c r="RKA115" s="35"/>
      <c r="RKB115" s="35"/>
      <c r="RKC115" s="35"/>
      <c r="RKD115" s="35"/>
      <c r="RKE115" s="35"/>
      <c r="RKF115" s="35"/>
      <c r="RKG115" s="35"/>
      <c r="RKH115" s="35"/>
      <c r="RKI115" s="35"/>
      <c r="RKJ115" s="35"/>
      <c r="RKK115" s="35"/>
      <c r="RKL115" s="35"/>
      <c r="RKM115" s="35"/>
      <c r="RKN115" s="35"/>
      <c r="RKO115" s="35"/>
      <c r="RKP115" s="35"/>
      <c r="RKQ115" s="35"/>
      <c r="RKR115" s="35"/>
      <c r="RKS115" s="35"/>
      <c r="RKT115" s="35"/>
      <c r="RKU115" s="35"/>
      <c r="RKV115" s="35"/>
      <c r="RKW115" s="35"/>
      <c r="RKX115" s="35"/>
      <c r="RKY115" s="35"/>
      <c r="RKZ115" s="35"/>
      <c r="RLA115" s="35"/>
      <c r="RLB115" s="35"/>
      <c r="RLC115" s="35"/>
      <c r="RLD115" s="35"/>
      <c r="RLE115" s="35"/>
      <c r="RLF115" s="35"/>
      <c r="RLG115" s="35"/>
      <c r="RLH115" s="35"/>
      <c r="RLI115" s="35"/>
      <c r="RLJ115" s="35"/>
      <c r="RLK115" s="35"/>
      <c r="RLL115" s="35"/>
      <c r="RLM115" s="35"/>
      <c r="RLN115" s="35"/>
      <c r="RLO115" s="35"/>
      <c r="RLP115" s="35"/>
      <c r="RLQ115" s="35"/>
      <c r="RLR115" s="35"/>
      <c r="RLS115" s="35"/>
      <c r="RLT115" s="35"/>
      <c r="RLU115" s="35"/>
      <c r="RLV115" s="35"/>
      <c r="RLW115" s="35"/>
      <c r="RLX115" s="35"/>
      <c r="RLY115" s="35"/>
      <c r="RLZ115" s="35"/>
      <c r="RMA115" s="35"/>
      <c r="RMB115" s="35"/>
      <c r="RMC115" s="35"/>
      <c r="RMD115" s="35"/>
      <c r="RME115" s="35"/>
      <c r="RMF115" s="35"/>
      <c r="RMG115" s="35"/>
      <c r="RMH115" s="35"/>
      <c r="RMO115" s="35"/>
      <c r="RMP115" s="35"/>
      <c r="RMQ115" s="35"/>
      <c r="RMR115" s="35"/>
      <c r="RMS115" s="35"/>
      <c r="RMT115" s="35"/>
      <c r="RMU115" s="35"/>
      <c r="RMV115" s="35"/>
      <c r="RMW115" s="35"/>
      <c r="RMX115" s="35"/>
      <c r="RMY115" s="35"/>
      <c r="RMZ115" s="35"/>
      <c r="RNA115" s="35"/>
      <c r="RNB115" s="35"/>
      <c r="RNC115" s="35"/>
      <c r="RND115" s="35"/>
      <c r="RNE115" s="35"/>
      <c r="RNF115" s="35"/>
      <c r="RNG115" s="35"/>
      <c r="RNH115" s="35"/>
      <c r="RNI115" s="35"/>
      <c r="RNJ115" s="35"/>
      <c r="RNK115" s="35"/>
      <c r="RNL115" s="35"/>
      <c r="RNM115" s="35"/>
      <c r="RNN115" s="35"/>
      <c r="RNO115" s="35"/>
      <c r="RNP115" s="35"/>
      <c r="RNQ115" s="35"/>
      <c r="RNR115" s="35"/>
      <c r="RNS115" s="35"/>
      <c r="RNT115" s="35"/>
      <c r="RNU115" s="35"/>
      <c r="RNV115" s="35"/>
      <c r="RNW115" s="35"/>
      <c r="RNX115" s="35"/>
      <c r="RNY115" s="35"/>
      <c r="RNZ115" s="35"/>
      <c r="ROA115" s="35"/>
      <c r="ROB115" s="35"/>
      <c r="ROC115" s="35"/>
      <c r="ROD115" s="35"/>
      <c r="ROE115" s="35"/>
      <c r="ROF115" s="35"/>
      <c r="ROG115" s="35"/>
      <c r="ROH115" s="35"/>
      <c r="ROI115" s="35"/>
      <c r="ROJ115" s="35"/>
      <c r="ROK115" s="35"/>
      <c r="ROL115" s="35"/>
      <c r="ROM115" s="35"/>
      <c r="RON115" s="35"/>
      <c r="ROO115" s="35"/>
      <c r="ROP115" s="35"/>
      <c r="ROQ115" s="35"/>
      <c r="ROR115" s="35"/>
      <c r="ROS115" s="35"/>
      <c r="ROT115" s="35"/>
      <c r="ROU115" s="35"/>
      <c r="ROV115" s="35"/>
      <c r="ROW115" s="35"/>
      <c r="ROX115" s="35"/>
      <c r="ROY115" s="35"/>
      <c r="ROZ115" s="35"/>
      <c r="RPA115" s="35"/>
      <c r="RPB115" s="35"/>
      <c r="RPC115" s="35"/>
      <c r="RPD115" s="35"/>
      <c r="RPE115" s="35"/>
      <c r="RPF115" s="35"/>
      <c r="RPG115" s="35"/>
      <c r="RPH115" s="35"/>
      <c r="RPI115" s="35"/>
      <c r="RPJ115" s="35"/>
      <c r="RPK115" s="35"/>
      <c r="RPL115" s="35"/>
      <c r="RPM115" s="35"/>
      <c r="RPN115" s="35"/>
      <c r="RPO115" s="35"/>
      <c r="RPP115" s="35"/>
      <c r="RPQ115" s="35"/>
      <c r="RPR115" s="35"/>
      <c r="RPS115" s="35"/>
      <c r="RPT115" s="35"/>
      <c r="RPU115" s="35"/>
      <c r="RPV115" s="35"/>
      <c r="RPW115" s="35"/>
      <c r="RPX115" s="35"/>
      <c r="RPY115" s="35"/>
      <c r="RPZ115" s="35"/>
      <c r="RQA115" s="35"/>
      <c r="RQB115" s="35"/>
      <c r="RQC115" s="35"/>
      <c r="RQD115" s="35"/>
      <c r="RQE115" s="35"/>
      <c r="RQF115" s="35"/>
      <c r="RQG115" s="35"/>
      <c r="RQH115" s="35"/>
      <c r="RQI115" s="35"/>
      <c r="RQJ115" s="35"/>
      <c r="RQK115" s="35"/>
      <c r="RQL115" s="35"/>
      <c r="RQM115" s="35"/>
      <c r="RQN115" s="35"/>
      <c r="RQO115" s="35"/>
      <c r="RQP115" s="35"/>
      <c r="RQQ115" s="35"/>
      <c r="RQR115" s="35"/>
      <c r="RQS115" s="35"/>
      <c r="RQT115" s="35"/>
      <c r="RQU115" s="35"/>
      <c r="RQV115" s="35"/>
      <c r="RQW115" s="35"/>
      <c r="RQX115" s="35"/>
      <c r="RQY115" s="35"/>
      <c r="RQZ115" s="35"/>
      <c r="RRA115" s="35"/>
      <c r="RRB115" s="35"/>
      <c r="RRC115" s="35"/>
      <c r="RRD115" s="35"/>
      <c r="RRE115" s="35"/>
      <c r="RRF115" s="35"/>
      <c r="RRG115" s="35"/>
      <c r="RRH115" s="35"/>
      <c r="RRI115" s="35"/>
      <c r="RRJ115" s="35"/>
      <c r="RRK115" s="35"/>
      <c r="RRL115" s="35"/>
      <c r="RRM115" s="35"/>
      <c r="RRN115" s="35"/>
      <c r="RRO115" s="35"/>
      <c r="RRP115" s="35"/>
      <c r="RRQ115" s="35"/>
      <c r="RRR115" s="35"/>
      <c r="RRS115" s="35"/>
      <c r="RRT115" s="35"/>
      <c r="RRU115" s="35"/>
      <c r="RRV115" s="35"/>
      <c r="RRW115" s="35"/>
      <c r="RRX115" s="35"/>
      <c r="RRY115" s="35"/>
      <c r="RRZ115" s="35"/>
      <c r="RSA115" s="35"/>
      <c r="RSB115" s="35"/>
      <c r="RSC115" s="35"/>
      <c r="RSD115" s="35"/>
      <c r="RSE115" s="35"/>
      <c r="RSF115" s="35"/>
      <c r="RSG115" s="35"/>
      <c r="RSH115" s="35"/>
      <c r="RSI115" s="35"/>
      <c r="RSJ115" s="35"/>
      <c r="RSK115" s="35"/>
      <c r="RSL115" s="35"/>
      <c r="RSM115" s="35"/>
      <c r="RSN115" s="35"/>
      <c r="RSO115" s="35"/>
      <c r="RSP115" s="35"/>
      <c r="RSQ115" s="35"/>
      <c r="RSR115" s="35"/>
      <c r="RSS115" s="35"/>
      <c r="RST115" s="35"/>
      <c r="RSU115" s="35"/>
      <c r="RSV115" s="35"/>
      <c r="RSW115" s="35"/>
      <c r="RSX115" s="35"/>
      <c r="RSY115" s="35"/>
      <c r="RSZ115" s="35"/>
      <c r="RTA115" s="35"/>
      <c r="RTB115" s="35"/>
      <c r="RTC115" s="35"/>
      <c r="RTD115" s="35"/>
      <c r="RTE115" s="35"/>
      <c r="RTF115" s="35"/>
      <c r="RTG115" s="35"/>
      <c r="RTH115" s="35"/>
      <c r="RTI115" s="35"/>
      <c r="RTJ115" s="35"/>
      <c r="RTK115" s="35"/>
      <c r="RTL115" s="35"/>
      <c r="RTM115" s="35"/>
      <c r="RTN115" s="35"/>
      <c r="RTO115" s="35"/>
      <c r="RTP115" s="35"/>
      <c r="RTQ115" s="35"/>
      <c r="RTR115" s="35"/>
      <c r="RTS115" s="35"/>
      <c r="RTT115" s="35"/>
      <c r="RTU115" s="35"/>
      <c r="RTV115" s="35"/>
      <c r="RTW115" s="35"/>
      <c r="RTX115" s="35"/>
      <c r="RTY115" s="35"/>
      <c r="RTZ115" s="35"/>
      <c r="RUA115" s="35"/>
      <c r="RUB115" s="35"/>
      <c r="RUC115" s="35"/>
      <c r="RUD115" s="35"/>
      <c r="RUE115" s="35"/>
      <c r="RUF115" s="35"/>
      <c r="RUG115" s="35"/>
      <c r="RUH115" s="35"/>
      <c r="RUI115" s="35"/>
      <c r="RUJ115" s="35"/>
      <c r="RUK115" s="35"/>
      <c r="RUL115" s="35"/>
      <c r="RUM115" s="35"/>
      <c r="RUN115" s="35"/>
      <c r="RUO115" s="35"/>
      <c r="RUP115" s="35"/>
      <c r="RUQ115" s="35"/>
      <c r="RUR115" s="35"/>
      <c r="RUS115" s="35"/>
      <c r="RUT115" s="35"/>
      <c r="RUU115" s="35"/>
      <c r="RUV115" s="35"/>
      <c r="RUW115" s="35"/>
      <c r="RUX115" s="35"/>
      <c r="RUY115" s="35"/>
      <c r="RUZ115" s="35"/>
      <c r="RVA115" s="35"/>
      <c r="RVB115" s="35"/>
      <c r="RVC115" s="35"/>
      <c r="RVD115" s="35"/>
      <c r="RVE115" s="35"/>
      <c r="RVF115" s="35"/>
      <c r="RVG115" s="35"/>
      <c r="RVH115" s="35"/>
      <c r="RVI115" s="35"/>
      <c r="RVJ115" s="35"/>
      <c r="RVK115" s="35"/>
      <c r="RVL115" s="35"/>
      <c r="RVM115" s="35"/>
      <c r="RVN115" s="35"/>
      <c r="RVO115" s="35"/>
      <c r="RVP115" s="35"/>
      <c r="RVQ115" s="35"/>
      <c r="RVR115" s="35"/>
      <c r="RVS115" s="35"/>
      <c r="RVT115" s="35"/>
      <c r="RVU115" s="35"/>
      <c r="RVV115" s="35"/>
      <c r="RVW115" s="35"/>
      <c r="RVX115" s="35"/>
      <c r="RVY115" s="35"/>
      <c r="RVZ115" s="35"/>
      <c r="RWA115" s="35"/>
      <c r="RWB115" s="35"/>
      <c r="RWC115" s="35"/>
      <c r="RWD115" s="35"/>
      <c r="RWK115" s="35"/>
      <c r="RWL115" s="35"/>
      <c r="RWM115" s="35"/>
      <c r="RWN115" s="35"/>
      <c r="RWO115" s="35"/>
      <c r="RWP115" s="35"/>
      <c r="RWQ115" s="35"/>
      <c r="RWR115" s="35"/>
      <c r="RWS115" s="35"/>
      <c r="RWT115" s="35"/>
      <c r="RWU115" s="35"/>
      <c r="RWV115" s="35"/>
      <c r="RWW115" s="35"/>
      <c r="RWX115" s="35"/>
      <c r="RWY115" s="35"/>
      <c r="RWZ115" s="35"/>
      <c r="RXA115" s="35"/>
      <c r="RXB115" s="35"/>
      <c r="RXC115" s="35"/>
      <c r="RXD115" s="35"/>
      <c r="RXE115" s="35"/>
      <c r="RXF115" s="35"/>
      <c r="RXG115" s="35"/>
      <c r="RXH115" s="35"/>
      <c r="RXI115" s="35"/>
      <c r="RXJ115" s="35"/>
      <c r="RXK115" s="35"/>
      <c r="RXL115" s="35"/>
      <c r="RXM115" s="35"/>
      <c r="RXN115" s="35"/>
      <c r="RXO115" s="35"/>
      <c r="RXP115" s="35"/>
      <c r="RXQ115" s="35"/>
      <c r="RXR115" s="35"/>
      <c r="RXS115" s="35"/>
      <c r="RXT115" s="35"/>
      <c r="RXU115" s="35"/>
      <c r="RXV115" s="35"/>
      <c r="RXW115" s="35"/>
      <c r="RXX115" s="35"/>
      <c r="RXY115" s="35"/>
      <c r="RXZ115" s="35"/>
      <c r="RYA115" s="35"/>
      <c r="RYB115" s="35"/>
      <c r="RYC115" s="35"/>
      <c r="RYD115" s="35"/>
      <c r="RYE115" s="35"/>
      <c r="RYF115" s="35"/>
      <c r="RYG115" s="35"/>
      <c r="RYH115" s="35"/>
      <c r="RYI115" s="35"/>
      <c r="RYJ115" s="35"/>
      <c r="RYK115" s="35"/>
      <c r="RYL115" s="35"/>
      <c r="RYM115" s="35"/>
      <c r="RYN115" s="35"/>
      <c r="RYO115" s="35"/>
      <c r="RYP115" s="35"/>
      <c r="RYQ115" s="35"/>
      <c r="RYR115" s="35"/>
      <c r="RYS115" s="35"/>
      <c r="RYT115" s="35"/>
      <c r="RYU115" s="35"/>
      <c r="RYV115" s="35"/>
      <c r="RYW115" s="35"/>
      <c r="RYX115" s="35"/>
      <c r="RYY115" s="35"/>
      <c r="RYZ115" s="35"/>
      <c r="RZA115" s="35"/>
      <c r="RZB115" s="35"/>
      <c r="RZC115" s="35"/>
      <c r="RZD115" s="35"/>
      <c r="RZE115" s="35"/>
      <c r="RZF115" s="35"/>
      <c r="RZG115" s="35"/>
      <c r="RZH115" s="35"/>
      <c r="RZI115" s="35"/>
      <c r="RZJ115" s="35"/>
      <c r="RZK115" s="35"/>
      <c r="RZL115" s="35"/>
      <c r="RZM115" s="35"/>
      <c r="RZN115" s="35"/>
      <c r="RZO115" s="35"/>
      <c r="RZP115" s="35"/>
      <c r="RZQ115" s="35"/>
      <c r="RZR115" s="35"/>
      <c r="RZS115" s="35"/>
      <c r="RZT115" s="35"/>
      <c r="RZU115" s="35"/>
      <c r="RZV115" s="35"/>
      <c r="RZW115" s="35"/>
      <c r="RZX115" s="35"/>
      <c r="RZY115" s="35"/>
      <c r="RZZ115" s="35"/>
      <c r="SAA115" s="35"/>
      <c r="SAB115" s="35"/>
      <c r="SAC115" s="35"/>
      <c r="SAD115" s="35"/>
      <c r="SAE115" s="35"/>
      <c r="SAF115" s="35"/>
      <c r="SAG115" s="35"/>
      <c r="SAH115" s="35"/>
      <c r="SAI115" s="35"/>
      <c r="SAJ115" s="35"/>
      <c r="SAK115" s="35"/>
      <c r="SAL115" s="35"/>
      <c r="SAM115" s="35"/>
      <c r="SAN115" s="35"/>
      <c r="SAO115" s="35"/>
      <c r="SAP115" s="35"/>
      <c r="SAQ115" s="35"/>
      <c r="SAR115" s="35"/>
      <c r="SAS115" s="35"/>
      <c r="SAT115" s="35"/>
      <c r="SAU115" s="35"/>
      <c r="SAV115" s="35"/>
      <c r="SAW115" s="35"/>
      <c r="SAX115" s="35"/>
      <c r="SAY115" s="35"/>
      <c r="SAZ115" s="35"/>
      <c r="SBA115" s="35"/>
      <c r="SBB115" s="35"/>
      <c r="SBC115" s="35"/>
      <c r="SBD115" s="35"/>
      <c r="SBE115" s="35"/>
      <c r="SBF115" s="35"/>
      <c r="SBG115" s="35"/>
      <c r="SBH115" s="35"/>
      <c r="SBI115" s="35"/>
      <c r="SBJ115" s="35"/>
      <c r="SBK115" s="35"/>
      <c r="SBL115" s="35"/>
      <c r="SBM115" s="35"/>
      <c r="SBN115" s="35"/>
      <c r="SBO115" s="35"/>
      <c r="SBP115" s="35"/>
      <c r="SBQ115" s="35"/>
      <c r="SBR115" s="35"/>
      <c r="SBS115" s="35"/>
      <c r="SBT115" s="35"/>
      <c r="SBU115" s="35"/>
      <c r="SBV115" s="35"/>
      <c r="SBW115" s="35"/>
      <c r="SBX115" s="35"/>
      <c r="SBY115" s="35"/>
      <c r="SBZ115" s="35"/>
      <c r="SCA115" s="35"/>
      <c r="SCB115" s="35"/>
      <c r="SCC115" s="35"/>
      <c r="SCD115" s="35"/>
      <c r="SCE115" s="35"/>
      <c r="SCF115" s="35"/>
      <c r="SCG115" s="35"/>
      <c r="SCH115" s="35"/>
      <c r="SCI115" s="35"/>
      <c r="SCJ115" s="35"/>
      <c r="SCK115" s="35"/>
      <c r="SCL115" s="35"/>
      <c r="SCM115" s="35"/>
      <c r="SCN115" s="35"/>
      <c r="SCO115" s="35"/>
      <c r="SCP115" s="35"/>
      <c r="SCQ115" s="35"/>
      <c r="SCR115" s="35"/>
      <c r="SCS115" s="35"/>
      <c r="SCT115" s="35"/>
      <c r="SCU115" s="35"/>
      <c r="SCV115" s="35"/>
      <c r="SCW115" s="35"/>
      <c r="SCX115" s="35"/>
      <c r="SCY115" s="35"/>
      <c r="SCZ115" s="35"/>
      <c r="SDA115" s="35"/>
      <c r="SDB115" s="35"/>
      <c r="SDC115" s="35"/>
      <c r="SDD115" s="35"/>
      <c r="SDE115" s="35"/>
      <c r="SDF115" s="35"/>
      <c r="SDG115" s="35"/>
      <c r="SDH115" s="35"/>
      <c r="SDI115" s="35"/>
      <c r="SDJ115" s="35"/>
      <c r="SDK115" s="35"/>
      <c r="SDL115" s="35"/>
      <c r="SDM115" s="35"/>
      <c r="SDN115" s="35"/>
      <c r="SDO115" s="35"/>
      <c r="SDP115" s="35"/>
      <c r="SDQ115" s="35"/>
      <c r="SDR115" s="35"/>
      <c r="SDS115" s="35"/>
      <c r="SDT115" s="35"/>
      <c r="SDU115" s="35"/>
      <c r="SDV115" s="35"/>
      <c r="SDW115" s="35"/>
      <c r="SDX115" s="35"/>
      <c r="SDY115" s="35"/>
      <c r="SDZ115" s="35"/>
      <c r="SEA115" s="35"/>
      <c r="SEB115" s="35"/>
      <c r="SEC115" s="35"/>
      <c r="SED115" s="35"/>
      <c r="SEE115" s="35"/>
      <c r="SEF115" s="35"/>
      <c r="SEG115" s="35"/>
      <c r="SEH115" s="35"/>
      <c r="SEI115" s="35"/>
      <c r="SEJ115" s="35"/>
      <c r="SEK115" s="35"/>
      <c r="SEL115" s="35"/>
      <c r="SEM115" s="35"/>
      <c r="SEN115" s="35"/>
      <c r="SEO115" s="35"/>
      <c r="SEP115" s="35"/>
      <c r="SEQ115" s="35"/>
      <c r="SER115" s="35"/>
      <c r="SES115" s="35"/>
      <c r="SET115" s="35"/>
      <c r="SEU115" s="35"/>
      <c r="SEV115" s="35"/>
      <c r="SEW115" s="35"/>
      <c r="SEX115" s="35"/>
      <c r="SEY115" s="35"/>
      <c r="SEZ115" s="35"/>
      <c r="SFA115" s="35"/>
      <c r="SFB115" s="35"/>
      <c r="SFC115" s="35"/>
      <c r="SFD115" s="35"/>
      <c r="SFE115" s="35"/>
      <c r="SFF115" s="35"/>
      <c r="SFG115" s="35"/>
      <c r="SFH115" s="35"/>
      <c r="SFI115" s="35"/>
      <c r="SFJ115" s="35"/>
      <c r="SFK115" s="35"/>
      <c r="SFL115" s="35"/>
      <c r="SFM115" s="35"/>
      <c r="SFN115" s="35"/>
      <c r="SFO115" s="35"/>
      <c r="SFP115" s="35"/>
      <c r="SFQ115" s="35"/>
      <c r="SFR115" s="35"/>
      <c r="SFS115" s="35"/>
      <c r="SFT115" s="35"/>
      <c r="SFU115" s="35"/>
      <c r="SFV115" s="35"/>
      <c r="SFW115" s="35"/>
      <c r="SFX115" s="35"/>
      <c r="SFY115" s="35"/>
      <c r="SFZ115" s="35"/>
      <c r="SGG115" s="35"/>
      <c r="SGH115" s="35"/>
      <c r="SGI115" s="35"/>
      <c r="SGJ115" s="35"/>
      <c r="SGK115" s="35"/>
      <c r="SGL115" s="35"/>
      <c r="SGM115" s="35"/>
      <c r="SGN115" s="35"/>
      <c r="SGO115" s="35"/>
      <c r="SGP115" s="35"/>
      <c r="SGQ115" s="35"/>
      <c r="SGR115" s="35"/>
      <c r="SGS115" s="35"/>
      <c r="SGT115" s="35"/>
      <c r="SGU115" s="35"/>
      <c r="SGV115" s="35"/>
      <c r="SGW115" s="35"/>
      <c r="SGX115" s="35"/>
      <c r="SGY115" s="35"/>
      <c r="SGZ115" s="35"/>
      <c r="SHA115" s="35"/>
      <c r="SHB115" s="35"/>
      <c r="SHC115" s="35"/>
      <c r="SHD115" s="35"/>
      <c r="SHE115" s="35"/>
      <c r="SHF115" s="35"/>
      <c r="SHG115" s="35"/>
      <c r="SHH115" s="35"/>
      <c r="SHI115" s="35"/>
      <c r="SHJ115" s="35"/>
      <c r="SHK115" s="35"/>
      <c r="SHL115" s="35"/>
      <c r="SHM115" s="35"/>
      <c r="SHN115" s="35"/>
      <c r="SHO115" s="35"/>
      <c r="SHP115" s="35"/>
      <c r="SHQ115" s="35"/>
      <c r="SHR115" s="35"/>
      <c r="SHS115" s="35"/>
      <c r="SHT115" s="35"/>
      <c r="SHU115" s="35"/>
      <c r="SHV115" s="35"/>
      <c r="SHW115" s="35"/>
      <c r="SHX115" s="35"/>
      <c r="SHY115" s="35"/>
      <c r="SHZ115" s="35"/>
      <c r="SIA115" s="35"/>
      <c r="SIB115" s="35"/>
      <c r="SIC115" s="35"/>
      <c r="SID115" s="35"/>
      <c r="SIE115" s="35"/>
      <c r="SIF115" s="35"/>
      <c r="SIG115" s="35"/>
      <c r="SIH115" s="35"/>
      <c r="SII115" s="35"/>
      <c r="SIJ115" s="35"/>
      <c r="SIK115" s="35"/>
      <c r="SIL115" s="35"/>
      <c r="SIM115" s="35"/>
      <c r="SIN115" s="35"/>
      <c r="SIO115" s="35"/>
      <c r="SIP115" s="35"/>
      <c r="SIQ115" s="35"/>
      <c r="SIR115" s="35"/>
      <c r="SIS115" s="35"/>
      <c r="SIT115" s="35"/>
      <c r="SIU115" s="35"/>
      <c r="SIV115" s="35"/>
      <c r="SIW115" s="35"/>
      <c r="SIX115" s="35"/>
      <c r="SIY115" s="35"/>
      <c r="SIZ115" s="35"/>
      <c r="SJA115" s="35"/>
      <c r="SJB115" s="35"/>
      <c r="SJC115" s="35"/>
      <c r="SJD115" s="35"/>
      <c r="SJE115" s="35"/>
      <c r="SJF115" s="35"/>
      <c r="SJG115" s="35"/>
      <c r="SJH115" s="35"/>
      <c r="SJI115" s="35"/>
      <c r="SJJ115" s="35"/>
      <c r="SJK115" s="35"/>
      <c r="SJL115" s="35"/>
      <c r="SJM115" s="35"/>
      <c r="SJN115" s="35"/>
      <c r="SJO115" s="35"/>
      <c r="SJP115" s="35"/>
      <c r="SJQ115" s="35"/>
      <c r="SJR115" s="35"/>
      <c r="SJS115" s="35"/>
      <c r="SJT115" s="35"/>
      <c r="SJU115" s="35"/>
      <c r="SJV115" s="35"/>
      <c r="SJW115" s="35"/>
      <c r="SJX115" s="35"/>
      <c r="SJY115" s="35"/>
      <c r="SJZ115" s="35"/>
      <c r="SKA115" s="35"/>
      <c r="SKB115" s="35"/>
      <c r="SKC115" s="35"/>
      <c r="SKD115" s="35"/>
      <c r="SKE115" s="35"/>
      <c r="SKF115" s="35"/>
      <c r="SKG115" s="35"/>
      <c r="SKH115" s="35"/>
      <c r="SKI115" s="35"/>
      <c r="SKJ115" s="35"/>
      <c r="SKK115" s="35"/>
      <c r="SKL115" s="35"/>
      <c r="SKM115" s="35"/>
      <c r="SKN115" s="35"/>
      <c r="SKO115" s="35"/>
      <c r="SKP115" s="35"/>
      <c r="SKQ115" s="35"/>
      <c r="SKR115" s="35"/>
      <c r="SKS115" s="35"/>
      <c r="SKT115" s="35"/>
      <c r="SKU115" s="35"/>
      <c r="SKV115" s="35"/>
      <c r="SKW115" s="35"/>
      <c r="SKX115" s="35"/>
      <c r="SKY115" s="35"/>
      <c r="SKZ115" s="35"/>
      <c r="SLA115" s="35"/>
      <c r="SLB115" s="35"/>
      <c r="SLC115" s="35"/>
      <c r="SLD115" s="35"/>
      <c r="SLE115" s="35"/>
      <c r="SLF115" s="35"/>
      <c r="SLG115" s="35"/>
      <c r="SLH115" s="35"/>
      <c r="SLI115" s="35"/>
      <c r="SLJ115" s="35"/>
      <c r="SLK115" s="35"/>
      <c r="SLL115" s="35"/>
      <c r="SLM115" s="35"/>
      <c r="SLN115" s="35"/>
      <c r="SLO115" s="35"/>
      <c r="SLP115" s="35"/>
      <c r="SLQ115" s="35"/>
      <c r="SLR115" s="35"/>
      <c r="SLS115" s="35"/>
      <c r="SLT115" s="35"/>
      <c r="SLU115" s="35"/>
      <c r="SLV115" s="35"/>
      <c r="SLW115" s="35"/>
      <c r="SLX115" s="35"/>
      <c r="SLY115" s="35"/>
      <c r="SLZ115" s="35"/>
      <c r="SMA115" s="35"/>
      <c r="SMB115" s="35"/>
      <c r="SMC115" s="35"/>
      <c r="SMD115" s="35"/>
      <c r="SME115" s="35"/>
      <c r="SMF115" s="35"/>
      <c r="SMG115" s="35"/>
      <c r="SMH115" s="35"/>
      <c r="SMI115" s="35"/>
      <c r="SMJ115" s="35"/>
      <c r="SMK115" s="35"/>
      <c r="SML115" s="35"/>
      <c r="SMM115" s="35"/>
      <c r="SMN115" s="35"/>
      <c r="SMO115" s="35"/>
      <c r="SMP115" s="35"/>
      <c r="SMQ115" s="35"/>
      <c r="SMR115" s="35"/>
      <c r="SMS115" s="35"/>
      <c r="SMT115" s="35"/>
      <c r="SMU115" s="35"/>
      <c r="SMV115" s="35"/>
      <c r="SMW115" s="35"/>
      <c r="SMX115" s="35"/>
      <c r="SMY115" s="35"/>
      <c r="SMZ115" s="35"/>
      <c r="SNA115" s="35"/>
      <c r="SNB115" s="35"/>
      <c r="SNC115" s="35"/>
      <c r="SND115" s="35"/>
      <c r="SNE115" s="35"/>
      <c r="SNF115" s="35"/>
      <c r="SNG115" s="35"/>
      <c r="SNH115" s="35"/>
      <c r="SNI115" s="35"/>
      <c r="SNJ115" s="35"/>
      <c r="SNK115" s="35"/>
      <c r="SNL115" s="35"/>
      <c r="SNM115" s="35"/>
      <c r="SNN115" s="35"/>
      <c r="SNO115" s="35"/>
      <c r="SNP115" s="35"/>
      <c r="SNQ115" s="35"/>
      <c r="SNR115" s="35"/>
      <c r="SNS115" s="35"/>
      <c r="SNT115" s="35"/>
      <c r="SNU115" s="35"/>
      <c r="SNV115" s="35"/>
      <c r="SNW115" s="35"/>
      <c r="SNX115" s="35"/>
      <c r="SNY115" s="35"/>
      <c r="SNZ115" s="35"/>
      <c r="SOA115" s="35"/>
      <c r="SOB115" s="35"/>
      <c r="SOC115" s="35"/>
      <c r="SOD115" s="35"/>
      <c r="SOE115" s="35"/>
      <c r="SOF115" s="35"/>
      <c r="SOG115" s="35"/>
      <c r="SOH115" s="35"/>
      <c r="SOI115" s="35"/>
      <c r="SOJ115" s="35"/>
      <c r="SOK115" s="35"/>
      <c r="SOL115" s="35"/>
      <c r="SOM115" s="35"/>
      <c r="SON115" s="35"/>
      <c r="SOO115" s="35"/>
      <c r="SOP115" s="35"/>
      <c r="SOQ115" s="35"/>
      <c r="SOR115" s="35"/>
      <c r="SOS115" s="35"/>
      <c r="SOT115" s="35"/>
      <c r="SOU115" s="35"/>
      <c r="SOV115" s="35"/>
      <c r="SOW115" s="35"/>
      <c r="SOX115" s="35"/>
      <c r="SOY115" s="35"/>
      <c r="SOZ115" s="35"/>
      <c r="SPA115" s="35"/>
      <c r="SPB115" s="35"/>
      <c r="SPC115" s="35"/>
      <c r="SPD115" s="35"/>
      <c r="SPE115" s="35"/>
      <c r="SPF115" s="35"/>
      <c r="SPG115" s="35"/>
      <c r="SPH115" s="35"/>
      <c r="SPI115" s="35"/>
      <c r="SPJ115" s="35"/>
      <c r="SPK115" s="35"/>
      <c r="SPL115" s="35"/>
      <c r="SPM115" s="35"/>
      <c r="SPN115" s="35"/>
      <c r="SPO115" s="35"/>
      <c r="SPP115" s="35"/>
      <c r="SPQ115" s="35"/>
      <c r="SPR115" s="35"/>
      <c r="SPS115" s="35"/>
      <c r="SPT115" s="35"/>
      <c r="SPU115" s="35"/>
      <c r="SPV115" s="35"/>
      <c r="SQC115" s="35"/>
      <c r="SQD115" s="35"/>
      <c r="SQE115" s="35"/>
      <c r="SQF115" s="35"/>
      <c r="SQG115" s="35"/>
      <c r="SQH115" s="35"/>
      <c r="SQI115" s="35"/>
      <c r="SQJ115" s="35"/>
      <c r="SQK115" s="35"/>
      <c r="SQL115" s="35"/>
      <c r="SQM115" s="35"/>
      <c r="SQN115" s="35"/>
      <c r="SQO115" s="35"/>
      <c r="SQP115" s="35"/>
      <c r="SQQ115" s="35"/>
      <c r="SQR115" s="35"/>
      <c r="SQS115" s="35"/>
      <c r="SQT115" s="35"/>
      <c r="SQU115" s="35"/>
      <c r="SQV115" s="35"/>
      <c r="SQW115" s="35"/>
      <c r="SQX115" s="35"/>
      <c r="SQY115" s="35"/>
      <c r="SQZ115" s="35"/>
      <c r="SRA115" s="35"/>
      <c r="SRB115" s="35"/>
      <c r="SRC115" s="35"/>
      <c r="SRD115" s="35"/>
      <c r="SRE115" s="35"/>
      <c r="SRF115" s="35"/>
      <c r="SRG115" s="35"/>
      <c r="SRH115" s="35"/>
      <c r="SRI115" s="35"/>
      <c r="SRJ115" s="35"/>
      <c r="SRK115" s="35"/>
      <c r="SRL115" s="35"/>
      <c r="SRM115" s="35"/>
      <c r="SRN115" s="35"/>
      <c r="SRO115" s="35"/>
      <c r="SRP115" s="35"/>
      <c r="SRQ115" s="35"/>
      <c r="SRR115" s="35"/>
      <c r="SRS115" s="35"/>
      <c r="SRT115" s="35"/>
      <c r="SRU115" s="35"/>
      <c r="SRV115" s="35"/>
      <c r="SRW115" s="35"/>
      <c r="SRX115" s="35"/>
      <c r="SRY115" s="35"/>
      <c r="SRZ115" s="35"/>
      <c r="SSA115" s="35"/>
      <c r="SSB115" s="35"/>
      <c r="SSC115" s="35"/>
      <c r="SSD115" s="35"/>
      <c r="SSE115" s="35"/>
      <c r="SSF115" s="35"/>
      <c r="SSG115" s="35"/>
      <c r="SSH115" s="35"/>
      <c r="SSI115" s="35"/>
      <c r="SSJ115" s="35"/>
      <c r="SSK115" s="35"/>
      <c r="SSL115" s="35"/>
      <c r="SSM115" s="35"/>
      <c r="SSN115" s="35"/>
      <c r="SSO115" s="35"/>
      <c r="SSP115" s="35"/>
      <c r="SSQ115" s="35"/>
      <c r="SSR115" s="35"/>
      <c r="SSS115" s="35"/>
      <c r="SST115" s="35"/>
      <c r="SSU115" s="35"/>
      <c r="SSV115" s="35"/>
      <c r="SSW115" s="35"/>
      <c r="SSX115" s="35"/>
      <c r="SSY115" s="35"/>
      <c r="SSZ115" s="35"/>
      <c r="STA115" s="35"/>
      <c r="STB115" s="35"/>
      <c r="STC115" s="35"/>
      <c r="STD115" s="35"/>
      <c r="STE115" s="35"/>
      <c r="STF115" s="35"/>
      <c r="STG115" s="35"/>
      <c r="STH115" s="35"/>
      <c r="STI115" s="35"/>
      <c r="STJ115" s="35"/>
      <c r="STK115" s="35"/>
      <c r="STL115" s="35"/>
      <c r="STM115" s="35"/>
      <c r="STN115" s="35"/>
      <c r="STO115" s="35"/>
      <c r="STP115" s="35"/>
      <c r="STQ115" s="35"/>
      <c r="STR115" s="35"/>
      <c r="STS115" s="35"/>
      <c r="STT115" s="35"/>
      <c r="STU115" s="35"/>
      <c r="STV115" s="35"/>
      <c r="STW115" s="35"/>
      <c r="STX115" s="35"/>
      <c r="STY115" s="35"/>
      <c r="STZ115" s="35"/>
      <c r="SUA115" s="35"/>
      <c r="SUB115" s="35"/>
      <c r="SUC115" s="35"/>
      <c r="SUD115" s="35"/>
      <c r="SUE115" s="35"/>
      <c r="SUF115" s="35"/>
      <c r="SUG115" s="35"/>
      <c r="SUH115" s="35"/>
      <c r="SUI115" s="35"/>
      <c r="SUJ115" s="35"/>
      <c r="SUK115" s="35"/>
      <c r="SUL115" s="35"/>
      <c r="SUM115" s="35"/>
      <c r="SUN115" s="35"/>
      <c r="SUO115" s="35"/>
      <c r="SUP115" s="35"/>
      <c r="SUQ115" s="35"/>
      <c r="SUR115" s="35"/>
      <c r="SUS115" s="35"/>
      <c r="SUT115" s="35"/>
      <c r="SUU115" s="35"/>
      <c r="SUV115" s="35"/>
      <c r="SUW115" s="35"/>
      <c r="SUX115" s="35"/>
      <c r="SUY115" s="35"/>
      <c r="SUZ115" s="35"/>
      <c r="SVA115" s="35"/>
      <c r="SVB115" s="35"/>
      <c r="SVC115" s="35"/>
      <c r="SVD115" s="35"/>
      <c r="SVE115" s="35"/>
      <c r="SVF115" s="35"/>
      <c r="SVG115" s="35"/>
      <c r="SVH115" s="35"/>
      <c r="SVI115" s="35"/>
      <c r="SVJ115" s="35"/>
      <c r="SVK115" s="35"/>
      <c r="SVL115" s="35"/>
      <c r="SVM115" s="35"/>
      <c r="SVN115" s="35"/>
      <c r="SVO115" s="35"/>
      <c r="SVP115" s="35"/>
      <c r="SVQ115" s="35"/>
      <c r="SVR115" s="35"/>
      <c r="SVS115" s="35"/>
      <c r="SVT115" s="35"/>
      <c r="SVU115" s="35"/>
      <c r="SVV115" s="35"/>
      <c r="SVW115" s="35"/>
      <c r="SVX115" s="35"/>
      <c r="SVY115" s="35"/>
      <c r="SVZ115" s="35"/>
      <c r="SWA115" s="35"/>
      <c r="SWB115" s="35"/>
      <c r="SWC115" s="35"/>
      <c r="SWD115" s="35"/>
      <c r="SWE115" s="35"/>
      <c r="SWF115" s="35"/>
      <c r="SWG115" s="35"/>
      <c r="SWH115" s="35"/>
      <c r="SWI115" s="35"/>
      <c r="SWJ115" s="35"/>
      <c r="SWK115" s="35"/>
      <c r="SWL115" s="35"/>
      <c r="SWM115" s="35"/>
      <c r="SWN115" s="35"/>
      <c r="SWO115" s="35"/>
      <c r="SWP115" s="35"/>
      <c r="SWQ115" s="35"/>
      <c r="SWR115" s="35"/>
      <c r="SWS115" s="35"/>
      <c r="SWT115" s="35"/>
      <c r="SWU115" s="35"/>
      <c r="SWV115" s="35"/>
      <c r="SWW115" s="35"/>
      <c r="SWX115" s="35"/>
      <c r="SWY115" s="35"/>
      <c r="SWZ115" s="35"/>
      <c r="SXA115" s="35"/>
      <c r="SXB115" s="35"/>
      <c r="SXC115" s="35"/>
      <c r="SXD115" s="35"/>
      <c r="SXE115" s="35"/>
      <c r="SXF115" s="35"/>
      <c r="SXG115" s="35"/>
      <c r="SXH115" s="35"/>
      <c r="SXI115" s="35"/>
      <c r="SXJ115" s="35"/>
      <c r="SXK115" s="35"/>
      <c r="SXL115" s="35"/>
      <c r="SXM115" s="35"/>
      <c r="SXN115" s="35"/>
      <c r="SXO115" s="35"/>
      <c r="SXP115" s="35"/>
      <c r="SXQ115" s="35"/>
      <c r="SXR115" s="35"/>
      <c r="SXS115" s="35"/>
      <c r="SXT115" s="35"/>
      <c r="SXU115" s="35"/>
      <c r="SXV115" s="35"/>
      <c r="SXW115" s="35"/>
      <c r="SXX115" s="35"/>
      <c r="SXY115" s="35"/>
      <c r="SXZ115" s="35"/>
      <c r="SYA115" s="35"/>
      <c r="SYB115" s="35"/>
      <c r="SYC115" s="35"/>
      <c r="SYD115" s="35"/>
      <c r="SYE115" s="35"/>
      <c r="SYF115" s="35"/>
      <c r="SYG115" s="35"/>
      <c r="SYH115" s="35"/>
      <c r="SYI115" s="35"/>
      <c r="SYJ115" s="35"/>
      <c r="SYK115" s="35"/>
      <c r="SYL115" s="35"/>
      <c r="SYM115" s="35"/>
      <c r="SYN115" s="35"/>
      <c r="SYO115" s="35"/>
      <c r="SYP115" s="35"/>
      <c r="SYQ115" s="35"/>
      <c r="SYR115" s="35"/>
      <c r="SYS115" s="35"/>
      <c r="SYT115" s="35"/>
      <c r="SYU115" s="35"/>
      <c r="SYV115" s="35"/>
      <c r="SYW115" s="35"/>
      <c r="SYX115" s="35"/>
      <c r="SYY115" s="35"/>
      <c r="SYZ115" s="35"/>
      <c r="SZA115" s="35"/>
      <c r="SZB115" s="35"/>
      <c r="SZC115" s="35"/>
      <c r="SZD115" s="35"/>
      <c r="SZE115" s="35"/>
      <c r="SZF115" s="35"/>
      <c r="SZG115" s="35"/>
      <c r="SZH115" s="35"/>
      <c r="SZI115" s="35"/>
      <c r="SZJ115" s="35"/>
      <c r="SZK115" s="35"/>
      <c r="SZL115" s="35"/>
      <c r="SZM115" s="35"/>
      <c r="SZN115" s="35"/>
      <c r="SZO115" s="35"/>
      <c r="SZP115" s="35"/>
      <c r="SZQ115" s="35"/>
      <c r="SZR115" s="35"/>
      <c r="SZY115" s="35"/>
      <c r="SZZ115" s="35"/>
      <c r="TAA115" s="35"/>
      <c r="TAB115" s="35"/>
      <c r="TAC115" s="35"/>
      <c r="TAD115" s="35"/>
      <c r="TAE115" s="35"/>
      <c r="TAF115" s="35"/>
      <c r="TAG115" s="35"/>
      <c r="TAH115" s="35"/>
      <c r="TAI115" s="35"/>
      <c r="TAJ115" s="35"/>
      <c r="TAK115" s="35"/>
      <c r="TAL115" s="35"/>
      <c r="TAM115" s="35"/>
      <c r="TAN115" s="35"/>
      <c r="TAO115" s="35"/>
      <c r="TAP115" s="35"/>
      <c r="TAQ115" s="35"/>
      <c r="TAR115" s="35"/>
      <c r="TAS115" s="35"/>
      <c r="TAT115" s="35"/>
      <c r="TAU115" s="35"/>
      <c r="TAV115" s="35"/>
      <c r="TAW115" s="35"/>
      <c r="TAX115" s="35"/>
      <c r="TAY115" s="35"/>
      <c r="TAZ115" s="35"/>
      <c r="TBA115" s="35"/>
      <c r="TBB115" s="35"/>
      <c r="TBC115" s="35"/>
      <c r="TBD115" s="35"/>
      <c r="TBE115" s="35"/>
      <c r="TBF115" s="35"/>
      <c r="TBG115" s="35"/>
      <c r="TBH115" s="35"/>
      <c r="TBI115" s="35"/>
      <c r="TBJ115" s="35"/>
      <c r="TBK115" s="35"/>
      <c r="TBL115" s="35"/>
      <c r="TBM115" s="35"/>
      <c r="TBN115" s="35"/>
      <c r="TBO115" s="35"/>
      <c r="TBP115" s="35"/>
      <c r="TBQ115" s="35"/>
      <c r="TBR115" s="35"/>
      <c r="TBS115" s="35"/>
      <c r="TBT115" s="35"/>
      <c r="TBU115" s="35"/>
      <c r="TBV115" s="35"/>
      <c r="TBW115" s="35"/>
      <c r="TBX115" s="35"/>
      <c r="TBY115" s="35"/>
      <c r="TBZ115" s="35"/>
      <c r="TCA115" s="35"/>
      <c r="TCB115" s="35"/>
      <c r="TCC115" s="35"/>
      <c r="TCD115" s="35"/>
      <c r="TCE115" s="35"/>
      <c r="TCF115" s="35"/>
      <c r="TCG115" s="35"/>
      <c r="TCH115" s="35"/>
      <c r="TCI115" s="35"/>
      <c r="TCJ115" s="35"/>
      <c r="TCK115" s="35"/>
      <c r="TCL115" s="35"/>
      <c r="TCM115" s="35"/>
      <c r="TCN115" s="35"/>
      <c r="TCO115" s="35"/>
      <c r="TCP115" s="35"/>
      <c r="TCQ115" s="35"/>
      <c r="TCR115" s="35"/>
      <c r="TCS115" s="35"/>
      <c r="TCT115" s="35"/>
      <c r="TCU115" s="35"/>
      <c r="TCV115" s="35"/>
      <c r="TCW115" s="35"/>
      <c r="TCX115" s="35"/>
      <c r="TCY115" s="35"/>
      <c r="TCZ115" s="35"/>
      <c r="TDA115" s="35"/>
      <c r="TDB115" s="35"/>
      <c r="TDC115" s="35"/>
      <c r="TDD115" s="35"/>
      <c r="TDE115" s="35"/>
      <c r="TDF115" s="35"/>
      <c r="TDG115" s="35"/>
      <c r="TDH115" s="35"/>
      <c r="TDI115" s="35"/>
      <c r="TDJ115" s="35"/>
      <c r="TDK115" s="35"/>
      <c r="TDL115" s="35"/>
      <c r="TDM115" s="35"/>
      <c r="TDN115" s="35"/>
      <c r="TDO115" s="35"/>
      <c r="TDP115" s="35"/>
      <c r="TDQ115" s="35"/>
      <c r="TDR115" s="35"/>
      <c r="TDS115" s="35"/>
      <c r="TDT115" s="35"/>
      <c r="TDU115" s="35"/>
      <c r="TDV115" s="35"/>
      <c r="TDW115" s="35"/>
      <c r="TDX115" s="35"/>
      <c r="TDY115" s="35"/>
      <c r="TDZ115" s="35"/>
      <c r="TEA115" s="35"/>
      <c r="TEB115" s="35"/>
      <c r="TEC115" s="35"/>
      <c r="TED115" s="35"/>
      <c r="TEE115" s="35"/>
      <c r="TEF115" s="35"/>
      <c r="TEG115" s="35"/>
      <c r="TEH115" s="35"/>
      <c r="TEI115" s="35"/>
      <c r="TEJ115" s="35"/>
      <c r="TEK115" s="35"/>
      <c r="TEL115" s="35"/>
      <c r="TEM115" s="35"/>
      <c r="TEN115" s="35"/>
      <c r="TEO115" s="35"/>
      <c r="TEP115" s="35"/>
      <c r="TEQ115" s="35"/>
      <c r="TER115" s="35"/>
      <c r="TES115" s="35"/>
      <c r="TET115" s="35"/>
      <c r="TEU115" s="35"/>
      <c r="TEV115" s="35"/>
      <c r="TEW115" s="35"/>
      <c r="TEX115" s="35"/>
      <c r="TEY115" s="35"/>
      <c r="TEZ115" s="35"/>
      <c r="TFA115" s="35"/>
      <c r="TFB115" s="35"/>
      <c r="TFC115" s="35"/>
      <c r="TFD115" s="35"/>
      <c r="TFE115" s="35"/>
      <c r="TFF115" s="35"/>
      <c r="TFG115" s="35"/>
      <c r="TFH115" s="35"/>
      <c r="TFI115" s="35"/>
      <c r="TFJ115" s="35"/>
      <c r="TFK115" s="35"/>
      <c r="TFL115" s="35"/>
      <c r="TFM115" s="35"/>
      <c r="TFN115" s="35"/>
      <c r="TFO115" s="35"/>
      <c r="TFP115" s="35"/>
      <c r="TFQ115" s="35"/>
      <c r="TFR115" s="35"/>
      <c r="TFS115" s="35"/>
      <c r="TFT115" s="35"/>
      <c r="TFU115" s="35"/>
      <c r="TFV115" s="35"/>
      <c r="TFW115" s="35"/>
      <c r="TFX115" s="35"/>
      <c r="TFY115" s="35"/>
      <c r="TFZ115" s="35"/>
      <c r="TGA115" s="35"/>
      <c r="TGB115" s="35"/>
      <c r="TGC115" s="35"/>
      <c r="TGD115" s="35"/>
      <c r="TGE115" s="35"/>
      <c r="TGF115" s="35"/>
      <c r="TGG115" s="35"/>
      <c r="TGH115" s="35"/>
      <c r="TGI115" s="35"/>
      <c r="TGJ115" s="35"/>
      <c r="TGK115" s="35"/>
      <c r="TGL115" s="35"/>
      <c r="TGM115" s="35"/>
      <c r="TGN115" s="35"/>
      <c r="TGO115" s="35"/>
      <c r="TGP115" s="35"/>
      <c r="TGQ115" s="35"/>
      <c r="TGR115" s="35"/>
      <c r="TGS115" s="35"/>
      <c r="TGT115" s="35"/>
      <c r="TGU115" s="35"/>
      <c r="TGV115" s="35"/>
      <c r="TGW115" s="35"/>
      <c r="TGX115" s="35"/>
      <c r="TGY115" s="35"/>
      <c r="TGZ115" s="35"/>
      <c r="THA115" s="35"/>
      <c r="THB115" s="35"/>
      <c r="THC115" s="35"/>
      <c r="THD115" s="35"/>
      <c r="THE115" s="35"/>
      <c r="THF115" s="35"/>
      <c r="THG115" s="35"/>
      <c r="THH115" s="35"/>
      <c r="THI115" s="35"/>
      <c r="THJ115" s="35"/>
      <c r="THK115" s="35"/>
      <c r="THL115" s="35"/>
      <c r="THM115" s="35"/>
      <c r="THN115" s="35"/>
      <c r="THO115" s="35"/>
      <c r="THP115" s="35"/>
      <c r="THQ115" s="35"/>
      <c r="THR115" s="35"/>
      <c r="THS115" s="35"/>
      <c r="THT115" s="35"/>
      <c r="THU115" s="35"/>
      <c r="THV115" s="35"/>
      <c r="THW115" s="35"/>
      <c r="THX115" s="35"/>
      <c r="THY115" s="35"/>
      <c r="THZ115" s="35"/>
      <c r="TIA115" s="35"/>
      <c r="TIB115" s="35"/>
      <c r="TIC115" s="35"/>
      <c r="TID115" s="35"/>
      <c r="TIE115" s="35"/>
      <c r="TIF115" s="35"/>
      <c r="TIG115" s="35"/>
      <c r="TIH115" s="35"/>
      <c r="TII115" s="35"/>
      <c r="TIJ115" s="35"/>
      <c r="TIK115" s="35"/>
      <c r="TIL115" s="35"/>
      <c r="TIM115" s="35"/>
      <c r="TIN115" s="35"/>
      <c r="TIO115" s="35"/>
      <c r="TIP115" s="35"/>
      <c r="TIQ115" s="35"/>
      <c r="TIR115" s="35"/>
      <c r="TIS115" s="35"/>
      <c r="TIT115" s="35"/>
      <c r="TIU115" s="35"/>
      <c r="TIV115" s="35"/>
      <c r="TIW115" s="35"/>
      <c r="TIX115" s="35"/>
      <c r="TIY115" s="35"/>
      <c r="TIZ115" s="35"/>
      <c r="TJA115" s="35"/>
      <c r="TJB115" s="35"/>
      <c r="TJC115" s="35"/>
      <c r="TJD115" s="35"/>
      <c r="TJE115" s="35"/>
      <c r="TJF115" s="35"/>
      <c r="TJG115" s="35"/>
      <c r="TJH115" s="35"/>
      <c r="TJI115" s="35"/>
      <c r="TJJ115" s="35"/>
      <c r="TJK115" s="35"/>
      <c r="TJL115" s="35"/>
      <c r="TJM115" s="35"/>
      <c r="TJN115" s="35"/>
      <c r="TJU115" s="35"/>
      <c r="TJV115" s="35"/>
      <c r="TJW115" s="35"/>
      <c r="TJX115" s="35"/>
      <c r="TJY115" s="35"/>
      <c r="TJZ115" s="35"/>
      <c r="TKA115" s="35"/>
      <c r="TKB115" s="35"/>
      <c r="TKC115" s="35"/>
      <c r="TKD115" s="35"/>
      <c r="TKE115" s="35"/>
      <c r="TKF115" s="35"/>
      <c r="TKG115" s="35"/>
      <c r="TKH115" s="35"/>
      <c r="TKI115" s="35"/>
      <c r="TKJ115" s="35"/>
      <c r="TKK115" s="35"/>
      <c r="TKL115" s="35"/>
      <c r="TKM115" s="35"/>
      <c r="TKN115" s="35"/>
      <c r="TKO115" s="35"/>
      <c r="TKP115" s="35"/>
      <c r="TKQ115" s="35"/>
      <c r="TKR115" s="35"/>
      <c r="TKS115" s="35"/>
      <c r="TKT115" s="35"/>
      <c r="TKU115" s="35"/>
      <c r="TKV115" s="35"/>
      <c r="TKW115" s="35"/>
      <c r="TKX115" s="35"/>
      <c r="TKY115" s="35"/>
      <c r="TKZ115" s="35"/>
      <c r="TLA115" s="35"/>
      <c r="TLB115" s="35"/>
      <c r="TLC115" s="35"/>
      <c r="TLD115" s="35"/>
      <c r="TLE115" s="35"/>
      <c r="TLF115" s="35"/>
      <c r="TLG115" s="35"/>
      <c r="TLH115" s="35"/>
      <c r="TLI115" s="35"/>
      <c r="TLJ115" s="35"/>
      <c r="TLK115" s="35"/>
      <c r="TLL115" s="35"/>
      <c r="TLM115" s="35"/>
      <c r="TLN115" s="35"/>
      <c r="TLO115" s="35"/>
      <c r="TLP115" s="35"/>
      <c r="TLQ115" s="35"/>
      <c r="TLR115" s="35"/>
      <c r="TLS115" s="35"/>
      <c r="TLT115" s="35"/>
      <c r="TLU115" s="35"/>
      <c r="TLV115" s="35"/>
      <c r="TLW115" s="35"/>
      <c r="TLX115" s="35"/>
      <c r="TLY115" s="35"/>
      <c r="TLZ115" s="35"/>
      <c r="TMA115" s="35"/>
      <c r="TMB115" s="35"/>
      <c r="TMC115" s="35"/>
      <c r="TMD115" s="35"/>
      <c r="TME115" s="35"/>
      <c r="TMF115" s="35"/>
      <c r="TMG115" s="35"/>
      <c r="TMH115" s="35"/>
      <c r="TMI115" s="35"/>
      <c r="TMJ115" s="35"/>
      <c r="TMK115" s="35"/>
      <c r="TML115" s="35"/>
      <c r="TMM115" s="35"/>
      <c r="TMN115" s="35"/>
      <c r="TMO115" s="35"/>
      <c r="TMP115" s="35"/>
      <c r="TMQ115" s="35"/>
      <c r="TMR115" s="35"/>
      <c r="TMS115" s="35"/>
      <c r="TMT115" s="35"/>
      <c r="TMU115" s="35"/>
      <c r="TMV115" s="35"/>
      <c r="TMW115" s="35"/>
      <c r="TMX115" s="35"/>
      <c r="TMY115" s="35"/>
      <c r="TMZ115" s="35"/>
      <c r="TNA115" s="35"/>
      <c r="TNB115" s="35"/>
      <c r="TNC115" s="35"/>
      <c r="TND115" s="35"/>
      <c r="TNE115" s="35"/>
      <c r="TNF115" s="35"/>
      <c r="TNG115" s="35"/>
      <c r="TNH115" s="35"/>
      <c r="TNI115" s="35"/>
      <c r="TNJ115" s="35"/>
      <c r="TNK115" s="35"/>
      <c r="TNL115" s="35"/>
      <c r="TNM115" s="35"/>
      <c r="TNN115" s="35"/>
      <c r="TNO115" s="35"/>
      <c r="TNP115" s="35"/>
      <c r="TNQ115" s="35"/>
      <c r="TNR115" s="35"/>
      <c r="TNS115" s="35"/>
      <c r="TNT115" s="35"/>
      <c r="TNU115" s="35"/>
      <c r="TNV115" s="35"/>
      <c r="TNW115" s="35"/>
      <c r="TNX115" s="35"/>
      <c r="TNY115" s="35"/>
      <c r="TNZ115" s="35"/>
      <c r="TOA115" s="35"/>
      <c r="TOB115" s="35"/>
      <c r="TOC115" s="35"/>
      <c r="TOD115" s="35"/>
      <c r="TOE115" s="35"/>
      <c r="TOF115" s="35"/>
      <c r="TOG115" s="35"/>
      <c r="TOH115" s="35"/>
      <c r="TOI115" s="35"/>
      <c r="TOJ115" s="35"/>
      <c r="TOK115" s="35"/>
      <c r="TOL115" s="35"/>
      <c r="TOM115" s="35"/>
      <c r="TON115" s="35"/>
      <c r="TOO115" s="35"/>
      <c r="TOP115" s="35"/>
      <c r="TOQ115" s="35"/>
      <c r="TOR115" s="35"/>
      <c r="TOS115" s="35"/>
      <c r="TOT115" s="35"/>
      <c r="TOU115" s="35"/>
      <c r="TOV115" s="35"/>
      <c r="TOW115" s="35"/>
      <c r="TOX115" s="35"/>
      <c r="TOY115" s="35"/>
      <c r="TOZ115" s="35"/>
      <c r="TPA115" s="35"/>
      <c r="TPB115" s="35"/>
      <c r="TPC115" s="35"/>
      <c r="TPD115" s="35"/>
      <c r="TPE115" s="35"/>
      <c r="TPF115" s="35"/>
      <c r="TPG115" s="35"/>
      <c r="TPH115" s="35"/>
      <c r="TPI115" s="35"/>
      <c r="TPJ115" s="35"/>
      <c r="TPK115" s="35"/>
      <c r="TPL115" s="35"/>
      <c r="TPM115" s="35"/>
      <c r="TPN115" s="35"/>
      <c r="TPO115" s="35"/>
      <c r="TPP115" s="35"/>
      <c r="TPQ115" s="35"/>
      <c r="TPR115" s="35"/>
      <c r="TPS115" s="35"/>
      <c r="TPT115" s="35"/>
      <c r="TPU115" s="35"/>
      <c r="TPV115" s="35"/>
      <c r="TPW115" s="35"/>
      <c r="TPX115" s="35"/>
      <c r="TPY115" s="35"/>
      <c r="TPZ115" s="35"/>
      <c r="TQA115" s="35"/>
      <c r="TQB115" s="35"/>
      <c r="TQC115" s="35"/>
      <c r="TQD115" s="35"/>
      <c r="TQE115" s="35"/>
      <c r="TQF115" s="35"/>
      <c r="TQG115" s="35"/>
      <c r="TQH115" s="35"/>
      <c r="TQI115" s="35"/>
      <c r="TQJ115" s="35"/>
      <c r="TQK115" s="35"/>
      <c r="TQL115" s="35"/>
      <c r="TQM115" s="35"/>
      <c r="TQN115" s="35"/>
      <c r="TQO115" s="35"/>
      <c r="TQP115" s="35"/>
      <c r="TQQ115" s="35"/>
      <c r="TQR115" s="35"/>
      <c r="TQS115" s="35"/>
      <c r="TQT115" s="35"/>
      <c r="TQU115" s="35"/>
      <c r="TQV115" s="35"/>
      <c r="TQW115" s="35"/>
      <c r="TQX115" s="35"/>
      <c r="TQY115" s="35"/>
      <c r="TQZ115" s="35"/>
      <c r="TRA115" s="35"/>
      <c r="TRB115" s="35"/>
      <c r="TRC115" s="35"/>
      <c r="TRD115" s="35"/>
      <c r="TRE115" s="35"/>
      <c r="TRF115" s="35"/>
      <c r="TRG115" s="35"/>
      <c r="TRH115" s="35"/>
      <c r="TRI115" s="35"/>
      <c r="TRJ115" s="35"/>
      <c r="TRK115" s="35"/>
      <c r="TRL115" s="35"/>
      <c r="TRM115" s="35"/>
      <c r="TRN115" s="35"/>
      <c r="TRO115" s="35"/>
      <c r="TRP115" s="35"/>
      <c r="TRQ115" s="35"/>
      <c r="TRR115" s="35"/>
      <c r="TRS115" s="35"/>
      <c r="TRT115" s="35"/>
      <c r="TRU115" s="35"/>
      <c r="TRV115" s="35"/>
      <c r="TRW115" s="35"/>
      <c r="TRX115" s="35"/>
      <c r="TRY115" s="35"/>
      <c r="TRZ115" s="35"/>
      <c r="TSA115" s="35"/>
      <c r="TSB115" s="35"/>
      <c r="TSC115" s="35"/>
      <c r="TSD115" s="35"/>
      <c r="TSE115" s="35"/>
      <c r="TSF115" s="35"/>
      <c r="TSG115" s="35"/>
      <c r="TSH115" s="35"/>
      <c r="TSI115" s="35"/>
      <c r="TSJ115" s="35"/>
      <c r="TSK115" s="35"/>
      <c r="TSL115" s="35"/>
      <c r="TSM115" s="35"/>
      <c r="TSN115" s="35"/>
      <c r="TSO115" s="35"/>
      <c r="TSP115" s="35"/>
      <c r="TSQ115" s="35"/>
      <c r="TSR115" s="35"/>
      <c r="TSS115" s="35"/>
      <c r="TST115" s="35"/>
      <c r="TSU115" s="35"/>
      <c r="TSV115" s="35"/>
      <c r="TSW115" s="35"/>
      <c r="TSX115" s="35"/>
      <c r="TSY115" s="35"/>
      <c r="TSZ115" s="35"/>
      <c r="TTA115" s="35"/>
      <c r="TTB115" s="35"/>
      <c r="TTC115" s="35"/>
      <c r="TTD115" s="35"/>
      <c r="TTE115" s="35"/>
      <c r="TTF115" s="35"/>
      <c r="TTG115" s="35"/>
      <c r="TTH115" s="35"/>
      <c r="TTI115" s="35"/>
      <c r="TTJ115" s="35"/>
      <c r="TTQ115" s="35"/>
      <c r="TTR115" s="35"/>
      <c r="TTS115" s="35"/>
      <c r="TTT115" s="35"/>
      <c r="TTU115" s="35"/>
      <c r="TTV115" s="35"/>
      <c r="TTW115" s="35"/>
      <c r="TTX115" s="35"/>
      <c r="TTY115" s="35"/>
      <c r="TTZ115" s="35"/>
      <c r="TUA115" s="35"/>
      <c r="TUB115" s="35"/>
      <c r="TUC115" s="35"/>
      <c r="TUD115" s="35"/>
      <c r="TUE115" s="35"/>
      <c r="TUF115" s="35"/>
      <c r="TUG115" s="35"/>
      <c r="TUH115" s="35"/>
      <c r="TUI115" s="35"/>
      <c r="TUJ115" s="35"/>
      <c r="TUK115" s="35"/>
      <c r="TUL115" s="35"/>
      <c r="TUM115" s="35"/>
      <c r="TUN115" s="35"/>
      <c r="TUO115" s="35"/>
      <c r="TUP115" s="35"/>
      <c r="TUQ115" s="35"/>
      <c r="TUR115" s="35"/>
      <c r="TUS115" s="35"/>
      <c r="TUT115" s="35"/>
      <c r="TUU115" s="35"/>
      <c r="TUV115" s="35"/>
      <c r="TUW115" s="35"/>
      <c r="TUX115" s="35"/>
      <c r="TUY115" s="35"/>
      <c r="TUZ115" s="35"/>
      <c r="TVA115" s="35"/>
      <c r="TVB115" s="35"/>
      <c r="TVC115" s="35"/>
      <c r="TVD115" s="35"/>
      <c r="TVE115" s="35"/>
      <c r="TVF115" s="35"/>
      <c r="TVG115" s="35"/>
      <c r="TVH115" s="35"/>
      <c r="TVI115" s="35"/>
      <c r="TVJ115" s="35"/>
      <c r="TVK115" s="35"/>
      <c r="TVL115" s="35"/>
      <c r="TVM115" s="35"/>
      <c r="TVN115" s="35"/>
      <c r="TVO115" s="35"/>
      <c r="TVP115" s="35"/>
      <c r="TVQ115" s="35"/>
      <c r="TVR115" s="35"/>
      <c r="TVS115" s="35"/>
      <c r="TVT115" s="35"/>
      <c r="TVU115" s="35"/>
      <c r="TVV115" s="35"/>
      <c r="TVW115" s="35"/>
      <c r="TVX115" s="35"/>
      <c r="TVY115" s="35"/>
      <c r="TVZ115" s="35"/>
      <c r="TWA115" s="35"/>
      <c r="TWB115" s="35"/>
      <c r="TWC115" s="35"/>
      <c r="TWD115" s="35"/>
      <c r="TWE115" s="35"/>
      <c r="TWF115" s="35"/>
      <c r="TWG115" s="35"/>
      <c r="TWH115" s="35"/>
      <c r="TWI115" s="35"/>
      <c r="TWJ115" s="35"/>
      <c r="TWK115" s="35"/>
      <c r="TWL115" s="35"/>
      <c r="TWM115" s="35"/>
      <c r="TWN115" s="35"/>
      <c r="TWO115" s="35"/>
      <c r="TWP115" s="35"/>
      <c r="TWQ115" s="35"/>
      <c r="TWR115" s="35"/>
      <c r="TWS115" s="35"/>
      <c r="TWT115" s="35"/>
      <c r="TWU115" s="35"/>
      <c r="TWV115" s="35"/>
      <c r="TWW115" s="35"/>
      <c r="TWX115" s="35"/>
      <c r="TWY115" s="35"/>
      <c r="TWZ115" s="35"/>
      <c r="TXA115" s="35"/>
      <c r="TXB115" s="35"/>
      <c r="TXC115" s="35"/>
      <c r="TXD115" s="35"/>
      <c r="TXE115" s="35"/>
      <c r="TXF115" s="35"/>
      <c r="TXG115" s="35"/>
      <c r="TXH115" s="35"/>
      <c r="TXI115" s="35"/>
      <c r="TXJ115" s="35"/>
      <c r="TXK115" s="35"/>
      <c r="TXL115" s="35"/>
      <c r="TXM115" s="35"/>
      <c r="TXN115" s="35"/>
      <c r="TXO115" s="35"/>
      <c r="TXP115" s="35"/>
      <c r="TXQ115" s="35"/>
      <c r="TXR115" s="35"/>
      <c r="TXS115" s="35"/>
      <c r="TXT115" s="35"/>
      <c r="TXU115" s="35"/>
      <c r="TXV115" s="35"/>
      <c r="TXW115" s="35"/>
      <c r="TXX115" s="35"/>
      <c r="TXY115" s="35"/>
      <c r="TXZ115" s="35"/>
      <c r="TYA115" s="35"/>
      <c r="TYB115" s="35"/>
      <c r="TYC115" s="35"/>
      <c r="TYD115" s="35"/>
      <c r="TYE115" s="35"/>
      <c r="TYF115" s="35"/>
      <c r="TYG115" s="35"/>
      <c r="TYH115" s="35"/>
      <c r="TYI115" s="35"/>
      <c r="TYJ115" s="35"/>
      <c r="TYK115" s="35"/>
      <c r="TYL115" s="35"/>
      <c r="TYM115" s="35"/>
      <c r="TYN115" s="35"/>
      <c r="TYO115" s="35"/>
      <c r="TYP115" s="35"/>
      <c r="TYQ115" s="35"/>
      <c r="TYR115" s="35"/>
      <c r="TYS115" s="35"/>
      <c r="TYT115" s="35"/>
      <c r="TYU115" s="35"/>
      <c r="TYV115" s="35"/>
      <c r="TYW115" s="35"/>
      <c r="TYX115" s="35"/>
      <c r="TYY115" s="35"/>
      <c r="TYZ115" s="35"/>
      <c r="TZA115" s="35"/>
      <c r="TZB115" s="35"/>
      <c r="TZC115" s="35"/>
      <c r="TZD115" s="35"/>
      <c r="TZE115" s="35"/>
      <c r="TZF115" s="35"/>
      <c r="TZG115" s="35"/>
      <c r="TZH115" s="35"/>
      <c r="TZI115" s="35"/>
      <c r="TZJ115" s="35"/>
      <c r="TZK115" s="35"/>
      <c r="TZL115" s="35"/>
      <c r="TZM115" s="35"/>
      <c r="TZN115" s="35"/>
      <c r="TZO115" s="35"/>
      <c r="TZP115" s="35"/>
      <c r="TZQ115" s="35"/>
      <c r="TZR115" s="35"/>
      <c r="TZS115" s="35"/>
      <c r="TZT115" s="35"/>
      <c r="TZU115" s="35"/>
      <c r="TZV115" s="35"/>
      <c r="TZW115" s="35"/>
      <c r="TZX115" s="35"/>
      <c r="TZY115" s="35"/>
      <c r="TZZ115" s="35"/>
      <c r="UAA115" s="35"/>
      <c r="UAB115" s="35"/>
      <c r="UAC115" s="35"/>
      <c r="UAD115" s="35"/>
      <c r="UAE115" s="35"/>
      <c r="UAF115" s="35"/>
      <c r="UAG115" s="35"/>
      <c r="UAH115" s="35"/>
      <c r="UAI115" s="35"/>
      <c r="UAJ115" s="35"/>
      <c r="UAK115" s="35"/>
      <c r="UAL115" s="35"/>
      <c r="UAM115" s="35"/>
      <c r="UAN115" s="35"/>
      <c r="UAO115" s="35"/>
      <c r="UAP115" s="35"/>
      <c r="UAQ115" s="35"/>
      <c r="UAR115" s="35"/>
      <c r="UAS115" s="35"/>
      <c r="UAT115" s="35"/>
      <c r="UAU115" s="35"/>
      <c r="UAV115" s="35"/>
      <c r="UAW115" s="35"/>
      <c r="UAX115" s="35"/>
      <c r="UAY115" s="35"/>
      <c r="UAZ115" s="35"/>
      <c r="UBA115" s="35"/>
      <c r="UBB115" s="35"/>
      <c r="UBC115" s="35"/>
      <c r="UBD115" s="35"/>
      <c r="UBE115" s="35"/>
      <c r="UBF115" s="35"/>
      <c r="UBG115" s="35"/>
      <c r="UBH115" s="35"/>
      <c r="UBI115" s="35"/>
      <c r="UBJ115" s="35"/>
      <c r="UBK115" s="35"/>
      <c r="UBL115" s="35"/>
      <c r="UBM115" s="35"/>
      <c r="UBN115" s="35"/>
      <c r="UBO115" s="35"/>
      <c r="UBP115" s="35"/>
      <c r="UBQ115" s="35"/>
      <c r="UBR115" s="35"/>
      <c r="UBS115" s="35"/>
      <c r="UBT115" s="35"/>
      <c r="UBU115" s="35"/>
      <c r="UBV115" s="35"/>
      <c r="UBW115" s="35"/>
      <c r="UBX115" s="35"/>
      <c r="UBY115" s="35"/>
      <c r="UBZ115" s="35"/>
      <c r="UCA115" s="35"/>
      <c r="UCB115" s="35"/>
      <c r="UCC115" s="35"/>
      <c r="UCD115" s="35"/>
      <c r="UCE115" s="35"/>
      <c r="UCF115" s="35"/>
      <c r="UCG115" s="35"/>
      <c r="UCH115" s="35"/>
      <c r="UCI115" s="35"/>
      <c r="UCJ115" s="35"/>
      <c r="UCK115" s="35"/>
      <c r="UCL115" s="35"/>
      <c r="UCM115" s="35"/>
      <c r="UCN115" s="35"/>
      <c r="UCO115" s="35"/>
      <c r="UCP115" s="35"/>
      <c r="UCQ115" s="35"/>
      <c r="UCR115" s="35"/>
      <c r="UCS115" s="35"/>
      <c r="UCT115" s="35"/>
      <c r="UCU115" s="35"/>
      <c r="UCV115" s="35"/>
      <c r="UCW115" s="35"/>
      <c r="UCX115" s="35"/>
      <c r="UCY115" s="35"/>
      <c r="UCZ115" s="35"/>
      <c r="UDA115" s="35"/>
      <c r="UDB115" s="35"/>
      <c r="UDC115" s="35"/>
      <c r="UDD115" s="35"/>
      <c r="UDE115" s="35"/>
      <c r="UDF115" s="35"/>
      <c r="UDM115" s="35"/>
      <c r="UDN115" s="35"/>
      <c r="UDO115" s="35"/>
      <c r="UDP115" s="35"/>
      <c r="UDQ115" s="35"/>
      <c r="UDR115" s="35"/>
      <c r="UDS115" s="35"/>
      <c r="UDT115" s="35"/>
      <c r="UDU115" s="35"/>
      <c r="UDV115" s="35"/>
      <c r="UDW115" s="35"/>
      <c r="UDX115" s="35"/>
      <c r="UDY115" s="35"/>
      <c r="UDZ115" s="35"/>
      <c r="UEA115" s="35"/>
      <c r="UEB115" s="35"/>
      <c r="UEC115" s="35"/>
      <c r="UED115" s="35"/>
      <c r="UEE115" s="35"/>
      <c r="UEF115" s="35"/>
      <c r="UEG115" s="35"/>
      <c r="UEH115" s="35"/>
      <c r="UEI115" s="35"/>
      <c r="UEJ115" s="35"/>
      <c r="UEK115" s="35"/>
      <c r="UEL115" s="35"/>
      <c r="UEM115" s="35"/>
      <c r="UEN115" s="35"/>
      <c r="UEO115" s="35"/>
      <c r="UEP115" s="35"/>
      <c r="UEQ115" s="35"/>
      <c r="UER115" s="35"/>
      <c r="UES115" s="35"/>
      <c r="UET115" s="35"/>
      <c r="UEU115" s="35"/>
      <c r="UEV115" s="35"/>
      <c r="UEW115" s="35"/>
      <c r="UEX115" s="35"/>
      <c r="UEY115" s="35"/>
      <c r="UEZ115" s="35"/>
      <c r="UFA115" s="35"/>
      <c r="UFB115" s="35"/>
      <c r="UFC115" s="35"/>
      <c r="UFD115" s="35"/>
      <c r="UFE115" s="35"/>
      <c r="UFF115" s="35"/>
      <c r="UFG115" s="35"/>
      <c r="UFH115" s="35"/>
      <c r="UFI115" s="35"/>
      <c r="UFJ115" s="35"/>
      <c r="UFK115" s="35"/>
      <c r="UFL115" s="35"/>
      <c r="UFM115" s="35"/>
      <c r="UFN115" s="35"/>
      <c r="UFO115" s="35"/>
      <c r="UFP115" s="35"/>
      <c r="UFQ115" s="35"/>
      <c r="UFR115" s="35"/>
      <c r="UFS115" s="35"/>
      <c r="UFT115" s="35"/>
      <c r="UFU115" s="35"/>
      <c r="UFV115" s="35"/>
      <c r="UFW115" s="35"/>
      <c r="UFX115" s="35"/>
      <c r="UFY115" s="35"/>
      <c r="UFZ115" s="35"/>
      <c r="UGA115" s="35"/>
      <c r="UGB115" s="35"/>
      <c r="UGC115" s="35"/>
      <c r="UGD115" s="35"/>
      <c r="UGE115" s="35"/>
      <c r="UGF115" s="35"/>
      <c r="UGG115" s="35"/>
      <c r="UGH115" s="35"/>
      <c r="UGI115" s="35"/>
      <c r="UGJ115" s="35"/>
      <c r="UGK115" s="35"/>
      <c r="UGL115" s="35"/>
      <c r="UGM115" s="35"/>
      <c r="UGN115" s="35"/>
      <c r="UGO115" s="35"/>
      <c r="UGP115" s="35"/>
      <c r="UGQ115" s="35"/>
      <c r="UGR115" s="35"/>
      <c r="UGS115" s="35"/>
      <c r="UGT115" s="35"/>
      <c r="UGU115" s="35"/>
      <c r="UGV115" s="35"/>
      <c r="UGW115" s="35"/>
      <c r="UGX115" s="35"/>
      <c r="UGY115" s="35"/>
      <c r="UGZ115" s="35"/>
      <c r="UHA115" s="35"/>
      <c r="UHB115" s="35"/>
      <c r="UHC115" s="35"/>
      <c r="UHD115" s="35"/>
      <c r="UHE115" s="35"/>
      <c r="UHF115" s="35"/>
      <c r="UHG115" s="35"/>
      <c r="UHH115" s="35"/>
      <c r="UHI115" s="35"/>
      <c r="UHJ115" s="35"/>
      <c r="UHK115" s="35"/>
      <c r="UHL115" s="35"/>
      <c r="UHM115" s="35"/>
      <c r="UHN115" s="35"/>
      <c r="UHO115" s="35"/>
      <c r="UHP115" s="35"/>
      <c r="UHQ115" s="35"/>
      <c r="UHR115" s="35"/>
      <c r="UHS115" s="35"/>
      <c r="UHT115" s="35"/>
      <c r="UHU115" s="35"/>
      <c r="UHV115" s="35"/>
      <c r="UHW115" s="35"/>
      <c r="UHX115" s="35"/>
      <c r="UHY115" s="35"/>
      <c r="UHZ115" s="35"/>
      <c r="UIA115" s="35"/>
      <c r="UIB115" s="35"/>
      <c r="UIC115" s="35"/>
      <c r="UID115" s="35"/>
      <c r="UIE115" s="35"/>
      <c r="UIF115" s="35"/>
      <c r="UIG115" s="35"/>
      <c r="UIH115" s="35"/>
      <c r="UII115" s="35"/>
      <c r="UIJ115" s="35"/>
      <c r="UIK115" s="35"/>
      <c r="UIL115" s="35"/>
      <c r="UIM115" s="35"/>
      <c r="UIN115" s="35"/>
      <c r="UIO115" s="35"/>
      <c r="UIP115" s="35"/>
      <c r="UIQ115" s="35"/>
      <c r="UIR115" s="35"/>
      <c r="UIS115" s="35"/>
      <c r="UIT115" s="35"/>
      <c r="UIU115" s="35"/>
      <c r="UIV115" s="35"/>
      <c r="UIW115" s="35"/>
      <c r="UIX115" s="35"/>
      <c r="UIY115" s="35"/>
      <c r="UIZ115" s="35"/>
      <c r="UJA115" s="35"/>
      <c r="UJB115" s="35"/>
      <c r="UJC115" s="35"/>
      <c r="UJD115" s="35"/>
      <c r="UJE115" s="35"/>
      <c r="UJF115" s="35"/>
      <c r="UJG115" s="35"/>
      <c r="UJH115" s="35"/>
      <c r="UJI115" s="35"/>
      <c r="UJJ115" s="35"/>
      <c r="UJK115" s="35"/>
      <c r="UJL115" s="35"/>
      <c r="UJM115" s="35"/>
      <c r="UJN115" s="35"/>
      <c r="UJO115" s="35"/>
      <c r="UJP115" s="35"/>
      <c r="UJQ115" s="35"/>
      <c r="UJR115" s="35"/>
      <c r="UJS115" s="35"/>
      <c r="UJT115" s="35"/>
      <c r="UJU115" s="35"/>
      <c r="UJV115" s="35"/>
      <c r="UJW115" s="35"/>
      <c r="UJX115" s="35"/>
      <c r="UJY115" s="35"/>
      <c r="UJZ115" s="35"/>
      <c r="UKA115" s="35"/>
      <c r="UKB115" s="35"/>
      <c r="UKC115" s="35"/>
      <c r="UKD115" s="35"/>
      <c r="UKE115" s="35"/>
      <c r="UKF115" s="35"/>
      <c r="UKG115" s="35"/>
      <c r="UKH115" s="35"/>
      <c r="UKI115" s="35"/>
      <c r="UKJ115" s="35"/>
      <c r="UKK115" s="35"/>
      <c r="UKL115" s="35"/>
      <c r="UKM115" s="35"/>
      <c r="UKN115" s="35"/>
      <c r="UKO115" s="35"/>
      <c r="UKP115" s="35"/>
      <c r="UKQ115" s="35"/>
      <c r="UKR115" s="35"/>
      <c r="UKS115" s="35"/>
      <c r="UKT115" s="35"/>
      <c r="UKU115" s="35"/>
      <c r="UKV115" s="35"/>
      <c r="UKW115" s="35"/>
      <c r="UKX115" s="35"/>
      <c r="UKY115" s="35"/>
      <c r="UKZ115" s="35"/>
      <c r="ULA115" s="35"/>
      <c r="ULB115" s="35"/>
      <c r="ULC115" s="35"/>
      <c r="ULD115" s="35"/>
      <c r="ULE115" s="35"/>
      <c r="ULF115" s="35"/>
      <c r="ULG115" s="35"/>
      <c r="ULH115" s="35"/>
      <c r="ULI115" s="35"/>
      <c r="ULJ115" s="35"/>
      <c r="ULK115" s="35"/>
      <c r="ULL115" s="35"/>
      <c r="ULM115" s="35"/>
      <c r="ULN115" s="35"/>
      <c r="ULO115" s="35"/>
      <c r="ULP115" s="35"/>
      <c r="ULQ115" s="35"/>
      <c r="ULR115" s="35"/>
      <c r="ULS115" s="35"/>
      <c r="ULT115" s="35"/>
      <c r="ULU115" s="35"/>
      <c r="ULV115" s="35"/>
      <c r="ULW115" s="35"/>
      <c r="ULX115" s="35"/>
      <c r="ULY115" s="35"/>
      <c r="ULZ115" s="35"/>
      <c r="UMA115" s="35"/>
      <c r="UMB115" s="35"/>
      <c r="UMC115" s="35"/>
      <c r="UMD115" s="35"/>
      <c r="UME115" s="35"/>
      <c r="UMF115" s="35"/>
      <c r="UMG115" s="35"/>
      <c r="UMH115" s="35"/>
      <c r="UMI115" s="35"/>
      <c r="UMJ115" s="35"/>
      <c r="UMK115" s="35"/>
      <c r="UML115" s="35"/>
      <c r="UMM115" s="35"/>
      <c r="UMN115" s="35"/>
      <c r="UMO115" s="35"/>
      <c r="UMP115" s="35"/>
      <c r="UMQ115" s="35"/>
      <c r="UMR115" s="35"/>
      <c r="UMS115" s="35"/>
      <c r="UMT115" s="35"/>
      <c r="UMU115" s="35"/>
      <c r="UMV115" s="35"/>
      <c r="UMW115" s="35"/>
      <c r="UMX115" s="35"/>
      <c r="UMY115" s="35"/>
      <c r="UMZ115" s="35"/>
      <c r="UNA115" s="35"/>
      <c r="UNB115" s="35"/>
      <c r="UNI115" s="35"/>
      <c r="UNJ115" s="35"/>
      <c r="UNK115" s="35"/>
      <c r="UNL115" s="35"/>
      <c r="UNM115" s="35"/>
      <c r="UNN115" s="35"/>
      <c r="UNO115" s="35"/>
      <c r="UNP115" s="35"/>
      <c r="UNQ115" s="35"/>
      <c r="UNR115" s="35"/>
      <c r="UNS115" s="35"/>
      <c r="UNT115" s="35"/>
      <c r="UNU115" s="35"/>
      <c r="UNV115" s="35"/>
      <c r="UNW115" s="35"/>
      <c r="UNX115" s="35"/>
      <c r="UNY115" s="35"/>
      <c r="UNZ115" s="35"/>
      <c r="UOA115" s="35"/>
      <c r="UOB115" s="35"/>
      <c r="UOC115" s="35"/>
      <c r="UOD115" s="35"/>
      <c r="UOE115" s="35"/>
      <c r="UOF115" s="35"/>
      <c r="UOG115" s="35"/>
      <c r="UOH115" s="35"/>
      <c r="UOI115" s="35"/>
      <c r="UOJ115" s="35"/>
      <c r="UOK115" s="35"/>
      <c r="UOL115" s="35"/>
      <c r="UOM115" s="35"/>
      <c r="UON115" s="35"/>
      <c r="UOO115" s="35"/>
      <c r="UOP115" s="35"/>
      <c r="UOQ115" s="35"/>
      <c r="UOR115" s="35"/>
      <c r="UOS115" s="35"/>
      <c r="UOT115" s="35"/>
      <c r="UOU115" s="35"/>
      <c r="UOV115" s="35"/>
      <c r="UOW115" s="35"/>
      <c r="UOX115" s="35"/>
      <c r="UOY115" s="35"/>
      <c r="UOZ115" s="35"/>
      <c r="UPA115" s="35"/>
      <c r="UPB115" s="35"/>
      <c r="UPC115" s="35"/>
      <c r="UPD115" s="35"/>
      <c r="UPE115" s="35"/>
      <c r="UPF115" s="35"/>
      <c r="UPG115" s="35"/>
      <c r="UPH115" s="35"/>
      <c r="UPI115" s="35"/>
      <c r="UPJ115" s="35"/>
      <c r="UPK115" s="35"/>
      <c r="UPL115" s="35"/>
      <c r="UPM115" s="35"/>
      <c r="UPN115" s="35"/>
      <c r="UPO115" s="35"/>
      <c r="UPP115" s="35"/>
      <c r="UPQ115" s="35"/>
      <c r="UPR115" s="35"/>
      <c r="UPS115" s="35"/>
      <c r="UPT115" s="35"/>
      <c r="UPU115" s="35"/>
      <c r="UPV115" s="35"/>
      <c r="UPW115" s="35"/>
      <c r="UPX115" s="35"/>
      <c r="UPY115" s="35"/>
      <c r="UPZ115" s="35"/>
      <c r="UQA115" s="35"/>
      <c r="UQB115" s="35"/>
      <c r="UQC115" s="35"/>
      <c r="UQD115" s="35"/>
      <c r="UQE115" s="35"/>
      <c r="UQF115" s="35"/>
      <c r="UQG115" s="35"/>
      <c r="UQH115" s="35"/>
      <c r="UQI115" s="35"/>
      <c r="UQJ115" s="35"/>
      <c r="UQK115" s="35"/>
      <c r="UQL115" s="35"/>
      <c r="UQM115" s="35"/>
      <c r="UQN115" s="35"/>
      <c r="UQO115" s="35"/>
      <c r="UQP115" s="35"/>
      <c r="UQQ115" s="35"/>
      <c r="UQR115" s="35"/>
      <c r="UQS115" s="35"/>
      <c r="UQT115" s="35"/>
      <c r="UQU115" s="35"/>
      <c r="UQV115" s="35"/>
      <c r="UQW115" s="35"/>
      <c r="UQX115" s="35"/>
      <c r="UQY115" s="35"/>
      <c r="UQZ115" s="35"/>
      <c r="URA115" s="35"/>
      <c r="URB115" s="35"/>
      <c r="URC115" s="35"/>
      <c r="URD115" s="35"/>
      <c r="URE115" s="35"/>
      <c r="URF115" s="35"/>
      <c r="URG115" s="35"/>
      <c r="URH115" s="35"/>
      <c r="URI115" s="35"/>
      <c r="URJ115" s="35"/>
      <c r="URK115" s="35"/>
      <c r="URL115" s="35"/>
      <c r="URM115" s="35"/>
      <c r="URN115" s="35"/>
      <c r="URO115" s="35"/>
      <c r="URP115" s="35"/>
      <c r="URQ115" s="35"/>
      <c r="URR115" s="35"/>
      <c r="URS115" s="35"/>
      <c r="URT115" s="35"/>
      <c r="URU115" s="35"/>
      <c r="URV115" s="35"/>
      <c r="URW115" s="35"/>
      <c r="URX115" s="35"/>
      <c r="URY115" s="35"/>
      <c r="URZ115" s="35"/>
      <c r="USA115" s="35"/>
      <c r="USB115" s="35"/>
      <c r="USC115" s="35"/>
      <c r="USD115" s="35"/>
      <c r="USE115" s="35"/>
      <c r="USF115" s="35"/>
      <c r="USG115" s="35"/>
      <c r="USH115" s="35"/>
      <c r="USI115" s="35"/>
      <c r="USJ115" s="35"/>
      <c r="USK115" s="35"/>
      <c r="USL115" s="35"/>
      <c r="USM115" s="35"/>
      <c r="USN115" s="35"/>
      <c r="USO115" s="35"/>
      <c r="USP115" s="35"/>
      <c r="USQ115" s="35"/>
      <c r="USR115" s="35"/>
      <c r="USS115" s="35"/>
      <c r="UST115" s="35"/>
      <c r="USU115" s="35"/>
      <c r="USV115" s="35"/>
      <c r="USW115" s="35"/>
      <c r="USX115" s="35"/>
      <c r="USY115" s="35"/>
      <c r="USZ115" s="35"/>
      <c r="UTA115" s="35"/>
      <c r="UTB115" s="35"/>
      <c r="UTC115" s="35"/>
      <c r="UTD115" s="35"/>
      <c r="UTE115" s="35"/>
      <c r="UTF115" s="35"/>
      <c r="UTG115" s="35"/>
      <c r="UTH115" s="35"/>
      <c r="UTI115" s="35"/>
      <c r="UTJ115" s="35"/>
      <c r="UTK115" s="35"/>
      <c r="UTL115" s="35"/>
      <c r="UTM115" s="35"/>
      <c r="UTN115" s="35"/>
      <c r="UTO115" s="35"/>
      <c r="UTP115" s="35"/>
      <c r="UTQ115" s="35"/>
      <c r="UTR115" s="35"/>
      <c r="UTS115" s="35"/>
      <c r="UTT115" s="35"/>
      <c r="UTU115" s="35"/>
      <c r="UTV115" s="35"/>
      <c r="UTW115" s="35"/>
      <c r="UTX115" s="35"/>
      <c r="UTY115" s="35"/>
      <c r="UTZ115" s="35"/>
      <c r="UUA115" s="35"/>
      <c r="UUB115" s="35"/>
      <c r="UUC115" s="35"/>
      <c r="UUD115" s="35"/>
      <c r="UUE115" s="35"/>
      <c r="UUF115" s="35"/>
      <c r="UUG115" s="35"/>
      <c r="UUH115" s="35"/>
      <c r="UUI115" s="35"/>
      <c r="UUJ115" s="35"/>
      <c r="UUK115" s="35"/>
      <c r="UUL115" s="35"/>
      <c r="UUM115" s="35"/>
      <c r="UUN115" s="35"/>
      <c r="UUO115" s="35"/>
      <c r="UUP115" s="35"/>
      <c r="UUQ115" s="35"/>
      <c r="UUR115" s="35"/>
      <c r="UUS115" s="35"/>
      <c r="UUT115" s="35"/>
      <c r="UUU115" s="35"/>
      <c r="UUV115" s="35"/>
      <c r="UUW115" s="35"/>
      <c r="UUX115" s="35"/>
      <c r="UUY115" s="35"/>
      <c r="UUZ115" s="35"/>
      <c r="UVA115" s="35"/>
      <c r="UVB115" s="35"/>
      <c r="UVC115" s="35"/>
      <c r="UVD115" s="35"/>
      <c r="UVE115" s="35"/>
      <c r="UVF115" s="35"/>
      <c r="UVG115" s="35"/>
      <c r="UVH115" s="35"/>
      <c r="UVI115" s="35"/>
      <c r="UVJ115" s="35"/>
      <c r="UVK115" s="35"/>
      <c r="UVL115" s="35"/>
      <c r="UVM115" s="35"/>
      <c r="UVN115" s="35"/>
      <c r="UVO115" s="35"/>
      <c r="UVP115" s="35"/>
      <c r="UVQ115" s="35"/>
      <c r="UVR115" s="35"/>
      <c r="UVS115" s="35"/>
      <c r="UVT115" s="35"/>
      <c r="UVU115" s="35"/>
      <c r="UVV115" s="35"/>
      <c r="UVW115" s="35"/>
      <c r="UVX115" s="35"/>
      <c r="UVY115" s="35"/>
      <c r="UVZ115" s="35"/>
      <c r="UWA115" s="35"/>
      <c r="UWB115" s="35"/>
      <c r="UWC115" s="35"/>
      <c r="UWD115" s="35"/>
      <c r="UWE115" s="35"/>
      <c r="UWF115" s="35"/>
      <c r="UWG115" s="35"/>
      <c r="UWH115" s="35"/>
      <c r="UWI115" s="35"/>
      <c r="UWJ115" s="35"/>
      <c r="UWK115" s="35"/>
      <c r="UWL115" s="35"/>
      <c r="UWM115" s="35"/>
      <c r="UWN115" s="35"/>
      <c r="UWO115" s="35"/>
      <c r="UWP115" s="35"/>
      <c r="UWQ115" s="35"/>
      <c r="UWR115" s="35"/>
      <c r="UWS115" s="35"/>
      <c r="UWT115" s="35"/>
      <c r="UWU115" s="35"/>
      <c r="UWV115" s="35"/>
      <c r="UWW115" s="35"/>
      <c r="UWX115" s="35"/>
      <c r="UXE115" s="35"/>
      <c r="UXF115" s="35"/>
      <c r="UXG115" s="35"/>
      <c r="UXH115" s="35"/>
      <c r="UXI115" s="35"/>
      <c r="UXJ115" s="35"/>
      <c r="UXK115" s="35"/>
      <c r="UXL115" s="35"/>
      <c r="UXM115" s="35"/>
      <c r="UXN115" s="35"/>
      <c r="UXO115" s="35"/>
      <c r="UXP115" s="35"/>
      <c r="UXQ115" s="35"/>
      <c r="UXR115" s="35"/>
      <c r="UXS115" s="35"/>
      <c r="UXT115" s="35"/>
      <c r="UXU115" s="35"/>
      <c r="UXV115" s="35"/>
      <c r="UXW115" s="35"/>
      <c r="UXX115" s="35"/>
      <c r="UXY115" s="35"/>
      <c r="UXZ115" s="35"/>
      <c r="UYA115" s="35"/>
      <c r="UYB115" s="35"/>
      <c r="UYC115" s="35"/>
      <c r="UYD115" s="35"/>
      <c r="UYE115" s="35"/>
      <c r="UYF115" s="35"/>
      <c r="UYG115" s="35"/>
      <c r="UYH115" s="35"/>
      <c r="UYI115" s="35"/>
      <c r="UYJ115" s="35"/>
      <c r="UYK115" s="35"/>
      <c r="UYL115" s="35"/>
      <c r="UYM115" s="35"/>
      <c r="UYN115" s="35"/>
      <c r="UYO115" s="35"/>
      <c r="UYP115" s="35"/>
      <c r="UYQ115" s="35"/>
      <c r="UYR115" s="35"/>
      <c r="UYS115" s="35"/>
      <c r="UYT115" s="35"/>
      <c r="UYU115" s="35"/>
      <c r="UYV115" s="35"/>
      <c r="UYW115" s="35"/>
      <c r="UYX115" s="35"/>
      <c r="UYY115" s="35"/>
      <c r="UYZ115" s="35"/>
      <c r="UZA115" s="35"/>
      <c r="UZB115" s="35"/>
      <c r="UZC115" s="35"/>
      <c r="UZD115" s="35"/>
      <c r="UZE115" s="35"/>
      <c r="UZF115" s="35"/>
      <c r="UZG115" s="35"/>
      <c r="UZH115" s="35"/>
      <c r="UZI115" s="35"/>
      <c r="UZJ115" s="35"/>
      <c r="UZK115" s="35"/>
      <c r="UZL115" s="35"/>
      <c r="UZM115" s="35"/>
      <c r="UZN115" s="35"/>
      <c r="UZO115" s="35"/>
      <c r="UZP115" s="35"/>
      <c r="UZQ115" s="35"/>
      <c r="UZR115" s="35"/>
      <c r="UZS115" s="35"/>
      <c r="UZT115" s="35"/>
      <c r="UZU115" s="35"/>
      <c r="UZV115" s="35"/>
      <c r="UZW115" s="35"/>
      <c r="UZX115" s="35"/>
      <c r="UZY115" s="35"/>
      <c r="UZZ115" s="35"/>
      <c r="VAA115" s="35"/>
      <c r="VAB115" s="35"/>
      <c r="VAC115" s="35"/>
      <c r="VAD115" s="35"/>
      <c r="VAE115" s="35"/>
      <c r="VAF115" s="35"/>
      <c r="VAG115" s="35"/>
      <c r="VAH115" s="35"/>
      <c r="VAI115" s="35"/>
      <c r="VAJ115" s="35"/>
      <c r="VAK115" s="35"/>
      <c r="VAL115" s="35"/>
      <c r="VAM115" s="35"/>
      <c r="VAN115" s="35"/>
      <c r="VAO115" s="35"/>
      <c r="VAP115" s="35"/>
      <c r="VAQ115" s="35"/>
      <c r="VAR115" s="35"/>
      <c r="VAS115" s="35"/>
      <c r="VAT115" s="35"/>
      <c r="VAU115" s="35"/>
      <c r="VAV115" s="35"/>
      <c r="VAW115" s="35"/>
      <c r="VAX115" s="35"/>
      <c r="VAY115" s="35"/>
      <c r="VAZ115" s="35"/>
      <c r="VBA115" s="35"/>
      <c r="VBB115" s="35"/>
      <c r="VBC115" s="35"/>
      <c r="VBD115" s="35"/>
      <c r="VBE115" s="35"/>
      <c r="VBF115" s="35"/>
      <c r="VBG115" s="35"/>
      <c r="VBH115" s="35"/>
      <c r="VBI115" s="35"/>
      <c r="VBJ115" s="35"/>
      <c r="VBK115" s="35"/>
      <c r="VBL115" s="35"/>
      <c r="VBM115" s="35"/>
      <c r="VBN115" s="35"/>
      <c r="VBO115" s="35"/>
      <c r="VBP115" s="35"/>
      <c r="VBQ115" s="35"/>
      <c r="VBR115" s="35"/>
      <c r="VBS115" s="35"/>
      <c r="VBT115" s="35"/>
      <c r="VBU115" s="35"/>
      <c r="VBV115" s="35"/>
      <c r="VBW115" s="35"/>
      <c r="VBX115" s="35"/>
      <c r="VBY115" s="35"/>
      <c r="VBZ115" s="35"/>
      <c r="VCA115" s="35"/>
      <c r="VCB115" s="35"/>
      <c r="VCC115" s="35"/>
      <c r="VCD115" s="35"/>
      <c r="VCE115" s="35"/>
      <c r="VCF115" s="35"/>
      <c r="VCG115" s="35"/>
      <c r="VCH115" s="35"/>
      <c r="VCI115" s="35"/>
      <c r="VCJ115" s="35"/>
      <c r="VCK115" s="35"/>
      <c r="VCL115" s="35"/>
      <c r="VCM115" s="35"/>
      <c r="VCN115" s="35"/>
      <c r="VCO115" s="35"/>
      <c r="VCP115" s="35"/>
      <c r="VCQ115" s="35"/>
      <c r="VCR115" s="35"/>
      <c r="VCS115" s="35"/>
      <c r="VCT115" s="35"/>
      <c r="VCU115" s="35"/>
      <c r="VCV115" s="35"/>
      <c r="VCW115" s="35"/>
      <c r="VCX115" s="35"/>
      <c r="VCY115" s="35"/>
      <c r="VCZ115" s="35"/>
      <c r="VDA115" s="35"/>
      <c r="VDB115" s="35"/>
      <c r="VDC115" s="35"/>
      <c r="VDD115" s="35"/>
      <c r="VDE115" s="35"/>
      <c r="VDF115" s="35"/>
      <c r="VDG115" s="35"/>
      <c r="VDH115" s="35"/>
      <c r="VDI115" s="35"/>
      <c r="VDJ115" s="35"/>
      <c r="VDK115" s="35"/>
      <c r="VDL115" s="35"/>
      <c r="VDM115" s="35"/>
      <c r="VDN115" s="35"/>
      <c r="VDO115" s="35"/>
      <c r="VDP115" s="35"/>
      <c r="VDQ115" s="35"/>
      <c r="VDR115" s="35"/>
      <c r="VDS115" s="35"/>
      <c r="VDT115" s="35"/>
      <c r="VDU115" s="35"/>
      <c r="VDV115" s="35"/>
      <c r="VDW115" s="35"/>
      <c r="VDX115" s="35"/>
      <c r="VDY115" s="35"/>
      <c r="VDZ115" s="35"/>
      <c r="VEA115" s="35"/>
      <c r="VEB115" s="35"/>
      <c r="VEC115" s="35"/>
      <c r="VED115" s="35"/>
      <c r="VEE115" s="35"/>
      <c r="VEF115" s="35"/>
      <c r="VEG115" s="35"/>
      <c r="VEH115" s="35"/>
      <c r="VEI115" s="35"/>
      <c r="VEJ115" s="35"/>
      <c r="VEK115" s="35"/>
      <c r="VEL115" s="35"/>
      <c r="VEM115" s="35"/>
      <c r="VEN115" s="35"/>
      <c r="VEO115" s="35"/>
      <c r="VEP115" s="35"/>
      <c r="VEQ115" s="35"/>
      <c r="VER115" s="35"/>
      <c r="VES115" s="35"/>
      <c r="VET115" s="35"/>
      <c r="VEU115" s="35"/>
      <c r="VEV115" s="35"/>
      <c r="VEW115" s="35"/>
      <c r="VEX115" s="35"/>
      <c r="VEY115" s="35"/>
      <c r="VEZ115" s="35"/>
      <c r="VFA115" s="35"/>
      <c r="VFB115" s="35"/>
      <c r="VFC115" s="35"/>
      <c r="VFD115" s="35"/>
      <c r="VFE115" s="35"/>
      <c r="VFF115" s="35"/>
      <c r="VFG115" s="35"/>
      <c r="VFH115" s="35"/>
      <c r="VFI115" s="35"/>
      <c r="VFJ115" s="35"/>
      <c r="VFK115" s="35"/>
      <c r="VFL115" s="35"/>
      <c r="VFM115" s="35"/>
      <c r="VFN115" s="35"/>
      <c r="VFO115" s="35"/>
      <c r="VFP115" s="35"/>
      <c r="VFQ115" s="35"/>
      <c r="VFR115" s="35"/>
      <c r="VFS115" s="35"/>
      <c r="VFT115" s="35"/>
      <c r="VFU115" s="35"/>
      <c r="VFV115" s="35"/>
      <c r="VFW115" s="35"/>
      <c r="VFX115" s="35"/>
      <c r="VFY115" s="35"/>
      <c r="VFZ115" s="35"/>
      <c r="VGA115" s="35"/>
      <c r="VGB115" s="35"/>
      <c r="VGC115" s="35"/>
      <c r="VGD115" s="35"/>
      <c r="VGE115" s="35"/>
      <c r="VGF115" s="35"/>
      <c r="VGG115" s="35"/>
      <c r="VGH115" s="35"/>
      <c r="VGI115" s="35"/>
      <c r="VGJ115" s="35"/>
      <c r="VGK115" s="35"/>
      <c r="VGL115" s="35"/>
      <c r="VGM115" s="35"/>
      <c r="VGN115" s="35"/>
      <c r="VGO115" s="35"/>
      <c r="VGP115" s="35"/>
      <c r="VGQ115" s="35"/>
      <c r="VGR115" s="35"/>
      <c r="VGS115" s="35"/>
      <c r="VGT115" s="35"/>
      <c r="VHA115" s="35"/>
      <c r="VHB115" s="35"/>
      <c r="VHC115" s="35"/>
      <c r="VHD115" s="35"/>
      <c r="VHE115" s="35"/>
      <c r="VHF115" s="35"/>
      <c r="VHG115" s="35"/>
      <c r="VHH115" s="35"/>
      <c r="VHI115" s="35"/>
      <c r="VHJ115" s="35"/>
      <c r="VHK115" s="35"/>
      <c r="VHL115" s="35"/>
      <c r="VHM115" s="35"/>
      <c r="VHN115" s="35"/>
      <c r="VHO115" s="35"/>
      <c r="VHP115" s="35"/>
      <c r="VHQ115" s="35"/>
      <c r="VHR115" s="35"/>
      <c r="VHS115" s="35"/>
      <c r="VHT115" s="35"/>
      <c r="VHU115" s="35"/>
      <c r="VHV115" s="35"/>
      <c r="VHW115" s="35"/>
      <c r="VHX115" s="35"/>
      <c r="VHY115" s="35"/>
      <c r="VHZ115" s="35"/>
      <c r="VIA115" s="35"/>
      <c r="VIB115" s="35"/>
      <c r="VIC115" s="35"/>
      <c r="VID115" s="35"/>
      <c r="VIE115" s="35"/>
      <c r="VIF115" s="35"/>
      <c r="VIG115" s="35"/>
      <c r="VIH115" s="35"/>
      <c r="VII115" s="35"/>
      <c r="VIJ115" s="35"/>
      <c r="VIK115" s="35"/>
      <c r="VIL115" s="35"/>
      <c r="VIM115" s="35"/>
      <c r="VIN115" s="35"/>
      <c r="VIO115" s="35"/>
      <c r="VIP115" s="35"/>
      <c r="VIQ115" s="35"/>
      <c r="VIR115" s="35"/>
      <c r="VIS115" s="35"/>
      <c r="VIT115" s="35"/>
      <c r="VIU115" s="35"/>
      <c r="VIV115" s="35"/>
      <c r="VIW115" s="35"/>
      <c r="VIX115" s="35"/>
      <c r="VIY115" s="35"/>
      <c r="VIZ115" s="35"/>
      <c r="VJA115" s="35"/>
      <c r="VJB115" s="35"/>
      <c r="VJC115" s="35"/>
      <c r="VJD115" s="35"/>
      <c r="VJE115" s="35"/>
      <c r="VJF115" s="35"/>
      <c r="VJG115" s="35"/>
      <c r="VJH115" s="35"/>
      <c r="VJI115" s="35"/>
      <c r="VJJ115" s="35"/>
      <c r="VJK115" s="35"/>
      <c r="VJL115" s="35"/>
      <c r="VJM115" s="35"/>
      <c r="VJN115" s="35"/>
      <c r="VJO115" s="35"/>
      <c r="VJP115" s="35"/>
      <c r="VJQ115" s="35"/>
      <c r="VJR115" s="35"/>
      <c r="VJS115" s="35"/>
      <c r="VJT115" s="35"/>
      <c r="VJU115" s="35"/>
      <c r="VJV115" s="35"/>
      <c r="VJW115" s="35"/>
      <c r="VJX115" s="35"/>
      <c r="VJY115" s="35"/>
      <c r="VJZ115" s="35"/>
      <c r="VKA115" s="35"/>
      <c r="VKB115" s="35"/>
      <c r="VKC115" s="35"/>
      <c r="VKD115" s="35"/>
      <c r="VKE115" s="35"/>
      <c r="VKF115" s="35"/>
      <c r="VKG115" s="35"/>
      <c r="VKH115" s="35"/>
      <c r="VKI115" s="35"/>
      <c r="VKJ115" s="35"/>
      <c r="VKK115" s="35"/>
      <c r="VKL115" s="35"/>
      <c r="VKM115" s="35"/>
      <c r="VKN115" s="35"/>
      <c r="VKO115" s="35"/>
      <c r="VKP115" s="35"/>
      <c r="VKQ115" s="35"/>
      <c r="VKR115" s="35"/>
      <c r="VKS115" s="35"/>
      <c r="VKT115" s="35"/>
      <c r="VKU115" s="35"/>
      <c r="VKV115" s="35"/>
      <c r="VKW115" s="35"/>
      <c r="VKX115" s="35"/>
      <c r="VKY115" s="35"/>
      <c r="VKZ115" s="35"/>
      <c r="VLA115" s="35"/>
      <c r="VLB115" s="35"/>
      <c r="VLC115" s="35"/>
      <c r="VLD115" s="35"/>
      <c r="VLE115" s="35"/>
      <c r="VLF115" s="35"/>
      <c r="VLG115" s="35"/>
      <c r="VLH115" s="35"/>
      <c r="VLI115" s="35"/>
      <c r="VLJ115" s="35"/>
      <c r="VLK115" s="35"/>
      <c r="VLL115" s="35"/>
      <c r="VLM115" s="35"/>
      <c r="VLN115" s="35"/>
      <c r="VLO115" s="35"/>
      <c r="VLP115" s="35"/>
      <c r="VLQ115" s="35"/>
      <c r="VLR115" s="35"/>
      <c r="VLS115" s="35"/>
      <c r="VLT115" s="35"/>
      <c r="VLU115" s="35"/>
      <c r="VLV115" s="35"/>
      <c r="VLW115" s="35"/>
      <c r="VLX115" s="35"/>
      <c r="VLY115" s="35"/>
      <c r="VLZ115" s="35"/>
      <c r="VMA115" s="35"/>
      <c r="VMB115" s="35"/>
      <c r="VMC115" s="35"/>
      <c r="VMD115" s="35"/>
      <c r="VME115" s="35"/>
      <c r="VMF115" s="35"/>
      <c r="VMG115" s="35"/>
      <c r="VMH115" s="35"/>
      <c r="VMI115" s="35"/>
      <c r="VMJ115" s="35"/>
      <c r="VMK115" s="35"/>
      <c r="VML115" s="35"/>
      <c r="VMM115" s="35"/>
      <c r="VMN115" s="35"/>
      <c r="VMO115" s="35"/>
      <c r="VMP115" s="35"/>
      <c r="VMQ115" s="35"/>
      <c r="VMR115" s="35"/>
      <c r="VMS115" s="35"/>
      <c r="VMT115" s="35"/>
      <c r="VMU115" s="35"/>
      <c r="VMV115" s="35"/>
      <c r="VMW115" s="35"/>
      <c r="VMX115" s="35"/>
      <c r="VMY115" s="35"/>
      <c r="VMZ115" s="35"/>
      <c r="VNA115" s="35"/>
      <c r="VNB115" s="35"/>
      <c r="VNC115" s="35"/>
      <c r="VND115" s="35"/>
      <c r="VNE115" s="35"/>
      <c r="VNF115" s="35"/>
      <c r="VNG115" s="35"/>
      <c r="VNH115" s="35"/>
      <c r="VNI115" s="35"/>
      <c r="VNJ115" s="35"/>
      <c r="VNK115" s="35"/>
      <c r="VNL115" s="35"/>
      <c r="VNM115" s="35"/>
      <c r="VNN115" s="35"/>
      <c r="VNO115" s="35"/>
      <c r="VNP115" s="35"/>
      <c r="VNQ115" s="35"/>
      <c r="VNR115" s="35"/>
      <c r="VNS115" s="35"/>
      <c r="VNT115" s="35"/>
      <c r="VNU115" s="35"/>
      <c r="VNV115" s="35"/>
      <c r="VNW115" s="35"/>
      <c r="VNX115" s="35"/>
      <c r="VNY115" s="35"/>
      <c r="VNZ115" s="35"/>
      <c r="VOA115" s="35"/>
      <c r="VOB115" s="35"/>
      <c r="VOC115" s="35"/>
      <c r="VOD115" s="35"/>
      <c r="VOE115" s="35"/>
      <c r="VOF115" s="35"/>
      <c r="VOG115" s="35"/>
      <c r="VOH115" s="35"/>
      <c r="VOI115" s="35"/>
      <c r="VOJ115" s="35"/>
      <c r="VOK115" s="35"/>
      <c r="VOL115" s="35"/>
      <c r="VOM115" s="35"/>
      <c r="VON115" s="35"/>
      <c r="VOO115" s="35"/>
      <c r="VOP115" s="35"/>
      <c r="VOQ115" s="35"/>
      <c r="VOR115" s="35"/>
      <c r="VOS115" s="35"/>
      <c r="VOT115" s="35"/>
      <c r="VOU115" s="35"/>
      <c r="VOV115" s="35"/>
      <c r="VOW115" s="35"/>
      <c r="VOX115" s="35"/>
      <c r="VOY115" s="35"/>
      <c r="VOZ115" s="35"/>
      <c r="VPA115" s="35"/>
      <c r="VPB115" s="35"/>
      <c r="VPC115" s="35"/>
      <c r="VPD115" s="35"/>
      <c r="VPE115" s="35"/>
      <c r="VPF115" s="35"/>
      <c r="VPG115" s="35"/>
      <c r="VPH115" s="35"/>
      <c r="VPI115" s="35"/>
      <c r="VPJ115" s="35"/>
      <c r="VPK115" s="35"/>
      <c r="VPL115" s="35"/>
      <c r="VPM115" s="35"/>
      <c r="VPN115" s="35"/>
      <c r="VPO115" s="35"/>
      <c r="VPP115" s="35"/>
      <c r="VPQ115" s="35"/>
      <c r="VPR115" s="35"/>
      <c r="VPS115" s="35"/>
      <c r="VPT115" s="35"/>
      <c r="VPU115" s="35"/>
      <c r="VPV115" s="35"/>
      <c r="VPW115" s="35"/>
      <c r="VPX115" s="35"/>
      <c r="VPY115" s="35"/>
      <c r="VPZ115" s="35"/>
      <c r="VQA115" s="35"/>
      <c r="VQB115" s="35"/>
      <c r="VQC115" s="35"/>
      <c r="VQD115" s="35"/>
      <c r="VQE115" s="35"/>
      <c r="VQF115" s="35"/>
      <c r="VQG115" s="35"/>
      <c r="VQH115" s="35"/>
      <c r="VQI115" s="35"/>
      <c r="VQJ115" s="35"/>
      <c r="VQK115" s="35"/>
      <c r="VQL115" s="35"/>
      <c r="VQM115" s="35"/>
      <c r="VQN115" s="35"/>
      <c r="VQO115" s="35"/>
      <c r="VQP115" s="35"/>
      <c r="VQW115" s="35"/>
      <c r="VQX115" s="35"/>
      <c r="VQY115" s="35"/>
      <c r="VQZ115" s="35"/>
      <c r="VRA115" s="35"/>
      <c r="VRB115" s="35"/>
      <c r="VRC115" s="35"/>
      <c r="VRD115" s="35"/>
      <c r="VRE115" s="35"/>
      <c r="VRF115" s="35"/>
      <c r="VRG115" s="35"/>
      <c r="VRH115" s="35"/>
      <c r="VRI115" s="35"/>
      <c r="VRJ115" s="35"/>
      <c r="VRK115" s="35"/>
      <c r="VRL115" s="35"/>
      <c r="VRM115" s="35"/>
      <c r="VRN115" s="35"/>
      <c r="VRO115" s="35"/>
      <c r="VRP115" s="35"/>
      <c r="VRQ115" s="35"/>
      <c r="VRR115" s="35"/>
      <c r="VRS115" s="35"/>
      <c r="VRT115" s="35"/>
      <c r="VRU115" s="35"/>
      <c r="VRV115" s="35"/>
      <c r="VRW115" s="35"/>
      <c r="VRX115" s="35"/>
      <c r="VRY115" s="35"/>
      <c r="VRZ115" s="35"/>
      <c r="VSA115" s="35"/>
      <c r="VSB115" s="35"/>
      <c r="VSC115" s="35"/>
      <c r="VSD115" s="35"/>
      <c r="VSE115" s="35"/>
      <c r="VSF115" s="35"/>
      <c r="VSG115" s="35"/>
      <c r="VSH115" s="35"/>
      <c r="VSI115" s="35"/>
      <c r="VSJ115" s="35"/>
      <c r="VSK115" s="35"/>
      <c r="VSL115" s="35"/>
      <c r="VSM115" s="35"/>
      <c r="VSN115" s="35"/>
      <c r="VSO115" s="35"/>
      <c r="VSP115" s="35"/>
      <c r="VSQ115" s="35"/>
      <c r="VSR115" s="35"/>
      <c r="VSS115" s="35"/>
      <c r="VST115" s="35"/>
      <c r="VSU115" s="35"/>
      <c r="VSV115" s="35"/>
      <c r="VSW115" s="35"/>
      <c r="VSX115" s="35"/>
      <c r="VSY115" s="35"/>
      <c r="VSZ115" s="35"/>
      <c r="VTA115" s="35"/>
      <c r="VTB115" s="35"/>
      <c r="VTC115" s="35"/>
      <c r="VTD115" s="35"/>
      <c r="VTE115" s="35"/>
      <c r="VTF115" s="35"/>
      <c r="VTG115" s="35"/>
      <c r="VTH115" s="35"/>
      <c r="VTI115" s="35"/>
      <c r="VTJ115" s="35"/>
      <c r="VTK115" s="35"/>
      <c r="VTL115" s="35"/>
      <c r="VTM115" s="35"/>
      <c r="VTN115" s="35"/>
      <c r="VTO115" s="35"/>
      <c r="VTP115" s="35"/>
      <c r="VTQ115" s="35"/>
      <c r="VTR115" s="35"/>
      <c r="VTS115" s="35"/>
      <c r="VTT115" s="35"/>
      <c r="VTU115" s="35"/>
      <c r="VTV115" s="35"/>
      <c r="VTW115" s="35"/>
      <c r="VTX115" s="35"/>
      <c r="VTY115" s="35"/>
      <c r="VTZ115" s="35"/>
      <c r="VUA115" s="35"/>
      <c r="VUB115" s="35"/>
      <c r="VUC115" s="35"/>
      <c r="VUD115" s="35"/>
      <c r="VUE115" s="35"/>
      <c r="VUF115" s="35"/>
      <c r="VUG115" s="35"/>
      <c r="VUH115" s="35"/>
      <c r="VUI115" s="35"/>
      <c r="VUJ115" s="35"/>
      <c r="VUK115" s="35"/>
      <c r="VUL115" s="35"/>
      <c r="VUM115" s="35"/>
      <c r="VUN115" s="35"/>
      <c r="VUO115" s="35"/>
      <c r="VUP115" s="35"/>
      <c r="VUQ115" s="35"/>
      <c r="VUR115" s="35"/>
      <c r="VUS115" s="35"/>
      <c r="VUT115" s="35"/>
      <c r="VUU115" s="35"/>
      <c r="VUV115" s="35"/>
      <c r="VUW115" s="35"/>
      <c r="VUX115" s="35"/>
      <c r="VUY115" s="35"/>
      <c r="VUZ115" s="35"/>
      <c r="VVA115" s="35"/>
      <c r="VVB115" s="35"/>
      <c r="VVC115" s="35"/>
      <c r="VVD115" s="35"/>
      <c r="VVE115" s="35"/>
      <c r="VVF115" s="35"/>
      <c r="VVG115" s="35"/>
      <c r="VVH115" s="35"/>
      <c r="VVI115" s="35"/>
      <c r="VVJ115" s="35"/>
      <c r="VVK115" s="35"/>
      <c r="VVL115" s="35"/>
      <c r="VVM115" s="35"/>
      <c r="VVN115" s="35"/>
      <c r="VVO115" s="35"/>
      <c r="VVP115" s="35"/>
      <c r="VVQ115" s="35"/>
      <c r="VVR115" s="35"/>
      <c r="VVS115" s="35"/>
      <c r="VVT115" s="35"/>
      <c r="VVU115" s="35"/>
      <c r="VVV115" s="35"/>
      <c r="VVW115" s="35"/>
      <c r="VVX115" s="35"/>
      <c r="VVY115" s="35"/>
      <c r="VVZ115" s="35"/>
      <c r="VWA115" s="35"/>
      <c r="VWB115" s="35"/>
      <c r="VWC115" s="35"/>
      <c r="VWD115" s="35"/>
      <c r="VWE115" s="35"/>
      <c r="VWF115" s="35"/>
      <c r="VWG115" s="35"/>
      <c r="VWH115" s="35"/>
      <c r="VWI115" s="35"/>
      <c r="VWJ115" s="35"/>
      <c r="VWK115" s="35"/>
      <c r="VWL115" s="35"/>
      <c r="VWM115" s="35"/>
      <c r="VWN115" s="35"/>
      <c r="VWO115" s="35"/>
      <c r="VWP115" s="35"/>
      <c r="VWQ115" s="35"/>
      <c r="VWR115" s="35"/>
      <c r="VWS115" s="35"/>
      <c r="VWT115" s="35"/>
      <c r="VWU115" s="35"/>
      <c r="VWV115" s="35"/>
      <c r="VWW115" s="35"/>
      <c r="VWX115" s="35"/>
      <c r="VWY115" s="35"/>
      <c r="VWZ115" s="35"/>
      <c r="VXA115" s="35"/>
      <c r="VXB115" s="35"/>
      <c r="VXC115" s="35"/>
      <c r="VXD115" s="35"/>
      <c r="VXE115" s="35"/>
      <c r="VXF115" s="35"/>
      <c r="VXG115" s="35"/>
      <c r="VXH115" s="35"/>
      <c r="VXI115" s="35"/>
      <c r="VXJ115" s="35"/>
      <c r="VXK115" s="35"/>
      <c r="VXL115" s="35"/>
      <c r="VXM115" s="35"/>
      <c r="VXN115" s="35"/>
      <c r="VXO115" s="35"/>
      <c r="VXP115" s="35"/>
      <c r="VXQ115" s="35"/>
      <c r="VXR115" s="35"/>
      <c r="VXS115" s="35"/>
      <c r="VXT115" s="35"/>
      <c r="VXU115" s="35"/>
      <c r="VXV115" s="35"/>
      <c r="VXW115" s="35"/>
      <c r="VXX115" s="35"/>
      <c r="VXY115" s="35"/>
      <c r="VXZ115" s="35"/>
      <c r="VYA115" s="35"/>
      <c r="VYB115" s="35"/>
      <c r="VYC115" s="35"/>
      <c r="VYD115" s="35"/>
      <c r="VYE115" s="35"/>
      <c r="VYF115" s="35"/>
      <c r="VYG115" s="35"/>
      <c r="VYH115" s="35"/>
      <c r="VYI115" s="35"/>
      <c r="VYJ115" s="35"/>
      <c r="VYK115" s="35"/>
      <c r="VYL115" s="35"/>
      <c r="VYM115" s="35"/>
      <c r="VYN115" s="35"/>
      <c r="VYO115" s="35"/>
      <c r="VYP115" s="35"/>
      <c r="VYQ115" s="35"/>
      <c r="VYR115" s="35"/>
      <c r="VYS115" s="35"/>
      <c r="VYT115" s="35"/>
      <c r="VYU115" s="35"/>
      <c r="VYV115" s="35"/>
      <c r="VYW115" s="35"/>
      <c r="VYX115" s="35"/>
      <c r="VYY115" s="35"/>
      <c r="VYZ115" s="35"/>
      <c r="VZA115" s="35"/>
      <c r="VZB115" s="35"/>
      <c r="VZC115" s="35"/>
      <c r="VZD115" s="35"/>
      <c r="VZE115" s="35"/>
      <c r="VZF115" s="35"/>
      <c r="VZG115" s="35"/>
      <c r="VZH115" s="35"/>
      <c r="VZI115" s="35"/>
      <c r="VZJ115" s="35"/>
      <c r="VZK115" s="35"/>
      <c r="VZL115" s="35"/>
      <c r="VZM115" s="35"/>
      <c r="VZN115" s="35"/>
      <c r="VZO115" s="35"/>
      <c r="VZP115" s="35"/>
      <c r="VZQ115" s="35"/>
      <c r="VZR115" s="35"/>
      <c r="VZS115" s="35"/>
      <c r="VZT115" s="35"/>
      <c r="VZU115" s="35"/>
      <c r="VZV115" s="35"/>
      <c r="VZW115" s="35"/>
      <c r="VZX115" s="35"/>
      <c r="VZY115" s="35"/>
      <c r="VZZ115" s="35"/>
      <c r="WAA115" s="35"/>
      <c r="WAB115" s="35"/>
      <c r="WAC115" s="35"/>
      <c r="WAD115" s="35"/>
      <c r="WAE115" s="35"/>
      <c r="WAF115" s="35"/>
      <c r="WAG115" s="35"/>
      <c r="WAH115" s="35"/>
      <c r="WAI115" s="35"/>
      <c r="WAJ115" s="35"/>
      <c r="WAK115" s="35"/>
      <c r="WAL115" s="35"/>
      <c r="WAS115" s="35"/>
      <c r="WAT115" s="35"/>
      <c r="WAU115" s="35"/>
      <c r="WAV115" s="35"/>
      <c r="WAW115" s="35"/>
      <c r="WAX115" s="35"/>
      <c r="WAY115" s="35"/>
      <c r="WAZ115" s="35"/>
      <c r="WBA115" s="35"/>
      <c r="WBB115" s="35"/>
      <c r="WBC115" s="35"/>
      <c r="WBD115" s="35"/>
      <c r="WBE115" s="35"/>
      <c r="WBF115" s="35"/>
      <c r="WBG115" s="35"/>
      <c r="WBH115" s="35"/>
      <c r="WBI115" s="35"/>
      <c r="WBJ115" s="35"/>
      <c r="WBK115" s="35"/>
      <c r="WBL115" s="35"/>
      <c r="WBM115" s="35"/>
      <c r="WBN115" s="35"/>
      <c r="WBO115" s="35"/>
      <c r="WBP115" s="35"/>
      <c r="WBQ115" s="35"/>
      <c r="WBR115" s="35"/>
      <c r="WBS115" s="35"/>
      <c r="WBT115" s="35"/>
      <c r="WBU115" s="35"/>
      <c r="WBV115" s="35"/>
      <c r="WBW115" s="35"/>
      <c r="WBX115" s="35"/>
      <c r="WBY115" s="35"/>
      <c r="WBZ115" s="35"/>
      <c r="WCA115" s="35"/>
      <c r="WCB115" s="35"/>
      <c r="WCC115" s="35"/>
      <c r="WCD115" s="35"/>
      <c r="WCE115" s="35"/>
      <c r="WCF115" s="35"/>
      <c r="WCG115" s="35"/>
      <c r="WCH115" s="35"/>
      <c r="WCI115" s="35"/>
      <c r="WCJ115" s="35"/>
      <c r="WCK115" s="35"/>
      <c r="WCL115" s="35"/>
      <c r="WCM115" s="35"/>
      <c r="WCN115" s="35"/>
      <c r="WCO115" s="35"/>
      <c r="WCP115" s="35"/>
      <c r="WCQ115" s="35"/>
      <c r="WCR115" s="35"/>
      <c r="WCS115" s="35"/>
      <c r="WCT115" s="35"/>
      <c r="WCU115" s="35"/>
      <c r="WCV115" s="35"/>
      <c r="WCW115" s="35"/>
      <c r="WCX115" s="35"/>
      <c r="WCY115" s="35"/>
      <c r="WCZ115" s="35"/>
      <c r="WDA115" s="35"/>
      <c r="WDB115" s="35"/>
      <c r="WDC115" s="35"/>
      <c r="WDD115" s="35"/>
      <c r="WDE115" s="35"/>
      <c r="WDF115" s="35"/>
      <c r="WDG115" s="35"/>
      <c r="WDH115" s="35"/>
      <c r="WDI115" s="35"/>
      <c r="WDJ115" s="35"/>
      <c r="WDK115" s="35"/>
      <c r="WDL115" s="35"/>
      <c r="WDM115" s="35"/>
      <c r="WDN115" s="35"/>
      <c r="WDO115" s="35"/>
      <c r="WDP115" s="35"/>
      <c r="WDQ115" s="35"/>
      <c r="WDR115" s="35"/>
      <c r="WDS115" s="35"/>
      <c r="WDT115" s="35"/>
      <c r="WDU115" s="35"/>
      <c r="WDV115" s="35"/>
      <c r="WDW115" s="35"/>
      <c r="WDX115" s="35"/>
      <c r="WDY115" s="35"/>
      <c r="WDZ115" s="35"/>
      <c r="WEA115" s="35"/>
      <c r="WEB115" s="35"/>
      <c r="WEC115" s="35"/>
      <c r="WED115" s="35"/>
      <c r="WEE115" s="35"/>
      <c r="WEF115" s="35"/>
      <c r="WEG115" s="35"/>
      <c r="WEH115" s="35"/>
      <c r="WEI115" s="35"/>
      <c r="WEJ115" s="35"/>
      <c r="WEK115" s="35"/>
      <c r="WEL115" s="35"/>
      <c r="WEM115" s="35"/>
      <c r="WEN115" s="35"/>
      <c r="WEO115" s="35"/>
      <c r="WEP115" s="35"/>
      <c r="WEQ115" s="35"/>
      <c r="WER115" s="35"/>
      <c r="WES115" s="35"/>
      <c r="WET115" s="35"/>
      <c r="WEU115" s="35"/>
      <c r="WEV115" s="35"/>
      <c r="WEW115" s="35"/>
      <c r="WEX115" s="35"/>
      <c r="WEY115" s="35"/>
      <c r="WEZ115" s="35"/>
      <c r="WFA115" s="35"/>
      <c r="WFB115" s="35"/>
      <c r="WFC115" s="35"/>
      <c r="WFD115" s="35"/>
      <c r="WFE115" s="35"/>
      <c r="WFF115" s="35"/>
      <c r="WFG115" s="35"/>
      <c r="WFH115" s="35"/>
      <c r="WFI115" s="35"/>
      <c r="WFJ115" s="35"/>
      <c r="WFK115" s="35"/>
      <c r="WFL115" s="35"/>
      <c r="WFM115" s="35"/>
      <c r="WFN115" s="35"/>
      <c r="WFO115" s="35"/>
      <c r="WFP115" s="35"/>
      <c r="WFQ115" s="35"/>
      <c r="WFR115" s="35"/>
      <c r="WFS115" s="35"/>
      <c r="WFT115" s="35"/>
      <c r="WFU115" s="35"/>
      <c r="WFV115" s="35"/>
      <c r="WFW115" s="35"/>
      <c r="WFX115" s="35"/>
      <c r="WFY115" s="35"/>
      <c r="WFZ115" s="35"/>
      <c r="WGA115" s="35"/>
      <c r="WGB115" s="35"/>
      <c r="WGC115" s="35"/>
      <c r="WGD115" s="35"/>
      <c r="WGE115" s="35"/>
      <c r="WGF115" s="35"/>
      <c r="WGG115" s="35"/>
      <c r="WGH115" s="35"/>
      <c r="WGI115" s="35"/>
      <c r="WGJ115" s="35"/>
      <c r="WGK115" s="35"/>
      <c r="WGL115" s="35"/>
      <c r="WGM115" s="35"/>
      <c r="WGN115" s="35"/>
      <c r="WGO115" s="35"/>
      <c r="WGP115" s="35"/>
      <c r="WGQ115" s="35"/>
      <c r="WGR115" s="35"/>
      <c r="WGS115" s="35"/>
      <c r="WGT115" s="35"/>
      <c r="WGU115" s="35"/>
      <c r="WGV115" s="35"/>
      <c r="WGW115" s="35"/>
      <c r="WGX115" s="35"/>
      <c r="WGY115" s="35"/>
      <c r="WGZ115" s="35"/>
      <c r="WHA115" s="35"/>
      <c r="WHB115" s="35"/>
      <c r="WHC115" s="35"/>
      <c r="WHD115" s="35"/>
      <c r="WHE115" s="35"/>
      <c r="WHF115" s="35"/>
      <c r="WHG115" s="35"/>
      <c r="WHH115" s="35"/>
      <c r="WHI115" s="35"/>
      <c r="WHJ115" s="35"/>
      <c r="WHK115" s="35"/>
      <c r="WHL115" s="35"/>
      <c r="WHM115" s="35"/>
      <c r="WHN115" s="35"/>
      <c r="WHO115" s="35"/>
      <c r="WHP115" s="35"/>
      <c r="WHQ115" s="35"/>
      <c r="WHR115" s="35"/>
      <c r="WHS115" s="35"/>
      <c r="WHT115" s="35"/>
      <c r="WHU115" s="35"/>
      <c r="WHV115" s="35"/>
      <c r="WHW115" s="35"/>
      <c r="WHX115" s="35"/>
      <c r="WHY115" s="35"/>
      <c r="WHZ115" s="35"/>
      <c r="WIA115" s="35"/>
      <c r="WIB115" s="35"/>
      <c r="WIC115" s="35"/>
      <c r="WID115" s="35"/>
      <c r="WIE115" s="35"/>
      <c r="WIF115" s="35"/>
      <c r="WIG115" s="35"/>
      <c r="WIH115" s="35"/>
      <c r="WII115" s="35"/>
      <c r="WIJ115" s="35"/>
      <c r="WIK115" s="35"/>
      <c r="WIL115" s="35"/>
      <c r="WIM115" s="35"/>
      <c r="WIN115" s="35"/>
      <c r="WIO115" s="35"/>
      <c r="WIP115" s="35"/>
      <c r="WIQ115" s="35"/>
      <c r="WIR115" s="35"/>
      <c r="WIS115" s="35"/>
      <c r="WIT115" s="35"/>
      <c r="WIU115" s="35"/>
      <c r="WIV115" s="35"/>
      <c r="WIW115" s="35"/>
      <c r="WIX115" s="35"/>
      <c r="WIY115" s="35"/>
      <c r="WIZ115" s="35"/>
      <c r="WJA115" s="35"/>
      <c r="WJB115" s="35"/>
      <c r="WJC115" s="35"/>
      <c r="WJD115" s="35"/>
      <c r="WJE115" s="35"/>
      <c r="WJF115" s="35"/>
      <c r="WJG115" s="35"/>
      <c r="WJH115" s="35"/>
      <c r="WJI115" s="35"/>
      <c r="WJJ115" s="35"/>
      <c r="WJK115" s="35"/>
      <c r="WJL115" s="35"/>
      <c r="WJM115" s="35"/>
      <c r="WJN115" s="35"/>
      <c r="WJO115" s="35"/>
      <c r="WJP115" s="35"/>
      <c r="WJQ115" s="35"/>
      <c r="WJR115" s="35"/>
      <c r="WJS115" s="35"/>
      <c r="WJT115" s="35"/>
      <c r="WJU115" s="35"/>
      <c r="WJV115" s="35"/>
      <c r="WJW115" s="35"/>
      <c r="WJX115" s="35"/>
      <c r="WJY115" s="35"/>
      <c r="WJZ115" s="35"/>
      <c r="WKA115" s="35"/>
      <c r="WKB115" s="35"/>
      <c r="WKC115" s="35"/>
      <c r="WKD115" s="35"/>
      <c r="WKE115" s="35"/>
      <c r="WKF115" s="35"/>
      <c r="WKG115" s="35"/>
      <c r="WKH115" s="35"/>
      <c r="WKO115" s="35"/>
      <c r="WKP115" s="35"/>
      <c r="WKQ115" s="35"/>
      <c r="WKR115" s="35"/>
      <c r="WKS115" s="35"/>
      <c r="WKT115" s="35"/>
      <c r="WKU115" s="35"/>
      <c r="WKV115" s="35"/>
      <c r="WKW115" s="35"/>
      <c r="WKX115" s="35"/>
      <c r="WKY115" s="35"/>
      <c r="WKZ115" s="35"/>
      <c r="WLA115" s="35"/>
      <c r="WLB115" s="35"/>
      <c r="WLC115" s="35"/>
      <c r="WLD115" s="35"/>
      <c r="WLE115" s="35"/>
      <c r="WLF115" s="35"/>
      <c r="WLG115" s="35"/>
      <c r="WLH115" s="35"/>
      <c r="WLI115" s="35"/>
      <c r="WLJ115" s="35"/>
      <c r="WLK115" s="35"/>
      <c r="WLL115" s="35"/>
      <c r="WLM115" s="35"/>
      <c r="WLN115" s="35"/>
      <c r="WLO115" s="35"/>
      <c r="WLP115" s="35"/>
      <c r="WLQ115" s="35"/>
      <c r="WLR115" s="35"/>
      <c r="WLS115" s="35"/>
      <c r="WLT115" s="35"/>
      <c r="WLU115" s="35"/>
      <c r="WLV115" s="35"/>
      <c r="WLW115" s="35"/>
      <c r="WLX115" s="35"/>
      <c r="WLY115" s="35"/>
      <c r="WLZ115" s="35"/>
      <c r="WMA115" s="35"/>
      <c r="WMB115" s="35"/>
      <c r="WMC115" s="35"/>
      <c r="WMD115" s="35"/>
      <c r="WME115" s="35"/>
      <c r="WMF115" s="35"/>
      <c r="WMG115" s="35"/>
      <c r="WMH115" s="35"/>
      <c r="WMI115" s="35"/>
      <c r="WMJ115" s="35"/>
      <c r="WMK115" s="35"/>
      <c r="WML115" s="35"/>
      <c r="WMM115" s="35"/>
      <c r="WMN115" s="35"/>
      <c r="WMO115" s="35"/>
      <c r="WMP115" s="35"/>
      <c r="WMQ115" s="35"/>
      <c r="WMR115" s="35"/>
      <c r="WMS115" s="35"/>
      <c r="WMT115" s="35"/>
      <c r="WMU115" s="35"/>
      <c r="WMV115" s="35"/>
      <c r="WMW115" s="35"/>
      <c r="WMX115" s="35"/>
      <c r="WMY115" s="35"/>
      <c r="WMZ115" s="35"/>
      <c r="WNA115" s="35"/>
      <c r="WNB115" s="35"/>
      <c r="WNC115" s="35"/>
      <c r="WND115" s="35"/>
      <c r="WNE115" s="35"/>
      <c r="WNF115" s="35"/>
      <c r="WNG115" s="35"/>
      <c r="WNH115" s="35"/>
      <c r="WNI115" s="35"/>
      <c r="WNJ115" s="35"/>
      <c r="WNK115" s="35"/>
      <c r="WNL115" s="35"/>
      <c r="WNM115" s="35"/>
      <c r="WNN115" s="35"/>
      <c r="WNO115" s="35"/>
      <c r="WNP115" s="35"/>
      <c r="WNQ115" s="35"/>
      <c r="WNR115" s="35"/>
      <c r="WNS115" s="35"/>
      <c r="WNT115" s="35"/>
      <c r="WNU115" s="35"/>
      <c r="WNV115" s="35"/>
      <c r="WNW115" s="35"/>
      <c r="WNX115" s="35"/>
      <c r="WNY115" s="35"/>
      <c r="WNZ115" s="35"/>
      <c r="WOA115" s="35"/>
      <c r="WOB115" s="35"/>
      <c r="WOC115" s="35"/>
      <c r="WOD115" s="35"/>
      <c r="WOE115" s="35"/>
      <c r="WOF115" s="35"/>
      <c r="WOG115" s="35"/>
      <c r="WOH115" s="35"/>
      <c r="WOI115" s="35"/>
      <c r="WOJ115" s="35"/>
      <c r="WOK115" s="35"/>
      <c r="WOL115" s="35"/>
      <c r="WOM115" s="35"/>
      <c r="WON115" s="35"/>
      <c r="WOO115" s="35"/>
      <c r="WOP115" s="35"/>
      <c r="WOQ115" s="35"/>
      <c r="WOR115" s="35"/>
      <c r="WOS115" s="35"/>
      <c r="WOT115" s="35"/>
      <c r="WOU115" s="35"/>
      <c r="WOV115" s="35"/>
      <c r="WOW115" s="35"/>
      <c r="WOX115" s="35"/>
      <c r="WOY115" s="35"/>
      <c r="WOZ115" s="35"/>
      <c r="WPA115" s="35"/>
      <c r="WPB115" s="35"/>
      <c r="WPC115" s="35"/>
      <c r="WPD115" s="35"/>
      <c r="WPE115" s="35"/>
      <c r="WPF115" s="35"/>
      <c r="WPG115" s="35"/>
      <c r="WPH115" s="35"/>
      <c r="WPI115" s="35"/>
      <c r="WPJ115" s="35"/>
      <c r="WPK115" s="35"/>
      <c r="WPL115" s="35"/>
      <c r="WPM115" s="35"/>
      <c r="WPN115" s="35"/>
      <c r="WPO115" s="35"/>
      <c r="WPP115" s="35"/>
      <c r="WPQ115" s="35"/>
      <c r="WPR115" s="35"/>
      <c r="WPS115" s="35"/>
      <c r="WPT115" s="35"/>
      <c r="WPU115" s="35"/>
      <c r="WPV115" s="35"/>
      <c r="WPW115" s="35"/>
      <c r="WPX115" s="35"/>
      <c r="WPY115" s="35"/>
      <c r="WPZ115" s="35"/>
      <c r="WQA115" s="35"/>
      <c r="WQB115" s="35"/>
      <c r="WQC115" s="35"/>
      <c r="WQD115" s="35"/>
      <c r="WQE115" s="35"/>
      <c r="WQF115" s="35"/>
      <c r="WQG115" s="35"/>
      <c r="WQH115" s="35"/>
      <c r="WQI115" s="35"/>
      <c r="WQJ115" s="35"/>
      <c r="WQK115" s="35"/>
      <c r="WQL115" s="35"/>
      <c r="WQM115" s="35"/>
      <c r="WQN115" s="35"/>
      <c r="WQO115" s="35"/>
      <c r="WQP115" s="35"/>
      <c r="WQQ115" s="35"/>
      <c r="WQR115" s="35"/>
      <c r="WQS115" s="35"/>
      <c r="WQT115" s="35"/>
      <c r="WQU115" s="35"/>
      <c r="WQV115" s="35"/>
      <c r="WQW115" s="35"/>
      <c r="WQX115" s="35"/>
      <c r="WQY115" s="35"/>
      <c r="WQZ115" s="35"/>
      <c r="WRA115" s="35"/>
      <c r="WRB115" s="35"/>
      <c r="WRC115" s="35"/>
      <c r="WRD115" s="35"/>
      <c r="WRE115" s="35"/>
      <c r="WRF115" s="35"/>
      <c r="WRG115" s="35"/>
      <c r="WRH115" s="35"/>
      <c r="WRI115" s="35"/>
      <c r="WRJ115" s="35"/>
      <c r="WRK115" s="35"/>
      <c r="WRL115" s="35"/>
      <c r="WRM115" s="35"/>
      <c r="WRN115" s="35"/>
      <c r="WRO115" s="35"/>
      <c r="WRP115" s="35"/>
      <c r="WRQ115" s="35"/>
      <c r="WRR115" s="35"/>
      <c r="WRS115" s="35"/>
      <c r="WRT115" s="35"/>
      <c r="WRU115" s="35"/>
      <c r="WRV115" s="35"/>
      <c r="WRW115" s="35"/>
      <c r="WRX115" s="35"/>
      <c r="WRY115" s="35"/>
      <c r="WRZ115" s="35"/>
      <c r="WSA115" s="35"/>
      <c r="WSB115" s="35"/>
      <c r="WSC115" s="35"/>
      <c r="WSD115" s="35"/>
      <c r="WSE115" s="35"/>
      <c r="WSF115" s="35"/>
      <c r="WSG115" s="35"/>
      <c r="WSH115" s="35"/>
      <c r="WSI115" s="35"/>
      <c r="WSJ115" s="35"/>
      <c r="WSK115" s="35"/>
      <c r="WSL115" s="35"/>
      <c r="WSM115" s="35"/>
      <c r="WSN115" s="35"/>
      <c r="WSO115" s="35"/>
      <c r="WSP115" s="35"/>
      <c r="WSQ115" s="35"/>
      <c r="WSR115" s="35"/>
      <c r="WSS115" s="35"/>
      <c r="WST115" s="35"/>
      <c r="WSU115" s="35"/>
      <c r="WSV115" s="35"/>
      <c r="WSW115" s="35"/>
      <c r="WSX115" s="35"/>
      <c r="WSY115" s="35"/>
      <c r="WSZ115" s="35"/>
      <c r="WTA115" s="35"/>
      <c r="WTB115" s="35"/>
      <c r="WTC115" s="35"/>
      <c r="WTD115" s="35"/>
      <c r="WTE115" s="35"/>
      <c r="WTF115" s="35"/>
      <c r="WTG115" s="35"/>
      <c r="WTH115" s="35"/>
      <c r="WTI115" s="35"/>
      <c r="WTJ115" s="35"/>
      <c r="WTK115" s="35"/>
      <c r="WTL115" s="35"/>
      <c r="WTM115" s="35"/>
      <c r="WTN115" s="35"/>
      <c r="WTO115" s="35"/>
      <c r="WTP115" s="35"/>
      <c r="WTQ115" s="35"/>
      <c r="WTR115" s="35"/>
      <c r="WTS115" s="35"/>
      <c r="WTT115" s="35"/>
      <c r="WTU115" s="35"/>
      <c r="WTV115" s="35"/>
      <c r="WTW115" s="35"/>
      <c r="WTX115" s="35"/>
      <c r="WTY115" s="35"/>
      <c r="WTZ115" s="35"/>
      <c r="WUA115" s="35"/>
      <c r="WUB115" s="35"/>
      <c r="WUC115" s="35"/>
      <c r="WUD115" s="35"/>
      <c r="WUK115" s="35"/>
      <c r="WUL115" s="35"/>
      <c r="WUM115" s="35"/>
      <c r="WUN115" s="35"/>
      <c r="WUO115" s="35"/>
      <c r="WUP115" s="35"/>
      <c r="WUQ115" s="35"/>
      <c r="WUR115" s="35"/>
      <c r="WUS115" s="35"/>
      <c r="WUT115" s="35"/>
      <c r="WUU115" s="35"/>
      <c r="WUV115" s="35"/>
      <c r="WUW115" s="35"/>
      <c r="WUX115" s="35"/>
      <c r="WUY115" s="35"/>
      <c r="WUZ115" s="35"/>
      <c r="WVA115" s="35"/>
      <c r="WVB115" s="35"/>
      <c r="WVC115" s="35"/>
      <c r="WVD115" s="35"/>
      <c r="WVE115" s="35"/>
      <c r="WVF115" s="35"/>
      <c r="WVG115" s="35"/>
      <c r="WVH115" s="35"/>
      <c r="WVI115" s="35"/>
      <c r="WVJ115" s="35"/>
      <c r="WVK115" s="35"/>
      <c r="WVL115" s="35"/>
      <c r="WVM115" s="35"/>
      <c r="WVN115" s="35"/>
      <c r="WVO115" s="35"/>
      <c r="WVP115" s="35"/>
      <c r="WVQ115" s="35"/>
      <c r="WVR115" s="35"/>
      <c r="WVS115" s="35"/>
      <c r="WVT115" s="35"/>
      <c r="WVU115" s="35"/>
      <c r="WVV115" s="35"/>
      <c r="WVW115" s="35"/>
      <c r="WVX115" s="35"/>
      <c r="WVY115" s="35"/>
      <c r="WVZ115" s="35"/>
      <c r="WWA115" s="35"/>
      <c r="WWB115" s="35"/>
      <c r="WWC115" s="35"/>
      <c r="WWD115" s="35"/>
      <c r="WWE115" s="35"/>
      <c r="WWF115" s="35"/>
      <c r="WWG115" s="35"/>
      <c r="WWH115" s="35"/>
      <c r="WWI115" s="35"/>
      <c r="WWJ115" s="35"/>
      <c r="WWK115" s="35"/>
      <c r="WWL115" s="35"/>
      <c r="WWM115" s="35"/>
      <c r="WWN115" s="35"/>
      <c r="WWO115" s="35"/>
      <c r="WWP115" s="35"/>
      <c r="WWQ115" s="35"/>
      <c r="WWR115" s="35"/>
      <c r="WWS115" s="35"/>
      <c r="WWT115" s="35"/>
      <c r="WWU115" s="35"/>
      <c r="WWV115" s="35"/>
      <c r="WWW115" s="35"/>
      <c r="WWX115" s="35"/>
      <c r="WWY115" s="35"/>
      <c r="WWZ115" s="35"/>
      <c r="WXA115" s="35"/>
      <c r="WXB115" s="35"/>
      <c r="WXC115" s="35"/>
      <c r="WXD115" s="35"/>
      <c r="WXE115" s="35"/>
      <c r="WXF115" s="35"/>
      <c r="WXG115" s="35"/>
      <c r="WXH115" s="35"/>
      <c r="WXI115" s="35"/>
      <c r="WXJ115" s="35"/>
      <c r="WXK115" s="35"/>
      <c r="WXL115" s="35"/>
      <c r="WXM115" s="35"/>
      <c r="WXN115" s="35"/>
      <c r="WXO115" s="35"/>
      <c r="WXP115" s="35"/>
      <c r="WXQ115" s="35"/>
      <c r="WXR115" s="35"/>
      <c r="WXS115" s="35"/>
      <c r="WXT115" s="35"/>
      <c r="WXU115" s="35"/>
      <c r="WXV115" s="35"/>
      <c r="WXW115" s="35"/>
      <c r="WXX115" s="35"/>
      <c r="WXY115" s="35"/>
      <c r="WXZ115" s="35"/>
      <c r="WYA115" s="35"/>
      <c r="WYB115" s="35"/>
      <c r="WYC115" s="35"/>
      <c r="WYD115" s="35"/>
      <c r="WYE115" s="35"/>
      <c r="WYF115" s="35"/>
      <c r="WYG115" s="35"/>
      <c r="WYH115" s="35"/>
      <c r="WYI115" s="35"/>
      <c r="WYJ115" s="35"/>
      <c r="WYK115" s="35"/>
      <c r="WYL115" s="35"/>
      <c r="WYM115" s="35"/>
      <c r="WYN115" s="35"/>
      <c r="WYO115" s="35"/>
      <c r="WYP115" s="35"/>
      <c r="WYQ115" s="35"/>
      <c r="WYR115" s="35"/>
      <c r="WYS115" s="35"/>
      <c r="WYT115" s="35"/>
      <c r="WYU115" s="35"/>
      <c r="WYV115" s="35"/>
      <c r="WYW115" s="35"/>
      <c r="WYX115" s="35"/>
      <c r="WYY115" s="35"/>
      <c r="WYZ115" s="35"/>
      <c r="WZA115" s="35"/>
      <c r="WZB115" s="35"/>
      <c r="WZC115" s="35"/>
      <c r="WZD115" s="35"/>
      <c r="WZE115" s="35"/>
      <c r="WZF115" s="35"/>
      <c r="WZG115" s="35"/>
      <c r="WZH115" s="35"/>
      <c r="WZI115" s="35"/>
      <c r="WZJ115" s="35"/>
      <c r="WZK115" s="35"/>
      <c r="WZL115" s="35"/>
      <c r="WZM115" s="35"/>
      <c r="WZN115" s="35"/>
      <c r="WZO115" s="35"/>
      <c r="WZP115" s="35"/>
      <c r="WZQ115" s="35"/>
      <c r="WZR115" s="35"/>
      <c r="WZS115" s="35"/>
      <c r="WZT115" s="35"/>
      <c r="WZU115" s="35"/>
      <c r="WZV115" s="35"/>
      <c r="WZW115" s="35"/>
      <c r="WZX115" s="35"/>
      <c r="WZY115" s="35"/>
      <c r="WZZ115" s="35"/>
      <c r="XAA115" s="35"/>
      <c r="XAB115" s="35"/>
      <c r="XAC115" s="35"/>
      <c r="XAD115" s="35"/>
      <c r="XAE115" s="35"/>
      <c r="XAF115" s="35"/>
      <c r="XAG115" s="35"/>
      <c r="XAH115" s="35"/>
      <c r="XAI115" s="35"/>
      <c r="XAJ115" s="35"/>
      <c r="XAK115" s="35"/>
      <c r="XAL115" s="35"/>
      <c r="XAM115" s="35"/>
      <c r="XAN115" s="35"/>
      <c r="XAO115" s="35"/>
      <c r="XAP115" s="35"/>
      <c r="XAQ115" s="35"/>
      <c r="XAR115" s="35"/>
      <c r="XAS115" s="35"/>
      <c r="XAT115" s="35"/>
      <c r="XAU115" s="35"/>
      <c r="XAV115" s="35"/>
      <c r="XAW115" s="35"/>
      <c r="XAX115" s="35"/>
      <c r="XAY115" s="35"/>
      <c r="XAZ115" s="35"/>
      <c r="XBA115" s="35"/>
      <c r="XBB115" s="35"/>
      <c r="XBC115" s="35"/>
      <c r="XBD115" s="35"/>
      <c r="XBE115" s="35"/>
      <c r="XBF115" s="35"/>
      <c r="XBG115" s="35"/>
      <c r="XBH115" s="35"/>
      <c r="XBI115" s="35"/>
      <c r="XBJ115" s="35"/>
      <c r="XBK115" s="35"/>
      <c r="XBL115" s="35"/>
      <c r="XBM115" s="35"/>
      <c r="XBN115" s="35"/>
      <c r="XBO115" s="35"/>
      <c r="XBP115" s="35"/>
      <c r="XBQ115" s="35"/>
      <c r="XBR115" s="35"/>
      <c r="XBS115" s="35"/>
      <c r="XBT115" s="35"/>
      <c r="XBU115" s="35"/>
      <c r="XBV115" s="35"/>
      <c r="XBW115" s="35"/>
      <c r="XBX115" s="35"/>
      <c r="XBY115" s="35"/>
      <c r="XBZ115" s="35"/>
      <c r="XCA115" s="35"/>
      <c r="XCB115" s="35"/>
      <c r="XCC115" s="35"/>
      <c r="XCD115" s="35"/>
      <c r="XCE115" s="35"/>
      <c r="XCF115" s="35"/>
      <c r="XCG115" s="35"/>
      <c r="XCH115" s="35"/>
      <c r="XCI115" s="35"/>
      <c r="XCJ115" s="35"/>
      <c r="XCK115" s="35"/>
      <c r="XCL115" s="35"/>
      <c r="XCM115" s="35"/>
      <c r="XCN115" s="35"/>
      <c r="XCO115" s="35"/>
      <c r="XCP115" s="35"/>
      <c r="XCQ115" s="35"/>
      <c r="XCR115" s="35"/>
      <c r="XCS115" s="35"/>
      <c r="XCT115" s="35"/>
      <c r="XCU115" s="35"/>
      <c r="XCV115" s="35"/>
      <c r="XCW115" s="35"/>
      <c r="XCX115" s="35"/>
      <c r="XCY115" s="35"/>
      <c r="XCZ115" s="35"/>
      <c r="XDA115" s="35"/>
      <c r="XDB115" s="35"/>
      <c r="XDC115" s="35"/>
      <c r="XDD115" s="35"/>
      <c r="XDE115" s="35"/>
      <c r="XDF115" s="35"/>
      <c r="XDG115" s="35"/>
      <c r="XDH115" s="35"/>
      <c r="XDI115" s="35"/>
      <c r="XDJ115" s="35"/>
      <c r="XDK115" s="35"/>
      <c r="XDL115" s="35"/>
      <c r="XDM115" s="35"/>
      <c r="XDN115" s="35"/>
      <c r="XDO115" s="35"/>
      <c r="XDP115" s="35"/>
      <c r="XDQ115" s="35"/>
      <c r="XDR115" s="35"/>
      <c r="XDS115" s="35"/>
      <c r="XDT115" s="35"/>
      <c r="XDU115" s="35"/>
    </row>
    <row r="116" spans="1:16349" ht="84" customHeight="1" x14ac:dyDescent="0.25">
      <c r="A116" s="10" t="s">
        <v>8</v>
      </c>
      <c r="B116" s="167" t="s">
        <v>52</v>
      </c>
      <c r="C116" s="167" t="s">
        <v>4</v>
      </c>
      <c r="D116" s="175">
        <v>122640</v>
      </c>
      <c r="E116" s="175">
        <v>128843.64</v>
      </c>
      <c r="F116" s="175">
        <v>0</v>
      </c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  <c r="QR116" s="35"/>
      <c r="QS116" s="35"/>
      <c r="QT116" s="35"/>
      <c r="QU116" s="35"/>
      <c r="QV116" s="35"/>
      <c r="QW116" s="35"/>
      <c r="QX116" s="35"/>
      <c r="QY116" s="35"/>
      <c r="QZ116" s="35"/>
      <c r="RA116" s="35"/>
      <c r="RB116" s="35"/>
      <c r="RC116" s="35"/>
      <c r="RD116" s="35"/>
      <c r="RE116" s="35"/>
      <c r="RF116" s="35"/>
      <c r="RG116" s="35"/>
      <c r="RH116" s="35"/>
      <c r="RI116" s="35"/>
      <c r="RJ116" s="35"/>
      <c r="RK116" s="35"/>
      <c r="RL116" s="35"/>
      <c r="RM116" s="35"/>
      <c r="RN116" s="35"/>
      <c r="RU116" s="35"/>
      <c r="RV116" s="35"/>
      <c r="RW116" s="35"/>
      <c r="RX116" s="35"/>
      <c r="RY116" s="35"/>
      <c r="RZ116" s="35"/>
      <c r="SA116" s="35"/>
      <c r="SB116" s="35"/>
      <c r="SC116" s="35"/>
      <c r="SD116" s="35"/>
      <c r="SE116" s="35"/>
      <c r="SF116" s="35"/>
      <c r="SG116" s="35"/>
      <c r="SH116" s="35"/>
      <c r="SI116" s="35"/>
      <c r="SJ116" s="35"/>
      <c r="SK116" s="35"/>
      <c r="SL116" s="35"/>
      <c r="SM116" s="35"/>
      <c r="SN116" s="35"/>
      <c r="SO116" s="35"/>
      <c r="SP116" s="35"/>
      <c r="SQ116" s="35"/>
      <c r="SR116" s="35"/>
      <c r="SS116" s="35"/>
      <c r="ST116" s="35"/>
      <c r="SU116" s="35"/>
      <c r="SV116" s="35"/>
      <c r="SW116" s="35"/>
      <c r="SX116" s="35"/>
      <c r="SY116" s="35"/>
      <c r="SZ116" s="35"/>
      <c r="TA116" s="35"/>
      <c r="TB116" s="35"/>
      <c r="TC116" s="35"/>
      <c r="TD116" s="35"/>
      <c r="TE116" s="35"/>
      <c r="TF116" s="35"/>
      <c r="TG116" s="35"/>
      <c r="TH116" s="35"/>
      <c r="TI116" s="35"/>
      <c r="TJ116" s="35"/>
      <c r="TK116" s="35"/>
      <c r="TL116" s="35"/>
      <c r="TM116" s="35"/>
      <c r="TN116" s="35"/>
      <c r="TO116" s="35"/>
      <c r="TP116" s="35"/>
      <c r="TQ116" s="35"/>
      <c r="TR116" s="35"/>
      <c r="TS116" s="35"/>
      <c r="TT116" s="35"/>
      <c r="TU116" s="35"/>
      <c r="TV116" s="35"/>
      <c r="TW116" s="35"/>
      <c r="TX116" s="35"/>
      <c r="TY116" s="35"/>
      <c r="TZ116" s="35"/>
      <c r="UA116" s="35"/>
      <c r="UB116" s="35"/>
      <c r="UC116" s="35"/>
      <c r="UD116" s="35"/>
      <c r="UE116" s="35"/>
      <c r="UF116" s="35"/>
      <c r="UG116" s="35"/>
      <c r="UH116" s="35"/>
      <c r="UI116" s="35"/>
      <c r="UJ116" s="35"/>
      <c r="UK116" s="35"/>
      <c r="UL116" s="35"/>
      <c r="UM116" s="35"/>
      <c r="UN116" s="35"/>
      <c r="UO116" s="35"/>
      <c r="UP116" s="35"/>
      <c r="UQ116" s="35"/>
      <c r="UR116" s="35"/>
      <c r="US116" s="35"/>
      <c r="UT116" s="35"/>
      <c r="UU116" s="35"/>
      <c r="UV116" s="35"/>
      <c r="UW116" s="35"/>
      <c r="UX116" s="35"/>
      <c r="UY116" s="35"/>
      <c r="UZ116" s="35"/>
      <c r="VA116" s="35"/>
      <c r="VB116" s="35"/>
      <c r="VC116" s="35"/>
      <c r="VD116" s="35"/>
      <c r="VE116" s="35"/>
      <c r="VF116" s="35"/>
      <c r="VG116" s="35"/>
      <c r="VH116" s="35"/>
      <c r="VI116" s="35"/>
      <c r="VJ116" s="35"/>
      <c r="VK116" s="35"/>
      <c r="VL116" s="35"/>
      <c r="VM116" s="35"/>
      <c r="VN116" s="35"/>
      <c r="VO116" s="35"/>
      <c r="VP116" s="35"/>
      <c r="VQ116" s="35"/>
      <c r="VR116" s="35"/>
      <c r="VS116" s="35"/>
      <c r="VT116" s="35"/>
      <c r="VU116" s="35"/>
      <c r="VV116" s="35"/>
      <c r="VW116" s="35"/>
      <c r="VX116" s="35"/>
      <c r="VY116" s="35"/>
      <c r="VZ116" s="35"/>
      <c r="WA116" s="35"/>
      <c r="WB116" s="35"/>
      <c r="WC116" s="35"/>
      <c r="WD116" s="35"/>
      <c r="WE116" s="35"/>
      <c r="WF116" s="35"/>
      <c r="WG116" s="35"/>
      <c r="WH116" s="35"/>
      <c r="WI116" s="35"/>
      <c r="WJ116" s="35"/>
      <c r="WK116" s="35"/>
      <c r="WL116" s="35"/>
      <c r="WM116" s="35"/>
      <c r="WN116" s="35"/>
      <c r="WO116" s="35"/>
      <c r="WP116" s="35"/>
      <c r="WQ116" s="35"/>
      <c r="WR116" s="35"/>
      <c r="WS116" s="35"/>
      <c r="WT116" s="35"/>
      <c r="WU116" s="35"/>
      <c r="WV116" s="35"/>
      <c r="WW116" s="35"/>
      <c r="WX116" s="35"/>
      <c r="WY116" s="35"/>
      <c r="WZ116" s="35"/>
      <c r="XA116" s="35"/>
      <c r="XB116" s="35"/>
      <c r="XC116" s="35"/>
      <c r="XD116" s="35"/>
      <c r="XE116" s="35"/>
      <c r="XF116" s="35"/>
      <c r="XG116" s="35"/>
      <c r="XH116" s="35"/>
      <c r="XI116" s="35"/>
      <c r="XJ116" s="35"/>
      <c r="XK116" s="35"/>
      <c r="XL116" s="35"/>
      <c r="XM116" s="35"/>
      <c r="XN116" s="35"/>
      <c r="XO116" s="35"/>
      <c r="XP116" s="35"/>
      <c r="XQ116" s="35"/>
      <c r="XR116" s="35"/>
      <c r="XS116" s="35"/>
      <c r="XT116" s="35"/>
      <c r="XU116" s="35"/>
      <c r="XV116" s="35"/>
      <c r="XW116" s="35"/>
      <c r="XX116" s="35"/>
      <c r="XY116" s="35"/>
      <c r="XZ116" s="35"/>
      <c r="YA116" s="35"/>
      <c r="YB116" s="35"/>
      <c r="YC116" s="35"/>
      <c r="YD116" s="35"/>
      <c r="YE116" s="35"/>
      <c r="YF116" s="35"/>
      <c r="YG116" s="35"/>
      <c r="YH116" s="35"/>
      <c r="YI116" s="35"/>
      <c r="YJ116" s="35"/>
      <c r="YK116" s="35"/>
      <c r="YL116" s="35"/>
      <c r="YM116" s="35"/>
      <c r="YN116" s="35"/>
      <c r="YO116" s="35"/>
      <c r="YP116" s="35"/>
      <c r="YQ116" s="35"/>
      <c r="YR116" s="35"/>
      <c r="YS116" s="35"/>
      <c r="YT116" s="35"/>
      <c r="YU116" s="35"/>
      <c r="YV116" s="35"/>
      <c r="YW116" s="35"/>
      <c r="YX116" s="35"/>
      <c r="YY116" s="35"/>
      <c r="YZ116" s="35"/>
      <c r="ZA116" s="35"/>
      <c r="ZB116" s="35"/>
      <c r="ZC116" s="35"/>
      <c r="ZD116" s="35"/>
      <c r="ZE116" s="35"/>
      <c r="ZF116" s="35"/>
      <c r="ZG116" s="35"/>
      <c r="ZH116" s="35"/>
      <c r="ZI116" s="35"/>
      <c r="ZJ116" s="35"/>
      <c r="ZK116" s="35"/>
      <c r="ZL116" s="35"/>
      <c r="ZM116" s="35"/>
      <c r="ZN116" s="35"/>
      <c r="ZO116" s="35"/>
      <c r="ZP116" s="35"/>
      <c r="ZQ116" s="35"/>
      <c r="ZR116" s="35"/>
      <c r="ZS116" s="35"/>
      <c r="ZT116" s="35"/>
      <c r="ZU116" s="35"/>
      <c r="ZV116" s="35"/>
      <c r="ZW116" s="35"/>
      <c r="ZX116" s="35"/>
      <c r="ZY116" s="35"/>
      <c r="ZZ116" s="35"/>
      <c r="AAA116" s="35"/>
      <c r="AAB116" s="35"/>
      <c r="AAC116" s="35"/>
      <c r="AAD116" s="35"/>
      <c r="AAE116" s="35"/>
      <c r="AAF116" s="35"/>
      <c r="AAG116" s="35"/>
      <c r="AAH116" s="35"/>
      <c r="AAI116" s="35"/>
      <c r="AAJ116" s="35"/>
      <c r="AAK116" s="35"/>
      <c r="AAL116" s="35"/>
      <c r="AAM116" s="35"/>
      <c r="AAN116" s="35"/>
      <c r="AAO116" s="35"/>
      <c r="AAP116" s="35"/>
      <c r="AAQ116" s="35"/>
      <c r="AAR116" s="35"/>
      <c r="AAS116" s="35"/>
      <c r="AAT116" s="35"/>
      <c r="AAU116" s="35"/>
      <c r="AAV116" s="35"/>
      <c r="AAW116" s="35"/>
      <c r="AAX116" s="35"/>
      <c r="AAY116" s="35"/>
      <c r="AAZ116" s="35"/>
      <c r="ABA116" s="35"/>
      <c r="ABB116" s="35"/>
      <c r="ABC116" s="35"/>
      <c r="ABD116" s="35"/>
      <c r="ABE116" s="35"/>
      <c r="ABF116" s="35"/>
      <c r="ABG116" s="35"/>
      <c r="ABH116" s="35"/>
      <c r="ABI116" s="35"/>
      <c r="ABJ116" s="35"/>
      <c r="ABQ116" s="35"/>
      <c r="ABR116" s="35"/>
      <c r="ABS116" s="35"/>
      <c r="ABT116" s="35"/>
      <c r="ABU116" s="35"/>
      <c r="ABV116" s="35"/>
      <c r="ABW116" s="35"/>
      <c r="ABX116" s="35"/>
      <c r="ABY116" s="35"/>
      <c r="ABZ116" s="35"/>
      <c r="ACA116" s="35"/>
      <c r="ACB116" s="35"/>
      <c r="ACC116" s="35"/>
      <c r="ACD116" s="35"/>
      <c r="ACE116" s="35"/>
      <c r="ACF116" s="35"/>
      <c r="ACG116" s="35"/>
      <c r="ACH116" s="35"/>
      <c r="ACI116" s="35"/>
      <c r="ACJ116" s="35"/>
      <c r="ACK116" s="35"/>
      <c r="ACL116" s="35"/>
      <c r="ACM116" s="35"/>
      <c r="ACN116" s="35"/>
      <c r="ACO116" s="35"/>
      <c r="ACP116" s="35"/>
      <c r="ACQ116" s="35"/>
      <c r="ACR116" s="35"/>
      <c r="ACS116" s="35"/>
      <c r="ACT116" s="35"/>
      <c r="ACU116" s="35"/>
      <c r="ACV116" s="35"/>
      <c r="ACW116" s="35"/>
      <c r="ACX116" s="35"/>
      <c r="ACY116" s="35"/>
      <c r="ACZ116" s="35"/>
      <c r="ADA116" s="35"/>
      <c r="ADB116" s="35"/>
      <c r="ADC116" s="35"/>
      <c r="ADD116" s="35"/>
      <c r="ADE116" s="35"/>
      <c r="ADF116" s="35"/>
      <c r="ADG116" s="35"/>
      <c r="ADH116" s="35"/>
      <c r="ADI116" s="35"/>
      <c r="ADJ116" s="35"/>
      <c r="ADK116" s="35"/>
      <c r="ADL116" s="35"/>
      <c r="ADM116" s="35"/>
      <c r="ADN116" s="35"/>
      <c r="ADO116" s="35"/>
      <c r="ADP116" s="35"/>
      <c r="ADQ116" s="35"/>
      <c r="ADR116" s="35"/>
      <c r="ADS116" s="35"/>
      <c r="ADT116" s="35"/>
      <c r="ADU116" s="35"/>
      <c r="ADV116" s="35"/>
      <c r="ADW116" s="35"/>
      <c r="ADX116" s="35"/>
      <c r="ADY116" s="35"/>
      <c r="ADZ116" s="35"/>
      <c r="AEA116" s="35"/>
      <c r="AEB116" s="35"/>
      <c r="AEC116" s="35"/>
      <c r="AED116" s="35"/>
      <c r="AEE116" s="35"/>
      <c r="AEF116" s="35"/>
      <c r="AEG116" s="35"/>
      <c r="AEH116" s="35"/>
      <c r="AEI116" s="35"/>
      <c r="AEJ116" s="35"/>
      <c r="AEK116" s="35"/>
      <c r="AEL116" s="35"/>
      <c r="AEM116" s="35"/>
      <c r="AEN116" s="35"/>
      <c r="AEO116" s="35"/>
      <c r="AEP116" s="35"/>
      <c r="AEQ116" s="35"/>
      <c r="AER116" s="35"/>
      <c r="AES116" s="35"/>
      <c r="AET116" s="35"/>
      <c r="AEU116" s="35"/>
      <c r="AEV116" s="35"/>
      <c r="AEW116" s="35"/>
      <c r="AEX116" s="35"/>
      <c r="AEY116" s="35"/>
      <c r="AEZ116" s="35"/>
      <c r="AFA116" s="35"/>
      <c r="AFB116" s="35"/>
      <c r="AFC116" s="35"/>
      <c r="AFD116" s="35"/>
      <c r="AFE116" s="35"/>
      <c r="AFF116" s="35"/>
      <c r="AFG116" s="35"/>
      <c r="AFH116" s="35"/>
      <c r="AFI116" s="35"/>
      <c r="AFJ116" s="35"/>
      <c r="AFK116" s="35"/>
      <c r="AFL116" s="35"/>
      <c r="AFM116" s="35"/>
      <c r="AFN116" s="35"/>
      <c r="AFO116" s="35"/>
      <c r="AFP116" s="35"/>
      <c r="AFQ116" s="35"/>
      <c r="AFR116" s="35"/>
      <c r="AFS116" s="35"/>
      <c r="AFT116" s="35"/>
      <c r="AFU116" s="35"/>
      <c r="AFV116" s="35"/>
      <c r="AFW116" s="35"/>
      <c r="AFX116" s="35"/>
      <c r="AFY116" s="35"/>
      <c r="AFZ116" s="35"/>
      <c r="AGA116" s="35"/>
      <c r="AGB116" s="35"/>
      <c r="AGC116" s="35"/>
      <c r="AGD116" s="35"/>
      <c r="AGE116" s="35"/>
      <c r="AGF116" s="35"/>
      <c r="AGG116" s="35"/>
      <c r="AGH116" s="35"/>
      <c r="AGI116" s="35"/>
      <c r="AGJ116" s="35"/>
      <c r="AGK116" s="35"/>
      <c r="AGL116" s="35"/>
      <c r="AGM116" s="35"/>
      <c r="AGN116" s="35"/>
      <c r="AGO116" s="35"/>
      <c r="AGP116" s="35"/>
      <c r="AGQ116" s="35"/>
      <c r="AGR116" s="35"/>
      <c r="AGS116" s="35"/>
      <c r="AGT116" s="35"/>
      <c r="AGU116" s="35"/>
      <c r="AGV116" s="35"/>
      <c r="AGW116" s="35"/>
      <c r="AGX116" s="35"/>
      <c r="AGY116" s="35"/>
      <c r="AGZ116" s="35"/>
      <c r="AHA116" s="35"/>
      <c r="AHB116" s="35"/>
      <c r="AHC116" s="35"/>
      <c r="AHD116" s="35"/>
      <c r="AHE116" s="35"/>
      <c r="AHF116" s="35"/>
      <c r="AHG116" s="35"/>
      <c r="AHH116" s="35"/>
      <c r="AHI116" s="35"/>
      <c r="AHJ116" s="35"/>
      <c r="AHK116" s="35"/>
      <c r="AHL116" s="35"/>
      <c r="AHM116" s="35"/>
      <c r="AHN116" s="35"/>
      <c r="AHO116" s="35"/>
      <c r="AHP116" s="35"/>
      <c r="AHQ116" s="35"/>
      <c r="AHR116" s="35"/>
      <c r="AHS116" s="35"/>
      <c r="AHT116" s="35"/>
      <c r="AHU116" s="35"/>
      <c r="AHV116" s="35"/>
      <c r="AHW116" s="35"/>
      <c r="AHX116" s="35"/>
      <c r="AHY116" s="35"/>
      <c r="AHZ116" s="35"/>
      <c r="AIA116" s="35"/>
      <c r="AIB116" s="35"/>
      <c r="AIC116" s="35"/>
      <c r="AID116" s="35"/>
      <c r="AIE116" s="35"/>
      <c r="AIF116" s="35"/>
      <c r="AIG116" s="35"/>
      <c r="AIH116" s="35"/>
      <c r="AII116" s="35"/>
      <c r="AIJ116" s="35"/>
      <c r="AIK116" s="35"/>
      <c r="AIL116" s="35"/>
      <c r="AIM116" s="35"/>
      <c r="AIN116" s="35"/>
      <c r="AIO116" s="35"/>
      <c r="AIP116" s="35"/>
      <c r="AIQ116" s="35"/>
      <c r="AIR116" s="35"/>
      <c r="AIS116" s="35"/>
      <c r="AIT116" s="35"/>
      <c r="AIU116" s="35"/>
      <c r="AIV116" s="35"/>
      <c r="AIW116" s="35"/>
      <c r="AIX116" s="35"/>
      <c r="AIY116" s="35"/>
      <c r="AIZ116" s="35"/>
      <c r="AJA116" s="35"/>
      <c r="AJB116" s="35"/>
      <c r="AJC116" s="35"/>
      <c r="AJD116" s="35"/>
      <c r="AJE116" s="35"/>
      <c r="AJF116" s="35"/>
      <c r="AJG116" s="35"/>
      <c r="AJH116" s="35"/>
      <c r="AJI116" s="35"/>
      <c r="AJJ116" s="35"/>
      <c r="AJK116" s="35"/>
      <c r="AJL116" s="35"/>
      <c r="AJM116" s="35"/>
      <c r="AJN116" s="35"/>
      <c r="AJO116" s="35"/>
      <c r="AJP116" s="35"/>
      <c r="AJQ116" s="35"/>
      <c r="AJR116" s="35"/>
      <c r="AJS116" s="35"/>
      <c r="AJT116" s="35"/>
      <c r="AJU116" s="35"/>
      <c r="AJV116" s="35"/>
      <c r="AJW116" s="35"/>
      <c r="AJX116" s="35"/>
      <c r="AJY116" s="35"/>
      <c r="AJZ116" s="35"/>
      <c r="AKA116" s="35"/>
      <c r="AKB116" s="35"/>
      <c r="AKC116" s="35"/>
      <c r="AKD116" s="35"/>
      <c r="AKE116" s="35"/>
      <c r="AKF116" s="35"/>
      <c r="AKG116" s="35"/>
      <c r="AKH116" s="35"/>
      <c r="AKI116" s="35"/>
      <c r="AKJ116" s="35"/>
      <c r="AKK116" s="35"/>
      <c r="AKL116" s="35"/>
      <c r="AKM116" s="35"/>
      <c r="AKN116" s="35"/>
      <c r="AKO116" s="35"/>
      <c r="AKP116" s="35"/>
      <c r="AKQ116" s="35"/>
      <c r="AKR116" s="35"/>
      <c r="AKS116" s="35"/>
      <c r="AKT116" s="35"/>
      <c r="AKU116" s="35"/>
      <c r="AKV116" s="35"/>
      <c r="AKW116" s="35"/>
      <c r="AKX116" s="35"/>
      <c r="AKY116" s="35"/>
      <c r="AKZ116" s="35"/>
      <c r="ALA116" s="35"/>
      <c r="ALB116" s="35"/>
      <c r="ALC116" s="35"/>
      <c r="ALD116" s="35"/>
      <c r="ALE116" s="35"/>
      <c r="ALF116" s="35"/>
      <c r="ALM116" s="35"/>
      <c r="ALN116" s="35"/>
      <c r="ALO116" s="35"/>
      <c r="ALP116" s="35"/>
      <c r="ALQ116" s="35"/>
      <c r="ALR116" s="35"/>
      <c r="ALS116" s="35"/>
      <c r="ALT116" s="35"/>
      <c r="ALU116" s="35"/>
      <c r="ALV116" s="35"/>
      <c r="ALW116" s="35"/>
      <c r="ALX116" s="35"/>
      <c r="ALY116" s="35"/>
      <c r="ALZ116" s="35"/>
      <c r="AMA116" s="35"/>
      <c r="AMB116" s="35"/>
      <c r="AMC116" s="35"/>
      <c r="AMD116" s="35"/>
      <c r="AME116" s="35"/>
      <c r="AMF116" s="35"/>
      <c r="AMG116" s="35"/>
      <c r="AMH116" s="35"/>
      <c r="AMI116" s="35"/>
      <c r="AMJ116" s="35"/>
      <c r="AMK116" s="35"/>
      <c r="AML116" s="35"/>
      <c r="AMM116" s="35"/>
      <c r="AMN116" s="35"/>
      <c r="AMO116" s="35"/>
      <c r="AMP116" s="35"/>
      <c r="AMQ116" s="35"/>
      <c r="AMR116" s="35"/>
      <c r="AMS116" s="35"/>
      <c r="AMT116" s="35"/>
      <c r="AMU116" s="35"/>
      <c r="AMV116" s="35"/>
      <c r="AMW116" s="35"/>
      <c r="AMX116" s="35"/>
      <c r="AMY116" s="35"/>
      <c r="AMZ116" s="35"/>
      <c r="ANA116" s="35"/>
      <c r="ANB116" s="35"/>
      <c r="ANC116" s="35"/>
      <c r="AND116" s="35"/>
      <c r="ANE116" s="35"/>
      <c r="ANF116" s="35"/>
      <c r="ANG116" s="35"/>
      <c r="ANH116" s="35"/>
      <c r="ANI116" s="35"/>
      <c r="ANJ116" s="35"/>
      <c r="ANK116" s="35"/>
      <c r="ANL116" s="35"/>
      <c r="ANM116" s="35"/>
      <c r="ANN116" s="35"/>
      <c r="ANO116" s="35"/>
      <c r="ANP116" s="35"/>
      <c r="ANQ116" s="35"/>
      <c r="ANR116" s="35"/>
      <c r="ANS116" s="35"/>
      <c r="ANT116" s="35"/>
      <c r="ANU116" s="35"/>
      <c r="ANV116" s="35"/>
      <c r="ANW116" s="35"/>
      <c r="ANX116" s="35"/>
      <c r="ANY116" s="35"/>
      <c r="ANZ116" s="35"/>
      <c r="AOA116" s="35"/>
      <c r="AOB116" s="35"/>
      <c r="AOC116" s="35"/>
      <c r="AOD116" s="35"/>
      <c r="AOE116" s="35"/>
      <c r="AOF116" s="35"/>
      <c r="AOG116" s="35"/>
      <c r="AOH116" s="35"/>
      <c r="AOI116" s="35"/>
      <c r="AOJ116" s="35"/>
      <c r="AOK116" s="35"/>
      <c r="AOL116" s="35"/>
      <c r="AOM116" s="35"/>
      <c r="AON116" s="35"/>
      <c r="AOO116" s="35"/>
      <c r="AOP116" s="35"/>
      <c r="AOQ116" s="35"/>
      <c r="AOR116" s="35"/>
      <c r="AOS116" s="35"/>
      <c r="AOT116" s="35"/>
      <c r="AOU116" s="35"/>
      <c r="AOV116" s="35"/>
      <c r="AOW116" s="35"/>
      <c r="AOX116" s="35"/>
      <c r="AOY116" s="35"/>
      <c r="AOZ116" s="35"/>
      <c r="APA116" s="35"/>
      <c r="APB116" s="35"/>
      <c r="APC116" s="35"/>
      <c r="APD116" s="35"/>
      <c r="APE116" s="35"/>
      <c r="APF116" s="35"/>
      <c r="APG116" s="35"/>
      <c r="APH116" s="35"/>
      <c r="API116" s="35"/>
      <c r="APJ116" s="35"/>
      <c r="APK116" s="35"/>
      <c r="APL116" s="35"/>
      <c r="APM116" s="35"/>
      <c r="APN116" s="35"/>
      <c r="APO116" s="35"/>
      <c r="APP116" s="35"/>
      <c r="APQ116" s="35"/>
      <c r="APR116" s="35"/>
      <c r="APS116" s="35"/>
      <c r="APT116" s="35"/>
      <c r="APU116" s="35"/>
      <c r="APV116" s="35"/>
      <c r="APW116" s="35"/>
      <c r="APX116" s="35"/>
      <c r="APY116" s="35"/>
      <c r="APZ116" s="35"/>
      <c r="AQA116" s="35"/>
      <c r="AQB116" s="35"/>
      <c r="AQC116" s="35"/>
      <c r="AQD116" s="35"/>
      <c r="AQE116" s="35"/>
      <c r="AQF116" s="35"/>
      <c r="AQG116" s="35"/>
      <c r="AQH116" s="35"/>
      <c r="AQI116" s="35"/>
      <c r="AQJ116" s="35"/>
      <c r="AQK116" s="35"/>
      <c r="AQL116" s="35"/>
      <c r="AQM116" s="35"/>
      <c r="AQN116" s="35"/>
      <c r="AQO116" s="35"/>
      <c r="AQP116" s="35"/>
      <c r="AQQ116" s="35"/>
      <c r="AQR116" s="35"/>
      <c r="AQS116" s="35"/>
      <c r="AQT116" s="35"/>
      <c r="AQU116" s="35"/>
      <c r="AQV116" s="35"/>
      <c r="AQW116" s="35"/>
      <c r="AQX116" s="35"/>
      <c r="AQY116" s="35"/>
      <c r="AQZ116" s="35"/>
      <c r="ARA116" s="35"/>
      <c r="ARB116" s="35"/>
      <c r="ARC116" s="35"/>
      <c r="ARD116" s="35"/>
      <c r="ARE116" s="35"/>
      <c r="ARF116" s="35"/>
      <c r="ARG116" s="35"/>
      <c r="ARH116" s="35"/>
      <c r="ARI116" s="35"/>
      <c r="ARJ116" s="35"/>
      <c r="ARK116" s="35"/>
      <c r="ARL116" s="35"/>
      <c r="ARM116" s="35"/>
      <c r="ARN116" s="35"/>
      <c r="ARO116" s="35"/>
      <c r="ARP116" s="35"/>
      <c r="ARQ116" s="35"/>
      <c r="ARR116" s="35"/>
      <c r="ARS116" s="35"/>
      <c r="ART116" s="35"/>
      <c r="ARU116" s="35"/>
      <c r="ARV116" s="35"/>
      <c r="ARW116" s="35"/>
      <c r="ARX116" s="35"/>
      <c r="ARY116" s="35"/>
      <c r="ARZ116" s="35"/>
      <c r="ASA116" s="35"/>
      <c r="ASB116" s="35"/>
      <c r="ASC116" s="35"/>
      <c r="ASD116" s="35"/>
      <c r="ASE116" s="35"/>
      <c r="ASF116" s="35"/>
      <c r="ASG116" s="35"/>
      <c r="ASH116" s="35"/>
      <c r="ASI116" s="35"/>
      <c r="ASJ116" s="35"/>
      <c r="ASK116" s="35"/>
      <c r="ASL116" s="35"/>
      <c r="ASM116" s="35"/>
      <c r="ASN116" s="35"/>
      <c r="ASO116" s="35"/>
      <c r="ASP116" s="35"/>
      <c r="ASQ116" s="35"/>
      <c r="ASR116" s="35"/>
      <c r="ASS116" s="35"/>
      <c r="AST116" s="35"/>
      <c r="ASU116" s="35"/>
      <c r="ASV116" s="35"/>
      <c r="ASW116" s="35"/>
      <c r="ASX116" s="35"/>
      <c r="ASY116" s="35"/>
      <c r="ASZ116" s="35"/>
      <c r="ATA116" s="35"/>
      <c r="ATB116" s="35"/>
      <c r="ATC116" s="35"/>
      <c r="ATD116" s="35"/>
      <c r="ATE116" s="35"/>
      <c r="ATF116" s="35"/>
      <c r="ATG116" s="35"/>
      <c r="ATH116" s="35"/>
      <c r="ATI116" s="35"/>
      <c r="ATJ116" s="35"/>
      <c r="ATK116" s="35"/>
      <c r="ATL116" s="35"/>
      <c r="ATM116" s="35"/>
      <c r="ATN116" s="35"/>
      <c r="ATO116" s="35"/>
      <c r="ATP116" s="35"/>
      <c r="ATQ116" s="35"/>
      <c r="ATR116" s="35"/>
      <c r="ATS116" s="35"/>
      <c r="ATT116" s="35"/>
      <c r="ATU116" s="35"/>
      <c r="ATV116" s="35"/>
      <c r="ATW116" s="35"/>
      <c r="ATX116" s="35"/>
      <c r="ATY116" s="35"/>
      <c r="ATZ116" s="35"/>
      <c r="AUA116" s="35"/>
      <c r="AUB116" s="35"/>
      <c r="AUC116" s="35"/>
      <c r="AUD116" s="35"/>
      <c r="AUE116" s="35"/>
      <c r="AUF116" s="35"/>
      <c r="AUG116" s="35"/>
      <c r="AUH116" s="35"/>
      <c r="AUI116" s="35"/>
      <c r="AUJ116" s="35"/>
      <c r="AUK116" s="35"/>
      <c r="AUL116" s="35"/>
      <c r="AUM116" s="35"/>
      <c r="AUN116" s="35"/>
      <c r="AUO116" s="35"/>
      <c r="AUP116" s="35"/>
      <c r="AUQ116" s="35"/>
      <c r="AUR116" s="35"/>
      <c r="AUS116" s="35"/>
      <c r="AUT116" s="35"/>
      <c r="AUU116" s="35"/>
      <c r="AUV116" s="35"/>
      <c r="AUW116" s="35"/>
      <c r="AUX116" s="35"/>
      <c r="AUY116" s="35"/>
      <c r="AUZ116" s="35"/>
      <c r="AVA116" s="35"/>
      <c r="AVB116" s="35"/>
      <c r="AVI116" s="35"/>
      <c r="AVJ116" s="35"/>
      <c r="AVK116" s="35"/>
      <c r="AVL116" s="35"/>
      <c r="AVM116" s="35"/>
      <c r="AVN116" s="35"/>
      <c r="AVO116" s="35"/>
      <c r="AVP116" s="35"/>
      <c r="AVQ116" s="35"/>
      <c r="AVR116" s="35"/>
      <c r="AVS116" s="35"/>
      <c r="AVT116" s="35"/>
      <c r="AVU116" s="35"/>
      <c r="AVV116" s="35"/>
      <c r="AVW116" s="35"/>
      <c r="AVX116" s="35"/>
      <c r="AVY116" s="35"/>
      <c r="AVZ116" s="35"/>
      <c r="AWA116" s="35"/>
      <c r="AWB116" s="35"/>
      <c r="AWC116" s="35"/>
      <c r="AWD116" s="35"/>
      <c r="AWE116" s="35"/>
      <c r="AWF116" s="35"/>
      <c r="AWG116" s="35"/>
      <c r="AWH116" s="35"/>
      <c r="AWI116" s="35"/>
      <c r="AWJ116" s="35"/>
      <c r="AWK116" s="35"/>
      <c r="AWL116" s="35"/>
      <c r="AWM116" s="35"/>
      <c r="AWN116" s="35"/>
      <c r="AWO116" s="35"/>
      <c r="AWP116" s="35"/>
      <c r="AWQ116" s="35"/>
      <c r="AWR116" s="35"/>
      <c r="AWS116" s="35"/>
      <c r="AWT116" s="35"/>
      <c r="AWU116" s="35"/>
      <c r="AWV116" s="35"/>
      <c r="AWW116" s="35"/>
      <c r="AWX116" s="35"/>
      <c r="AWY116" s="35"/>
      <c r="AWZ116" s="35"/>
      <c r="AXA116" s="35"/>
      <c r="AXB116" s="35"/>
      <c r="AXC116" s="35"/>
      <c r="AXD116" s="35"/>
      <c r="AXE116" s="35"/>
      <c r="AXF116" s="35"/>
      <c r="AXG116" s="35"/>
      <c r="AXH116" s="35"/>
      <c r="AXI116" s="35"/>
      <c r="AXJ116" s="35"/>
      <c r="AXK116" s="35"/>
      <c r="AXL116" s="35"/>
      <c r="AXM116" s="35"/>
      <c r="AXN116" s="35"/>
      <c r="AXO116" s="35"/>
      <c r="AXP116" s="35"/>
      <c r="AXQ116" s="35"/>
      <c r="AXR116" s="35"/>
      <c r="AXS116" s="35"/>
      <c r="AXT116" s="35"/>
      <c r="AXU116" s="35"/>
      <c r="AXV116" s="35"/>
      <c r="AXW116" s="35"/>
      <c r="AXX116" s="35"/>
      <c r="AXY116" s="35"/>
      <c r="AXZ116" s="35"/>
      <c r="AYA116" s="35"/>
      <c r="AYB116" s="35"/>
      <c r="AYC116" s="35"/>
      <c r="AYD116" s="35"/>
      <c r="AYE116" s="35"/>
      <c r="AYF116" s="35"/>
      <c r="AYG116" s="35"/>
      <c r="AYH116" s="35"/>
      <c r="AYI116" s="35"/>
      <c r="AYJ116" s="35"/>
      <c r="AYK116" s="35"/>
      <c r="AYL116" s="35"/>
      <c r="AYM116" s="35"/>
      <c r="AYN116" s="35"/>
      <c r="AYO116" s="35"/>
      <c r="AYP116" s="35"/>
      <c r="AYQ116" s="35"/>
      <c r="AYR116" s="35"/>
      <c r="AYS116" s="35"/>
      <c r="AYT116" s="35"/>
      <c r="AYU116" s="35"/>
      <c r="AYV116" s="35"/>
      <c r="AYW116" s="35"/>
      <c r="AYX116" s="35"/>
      <c r="AYY116" s="35"/>
      <c r="AYZ116" s="35"/>
      <c r="AZA116" s="35"/>
      <c r="AZB116" s="35"/>
      <c r="AZC116" s="35"/>
      <c r="AZD116" s="35"/>
      <c r="AZE116" s="35"/>
      <c r="AZF116" s="35"/>
      <c r="AZG116" s="35"/>
      <c r="AZH116" s="35"/>
      <c r="AZI116" s="35"/>
      <c r="AZJ116" s="35"/>
      <c r="AZK116" s="35"/>
      <c r="AZL116" s="35"/>
      <c r="AZM116" s="35"/>
      <c r="AZN116" s="35"/>
      <c r="AZO116" s="35"/>
      <c r="AZP116" s="35"/>
      <c r="AZQ116" s="35"/>
      <c r="AZR116" s="35"/>
      <c r="AZS116" s="35"/>
      <c r="AZT116" s="35"/>
      <c r="AZU116" s="35"/>
      <c r="AZV116" s="35"/>
      <c r="AZW116" s="35"/>
      <c r="AZX116" s="35"/>
      <c r="AZY116" s="35"/>
      <c r="AZZ116" s="35"/>
      <c r="BAA116" s="35"/>
      <c r="BAB116" s="35"/>
      <c r="BAC116" s="35"/>
      <c r="BAD116" s="35"/>
      <c r="BAE116" s="35"/>
      <c r="BAF116" s="35"/>
      <c r="BAG116" s="35"/>
      <c r="BAH116" s="35"/>
      <c r="BAI116" s="35"/>
      <c r="BAJ116" s="35"/>
      <c r="BAK116" s="35"/>
      <c r="BAL116" s="35"/>
      <c r="BAM116" s="35"/>
      <c r="BAN116" s="35"/>
      <c r="BAO116" s="35"/>
      <c r="BAP116" s="35"/>
      <c r="BAQ116" s="35"/>
      <c r="BAR116" s="35"/>
      <c r="BAS116" s="35"/>
      <c r="BAT116" s="35"/>
      <c r="BAU116" s="35"/>
      <c r="BAV116" s="35"/>
      <c r="BAW116" s="35"/>
      <c r="BAX116" s="35"/>
      <c r="BAY116" s="35"/>
      <c r="BAZ116" s="35"/>
      <c r="BBA116" s="35"/>
      <c r="BBB116" s="35"/>
      <c r="BBC116" s="35"/>
      <c r="BBD116" s="35"/>
      <c r="BBE116" s="35"/>
      <c r="BBF116" s="35"/>
      <c r="BBG116" s="35"/>
      <c r="BBH116" s="35"/>
      <c r="BBI116" s="35"/>
      <c r="BBJ116" s="35"/>
      <c r="BBK116" s="35"/>
      <c r="BBL116" s="35"/>
      <c r="BBM116" s="35"/>
      <c r="BBN116" s="35"/>
      <c r="BBO116" s="35"/>
      <c r="BBP116" s="35"/>
      <c r="BBQ116" s="35"/>
      <c r="BBR116" s="35"/>
      <c r="BBS116" s="35"/>
      <c r="BBT116" s="35"/>
      <c r="BBU116" s="35"/>
      <c r="BBV116" s="35"/>
      <c r="BBW116" s="35"/>
      <c r="BBX116" s="35"/>
      <c r="BBY116" s="35"/>
      <c r="BBZ116" s="35"/>
      <c r="BCA116" s="35"/>
      <c r="BCB116" s="35"/>
      <c r="BCC116" s="35"/>
      <c r="BCD116" s="35"/>
      <c r="BCE116" s="35"/>
      <c r="BCF116" s="35"/>
      <c r="BCG116" s="35"/>
      <c r="BCH116" s="35"/>
      <c r="BCI116" s="35"/>
      <c r="BCJ116" s="35"/>
      <c r="BCK116" s="35"/>
      <c r="BCL116" s="35"/>
      <c r="BCM116" s="35"/>
      <c r="BCN116" s="35"/>
      <c r="BCO116" s="35"/>
      <c r="BCP116" s="35"/>
      <c r="BCQ116" s="35"/>
      <c r="BCR116" s="35"/>
      <c r="BCS116" s="35"/>
      <c r="BCT116" s="35"/>
      <c r="BCU116" s="35"/>
      <c r="BCV116" s="35"/>
      <c r="BCW116" s="35"/>
      <c r="BCX116" s="35"/>
      <c r="BCY116" s="35"/>
      <c r="BCZ116" s="35"/>
      <c r="BDA116" s="35"/>
      <c r="BDB116" s="35"/>
      <c r="BDC116" s="35"/>
      <c r="BDD116" s="35"/>
      <c r="BDE116" s="35"/>
      <c r="BDF116" s="35"/>
      <c r="BDG116" s="35"/>
      <c r="BDH116" s="35"/>
      <c r="BDI116" s="35"/>
      <c r="BDJ116" s="35"/>
      <c r="BDK116" s="35"/>
      <c r="BDL116" s="35"/>
      <c r="BDM116" s="35"/>
      <c r="BDN116" s="35"/>
      <c r="BDO116" s="35"/>
      <c r="BDP116" s="35"/>
      <c r="BDQ116" s="35"/>
      <c r="BDR116" s="35"/>
      <c r="BDS116" s="35"/>
      <c r="BDT116" s="35"/>
      <c r="BDU116" s="35"/>
      <c r="BDV116" s="35"/>
      <c r="BDW116" s="35"/>
      <c r="BDX116" s="35"/>
      <c r="BDY116" s="35"/>
      <c r="BDZ116" s="35"/>
      <c r="BEA116" s="35"/>
      <c r="BEB116" s="35"/>
      <c r="BEC116" s="35"/>
      <c r="BED116" s="35"/>
      <c r="BEE116" s="35"/>
      <c r="BEF116" s="35"/>
      <c r="BEG116" s="35"/>
      <c r="BEH116" s="35"/>
      <c r="BEI116" s="35"/>
      <c r="BEJ116" s="35"/>
      <c r="BEK116" s="35"/>
      <c r="BEL116" s="35"/>
      <c r="BEM116" s="35"/>
      <c r="BEN116" s="35"/>
      <c r="BEO116" s="35"/>
      <c r="BEP116" s="35"/>
      <c r="BEQ116" s="35"/>
      <c r="BER116" s="35"/>
      <c r="BES116" s="35"/>
      <c r="BET116" s="35"/>
      <c r="BEU116" s="35"/>
      <c r="BEV116" s="35"/>
      <c r="BEW116" s="35"/>
      <c r="BEX116" s="35"/>
      <c r="BFE116" s="35"/>
      <c r="BFF116" s="35"/>
      <c r="BFG116" s="35"/>
      <c r="BFH116" s="35"/>
      <c r="BFI116" s="35"/>
      <c r="BFJ116" s="35"/>
      <c r="BFK116" s="35"/>
      <c r="BFL116" s="35"/>
      <c r="BFM116" s="35"/>
      <c r="BFN116" s="35"/>
      <c r="BFO116" s="35"/>
      <c r="BFP116" s="35"/>
      <c r="BFQ116" s="35"/>
      <c r="BFR116" s="35"/>
      <c r="BFS116" s="35"/>
      <c r="BFT116" s="35"/>
      <c r="BFU116" s="35"/>
      <c r="BFV116" s="35"/>
      <c r="BFW116" s="35"/>
      <c r="BFX116" s="35"/>
      <c r="BFY116" s="35"/>
      <c r="BFZ116" s="35"/>
      <c r="BGA116" s="35"/>
      <c r="BGB116" s="35"/>
      <c r="BGC116" s="35"/>
      <c r="BGD116" s="35"/>
      <c r="BGE116" s="35"/>
      <c r="BGF116" s="35"/>
      <c r="BGG116" s="35"/>
      <c r="BGH116" s="35"/>
      <c r="BGI116" s="35"/>
      <c r="BGJ116" s="35"/>
      <c r="BGK116" s="35"/>
      <c r="BGL116" s="35"/>
      <c r="BGM116" s="35"/>
      <c r="BGN116" s="35"/>
      <c r="BGO116" s="35"/>
      <c r="BGP116" s="35"/>
      <c r="BGQ116" s="35"/>
      <c r="BGR116" s="35"/>
      <c r="BGS116" s="35"/>
      <c r="BGT116" s="35"/>
      <c r="BGU116" s="35"/>
      <c r="BGV116" s="35"/>
      <c r="BGW116" s="35"/>
      <c r="BGX116" s="35"/>
      <c r="BGY116" s="35"/>
      <c r="BGZ116" s="35"/>
      <c r="BHA116" s="35"/>
      <c r="BHB116" s="35"/>
      <c r="BHC116" s="35"/>
      <c r="BHD116" s="35"/>
      <c r="BHE116" s="35"/>
      <c r="BHF116" s="35"/>
      <c r="BHG116" s="35"/>
      <c r="BHH116" s="35"/>
      <c r="BHI116" s="35"/>
      <c r="BHJ116" s="35"/>
      <c r="BHK116" s="35"/>
      <c r="BHL116" s="35"/>
      <c r="BHM116" s="35"/>
      <c r="BHN116" s="35"/>
      <c r="BHO116" s="35"/>
      <c r="BHP116" s="35"/>
      <c r="BHQ116" s="35"/>
      <c r="BHR116" s="35"/>
      <c r="BHS116" s="35"/>
      <c r="BHT116" s="35"/>
      <c r="BHU116" s="35"/>
      <c r="BHV116" s="35"/>
      <c r="BHW116" s="35"/>
      <c r="BHX116" s="35"/>
      <c r="BHY116" s="35"/>
      <c r="BHZ116" s="35"/>
      <c r="BIA116" s="35"/>
      <c r="BIB116" s="35"/>
      <c r="BIC116" s="35"/>
      <c r="BID116" s="35"/>
      <c r="BIE116" s="35"/>
      <c r="BIF116" s="35"/>
      <c r="BIG116" s="35"/>
      <c r="BIH116" s="35"/>
      <c r="BII116" s="35"/>
      <c r="BIJ116" s="35"/>
      <c r="BIK116" s="35"/>
      <c r="BIL116" s="35"/>
      <c r="BIM116" s="35"/>
      <c r="BIN116" s="35"/>
      <c r="BIO116" s="35"/>
      <c r="BIP116" s="35"/>
      <c r="BIQ116" s="35"/>
      <c r="BIR116" s="35"/>
      <c r="BIS116" s="35"/>
      <c r="BIT116" s="35"/>
      <c r="BIU116" s="35"/>
      <c r="BIV116" s="35"/>
      <c r="BIW116" s="35"/>
      <c r="BIX116" s="35"/>
      <c r="BIY116" s="35"/>
      <c r="BIZ116" s="35"/>
      <c r="BJA116" s="35"/>
      <c r="BJB116" s="35"/>
      <c r="BJC116" s="35"/>
      <c r="BJD116" s="35"/>
      <c r="BJE116" s="35"/>
      <c r="BJF116" s="35"/>
      <c r="BJG116" s="35"/>
      <c r="BJH116" s="35"/>
      <c r="BJI116" s="35"/>
      <c r="BJJ116" s="35"/>
      <c r="BJK116" s="35"/>
      <c r="BJL116" s="35"/>
      <c r="BJM116" s="35"/>
      <c r="BJN116" s="35"/>
      <c r="BJO116" s="35"/>
      <c r="BJP116" s="35"/>
      <c r="BJQ116" s="35"/>
      <c r="BJR116" s="35"/>
      <c r="BJS116" s="35"/>
      <c r="BJT116" s="35"/>
      <c r="BJU116" s="35"/>
      <c r="BJV116" s="35"/>
      <c r="BJW116" s="35"/>
      <c r="BJX116" s="35"/>
      <c r="BJY116" s="35"/>
      <c r="BJZ116" s="35"/>
      <c r="BKA116" s="35"/>
      <c r="BKB116" s="35"/>
      <c r="BKC116" s="35"/>
      <c r="BKD116" s="35"/>
      <c r="BKE116" s="35"/>
      <c r="BKF116" s="35"/>
      <c r="BKG116" s="35"/>
      <c r="BKH116" s="35"/>
      <c r="BKI116" s="35"/>
      <c r="BKJ116" s="35"/>
      <c r="BKK116" s="35"/>
      <c r="BKL116" s="35"/>
      <c r="BKM116" s="35"/>
      <c r="BKN116" s="35"/>
      <c r="BKO116" s="35"/>
      <c r="BKP116" s="35"/>
      <c r="BKQ116" s="35"/>
      <c r="BKR116" s="35"/>
      <c r="BKS116" s="35"/>
      <c r="BKT116" s="35"/>
      <c r="BKU116" s="35"/>
      <c r="BKV116" s="35"/>
      <c r="BKW116" s="35"/>
      <c r="BKX116" s="35"/>
      <c r="BKY116" s="35"/>
      <c r="BKZ116" s="35"/>
      <c r="BLA116" s="35"/>
      <c r="BLB116" s="35"/>
      <c r="BLC116" s="35"/>
      <c r="BLD116" s="35"/>
      <c r="BLE116" s="35"/>
      <c r="BLF116" s="35"/>
      <c r="BLG116" s="35"/>
      <c r="BLH116" s="35"/>
      <c r="BLI116" s="35"/>
      <c r="BLJ116" s="35"/>
      <c r="BLK116" s="35"/>
      <c r="BLL116" s="35"/>
      <c r="BLM116" s="35"/>
      <c r="BLN116" s="35"/>
      <c r="BLO116" s="35"/>
      <c r="BLP116" s="35"/>
      <c r="BLQ116" s="35"/>
      <c r="BLR116" s="35"/>
      <c r="BLS116" s="35"/>
      <c r="BLT116" s="35"/>
      <c r="BLU116" s="35"/>
      <c r="BLV116" s="35"/>
      <c r="BLW116" s="35"/>
      <c r="BLX116" s="35"/>
      <c r="BLY116" s="35"/>
      <c r="BLZ116" s="35"/>
      <c r="BMA116" s="35"/>
      <c r="BMB116" s="35"/>
      <c r="BMC116" s="35"/>
      <c r="BMD116" s="35"/>
      <c r="BME116" s="35"/>
      <c r="BMF116" s="35"/>
      <c r="BMG116" s="35"/>
      <c r="BMH116" s="35"/>
      <c r="BMI116" s="35"/>
      <c r="BMJ116" s="35"/>
      <c r="BMK116" s="35"/>
      <c r="BML116" s="35"/>
      <c r="BMM116" s="35"/>
      <c r="BMN116" s="35"/>
      <c r="BMO116" s="35"/>
      <c r="BMP116" s="35"/>
      <c r="BMQ116" s="35"/>
      <c r="BMR116" s="35"/>
      <c r="BMS116" s="35"/>
      <c r="BMT116" s="35"/>
      <c r="BMU116" s="35"/>
      <c r="BMV116" s="35"/>
      <c r="BMW116" s="35"/>
      <c r="BMX116" s="35"/>
      <c r="BMY116" s="35"/>
      <c r="BMZ116" s="35"/>
      <c r="BNA116" s="35"/>
      <c r="BNB116" s="35"/>
      <c r="BNC116" s="35"/>
      <c r="BND116" s="35"/>
      <c r="BNE116" s="35"/>
      <c r="BNF116" s="35"/>
      <c r="BNG116" s="35"/>
      <c r="BNH116" s="35"/>
      <c r="BNI116" s="35"/>
      <c r="BNJ116" s="35"/>
      <c r="BNK116" s="35"/>
      <c r="BNL116" s="35"/>
      <c r="BNM116" s="35"/>
      <c r="BNN116" s="35"/>
      <c r="BNO116" s="35"/>
      <c r="BNP116" s="35"/>
      <c r="BNQ116" s="35"/>
      <c r="BNR116" s="35"/>
      <c r="BNS116" s="35"/>
      <c r="BNT116" s="35"/>
      <c r="BNU116" s="35"/>
      <c r="BNV116" s="35"/>
      <c r="BNW116" s="35"/>
      <c r="BNX116" s="35"/>
      <c r="BNY116" s="35"/>
      <c r="BNZ116" s="35"/>
      <c r="BOA116" s="35"/>
      <c r="BOB116" s="35"/>
      <c r="BOC116" s="35"/>
      <c r="BOD116" s="35"/>
      <c r="BOE116" s="35"/>
      <c r="BOF116" s="35"/>
      <c r="BOG116" s="35"/>
      <c r="BOH116" s="35"/>
      <c r="BOI116" s="35"/>
      <c r="BOJ116" s="35"/>
      <c r="BOK116" s="35"/>
      <c r="BOL116" s="35"/>
      <c r="BOM116" s="35"/>
      <c r="BON116" s="35"/>
      <c r="BOO116" s="35"/>
      <c r="BOP116" s="35"/>
      <c r="BOQ116" s="35"/>
      <c r="BOR116" s="35"/>
      <c r="BOS116" s="35"/>
      <c r="BOT116" s="35"/>
      <c r="BPA116" s="35"/>
      <c r="BPB116" s="35"/>
      <c r="BPC116" s="35"/>
      <c r="BPD116" s="35"/>
      <c r="BPE116" s="35"/>
      <c r="BPF116" s="35"/>
      <c r="BPG116" s="35"/>
      <c r="BPH116" s="35"/>
      <c r="BPI116" s="35"/>
      <c r="BPJ116" s="35"/>
      <c r="BPK116" s="35"/>
      <c r="BPL116" s="35"/>
      <c r="BPM116" s="35"/>
      <c r="BPN116" s="35"/>
      <c r="BPO116" s="35"/>
      <c r="BPP116" s="35"/>
      <c r="BPQ116" s="35"/>
      <c r="BPR116" s="35"/>
      <c r="BPS116" s="35"/>
      <c r="BPT116" s="35"/>
      <c r="BPU116" s="35"/>
      <c r="BPV116" s="35"/>
      <c r="BPW116" s="35"/>
      <c r="BPX116" s="35"/>
      <c r="BPY116" s="35"/>
      <c r="BPZ116" s="35"/>
      <c r="BQA116" s="35"/>
      <c r="BQB116" s="35"/>
      <c r="BQC116" s="35"/>
      <c r="BQD116" s="35"/>
      <c r="BQE116" s="35"/>
      <c r="BQF116" s="35"/>
      <c r="BQG116" s="35"/>
      <c r="BQH116" s="35"/>
      <c r="BQI116" s="35"/>
      <c r="BQJ116" s="35"/>
      <c r="BQK116" s="35"/>
      <c r="BQL116" s="35"/>
      <c r="BQM116" s="35"/>
      <c r="BQN116" s="35"/>
      <c r="BQO116" s="35"/>
      <c r="BQP116" s="35"/>
      <c r="BQQ116" s="35"/>
      <c r="BQR116" s="35"/>
      <c r="BQS116" s="35"/>
      <c r="BQT116" s="35"/>
      <c r="BQU116" s="35"/>
      <c r="BQV116" s="35"/>
      <c r="BQW116" s="35"/>
      <c r="BQX116" s="35"/>
      <c r="BQY116" s="35"/>
      <c r="BQZ116" s="35"/>
      <c r="BRA116" s="35"/>
      <c r="BRB116" s="35"/>
      <c r="BRC116" s="35"/>
      <c r="BRD116" s="35"/>
      <c r="BRE116" s="35"/>
      <c r="BRF116" s="35"/>
      <c r="BRG116" s="35"/>
      <c r="BRH116" s="35"/>
      <c r="BRI116" s="35"/>
      <c r="BRJ116" s="35"/>
      <c r="BRK116" s="35"/>
      <c r="BRL116" s="35"/>
      <c r="BRM116" s="35"/>
      <c r="BRN116" s="35"/>
      <c r="BRO116" s="35"/>
      <c r="BRP116" s="35"/>
      <c r="BRQ116" s="35"/>
      <c r="BRR116" s="35"/>
      <c r="BRS116" s="35"/>
      <c r="BRT116" s="35"/>
      <c r="BRU116" s="35"/>
      <c r="BRV116" s="35"/>
      <c r="BRW116" s="35"/>
      <c r="BRX116" s="35"/>
      <c r="BRY116" s="35"/>
      <c r="BRZ116" s="35"/>
      <c r="BSA116" s="35"/>
      <c r="BSB116" s="35"/>
      <c r="BSC116" s="35"/>
      <c r="BSD116" s="35"/>
      <c r="BSE116" s="35"/>
      <c r="BSF116" s="35"/>
      <c r="BSG116" s="35"/>
      <c r="BSH116" s="35"/>
      <c r="BSI116" s="35"/>
      <c r="BSJ116" s="35"/>
      <c r="BSK116" s="35"/>
      <c r="BSL116" s="35"/>
      <c r="BSM116" s="35"/>
      <c r="BSN116" s="35"/>
      <c r="BSO116" s="35"/>
      <c r="BSP116" s="35"/>
      <c r="BSQ116" s="35"/>
      <c r="BSR116" s="35"/>
      <c r="BSS116" s="35"/>
      <c r="BST116" s="35"/>
      <c r="BSU116" s="35"/>
      <c r="BSV116" s="35"/>
      <c r="BSW116" s="35"/>
      <c r="BSX116" s="35"/>
      <c r="BSY116" s="35"/>
      <c r="BSZ116" s="35"/>
      <c r="BTA116" s="35"/>
      <c r="BTB116" s="35"/>
      <c r="BTC116" s="35"/>
      <c r="BTD116" s="35"/>
      <c r="BTE116" s="35"/>
      <c r="BTF116" s="35"/>
      <c r="BTG116" s="35"/>
      <c r="BTH116" s="35"/>
      <c r="BTI116" s="35"/>
      <c r="BTJ116" s="35"/>
      <c r="BTK116" s="35"/>
      <c r="BTL116" s="35"/>
      <c r="BTM116" s="35"/>
      <c r="BTN116" s="35"/>
      <c r="BTO116" s="35"/>
      <c r="BTP116" s="35"/>
      <c r="BTQ116" s="35"/>
      <c r="BTR116" s="35"/>
      <c r="BTS116" s="35"/>
      <c r="BTT116" s="35"/>
      <c r="BTU116" s="35"/>
      <c r="BTV116" s="35"/>
      <c r="BTW116" s="35"/>
      <c r="BTX116" s="35"/>
      <c r="BTY116" s="35"/>
      <c r="BTZ116" s="35"/>
      <c r="BUA116" s="35"/>
      <c r="BUB116" s="35"/>
      <c r="BUC116" s="35"/>
      <c r="BUD116" s="35"/>
      <c r="BUE116" s="35"/>
      <c r="BUF116" s="35"/>
      <c r="BUG116" s="35"/>
      <c r="BUH116" s="35"/>
      <c r="BUI116" s="35"/>
      <c r="BUJ116" s="35"/>
      <c r="BUK116" s="35"/>
      <c r="BUL116" s="35"/>
      <c r="BUM116" s="35"/>
      <c r="BUN116" s="35"/>
      <c r="BUO116" s="35"/>
      <c r="BUP116" s="35"/>
      <c r="BUQ116" s="35"/>
      <c r="BUR116" s="35"/>
      <c r="BUS116" s="35"/>
      <c r="BUT116" s="35"/>
      <c r="BUU116" s="35"/>
      <c r="BUV116" s="35"/>
      <c r="BUW116" s="35"/>
      <c r="BUX116" s="35"/>
      <c r="BUY116" s="35"/>
      <c r="BUZ116" s="35"/>
      <c r="BVA116" s="35"/>
      <c r="BVB116" s="35"/>
      <c r="BVC116" s="35"/>
      <c r="BVD116" s="35"/>
      <c r="BVE116" s="35"/>
      <c r="BVF116" s="35"/>
      <c r="BVG116" s="35"/>
      <c r="BVH116" s="35"/>
      <c r="BVI116" s="35"/>
      <c r="BVJ116" s="35"/>
      <c r="BVK116" s="35"/>
      <c r="BVL116" s="35"/>
      <c r="BVM116" s="35"/>
      <c r="BVN116" s="35"/>
      <c r="BVO116" s="35"/>
      <c r="BVP116" s="35"/>
      <c r="BVQ116" s="35"/>
      <c r="BVR116" s="35"/>
      <c r="BVS116" s="35"/>
      <c r="BVT116" s="35"/>
      <c r="BVU116" s="35"/>
      <c r="BVV116" s="35"/>
      <c r="BVW116" s="35"/>
      <c r="BVX116" s="35"/>
      <c r="BVY116" s="35"/>
      <c r="BVZ116" s="35"/>
      <c r="BWA116" s="35"/>
      <c r="BWB116" s="35"/>
      <c r="BWC116" s="35"/>
      <c r="BWD116" s="35"/>
      <c r="BWE116" s="35"/>
      <c r="BWF116" s="35"/>
      <c r="BWG116" s="35"/>
      <c r="BWH116" s="35"/>
      <c r="BWI116" s="35"/>
      <c r="BWJ116" s="35"/>
      <c r="BWK116" s="35"/>
      <c r="BWL116" s="35"/>
      <c r="BWM116" s="35"/>
      <c r="BWN116" s="35"/>
      <c r="BWO116" s="35"/>
      <c r="BWP116" s="35"/>
      <c r="BWQ116" s="35"/>
      <c r="BWR116" s="35"/>
      <c r="BWS116" s="35"/>
      <c r="BWT116" s="35"/>
      <c r="BWU116" s="35"/>
      <c r="BWV116" s="35"/>
      <c r="BWW116" s="35"/>
      <c r="BWX116" s="35"/>
      <c r="BWY116" s="35"/>
      <c r="BWZ116" s="35"/>
      <c r="BXA116" s="35"/>
      <c r="BXB116" s="35"/>
      <c r="BXC116" s="35"/>
      <c r="BXD116" s="35"/>
      <c r="BXE116" s="35"/>
      <c r="BXF116" s="35"/>
      <c r="BXG116" s="35"/>
      <c r="BXH116" s="35"/>
      <c r="BXI116" s="35"/>
      <c r="BXJ116" s="35"/>
      <c r="BXK116" s="35"/>
      <c r="BXL116" s="35"/>
      <c r="BXM116" s="35"/>
      <c r="BXN116" s="35"/>
      <c r="BXO116" s="35"/>
      <c r="BXP116" s="35"/>
      <c r="BXQ116" s="35"/>
      <c r="BXR116" s="35"/>
      <c r="BXS116" s="35"/>
      <c r="BXT116" s="35"/>
      <c r="BXU116" s="35"/>
      <c r="BXV116" s="35"/>
      <c r="BXW116" s="35"/>
      <c r="BXX116" s="35"/>
      <c r="BXY116" s="35"/>
      <c r="BXZ116" s="35"/>
      <c r="BYA116" s="35"/>
      <c r="BYB116" s="35"/>
      <c r="BYC116" s="35"/>
      <c r="BYD116" s="35"/>
      <c r="BYE116" s="35"/>
      <c r="BYF116" s="35"/>
      <c r="BYG116" s="35"/>
      <c r="BYH116" s="35"/>
      <c r="BYI116" s="35"/>
      <c r="BYJ116" s="35"/>
      <c r="BYK116" s="35"/>
      <c r="BYL116" s="35"/>
      <c r="BYM116" s="35"/>
      <c r="BYN116" s="35"/>
      <c r="BYO116" s="35"/>
      <c r="BYP116" s="35"/>
      <c r="BYW116" s="35"/>
      <c r="BYX116" s="35"/>
      <c r="BYY116" s="35"/>
      <c r="BYZ116" s="35"/>
      <c r="BZA116" s="35"/>
      <c r="BZB116" s="35"/>
      <c r="BZC116" s="35"/>
      <c r="BZD116" s="35"/>
      <c r="BZE116" s="35"/>
      <c r="BZF116" s="35"/>
      <c r="BZG116" s="35"/>
      <c r="BZH116" s="35"/>
      <c r="BZI116" s="35"/>
      <c r="BZJ116" s="35"/>
      <c r="BZK116" s="35"/>
      <c r="BZL116" s="35"/>
      <c r="BZM116" s="35"/>
      <c r="BZN116" s="35"/>
      <c r="BZO116" s="35"/>
      <c r="BZP116" s="35"/>
      <c r="BZQ116" s="35"/>
      <c r="BZR116" s="35"/>
      <c r="BZS116" s="35"/>
      <c r="BZT116" s="35"/>
      <c r="BZU116" s="35"/>
      <c r="BZV116" s="35"/>
      <c r="BZW116" s="35"/>
      <c r="BZX116" s="35"/>
      <c r="BZY116" s="35"/>
      <c r="BZZ116" s="35"/>
      <c r="CAA116" s="35"/>
      <c r="CAB116" s="35"/>
      <c r="CAC116" s="35"/>
      <c r="CAD116" s="35"/>
      <c r="CAE116" s="35"/>
      <c r="CAF116" s="35"/>
      <c r="CAG116" s="35"/>
      <c r="CAH116" s="35"/>
      <c r="CAI116" s="35"/>
      <c r="CAJ116" s="35"/>
      <c r="CAK116" s="35"/>
      <c r="CAL116" s="35"/>
      <c r="CAM116" s="35"/>
      <c r="CAN116" s="35"/>
      <c r="CAO116" s="35"/>
      <c r="CAP116" s="35"/>
      <c r="CAQ116" s="35"/>
      <c r="CAR116" s="35"/>
      <c r="CAS116" s="35"/>
      <c r="CAT116" s="35"/>
      <c r="CAU116" s="35"/>
      <c r="CAV116" s="35"/>
      <c r="CAW116" s="35"/>
      <c r="CAX116" s="35"/>
      <c r="CAY116" s="35"/>
      <c r="CAZ116" s="35"/>
      <c r="CBA116" s="35"/>
      <c r="CBB116" s="35"/>
      <c r="CBC116" s="35"/>
      <c r="CBD116" s="35"/>
      <c r="CBE116" s="35"/>
      <c r="CBF116" s="35"/>
      <c r="CBG116" s="35"/>
      <c r="CBH116" s="35"/>
      <c r="CBI116" s="35"/>
      <c r="CBJ116" s="35"/>
      <c r="CBK116" s="35"/>
      <c r="CBL116" s="35"/>
      <c r="CBM116" s="35"/>
      <c r="CBN116" s="35"/>
      <c r="CBO116" s="35"/>
      <c r="CBP116" s="35"/>
      <c r="CBQ116" s="35"/>
      <c r="CBR116" s="35"/>
      <c r="CBS116" s="35"/>
      <c r="CBT116" s="35"/>
      <c r="CBU116" s="35"/>
      <c r="CBV116" s="35"/>
      <c r="CBW116" s="35"/>
      <c r="CBX116" s="35"/>
      <c r="CBY116" s="35"/>
      <c r="CBZ116" s="35"/>
      <c r="CCA116" s="35"/>
      <c r="CCB116" s="35"/>
      <c r="CCC116" s="35"/>
      <c r="CCD116" s="35"/>
      <c r="CCE116" s="35"/>
      <c r="CCF116" s="35"/>
      <c r="CCG116" s="35"/>
      <c r="CCH116" s="35"/>
      <c r="CCI116" s="35"/>
      <c r="CCJ116" s="35"/>
      <c r="CCK116" s="35"/>
      <c r="CCL116" s="35"/>
      <c r="CCM116" s="35"/>
      <c r="CCN116" s="35"/>
      <c r="CCO116" s="35"/>
      <c r="CCP116" s="35"/>
      <c r="CCQ116" s="35"/>
      <c r="CCR116" s="35"/>
      <c r="CCS116" s="35"/>
      <c r="CCT116" s="35"/>
      <c r="CCU116" s="35"/>
      <c r="CCV116" s="35"/>
      <c r="CCW116" s="35"/>
      <c r="CCX116" s="35"/>
      <c r="CCY116" s="35"/>
      <c r="CCZ116" s="35"/>
      <c r="CDA116" s="35"/>
      <c r="CDB116" s="35"/>
      <c r="CDC116" s="35"/>
      <c r="CDD116" s="35"/>
      <c r="CDE116" s="35"/>
      <c r="CDF116" s="35"/>
      <c r="CDG116" s="35"/>
      <c r="CDH116" s="35"/>
      <c r="CDI116" s="35"/>
      <c r="CDJ116" s="35"/>
      <c r="CDK116" s="35"/>
      <c r="CDL116" s="35"/>
      <c r="CDM116" s="35"/>
      <c r="CDN116" s="35"/>
      <c r="CDO116" s="35"/>
      <c r="CDP116" s="35"/>
      <c r="CDQ116" s="35"/>
      <c r="CDR116" s="35"/>
      <c r="CDS116" s="35"/>
      <c r="CDT116" s="35"/>
      <c r="CDU116" s="35"/>
      <c r="CDV116" s="35"/>
      <c r="CDW116" s="35"/>
      <c r="CDX116" s="35"/>
      <c r="CDY116" s="35"/>
      <c r="CDZ116" s="35"/>
      <c r="CEA116" s="35"/>
      <c r="CEB116" s="35"/>
      <c r="CEC116" s="35"/>
      <c r="CED116" s="35"/>
      <c r="CEE116" s="35"/>
      <c r="CEF116" s="35"/>
      <c r="CEG116" s="35"/>
      <c r="CEH116" s="35"/>
      <c r="CEI116" s="35"/>
      <c r="CEJ116" s="35"/>
      <c r="CEK116" s="35"/>
      <c r="CEL116" s="35"/>
      <c r="CEM116" s="35"/>
      <c r="CEN116" s="35"/>
      <c r="CEO116" s="35"/>
      <c r="CEP116" s="35"/>
      <c r="CEQ116" s="35"/>
      <c r="CER116" s="35"/>
      <c r="CES116" s="35"/>
      <c r="CET116" s="35"/>
      <c r="CEU116" s="35"/>
      <c r="CEV116" s="35"/>
      <c r="CEW116" s="35"/>
      <c r="CEX116" s="35"/>
      <c r="CEY116" s="35"/>
      <c r="CEZ116" s="35"/>
      <c r="CFA116" s="35"/>
      <c r="CFB116" s="35"/>
      <c r="CFC116" s="35"/>
      <c r="CFD116" s="35"/>
      <c r="CFE116" s="35"/>
      <c r="CFF116" s="35"/>
      <c r="CFG116" s="35"/>
      <c r="CFH116" s="35"/>
      <c r="CFI116" s="35"/>
      <c r="CFJ116" s="35"/>
      <c r="CFK116" s="35"/>
      <c r="CFL116" s="35"/>
      <c r="CFM116" s="35"/>
      <c r="CFN116" s="35"/>
      <c r="CFO116" s="35"/>
      <c r="CFP116" s="35"/>
      <c r="CFQ116" s="35"/>
      <c r="CFR116" s="35"/>
      <c r="CFS116" s="35"/>
      <c r="CFT116" s="35"/>
      <c r="CFU116" s="35"/>
      <c r="CFV116" s="35"/>
      <c r="CFW116" s="35"/>
      <c r="CFX116" s="35"/>
      <c r="CFY116" s="35"/>
      <c r="CFZ116" s="35"/>
      <c r="CGA116" s="35"/>
      <c r="CGB116" s="35"/>
      <c r="CGC116" s="35"/>
      <c r="CGD116" s="35"/>
      <c r="CGE116" s="35"/>
      <c r="CGF116" s="35"/>
      <c r="CGG116" s="35"/>
      <c r="CGH116" s="35"/>
      <c r="CGI116" s="35"/>
      <c r="CGJ116" s="35"/>
      <c r="CGK116" s="35"/>
      <c r="CGL116" s="35"/>
      <c r="CGM116" s="35"/>
      <c r="CGN116" s="35"/>
      <c r="CGO116" s="35"/>
      <c r="CGP116" s="35"/>
      <c r="CGQ116" s="35"/>
      <c r="CGR116" s="35"/>
      <c r="CGS116" s="35"/>
      <c r="CGT116" s="35"/>
      <c r="CGU116" s="35"/>
      <c r="CGV116" s="35"/>
      <c r="CGW116" s="35"/>
      <c r="CGX116" s="35"/>
      <c r="CGY116" s="35"/>
      <c r="CGZ116" s="35"/>
      <c r="CHA116" s="35"/>
      <c r="CHB116" s="35"/>
      <c r="CHC116" s="35"/>
      <c r="CHD116" s="35"/>
      <c r="CHE116" s="35"/>
      <c r="CHF116" s="35"/>
      <c r="CHG116" s="35"/>
      <c r="CHH116" s="35"/>
      <c r="CHI116" s="35"/>
      <c r="CHJ116" s="35"/>
      <c r="CHK116" s="35"/>
      <c r="CHL116" s="35"/>
      <c r="CHM116" s="35"/>
      <c r="CHN116" s="35"/>
      <c r="CHO116" s="35"/>
      <c r="CHP116" s="35"/>
      <c r="CHQ116" s="35"/>
      <c r="CHR116" s="35"/>
      <c r="CHS116" s="35"/>
      <c r="CHT116" s="35"/>
      <c r="CHU116" s="35"/>
      <c r="CHV116" s="35"/>
      <c r="CHW116" s="35"/>
      <c r="CHX116" s="35"/>
      <c r="CHY116" s="35"/>
      <c r="CHZ116" s="35"/>
      <c r="CIA116" s="35"/>
      <c r="CIB116" s="35"/>
      <c r="CIC116" s="35"/>
      <c r="CID116" s="35"/>
      <c r="CIE116" s="35"/>
      <c r="CIF116" s="35"/>
      <c r="CIG116" s="35"/>
      <c r="CIH116" s="35"/>
      <c r="CII116" s="35"/>
      <c r="CIJ116" s="35"/>
      <c r="CIK116" s="35"/>
      <c r="CIL116" s="35"/>
      <c r="CIS116" s="35"/>
      <c r="CIT116" s="35"/>
      <c r="CIU116" s="35"/>
      <c r="CIV116" s="35"/>
      <c r="CIW116" s="35"/>
      <c r="CIX116" s="35"/>
      <c r="CIY116" s="35"/>
      <c r="CIZ116" s="35"/>
      <c r="CJA116" s="35"/>
      <c r="CJB116" s="35"/>
      <c r="CJC116" s="35"/>
      <c r="CJD116" s="35"/>
      <c r="CJE116" s="35"/>
      <c r="CJF116" s="35"/>
      <c r="CJG116" s="35"/>
      <c r="CJH116" s="35"/>
      <c r="CJI116" s="35"/>
      <c r="CJJ116" s="35"/>
      <c r="CJK116" s="35"/>
      <c r="CJL116" s="35"/>
      <c r="CJM116" s="35"/>
      <c r="CJN116" s="35"/>
      <c r="CJO116" s="35"/>
      <c r="CJP116" s="35"/>
      <c r="CJQ116" s="35"/>
      <c r="CJR116" s="35"/>
      <c r="CJS116" s="35"/>
      <c r="CJT116" s="35"/>
      <c r="CJU116" s="35"/>
      <c r="CJV116" s="35"/>
      <c r="CJW116" s="35"/>
      <c r="CJX116" s="35"/>
      <c r="CJY116" s="35"/>
      <c r="CJZ116" s="35"/>
      <c r="CKA116" s="35"/>
      <c r="CKB116" s="35"/>
      <c r="CKC116" s="35"/>
      <c r="CKD116" s="35"/>
      <c r="CKE116" s="35"/>
      <c r="CKF116" s="35"/>
      <c r="CKG116" s="35"/>
      <c r="CKH116" s="35"/>
      <c r="CKI116" s="35"/>
      <c r="CKJ116" s="35"/>
      <c r="CKK116" s="35"/>
      <c r="CKL116" s="35"/>
      <c r="CKM116" s="35"/>
      <c r="CKN116" s="35"/>
      <c r="CKO116" s="35"/>
      <c r="CKP116" s="35"/>
      <c r="CKQ116" s="35"/>
      <c r="CKR116" s="35"/>
      <c r="CKS116" s="35"/>
      <c r="CKT116" s="35"/>
      <c r="CKU116" s="35"/>
      <c r="CKV116" s="35"/>
      <c r="CKW116" s="35"/>
      <c r="CKX116" s="35"/>
      <c r="CKY116" s="35"/>
      <c r="CKZ116" s="35"/>
      <c r="CLA116" s="35"/>
      <c r="CLB116" s="35"/>
      <c r="CLC116" s="35"/>
      <c r="CLD116" s="35"/>
      <c r="CLE116" s="35"/>
      <c r="CLF116" s="35"/>
      <c r="CLG116" s="35"/>
      <c r="CLH116" s="35"/>
      <c r="CLI116" s="35"/>
      <c r="CLJ116" s="35"/>
      <c r="CLK116" s="35"/>
      <c r="CLL116" s="35"/>
      <c r="CLM116" s="35"/>
      <c r="CLN116" s="35"/>
      <c r="CLO116" s="35"/>
      <c r="CLP116" s="35"/>
      <c r="CLQ116" s="35"/>
      <c r="CLR116" s="35"/>
      <c r="CLS116" s="35"/>
      <c r="CLT116" s="35"/>
      <c r="CLU116" s="35"/>
      <c r="CLV116" s="35"/>
      <c r="CLW116" s="35"/>
      <c r="CLX116" s="35"/>
      <c r="CLY116" s="35"/>
      <c r="CLZ116" s="35"/>
      <c r="CMA116" s="35"/>
      <c r="CMB116" s="35"/>
      <c r="CMC116" s="35"/>
      <c r="CMD116" s="35"/>
      <c r="CME116" s="35"/>
      <c r="CMF116" s="35"/>
      <c r="CMG116" s="35"/>
      <c r="CMH116" s="35"/>
      <c r="CMI116" s="35"/>
      <c r="CMJ116" s="35"/>
      <c r="CMK116" s="35"/>
      <c r="CML116" s="35"/>
      <c r="CMM116" s="35"/>
      <c r="CMN116" s="35"/>
      <c r="CMO116" s="35"/>
      <c r="CMP116" s="35"/>
      <c r="CMQ116" s="35"/>
      <c r="CMR116" s="35"/>
      <c r="CMS116" s="35"/>
      <c r="CMT116" s="35"/>
      <c r="CMU116" s="35"/>
      <c r="CMV116" s="35"/>
      <c r="CMW116" s="35"/>
      <c r="CMX116" s="35"/>
      <c r="CMY116" s="35"/>
      <c r="CMZ116" s="35"/>
      <c r="CNA116" s="35"/>
      <c r="CNB116" s="35"/>
      <c r="CNC116" s="35"/>
      <c r="CND116" s="35"/>
      <c r="CNE116" s="35"/>
      <c r="CNF116" s="35"/>
      <c r="CNG116" s="35"/>
      <c r="CNH116" s="35"/>
      <c r="CNI116" s="35"/>
      <c r="CNJ116" s="35"/>
      <c r="CNK116" s="35"/>
      <c r="CNL116" s="35"/>
      <c r="CNM116" s="35"/>
      <c r="CNN116" s="35"/>
      <c r="CNO116" s="35"/>
      <c r="CNP116" s="35"/>
      <c r="CNQ116" s="35"/>
      <c r="CNR116" s="35"/>
      <c r="CNS116" s="35"/>
      <c r="CNT116" s="35"/>
      <c r="CNU116" s="35"/>
      <c r="CNV116" s="35"/>
      <c r="CNW116" s="35"/>
      <c r="CNX116" s="35"/>
      <c r="CNY116" s="35"/>
      <c r="CNZ116" s="35"/>
      <c r="COA116" s="35"/>
      <c r="COB116" s="35"/>
      <c r="COC116" s="35"/>
      <c r="COD116" s="35"/>
      <c r="COE116" s="35"/>
      <c r="COF116" s="35"/>
      <c r="COG116" s="35"/>
      <c r="COH116" s="35"/>
      <c r="COI116" s="35"/>
      <c r="COJ116" s="35"/>
      <c r="COK116" s="35"/>
      <c r="COL116" s="35"/>
      <c r="COM116" s="35"/>
      <c r="CON116" s="35"/>
      <c r="COO116" s="35"/>
      <c r="COP116" s="35"/>
      <c r="COQ116" s="35"/>
      <c r="COR116" s="35"/>
      <c r="COS116" s="35"/>
      <c r="COT116" s="35"/>
      <c r="COU116" s="35"/>
      <c r="COV116" s="35"/>
      <c r="COW116" s="35"/>
      <c r="COX116" s="35"/>
      <c r="COY116" s="35"/>
      <c r="COZ116" s="35"/>
      <c r="CPA116" s="35"/>
      <c r="CPB116" s="35"/>
      <c r="CPC116" s="35"/>
      <c r="CPD116" s="35"/>
      <c r="CPE116" s="35"/>
      <c r="CPF116" s="35"/>
      <c r="CPG116" s="35"/>
      <c r="CPH116" s="35"/>
      <c r="CPI116" s="35"/>
      <c r="CPJ116" s="35"/>
      <c r="CPK116" s="35"/>
      <c r="CPL116" s="35"/>
      <c r="CPM116" s="35"/>
      <c r="CPN116" s="35"/>
      <c r="CPO116" s="35"/>
      <c r="CPP116" s="35"/>
      <c r="CPQ116" s="35"/>
      <c r="CPR116" s="35"/>
      <c r="CPS116" s="35"/>
      <c r="CPT116" s="35"/>
      <c r="CPU116" s="35"/>
      <c r="CPV116" s="35"/>
      <c r="CPW116" s="35"/>
      <c r="CPX116" s="35"/>
      <c r="CPY116" s="35"/>
      <c r="CPZ116" s="35"/>
      <c r="CQA116" s="35"/>
      <c r="CQB116" s="35"/>
      <c r="CQC116" s="35"/>
      <c r="CQD116" s="35"/>
      <c r="CQE116" s="35"/>
      <c r="CQF116" s="35"/>
      <c r="CQG116" s="35"/>
      <c r="CQH116" s="35"/>
      <c r="CQI116" s="35"/>
      <c r="CQJ116" s="35"/>
      <c r="CQK116" s="35"/>
      <c r="CQL116" s="35"/>
      <c r="CQM116" s="35"/>
      <c r="CQN116" s="35"/>
      <c r="CQO116" s="35"/>
      <c r="CQP116" s="35"/>
      <c r="CQQ116" s="35"/>
      <c r="CQR116" s="35"/>
      <c r="CQS116" s="35"/>
      <c r="CQT116" s="35"/>
      <c r="CQU116" s="35"/>
      <c r="CQV116" s="35"/>
      <c r="CQW116" s="35"/>
      <c r="CQX116" s="35"/>
      <c r="CQY116" s="35"/>
      <c r="CQZ116" s="35"/>
      <c r="CRA116" s="35"/>
      <c r="CRB116" s="35"/>
      <c r="CRC116" s="35"/>
      <c r="CRD116" s="35"/>
      <c r="CRE116" s="35"/>
      <c r="CRF116" s="35"/>
      <c r="CRG116" s="35"/>
      <c r="CRH116" s="35"/>
      <c r="CRI116" s="35"/>
      <c r="CRJ116" s="35"/>
      <c r="CRK116" s="35"/>
      <c r="CRL116" s="35"/>
      <c r="CRM116" s="35"/>
      <c r="CRN116" s="35"/>
      <c r="CRO116" s="35"/>
      <c r="CRP116" s="35"/>
      <c r="CRQ116" s="35"/>
      <c r="CRR116" s="35"/>
      <c r="CRS116" s="35"/>
      <c r="CRT116" s="35"/>
      <c r="CRU116" s="35"/>
      <c r="CRV116" s="35"/>
      <c r="CRW116" s="35"/>
      <c r="CRX116" s="35"/>
      <c r="CRY116" s="35"/>
      <c r="CRZ116" s="35"/>
      <c r="CSA116" s="35"/>
      <c r="CSB116" s="35"/>
      <c r="CSC116" s="35"/>
      <c r="CSD116" s="35"/>
      <c r="CSE116" s="35"/>
      <c r="CSF116" s="35"/>
      <c r="CSG116" s="35"/>
      <c r="CSH116" s="35"/>
      <c r="CSO116" s="35"/>
      <c r="CSP116" s="35"/>
      <c r="CSQ116" s="35"/>
      <c r="CSR116" s="35"/>
      <c r="CSS116" s="35"/>
      <c r="CST116" s="35"/>
      <c r="CSU116" s="35"/>
      <c r="CSV116" s="35"/>
      <c r="CSW116" s="35"/>
      <c r="CSX116" s="35"/>
      <c r="CSY116" s="35"/>
      <c r="CSZ116" s="35"/>
      <c r="CTA116" s="35"/>
      <c r="CTB116" s="35"/>
      <c r="CTC116" s="35"/>
      <c r="CTD116" s="35"/>
      <c r="CTE116" s="35"/>
      <c r="CTF116" s="35"/>
      <c r="CTG116" s="35"/>
      <c r="CTH116" s="35"/>
      <c r="CTI116" s="35"/>
      <c r="CTJ116" s="35"/>
      <c r="CTK116" s="35"/>
      <c r="CTL116" s="35"/>
      <c r="CTM116" s="35"/>
      <c r="CTN116" s="35"/>
      <c r="CTO116" s="35"/>
      <c r="CTP116" s="35"/>
      <c r="CTQ116" s="35"/>
      <c r="CTR116" s="35"/>
      <c r="CTS116" s="35"/>
      <c r="CTT116" s="35"/>
      <c r="CTU116" s="35"/>
      <c r="CTV116" s="35"/>
      <c r="CTW116" s="35"/>
      <c r="CTX116" s="35"/>
      <c r="CTY116" s="35"/>
      <c r="CTZ116" s="35"/>
      <c r="CUA116" s="35"/>
      <c r="CUB116" s="35"/>
      <c r="CUC116" s="35"/>
      <c r="CUD116" s="35"/>
      <c r="CUE116" s="35"/>
      <c r="CUF116" s="35"/>
      <c r="CUG116" s="35"/>
      <c r="CUH116" s="35"/>
      <c r="CUI116" s="35"/>
      <c r="CUJ116" s="35"/>
      <c r="CUK116" s="35"/>
      <c r="CUL116" s="35"/>
      <c r="CUM116" s="35"/>
      <c r="CUN116" s="35"/>
      <c r="CUO116" s="35"/>
      <c r="CUP116" s="35"/>
      <c r="CUQ116" s="35"/>
      <c r="CUR116" s="35"/>
      <c r="CUS116" s="35"/>
      <c r="CUT116" s="35"/>
      <c r="CUU116" s="35"/>
      <c r="CUV116" s="35"/>
      <c r="CUW116" s="35"/>
      <c r="CUX116" s="35"/>
      <c r="CUY116" s="35"/>
      <c r="CUZ116" s="35"/>
      <c r="CVA116" s="35"/>
      <c r="CVB116" s="35"/>
      <c r="CVC116" s="35"/>
      <c r="CVD116" s="35"/>
      <c r="CVE116" s="35"/>
      <c r="CVF116" s="35"/>
      <c r="CVG116" s="35"/>
      <c r="CVH116" s="35"/>
      <c r="CVI116" s="35"/>
      <c r="CVJ116" s="35"/>
      <c r="CVK116" s="35"/>
      <c r="CVL116" s="35"/>
      <c r="CVM116" s="35"/>
      <c r="CVN116" s="35"/>
      <c r="CVO116" s="35"/>
      <c r="CVP116" s="35"/>
      <c r="CVQ116" s="35"/>
      <c r="CVR116" s="35"/>
      <c r="CVS116" s="35"/>
      <c r="CVT116" s="35"/>
      <c r="CVU116" s="35"/>
      <c r="CVV116" s="35"/>
      <c r="CVW116" s="35"/>
      <c r="CVX116" s="35"/>
      <c r="CVY116" s="35"/>
      <c r="CVZ116" s="35"/>
      <c r="CWA116" s="35"/>
      <c r="CWB116" s="35"/>
      <c r="CWC116" s="35"/>
      <c r="CWD116" s="35"/>
      <c r="CWE116" s="35"/>
      <c r="CWF116" s="35"/>
      <c r="CWG116" s="35"/>
      <c r="CWH116" s="35"/>
      <c r="CWI116" s="35"/>
      <c r="CWJ116" s="35"/>
      <c r="CWK116" s="35"/>
      <c r="CWL116" s="35"/>
      <c r="CWM116" s="35"/>
      <c r="CWN116" s="35"/>
      <c r="CWO116" s="35"/>
      <c r="CWP116" s="35"/>
      <c r="CWQ116" s="35"/>
      <c r="CWR116" s="35"/>
      <c r="CWS116" s="35"/>
      <c r="CWT116" s="35"/>
      <c r="CWU116" s="35"/>
      <c r="CWV116" s="35"/>
      <c r="CWW116" s="35"/>
      <c r="CWX116" s="35"/>
      <c r="CWY116" s="35"/>
      <c r="CWZ116" s="35"/>
      <c r="CXA116" s="35"/>
      <c r="CXB116" s="35"/>
      <c r="CXC116" s="35"/>
      <c r="CXD116" s="35"/>
      <c r="CXE116" s="35"/>
      <c r="CXF116" s="35"/>
      <c r="CXG116" s="35"/>
      <c r="CXH116" s="35"/>
      <c r="CXI116" s="35"/>
      <c r="CXJ116" s="35"/>
      <c r="CXK116" s="35"/>
      <c r="CXL116" s="35"/>
      <c r="CXM116" s="35"/>
      <c r="CXN116" s="35"/>
      <c r="CXO116" s="35"/>
      <c r="CXP116" s="35"/>
      <c r="CXQ116" s="35"/>
      <c r="CXR116" s="35"/>
      <c r="CXS116" s="35"/>
      <c r="CXT116" s="35"/>
      <c r="CXU116" s="35"/>
      <c r="CXV116" s="35"/>
      <c r="CXW116" s="35"/>
      <c r="CXX116" s="35"/>
      <c r="CXY116" s="35"/>
      <c r="CXZ116" s="35"/>
      <c r="CYA116" s="35"/>
      <c r="CYB116" s="35"/>
      <c r="CYC116" s="35"/>
      <c r="CYD116" s="35"/>
      <c r="CYE116" s="35"/>
      <c r="CYF116" s="35"/>
      <c r="CYG116" s="35"/>
      <c r="CYH116" s="35"/>
      <c r="CYI116" s="35"/>
      <c r="CYJ116" s="35"/>
      <c r="CYK116" s="35"/>
      <c r="CYL116" s="35"/>
      <c r="CYM116" s="35"/>
      <c r="CYN116" s="35"/>
      <c r="CYO116" s="35"/>
      <c r="CYP116" s="35"/>
      <c r="CYQ116" s="35"/>
      <c r="CYR116" s="35"/>
      <c r="CYS116" s="35"/>
      <c r="CYT116" s="35"/>
      <c r="CYU116" s="35"/>
      <c r="CYV116" s="35"/>
      <c r="CYW116" s="35"/>
      <c r="CYX116" s="35"/>
      <c r="CYY116" s="35"/>
      <c r="CYZ116" s="35"/>
      <c r="CZA116" s="35"/>
      <c r="CZB116" s="35"/>
      <c r="CZC116" s="35"/>
      <c r="CZD116" s="35"/>
      <c r="CZE116" s="35"/>
      <c r="CZF116" s="35"/>
      <c r="CZG116" s="35"/>
      <c r="CZH116" s="35"/>
      <c r="CZI116" s="35"/>
      <c r="CZJ116" s="35"/>
      <c r="CZK116" s="35"/>
      <c r="CZL116" s="35"/>
      <c r="CZM116" s="35"/>
      <c r="CZN116" s="35"/>
      <c r="CZO116" s="35"/>
      <c r="CZP116" s="35"/>
      <c r="CZQ116" s="35"/>
      <c r="CZR116" s="35"/>
      <c r="CZS116" s="35"/>
      <c r="CZT116" s="35"/>
      <c r="CZU116" s="35"/>
      <c r="CZV116" s="35"/>
      <c r="CZW116" s="35"/>
      <c r="CZX116" s="35"/>
      <c r="CZY116" s="35"/>
      <c r="CZZ116" s="35"/>
      <c r="DAA116" s="35"/>
      <c r="DAB116" s="35"/>
      <c r="DAC116" s="35"/>
      <c r="DAD116" s="35"/>
      <c r="DAE116" s="35"/>
      <c r="DAF116" s="35"/>
      <c r="DAG116" s="35"/>
      <c r="DAH116" s="35"/>
      <c r="DAI116" s="35"/>
      <c r="DAJ116" s="35"/>
      <c r="DAK116" s="35"/>
      <c r="DAL116" s="35"/>
      <c r="DAM116" s="35"/>
      <c r="DAN116" s="35"/>
      <c r="DAO116" s="35"/>
      <c r="DAP116" s="35"/>
      <c r="DAQ116" s="35"/>
      <c r="DAR116" s="35"/>
      <c r="DAS116" s="35"/>
      <c r="DAT116" s="35"/>
      <c r="DAU116" s="35"/>
      <c r="DAV116" s="35"/>
      <c r="DAW116" s="35"/>
      <c r="DAX116" s="35"/>
      <c r="DAY116" s="35"/>
      <c r="DAZ116" s="35"/>
      <c r="DBA116" s="35"/>
      <c r="DBB116" s="35"/>
      <c r="DBC116" s="35"/>
      <c r="DBD116" s="35"/>
      <c r="DBE116" s="35"/>
      <c r="DBF116" s="35"/>
      <c r="DBG116" s="35"/>
      <c r="DBH116" s="35"/>
      <c r="DBI116" s="35"/>
      <c r="DBJ116" s="35"/>
      <c r="DBK116" s="35"/>
      <c r="DBL116" s="35"/>
      <c r="DBM116" s="35"/>
      <c r="DBN116" s="35"/>
      <c r="DBO116" s="35"/>
      <c r="DBP116" s="35"/>
      <c r="DBQ116" s="35"/>
      <c r="DBR116" s="35"/>
      <c r="DBS116" s="35"/>
      <c r="DBT116" s="35"/>
      <c r="DBU116" s="35"/>
      <c r="DBV116" s="35"/>
      <c r="DBW116" s="35"/>
      <c r="DBX116" s="35"/>
      <c r="DBY116" s="35"/>
      <c r="DBZ116" s="35"/>
      <c r="DCA116" s="35"/>
      <c r="DCB116" s="35"/>
      <c r="DCC116" s="35"/>
      <c r="DCD116" s="35"/>
      <c r="DCK116" s="35"/>
      <c r="DCL116" s="35"/>
      <c r="DCM116" s="35"/>
      <c r="DCN116" s="35"/>
      <c r="DCO116" s="35"/>
      <c r="DCP116" s="35"/>
      <c r="DCQ116" s="35"/>
      <c r="DCR116" s="35"/>
      <c r="DCS116" s="35"/>
      <c r="DCT116" s="35"/>
      <c r="DCU116" s="35"/>
      <c r="DCV116" s="35"/>
      <c r="DCW116" s="35"/>
      <c r="DCX116" s="35"/>
      <c r="DCY116" s="35"/>
      <c r="DCZ116" s="35"/>
      <c r="DDA116" s="35"/>
      <c r="DDB116" s="35"/>
      <c r="DDC116" s="35"/>
      <c r="DDD116" s="35"/>
      <c r="DDE116" s="35"/>
      <c r="DDF116" s="35"/>
      <c r="DDG116" s="35"/>
      <c r="DDH116" s="35"/>
      <c r="DDI116" s="35"/>
      <c r="DDJ116" s="35"/>
      <c r="DDK116" s="35"/>
      <c r="DDL116" s="35"/>
      <c r="DDM116" s="35"/>
      <c r="DDN116" s="35"/>
      <c r="DDO116" s="35"/>
      <c r="DDP116" s="35"/>
      <c r="DDQ116" s="35"/>
      <c r="DDR116" s="35"/>
      <c r="DDS116" s="35"/>
      <c r="DDT116" s="35"/>
      <c r="DDU116" s="35"/>
      <c r="DDV116" s="35"/>
      <c r="DDW116" s="35"/>
      <c r="DDX116" s="35"/>
      <c r="DDY116" s="35"/>
      <c r="DDZ116" s="35"/>
      <c r="DEA116" s="35"/>
      <c r="DEB116" s="35"/>
      <c r="DEC116" s="35"/>
      <c r="DED116" s="35"/>
      <c r="DEE116" s="35"/>
      <c r="DEF116" s="35"/>
      <c r="DEG116" s="35"/>
      <c r="DEH116" s="35"/>
      <c r="DEI116" s="35"/>
      <c r="DEJ116" s="35"/>
      <c r="DEK116" s="35"/>
      <c r="DEL116" s="35"/>
      <c r="DEM116" s="35"/>
      <c r="DEN116" s="35"/>
      <c r="DEO116" s="35"/>
      <c r="DEP116" s="35"/>
      <c r="DEQ116" s="35"/>
      <c r="DER116" s="35"/>
      <c r="DES116" s="35"/>
      <c r="DET116" s="35"/>
      <c r="DEU116" s="35"/>
      <c r="DEV116" s="35"/>
      <c r="DEW116" s="35"/>
      <c r="DEX116" s="35"/>
      <c r="DEY116" s="35"/>
      <c r="DEZ116" s="35"/>
      <c r="DFA116" s="35"/>
      <c r="DFB116" s="35"/>
      <c r="DFC116" s="35"/>
      <c r="DFD116" s="35"/>
      <c r="DFE116" s="35"/>
      <c r="DFF116" s="35"/>
      <c r="DFG116" s="35"/>
      <c r="DFH116" s="35"/>
      <c r="DFI116" s="35"/>
      <c r="DFJ116" s="35"/>
      <c r="DFK116" s="35"/>
      <c r="DFL116" s="35"/>
      <c r="DFM116" s="35"/>
      <c r="DFN116" s="35"/>
      <c r="DFO116" s="35"/>
      <c r="DFP116" s="35"/>
      <c r="DFQ116" s="35"/>
      <c r="DFR116" s="35"/>
      <c r="DFS116" s="35"/>
      <c r="DFT116" s="35"/>
      <c r="DFU116" s="35"/>
      <c r="DFV116" s="35"/>
      <c r="DFW116" s="35"/>
      <c r="DFX116" s="35"/>
      <c r="DFY116" s="35"/>
      <c r="DFZ116" s="35"/>
      <c r="DGA116" s="35"/>
      <c r="DGB116" s="35"/>
      <c r="DGC116" s="35"/>
      <c r="DGD116" s="35"/>
      <c r="DGE116" s="35"/>
      <c r="DGF116" s="35"/>
      <c r="DGG116" s="35"/>
      <c r="DGH116" s="35"/>
      <c r="DGI116" s="35"/>
      <c r="DGJ116" s="35"/>
      <c r="DGK116" s="35"/>
      <c r="DGL116" s="35"/>
      <c r="DGM116" s="35"/>
      <c r="DGN116" s="35"/>
      <c r="DGO116" s="35"/>
      <c r="DGP116" s="35"/>
      <c r="DGQ116" s="35"/>
      <c r="DGR116" s="35"/>
      <c r="DGS116" s="35"/>
      <c r="DGT116" s="35"/>
      <c r="DGU116" s="35"/>
      <c r="DGV116" s="35"/>
      <c r="DGW116" s="35"/>
      <c r="DGX116" s="35"/>
      <c r="DGY116" s="35"/>
      <c r="DGZ116" s="35"/>
      <c r="DHA116" s="35"/>
      <c r="DHB116" s="35"/>
      <c r="DHC116" s="35"/>
      <c r="DHD116" s="35"/>
      <c r="DHE116" s="35"/>
      <c r="DHF116" s="35"/>
      <c r="DHG116" s="35"/>
      <c r="DHH116" s="35"/>
      <c r="DHI116" s="35"/>
      <c r="DHJ116" s="35"/>
      <c r="DHK116" s="35"/>
      <c r="DHL116" s="35"/>
      <c r="DHM116" s="35"/>
      <c r="DHN116" s="35"/>
      <c r="DHO116" s="35"/>
      <c r="DHP116" s="35"/>
      <c r="DHQ116" s="35"/>
      <c r="DHR116" s="35"/>
      <c r="DHS116" s="35"/>
      <c r="DHT116" s="35"/>
      <c r="DHU116" s="35"/>
      <c r="DHV116" s="35"/>
      <c r="DHW116" s="35"/>
      <c r="DHX116" s="35"/>
      <c r="DHY116" s="35"/>
      <c r="DHZ116" s="35"/>
      <c r="DIA116" s="35"/>
      <c r="DIB116" s="35"/>
      <c r="DIC116" s="35"/>
      <c r="DID116" s="35"/>
      <c r="DIE116" s="35"/>
      <c r="DIF116" s="35"/>
      <c r="DIG116" s="35"/>
      <c r="DIH116" s="35"/>
      <c r="DII116" s="35"/>
      <c r="DIJ116" s="35"/>
      <c r="DIK116" s="35"/>
      <c r="DIL116" s="35"/>
      <c r="DIM116" s="35"/>
      <c r="DIN116" s="35"/>
      <c r="DIO116" s="35"/>
      <c r="DIP116" s="35"/>
      <c r="DIQ116" s="35"/>
      <c r="DIR116" s="35"/>
      <c r="DIS116" s="35"/>
      <c r="DIT116" s="35"/>
      <c r="DIU116" s="35"/>
      <c r="DIV116" s="35"/>
      <c r="DIW116" s="35"/>
      <c r="DIX116" s="35"/>
      <c r="DIY116" s="35"/>
      <c r="DIZ116" s="35"/>
      <c r="DJA116" s="35"/>
      <c r="DJB116" s="35"/>
      <c r="DJC116" s="35"/>
      <c r="DJD116" s="35"/>
      <c r="DJE116" s="35"/>
      <c r="DJF116" s="35"/>
      <c r="DJG116" s="35"/>
      <c r="DJH116" s="35"/>
      <c r="DJI116" s="35"/>
      <c r="DJJ116" s="35"/>
      <c r="DJK116" s="35"/>
      <c r="DJL116" s="35"/>
      <c r="DJM116" s="35"/>
      <c r="DJN116" s="35"/>
      <c r="DJO116" s="35"/>
      <c r="DJP116" s="35"/>
      <c r="DJQ116" s="35"/>
      <c r="DJR116" s="35"/>
      <c r="DJS116" s="35"/>
      <c r="DJT116" s="35"/>
      <c r="DJU116" s="35"/>
      <c r="DJV116" s="35"/>
      <c r="DJW116" s="35"/>
      <c r="DJX116" s="35"/>
      <c r="DJY116" s="35"/>
      <c r="DJZ116" s="35"/>
      <c r="DKA116" s="35"/>
      <c r="DKB116" s="35"/>
      <c r="DKC116" s="35"/>
      <c r="DKD116" s="35"/>
      <c r="DKE116" s="35"/>
      <c r="DKF116" s="35"/>
      <c r="DKG116" s="35"/>
      <c r="DKH116" s="35"/>
      <c r="DKI116" s="35"/>
      <c r="DKJ116" s="35"/>
      <c r="DKK116" s="35"/>
      <c r="DKL116" s="35"/>
      <c r="DKM116" s="35"/>
      <c r="DKN116" s="35"/>
      <c r="DKO116" s="35"/>
      <c r="DKP116" s="35"/>
      <c r="DKQ116" s="35"/>
      <c r="DKR116" s="35"/>
      <c r="DKS116" s="35"/>
      <c r="DKT116" s="35"/>
      <c r="DKU116" s="35"/>
      <c r="DKV116" s="35"/>
      <c r="DKW116" s="35"/>
      <c r="DKX116" s="35"/>
      <c r="DKY116" s="35"/>
      <c r="DKZ116" s="35"/>
      <c r="DLA116" s="35"/>
      <c r="DLB116" s="35"/>
      <c r="DLC116" s="35"/>
      <c r="DLD116" s="35"/>
      <c r="DLE116" s="35"/>
      <c r="DLF116" s="35"/>
      <c r="DLG116" s="35"/>
      <c r="DLH116" s="35"/>
      <c r="DLI116" s="35"/>
      <c r="DLJ116" s="35"/>
      <c r="DLK116" s="35"/>
      <c r="DLL116" s="35"/>
      <c r="DLM116" s="35"/>
      <c r="DLN116" s="35"/>
      <c r="DLO116" s="35"/>
      <c r="DLP116" s="35"/>
      <c r="DLQ116" s="35"/>
      <c r="DLR116" s="35"/>
      <c r="DLS116" s="35"/>
      <c r="DLT116" s="35"/>
      <c r="DLU116" s="35"/>
      <c r="DLV116" s="35"/>
      <c r="DLW116" s="35"/>
      <c r="DLX116" s="35"/>
      <c r="DLY116" s="35"/>
      <c r="DLZ116" s="35"/>
      <c r="DMG116" s="35"/>
      <c r="DMH116" s="35"/>
      <c r="DMI116" s="35"/>
      <c r="DMJ116" s="35"/>
      <c r="DMK116" s="35"/>
      <c r="DML116" s="35"/>
      <c r="DMM116" s="35"/>
      <c r="DMN116" s="35"/>
      <c r="DMO116" s="35"/>
      <c r="DMP116" s="35"/>
      <c r="DMQ116" s="35"/>
      <c r="DMR116" s="35"/>
      <c r="DMS116" s="35"/>
      <c r="DMT116" s="35"/>
      <c r="DMU116" s="35"/>
      <c r="DMV116" s="35"/>
      <c r="DMW116" s="35"/>
      <c r="DMX116" s="35"/>
      <c r="DMY116" s="35"/>
      <c r="DMZ116" s="35"/>
      <c r="DNA116" s="35"/>
      <c r="DNB116" s="35"/>
      <c r="DNC116" s="35"/>
      <c r="DND116" s="35"/>
      <c r="DNE116" s="35"/>
      <c r="DNF116" s="35"/>
      <c r="DNG116" s="35"/>
      <c r="DNH116" s="35"/>
      <c r="DNI116" s="35"/>
      <c r="DNJ116" s="35"/>
      <c r="DNK116" s="35"/>
      <c r="DNL116" s="35"/>
      <c r="DNM116" s="35"/>
      <c r="DNN116" s="35"/>
      <c r="DNO116" s="35"/>
      <c r="DNP116" s="35"/>
      <c r="DNQ116" s="35"/>
      <c r="DNR116" s="35"/>
      <c r="DNS116" s="35"/>
      <c r="DNT116" s="35"/>
      <c r="DNU116" s="35"/>
      <c r="DNV116" s="35"/>
      <c r="DNW116" s="35"/>
      <c r="DNX116" s="35"/>
      <c r="DNY116" s="35"/>
      <c r="DNZ116" s="35"/>
      <c r="DOA116" s="35"/>
      <c r="DOB116" s="35"/>
      <c r="DOC116" s="35"/>
      <c r="DOD116" s="35"/>
      <c r="DOE116" s="35"/>
      <c r="DOF116" s="35"/>
      <c r="DOG116" s="35"/>
      <c r="DOH116" s="35"/>
      <c r="DOI116" s="35"/>
      <c r="DOJ116" s="35"/>
      <c r="DOK116" s="35"/>
      <c r="DOL116" s="35"/>
      <c r="DOM116" s="35"/>
      <c r="DON116" s="35"/>
      <c r="DOO116" s="35"/>
      <c r="DOP116" s="35"/>
      <c r="DOQ116" s="35"/>
      <c r="DOR116" s="35"/>
      <c r="DOS116" s="35"/>
      <c r="DOT116" s="35"/>
      <c r="DOU116" s="35"/>
      <c r="DOV116" s="35"/>
      <c r="DOW116" s="35"/>
      <c r="DOX116" s="35"/>
      <c r="DOY116" s="35"/>
      <c r="DOZ116" s="35"/>
      <c r="DPA116" s="35"/>
      <c r="DPB116" s="35"/>
      <c r="DPC116" s="35"/>
      <c r="DPD116" s="35"/>
      <c r="DPE116" s="35"/>
      <c r="DPF116" s="35"/>
      <c r="DPG116" s="35"/>
      <c r="DPH116" s="35"/>
      <c r="DPI116" s="35"/>
      <c r="DPJ116" s="35"/>
      <c r="DPK116" s="35"/>
      <c r="DPL116" s="35"/>
      <c r="DPM116" s="35"/>
      <c r="DPN116" s="35"/>
      <c r="DPO116" s="35"/>
      <c r="DPP116" s="35"/>
      <c r="DPQ116" s="35"/>
      <c r="DPR116" s="35"/>
      <c r="DPS116" s="35"/>
      <c r="DPT116" s="35"/>
      <c r="DPU116" s="35"/>
      <c r="DPV116" s="35"/>
      <c r="DPW116" s="35"/>
      <c r="DPX116" s="35"/>
      <c r="DPY116" s="35"/>
      <c r="DPZ116" s="35"/>
      <c r="DQA116" s="35"/>
      <c r="DQB116" s="35"/>
      <c r="DQC116" s="35"/>
      <c r="DQD116" s="35"/>
      <c r="DQE116" s="35"/>
      <c r="DQF116" s="35"/>
      <c r="DQG116" s="35"/>
      <c r="DQH116" s="35"/>
      <c r="DQI116" s="35"/>
      <c r="DQJ116" s="35"/>
      <c r="DQK116" s="35"/>
      <c r="DQL116" s="35"/>
      <c r="DQM116" s="35"/>
      <c r="DQN116" s="35"/>
      <c r="DQO116" s="35"/>
      <c r="DQP116" s="35"/>
      <c r="DQQ116" s="35"/>
      <c r="DQR116" s="35"/>
      <c r="DQS116" s="35"/>
      <c r="DQT116" s="35"/>
      <c r="DQU116" s="35"/>
      <c r="DQV116" s="35"/>
      <c r="DQW116" s="35"/>
      <c r="DQX116" s="35"/>
      <c r="DQY116" s="35"/>
      <c r="DQZ116" s="35"/>
      <c r="DRA116" s="35"/>
      <c r="DRB116" s="35"/>
      <c r="DRC116" s="35"/>
      <c r="DRD116" s="35"/>
      <c r="DRE116" s="35"/>
      <c r="DRF116" s="35"/>
      <c r="DRG116" s="35"/>
      <c r="DRH116" s="35"/>
      <c r="DRI116" s="35"/>
      <c r="DRJ116" s="35"/>
      <c r="DRK116" s="35"/>
      <c r="DRL116" s="35"/>
      <c r="DRM116" s="35"/>
      <c r="DRN116" s="35"/>
      <c r="DRO116" s="35"/>
      <c r="DRP116" s="35"/>
      <c r="DRQ116" s="35"/>
      <c r="DRR116" s="35"/>
      <c r="DRS116" s="35"/>
      <c r="DRT116" s="35"/>
      <c r="DRU116" s="35"/>
      <c r="DRV116" s="35"/>
      <c r="DRW116" s="35"/>
      <c r="DRX116" s="35"/>
      <c r="DRY116" s="35"/>
      <c r="DRZ116" s="35"/>
      <c r="DSA116" s="35"/>
      <c r="DSB116" s="35"/>
      <c r="DSC116" s="35"/>
      <c r="DSD116" s="35"/>
      <c r="DSE116" s="35"/>
      <c r="DSF116" s="35"/>
      <c r="DSG116" s="35"/>
      <c r="DSH116" s="35"/>
      <c r="DSI116" s="35"/>
      <c r="DSJ116" s="35"/>
      <c r="DSK116" s="35"/>
      <c r="DSL116" s="35"/>
      <c r="DSM116" s="35"/>
      <c r="DSN116" s="35"/>
      <c r="DSO116" s="35"/>
      <c r="DSP116" s="35"/>
      <c r="DSQ116" s="35"/>
      <c r="DSR116" s="35"/>
      <c r="DSS116" s="35"/>
      <c r="DST116" s="35"/>
      <c r="DSU116" s="35"/>
      <c r="DSV116" s="35"/>
      <c r="DSW116" s="35"/>
      <c r="DSX116" s="35"/>
      <c r="DSY116" s="35"/>
      <c r="DSZ116" s="35"/>
      <c r="DTA116" s="35"/>
      <c r="DTB116" s="35"/>
      <c r="DTC116" s="35"/>
      <c r="DTD116" s="35"/>
      <c r="DTE116" s="35"/>
      <c r="DTF116" s="35"/>
      <c r="DTG116" s="35"/>
      <c r="DTH116" s="35"/>
      <c r="DTI116" s="35"/>
      <c r="DTJ116" s="35"/>
      <c r="DTK116" s="35"/>
      <c r="DTL116" s="35"/>
      <c r="DTM116" s="35"/>
      <c r="DTN116" s="35"/>
      <c r="DTO116" s="35"/>
      <c r="DTP116" s="35"/>
      <c r="DTQ116" s="35"/>
      <c r="DTR116" s="35"/>
      <c r="DTS116" s="35"/>
      <c r="DTT116" s="35"/>
      <c r="DTU116" s="35"/>
      <c r="DTV116" s="35"/>
      <c r="DTW116" s="35"/>
      <c r="DTX116" s="35"/>
      <c r="DTY116" s="35"/>
      <c r="DTZ116" s="35"/>
      <c r="DUA116" s="35"/>
      <c r="DUB116" s="35"/>
      <c r="DUC116" s="35"/>
      <c r="DUD116" s="35"/>
      <c r="DUE116" s="35"/>
      <c r="DUF116" s="35"/>
      <c r="DUG116" s="35"/>
      <c r="DUH116" s="35"/>
      <c r="DUI116" s="35"/>
      <c r="DUJ116" s="35"/>
      <c r="DUK116" s="35"/>
      <c r="DUL116" s="35"/>
      <c r="DUM116" s="35"/>
      <c r="DUN116" s="35"/>
      <c r="DUO116" s="35"/>
      <c r="DUP116" s="35"/>
      <c r="DUQ116" s="35"/>
      <c r="DUR116" s="35"/>
      <c r="DUS116" s="35"/>
      <c r="DUT116" s="35"/>
      <c r="DUU116" s="35"/>
      <c r="DUV116" s="35"/>
      <c r="DUW116" s="35"/>
      <c r="DUX116" s="35"/>
      <c r="DUY116" s="35"/>
      <c r="DUZ116" s="35"/>
      <c r="DVA116" s="35"/>
      <c r="DVB116" s="35"/>
      <c r="DVC116" s="35"/>
      <c r="DVD116" s="35"/>
      <c r="DVE116" s="35"/>
      <c r="DVF116" s="35"/>
      <c r="DVG116" s="35"/>
      <c r="DVH116" s="35"/>
      <c r="DVI116" s="35"/>
      <c r="DVJ116" s="35"/>
      <c r="DVK116" s="35"/>
      <c r="DVL116" s="35"/>
      <c r="DVM116" s="35"/>
      <c r="DVN116" s="35"/>
      <c r="DVO116" s="35"/>
      <c r="DVP116" s="35"/>
      <c r="DVQ116" s="35"/>
      <c r="DVR116" s="35"/>
      <c r="DVS116" s="35"/>
      <c r="DVT116" s="35"/>
      <c r="DVU116" s="35"/>
      <c r="DVV116" s="35"/>
      <c r="DWC116" s="35"/>
      <c r="DWD116" s="35"/>
      <c r="DWE116" s="35"/>
      <c r="DWF116" s="35"/>
      <c r="DWG116" s="35"/>
      <c r="DWH116" s="35"/>
      <c r="DWI116" s="35"/>
      <c r="DWJ116" s="35"/>
      <c r="DWK116" s="35"/>
      <c r="DWL116" s="35"/>
      <c r="DWM116" s="35"/>
      <c r="DWN116" s="35"/>
      <c r="DWO116" s="35"/>
      <c r="DWP116" s="35"/>
      <c r="DWQ116" s="35"/>
      <c r="DWR116" s="35"/>
      <c r="DWS116" s="35"/>
      <c r="DWT116" s="35"/>
      <c r="DWU116" s="35"/>
      <c r="DWV116" s="35"/>
      <c r="DWW116" s="35"/>
      <c r="DWX116" s="35"/>
      <c r="DWY116" s="35"/>
      <c r="DWZ116" s="35"/>
      <c r="DXA116" s="35"/>
      <c r="DXB116" s="35"/>
      <c r="DXC116" s="35"/>
      <c r="DXD116" s="35"/>
      <c r="DXE116" s="35"/>
      <c r="DXF116" s="35"/>
      <c r="DXG116" s="35"/>
      <c r="DXH116" s="35"/>
      <c r="DXI116" s="35"/>
      <c r="DXJ116" s="35"/>
      <c r="DXK116" s="35"/>
      <c r="DXL116" s="35"/>
      <c r="DXM116" s="35"/>
      <c r="DXN116" s="35"/>
      <c r="DXO116" s="35"/>
      <c r="DXP116" s="35"/>
      <c r="DXQ116" s="35"/>
      <c r="DXR116" s="35"/>
      <c r="DXS116" s="35"/>
      <c r="DXT116" s="35"/>
      <c r="DXU116" s="35"/>
      <c r="DXV116" s="35"/>
      <c r="DXW116" s="35"/>
      <c r="DXX116" s="35"/>
      <c r="DXY116" s="35"/>
      <c r="DXZ116" s="35"/>
      <c r="DYA116" s="35"/>
      <c r="DYB116" s="35"/>
      <c r="DYC116" s="35"/>
      <c r="DYD116" s="35"/>
      <c r="DYE116" s="35"/>
      <c r="DYF116" s="35"/>
      <c r="DYG116" s="35"/>
      <c r="DYH116" s="35"/>
      <c r="DYI116" s="35"/>
      <c r="DYJ116" s="35"/>
      <c r="DYK116" s="35"/>
      <c r="DYL116" s="35"/>
      <c r="DYM116" s="35"/>
      <c r="DYN116" s="35"/>
      <c r="DYO116" s="35"/>
      <c r="DYP116" s="35"/>
      <c r="DYQ116" s="35"/>
      <c r="DYR116" s="35"/>
      <c r="DYS116" s="35"/>
      <c r="DYT116" s="35"/>
      <c r="DYU116" s="35"/>
      <c r="DYV116" s="35"/>
      <c r="DYW116" s="35"/>
      <c r="DYX116" s="35"/>
      <c r="DYY116" s="35"/>
      <c r="DYZ116" s="35"/>
      <c r="DZA116" s="35"/>
      <c r="DZB116" s="35"/>
      <c r="DZC116" s="35"/>
      <c r="DZD116" s="35"/>
      <c r="DZE116" s="35"/>
      <c r="DZF116" s="35"/>
      <c r="DZG116" s="35"/>
      <c r="DZH116" s="35"/>
      <c r="DZI116" s="35"/>
      <c r="DZJ116" s="35"/>
      <c r="DZK116" s="35"/>
      <c r="DZL116" s="35"/>
      <c r="DZM116" s="35"/>
      <c r="DZN116" s="35"/>
      <c r="DZO116" s="35"/>
      <c r="DZP116" s="35"/>
      <c r="DZQ116" s="35"/>
      <c r="DZR116" s="35"/>
      <c r="DZS116" s="35"/>
      <c r="DZT116" s="35"/>
      <c r="DZU116" s="35"/>
      <c r="DZV116" s="35"/>
      <c r="DZW116" s="35"/>
      <c r="DZX116" s="35"/>
      <c r="DZY116" s="35"/>
      <c r="DZZ116" s="35"/>
      <c r="EAA116" s="35"/>
      <c r="EAB116" s="35"/>
      <c r="EAC116" s="35"/>
      <c r="EAD116" s="35"/>
      <c r="EAE116" s="35"/>
      <c r="EAF116" s="35"/>
      <c r="EAG116" s="35"/>
      <c r="EAH116" s="35"/>
      <c r="EAI116" s="35"/>
      <c r="EAJ116" s="35"/>
      <c r="EAK116" s="35"/>
      <c r="EAL116" s="35"/>
      <c r="EAM116" s="35"/>
      <c r="EAN116" s="35"/>
      <c r="EAO116" s="35"/>
      <c r="EAP116" s="35"/>
      <c r="EAQ116" s="35"/>
      <c r="EAR116" s="35"/>
      <c r="EAS116" s="35"/>
      <c r="EAT116" s="35"/>
      <c r="EAU116" s="35"/>
      <c r="EAV116" s="35"/>
      <c r="EAW116" s="35"/>
      <c r="EAX116" s="35"/>
      <c r="EAY116" s="35"/>
      <c r="EAZ116" s="35"/>
      <c r="EBA116" s="35"/>
      <c r="EBB116" s="35"/>
      <c r="EBC116" s="35"/>
      <c r="EBD116" s="35"/>
      <c r="EBE116" s="35"/>
      <c r="EBF116" s="35"/>
      <c r="EBG116" s="35"/>
      <c r="EBH116" s="35"/>
      <c r="EBI116" s="35"/>
      <c r="EBJ116" s="35"/>
      <c r="EBK116" s="35"/>
      <c r="EBL116" s="35"/>
      <c r="EBM116" s="35"/>
      <c r="EBN116" s="35"/>
      <c r="EBO116" s="35"/>
      <c r="EBP116" s="35"/>
      <c r="EBQ116" s="35"/>
      <c r="EBR116" s="35"/>
      <c r="EBS116" s="35"/>
      <c r="EBT116" s="35"/>
      <c r="EBU116" s="35"/>
      <c r="EBV116" s="35"/>
      <c r="EBW116" s="35"/>
      <c r="EBX116" s="35"/>
      <c r="EBY116" s="35"/>
      <c r="EBZ116" s="35"/>
      <c r="ECA116" s="35"/>
      <c r="ECB116" s="35"/>
      <c r="ECC116" s="35"/>
      <c r="ECD116" s="35"/>
      <c r="ECE116" s="35"/>
      <c r="ECF116" s="35"/>
      <c r="ECG116" s="35"/>
      <c r="ECH116" s="35"/>
      <c r="ECI116" s="35"/>
      <c r="ECJ116" s="35"/>
      <c r="ECK116" s="35"/>
      <c r="ECL116" s="35"/>
      <c r="ECM116" s="35"/>
      <c r="ECN116" s="35"/>
      <c r="ECO116" s="35"/>
      <c r="ECP116" s="35"/>
      <c r="ECQ116" s="35"/>
      <c r="ECR116" s="35"/>
      <c r="ECS116" s="35"/>
      <c r="ECT116" s="35"/>
      <c r="ECU116" s="35"/>
      <c r="ECV116" s="35"/>
      <c r="ECW116" s="35"/>
      <c r="ECX116" s="35"/>
      <c r="ECY116" s="35"/>
      <c r="ECZ116" s="35"/>
      <c r="EDA116" s="35"/>
      <c r="EDB116" s="35"/>
      <c r="EDC116" s="35"/>
      <c r="EDD116" s="35"/>
      <c r="EDE116" s="35"/>
      <c r="EDF116" s="35"/>
      <c r="EDG116" s="35"/>
      <c r="EDH116" s="35"/>
      <c r="EDI116" s="35"/>
      <c r="EDJ116" s="35"/>
      <c r="EDK116" s="35"/>
      <c r="EDL116" s="35"/>
      <c r="EDM116" s="35"/>
      <c r="EDN116" s="35"/>
      <c r="EDO116" s="35"/>
      <c r="EDP116" s="35"/>
      <c r="EDQ116" s="35"/>
      <c r="EDR116" s="35"/>
      <c r="EDS116" s="35"/>
      <c r="EDT116" s="35"/>
      <c r="EDU116" s="35"/>
      <c r="EDV116" s="35"/>
      <c r="EDW116" s="35"/>
      <c r="EDX116" s="35"/>
      <c r="EDY116" s="35"/>
      <c r="EDZ116" s="35"/>
      <c r="EEA116" s="35"/>
      <c r="EEB116" s="35"/>
      <c r="EEC116" s="35"/>
      <c r="EED116" s="35"/>
      <c r="EEE116" s="35"/>
      <c r="EEF116" s="35"/>
      <c r="EEG116" s="35"/>
      <c r="EEH116" s="35"/>
      <c r="EEI116" s="35"/>
      <c r="EEJ116" s="35"/>
      <c r="EEK116" s="35"/>
      <c r="EEL116" s="35"/>
      <c r="EEM116" s="35"/>
      <c r="EEN116" s="35"/>
      <c r="EEO116" s="35"/>
      <c r="EEP116" s="35"/>
      <c r="EEQ116" s="35"/>
      <c r="EER116" s="35"/>
      <c r="EES116" s="35"/>
      <c r="EET116" s="35"/>
      <c r="EEU116" s="35"/>
      <c r="EEV116" s="35"/>
      <c r="EEW116" s="35"/>
      <c r="EEX116" s="35"/>
      <c r="EEY116" s="35"/>
      <c r="EEZ116" s="35"/>
      <c r="EFA116" s="35"/>
      <c r="EFB116" s="35"/>
      <c r="EFC116" s="35"/>
      <c r="EFD116" s="35"/>
      <c r="EFE116" s="35"/>
      <c r="EFF116" s="35"/>
      <c r="EFG116" s="35"/>
      <c r="EFH116" s="35"/>
      <c r="EFI116" s="35"/>
      <c r="EFJ116" s="35"/>
      <c r="EFK116" s="35"/>
      <c r="EFL116" s="35"/>
      <c r="EFM116" s="35"/>
      <c r="EFN116" s="35"/>
      <c r="EFO116" s="35"/>
      <c r="EFP116" s="35"/>
      <c r="EFQ116" s="35"/>
      <c r="EFR116" s="35"/>
      <c r="EFY116" s="35"/>
      <c r="EFZ116" s="35"/>
      <c r="EGA116" s="35"/>
      <c r="EGB116" s="35"/>
      <c r="EGC116" s="35"/>
      <c r="EGD116" s="35"/>
      <c r="EGE116" s="35"/>
      <c r="EGF116" s="35"/>
      <c r="EGG116" s="35"/>
      <c r="EGH116" s="35"/>
      <c r="EGI116" s="35"/>
      <c r="EGJ116" s="35"/>
      <c r="EGK116" s="35"/>
      <c r="EGL116" s="35"/>
      <c r="EGM116" s="35"/>
      <c r="EGN116" s="35"/>
      <c r="EGO116" s="35"/>
      <c r="EGP116" s="35"/>
      <c r="EGQ116" s="35"/>
      <c r="EGR116" s="35"/>
      <c r="EGS116" s="35"/>
      <c r="EGT116" s="35"/>
      <c r="EGU116" s="35"/>
      <c r="EGV116" s="35"/>
      <c r="EGW116" s="35"/>
      <c r="EGX116" s="35"/>
      <c r="EGY116" s="35"/>
      <c r="EGZ116" s="35"/>
      <c r="EHA116" s="35"/>
      <c r="EHB116" s="35"/>
      <c r="EHC116" s="35"/>
      <c r="EHD116" s="35"/>
      <c r="EHE116" s="35"/>
      <c r="EHF116" s="35"/>
      <c r="EHG116" s="35"/>
      <c r="EHH116" s="35"/>
      <c r="EHI116" s="35"/>
      <c r="EHJ116" s="35"/>
      <c r="EHK116" s="35"/>
      <c r="EHL116" s="35"/>
      <c r="EHM116" s="35"/>
      <c r="EHN116" s="35"/>
      <c r="EHO116" s="35"/>
      <c r="EHP116" s="35"/>
      <c r="EHQ116" s="35"/>
      <c r="EHR116" s="35"/>
      <c r="EHS116" s="35"/>
      <c r="EHT116" s="35"/>
      <c r="EHU116" s="35"/>
      <c r="EHV116" s="35"/>
      <c r="EHW116" s="35"/>
      <c r="EHX116" s="35"/>
      <c r="EHY116" s="35"/>
      <c r="EHZ116" s="35"/>
      <c r="EIA116" s="35"/>
      <c r="EIB116" s="35"/>
      <c r="EIC116" s="35"/>
      <c r="EID116" s="35"/>
      <c r="EIE116" s="35"/>
      <c r="EIF116" s="35"/>
      <c r="EIG116" s="35"/>
      <c r="EIH116" s="35"/>
      <c r="EII116" s="35"/>
      <c r="EIJ116" s="35"/>
      <c r="EIK116" s="35"/>
      <c r="EIL116" s="35"/>
      <c r="EIM116" s="35"/>
      <c r="EIN116" s="35"/>
      <c r="EIO116" s="35"/>
      <c r="EIP116" s="35"/>
      <c r="EIQ116" s="35"/>
      <c r="EIR116" s="35"/>
      <c r="EIS116" s="35"/>
      <c r="EIT116" s="35"/>
      <c r="EIU116" s="35"/>
      <c r="EIV116" s="35"/>
      <c r="EIW116" s="35"/>
      <c r="EIX116" s="35"/>
      <c r="EIY116" s="35"/>
      <c r="EIZ116" s="35"/>
      <c r="EJA116" s="35"/>
      <c r="EJB116" s="35"/>
      <c r="EJC116" s="35"/>
      <c r="EJD116" s="35"/>
      <c r="EJE116" s="35"/>
      <c r="EJF116" s="35"/>
      <c r="EJG116" s="35"/>
      <c r="EJH116" s="35"/>
      <c r="EJI116" s="35"/>
      <c r="EJJ116" s="35"/>
      <c r="EJK116" s="35"/>
      <c r="EJL116" s="35"/>
      <c r="EJM116" s="35"/>
      <c r="EJN116" s="35"/>
      <c r="EJO116" s="35"/>
      <c r="EJP116" s="35"/>
      <c r="EJQ116" s="35"/>
      <c r="EJR116" s="35"/>
      <c r="EJS116" s="35"/>
      <c r="EJT116" s="35"/>
      <c r="EJU116" s="35"/>
      <c r="EJV116" s="35"/>
      <c r="EJW116" s="35"/>
      <c r="EJX116" s="35"/>
      <c r="EJY116" s="35"/>
      <c r="EJZ116" s="35"/>
      <c r="EKA116" s="35"/>
      <c r="EKB116" s="35"/>
      <c r="EKC116" s="35"/>
      <c r="EKD116" s="35"/>
      <c r="EKE116" s="35"/>
      <c r="EKF116" s="35"/>
      <c r="EKG116" s="35"/>
      <c r="EKH116" s="35"/>
      <c r="EKI116" s="35"/>
      <c r="EKJ116" s="35"/>
      <c r="EKK116" s="35"/>
      <c r="EKL116" s="35"/>
      <c r="EKM116" s="35"/>
      <c r="EKN116" s="35"/>
      <c r="EKO116" s="35"/>
      <c r="EKP116" s="35"/>
      <c r="EKQ116" s="35"/>
      <c r="EKR116" s="35"/>
      <c r="EKS116" s="35"/>
      <c r="EKT116" s="35"/>
      <c r="EKU116" s="35"/>
      <c r="EKV116" s="35"/>
      <c r="EKW116" s="35"/>
      <c r="EKX116" s="35"/>
      <c r="EKY116" s="35"/>
      <c r="EKZ116" s="35"/>
      <c r="ELA116" s="35"/>
      <c r="ELB116" s="35"/>
      <c r="ELC116" s="35"/>
      <c r="ELD116" s="35"/>
      <c r="ELE116" s="35"/>
      <c r="ELF116" s="35"/>
      <c r="ELG116" s="35"/>
      <c r="ELH116" s="35"/>
      <c r="ELI116" s="35"/>
      <c r="ELJ116" s="35"/>
      <c r="ELK116" s="35"/>
      <c r="ELL116" s="35"/>
      <c r="ELM116" s="35"/>
      <c r="ELN116" s="35"/>
      <c r="ELO116" s="35"/>
      <c r="ELP116" s="35"/>
      <c r="ELQ116" s="35"/>
      <c r="ELR116" s="35"/>
      <c r="ELS116" s="35"/>
      <c r="ELT116" s="35"/>
      <c r="ELU116" s="35"/>
      <c r="ELV116" s="35"/>
      <c r="ELW116" s="35"/>
      <c r="ELX116" s="35"/>
      <c r="ELY116" s="35"/>
      <c r="ELZ116" s="35"/>
      <c r="EMA116" s="35"/>
      <c r="EMB116" s="35"/>
      <c r="EMC116" s="35"/>
      <c r="EMD116" s="35"/>
      <c r="EME116" s="35"/>
      <c r="EMF116" s="35"/>
      <c r="EMG116" s="35"/>
      <c r="EMH116" s="35"/>
      <c r="EMI116" s="35"/>
      <c r="EMJ116" s="35"/>
      <c r="EMK116" s="35"/>
      <c r="EML116" s="35"/>
      <c r="EMM116" s="35"/>
      <c r="EMN116" s="35"/>
      <c r="EMO116" s="35"/>
      <c r="EMP116" s="35"/>
      <c r="EMQ116" s="35"/>
      <c r="EMR116" s="35"/>
      <c r="EMS116" s="35"/>
      <c r="EMT116" s="35"/>
      <c r="EMU116" s="35"/>
      <c r="EMV116" s="35"/>
      <c r="EMW116" s="35"/>
      <c r="EMX116" s="35"/>
      <c r="EMY116" s="35"/>
      <c r="EMZ116" s="35"/>
      <c r="ENA116" s="35"/>
      <c r="ENB116" s="35"/>
      <c r="ENC116" s="35"/>
      <c r="END116" s="35"/>
      <c r="ENE116" s="35"/>
      <c r="ENF116" s="35"/>
      <c r="ENG116" s="35"/>
      <c r="ENH116" s="35"/>
      <c r="ENI116" s="35"/>
      <c r="ENJ116" s="35"/>
      <c r="ENK116" s="35"/>
      <c r="ENL116" s="35"/>
      <c r="ENM116" s="35"/>
      <c r="ENN116" s="35"/>
      <c r="ENO116" s="35"/>
      <c r="ENP116" s="35"/>
      <c r="ENQ116" s="35"/>
      <c r="ENR116" s="35"/>
      <c r="ENS116" s="35"/>
      <c r="ENT116" s="35"/>
      <c r="ENU116" s="35"/>
      <c r="ENV116" s="35"/>
      <c r="ENW116" s="35"/>
      <c r="ENX116" s="35"/>
      <c r="ENY116" s="35"/>
      <c r="ENZ116" s="35"/>
      <c r="EOA116" s="35"/>
      <c r="EOB116" s="35"/>
      <c r="EOC116" s="35"/>
      <c r="EOD116" s="35"/>
      <c r="EOE116" s="35"/>
      <c r="EOF116" s="35"/>
      <c r="EOG116" s="35"/>
      <c r="EOH116" s="35"/>
      <c r="EOI116" s="35"/>
      <c r="EOJ116" s="35"/>
      <c r="EOK116" s="35"/>
      <c r="EOL116" s="35"/>
      <c r="EOM116" s="35"/>
      <c r="EON116" s="35"/>
      <c r="EOO116" s="35"/>
      <c r="EOP116" s="35"/>
      <c r="EOQ116" s="35"/>
      <c r="EOR116" s="35"/>
      <c r="EOS116" s="35"/>
      <c r="EOT116" s="35"/>
      <c r="EOU116" s="35"/>
      <c r="EOV116" s="35"/>
      <c r="EOW116" s="35"/>
      <c r="EOX116" s="35"/>
      <c r="EOY116" s="35"/>
      <c r="EOZ116" s="35"/>
      <c r="EPA116" s="35"/>
      <c r="EPB116" s="35"/>
      <c r="EPC116" s="35"/>
      <c r="EPD116" s="35"/>
      <c r="EPE116" s="35"/>
      <c r="EPF116" s="35"/>
      <c r="EPG116" s="35"/>
      <c r="EPH116" s="35"/>
      <c r="EPI116" s="35"/>
      <c r="EPJ116" s="35"/>
      <c r="EPK116" s="35"/>
      <c r="EPL116" s="35"/>
      <c r="EPM116" s="35"/>
      <c r="EPN116" s="35"/>
      <c r="EPU116" s="35"/>
      <c r="EPV116" s="35"/>
      <c r="EPW116" s="35"/>
      <c r="EPX116" s="35"/>
      <c r="EPY116" s="35"/>
      <c r="EPZ116" s="35"/>
      <c r="EQA116" s="35"/>
      <c r="EQB116" s="35"/>
      <c r="EQC116" s="35"/>
      <c r="EQD116" s="35"/>
      <c r="EQE116" s="35"/>
      <c r="EQF116" s="35"/>
      <c r="EQG116" s="35"/>
      <c r="EQH116" s="35"/>
      <c r="EQI116" s="35"/>
      <c r="EQJ116" s="35"/>
      <c r="EQK116" s="35"/>
      <c r="EQL116" s="35"/>
      <c r="EQM116" s="35"/>
      <c r="EQN116" s="35"/>
      <c r="EQO116" s="35"/>
      <c r="EQP116" s="35"/>
      <c r="EQQ116" s="35"/>
      <c r="EQR116" s="35"/>
      <c r="EQS116" s="35"/>
      <c r="EQT116" s="35"/>
      <c r="EQU116" s="35"/>
      <c r="EQV116" s="35"/>
      <c r="EQW116" s="35"/>
      <c r="EQX116" s="35"/>
      <c r="EQY116" s="35"/>
      <c r="EQZ116" s="35"/>
      <c r="ERA116" s="35"/>
      <c r="ERB116" s="35"/>
      <c r="ERC116" s="35"/>
      <c r="ERD116" s="35"/>
      <c r="ERE116" s="35"/>
      <c r="ERF116" s="35"/>
      <c r="ERG116" s="35"/>
      <c r="ERH116" s="35"/>
      <c r="ERI116" s="35"/>
      <c r="ERJ116" s="35"/>
      <c r="ERK116" s="35"/>
      <c r="ERL116" s="35"/>
      <c r="ERM116" s="35"/>
      <c r="ERN116" s="35"/>
      <c r="ERO116" s="35"/>
      <c r="ERP116" s="35"/>
      <c r="ERQ116" s="35"/>
      <c r="ERR116" s="35"/>
      <c r="ERS116" s="35"/>
      <c r="ERT116" s="35"/>
      <c r="ERU116" s="35"/>
      <c r="ERV116" s="35"/>
      <c r="ERW116" s="35"/>
      <c r="ERX116" s="35"/>
      <c r="ERY116" s="35"/>
      <c r="ERZ116" s="35"/>
      <c r="ESA116" s="35"/>
      <c r="ESB116" s="35"/>
      <c r="ESC116" s="35"/>
      <c r="ESD116" s="35"/>
      <c r="ESE116" s="35"/>
      <c r="ESF116" s="35"/>
      <c r="ESG116" s="35"/>
      <c r="ESH116" s="35"/>
      <c r="ESI116" s="35"/>
      <c r="ESJ116" s="35"/>
      <c r="ESK116" s="35"/>
      <c r="ESL116" s="35"/>
      <c r="ESM116" s="35"/>
      <c r="ESN116" s="35"/>
      <c r="ESO116" s="35"/>
      <c r="ESP116" s="35"/>
      <c r="ESQ116" s="35"/>
      <c r="ESR116" s="35"/>
      <c r="ESS116" s="35"/>
      <c r="EST116" s="35"/>
      <c r="ESU116" s="35"/>
      <c r="ESV116" s="35"/>
      <c r="ESW116" s="35"/>
      <c r="ESX116" s="35"/>
      <c r="ESY116" s="35"/>
      <c r="ESZ116" s="35"/>
      <c r="ETA116" s="35"/>
      <c r="ETB116" s="35"/>
      <c r="ETC116" s="35"/>
      <c r="ETD116" s="35"/>
      <c r="ETE116" s="35"/>
      <c r="ETF116" s="35"/>
      <c r="ETG116" s="35"/>
      <c r="ETH116" s="35"/>
      <c r="ETI116" s="35"/>
      <c r="ETJ116" s="35"/>
      <c r="ETK116" s="35"/>
      <c r="ETL116" s="35"/>
      <c r="ETM116" s="35"/>
      <c r="ETN116" s="35"/>
      <c r="ETO116" s="35"/>
      <c r="ETP116" s="35"/>
      <c r="ETQ116" s="35"/>
      <c r="ETR116" s="35"/>
      <c r="ETS116" s="35"/>
      <c r="ETT116" s="35"/>
      <c r="ETU116" s="35"/>
      <c r="ETV116" s="35"/>
      <c r="ETW116" s="35"/>
      <c r="ETX116" s="35"/>
      <c r="ETY116" s="35"/>
      <c r="ETZ116" s="35"/>
      <c r="EUA116" s="35"/>
      <c r="EUB116" s="35"/>
      <c r="EUC116" s="35"/>
      <c r="EUD116" s="35"/>
      <c r="EUE116" s="35"/>
      <c r="EUF116" s="35"/>
      <c r="EUG116" s="35"/>
      <c r="EUH116" s="35"/>
      <c r="EUI116" s="35"/>
      <c r="EUJ116" s="35"/>
      <c r="EUK116" s="35"/>
      <c r="EUL116" s="35"/>
      <c r="EUM116" s="35"/>
      <c r="EUN116" s="35"/>
      <c r="EUO116" s="35"/>
      <c r="EUP116" s="35"/>
      <c r="EUQ116" s="35"/>
      <c r="EUR116" s="35"/>
      <c r="EUS116" s="35"/>
      <c r="EUT116" s="35"/>
      <c r="EUU116" s="35"/>
      <c r="EUV116" s="35"/>
      <c r="EUW116" s="35"/>
      <c r="EUX116" s="35"/>
      <c r="EUY116" s="35"/>
      <c r="EUZ116" s="35"/>
      <c r="EVA116" s="35"/>
      <c r="EVB116" s="35"/>
      <c r="EVC116" s="35"/>
      <c r="EVD116" s="35"/>
      <c r="EVE116" s="35"/>
      <c r="EVF116" s="35"/>
      <c r="EVG116" s="35"/>
      <c r="EVH116" s="35"/>
      <c r="EVI116" s="35"/>
      <c r="EVJ116" s="35"/>
      <c r="EVK116" s="35"/>
      <c r="EVL116" s="35"/>
      <c r="EVM116" s="35"/>
      <c r="EVN116" s="35"/>
      <c r="EVO116" s="35"/>
      <c r="EVP116" s="35"/>
      <c r="EVQ116" s="35"/>
      <c r="EVR116" s="35"/>
      <c r="EVS116" s="35"/>
      <c r="EVT116" s="35"/>
      <c r="EVU116" s="35"/>
      <c r="EVV116" s="35"/>
      <c r="EVW116" s="35"/>
      <c r="EVX116" s="35"/>
      <c r="EVY116" s="35"/>
      <c r="EVZ116" s="35"/>
      <c r="EWA116" s="35"/>
      <c r="EWB116" s="35"/>
      <c r="EWC116" s="35"/>
      <c r="EWD116" s="35"/>
      <c r="EWE116" s="35"/>
      <c r="EWF116" s="35"/>
      <c r="EWG116" s="35"/>
      <c r="EWH116" s="35"/>
      <c r="EWI116" s="35"/>
      <c r="EWJ116" s="35"/>
      <c r="EWK116" s="35"/>
      <c r="EWL116" s="35"/>
      <c r="EWM116" s="35"/>
      <c r="EWN116" s="35"/>
      <c r="EWO116" s="35"/>
      <c r="EWP116" s="35"/>
      <c r="EWQ116" s="35"/>
      <c r="EWR116" s="35"/>
      <c r="EWS116" s="35"/>
      <c r="EWT116" s="35"/>
      <c r="EWU116" s="35"/>
      <c r="EWV116" s="35"/>
      <c r="EWW116" s="35"/>
      <c r="EWX116" s="35"/>
      <c r="EWY116" s="35"/>
      <c r="EWZ116" s="35"/>
      <c r="EXA116" s="35"/>
      <c r="EXB116" s="35"/>
      <c r="EXC116" s="35"/>
      <c r="EXD116" s="35"/>
      <c r="EXE116" s="35"/>
      <c r="EXF116" s="35"/>
      <c r="EXG116" s="35"/>
      <c r="EXH116" s="35"/>
      <c r="EXI116" s="35"/>
      <c r="EXJ116" s="35"/>
      <c r="EXK116" s="35"/>
      <c r="EXL116" s="35"/>
      <c r="EXM116" s="35"/>
      <c r="EXN116" s="35"/>
      <c r="EXO116" s="35"/>
      <c r="EXP116" s="35"/>
      <c r="EXQ116" s="35"/>
      <c r="EXR116" s="35"/>
      <c r="EXS116" s="35"/>
      <c r="EXT116" s="35"/>
      <c r="EXU116" s="35"/>
      <c r="EXV116" s="35"/>
      <c r="EXW116" s="35"/>
      <c r="EXX116" s="35"/>
      <c r="EXY116" s="35"/>
      <c r="EXZ116" s="35"/>
      <c r="EYA116" s="35"/>
      <c r="EYB116" s="35"/>
      <c r="EYC116" s="35"/>
      <c r="EYD116" s="35"/>
      <c r="EYE116" s="35"/>
      <c r="EYF116" s="35"/>
      <c r="EYG116" s="35"/>
      <c r="EYH116" s="35"/>
      <c r="EYI116" s="35"/>
      <c r="EYJ116" s="35"/>
      <c r="EYK116" s="35"/>
      <c r="EYL116" s="35"/>
      <c r="EYM116" s="35"/>
      <c r="EYN116" s="35"/>
      <c r="EYO116" s="35"/>
      <c r="EYP116" s="35"/>
      <c r="EYQ116" s="35"/>
      <c r="EYR116" s="35"/>
      <c r="EYS116" s="35"/>
      <c r="EYT116" s="35"/>
      <c r="EYU116" s="35"/>
      <c r="EYV116" s="35"/>
      <c r="EYW116" s="35"/>
      <c r="EYX116" s="35"/>
      <c r="EYY116" s="35"/>
      <c r="EYZ116" s="35"/>
      <c r="EZA116" s="35"/>
      <c r="EZB116" s="35"/>
      <c r="EZC116" s="35"/>
      <c r="EZD116" s="35"/>
      <c r="EZE116" s="35"/>
      <c r="EZF116" s="35"/>
      <c r="EZG116" s="35"/>
      <c r="EZH116" s="35"/>
      <c r="EZI116" s="35"/>
      <c r="EZJ116" s="35"/>
      <c r="EZQ116" s="35"/>
      <c r="EZR116" s="35"/>
      <c r="EZS116" s="35"/>
      <c r="EZT116" s="35"/>
      <c r="EZU116" s="35"/>
      <c r="EZV116" s="35"/>
      <c r="EZW116" s="35"/>
      <c r="EZX116" s="35"/>
      <c r="EZY116" s="35"/>
      <c r="EZZ116" s="35"/>
      <c r="FAA116" s="35"/>
      <c r="FAB116" s="35"/>
      <c r="FAC116" s="35"/>
      <c r="FAD116" s="35"/>
      <c r="FAE116" s="35"/>
      <c r="FAF116" s="35"/>
      <c r="FAG116" s="35"/>
      <c r="FAH116" s="35"/>
      <c r="FAI116" s="35"/>
      <c r="FAJ116" s="35"/>
      <c r="FAK116" s="35"/>
      <c r="FAL116" s="35"/>
      <c r="FAM116" s="35"/>
      <c r="FAN116" s="35"/>
      <c r="FAO116" s="35"/>
      <c r="FAP116" s="35"/>
      <c r="FAQ116" s="35"/>
      <c r="FAR116" s="35"/>
      <c r="FAS116" s="35"/>
      <c r="FAT116" s="35"/>
      <c r="FAU116" s="35"/>
      <c r="FAV116" s="35"/>
      <c r="FAW116" s="35"/>
      <c r="FAX116" s="35"/>
      <c r="FAY116" s="35"/>
      <c r="FAZ116" s="35"/>
      <c r="FBA116" s="35"/>
      <c r="FBB116" s="35"/>
      <c r="FBC116" s="35"/>
      <c r="FBD116" s="35"/>
      <c r="FBE116" s="35"/>
      <c r="FBF116" s="35"/>
      <c r="FBG116" s="35"/>
      <c r="FBH116" s="35"/>
      <c r="FBI116" s="35"/>
      <c r="FBJ116" s="35"/>
      <c r="FBK116" s="35"/>
      <c r="FBL116" s="35"/>
      <c r="FBM116" s="35"/>
      <c r="FBN116" s="35"/>
      <c r="FBO116" s="35"/>
      <c r="FBP116" s="35"/>
      <c r="FBQ116" s="35"/>
      <c r="FBR116" s="35"/>
      <c r="FBS116" s="35"/>
      <c r="FBT116" s="35"/>
      <c r="FBU116" s="35"/>
      <c r="FBV116" s="35"/>
      <c r="FBW116" s="35"/>
      <c r="FBX116" s="35"/>
      <c r="FBY116" s="35"/>
      <c r="FBZ116" s="35"/>
      <c r="FCA116" s="35"/>
      <c r="FCB116" s="35"/>
      <c r="FCC116" s="35"/>
      <c r="FCD116" s="35"/>
      <c r="FCE116" s="35"/>
      <c r="FCF116" s="35"/>
      <c r="FCG116" s="35"/>
      <c r="FCH116" s="35"/>
      <c r="FCI116" s="35"/>
      <c r="FCJ116" s="35"/>
      <c r="FCK116" s="35"/>
      <c r="FCL116" s="35"/>
      <c r="FCM116" s="35"/>
      <c r="FCN116" s="35"/>
      <c r="FCO116" s="35"/>
      <c r="FCP116" s="35"/>
      <c r="FCQ116" s="35"/>
      <c r="FCR116" s="35"/>
      <c r="FCS116" s="35"/>
      <c r="FCT116" s="35"/>
      <c r="FCU116" s="35"/>
      <c r="FCV116" s="35"/>
      <c r="FCW116" s="35"/>
      <c r="FCX116" s="35"/>
      <c r="FCY116" s="35"/>
      <c r="FCZ116" s="35"/>
      <c r="FDA116" s="35"/>
      <c r="FDB116" s="35"/>
      <c r="FDC116" s="35"/>
      <c r="FDD116" s="35"/>
      <c r="FDE116" s="35"/>
      <c r="FDF116" s="35"/>
      <c r="FDG116" s="35"/>
      <c r="FDH116" s="35"/>
      <c r="FDI116" s="35"/>
      <c r="FDJ116" s="35"/>
      <c r="FDK116" s="35"/>
      <c r="FDL116" s="35"/>
      <c r="FDM116" s="35"/>
      <c r="FDN116" s="35"/>
      <c r="FDO116" s="35"/>
      <c r="FDP116" s="35"/>
      <c r="FDQ116" s="35"/>
      <c r="FDR116" s="35"/>
      <c r="FDS116" s="35"/>
      <c r="FDT116" s="35"/>
      <c r="FDU116" s="35"/>
      <c r="FDV116" s="35"/>
      <c r="FDW116" s="35"/>
      <c r="FDX116" s="35"/>
      <c r="FDY116" s="35"/>
      <c r="FDZ116" s="35"/>
      <c r="FEA116" s="35"/>
      <c r="FEB116" s="35"/>
      <c r="FEC116" s="35"/>
      <c r="FED116" s="35"/>
      <c r="FEE116" s="35"/>
      <c r="FEF116" s="35"/>
      <c r="FEG116" s="35"/>
      <c r="FEH116" s="35"/>
      <c r="FEI116" s="35"/>
      <c r="FEJ116" s="35"/>
      <c r="FEK116" s="35"/>
      <c r="FEL116" s="35"/>
      <c r="FEM116" s="35"/>
      <c r="FEN116" s="35"/>
      <c r="FEO116" s="35"/>
      <c r="FEP116" s="35"/>
      <c r="FEQ116" s="35"/>
      <c r="FER116" s="35"/>
      <c r="FES116" s="35"/>
      <c r="FET116" s="35"/>
      <c r="FEU116" s="35"/>
      <c r="FEV116" s="35"/>
      <c r="FEW116" s="35"/>
      <c r="FEX116" s="35"/>
      <c r="FEY116" s="35"/>
      <c r="FEZ116" s="35"/>
      <c r="FFA116" s="35"/>
      <c r="FFB116" s="35"/>
      <c r="FFC116" s="35"/>
      <c r="FFD116" s="35"/>
      <c r="FFE116" s="35"/>
      <c r="FFF116" s="35"/>
      <c r="FFG116" s="35"/>
      <c r="FFH116" s="35"/>
      <c r="FFI116" s="35"/>
      <c r="FFJ116" s="35"/>
      <c r="FFK116" s="35"/>
      <c r="FFL116" s="35"/>
      <c r="FFM116" s="35"/>
      <c r="FFN116" s="35"/>
      <c r="FFO116" s="35"/>
      <c r="FFP116" s="35"/>
      <c r="FFQ116" s="35"/>
      <c r="FFR116" s="35"/>
      <c r="FFS116" s="35"/>
      <c r="FFT116" s="35"/>
      <c r="FFU116" s="35"/>
      <c r="FFV116" s="35"/>
      <c r="FFW116" s="35"/>
      <c r="FFX116" s="35"/>
      <c r="FFY116" s="35"/>
      <c r="FFZ116" s="35"/>
      <c r="FGA116" s="35"/>
      <c r="FGB116" s="35"/>
      <c r="FGC116" s="35"/>
      <c r="FGD116" s="35"/>
      <c r="FGE116" s="35"/>
      <c r="FGF116" s="35"/>
      <c r="FGG116" s="35"/>
      <c r="FGH116" s="35"/>
      <c r="FGI116" s="35"/>
      <c r="FGJ116" s="35"/>
      <c r="FGK116" s="35"/>
      <c r="FGL116" s="35"/>
      <c r="FGM116" s="35"/>
      <c r="FGN116" s="35"/>
      <c r="FGO116" s="35"/>
      <c r="FGP116" s="35"/>
      <c r="FGQ116" s="35"/>
      <c r="FGR116" s="35"/>
      <c r="FGS116" s="35"/>
      <c r="FGT116" s="35"/>
      <c r="FGU116" s="35"/>
      <c r="FGV116" s="35"/>
      <c r="FGW116" s="35"/>
      <c r="FGX116" s="35"/>
      <c r="FGY116" s="35"/>
      <c r="FGZ116" s="35"/>
      <c r="FHA116" s="35"/>
      <c r="FHB116" s="35"/>
      <c r="FHC116" s="35"/>
      <c r="FHD116" s="35"/>
      <c r="FHE116" s="35"/>
      <c r="FHF116" s="35"/>
      <c r="FHG116" s="35"/>
      <c r="FHH116" s="35"/>
      <c r="FHI116" s="35"/>
      <c r="FHJ116" s="35"/>
      <c r="FHK116" s="35"/>
      <c r="FHL116" s="35"/>
      <c r="FHM116" s="35"/>
      <c r="FHN116" s="35"/>
      <c r="FHO116" s="35"/>
      <c r="FHP116" s="35"/>
      <c r="FHQ116" s="35"/>
      <c r="FHR116" s="35"/>
      <c r="FHS116" s="35"/>
      <c r="FHT116" s="35"/>
      <c r="FHU116" s="35"/>
      <c r="FHV116" s="35"/>
      <c r="FHW116" s="35"/>
      <c r="FHX116" s="35"/>
      <c r="FHY116" s="35"/>
      <c r="FHZ116" s="35"/>
      <c r="FIA116" s="35"/>
      <c r="FIB116" s="35"/>
      <c r="FIC116" s="35"/>
      <c r="FID116" s="35"/>
      <c r="FIE116" s="35"/>
      <c r="FIF116" s="35"/>
      <c r="FIG116" s="35"/>
      <c r="FIH116" s="35"/>
      <c r="FII116" s="35"/>
      <c r="FIJ116" s="35"/>
      <c r="FIK116" s="35"/>
      <c r="FIL116" s="35"/>
      <c r="FIM116" s="35"/>
      <c r="FIN116" s="35"/>
      <c r="FIO116" s="35"/>
      <c r="FIP116" s="35"/>
      <c r="FIQ116" s="35"/>
      <c r="FIR116" s="35"/>
      <c r="FIS116" s="35"/>
      <c r="FIT116" s="35"/>
      <c r="FIU116" s="35"/>
      <c r="FIV116" s="35"/>
      <c r="FIW116" s="35"/>
      <c r="FIX116" s="35"/>
      <c r="FIY116" s="35"/>
      <c r="FIZ116" s="35"/>
      <c r="FJA116" s="35"/>
      <c r="FJB116" s="35"/>
      <c r="FJC116" s="35"/>
      <c r="FJD116" s="35"/>
      <c r="FJE116" s="35"/>
      <c r="FJF116" s="35"/>
      <c r="FJM116" s="35"/>
      <c r="FJN116" s="35"/>
      <c r="FJO116" s="35"/>
      <c r="FJP116" s="35"/>
      <c r="FJQ116" s="35"/>
      <c r="FJR116" s="35"/>
      <c r="FJS116" s="35"/>
      <c r="FJT116" s="35"/>
      <c r="FJU116" s="35"/>
      <c r="FJV116" s="35"/>
      <c r="FJW116" s="35"/>
      <c r="FJX116" s="35"/>
      <c r="FJY116" s="35"/>
      <c r="FJZ116" s="35"/>
      <c r="FKA116" s="35"/>
      <c r="FKB116" s="35"/>
      <c r="FKC116" s="35"/>
      <c r="FKD116" s="35"/>
      <c r="FKE116" s="35"/>
      <c r="FKF116" s="35"/>
      <c r="FKG116" s="35"/>
      <c r="FKH116" s="35"/>
      <c r="FKI116" s="35"/>
      <c r="FKJ116" s="35"/>
      <c r="FKK116" s="35"/>
      <c r="FKL116" s="35"/>
      <c r="FKM116" s="35"/>
      <c r="FKN116" s="35"/>
      <c r="FKO116" s="35"/>
      <c r="FKP116" s="35"/>
      <c r="FKQ116" s="35"/>
      <c r="FKR116" s="35"/>
      <c r="FKS116" s="35"/>
      <c r="FKT116" s="35"/>
      <c r="FKU116" s="35"/>
      <c r="FKV116" s="35"/>
      <c r="FKW116" s="35"/>
      <c r="FKX116" s="35"/>
      <c r="FKY116" s="35"/>
      <c r="FKZ116" s="35"/>
      <c r="FLA116" s="35"/>
      <c r="FLB116" s="35"/>
      <c r="FLC116" s="35"/>
      <c r="FLD116" s="35"/>
      <c r="FLE116" s="35"/>
      <c r="FLF116" s="35"/>
      <c r="FLG116" s="35"/>
      <c r="FLH116" s="35"/>
      <c r="FLI116" s="35"/>
      <c r="FLJ116" s="35"/>
      <c r="FLK116" s="35"/>
      <c r="FLL116" s="35"/>
      <c r="FLM116" s="35"/>
      <c r="FLN116" s="35"/>
      <c r="FLO116" s="35"/>
      <c r="FLP116" s="35"/>
      <c r="FLQ116" s="35"/>
      <c r="FLR116" s="35"/>
      <c r="FLS116" s="35"/>
      <c r="FLT116" s="35"/>
      <c r="FLU116" s="35"/>
      <c r="FLV116" s="35"/>
      <c r="FLW116" s="35"/>
      <c r="FLX116" s="35"/>
      <c r="FLY116" s="35"/>
      <c r="FLZ116" s="35"/>
      <c r="FMA116" s="35"/>
      <c r="FMB116" s="35"/>
      <c r="FMC116" s="35"/>
      <c r="FMD116" s="35"/>
      <c r="FME116" s="35"/>
      <c r="FMF116" s="35"/>
      <c r="FMG116" s="35"/>
      <c r="FMH116" s="35"/>
      <c r="FMI116" s="35"/>
      <c r="FMJ116" s="35"/>
      <c r="FMK116" s="35"/>
      <c r="FML116" s="35"/>
      <c r="FMM116" s="35"/>
      <c r="FMN116" s="35"/>
      <c r="FMO116" s="35"/>
      <c r="FMP116" s="35"/>
      <c r="FMQ116" s="35"/>
      <c r="FMR116" s="35"/>
      <c r="FMS116" s="35"/>
      <c r="FMT116" s="35"/>
      <c r="FMU116" s="35"/>
      <c r="FMV116" s="35"/>
      <c r="FMW116" s="35"/>
      <c r="FMX116" s="35"/>
      <c r="FMY116" s="35"/>
      <c r="FMZ116" s="35"/>
      <c r="FNA116" s="35"/>
      <c r="FNB116" s="35"/>
      <c r="FNC116" s="35"/>
      <c r="FND116" s="35"/>
      <c r="FNE116" s="35"/>
      <c r="FNF116" s="35"/>
      <c r="FNG116" s="35"/>
      <c r="FNH116" s="35"/>
      <c r="FNI116" s="35"/>
      <c r="FNJ116" s="35"/>
      <c r="FNK116" s="35"/>
      <c r="FNL116" s="35"/>
      <c r="FNM116" s="35"/>
      <c r="FNN116" s="35"/>
      <c r="FNO116" s="35"/>
      <c r="FNP116" s="35"/>
      <c r="FNQ116" s="35"/>
      <c r="FNR116" s="35"/>
      <c r="FNS116" s="35"/>
      <c r="FNT116" s="35"/>
      <c r="FNU116" s="35"/>
      <c r="FNV116" s="35"/>
      <c r="FNW116" s="35"/>
      <c r="FNX116" s="35"/>
      <c r="FNY116" s="35"/>
      <c r="FNZ116" s="35"/>
      <c r="FOA116" s="35"/>
      <c r="FOB116" s="35"/>
      <c r="FOC116" s="35"/>
      <c r="FOD116" s="35"/>
      <c r="FOE116" s="35"/>
      <c r="FOF116" s="35"/>
      <c r="FOG116" s="35"/>
      <c r="FOH116" s="35"/>
      <c r="FOI116" s="35"/>
      <c r="FOJ116" s="35"/>
      <c r="FOK116" s="35"/>
      <c r="FOL116" s="35"/>
      <c r="FOM116" s="35"/>
      <c r="FON116" s="35"/>
      <c r="FOO116" s="35"/>
      <c r="FOP116" s="35"/>
      <c r="FOQ116" s="35"/>
      <c r="FOR116" s="35"/>
      <c r="FOS116" s="35"/>
      <c r="FOT116" s="35"/>
      <c r="FOU116" s="35"/>
      <c r="FOV116" s="35"/>
      <c r="FOW116" s="35"/>
      <c r="FOX116" s="35"/>
      <c r="FOY116" s="35"/>
      <c r="FOZ116" s="35"/>
      <c r="FPA116" s="35"/>
      <c r="FPB116" s="35"/>
      <c r="FPC116" s="35"/>
      <c r="FPD116" s="35"/>
      <c r="FPE116" s="35"/>
      <c r="FPF116" s="35"/>
      <c r="FPG116" s="35"/>
      <c r="FPH116" s="35"/>
      <c r="FPI116" s="35"/>
      <c r="FPJ116" s="35"/>
      <c r="FPK116" s="35"/>
      <c r="FPL116" s="35"/>
      <c r="FPM116" s="35"/>
      <c r="FPN116" s="35"/>
      <c r="FPO116" s="35"/>
      <c r="FPP116" s="35"/>
      <c r="FPQ116" s="35"/>
      <c r="FPR116" s="35"/>
      <c r="FPS116" s="35"/>
      <c r="FPT116" s="35"/>
      <c r="FPU116" s="35"/>
      <c r="FPV116" s="35"/>
      <c r="FPW116" s="35"/>
      <c r="FPX116" s="35"/>
      <c r="FPY116" s="35"/>
      <c r="FPZ116" s="35"/>
      <c r="FQA116" s="35"/>
      <c r="FQB116" s="35"/>
      <c r="FQC116" s="35"/>
      <c r="FQD116" s="35"/>
      <c r="FQE116" s="35"/>
      <c r="FQF116" s="35"/>
      <c r="FQG116" s="35"/>
      <c r="FQH116" s="35"/>
      <c r="FQI116" s="35"/>
      <c r="FQJ116" s="35"/>
      <c r="FQK116" s="35"/>
      <c r="FQL116" s="35"/>
      <c r="FQM116" s="35"/>
      <c r="FQN116" s="35"/>
      <c r="FQO116" s="35"/>
      <c r="FQP116" s="35"/>
      <c r="FQQ116" s="35"/>
      <c r="FQR116" s="35"/>
      <c r="FQS116" s="35"/>
      <c r="FQT116" s="35"/>
      <c r="FQU116" s="35"/>
      <c r="FQV116" s="35"/>
      <c r="FQW116" s="35"/>
      <c r="FQX116" s="35"/>
      <c r="FQY116" s="35"/>
      <c r="FQZ116" s="35"/>
      <c r="FRA116" s="35"/>
      <c r="FRB116" s="35"/>
      <c r="FRC116" s="35"/>
      <c r="FRD116" s="35"/>
      <c r="FRE116" s="35"/>
      <c r="FRF116" s="35"/>
      <c r="FRG116" s="35"/>
      <c r="FRH116" s="35"/>
      <c r="FRI116" s="35"/>
      <c r="FRJ116" s="35"/>
      <c r="FRK116" s="35"/>
      <c r="FRL116" s="35"/>
      <c r="FRM116" s="35"/>
      <c r="FRN116" s="35"/>
      <c r="FRO116" s="35"/>
      <c r="FRP116" s="35"/>
      <c r="FRQ116" s="35"/>
      <c r="FRR116" s="35"/>
      <c r="FRS116" s="35"/>
      <c r="FRT116" s="35"/>
      <c r="FRU116" s="35"/>
      <c r="FRV116" s="35"/>
      <c r="FRW116" s="35"/>
      <c r="FRX116" s="35"/>
      <c r="FRY116" s="35"/>
      <c r="FRZ116" s="35"/>
      <c r="FSA116" s="35"/>
      <c r="FSB116" s="35"/>
      <c r="FSC116" s="35"/>
      <c r="FSD116" s="35"/>
      <c r="FSE116" s="35"/>
      <c r="FSF116" s="35"/>
      <c r="FSG116" s="35"/>
      <c r="FSH116" s="35"/>
      <c r="FSI116" s="35"/>
      <c r="FSJ116" s="35"/>
      <c r="FSK116" s="35"/>
      <c r="FSL116" s="35"/>
      <c r="FSM116" s="35"/>
      <c r="FSN116" s="35"/>
      <c r="FSO116" s="35"/>
      <c r="FSP116" s="35"/>
      <c r="FSQ116" s="35"/>
      <c r="FSR116" s="35"/>
      <c r="FSS116" s="35"/>
      <c r="FST116" s="35"/>
      <c r="FSU116" s="35"/>
      <c r="FSV116" s="35"/>
      <c r="FSW116" s="35"/>
      <c r="FSX116" s="35"/>
      <c r="FSY116" s="35"/>
      <c r="FSZ116" s="35"/>
      <c r="FTA116" s="35"/>
      <c r="FTB116" s="35"/>
      <c r="FTI116" s="35"/>
      <c r="FTJ116" s="35"/>
      <c r="FTK116" s="35"/>
      <c r="FTL116" s="35"/>
      <c r="FTM116" s="35"/>
      <c r="FTN116" s="35"/>
      <c r="FTO116" s="35"/>
      <c r="FTP116" s="35"/>
      <c r="FTQ116" s="35"/>
      <c r="FTR116" s="35"/>
      <c r="FTS116" s="35"/>
      <c r="FTT116" s="35"/>
      <c r="FTU116" s="35"/>
      <c r="FTV116" s="35"/>
      <c r="FTW116" s="35"/>
      <c r="FTX116" s="35"/>
      <c r="FTY116" s="35"/>
      <c r="FTZ116" s="35"/>
      <c r="FUA116" s="35"/>
      <c r="FUB116" s="35"/>
      <c r="FUC116" s="35"/>
      <c r="FUD116" s="35"/>
      <c r="FUE116" s="35"/>
      <c r="FUF116" s="35"/>
      <c r="FUG116" s="35"/>
      <c r="FUH116" s="35"/>
      <c r="FUI116" s="35"/>
      <c r="FUJ116" s="35"/>
      <c r="FUK116" s="35"/>
      <c r="FUL116" s="35"/>
      <c r="FUM116" s="35"/>
      <c r="FUN116" s="35"/>
      <c r="FUO116" s="35"/>
      <c r="FUP116" s="35"/>
      <c r="FUQ116" s="35"/>
      <c r="FUR116" s="35"/>
      <c r="FUS116" s="35"/>
      <c r="FUT116" s="35"/>
      <c r="FUU116" s="35"/>
      <c r="FUV116" s="35"/>
      <c r="FUW116" s="35"/>
      <c r="FUX116" s="35"/>
      <c r="FUY116" s="35"/>
      <c r="FUZ116" s="35"/>
      <c r="FVA116" s="35"/>
      <c r="FVB116" s="35"/>
      <c r="FVC116" s="35"/>
      <c r="FVD116" s="35"/>
      <c r="FVE116" s="35"/>
      <c r="FVF116" s="35"/>
      <c r="FVG116" s="35"/>
      <c r="FVH116" s="35"/>
      <c r="FVI116" s="35"/>
      <c r="FVJ116" s="35"/>
      <c r="FVK116" s="35"/>
      <c r="FVL116" s="35"/>
      <c r="FVM116" s="35"/>
      <c r="FVN116" s="35"/>
      <c r="FVO116" s="35"/>
      <c r="FVP116" s="35"/>
      <c r="FVQ116" s="35"/>
      <c r="FVR116" s="35"/>
      <c r="FVS116" s="35"/>
      <c r="FVT116" s="35"/>
      <c r="FVU116" s="35"/>
      <c r="FVV116" s="35"/>
      <c r="FVW116" s="35"/>
      <c r="FVX116" s="35"/>
      <c r="FVY116" s="35"/>
      <c r="FVZ116" s="35"/>
      <c r="FWA116" s="35"/>
      <c r="FWB116" s="35"/>
      <c r="FWC116" s="35"/>
      <c r="FWD116" s="35"/>
      <c r="FWE116" s="35"/>
      <c r="FWF116" s="35"/>
      <c r="FWG116" s="35"/>
      <c r="FWH116" s="35"/>
      <c r="FWI116" s="35"/>
      <c r="FWJ116" s="35"/>
      <c r="FWK116" s="35"/>
      <c r="FWL116" s="35"/>
      <c r="FWM116" s="35"/>
      <c r="FWN116" s="35"/>
      <c r="FWO116" s="35"/>
      <c r="FWP116" s="35"/>
      <c r="FWQ116" s="35"/>
      <c r="FWR116" s="35"/>
      <c r="FWS116" s="35"/>
      <c r="FWT116" s="35"/>
      <c r="FWU116" s="35"/>
      <c r="FWV116" s="35"/>
      <c r="FWW116" s="35"/>
      <c r="FWX116" s="35"/>
      <c r="FWY116" s="35"/>
      <c r="FWZ116" s="35"/>
      <c r="FXA116" s="35"/>
      <c r="FXB116" s="35"/>
      <c r="FXC116" s="35"/>
      <c r="FXD116" s="35"/>
      <c r="FXE116" s="35"/>
      <c r="FXF116" s="35"/>
      <c r="FXG116" s="35"/>
      <c r="FXH116" s="35"/>
      <c r="FXI116" s="35"/>
      <c r="FXJ116" s="35"/>
      <c r="FXK116" s="35"/>
      <c r="FXL116" s="35"/>
      <c r="FXM116" s="35"/>
      <c r="FXN116" s="35"/>
      <c r="FXO116" s="35"/>
      <c r="FXP116" s="35"/>
      <c r="FXQ116" s="35"/>
      <c r="FXR116" s="35"/>
      <c r="FXS116" s="35"/>
      <c r="FXT116" s="35"/>
      <c r="FXU116" s="35"/>
      <c r="FXV116" s="35"/>
      <c r="FXW116" s="35"/>
      <c r="FXX116" s="35"/>
      <c r="FXY116" s="35"/>
      <c r="FXZ116" s="35"/>
      <c r="FYA116" s="35"/>
      <c r="FYB116" s="35"/>
      <c r="FYC116" s="35"/>
      <c r="FYD116" s="35"/>
      <c r="FYE116" s="35"/>
      <c r="FYF116" s="35"/>
      <c r="FYG116" s="35"/>
      <c r="FYH116" s="35"/>
      <c r="FYI116" s="35"/>
      <c r="FYJ116" s="35"/>
      <c r="FYK116" s="35"/>
      <c r="FYL116" s="35"/>
      <c r="FYM116" s="35"/>
      <c r="FYN116" s="35"/>
      <c r="FYO116" s="35"/>
      <c r="FYP116" s="35"/>
      <c r="FYQ116" s="35"/>
      <c r="FYR116" s="35"/>
      <c r="FYS116" s="35"/>
      <c r="FYT116" s="35"/>
      <c r="FYU116" s="35"/>
      <c r="FYV116" s="35"/>
      <c r="FYW116" s="35"/>
      <c r="FYX116" s="35"/>
      <c r="FYY116" s="35"/>
      <c r="FYZ116" s="35"/>
      <c r="FZA116" s="35"/>
      <c r="FZB116" s="35"/>
      <c r="FZC116" s="35"/>
      <c r="FZD116" s="35"/>
      <c r="FZE116" s="35"/>
      <c r="FZF116" s="35"/>
      <c r="FZG116" s="35"/>
      <c r="FZH116" s="35"/>
      <c r="FZI116" s="35"/>
      <c r="FZJ116" s="35"/>
      <c r="FZK116" s="35"/>
      <c r="FZL116" s="35"/>
      <c r="FZM116" s="35"/>
      <c r="FZN116" s="35"/>
      <c r="FZO116" s="35"/>
      <c r="FZP116" s="35"/>
      <c r="FZQ116" s="35"/>
      <c r="FZR116" s="35"/>
      <c r="FZS116" s="35"/>
      <c r="FZT116" s="35"/>
      <c r="FZU116" s="35"/>
      <c r="FZV116" s="35"/>
      <c r="FZW116" s="35"/>
      <c r="FZX116" s="35"/>
      <c r="FZY116" s="35"/>
      <c r="FZZ116" s="35"/>
      <c r="GAA116" s="35"/>
      <c r="GAB116" s="35"/>
      <c r="GAC116" s="35"/>
      <c r="GAD116" s="35"/>
      <c r="GAE116" s="35"/>
      <c r="GAF116" s="35"/>
      <c r="GAG116" s="35"/>
      <c r="GAH116" s="35"/>
      <c r="GAI116" s="35"/>
      <c r="GAJ116" s="35"/>
      <c r="GAK116" s="35"/>
      <c r="GAL116" s="35"/>
      <c r="GAM116" s="35"/>
      <c r="GAN116" s="35"/>
      <c r="GAO116" s="35"/>
      <c r="GAP116" s="35"/>
      <c r="GAQ116" s="35"/>
      <c r="GAR116" s="35"/>
      <c r="GAS116" s="35"/>
      <c r="GAT116" s="35"/>
      <c r="GAU116" s="35"/>
      <c r="GAV116" s="35"/>
      <c r="GAW116" s="35"/>
      <c r="GAX116" s="35"/>
      <c r="GAY116" s="35"/>
      <c r="GAZ116" s="35"/>
      <c r="GBA116" s="35"/>
      <c r="GBB116" s="35"/>
      <c r="GBC116" s="35"/>
      <c r="GBD116" s="35"/>
      <c r="GBE116" s="35"/>
      <c r="GBF116" s="35"/>
      <c r="GBG116" s="35"/>
      <c r="GBH116" s="35"/>
      <c r="GBI116" s="35"/>
      <c r="GBJ116" s="35"/>
      <c r="GBK116" s="35"/>
      <c r="GBL116" s="35"/>
      <c r="GBM116" s="35"/>
      <c r="GBN116" s="35"/>
      <c r="GBO116" s="35"/>
      <c r="GBP116" s="35"/>
      <c r="GBQ116" s="35"/>
      <c r="GBR116" s="35"/>
      <c r="GBS116" s="35"/>
      <c r="GBT116" s="35"/>
      <c r="GBU116" s="35"/>
      <c r="GBV116" s="35"/>
      <c r="GBW116" s="35"/>
      <c r="GBX116" s="35"/>
      <c r="GBY116" s="35"/>
      <c r="GBZ116" s="35"/>
      <c r="GCA116" s="35"/>
      <c r="GCB116" s="35"/>
      <c r="GCC116" s="35"/>
      <c r="GCD116" s="35"/>
      <c r="GCE116" s="35"/>
      <c r="GCF116" s="35"/>
      <c r="GCG116" s="35"/>
      <c r="GCH116" s="35"/>
      <c r="GCI116" s="35"/>
      <c r="GCJ116" s="35"/>
      <c r="GCK116" s="35"/>
      <c r="GCL116" s="35"/>
      <c r="GCM116" s="35"/>
      <c r="GCN116" s="35"/>
      <c r="GCO116" s="35"/>
      <c r="GCP116" s="35"/>
      <c r="GCQ116" s="35"/>
      <c r="GCR116" s="35"/>
      <c r="GCS116" s="35"/>
      <c r="GCT116" s="35"/>
      <c r="GCU116" s="35"/>
      <c r="GCV116" s="35"/>
      <c r="GCW116" s="35"/>
      <c r="GCX116" s="35"/>
      <c r="GDE116" s="35"/>
      <c r="GDF116" s="35"/>
      <c r="GDG116" s="35"/>
      <c r="GDH116" s="35"/>
      <c r="GDI116" s="35"/>
      <c r="GDJ116" s="35"/>
      <c r="GDK116" s="35"/>
      <c r="GDL116" s="35"/>
      <c r="GDM116" s="35"/>
      <c r="GDN116" s="35"/>
      <c r="GDO116" s="35"/>
      <c r="GDP116" s="35"/>
      <c r="GDQ116" s="35"/>
      <c r="GDR116" s="35"/>
      <c r="GDS116" s="35"/>
      <c r="GDT116" s="35"/>
      <c r="GDU116" s="35"/>
      <c r="GDV116" s="35"/>
      <c r="GDW116" s="35"/>
      <c r="GDX116" s="35"/>
      <c r="GDY116" s="35"/>
      <c r="GDZ116" s="35"/>
      <c r="GEA116" s="35"/>
      <c r="GEB116" s="35"/>
      <c r="GEC116" s="35"/>
      <c r="GED116" s="35"/>
      <c r="GEE116" s="35"/>
      <c r="GEF116" s="35"/>
      <c r="GEG116" s="35"/>
      <c r="GEH116" s="35"/>
      <c r="GEI116" s="35"/>
      <c r="GEJ116" s="35"/>
      <c r="GEK116" s="35"/>
      <c r="GEL116" s="35"/>
      <c r="GEM116" s="35"/>
      <c r="GEN116" s="35"/>
      <c r="GEO116" s="35"/>
      <c r="GEP116" s="35"/>
      <c r="GEQ116" s="35"/>
      <c r="GER116" s="35"/>
      <c r="GES116" s="35"/>
      <c r="GET116" s="35"/>
      <c r="GEU116" s="35"/>
      <c r="GEV116" s="35"/>
      <c r="GEW116" s="35"/>
      <c r="GEX116" s="35"/>
      <c r="GEY116" s="35"/>
      <c r="GEZ116" s="35"/>
      <c r="GFA116" s="35"/>
      <c r="GFB116" s="35"/>
      <c r="GFC116" s="35"/>
      <c r="GFD116" s="35"/>
      <c r="GFE116" s="35"/>
      <c r="GFF116" s="35"/>
      <c r="GFG116" s="35"/>
      <c r="GFH116" s="35"/>
      <c r="GFI116" s="35"/>
      <c r="GFJ116" s="35"/>
      <c r="GFK116" s="35"/>
      <c r="GFL116" s="35"/>
      <c r="GFM116" s="35"/>
      <c r="GFN116" s="35"/>
      <c r="GFO116" s="35"/>
      <c r="GFP116" s="35"/>
      <c r="GFQ116" s="35"/>
      <c r="GFR116" s="35"/>
      <c r="GFS116" s="35"/>
      <c r="GFT116" s="35"/>
      <c r="GFU116" s="35"/>
      <c r="GFV116" s="35"/>
      <c r="GFW116" s="35"/>
      <c r="GFX116" s="35"/>
      <c r="GFY116" s="35"/>
      <c r="GFZ116" s="35"/>
      <c r="GGA116" s="35"/>
      <c r="GGB116" s="35"/>
      <c r="GGC116" s="35"/>
      <c r="GGD116" s="35"/>
      <c r="GGE116" s="35"/>
      <c r="GGF116" s="35"/>
      <c r="GGG116" s="35"/>
      <c r="GGH116" s="35"/>
      <c r="GGI116" s="35"/>
      <c r="GGJ116" s="35"/>
      <c r="GGK116" s="35"/>
      <c r="GGL116" s="35"/>
      <c r="GGM116" s="35"/>
      <c r="GGN116" s="35"/>
      <c r="GGO116" s="35"/>
      <c r="GGP116" s="35"/>
      <c r="GGQ116" s="35"/>
      <c r="GGR116" s="35"/>
      <c r="GGS116" s="35"/>
      <c r="GGT116" s="35"/>
      <c r="GGU116" s="35"/>
      <c r="GGV116" s="35"/>
      <c r="GGW116" s="35"/>
      <c r="GGX116" s="35"/>
      <c r="GGY116" s="35"/>
      <c r="GGZ116" s="35"/>
      <c r="GHA116" s="35"/>
      <c r="GHB116" s="35"/>
      <c r="GHC116" s="35"/>
      <c r="GHD116" s="35"/>
      <c r="GHE116" s="35"/>
      <c r="GHF116" s="35"/>
      <c r="GHG116" s="35"/>
      <c r="GHH116" s="35"/>
      <c r="GHI116" s="35"/>
      <c r="GHJ116" s="35"/>
      <c r="GHK116" s="35"/>
      <c r="GHL116" s="35"/>
      <c r="GHM116" s="35"/>
      <c r="GHN116" s="35"/>
      <c r="GHO116" s="35"/>
      <c r="GHP116" s="35"/>
      <c r="GHQ116" s="35"/>
      <c r="GHR116" s="35"/>
      <c r="GHS116" s="35"/>
      <c r="GHT116" s="35"/>
      <c r="GHU116" s="35"/>
      <c r="GHV116" s="35"/>
      <c r="GHW116" s="35"/>
      <c r="GHX116" s="35"/>
      <c r="GHY116" s="35"/>
      <c r="GHZ116" s="35"/>
      <c r="GIA116" s="35"/>
      <c r="GIB116" s="35"/>
      <c r="GIC116" s="35"/>
      <c r="GID116" s="35"/>
      <c r="GIE116" s="35"/>
      <c r="GIF116" s="35"/>
      <c r="GIG116" s="35"/>
      <c r="GIH116" s="35"/>
      <c r="GII116" s="35"/>
      <c r="GIJ116" s="35"/>
      <c r="GIK116" s="35"/>
      <c r="GIL116" s="35"/>
      <c r="GIM116" s="35"/>
      <c r="GIN116" s="35"/>
      <c r="GIO116" s="35"/>
      <c r="GIP116" s="35"/>
      <c r="GIQ116" s="35"/>
      <c r="GIR116" s="35"/>
      <c r="GIS116" s="35"/>
      <c r="GIT116" s="35"/>
      <c r="GIU116" s="35"/>
      <c r="GIV116" s="35"/>
      <c r="GIW116" s="35"/>
      <c r="GIX116" s="35"/>
      <c r="GIY116" s="35"/>
      <c r="GIZ116" s="35"/>
      <c r="GJA116" s="35"/>
      <c r="GJB116" s="35"/>
      <c r="GJC116" s="35"/>
      <c r="GJD116" s="35"/>
      <c r="GJE116" s="35"/>
      <c r="GJF116" s="35"/>
      <c r="GJG116" s="35"/>
      <c r="GJH116" s="35"/>
      <c r="GJI116" s="35"/>
      <c r="GJJ116" s="35"/>
      <c r="GJK116" s="35"/>
      <c r="GJL116" s="35"/>
      <c r="GJM116" s="35"/>
      <c r="GJN116" s="35"/>
      <c r="GJO116" s="35"/>
      <c r="GJP116" s="35"/>
      <c r="GJQ116" s="35"/>
      <c r="GJR116" s="35"/>
      <c r="GJS116" s="35"/>
      <c r="GJT116" s="35"/>
      <c r="GJU116" s="35"/>
      <c r="GJV116" s="35"/>
      <c r="GJW116" s="35"/>
      <c r="GJX116" s="35"/>
      <c r="GJY116" s="35"/>
      <c r="GJZ116" s="35"/>
      <c r="GKA116" s="35"/>
      <c r="GKB116" s="35"/>
      <c r="GKC116" s="35"/>
      <c r="GKD116" s="35"/>
      <c r="GKE116" s="35"/>
      <c r="GKF116" s="35"/>
      <c r="GKG116" s="35"/>
      <c r="GKH116" s="35"/>
      <c r="GKI116" s="35"/>
      <c r="GKJ116" s="35"/>
      <c r="GKK116" s="35"/>
      <c r="GKL116" s="35"/>
      <c r="GKM116" s="35"/>
      <c r="GKN116" s="35"/>
      <c r="GKO116" s="35"/>
      <c r="GKP116" s="35"/>
      <c r="GKQ116" s="35"/>
      <c r="GKR116" s="35"/>
      <c r="GKS116" s="35"/>
      <c r="GKT116" s="35"/>
      <c r="GKU116" s="35"/>
      <c r="GKV116" s="35"/>
      <c r="GKW116" s="35"/>
      <c r="GKX116" s="35"/>
      <c r="GKY116" s="35"/>
      <c r="GKZ116" s="35"/>
      <c r="GLA116" s="35"/>
      <c r="GLB116" s="35"/>
      <c r="GLC116" s="35"/>
      <c r="GLD116" s="35"/>
      <c r="GLE116" s="35"/>
      <c r="GLF116" s="35"/>
      <c r="GLG116" s="35"/>
      <c r="GLH116" s="35"/>
      <c r="GLI116" s="35"/>
      <c r="GLJ116" s="35"/>
      <c r="GLK116" s="35"/>
      <c r="GLL116" s="35"/>
      <c r="GLM116" s="35"/>
      <c r="GLN116" s="35"/>
      <c r="GLO116" s="35"/>
      <c r="GLP116" s="35"/>
      <c r="GLQ116" s="35"/>
      <c r="GLR116" s="35"/>
      <c r="GLS116" s="35"/>
      <c r="GLT116" s="35"/>
      <c r="GLU116" s="35"/>
      <c r="GLV116" s="35"/>
      <c r="GLW116" s="35"/>
      <c r="GLX116" s="35"/>
      <c r="GLY116" s="35"/>
      <c r="GLZ116" s="35"/>
      <c r="GMA116" s="35"/>
      <c r="GMB116" s="35"/>
      <c r="GMC116" s="35"/>
      <c r="GMD116" s="35"/>
      <c r="GME116" s="35"/>
      <c r="GMF116" s="35"/>
      <c r="GMG116" s="35"/>
      <c r="GMH116" s="35"/>
      <c r="GMI116" s="35"/>
      <c r="GMJ116" s="35"/>
      <c r="GMK116" s="35"/>
      <c r="GML116" s="35"/>
      <c r="GMM116" s="35"/>
      <c r="GMN116" s="35"/>
      <c r="GMO116" s="35"/>
      <c r="GMP116" s="35"/>
      <c r="GMQ116" s="35"/>
      <c r="GMR116" s="35"/>
      <c r="GMS116" s="35"/>
      <c r="GMT116" s="35"/>
      <c r="GNA116" s="35"/>
      <c r="GNB116" s="35"/>
      <c r="GNC116" s="35"/>
      <c r="GND116" s="35"/>
      <c r="GNE116" s="35"/>
      <c r="GNF116" s="35"/>
      <c r="GNG116" s="35"/>
      <c r="GNH116" s="35"/>
      <c r="GNI116" s="35"/>
      <c r="GNJ116" s="35"/>
      <c r="GNK116" s="35"/>
      <c r="GNL116" s="35"/>
      <c r="GNM116" s="35"/>
      <c r="GNN116" s="35"/>
      <c r="GNO116" s="35"/>
      <c r="GNP116" s="35"/>
      <c r="GNQ116" s="35"/>
      <c r="GNR116" s="35"/>
      <c r="GNS116" s="35"/>
      <c r="GNT116" s="35"/>
      <c r="GNU116" s="35"/>
      <c r="GNV116" s="35"/>
      <c r="GNW116" s="35"/>
      <c r="GNX116" s="35"/>
      <c r="GNY116" s="35"/>
      <c r="GNZ116" s="35"/>
      <c r="GOA116" s="35"/>
      <c r="GOB116" s="35"/>
      <c r="GOC116" s="35"/>
      <c r="GOD116" s="35"/>
      <c r="GOE116" s="35"/>
      <c r="GOF116" s="35"/>
      <c r="GOG116" s="35"/>
      <c r="GOH116" s="35"/>
      <c r="GOI116" s="35"/>
      <c r="GOJ116" s="35"/>
      <c r="GOK116" s="35"/>
      <c r="GOL116" s="35"/>
      <c r="GOM116" s="35"/>
      <c r="GON116" s="35"/>
      <c r="GOO116" s="35"/>
      <c r="GOP116" s="35"/>
      <c r="GOQ116" s="35"/>
      <c r="GOR116" s="35"/>
      <c r="GOS116" s="35"/>
      <c r="GOT116" s="35"/>
      <c r="GOU116" s="35"/>
      <c r="GOV116" s="35"/>
      <c r="GOW116" s="35"/>
      <c r="GOX116" s="35"/>
      <c r="GOY116" s="35"/>
      <c r="GOZ116" s="35"/>
      <c r="GPA116" s="35"/>
      <c r="GPB116" s="35"/>
      <c r="GPC116" s="35"/>
      <c r="GPD116" s="35"/>
      <c r="GPE116" s="35"/>
      <c r="GPF116" s="35"/>
      <c r="GPG116" s="35"/>
      <c r="GPH116" s="35"/>
      <c r="GPI116" s="35"/>
      <c r="GPJ116" s="35"/>
      <c r="GPK116" s="35"/>
      <c r="GPL116" s="35"/>
      <c r="GPM116" s="35"/>
      <c r="GPN116" s="35"/>
      <c r="GPO116" s="35"/>
      <c r="GPP116" s="35"/>
      <c r="GPQ116" s="35"/>
      <c r="GPR116" s="35"/>
      <c r="GPS116" s="35"/>
      <c r="GPT116" s="35"/>
      <c r="GPU116" s="35"/>
      <c r="GPV116" s="35"/>
      <c r="GPW116" s="35"/>
      <c r="GPX116" s="35"/>
      <c r="GPY116" s="35"/>
      <c r="GPZ116" s="35"/>
      <c r="GQA116" s="35"/>
      <c r="GQB116" s="35"/>
      <c r="GQC116" s="35"/>
      <c r="GQD116" s="35"/>
      <c r="GQE116" s="35"/>
      <c r="GQF116" s="35"/>
      <c r="GQG116" s="35"/>
      <c r="GQH116" s="35"/>
      <c r="GQI116" s="35"/>
      <c r="GQJ116" s="35"/>
      <c r="GQK116" s="35"/>
      <c r="GQL116" s="35"/>
      <c r="GQM116" s="35"/>
      <c r="GQN116" s="35"/>
      <c r="GQO116" s="35"/>
      <c r="GQP116" s="35"/>
      <c r="GQQ116" s="35"/>
      <c r="GQR116" s="35"/>
      <c r="GQS116" s="35"/>
      <c r="GQT116" s="35"/>
      <c r="GQU116" s="35"/>
      <c r="GQV116" s="35"/>
      <c r="GQW116" s="35"/>
      <c r="GQX116" s="35"/>
      <c r="GQY116" s="35"/>
      <c r="GQZ116" s="35"/>
      <c r="GRA116" s="35"/>
      <c r="GRB116" s="35"/>
      <c r="GRC116" s="35"/>
      <c r="GRD116" s="35"/>
      <c r="GRE116" s="35"/>
      <c r="GRF116" s="35"/>
      <c r="GRG116" s="35"/>
      <c r="GRH116" s="35"/>
      <c r="GRI116" s="35"/>
      <c r="GRJ116" s="35"/>
      <c r="GRK116" s="35"/>
      <c r="GRL116" s="35"/>
      <c r="GRM116" s="35"/>
      <c r="GRN116" s="35"/>
      <c r="GRO116" s="35"/>
      <c r="GRP116" s="35"/>
      <c r="GRQ116" s="35"/>
      <c r="GRR116" s="35"/>
      <c r="GRS116" s="35"/>
      <c r="GRT116" s="35"/>
      <c r="GRU116" s="35"/>
      <c r="GRV116" s="35"/>
      <c r="GRW116" s="35"/>
      <c r="GRX116" s="35"/>
      <c r="GRY116" s="35"/>
      <c r="GRZ116" s="35"/>
      <c r="GSA116" s="35"/>
      <c r="GSB116" s="35"/>
      <c r="GSC116" s="35"/>
      <c r="GSD116" s="35"/>
      <c r="GSE116" s="35"/>
      <c r="GSF116" s="35"/>
      <c r="GSG116" s="35"/>
      <c r="GSH116" s="35"/>
      <c r="GSI116" s="35"/>
      <c r="GSJ116" s="35"/>
      <c r="GSK116" s="35"/>
      <c r="GSL116" s="35"/>
      <c r="GSM116" s="35"/>
      <c r="GSN116" s="35"/>
      <c r="GSO116" s="35"/>
      <c r="GSP116" s="35"/>
      <c r="GSQ116" s="35"/>
      <c r="GSR116" s="35"/>
      <c r="GSS116" s="35"/>
      <c r="GST116" s="35"/>
      <c r="GSU116" s="35"/>
      <c r="GSV116" s="35"/>
      <c r="GSW116" s="35"/>
      <c r="GSX116" s="35"/>
      <c r="GSY116" s="35"/>
      <c r="GSZ116" s="35"/>
      <c r="GTA116" s="35"/>
      <c r="GTB116" s="35"/>
      <c r="GTC116" s="35"/>
      <c r="GTD116" s="35"/>
      <c r="GTE116" s="35"/>
      <c r="GTF116" s="35"/>
      <c r="GTG116" s="35"/>
      <c r="GTH116" s="35"/>
      <c r="GTI116" s="35"/>
      <c r="GTJ116" s="35"/>
      <c r="GTK116" s="35"/>
      <c r="GTL116" s="35"/>
      <c r="GTM116" s="35"/>
      <c r="GTN116" s="35"/>
      <c r="GTO116" s="35"/>
      <c r="GTP116" s="35"/>
      <c r="GTQ116" s="35"/>
      <c r="GTR116" s="35"/>
      <c r="GTS116" s="35"/>
      <c r="GTT116" s="35"/>
      <c r="GTU116" s="35"/>
      <c r="GTV116" s="35"/>
      <c r="GTW116" s="35"/>
      <c r="GTX116" s="35"/>
      <c r="GTY116" s="35"/>
      <c r="GTZ116" s="35"/>
      <c r="GUA116" s="35"/>
      <c r="GUB116" s="35"/>
      <c r="GUC116" s="35"/>
      <c r="GUD116" s="35"/>
      <c r="GUE116" s="35"/>
      <c r="GUF116" s="35"/>
      <c r="GUG116" s="35"/>
      <c r="GUH116" s="35"/>
      <c r="GUI116" s="35"/>
      <c r="GUJ116" s="35"/>
      <c r="GUK116" s="35"/>
      <c r="GUL116" s="35"/>
      <c r="GUM116" s="35"/>
      <c r="GUN116" s="35"/>
      <c r="GUO116" s="35"/>
      <c r="GUP116" s="35"/>
      <c r="GUQ116" s="35"/>
      <c r="GUR116" s="35"/>
      <c r="GUS116" s="35"/>
      <c r="GUT116" s="35"/>
      <c r="GUU116" s="35"/>
      <c r="GUV116" s="35"/>
      <c r="GUW116" s="35"/>
      <c r="GUX116" s="35"/>
      <c r="GUY116" s="35"/>
      <c r="GUZ116" s="35"/>
      <c r="GVA116" s="35"/>
      <c r="GVB116" s="35"/>
      <c r="GVC116" s="35"/>
      <c r="GVD116" s="35"/>
      <c r="GVE116" s="35"/>
      <c r="GVF116" s="35"/>
      <c r="GVG116" s="35"/>
      <c r="GVH116" s="35"/>
      <c r="GVI116" s="35"/>
      <c r="GVJ116" s="35"/>
      <c r="GVK116" s="35"/>
      <c r="GVL116" s="35"/>
      <c r="GVM116" s="35"/>
      <c r="GVN116" s="35"/>
      <c r="GVO116" s="35"/>
      <c r="GVP116" s="35"/>
      <c r="GVQ116" s="35"/>
      <c r="GVR116" s="35"/>
      <c r="GVS116" s="35"/>
      <c r="GVT116" s="35"/>
      <c r="GVU116" s="35"/>
      <c r="GVV116" s="35"/>
      <c r="GVW116" s="35"/>
      <c r="GVX116" s="35"/>
      <c r="GVY116" s="35"/>
      <c r="GVZ116" s="35"/>
      <c r="GWA116" s="35"/>
      <c r="GWB116" s="35"/>
      <c r="GWC116" s="35"/>
      <c r="GWD116" s="35"/>
      <c r="GWE116" s="35"/>
      <c r="GWF116" s="35"/>
      <c r="GWG116" s="35"/>
      <c r="GWH116" s="35"/>
      <c r="GWI116" s="35"/>
      <c r="GWJ116" s="35"/>
      <c r="GWK116" s="35"/>
      <c r="GWL116" s="35"/>
      <c r="GWM116" s="35"/>
      <c r="GWN116" s="35"/>
      <c r="GWO116" s="35"/>
      <c r="GWP116" s="35"/>
      <c r="GWW116" s="35"/>
      <c r="GWX116" s="35"/>
      <c r="GWY116" s="35"/>
      <c r="GWZ116" s="35"/>
      <c r="GXA116" s="35"/>
      <c r="GXB116" s="35"/>
      <c r="GXC116" s="35"/>
      <c r="GXD116" s="35"/>
      <c r="GXE116" s="35"/>
      <c r="GXF116" s="35"/>
      <c r="GXG116" s="35"/>
      <c r="GXH116" s="35"/>
      <c r="GXI116" s="35"/>
      <c r="GXJ116" s="35"/>
      <c r="GXK116" s="35"/>
      <c r="GXL116" s="35"/>
      <c r="GXM116" s="35"/>
      <c r="GXN116" s="35"/>
      <c r="GXO116" s="35"/>
      <c r="GXP116" s="35"/>
      <c r="GXQ116" s="35"/>
      <c r="GXR116" s="35"/>
      <c r="GXS116" s="35"/>
      <c r="GXT116" s="35"/>
      <c r="GXU116" s="35"/>
      <c r="GXV116" s="35"/>
      <c r="GXW116" s="35"/>
      <c r="GXX116" s="35"/>
      <c r="GXY116" s="35"/>
      <c r="GXZ116" s="35"/>
      <c r="GYA116" s="35"/>
      <c r="GYB116" s="35"/>
      <c r="GYC116" s="35"/>
      <c r="GYD116" s="35"/>
      <c r="GYE116" s="35"/>
      <c r="GYF116" s="35"/>
      <c r="GYG116" s="35"/>
      <c r="GYH116" s="35"/>
      <c r="GYI116" s="35"/>
      <c r="GYJ116" s="35"/>
      <c r="GYK116" s="35"/>
      <c r="GYL116" s="35"/>
      <c r="GYM116" s="35"/>
      <c r="GYN116" s="35"/>
      <c r="GYO116" s="35"/>
      <c r="GYP116" s="35"/>
      <c r="GYQ116" s="35"/>
      <c r="GYR116" s="35"/>
      <c r="GYS116" s="35"/>
      <c r="GYT116" s="35"/>
      <c r="GYU116" s="35"/>
      <c r="GYV116" s="35"/>
      <c r="GYW116" s="35"/>
      <c r="GYX116" s="35"/>
      <c r="GYY116" s="35"/>
      <c r="GYZ116" s="35"/>
      <c r="GZA116" s="35"/>
      <c r="GZB116" s="35"/>
      <c r="GZC116" s="35"/>
      <c r="GZD116" s="35"/>
      <c r="GZE116" s="35"/>
      <c r="GZF116" s="35"/>
      <c r="GZG116" s="35"/>
      <c r="GZH116" s="35"/>
      <c r="GZI116" s="35"/>
      <c r="GZJ116" s="35"/>
      <c r="GZK116" s="35"/>
      <c r="GZL116" s="35"/>
      <c r="GZM116" s="35"/>
      <c r="GZN116" s="35"/>
      <c r="GZO116" s="35"/>
      <c r="GZP116" s="35"/>
      <c r="GZQ116" s="35"/>
      <c r="GZR116" s="35"/>
      <c r="GZS116" s="35"/>
      <c r="GZT116" s="35"/>
      <c r="GZU116" s="35"/>
      <c r="GZV116" s="35"/>
      <c r="GZW116" s="35"/>
      <c r="GZX116" s="35"/>
      <c r="GZY116" s="35"/>
      <c r="GZZ116" s="35"/>
      <c r="HAA116" s="35"/>
      <c r="HAB116" s="35"/>
      <c r="HAC116" s="35"/>
      <c r="HAD116" s="35"/>
      <c r="HAE116" s="35"/>
      <c r="HAF116" s="35"/>
      <c r="HAG116" s="35"/>
      <c r="HAH116" s="35"/>
      <c r="HAI116" s="35"/>
      <c r="HAJ116" s="35"/>
      <c r="HAK116" s="35"/>
      <c r="HAL116" s="35"/>
      <c r="HAM116" s="35"/>
      <c r="HAN116" s="35"/>
      <c r="HAO116" s="35"/>
      <c r="HAP116" s="35"/>
      <c r="HAQ116" s="35"/>
      <c r="HAR116" s="35"/>
      <c r="HAS116" s="35"/>
      <c r="HAT116" s="35"/>
      <c r="HAU116" s="35"/>
      <c r="HAV116" s="35"/>
      <c r="HAW116" s="35"/>
      <c r="HAX116" s="35"/>
      <c r="HAY116" s="35"/>
      <c r="HAZ116" s="35"/>
      <c r="HBA116" s="35"/>
      <c r="HBB116" s="35"/>
      <c r="HBC116" s="35"/>
      <c r="HBD116" s="35"/>
      <c r="HBE116" s="35"/>
      <c r="HBF116" s="35"/>
      <c r="HBG116" s="35"/>
      <c r="HBH116" s="35"/>
      <c r="HBI116" s="35"/>
      <c r="HBJ116" s="35"/>
      <c r="HBK116" s="35"/>
      <c r="HBL116" s="35"/>
      <c r="HBM116" s="35"/>
      <c r="HBN116" s="35"/>
      <c r="HBO116" s="35"/>
      <c r="HBP116" s="35"/>
      <c r="HBQ116" s="35"/>
      <c r="HBR116" s="35"/>
      <c r="HBS116" s="35"/>
      <c r="HBT116" s="35"/>
      <c r="HBU116" s="35"/>
      <c r="HBV116" s="35"/>
      <c r="HBW116" s="35"/>
      <c r="HBX116" s="35"/>
      <c r="HBY116" s="35"/>
      <c r="HBZ116" s="35"/>
      <c r="HCA116" s="35"/>
      <c r="HCB116" s="35"/>
      <c r="HCC116" s="35"/>
      <c r="HCD116" s="35"/>
      <c r="HCE116" s="35"/>
      <c r="HCF116" s="35"/>
      <c r="HCG116" s="35"/>
      <c r="HCH116" s="35"/>
      <c r="HCI116" s="35"/>
      <c r="HCJ116" s="35"/>
      <c r="HCK116" s="35"/>
      <c r="HCL116" s="35"/>
      <c r="HCM116" s="35"/>
      <c r="HCN116" s="35"/>
      <c r="HCO116" s="35"/>
      <c r="HCP116" s="35"/>
      <c r="HCQ116" s="35"/>
      <c r="HCR116" s="35"/>
      <c r="HCS116" s="35"/>
      <c r="HCT116" s="35"/>
      <c r="HCU116" s="35"/>
      <c r="HCV116" s="35"/>
      <c r="HCW116" s="35"/>
      <c r="HCX116" s="35"/>
      <c r="HCY116" s="35"/>
      <c r="HCZ116" s="35"/>
      <c r="HDA116" s="35"/>
      <c r="HDB116" s="35"/>
      <c r="HDC116" s="35"/>
      <c r="HDD116" s="35"/>
      <c r="HDE116" s="35"/>
      <c r="HDF116" s="35"/>
      <c r="HDG116" s="35"/>
      <c r="HDH116" s="35"/>
      <c r="HDI116" s="35"/>
      <c r="HDJ116" s="35"/>
      <c r="HDK116" s="35"/>
      <c r="HDL116" s="35"/>
      <c r="HDM116" s="35"/>
      <c r="HDN116" s="35"/>
      <c r="HDO116" s="35"/>
      <c r="HDP116" s="35"/>
      <c r="HDQ116" s="35"/>
      <c r="HDR116" s="35"/>
      <c r="HDS116" s="35"/>
      <c r="HDT116" s="35"/>
      <c r="HDU116" s="35"/>
      <c r="HDV116" s="35"/>
      <c r="HDW116" s="35"/>
      <c r="HDX116" s="35"/>
      <c r="HDY116" s="35"/>
      <c r="HDZ116" s="35"/>
      <c r="HEA116" s="35"/>
      <c r="HEB116" s="35"/>
      <c r="HEC116" s="35"/>
      <c r="HED116" s="35"/>
      <c r="HEE116" s="35"/>
      <c r="HEF116" s="35"/>
      <c r="HEG116" s="35"/>
      <c r="HEH116" s="35"/>
      <c r="HEI116" s="35"/>
      <c r="HEJ116" s="35"/>
      <c r="HEK116" s="35"/>
      <c r="HEL116" s="35"/>
      <c r="HEM116" s="35"/>
      <c r="HEN116" s="35"/>
      <c r="HEO116" s="35"/>
      <c r="HEP116" s="35"/>
      <c r="HEQ116" s="35"/>
      <c r="HER116" s="35"/>
      <c r="HES116" s="35"/>
      <c r="HET116" s="35"/>
      <c r="HEU116" s="35"/>
      <c r="HEV116" s="35"/>
      <c r="HEW116" s="35"/>
      <c r="HEX116" s="35"/>
      <c r="HEY116" s="35"/>
      <c r="HEZ116" s="35"/>
      <c r="HFA116" s="35"/>
      <c r="HFB116" s="35"/>
      <c r="HFC116" s="35"/>
      <c r="HFD116" s="35"/>
      <c r="HFE116" s="35"/>
      <c r="HFF116" s="35"/>
      <c r="HFG116" s="35"/>
      <c r="HFH116" s="35"/>
      <c r="HFI116" s="35"/>
      <c r="HFJ116" s="35"/>
      <c r="HFK116" s="35"/>
      <c r="HFL116" s="35"/>
      <c r="HFM116" s="35"/>
      <c r="HFN116" s="35"/>
      <c r="HFO116" s="35"/>
      <c r="HFP116" s="35"/>
      <c r="HFQ116" s="35"/>
      <c r="HFR116" s="35"/>
      <c r="HFS116" s="35"/>
      <c r="HFT116" s="35"/>
      <c r="HFU116" s="35"/>
      <c r="HFV116" s="35"/>
      <c r="HFW116" s="35"/>
      <c r="HFX116" s="35"/>
      <c r="HFY116" s="35"/>
      <c r="HFZ116" s="35"/>
      <c r="HGA116" s="35"/>
      <c r="HGB116" s="35"/>
      <c r="HGC116" s="35"/>
      <c r="HGD116" s="35"/>
      <c r="HGE116" s="35"/>
      <c r="HGF116" s="35"/>
      <c r="HGG116" s="35"/>
      <c r="HGH116" s="35"/>
      <c r="HGI116" s="35"/>
      <c r="HGJ116" s="35"/>
      <c r="HGK116" s="35"/>
      <c r="HGL116" s="35"/>
      <c r="HGS116" s="35"/>
      <c r="HGT116" s="35"/>
      <c r="HGU116" s="35"/>
      <c r="HGV116" s="35"/>
      <c r="HGW116" s="35"/>
      <c r="HGX116" s="35"/>
      <c r="HGY116" s="35"/>
      <c r="HGZ116" s="35"/>
      <c r="HHA116" s="35"/>
      <c r="HHB116" s="35"/>
      <c r="HHC116" s="35"/>
      <c r="HHD116" s="35"/>
      <c r="HHE116" s="35"/>
      <c r="HHF116" s="35"/>
      <c r="HHG116" s="35"/>
      <c r="HHH116" s="35"/>
      <c r="HHI116" s="35"/>
      <c r="HHJ116" s="35"/>
      <c r="HHK116" s="35"/>
      <c r="HHL116" s="35"/>
      <c r="HHM116" s="35"/>
      <c r="HHN116" s="35"/>
      <c r="HHO116" s="35"/>
      <c r="HHP116" s="35"/>
      <c r="HHQ116" s="35"/>
      <c r="HHR116" s="35"/>
      <c r="HHS116" s="35"/>
      <c r="HHT116" s="35"/>
      <c r="HHU116" s="35"/>
      <c r="HHV116" s="35"/>
      <c r="HHW116" s="35"/>
      <c r="HHX116" s="35"/>
      <c r="HHY116" s="35"/>
      <c r="HHZ116" s="35"/>
      <c r="HIA116" s="35"/>
      <c r="HIB116" s="35"/>
      <c r="HIC116" s="35"/>
      <c r="HID116" s="35"/>
      <c r="HIE116" s="35"/>
      <c r="HIF116" s="35"/>
      <c r="HIG116" s="35"/>
      <c r="HIH116" s="35"/>
      <c r="HII116" s="35"/>
      <c r="HIJ116" s="35"/>
      <c r="HIK116" s="35"/>
      <c r="HIL116" s="35"/>
      <c r="HIM116" s="35"/>
      <c r="HIN116" s="35"/>
      <c r="HIO116" s="35"/>
      <c r="HIP116" s="35"/>
      <c r="HIQ116" s="35"/>
      <c r="HIR116" s="35"/>
      <c r="HIS116" s="35"/>
      <c r="HIT116" s="35"/>
      <c r="HIU116" s="35"/>
      <c r="HIV116" s="35"/>
      <c r="HIW116" s="35"/>
      <c r="HIX116" s="35"/>
      <c r="HIY116" s="35"/>
      <c r="HIZ116" s="35"/>
      <c r="HJA116" s="35"/>
      <c r="HJB116" s="35"/>
      <c r="HJC116" s="35"/>
      <c r="HJD116" s="35"/>
      <c r="HJE116" s="35"/>
      <c r="HJF116" s="35"/>
      <c r="HJG116" s="35"/>
      <c r="HJH116" s="35"/>
      <c r="HJI116" s="35"/>
      <c r="HJJ116" s="35"/>
      <c r="HJK116" s="35"/>
      <c r="HJL116" s="35"/>
      <c r="HJM116" s="35"/>
      <c r="HJN116" s="35"/>
      <c r="HJO116" s="35"/>
      <c r="HJP116" s="35"/>
      <c r="HJQ116" s="35"/>
      <c r="HJR116" s="35"/>
      <c r="HJS116" s="35"/>
      <c r="HJT116" s="35"/>
      <c r="HJU116" s="35"/>
      <c r="HJV116" s="35"/>
      <c r="HJW116" s="35"/>
      <c r="HJX116" s="35"/>
      <c r="HJY116" s="35"/>
      <c r="HJZ116" s="35"/>
      <c r="HKA116" s="35"/>
      <c r="HKB116" s="35"/>
      <c r="HKC116" s="35"/>
      <c r="HKD116" s="35"/>
      <c r="HKE116" s="35"/>
      <c r="HKF116" s="35"/>
      <c r="HKG116" s="35"/>
      <c r="HKH116" s="35"/>
      <c r="HKI116" s="35"/>
      <c r="HKJ116" s="35"/>
      <c r="HKK116" s="35"/>
      <c r="HKL116" s="35"/>
      <c r="HKM116" s="35"/>
      <c r="HKN116" s="35"/>
      <c r="HKO116" s="35"/>
      <c r="HKP116" s="35"/>
      <c r="HKQ116" s="35"/>
      <c r="HKR116" s="35"/>
      <c r="HKS116" s="35"/>
      <c r="HKT116" s="35"/>
      <c r="HKU116" s="35"/>
      <c r="HKV116" s="35"/>
      <c r="HKW116" s="35"/>
      <c r="HKX116" s="35"/>
      <c r="HKY116" s="35"/>
      <c r="HKZ116" s="35"/>
      <c r="HLA116" s="35"/>
      <c r="HLB116" s="35"/>
      <c r="HLC116" s="35"/>
      <c r="HLD116" s="35"/>
      <c r="HLE116" s="35"/>
      <c r="HLF116" s="35"/>
      <c r="HLG116" s="35"/>
      <c r="HLH116" s="35"/>
      <c r="HLI116" s="35"/>
      <c r="HLJ116" s="35"/>
      <c r="HLK116" s="35"/>
      <c r="HLL116" s="35"/>
      <c r="HLM116" s="35"/>
      <c r="HLN116" s="35"/>
      <c r="HLO116" s="35"/>
      <c r="HLP116" s="35"/>
      <c r="HLQ116" s="35"/>
      <c r="HLR116" s="35"/>
      <c r="HLS116" s="35"/>
      <c r="HLT116" s="35"/>
      <c r="HLU116" s="35"/>
      <c r="HLV116" s="35"/>
      <c r="HLW116" s="35"/>
      <c r="HLX116" s="35"/>
      <c r="HLY116" s="35"/>
      <c r="HLZ116" s="35"/>
      <c r="HMA116" s="35"/>
      <c r="HMB116" s="35"/>
      <c r="HMC116" s="35"/>
      <c r="HMD116" s="35"/>
      <c r="HME116" s="35"/>
      <c r="HMF116" s="35"/>
      <c r="HMG116" s="35"/>
      <c r="HMH116" s="35"/>
      <c r="HMI116" s="35"/>
      <c r="HMJ116" s="35"/>
      <c r="HMK116" s="35"/>
      <c r="HML116" s="35"/>
      <c r="HMM116" s="35"/>
      <c r="HMN116" s="35"/>
      <c r="HMO116" s="35"/>
      <c r="HMP116" s="35"/>
      <c r="HMQ116" s="35"/>
      <c r="HMR116" s="35"/>
      <c r="HMS116" s="35"/>
      <c r="HMT116" s="35"/>
      <c r="HMU116" s="35"/>
      <c r="HMV116" s="35"/>
      <c r="HMW116" s="35"/>
      <c r="HMX116" s="35"/>
      <c r="HMY116" s="35"/>
      <c r="HMZ116" s="35"/>
      <c r="HNA116" s="35"/>
      <c r="HNB116" s="35"/>
      <c r="HNC116" s="35"/>
      <c r="HND116" s="35"/>
      <c r="HNE116" s="35"/>
      <c r="HNF116" s="35"/>
      <c r="HNG116" s="35"/>
      <c r="HNH116" s="35"/>
      <c r="HNI116" s="35"/>
      <c r="HNJ116" s="35"/>
      <c r="HNK116" s="35"/>
      <c r="HNL116" s="35"/>
      <c r="HNM116" s="35"/>
      <c r="HNN116" s="35"/>
      <c r="HNO116" s="35"/>
      <c r="HNP116" s="35"/>
      <c r="HNQ116" s="35"/>
      <c r="HNR116" s="35"/>
      <c r="HNS116" s="35"/>
      <c r="HNT116" s="35"/>
      <c r="HNU116" s="35"/>
      <c r="HNV116" s="35"/>
      <c r="HNW116" s="35"/>
      <c r="HNX116" s="35"/>
      <c r="HNY116" s="35"/>
      <c r="HNZ116" s="35"/>
      <c r="HOA116" s="35"/>
      <c r="HOB116" s="35"/>
      <c r="HOC116" s="35"/>
      <c r="HOD116" s="35"/>
      <c r="HOE116" s="35"/>
      <c r="HOF116" s="35"/>
      <c r="HOG116" s="35"/>
      <c r="HOH116" s="35"/>
      <c r="HOI116" s="35"/>
      <c r="HOJ116" s="35"/>
      <c r="HOK116" s="35"/>
      <c r="HOL116" s="35"/>
      <c r="HOM116" s="35"/>
      <c r="HON116" s="35"/>
      <c r="HOO116" s="35"/>
      <c r="HOP116" s="35"/>
      <c r="HOQ116" s="35"/>
      <c r="HOR116" s="35"/>
      <c r="HOS116" s="35"/>
      <c r="HOT116" s="35"/>
      <c r="HOU116" s="35"/>
      <c r="HOV116" s="35"/>
      <c r="HOW116" s="35"/>
      <c r="HOX116" s="35"/>
      <c r="HOY116" s="35"/>
      <c r="HOZ116" s="35"/>
      <c r="HPA116" s="35"/>
      <c r="HPB116" s="35"/>
      <c r="HPC116" s="35"/>
      <c r="HPD116" s="35"/>
      <c r="HPE116" s="35"/>
      <c r="HPF116" s="35"/>
      <c r="HPG116" s="35"/>
      <c r="HPH116" s="35"/>
      <c r="HPI116" s="35"/>
      <c r="HPJ116" s="35"/>
      <c r="HPK116" s="35"/>
      <c r="HPL116" s="35"/>
      <c r="HPM116" s="35"/>
      <c r="HPN116" s="35"/>
      <c r="HPO116" s="35"/>
      <c r="HPP116" s="35"/>
      <c r="HPQ116" s="35"/>
      <c r="HPR116" s="35"/>
      <c r="HPS116" s="35"/>
      <c r="HPT116" s="35"/>
      <c r="HPU116" s="35"/>
      <c r="HPV116" s="35"/>
      <c r="HPW116" s="35"/>
      <c r="HPX116" s="35"/>
      <c r="HPY116" s="35"/>
      <c r="HPZ116" s="35"/>
      <c r="HQA116" s="35"/>
      <c r="HQB116" s="35"/>
      <c r="HQC116" s="35"/>
      <c r="HQD116" s="35"/>
      <c r="HQE116" s="35"/>
      <c r="HQF116" s="35"/>
      <c r="HQG116" s="35"/>
      <c r="HQH116" s="35"/>
      <c r="HQO116" s="35"/>
      <c r="HQP116" s="35"/>
      <c r="HQQ116" s="35"/>
      <c r="HQR116" s="35"/>
      <c r="HQS116" s="35"/>
      <c r="HQT116" s="35"/>
      <c r="HQU116" s="35"/>
      <c r="HQV116" s="35"/>
      <c r="HQW116" s="35"/>
      <c r="HQX116" s="35"/>
      <c r="HQY116" s="35"/>
      <c r="HQZ116" s="35"/>
      <c r="HRA116" s="35"/>
      <c r="HRB116" s="35"/>
      <c r="HRC116" s="35"/>
      <c r="HRD116" s="35"/>
      <c r="HRE116" s="35"/>
      <c r="HRF116" s="35"/>
      <c r="HRG116" s="35"/>
      <c r="HRH116" s="35"/>
      <c r="HRI116" s="35"/>
      <c r="HRJ116" s="35"/>
      <c r="HRK116" s="35"/>
      <c r="HRL116" s="35"/>
      <c r="HRM116" s="35"/>
      <c r="HRN116" s="35"/>
      <c r="HRO116" s="35"/>
      <c r="HRP116" s="35"/>
      <c r="HRQ116" s="35"/>
      <c r="HRR116" s="35"/>
      <c r="HRS116" s="35"/>
      <c r="HRT116" s="35"/>
      <c r="HRU116" s="35"/>
      <c r="HRV116" s="35"/>
      <c r="HRW116" s="35"/>
      <c r="HRX116" s="35"/>
      <c r="HRY116" s="35"/>
      <c r="HRZ116" s="35"/>
      <c r="HSA116" s="35"/>
      <c r="HSB116" s="35"/>
      <c r="HSC116" s="35"/>
      <c r="HSD116" s="35"/>
      <c r="HSE116" s="35"/>
      <c r="HSF116" s="35"/>
      <c r="HSG116" s="35"/>
      <c r="HSH116" s="35"/>
      <c r="HSI116" s="35"/>
      <c r="HSJ116" s="35"/>
      <c r="HSK116" s="35"/>
      <c r="HSL116" s="35"/>
      <c r="HSM116" s="35"/>
      <c r="HSN116" s="35"/>
      <c r="HSO116" s="35"/>
      <c r="HSP116" s="35"/>
      <c r="HSQ116" s="35"/>
      <c r="HSR116" s="35"/>
      <c r="HSS116" s="35"/>
      <c r="HST116" s="35"/>
      <c r="HSU116" s="35"/>
      <c r="HSV116" s="35"/>
      <c r="HSW116" s="35"/>
      <c r="HSX116" s="35"/>
      <c r="HSY116" s="35"/>
      <c r="HSZ116" s="35"/>
      <c r="HTA116" s="35"/>
      <c r="HTB116" s="35"/>
      <c r="HTC116" s="35"/>
      <c r="HTD116" s="35"/>
      <c r="HTE116" s="35"/>
      <c r="HTF116" s="35"/>
      <c r="HTG116" s="35"/>
      <c r="HTH116" s="35"/>
      <c r="HTI116" s="35"/>
      <c r="HTJ116" s="35"/>
      <c r="HTK116" s="35"/>
      <c r="HTL116" s="35"/>
      <c r="HTM116" s="35"/>
      <c r="HTN116" s="35"/>
      <c r="HTO116" s="35"/>
      <c r="HTP116" s="35"/>
      <c r="HTQ116" s="35"/>
      <c r="HTR116" s="35"/>
      <c r="HTS116" s="35"/>
      <c r="HTT116" s="35"/>
      <c r="HTU116" s="35"/>
      <c r="HTV116" s="35"/>
      <c r="HTW116" s="35"/>
      <c r="HTX116" s="35"/>
      <c r="HTY116" s="35"/>
      <c r="HTZ116" s="35"/>
      <c r="HUA116" s="35"/>
      <c r="HUB116" s="35"/>
      <c r="HUC116" s="35"/>
      <c r="HUD116" s="35"/>
      <c r="HUE116" s="35"/>
      <c r="HUF116" s="35"/>
      <c r="HUG116" s="35"/>
      <c r="HUH116" s="35"/>
      <c r="HUI116" s="35"/>
      <c r="HUJ116" s="35"/>
      <c r="HUK116" s="35"/>
      <c r="HUL116" s="35"/>
      <c r="HUM116" s="35"/>
      <c r="HUN116" s="35"/>
      <c r="HUO116" s="35"/>
      <c r="HUP116" s="35"/>
      <c r="HUQ116" s="35"/>
      <c r="HUR116" s="35"/>
      <c r="HUS116" s="35"/>
      <c r="HUT116" s="35"/>
      <c r="HUU116" s="35"/>
      <c r="HUV116" s="35"/>
      <c r="HUW116" s="35"/>
      <c r="HUX116" s="35"/>
      <c r="HUY116" s="35"/>
      <c r="HUZ116" s="35"/>
      <c r="HVA116" s="35"/>
      <c r="HVB116" s="35"/>
      <c r="HVC116" s="35"/>
      <c r="HVD116" s="35"/>
      <c r="HVE116" s="35"/>
      <c r="HVF116" s="35"/>
      <c r="HVG116" s="35"/>
      <c r="HVH116" s="35"/>
      <c r="HVI116" s="35"/>
      <c r="HVJ116" s="35"/>
      <c r="HVK116" s="35"/>
      <c r="HVL116" s="35"/>
      <c r="HVM116" s="35"/>
      <c r="HVN116" s="35"/>
      <c r="HVO116" s="35"/>
      <c r="HVP116" s="35"/>
      <c r="HVQ116" s="35"/>
      <c r="HVR116" s="35"/>
      <c r="HVS116" s="35"/>
      <c r="HVT116" s="35"/>
      <c r="HVU116" s="35"/>
      <c r="HVV116" s="35"/>
      <c r="HVW116" s="35"/>
      <c r="HVX116" s="35"/>
      <c r="HVY116" s="35"/>
      <c r="HVZ116" s="35"/>
      <c r="HWA116" s="35"/>
      <c r="HWB116" s="35"/>
      <c r="HWC116" s="35"/>
      <c r="HWD116" s="35"/>
      <c r="HWE116" s="35"/>
      <c r="HWF116" s="35"/>
      <c r="HWG116" s="35"/>
      <c r="HWH116" s="35"/>
      <c r="HWI116" s="35"/>
      <c r="HWJ116" s="35"/>
      <c r="HWK116" s="35"/>
      <c r="HWL116" s="35"/>
      <c r="HWM116" s="35"/>
      <c r="HWN116" s="35"/>
      <c r="HWO116" s="35"/>
      <c r="HWP116" s="35"/>
      <c r="HWQ116" s="35"/>
      <c r="HWR116" s="35"/>
      <c r="HWS116" s="35"/>
      <c r="HWT116" s="35"/>
      <c r="HWU116" s="35"/>
      <c r="HWV116" s="35"/>
      <c r="HWW116" s="35"/>
      <c r="HWX116" s="35"/>
      <c r="HWY116" s="35"/>
      <c r="HWZ116" s="35"/>
      <c r="HXA116" s="35"/>
      <c r="HXB116" s="35"/>
      <c r="HXC116" s="35"/>
      <c r="HXD116" s="35"/>
      <c r="HXE116" s="35"/>
      <c r="HXF116" s="35"/>
      <c r="HXG116" s="35"/>
      <c r="HXH116" s="35"/>
      <c r="HXI116" s="35"/>
      <c r="HXJ116" s="35"/>
      <c r="HXK116" s="35"/>
      <c r="HXL116" s="35"/>
      <c r="HXM116" s="35"/>
      <c r="HXN116" s="35"/>
      <c r="HXO116" s="35"/>
      <c r="HXP116" s="35"/>
      <c r="HXQ116" s="35"/>
      <c r="HXR116" s="35"/>
      <c r="HXS116" s="35"/>
      <c r="HXT116" s="35"/>
      <c r="HXU116" s="35"/>
      <c r="HXV116" s="35"/>
      <c r="HXW116" s="35"/>
      <c r="HXX116" s="35"/>
      <c r="HXY116" s="35"/>
      <c r="HXZ116" s="35"/>
      <c r="HYA116" s="35"/>
      <c r="HYB116" s="35"/>
      <c r="HYC116" s="35"/>
      <c r="HYD116" s="35"/>
      <c r="HYE116" s="35"/>
      <c r="HYF116" s="35"/>
      <c r="HYG116" s="35"/>
      <c r="HYH116" s="35"/>
      <c r="HYI116" s="35"/>
      <c r="HYJ116" s="35"/>
      <c r="HYK116" s="35"/>
      <c r="HYL116" s="35"/>
      <c r="HYM116" s="35"/>
      <c r="HYN116" s="35"/>
      <c r="HYO116" s="35"/>
      <c r="HYP116" s="35"/>
      <c r="HYQ116" s="35"/>
      <c r="HYR116" s="35"/>
      <c r="HYS116" s="35"/>
      <c r="HYT116" s="35"/>
      <c r="HYU116" s="35"/>
      <c r="HYV116" s="35"/>
      <c r="HYW116" s="35"/>
      <c r="HYX116" s="35"/>
      <c r="HYY116" s="35"/>
      <c r="HYZ116" s="35"/>
      <c r="HZA116" s="35"/>
      <c r="HZB116" s="35"/>
      <c r="HZC116" s="35"/>
      <c r="HZD116" s="35"/>
      <c r="HZE116" s="35"/>
      <c r="HZF116" s="35"/>
      <c r="HZG116" s="35"/>
      <c r="HZH116" s="35"/>
      <c r="HZI116" s="35"/>
      <c r="HZJ116" s="35"/>
      <c r="HZK116" s="35"/>
      <c r="HZL116" s="35"/>
      <c r="HZM116" s="35"/>
      <c r="HZN116" s="35"/>
      <c r="HZO116" s="35"/>
      <c r="HZP116" s="35"/>
      <c r="HZQ116" s="35"/>
      <c r="HZR116" s="35"/>
      <c r="HZS116" s="35"/>
      <c r="HZT116" s="35"/>
      <c r="HZU116" s="35"/>
      <c r="HZV116" s="35"/>
      <c r="HZW116" s="35"/>
      <c r="HZX116" s="35"/>
      <c r="HZY116" s="35"/>
      <c r="HZZ116" s="35"/>
      <c r="IAA116" s="35"/>
      <c r="IAB116" s="35"/>
      <c r="IAC116" s="35"/>
      <c r="IAD116" s="35"/>
      <c r="IAK116" s="35"/>
      <c r="IAL116" s="35"/>
      <c r="IAM116" s="35"/>
      <c r="IAN116" s="35"/>
      <c r="IAO116" s="35"/>
      <c r="IAP116" s="35"/>
      <c r="IAQ116" s="35"/>
      <c r="IAR116" s="35"/>
      <c r="IAS116" s="35"/>
      <c r="IAT116" s="35"/>
      <c r="IAU116" s="35"/>
      <c r="IAV116" s="35"/>
      <c r="IAW116" s="35"/>
      <c r="IAX116" s="35"/>
      <c r="IAY116" s="35"/>
      <c r="IAZ116" s="35"/>
      <c r="IBA116" s="35"/>
      <c r="IBB116" s="35"/>
      <c r="IBC116" s="35"/>
      <c r="IBD116" s="35"/>
      <c r="IBE116" s="35"/>
      <c r="IBF116" s="35"/>
      <c r="IBG116" s="35"/>
      <c r="IBH116" s="35"/>
      <c r="IBI116" s="35"/>
      <c r="IBJ116" s="35"/>
      <c r="IBK116" s="35"/>
      <c r="IBL116" s="35"/>
      <c r="IBM116" s="35"/>
      <c r="IBN116" s="35"/>
      <c r="IBO116" s="35"/>
      <c r="IBP116" s="35"/>
      <c r="IBQ116" s="35"/>
      <c r="IBR116" s="35"/>
      <c r="IBS116" s="35"/>
      <c r="IBT116" s="35"/>
      <c r="IBU116" s="35"/>
      <c r="IBV116" s="35"/>
      <c r="IBW116" s="35"/>
      <c r="IBX116" s="35"/>
      <c r="IBY116" s="35"/>
      <c r="IBZ116" s="35"/>
      <c r="ICA116" s="35"/>
      <c r="ICB116" s="35"/>
      <c r="ICC116" s="35"/>
      <c r="ICD116" s="35"/>
      <c r="ICE116" s="35"/>
      <c r="ICF116" s="35"/>
      <c r="ICG116" s="35"/>
      <c r="ICH116" s="35"/>
      <c r="ICI116" s="35"/>
      <c r="ICJ116" s="35"/>
      <c r="ICK116" s="35"/>
      <c r="ICL116" s="35"/>
      <c r="ICM116" s="35"/>
      <c r="ICN116" s="35"/>
      <c r="ICO116" s="35"/>
      <c r="ICP116" s="35"/>
      <c r="ICQ116" s="35"/>
      <c r="ICR116" s="35"/>
      <c r="ICS116" s="35"/>
      <c r="ICT116" s="35"/>
      <c r="ICU116" s="35"/>
      <c r="ICV116" s="35"/>
      <c r="ICW116" s="35"/>
      <c r="ICX116" s="35"/>
      <c r="ICY116" s="35"/>
      <c r="ICZ116" s="35"/>
      <c r="IDA116" s="35"/>
      <c r="IDB116" s="35"/>
      <c r="IDC116" s="35"/>
      <c r="IDD116" s="35"/>
      <c r="IDE116" s="35"/>
      <c r="IDF116" s="35"/>
      <c r="IDG116" s="35"/>
      <c r="IDH116" s="35"/>
      <c r="IDI116" s="35"/>
      <c r="IDJ116" s="35"/>
      <c r="IDK116" s="35"/>
      <c r="IDL116" s="35"/>
      <c r="IDM116" s="35"/>
      <c r="IDN116" s="35"/>
      <c r="IDO116" s="35"/>
      <c r="IDP116" s="35"/>
      <c r="IDQ116" s="35"/>
      <c r="IDR116" s="35"/>
      <c r="IDS116" s="35"/>
      <c r="IDT116" s="35"/>
      <c r="IDU116" s="35"/>
      <c r="IDV116" s="35"/>
      <c r="IDW116" s="35"/>
      <c r="IDX116" s="35"/>
      <c r="IDY116" s="35"/>
      <c r="IDZ116" s="35"/>
      <c r="IEA116" s="35"/>
      <c r="IEB116" s="35"/>
      <c r="IEC116" s="35"/>
      <c r="IED116" s="35"/>
      <c r="IEE116" s="35"/>
      <c r="IEF116" s="35"/>
      <c r="IEG116" s="35"/>
      <c r="IEH116" s="35"/>
      <c r="IEI116" s="35"/>
      <c r="IEJ116" s="35"/>
      <c r="IEK116" s="35"/>
      <c r="IEL116" s="35"/>
      <c r="IEM116" s="35"/>
      <c r="IEN116" s="35"/>
      <c r="IEO116" s="35"/>
      <c r="IEP116" s="35"/>
      <c r="IEQ116" s="35"/>
      <c r="IER116" s="35"/>
      <c r="IES116" s="35"/>
      <c r="IET116" s="35"/>
      <c r="IEU116" s="35"/>
      <c r="IEV116" s="35"/>
      <c r="IEW116" s="35"/>
      <c r="IEX116" s="35"/>
      <c r="IEY116" s="35"/>
      <c r="IEZ116" s="35"/>
      <c r="IFA116" s="35"/>
      <c r="IFB116" s="35"/>
      <c r="IFC116" s="35"/>
      <c r="IFD116" s="35"/>
      <c r="IFE116" s="35"/>
      <c r="IFF116" s="35"/>
      <c r="IFG116" s="35"/>
      <c r="IFH116" s="35"/>
      <c r="IFI116" s="35"/>
      <c r="IFJ116" s="35"/>
      <c r="IFK116" s="35"/>
      <c r="IFL116" s="35"/>
      <c r="IFM116" s="35"/>
      <c r="IFN116" s="35"/>
      <c r="IFO116" s="35"/>
      <c r="IFP116" s="35"/>
      <c r="IFQ116" s="35"/>
      <c r="IFR116" s="35"/>
      <c r="IFS116" s="35"/>
      <c r="IFT116" s="35"/>
      <c r="IFU116" s="35"/>
      <c r="IFV116" s="35"/>
      <c r="IFW116" s="35"/>
      <c r="IFX116" s="35"/>
      <c r="IFY116" s="35"/>
      <c r="IFZ116" s="35"/>
      <c r="IGA116" s="35"/>
      <c r="IGB116" s="35"/>
      <c r="IGC116" s="35"/>
      <c r="IGD116" s="35"/>
      <c r="IGE116" s="35"/>
      <c r="IGF116" s="35"/>
      <c r="IGG116" s="35"/>
      <c r="IGH116" s="35"/>
      <c r="IGI116" s="35"/>
      <c r="IGJ116" s="35"/>
      <c r="IGK116" s="35"/>
      <c r="IGL116" s="35"/>
      <c r="IGM116" s="35"/>
      <c r="IGN116" s="35"/>
      <c r="IGO116" s="35"/>
      <c r="IGP116" s="35"/>
      <c r="IGQ116" s="35"/>
      <c r="IGR116" s="35"/>
      <c r="IGS116" s="35"/>
      <c r="IGT116" s="35"/>
      <c r="IGU116" s="35"/>
      <c r="IGV116" s="35"/>
      <c r="IGW116" s="35"/>
      <c r="IGX116" s="35"/>
      <c r="IGY116" s="35"/>
      <c r="IGZ116" s="35"/>
      <c r="IHA116" s="35"/>
      <c r="IHB116" s="35"/>
      <c r="IHC116" s="35"/>
      <c r="IHD116" s="35"/>
      <c r="IHE116" s="35"/>
      <c r="IHF116" s="35"/>
      <c r="IHG116" s="35"/>
      <c r="IHH116" s="35"/>
      <c r="IHI116" s="35"/>
      <c r="IHJ116" s="35"/>
      <c r="IHK116" s="35"/>
      <c r="IHL116" s="35"/>
      <c r="IHM116" s="35"/>
      <c r="IHN116" s="35"/>
      <c r="IHO116" s="35"/>
      <c r="IHP116" s="35"/>
      <c r="IHQ116" s="35"/>
      <c r="IHR116" s="35"/>
      <c r="IHS116" s="35"/>
      <c r="IHT116" s="35"/>
      <c r="IHU116" s="35"/>
      <c r="IHV116" s="35"/>
      <c r="IHW116" s="35"/>
      <c r="IHX116" s="35"/>
      <c r="IHY116" s="35"/>
      <c r="IHZ116" s="35"/>
      <c r="IIA116" s="35"/>
      <c r="IIB116" s="35"/>
      <c r="IIC116" s="35"/>
      <c r="IID116" s="35"/>
      <c r="IIE116" s="35"/>
      <c r="IIF116" s="35"/>
      <c r="IIG116" s="35"/>
      <c r="IIH116" s="35"/>
      <c r="III116" s="35"/>
      <c r="IIJ116" s="35"/>
      <c r="IIK116" s="35"/>
      <c r="IIL116" s="35"/>
      <c r="IIM116" s="35"/>
      <c r="IIN116" s="35"/>
      <c r="IIO116" s="35"/>
      <c r="IIP116" s="35"/>
      <c r="IIQ116" s="35"/>
      <c r="IIR116" s="35"/>
      <c r="IIS116" s="35"/>
      <c r="IIT116" s="35"/>
      <c r="IIU116" s="35"/>
      <c r="IIV116" s="35"/>
      <c r="IIW116" s="35"/>
      <c r="IIX116" s="35"/>
      <c r="IIY116" s="35"/>
      <c r="IIZ116" s="35"/>
      <c r="IJA116" s="35"/>
      <c r="IJB116" s="35"/>
      <c r="IJC116" s="35"/>
      <c r="IJD116" s="35"/>
      <c r="IJE116" s="35"/>
      <c r="IJF116" s="35"/>
      <c r="IJG116" s="35"/>
      <c r="IJH116" s="35"/>
      <c r="IJI116" s="35"/>
      <c r="IJJ116" s="35"/>
      <c r="IJK116" s="35"/>
      <c r="IJL116" s="35"/>
      <c r="IJM116" s="35"/>
      <c r="IJN116" s="35"/>
      <c r="IJO116" s="35"/>
      <c r="IJP116" s="35"/>
      <c r="IJQ116" s="35"/>
      <c r="IJR116" s="35"/>
      <c r="IJS116" s="35"/>
      <c r="IJT116" s="35"/>
      <c r="IJU116" s="35"/>
      <c r="IJV116" s="35"/>
      <c r="IJW116" s="35"/>
      <c r="IJX116" s="35"/>
      <c r="IJY116" s="35"/>
      <c r="IJZ116" s="35"/>
      <c r="IKG116" s="35"/>
      <c r="IKH116" s="35"/>
      <c r="IKI116" s="35"/>
      <c r="IKJ116" s="35"/>
      <c r="IKK116" s="35"/>
      <c r="IKL116" s="35"/>
      <c r="IKM116" s="35"/>
      <c r="IKN116" s="35"/>
      <c r="IKO116" s="35"/>
      <c r="IKP116" s="35"/>
      <c r="IKQ116" s="35"/>
      <c r="IKR116" s="35"/>
      <c r="IKS116" s="35"/>
      <c r="IKT116" s="35"/>
      <c r="IKU116" s="35"/>
      <c r="IKV116" s="35"/>
      <c r="IKW116" s="35"/>
      <c r="IKX116" s="35"/>
      <c r="IKY116" s="35"/>
      <c r="IKZ116" s="35"/>
      <c r="ILA116" s="35"/>
      <c r="ILB116" s="35"/>
      <c r="ILC116" s="35"/>
      <c r="ILD116" s="35"/>
      <c r="ILE116" s="35"/>
      <c r="ILF116" s="35"/>
      <c r="ILG116" s="35"/>
      <c r="ILH116" s="35"/>
      <c r="ILI116" s="35"/>
      <c r="ILJ116" s="35"/>
      <c r="ILK116" s="35"/>
      <c r="ILL116" s="35"/>
      <c r="ILM116" s="35"/>
      <c r="ILN116" s="35"/>
      <c r="ILO116" s="35"/>
      <c r="ILP116" s="35"/>
      <c r="ILQ116" s="35"/>
      <c r="ILR116" s="35"/>
      <c r="ILS116" s="35"/>
      <c r="ILT116" s="35"/>
      <c r="ILU116" s="35"/>
      <c r="ILV116" s="35"/>
      <c r="ILW116" s="35"/>
      <c r="ILX116" s="35"/>
      <c r="ILY116" s="35"/>
      <c r="ILZ116" s="35"/>
      <c r="IMA116" s="35"/>
      <c r="IMB116" s="35"/>
      <c r="IMC116" s="35"/>
      <c r="IMD116" s="35"/>
      <c r="IME116" s="35"/>
      <c r="IMF116" s="35"/>
      <c r="IMG116" s="35"/>
      <c r="IMH116" s="35"/>
      <c r="IMI116" s="35"/>
      <c r="IMJ116" s="35"/>
      <c r="IMK116" s="35"/>
      <c r="IML116" s="35"/>
      <c r="IMM116" s="35"/>
      <c r="IMN116" s="35"/>
      <c r="IMO116" s="35"/>
      <c r="IMP116" s="35"/>
      <c r="IMQ116" s="35"/>
      <c r="IMR116" s="35"/>
      <c r="IMS116" s="35"/>
      <c r="IMT116" s="35"/>
      <c r="IMU116" s="35"/>
      <c r="IMV116" s="35"/>
      <c r="IMW116" s="35"/>
      <c r="IMX116" s="35"/>
      <c r="IMY116" s="35"/>
      <c r="IMZ116" s="35"/>
      <c r="INA116" s="35"/>
      <c r="INB116" s="35"/>
      <c r="INC116" s="35"/>
      <c r="IND116" s="35"/>
      <c r="INE116" s="35"/>
      <c r="INF116" s="35"/>
      <c r="ING116" s="35"/>
      <c r="INH116" s="35"/>
      <c r="INI116" s="35"/>
      <c r="INJ116" s="35"/>
      <c r="INK116" s="35"/>
      <c r="INL116" s="35"/>
      <c r="INM116" s="35"/>
      <c r="INN116" s="35"/>
      <c r="INO116" s="35"/>
      <c r="INP116" s="35"/>
      <c r="INQ116" s="35"/>
      <c r="INR116" s="35"/>
      <c r="INS116" s="35"/>
      <c r="INT116" s="35"/>
      <c r="INU116" s="35"/>
      <c r="INV116" s="35"/>
      <c r="INW116" s="35"/>
      <c r="INX116" s="35"/>
      <c r="INY116" s="35"/>
      <c r="INZ116" s="35"/>
      <c r="IOA116" s="35"/>
      <c r="IOB116" s="35"/>
      <c r="IOC116" s="35"/>
      <c r="IOD116" s="35"/>
      <c r="IOE116" s="35"/>
      <c r="IOF116" s="35"/>
      <c r="IOG116" s="35"/>
      <c r="IOH116" s="35"/>
      <c r="IOI116" s="35"/>
      <c r="IOJ116" s="35"/>
      <c r="IOK116" s="35"/>
      <c r="IOL116" s="35"/>
      <c r="IOM116" s="35"/>
      <c r="ION116" s="35"/>
      <c r="IOO116" s="35"/>
      <c r="IOP116" s="35"/>
      <c r="IOQ116" s="35"/>
      <c r="IOR116" s="35"/>
      <c r="IOS116" s="35"/>
      <c r="IOT116" s="35"/>
      <c r="IOU116" s="35"/>
      <c r="IOV116" s="35"/>
      <c r="IOW116" s="35"/>
      <c r="IOX116" s="35"/>
      <c r="IOY116" s="35"/>
      <c r="IOZ116" s="35"/>
      <c r="IPA116" s="35"/>
      <c r="IPB116" s="35"/>
      <c r="IPC116" s="35"/>
      <c r="IPD116" s="35"/>
      <c r="IPE116" s="35"/>
      <c r="IPF116" s="35"/>
      <c r="IPG116" s="35"/>
      <c r="IPH116" s="35"/>
      <c r="IPI116" s="35"/>
      <c r="IPJ116" s="35"/>
      <c r="IPK116" s="35"/>
      <c r="IPL116" s="35"/>
      <c r="IPM116" s="35"/>
      <c r="IPN116" s="35"/>
      <c r="IPO116" s="35"/>
      <c r="IPP116" s="35"/>
      <c r="IPQ116" s="35"/>
      <c r="IPR116" s="35"/>
      <c r="IPS116" s="35"/>
      <c r="IPT116" s="35"/>
      <c r="IPU116" s="35"/>
      <c r="IPV116" s="35"/>
      <c r="IPW116" s="35"/>
      <c r="IPX116" s="35"/>
      <c r="IPY116" s="35"/>
      <c r="IPZ116" s="35"/>
      <c r="IQA116" s="35"/>
      <c r="IQB116" s="35"/>
      <c r="IQC116" s="35"/>
      <c r="IQD116" s="35"/>
      <c r="IQE116" s="35"/>
      <c r="IQF116" s="35"/>
      <c r="IQG116" s="35"/>
      <c r="IQH116" s="35"/>
      <c r="IQI116" s="35"/>
      <c r="IQJ116" s="35"/>
      <c r="IQK116" s="35"/>
      <c r="IQL116" s="35"/>
      <c r="IQM116" s="35"/>
      <c r="IQN116" s="35"/>
      <c r="IQO116" s="35"/>
      <c r="IQP116" s="35"/>
      <c r="IQQ116" s="35"/>
      <c r="IQR116" s="35"/>
      <c r="IQS116" s="35"/>
      <c r="IQT116" s="35"/>
      <c r="IQU116" s="35"/>
      <c r="IQV116" s="35"/>
      <c r="IQW116" s="35"/>
      <c r="IQX116" s="35"/>
      <c r="IQY116" s="35"/>
      <c r="IQZ116" s="35"/>
      <c r="IRA116" s="35"/>
      <c r="IRB116" s="35"/>
      <c r="IRC116" s="35"/>
      <c r="IRD116" s="35"/>
      <c r="IRE116" s="35"/>
      <c r="IRF116" s="35"/>
      <c r="IRG116" s="35"/>
      <c r="IRH116" s="35"/>
      <c r="IRI116" s="35"/>
      <c r="IRJ116" s="35"/>
      <c r="IRK116" s="35"/>
      <c r="IRL116" s="35"/>
      <c r="IRM116" s="35"/>
      <c r="IRN116" s="35"/>
      <c r="IRO116" s="35"/>
      <c r="IRP116" s="35"/>
      <c r="IRQ116" s="35"/>
      <c r="IRR116" s="35"/>
      <c r="IRS116" s="35"/>
      <c r="IRT116" s="35"/>
      <c r="IRU116" s="35"/>
      <c r="IRV116" s="35"/>
      <c r="IRW116" s="35"/>
      <c r="IRX116" s="35"/>
      <c r="IRY116" s="35"/>
      <c r="IRZ116" s="35"/>
      <c r="ISA116" s="35"/>
      <c r="ISB116" s="35"/>
      <c r="ISC116" s="35"/>
      <c r="ISD116" s="35"/>
      <c r="ISE116" s="35"/>
      <c r="ISF116" s="35"/>
      <c r="ISG116" s="35"/>
      <c r="ISH116" s="35"/>
      <c r="ISI116" s="35"/>
      <c r="ISJ116" s="35"/>
      <c r="ISK116" s="35"/>
      <c r="ISL116" s="35"/>
      <c r="ISM116" s="35"/>
      <c r="ISN116" s="35"/>
      <c r="ISO116" s="35"/>
      <c r="ISP116" s="35"/>
      <c r="ISQ116" s="35"/>
      <c r="ISR116" s="35"/>
      <c r="ISS116" s="35"/>
      <c r="IST116" s="35"/>
      <c r="ISU116" s="35"/>
      <c r="ISV116" s="35"/>
      <c r="ISW116" s="35"/>
      <c r="ISX116" s="35"/>
      <c r="ISY116" s="35"/>
      <c r="ISZ116" s="35"/>
      <c r="ITA116" s="35"/>
      <c r="ITB116" s="35"/>
      <c r="ITC116" s="35"/>
      <c r="ITD116" s="35"/>
      <c r="ITE116" s="35"/>
      <c r="ITF116" s="35"/>
      <c r="ITG116" s="35"/>
      <c r="ITH116" s="35"/>
      <c r="ITI116" s="35"/>
      <c r="ITJ116" s="35"/>
      <c r="ITK116" s="35"/>
      <c r="ITL116" s="35"/>
      <c r="ITM116" s="35"/>
      <c r="ITN116" s="35"/>
      <c r="ITO116" s="35"/>
      <c r="ITP116" s="35"/>
      <c r="ITQ116" s="35"/>
      <c r="ITR116" s="35"/>
      <c r="ITS116" s="35"/>
      <c r="ITT116" s="35"/>
      <c r="ITU116" s="35"/>
      <c r="ITV116" s="35"/>
      <c r="IUC116" s="35"/>
      <c r="IUD116" s="35"/>
      <c r="IUE116" s="35"/>
      <c r="IUF116" s="35"/>
      <c r="IUG116" s="35"/>
      <c r="IUH116" s="35"/>
      <c r="IUI116" s="35"/>
      <c r="IUJ116" s="35"/>
      <c r="IUK116" s="35"/>
      <c r="IUL116" s="35"/>
      <c r="IUM116" s="35"/>
      <c r="IUN116" s="35"/>
      <c r="IUO116" s="35"/>
      <c r="IUP116" s="35"/>
      <c r="IUQ116" s="35"/>
      <c r="IUR116" s="35"/>
      <c r="IUS116" s="35"/>
      <c r="IUT116" s="35"/>
      <c r="IUU116" s="35"/>
      <c r="IUV116" s="35"/>
      <c r="IUW116" s="35"/>
      <c r="IUX116" s="35"/>
      <c r="IUY116" s="35"/>
      <c r="IUZ116" s="35"/>
      <c r="IVA116" s="35"/>
      <c r="IVB116" s="35"/>
      <c r="IVC116" s="35"/>
      <c r="IVD116" s="35"/>
      <c r="IVE116" s="35"/>
      <c r="IVF116" s="35"/>
      <c r="IVG116" s="35"/>
      <c r="IVH116" s="35"/>
      <c r="IVI116" s="35"/>
      <c r="IVJ116" s="35"/>
      <c r="IVK116" s="35"/>
      <c r="IVL116" s="35"/>
      <c r="IVM116" s="35"/>
      <c r="IVN116" s="35"/>
      <c r="IVO116" s="35"/>
      <c r="IVP116" s="35"/>
      <c r="IVQ116" s="35"/>
      <c r="IVR116" s="35"/>
      <c r="IVS116" s="35"/>
      <c r="IVT116" s="35"/>
      <c r="IVU116" s="35"/>
      <c r="IVV116" s="35"/>
      <c r="IVW116" s="35"/>
      <c r="IVX116" s="35"/>
      <c r="IVY116" s="35"/>
      <c r="IVZ116" s="35"/>
      <c r="IWA116" s="35"/>
      <c r="IWB116" s="35"/>
      <c r="IWC116" s="35"/>
      <c r="IWD116" s="35"/>
      <c r="IWE116" s="35"/>
      <c r="IWF116" s="35"/>
      <c r="IWG116" s="35"/>
      <c r="IWH116" s="35"/>
      <c r="IWI116" s="35"/>
      <c r="IWJ116" s="35"/>
      <c r="IWK116" s="35"/>
      <c r="IWL116" s="35"/>
      <c r="IWM116" s="35"/>
      <c r="IWN116" s="35"/>
      <c r="IWO116" s="35"/>
      <c r="IWP116" s="35"/>
      <c r="IWQ116" s="35"/>
      <c r="IWR116" s="35"/>
      <c r="IWS116" s="35"/>
      <c r="IWT116" s="35"/>
      <c r="IWU116" s="35"/>
      <c r="IWV116" s="35"/>
      <c r="IWW116" s="35"/>
      <c r="IWX116" s="35"/>
      <c r="IWY116" s="35"/>
      <c r="IWZ116" s="35"/>
      <c r="IXA116" s="35"/>
      <c r="IXB116" s="35"/>
      <c r="IXC116" s="35"/>
      <c r="IXD116" s="35"/>
      <c r="IXE116" s="35"/>
      <c r="IXF116" s="35"/>
      <c r="IXG116" s="35"/>
      <c r="IXH116" s="35"/>
      <c r="IXI116" s="35"/>
      <c r="IXJ116" s="35"/>
      <c r="IXK116" s="35"/>
      <c r="IXL116" s="35"/>
      <c r="IXM116" s="35"/>
      <c r="IXN116" s="35"/>
      <c r="IXO116" s="35"/>
      <c r="IXP116" s="35"/>
      <c r="IXQ116" s="35"/>
      <c r="IXR116" s="35"/>
      <c r="IXS116" s="35"/>
      <c r="IXT116" s="35"/>
      <c r="IXU116" s="35"/>
      <c r="IXV116" s="35"/>
      <c r="IXW116" s="35"/>
      <c r="IXX116" s="35"/>
      <c r="IXY116" s="35"/>
      <c r="IXZ116" s="35"/>
      <c r="IYA116" s="35"/>
      <c r="IYB116" s="35"/>
      <c r="IYC116" s="35"/>
      <c r="IYD116" s="35"/>
      <c r="IYE116" s="35"/>
      <c r="IYF116" s="35"/>
      <c r="IYG116" s="35"/>
      <c r="IYH116" s="35"/>
      <c r="IYI116" s="35"/>
      <c r="IYJ116" s="35"/>
      <c r="IYK116" s="35"/>
      <c r="IYL116" s="35"/>
      <c r="IYM116" s="35"/>
      <c r="IYN116" s="35"/>
      <c r="IYO116" s="35"/>
      <c r="IYP116" s="35"/>
      <c r="IYQ116" s="35"/>
      <c r="IYR116" s="35"/>
      <c r="IYS116" s="35"/>
      <c r="IYT116" s="35"/>
      <c r="IYU116" s="35"/>
      <c r="IYV116" s="35"/>
      <c r="IYW116" s="35"/>
      <c r="IYX116" s="35"/>
      <c r="IYY116" s="35"/>
      <c r="IYZ116" s="35"/>
      <c r="IZA116" s="35"/>
      <c r="IZB116" s="35"/>
      <c r="IZC116" s="35"/>
      <c r="IZD116" s="35"/>
      <c r="IZE116" s="35"/>
      <c r="IZF116" s="35"/>
      <c r="IZG116" s="35"/>
      <c r="IZH116" s="35"/>
      <c r="IZI116" s="35"/>
      <c r="IZJ116" s="35"/>
      <c r="IZK116" s="35"/>
      <c r="IZL116" s="35"/>
      <c r="IZM116" s="35"/>
      <c r="IZN116" s="35"/>
      <c r="IZO116" s="35"/>
      <c r="IZP116" s="35"/>
      <c r="IZQ116" s="35"/>
      <c r="IZR116" s="35"/>
      <c r="IZS116" s="35"/>
      <c r="IZT116" s="35"/>
      <c r="IZU116" s="35"/>
      <c r="IZV116" s="35"/>
      <c r="IZW116" s="35"/>
      <c r="IZX116" s="35"/>
      <c r="IZY116" s="35"/>
      <c r="IZZ116" s="35"/>
      <c r="JAA116" s="35"/>
      <c r="JAB116" s="35"/>
      <c r="JAC116" s="35"/>
      <c r="JAD116" s="35"/>
      <c r="JAE116" s="35"/>
      <c r="JAF116" s="35"/>
      <c r="JAG116" s="35"/>
      <c r="JAH116" s="35"/>
      <c r="JAI116" s="35"/>
      <c r="JAJ116" s="35"/>
      <c r="JAK116" s="35"/>
      <c r="JAL116" s="35"/>
      <c r="JAM116" s="35"/>
      <c r="JAN116" s="35"/>
      <c r="JAO116" s="35"/>
      <c r="JAP116" s="35"/>
      <c r="JAQ116" s="35"/>
      <c r="JAR116" s="35"/>
      <c r="JAS116" s="35"/>
      <c r="JAT116" s="35"/>
      <c r="JAU116" s="35"/>
      <c r="JAV116" s="35"/>
      <c r="JAW116" s="35"/>
      <c r="JAX116" s="35"/>
      <c r="JAY116" s="35"/>
      <c r="JAZ116" s="35"/>
      <c r="JBA116" s="35"/>
      <c r="JBB116" s="35"/>
      <c r="JBC116" s="35"/>
      <c r="JBD116" s="35"/>
      <c r="JBE116" s="35"/>
      <c r="JBF116" s="35"/>
      <c r="JBG116" s="35"/>
      <c r="JBH116" s="35"/>
      <c r="JBI116" s="35"/>
      <c r="JBJ116" s="35"/>
      <c r="JBK116" s="35"/>
      <c r="JBL116" s="35"/>
      <c r="JBM116" s="35"/>
      <c r="JBN116" s="35"/>
      <c r="JBO116" s="35"/>
      <c r="JBP116" s="35"/>
      <c r="JBQ116" s="35"/>
      <c r="JBR116" s="35"/>
      <c r="JBS116" s="35"/>
      <c r="JBT116" s="35"/>
      <c r="JBU116" s="35"/>
      <c r="JBV116" s="35"/>
      <c r="JBW116" s="35"/>
      <c r="JBX116" s="35"/>
      <c r="JBY116" s="35"/>
      <c r="JBZ116" s="35"/>
      <c r="JCA116" s="35"/>
      <c r="JCB116" s="35"/>
      <c r="JCC116" s="35"/>
      <c r="JCD116" s="35"/>
      <c r="JCE116" s="35"/>
      <c r="JCF116" s="35"/>
      <c r="JCG116" s="35"/>
      <c r="JCH116" s="35"/>
      <c r="JCI116" s="35"/>
      <c r="JCJ116" s="35"/>
      <c r="JCK116" s="35"/>
      <c r="JCL116" s="35"/>
      <c r="JCM116" s="35"/>
      <c r="JCN116" s="35"/>
      <c r="JCO116" s="35"/>
      <c r="JCP116" s="35"/>
      <c r="JCQ116" s="35"/>
      <c r="JCR116" s="35"/>
      <c r="JCS116" s="35"/>
      <c r="JCT116" s="35"/>
      <c r="JCU116" s="35"/>
      <c r="JCV116" s="35"/>
      <c r="JCW116" s="35"/>
      <c r="JCX116" s="35"/>
      <c r="JCY116" s="35"/>
      <c r="JCZ116" s="35"/>
      <c r="JDA116" s="35"/>
      <c r="JDB116" s="35"/>
      <c r="JDC116" s="35"/>
      <c r="JDD116" s="35"/>
      <c r="JDE116" s="35"/>
      <c r="JDF116" s="35"/>
      <c r="JDG116" s="35"/>
      <c r="JDH116" s="35"/>
      <c r="JDI116" s="35"/>
      <c r="JDJ116" s="35"/>
      <c r="JDK116" s="35"/>
      <c r="JDL116" s="35"/>
      <c r="JDM116" s="35"/>
      <c r="JDN116" s="35"/>
      <c r="JDO116" s="35"/>
      <c r="JDP116" s="35"/>
      <c r="JDQ116" s="35"/>
      <c r="JDR116" s="35"/>
      <c r="JDY116" s="35"/>
      <c r="JDZ116" s="35"/>
      <c r="JEA116" s="35"/>
      <c r="JEB116" s="35"/>
      <c r="JEC116" s="35"/>
      <c r="JED116" s="35"/>
      <c r="JEE116" s="35"/>
      <c r="JEF116" s="35"/>
      <c r="JEG116" s="35"/>
      <c r="JEH116" s="35"/>
      <c r="JEI116" s="35"/>
      <c r="JEJ116" s="35"/>
      <c r="JEK116" s="35"/>
      <c r="JEL116" s="35"/>
      <c r="JEM116" s="35"/>
      <c r="JEN116" s="35"/>
      <c r="JEO116" s="35"/>
      <c r="JEP116" s="35"/>
      <c r="JEQ116" s="35"/>
      <c r="JER116" s="35"/>
      <c r="JES116" s="35"/>
      <c r="JET116" s="35"/>
      <c r="JEU116" s="35"/>
      <c r="JEV116" s="35"/>
      <c r="JEW116" s="35"/>
      <c r="JEX116" s="35"/>
      <c r="JEY116" s="35"/>
      <c r="JEZ116" s="35"/>
      <c r="JFA116" s="35"/>
      <c r="JFB116" s="35"/>
      <c r="JFC116" s="35"/>
      <c r="JFD116" s="35"/>
      <c r="JFE116" s="35"/>
      <c r="JFF116" s="35"/>
      <c r="JFG116" s="35"/>
      <c r="JFH116" s="35"/>
      <c r="JFI116" s="35"/>
      <c r="JFJ116" s="35"/>
      <c r="JFK116" s="35"/>
      <c r="JFL116" s="35"/>
      <c r="JFM116" s="35"/>
      <c r="JFN116" s="35"/>
      <c r="JFO116" s="35"/>
      <c r="JFP116" s="35"/>
      <c r="JFQ116" s="35"/>
      <c r="JFR116" s="35"/>
      <c r="JFS116" s="35"/>
      <c r="JFT116" s="35"/>
      <c r="JFU116" s="35"/>
      <c r="JFV116" s="35"/>
      <c r="JFW116" s="35"/>
      <c r="JFX116" s="35"/>
      <c r="JFY116" s="35"/>
      <c r="JFZ116" s="35"/>
      <c r="JGA116" s="35"/>
      <c r="JGB116" s="35"/>
      <c r="JGC116" s="35"/>
      <c r="JGD116" s="35"/>
      <c r="JGE116" s="35"/>
      <c r="JGF116" s="35"/>
      <c r="JGG116" s="35"/>
      <c r="JGH116" s="35"/>
      <c r="JGI116" s="35"/>
      <c r="JGJ116" s="35"/>
      <c r="JGK116" s="35"/>
      <c r="JGL116" s="35"/>
      <c r="JGM116" s="35"/>
      <c r="JGN116" s="35"/>
      <c r="JGO116" s="35"/>
      <c r="JGP116" s="35"/>
      <c r="JGQ116" s="35"/>
      <c r="JGR116" s="35"/>
      <c r="JGS116" s="35"/>
      <c r="JGT116" s="35"/>
      <c r="JGU116" s="35"/>
      <c r="JGV116" s="35"/>
      <c r="JGW116" s="35"/>
      <c r="JGX116" s="35"/>
      <c r="JGY116" s="35"/>
      <c r="JGZ116" s="35"/>
      <c r="JHA116" s="35"/>
      <c r="JHB116" s="35"/>
      <c r="JHC116" s="35"/>
      <c r="JHD116" s="35"/>
      <c r="JHE116" s="35"/>
      <c r="JHF116" s="35"/>
      <c r="JHG116" s="35"/>
      <c r="JHH116" s="35"/>
      <c r="JHI116" s="35"/>
      <c r="JHJ116" s="35"/>
      <c r="JHK116" s="35"/>
      <c r="JHL116" s="35"/>
      <c r="JHM116" s="35"/>
      <c r="JHN116" s="35"/>
      <c r="JHO116" s="35"/>
      <c r="JHP116" s="35"/>
      <c r="JHQ116" s="35"/>
      <c r="JHR116" s="35"/>
      <c r="JHS116" s="35"/>
      <c r="JHT116" s="35"/>
      <c r="JHU116" s="35"/>
      <c r="JHV116" s="35"/>
      <c r="JHW116" s="35"/>
      <c r="JHX116" s="35"/>
      <c r="JHY116" s="35"/>
      <c r="JHZ116" s="35"/>
      <c r="JIA116" s="35"/>
      <c r="JIB116" s="35"/>
      <c r="JIC116" s="35"/>
      <c r="JID116" s="35"/>
      <c r="JIE116" s="35"/>
      <c r="JIF116" s="35"/>
      <c r="JIG116" s="35"/>
      <c r="JIH116" s="35"/>
      <c r="JII116" s="35"/>
      <c r="JIJ116" s="35"/>
      <c r="JIK116" s="35"/>
      <c r="JIL116" s="35"/>
      <c r="JIM116" s="35"/>
      <c r="JIN116" s="35"/>
      <c r="JIO116" s="35"/>
      <c r="JIP116" s="35"/>
      <c r="JIQ116" s="35"/>
      <c r="JIR116" s="35"/>
      <c r="JIS116" s="35"/>
      <c r="JIT116" s="35"/>
      <c r="JIU116" s="35"/>
      <c r="JIV116" s="35"/>
      <c r="JIW116" s="35"/>
      <c r="JIX116" s="35"/>
      <c r="JIY116" s="35"/>
      <c r="JIZ116" s="35"/>
      <c r="JJA116" s="35"/>
      <c r="JJB116" s="35"/>
      <c r="JJC116" s="35"/>
      <c r="JJD116" s="35"/>
      <c r="JJE116" s="35"/>
      <c r="JJF116" s="35"/>
      <c r="JJG116" s="35"/>
      <c r="JJH116" s="35"/>
      <c r="JJI116" s="35"/>
      <c r="JJJ116" s="35"/>
      <c r="JJK116" s="35"/>
      <c r="JJL116" s="35"/>
      <c r="JJM116" s="35"/>
      <c r="JJN116" s="35"/>
      <c r="JJO116" s="35"/>
      <c r="JJP116" s="35"/>
      <c r="JJQ116" s="35"/>
      <c r="JJR116" s="35"/>
      <c r="JJS116" s="35"/>
      <c r="JJT116" s="35"/>
      <c r="JJU116" s="35"/>
      <c r="JJV116" s="35"/>
      <c r="JJW116" s="35"/>
      <c r="JJX116" s="35"/>
      <c r="JJY116" s="35"/>
      <c r="JJZ116" s="35"/>
      <c r="JKA116" s="35"/>
      <c r="JKB116" s="35"/>
      <c r="JKC116" s="35"/>
      <c r="JKD116" s="35"/>
      <c r="JKE116" s="35"/>
      <c r="JKF116" s="35"/>
      <c r="JKG116" s="35"/>
      <c r="JKH116" s="35"/>
      <c r="JKI116" s="35"/>
      <c r="JKJ116" s="35"/>
      <c r="JKK116" s="35"/>
      <c r="JKL116" s="35"/>
      <c r="JKM116" s="35"/>
      <c r="JKN116" s="35"/>
      <c r="JKO116" s="35"/>
      <c r="JKP116" s="35"/>
      <c r="JKQ116" s="35"/>
      <c r="JKR116" s="35"/>
      <c r="JKS116" s="35"/>
      <c r="JKT116" s="35"/>
      <c r="JKU116" s="35"/>
      <c r="JKV116" s="35"/>
      <c r="JKW116" s="35"/>
      <c r="JKX116" s="35"/>
      <c r="JKY116" s="35"/>
      <c r="JKZ116" s="35"/>
      <c r="JLA116" s="35"/>
      <c r="JLB116" s="35"/>
      <c r="JLC116" s="35"/>
      <c r="JLD116" s="35"/>
      <c r="JLE116" s="35"/>
      <c r="JLF116" s="35"/>
      <c r="JLG116" s="35"/>
      <c r="JLH116" s="35"/>
      <c r="JLI116" s="35"/>
      <c r="JLJ116" s="35"/>
      <c r="JLK116" s="35"/>
      <c r="JLL116" s="35"/>
      <c r="JLM116" s="35"/>
      <c r="JLN116" s="35"/>
      <c r="JLO116" s="35"/>
      <c r="JLP116" s="35"/>
      <c r="JLQ116" s="35"/>
      <c r="JLR116" s="35"/>
      <c r="JLS116" s="35"/>
      <c r="JLT116" s="35"/>
      <c r="JLU116" s="35"/>
      <c r="JLV116" s="35"/>
      <c r="JLW116" s="35"/>
      <c r="JLX116" s="35"/>
      <c r="JLY116" s="35"/>
      <c r="JLZ116" s="35"/>
      <c r="JMA116" s="35"/>
      <c r="JMB116" s="35"/>
      <c r="JMC116" s="35"/>
      <c r="JMD116" s="35"/>
      <c r="JME116" s="35"/>
      <c r="JMF116" s="35"/>
      <c r="JMG116" s="35"/>
      <c r="JMH116" s="35"/>
      <c r="JMI116" s="35"/>
      <c r="JMJ116" s="35"/>
      <c r="JMK116" s="35"/>
      <c r="JML116" s="35"/>
      <c r="JMM116" s="35"/>
      <c r="JMN116" s="35"/>
      <c r="JMO116" s="35"/>
      <c r="JMP116" s="35"/>
      <c r="JMQ116" s="35"/>
      <c r="JMR116" s="35"/>
      <c r="JMS116" s="35"/>
      <c r="JMT116" s="35"/>
      <c r="JMU116" s="35"/>
      <c r="JMV116" s="35"/>
      <c r="JMW116" s="35"/>
      <c r="JMX116" s="35"/>
      <c r="JMY116" s="35"/>
      <c r="JMZ116" s="35"/>
      <c r="JNA116" s="35"/>
      <c r="JNB116" s="35"/>
      <c r="JNC116" s="35"/>
      <c r="JND116" s="35"/>
      <c r="JNE116" s="35"/>
      <c r="JNF116" s="35"/>
      <c r="JNG116" s="35"/>
      <c r="JNH116" s="35"/>
      <c r="JNI116" s="35"/>
      <c r="JNJ116" s="35"/>
      <c r="JNK116" s="35"/>
      <c r="JNL116" s="35"/>
      <c r="JNM116" s="35"/>
      <c r="JNN116" s="35"/>
      <c r="JNU116" s="35"/>
      <c r="JNV116" s="35"/>
      <c r="JNW116" s="35"/>
      <c r="JNX116" s="35"/>
      <c r="JNY116" s="35"/>
      <c r="JNZ116" s="35"/>
      <c r="JOA116" s="35"/>
      <c r="JOB116" s="35"/>
      <c r="JOC116" s="35"/>
      <c r="JOD116" s="35"/>
      <c r="JOE116" s="35"/>
      <c r="JOF116" s="35"/>
      <c r="JOG116" s="35"/>
      <c r="JOH116" s="35"/>
      <c r="JOI116" s="35"/>
      <c r="JOJ116" s="35"/>
      <c r="JOK116" s="35"/>
      <c r="JOL116" s="35"/>
      <c r="JOM116" s="35"/>
      <c r="JON116" s="35"/>
      <c r="JOO116" s="35"/>
      <c r="JOP116" s="35"/>
      <c r="JOQ116" s="35"/>
      <c r="JOR116" s="35"/>
      <c r="JOS116" s="35"/>
      <c r="JOT116" s="35"/>
      <c r="JOU116" s="35"/>
      <c r="JOV116" s="35"/>
      <c r="JOW116" s="35"/>
      <c r="JOX116" s="35"/>
      <c r="JOY116" s="35"/>
      <c r="JOZ116" s="35"/>
      <c r="JPA116" s="35"/>
      <c r="JPB116" s="35"/>
      <c r="JPC116" s="35"/>
      <c r="JPD116" s="35"/>
      <c r="JPE116" s="35"/>
      <c r="JPF116" s="35"/>
      <c r="JPG116" s="35"/>
      <c r="JPH116" s="35"/>
      <c r="JPI116" s="35"/>
      <c r="JPJ116" s="35"/>
      <c r="JPK116" s="35"/>
      <c r="JPL116" s="35"/>
      <c r="JPM116" s="35"/>
      <c r="JPN116" s="35"/>
      <c r="JPO116" s="35"/>
      <c r="JPP116" s="35"/>
      <c r="JPQ116" s="35"/>
      <c r="JPR116" s="35"/>
      <c r="JPS116" s="35"/>
      <c r="JPT116" s="35"/>
      <c r="JPU116" s="35"/>
      <c r="JPV116" s="35"/>
      <c r="JPW116" s="35"/>
      <c r="JPX116" s="35"/>
      <c r="JPY116" s="35"/>
      <c r="JPZ116" s="35"/>
      <c r="JQA116" s="35"/>
      <c r="JQB116" s="35"/>
      <c r="JQC116" s="35"/>
      <c r="JQD116" s="35"/>
      <c r="JQE116" s="35"/>
      <c r="JQF116" s="35"/>
      <c r="JQG116" s="35"/>
      <c r="JQH116" s="35"/>
      <c r="JQI116" s="35"/>
      <c r="JQJ116" s="35"/>
      <c r="JQK116" s="35"/>
      <c r="JQL116" s="35"/>
      <c r="JQM116" s="35"/>
      <c r="JQN116" s="35"/>
      <c r="JQO116" s="35"/>
      <c r="JQP116" s="35"/>
      <c r="JQQ116" s="35"/>
      <c r="JQR116" s="35"/>
      <c r="JQS116" s="35"/>
      <c r="JQT116" s="35"/>
      <c r="JQU116" s="35"/>
      <c r="JQV116" s="35"/>
      <c r="JQW116" s="35"/>
      <c r="JQX116" s="35"/>
      <c r="JQY116" s="35"/>
      <c r="JQZ116" s="35"/>
      <c r="JRA116" s="35"/>
      <c r="JRB116" s="35"/>
      <c r="JRC116" s="35"/>
      <c r="JRD116" s="35"/>
      <c r="JRE116" s="35"/>
      <c r="JRF116" s="35"/>
      <c r="JRG116" s="35"/>
      <c r="JRH116" s="35"/>
      <c r="JRI116" s="35"/>
      <c r="JRJ116" s="35"/>
      <c r="JRK116" s="35"/>
      <c r="JRL116" s="35"/>
      <c r="JRM116" s="35"/>
      <c r="JRN116" s="35"/>
      <c r="JRO116" s="35"/>
      <c r="JRP116" s="35"/>
      <c r="JRQ116" s="35"/>
      <c r="JRR116" s="35"/>
      <c r="JRS116" s="35"/>
      <c r="JRT116" s="35"/>
      <c r="JRU116" s="35"/>
      <c r="JRV116" s="35"/>
      <c r="JRW116" s="35"/>
      <c r="JRX116" s="35"/>
      <c r="JRY116" s="35"/>
      <c r="JRZ116" s="35"/>
      <c r="JSA116" s="35"/>
      <c r="JSB116" s="35"/>
      <c r="JSC116" s="35"/>
      <c r="JSD116" s="35"/>
      <c r="JSE116" s="35"/>
      <c r="JSF116" s="35"/>
      <c r="JSG116" s="35"/>
      <c r="JSH116" s="35"/>
      <c r="JSI116" s="35"/>
      <c r="JSJ116" s="35"/>
      <c r="JSK116" s="35"/>
      <c r="JSL116" s="35"/>
      <c r="JSM116" s="35"/>
      <c r="JSN116" s="35"/>
      <c r="JSO116" s="35"/>
      <c r="JSP116" s="35"/>
      <c r="JSQ116" s="35"/>
      <c r="JSR116" s="35"/>
      <c r="JSS116" s="35"/>
      <c r="JST116" s="35"/>
      <c r="JSU116" s="35"/>
      <c r="JSV116" s="35"/>
      <c r="JSW116" s="35"/>
      <c r="JSX116" s="35"/>
      <c r="JSY116" s="35"/>
      <c r="JSZ116" s="35"/>
      <c r="JTA116" s="35"/>
      <c r="JTB116" s="35"/>
      <c r="JTC116" s="35"/>
      <c r="JTD116" s="35"/>
      <c r="JTE116" s="35"/>
      <c r="JTF116" s="35"/>
      <c r="JTG116" s="35"/>
      <c r="JTH116" s="35"/>
      <c r="JTI116" s="35"/>
      <c r="JTJ116" s="35"/>
      <c r="JTK116" s="35"/>
      <c r="JTL116" s="35"/>
      <c r="JTM116" s="35"/>
      <c r="JTN116" s="35"/>
      <c r="JTO116" s="35"/>
      <c r="JTP116" s="35"/>
      <c r="JTQ116" s="35"/>
      <c r="JTR116" s="35"/>
      <c r="JTS116" s="35"/>
      <c r="JTT116" s="35"/>
      <c r="JTU116" s="35"/>
      <c r="JTV116" s="35"/>
      <c r="JTW116" s="35"/>
      <c r="JTX116" s="35"/>
      <c r="JTY116" s="35"/>
      <c r="JTZ116" s="35"/>
      <c r="JUA116" s="35"/>
      <c r="JUB116" s="35"/>
      <c r="JUC116" s="35"/>
      <c r="JUD116" s="35"/>
      <c r="JUE116" s="35"/>
      <c r="JUF116" s="35"/>
      <c r="JUG116" s="35"/>
      <c r="JUH116" s="35"/>
      <c r="JUI116" s="35"/>
      <c r="JUJ116" s="35"/>
      <c r="JUK116" s="35"/>
      <c r="JUL116" s="35"/>
      <c r="JUM116" s="35"/>
      <c r="JUN116" s="35"/>
      <c r="JUO116" s="35"/>
      <c r="JUP116" s="35"/>
      <c r="JUQ116" s="35"/>
      <c r="JUR116" s="35"/>
      <c r="JUS116" s="35"/>
      <c r="JUT116" s="35"/>
      <c r="JUU116" s="35"/>
      <c r="JUV116" s="35"/>
      <c r="JUW116" s="35"/>
      <c r="JUX116" s="35"/>
      <c r="JUY116" s="35"/>
      <c r="JUZ116" s="35"/>
      <c r="JVA116" s="35"/>
      <c r="JVB116" s="35"/>
      <c r="JVC116" s="35"/>
      <c r="JVD116" s="35"/>
      <c r="JVE116" s="35"/>
      <c r="JVF116" s="35"/>
      <c r="JVG116" s="35"/>
      <c r="JVH116" s="35"/>
      <c r="JVI116" s="35"/>
      <c r="JVJ116" s="35"/>
      <c r="JVK116" s="35"/>
      <c r="JVL116" s="35"/>
      <c r="JVM116" s="35"/>
      <c r="JVN116" s="35"/>
      <c r="JVO116" s="35"/>
      <c r="JVP116" s="35"/>
      <c r="JVQ116" s="35"/>
      <c r="JVR116" s="35"/>
      <c r="JVS116" s="35"/>
      <c r="JVT116" s="35"/>
      <c r="JVU116" s="35"/>
      <c r="JVV116" s="35"/>
      <c r="JVW116" s="35"/>
      <c r="JVX116" s="35"/>
      <c r="JVY116" s="35"/>
      <c r="JVZ116" s="35"/>
      <c r="JWA116" s="35"/>
      <c r="JWB116" s="35"/>
      <c r="JWC116" s="35"/>
      <c r="JWD116" s="35"/>
      <c r="JWE116" s="35"/>
      <c r="JWF116" s="35"/>
      <c r="JWG116" s="35"/>
      <c r="JWH116" s="35"/>
      <c r="JWI116" s="35"/>
      <c r="JWJ116" s="35"/>
      <c r="JWK116" s="35"/>
      <c r="JWL116" s="35"/>
      <c r="JWM116" s="35"/>
      <c r="JWN116" s="35"/>
      <c r="JWO116" s="35"/>
      <c r="JWP116" s="35"/>
      <c r="JWQ116" s="35"/>
      <c r="JWR116" s="35"/>
      <c r="JWS116" s="35"/>
      <c r="JWT116" s="35"/>
      <c r="JWU116" s="35"/>
      <c r="JWV116" s="35"/>
      <c r="JWW116" s="35"/>
      <c r="JWX116" s="35"/>
      <c r="JWY116" s="35"/>
      <c r="JWZ116" s="35"/>
      <c r="JXA116" s="35"/>
      <c r="JXB116" s="35"/>
      <c r="JXC116" s="35"/>
      <c r="JXD116" s="35"/>
      <c r="JXE116" s="35"/>
      <c r="JXF116" s="35"/>
      <c r="JXG116" s="35"/>
      <c r="JXH116" s="35"/>
      <c r="JXI116" s="35"/>
      <c r="JXJ116" s="35"/>
      <c r="JXQ116" s="35"/>
      <c r="JXR116" s="35"/>
      <c r="JXS116" s="35"/>
      <c r="JXT116" s="35"/>
      <c r="JXU116" s="35"/>
      <c r="JXV116" s="35"/>
      <c r="JXW116" s="35"/>
      <c r="JXX116" s="35"/>
      <c r="JXY116" s="35"/>
      <c r="JXZ116" s="35"/>
      <c r="JYA116" s="35"/>
      <c r="JYB116" s="35"/>
      <c r="JYC116" s="35"/>
      <c r="JYD116" s="35"/>
      <c r="JYE116" s="35"/>
      <c r="JYF116" s="35"/>
      <c r="JYG116" s="35"/>
      <c r="JYH116" s="35"/>
      <c r="JYI116" s="35"/>
      <c r="JYJ116" s="35"/>
      <c r="JYK116" s="35"/>
      <c r="JYL116" s="35"/>
      <c r="JYM116" s="35"/>
      <c r="JYN116" s="35"/>
      <c r="JYO116" s="35"/>
      <c r="JYP116" s="35"/>
      <c r="JYQ116" s="35"/>
      <c r="JYR116" s="35"/>
      <c r="JYS116" s="35"/>
      <c r="JYT116" s="35"/>
      <c r="JYU116" s="35"/>
      <c r="JYV116" s="35"/>
      <c r="JYW116" s="35"/>
      <c r="JYX116" s="35"/>
      <c r="JYY116" s="35"/>
      <c r="JYZ116" s="35"/>
      <c r="JZA116" s="35"/>
      <c r="JZB116" s="35"/>
      <c r="JZC116" s="35"/>
      <c r="JZD116" s="35"/>
      <c r="JZE116" s="35"/>
      <c r="JZF116" s="35"/>
      <c r="JZG116" s="35"/>
      <c r="JZH116" s="35"/>
      <c r="JZI116" s="35"/>
      <c r="JZJ116" s="35"/>
      <c r="JZK116" s="35"/>
      <c r="JZL116" s="35"/>
      <c r="JZM116" s="35"/>
      <c r="JZN116" s="35"/>
      <c r="JZO116" s="35"/>
      <c r="JZP116" s="35"/>
      <c r="JZQ116" s="35"/>
      <c r="JZR116" s="35"/>
      <c r="JZS116" s="35"/>
      <c r="JZT116" s="35"/>
      <c r="JZU116" s="35"/>
      <c r="JZV116" s="35"/>
      <c r="JZW116" s="35"/>
      <c r="JZX116" s="35"/>
      <c r="JZY116" s="35"/>
      <c r="JZZ116" s="35"/>
      <c r="KAA116" s="35"/>
      <c r="KAB116" s="35"/>
      <c r="KAC116" s="35"/>
      <c r="KAD116" s="35"/>
      <c r="KAE116" s="35"/>
      <c r="KAF116" s="35"/>
      <c r="KAG116" s="35"/>
      <c r="KAH116" s="35"/>
      <c r="KAI116" s="35"/>
      <c r="KAJ116" s="35"/>
      <c r="KAK116" s="35"/>
      <c r="KAL116" s="35"/>
      <c r="KAM116" s="35"/>
      <c r="KAN116" s="35"/>
      <c r="KAO116" s="35"/>
      <c r="KAP116" s="35"/>
      <c r="KAQ116" s="35"/>
      <c r="KAR116" s="35"/>
      <c r="KAS116" s="35"/>
      <c r="KAT116" s="35"/>
      <c r="KAU116" s="35"/>
      <c r="KAV116" s="35"/>
      <c r="KAW116" s="35"/>
      <c r="KAX116" s="35"/>
      <c r="KAY116" s="35"/>
      <c r="KAZ116" s="35"/>
      <c r="KBA116" s="35"/>
      <c r="KBB116" s="35"/>
      <c r="KBC116" s="35"/>
      <c r="KBD116" s="35"/>
      <c r="KBE116" s="35"/>
      <c r="KBF116" s="35"/>
      <c r="KBG116" s="35"/>
      <c r="KBH116" s="35"/>
      <c r="KBI116" s="35"/>
      <c r="KBJ116" s="35"/>
      <c r="KBK116" s="35"/>
      <c r="KBL116" s="35"/>
      <c r="KBM116" s="35"/>
      <c r="KBN116" s="35"/>
      <c r="KBO116" s="35"/>
      <c r="KBP116" s="35"/>
      <c r="KBQ116" s="35"/>
      <c r="KBR116" s="35"/>
      <c r="KBS116" s="35"/>
      <c r="KBT116" s="35"/>
      <c r="KBU116" s="35"/>
      <c r="KBV116" s="35"/>
      <c r="KBW116" s="35"/>
      <c r="KBX116" s="35"/>
      <c r="KBY116" s="35"/>
      <c r="KBZ116" s="35"/>
      <c r="KCA116" s="35"/>
      <c r="KCB116" s="35"/>
      <c r="KCC116" s="35"/>
      <c r="KCD116" s="35"/>
      <c r="KCE116" s="35"/>
      <c r="KCF116" s="35"/>
      <c r="KCG116" s="35"/>
      <c r="KCH116" s="35"/>
      <c r="KCI116" s="35"/>
      <c r="KCJ116" s="35"/>
      <c r="KCK116" s="35"/>
      <c r="KCL116" s="35"/>
      <c r="KCM116" s="35"/>
      <c r="KCN116" s="35"/>
      <c r="KCO116" s="35"/>
      <c r="KCP116" s="35"/>
      <c r="KCQ116" s="35"/>
      <c r="KCR116" s="35"/>
      <c r="KCS116" s="35"/>
      <c r="KCT116" s="35"/>
      <c r="KCU116" s="35"/>
      <c r="KCV116" s="35"/>
      <c r="KCW116" s="35"/>
      <c r="KCX116" s="35"/>
      <c r="KCY116" s="35"/>
      <c r="KCZ116" s="35"/>
      <c r="KDA116" s="35"/>
      <c r="KDB116" s="35"/>
      <c r="KDC116" s="35"/>
      <c r="KDD116" s="35"/>
      <c r="KDE116" s="35"/>
      <c r="KDF116" s="35"/>
      <c r="KDG116" s="35"/>
      <c r="KDH116" s="35"/>
      <c r="KDI116" s="35"/>
      <c r="KDJ116" s="35"/>
      <c r="KDK116" s="35"/>
      <c r="KDL116" s="35"/>
      <c r="KDM116" s="35"/>
      <c r="KDN116" s="35"/>
      <c r="KDO116" s="35"/>
      <c r="KDP116" s="35"/>
      <c r="KDQ116" s="35"/>
      <c r="KDR116" s="35"/>
      <c r="KDS116" s="35"/>
      <c r="KDT116" s="35"/>
      <c r="KDU116" s="35"/>
      <c r="KDV116" s="35"/>
      <c r="KDW116" s="35"/>
      <c r="KDX116" s="35"/>
      <c r="KDY116" s="35"/>
      <c r="KDZ116" s="35"/>
      <c r="KEA116" s="35"/>
      <c r="KEB116" s="35"/>
      <c r="KEC116" s="35"/>
      <c r="KED116" s="35"/>
      <c r="KEE116" s="35"/>
      <c r="KEF116" s="35"/>
      <c r="KEG116" s="35"/>
      <c r="KEH116" s="35"/>
      <c r="KEI116" s="35"/>
      <c r="KEJ116" s="35"/>
      <c r="KEK116" s="35"/>
      <c r="KEL116" s="35"/>
      <c r="KEM116" s="35"/>
      <c r="KEN116" s="35"/>
      <c r="KEO116" s="35"/>
      <c r="KEP116" s="35"/>
      <c r="KEQ116" s="35"/>
      <c r="KER116" s="35"/>
      <c r="KES116" s="35"/>
      <c r="KET116" s="35"/>
      <c r="KEU116" s="35"/>
      <c r="KEV116" s="35"/>
      <c r="KEW116" s="35"/>
      <c r="KEX116" s="35"/>
      <c r="KEY116" s="35"/>
      <c r="KEZ116" s="35"/>
      <c r="KFA116" s="35"/>
      <c r="KFB116" s="35"/>
      <c r="KFC116" s="35"/>
      <c r="KFD116" s="35"/>
      <c r="KFE116" s="35"/>
      <c r="KFF116" s="35"/>
      <c r="KFG116" s="35"/>
      <c r="KFH116" s="35"/>
      <c r="KFI116" s="35"/>
      <c r="KFJ116" s="35"/>
      <c r="KFK116" s="35"/>
      <c r="KFL116" s="35"/>
      <c r="KFM116" s="35"/>
      <c r="KFN116" s="35"/>
      <c r="KFO116" s="35"/>
      <c r="KFP116" s="35"/>
      <c r="KFQ116" s="35"/>
      <c r="KFR116" s="35"/>
      <c r="KFS116" s="35"/>
      <c r="KFT116" s="35"/>
      <c r="KFU116" s="35"/>
      <c r="KFV116" s="35"/>
      <c r="KFW116" s="35"/>
      <c r="KFX116" s="35"/>
      <c r="KFY116" s="35"/>
      <c r="KFZ116" s="35"/>
      <c r="KGA116" s="35"/>
      <c r="KGB116" s="35"/>
      <c r="KGC116" s="35"/>
      <c r="KGD116" s="35"/>
      <c r="KGE116" s="35"/>
      <c r="KGF116" s="35"/>
      <c r="KGG116" s="35"/>
      <c r="KGH116" s="35"/>
      <c r="KGI116" s="35"/>
      <c r="KGJ116" s="35"/>
      <c r="KGK116" s="35"/>
      <c r="KGL116" s="35"/>
      <c r="KGM116" s="35"/>
      <c r="KGN116" s="35"/>
      <c r="KGO116" s="35"/>
      <c r="KGP116" s="35"/>
      <c r="KGQ116" s="35"/>
      <c r="KGR116" s="35"/>
      <c r="KGS116" s="35"/>
      <c r="KGT116" s="35"/>
      <c r="KGU116" s="35"/>
      <c r="KGV116" s="35"/>
      <c r="KGW116" s="35"/>
      <c r="KGX116" s="35"/>
      <c r="KGY116" s="35"/>
      <c r="KGZ116" s="35"/>
      <c r="KHA116" s="35"/>
      <c r="KHB116" s="35"/>
      <c r="KHC116" s="35"/>
      <c r="KHD116" s="35"/>
      <c r="KHE116" s="35"/>
      <c r="KHF116" s="35"/>
      <c r="KHM116" s="35"/>
      <c r="KHN116" s="35"/>
      <c r="KHO116" s="35"/>
      <c r="KHP116" s="35"/>
      <c r="KHQ116" s="35"/>
      <c r="KHR116" s="35"/>
      <c r="KHS116" s="35"/>
      <c r="KHT116" s="35"/>
      <c r="KHU116" s="35"/>
      <c r="KHV116" s="35"/>
      <c r="KHW116" s="35"/>
      <c r="KHX116" s="35"/>
      <c r="KHY116" s="35"/>
      <c r="KHZ116" s="35"/>
      <c r="KIA116" s="35"/>
      <c r="KIB116" s="35"/>
      <c r="KIC116" s="35"/>
      <c r="KID116" s="35"/>
      <c r="KIE116" s="35"/>
      <c r="KIF116" s="35"/>
      <c r="KIG116" s="35"/>
      <c r="KIH116" s="35"/>
      <c r="KII116" s="35"/>
      <c r="KIJ116" s="35"/>
      <c r="KIK116" s="35"/>
      <c r="KIL116" s="35"/>
      <c r="KIM116" s="35"/>
      <c r="KIN116" s="35"/>
      <c r="KIO116" s="35"/>
      <c r="KIP116" s="35"/>
      <c r="KIQ116" s="35"/>
      <c r="KIR116" s="35"/>
      <c r="KIS116" s="35"/>
      <c r="KIT116" s="35"/>
      <c r="KIU116" s="35"/>
      <c r="KIV116" s="35"/>
      <c r="KIW116" s="35"/>
      <c r="KIX116" s="35"/>
      <c r="KIY116" s="35"/>
      <c r="KIZ116" s="35"/>
      <c r="KJA116" s="35"/>
      <c r="KJB116" s="35"/>
      <c r="KJC116" s="35"/>
      <c r="KJD116" s="35"/>
      <c r="KJE116" s="35"/>
      <c r="KJF116" s="35"/>
      <c r="KJG116" s="35"/>
      <c r="KJH116" s="35"/>
      <c r="KJI116" s="35"/>
      <c r="KJJ116" s="35"/>
      <c r="KJK116" s="35"/>
      <c r="KJL116" s="35"/>
      <c r="KJM116" s="35"/>
      <c r="KJN116" s="35"/>
      <c r="KJO116" s="35"/>
      <c r="KJP116" s="35"/>
      <c r="KJQ116" s="35"/>
      <c r="KJR116" s="35"/>
      <c r="KJS116" s="35"/>
      <c r="KJT116" s="35"/>
      <c r="KJU116" s="35"/>
      <c r="KJV116" s="35"/>
      <c r="KJW116" s="35"/>
      <c r="KJX116" s="35"/>
      <c r="KJY116" s="35"/>
      <c r="KJZ116" s="35"/>
      <c r="KKA116" s="35"/>
      <c r="KKB116" s="35"/>
      <c r="KKC116" s="35"/>
      <c r="KKD116" s="35"/>
      <c r="KKE116" s="35"/>
      <c r="KKF116" s="35"/>
      <c r="KKG116" s="35"/>
      <c r="KKH116" s="35"/>
      <c r="KKI116" s="35"/>
      <c r="KKJ116" s="35"/>
      <c r="KKK116" s="35"/>
      <c r="KKL116" s="35"/>
      <c r="KKM116" s="35"/>
      <c r="KKN116" s="35"/>
      <c r="KKO116" s="35"/>
      <c r="KKP116" s="35"/>
      <c r="KKQ116" s="35"/>
      <c r="KKR116" s="35"/>
      <c r="KKS116" s="35"/>
      <c r="KKT116" s="35"/>
      <c r="KKU116" s="35"/>
      <c r="KKV116" s="35"/>
      <c r="KKW116" s="35"/>
      <c r="KKX116" s="35"/>
      <c r="KKY116" s="35"/>
      <c r="KKZ116" s="35"/>
      <c r="KLA116" s="35"/>
      <c r="KLB116" s="35"/>
      <c r="KLC116" s="35"/>
      <c r="KLD116" s="35"/>
      <c r="KLE116" s="35"/>
      <c r="KLF116" s="35"/>
      <c r="KLG116" s="35"/>
      <c r="KLH116" s="35"/>
      <c r="KLI116" s="35"/>
      <c r="KLJ116" s="35"/>
      <c r="KLK116" s="35"/>
      <c r="KLL116" s="35"/>
      <c r="KLM116" s="35"/>
      <c r="KLN116" s="35"/>
      <c r="KLO116" s="35"/>
      <c r="KLP116" s="35"/>
      <c r="KLQ116" s="35"/>
      <c r="KLR116" s="35"/>
      <c r="KLS116" s="35"/>
      <c r="KLT116" s="35"/>
      <c r="KLU116" s="35"/>
      <c r="KLV116" s="35"/>
      <c r="KLW116" s="35"/>
      <c r="KLX116" s="35"/>
      <c r="KLY116" s="35"/>
      <c r="KLZ116" s="35"/>
      <c r="KMA116" s="35"/>
      <c r="KMB116" s="35"/>
      <c r="KMC116" s="35"/>
      <c r="KMD116" s="35"/>
      <c r="KME116" s="35"/>
      <c r="KMF116" s="35"/>
      <c r="KMG116" s="35"/>
      <c r="KMH116" s="35"/>
      <c r="KMI116" s="35"/>
      <c r="KMJ116" s="35"/>
      <c r="KMK116" s="35"/>
      <c r="KML116" s="35"/>
      <c r="KMM116" s="35"/>
      <c r="KMN116" s="35"/>
      <c r="KMO116" s="35"/>
      <c r="KMP116" s="35"/>
      <c r="KMQ116" s="35"/>
      <c r="KMR116" s="35"/>
      <c r="KMS116" s="35"/>
      <c r="KMT116" s="35"/>
      <c r="KMU116" s="35"/>
      <c r="KMV116" s="35"/>
      <c r="KMW116" s="35"/>
      <c r="KMX116" s="35"/>
      <c r="KMY116" s="35"/>
      <c r="KMZ116" s="35"/>
      <c r="KNA116" s="35"/>
      <c r="KNB116" s="35"/>
      <c r="KNC116" s="35"/>
      <c r="KND116" s="35"/>
      <c r="KNE116" s="35"/>
      <c r="KNF116" s="35"/>
      <c r="KNG116" s="35"/>
      <c r="KNH116" s="35"/>
      <c r="KNI116" s="35"/>
      <c r="KNJ116" s="35"/>
      <c r="KNK116" s="35"/>
      <c r="KNL116" s="35"/>
      <c r="KNM116" s="35"/>
      <c r="KNN116" s="35"/>
      <c r="KNO116" s="35"/>
      <c r="KNP116" s="35"/>
      <c r="KNQ116" s="35"/>
      <c r="KNR116" s="35"/>
      <c r="KNS116" s="35"/>
      <c r="KNT116" s="35"/>
      <c r="KNU116" s="35"/>
      <c r="KNV116" s="35"/>
      <c r="KNW116" s="35"/>
      <c r="KNX116" s="35"/>
      <c r="KNY116" s="35"/>
      <c r="KNZ116" s="35"/>
      <c r="KOA116" s="35"/>
      <c r="KOB116" s="35"/>
      <c r="KOC116" s="35"/>
      <c r="KOD116" s="35"/>
      <c r="KOE116" s="35"/>
      <c r="KOF116" s="35"/>
      <c r="KOG116" s="35"/>
      <c r="KOH116" s="35"/>
      <c r="KOI116" s="35"/>
      <c r="KOJ116" s="35"/>
      <c r="KOK116" s="35"/>
      <c r="KOL116" s="35"/>
      <c r="KOM116" s="35"/>
      <c r="KON116" s="35"/>
      <c r="KOO116" s="35"/>
      <c r="KOP116" s="35"/>
      <c r="KOQ116" s="35"/>
      <c r="KOR116" s="35"/>
      <c r="KOS116" s="35"/>
      <c r="KOT116" s="35"/>
      <c r="KOU116" s="35"/>
      <c r="KOV116" s="35"/>
      <c r="KOW116" s="35"/>
      <c r="KOX116" s="35"/>
      <c r="KOY116" s="35"/>
      <c r="KOZ116" s="35"/>
      <c r="KPA116" s="35"/>
      <c r="KPB116" s="35"/>
      <c r="KPC116" s="35"/>
      <c r="KPD116" s="35"/>
      <c r="KPE116" s="35"/>
      <c r="KPF116" s="35"/>
      <c r="KPG116" s="35"/>
      <c r="KPH116" s="35"/>
      <c r="KPI116" s="35"/>
      <c r="KPJ116" s="35"/>
      <c r="KPK116" s="35"/>
      <c r="KPL116" s="35"/>
      <c r="KPM116" s="35"/>
      <c r="KPN116" s="35"/>
      <c r="KPO116" s="35"/>
      <c r="KPP116" s="35"/>
      <c r="KPQ116" s="35"/>
      <c r="KPR116" s="35"/>
      <c r="KPS116" s="35"/>
      <c r="KPT116" s="35"/>
      <c r="KPU116" s="35"/>
      <c r="KPV116" s="35"/>
      <c r="KPW116" s="35"/>
      <c r="KPX116" s="35"/>
      <c r="KPY116" s="35"/>
      <c r="KPZ116" s="35"/>
      <c r="KQA116" s="35"/>
      <c r="KQB116" s="35"/>
      <c r="KQC116" s="35"/>
      <c r="KQD116" s="35"/>
      <c r="KQE116" s="35"/>
      <c r="KQF116" s="35"/>
      <c r="KQG116" s="35"/>
      <c r="KQH116" s="35"/>
      <c r="KQI116" s="35"/>
      <c r="KQJ116" s="35"/>
      <c r="KQK116" s="35"/>
      <c r="KQL116" s="35"/>
      <c r="KQM116" s="35"/>
      <c r="KQN116" s="35"/>
      <c r="KQO116" s="35"/>
      <c r="KQP116" s="35"/>
      <c r="KQQ116" s="35"/>
      <c r="KQR116" s="35"/>
      <c r="KQS116" s="35"/>
      <c r="KQT116" s="35"/>
      <c r="KQU116" s="35"/>
      <c r="KQV116" s="35"/>
      <c r="KQW116" s="35"/>
      <c r="KQX116" s="35"/>
      <c r="KQY116" s="35"/>
      <c r="KQZ116" s="35"/>
      <c r="KRA116" s="35"/>
      <c r="KRB116" s="35"/>
      <c r="KRI116" s="35"/>
      <c r="KRJ116" s="35"/>
      <c r="KRK116" s="35"/>
      <c r="KRL116" s="35"/>
      <c r="KRM116" s="35"/>
      <c r="KRN116" s="35"/>
      <c r="KRO116" s="35"/>
      <c r="KRP116" s="35"/>
      <c r="KRQ116" s="35"/>
      <c r="KRR116" s="35"/>
      <c r="KRS116" s="35"/>
      <c r="KRT116" s="35"/>
      <c r="KRU116" s="35"/>
      <c r="KRV116" s="35"/>
      <c r="KRW116" s="35"/>
      <c r="KRX116" s="35"/>
      <c r="KRY116" s="35"/>
      <c r="KRZ116" s="35"/>
      <c r="KSA116" s="35"/>
      <c r="KSB116" s="35"/>
      <c r="KSC116" s="35"/>
      <c r="KSD116" s="35"/>
      <c r="KSE116" s="35"/>
      <c r="KSF116" s="35"/>
      <c r="KSG116" s="35"/>
      <c r="KSH116" s="35"/>
      <c r="KSI116" s="35"/>
      <c r="KSJ116" s="35"/>
      <c r="KSK116" s="35"/>
      <c r="KSL116" s="35"/>
      <c r="KSM116" s="35"/>
      <c r="KSN116" s="35"/>
      <c r="KSO116" s="35"/>
      <c r="KSP116" s="35"/>
      <c r="KSQ116" s="35"/>
      <c r="KSR116" s="35"/>
      <c r="KSS116" s="35"/>
      <c r="KST116" s="35"/>
      <c r="KSU116" s="35"/>
      <c r="KSV116" s="35"/>
      <c r="KSW116" s="35"/>
      <c r="KSX116" s="35"/>
      <c r="KSY116" s="35"/>
      <c r="KSZ116" s="35"/>
      <c r="KTA116" s="35"/>
      <c r="KTB116" s="35"/>
      <c r="KTC116" s="35"/>
      <c r="KTD116" s="35"/>
      <c r="KTE116" s="35"/>
      <c r="KTF116" s="35"/>
      <c r="KTG116" s="35"/>
      <c r="KTH116" s="35"/>
      <c r="KTI116" s="35"/>
      <c r="KTJ116" s="35"/>
      <c r="KTK116" s="35"/>
      <c r="KTL116" s="35"/>
      <c r="KTM116" s="35"/>
      <c r="KTN116" s="35"/>
      <c r="KTO116" s="35"/>
      <c r="KTP116" s="35"/>
      <c r="KTQ116" s="35"/>
      <c r="KTR116" s="35"/>
      <c r="KTS116" s="35"/>
      <c r="KTT116" s="35"/>
      <c r="KTU116" s="35"/>
      <c r="KTV116" s="35"/>
      <c r="KTW116" s="35"/>
      <c r="KTX116" s="35"/>
      <c r="KTY116" s="35"/>
      <c r="KTZ116" s="35"/>
      <c r="KUA116" s="35"/>
      <c r="KUB116" s="35"/>
      <c r="KUC116" s="35"/>
      <c r="KUD116" s="35"/>
      <c r="KUE116" s="35"/>
      <c r="KUF116" s="35"/>
      <c r="KUG116" s="35"/>
      <c r="KUH116" s="35"/>
      <c r="KUI116" s="35"/>
      <c r="KUJ116" s="35"/>
      <c r="KUK116" s="35"/>
      <c r="KUL116" s="35"/>
      <c r="KUM116" s="35"/>
      <c r="KUN116" s="35"/>
      <c r="KUO116" s="35"/>
      <c r="KUP116" s="35"/>
      <c r="KUQ116" s="35"/>
      <c r="KUR116" s="35"/>
      <c r="KUS116" s="35"/>
      <c r="KUT116" s="35"/>
      <c r="KUU116" s="35"/>
      <c r="KUV116" s="35"/>
      <c r="KUW116" s="35"/>
      <c r="KUX116" s="35"/>
      <c r="KUY116" s="35"/>
      <c r="KUZ116" s="35"/>
      <c r="KVA116" s="35"/>
      <c r="KVB116" s="35"/>
      <c r="KVC116" s="35"/>
      <c r="KVD116" s="35"/>
      <c r="KVE116" s="35"/>
      <c r="KVF116" s="35"/>
      <c r="KVG116" s="35"/>
      <c r="KVH116" s="35"/>
      <c r="KVI116" s="35"/>
      <c r="KVJ116" s="35"/>
      <c r="KVK116" s="35"/>
      <c r="KVL116" s="35"/>
      <c r="KVM116" s="35"/>
      <c r="KVN116" s="35"/>
      <c r="KVO116" s="35"/>
      <c r="KVP116" s="35"/>
      <c r="KVQ116" s="35"/>
      <c r="KVR116" s="35"/>
      <c r="KVS116" s="35"/>
      <c r="KVT116" s="35"/>
      <c r="KVU116" s="35"/>
      <c r="KVV116" s="35"/>
      <c r="KVW116" s="35"/>
      <c r="KVX116" s="35"/>
      <c r="KVY116" s="35"/>
      <c r="KVZ116" s="35"/>
      <c r="KWA116" s="35"/>
      <c r="KWB116" s="35"/>
      <c r="KWC116" s="35"/>
      <c r="KWD116" s="35"/>
      <c r="KWE116" s="35"/>
      <c r="KWF116" s="35"/>
      <c r="KWG116" s="35"/>
      <c r="KWH116" s="35"/>
      <c r="KWI116" s="35"/>
      <c r="KWJ116" s="35"/>
      <c r="KWK116" s="35"/>
      <c r="KWL116" s="35"/>
      <c r="KWM116" s="35"/>
      <c r="KWN116" s="35"/>
      <c r="KWO116" s="35"/>
      <c r="KWP116" s="35"/>
      <c r="KWQ116" s="35"/>
      <c r="KWR116" s="35"/>
      <c r="KWS116" s="35"/>
      <c r="KWT116" s="35"/>
      <c r="KWU116" s="35"/>
      <c r="KWV116" s="35"/>
      <c r="KWW116" s="35"/>
      <c r="KWX116" s="35"/>
      <c r="KWY116" s="35"/>
      <c r="KWZ116" s="35"/>
      <c r="KXA116" s="35"/>
      <c r="KXB116" s="35"/>
      <c r="KXC116" s="35"/>
      <c r="KXD116" s="35"/>
      <c r="KXE116" s="35"/>
      <c r="KXF116" s="35"/>
      <c r="KXG116" s="35"/>
      <c r="KXH116" s="35"/>
      <c r="KXI116" s="35"/>
      <c r="KXJ116" s="35"/>
      <c r="KXK116" s="35"/>
      <c r="KXL116" s="35"/>
      <c r="KXM116" s="35"/>
      <c r="KXN116" s="35"/>
      <c r="KXO116" s="35"/>
      <c r="KXP116" s="35"/>
      <c r="KXQ116" s="35"/>
      <c r="KXR116" s="35"/>
      <c r="KXS116" s="35"/>
      <c r="KXT116" s="35"/>
      <c r="KXU116" s="35"/>
      <c r="KXV116" s="35"/>
      <c r="KXW116" s="35"/>
      <c r="KXX116" s="35"/>
      <c r="KXY116" s="35"/>
      <c r="KXZ116" s="35"/>
      <c r="KYA116" s="35"/>
      <c r="KYB116" s="35"/>
      <c r="KYC116" s="35"/>
      <c r="KYD116" s="35"/>
      <c r="KYE116" s="35"/>
      <c r="KYF116" s="35"/>
      <c r="KYG116" s="35"/>
      <c r="KYH116" s="35"/>
      <c r="KYI116" s="35"/>
      <c r="KYJ116" s="35"/>
      <c r="KYK116" s="35"/>
      <c r="KYL116" s="35"/>
      <c r="KYM116" s="35"/>
      <c r="KYN116" s="35"/>
      <c r="KYO116" s="35"/>
      <c r="KYP116" s="35"/>
      <c r="KYQ116" s="35"/>
      <c r="KYR116" s="35"/>
      <c r="KYS116" s="35"/>
      <c r="KYT116" s="35"/>
      <c r="KYU116" s="35"/>
      <c r="KYV116" s="35"/>
      <c r="KYW116" s="35"/>
      <c r="KYX116" s="35"/>
      <c r="KYY116" s="35"/>
      <c r="KYZ116" s="35"/>
      <c r="KZA116" s="35"/>
      <c r="KZB116" s="35"/>
      <c r="KZC116" s="35"/>
      <c r="KZD116" s="35"/>
      <c r="KZE116" s="35"/>
      <c r="KZF116" s="35"/>
      <c r="KZG116" s="35"/>
      <c r="KZH116" s="35"/>
      <c r="KZI116" s="35"/>
      <c r="KZJ116" s="35"/>
      <c r="KZK116" s="35"/>
      <c r="KZL116" s="35"/>
      <c r="KZM116" s="35"/>
      <c r="KZN116" s="35"/>
      <c r="KZO116" s="35"/>
      <c r="KZP116" s="35"/>
      <c r="KZQ116" s="35"/>
      <c r="KZR116" s="35"/>
      <c r="KZS116" s="35"/>
      <c r="KZT116" s="35"/>
      <c r="KZU116" s="35"/>
      <c r="KZV116" s="35"/>
      <c r="KZW116" s="35"/>
      <c r="KZX116" s="35"/>
      <c r="KZY116" s="35"/>
      <c r="KZZ116" s="35"/>
      <c r="LAA116" s="35"/>
      <c r="LAB116" s="35"/>
      <c r="LAC116" s="35"/>
      <c r="LAD116" s="35"/>
      <c r="LAE116" s="35"/>
      <c r="LAF116" s="35"/>
      <c r="LAG116" s="35"/>
      <c r="LAH116" s="35"/>
      <c r="LAI116" s="35"/>
      <c r="LAJ116" s="35"/>
      <c r="LAK116" s="35"/>
      <c r="LAL116" s="35"/>
      <c r="LAM116" s="35"/>
      <c r="LAN116" s="35"/>
      <c r="LAO116" s="35"/>
      <c r="LAP116" s="35"/>
      <c r="LAQ116" s="35"/>
      <c r="LAR116" s="35"/>
      <c r="LAS116" s="35"/>
      <c r="LAT116" s="35"/>
      <c r="LAU116" s="35"/>
      <c r="LAV116" s="35"/>
      <c r="LAW116" s="35"/>
      <c r="LAX116" s="35"/>
      <c r="LBE116" s="35"/>
      <c r="LBF116" s="35"/>
      <c r="LBG116" s="35"/>
      <c r="LBH116" s="35"/>
      <c r="LBI116" s="35"/>
      <c r="LBJ116" s="35"/>
      <c r="LBK116" s="35"/>
      <c r="LBL116" s="35"/>
      <c r="LBM116" s="35"/>
      <c r="LBN116" s="35"/>
      <c r="LBO116" s="35"/>
      <c r="LBP116" s="35"/>
      <c r="LBQ116" s="35"/>
      <c r="LBR116" s="35"/>
      <c r="LBS116" s="35"/>
      <c r="LBT116" s="35"/>
      <c r="LBU116" s="35"/>
      <c r="LBV116" s="35"/>
      <c r="LBW116" s="35"/>
      <c r="LBX116" s="35"/>
      <c r="LBY116" s="35"/>
      <c r="LBZ116" s="35"/>
      <c r="LCA116" s="35"/>
      <c r="LCB116" s="35"/>
      <c r="LCC116" s="35"/>
      <c r="LCD116" s="35"/>
      <c r="LCE116" s="35"/>
      <c r="LCF116" s="35"/>
      <c r="LCG116" s="35"/>
      <c r="LCH116" s="35"/>
      <c r="LCI116" s="35"/>
      <c r="LCJ116" s="35"/>
      <c r="LCK116" s="35"/>
      <c r="LCL116" s="35"/>
      <c r="LCM116" s="35"/>
      <c r="LCN116" s="35"/>
      <c r="LCO116" s="35"/>
      <c r="LCP116" s="35"/>
      <c r="LCQ116" s="35"/>
      <c r="LCR116" s="35"/>
      <c r="LCS116" s="35"/>
      <c r="LCT116" s="35"/>
      <c r="LCU116" s="35"/>
      <c r="LCV116" s="35"/>
      <c r="LCW116" s="35"/>
      <c r="LCX116" s="35"/>
      <c r="LCY116" s="35"/>
      <c r="LCZ116" s="35"/>
      <c r="LDA116" s="35"/>
      <c r="LDB116" s="35"/>
      <c r="LDC116" s="35"/>
      <c r="LDD116" s="35"/>
      <c r="LDE116" s="35"/>
      <c r="LDF116" s="35"/>
      <c r="LDG116" s="35"/>
      <c r="LDH116" s="35"/>
      <c r="LDI116" s="35"/>
      <c r="LDJ116" s="35"/>
      <c r="LDK116" s="35"/>
      <c r="LDL116" s="35"/>
      <c r="LDM116" s="35"/>
      <c r="LDN116" s="35"/>
      <c r="LDO116" s="35"/>
      <c r="LDP116" s="35"/>
      <c r="LDQ116" s="35"/>
      <c r="LDR116" s="35"/>
      <c r="LDS116" s="35"/>
      <c r="LDT116" s="35"/>
      <c r="LDU116" s="35"/>
      <c r="LDV116" s="35"/>
      <c r="LDW116" s="35"/>
      <c r="LDX116" s="35"/>
      <c r="LDY116" s="35"/>
      <c r="LDZ116" s="35"/>
      <c r="LEA116" s="35"/>
      <c r="LEB116" s="35"/>
      <c r="LEC116" s="35"/>
      <c r="LED116" s="35"/>
      <c r="LEE116" s="35"/>
      <c r="LEF116" s="35"/>
      <c r="LEG116" s="35"/>
      <c r="LEH116" s="35"/>
      <c r="LEI116" s="35"/>
      <c r="LEJ116" s="35"/>
      <c r="LEK116" s="35"/>
      <c r="LEL116" s="35"/>
      <c r="LEM116" s="35"/>
      <c r="LEN116" s="35"/>
      <c r="LEO116" s="35"/>
      <c r="LEP116" s="35"/>
      <c r="LEQ116" s="35"/>
      <c r="LER116" s="35"/>
      <c r="LES116" s="35"/>
      <c r="LET116" s="35"/>
      <c r="LEU116" s="35"/>
      <c r="LEV116" s="35"/>
      <c r="LEW116" s="35"/>
      <c r="LEX116" s="35"/>
      <c r="LEY116" s="35"/>
      <c r="LEZ116" s="35"/>
      <c r="LFA116" s="35"/>
      <c r="LFB116" s="35"/>
      <c r="LFC116" s="35"/>
      <c r="LFD116" s="35"/>
      <c r="LFE116" s="35"/>
      <c r="LFF116" s="35"/>
      <c r="LFG116" s="35"/>
      <c r="LFH116" s="35"/>
      <c r="LFI116" s="35"/>
      <c r="LFJ116" s="35"/>
      <c r="LFK116" s="35"/>
      <c r="LFL116" s="35"/>
      <c r="LFM116" s="35"/>
      <c r="LFN116" s="35"/>
      <c r="LFO116" s="35"/>
      <c r="LFP116" s="35"/>
      <c r="LFQ116" s="35"/>
      <c r="LFR116" s="35"/>
      <c r="LFS116" s="35"/>
      <c r="LFT116" s="35"/>
      <c r="LFU116" s="35"/>
      <c r="LFV116" s="35"/>
      <c r="LFW116" s="35"/>
      <c r="LFX116" s="35"/>
      <c r="LFY116" s="35"/>
      <c r="LFZ116" s="35"/>
      <c r="LGA116" s="35"/>
      <c r="LGB116" s="35"/>
      <c r="LGC116" s="35"/>
      <c r="LGD116" s="35"/>
      <c r="LGE116" s="35"/>
      <c r="LGF116" s="35"/>
      <c r="LGG116" s="35"/>
      <c r="LGH116" s="35"/>
      <c r="LGI116" s="35"/>
      <c r="LGJ116" s="35"/>
      <c r="LGK116" s="35"/>
      <c r="LGL116" s="35"/>
      <c r="LGM116" s="35"/>
      <c r="LGN116" s="35"/>
      <c r="LGO116" s="35"/>
      <c r="LGP116" s="35"/>
      <c r="LGQ116" s="35"/>
      <c r="LGR116" s="35"/>
      <c r="LGS116" s="35"/>
      <c r="LGT116" s="35"/>
      <c r="LGU116" s="35"/>
      <c r="LGV116" s="35"/>
      <c r="LGW116" s="35"/>
      <c r="LGX116" s="35"/>
      <c r="LGY116" s="35"/>
      <c r="LGZ116" s="35"/>
      <c r="LHA116" s="35"/>
      <c r="LHB116" s="35"/>
      <c r="LHC116" s="35"/>
      <c r="LHD116" s="35"/>
      <c r="LHE116" s="35"/>
      <c r="LHF116" s="35"/>
      <c r="LHG116" s="35"/>
      <c r="LHH116" s="35"/>
      <c r="LHI116" s="35"/>
      <c r="LHJ116" s="35"/>
      <c r="LHK116" s="35"/>
      <c r="LHL116" s="35"/>
      <c r="LHM116" s="35"/>
      <c r="LHN116" s="35"/>
      <c r="LHO116" s="35"/>
      <c r="LHP116" s="35"/>
      <c r="LHQ116" s="35"/>
      <c r="LHR116" s="35"/>
      <c r="LHS116" s="35"/>
      <c r="LHT116" s="35"/>
      <c r="LHU116" s="35"/>
      <c r="LHV116" s="35"/>
      <c r="LHW116" s="35"/>
      <c r="LHX116" s="35"/>
      <c r="LHY116" s="35"/>
      <c r="LHZ116" s="35"/>
      <c r="LIA116" s="35"/>
      <c r="LIB116" s="35"/>
      <c r="LIC116" s="35"/>
      <c r="LID116" s="35"/>
      <c r="LIE116" s="35"/>
      <c r="LIF116" s="35"/>
      <c r="LIG116" s="35"/>
      <c r="LIH116" s="35"/>
      <c r="LII116" s="35"/>
      <c r="LIJ116" s="35"/>
      <c r="LIK116" s="35"/>
      <c r="LIL116" s="35"/>
      <c r="LIM116" s="35"/>
      <c r="LIN116" s="35"/>
      <c r="LIO116" s="35"/>
      <c r="LIP116" s="35"/>
      <c r="LIQ116" s="35"/>
      <c r="LIR116" s="35"/>
      <c r="LIS116" s="35"/>
      <c r="LIT116" s="35"/>
      <c r="LIU116" s="35"/>
      <c r="LIV116" s="35"/>
      <c r="LIW116" s="35"/>
      <c r="LIX116" s="35"/>
      <c r="LIY116" s="35"/>
      <c r="LIZ116" s="35"/>
      <c r="LJA116" s="35"/>
      <c r="LJB116" s="35"/>
      <c r="LJC116" s="35"/>
      <c r="LJD116" s="35"/>
      <c r="LJE116" s="35"/>
      <c r="LJF116" s="35"/>
      <c r="LJG116" s="35"/>
      <c r="LJH116" s="35"/>
      <c r="LJI116" s="35"/>
      <c r="LJJ116" s="35"/>
      <c r="LJK116" s="35"/>
      <c r="LJL116" s="35"/>
      <c r="LJM116" s="35"/>
      <c r="LJN116" s="35"/>
      <c r="LJO116" s="35"/>
      <c r="LJP116" s="35"/>
      <c r="LJQ116" s="35"/>
      <c r="LJR116" s="35"/>
      <c r="LJS116" s="35"/>
      <c r="LJT116" s="35"/>
      <c r="LJU116" s="35"/>
      <c r="LJV116" s="35"/>
      <c r="LJW116" s="35"/>
      <c r="LJX116" s="35"/>
      <c r="LJY116" s="35"/>
      <c r="LJZ116" s="35"/>
      <c r="LKA116" s="35"/>
      <c r="LKB116" s="35"/>
      <c r="LKC116" s="35"/>
      <c r="LKD116" s="35"/>
      <c r="LKE116" s="35"/>
      <c r="LKF116" s="35"/>
      <c r="LKG116" s="35"/>
      <c r="LKH116" s="35"/>
      <c r="LKI116" s="35"/>
      <c r="LKJ116" s="35"/>
      <c r="LKK116" s="35"/>
      <c r="LKL116" s="35"/>
      <c r="LKM116" s="35"/>
      <c r="LKN116" s="35"/>
      <c r="LKO116" s="35"/>
      <c r="LKP116" s="35"/>
      <c r="LKQ116" s="35"/>
      <c r="LKR116" s="35"/>
      <c r="LKS116" s="35"/>
      <c r="LKT116" s="35"/>
      <c r="LLA116" s="35"/>
      <c r="LLB116" s="35"/>
      <c r="LLC116" s="35"/>
      <c r="LLD116" s="35"/>
      <c r="LLE116" s="35"/>
      <c r="LLF116" s="35"/>
      <c r="LLG116" s="35"/>
      <c r="LLH116" s="35"/>
      <c r="LLI116" s="35"/>
      <c r="LLJ116" s="35"/>
      <c r="LLK116" s="35"/>
      <c r="LLL116" s="35"/>
      <c r="LLM116" s="35"/>
      <c r="LLN116" s="35"/>
      <c r="LLO116" s="35"/>
      <c r="LLP116" s="35"/>
      <c r="LLQ116" s="35"/>
      <c r="LLR116" s="35"/>
      <c r="LLS116" s="35"/>
      <c r="LLT116" s="35"/>
      <c r="LLU116" s="35"/>
      <c r="LLV116" s="35"/>
      <c r="LLW116" s="35"/>
      <c r="LLX116" s="35"/>
      <c r="LLY116" s="35"/>
      <c r="LLZ116" s="35"/>
      <c r="LMA116" s="35"/>
      <c r="LMB116" s="35"/>
      <c r="LMC116" s="35"/>
      <c r="LMD116" s="35"/>
      <c r="LME116" s="35"/>
      <c r="LMF116" s="35"/>
      <c r="LMG116" s="35"/>
      <c r="LMH116" s="35"/>
      <c r="LMI116" s="35"/>
      <c r="LMJ116" s="35"/>
      <c r="LMK116" s="35"/>
      <c r="LML116" s="35"/>
      <c r="LMM116" s="35"/>
      <c r="LMN116" s="35"/>
      <c r="LMO116" s="35"/>
      <c r="LMP116" s="35"/>
      <c r="LMQ116" s="35"/>
      <c r="LMR116" s="35"/>
      <c r="LMS116" s="35"/>
      <c r="LMT116" s="35"/>
      <c r="LMU116" s="35"/>
      <c r="LMV116" s="35"/>
      <c r="LMW116" s="35"/>
      <c r="LMX116" s="35"/>
      <c r="LMY116" s="35"/>
      <c r="LMZ116" s="35"/>
      <c r="LNA116" s="35"/>
      <c r="LNB116" s="35"/>
      <c r="LNC116" s="35"/>
      <c r="LND116" s="35"/>
      <c r="LNE116" s="35"/>
      <c r="LNF116" s="35"/>
      <c r="LNG116" s="35"/>
      <c r="LNH116" s="35"/>
      <c r="LNI116" s="35"/>
      <c r="LNJ116" s="35"/>
      <c r="LNK116" s="35"/>
      <c r="LNL116" s="35"/>
      <c r="LNM116" s="35"/>
      <c r="LNN116" s="35"/>
      <c r="LNO116" s="35"/>
      <c r="LNP116" s="35"/>
      <c r="LNQ116" s="35"/>
      <c r="LNR116" s="35"/>
      <c r="LNS116" s="35"/>
      <c r="LNT116" s="35"/>
      <c r="LNU116" s="35"/>
      <c r="LNV116" s="35"/>
      <c r="LNW116" s="35"/>
      <c r="LNX116" s="35"/>
      <c r="LNY116" s="35"/>
      <c r="LNZ116" s="35"/>
      <c r="LOA116" s="35"/>
      <c r="LOB116" s="35"/>
      <c r="LOC116" s="35"/>
      <c r="LOD116" s="35"/>
      <c r="LOE116" s="35"/>
      <c r="LOF116" s="35"/>
      <c r="LOG116" s="35"/>
      <c r="LOH116" s="35"/>
      <c r="LOI116" s="35"/>
      <c r="LOJ116" s="35"/>
      <c r="LOK116" s="35"/>
      <c r="LOL116" s="35"/>
      <c r="LOM116" s="35"/>
      <c r="LON116" s="35"/>
      <c r="LOO116" s="35"/>
      <c r="LOP116" s="35"/>
      <c r="LOQ116" s="35"/>
      <c r="LOR116" s="35"/>
      <c r="LOS116" s="35"/>
      <c r="LOT116" s="35"/>
      <c r="LOU116" s="35"/>
      <c r="LOV116" s="35"/>
      <c r="LOW116" s="35"/>
      <c r="LOX116" s="35"/>
      <c r="LOY116" s="35"/>
      <c r="LOZ116" s="35"/>
      <c r="LPA116" s="35"/>
      <c r="LPB116" s="35"/>
      <c r="LPC116" s="35"/>
      <c r="LPD116" s="35"/>
      <c r="LPE116" s="35"/>
      <c r="LPF116" s="35"/>
      <c r="LPG116" s="35"/>
      <c r="LPH116" s="35"/>
      <c r="LPI116" s="35"/>
      <c r="LPJ116" s="35"/>
      <c r="LPK116" s="35"/>
      <c r="LPL116" s="35"/>
      <c r="LPM116" s="35"/>
      <c r="LPN116" s="35"/>
      <c r="LPO116" s="35"/>
      <c r="LPP116" s="35"/>
      <c r="LPQ116" s="35"/>
      <c r="LPR116" s="35"/>
      <c r="LPS116" s="35"/>
      <c r="LPT116" s="35"/>
      <c r="LPU116" s="35"/>
      <c r="LPV116" s="35"/>
      <c r="LPW116" s="35"/>
      <c r="LPX116" s="35"/>
      <c r="LPY116" s="35"/>
      <c r="LPZ116" s="35"/>
      <c r="LQA116" s="35"/>
      <c r="LQB116" s="35"/>
      <c r="LQC116" s="35"/>
      <c r="LQD116" s="35"/>
      <c r="LQE116" s="35"/>
      <c r="LQF116" s="35"/>
      <c r="LQG116" s="35"/>
      <c r="LQH116" s="35"/>
      <c r="LQI116" s="35"/>
      <c r="LQJ116" s="35"/>
      <c r="LQK116" s="35"/>
      <c r="LQL116" s="35"/>
      <c r="LQM116" s="35"/>
      <c r="LQN116" s="35"/>
      <c r="LQO116" s="35"/>
      <c r="LQP116" s="35"/>
      <c r="LQQ116" s="35"/>
      <c r="LQR116" s="35"/>
      <c r="LQS116" s="35"/>
      <c r="LQT116" s="35"/>
      <c r="LQU116" s="35"/>
      <c r="LQV116" s="35"/>
      <c r="LQW116" s="35"/>
      <c r="LQX116" s="35"/>
      <c r="LQY116" s="35"/>
      <c r="LQZ116" s="35"/>
      <c r="LRA116" s="35"/>
      <c r="LRB116" s="35"/>
      <c r="LRC116" s="35"/>
      <c r="LRD116" s="35"/>
      <c r="LRE116" s="35"/>
      <c r="LRF116" s="35"/>
      <c r="LRG116" s="35"/>
      <c r="LRH116" s="35"/>
      <c r="LRI116" s="35"/>
      <c r="LRJ116" s="35"/>
      <c r="LRK116" s="35"/>
      <c r="LRL116" s="35"/>
      <c r="LRM116" s="35"/>
      <c r="LRN116" s="35"/>
      <c r="LRO116" s="35"/>
      <c r="LRP116" s="35"/>
      <c r="LRQ116" s="35"/>
      <c r="LRR116" s="35"/>
      <c r="LRS116" s="35"/>
      <c r="LRT116" s="35"/>
      <c r="LRU116" s="35"/>
      <c r="LRV116" s="35"/>
      <c r="LRW116" s="35"/>
      <c r="LRX116" s="35"/>
      <c r="LRY116" s="35"/>
      <c r="LRZ116" s="35"/>
      <c r="LSA116" s="35"/>
      <c r="LSB116" s="35"/>
      <c r="LSC116" s="35"/>
      <c r="LSD116" s="35"/>
      <c r="LSE116" s="35"/>
      <c r="LSF116" s="35"/>
      <c r="LSG116" s="35"/>
      <c r="LSH116" s="35"/>
      <c r="LSI116" s="35"/>
      <c r="LSJ116" s="35"/>
      <c r="LSK116" s="35"/>
      <c r="LSL116" s="35"/>
      <c r="LSM116" s="35"/>
      <c r="LSN116" s="35"/>
      <c r="LSO116" s="35"/>
      <c r="LSP116" s="35"/>
      <c r="LSQ116" s="35"/>
      <c r="LSR116" s="35"/>
      <c r="LSS116" s="35"/>
      <c r="LST116" s="35"/>
      <c r="LSU116" s="35"/>
      <c r="LSV116" s="35"/>
      <c r="LSW116" s="35"/>
      <c r="LSX116" s="35"/>
      <c r="LSY116" s="35"/>
      <c r="LSZ116" s="35"/>
      <c r="LTA116" s="35"/>
      <c r="LTB116" s="35"/>
      <c r="LTC116" s="35"/>
      <c r="LTD116" s="35"/>
      <c r="LTE116" s="35"/>
      <c r="LTF116" s="35"/>
      <c r="LTG116" s="35"/>
      <c r="LTH116" s="35"/>
      <c r="LTI116" s="35"/>
      <c r="LTJ116" s="35"/>
      <c r="LTK116" s="35"/>
      <c r="LTL116" s="35"/>
      <c r="LTM116" s="35"/>
      <c r="LTN116" s="35"/>
      <c r="LTO116" s="35"/>
      <c r="LTP116" s="35"/>
      <c r="LTQ116" s="35"/>
      <c r="LTR116" s="35"/>
      <c r="LTS116" s="35"/>
      <c r="LTT116" s="35"/>
      <c r="LTU116" s="35"/>
      <c r="LTV116" s="35"/>
      <c r="LTW116" s="35"/>
      <c r="LTX116" s="35"/>
      <c r="LTY116" s="35"/>
      <c r="LTZ116" s="35"/>
      <c r="LUA116" s="35"/>
      <c r="LUB116" s="35"/>
      <c r="LUC116" s="35"/>
      <c r="LUD116" s="35"/>
      <c r="LUE116" s="35"/>
      <c r="LUF116" s="35"/>
      <c r="LUG116" s="35"/>
      <c r="LUH116" s="35"/>
      <c r="LUI116" s="35"/>
      <c r="LUJ116" s="35"/>
      <c r="LUK116" s="35"/>
      <c r="LUL116" s="35"/>
      <c r="LUM116" s="35"/>
      <c r="LUN116" s="35"/>
      <c r="LUO116" s="35"/>
      <c r="LUP116" s="35"/>
      <c r="LUW116" s="35"/>
      <c r="LUX116" s="35"/>
      <c r="LUY116" s="35"/>
      <c r="LUZ116" s="35"/>
      <c r="LVA116" s="35"/>
      <c r="LVB116" s="35"/>
      <c r="LVC116" s="35"/>
      <c r="LVD116" s="35"/>
      <c r="LVE116" s="35"/>
      <c r="LVF116" s="35"/>
      <c r="LVG116" s="35"/>
      <c r="LVH116" s="35"/>
      <c r="LVI116" s="35"/>
      <c r="LVJ116" s="35"/>
      <c r="LVK116" s="35"/>
      <c r="LVL116" s="35"/>
      <c r="LVM116" s="35"/>
      <c r="LVN116" s="35"/>
      <c r="LVO116" s="35"/>
      <c r="LVP116" s="35"/>
      <c r="LVQ116" s="35"/>
      <c r="LVR116" s="35"/>
      <c r="LVS116" s="35"/>
      <c r="LVT116" s="35"/>
      <c r="LVU116" s="35"/>
      <c r="LVV116" s="35"/>
      <c r="LVW116" s="35"/>
      <c r="LVX116" s="35"/>
      <c r="LVY116" s="35"/>
      <c r="LVZ116" s="35"/>
      <c r="LWA116" s="35"/>
      <c r="LWB116" s="35"/>
      <c r="LWC116" s="35"/>
      <c r="LWD116" s="35"/>
      <c r="LWE116" s="35"/>
      <c r="LWF116" s="35"/>
      <c r="LWG116" s="35"/>
      <c r="LWH116" s="35"/>
      <c r="LWI116" s="35"/>
      <c r="LWJ116" s="35"/>
      <c r="LWK116" s="35"/>
      <c r="LWL116" s="35"/>
      <c r="LWM116" s="35"/>
      <c r="LWN116" s="35"/>
      <c r="LWO116" s="35"/>
      <c r="LWP116" s="35"/>
      <c r="LWQ116" s="35"/>
      <c r="LWR116" s="35"/>
      <c r="LWS116" s="35"/>
      <c r="LWT116" s="35"/>
      <c r="LWU116" s="35"/>
      <c r="LWV116" s="35"/>
      <c r="LWW116" s="35"/>
      <c r="LWX116" s="35"/>
      <c r="LWY116" s="35"/>
      <c r="LWZ116" s="35"/>
      <c r="LXA116" s="35"/>
      <c r="LXB116" s="35"/>
      <c r="LXC116" s="35"/>
      <c r="LXD116" s="35"/>
      <c r="LXE116" s="35"/>
      <c r="LXF116" s="35"/>
      <c r="LXG116" s="35"/>
      <c r="LXH116" s="35"/>
      <c r="LXI116" s="35"/>
      <c r="LXJ116" s="35"/>
      <c r="LXK116" s="35"/>
      <c r="LXL116" s="35"/>
      <c r="LXM116" s="35"/>
      <c r="LXN116" s="35"/>
      <c r="LXO116" s="35"/>
      <c r="LXP116" s="35"/>
      <c r="LXQ116" s="35"/>
      <c r="LXR116" s="35"/>
      <c r="LXS116" s="35"/>
      <c r="LXT116" s="35"/>
      <c r="LXU116" s="35"/>
      <c r="LXV116" s="35"/>
      <c r="LXW116" s="35"/>
      <c r="LXX116" s="35"/>
      <c r="LXY116" s="35"/>
      <c r="LXZ116" s="35"/>
      <c r="LYA116" s="35"/>
      <c r="LYB116" s="35"/>
      <c r="LYC116" s="35"/>
      <c r="LYD116" s="35"/>
      <c r="LYE116" s="35"/>
      <c r="LYF116" s="35"/>
      <c r="LYG116" s="35"/>
      <c r="LYH116" s="35"/>
      <c r="LYI116" s="35"/>
      <c r="LYJ116" s="35"/>
      <c r="LYK116" s="35"/>
      <c r="LYL116" s="35"/>
      <c r="LYM116" s="35"/>
      <c r="LYN116" s="35"/>
      <c r="LYO116" s="35"/>
      <c r="LYP116" s="35"/>
      <c r="LYQ116" s="35"/>
      <c r="LYR116" s="35"/>
      <c r="LYS116" s="35"/>
      <c r="LYT116" s="35"/>
      <c r="LYU116" s="35"/>
      <c r="LYV116" s="35"/>
      <c r="LYW116" s="35"/>
      <c r="LYX116" s="35"/>
      <c r="LYY116" s="35"/>
      <c r="LYZ116" s="35"/>
      <c r="LZA116" s="35"/>
      <c r="LZB116" s="35"/>
      <c r="LZC116" s="35"/>
      <c r="LZD116" s="35"/>
      <c r="LZE116" s="35"/>
      <c r="LZF116" s="35"/>
      <c r="LZG116" s="35"/>
      <c r="LZH116" s="35"/>
      <c r="LZI116" s="35"/>
      <c r="LZJ116" s="35"/>
      <c r="LZK116" s="35"/>
      <c r="LZL116" s="35"/>
      <c r="LZM116" s="35"/>
      <c r="LZN116" s="35"/>
      <c r="LZO116" s="35"/>
      <c r="LZP116" s="35"/>
      <c r="LZQ116" s="35"/>
      <c r="LZR116" s="35"/>
      <c r="LZS116" s="35"/>
      <c r="LZT116" s="35"/>
      <c r="LZU116" s="35"/>
      <c r="LZV116" s="35"/>
      <c r="LZW116" s="35"/>
      <c r="LZX116" s="35"/>
      <c r="LZY116" s="35"/>
      <c r="LZZ116" s="35"/>
      <c r="MAA116" s="35"/>
      <c r="MAB116" s="35"/>
      <c r="MAC116" s="35"/>
      <c r="MAD116" s="35"/>
      <c r="MAE116" s="35"/>
      <c r="MAF116" s="35"/>
      <c r="MAG116" s="35"/>
      <c r="MAH116" s="35"/>
      <c r="MAI116" s="35"/>
      <c r="MAJ116" s="35"/>
      <c r="MAK116" s="35"/>
      <c r="MAL116" s="35"/>
      <c r="MAM116" s="35"/>
      <c r="MAN116" s="35"/>
      <c r="MAO116" s="35"/>
      <c r="MAP116" s="35"/>
      <c r="MAQ116" s="35"/>
      <c r="MAR116" s="35"/>
      <c r="MAS116" s="35"/>
      <c r="MAT116" s="35"/>
      <c r="MAU116" s="35"/>
      <c r="MAV116" s="35"/>
      <c r="MAW116" s="35"/>
      <c r="MAX116" s="35"/>
      <c r="MAY116" s="35"/>
      <c r="MAZ116" s="35"/>
      <c r="MBA116" s="35"/>
      <c r="MBB116" s="35"/>
      <c r="MBC116" s="35"/>
      <c r="MBD116" s="35"/>
      <c r="MBE116" s="35"/>
      <c r="MBF116" s="35"/>
      <c r="MBG116" s="35"/>
      <c r="MBH116" s="35"/>
      <c r="MBI116" s="35"/>
      <c r="MBJ116" s="35"/>
      <c r="MBK116" s="35"/>
      <c r="MBL116" s="35"/>
      <c r="MBM116" s="35"/>
      <c r="MBN116" s="35"/>
      <c r="MBO116" s="35"/>
      <c r="MBP116" s="35"/>
      <c r="MBQ116" s="35"/>
      <c r="MBR116" s="35"/>
      <c r="MBS116" s="35"/>
      <c r="MBT116" s="35"/>
      <c r="MBU116" s="35"/>
      <c r="MBV116" s="35"/>
      <c r="MBW116" s="35"/>
      <c r="MBX116" s="35"/>
      <c r="MBY116" s="35"/>
      <c r="MBZ116" s="35"/>
      <c r="MCA116" s="35"/>
      <c r="MCB116" s="35"/>
      <c r="MCC116" s="35"/>
      <c r="MCD116" s="35"/>
      <c r="MCE116" s="35"/>
      <c r="MCF116" s="35"/>
      <c r="MCG116" s="35"/>
      <c r="MCH116" s="35"/>
      <c r="MCI116" s="35"/>
      <c r="MCJ116" s="35"/>
      <c r="MCK116" s="35"/>
      <c r="MCL116" s="35"/>
      <c r="MCM116" s="35"/>
      <c r="MCN116" s="35"/>
      <c r="MCO116" s="35"/>
      <c r="MCP116" s="35"/>
      <c r="MCQ116" s="35"/>
      <c r="MCR116" s="35"/>
      <c r="MCS116" s="35"/>
      <c r="MCT116" s="35"/>
      <c r="MCU116" s="35"/>
      <c r="MCV116" s="35"/>
      <c r="MCW116" s="35"/>
      <c r="MCX116" s="35"/>
      <c r="MCY116" s="35"/>
      <c r="MCZ116" s="35"/>
      <c r="MDA116" s="35"/>
      <c r="MDB116" s="35"/>
      <c r="MDC116" s="35"/>
      <c r="MDD116" s="35"/>
      <c r="MDE116" s="35"/>
      <c r="MDF116" s="35"/>
      <c r="MDG116" s="35"/>
      <c r="MDH116" s="35"/>
      <c r="MDI116" s="35"/>
      <c r="MDJ116" s="35"/>
      <c r="MDK116" s="35"/>
      <c r="MDL116" s="35"/>
      <c r="MDM116" s="35"/>
      <c r="MDN116" s="35"/>
      <c r="MDO116" s="35"/>
      <c r="MDP116" s="35"/>
      <c r="MDQ116" s="35"/>
      <c r="MDR116" s="35"/>
      <c r="MDS116" s="35"/>
      <c r="MDT116" s="35"/>
      <c r="MDU116" s="35"/>
      <c r="MDV116" s="35"/>
      <c r="MDW116" s="35"/>
      <c r="MDX116" s="35"/>
      <c r="MDY116" s="35"/>
      <c r="MDZ116" s="35"/>
      <c r="MEA116" s="35"/>
      <c r="MEB116" s="35"/>
      <c r="MEC116" s="35"/>
      <c r="MED116" s="35"/>
      <c r="MEE116" s="35"/>
      <c r="MEF116" s="35"/>
      <c r="MEG116" s="35"/>
      <c r="MEH116" s="35"/>
      <c r="MEI116" s="35"/>
      <c r="MEJ116" s="35"/>
      <c r="MEK116" s="35"/>
      <c r="MEL116" s="35"/>
      <c r="MES116" s="35"/>
      <c r="MET116" s="35"/>
      <c r="MEU116" s="35"/>
      <c r="MEV116" s="35"/>
      <c r="MEW116" s="35"/>
      <c r="MEX116" s="35"/>
      <c r="MEY116" s="35"/>
      <c r="MEZ116" s="35"/>
      <c r="MFA116" s="35"/>
      <c r="MFB116" s="35"/>
      <c r="MFC116" s="35"/>
      <c r="MFD116" s="35"/>
      <c r="MFE116" s="35"/>
      <c r="MFF116" s="35"/>
      <c r="MFG116" s="35"/>
      <c r="MFH116" s="35"/>
      <c r="MFI116" s="35"/>
      <c r="MFJ116" s="35"/>
      <c r="MFK116" s="35"/>
      <c r="MFL116" s="35"/>
      <c r="MFM116" s="35"/>
      <c r="MFN116" s="35"/>
      <c r="MFO116" s="35"/>
      <c r="MFP116" s="35"/>
      <c r="MFQ116" s="35"/>
      <c r="MFR116" s="35"/>
      <c r="MFS116" s="35"/>
      <c r="MFT116" s="35"/>
      <c r="MFU116" s="35"/>
      <c r="MFV116" s="35"/>
      <c r="MFW116" s="35"/>
      <c r="MFX116" s="35"/>
      <c r="MFY116" s="35"/>
      <c r="MFZ116" s="35"/>
      <c r="MGA116" s="35"/>
      <c r="MGB116" s="35"/>
      <c r="MGC116" s="35"/>
      <c r="MGD116" s="35"/>
      <c r="MGE116" s="35"/>
      <c r="MGF116" s="35"/>
      <c r="MGG116" s="35"/>
      <c r="MGH116" s="35"/>
      <c r="MGI116" s="35"/>
      <c r="MGJ116" s="35"/>
      <c r="MGK116" s="35"/>
      <c r="MGL116" s="35"/>
      <c r="MGM116" s="35"/>
      <c r="MGN116" s="35"/>
      <c r="MGO116" s="35"/>
      <c r="MGP116" s="35"/>
      <c r="MGQ116" s="35"/>
      <c r="MGR116" s="35"/>
      <c r="MGS116" s="35"/>
      <c r="MGT116" s="35"/>
      <c r="MGU116" s="35"/>
      <c r="MGV116" s="35"/>
      <c r="MGW116" s="35"/>
      <c r="MGX116" s="35"/>
      <c r="MGY116" s="35"/>
      <c r="MGZ116" s="35"/>
      <c r="MHA116" s="35"/>
      <c r="MHB116" s="35"/>
      <c r="MHC116" s="35"/>
      <c r="MHD116" s="35"/>
      <c r="MHE116" s="35"/>
      <c r="MHF116" s="35"/>
      <c r="MHG116" s="35"/>
      <c r="MHH116" s="35"/>
      <c r="MHI116" s="35"/>
      <c r="MHJ116" s="35"/>
      <c r="MHK116" s="35"/>
      <c r="MHL116" s="35"/>
      <c r="MHM116" s="35"/>
      <c r="MHN116" s="35"/>
      <c r="MHO116" s="35"/>
      <c r="MHP116" s="35"/>
      <c r="MHQ116" s="35"/>
      <c r="MHR116" s="35"/>
      <c r="MHS116" s="35"/>
      <c r="MHT116" s="35"/>
      <c r="MHU116" s="35"/>
      <c r="MHV116" s="35"/>
      <c r="MHW116" s="35"/>
      <c r="MHX116" s="35"/>
      <c r="MHY116" s="35"/>
      <c r="MHZ116" s="35"/>
      <c r="MIA116" s="35"/>
      <c r="MIB116" s="35"/>
      <c r="MIC116" s="35"/>
      <c r="MID116" s="35"/>
      <c r="MIE116" s="35"/>
      <c r="MIF116" s="35"/>
      <c r="MIG116" s="35"/>
      <c r="MIH116" s="35"/>
      <c r="MII116" s="35"/>
      <c r="MIJ116" s="35"/>
      <c r="MIK116" s="35"/>
      <c r="MIL116" s="35"/>
      <c r="MIM116" s="35"/>
      <c r="MIN116" s="35"/>
      <c r="MIO116" s="35"/>
      <c r="MIP116" s="35"/>
      <c r="MIQ116" s="35"/>
      <c r="MIR116" s="35"/>
      <c r="MIS116" s="35"/>
      <c r="MIT116" s="35"/>
      <c r="MIU116" s="35"/>
      <c r="MIV116" s="35"/>
      <c r="MIW116" s="35"/>
      <c r="MIX116" s="35"/>
      <c r="MIY116" s="35"/>
      <c r="MIZ116" s="35"/>
      <c r="MJA116" s="35"/>
      <c r="MJB116" s="35"/>
      <c r="MJC116" s="35"/>
      <c r="MJD116" s="35"/>
      <c r="MJE116" s="35"/>
      <c r="MJF116" s="35"/>
      <c r="MJG116" s="35"/>
      <c r="MJH116" s="35"/>
      <c r="MJI116" s="35"/>
      <c r="MJJ116" s="35"/>
      <c r="MJK116" s="35"/>
      <c r="MJL116" s="35"/>
      <c r="MJM116" s="35"/>
      <c r="MJN116" s="35"/>
      <c r="MJO116" s="35"/>
      <c r="MJP116" s="35"/>
      <c r="MJQ116" s="35"/>
      <c r="MJR116" s="35"/>
      <c r="MJS116" s="35"/>
      <c r="MJT116" s="35"/>
      <c r="MJU116" s="35"/>
      <c r="MJV116" s="35"/>
      <c r="MJW116" s="35"/>
      <c r="MJX116" s="35"/>
      <c r="MJY116" s="35"/>
      <c r="MJZ116" s="35"/>
      <c r="MKA116" s="35"/>
      <c r="MKB116" s="35"/>
      <c r="MKC116" s="35"/>
      <c r="MKD116" s="35"/>
      <c r="MKE116" s="35"/>
      <c r="MKF116" s="35"/>
      <c r="MKG116" s="35"/>
      <c r="MKH116" s="35"/>
      <c r="MKI116" s="35"/>
      <c r="MKJ116" s="35"/>
      <c r="MKK116" s="35"/>
      <c r="MKL116" s="35"/>
      <c r="MKM116" s="35"/>
      <c r="MKN116" s="35"/>
      <c r="MKO116" s="35"/>
      <c r="MKP116" s="35"/>
      <c r="MKQ116" s="35"/>
      <c r="MKR116" s="35"/>
      <c r="MKS116" s="35"/>
      <c r="MKT116" s="35"/>
      <c r="MKU116" s="35"/>
      <c r="MKV116" s="35"/>
      <c r="MKW116" s="35"/>
      <c r="MKX116" s="35"/>
      <c r="MKY116" s="35"/>
      <c r="MKZ116" s="35"/>
      <c r="MLA116" s="35"/>
      <c r="MLB116" s="35"/>
      <c r="MLC116" s="35"/>
      <c r="MLD116" s="35"/>
      <c r="MLE116" s="35"/>
      <c r="MLF116" s="35"/>
      <c r="MLG116" s="35"/>
      <c r="MLH116" s="35"/>
      <c r="MLI116" s="35"/>
      <c r="MLJ116" s="35"/>
      <c r="MLK116" s="35"/>
      <c r="MLL116" s="35"/>
      <c r="MLM116" s="35"/>
      <c r="MLN116" s="35"/>
      <c r="MLO116" s="35"/>
      <c r="MLP116" s="35"/>
      <c r="MLQ116" s="35"/>
      <c r="MLR116" s="35"/>
      <c r="MLS116" s="35"/>
      <c r="MLT116" s="35"/>
      <c r="MLU116" s="35"/>
      <c r="MLV116" s="35"/>
      <c r="MLW116" s="35"/>
      <c r="MLX116" s="35"/>
      <c r="MLY116" s="35"/>
      <c r="MLZ116" s="35"/>
      <c r="MMA116" s="35"/>
      <c r="MMB116" s="35"/>
      <c r="MMC116" s="35"/>
      <c r="MMD116" s="35"/>
      <c r="MME116" s="35"/>
      <c r="MMF116" s="35"/>
      <c r="MMG116" s="35"/>
      <c r="MMH116" s="35"/>
      <c r="MMI116" s="35"/>
      <c r="MMJ116" s="35"/>
      <c r="MMK116" s="35"/>
      <c r="MML116" s="35"/>
      <c r="MMM116" s="35"/>
      <c r="MMN116" s="35"/>
      <c r="MMO116" s="35"/>
      <c r="MMP116" s="35"/>
      <c r="MMQ116" s="35"/>
      <c r="MMR116" s="35"/>
      <c r="MMS116" s="35"/>
      <c r="MMT116" s="35"/>
      <c r="MMU116" s="35"/>
      <c r="MMV116" s="35"/>
      <c r="MMW116" s="35"/>
      <c r="MMX116" s="35"/>
      <c r="MMY116" s="35"/>
      <c r="MMZ116" s="35"/>
      <c r="MNA116" s="35"/>
      <c r="MNB116" s="35"/>
      <c r="MNC116" s="35"/>
      <c r="MND116" s="35"/>
      <c r="MNE116" s="35"/>
      <c r="MNF116" s="35"/>
      <c r="MNG116" s="35"/>
      <c r="MNH116" s="35"/>
      <c r="MNI116" s="35"/>
      <c r="MNJ116" s="35"/>
      <c r="MNK116" s="35"/>
      <c r="MNL116" s="35"/>
      <c r="MNM116" s="35"/>
      <c r="MNN116" s="35"/>
      <c r="MNO116" s="35"/>
      <c r="MNP116" s="35"/>
      <c r="MNQ116" s="35"/>
      <c r="MNR116" s="35"/>
      <c r="MNS116" s="35"/>
      <c r="MNT116" s="35"/>
      <c r="MNU116" s="35"/>
      <c r="MNV116" s="35"/>
      <c r="MNW116" s="35"/>
      <c r="MNX116" s="35"/>
      <c r="MNY116" s="35"/>
      <c r="MNZ116" s="35"/>
      <c r="MOA116" s="35"/>
      <c r="MOB116" s="35"/>
      <c r="MOC116" s="35"/>
      <c r="MOD116" s="35"/>
      <c r="MOE116" s="35"/>
      <c r="MOF116" s="35"/>
      <c r="MOG116" s="35"/>
      <c r="MOH116" s="35"/>
      <c r="MOO116" s="35"/>
      <c r="MOP116" s="35"/>
      <c r="MOQ116" s="35"/>
      <c r="MOR116" s="35"/>
      <c r="MOS116" s="35"/>
      <c r="MOT116" s="35"/>
      <c r="MOU116" s="35"/>
      <c r="MOV116" s="35"/>
      <c r="MOW116" s="35"/>
      <c r="MOX116" s="35"/>
      <c r="MOY116" s="35"/>
      <c r="MOZ116" s="35"/>
      <c r="MPA116" s="35"/>
      <c r="MPB116" s="35"/>
      <c r="MPC116" s="35"/>
      <c r="MPD116" s="35"/>
      <c r="MPE116" s="35"/>
      <c r="MPF116" s="35"/>
      <c r="MPG116" s="35"/>
      <c r="MPH116" s="35"/>
      <c r="MPI116" s="35"/>
      <c r="MPJ116" s="35"/>
      <c r="MPK116" s="35"/>
      <c r="MPL116" s="35"/>
      <c r="MPM116" s="35"/>
      <c r="MPN116" s="35"/>
      <c r="MPO116" s="35"/>
      <c r="MPP116" s="35"/>
      <c r="MPQ116" s="35"/>
      <c r="MPR116" s="35"/>
      <c r="MPS116" s="35"/>
      <c r="MPT116" s="35"/>
      <c r="MPU116" s="35"/>
      <c r="MPV116" s="35"/>
      <c r="MPW116" s="35"/>
      <c r="MPX116" s="35"/>
      <c r="MPY116" s="35"/>
      <c r="MPZ116" s="35"/>
      <c r="MQA116" s="35"/>
      <c r="MQB116" s="35"/>
      <c r="MQC116" s="35"/>
      <c r="MQD116" s="35"/>
      <c r="MQE116" s="35"/>
      <c r="MQF116" s="35"/>
      <c r="MQG116" s="35"/>
      <c r="MQH116" s="35"/>
      <c r="MQI116" s="35"/>
      <c r="MQJ116" s="35"/>
      <c r="MQK116" s="35"/>
      <c r="MQL116" s="35"/>
      <c r="MQM116" s="35"/>
      <c r="MQN116" s="35"/>
      <c r="MQO116" s="35"/>
      <c r="MQP116" s="35"/>
      <c r="MQQ116" s="35"/>
      <c r="MQR116" s="35"/>
      <c r="MQS116" s="35"/>
      <c r="MQT116" s="35"/>
      <c r="MQU116" s="35"/>
      <c r="MQV116" s="35"/>
      <c r="MQW116" s="35"/>
      <c r="MQX116" s="35"/>
      <c r="MQY116" s="35"/>
      <c r="MQZ116" s="35"/>
      <c r="MRA116" s="35"/>
      <c r="MRB116" s="35"/>
      <c r="MRC116" s="35"/>
      <c r="MRD116" s="35"/>
      <c r="MRE116" s="35"/>
      <c r="MRF116" s="35"/>
      <c r="MRG116" s="35"/>
      <c r="MRH116" s="35"/>
      <c r="MRI116" s="35"/>
      <c r="MRJ116" s="35"/>
      <c r="MRK116" s="35"/>
      <c r="MRL116" s="35"/>
      <c r="MRM116" s="35"/>
      <c r="MRN116" s="35"/>
      <c r="MRO116" s="35"/>
      <c r="MRP116" s="35"/>
      <c r="MRQ116" s="35"/>
      <c r="MRR116" s="35"/>
      <c r="MRS116" s="35"/>
      <c r="MRT116" s="35"/>
      <c r="MRU116" s="35"/>
      <c r="MRV116" s="35"/>
      <c r="MRW116" s="35"/>
      <c r="MRX116" s="35"/>
      <c r="MRY116" s="35"/>
      <c r="MRZ116" s="35"/>
      <c r="MSA116" s="35"/>
      <c r="MSB116" s="35"/>
      <c r="MSC116" s="35"/>
      <c r="MSD116" s="35"/>
      <c r="MSE116" s="35"/>
      <c r="MSF116" s="35"/>
      <c r="MSG116" s="35"/>
      <c r="MSH116" s="35"/>
      <c r="MSI116" s="35"/>
      <c r="MSJ116" s="35"/>
      <c r="MSK116" s="35"/>
      <c r="MSL116" s="35"/>
      <c r="MSM116" s="35"/>
      <c r="MSN116" s="35"/>
      <c r="MSO116" s="35"/>
      <c r="MSP116" s="35"/>
      <c r="MSQ116" s="35"/>
      <c r="MSR116" s="35"/>
      <c r="MSS116" s="35"/>
      <c r="MST116" s="35"/>
      <c r="MSU116" s="35"/>
      <c r="MSV116" s="35"/>
      <c r="MSW116" s="35"/>
      <c r="MSX116" s="35"/>
      <c r="MSY116" s="35"/>
      <c r="MSZ116" s="35"/>
      <c r="MTA116" s="35"/>
      <c r="MTB116" s="35"/>
      <c r="MTC116" s="35"/>
      <c r="MTD116" s="35"/>
      <c r="MTE116" s="35"/>
      <c r="MTF116" s="35"/>
      <c r="MTG116" s="35"/>
      <c r="MTH116" s="35"/>
      <c r="MTI116" s="35"/>
      <c r="MTJ116" s="35"/>
      <c r="MTK116" s="35"/>
      <c r="MTL116" s="35"/>
      <c r="MTM116" s="35"/>
      <c r="MTN116" s="35"/>
      <c r="MTO116" s="35"/>
      <c r="MTP116" s="35"/>
      <c r="MTQ116" s="35"/>
      <c r="MTR116" s="35"/>
      <c r="MTS116" s="35"/>
      <c r="MTT116" s="35"/>
      <c r="MTU116" s="35"/>
      <c r="MTV116" s="35"/>
      <c r="MTW116" s="35"/>
      <c r="MTX116" s="35"/>
      <c r="MTY116" s="35"/>
      <c r="MTZ116" s="35"/>
      <c r="MUA116" s="35"/>
      <c r="MUB116" s="35"/>
      <c r="MUC116" s="35"/>
      <c r="MUD116" s="35"/>
      <c r="MUE116" s="35"/>
      <c r="MUF116" s="35"/>
      <c r="MUG116" s="35"/>
      <c r="MUH116" s="35"/>
      <c r="MUI116" s="35"/>
      <c r="MUJ116" s="35"/>
      <c r="MUK116" s="35"/>
      <c r="MUL116" s="35"/>
      <c r="MUM116" s="35"/>
      <c r="MUN116" s="35"/>
      <c r="MUO116" s="35"/>
      <c r="MUP116" s="35"/>
      <c r="MUQ116" s="35"/>
      <c r="MUR116" s="35"/>
      <c r="MUS116" s="35"/>
      <c r="MUT116" s="35"/>
      <c r="MUU116" s="35"/>
      <c r="MUV116" s="35"/>
      <c r="MUW116" s="35"/>
      <c r="MUX116" s="35"/>
      <c r="MUY116" s="35"/>
      <c r="MUZ116" s="35"/>
      <c r="MVA116" s="35"/>
      <c r="MVB116" s="35"/>
      <c r="MVC116" s="35"/>
      <c r="MVD116" s="35"/>
      <c r="MVE116" s="35"/>
      <c r="MVF116" s="35"/>
      <c r="MVG116" s="35"/>
      <c r="MVH116" s="35"/>
      <c r="MVI116" s="35"/>
      <c r="MVJ116" s="35"/>
      <c r="MVK116" s="35"/>
      <c r="MVL116" s="35"/>
      <c r="MVM116" s="35"/>
      <c r="MVN116" s="35"/>
      <c r="MVO116" s="35"/>
      <c r="MVP116" s="35"/>
      <c r="MVQ116" s="35"/>
      <c r="MVR116" s="35"/>
      <c r="MVS116" s="35"/>
      <c r="MVT116" s="35"/>
      <c r="MVU116" s="35"/>
      <c r="MVV116" s="35"/>
      <c r="MVW116" s="35"/>
      <c r="MVX116" s="35"/>
      <c r="MVY116" s="35"/>
      <c r="MVZ116" s="35"/>
      <c r="MWA116" s="35"/>
      <c r="MWB116" s="35"/>
      <c r="MWC116" s="35"/>
      <c r="MWD116" s="35"/>
      <c r="MWE116" s="35"/>
      <c r="MWF116" s="35"/>
      <c r="MWG116" s="35"/>
      <c r="MWH116" s="35"/>
      <c r="MWI116" s="35"/>
      <c r="MWJ116" s="35"/>
      <c r="MWK116" s="35"/>
      <c r="MWL116" s="35"/>
      <c r="MWM116" s="35"/>
      <c r="MWN116" s="35"/>
      <c r="MWO116" s="35"/>
      <c r="MWP116" s="35"/>
      <c r="MWQ116" s="35"/>
      <c r="MWR116" s="35"/>
      <c r="MWS116" s="35"/>
      <c r="MWT116" s="35"/>
      <c r="MWU116" s="35"/>
      <c r="MWV116" s="35"/>
      <c r="MWW116" s="35"/>
      <c r="MWX116" s="35"/>
      <c r="MWY116" s="35"/>
      <c r="MWZ116" s="35"/>
      <c r="MXA116" s="35"/>
      <c r="MXB116" s="35"/>
      <c r="MXC116" s="35"/>
      <c r="MXD116" s="35"/>
      <c r="MXE116" s="35"/>
      <c r="MXF116" s="35"/>
      <c r="MXG116" s="35"/>
      <c r="MXH116" s="35"/>
      <c r="MXI116" s="35"/>
      <c r="MXJ116" s="35"/>
      <c r="MXK116" s="35"/>
      <c r="MXL116" s="35"/>
      <c r="MXM116" s="35"/>
      <c r="MXN116" s="35"/>
      <c r="MXO116" s="35"/>
      <c r="MXP116" s="35"/>
      <c r="MXQ116" s="35"/>
      <c r="MXR116" s="35"/>
      <c r="MXS116" s="35"/>
      <c r="MXT116" s="35"/>
      <c r="MXU116" s="35"/>
      <c r="MXV116" s="35"/>
      <c r="MXW116" s="35"/>
      <c r="MXX116" s="35"/>
      <c r="MXY116" s="35"/>
      <c r="MXZ116" s="35"/>
      <c r="MYA116" s="35"/>
      <c r="MYB116" s="35"/>
      <c r="MYC116" s="35"/>
      <c r="MYD116" s="35"/>
      <c r="MYK116" s="35"/>
      <c r="MYL116" s="35"/>
      <c r="MYM116" s="35"/>
      <c r="MYN116" s="35"/>
      <c r="MYO116" s="35"/>
      <c r="MYP116" s="35"/>
      <c r="MYQ116" s="35"/>
      <c r="MYR116" s="35"/>
      <c r="MYS116" s="35"/>
      <c r="MYT116" s="35"/>
      <c r="MYU116" s="35"/>
      <c r="MYV116" s="35"/>
      <c r="MYW116" s="35"/>
      <c r="MYX116" s="35"/>
      <c r="MYY116" s="35"/>
      <c r="MYZ116" s="35"/>
      <c r="MZA116" s="35"/>
      <c r="MZB116" s="35"/>
      <c r="MZC116" s="35"/>
      <c r="MZD116" s="35"/>
      <c r="MZE116" s="35"/>
      <c r="MZF116" s="35"/>
      <c r="MZG116" s="35"/>
      <c r="MZH116" s="35"/>
      <c r="MZI116" s="35"/>
      <c r="MZJ116" s="35"/>
      <c r="MZK116" s="35"/>
      <c r="MZL116" s="35"/>
      <c r="MZM116" s="35"/>
      <c r="MZN116" s="35"/>
      <c r="MZO116" s="35"/>
      <c r="MZP116" s="35"/>
      <c r="MZQ116" s="35"/>
      <c r="MZR116" s="35"/>
      <c r="MZS116" s="35"/>
      <c r="MZT116" s="35"/>
      <c r="MZU116" s="35"/>
      <c r="MZV116" s="35"/>
      <c r="MZW116" s="35"/>
      <c r="MZX116" s="35"/>
      <c r="MZY116" s="35"/>
      <c r="MZZ116" s="35"/>
      <c r="NAA116" s="35"/>
      <c r="NAB116" s="35"/>
      <c r="NAC116" s="35"/>
      <c r="NAD116" s="35"/>
      <c r="NAE116" s="35"/>
      <c r="NAF116" s="35"/>
      <c r="NAG116" s="35"/>
      <c r="NAH116" s="35"/>
      <c r="NAI116" s="35"/>
      <c r="NAJ116" s="35"/>
      <c r="NAK116" s="35"/>
      <c r="NAL116" s="35"/>
      <c r="NAM116" s="35"/>
      <c r="NAN116" s="35"/>
      <c r="NAO116" s="35"/>
      <c r="NAP116" s="35"/>
      <c r="NAQ116" s="35"/>
      <c r="NAR116" s="35"/>
      <c r="NAS116" s="35"/>
      <c r="NAT116" s="35"/>
      <c r="NAU116" s="35"/>
      <c r="NAV116" s="35"/>
      <c r="NAW116" s="35"/>
      <c r="NAX116" s="35"/>
      <c r="NAY116" s="35"/>
      <c r="NAZ116" s="35"/>
      <c r="NBA116" s="35"/>
      <c r="NBB116" s="35"/>
      <c r="NBC116" s="35"/>
      <c r="NBD116" s="35"/>
      <c r="NBE116" s="35"/>
      <c r="NBF116" s="35"/>
      <c r="NBG116" s="35"/>
      <c r="NBH116" s="35"/>
      <c r="NBI116" s="35"/>
      <c r="NBJ116" s="35"/>
      <c r="NBK116" s="35"/>
      <c r="NBL116" s="35"/>
      <c r="NBM116" s="35"/>
      <c r="NBN116" s="35"/>
      <c r="NBO116" s="35"/>
      <c r="NBP116" s="35"/>
      <c r="NBQ116" s="35"/>
      <c r="NBR116" s="35"/>
      <c r="NBS116" s="35"/>
      <c r="NBT116" s="35"/>
      <c r="NBU116" s="35"/>
      <c r="NBV116" s="35"/>
      <c r="NBW116" s="35"/>
      <c r="NBX116" s="35"/>
      <c r="NBY116" s="35"/>
      <c r="NBZ116" s="35"/>
      <c r="NCA116" s="35"/>
      <c r="NCB116" s="35"/>
      <c r="NCC116" s="35"/>
      <c r="NCD116" s="35"/>
      <c r="NCE116" s="35"/>
      <c r="NCF116" s="35"/>
      <c r="NCG116" s="35"/>
      <c r="NCH116" s="35"/>
      <c r="NCI116" s="35"/>
      <c r="NCJ116" s="35"/>
      <c r="NCK116" s="35"/>
      <c r="NCL116" s="35"/>
      <c r="NCM116" s="35"/>
      <c r="NCN116" s="35"/>
      <c r="NCO116" s="35"/>
      <c r="NCP116" s="35"/>
      <c r="NCQ116" s="35"/>
      <c r="NCR116" s="35"/>
      <c r="NCS116" s="35"/>
      <c r="NCT116" s="35"/>
      <c r="NCU116" s="35"/>
      <c r="NCV116" s="35"/>
      <c r="NCW116" s="35"/>
      <c r="NCX116" s="35"/>
      <c r="NCY116" s="35"/>
      <c r="NCZ116" s="35"/>
      <c r="NDA116" s="35"/>
      <c r="NDB116" s="35"/>
      <c r="NDC116" s="35"/>
      <c r="NDD116" s="35"/>
      <c r="NDE116" s="35"/>
      <c r="NDF116" s="35"/>
      <c r="NDG116" s="35"/>
      <c r="NDH116" s="35"/>
      <c r="NDI116" s="35"/>
      <c r="NDJ116" s="35"/>
      <c r="NDK116" s="35"/>
      <c r="NDL116" s="35"/>
      <c r="NDM116" s="35"/>
      <c r="NDN116" s="35"/>
      <c r="NDO116" s="35"/>
      <c r="NDP116" s="35"/>
      <c r="NDQ116" s="35"/>
      <c r="NDR116" s="35"/>
      <c r="NDS116" s="35"/>
      <c r="NDT116" s="35"/>
      <c r="NDU116" s="35"/>
      <c r="NDV116" s="35"/>
      <c r="NDW116" s="35"/>
      <c r="NDX116" s="35"/>
      <c r="NDY116" s="35"/>
      <c r="NDZ116" s="35"/>
      <c r="NEA116" s="35"/>
      <c r="NEB116" s="35"/>
      <c r="NEC116" s="35"/>
      <c r="NED116" s="35"/>
      <c r="NEE116" s="35"/>
      <c r="NEF116" s="35"/>
      <c r="NEG116" s="35"/>
      <c r="NEH116" s="35"/>
      <c r="NEI116" s="35"/>
      <c r="NEJ116" s="35"/>
      <c r="NEK116" s="35"/>
      <c r="NEL116" s="35"/>
      <c r="NEM116" s="35"/>
      <c r="NEN116" s="35"/>
      <c r="NEO116" s="35"/>
      <c r="NEP116" s="35"/>
      <c r="NEQ116" s="35"/>
      <c r="NER116" s="35"/>
      <c r="NES116" s="35"/>
      <c r="NET116" s="35"/>
      <c r="NEU116" s="35"/>
      <c r="NEV116" s="35"/>
      <c r="NEW116" s="35"/>
      <c r="NEX116" s="35"/>
      <c r="NEY116" s="35"/>
      <c r="NEZ116" s="35"/>
      <c r="NFA116" s="35"/>
      <c r="NFB116" s="35"/>
      <c r="NFC116" s="35"/>
      <c r="NFD116" s="35"/>
      <c r="NFE116" s="35"/>
      <c r="NFF116" s="35"/>
      <c r="NFG116" s="35"/>
      <c r="NFH116" s="35"/>
      <c r="NFI116" s="35"/>
      <c r="NFJ116" s="35"/>
      <c r="NFK116" s="35"/>
      <c r="NFL116" s="35"/>
      <c r="NFM116" s="35"/>
      <c r="NFN116" s="35"/>
      <c r="NFO116" s="35"/>
      <c r="NFP116" s="35"/>
      <c r="NFQ116" s="35"/>
      <c r="NFR116" s="35"/>
      <c r="NFS116" s="35"/>
      <c r="NFT116" s="35"/>
      <c r="NFU116" s="35"/>
      <c r="NFV116" s="35"/>
      <c r="NFW116" s="35"/>
      <c r="NFX116" s="35"/>
      <c r="NFY116" s="35"/>
      <c r="NFZ116" s="35"/>
      <c r="NGA116" s="35"/>
      <c r="NGB116" s="35"/>
      <c r="NGC116" s="35"/>
      <c r="NGD116" s="35"/>
      <c r="NGE116" s="35"/>
      <c r="NGF116" s="35"/>
      <c r="NGG116" s="35"/>
      <c r="NGH116" s="35"/>
      <c r="NGI116" s="35"/>
      <c r="NGJ116" s="35"/>
      <c r="NGK116" s="35"/>
      <c r="NGL116" s="35"/>
      <c r="NGM116" s="35"/>
      <c r="NGN116" s="35"/>
      <c r="NGO116" s="35"/>
      <c r="NGP116" s="35"/>
      <c r="NGQ116" s="35"/>
      <c r="NGR116" s="35"/>
      <c r="NGS116" s="35"/>
      <c r="NGT116" s="35"/>
      <c r="NGU116" s="35"/>
      <c r="NGV116" s="35"/>
      <c r="NGW116" s="35"/>
      <c r="NGX116" s="35"/>
      <c r="NGY116" s="35"/>
      <c r="NGZ116" s="35"/>
      <c r="NHA116" s="35"/>
      <c r="NHB116" s="35"/>
      <c r="NHC116" s="35"/>
      <c r="NHD116" s="35"/>
      <c r="NHE116" s="35"/>
      <c r="NHF116" s="35"/>
      <c r="NHG116" s="35"/>
      <c r="NHH116" s="35"/>
      <c r="NHI116" s="35"/>
      <c r="NHJ116" s="35"/>
      <c r="NHK116" s="35"/>
      <c r="NHL116" s="35"/>
      <c r="NHM116" s="35"/>
      <c r="NHN116" s="35"/>
      <c r="NHO116" s="35"/>
      <c r="NHP116" s="35"/>
      <c r="NHQ116" s="35"/>
      <c r="NHR116" s="35"/>
      <c r="NHS116" s="35"/>
      <c r="NHT116" s="35"/>
      <c r="NHU116" s="35"/>
      <c r="NHV116" s="35"/>
      <c r="NHW116" s="35"/>
      <c r="NHX116" s="35"/>
      <c r="NHY116" s="35"/>
      <c r="NHZ116" s="35"/>
      <c r="NIG116" s="35"/>
      <c r="NIH116" s="35"/>
      <c r="NII116" s="35"/>
      <c r="NIJ116" s="35"/>
      <c r="NIK116" s="35"/>
      <c r="NIL116" s="35"/>
      <c r="NIM116" s="35"/>
      <c r="NIN116" s="35"/>
      <c r="NIO116" s="35"/>
      <c r="NIP116" s="35"/>
      <c r="NIQ116" s="35"/>
      <c r="NIR116" s="35"/>
      <c r="NIS116" s="35"/>
      <c r="NIT116" s="35"/>
      <c r="NIU116" s="35"/>
      <c r="NIV116" s="35"/>
      <c r="NIW116" s="35"/>
      <c r="NIX116" s="35"/>
      <c r="NIY116" s="35"/>
      <c r="NIZ116" s="35"/>
      <c r="NJA116" s="35"/>
      <c r="NJB116" s="35"/>
      <c r="NJC116" s="35"/>
      <c r="NJD116" s="35"/>
      <c r="NJE116" s="35"/>
      <c r="NJF116" s="35"/>
      <c r="NJG116" s="35"/>
      <c r="NJH116" s="35"/>
      <c r="NJI116" s="35"/>
      <c r="NJJ116" s="35"/>
      <c r="NJK116" s="35"/>
      <c r="NJL116" s="35"/>
      <c r="NJM116" s="35"/>
      <c r="NJN116" s="35"/>
      <c r="NJO116" s="35"/>
      <c r="NJP116" s="35"/>
      <c r="NJQ116" s="35"/>
      <c r="NJR116" s="35"/>
      <c r="NJS116" s="35"/>
      <c r="NJT116" s="35"/>
      <c r="NJU116" s="35"/>
      <c r="NJV116" s="35"/>
      <c r="NJW116" s="35"/>
      <c r="NJX116" s="35"/>
      <c r="NJY116" s="35"/>
      <c r="NJZ116" s="35"/>
      <c r="NKA116" s="35"/>
      <c r="NKB116" s="35"/>
      <c r="NKC116" s="35"/>
      <c r="NKD116" s="35"/>
      <c r="NKE116" s="35"/>
      <c r="NKF116" s="35"/>
      <c r="NKG116" s="35"/>
      <c r="NKH116" s="35"/>
      <c r="NKI116" s="35"/>
      <c r="NKJ116" s="35"/>
      <c r="NKK116" s="35"/>
      <c r="NKL116" s="35"/>
      <c r="NKM116" s="35"/>
      <c r="NKN116" s="35"/>
      <c r="NKO116" s="35"/>
      <c r="NKP116" s="35"/>
      <c r="NKQ116" s="35"/>
      <c r="NKR116" s="35"/>
      <c r="NKS116" s="35"/>
      <c r="NKT116" s="35"/>
      <c r="NKU116" s="35"/>
      <c r="NKV116" s="35"/>
      <c r="NKW116" s="35"/>
      <c r="NKX116" s="35"/>
      <c r="NKY116" s="35"/>
      <c r="NKZ116" s="35"/>
      <c r="NLA116" s="35"/>
      <c r="NLB116" s="35"/>
      <c r="NLC116" s="35"/>
      <c r="NLD116" s="35"/>
      <c r="NLE116" s="35"/>
      <c r="NLF116" s="35"/>
      <c r="NLG116" s="35"/>
      <c r="NLH116" s="35"/>
      <c r="NLI116" s="35"/>
      <c r="NLJ116" s="35"/>
      <c r="NLK116" s="35"/>
      <c r="NLL116" s="35"/>
      <c r="NLM116" s="35"/>
      <c r="NLN116" s="35"/>
      <c r="NLO116" s="35"/>
      <c r="NLP116" s="35"/>
      <c r="NLQ116" s="35"/>
      <c r="NLR116" s="35"/>
      <c r="NLS116" s="35"/>
      <c r="NLT116" s="35"/>
      <c r="NLU116" s="35"/>
      <c r="NLV116" s="35"/>
      <c r="NLW116" s="35"/>
      <c r="NLX116" s="35"/>
      <c r="NLY116" s="35"/>
      <c r="NLZ116" s="35"/>
      <c r="NMA116" s="35"/>
      <c r="NMB116" s="35"/>
      <c r="NMC116" s="35"/>
      <c r="NMD116" s="35"/>
      <c r="NME116" s="35"/>
      <c r="NMF116" s="35"/>
      <c r="NMG116" s="35"/>
      <c r="NMH116" s="35"/>
      <c r="NMI116" s="35"/>
      <c r="NMJ116" s="35"/>
      <c r="NMK116" s="35"/>
      <c r="NML116" s="35"/>
      <c r="NMM116" s="35"/>
      <c r="NMN116" s="35"/>
      <c r="NMO116" s="35"/>
      <c r="NMP116" s="35"/>
      <c r="NMQ116" s="35"/>
      <c r="NMR116" s="35"/>
      <c r="NMS116" s="35"/>
      <c r="NMT116" s="35"/>
      <c r="NMU116" s="35"/>
      <c r="NMV116" s="35"/>
      <c r="NMW116" s="35"/>
      <c r="NMX116" s="35"/>
      <c r="NMY116" s="35"/>
      <c r="NMZ116" s="35"/>
      <c r="NNA116" s="35"/>
      <c r="NNB116" s="35"/>
      <c r="NNC116" s="35"/>
      <c r="NND116" s="35"/>
      <c r="NNE116" s="35"/>
      <c r="NNF116" s="35"/>
      <c r="NNG116" s="35"/>
      <c r="NNH116" s="35"/>
      <c r="NNI116" s="35"/>
      <c r="NNJ116" s="35"/>
      <c r="NNK116" s="35"/>
      <c r="NNL116" s="35"/>
      <c r="NNM116" s="35"/>
      <c r="NNN116" s="35"/>
      <c r="NNO116" s="35"/>
      <c r="NNP116" s="35"/>
      <c r="NNQ116" s="35"/>
      <c r="NNR116" s="35"/>
      <c r="NNS116" s="35"/>
      <c r="NNT116" s="35"/>
      <c r="NNU116" s="35"/>
      <c r="NNV116" s="35"/>
      <c r="NNW116" s="35"/>
      <c r="NNX116" s="35"/>
      <c r="NNY116" s="35"/>
      <c r="NNZ116" s="35"/>
      <c r="NOA116" s="35"/>
      <c r="NOB116" s="35"/>
      <c r="NOC116" s="35"/>
      <c r="NOD116" s="35"/>
      <c r="NOE116" s="35"/>
      <c r="NOF116" s="35"/>
      <c r="NOG116" s="35"/>
      <c r="NOH116" s="35"/>
      <c r="NOI116" s="35"/>
      <c r="NOJ116" s="35"/>
      <c r="NOK116" s="35"/>
      <c r="NOL116" s="35"/>
      <c r="NOM116" s="35"/>
      <c r="NON116" s="35"/>
      <c r="NOO116" s="35"/>
      <c r="NOP116" s="35"/>
      <c r="NOQ116" s="35"/>
      <c r="NOR116" s="35"/>
      <c r="NOS116" s="35"/>
      <c r="NOT116" s="35"/>
      <c r="NOU116" s="35"/>
      <c r="NOV116" s="35"/>
      <c r="NOW116" s="35"/>
      <c r="NOX116" s="35"/>
      <c r="NOY116" s="35"/>
      <c r="NOZ116" s="35"/>
      <c r="NPA116" s="35"/>
      <c r="NPB116" s="35"/>
      <c r="NPC116" s="35"/>
      <c r="NPD116" s="35"/>
      <c r="NPE116" s="35"/>
      <c r="NPF116" s="35"/>
      <c r="NPG116" s="35"/>
      <c r="NPH116" s="35"/>
      <c r="NPI116" s="35"/>
      <c r="NPJ116" s="35"/>
      <c r="NPK116" s="35"/>
      <c r="NPL116" s="35"/>
      <c r="NPM116" s="35"/>
      <c r="NPN116" s="35"/>
      <c r="NPO116" s="35"/>
      <c r="NPP116" s="35"/>
      <c r="NPQ116" s="35"/>
      <c r="NPR116" s="35"/>
      <c r="NPS116" s="35"/>
      <c r="NPT116" s="35"/>
      <c r="NPU116" s="35"/>
      <c r="NPV116" s="35"/>
      <c r="NPW116" s="35"/>
      <c r="NPX116" s="35"/>
      <c r="NPY116" s="35"/>
      <c r="NPZ116" s="35"/>
      <c r="NQA116" s="35"/>
      <c r="NQB116" s="35"/>
      <c r="NQC116" s="35"/>
      <c r="NQD116" s="35"/>
      <c r="NQE116" s="35"/>
      <c r="NQF116" s="35"/>
      <c r="NQG116" s="35"/>
      <c r="NQH116" s="35"/>
      <c r="NQI116" s="35"/>
      <c r="NQJ116" s="35"/>
      <c r="NQK116" s="35"/>
      <c r="NQL116" s="35"/>
      <c r="NQM116" s="35"/>
      <c r="NQN116" s="35"/>
      <c r="NQO116" s="35"/>
      <c r="NQP116" s="35"/>
      <c r="NQQ116" s="35"/>
      <c r="NQR116" s="35"/>
      <c r="NQS116" s="35"/>
      <c r="NQT116" s="35"/>
      <c r="NQU116" s="35"/>
      <c r="NQV116" s="35"/>
      <c r="NQW116" s="35"/>
      <c r="NQX116" s="35"/>
      <c r="NQY116" s="35"/>
      <c r="NQZ116" s="35"/>
      <c r="NRA116" s="35"/>
      <c r="NRB116" s="35"/>
      <c r="NRC116" s="35"/>
      <c r="NRD116" s="35"/>
      <c r="NRE116" s="35"/>
      <c r="NRF116" s="35"/>
      <c r="NRG116" s="35"/>
      <c r="NRH116" s="35"/>
      <c r="NRI116" s="35"/>
      <c r="NRJ116" s="35"/>
      <c r="NRK116" s="35"/>
      <c r="NRL116" s="35"/>
      <c r="NRM116" s="35"/>
      <c r="NRN116" s="35"/>
      <c r="NRO116" s="35"/>
      <c r="NRP116" s="35"/>
      <c r="NRQ116" s="35"/>
      <c r="NRR116" s="35"/>
      <c r="NRS116" s="35"/>
      <c r="NRT116" s="35"/>
      <c r="NRU116" s="35"/>
      <c r="NRV116" s="35"/>
      <c r="NSC116" s="35"/>
      <c r="NSD116" s="35"/>
      <c r="NSE116" s="35"/>
      <c r="NSF116" s="35"/>
      <c r="NSG116" s="35"/>
      <c r="NSH116" s="35"/>
      <c r="NSI116" s="35"/>
      <c r="NSJ116" s="35"/>
      <c r="NSK116" s="35"/>
      <c r="NSL116" s="35"/>
      <c r="NSM116" s="35"/>
      <c r="NSN116" s="35"/>
      <c r="NSO116" s="35"/>
      <c r="NSP116" s="35"/>
      <c r="NSQ116" s="35"/>
      <c r="NSR116" s="35"/>
      <c r="NSS116" s="35"/>
      <c r="NST116" s="35"/>
      <c r="NSU116" s="35"/>
      <c r="NSV116" s="35"/>
      <c r="NSW116" s="35"/>
      <c r="NSX116" s="35"/>
      <c r="NSY116" s="35"/>
      <c r="NSZ116" s="35"/>
      <c r="NTA116" s="35"/>
      <c r="NTB116" s="35"/>
      <c r="NTC116" s="35"/>
      <c r="NTD116" s="35"/>
      <c r="NTE116" s="35"/>
      <c r="NTF116" s="35"/>
      <c r="NTG116" s="35"/>
      <c r="NTH116" s="35"/>
      <c r="NTI116" s="35"/>
      <c r="NTJ116" s="35"/>
      <c r="NTK116" s="35"/>
      <c r="NTL116" s="35"/>
      <c r="NTM116" s="35"/>
      <c r="NTN116" s="35"/>
      <c r="NTO116" s="35"/>
      <c r="NTP116" s="35"/>
      <c r="NTQ116" s="35"/>
      <c r="NTR116" s="35"/>
      <c r="NTS116" s="35"/>
      <c r="NTT116" s="35"/>
      <c r="NTU116" s="35"/>
      <c r="NTV116" s="35"/>
      <c r="NTW116" s="35"/>
      <c r="NTX116" s="35"/>
      <c r="NTY116" s="35"/>
      <c r="NTZ116" s="35"/>
      <c r="NUA116" s="35"/>
      <c r="NUB116" s="35"/>
      <c r="NUC116" s="35"/>
      <c r="NUD116" s="35"/>
      <c r="NUE116" s="35"/>
      <c r="NUF116" s="35"/>
      <c r="NUG116" s="35"/>
      <c r="NUH116" s="35"/>
      <c r="NUI116" s="35"/>
      <c r="NUJ116" s="35"/>
      <c r="NUK116" s="35"/>
      <c r="NUL116" s="35"/>
      <c r="NUM116" s="35"/>
      <c r="NUN116" s="35"/>
      <c r="NUO116" s="35"/>
      <c r="NUP116" s="35"/>
      <c r="NUQ116" s="35"/>
      <c r="NUR116" s="35"/>
      <c r="NUS116" s="35"/>
      <c r="NUT116" s="35"/>
      <c r="NUU116" s="35"/>
      <c r="NUV116" s="35"/>
      <c r="NUW116" s="35"/>
      <c r="NUX116" s="35"/>
      <c r="NUY116" s="35"/>
      <c r="NUZ116" s="35"/>
      <c r="NVA116" s="35"/>
      <c r="NVB116" s="35"/>
      <c r="NVC116" s="35"/>
      <c r="NVD116" s="35"/>
      <c r="NVE116" s="35"/>
      <c r="NVF116" s="35"/>
      <c r="NVG116" s="35"/>
      <c r="NVH116" s="35"/>
      <c r="NVI116" s="35"/>
      <c r="NVJ116" s="35"/>
      <c r="NVK116" s="35"/>
      <c r="NVL116" s="35"/>
      <c r="NVM116" s="35"/>
      <c r="NVN116" s="35"/>
      <c r="NVO116" s="35"/>
      <c r="NVP116" s="35"/>
      <c r="NVQ116" s="35"/>
      <c r="NVR116" s="35"/>
      <c r="NVS116" s="35"/>
      <c r="NVT116" s="35"/>
      <c r="NVU116" s="35"/>
      <c r="NVV116" s="35"/>
      <c r="NVW116" s="35"/>
      <c r="NVX116" s="35"/>
      <c r="NVY116" s="35"/>
      <c r="NVZ116" s="35"/>
      <c r="NWA116" s="35"/>
      <c r="NWB116" s="35"/>
      <c r="NWC116" s="35"/>
      <c r="NWD116" s="35"/>
      <c r="NWE116" s="35"/>
      <c r="NWF116" s="35"/>
      <c r="NWG116" s="35"/>
      <c r="NWH116" s="35"/>
      <c r="NWI116" s="35"/>
      <c r="NWJ116" s="35"/>
      <c r="NWK116" s="35"/>
      <c r="NWL116" s="35"/>
      <c r="NWM116" s="35"/>
      <c r="NWN116" s="35"/>
      <c r="NWO116" s="35"/>
      <c r="NWP116" s="35"/>
      <c r="NWQ116" s="35"/>
      <c r="NWR116" s="35"/>
      <c r="NWS116" s="35"/>
      <c r="NWT116" s="35"/>
      <c r="NWU116" s="35"/>
      <c r="NWV116" s="35"/>
      <c r="NWW116" s="35"/>
      <c r="NWX116" s="35"/>
      <c r="NWY116" s="35"/>
      <c r="NWZ116" s="35"/>
      <c r="NXA116" s="35"/>
      <c r="NXB116" s="35"/>
      <c r="NXC116" s="35"/>
      <c r="NXD116" s="35"/>
      <c r="NXE116" s="35"/>
      <c r="NXF116" s="35"/>
      <c r="NXG116" s="35"/>
      <c r="NXH116" s="35"/>
      <c r="NXI116" s="35"/>
      <c r="NXJ116" s="35"/>
      <c r="NXK116" s="35"/>
      <c r="NXL116" s="35"/>
      <c r="NXM116" s="35"/>
      <c r="NXN116" s="35"/>
      <c r="NXO116" s="35"/>
      <c r="NXP116" s="35"/>
      <c r="NXQ116" s="35"/>
      <c r="NXR116" s="35"/>
      <c r="NXS116" s="35"/>
      <c r="NXT116" s="35"/>
      <c r="NXU116" s="35"/>
      <c r="NXV116" s="35"/>
      <c r="NXW116" s="35"/>
      <c r="NXX116" s="35"/>
      <c r="NXY116" s="35"/>
      <c r="NXZ116" s="35"/>
      <c r="NYA116" s="35"/>
      <c r="NYB116" s="35"/>
      <c r="NYC116" s="35"/>
      <c r="NYD116" s="35"/>
      <c r="NYE116" s="35"/>
      <c r="NYF116" s="35"/>
      <c r="NYG116" s="35"/>
      <c r="NYH116" s="35"/>
      <c r="NYI116" s="35"/>
      <c r="NYJ116" s="35"/>
      <c r="NYK116" s="35"/>
      <c r="NYL116" s="35"/>
      <c r="NYM116" s="35"/>
      <c r="NYN116" s="35"/>
      <c r="NYO116" s="35"/>
      <c r="NYP116" s="35"/>
      <c r="NYQ116" s="35"/>
      <c r="NYR116" s="35"/>
      <c r="NYS116" s="35"/>
      <c r="NYT116" s="35"/>
      <c r="NYU116" s="35"/>
      <c r="NYV116" s="35"/>
      <c r="NYW116" s="35"/>
      <c r="NYX116" s="35"/>
      <c r="NYY116" s="35"/>
      <c r="NYZ116" s="35"/>
      <c r="NZA116" s="35"/>
      <c r="NZB116" s="35"/>
      <c r="NZC116" s="35"/>
      <c r="NZD116" s="35"/>
      <c r="NZE116" s="35"/>
      <c r="NZF116" s="35"/>
      <c r="NZG116" s="35"/>
      <c r="NZH116" s="35"/>
      <c r="NZI116" s="35"/>
      <c r="NZJ116" s="35"/>
      <c r="NZK116" s="35"/>
      <c r="NZL116" s="35"/>
      <c r="NZM116" s="35"/>
      <c r="NZN116" s="35"/>
      <c r="NZO116" s="35"/>
      <c r="NZP116" s="35"/>
      <c r="NZQ116" s="35"/>
      <c r="NZR116" s="35"/>
      <c r="NZS116" s="35"/>
      <c r="NZT116" s="35"/>
      <c r="NZU116" s="35"/>
      <c r="NZV116" s="35"/>
      <c r="NZW116" s="35"/>
      <c r="NZX116" s="35"/>
      <c r="NZY116" s="35"/>
      <c r="NZZ116" s="35"/>
      <c r="OAA116" s="35"/>
      <c r="OAB116" s="35"/>
      <c r="OAC116" s="35"/>
      <c r="OAD116" s="35"/>
      <c r="OAE116" s="35"/>
      <c r="OAF116" s="35"/>
      <c r="OAG116" s="35"/>
      <c r="OAH116" s="35"/>
      <c r="OAI116" s="35"/>
      <c r="OAJ116" s="35"/>
      <c r="OAK116" s="35"/>
      <c r="OAL116" s="35"/>
      <c r="OAM116" s="35"/>
      <c r="OAN116" s="35"/>
      <c r="OAO116" s="35"/>
      <c r="OAP116" s="35"/>
      <c r="OAQ116" s="35"/>
      <c r="OAR116" s="35"/>
      <c r="OAS116" s="35"/>
      <c r="OAT116" s="35"/>
      <c r="OAU116" s="35"/>
      <c r="OAV116" s="35"/>
      <c r="OAW116" s="35"/>
      <c r="OAX116" s="35"/>
      <c r="OAY116" s="35"/>
      <c r="OAZ116" s="35"/>
      <c r="OBA116" s="35"/>
      <c r="OBB116" s="35"/>
      <c r="OBC116" s="35"/>
      <c r="OBD116" s="35"/>
      <c r="OBE116" s="35"/>
      <c r="OBF116" s="35"/>
      <c r="OBG116" s="35"/>
      <c r="OBH116" s="35"/>
      <c r="OBI116" s="35"/>
      <c r="OBJ116" s="35"/>
      <c r="OBK116" s="35"/>
      <c r="OBL116" s="35"/>
      <c r="OBM116" s="35"/>
      <c r="OBN116" s="35"/>
      <c r="OBO116" s="35"/>
      <c r="OBP116" s="35"/>
      <c r="OBQ116" s="35"/>
      <c r="OBR116" s="35"/>
      <c r="OBY116" s="35"/>
      <c r="OBZ116" s="35"/>
      <c r="OCA116" s="35"/>
      <c r="OCB116" s="35"/>
      <c r="OCC116" s="35"/>
      <c r="OCD116" s="35"/>
      <c r="OCE116" s="35"/>
      <c r="OCF116" s="35"/>
      <c r="OCG116" s="35"/>
      <c r="OCH116" s="35"/>
      <c r="OCI116" s="35"/>
      <c r="OCJ116" s="35"/>
      <c r="OCK116" s="35"/>
      <c r="OCL116" s="35"/>
      <c r="OCM116" s="35"/>
      <c r="OCN116" s="35"/>
      <c r="OCO116" s="35"/>
      <c r="OCP116" s="35"/>
      <c r="OCQ116" s="35"/>
      <c r="OCR116" s="35"/>
      <c r="OCS116" s="35"/>
      <c r="OCT116" s="35"/>
      <c r="OCU116" s="35"/>
      <c r="OCV116" s="35"/>
      <c r="OCW116" s="35"/>
      <c r="OCX116" s="35"/>
      <c r="OCY116" s="35"/>
      <c r="OCZ116" s="35"/>
      <c r="ODA116" s="35"/>
      <c r="ODB116" s="35"/>
      <c r="ODC116" s="35"/>
      <c r="ODD116" s="35"/>
      <c r="ODE116" s="35"/>
      <c r="ODF116" s="35"/>
      <c r="ODG116" s="35"/>
      <c r="ODH116" s="35"/>
      <c r="ODI116" s="35"/>
      <c r="ODJ116" s="35"/>
      <c r="ODK116" s="35"/>
      <c r="ODL116" s="35"/>
      <c r="ODM116" s="35"/>
      <c r="ODN116" s="35"/>
      <c r="ODO116" s="35"/>
      <c r="ODP116" s="35"/>
      <c r="ODQ116" s="35"/>
      <c r="ODR116" s="35"/>
      <c r="ODS116" s="35"/>
      <c r="ODT116" s="35"/>
      <c r="ODU116" s="35"/>
      <c r="ODV116" s="35"/>
      <c r="ODW116" s="35"/>
      <c r="ODX116" s="35"/>
      <c r="ODY116" s="35"/>
      <c r="ODZ116" s="35"/>
      <c r="OEA116" s="35"/>
      <c r="OEB116" s="35"/>
      <c r="OEC116" s="35"/>
      <c r="OED116" s="35"/>
      <c r="OEE116" s="35"/>
      <c r="OEF116" s="35"/>
      <c r="OEG116" s="35"/>
      <c r="OEH116" s="35"/>
      <c r="OEI116" s="35"/>
      <c r="OEJ116" s="35"/>
      <c r="OEK116" s="35"/>
      <c r="OEL116" s="35"/>
      <c r="OEM116" s="35"/>
      <c r="OEN116" s="35"/>
      <c r="OEO116" s="35"/>
      <c r="OEP116" s="35"/>
      <c r="OEQ116" s="35"/>
      <c r="OER116" s="35"/>
      <c r="OES116" s="35"/>
      <c r="OET116" s="35"/>
      <c r="OEU116" s="35"/>
      <c r="OEV116" s="35"/>
      <c r="OEW116" s="35"/>
      <c r="OEX116" s="35"/>
      <c r="OEY116" s="35"/>
      <c r="OEZ116" s="35"/>
      <c r="OFA116" s="35"/>
      <c r="OFB116" s="35"/>
      <c r="OFC116" s="35"/>
      <c r="OFD116" s="35"/>
      <c r="OFE116" s="35"/>
      <c r="OFF116" s="35"/>
      <c r="OFG116" s="35"/>
      <c r="OFH116" s="35"/>
      <c r="OFI116" s="35"/>
      <c r="OFJ116" s="35"/>
      <c r="OFK116" s="35"/>
      <c r="OFL116" s="35"/>
      <c r="OFM116" s="35"/>
      <c r="OFN116" s="35"/>
      <c r="OFO116" s="35"/>
      <c r="OFP116" s="35"/>
      <c r="OFQ116" s="35"/>
      <c r="OFR116" s="35"/>
      <c r="OFS116" s="35"/>
      <c r="OFT116" s="35"/>
      <c r="OFU116" s="35"/>
      <c r="OFV116" s="35"/>
      <c r="OFW116" s="35"/>
      <c r="OFX116" s="35"/>
      <c r="OFY116" s="35"/>
      <c r="OFZ116" s="35"/>
      <c r="OGA116" s="35"/>
      <c r="OGB116" s="35"/>
      <c r="OGC116" s="35"/>
      <c r="OGD116" s="35"/>
      <c r="OGE116" s="35"/>
      <c r="OGF116" s="35"/>
      <c r="OGG116" s="35"/>
      <c r="OGH116" s="35"/>
      <c r="OGI116" s="35"/>
      <c r="OGJ116" s="35"/>
      <c r="OGK116" s="35"/>
      <c r="OGL116" s="35"/>
      <c r="OGM116" s="35"/>
      <c r="OGN116" s="35"/>
      <c r="OGO116" s="35"/>
      <c r="OGP116" s="35"/>
      <c r="OGQ116" s="35"/>
      <c r="OGR116" s="35"/>
      <c r="OGS116" s="35"/>
      <c r="OGT116" s="35"/>
      <c r="OGU116" s="35"/>
      <c r="OGV116" s="35"/>
      <c r="OGW116" s="35"/>
      <c r="OGX116" s="35"/>
      <c r="OGY116" s="35"/>
      <c r="OGZ116" s="35"/>
      <c r="OHA116" s="35"/>
      <c r="OHB116" s="35"/>
      <c r="OHC116" s="35"/>
      <c r="OHD116" s="35"/>
      <c r="OHE116" s="35"/>
      <c r="OHF116" s="35"/>
      <c r="OHG116" s="35"/>
      <c r="OHH116" s="35"/>
      <c r="OHI116" s="35"/>
      <c r="OHJ116" s="35"/>
      <c r="OHK116" s="35"/>
      <c r="OHL116" s="35"/>
      <c r="OHM116" s="35"/>
      <c r="OHN116" s="35"/>
      <c r="OHO116" s="35"/>
      <c r="OHP116" s="35"/>
      <c r="OHQ116" s="35"/>
      <c r="OHR116" s="35"/>
      <c r="OHS116" s="35"/>
      <c r="OHT116" s="35"/>
      <c r="OHU116" s="35"/>
      <c r="OHV116" s="35"/>
      <c r="OHW116" s="35"/>
      <c r="OHX116" s="35"/>
      <c r="OHY116" s="35"/>
      <c r="OHZ116" s="35"/>
      <c r="OIA116" s="35"/>
      <c r="OIB116" s="35"/>
      <c r="OIC116" s="35"/>
      <c r="OID116" s="35"/>
      <c r="OIE116" s="35"/>
      <c r="OIF116" s="35"/>
      <c r="OIG116" s="35"/>
      <c r="OIH116" s="35"/>
      <c r="OII116" s="35"/>
      <c r="OIJ116" s="35"/>
      <c r="OIK116" s="35"/>
      <c r="OIL116" s="35"/>
      <c r="OIM116" s="35"/>
      <c r="OIN116" s="35"/>
      <c r="OIO116" s="35"/>
      <c r="OIP116" s="35"/>
      <c r="OIQ116" s="35"/>
      <c r="OIR116" s="35"/>
      <c r="OIS116" s="35"/>
      <c r="OIT116" s="35"/>
      <c r="OIU116" s="35"/>
      <c r="OIV116" s="35"/>
      <c r="OIW116" s="35"/>
      <c r="OIX116" s="35"/>
      <c r="OIY116" s="35"/>
      <c r="OIZ116" s="35"/>
      <c r="OJA116" s="35"/>
      <c r="OJB116" s="35"/>
      <c r="OJC116" s="35"/>
      <c r="OJD116" s="35"/>
      <c r="OJE116" s="35"/>
      <c r="OJF116" s="35"/>
      <c r="OJG116" s="35"/>
      <c r="OJH116" s="35"/>
      <c r="OJI116" s="35"/>
      <c r="OJJ116" s="35"/>
      <c r="OJK116" s="35"/>
      <c r="OJL116" s="35"/>
      <c r="OJM116" s="35"/>
      <c r="OJN116" s="35"/>
      <c r="OJO116" s="35"/>
      <c r="OJP116" s="35"/>
      <c r="OJQ116" s="35"/>
      <c r="OJR116" s="35"/>
      <c r="OJS116" s="35"/>
      <c r="OJT116" s="35"/>
      <c r="OJU116" s="35"/>
      <c r="OJV116" s="35"/>
      <c r="OJW116" s="35"/>
      <c r="OJX116" s="35"/>
      <c r="OJY116" s="35"/>
      <c r="OJZ116" s="35"/>
      <c r="OKA116" s="35"/>
      <c r="OKB116" s="35"/>
      <c r="OKC116" s="35"/>
      <c r="OKD116" s="35"/>
      <c r="OKE116" s="35"/>
      <c r="OKF116" s="35"/>
      <c r="OKG116" s="35"/>
      <c r="OKH116" s="35"/>
      <c r="OKI116" s="35"/>
      <c r="OKJ116" s="35"/>
      <c r="OKK116" s="35"/>
      <c r="OKL116" s="35"/>
      <c r="OKM116" s="35"/>
      <c r="OKN116" s="35"/>
      <c r="OKO116" s="35"/>
      <c r="OKP116" s="35"/>
      <c r="OKQ116" s="35"/>
      <c r="OKR116" s="35"/>
      <c r="OKS116" s="35"/>
      <c r="OKT116" s="35"/>
      <c r="OKU116" s="35"/>
      <c r="OKV116" s="35"/>
      <c r="OKW116" s="35"/>
      <c r="OKX116" s="35"/>
      <c r="OKY116" s="35"/>
      <c r="OKZ116" s="35"/>
      <c r="OLA116" s="35"/>
      <c r="OLB116" s="35"/>
      <c r="OLC116" s="35"/>
      <c r="OLD116" s="35"/>
      <c r="OLE116" s="35"/>
      <c r="OLF116" s="35"/>
      <c r="OLG116" s="35"/>
      <c r="OLH116" s="35"/>
      <c r="OLI116" s="35"/>
      <c r="OLJ116" s="35"/>
      <c r="OLK116" s="35"/>
      <c r="OLL116" s="35"/>
      <c r="OLM116" s="35"/>
      <c r="OLN116" s="35"/>
      <c r="OLU116" s="35"/>
      <c r="OLV116" s="35"/>
      <c r="OLW116" s="35"/>
      <c r="OLX116" s="35"/>
      <c r="OLY116" s="35"/>
      <c r="OLZ116" s="35"/>
      <c r="OMA116" s="35"/>
      <c r="OMB116" s="35"/>
      <c r="OMC116" s="35"/>
      <c r="OMD116" s="35"/>
      <c r="OME116" s="35"/>
      <c r="OMF116" s="35"/>
      <c r="OMG116" s="35"/>
      <c r="OMH116" s="35"/>
      <c r="OMI116" s="35"/>
      <c r="OMJ116" s="35"/>
      <c r="OMK116" s="35"/>
      <c r="OML116" s="35"/>
      <c r="OMM116" s="35"/>
      <c r="OMN116" s="35"/>
      <c r="OMO116" s="35"/>
      <c r="OMP116" s="35"/>
      <c r="OMQ116" s="35"/>
      <c r="OMR116" s="35"/>
      <c r="OMS116" s="35"/>
      <c r="OMT116" s="35"/>
      <c r="OMU116" s="35"/>
      <c r="OMV116" s="35"/>
      <c r="OMW116" s="35"/>
      <c r="OMX116" s="35"/>
      <c r="OMY116" s="35"/>
      <c r="OMZ116" s="35"/>
      <c r="ONA116" s="35"/>
      <c r="ONB116" s="35"/>
      <c r="ONC116" s="35"/>
      <c r="OND116" s="35"/>
      <c r="ONE116" s="35"/>
      <c r="ONF116" s="35"/>
      <c r="ONG116" s="35"/>
      <c r="ONH116" s="35"/>
      <c r="ONI116" s="35"/>
      <c r="ONJ116" s="35"/>
      <c r="ONK116" s="35"/>
      <c r="ONL116" s="35"/>
      <c r="ONM116" s="35"/>
      <c r="ONN116" s="35"/>
      <c r="ONO116" s="35"/>
      <c r="ONP116" s="35"/>
      <c r="ONQ116" s="35"/>
      <c r="ONR116" s="35"/>
      <c r="ONS116" s="35"/>
      <c r="ONT116" s="35"/>
      <c r="ONU116" s="35"/>
      <c r="ONV116" s="35"/>
      <c r="ONW116" s="35"/>
      <c r="ONX116" s="35"/>
      <c r="ONY116" s="35"/>
      <c r="ONZ116" s="35"/>
      <c r="OOA116" s="35"/>
      <c r="OOB116" s="35"/>
      <c r="OOC116" s="35"/>
      <c r="OOD116" s="35"/>
      <c r="OOE116" s="35"/>
      <c r="OOF116" s="35"/>
      <c r="OOG116" s="35"/>
      <c r="OOH116" s="35"/>
      <c r="OOI116" s="35"/>
      <c r="OOJ116" s="35"/>
      <c r="OOK116" s="35"/>
      <c r="OOL116" s="35"/>
      <c r="OOM116" s="35"/>
      <c r="OON116" s="35"/>
      <c r="OOO116" s="35"/>
      <c r="OOP116" s="35"/>
      <c r="OOQ116" s="35"/>
      <c r="OOR116" s="35"/>
      <c r="OOS116" s="35"/>
      <c r="OOT116" s="35"/>
      <c r="OOU116" s="35"/>
      <c r="OOV116" s="35"/>
      <c r="OOW116" s="35"/>
      <c r="OOX116" s="35"/>
      <c r="OOY116" s="35"/>
      <c r="OOZ116" s="35"/>
      <c r="OPA116" s="35"/>
      <c r="OPB116" s="35"/>
      <c r="OPC116" s="35"/>
      <c r="OPD116" s="35"/>
      <c r="OPE116" s="35"/>
      <c r="OPF116" s="35"/>
      <c r="OPG116" s="35"/>
      <c r="OPH116" s="35"/>
      <c r="OPI116" s="35"/>
      <c r="OPJ116" s="35"/>
      <c r="OPK116" s="35"/>
      <c r="OPL116" s="35"/>
      <c r="OPM116" s="35"/>
      <c r="OPN116" s="35"/>
      <c r="OPO116" s="35"/>
      <c r="OPP116" s="35"/>
      <c r="OPQ116" s="35"/>
      <c r="OPR116" s="35"/>
      <c r="OPS116" s="35"/>
      <c r="OPT116" s="35"/>
      <c r="OPU116" s="35"/>
      <c r="OPV116" s="35"/>
      <c r="OPW116" s="35"/>
      <c r="OPX116" s="35"/>
      <c r="OPY116" s="35"/>
      <c r="OPZ116" s="35"/>
      <c r="OQA116" s="35"/>
      <c r="OQB116" s="35"/>
      <c r="OQC116" s="35"/>
      <c r="OQD116" s="35"/>
      <c r="OQE116" s="35"/>
      <c r="OQF116" s="35"/>
      <c r="OQG116" s="35"/>
      <c r="OQH116" s="35"/>
      <c r="OQI116" s="35"/>
      <c r="OQJ116" s="35"/>
      <c r="OQK116" s="35"/>
      <c r="OQL116" s="35"/>
      <c r="OQM116" s="35"/>
      <c r="OQN116" s="35"/>
      <c r="OQO116" s="35"/>
      <c r="OQP116" s="35"/>
      <c r="OQQ116" s="35"/>
      <c r="OQR116" s="35"/>
      <c r="OQS116" s="35"/>
      <c r="OQT116" s="35"/>
      <c r="OQU116" s="35"/>
      <c r="OQV116" s="35"/>
      <c r="OQW116" s="35"/>
      <c r="OQX116" s="35"/>
      <c r="OQY116" s="35"/>
      <c r="OQZ116" s="35"/>
      <c r="ORA116" s="35"/>
      <c r="ORB116" s="35"/>
      <c r="ORC116" s="35"/>
      <c r="ORD116" s="35"/>
      <c r="ORE116" s="35"/>
      <c r="ORF116" s="35"/>
      <c r="ORG116" s="35"/>
      <c r="ORH116" s="35"/>
      <c r="ORI116" s="35"/>
      <c r="ORJ116" s="35"/>
      <c r="ORK116" s="35"/>
      <c r="ORL116" s="35"/>
      <c r="ORM116" s="35"/>
      <c r="ORN116" s="35"/>
      <c r="ORO116" s="35"/>
      <c r="ORP116" s="35"/>
      <c r="ORQ116" s="35"/>
      <c r="ORR116" s="35"/>
      <c r="ORS116" s="35"/>
      <c r="ORT116" s="35"/>
      <c r="ORU116" s="35"/>
      <c r="ORV116" s="35"/>
      <c r="ORW116" s="35"/>
      <c r="ORX116" s="35"/>
      <c r="ORY116" s="35"/>
      <c r="ORZ116" s="35"/>
      <c r="OSA116" s="35"/>
      <c r="OSB116" s="35"/>
      <c r="OSC116" s="35"/>
      <c r="OSD116" s="35"/>
      <c r="OSE116" s="35"/>
      <c r="OSF116" s="35"/>
      <c r="OSG116" s="35"/>
      <c r="OSH116" s="35"/>
      <c r="OSI116" s="35"/>
      <c r="OSJ116" s="35"/>
      <c r="OSK116" s="35"/>
      <c r="OSL116" s="35"/>
      <c r="OSM116" s="35"/>
      <c r="OSN116" s="35"/>
      <c r="OSO116" s="35"/>
      <c r="OSP116" s="35"/>
      <c r="OSQ116" s="35"/>
      <c r="OSR116" s="35"/>
      <c r="OSS116" s="35"/>
      <c r="OST116" s="35"/>
      <c r="OSU116" s="35"/>
      <c r="OSV116" s="35"/>
      <c r="OSW116" s="35"/>
      <c r="OSX116" s="35"/>
      <c r="OSY116" s="35"/>
      <c r="OSZ116" s="35"/>
      <c r="OTA116" s="35"/>
      <c r="OTB116" s="35"/>
      <c r="OTC116" s="35"/>
      <c r="OTD116" s="35"/>
      <c r="OTE116" s="35"/>
      <c r="OTF116" s="35"/>
      <c r="OTG116" s="35"/>
      <c r="OTH116" s="35"/>
      <c r="OTI116" s="35"/>
      <c r="OTJ116" s="35"/>
      <c r="OTK116" s="35"/>
      <c r="OTL116" s="35"/>
      <c r="OTM116" s="35"/>
      <c r="OTN116" s="35"/>
      <c r="OTO116" s="35"/>
      <c r="OTP116" s="35"/>
      <c r="OTQ116" s="35"/>
      <c r="OTR116" s="35"/>
      <c r="OTS116" s="35"/>
      <c r="OTT116" s="35"/>
      <c r="OTU116" s="35"/>
      <c r="OTV116" s="35"/>
      <c r="OTW116" s="35"/>
      <c r="OTX116" s="35"/>
      <c r="OTY116" s="35"/>
      <c r="OTZ116" s="35"/>
      <c r="OUA116" s="35"/>
      <c r="OUB116" s="35"/>
      <c r="OUC116" s="35"/>
      <c r="OUD116" s="35"/>
      <c r="OUE116" s="35"/>
      <c r="OUF116" s="35"/>
      <c r="OUG116" s="35"/>
      <c r="OUH116" s="35"/>
      <c r="OUI116" s="35"/>
      <c r="OUJ116" s="35"/>
      <c r="OUK116" s="35"/>
      <c r="OUL116" s="35"/>
      <c r="OUM116" s="35"/>
      <c r="OUN116" s="35"/>
      <c r="OUO116" s="35"/>
      <c r="OUP116" s="35"/>
      <c r="OUQ116" s="35"/>
      <c r="OUR116" s="35"/>
      <c r="OUS116" s="35"/>
      <c r="OUT116" s="35"/>
      <c r="OUU116" s="35"/>
      <c r="OUV116" s="35"/>
      <c r="OUW116" s="35"/>
      <c r="OUX116" s="35"/>
      <c r="OUY116" s="35"/>
      <c r="OUZ116" s="35"/>
      <c r="OVA116" s="35"/>
      <c r="OVB116" s="35"/>
      <c r="OVC116" s="35"/>
      <c r="OVD116" s="35"/>
      <c r="OVE116" s="35"/>
      <c r="OVF116" s="35"/>
      <c r="OVG116" s="35"/>
      <c r="OVH116" s="35"/>
      <c r="OVI116" s="35"/>
      <c r="OVJ116" s="35"/>
      <c r="OVQ116" s="35"/>
      <c r="OVR116" s="35"/>
      <c r="OVS116" s="35"/>
      <c r="OVT116" s="35"/>
      <c r="OVU116" s="35"/>
      <c r="OVV116" s="35"/>
      <c r="OVW116" s="35"/>
      <c r="OVX116" s="35"/>
      <c r="OVY116" s="35"/>
      <c r="OVZ116" s="35"/>
      <c r="OWA116" s="35"/>
      <c r="OWB116" s="35"/>
      <c r="OWC116" s="35"/>
      <c r="OWD116" s="35"/>
      <c r="OWE116" s="35"/>
      <c r="OWF116" s="35"/>
      <c r="OWG116" s="35"/>
      <c r="OWH116" s="35"/>
      <c r="OWI116" s="35"/>
      <c r="OWJ116" s="35"/>
      <c r="OWK116" s="35"/>
      <c r="OWL116" s="35"/>
      <c r="OWM116" s="35"/>
      <c r="OWN116" s="35"/>
      <c r="OWO116" s="35"/>
      <c r="OWP116" s="35"/>
      <c r="OWQ116" s="35"/>
      <c r="OWR116" s="35"/>
      <c r="OWS116" s="35"/>
      <c r="OWT116" s="35"/>
      <c r="OWU116" s="35"/>
      <c r="OWV116" s="35"/>
      <c r="OWW116" s="35"/>
      <c r="OWX116" s="35"/>
      <c r="OWY116" s="35"/>
      <c r="OWZ116" s="35"/>
      <c r="OXA116" s="35"/>
      <c r="OXB116" s="35"/>
      <c r="OXC116" s="35"/>
      <c r="OXD116" s="35"/>
      <c r="OXE116" s="35"/>
      <c r="OXF116" s="35"/>
      <c r="OXG116" s="35"/>
      <c r="OXH116" s="35"/>
      <c r="OXI116" s="35"/>
      <c r="OXJ116" s="35"/>
      <c r="OXK116" s="35"/>
      <c r="OXL116" s="35"/>
      <c r="OXM116" s="35"/>
      <c r="OXN116" s="35"/>
      <c r="OXO116" s="35"/>
      <c r="OXP116" s="35"/>
      <c r="OXQ116" s="35"/>
      <c r="OXR116" s="35"/>
      <c r="OXS116" s="35"/>
      <c r="OXT116" s="35"/>
      <c r="OXU116" s="35"/>
      <c r="OXV116" s="35"/>
      <c r="OXW116" s="35"/>
      <c r="OXX116" s="35"/>
      <c r="OXY116" s="35"/>
      <c r="OXZ116" s="35"/>
      <c r="OYA116" s="35"/>
      <c r="OYB116" s="35"/>
      <c r="OYC116" s="35"/>
      <c r="OYD116" s="35"/>
      <c r="OYE116" s="35"/>
      <c r="OYF116" s="35"/>
      <c r="OYG116" s="35"/>
      <c r="OYH116" s="35"/>
      <c r="OYI116" s="35"/>
      <c r="OYJ116" s="35"/>
      <c r="OYK116" s="35"/>
      <c r="OYL116" s="35"/>
      <c r="OYM116" s="35"/>
      <c r="OYN116" s="35"/>
      <c r="OYO116" s="35"/>
      <c r="OYP116" s="35"/>
      <c r="OYQ116" s="35"/>
      <c r="OYR116" s="35"/>
      <c r="OYS116" s="35"/>
      <c r="OYT116" s="35"/>
      <c r="OYU116" s="35"/>
      <c r="OYV116" s="35"/>
      <c r="OYW116" s="35"/>
      <c r="OYX116" s="35"/>
      <c r="OYY116" s="35"/>
      <c r="OYZ116" s="35"/>
      <c r="OZA116" s="35"/>
      <c r="OZB116" s="35"/>
      <c r="OZC116" s="35"/>
      <c r="OZD116" s="35"/>
      <c r="OZE116" s="35"/>
      <c r="OZF116" s="35"/>
      <c r="OZG116" s="35"/>
      <c r="OZH116" s="35"/>
      <c r="OZI116" s="35"/>
      <c r="OZJ116" s="35"/>
      <c r="OZK116" s="35"/>
      <c r="OZL116" s="35"/>
      <c r="OZM116" s="35"/>
      <c r="OZN116" s="35"/>
      <c r="OZO116" s="35"/>
      <c r="OZP116" s="35"/>
      <c r="OZQ116" s="35"/>
      <c r="OZR116" s="35"/>
      <c r="OZS116" s="35"/>
      <c r="OZT116" s="35"/>
      <c r="OZU116" s="35"/>
      <c r="OZV116" s="35"/>
      <c r="OZW116" s="35"/>
      <c r="OZX116" s="35"/>
      <c r="OZY116" s="35"/>
      <c r="OZZ116" s="35"/>
      <c r="PAA116" s="35"/>
      <c r="PAB116" s="35"/>
      <c r="PAC116" s="35"/>
      <c r="PAD116" s="35"/>
      <c r="PAE116" s="35"/>
      <c r="PAF116" s="35"/>
      <c r="PAG116" s="35"/>
      <c r="PAH116" s="35"/>
      <c r="PAI116" s="35"/>
      <c r="PAJ116" s="35"/>
      <c r="PAK116" s="35"/>
      <c r="PAL116" s="35"/>
      <c r="PAM116" s="35"/>
      <c r="PAN116" s="35"/>
      <c r="PAO116" s="35"/>
      <c r="PAP116" s="35"/>
      <c r="PAQ116" s="35"/>
      <c r="PAR116" s="35"/>
      <c r="PAS116" s="35"/>
      <c r="PAT116" s="35"/>
      <c r="PAU116" s="35"/>
      <c r="PAV116" s="35"/>
      <c r="PAW116" s="35"/>
      <c r="PAX116" s="35"/>
      <c r="PAY116" s="35"/>
      <c r="PAZ116" s="35"/>
      <c r="PBA116" s="35"/>
      <c r="PBB116" s="35"/>
      <c r="PBC116" s="35"/>
      <c r="PBD116" s="35"/>
      <c r="PBE116" s="35"/>
      <c r="PBF116" s="35"/>
      <c r="PBG116" s="35"/>
      <c r="PBH116" s="35"/>
      <c r="PBI116" s="35"/>
      <c r="PBJ116" s="35"/>
      <c r="PBK116" s="35"/>
      <c r="PBL116" s="35"/>
      <c r="PBM116" s="35"/>
      <c r="PBN116" s="35"/>
      <c r="PBO116" s="35"/>
      <c r="PBP116" s="35"/>
      <c r="PBQ116" s="35"/>
      <c r="PBR116" s="35"/>
      <c r="PBS116" s="35"/>
      <c r="PBT116" s="35"/>
      <c r="PBU116" s="35"/>
      <c r="PBV116" s="35"/>
      <c r="PBW116" s="35"/>
      <c r="PBX116" s="35"/>
      <c r="PBY116" s="35"/>
      <c r="PBZ116" s="35"/>
      <c r="PCA116" s="35"/>
      <c r="PCB116" s="35"/>
      <c r="PCC116" s="35"/>
      <c r="PCD116" s="35"/>
      <c r="PCE116" s="35"/>
      <c r="PCF116" s="35"/>
      <c r="PCG116" s="35"/>
      <c r="PCH116" s="35"/>
      <c r="PCI116" s="35"/>
      <c r="PCJ116" s="35"/>
      <c r="PCK116" s="35"/>
      <c r="PCL116" s="35"/>
      <c r="PCM116" s="35"/>
      <c r="PCN116" s="35"/>
      <c r="PCO116" s="35"/>
      <c r="PCP116" s="35"/>
      <c r="PCQ116" s="35"/>
      <c r="PCR116" s="35"/>
      <c r="PCS116" s="35"/>
      <c r="PCT116" s="35"/>
      <c r="PCU116" s="35"/>
      <c r="PCV116" s="35"/>
      <c r="PCW116" s="35"/>
      <c r="PCX116" s="35"/>
      <c r="PCY116" s="35"/>
      <c r="PCZ116" s="35"/>
      <c r="PDA116" s="35"/>
      <c r="PDB116" s="35"/>
      <c r="PDC116" s="35"/>
      <c r="PDD116" s="35"/>
      <c r="PDE116" s="35"/>
      <c r="PDF116" s="35"/>
      <c r="PDG116" s="35"/>
      <c r="PDH116" s="35"/>
      <c r="PDI116" s="35"/>
      <c r="PDJ116" s="35"/>
      <c r="PDK116" s="35"/>
      <c r="PDL116" s="35"/>
      <c r="PDM116" s="35"/>
      <c r="PDN116" s="35"/>
      <c r="PDO116" s="35"/>
      <c r="PDP116" s="35"/>
      <c r="PDQ116" s="35"/>
      <c r="PDR116" s="35"/>
      <c r="PDS116" s="35"/>
      <c r="PDT116" s="35"/>
      <c r="PDU116" s="35"/>
      <c r="PDV116" s="35"/>
      <c r="PDW116" s="35"/>
      <c r="PDX116" s="35"/>
      <c r="PDY116" s="35"/>
      <c r="PDZ116" s="35"/>
      <c r="PEA116" s="35"/>
      <c r="PEB116" s="35"/>
      <c r="PEC116" s="35"/>
      <c r="PED116" s="35"/>
      <c r="PEE116" s="35"/>
      <c r="PEF116" s="35"/>
      <c r="PEG116" s="35"/>
      <c r="PEH116" s="35"/>
      <c r="PEI116" s="35"/>
      <c r="PEJ116" s="35"/>
      <c r="PEK116" s="35"/>
      <c r="PEL116" s="35"/>
      <c r="PEM116" s="35"/>
      <c r="PEN116" s="35"/>
      <c r="PEO116" s="35"/>
      <c r="PEP116" s="35"/>
      <c r="PEQ116" s="35"/>
      <c r="PER116" s="35"/>
      <c r="PES116" s="35"/>
      <c r="PET116" s="35"/>
      <c r="PEU116" s="35"/>
      <c r="PEV116" s="35"/>
      <c r="PEW116" s="35"/>
      <c r="PEX116" s="35"/>
      <c r="PEY116" s="35"/>
      <c r="PEZ116" s="35"/>
      <c r="PFA116" s="35"/>
      <c r="PFB116" s="35"/>
      <c r="PFC116" s="35"/>
      <c r="PFD116" s="35"/>
      <c r="PFE116" s="35"/>
      <c r="PFF116" s="35"/>
      <c r="PFM116" s="35"/>
      <c r="PFN116" s="35"/>
      <c r="PFO116" s="35"/>
      <c r="PFP116" s="35"/>
      <c r="PFQ116" s="35"/>
      <c r="PFR116" s="35"/>
      <c r="PFS116" s="35"/>
      <c r="PFT116" s="35"/>
      <c r="PFU116" s="35"/>
      <c r="PFV116" s="35"/>
      <c r="PFW116" s="35"/>
      <c r="PFX116" s="35"/>
      <c r="PFY116" s="35"/>
      <c r="PFZ116" s="35"/>
      <c r="PGA116" s="35"/>
      <c r="PGB116" s="35"/>
      <c r="PGC116" s="35"/>
      <c r="PGD116" s="35"/>
      <c r="PGE116" s="35"/>
      <c r="PGF116" s="35"/>
      <c r="PGG116" s="35"/>
      <c r="PGH116" s="35"/>
      <c r="PGI116" s="35"/>
      <c r="PGJ116" s="35"/>
      <c r="PGK116" s="35"/>
      <c r="PGL116" s="35"/>
      <c r="PGM116" s="35"/>
      <c r="PGN116" s="35"/>
      <c r="PGO116" s="35"/>
      <c r="PGP116" s="35"/>
      <c r="PGQ116" s="35"/>
      <c r="PGR116" s="35"/>
      <c r="PGS116" s="35"/>
      <c r="PGT116" s="35"/>
      <c r="PGU116" s="35"/>
      <c r="PGV116" s="35"/>
      <c r="PGW116" s="35"/>
      <c r="PGX116" s="35"/>
      <c r="PGY116" s="35"/>
      <c r="PGZ116" s="35"/>
      <c r="PHA116" s="35"/>
      <c r="PHB116" s="35"/>
      <c r="PHC116" s="35"/>
      <c r="PHD116" s="35"/>
      <c r="PHE116" s="35"/>
      <c r="PHF116" s="35"/>
      <c r="PHG116" s="35"/>
      <c r="PHH116" s="35"/>
      <c r="PHI116" s="35"/>
      <c r="PHJ116" s="35"/>
      <c r="PHK116" s="35"/>
      <c r="PHL116" s="35"/>
      <c r="PHM116" s="35"/>
      <c r="PHN116" s="35"/>
      <c r="PHO116" s="35"/>
      <c r="PHP116" s="35"/>
      <c r="PHQ116" s="35"/>
      <c r="PHR116" s="35"/>
      <c r="PHS116" s="35"/>
      <c r="PHT116" s="35"/>
      <c r="PHU116" s="35"/>
      <c r="PHV116" s="35"/>
      <c r="PHW116" s="35"/>
      <c r="PHX116" s="35"/>
      <c r="PHY116" s="35"/>
      <c r="PHZ116" s="35"/>
      <c r="PIA116" s="35"/>
      <c r="PIB116" s="35"/>
      <c r="PIC116" s="35"/>
      <c r="PID116" s="35"/>
      <c r="PIE116" s="35"/>
      <c r="PIF116" s="35"/>
      <c r="PIG116" s="35"/>
      <c r="PIH116" s="35"/>
      <c r="PII116" s="35"/>
      <c r="PIJ116" s="35"/>
      <c r="PIK116" s="35"/>
      <c r="PIL116" s="35"/>
      <c r="PIM116" s="35"/>
      <c r="PIN116" s="35"/>
      <c r="PIO116" s="35"/>
      <c r="PIP116" s="35"/>
      <c r="PIQ116" s="35"/>
      <c r="PIR116" s="35"/>
      <c r="PIS116" s="35"/>
      <c r="PIT116" s="35"/>
      <c r="PIU116" s="35"/>
      <c r="PIV116" s="35"/>
      <c r="PIW116" s="35"/>
      <c r="PIX116" s="35"/>
      <c r="PIY116" s="35"/>
      <c r="PIZ116" s="35"/>
      <c r="PJA116" s="35"/>
      <c r="PJB116" s="35"/>
      <c r="PJC116" s="35"/>
      <c r="PJD116" s="35"/>
      <c r="PJE116" s="35"/>
      <c r="PJF116" s="35"/>
      <c r="PJG116" s="35"/>
      <c r="PJH116" s="35"/>
      <c r="PJI116" s="35"/>
      <c r="PJJ116" s="35"/>
      <c r="PJK116" s="35"/>
      <c r="PJL116" s="35"/>
      <c r="PJM116" s="35"/>
      <c r="PJN116" s="35"/>
      <c r="PJO116" s="35"/>
      <c r="PJP116" s="35"/>
      <c r="PJQ116" s="35"/>
      <c r="PJR116" s="35"/>
      <c r="PJS116" s="35"/>
      <c r="PJT116" s="35"/>
      <c r="PJU116" s="35"/>
      <c r="PJV116" s="35"/>
      <c r="PJW116" s="35"/>
      <c r="PJX116" s="35"/>
      <c r="PJY116" s="35"/>
      <c r="PJZ116" s="35"/>
      <c r="PKA116" s="35"/>
      <c r="PKB116" s="35"/>
      <c r="PKC116" s="35"/>
      <c r="PKD116" s="35"/>
      <c r="PKE116" s="35"/>
      <c r="PKF116" s="35"/>
      <c r="PKG116" s="35"/>
      <c r="PKH116" s="35"/>
      <c r="PKI116" s="35"/>
      <c r="PKJ116" s="35"/>
      <c r="PKK116" s="35"/>
      <c r="PKL116" s="35"/>
      <c r="PKM116" s="35"/>
      <c r="PKN116" s="35"/>
      <c r="PKO116" s="35"/>
      <c r="PKP116" s="35"/>
      <c r="PKQ116" s="35"/>
      <c r="PKR116" s="35"/>
      <c r="PKS116" s="35"/>
      <c r="PKT116" s="35"/>
      <c r="PKU116" s="35"/>
      <c r="PKV116" s="35"/>
      <c r="PKW116" s="35"/>
      <c r="PKX116" s="35"/>
      <c r="PKY116" s="35"/>
      <c r="PKZ116" s="35"/>
      <c r="PLA116" s="35"/>
      <c r="PLB116" s="35"/>
      <c r="PLC116" s="35"/>
      <c r="PLD116" s="35"/>
      <c r="PLE116" s="35"/>
      <c r="PLF116" s="35"/>
      <c r="PLG116" s="35"/>
      <c r="PLH116" s="35"/>
      <c r="PLI116" s="35"/>
      <c r="PLJ116" s="35"/>
      <c r="PLK116" s="35"/>
      <c r="PLL116" s="35"/>
      <c r="PLM116" s="35"/>
      <c r="PLN116" s="35"/>
      <c r="PLO116" s="35"/>
      <c r="PLP116" s="35"/>
      <c r="PLQ116" s="35"/>
      <c r="PLR116" s="35"/>
      <c r="PLS116" s="35"/>
      <c r="PLT116" s="35"/>
      <c r="PLU116" s="35"/>
      <c r="PLV116" s="35"/>
      <c r="PLW116" s="35"/>
      <c r="PLX116" s="35"/>
      <c r="PLY116" s="35"/>
      <c r="PLZ116" s="35"/>
      <c r="PMA116" s="35"/>
      <c r="PMB116" s="35"/>
      <c r="PMC116" s="35"/>
      <c r="PMD116" s="35"/>
      <c r="PME116" s="35"/>
      <c r="PMF116" s="35"/>
      <c r="PMG116" s="35"/>
      <c r="PMH116" s="35"/>
      <c r="PMI116" s="35"/>
      <c r="PMJ116" s="35"/>
      <c r="PMK116" s="35"/>
      <c r="PML116" s="35"/>
      <c r="PMM116" s="35"/>
      <c r="PMN116" s="35"/>
      <c r="PMO116" s="35"/>
      <c r="PMP116" s="35"/>
      <c r="PMQ116" s="35"/>
      <c r="PMR116" s="35"/>
      <c r="PMS116" s="35"/>
      <c r="PMT116" s="35"/>
      <c r="PMU116" s="35"/>
      <c r="PMV116" s="35"/>
      <c r="PMW116" s="35"/>
      <c r="PMX116" s="35"/>
      <c r="PMY116" s="35"/>
      <c r="PMZ116" s="35"/>
      <c r="PNA116" s="35"/>
      <c r="PNB116" s="35"/>
      <c r="PNC116" s="35"/>
      <c r="PND116" s="35"/>
      <c r="PNE116" s="35"/>
      <c r="PNF116" s="35"/>
      <c r="PNG116" s="35"/>
      <c r="PNH116" s="35"/>
      <c r="PNI116" s="35"/>
      <c r="PNJ116" s="35"/>
      <c r="PNK116" s="35"/>
      <c r="PNL116" s="35"/>
      <c r="PNM116" s="35"/>
      <c r="PNN116" s="35"/>
      <c r="PNO116" s="35"/>
      <c r="PNP116" s="35"/>
      <c r="PNQ116" s="35"/>
      <c r="PNR116" s="35"/>
      <c r="PNS116" s="35"/>
      <c r="PNT116" s="35"/>
      <c r="PNU116" s="35"/>
      <c r="PNV116" s="35"/>
      <c r="PNW116" s="35"/>
      <c r="PNX116" s="35"/>
      <c r="PNY116" s="35"/>
      <c r="PNZ116" s="35"/>
      <c r="POA116" s="35"/>
      <c r="POB116" s="35"/>
      <c r="POC116" s="35"/>
      <c r="POD116" s="35"/>
      <c r="POE116" s="35"/>
      <c r="POF116" s="35"/>
      <c r="POG116" s="35"/>
      <c r="POH116" s="35"/>
      <c r="POI116" s="35"/>
      <c r="POJ116" s="35"/>
      <c r="POK116" s="35"/>
      <c r="POL116" s="35"/>
      <c r="POM116" s="35"/>
      <c r="PON116" s="35"/>
      <c r="POO116" s="35"/>
      <c r="POP116" s="35"/>
      <c r="POQ116" s="35"/>
      <c r="POR116" s="35"/>
      <c r="POS116" s="35"/>
      <c r="POT116" s="35"/>
      <c r="POU116" s="35"/>
      <c r="POV116" s="35"/>
      <c r="POW116" s="35"/>
      <c r="POX116" s="35"/>
      <c r="POY116" s="35"/>
      <c r="POZ116" s="35"/>
      <c r="PPA116" s="35"/>
      <c r="PPB116" s="35"/>
      <c r="PPI116" s="35"/>
      <c r="PPJ116" s="35"/>
      <c r="PPK116" s="35"/>
      <c r="PPL116" s="35"/>
      <c r="PPM116" s="35"/>
      <c r="PPN116" s="35"/>
      <c r="PPO116" s="35"/>
      <c r="PPP116" s="35"/>
      <c r="PPQ116" s="35"/>
      <c r="PPR116" s="35"/>
      <c r="PPS116" s="35"/>
      <c r="PPT116" s="35"/>
      <c r="PPU116" s="35"/>
      <c r="PPV116" s="35"/>
      <c r="PPW116" s="35"/>
      <c r="PPX116" s="35"/>
      <c r="PPY116" s="35"/>
      <c r="PPZ116" s="35"/>
      <c r="PQA116" s="35"/>
      <c r="PQB116" s="35"/>
      <c r="PQC116" s="35"/>
      <c r="PQD116" s="35"/>
      <c r="PQE116" s="35"/>
      <c r="PQF116" s="35"/>
      <c r="PQG116" s="35"/>
      <c r="PQH116" s="35"/>
      <c r="PQI116" s="35"/>
      <c r="PQJ116" s="35"/>
      <c r="PQK116" s="35"/>
      <c r="PQL116" s="35"/>
      <c r="PQM116" s="35"/>
      <c r="PQN116" s="35"/>
      <c r="PQO116" s="35"/>
      <c r="PQP116" s="35"/>
      <c r="PQQ116" s="35"/>
      <c r="PQR116" s="35"/>
      <c r="PQS116" s="35"/>
      <c r="PQT116" s="35"/>
      <c r="PQU116" s="35"/>
      <c r="PQV116" s="35"/>
      <c r="PQW116" s="35"/>
      <c r="PQX116" s="35"/>
      <c r="PQY116" s="35"/>
      <c r="PQZ116" s="35"/>
      <c r="PRA116" s="35"/>
      <c r="PRB116" s="35"/>
      <c r="PRC116" s="35"/>
      <c r="PRD116" s="35"/>
      <c r="PRE116" s="35"/>
      <c r="PRF116" s="35"/>
      <c r="PRG116" s="35"/>
      <c r="PRH116" s="35"/>
      <c r="PRI116" s="35"/>
      <c r="PRJ116" s="35"/>
      <c r="PRK116" s="35"/>
      <c r="PRL116" s="35"/>
      <c r="PRM116" s="35"/>
      <c r="PRN116" s="35"/>
      <c r="PRO116" s="35"/>
      <c r="PRP116" s="35"/>
      <c r="PRQ116" s="35"/>
      <c r="PRR116" s="35"/>
      <c r="PRS116" s="35"/>
      <c r="PRT116" s="35"/>
      <c r="PRU116" s="35"/>
      <c r="PRV116" s="35"/>
      <c r="PRW116" s="35"/>
      <c r="PRX116" s="35"/>
      <c r="PRY116" s="35"/>
      <c r="PRZ116" s="35"/>
      <c r="PSA116" s="35"/>
      <c r="PSB116" s="35"/>
      <c r="PSC116" s="35"/>
      <c r="PSD116" s="35"/>
      <c r="PSE116" s="35"/>
      <c r="PSF116" s="35"/>
      <c r="PSG116" s="35"/>
      <c r="PSH116" s="35"/>
      <c r="PSI116" s="35"/>
      <c r="PSJ116" s="35"/>
      <c r="PSK116" s="35"/>
      <c r="PSL116" s="35"/>
      <c r="PSM116" s="35"/>
      <c r="PSN116" s="35"/>
      <c r="PSO116" s="35"/>
      <c r="PSP116" s="35"/>
      <c r="PSQ116" s="35"/>
      <c r="PSR116" s="35"/>
      <c r="PSS116" s="35"/>
      <c r="PST116" s="35"/>
      <c r="PSU116" s="35"/>
      <c r="PSV116" s="35"/>
      <c r="PSW116" s="35"/>
      <c r="PSX116" s="35"/>
      <c r="PSY116" s="35"/>
      <c r="PSZ116" s="35"/>
      <c r="PTA116" s="35"/>
      <c r="PTB116" s="35"/>
      <c r="PTC116" s="35"/>
      <c r="PTD116" s="35"/>
      <c r="PTE116" s="35"/>
      <c r="PTF116" s="35"/>
      <c r="PTG116" s="35"/>
      <c r="PTH116" s="35"/>
      <c r="PTI116" s="35"/>
      <c r="PTJ116" s="35"/>
      <c r="PTK116" s="35"/>
      <c r="PTL116" s="35"/>
      <c r="PTM116" s="35"/>
      <c r="PTN116" s="35"/>
      <c r="PTO116" s="35"/>
      <c r="PTP116" s="35"/>
      <c r="PTQ116" s="35"/>
      <c r="PTR116" s="35"/>
      <c r="PTS116" s="35"/>
      <c r="PTT116" s="35"/>
      <c r="PTU116" s="35"/>
      <c r="PTV116" s="35"/>
      <c r="PTW116" s="35"/>
      <c r="PTX116" s="35"/>
      <c r="PTY116" s="35"/>
      <c r="PTZ116" s="35"/>
      <c r="PUA116" s="35"/>
      <c r="PUB116" s="35"/>
      <c r="PUC116" s="35"/>
      <c r="PUD116" s="35"/>
      <c r="PUE116" s="35"/>
      <c r="PUF116" s="35"/>
      <c r="PUG116" s="35"/>
      <c r="PUH116" s="35"/>
      <c r="PUI116" s="35"/>
      <c r="PUJ116" s="35"/>
      <c r="PUK116" s="35"/>
      <c r="PUL116" s="35"/>
      <c r="PUM116" s="35"/>
      <c r="PUN116" s="35"/>
      <c r="PUO116" s="35"/>
      <c r="PUP116" s="35"/>
      <c r="PUQ116" s="35"/>
      <c r="PUR116" s="35"/>
      <c r="PUS116" s="35"/>
      <c r="PUT116" s="35"/>
      <c r="PUU116" s="35"/>
      <c r="PUV116" s="35"/>
      <c r="PUW116" s="35"/>
      <c r="PUX116" s="35"/>
      <c r="PUY116" s="35"/>
      <c r="PUZ116" s="35"/>
      <c r="PVA116" s="35"/>
      <c r="PVB116" s="35"/>
      <c r="PVC116" s="35"/>
      <c r="PVD116" s="35"/>
      <c r="PVE116" s="35"/>
      <c r="PVF116" s="35"/>
      <c r="PVG116" s="35"/>
      <c r="PVH116" s="35"/>
      <c r="PVI116" s="35"/>
      <c r="PVJ116" s="35"/>
      <c r="PVK116" s="35"/>
      <c r="PVL116" s="35"/>
      <c r="PVM116" s="35"/>
      <c r="PVN116" s="35"/>
      <c r="PVO116" s="35"/>
      <c r="PVP116" s="35"/>
      <c r="PVQ116" s="35"/>
      <c r="PVR116" s="35"/>
      <c r="PVS116" s="35"/>
      <c r="PVT116" s="35"/>
      <c r="PVU116" s="35"/>
      <c r="PVV116" s="35"/>
      <c r="PVW116" s="35"/>
      <c r="PVX116" s="35"/>
      <c r="PVY116" s="35"/>
      <c r="PVZ116" s="35"/>
      <c r="PWA116" s="35"/>
      <c r="PWB116" s="35"/>
      <c r="PWC116" s="35"/>
      <c r="PWD116" s="35"/>
      <c r="PWE116" s="35"/>
      <c r="PWF116" s="35"/>
      <c r="PWG116" s="35"/>
      <c r="PWH116" s="35"/>
      <c r="PWI116" s="35"/>
      <c r="PWJ116" s="35"/>
      <c r="PWK116" s="35"/>
      <c r="PWL116" s="35"/>
      <c r="PWM116" s="35"/>
      <c r="PWN116" s="35"/>
      <c r="PWO116" s="35"/>
      <c r="PWP116" s="35"/>
      <c r="PWQ116" s="35"/>
      <c r="PWR116" s="35"/>
      <c r="PWS116" s="35"/>
      <c r="PWT116" s="35"/>
      <c r="PWU116" s="35"/>
      <c r="PWV116" s="35"/>
      <c r="PWW116" s="35"/>
      <c r="PWX116" s="35"/>
      <c r="PWY116" s="35"/>
      <c r="PWZ116" s="35"/>
      <c r="PXA116" s="35"/>
      <c r="PXB116" s="35"/>
      <c r="PXC116" s="35"/>
      <c r="PXD116" s="35"/>
      <c r="PXE116" s="35"/>
      <c r="PXF116" s="35"/>
      <c r="PXG116" s="35"/>
      <c r="PXH116" s="35"/>
      <c r="PXI116" s="35"/>
      <c r="PXJ116" s="35"/>
      <c r="PXK116" s="35"/>
      <c r="PXL116" s="35"/>
      <c r="PXM116" s="35"/>
      <c r="PXN116" s="35"/>
      <c r="PXO116" s="35"/>
      <c r="PXP116" s="35"/>
      <c r="PXQ116" s="35"/>
      <c r="PXR116" s="35"/>
      <c r="PXS116" s="35"/>
      <c r="PXT116" s="35"/>
      <c r="PXU116" s="35"/>
      <c r="PXV116" s="35"/>
      <c r="PXW116" s="35"/>
      <c r="PXX116" s="35"/>
      <c r="PXY116" s="35"/>
      <c r="PXZ116" s="35"/>
      <c r="PYA116" s="35"/>
      <c r="PYB116" s="35"/>
      <c r="PYC116" s="35"/>
      <c r="PYD116" s="35"/>
      <c r="PYE116" s="35"/>
      <c r="PYF116" s="35"/>
      <c r="PYG116" s="35"/>
      <c r="PYH116" s="35"/>
      <c r="PYI116" s="35"/>
      <c r="PYJ116" s="35"/>
      <c r="PYK116" s="35"/>
      <c r="PYL116" s="35"/>
      <c r="PYM116" s="35"/>
      <c r="PYN116" s="35"/>
      <c r="PYO116" s="35"/>
      <c r="PYP116" s="35"/>
      <c r="PYQ116" s="35"/>
      <c r="PYR116" s="35"/>
      <c r="PYS116" s="35"/>
      <c r="PYT116" s="35"/>
      <c r="PYU116" s="35"/>
      <c r="PYV116" s="35"/>
      <c r="PYW116" s="35"/>
      <c r="PYX116" s="35"/>
      <c r="PZE116" s="35"/>
      <c r="PZF116" s="35"/>
      <c r="PZG116" s="35"/>
      <c r="PZH116" s="35"/>
      <c r="PZI116" s="35"/>
      <c r="PZJ116" s="35"/>
      <c r="PZK116" s="35"/>
      <c r="PZL116" s="35"/>
      <c r="PZM116" s="35"/>
      <c r="PZN116" s="35"/>
      <c r="PZO116" s="35"/>
      <c r="PZP116" s="35"/>
      <c r="PZQ116" s="35"/>
      <c r="PZR116" s="35"/>
      <c r="PZS116" s="35"/>
      <c r="PZT116" s="35"/>
      <c r="PZU116" s="35"/>
      <c r="PZV116" s="35"/>
      <c r="PZW116" s="35"/>
      <c r="PZX116" s="35"/>
      <c r="PZY116" s="35"/>
      <c r="PZZ116" s="35"/>
      <c r="QAA116" s="35"/>
      <c r="QAB116" s="35"/>
      <c r="QAC116" s="35"/>
      <c r="QAD116" s="35"/>
      <c r="QAE116" s="35"/>
      <c r="QAF116" s="35"/>
      <c r="QAG116" s="35"/>
      <c r="QAH116" s="35"/>
      <c r="QAI116" s="35"/>
      <c r="QAJ116" s="35"/>
      <c r="QAK116" s="35"/>
      <c r="QAL116" s="35"/>
      <c r="QAM116" s="35"/>
      <c r="QAN116" s="35"/>
      <c r="QAO116" s="35"/>
      <c r="QAP116" s="35"/>
      <c r="QAQ116" s="35"/>
      <c r="QAR116" s="35"/>
      <c r="QAS116" s="35"/>
      <c r="QAT116" s="35"/>
      <c r="QAU116" s="35"/>
      <c r="QAV116" s="35"/>
      <c r="QAW116" s="35"/>
      <c r="QAX116" s="35"/>
      <c r="QAY116" s="35"/>
      <c r="QAZ116" s="35"/>
      <c r="QBA116" s="35"/>
      <c r="QBB116" s="35"/>
      <c r="QBC116" s="35"/>
      <c r="QBD116" s="35"/>
      <c r="QBE116" s="35"/>
      <c r="QBF116" s="35"/>
      <c r="QBG116" s="35"/>
      <c r="QBH116" s="35"/>
      <c r="QBI116" s="35"/>
      <c r="QBJ116" s="35"/>
      <c r="QBK116" s="35"/>
      <c r="QBL116" s="35"/>
      <c r="QBM116" s="35"/>
      <c r="QBN116" s="35"/>
      <c r="QBO116" s="35"/>
      <c r="QBP116" s="35"/>
      <c r="QBQ116" s="35"/>
      <c r="QBR116" s="35"/>
      <c r="QBS116" s="35"/>
      <c r="QBT116" s="35"/>
      <c r="QBU116" s="35"/>
      <c r="QBV116" s="35"/>
      <c r="QBW116" s="35"/>
      <c r="QBX116" s="35"/>
      <c r="QBY116" s="35"/>
      <c r="QBZ116" s="35"/>
      <c r="QCA116" s="35"/>
      <c r="QCB116" s="35"/>
      <c r="QCC116" s="35"/>
      <c r="QCD116" s="35"/>
      <c r="QCE116" s="35"/>
      <c r="QCF116" s="35"/>
      <c r="QCG116" s="35"/>
      <c r="QCH116" s="35"/>
      <c r="QCI116" s="35"/>
      <c r="QCJ116" s="35"/>
      <c r="QCK116" s="35"/>
      <c r="QCL116" s="35"/>
      <c r="QCM116" s="35"/>
      <c r="QCN116" s="35"/>
      <c r="QCO116" s="35"/>
      <c r="QCP116" s="35"/>
      <c r="QCQ116" s="35"/>
      <c r="QCR116" s="35"/>
      <c r="QCS116" s="35"/>
      <c r="QCT116" s="35"/>
      <c r="QCU116" s="35"/>
      <c r="QCV116" s="35"/>
      <c r="QCW116" s="35"/>
      <c r="QCX116" s="35"/>
      <c r="QCY116" s="35"/>
      <c r="QCZ116" s="35"/>
      <c r="QDA116" s="35"/>
      <c r="QDB116" s="35"/>
      <c r="QDC116" s="35"/>
      <c r="QDD116" s="35"/>
      <c r="QDE116" s="35"/>
      <c r="QDF116" s="35"/>
      <c r="QDG116" s="35"/>
      <c r="QDH116" s="35"/>
      <c r="QDI116" s="35"/>
      <c r="QDJ116" s="35"/>
      <c r="QDK116" s="35"/>
      <c r="QDL116" s="35"/>
      <c r="QDM116" s="35"/>
      <c r="QDN116" s="35"/>
      <c r="QDO116" s="35"/>
      <c r="QDP116" s="35"/>
      <c r="QDQ116" s="35"/>
      <c r="QDR116" s="35"/>
      <c r="QDS116" s="35"/>
      <c r="QDT116" s="35"/>
      <c r="QDU116" s="35"/>
      <c r="QDV116" s="35"/>
      <c r="QDW116" s="35"/>
      <c r="QDX116" s="35"/>
      <c r="QDY116" s="35"/>
      <c r="QDZ116" s="35"/>
      <c r="QEA116" s="35"/>
      <c r="QEB116" s="35"/>
      <c r="QEC116" s="35"/>
      <c r="QED116" s="35"/>
      <c r="QEE116" s="35"/>
      <c r="QEF116" s="35"/>
      <c r="QEG116" s="35"/>
      <c r="QEH116" s="35"/>
      <c r="QEI116" s="35"/>
      <c r="QEJ116" s="35"/>
      <c r="QEK116" s="35"/>
      <c r="QEL116" s="35"/>
      <c r="QEM116" s="35"/>
      <c r="QEN116" s="35"/>
      <c r="QEO116" s="35"/>
      <c r="QEP116" s="35"/>
      <c r="QEQ116" s="35"/>
      <c r="QER116" s="35"/>
      <c r="QES116" s="35"/>
      <c r="QET116" s="35"/>
      <c r="QEU116" s="35"/>
      <c r="QEV116" s="35"/>
      <c r="QEW116" s="35"/>
      <c r="QEX116" s="35"/>
      <c r="QEY116" s="35"/>
      <c r="QEZ116" s="35"/>
      <c r="QFA116" s="35"/>
      <c r="QFB116" s="35"/>
      <c r="QFC116" s="35"/>
      <c r="QFD116" s="35"/>
      <c r="QFE116" s="35"/>
      <c r="QFF116" s="35"/>
      <c r="QFG116" s="35"/>
      <c r="QFH116" s="35"/>
      <c r="QFI116" s="35"/>
      <c r="QFJ116" s="35"/>
      <c r="QFK116" s="35"/>
      <c r="QFL116" s="35"/>
      <c r="QFM116" s="35"/>
      <c r="QFN116" s="35"/>
      <c r="QFO116" s="35"/>
      <c r="QFP116" s="35"/>
      <c r="QFQ116" s="35"/>
      <c r="QFR116" s="35"/>
      <c r="QFS116" s="35"/>
      <c r="QFT116" s="35"/>
      <c r="QFU116" s="35"/>
      <c r="QFV116" s="35"/>
      <c r="QFW116" s="35"/>
      <c r="QFX116" s="35"/>
      <c r="QFY116" s="35"/>
      <c r="QFZ116" s="35"/>
      <c r="QGA116" s="35"/>
      <c r="QGB116" s="35"/>
      <c r="QGC116" s="35"/>
      <c r="QGD116" s="35"/>
      <c r="QGE116" s="35"/>
      <c r="QGF116" s="35"/>
      <c r="QGG116" s="35"/>
      <c r="QGH116" s="35"/>
      <c r="QGI116" s="35"/>
      <c r="QGJ116" s="35"/>
      <c r="QGK116" s="35"/>
      <c r="QGL116" s="35"/>
      <c r="QGM116" s="35"/>
      <c r="QGN116" s="35"/>
      <c r="QGO116" s="35"/>
      <c r="QGP116" s="35"/>
      <c r="QGQ116" s="35"/>
      <c r="QGR116" s="35"/>
      <c r="QGS116" s="35"/>
      <c r="QGT116" s="35"/>
      <c r="QGU116" s="35"/>
      <c r="QGV116" s="35"/>
      <c r="QGW116" s="35"/>
      <c r="QGX116" s="35"/>
      <c r="QGY116" s="35"/>
      <c r="QGZ116" s="35"/>
      <c r="QHA116" s="35"/>
      <c r="QHB116" s="35"/>
      <c r="QHC116" s="35"/>
      <c r="QHD116" s="35"/>
      <c r="QHE116" s="35"/>
      <c r="QHF116" s="35"/>
      <c r="QHG116" s="35"/>
      <c r="QHH116" s="35"/>
      <c r="QHI116" s="35"/>
      <c r="QHJ116" s="35"/>
      <c r="QHK116" s="35"/>
      <c r="QHL116" s="35"/>
      <c r="QHM116" s="35"/>
      <c r="QHN116" s="35"/>
      <c r="QHO116" s="35"/>
      <c r="QHP116" s="35"/>
      <c r="QHQ116" s="35"/>
      <c r="QHR116" s="35"/>
      <c r="QHS116" s="35"/>
      <c r="QHT116" s="35"/>
      <c r="QHU116" s="35"/>
      <c r="QHV116" s="35"/>
      <c r="QHW116" s="35"/>
      <c r="QHX116" s="35"/>
      <c r="QHY116" s="35"/>
      <c r="QHZ116" s="35"/>
      <c r="QIA116" s="35"/>
      <c r="QIB116" s="35"/>
      <c r="QIC116" s="35"/>
      <c r="QID116" s="35"/>
      <c r="QIE116" s="35"/>
      <c r="QIF116" s="35"/>
      <c r="QIG116" s="35"/>
      <c r="QIH116" s="35"/>
      <c r="QII116" s="35"/>
      <c r="QIJ116" s="35"/>
      <c r="QIK116" s="35"/>
      <c r="QIL116" s="35"/>
      <c r="QIM116" s="35"/>
      <c r="QIN116" s="35"/>
      <c r="QIO116" s="35"/>
      <c r="QIP116" s="35"/>
      <c r="QIQ116" s="35"/>
      <c r="QIR116" s="35"/>
      <c r="QIS116" s="35"/>
      <c r="QIT116" s="35"/>
      <c r="QJA116" s="35"/>
      <c r="QJB116" s="35"/>
      <c r="QJC116" s="35"/>
      <c r="QJD116" s="35"/>
      <c r="QJE116" s="35"/>
      <c r="QJF116" s="35"/>
      <c r="QJG116" s="35"/>
      <c r="QJH116" s="35"/>
      <c r="QJI116" s="35"/>
      <c r="QJJ116" s="35"/>
      <c r="QJK116" s="35"/>
      <c r="QJL116" s="35"/>
      <c r="QJM116" s="35"/>
      <c r="QJN116" s="35"/>
      <c r="QJO116" s="35"/>
      <c r="QJP116" s="35"/>
      <c r="QJQ116" s="35"/>
      <c r="QJR116" s="35"/>
      <c r="QJS116" s="35"/>
      <c r="QJT116" s="35"/>
      <c r="QJU116" s="35"/>
      <c r="QJV116" s="35"/>
      <c r="QJW116" s="35"/>
      <c r="QJX116" s="35"/>
      <c r="QJY116" s="35"/>
      <c r="QJZ116" s="35"/>
      <c r="QKA116" s="35"/>
      <c r="QKB116" s="35"/>
      <c r="QKC116" s="35"/>
      <c r="QKD116" s="35"/>
      <c r="QKE116" s="35"/>
      <c r="QKF116" s="35"/>
      <c r="QKG116" s="35"/>
      <c r="QKH116" s="35"/>
      <c r="QKI116" s="35"/>
      <c r="QKJ116" s="35"/>
      <c r="QKK116" s="35"/>
      <c r="QKL116" s="35"/>
      <c r="QKM116" s="35"/>
      <c r="QKN116" s="35"/>
      <c r="QKO116" s="35"/>
      <c r="QKP116" s="35"/>
      <c r="QKQ116" s="35"/>
      <c r="QKR116" s="35"/>
      <c r="QKS116" s="35"/>
      <c r="QKT116" s="35"/>
      <c r="QKU116" s="35"/>
      <c r="QKV116" s="35"/>
      <c r="QKW116" s="35"/>
      <c r="QKX116" s="35"/>
      <c r="QKY116" s="35"/>
      <c r="QKZ116" s="35"/>
      <c r="QLA116" s="35"/>
      <c r="QLB116" s="35"/>
      <c r="QLC116" s="35"/>
      <c r="QLD116" s="35"/>
      <c r="QLE116" s="35"/>
      <c r="QLF116" s="35"/>
      <c r="QLG116" s="35"/>
      <c r="QLH116" s="35"/>
      <c r="QLI116" s="35"/>
      <c r="QLJ116" s="35"/>
      <c r="QLK116" s="35"/>
      <c r="QLL116" s="35"/>
      <c r="QLM116" s="35"/>
      <c r="QLN116" s="35"/>
      <c r="QLO116" s="35"/>
      <c r="QLP116" s="35"/>
      <c r="QLQ116" s="35"/>
      <c r="QLR116" s="35"/>
      <c r="QLS116" s="35"/>
      <c r="QLT116" s="35"/>
      <c r="QLU116" s="35"/>
      <c r="QLV116" s="35"/>
      <c r="QLW116" s="35"/>
      <c r="QLX116" s="35"/>
      <c r="QLY116" s="35"/>
      <c r="QLZ116" s="35"/>
      <c r="QMA116" s="35"/>
      <c r="QMB116" s="35"/>
      <c r="QMC116" s="35"/>
      <c r="QMD116" s="35"/>
      <c r="QME116" s="35"/>
      <c r="QMF116" s="35"/>
      <c r="QMG116" s="35"/>
      <c r="QMH116" s="35"/>
      <c r="QMI116" s="35"/>
      <c r="QMJ116" s="35"/>
      <c r="QMK116" s="35"/>
      <c r="QML116" s="35"/>
      <c r="QMM116" s="35"/>
      <c r="QMN116" s="35"/>
      <c r="QMO116" s="35"/>
      <c r="QMP116" s="35"/>
      <c r="QMQ116" s="35"/>
      <c r="QMR116" s="35"/>
      <c r="QMS116" s="35"/>
      <c r="QMT116" s="35"/>
      <c r="QMU116" s="35"/>
      <c r="QMV116" s="35"/>
      <c r="QMW116" s="35"/>
      <c r="QMX116" s="35"/>
      <c r="QMY116" s="35"/>
      <c r="QMZ116" s="35"/>
      <c r="QNA116" s="35"/>
      <c r="QNB116" s="35"/>
      <c r="QNC116" s="35"/>
      <c r="QND116" s="35"/>
      <c r="QNE116" s="35"/>
      <c r="QNF116" s="35"/>
      <c r="QNG116" s="35"/>
      <c r="QNH116" s="35"/>
      <c r="QNI116" s="35"/>
      <c r="QNJ116" s="35"/>
      <c r="QNK116" s="35"/>
      <c r="QNL116" s="35"/>
      <c r="QNM116" s="35"/>
      <c r="QNN116" s="35"/>
      <c r="QNO116" s="35"/>
      <c r="QNP116" s="35"/>
      <c r="QNQ116" s="35"/>
      <c r="QNR116" s="35"/>
      <c r="QNS116" s="35"/>
      <c r="QNT116" s="35"/>
      <c r="QNU116" s="35"/>
      <c r="QNV116" s="35"/>
      <c r="QNW116" s="35"/>
      <c r="QNX116" s="35"/>
      <c r="QNY116" s="35"/>
      <c r="QNZ116" s="35"/>
      <c r="QOA116" s="35"/>
      <c r="QOB116" s="35"/>
      <c r="QOC116" s="35"/>
      <c r="QOD116" s="35"/>
      <c r="QOE116" s="35"/>
      <c r="QOF116" s="35"/>
      <c r="QOG116" s="35"/>
      <c r="QOH116" s="35"/>
      <c r="QOI116" s="35"/>
      <c r="QOJ116" s="35"/>
      <c r="QOK116" s="35"/>
      <c r="QOL116" s="35"/>
      <c r="QOM116" s="35"/>
      <c r="QON116" s="35"/>
      <c r="QOO116" s="35"/>
      <c r="QOP116" s="35"/>
      <c r="QOQ116" s="35"/>
      <c r="QOR116" s="35"/>
      <c r="QOS116" s="35"/>
      <c r="QOT116" s="35"/>
      <c r="QOU116" s="35"/>
      <c r="QOV116" s="35"/>
      <c r="QOW116" s="35"/>
      <c r="QOX116" s="35"/>
      <c r="QOY116" s="35"/>
      <c r="QOZ116" s="35"/>
      <c r="QPA116" s="35"/>
      <c r="QPB116" s="35"/>
      <c r="QPC116" s="35"/>
      <c r="QPD116" s="35"/>
      <c r="QPE116" s="35"/>
      <c r="QPF116" s="35"/>
      <c r="QPG116" s="35"/>
      <c r="QPH116" s="35"/>
      <c r="QPI116" s="35"/>
      <c r="QPJ116" s="35"/>
      <c r="QPK116" s="35"/>
      <c r="QPL116" s="35"/>
      <c r="QPM116" s="35"/>
      <c r="QPN116" s="35"/>
      <c r="QPO116" s="35"/>
      <c r="QPP116" s="35"/>
      <c r="QPQ116" s="35"/>
      <c r="QPR116" s="35"/>
      <c r="QPS116" s="35"/>
      <c r="QPT116" s="35"/>
      <c r="QPU116" s="35"/>
      <c r="QPV116" s="35"/>
      <c r="QPW116" s="35"/>
      <c r="QPX116" s="35"/>
      <c r="QPY116" s="35"/>
      <c r="QPZ116" s="35"/>
      <c r="QQA116" s="35"/>
      <c r="QQB116" s="35"/>
      <c r="QQC116" s="35"/>
      <c r="QQD116" s="35"/>
      <c r="QQE116" s="35"/>
      <c r="QQF116" s="35"/>
      <c r="QQG116" s="35"/>
      <c r="QQH116" s="35"/>
      <c r="QQI116" s="35"/>
      <c r="QQJ116" s="35"/>
      <c r="QQK116" s="35"/>
      <c r="QQL116" s="35"/>
      <c r="QQM116" s="35"/>
      <c r="QQN116" s="35"/>
      <c r="QQO116" s="35"/>
      <c r="QQP116" s="35"/>
      <c r="QQQ116" s="35"/>
      <c r="QQR116" s="35"/>
      <c r="QQS116" s="35"/>
      <c r="QQT116" s="35"/>
      <c r="QQU116" s="35"/>
      <c r="QQV116" s="35"/>
      <c r="QQW116" s="35"/>
      <c r="QQX116" s="35"/>
      <c r="QQY116" s="35"/>
      <c r="QQZ116" s="35"/>
      <c r="QRA116" s="35"/>
      <c r="QRB116" s="35"/>
      <c r="QRC116" s="35"/>
      <c r="QRD116" s="35"/>
      <c r="QRE116" s="35"/>
      <c r="QRF116" s="35"/>
      <c r="QRG116" s="35"/>
      <c r="QRH116" s="35"/>
      <c r="QRI116" s="35"/>
      <c r="QRJ116" s="35"/>
      <c r="QRK116" s="35"/>
      <c r="QRL116" s="35"/>
      <c r="QRM116" s="35"/>
      <c r="QRN116" s="35"/>
      <c r="QRO116" s="35"/>
      <c r="QRP116" s="35"/>
      <c r="QRQ116" s="35"/>
      <c r="QRR116" s="35"/>
      <c r="QRS116" s="35"/>
      <c r="QRT116" s="35"/>
      <c r="QRU116" s="35"/>
      <c r="QRV116" s="35"/>
      <c r="QRW116" s="35"/>
      <c r="QRX116" s="35"/>
      <c r="QRY116" s="35"/>
      <c r="QRZ116" s="35"/>
      <c r="QSA116" s="35"/>
      <c r="QSB116" s="35"/>
      <c r="QSC116" s="35"/>
      <c r="QSD116" s="35"/>
      <c r="QSE116" s="35"/>
      <c r="QSF116" s="35"/>
      <c r="QSG116" s="35"/>
      <c r="QSH116" s="35"/>
      <c r="QSI116" s="35"/>
      <c r="QSJ116" s="35"/>
      <c r="QSK116" s="35"/>
      <c r="QSL116" s="35"/>
      <c r="QSM116" s="35"/>
      <c r="QSN116" s="35"/>
      <c r="QSO116" s="35"/>
      <c r="QSP116" s="35"/>
      <c r="QSW116" s="35"/>
      <c r="QSX116" s="35"/>
      <c r="QSY116" s="35"/>
      <c r="QSZ116" s="35"/>
      <c r="QTA116" s="35"/>
      <c r="QTB116" s="35"/>
      <c r="QTC116" s="35"/>
      <c r="QTD116" s="35"/>
      <c r="QTE116" s="35"/>
      <c r="QTF116" s="35"/>
      <c r="QTG116" s="35"/>
      <c r="QTH116" s="35"/>
      <c r="QTI116" s="35"/>
      <c r="QTJ116" s="35"/>
      <c r="QTK116" s="35"/>
      <c r="QTL116" s="35"/>
      <c r="QTM116" s="35"/>
      <c r="QTN116" s="35"/>
      <c r="QTO116" s="35"/>
      <c r="QTP116" s="35"/>
      <c r="QTQ116" s="35"/>
      <c r="QTR116" s="35"/>
      <c r="QTS116" s="35"/>
      <c r="QTT116" s="35"/>
      <c r="QTU116" s="35"/>
      <c r="QTV116" s="35"/>
      <c r="QTW116" s="35"/>
      <c r="QTX116" s="35"/>
      <c r="QTY116" s="35"/>
      <c r="QTZ116" s="35"/>
      <c r="QUA116" s="35"/>
      <c r="QUB116" s="35"/>
      <c r="QUC116" s="35"/>
      <c r="QUD116" s="35"/>
      <c r="QUE116" s="35"/>
      <c r="QUF116" s="35"/>
      <c r="QUG116" s="35"/>
      <c r="QUH116" s="35"/>
      <c r="QUI116" s="35"/>
      <c r="QUJ116" s="35"/>
      <c r="QUK116" s="35"/>
      <c r="QUL116" s="35"/>
      <c r="QUM116" s="35"/>
      <c r="QUN116" s="35"/>
      <c r="QUO116" s="35"/>
      <c r="QUP116" s="35"/>
      <c r="QUQ116" s="35"/>
      <c r="QUR116" s="35"/>
      <c r="QUS116" s="35"/>
      <c r="QUT116" s="35"/>
      <c r="QUU116" s="35"/>
      <c r="QUV116" s="35"/>
      <c r="QUW116" s="35"/>
      <c r="QUX116" s="35"/>
      <c r="QUY116" s="35"/>
      <c r="QUZ116" s="35"/>
      <c r="QVA116" s="35"/>
      <c r="QVB116" s="35"/>
      <c r="QVC116" s="35"/>
      <c r="QVD116" s="35"/>
      <c r="QVE116" s="35"/>
      <c r="QVF116" s="35"/>
      <c r="QVG116" s="35"/>
      <c r="QVH116" s="35"/>
      <c r="QVI116" s="35"/>
      <c r="QVJ116" s="35"/>
      <c r="QVK116" s="35"/>
      <c r="QVL116" s="35"/>
      <c r="QVM116" s="35"/>
      <c r="QVN116" s="35"/>
      <c r="QVO116" s="35"/>
      <c r="QVP116" s="35"/>
      <c r="QVQ116" s="35"/>
      <c r="QVR116" s="35"/>
      <c r="QVS116" s="35"/>
      <c r="QVT116" s="35"/>
      <c r="QVU116" s="35"/>
      <c r="QVV116" s="35"/>
      <c r="QVW116" s="35"/>
      <c r="QVX116" s="35"/>
      <c r="QVY116" s="35"/>
      <c r="QVZ116" s="35"/>
      <c r="QWA116" s="35"/>
      <c r="QWB116" s="35"/>
      <c r="QWC116" s="35"/>
      <c r="QWD116" s="35"/>
      <c r="QWE116" s="35"/>
      <c r="QWF116" s="35"/>
      <c r="QWG116" s="35"/>
      <c r="QWH116" s="35"/>
      <c r="QWI116" s="35"/>
      <c r="QWJ116" s="35"/>
      <c r="QWK116" s="35"/>
      <c r="QWL116" s="35"/>
      <c r="QWM116" s="35"/>
      <c r="QWN116" s="35"/>
      <c r="QWO116" s="35"/>
      <c r="QWP116" s="35"/>
      <c r="QWQ116" s="35"/>
      <c r="QWR116" s="35"/>
      <c r="QWS116" s="35"/>
      <c r="QWT116" s="35"/>
      <c r="QWU116" s="35"/>
      <c r="QWV116" s="35"/>
      <c r="QWW116" s="35"/>
      <c r="QWX116" s="35"/>
      <c r="QWY116" s="35"/>
      <c r="QWZ116" s="35"/>
      <c r="QXA116" s="35"/>
      <c r="QXB116" s="35"/>
      <c r="QXC116" s="35"/>
      <c r="QXD116" s="35"/>
      <c r="QXE116" s="35"/>
      <c r="QXF116" s="35"/>
      <c r="QXG116" s="35"/>
      <c r="QXH116" s="35"/>
      <c r="QXI116" s="35"/>
      <c r="QXJ116" s="35"/>
      <c r="QXK116" s="35"/>
      <c r="QXL116" s="35"/>
      <c r="QXM116" s="35"/>
      <c r="QXN116" s="35"/>
      <c r="QXO116" s="35"/>
      <c r="QXP116" s="35"/>
      <c r="QXQ116" s="35"/>
      <c r="QXR116" s="35"/>
      <c r="QXS116" s="35"/>
      <c r="QXT116" s="35"/>
      <c r="QXU116" s="35"/>
      <c r="QXV116" s="35"/>
      <c r="QXW116" s="35"/>
      <c r="QXX116" s="35"/>
      <c r="QXY116" s="35"/>
      <c r="QXZ116" s="35"/>
      <c r="QYA116" s="35"/>
      <c r="QYB116" s="35"/>
      <c r="QYC116" s="35"/>
      <c r="QYD116" s="35"/>
      <c r="QYE116" s="35"/>
      <c r="QYF116" s="35"/>
      <c r="QYG116" s="35"/>
      <c r="QYH116" s="35"/>
      <c r="QYI116" s="35"/>
      <c r="QYJ116" s="35"/>
      <c r="QYK116" s="35"/>
      <c r="QYL116" s="35"/>
      <c r="QYM116" s="35"/>
      <c r="QYN116" s="35"/>
      <c r="QYO116" s="35"/>
      <c r="QYP116" s="35"/>
      <c r="QYQ116" s="35"/>
      <c r="QYR116" s="35"/>
      <c r="QYS116" s="35"/>
      <c r="QYT116" s="35"/>
      <c r="QYU116" s="35"/>
      <c r="QYV116" s="35"/>
      <c r="QYW116" s="35"/>
      <c r="QYX116" s="35"/>
      <c r="QYY116" s="35"/>
      <c r="QYZ116" s="35"/>
      <c r="QZA116" s="35"/>
      <c r="QZB116" s="35"/>
      <c r="QZC116" s="35"/>
      <c r="QZD116" s="35"/>
      <c r="QZE116" s="35"/>
      <c r="QZF116" s="35"/>
      <c r="QZG116" s="35"/>
      <c r="QZH116" s="35"/>
      <c r="QZI116" s="35"/>
      <c r="QZJ116" s="35"/>
      <c r="QZK116" s="35"/>
      <c r="QZL116" s="35"/>
      <c r="QZM116" s="35"/>
      <c r="QZN116" s="35"/>
      <c r="QZO116" s="35"/>
      <c r="QZP116" s="35"/>
      <c r="QZQ116" s="35"/>
      <c r="QZR116" s="35"/>
      <c r="QZS116" s="35"/>
      <c r="QZT116" s="35"/>
      <c r="QZU116" s="35"/>
      <c r="QZV116" s="35"/>
      <c r="QZW116" s="35"/>
      <c r="QZX116" s="35"/>
      <c r="QZY116" s="35"/>
      <c r="QZZ116" s="35"/>
      <c r="RAA116" s="35"/>
      <c r="RAB116" s="35"/>
      <c r="RAC116" s="35"/>
      <c r="RAD116" s="35"/>
      <c r="RAE116" s="35"/>
      <c r="RAF116" s="35"/>
      <c r="RAG116" s="35"/>
      <c r="RAH116" s="35"/>
      <c r="RAI116" s="35"/>
      <c r="RAJ116" s="35"/>
      <c r="RAK116" s="35"/>
      <c r="RAL116" s="35"/>
      <c r="RAM116" s="35"/>
      <c r="RAN116" s="35"/>
      <c r="RAO116" s="35"/>
      <c r="RAP116" s="35"/>
      <c r="RAQ116" s="35"/>
      <c r="RAR116" s="35"/>
      <c r="RAS116" s="35"/>
      <c r="RAT116" s="35"/>
      <c r="RAU116" s="35"/>
      <c r="RAV116" s="35"/>
      <c r="RAW116" s="35"/>
      <c r="RAX116" s="35"/>
      <c r="RAY116" s="35"/>
      <c r="RAZ116" s="35"/>
      <c r="RBA116" s="35"/>
      <c r="RBB116" s="35"/>
      <c r="RBC116" s="35"/>
      <c r="RBD116" s="35"/>
      <c r="RBE116" s="35"/>
      <c r="RBF116" s="35"/>
      <c r="RBG116" s="35"/>
      <c r="RBH116" s="35"/>
      <c r="RBI116" s="35"/>
      <c r="RBJ116" s="35"/>
      <c r="RBK116" s="35"/>
      <c r="RBL116" s="35"/>
      <c r="RBM116" s="35"/>
      <c r="RBN116" s="35"/>
      <c r="RBO116" s="35"/>
      <c r="RBP116" s="35"/>
      <c r="RBQ116" s="35"/>
      <c r="RBR116" s="35"/>
      <c r="RBS116" s="35"/>
      <c r="RBT116" s="35"/>
      <c r="RBU116" s="35"/>
      <c r="RBV116" s="35"/>
      <c r="RBW116" s="35"/>
      <c r="RBX116" s="35"/>
      <c r="RBY116" s="35"/>
      <c r="RBZ116" s="35"/>
      <c r="RCA116" s="35"/>
      <c r="RCB116" s="35"/>
      <c r="RCC116" s="35"/>
      <c r="RCD116" s="35"/>
      <c r="RCE116" s="35"/>
      <c r="RCF116" s="35"/>
      <c r="RCG116" s="35"/>
      <c r="RCH116" s="35"/>
      <c r="RCI116" s="35"/>
      <c r="RCJ116" s="35"/>
      <c r="RCK116" s="35"/>
      <c r="RCL116" s="35"/>
      <c r="RCS116" s="35"/>
      <c r="RCT116" s="35"/>
      <c r="RCU116" s="35"/>
      <c r="RCV116" s="35"/>
      <c r="RCW116" s="35"/>
      <c r="RCX116" s="35"/>
      <c r="RCY116" s="35"/>
      <c r="RCZ116" s="35"/>
      <c r="RDA116" s="35"/>
      <c r="RDB116" s="35"/>
      <c r="RDC116" s="35"/>
      <c r="RDD116" s="35"/>
      <c r="RDE116" s="35"/>
      <c r="RDF116" s="35"/>
      <c r="RDG116" s="35"/>
      <c r="RDH116" s="35"/>
      <c r="RDI116" s="35"/>
      <c r="RDJ116" s="35"/>
      <c r="RDK116" s="35"/>
      <c r="RDL116" s="35"/>
      <c r="RDM116" s="35"/>
      <c r="RDN116" s="35"/>
      <c r="RDO116" s="35"/>
      <c r="RDP116" s="35"/>
      <c r="RDQ116" s="35"/>
      <c r="RDR116" s="35"/>
      <c r="RDS116" s="35"/>
      <c r="RDT116" s="35"/>
      <c r="RDU116" s="35"/>
      <c r="RDV116" s="35"/>
      <c r="RDW116" s="35"/>
      <c r="RDX116" s="35"/>
      <c r="RDY116" s="35"/>
      <c r="RDZ116" s="35"/>
      <c r="REA116" s="35"/>
      <c r="REB116" s="35"/>
      <c r="REC116" s="35"/>
      <c r="RED116" s="35"/>
      <c r="REE116" s="35"/>
      <c r="REF116" s="35"/>
      <c r="REG116" s="35"/>
      <c r="REH116" s="35"/>
      <c r="REI116" s="35"/>
      <c r="REJ116" s="35"/>
      <c r="REK116" s="35"/>
      <c r="REL116" s="35"/>
      <c r="REM116" s="35"/>
      <c r="REN116" s="35"/>
      <c r="REO116" s="35"/>
      <c r="REP116" s="35"/>
      <c r="REQ116" s="35"/>
      <c r="RER116" s="35"/>
      <c r="RES116" s="35"/>
      <c r="RET116" s="35"/>
      <c r="REU116" s="35"/>
      <c r="REV116" s="35"/>
      <c r="REW116" s="35"/>
      <c r="REX116" s="35"/>
      <c r="REY116" s="35"/>
      <c r="REZ116" s="35"/>
      <c r="RFA116" s="35"/>
      <c r="RFB116" s="35"/>
      <c r="RFC116" s="35"/>
      <c r="RFD116" s="35"/>
      <c r="RFE116" s="35"/>
      <c r="RFF116" s="35"/>
      <c r="RFG116" s="35"/>
      <c r="RFH116" s="35"/>
      <c r="RFI116" s="35"/>
      <c r="RFJ116" s="35"/>
      <c r="RFK116" s="35"/>
      <c r="RFL116" s="35"/>
      <c r="RFM116" s="35"/>
      <c r="RFN116" s="35"/>
      <c r="RFO116" s="35"/>
      <c r="RFP116" s="35"/>
      <c r="RFQ116" s="35"/>
      <c r="RFR116" s="35"/>
      <c r="RFS116" s="35"/>
      <c r="RFT116" s="35"/>
      <c r="RFU116" s="35"/>
      <c r="RFV116" s="35"/>
      <c r="RFW116" s="35"/>
      <c r="RFX116" s="35"/>
      <c r="RFY116" s="35"/>
      <c r="RFZ116" s="35"/>
      <c r="RGA116" s="35"/>
      <c r="RGB116" s="35"/>
      <c r="RGC116" s="35"/>
      <c r="RGD116" s="35"/>
      <c r="RGE116" s="35"/>
      <c r="RGF116" s="35"/>
      <c r="RGG116" s="35"/>
      <c r="RGH116" s="35"/>
      <c r="RGI116" s="35"/>
      <c r="RGJ116" s="35"/>
      <c r="RGK116" s="35"/>
      <c r="RGL116" s="35"/>
      <c r="RGM116" s="35"/>
      <c r="RGN116" s="35"/>
      <c r="RGO116" s="35"/>
      <c r="RGP116" s="35"/>
      <c r="RGQ116" s="35"/>
      <c r="RGR116" s="35"/>
      <c r="RGS116" s="35"/>
      <c r="RGT116" s="35"/>
      <c r="RGU116" s="35"/>
      <c r="RGV116" s="35"/>
      <c r="RGW116" s="35"/>
      <c r="RGX116" s="35"/>
      <c r="RGY116" s="35"/>
      <c r="RGZ116" s="35"/>
      <c r="RHA116" s="35"/>
      <c r="RHB116" s="35"/>
      <c r="RHC116" s="35"/>
      <c r="RHD116" s="35"/>
      <c r="RHE116" s="35"/>
      <c r="RHF116" s="35"/>
      <c r="RHG116" s="35"/>
      <c r="RHH116" s="35"/>
      <c r="RHI116" s="35"/>
      <c r="RHJ116" s="35"/>
      <c r="RHK116" s="35"/>
      <c r="RHL116" s="35"/>
      <c r="RHM116" s="35"/>
      <c r="RHN116" s="35"/>
      <c r="RHO116" s="35"/>
      <c r="RHP116" s="35"/>
      <c r="RHQ116" s="35"/>
      <c r="RHR116" s="35"/>
      <c r="RHS116" s="35"/>
      <c r="RHT116" s="35"/>
      <c r="RHU116" s="35"/>
      <c r="RHV116" s="35"/>
      <c r="RHW116" s="35"/>
      <c r="RHX116" s="35"/>
      <c r="RHY116" s="35"/>
      <c r="RHZ116" s="35"/>
      <c r="RIA116" s="35"/>
      <c r="RIB116" s="35"/>
      <c r="RIC116" s="35"/>
      <c r="RID116" s="35"/>
      <c r="RIE116" s="35"/>
      <c r="RIF116" s="35"/>
      <c r="RIG116" s="35"/>
      <c r="RIH116" s="35"/>
      <c r="RII116" s="35"/>
      <c r="RIJ116" s="35"/>
      <c r="RIK116" s="35"/>
      <c r="RIL116" s="35"/>
      <c r="RIM116" s="35"/>
      <c r="RIN116" s="35"/>
      <c r="RIO116" s="35"/>
      <c r="RIP116" s="35"/>
      <c r="RIQ116" s="35"/>
      <c r="RIR116" s="35"/>
      <c r="RIS116" s="35"/>
      <c r="RIT116" s="35"/>
      <c r="RIU116" s="35"/>
      <c r="RIV116" s="35"/>
      <c r="RIW116" s="35"/>
      <c r="RIX116" s="35"/>
      <c r="RIY116" s="35"/>
      <c r="RIZ116" s="35"/>
      <c r="RJA116" s="35"/>
      <c r="RJB116" s="35"/>
      <c r="RJC116" s="35"/>
      <c r="RJD116" s="35"/>
      <c r="RJE116" s="35"/>
      <c r="RJF116" s="35"/>
      <c r="RJG116" s="35"/>
      <c r="RJH116" s="35"/>
      <c r="RJI116" s="35"/>
      <c r="RJJ116" s="35"/>
      <c r="RJK116" s="35"/>
      <c r="RJL116" s="35"/>
      <c r="RJM116" s="35"/>
      <c r="RJN116" s="35"/>
      <c r="RJO116" s="35"/>
      <c r="RJP116" s="35"/>
      <c r="RJQ116" s="35"/>
      <c r="RJR116" s="35"/>
      <c r="RJS116" s="35"/>
      <c r="RJT116" s="35"/>
      <c r="RJU116" s="35"/>
      <c r="RJV116" s="35"/>
      <c r="RJW116" s="35"/>
      <c r="RJX116" s="35"/>
      <c r="RJY116" s="35"/>
      <c r="RJZ116" s="35"/>
      <c r="RKA116" s="35"/>
      <c r="RKB116" s="35"/>
      <c r="RKC116" s="35"/>
      <c r="RKD116" s="35"/>
      <c r="RKE116" s="35"/>
      <c r="RKF116" s="35"/>
      <c r="RKG116" s="35"/>
      <c r="RKH116" s="35"/>
      <c r="RKI116" s="35"/>
      <c r="RKJ116" s="35"/>
      <c r="RKK116" s="35"/>
      <c r="RKL116" s="35"/>
      <c r="RKM116" s="35"/>
      <c r="RKN116" s="35"/>
      <c r="RKO116" s="35"/>
      <c r="RKP116" s="35"/>
      <c r="RKQ116" s="35"/>
      <c r="RKR116" s="35"/>
      <c r="RKS116" s="35"/>
      <c r="RKT116" s="35"/>
      <c r="RKU116" s="35"/>
      <c r="RKV116" s="35"/>
      <c r="RKW116" s="35"/>
      <c r="RKX116" s="35"/>
      <c r="RKY116" s="35"/>
      <c r="RKZ116" s="35"/>
      <c r="RLA116" s="35"/>
      <c r="RLB116" s="35"/>
      <c r="RLC116" s="35"/>
      <c r="RLD116" s="35"/>
      <c r="RLE116" s="35"/>
      <c r="RLF116" s="35"/>
      <c r="RLG116" s="35"/>
      <c r="RLH116" s="35"/>
      <c r="RLI116" s="35"/>
      <c r="RLJ116" s="35"/>
      <c r="RLK116" s="35"/>
      <c r="RLL116" s="35"/>
      <c r="RLM116" s="35"/>
      <c r="RLN116" s="35"/>
      <c r="RLO116" s="35"/>
      <c r="RLP116" s="35"/>
      <c r="RLQ116" s="35"/>
      <c r="RLR116" s="35"/>
      <c r="RLS116" s="35"/>
      <c r="RLT116" s="35"/>
      <c r="RLU116" s="35"/>
      <c r="RLV116" s="35"/>
      <c r="RLW116" s="35"/>
      <c r="RLX116" s="35"/>
      <c r="RLY116" s="35"/>
      <c r="RLZ116" s="35"/>
      <c r="RMA116" s="35"/>
      <c r="RMB116" s="35"/>
      <c r="RMC116" s="35"/>
      <c r="RMD116" s="35"/>
      <c r="RME116" s="35"/>
      <c r="RMF116" s="35"/>
      <c r="RMG116" s="35"/>
      <c r="RMH116" s="35"/>
      <c r="RMO116" s="35"/>
      <c r="RMP116" s="35"/>
      <c r="RMQ116" s="35"/>
      <c r="RMR116" s="35"/>
      <c r="RMS116" s="35"/>
      <c r="RMT116" s="35"/>
      <c r="RMU116" s="35"/>
      <c r="RMV116" s="35"/>
      <c r="RMW116" s="35"/>
      <c r="RMX116" s="35"/>
      <c r="RMY116" s="35"/>
      <c r="RMZ116" s="35"/>
      <c r="RNA116" s="35"/>
      <c r="RNB116" s="35"/>
      <c r="RNC116" s="35"/>
      <c r="RND116" s="35"/>
      <c r="RNE116" s="35"/>
      <c r="RNF116" s="35"/>
      <c r="RNG116" s="35"/>
      <c r="RNH116" s="35"/>
      <c r="RNI116" s="35"/>
      <c r="RNJ116" s="35"/>
      <c r="RNK116" s="35"/>
      <c r="RNL116" s="35"/>
      <c r="RNM116" s="35"/>
      <c r="RNN116" s="35"/>
      <c r="RNO116" s="35"/>
      <c r="RNP116" s="35"/>
      <c r="RNQ116" s="35"/>
      <c r="RNR116" s="35"/>
      <c r="RNS116" s="35"/>
      <c r="RNT116" s="35"/>
      <c r="RNU116" s="35"/>
      <c r="RNV116" s="35"/>
      <c r="RNW116" s="35"/>
      <c r="RNX116" s="35"/>
      <c r="RNY116" s="35"/>
      <c r="RNZ116" s="35"/>
      <c r="ROA116" s="35"/>
      <c r="ROB116" s="35"/>
      <c r="ROC116" s="35"/>
      <c r="ROD116" s="35"/>
      <c r="ROE116" s="35"/>
      <c r="ROF116" s="35"/>
      <c r="ROG116" s="35"/>
      <c r="ROH116" s="35"/>
      <c r="ROI116" s="35"/>
      <c r="ROJ116" s="35"/>
      <c r="ROK116" s="35"/>
      <c r="ROL116" s="35"/>
      <c r="ROM116" s="35"/>
      <c r="RON116" s="35"/>
      <c r="ROO116" s="35"/>
      <c r="ROP116" s="35"/>
      <c r="ROQ116" s="35"/>
      <c r="ROR116" s="35"/>
      <c r="ROS116" s="35"/>
      <c r="ROT116" s="35"/>
      <c r="ROU116" s="35"/>
      <c r="ROV116" s="35"/>
      <c r="ROW116" s="35"/>
      <c r="ROX116" s="35"/>
      <c r="ROY116" s="35"/>
      <c r="ROZ116" s="35"/>
      <c r="RPA116" s="35"/>
      <c r="RPB116" s="35"/>
      <c r="RPC116" s="35"/>
      <c r="RPD116" s="35"/>
      <c r="RPE116" s="35"/>
      <c r="RPF116" s="35"/>
      <c r="RPG116" s="35"/>
      <c r="RPH116" s="35"/>
      <c r="RPI116" s="35"/>
      <c r="RPJ116" s="35"/>
      <c r="RPK116" s="35"/>
      <c r="RPL116" s="35"/>
      <c r="RPM116" s="35"/>
      <c r="RPN116" s="35"/>
      <c r="RPO116" s="35"/>
      <c r="RPP116" s="35"/>
      <c r="RPQ116" s="35"/>
      <c r="RPR116" s="35"/>
      <c r="RPS116" s="35"/>
      <c r="RPT116" s="35"/>
      <c r="RPU116" s="35"/>
      <c r="RPV116" s="35"/>
      <c r="RPW116" s="35"/>
      <c r="RPX116" s="35"/>
      <c r="RPY116" s="35"/>
      <c r="RPZ116" s="35"/>
      <c r="RQA116" s="35"/>
      <c r="RQB116" s="35"/>
      <c r="RQC116" s="35"/>
      <c r="RQD116" s="35"/>
      <c r="RQE116" s="35"/>
      <c r="RQF116" s="35"/>
      <c r="RQG116" s="35"/>
      <c r="RQH116" s="35"/>
      <c r="RQI116" s="35"/>
      <c r="RQJ116" s="35"/>
      <c r="RQK116" s="35"/>
      <c r="RQL116" s="35"/>
      <c r="RQM116" s="35"/>
      <c r="RQN116" s="35"/>
      <c r="RQO116" s="35"/>
      <c r="RQP116" s="35"/>
      <c r="RQQ116" s="35"/>
      <c r="RQR116" s="35"/>
      <c r="RQS116" s="35"/>
      <c r="RQT116" s="35"/>
      <c r="RQU116" s="35"/>
      <c r="RQV116" s="35"/>
      <c r="RQW116" s="35"/>
      <c r="RQX116" s="35"/>
      <c r="RQY116" s="35"/>
      <c r="RQZ116" s="35"/>
      <c r="RRA116" s="35"/>
      <c r="RRB116" s="35"/>
      <c r="RRC116" s="35"/>
      <c r="RRD116" s="35"/>
      <c r="RRE116" s="35"/>
      <c r="RRF116" s="35"/>
      <c r="RRG116" s="35"/>
      <c r="RRH116" s="35"/>
      <c r="RRI116" s="35"/>
      <c r="RRJ116" s="35"/>
      <c r="RRK116" s="35"/>
      <c r="RRL116" s="35"/>
      <c r="RRM116" s="35"/>
      <c r="RRN116" s="35"/>
      <c r="RRO116" s="35"/>
      <c r="RRP116" s="35"/>
      <c r="RRQ116" s="35"/>
      <c r="RRR116" s="35"/>
      <c r="RRS116" s="35"/>
      <c r="RRT116" s="35"/>
      <c r="RRU116" s="35"/>
      <c r="RRV116" s="35"/>
      <c r="RRW116" s="35"/>
      <c r="RRX116" s="35"/>
      <c r="RRY116" s="35"/>
      <c r="RRZ116" s="35"/>
      <c r="RSA116" s="35"/>
      <c r="RSB116" s="35"/>
      <c r="RSC116" s="35"/>
      <c r="RSD116" s="35"/>
      <c r="RSE116" s="35"/>
      <c r="RSF116" s="35"/>
      <c r="RSG116" s="35"/>
      <c r="RSH116" s="35"/>
      <c r="RSI116" s="35"/>
      <c r="RSJ116" s="35"/>
      <c r="RSK116" s="35"/>
      <c r="RSL116" s="35"/>
      <c r="RSM116" s="35"/>
      <c r="RSN116" s="35"/>
      <c r="RSO116" s="35"/>
      <c r="RSP116" s="35"/>
      <c r="RSQ116" s="35"/>
      <c r="RSR116" s="35"/>
      <c r="RSS116" s="35"/>
      <c r="RST116" s="35"/>
      <c r="RSU116" s="35"/>
      <c r="RSV116" s="35"/>
      <c r="RSW116" s="35"/>
      <c r="RSX116" s="35"/>
      <c r="RSY116" s="35"/>
      <c r="RSZ116" s="35"/>
      <c r="RTA116" s="35"/>
      <c r="RTB116" s="35"/>
      <c r="RTC116" s="35"/>
      <c r="RTD116" s="35"/>
      <c r="RTE116" s="35"/>
      <c r="RTF116" s="35"/>
      <c r="RTG116" s="35"/>
      <c r="RTH116" s="35"/>
      <c r="RTI116" s="35"/>
      <c r="RTJ116" s="35"/>
      <c r="RTK116" s="35"/>
      <c r="RTL116" s="35"/>
      <c r="RTM116" s="35"/>
      <c r="RTN116" s="35"/>
      <c r="RTO116" s="35"/>
      <c r="RTP116" s="35"/>
      <c r="RTQ116" s="35"/>
      <c r="RTR116" s="35"/>
      <c r="RTS116" s="35"/>
      <c r="RTT116" s="35"/>
      <c r="RTU116" s="35"/>
      <c r="RTV116" s="35"/>
      <c r="RTW116" s="35"/>
      <c r="RTX116" s="35"/>
      <c r="RTY116" s="35"/>
      <c r="RTZ116" s="35"/>
      <c r="RUA116" s="35"/>
      <c r="RUB116" s="35"/>
      <c r="RUC116" s="35"/>
      <c r="RUD116" s="35"/>
      <c r="RUE116" s="35"/>
      <c r="RUF116" s="35"/>
      <c r="RUG116" s="35"/>
      <c r="RUH116" s="35"/>
      <c r="RUI116" s="35"/>
      <c r="RUJ116" s="35"/>
      <c r="RUK116" s="35"/>
      <c r="RUL116" s="35"/>
      <c r="RUM116" s="35"/>
      <c r="RUN116" s="35"/>
      <c r="RUO116" s="35"/>
      <c r="RUP116" s="35"/>
      <c r="RUQ116" s="35"/>
      <c r="RUR116" s="35"/>
      <c r="RUS116" s="35"/>
      <c r="RUT116" s="35"/>
      <c r="RUU116" s="35"/>
      <c r="RUV116" s="35"/>
      <c r="RUW116" s="35"/>
      <c r="RUX116" s="35"/>
      <c r="RUY116" s="35"/>
      <c r="RUZ116" s="35"/>
      <c r="RVA116" s="35"/>
      <c r="RVB116" s="35"/>
      <c r="RVC116" s="35"/>
      <c r="RVD116" s="35"/>
      <c r="RVE116" s="35"/>
      <c r="RVF116" s="35"/>
      <c r="RVG116" s="35"/>
      <c r="RVH116" s="35"/>
      <c r="RVI116" s="35"/>
      <c r="RVJ116" s="35"/>
      <c r="RVK116" s="35"/>
      <c r="RVL116" s="35"/>
      <c r="RVM116" s="35"/>
      <c r="RVN116" s="35"/>
      <c r="RVO116" s="35"/>
      <c r="RVP116" s="35"/>
      <c r="RVQ116" s="35"/>
      <c r="RVR116" s="35"/>
      <c r="RVS116" s="35"/>
      <c r="RVT116" s="35"/>
      <c r="RVU116" s="35"/>
      <c r="RVV116" s="35"/>
      <c r="RVW116" s="35"/>
      <c r="RVX116" s="35"/>
      <c r="RVY116" s="35"/>
      <c r="RVZ116" s="35"/>
      <c r="RWA116" s="35"/>
      <c r="RWB116" s="35"/>
      <c r="RWC116" s="35"/>
      <c r="RWD116" s="35"/>
      <c r="RWK116" s="35"/>
      <c r="RWL116" s="35"/>
      <c r="RWM116" s="35"/>
      <c r="RWN116" s="35"/>
      <c r="RWO116" s="35"/>
      <c r="RWP116" s="35"/>
      <c r="RWQ116" s="35"/>
      <c r="RWR116" s="35"/>
      <c r="RWS116" s="35"/>
      <c r="RWT116" s="35"/>
      <c r="RWU116" s="35"/>
      <c r="RWV116" s="35"/>
      <c r="RWW116" s="35"/>
      <c r="RWX116" s="35"/>
      <c r="RWY116" s="35"/>
      <c r="RWZ116" s="35"/>
      <c r="RXA116" s="35"/>
      <c r="RXB116" s="35"/>
      <c r="RXC116" s="35"/>
      <c r="RXD116" s="35"/>
      <c r="RXE116" s="35"/>
      <c r="RXF116" s="35"/>
      <c r="RXG116" s="35"/>
      <c r="RXH116" s="35"/>
      <c r="RXI116" s="35"/>
      <c r="RXJ116" s="35"/>
      <c r="RXK116" s="35"/>
      <c r="RXL116" s="35"/>
      <c r="RXM116" s="35"/>
      <c r="RXN116" s="35"/>
      <c r="RXO116" s="35"/>
      <c r="RXP116" s="35"/>
      <c r="RXQ116" s="35"/>
      <c r="RXR116" s="35"/>
      <c r="RXS116" s="35"/>
      <c r="RXT116" s="35"/>
      <c r="RXU116" s="35"/>
      <c r="RXV116" s="35"/>
      <c r="RXW116" s="35"/>
      <c r="RXX116" s="35"/>
      <c r="RXY116" s="35"/>
      <c r="RXZ116" s="35"/>
      <c r="RYA116" s="35"/>
      <c r="RYB116" s="35"/>
      <c r="RYC116" s="35"/>
      <c r="RYD116" s="35"/>
      <c r="RYE116" s="35"/>
      <c r="RYF116" s="35"/>
      <c r="RYG116" s="35"/>
      <c r="RYH116" s="35"/>
      <c r="RYI116" s="35"/>
      <c r="RYJ116" s="35"/>
      <c r="RYK116" s="35"/>
      <c r="RYL116" s="35"/>
      <c r="RYM116" s="35"/>
      <c r="RYN116" s="35"/>
      <c r="RYO116" s="35"/>
      <c r="RYP116" s="35"/>
      <c r="RYQ116" s="35"/>
      <c r="RYR116" s="35"/>
      <c r="RYS116" s="35"/>
      <c r="RYT116" s="35"/>
      <c r="RYU116" s="35"/>
      <c r="RYV116" s="35"/>
      <c r="RYW116" s="35"/>
      <c r="RYX116" s="35"/>
      <c r="RYY116" s="35"/>
      <c r="RYZ116" s="35"/>
      <c r="RZA116" s="35"/>
      <c r="RZB116" s="35"/>
      <c r="RZC116" s="35"/>
      <c r="RZD116" s="35"/>
      <c r="RZE116" s="35"/>
      <c r="RZF116" s="35"/>
      <c r="RZG116" s="35"/>
      <c r="RZH116" s="35"/>
      <c r="RZI116" s="35"/>
      <c r="RZJ116" s="35"/>
      <c r="RZK116" s="35"/>
      <c r="RZL116" s="35"/>
      <c r="RZM116" s="35"/>
      <c r="RZN116" s="35"/>
      <c r="RZO116" s="35"/>
      <c r="RZP116" s="35"/>
      <c r="RZQ116" s="35"/>
      <c r="RZR116" s="35"/>
      <c r="RZS116" s="35"/>
      <c r="RZT116" s="35"/>
      <c r="RZU116" s="35"/>
      <c r="RZV116" s="35"/>
      <c r="RZW116" s="35"/>
      <c r="RZX116" s="35"/>
      <c r="RZY116" s="35"/>
      <c r="RZZ116" s="35"/>
      <c r="SAA116" s="35"/>
      <c r="SAB116" s="35"/>
      <c r="SAC116" s="35"/>
      <c r="SAD116" s="35"/>
      <c r="SAE116" s="35"/>
      <c r="SAF116" s="35"/>
      <c r="SAG116" s="35"/>
      <c r="SAH116" s="35"/>
      <c r="SAI116" s="35"/>
      <c r="SAJ116" s="35"/>
      <c r="SAK116" s="35"/>
      <c r="SAL116" s="35"/>
      <c r="SAM116" s="35"/>
      <c r="SAN116" s="35"/>
      <c r="SAO116" s="35"/>
      <c r="SAP116" s="35"/>
      <c r="SAQ116" s="35"/>
      <c r="SAR116" s="35"/>
      <c r="SAS116" s="35"/>
      <c r="SAT116" s="35"/>
      <c r="SAU116" s="35"/>
      <c r="SAV116" s="35"/>
      <c r="SAW116" s="35"/>
      <c r="SAX116" s="35"/>
      <c r="SAY116" s="35"/>
      <c r="SAZ116" s="35"/>
      <c r="SBA116" s="35"/>
      <c r="SBB116" s="35"/>
      <c r="SBC116" s="35"/>
      <c r="SBD116" s="35"/>
      <c r="SBE116" s="35"/>
      <c r="SBF116" s="35"/>
      <c r="SBG116" s="35"/>
      <c r="SBH116" s="35"/>
      <c r="SBI116" s="35"/>
      <c r="SBJ116" s="35"/>
      <c r="SBK116" s="35"/>
      <c r="SBL116" s="35"/>
      <c r="SBM116" s="35"/>
      <c r="SBN116" s="35"/>
      <c r="SBO116" s="35"/>
      <c r="SBP116" s="35"/>
      <c r="SBQ116" s="35"/>
      <c r="SBR116" s="35"/>
      <c r="SBS116" s="35"/>
      <c r="SBT116" s="35"/>
      <c r="SBU116" s="35"/>
      <c r="SBV116" s="35"/>
      <c r="SBW116" s="35"/>
      <c r="SBX116" s="35"/>
      <c r="SBY116" s="35"/>
      <c r="SBZ116" s="35"/>
      <c r="SCA116" s="35"/>
      <c r="SCB116" s="35"/>
      <c r="SCC116" s="35"/>
      <c r="SCD116" s="35"/>
      <c r="SCE116" s="35"/>
      <c r="SCF116" s="35"/>
      <c r="SCG116" s="35"/>
      <c r="SCH116" s="35"/>
      <c r="SCI116" s="35"/>
      <c r="SCJ116" s="35"/>
      <c r="SCK116" s="35"/>
      <c r="SCL116" s="35"/>
      <c r="SCM116" s="35"/>
      <c r="SCN116" s="35"/>
      <c r="SCO116" s="35"/>
      <c r="SCP116" s="35"/>
      <c r="SCQ116" s="35"/>
      <c r="SCR116" s="35"/>
      <c r="SCS116" s="35"/>
      <c r="SCT116" s="35"/>
      <c r="SCU116" s="35"/>
      <c r="SCV116" s="35"/>
      <c r="SCW116" s="35"/>
      <c r="SCX116" s="35"/>
      <c r="SCY116" s="35"/>
      <c r="SCZ116" s="35"/>
      <c r="SDA116" s="35"/>
      <c r="SDB116" s="35"/>
      <c r="SDC116" s="35"/>
      <c r="SDD116" s="35"/>
      <c r="SDE116" s="35"/>
      <c r="SDF116" s="35"/>
      <c r="SDG116" s="35"/>
      <c r="SDH116" s="35"/>
      <c r="SDI116" s="35"/>
      <c r="SDJ116" s="35"/>
      <c r="SDK116" s="35"/>
      <c r="SDL116" s="35"/>
      <c r="SDM116" s="35"/>
      <c r="SDN116" s="35"/>
      <c r="SDO116" s="35"/>
      <c r="SDP116" s="35"/>
      <c r="SDQ116" s="35"/>
      <c r="SDR116" s="35"/>
      <c r="SDS116" s="35"/>
      <c r="SDT116" s="35"/>
      <c r="SDU116" s="35"/>
      <c r="SDV116" s="35"/>
      <c r="SDW116" s="35"/>
      <c r="SDX116" s="35"/>
      <c r="SDY116" s="35"/>
      <c r="SDZ116" s="35"/>
      <c r="SEA116" s="35"/>
      <c r="SEB116" s="35"/>
      <c r="SEC116" s="35"/>
      <c r="SED116" s="35"/>
      <c r="SEE116" s="35"/>
      <c r="SEF116" s="35"/>
      <c r="SEG116" s="35"/>
      <c r="SEH116" s="35"/>
      <c r="SEI116" s="35"/>
      <c r="SEJ116" s="35"/>
      <c r="SEK116" s="35"/>
      <c r="SEL116" s="35"/>
      <c r="SEM116" s="35"/>
      <c r="SEN116" s="35"/>
      <c r="SEO116" s="35"/>
      <c r="SEP116" s="35"/>
      <c r="SEQ116" s="35"/>
      <c r="SER116" s="35"/>
      <c r="SES116" s="35"/>
      <c r="SET116" s="35"/>
      <c r="SEU116" s="35"/>
      <c r="SEV116" s="35"/>
      <c r="SEW116" s="35"/>
      <c r="SEX116" s="35"/>
      <c r="SEY116" s="35"/>
      <c r="SEZ116" s="35"/>
      <c r="SFA116" s="35"/>
      <c r="SFB116" s="35"/>
      <c r="SFC116" s="35"/>
      <c r="SFD116" s="35"/>
      <c r="SFE116" s="35"/>
      <c r="SFF116" s="35"/>
      <c r="SFG116" s="35"/>
      <c r="SFH116" s="35"/>
      <c r="SFI116" s="35"/>
      <c r="SFJ116" s="35"/>
      <c r="SFK116" s="35"/>
      <c r="SFL116" s="35"/>
      <c r="SFM116" s="35"/>
      <c r="SFN116" s="35"/>
      <c r="SFO116" s="35"/>
      <c r="SFP116" s="35"/>
      <c r="SFQ116" s="35"/>
      <c r="SFR116" s="35"/>
      <c r="SFS116" s="35"/>
      <c r="SFT116" s="35"/>
      <c r="SFU116" s="35"/>
      <c r="SFV116" s="35"/>
      <c r="SFW116" s="35"/>
      <c r="SFX116" s="35"/>
      <c r="SFY116" s="35"/>
      <c r="SFZ116" s="35"/>
      <c r="SGG116" s="35"/>
      <c r="SGH116" s="35"/>
      <c r="SGI116" s="35"/>
      <c r="SGJ116" s="35"/>
      <c r="SGK116" s="35"/>
      <c r="SGL116" s="35"/>
      <c r="SGM116" s="35"/>
      <c r="SGN116" s="35"/>
      <c r="SGO116" s="35"/>
      <c r="SGP116" s="35"/>
      <c r="SGQ116" s="35"/>
      <c r="SGR116" s="35"/>
      <c r="SGS116" s="35"/>
      <c r="SGT116" s="35"/>
      <c r="SGU116" s="35"/>
      <c r="SGV116" s="35"/>
      <c r="SGW116" s="35"/>
      <c r="SGX116" s="35"/>
      <c r="SGY116" s="35"/>
      <c r="SGZ116" s="35"/>
      <c r="SHA116" s="35"/>
      <c r="SHB116" s="35"/>
      <c r="SHC116" s="35"/>
      <c r="SHD116" s="35"/>
      <c r="SHE116" s="35"/>
      <c r="SHF116" s="35"/>
      <c r="SHG116" s="35"/>
      <c r="SHH116" s="35"/>
      <c r="SHI116" s="35"/>
      <c r="SHJ116" s="35"/>
      <c r="SHK116" s="35"/>
      <c r="SHL116" s="35"/>
      <c r="SHM116" s="35"/>
      <c r="SHN116" s="35"/>
      <c r="SHO116" s="35"/>
      <c r="SHP116" s="35"/>
      <c r="SHQ116" s="35"/>
      <c r="SHR116" s="35"/>
      <c r="SHS116" s="35"/>
      <c r="SHT116" s="35"/>
      <c r="SHU116" s="35"/>
      <c r="SHV116" s="35"/>
      <c r="SHW116" s="35"/>
      <c r="SHX116" s="35"/>
      <c r="SHY116" s="35"/>
      <c r="SHZ116" s="35"/>
      <c r="SIA116" s="35"/>
      <c r="SIB116" s="35"/>
      <c r="SIC116" s="35"/>
      <c r="SID116" s="35"/>
      <c r="SIE116" s="35"/>
      <c r="SIF116" s="35"/>
      <c r="SIG116" s="35"/>
      <c r="SIH116" s="35"/>
      <c r="SII116" s="35"/>
      <c r="SIJ116" s="35"/>
      <c r="SIK116" s="35"/>
      <c r="SIL116" s="35"/>
      <c r="SIM116" s="35"/>
      <c r="SIN116" s="35"/>
      <c r="SIO116" s="35"/>
      <c r="SIP116" s="35"/>
      <c r="SIQ116" s="35"/>
      <c r="SIR116" s="35"/>
      <c r="SIS116" s="35"/>
      <c r="SIT116" s="35"/>
      <c r="SIU116" s="35"/>
      <c r="SIV116" s="35"/>
      <c r="SIW116" s="35"/>
      <c r="SIX116" s="35"/>
      <c r="SIY116" s="35"/>
      <c r="SIZ116" s="35"/>
      <c r="SJA116" s="35"/>
      <c r="SJB116" s="35"/>
      <c r="SJC116" s="35"/>
      <c r="SJD116" s="35"/>
      <c r="SJE116" s="35"/>
      <c r="SJF116" s="35"/>
      <c r="SJG116" s="35"/>
      <c r="SJH116" s="35"/>
      <c r="SJI116" s="35"/>
      <c r="SJJ116" s="35"/>
      <c r="SJK116" s="35"/>
      <c r="SJL116" s="35"/>
      <c r="SJM116" s="35"/>
      <c r="SJN116" s="35"/>
      <c r="SJO116" s="35"/>
      <c r="SJP116" s="35"/>
      <c r="SJQ116" s="35"/>
      <c r="SJR116" s="35"/>
      <c r="SJS116" s="35"/>
      <c r="SJT116" s="35"/>
      <c r="SJU116" s="35"/>
      <c r="SJV116" s="35"/>
      <c r="SJW116" s="35"/>
      <c r="SJX116" s="35"/>
      <c r="SJY116" s="35"/>
      <c r="SJZ116" s="35"/>
      <c r="SKA116" s="35"/>
      <c r="SKB116" s="35"/>
      <c r="SKC116" s="35"/>
      <c r="SKD116" s="35"/>
      <c r="SKE116" s="35"/>
      <c r="SKF116" s="35"/>
      <c r="SKG116" s="35"/>
      <c r="SKH116" s="35"/>
      <c r="SKI116" s="35"/>
      <c r="SKJ116" s="35"/>
      <c r="SKK116" s="35"/>
      <c r="SKL116" s="35"/>
      <c r="SKM116" s="35"/>
      <c r="SKN116" s="35"/>
      <c r="SKO116" s="35"/>
      <c r="SKP116" s="35"/>
      <c r="SKQ116" s="35"/>
      <c r="SKR116" s="35"/>
      <c r="SKS116" s="35"/>
      <c r="SKT116" s="35"/>
      <c r="SKU116" s="35"/>
      <c r="SKV116" s="35"/>
      <c r="SKW116" s="35"/>
      <c r="SKX116" s="35"/>
      <c r="SKY116" s="35"/>
      <c r="SKZ116" s="35"/>
      <c r="SLA116" s="35"/>
      <c r="SLB116" s="35"/>
      <c r="SLC116" s="35"/>
      <c r="SLD116" s="35"/>
      <c r="SLE116" s="35"/>
      <c r="SLF116" s="35"/>
      <c r="SLG116" s="35"/>
      <c r="SLH116" s="35"/>
      <c r="SLI116" s="35"/>
      <c r="SLJ116" s="35"/>
      <c r="SLK116" s="35"/>
      <c r="SLL116" s="35"/>
      <c r="SLM116" s="35"/>
      <c r="SLN116" s="35"/>
      <c r="SLO116" s="35"/>
      <c r="SLP116" s="35"/>
      <c r="SLQ116" s="35"/>
      <c r="SLR116" s="35"/>
      <c r="SLS116" s="35"/>
      <c r="SLT116" s="35"/>
      <c r="SLU116" s="35"/>
      <c r="SLV116" s="35"/>
      <c r="SLW116" s="35"/>
      <c r="SLX116" s="35"/>
      <c r="SLY116" s="35"/>
      <c r="SLZ116" s="35"/>
      <c r="SMA116" s="35"/>
      <c r="SMB116" s="35"/>
      <c r="SMC116" s="35"/>
      <c r="SMD116" s="35"/>
      <c r="SME116" s="35"/>
      <c r="SMF116" s="35"/>
      <c r="SMG116" s="35"/>
      <c r="SMH116" s="35"/>
      <c r="SMI116" s="35"/>
      <c r="SMJ116" s="35"/>
      <c r="SMK116" s="35"/>
      <c r="SML116" s="35"/>
      <c r="SMM116" s="35"/>
      <c r="SMN116" s="35"/>
      <c r="SMO116" s="35"/>
      <c r="SMP116" s="35"/>
      <c r="SMQ116" s="35"/>
      <c r="SMR116" s="35"/>
      <c r="SMS116" s="35"/>
      <c r="SMT116" s="35"/>
      <c r="SMU116" s="35"/>
      <c r="SMV116" s="35"/>
      <c r="SMW116" s="35"/>
      <c r="SMX116" s="35"/>
      <c r="SMY116" s="35"/>
      <c r="SMZ116" s="35"/>
      <c r="SNA116" s="35"/>
      <c r="SNB116" s="35"/>
      <c r="SNC116" s="35"/>
      <c r="SND116" s="35"/>
      <c r="SNE116" s="35"/>
      <c r="SNF116" s="35"/>
      <c r="SNG116" s="35"/>
      <c r="SNH116" s="35"/>
      <c r="SNI116" s="35"/>
      <c r="SNJ116" s="35"/>
      <c r="SNK116" s="35"/>
      <c r="SNL116" s="35"/>
      <c r="SNM116" s="35"/>
      <c r="SNN116" s="35"/>
      <c r="SNO116" s="35"/>
      <c r="SNP116" s="35"/>
      <c r="SNQ116" s="35"/>
      <c r="SNR116" s="35"/>
      <c r="SNS116" s="35"/>
      <c r="SNT116" s="35"/>
      <c r="SNU116" s="35"/>
      <c r="SNV116" s="35"/>
      <c r="SNW116" s="35"/>
      <c r="SNX116" s="35"/>
      <c r="SNY116" s="35"/>
      <c r="SNZ116" s="35"/>
      <c r="SOA116" s="35"/>
      <c r="SOB116" s="35"/>
      <c r="SOC116" s="35"/>
      <c r="SOD116" s="35"/>
      <c r="SOE116" s="35"/>
      <c r="SOF116" s="35"/>
      <c r="SOG116" s="35"/>
      <c r="SOH116" s="35"/>
      <c r="SOI116" s="35"/>
      <c r="SOJ116" s="35"/>
      <c r="SOK116" s="35"/>
      <c r="SOL116" s="35"/>
      <c r="SOM116" s="35"/>
      <c r="SON116" s="35"/>
      <c r="SOO116" s="35"/>
      <c r="SOP116" s="35"/>
      <c r="SOQ116" s="35"/>
      <c r="SOR116" s="35"/>
      <c r="SOS116" s="35"/>
      <c r="SOT116" s="35"/>
      <c r="SOU116" s="35"/>
      <c r="SOV116" s="35"/>
      <c r="SOW116" s="35"/>
      <c r="SOX116" s="35"/>
      <c r="SOY116" s="35"/>
      <c r="SOZ116" s="35"/>
      <c r="SPA116" s="35"/>
      <c r="SPB116" s="35"/>
      <c r="SPC116" s="35"/>
      <c r="SPD116" s="35"/>
      <c r="SPE116" s="35"/>
      <c r="SPF116" s="35"/>
      <c r="SPG116" s="35"/>
      <c r="SPH116" s="35"/>
      <c r="SPI116" s="35"/>
      <c r="SPJ116" s="35"/>
      <c r="SPK116" s="35"/>
      <c r="SPL116" s="35"/>
      <c r="SPM116" s="35"/>
      <c r="SPN116" s="35"/>
      <c r="SPO116" s="35"/>
      <c r="SPP116" s="35"/>
      <c r="SPQ116" s="35"/>
      <c r="SPR116" s="35"/>
      <c r="SPS116" s="35"/>
      <c r="SPT116" s="35"/>
      <c r="SPU116" s="35"/>
      <c r="SPV116" s="35"/>
      <c r="SQC116" s="35"/>
      <c r="SQD116" s="35"/>
      <c r="SQE116" s="35"/>
      <c r="SQF116" s="35"/>
      <c r="SQG116" s="35"/>
      <c r="SQH116" s="35"/>
      <c r="SQI116" s="35"/>
      <c r="SQJ116" s="35"/>
      <c r="SQK116" s="35"/>
      <c r="SQL116" s="35"/>
      <c r="SQM116" s="35"/>
      <c r="SQN116" s="35"/>
      <c r="SQO116" s="35"/>
      <c r="SQP116" s="35"/>
      <c r="SQQ116" s="35"/>
      <c r="SQR116" s="35"/>
      <c r="SQS116" s="35"/>
      <c r="SQT116" s="35"/>
      <c r="SQU116" s="35"/>
      <c r="SQV116" s="35"/>
      <c r="SQW116" s="35"/>
      <c r="SQX116" s="35"/>
      <c r="SQY116" s="35"/>
      <c r="SQZ116" s="35"/>
      <c r="SRA116" s="35"/>
      <c r="SRB116" s="35"/>
      <c r="SRC116" s="35"/>
      <c r="SRD116" s="35"/>
      <c r="SRE116" s="35"/>
      <c r="SRF116" s="35"/>
      <c r="SRG116" s="35"/>
      <c r="SRH116" s="35"/>
      <c r="SRI116" s="35"/>
      <c r="SRJ116" s="35"/>
      <c r="SRK116" s="35"/>
      <c r="SRL116" s="35"/>
      <c r="SRM116" s="35"/>
      <c r="SRN116" s="35"/>
      <c r="SRO116" s="35"/>
      <c r="SRP116" s="35"/>
      <c r="SRQ116" s="35"/>
      <c r="SRR116" s="35"/>
      <c r="SRS116" s="35"/>
      <c r="SRT116" s="35"/>
      <c r="SRU116" s="35"/>
      <c r="SRV116" s="35"/>
      <c r="SRW116" s="35"/>
      <c r="SRX116" s="35"/>
      <c r="SRY116" s="35"/>
      <c r="SRZ116" s="35"/>
      <c r="SSA116" s="35"/>
      <c r="SSB116" s="35"/>
      <c r="SSC116" s="35"/>
      <c r="SSD116" s="35"/>
      <c r="SSE116" s="35"/>
      <c r="SSF116" s="35"/>
      <c r="SSG116" s="35"/>
      <c r="SSH116" s="35"/>
      <c r="SSI116" s="35"/>
      <c r="SSJ116" s="35"/>
      <c r="SSK116" s="35"/>
      <c r="SSL116" s="35"/>
      <c r="SSM116" s="35"/>
      <c r="SSN116" s="35"/>
      <c r="SSO116" s="35"/>
      <c r="SSP116" s="35"/>
      <c r="SSQ116" s="35"/>
      <c r="SSR116" s="35"/>
      <c r="SSS116" s="35"/>
      <c r="SST116" s="35"/>
      <c r="SSU116" s="35"/>
      <c r="SSV116" s="35"/>
      <c r="SSW116" s="35"/>
      <c r="SSX116" s="35"/>
      <c r="SSY116" s="35"/>
      <c r="SSZ116" s="35"/>
      <c r="STA116" s="35"/>
      <c r="STB116" s="35"/>
      <c r="STC116" s="35"/>
      <c r="STD116" s="35"/>
      <c r="STE116" s="35"/>
      <c r="STF116" s="35"/>
      <c r="STG116" s="35"/>
      <c r="STH116" s="35"/>
      <c r="STI116" s="35"/>
      <c r="STJ116" s="35"/>
      <c r="STK116" s="35"/>
      <c r="STL116" s="35"/>
      <c r="STM116" s="35"/>
      <c r="STN116" s="35"/>
      <c r="STO116" s="35"/>
      <c r="STP116" s="35"/>
      <c r="STQ116" s="35"/>
      <c r="STR116" s="35"/>
      <c r="STS116" s="35"/>
      <c r="STT116" s="35"/>
      <c r="STU116" s="35"/>
      <c r="STV116" s="35"/>
      <c r="STW116" s="35"/>
      <c r="STX116" s="35"/>
      <c r="STY116" s="35"/>
      <c r="STZ116" s="35"/>
      <c r="SUA116" s="35"/>
      <c r="SUB116" s="35"/>
      <c r="SUC116" s="35"/>
      <c r="SUD116" s="35"/>
      <c r="SUE116" s="35"/>
      <c r="SUF116" s="35"/>
      <c r="SUG116" s="35"/>
      <c r="SUH116" s="35"/>
      <c r="SUI116" s="35"/>
      <c r="SUJ116" s="35"/>
      <c r="SUK116" s="35"/>
      <c r="SUL116" s="35"/>
      <c r="SUM116" s="35"/>
      <c r="SUN116" s="35"/>
      <c r="SUO116" s="35"/>
      <c r="SUP116" s="35"/>
      <c r="SUQ116" s="35"/>
      <c r="SUR116" s="35"/>
      <c r="SUS116" s="35"/>
      <c r="SUT116" s="35"/>
      <c r="SUU116" s="35"/>
      <c r="SUV116" s="35"/>
      <c r="SUW116" s="35"/>
      <c r="SUX116" s="35"/>
      <c r="SUY116" s="35"/>
      <c r="SUZ116" s="35"/>
      <c r="SVA116" s="35"/>
      <c r="SVB116" s="35"/>
      <c r="SVC116" s="35"/>
      <c r="SVD116" s="35"/>
      <c r="SVE116" s="35"/>
      <c r="SVF116" s="35"/>
      <c r="SVG116" s="35"/>
      <c r="SVH116" s="35"/>
      <c r="SVI116" s="35"/>
      <c r="SVJ116" s="35"/>
      <c r="SVK116" s="35"/>
      <c r="SVL116" s="35"/>
      <c r="SVM116" s="35"/>
      <c r="SVN116" s="35"/>
      <c r="SVO116" s="35"/>
      <c r="SVP116" s="35"/>
      <c r="SVQ116" s="35"/>
      <c r="SVR116" s="35"/>
      <c r="SVS116" s="35"/>
      <c r="SVT116" s="35"/>
      <c r="SVU116" s="35"/>
      <c r="SVV116" s="35"/>
      <c r="SVW116" s="35"/>
      <c r="SVX116" s="35"/>
      <c r="SVY116" s="35"/>
      <c r="SVZ116" s="35"/>
      <c r="SWA116" s="35"/>
      <c r="SWB116" s="35"/>
      <c r="SWC116" s="35"/>
      <c r="SWD116" s="35"/>
      <c r="SWE116" s="35"/>
      <c r="SWF116" s="35"/>
      <c r="SWG116" s="35"/>
      <c r="SWH116" s="35"/>
      <c r="SWI116" s="35"/>
      <c r="SWJ116" s="35"/>
      <c r="SWK116" s="35"/>
      <c r="SWL116" s="35"/>
      <c r="SWM116" s="35"/>
      <c r="SWN116" s="35"/>
      <c r="SWO116" s="35"/>
      <c r="SWP116" s="35"/>
      <c r="SWQ116" s="35"/>
      <c r="SWR116" s="35"/>
      <c r="SWS116" s="35"/>
      <c r="SWT116" s="35"/>
      <c r="SWU116" s="35"/>
      <c r="SWV116" s="35"/>
      <c r="SWW116" s="35"/>
      <c r="SWX116" s="35"/>
      <c r="SWY116" s="35"/>
      <c r="SWZ116" s="35"/>
      <c r="SXA116" s="35"/>
      <c r="SXB116" s="35"/>
      <c r="SXC116" s="35"/>
      <c r="SXD116" s="35"/>
      <c r="SXE116" s="35"/>
      <c r="SXF116" s="35"/>
      <c r="SXG116" s="35"/>
      <c r="SXH116" s="35"/>
      <c r="SXI116" s="35"/>
      <c r="SXJ116" s="35"/>
      <c r="SXK116" s="35"/>
      <c r="SXL116" s="35"/>
      <c r="SXM116" s="35"/>
      <c r="SXN116" s="35"/>
      <c r="SXO116" s="35"/>
      <c r="SXP116" s="35"/>
      <c r="SXQ116" s="35"/>
      <c r="SXR116" s="35"/>
      <c r="SXS116" s="35"/>
      <c r="SXT116" s="35"/>
      <c r="SXU116" s="35"/>
      <c r="SXV116" s="35"/>
      <c r="SXW116" s="35"/>
      <c r="SXX116" s="35"/>
      <c r="SXY116" s="35"/>
      <c r="SXZ116" s="35"/>
      <c r="SYA116" s="35"/>
      <c r="SYB116" s="35"/>
      <c r="SYC116" s="35"/>
      <c r="SYD116" s="35"/>
      <c r="SYE116" s="35"/>
      <c r="SYF116" s="35"/>
      <c r="SYG116" s="35"/>
      <c r="SYH116" s="35"/>
      <c r="SYI116" s="35"/>
      <c r="SYJ116" s="35"/>
      <c r="SYK116" s="35"/>
      <c r="SYL116" s="35"/>
      <c r="SYM116" s="35"/>
      <c r="SYN116" s="35"/>
      <c r="SYO116" s="35"/>
      <c r="SYP116" s="35"/>
      <c r="SYQ116" s="35"/>
      <c r="SYR116" s="35"/>
      <c r="SYS116" s="35"/>
      <c r="SYT116" s="35"/>
      <c r="SYU116" s="35"/>
      <c r="SYV116" s="35"/>
      <c r="SYW116" s="35"/>
      <c r="SYX116" s="35"/>
      <c r="SYY116" s="35"/>
      <c r="SYZ116" s="35"/>
      <c r="SZA116" s="35"/>
      <c r="SZB116" s="35"/>
      <c r="SZC116" s="35"/>
      <c r="SZD116" s="35"/>
      <c r="SZE116" s="35"/>
      <c r="SZF116" s="35"/>
      <c r="SZG116" s="35"/>
      <c r="SZH116" s="35"/>
      <c r="SZI116" s="35"/>
      <c r="SZJ116" s="35"/>
      <c r="SZK116" s="35"/>
      <c r="SZL116" s="35"/>
      <c r="SZM116" s="35"/>
      <c r="SZN116" s="35"/>
      <c r="SZO116" s="35"/>
      <c r="SZP116" s="35"/>
      <c r="SZQ116" s="35"/>
      <c r="SZR116" s="35"/>
      <c r="SZY116" s="35"/>
      <c r="SZZ116" s="35"/>
      <c r="TAA116" s="35"/>
      <c r="TAB116" s="35"/>
      <c r="TAC116" s="35"/>
      <c r="TAD116" s="35"/>
      <c r="TAE116" s="35"/>
      <c r="TAF116" s="35"/>
      <c r="TAG116" s="35"/>
      <c r="TAH116" s="35"/>
      <c r="TAI116" s="35"/>
      <c r="TAJ116" s="35"/>
      <c r="TAK116" s="35"/>
      <c r="TAL116" s="35"/>
      <c r="TAM116" s="35"/>
      <c r="TAN116" s="35"/>
      <c r="TAO116" s="35"/>
      <c r="TAP116" s="35"/>
      <c r="TAQ116" s="35"/>
      <c r="TAR116" s="35"/>
      <c r="TAS116" s="35"/>
      <c r="TAT116" s="35"/>
      <c r="TAU116" s="35"/>
      <c r="TAV116" s="35"/>
      <c r="TAW116" s="35"/>
      <c r="TAX116" s="35"/>
      <c r="TAY116" s="35"/>
      <c r="TAZ116" s="35"/>
      <c r="TBA116" s="35"/>
      <c r="TBB116" s="35"/>
      <c r="TBC116" s="35"/>
      <c r="TBD116" s="35"/>
      <c r="TBE116" s="35"/>
      <c r="TBF116" s="35"/>
      <c r="TBG116" s="35"/>
      <c r="TBH116" s="35"/>
      <c r="TBI116" s="35"/>
      <c r="TBJ116" s="35"/>
      <c r="TBK116" s="35"/>
      <c r="TBL116" s="35"/>
      <c r="TBM116" s="35"/>
      <c r="TBN116" s="35"/>
      <c r="TBO116" s="35"/>
      <c r="TBP116" s="35"/>
      <c r="TBQ116" s="35"/>
      <c r="TBR116" s="35"/>
      <c r="TBS116" s="35"/>
      <c r="TBT116" s="35"/>
      <c r="TBU116" s="35"/>
      <c r="TBV116" s="35"/>
      <c r="TBW116" s="35"/>
      <c r="TBX116" s="35"/>
      <c r="TBY116" s="35"/>
      <c r="TBZ116" s="35"/>
      <c r="TCA116" s="35"/>
      <c r="TCB116" s="35"/>
      <c r="TCC116" s="35"/>
      <c r="TCD116" s="35"/>
      <c r="TCE116" s="35"/>
      <c r="TCF116" s="35"/>
      <c r="TCG116" s="35"/>
      <c r="TCH116" s="35"/>
      <c r="TCI116" s="35"/>
      <c r="TCJ116" s="35"/>
      <c r="TCK116" s="35"/>
      <c r="TCL116" s="35"/>
      <c r="TCM116" s="35"/>
      <c r="TCN116" s="35"/>
      <c r="TCO116" s="35"/>
      <c r="TCP116" s="35"/>
      <c r="TCQ116" s="35"/>
      <c r="TCR116" s="35"/>
      <c r="TCS116" s="35"/>
      <c r="TCT116" s="35"/>
      <c r="TCU116" s="35"/>
      <c r="TCV116" s="35"/>
      <c r="TCW116" s="35"/>
      <c r="TCX116" s="35"/>
      <c r="TCY116" s="35"/>
      <c r="TCZ116" s="35"/>
      <c r="TDA116" s="35"/>
      <c r="TDB116" s="35"/>
      <c r="TDC116" s="35"/>
      <c r="TDD116" s="35"/>
      <c r="TDE116" s="35"/>
      <c r="TDF116" s="35"/>
      <c r="TDG116" s="35"/>
      <c r="TDH116" s="35"/>
      <c r="TDI116" s="35"/>
      <c r="TDJ116" s="35"/>
      <c r="TDK116" s="35"/>
      <c r="TDL116" s="35"/>
      <c r="TDM116" s="35"/>
      <c r="TDN116" s="35"/>
      <c r="TDO116" s="35"/>
      <c r="TDP116" s="35"/>
      <c r="TDQ116" s="35"/>
      <c r="TDR116" s="35"/>
      <c r="TDS116" s="35"/>
      <c r="TDT116" s="35"/>
      <c r="TDU116" s="35"/>
      <c r="TDV116" s="35"/>
      <c r="TDW116" s="35"/>
      <c r="TDX116" s="35"/>
      <c r="TDY116" s="35"/>
      <c r="TDZ116" s="35"/>
      <c r="TEA116" s="35"/>
      <c r="TEB116" s="35"/>
      <c r="TEC116" s="35"/>
      <c r="TED116" s="35"/>
      <c r="TEE116" s="35"/>
      <c r="TEF116" s="35"/>
      <c r="TEG116" s="35"/>
      <c r="TEH116" s="35"/>
      <c r="TEI116" s="35"/>
      <c r="TEJ116" s="35"/>
      <c r="TEK116" s="35"/>
      <c r="TEL116" s="35"/>
      <c r="TEM116" s="35"/>
      <c r="TEN116" s="35"/>
      <c r="TEO116" s="35"/>
      <c r="TEP116" s="35"/>
      <c r="TEQ116" s="35"/>
      <c r="TER116" s="35"/>
      <c r="TES116" s="35"/>
      <c r="TET116" s="35"/>
      <c r="TEU116" s="35"/>
      <c r="TEV116" s="35"/>
      <c r="TEW116" s="35"/>
      <c r="TEX116" s="35"/>
      <c r="TEY116" s="35"/>
      <c r="TEZ116" s="35"/>
      <c r="TFA116" s="35"/>
      <c r="TFB116" s="35"/>
      <c r="TFC116" s="35"/>
      <c r="TFD116" s="35"/>
      <c r="TFE116" s="35"/>
      <c r="TFF116" s="35"/>
      <c r="TFG116" s="35"/>
      <c r="TFH116" s="35"/>
      <c r="TFI116" s="35"/>
      <c r="TFJ116" s="35"/>
      <c r="TFK116" s="35"/>
      <c r="TFL116" s="35"/>
      <c r="TFM116" s="35"/>
      <c r="TFN116" s="35"/>
      <c r="TFO116" s="35"/>
      <c r="TFP116" s="35"/>
      <c r="TFQ116" s="35"/>
      <c r="TFR116" s="35"/>
      <c r="TFS116" s="35"/>
      <c r="TFT116" s="35"/>
      <c r="TFU116" s="35"/>
      <c r="TFV116" s="35"/>
      <c r="TFW116" s="35"/>
      <c r="TFX116" s="35"/>
      <c r="TFY116" s="35"/>
      <c r="TFZ116" s="35"/>
      <c r="TGA116" s="35"/>
      <c r="TGB116" s="35"/>
      <c r="TGC116" s="35"/>
      <c r="TGD116" s="35"/>
      <c r="TGE116" s="35"/>
      <c r="TGF116" s="35"/>
      <c r="TGG116" s="35"/>
      <c r="TGH116" s="35"/>
      <c r="TGI116" s="35"/>
      <c r="TGJ116" s="35"/>
      <c r="TGK116" s="35"/>
      <c r="TGL116" s="35"/>
      <c r="TGM116" s="35"/>
      <c r="TGN116" s="35"/>
      <c r="TGO116" s="35"/>
      <c r="TGP116" s="35"/>
      <c r="TGQ116" s="35"/>
      <c r="TGR116" s="35"/>
      <c r="TGS116" s="35"/>
      <c r="TGT116" s="35"/>
      <c r="TGU116" s="35"/>
      <c r="TGV116" s="35"/>
      <c r="TGW116" s="35"/>
      <c r="TGX116" s="35"/>
      <c r="TGY116" s="35"/>
      <c r="TGZ116" s="35"/>
      <c r="THA116" s="35"/>
      <c r="THB116" s="35"/>
      <c r="THC116" s="35"/>
      <c r="THD116" s="35"/>
      <c r="THE116" s="35"/>
      <c r="THF116" s="35"/>
      <c r="THG116" s="35"/>
      <c r="THH116" s="35"/>
      <c r="THI116" s="35"/>
      <c r="THJ116" s="35"/>
      <c r="THK116" s="35"/>
      <c r="THL116" s="35"/>
      <c r="THM116" s="35"/>
      <c r="THN116" s="35"/>
      <c r="THO116" s="35"/>
      <c r="THP116" s="35"/>
      <c r="THQ116" s="35"/>
      <c r="THR116" s="35"/>
      <c r="THS116" s="35"/>
      <c r="THT116" s="35"/>
      <c r="THU116" s="35"/>
      <c r="THV116" s="35"/>
      <c r="THW116" s="35"/>
      <c r="THX116" s="35"/>
      <c r="THY116" s="35"/>
      <c r="THZ116" s="35"/>
      <c r="TIA116" s="35"/>
      <c r="TIB116" s="35"/>
      <c r="TIC116" s="35"/>
      <c r="TID116" s="35"/>
      <c r="TIE116" s="35"/>
      <c r="TIF116" s="35"/>
      <c r="TIG116" s="35"/>
      <c r="TIH116" s="35"/>
      <c r="TII116" s="35"/>
      <c r="TIJ116" s="35"/>
      <c r="TIK116" s="35"/>
      <c r="TIL116" s="35"/>
      <c r="TIM116" s="35"/>
      <c r="TIN116" s="35"/>
      <c r="TIO116" s="35"/>
      <c r="TIP116" s="35"/>
      <c r="TIQ116" s="35"/>
      <c r="TIR116" s="35"/>
      <c r="TIS116" s="35"/>
      <c r="TIT116" s="35"/>
      <c r="TIU116" s="35"/>
      <c r="TIV116" s="35"/>
      <c r="TIW116" s="35"/>
      <c r="TIX116" s="35"/>
      <c r="TIY116" s="35"/>
      <c r="TIZ116" s="35"/>
      <c r="TJA116" s="35"/>
      <c r="TJB116" s="35"/>
      <c r="TJC116" s="35"/>
      <c r="TJD116" s="35"/>
      <c r="TJE116" s="35"/>
      <c r="TJF116" s="35"/>
      <c r="TJG116" s="35"/>
      <c r="TJH116" s="35"/>
      <c r="TJI116" s="35"/>
      <c r="TJJ116" s="35"/>
      <c r="TJK116" s="35"/>
      <c r="TJL116" s="35"/>
      <c r="TJM116" s="35"/>
      <c r="TJN116" s="35"/>
      <c r="TJU116" s="35"/>
      <c r="TJV116" s="35"/>
      <c r="TJW116" s="35"/>
      <c r="TJX116" s="35"/>
      <c r="TJY116" s="35"/>
      <c r="TJZ116" s="35"/>
      <c r="TKA116" s="35"/>
      <c r="TKB116" s="35"/>
      <c r="TKC116" s="35"/>
      <c r="TKD116" s="35"/>
      <c r="TKE116" s="35"/>
      <c r="TKF116" s="35"/>
      <c r="TKG116" s="35"/>
      <c r="TKH116" s="35"/>
      <c r="TKI116" s="35"/>
      <c r="TKJ116" s="35"/>
      <c r="TKK116" s="35"/>
      <c r="TKL116" s="35"/>
      <c r="TKM116" s="35"/>
      <c r="TKN116" s="35"/>
      <c r="TKO116" s="35"/>
      <c r="TKP116" s="35"/>
      <c r="TKQ116" s="35"/>
      <c r="TKR116" s="35"/>
      <c r="TKS116" s="35"/>
      <c r="TKT116" s="35"/>
      <c r="TKU116" s="35"/>
      <c r="TKV116" s="35"/>
      <c r="TKW116" s="35"/>
      <c r="TKX116" s="35"/>
      <c r="TKY116" s="35"/>
      <c r="TKZ116" s="35"/>
      <c r="TLA116" s="35"/>
      <c r="TLB116" s="35"/>
      <c r="TLC116" s="35"/>
      <c r="TLD116" s="35"/>
      <c r="TLE116" s="35"/>
      <c r="TLF116" s="35"/>
      <c r="TLG116" s="35"/>
      <c r="TLH116" s="35"/>
      <c r="TLI116" s="35"/>
      <c r="TLJ116" s="35"/>
      <c r="TLK116" s="35"/>
      <c r="TLL116" s="35"/>
      <c r="TLM116" s="35"/>
      <c r="TLN116" s="35"/>
      <c r="TLO116" s="35"/>
      <c r="TLP116" s="35"/>
      <c r="TLQ116" s="35"/>
      <c r="TLR116" s="35"/>
      <c r="TLS116" s="35"/>
      <c r="TLT116" s="35"/>
      <c r="TLU116" s="35"/>
      <c r="TLV116" s="35"/>
      <c r="TLW116" s="35"/>
      <c r="TLX116" s="35"/>
      <c r="TLY116" s="35"/>
      <c r="TLZ116" s="35"/>
      <c r="TMA116" s="35"/>
      <c r="TMB116" s="35"/>
      <c r="TMC116" s="35"/>
      <c r="TMD116" s="35"/>
      <c r="TME116" s="35"/>
      <c r="TMF116" s="35"/>
      <c r="TMG116" s="35"/>
      <c r="TMH116" s="35"/>
      <c r="TMI116" s="35"/>
      <c r="TMJ116" s="35"/>
      <c r="TMK116" s="35"/>
      <c r="TML116" s="35"/>
      <c r="TMM116" s="35"/>
      <c r="TMN116" s="35"/>
      <c r="TMO116" s="35"/>
      <c r="TMP116" s="35"/>
      <c r="TMQ116" s="35"/>
      <c r="TMR116" s="35"/>
      <c r="TMS116" s="35"/>
      <c r="TMT116" s="35"/>
      <c r="TMU116" s="35"/>
      <c r="TMV116" s="35"/>
      <c r="TMW116" s="35"/>
      <c r="TMX116" s="35"/>
      <c r="TMY116" s="35"/>
      <c r="TMZ116" s="35"/>
      <c r="TNA116" s="35"/>
      <c r="TNB116" s="35"/>
      <c r="TNC116" s="35"/>
      <c r="TND116" s="35"/>
      <c r="TNE116" s="35"/>
      <c r="TNF116" s="35"/>
      <c r="TNG116" s="35"/>
      <c r="TNH116" s="35"/>
      <c r="TNI116" s="35"/>
      <c r="TNJ116" s="35"/>
      <c r="TNK116" s="35"/>
      <c r="TNL116" s="35"/>
      <c r="TNM116" s="35"/>
      <c r="TNN116" s="35"/>
      <c r="TNO116" s="35"/>
      <c r="TNP116" s="35"/>
      <c r="TNQ116" s="35"/>
      <c r="TNR116" s="35"/>
      <c r="TNS116" s="35"/>
      <c r="TNT116" s="35"/>
      <c r="TNU116" s="35"/>
      <c r="TNV116" s="35"/>
      <c r="TNW116" s="35"/>
      <c r="TNX116" s="35"/>
      <c r="TNY116" s="35"/>
      <c r="TNZ116" s="35"/>
      <c r="TOA116" s="35"/>
      <c r="TOB116" s="35"/>
      <c r="TOC116" s="35"/>
      <c r="TOD116" s="35"/>
      <c r="TOE116" s="35"/>
      <c r="TOF116" s="35"/>
      <c r="TOG116" s="35"/>
      <c r="TOH116" s="35"/>
      <c r="TOI116" s="35"/>
      <c r="TOJ116" s="35"/>
      <c r="TOK116" s="35"/>
      <c r="TOL116" s="35"/>
      <c r="TOM116" s="35"/>
      <c r="TON116" s="35"/>
      <c r="TOO116" s="35"/>
      <c r="TOP116" s="35"/>
      <c r="TOQ116" s="35"/>
      <c r="TOR116" s="35"/>
      <c r="TOS116" s="35"/>
      <c r="TOT116" s="35"/>
      <c r="TOU116" s="35"/>
      <c r="TOV116" s="35"/>
      <c r="TOW116" s="35"/>
      <c r="TOX116" s="35"/>
      <c r="TOY116" s="35"/>
      <c r="TOZ116" s="35"/>
      <c r="TPA116" s="35"/>
      <c r="TPB116" s="35"/>
      <c r="TPC116" s="35"/>
      <c r="TPD116" s="35"/>
      <c r="TPE116" s="35"/>
      <c r="TPF116" s="35"/>
      <c r="TPG116" s="35"/>
      <c r="TPH116" s="35"/>
      <c r="TPI116" s="35"/>
      <c r="TPJ116" s="35"/>
      <c r="TPK116" s="35"/>
      <c r="TPL116" s="35"/>
      <c r="TPM116" s="35"/>
      <c r="TPN116" s="35"/>
      <c r="TPO116" s="35"/>
      <c r="TPP116" s="35"/>
      <c r="TPQ116" s="35"/>
      <c r="TPR116" s="35"/>
      <c r="TPS116" s="35"/>
      <c r="TPT116" s="35"/>
      <c r="TPU116" s="35"/>
      <c r="TPV116" s="35"/>
      <c r="TPW116" s="35"/>
      <c r="TPX116" s="35"/>
      <c r="TPY116" s="35"/>
      <c r="TPZ116" s="35"/>
      <c r="TQA116" s="35"/>
      <c r="TQB116" s="35"/>
      <c r="TQC116" s="35"/>
      <c r="TQD116" s="35"/>
      <c r="TQE116" s="35"/>
      <c r="TQF116" s="35"/>
      <c r="TQG116" s="35"/>
      <c r="TQH116" s="35"/>
      <c r="TQI116" s="35"/>
      <c r="TQJ116" s="35"/>
      <c r="TQK116" s="35"/>
      <c r="TQL116" s="35"/>
      <c r="TQM116" s="35"/>
      <c r="TQN116" s="35"/>
      <c r="TQO116" s="35"/>
      <c r="TQP116" s="35"/>
      <c r="TQQ116" s="35"/>
      <c r="TQR116" s="35"/>
      <c r="TQS116" s="35"/>
      <c r="TQT116" s="35"/>
      <c r="TQU116" s="35"/>
      <c r="TQV116" s="35"/>
      <c r="TQW116" s="35"/>
      <c r="TQX116" s="35"/>
      <c r="TQY116" s="35"/>
      <c r="TQZ116" s="35"/>
      <c r="TRA116" s="35"/>
      <c r="TRB116" s="35"/>
      <c r="TRC116" s="35"/>
      <c r="TRD116" s="35"/>
      <c r="TRE116" s="35"/>
      <c r="TRF116" s="35"/>
      <c r="TRG116" s="35"/>
      <c r="TRH116" s="35"/>
      <c r="TRI116" s="35"/>
      <c r="TRJ116" s="35"/>
      <c r="TRK116" s="35"/>
      <c r="TRL116" s="35"/>
      <c r="TRM116" s="35"/>
      <c r="TRN116" s="35"/>
      <c r="TRO116" s="35"/>
      <c r="TRP116" s="35"/>
      <c r="TRQ116" s="35"/>
      <c r="TRR116" s="35"/>
      <c r="TRS116" s="35"/>
      <c r="TRT116" s="35"/>
      <c r="TRU116" s="35"/>
      <c r="TRV116" s="35"/>
      <c r="TRW116" s="35"/>
      <c r="TRX116" s="35"/>
      <c r="TRY116" s="35"/>
      <c r="TRZ116" s="35"/>
      <c r="TSA116" s="35"/>
      <c r="TSB116" s="35"/>
      <c r="TSC116" s="35"/>
      <c r="TSD116" s="35"/>
      <c r="TSE116" s="35"/>
      <c r="TSF116" s="35"/>
      <c r="TSG116" s="35"/>
      <c r="TSH116" s="35"/>
      <c r="TSI116" s="35"/>
      <c r="TSJ116" s="35"/>
      <c r="TSK116" s="35"/>
      <c r="TSL116" s="35"/>
      <c r="TSM116" s="35"/>
      <c r="TSN116" s="35"/>
      <c r="TSO116" s="35"/>
      <c r="TSP116" s="35"/>
      <c r="TSQ116" s="35"/>
      <c r="TSR116" s="35"/>
      <c r="TSS116" s="35"/>
      <c r="TST116" s="35"/>
      <c r="TSU116" s="35"/>
      <c r="TSV116" s="35"/>
      <c r="TSW116" s="35"/>
      <c r="TSX116" s="35"/>
      <c r="TSY116" s="35"/>
      <c r="TSZ116" s="35"/>
      <c r="TTA116" s="35"/>
      <c r="TTB116" s="35"/>
      <c r="TTC116" s="35"/>
      <c r="TTD116" s="35"/>
      <c r="TTE116" s="35"/>
      <c r="TTF116" s="35"/>
      <c r="TTG116" s="35"/>
      <c r="TTH116" s="35"/>
      <c r="TTI116" s="35"/>
      <c r="TTJ116" s="35"/>
      <c r="TTQ116" s="35"/>
      <c r="TTR116" s="35"/>
      <c r="TTS116" s="35"/>
      <c r="TTT116" s="35"/>
      <c r="TTU116" s="35"/>
      <c r="TTV116" s="35"/>
      <c r="TTW116" s="35"/>
      <c r="TTX116" s="35"/>
      <c r="TTY116" s="35"/>
      <c r="TTZ116" s="35"/>
      <c r="TUA116" s="35"/>
      <c r="TUB116" s="35"/>
      <c r="TUC116" s="35"/>
      <c r="TUD116" s="35"/>
      <c r="TUE116" s="35"/>
      <c r="TUF116" s="35"/>
      <c r="TUG116" s="35"/>
      <c r="TUH116" s="35"/>
      <c r="TUI116" s="35"/>
      <c r="TUJ116" s="35"/>
      <c r="TUK116" s="35"/>
      <c r="TUL116" s="35"/>
      <c r="TUM116" s="35"/>
      <c r="TUN116" s="35"/>
      <c r="TUO116" s="35"/>
      <c r="TUP116" s="35"/>
      <c r="TUQ116" s="35"/>
      <c r="TUR116" s="35"/>
      <c r="TUS116" s="35"/>
      <c r="TUT116" s="35"/>
      <c r="TUU116" s="35"/>
      <c r="TUV116" s="35"/>
      <c r="TUW116" s="35"/>
      <c r="TUX116" s="35"/>
      <c r="TUY116" s="35"/>
      <c r="TUZ116" s="35"/>
      <c r="TVA116" s="35"/>
      <c r="TVB116" s="35"/>
      <c r="TVC116" s="35"/>
      <c r="TVD116" s="35"/>
      <c r="TVE116" s="35"/>
      <c r="TVF116" s="35"/>
      <c r="TVG116" s="35"/>
      <c r="TVH116" s="35"/>
      <c r="TVI116" s="35"/>
      <c r="TVJ116" s="35"/>
      <c r="TVK116" s="35"/>
      <c r="TVL116" s="35"/>
      <c r="TVM116" s="35"/>
      <c r="TVN116" s="35"/>
      <c r="TVO116" s="35"/>
      <c r="TVP116" s="35"/>
      <c r="TVQ116" s="35"/>
      <c r="TVR116" s="35"/>
      <c r="TVS116" s="35"/>
      <c r="TVT116" s="35"/>
      <c r="TVU116" s="35"/>
      <c r="TVV116" s="35"/>
      <c r="TVW116" s="35"/>
      <c r="TVX116" s="35"/>
      <c r="TVY116" s="35"/>
      <c r="TVZ116" s="35"/>
      <c r="TWA116" s="35"/>
      <c r="TWB116" s="35"/>
      <c r="TWC116" s="35"/>
      <c r="TWD116" s="35"/>
      <c r="TWE116" s="35"/>
      <c r="TWF116" s="35"/>
      <c r="TWG116" s="35"/>
      <c r="TWH116" s="35"/>
      <c r="TWI116" s="35"/>
      <c r="TWJ116" s="35"/>
      <c r="TWK116" s="35"/>
      <c r="TWL116" s="35"/>
      <c r="TWM116" s="35"/>
      <c r="TWN116" s="35"/>
      <c r="TWO116" s="35"/>
      <c r="TWP116" s="35"/>
      <c r="TWQ116" s="35"/>
      <c r="TWR116" s="35"/>
      <c r="TWS116" s="35"/>
      <c r="TWT116" s="35"/>
      <c r="TWU116" s="35"/>
      <c r="TWV116" s="35"/>
      <c r="TWW116" s="35"/>
      <c r="TWX116" s="35"/>
      <c r="TWY116" s="35"/>
      <c r="TWZ116" s="35"/>
      <c r="TXA116" s="35"/>
      <c r="TXB116" s="35"/>
      <c r="TXC116" s="35"/>
      <c r="TXD116" s="35"/>
      <c r="TXE116" s="35"/>
      <c r="TXF116" s="35"/>
      <c r="TXG116" s="35"/>
      <c r="TXH116" s="35"/>
      <c r="TXI116" s="35"/>
      <c r="TXJ116" s="35"/>
      <c r="TXK116" s="35"/>
      <c r="TXL116" s="35"/>
      <c r="TXM116" s="35"/>
      <c r="TXN116" s="35"/>
      <c r="TXO116" s="35"/>
      <c r="TXP116" s="35"/>
      <c r="TXQ116" s="35"/>
      <c r="TXR116" s="35"/>
      <c r="TXS116" s="35"/>
      <c r="TXT116" s="35"/>
      <c r="TXU116" s="35"/>
      <c r="TXV116" s="35"/>
      <c r="TXW116" s="35"/>
      <c r="TXX116" s="35"/>
      <c r="TXY116" s="35"/>
      <c r="TXZ116" s="35"/>
      <c r="TYA116" s="35"/>
      <c r="TYB116" s="35"/>
      <c r="TYC116" s="35"/>
      <c r="TYD116" s="35"/>
      <c r="TYE116" s="35"/>
      <c r="TYF116" s="35"/>
      <c r="TYG116" s="35"/>
      <c r="TYH116" s="35"/>
      <c r="TYI116" s="35"/>
      <c r="TYJ116" s="35"/>
      <c r="TYK116" s="35"/>
      <c r="TYL116" s="35"/>
      <c r="TYM116" s="35"/>
      <c r="TYN116" s="35"/>
      <c r="TYO116" s="35"/>
      <c r="TYP116" s="35"/>
      <c r="TYQ116" s="35"/>
      <c r="TYR116" s="35"/>
      <c r="TYS116" s="35"/>
      <c r="TYT116" s="35"/>
      <c r="TYU116" s="35"/>
      <c r="TYV116" s="35"/>
      <c r="TYW116" s="35"/>
      <c r="TYX116" s="35"/>
      <c r="TYY116" s="35"/>
      <c r="TYZ116" s="35"/>
      <c r="TZA116" s="35"/>
      <c r="TZB116" s="35"/>
      <c r="TZC116" s="35"/>
      <c r="TZD116" s="35"/>
      <c r="TZE116" s="35"/>
      <c r="TZF116" s="35"/>
      <c r="TZG116" s="35"/>
      <c r="TZH116" s="35"/>
      <c r="TZI116" s="35"/>
      <c r="TZJ116" s="35"/>
      <c r="TZK116" s="35"/>
      <c r="TZL116" s="35"/>
      <c r="TZM116" s="35"/>
      <c r="TZN116" s="35"/>
      <c r="TZO116" s="35"/>
      <c r="TZP116" s="35"/>
      <c r="TZQ116" s="35"/>
      <c r="TZR116" s="35"/>
      <c r="TZS116" s="35"/>
      <c r="TZT116" s="35"/>
      <c r="TZU116" s="35"/>
      <c r="TZV116" s="35"/>
      <c r="TZW116" s="35"/>
      <c r="TZX116" s="35"/>
      <c r="TZY116" s="35"/>
      <c r="TZZ116" s="35"/>
      <c r="UAA116" s="35"/>
      <c r="UAB116" s="35"/>
      <c r="UAC116" s="35"/>
      <c r="UAD116" s="35"/>
      <c r="UAE116" s="35"/>
      <c r="UAF116" s="35"/>
      <c r="UAG116" s="35"/>
      <c r="UAH116" s="35"/>
      <c r="UAI116" s="35"/>
      <c r="UAJ116" s="35"/>
      <c r="UAK116" s="35"/>
      <c r="UAL116" s="35"/>
      <c r="UAM116" s="35"/>
      <c r="UAN116" s="35"/>
      <c r="UAO116" s="35"/>
      <c r="UAP116" s="35"/>
      <c r="UAQ116" s="35"/>
      <c r="UAR116" s="35"/>
      <c r="UAS116" s="35"/>
      <c r="UAT116" s="35"/>
      <c r="UAU116" s="35"/>
      <c r="UAV116" s="35"/>
      <c r="UAW116" s="35"/>
      <c r="UAX116" s="35"/>
      <c r="UAY116" s="35"/>
      <c r="UAZ116" s="35"/>
      <c r="UBA116" s="35"/>
      <c r="UBB116" s="35"/>
      <c r="UBC116" s="35"/>
      <c r="UBD116" s="35"/>
      <c r="UBE116" s="35"/>
      <c r="UBF116" s="35"/>
      <c r="UBG116" s="35"/>
      <c r="UBH116" s="35"/>
      <c r="UBI116" s="35"/>
      <c r="UBJ116" s="35"/>
      <c r="UBK116" s="35"/>
      <c r="UBL116" s="35"/>
      <c r="UBM116" s="35"/>
      <c r="UBN116" s="35"/>
      <c r="UBO116" s="35"/>
      <c r="UBP116" s="35"/>
      <c r="UBQ116" s="35"/>
      <c r="UBR116" s="35"/>
      <c r="UBS116" s="35"/>
      <c r="UBT116" s="35"/>
      <c r="UBU116" s="35"/>
      <c r="UBV116" s="35"/>
      <c r="UBW116" s="35"/>
      <c r="UBX116" s="35"/>
      <c r="UBY116" s="35"/>
      <c r="UBZ116" s="35"/>
      <c r="UCA116" s="35"/>
      <c r="UCB116" s="35"/>
      <c r="UCC116" s="35"/>
      <c r="UCD116" s="35"/>
      <c r="UCE116" s="35"/>
      <c r="UCF116" s="35"/>
      <c r="UCG116" s="35"/>
      <c r="UCH116" s="35"/>
      <c r="UCI116" s="35"/>
      <c r="UCJ116" s="35"/>
      <c r="UCK116" s="35"/>
      <c r="UCL116" s="35"/>
      <c r="UCM116" s="35"/>
      <c r="UCN116" s="35"/>
      <c r="UCO116" s="35"/>
      <c r="UCP116" s="35"/>
      <c r="UCQ116" s="35"/>
      <c r="UCR116" s="35"/>
      <c r="UCS116" s="35"/>
      <c r="UCT116" s="35"/>
      <c r="UCU116" s="35"/>
      <c r="UCV116" s="35"/>
      <c r="UCW116" s="35"/>
      <c r="UCX116" s="35"/>
      <c r="UCY116" s="35"/>
      <c r="UCZ116" s="35"/>
      <c r="UDA116" s="35"/>
      <c r="UDB116" s="35"/>
      <c r="UDC116" s="35"/>
      <c r="UDD116" s="35"/>
      <c r="UDE116" s="35"/>
      <c r="UDF116" s="35"/>
      <c r="UDM116" s="35"/>
      <c r="UDN116" s="35"/>
      <c r="UDO116" s="35"/>
      <c r="UDP116" s="35"/>
      <c r="UDQ116" s="35"/>
      <c r="UDR116" s="35"/>
      <c r="UDS116" s="35"/>
      <c r="UDT116" s="35"/>
      <c r="UDU116" s="35"/>
      <c r="UDV116" s="35"/>
      <c r="UDW116" s="35"/>
      <c r="UDX116" s="35"/>
      <c r="UDY116" s="35"/>
      <c r="UDZ116" s="35"/>
      <c r="UEA116" s="35"/>
      <c r="UEB116" s="35"/>
      <c r="UEC116" s="35"/>
      <c r="UED116" s="35"/>
      <c r="UEE116" s="35"/>
      <c r="UEF116" s="35"/>
      <c r="UEG116" s="35"/>
      <c r="UEH116" s="35"/>
      <c r="UEI116" s="35"/>
      <c r="UEJ116" s="35"/>
      <c r="UEK116" s="35"/>
      <c r="UEL116" s="35"/>
      <c r="UEM116" s="35"/>
      <c r="UEN116" s="35"/>
      <c r="UEO116" s="35"/>
      <c r="UEP116" s="35"/>
      <c r="UEQ116" s="35"/>
      <c r="UER116" s="35"/>
      <c r="UES116" s="35"/>
      <c r="UET116" s="35"/>
      <c r="UEU116" s="35"/>
      <c r="UEV116" s="35"/>
      <c r="UEW116" s="35"/>
      <c r="UEX116" s="35"/>
      <c r="UEY116" s="35"/>
      <c r="UEZ116" s="35"/>
      <c r="UFA116" s="35"/>
      <c r="UFB116" s="35"/>
      <c r="UFC116" s="35"/>
      <c r="UFD116" s="35"/>
      <c r="UFE116" s="35"/>
      <c r="UFF116" s="35"/>
      <c r="UFG116" s="35"/>
      <c r="UFH116" s="35"/>
      <c r="UFI116" s="35"/>
      <c r="UFJ116" s="35"/>
      <c r="UFK116" s="35"/>
      <c r="UFL116" s="35"/>
      <c r="UFM116" s="35"/>
      <c r="UFN116" s="35"/>
      <c r="UFO116" s="35"/>
      <c r="UFP116" s="35"/>
      <c r="UFQ116" s="35"/>
      <c r="UFR116" s="35"/>
      <c r="UFS116" s="35"/>
      <c r="UFT116" s="35"/>
      <c r="UFU116" s="35"/>
      <c r="UFV116" s="35"/>
      <c r="UFW116" s="35"/>
      <c r="UFX116" s="35"/>
      <c r="UFY116" s="35"/>
      <c r="UFZ116" s="35"/>
      <c r="UGA116" s="35"/>
      <c r="UGB116" s="35"/>
      <c r="UGC116" s="35"/>
      <c r="UGD116" s="35"/>
      <c r="UGE116" s="35"/>
      <c r="UGF116" s="35"/>
      <c r="UGG116" s="35"/>
      <c r="UGH116" s="35"/>
      <c r="UGI116" s="35"/>
      <c r="UGJ116" s="35"/>
      <c r="UGK116" s="35"/>
      <c r="UGL116" s="35"/>
      <c r="UGM116" s="35"/>
      <c r="UGN116" s="35"/>
      <c r="UGO116" s="35"/>
      <c r="UGP116" s="35"/>
      <c r="UGQ116" s="35"/>
      <c r="UGR116" s="35"/>
      <c r="UGS116" s="35"/>
      <c r="UGT116" s="35"/>
      <c r="UGU116" s="35"/>
      <c r="UGV116" s="35"/>
      <c r="UGW116" s="35"/>
      <c r="UGX116" s="35"/>
      <c r="UGY116" s="35"/>
      <c r="UGZ116" s="35"/>
      <c r="UHA116" s="35"/>
      <c r="UHB116" s="35"/>
      <c r="UHC116" s="35"/>
      <c r="UHD116" s="35"/>
      <c r="UHE116" s="35"/>
      <c r="UHF116" s="35"/>
      <c r="UHG116" s="35"/>
      <c r="UHH116" s="35"/>
      <c r="UHI116" s="35"/>
      <c r="UHJ116" s="35"/>
      <c r="UHK116" s="35"/>
      <c r="UHL116" s="35"/>
      <c r="UHM116" s="35"/>
      <c r="UHN116" s="35"/>
      <c r="UHO116" s="35"/>
      <c r="UHP116" s="35"/>
      <c r="UHQ116" s="35"/>
      <c r="UHR116" s="35"/>
      <c r="UHS116" s="35"/>
      <c r="UHT116" s="35"/>
      <c r="UHU116" s="35"/>
      <c r="UHV116" s="35"/>
      <c r="UHW116" s="35"/>
      <c r="UHX116" s="35"/>
      <c r="UHY116" s="35"/>
      <c r="UHZ116" s="35"/>
      <c r="UIA116" s="35"/>
      <c r="UIB116" s="35"/>
      <c r="UIC116" s="35"/>
      <c r="UID116" s="35"/>
      <c r="UIE116" s="35"/>
      <c r="UIF116" s="35"/>
      <c r="UIG116" s="35"/>
      <c r="UIH116" s="35"/>
      <c r="UII116" s="35"/>
      <c r="UIJ116" s="35"/>
      <c r="UIK116" s="35"/>
      <c r="UIL116" s="35"/>
      <c r="UIM116" s="35"/>
      <c r="UIN116" s="35"/>
      <c r="UIO116" s="35"/>
      <c r="UIP116" s="35"/>
      <c r="UIQ116" s="35"/>
      <c r="UIR116" s="35"/>
      <c r="UIS116" s="35"/>
      <c r="UIT116" s="35"/>
      <c r="UIU116" s="35"/>
      <c r="UIV116" s="35"/>
      <c r="UIW116" s="35"/>
      <c r="UIX116" s="35"/>
      <c r="UIY116" s="35"/>
      <c r="UIZ116" s="35"/>
      <c r="UJA116" s="35"/>
      <c r="UJB116" s="35"/>
      <c r="UJC116" s="35"/>
      <c r="UJD116" s="35"/>
      <c r="UJE116" s="35"/>
      <c r="UJF116" s="35"/>
      <c r="UJG116" s="35"/>
      <c r="UJH116" s="35"/>
      <c r="UJI116" s="35"/>
      <c r="UJJ116" s="35"/>
      <c r="UJK116" s="35"/>
      <c r="UJL116" s="35"/>
      <c r="UJM116" s="35"/>
      <c r="UJN116" s="35"/>
      <c r="UJO116" s="35"/>
      <c r="UJP116" s="35"/>
      <c r="UJQ116" s="35"/>
      <c r="UJR116" s="35"/>
      <c r="UJS116" s="35"/>
      <c r="UJT116" s="35"/>
      <c r="UJU116" s="35"/>
      <c r="UJV116" s="35"/>
      <c r="UJW116" s="35"/>
      <c r="UJX116" s="35"/>
      <c r="UJY116" s="35"/>
      <c r="UJZ116" s="35"/>
      <c r="UKA116" s="35"/>
      <c r="UKB116" s="35"/>
      <c r="UKC116" s="35"/>
      <c r="UKD116" s="35"/>
      <c r="UKE116" s="35"/>
      <c r="UKF116" s="35"/>
      <c r="UKG116" s="35"/>
      <c r="UKH116" s="35"/>
      <c r="UKI116" s="35"/>
      <c r="UKJ116" s="35"/>
      <c r="UKK116" s="35"/>
      <c r="UKL116" s="35"/>
      <c r="UKM116" s="35"/>
      <c r="UKN116" s="35"/>
      <c r="UKO116" s="35"/>
      <c r="UKP116" s="35"/>
      <c r="UKQ116" s="35"/>
      <c r="UKR116" s="35"/>
      <c r="UKS116" s="35"/>
      <c r="UKT116" s="35"/>
      <c r="UKU116" s="35"/>
      <c r="UKV116" s="35"/>
      <c r="UKW116" s="35"/>
      <c r="UKX116" s="35"/>
      <c r="UKY116" s="35"/>
      <c r="UKZ116" s="35"/>
      <c r="ULA116" s="35"/>
      <c r="ULB116" s="35"/>
      <c r="ULC116" s="35"/>
      <c r="ULD116" s="35"/>
      <c r="ULE116" s="35"/>
      <c r="ULF116" s="35"/>
      <c r="ULG116" s="35"/>
      <c r="ULH116" s="35"/>
      <c r="ULI116" s="35"/>
      <c r="ULJ116" s="35"/>
      <c r="ULK116" s="35"/>
      <c r="ULL116" s="35"/>
      <c r="ULM116" s="35"/>
      <c r="ULN116" s="35"/>
      <c r="ULO116" s="35"/>
      <c r="ULP116" s="35"/>
      <c r="ULQ116" s="35"/>
      <c r="ULR116" s="35"/>
      <c r="ULS116" s="35"/>
      <c r="ULT116" s="35"/>
      <c r="ULU116" s="35"/>
      <c r="ULV116" s="35"/>
      <c r="ULW116" s="35"/>
      <c r="ULX116" s="35"/>
      <c r="ULY116" s="35"/>
      <c r="ULZ116" s="35"/>
      <c r="UMA116" s="35"/>
      <c r="UMB116" s="35"/>
      <c r="UMC116" s="35"/>
      <c r="UMD116" s="35"/>
      <c r="UME116" s="35"/>
      <c r="UMF116" s="35"/>
      <c r="UMG116" s="35"/>
      <c r="UMH116" s="35"/>
      <c r="UMI116" s="35"/>
      <c r="UMJ116" s="35"/>
      <c r="UMK116" s="35"/>
      <c r="UML116" s="35"/>
      <c r="UMM116" s="35"/>
      <c r="UMN116" s="35"/>
      <c r="UMO116" s="35"/>
      <c r="UMP116" s="35"/>
      <c r="UMQ116" s="35"/>
      <c r="UMR116" s="35"/>
      <c r="UMS116" s="35"/>
      <c r="UMT116" s="35"/>
      <c r="UMU116" s="35"/>
      <c r="UMV116" s="35"/>
      <c r="UMW116" s="35"/>
      <c r="UMX116" s="35"/>
      <c r="UMY116" s="35"/>
      <c r="UMZ116" s="35"/>
      <c r="UNA116" s="35"/>
      <c r="UNB116" s="35"/>
      <c r="UNI116" s="35"/>
      <c r="UNJ116" s="35"/>
      <c r="UNK116" s="35"/>
      <c r="UNL116" s="35"/>
      <c r="UNM116" s="35"/>
      <c r="UNN116" s="35"/>
      <c r="UNO116" s="35"/>
      <c r="UNP116" s="35"/>
      <c r="UNQ116" s="35"/>
      <c r="UNR116" s="35"/>
      <c r="UNS116" s="35"/>
      <c r="UNT116" s="35"/>
      <c r="UNU116" s="35"/>
      <c r="UNV116" s="35"/>
      <c r="UNW116" s="35"/>
      <c r="UNX116" s="35"/>
      <c r="UNY116" s="35"/>
      <c r="UNZ116" s="35"/>
      <c r="UOA116" s="35"/>
      <c r="UOB116" s="35"/>
      <c r="UOC116" s="35"/>
      <c r="UOD116" s="35"/>
      <c r="UOE116" s="35"/>
      <c r="UOF116" s="35"/>
      <c r="UOG116" s="35"/>
      <c r="UOH116" s="35"/>
      <c r="UOI116" s="35"/>
      <c r="UOJ116" s="35"/>
      <c r="UOK116" s="35"/>
      <c r="UOL116" s="35"/>
      <c r="UOM116" s="35"/>
      <c r="UON116" s="35"/>
      <c r="UOO116" s="35"/>
      <c r="UOP116" s="35"/>
      <c r="UOQ116" s="35"/>
      <c r="UOR116" s="35"/>
      <c r="UOS116" s="35"/>
      <c r="UOT116" s="35"/>
      <c r="UOU116" s="35"/>
      <c r="UOV116" s="35"/>
      <c r="UOW116" s="35"/>
      <c r="UOX116" s="35"/>
      <c r="UOY116" s="35"/>
      <c r="UOZ116" s="35"/>
      <c r="UPA116" s="35"/>
      <c r="UPB116" s="35"/>
      <c r="UPC116" s="35"/>
      <c r="UPD116" s="35"/>
      <c r="UPE116" s="35"/>
      <c r="UPF116" s="35"/>
      <c r="UPG116" s="35"/>
      <c r="UPH116" s="35"/>
      <c r="UPI116" s="35"/>
      <c r="UPJ116" s="35"/>
      <c r="UPK116" s="35"/>
      <c r="UPL116" s="35"/>
      <c r="UPM116" s="35"/>
      <c r="UPN116" s="35"/>
      <c r="UPO116" s="35"/>
      <c r="UPP116" s="35"/>
      <c r="UPQ116" s="35"/>
      <c r="UPR116" s="35"/>
      <c r="UPS116" s="35"/>
      <c r="UPT116" s="35"/>
      <c r="UPU116" s="35"/>
      <c r="UPV116" s="35"/>
      <c r="UPW116" s="35"/>
      <c r="UPX116" s="35"/>
      <c r="UPY116" s="35"/>
      <c r="UPZ116" s="35"/>
      <c r="UQA116" s="35"/>
      <c r="UQB116" s="35"/>
      <c r="UQC116" s="35"/>
      <c r="UQD116" s="35"/>
      <c r="UQE116" s="35"/>
      <c r="UQF116" s="35"/>
      <c r="UQG116" s="35"/>
      <c r="UQH116" s="35"/>
      <c r="UQI116" s="35"/>
      <c r="UQJ116" s="35"/>
      <c r="UQK116" s="35"/>
      <c r="UQL116" s="35"/>
      <c r="UQM116" s="35"/>
      <c r="UQN116" s="35"/>
      <c r="UQO116" s="35"/>
      <c r="UQP116" s="35"/>
      <c r="UQQ116" s="35"/>
      <c r="UQR116" s="35"/>
      <c r="UQS116" s="35"/>
      <c r="UQT116" s="35"/>
      <c r="UQU116" s="35"/>
      <c r="UQV116" s="35"/>
      <c r="UQW116" s="35"/>
      <c r="UQX116" s="35"/>
      <c r="UQY116" s="35"/>
      <c r="UQZ116" s="35"/>
      <c r="URA116" s="35"/>
      <c r="URB116" s="35"/>
      <c r="URC116" s="35"/>
      <c r="URD116" s="35"/>
      <c r="URE116" s="35"/>
      <c r="URF116" s="35"/>
      <c r="URG116" s="35"/>
      <c r="URH116" s="35"/>
      <c r="URI116" s="35"/>
      <c r="URJ116" s="35"/>
      <c r="URK116" s="35"/>
      <c r="URL116" s="35"/>
      <c r="URM116" s="35"/>
      <c r="URN116" s="35"/>
      <c r="URO116" s="35"/>
      <c r="URP116" s="35"/>
      <c r="URQ116" s="35"/>
      <c r="URR116" s="35"/>
      <c r="URS116" s="35"/>
      <c r="URT116" s="35"/>
      <c r="URU116" s="35"/>
      <c r="URV116" s="35"/>
      <c r="URW116" s="35"/>
      <c r="URX116" s="35"/>
      <c r="URY116" s="35"/>
      <c r="URZ116" s="35"/>
      <c r="USA116" s="35"/>
      <c r="USB116" s="35"/>
      <c r="USC116" s="35"/>
      <c r="USD116" s="35"/>
      <c r="USE116" s="35"/>
      <c r="USF116" s="35"/>
      <c r="USG116" s="35"/>
      <c r="USH116" s="35"/>
      <c r="USI116" s="35"/>
      <c r="USJ116" s="35"/>
      <c r="USK116" s="35"/>
      <c r="USL116" s="35"/>
      <c r="USM116" s="35"/>
      <c r="USN116" s="35"/>
      <c r="USO116" s="35"/>
      <c r="USP116" s="35"/>
      <c r="USQ116" s="35"/>
      <c r="USR116" s="35"/>
      <c r="USS116" s="35"/>
      <c r="UST116" s="35"/>
      <c r="USU116" s="35"/>
      <c r="USV116" s="35"/>
      <c r="USW116" s="35"/>
      <c r="USX116" s="35"/>
      <c r="USY116" s="35"/>
      <c r="USZ116" s="35"/>
      <c r="UTA116" s="35"/>
      <c r="UTB116" s="35"/>
      <c r="UTC116" s="35"/>
      <c r="UTD116" s="35"/>
      <c r="UTE116" s="35"/>
      <c r="UTF116" s="35"/>
      <c r="UTG116" s="35"/>
      <c r="UTH116" s="35"/>
      <c r="UTI116" s="35"/>
      <c r="UTJ116" s="35"/>
      <c r="UTK116" s="35"/>
      <c r="UTL116" s="35"/>
      <c r="UTM116" s="35"/>
      <c r="UTN116" s="35"/>
      <c r="UTO116" s="35"/>
      <c r="UTP116" s="35"/>
      <c r="UTQ116" s="35"/>
      <c r="UTR116" s="35"/>
      <c r="UTS116" s="35"/>
      <c r="UTT116" s="35"/>
      <c r="UTU116" s="35"/>
      <c r="UTV116" s="35"/>
      <c r="UTW116" s="35"/>
      <c r="UTX116" s="35"/>
      <c r="UTY116" s="35"/>
      <c r="UTZ116" s="35"/>
      <c r="UUA116" s="35"/>
      <c r="UUB116" s="35"/>
      <c r="UUC116" s="35"/>
      <c r="UUD116" s="35"/>
      <c r="UUE116" s="35"/>
      <c r="UUF116" s="35"/>
      <c r="UUG116" s="35"/>
      <c r="UUH116" s="35"/>
      <c r="UUI116" s="35"/>
      <c r="UUJ116" s="35"/>
      <c r="UUK116" s="35"/>
      <c r="UUL116" s="35"/>
      <c r="UUM116" s="35"/>
      <c r="UUN116" s="35"/>
      <c r="UUO116" s="35"/>
      <c r="UUP116" s="35"/>
      <c r="UUQ116" s="35"/>
      <c r="UUR116" s="35"/>
      <c r="UUS116" s="35"/>
      <c r="UUT116" s="35"/>
      <c r="UUU116" s="35"/>
      <c r="UUV116" s="35"/>
      <c r="UUW116" s="35"/>
      <c r="UUX116" s="35"/>
      <c r="UUY116" s="35"/>
      <c r="UUZ116" s="35"/>
      <c r="UVA116" s="35"/>
      <c r="UVB116" s="35"/>
      <c r="UVC116" s="35"/>
      <c r="UVD116" s="35"/>
      <c r="UVE116" s="35"/>
      <c r="UVF116" s="35"/>
      <c r="UVG116" s="35"/>
      <c r="UVH116" s="35"/>
      <c r="UVI116" s="35"/>
      <c r="UVJ116" s="35"/>
      <c r="UVK116" s="35"/>
      <c r="UVL116" s="35"/>
      <c r="UVM116" s="35"/>
      <c r="UVN116" s="35"/>
      <c r="UVO116" s="35"/>
      <c r="UVP116" s="35"/>
      <c r="UVQ116" s="35"/>
      <c r="UVR116" s="35"/>
      <c r="UVS116" s="35"/>
      <c r="UVT116" s="35"/>
      <c r="UVU116" s="35"/>
      <c r="UVV116" s="35"/>
      <c r="UVW116" s="35"/>
      <c r="UVX116" s="35"/>
      <c r="UVY116" s="35"/>
      <c r="UVZ116" s="35"/>
      <c r="UWA116" s="35"/>
      <c r="UWB116" s="35"/>
      <c r="UWC116" s="35"/>
      <c r="UWD116" s="35"/>
      <c r="UWE116" s="35"/>
      <c r="UWF116" s="35"/>
      <c r="UWG116" s="35"/>
      <c r="UWH116" s="35"/>
      <c r="UWI116" s="35"/>
      <c r="UWJ116" s="35"/>
      <c r="UWK116" s="35"/>
      <c r="UWL116" s="35"/>
      <c r="UWM116" s="35"/>
      <c r="UWN116" s="35"/>
      <c r="UWO116" s="35"/>
      <c r="UWP116" s="35"/>
      <c r="UWQ116" s="35"/>
      <c r="UWR116" s="35"/>
      <c r="UWS116" s="35"/>
      <c r="UWT116" s="35"/>
      <c r="UWU116" s="35"/>
      <c r="UWV116" s="35"/>
      <c r="UWW116" s="35"/>
      <c r="UWX116" s="35"/>
      <c r="UXE116" s="35"/>
      <c r="UXF116" s="35"/>
      <c r="UXG116" s="35"/>
      <c r="UXH116" s="35"/>
      <c r="UXI116" s="35"/>
      <c r="UXJ116" s="35"/>
      <c r="UXK116" s="35"/>
      <c r="UXL116" s="35"/>
      <c r="UXM116" s="35"/>
      <c r="UXN116" s="35"/>
      <c r="UXO116" s="35"/>
      <c r="UXP116" s="35"/>
      <c r="UXQ116" s="35"/>
      <c r="UXR116" s="35"/>
      <c r="UXS116" s="35"/>
      <c r="UXT116" s="35"/>
      <c r="UXU116" s="35"/>
      <c r="UXV116" s="35"/>
      <c r="UXW116" s="35"/>
      <c r="UXX116" s="35"/>
      <c r="UXY116" s="35"/>
      <c r="UXZ116" s="35"/>
      <c r="UYA116" s="35"/>
      <c r="UYB116" s="35"/>
      <c r="UYC116" s="35"/>
      <c r="UYD116" s="35"/>
      <c r="UYE116" s="35"/>
      <c r="UYF116" s="35"/>
      <c r="UYG116" s="35"/>
      <c r="UYH116" s="35"/>
      <c r="UYI116" s="35"/>
      <c r="UYJ116" s="35"/>
      <c r="UYK116" s="35"/>
      <c r="UYL116" s="35"/>
      <c r="UYM116" s="35"/>
      <c r="UYN116" s="35"/>
      <c r="UYO116" s="35"/>
      <c r="UYP116" s="35"/>
      <c r="UYQ116" s="35"/>
      <c r="UYR116" s="35"/>
      <c r="UYS116" s="35"/>
      <c r="UYT116" s="35"/>
      <c r="UYU116" s="35"/>
      <c r="UYV116" s="35"/>
      <c r="UYW116" s="35"/>
      <c r="UYX116" s="35"/>
      <c r="UYY116" s="35"/>
      <c r="UYZ116" s="35"/>
      <c r="UZA116" s="35"/>
      <c r="UZB116" s="35"/>
      <c r="UZC116" s="35"/>
      <c r="UZD116" s="35"/>
      <c r="UZE116" s="35"/>
      <c r="UZF116" s="35"/>
      <c r="UZG116" s="35"/>
      <c r="UZH116" s="35"/>
      <c r="UZI116" s="35"/>
      <c r="UZJ116" s="35"/>
      <c r="UZK116" s="35"/>
      <c r="UZL116" s="35"/>
      <c r="UZM116" s="35"/>
      <c r="UZN116" s="35"/>
      <c r="UZO116" s="35"/>
      <c r="UZP116" s="35"/>
      <c r="UZQ116" s="35"/>
      <c r="UZR116" s="35"/>
      <c r="UZS116" s="35"/>
      <c r="UZT116" s="35"/>
      <c r="UZU116" s="35"/>
      <c r="UZV116" s="35"/>
      <c r="UZW116" s="35"/>
      <c r="UZX116" s="35"/>
      <c r="UZY116" s="35"/>
      <c r="UZZ116" s="35"/>
      <c r="VAA116" s="35"/>
      <c r="VAB116" s="35"/>
      <c r="VAC116" s="35"/>
      <c r="VAD116" s="35"/>
      <c r="VAE116" s="35"/>
      <c r="VAF116" s="35"/>
      <c r="VAG116" s="35"/>
      <c r="VAH116" s="35"/>
      <c r="VAI116" s="35"/>
      <c r="VAJ116" s="35"/>
      <c r="VAK116" s="35"/>
      <c r="VAL116" s="35"/>
      <c r="VAM116" s="35"/>
      <c r="VAN116" s="35"/>
      <c r="VAO116" s="35"/>
      <c r="VAP116" s="35"/>
      <c r="VAQ116" s="35"/>
      <c r="VAR116" s="35"/>
      <c r="VAS116" s="35"/>
      <c r="VAT116" s="35"/>
      <c r="VAU116" s="35"/>
      <c r="VAV116" s="35"/>
      <c r="VAW116" s="35"/>
      <c r="VAX116" s="35"/>
      <c r="VAY116" s="35"/>
      <c r="VAZ116" s="35"/>
      <c r="VBA116" s="35"/>
      <c r="VBB116" s="35"/>
      <c r="VBC116" s="35"/>
      <c r="VBD116" s="35"/>
      <c r="VBE116" s="35"/>
      <c r="VBF116" s="35"/>
      <c r="VBG116" s="35"/>
      <c r="VBH116" s="35"/>
      <c r="VBI116" s="35"/>
      <c r="VBJ116" s="35"/>
      <c r="VBK116" s="35"/>
      <c r="VBL116" s="35"/>
      <c r="VBM116" s="35"/>
      <c r="VBN116" s="35"/>
      <c r="VBO116" s="35"/>
      <c r="VBP116" s="35"/>
      <c r="VBQ116" s="35"/>
      <c r="VBR116" s="35"/>
      <c r="VBS116" s="35"/>
      <c r="VBT116" s="35"/>
      <c r="VBU116" s="35"/>
      <c r="VBV116" s="35"/>
      <c r="VBW116" s="35"/>
      <c r="VBX116" s="35"/>
      <c r="VBY116" s="35"/>
      <c r="VBZ116" s="35"/>
      <c r="VCA116" s="35"/>
      <c r="VCB116" s="35"/>
      <c r="VCC116" s="35"/>
      <c r="VCD116" s="35"/>
      <c r="VCE116" s="35"/>
      <c r="VCF116" s="35"/>
      <c r="VCG116" s="35"/>
      <c r="VCH116" s="35"/>
      <c r="VCI116" s="35"/>
      <c r="VCJ116" s="35"/>
      <c r="VCK116" s="35"/>
      <c r="VCL116" s="35"/>
      <c r="VCM116" s="35"/>
      <c r="VCN116" s="35"/>
      <c r="VCO116" s="35"/>
      <c r="VCP116" s="35"/>
      <c r="VCQ116" s="35"/>
      <c r="VCR116" s="35"/>
      <c r="VCS116" s="35"/>
      <c r="VCT116" s="35"/>
      <c r="VCU116" s="35"/>
      <c r="VCV116" s="35"/>
      <c r="VCW116" s="35"/>
      <c r="VCX116" s="35"/>
      <c r="VCY116" s="35"/>
      <c r="VCZ116" s="35"/>
      <c r="VDA116" s="35"/>
      <c r="VDB116" s="35"/>
      <c r="VDC116" s="35"/>
      <c r="VDD116" s="35"/>
      <c r="VDE116" s="35"/>
      <c r="VDF116" s="35"/>
      <c r="VDG116" s="35"/>
      <c r="VDH116" s="35"/>
      <c r="VDI116" s="35"/>
      <c r="VDJ116" s="35"/>
      <c r="VDK116" s="35"/>
      <c r="VDL116" s="35"/>
      <c r="VDM116" s="35"/>
      <c r="VDN116" s="35"/>
      <c r="VDO116" s="35"/>
      <c r="VDP116" s="35"/>
      <c r="VDQ116" s="35"/>
      <c r="VDR116" s="35"/>
      <c r="VDS116" s="35"/>
      <c r="VDT116" s="35"/>
      <c r="VDU116" s="35"/>
      <c r="VDV116" s="35"/>
      <c r="VDW116" s="35"/>
      <c r="VDX116" s="35"/>
      <c r="VDY116" s="35"/>
      <c r="VDZ116" s="35"/>
      <c r="VEA116" s="35"/>
      <c r="VEB116" s="35"/>
      <c r="VEC116" s="35"/>
      <c r="VED116" s="35"/>
      <c r="VEE116" s="35"/>
      <c r="VEF116" s="35"/>
      <c r="VEG116" s="35"/>
      <c r="VEH116" s="35"/>
      <c r="VEI116" s="35"/>
      <c r="VEJ116" s="35"/>
      <c r="VEK116" s="35"/>
      <c r="VEL116" s="35"/>
      <c r="VEM116" s="35"/>
      <c r="VEN116" s="35"/>
      <c r="VEO116" s="35"/>
      <c r="VEP116" s="35"/>
      <c r="VEQ116" s="35"/>
      <c r="VER116" s="35"/>
      <c r="VES116" s="35"/>
      <c r="VET116" s="35"/>
      <c r="VEU116" s="35"/>
      <c r="VEV116" s="35"/>
      <c r="VEW116" s="35"/>
      <c r="VEX116" s="35"/>
      <c r="VEY116" s="35"/>
      <c r="VEZ116" s="35"/>
      <c r="VFA116" s="35"/>
      <c r="VFB116" s="35"/>
      <c r="VFC116" s="35"/>
      <c r="VFD116" s="35"/>
      <c r="VFE116" s="35"/>
      <c r="VFF116" s="35"/>
      <c r="VFG116" s="35"/>
      <c r="VFH116" s="35"/>
      <c r="VFI116" s="35"/>
      <c r="VFJ116" s="35"/>
      <c r="VFK116" s="35"/>
      <c r="VFL116" s="35"/>
      <c r="VFM116" s="35"/>
      <c r="VFN116" s="35"/>
      <c r="VFO116" s="35"/>
      <c r="VFP116" s="35"/>
      <c r="VFQ116" s="35"/>
      <c r="VFR116" s="35"/>
      <c r="VFS116" s="35"/>
      <c r="VFT116" s="35"/>
      <c r="VFU116" s="35"/>
      <c r="VFV116" s="35"/>
      <c r="VFW116" s="35"/>
      <c r="VFX116" s="35"/>
      <c r="VFY116" s="35"/>
      <c r="VFZ116" s="35"/>
      <c r="VGA116" s="35"/>
      <c r="VGB116" s="35"/>
      <c r="VGC116" s="35"/>
      <c r="VGD116" s="35"/>
      <c r="VGE116" s="35"/>
      <c r="VGF116" s="35"/>
      <c r="VGG116" s="35"/>
      <c r="VGH116" s="35"/>
      <c r="VGI116" s="35"/>
      <c r="VGJ116" s="35"/>
      <c r="VGK116" s="35"/>
      <c r="VGL116" s="35"/>
      <c r="VGM116" s="35"/>
      <c r="VGN116" s="35"/>
      <c r="VGO116" s="35"/>
      <c r="VGP116" s="35"/>
      <c r="VGQ116" s="35"/>
      <c r="VGR116" s="35"/>
      <c r="VGS116" s="35"/>
      <c r="VGT116" s="35"/>
      <c r="VHA116" s="35"/>
      <c r="VHB116" s="35"/>
      <c r="VHC116" s="35"/>
      <c r="VHD116" s="35"/>
      <c r="VHE116" s="35"/>
      <c r="VHF116" s="35"/>
      <c r="VHG116" s="35"/>
      <c r="VHH116" s="35"/>
      <c r="VHI116" s="35"/>
      <c r="VHJ116" s="35"/>
      <c r="VHK116" s="35"/>
      <c r="VHL116" s="35"/>
      <c r="VHM116" s="35"/>
      <c r="VHN116" s="35"/>
      <c r="VHO116" s="35"/>
      <c r="VHP116" s="35"/>
      <c r="VHQ116" s="35"/>
      <c r="VHR116" s="35"/>
      <c r="VHS116" s="35"/>
      <c r="VHT116" s="35"/>
      <c r="VHU116" s="35"/>
      <c r="VHV116" s="35"/>
      <c r="VHW116" s="35"/>
      <c r="VHX116" s="35"/>
      <c r="VHY116" s="35"/>
      <c r="VHZ116" s="35"/>
      <c r="VIA116" s="35"/>
      <c r="VIB116" s="35"/>
      <c r="VIC116" s="35"/>
      <c r="VID116" s="35"/>
      <c r="VIE116" s="35"/>
      <c r="VIF116" s="35"/>
      <c r="VIG116" s="35"/>
      <c r="VIH116" s="35"/>
      <c r="VII116" s="35"/>
      <c r="VIJ116" s="35"/>
      <c r="VIK116" s="35"/>
      <c r="VIL116" s="35"/>
      <c r="VIM116" s="35"/>
      <c r="VIN116" s="35"/>
      <c r="VIO116" s="35"/>
      <c r="VIP116" s="35"/>
      <c r="VIQ116" s="35"/>
      <c r="VIR116" s="35"/>
      <c r="VIS116" s="35"/>
      <c r="VIT116" s="35"/>
      <c r="VIU116" s="35"/>
      <c r="VIV116" s="35"/>
      <c r="VIW116" s="35"/>
      <c r="VIX116" s="35"/>
      <c r="VIY116" s="35"/>
      <c r="VIZ116" s="35"/>
      <c r="VJA116" s="35"/>
      <c r="VJB116" s="35"/>
      <c r="VJC116" s="35"/>
      <c r="VJD116" s="35"/>
      <c r="VJE116" s="35"/>
      <c r="VJF116" s="35"/>
      <c r="VJG116" s="35"/>
      <c r="VJH116" s="35"/>
      <c r="VJI116" s="35"/>
      <c r="VJJ116" s="35"/>
      <c r="VJK116" s="35"/>
      <c r="VJL116" s="35"/>
      <c r="VJM116" s="35"/>
      <c r="VJN116" s="35"/>
      <c r="VJO116" s="35"/>
      <c r="VJP116" s="35"/>
      <c r="VJQ116" s="35"/>
      <c r="VJR116" s="35"/>
      <c r="VJS116" s="35"/>
      <c r="VJT116" s="35"/>
      <c r="VJU116" s="35"/>
      <c r="VJV116" s="35"/>
      <c r="VJW116" s="35"/>
      <c r="VJX116" s="35"/>
      <c r="VJY116" s="35"/>
      <c r="VJZ116" s="35"/>
      <c r="VKA116" s="35"/>
      <c r="VKB116" s="35"/>
      <c r="VKC116" s="35"/>
      <c r="VKD116" s="35"/>
      <c r="VKE116" s="35"/>
      <c r="VKF116" s="35"/>
      <c r="VKG116" s="35"/>
      <c r="VKH116" s="35"/>
      <c r="VKI116" s="35"/>
      <c r="VKJ116" s="35"/>
      <c r="VKK116" s="35"/>
      <c r="VKL116" s="35"/>
      <c r="VKM116" s="35"/>
      <c r="VKN116" s="35"/>
      <c r="VKO116" s="35"/>
      <c r="VKP116" s="35"/>
      <c r="VKQ116" s="35"/>
      <c r="VKR116" s="35"/>
      <c r="VKS116" s="35"/>
      <c r="VKT116" s="35"/>
      <c r="VKU116" s="35"/>
      <c r="VKV116" s="35"/>
      <c r="VKW116" s="35"/>
      <c r="VKX116" s="35"/>
      <c r="VKY116" s="35"/>
      <c r="VKZ116" s="35"/>
      <c r="VLA116" s="35"/>
      <c r="VLB116" s="35"/>
      <c r="VLC116" s="35"/>
      <c r="VLD116" s="35"/>
      <c r="VLE116" s="35"/>
      <c r="VLF116" s="35"/>
      <c r="VLG116" s="35"/>
      <c r="VLH116" s="35"/>
      <c r="VLI116" s="35"/>
      <c r="VLJ116" s="35"/>
      <c r="VLK116" s="35"/>
      <c r="VLL116" s="35"/>
      <c r="VLM116" s="35"/>
      <c r="VLN116" s="35"/>
      <c r="VLO116" s="35"/>
      <c r="VLP116" s="35"/>
      <c r="VLQ116" s="35"/>
      <c r="VLR116" s="35"/>
      <c r="VLS116" s="35"/>
      <c r="VLT116" s="35"/>
      <c r="VLU116" s="35"/>
      <c r="VLV116" s="35"/>
      <c r="VLW116" s="35"/>
      <c r="VLX116" s="35"/>
      <c r="VLY116" s="35"/>
      <c r="VLZ116" s="35"/>
      <c r="VMA116" s="35"/>
      <c r="VMB116" s="35"/>
      <c r="VMC116" s="35"/>
      <c r="VMD116" s="35"/>
      <c r="VME116" s="35"/>
      <c r="VMF116" s="35"/>
      <c r="VMG116" s="35"/>
      <c r="VMH116" s="35"/>
      <c r="VMI116" s="35"/>
      <c r="VMJ116" s="35"/>
      <c r="VMK116" s="35"/>
      <c r="VML116" s="35"/>
      <c r="VMM116" s="35"/>
      <c r="VMN116" s="35"/>
      <c r="VMO116" s="35"/>
      <c r="VMP116" s="35"/>
      <c r="VMQ116" s="35"/>
      <c r="VMR116" s="35"/>
      <c r="VMS116" s="35"/>
      <c r="VMT116" s="35"/>
      <c r="VMU116" s="35"/>
      <c r="VMV116" s="35"/>
      <c r="VMW116" s="35"/>
      <c r="VMX116" s="35"/>
      <c r="VMY116" s="35"/>
      <c r="VMZ116" s="35"/>
      <c r="VNA116" s="35"/>
      <c r="VNB116" s="35"/>
      <c r="VNC116" s="35"/>
      <c r="VND116" s="35"/>
      <c r="VNE116" s="35"/>
      <c r="VNF116" s="35"/>
      <c r="VNG116" s="35"/>
      <c r="VNH116" s="35"/>
      <c r="VNI116" s="35"/>
      <c r="VNJ116" s="35"/>
      <c r="VNK116" s="35"/>
      <c r="VNL116" s="35"/>
      <c r="VNM116" s="35"/>
      <c r="VNN116" s="35"/>
      <c r="VNO116" s="35"/>
      <c r="VNP116" s="35"/>
      <c r="VNQ116" s="35"/>
      <c r="VNR116" s="35"/>
      <c r="VNS116" s="35"/>
      <c r="VNT116" s="35"/>
      <c r="VNU116" s="35"/>
      <c r="VNV116" s="35"/>
      <c r="VNW116" s="35"/>
      <c r="VNX116" s="35"/>
      <c r="VNY116" s="35"/>
      <c r="VNZ116" s="35"/>
      <c r="VOA116" s="35"/>
      <c r="VOB116" s="35"/>
      <c r="VOC116" s="35"/>
      <c r="VOD116" s="35"/>
      <c r="VOE116" s="35"/>
      <c r="VOF116" s="35"/>
      <c r="VOG116" s="35"/>
      <c r="VOH116" s="35"/>
      <c r="VOI116" s="35"/>
      <c r="VOJ116" s="35"/>
      <c r="VOK116" s="35"/>
      <c r="VOL116" s="35"/>
      <c r="VOM116" s="35"/>
      <c r="VON116" s="35"/>
      <c r="VOO116" s="35"/>
      <c r="VOP116" s="35"/>
      <c r="VOQ116" s="35"/>
      <c r="VOR116" s="35"/>
      <c r="VOS116" s="35"/>
      <c r="VOT116" s="35"/>
      <c r="VOU116" s="35"/>
      <c r="VOV116" s="35"/>
      <c r="VOW116" s="35"/>
      <c r="VOX116" s="35"/>
      <c r="VOY116" s="35"/>
      <c r="VOZ116" s="35"/>
      <c r="VPA116" s="35"/>
      <c r="VPB116" s="35"/>
      <c r="VPC116" s="35"/>
      <c r="VPD116" s="35"/>
      <c r="VPE116" s="35"/>
      <c r="VPF116" s="35"/>
      <c r="VPG116" s="35"/>
      <c r="VPH116" s="35"/>
      <c r="VPI116" s="35"/>
      <c r="VPJ116" s="35"/>
      <c r="VPK116" s="35"/>
      <c r="VPL116" s="35"/>
      <c r="VPM116" s="35"/>
      <c r="VPN116" s="35"/>
      <c r="VPO116" s="35"/>
      <c r="VPP116" s="35"/>
      <c r="VPQ116" s="35"/>
      <c r="VPR116" s="35"/>
      <c r="VPS116" s="35"/>
      <c r="VPT116" s="35"/>
      <c r="VPU116" s="35"/>
      <c r="VPV116" s="35"/>
      <c r="VPW116" s="35"/>
      <c r="VPX116" s="35"/>
      <c r="VPY116" s="35"/>
      <c r="VPZ116" s="35"/>
      <c r="VQA116" s="35"/>
      <c r="VQB116" s="35"/>
      <c r="VQC116" s="35"/>
      <c r="VQD116" s="35"/>
      <c r="VQE116" s="35"/>
      <c r="VQF116" s="35"/>
      <c r="VQG116" s="35"/>
      <c r="VQH116" s="35"/>
      <c r="VQI116" s="35"/>
      <c r="VQJ116" s="35"/>
      <c r="VQK116" s="35"/>
      <c r="VQL116" s="35"/>
      <c r="VQM116" s="35"/>
      <c r="VQN116" s="35"/>
      <c r="VQO116" s="35"/>
      <c r="VQP116" s="35"/>
      <c r="VQW116" s="35"/>
      <c r="VQX116" s="35"/>
      <c r="VQY116" s="35"/>
      <c r="VQZ116" s="35"/>
      <c r="VRA116" s="35"/>
      <c r="VRB116" s="35"/>
      <c r="VRC116" s="35"/>
      <c r="VRD116" s="35"/>
      <c r="VRE116" s="35"/>
      <c r="VRF116" s="35"/>
      <c r="VRG116" s="35"/>
      <c r="VRH116" s="35"/>
      <c r="VRI116" s="35"/>
      <c r="VRJ116" s="35"/>
      <c r="VRK116" s="35"/>
      <c r="VRL116" s="35"/>
      <c r="VRM116" s="35"/>
      <c r="VRN116" s="35"/>
      <c r="VRO116" s="35"/>
      <c r="VRP116" s="35"/>
      <c r="VRQ116" s="35"/>
      <c r="VRR116" s="35"/>
      <c r="VRS116" s="35"/>
      <c r="VRT116" s="35"/>
      <c r="VRU116" s="35"/>
      <c r="VRV116" s="35"/>
      <c r="VRW116" s="35"/>
      <c r="VRX116" s="35"/>
      <c r="VRY116" s="35"/>
      <c r="VRZ116" s="35"/>
      <c r="VSA116" s="35"/>
      <c r="VSB116" s="35"/>
      <c r="VSC116" s="35"/>
      <c r="VSD116" s="35"/>
      <c r="VSE116" s="35"/>
      <c r="VSF116" s="35"/>
      <c r="VSG116" s="35"/>
      <c r="VSH116" s="35"/>
      <c r="VSI116" s="35"/>
      <c r="VSJ116" s="35"/>
      <c r="VSK116" s="35"/>
      <c r="VSL116" s="35"/>
      <c r="VSM116" s="35"/>
      <c r="VSN116" s="35"/>
      <c r="VSO116" s="35"/>
      <c r="VSP116" s="35"/>
      <c r="VSQ116" s="35"/>
      <c r="VSR116" s="35"/>
      <c r="VSS116" s="35"/>
      <c r="VST116" s="35"/>
      <c r="VSU116" s="35"/>
      <c r="VSV116" s="35"/>
      <c r="VSW116" s="35"/>
      <c r="VSX116" s="35"/>
      <c r="VSY116" s="35"/>
      <c r="VSZ116" s="35"/>
      <c r="VTA116" s="35"/>
      <c r="VTB116" s="35"/>
      <c r="VTC116" s="35"/>
      <c r="VTD116" s="35"/>
      <c r="VTE116" s="35"/>
      <c r="VTF116" s="35"/>
      <c r="VTG116" s="35"/>
      <c r="VTH116" s="35"/>
      <c r="VTI116" s="35"/>
      <c r="VTJ116" s="35"/>
      <c r="VTK116" s="35"/>
      <c r="VTL116" s="35"/>
      <c r="VTM116" s="35"/>
      <c r="VTN116" s="35"/>
      <c r="VTO116" s="35"/>
      <c r="VTP116" s="35"/>
      <c r="VTQ116" s="35"/>
      <c r="VTR116" s="35"/>
      <c r="VTS116" s="35"/>
      <c r="VTT116" s="35"/>
      <c r="VTU116" s="35"/>
      <c r="VTV116" s="35"/>
      <c r="VTW116" s="35"/>
      <c r="VTX116" s="35"/>
      <c r="VTY116" s="35"/>
      <c r="VTZ116" s="35"/>
      <c r="VUA116" s="35"/>
      <c r="VUB116" s="35"/>
      <c r="VUC116" s="35"/>
      <c r="VUD116" s="35"/>
      <c r="VUE116" s="35"/>
      <c r="VUF116" s="35"/>
      <c r="VUG116" s="35"/>
      <c r="VUH116" s="35"/>
      <c r="VUI116" s="35"/>
      <c r="VUJ116" s="35"/>
      <c r="VUK116" s="35"/>
      <c r="VUL116" s="35"/>
      <c r="VUM116" s="35"/>
      <c r="VUN116" s="35"/>
      <c r="VUO116" s="35"/>
      <c r="VUP116" s="35"/>
      <c r="VUQ116" s="35"/>
      <c r="VUR116" s="35"/>
      <c r="VUS116" s="35"/>
      <c r="VUT116" s="35"/>
      <c r="VUU116" s="35"/>
      <c r="VUV116" s="35"/>
      <c r="VUW116" s="35"/>
      <c r="VUX116" s="35"/>
      <c r="VUY116" s="35"/>
      <c r="VUZ116" s="35"/>
      <c r="VVA116" s="35"/>
      <c r="VVB116" s="35"/>
      <c r="VVC116" s="35"/>
      <c r="VVD116" s="35"/>
      <c r="VVE116" s="35"/>
      <c r="VVF116" s="35"/>
      <c r="VVG116" s="35"/>
      <c r="VVH116" s="35"/>
      <c r="VVI116" s="35"/>
      <c r="VVJ116" s="35"/>
      <c r="VVK116" s="35"/>
      <c r="VVL116" s="35"/>
      <c r="VVM116" s="35"/>
      <c r="VVN116" s="35"/>
      <c r="VVO116" s="35"/>
      <c r="VVP116" s="35"/>
      <c r="VVQ116" s="35"/>
      <c r="VVR116" s="35"/>
      <c r="VVS116" s="35"/>
      <c r="VVT116" s="35"/>
      <c r="VVU116" s="35"/>
      <c r="VVV116" s="35"/>
      <c r="VVW116" s="35"/>
      <c r="VVX116" s="35"/>
      <c r="VVY116" s="35"/>
      <c r="VVZ116" s="35"/>
      <c r="VWA116" s="35"/>
      <c r="VWB116" s="35"/>
      <c r="VWC116" s="35"/>
      <c r="VWD116" s="35"/>
      <c r="VWE116" s="35"/>
      <c r="VWF116" s="35"/>
      <c r="VWG116" s="35"/>
      <c r="VWH116" s="35"/>
      <c r="VWI116" s="35"/>
      <c r="VWJ116" s="35"/>
      <c r="VWK116" s="35"/>
      <c r="VWL116" s="35"/>
      <c r="VWM116" s="35"/>
      <c r="VWN116" s="35"/>
      <c r="VWO116" s="35"/>
      <c r="VWP116" s="35"/>
      <c r="VWQ116" s="35"/>
      <c r="VWR116" s="35"/>
      <c r="VWS116" s="35"/>
      <c r="VWT116" s="35"/>
      <c r="VWU116" s="35"/>
      <c r="VWV116" s="35"/>
      <c r="VWW116" s="35"/>
      <c r="VWX116" s="35"/>
      <c r="VWY116" s="35"/>
      <c r="VWZ116" s="35"/>
      <c r="VXA116" s="35"/>
      <c r="VXB116" s="35"/>
      <c r="VXC116" s="35"/>
      <c r="VXD116" s="35"/>
      <c r="VXE116" s="35"/>
      <c r="VXF116" s="35"/>
      <c r="VXG116" s="35"/>
      <c r="VXH116" s="35"/>
      <c r="VXI116" s="35"/>
      <c r="VXJ116" s="35"/>
      <c r="VXK116" s="35"/>
      <c r="VXL116" s="35"/>
      <c r="VXM116" s="35"/>
      <c r="VXN116" s="35"/>
      <c r="VXO116" s="35"/>
      <c r="VXP116" s="35"/>
      <c r="VXQ116" s="35"/>
      <c r="VXR116" s="35"/>
      <c r="VXS116" s="35"/>
      <c r="VXT116" s="35"/>
      <c r="VXU116" s="35"/>
      <c r="VXV116" s="35"/>
      <c r="VXW116" s="35"/>
      <c r="VXX116" s="35"/>
      <c r="VXY116" s="35"/>
      <c r="VXZ116" s="35"/>
      <c r="VYA116" s="35"/>
      <c r="VYB116" s="35"/>
      <c r="VYC116" s="35"/>
      <c r="VYD116" s="35"/>
      <c r="VYE116" s="35"/>
      <c r="VYF116" s="35"/>
      <c r="VYG116" s="35"/>
      <c r="VYH116" s="35"/>
      <c r="VYI116" s="35"/>
      <c r="VYJ116" s="35"/>
      <c r="VYK116" s="35"/>
      <c r="VYL116" s="35"/>
      <c r="VYM116" s="35"/>
      <c r="VYN116" s="35"/>
      <c r="VYO116" s="35"/>
      <c r="VYP116" s="35"/>
      <c r="VYQ116" s="35"/>
      <c r="VYR116" s="35"/>
      <c r="VYS116" s="35"/>
      <c r="VYT116" s="35"/>
      <c r="VYU116" s="35"/>
      <c r="VYV116" s="35"/>
      <c r="VYW116" s="35"/>
      <c r="VYX116" s="35"/>
      <c r="VYY116" s="35"/>
      <c r="VYZ116" s="35"/>
      <c r="VZA116" s="35"/>
      <c r="VZB116" s="35"/>
      <c r="VZC116" s="35"/>
      <c r="VZD116" s="35"/>
      <c r="VZE116" s="35"/>
      <c r="VZF116" s="35"/>
      <c r="VZG116" s="35"/>
      <c r="VZH116" s="35"/>
      <c r="VZI116" s="35"/>
      <c r="VZJ116" s="35"/>
      <c r="VZK116" s="35"/>
      <c r="VZL116" s="35"/>
      <c r="VZM116" s="35"/>
      <c r="VZN116" s="35"/>
      <c r="VZO116" s="35"/>
      <c r="VZP116" s="35"/>
      <c r="VZQ116" s="35"/>
      <c r="VZR116" s="35"/>
      <c r="VZS116" s="35"/>
      <c r="VZT116" s="35"/>
      <c r="VZU116" s="35"/>
      <c r="VZV116" s="35"/>
      <c r="VZW116" s="35"/>
      <c r="VZX116" s="35"/>
      <c r="VZY116" s="35"/>
      <c r="VZZ116" s="35"/>
      <c r="WAA116" s="35"/>
      <c r="WAB116" s="35"/>
      <c r="WAC116" s="35"/>
      <c r="WAD116" s="35"/>
      <c r="WAE116" s="35"/>
      <c r="WAF116" s="35"/>
      <c r="WAG116" s="35"/>
      <c r="WAH116" s="35"/>
      <c r="WAI116" s="35"/>
      <c r="WAJ116" s="35"/>
      <c r="WAK116" s="35"/>
      <c r="WAL116" s="35"/>
      <c r="WAS116" s="35"/>
      <c r="WAT116" s="35"/>
      <c r="WAU116" s="35"/>
      <c r="WAV116" s="35"/>
      <c r="WAW116" s="35"/>
      <c r="WAX116" s="35"/>
      <c r="WAY116" s="35"/>
      <c r="WAZ116" s="35"/>
      <c r="WBA116" s="35"/>
      <c r="WBB116" s="35"/>
      <c r="WBC116" s="35"/>
      <c r="WBD116" s="35"/>
      <c r="WBE116" s="35"/>
      <c r="WBF116" s="35"/>
      <c r="WBG116" s="35"/>
      <c r="WBH116" s="35"/>
      <c r="WBI116" s="35"/>
      <c r="WBJ116" s="35"/>
      <c r="WBK116" s="35"/>
      <c r="WBL116" s="35"/>
      <c r="WBM116" s="35"/>
      <c r="WBN116" s="35"/>
      <c r="WBO116" s="35"/>
      <c r="WBP116" s="35"/>
      <c r="WBQ116" s="35"/>
      <c r="WBR116" s="35"/>
      <c r="WBS116" s="35"/>
      <c r="WBT116" s="35"/>
      <c r="WBU116" s="35"/>
      <c r="WBV116" s="35"/>
      <c r="WBW116" s="35"/>
      <c r="WBX116" s="35"/>
      <c r="WBY116" s="35"/>
      <c r="WBZ116" s="35"/>
      <c r="WCA116" s="35"/>
      <c r="WCB116" s="35"/>
      <c r="WCC116" s="35"/>
      <c r="WCD116" s="35"/>
      <c r="WCE116" s="35"/>
      <c r="WCF116" s="35"/>
      <c r="WCG116" s="35"/>
      <c r="WCH116" s="35"/>
      <c r="WCI116" s="35"/>
      <c r="WCJ116" s="35"/>
      <c r="WCK116" s="35"/>
      <c r="WCL116" s="35"/>
      <c r="WCM116" s="35"/>
      <c r="WCN116" s="35"/>
      <c r="WCO116" s="35"/>
      <c r="WCP116" s="35"/>
      <c r="WCQ116" s="35"/>
      <c r="WCR116" s="35"/>
      <c r="WCS116" s="35"/>
      <c r="WCT116" s="35"/>
      <c r="WCU116" s="35"/>
      <c r="WCV116" s="35"/>
      <c r="WCW116" s="35"/>
      <c r="WCX116" s="35"/>
      <c r="WCY116" s="35"/>
      <c r="WCZ116" s="35"/>
      <c r="WDA116" s="35"/>
      <c r="WDB116" s="35"/>
      <c r="WDC116" s="35"/>
      <c r="WDD116" s="35"/>
      <c r="WDE116" s="35"/>
      <c r="WDF116" s="35"/>
      <c r="WDG116" s="35"/>
      <c r="WDH116" s="35"/>
      <c r="WDI116" s="35"/>
      <c r="WDJ116" s="35"/>
      <c r="WDK116" s="35"/>
      <c r="WDL116" s="35"/>
      <c r="WDM116" s="35"/>
      <c r="WDN116" s="35"/>
      <c r="WDO116" s="35"/>
      <c r="WDP116" s="35"/>
      <c r="WDQ116" s="35"/>
      <c r="WDR116" s="35"/>
      <c r="WDS116" s="35"/>
      <c r="WDT116" s="35"/>
      <c r="WDU116" s="35"/>
      <c r="WDV116" s="35"/>
      <c r="WDW116" s="35"/>
      <c r="WDX116" s="35"/>
      <c r="WDY116" s="35"/>
      <c r="WDZ116" s="35"/>
      <c r="WEA116" s="35"/>
      <c r="WEB116" s="35"/>
      <c r="WEC116" s="35"/>
      <c r="WED116" s="35"/>
      <c r="WEE116" s="35"/>
      <c r="WEF116" s="35"/>
      <c r="WEG116" s="35"/>
      <c r="WEH116" s="35"/>
      <c r="WEI116" s="35"/>
      <c r="WEJ116" s="35"/>
      <c r="WEK116" s="35"/>
      <c r="WEL116" s="35"/>
      <c r="WEM116" s="35"/>
      <c r="WEN116" s="35"/>
      <c r="WEO116" s="35"/>
      <c r="WEP116" s="35"/>
      <c r="WEQ116" s="35"/>
      <c r="WER116" s="35"/>
      <c r="WES116" s="35"/>
      <c r="WET116" s="35"/>
      <c r="WEU116" s="35"/>
      <c r="WEV116" s="35"/>
      <c r="WEW116" s="35"/>
      <c r="WEX116" s="35"/>
      <c r="WEY116" s="35"/>
      <c r="WEZ116" s="35"/>
      <c r="WFA116" s="35"/>
      <c r="WFB116" s="35"/>
      <c r="WFC116" s="35"/>
      <c r="WFD116" s="35"/>
      <c r="WFE116" s="35"/>
      <c r="WFF116" s="35"/>
      <c r="WFG116" s="35"/>
      <c r="WFH116" s="35"/>
      <c r="WFI116" s="35"/>
      <c r="WFJ116" s="35"/>
      <c r="WFK116" s="35"/>
      <c r="WFL116" s="35"/>
      <c r="WFM116" s="35"/>
      <c r="WFN116" s="35"/>
      <c r="WFO116" s="35"/>
      <c r="WFP116" s="35"/>
      <c r="WFQ116" s="35"/>
      <c r="WFR116" s="35"/>
      <c r="WFS116" s="35"/>
      <c r="WFT116" s="35"/>
      <c r="WFU116" s="35"/>
      <c r="WFV116" s="35"/>
      <c r="WFW116" s="35"/>
      <c r="WFX116" s="35"/>
      <c r="WFY116" s="35"/>
      <c r="WFZ116" s="35"/>
      <c r="WGA116" s="35"/>
      <c r="WGB116" s="35"/>
      <c r="WGC116" s="35"/>
      <c r="WGD116" s="35"/>
      <c r="WGE116" s="35"/>
      <c r="WGF116" s="35"/>
      <c r="WGG116" s="35"/>
      <c r="WGH116" s="35"/>
      <c r="WGI116" s="35"/>
      <c r="WGJ116" s="35"/>
      <c r="WGK116" s="35"/>
      <c r="WGL116" s="35"/>
      <c r="WGM116" s="35"/>
      <c r="WGN116" s="35"/>
      <c r="WGO116" s="35"/>
      <c r="WGP116" s="35"/>
      <c r="WGQ116" s="35"/>
      <c r="WGR116" s="35"/>
      <c r="WGS116" s="35"/>
      <c r="WGT116" s="35"/>
      <c r="WGU116" s="35"/>
      <c r="WGV116" s="35"/>
      <c r="WGW116" s="35"/>
      <c r="WGX116" s="35"/>
      <c r="WGY116" s="35"/>
      <c r="WGZ116" s="35"/>
      <c r="WHA116" s="35"/>
      <c r="WHB116" s="35"/>
      <c r="WHC116" s="35"/>
      <c r="WHD116" s="35"/>
      <c r="WHE116" s="35"/>
      <c r="WHF116" s="35"/>
      <c r="WHG116" s="35"/>
      <c r="WHH116" s="35"/>
      <c r="WHI116" s="35"/>
      <c r="WHJ116" s="35"/>
      <c r="WHK116" s="35"/>
      <c r="WHL116" s="35"/>
      <c r="WHM116" s="35"/>
      <c r="WHN116" s="35"/>
      <c r="WHO116" s="35"/>
      <c r="WHP116" s="35"/>
      <c r="WHQ116" s="35"/>
      <c r="WHR116" s="35"/>
      <c r="WHS116" s="35"/>
      <c r="WHT116" s="35"/>
      <c r="WHU116" s="35"/>
      <c r="WHV116" s="35"/>
      <c r="WHW116" s="35"/>
      <c r="WHX116" s="35"/>
      <c r="WHY116" s="35"/>
      <c r="WHZ116" s="35"/>
      <c r="WIA116" s="35"/>
      <c r="WIB116" s="35"/>
      <c r="WIC116" s="35"/>
      <c r="WID116" s="35"/>
      <c r="WIE116" s="35"/>
      <c r="WIF116" s="35"/>
      <c r="WIG116" s="35"/>
      <c r="WIH116" s="35"/>
      <c r="WII116" s="35"/>
      <c r="WIJ116" s="35"/>
      <c r="WIK116" s="35"/>
      <c r="WIL116" s="35"/>
      <c r="WIM116" s="35"/>
      <c r="WIN116" s="35"/>
      <c r="WIO116" s="35"/>
      <c r="WIP116" s="35"/>
      <c r="WIQ116" s="35"/>
      <c r="WIR116" s="35"/>
      <c r="WIS116" s="35"/>
      <c r="WIT116" s="35"/>
      <c r="WIU116" s="35"/>
      <c r="WIV116" s="35"/>
      <c r="WIW116" s="35"/>
      <c r="WIX116" s="35"/>
      <c r="WIY116" s="35"/>
      <c r="WIZ116" s="35"/>
      <c r="WJA116" s="35"/>
      <c r="WJB116" s="35"/>
      <c r="WJC116" s="35"/>
      <c r="WJD116" s="35"/>
      <c r="WJE116" s="35"/>
      <c r="WJF116" s="35"/>
      <c r="WJG116" s="35"/>
      <c r="WJH116" s="35"/>
      <c r="WJI116" s="35"/>
      <c r="WJJ116" s="35"/>
      <c r="WJK116" s="35"/>
      <c r="WJL116" s="35"/>
      <c r="WJM116" s="35"/>
      <c r="WJN116" s="35"/>
      <c r="WJO116" s="35"/>
      <c r="WJP116" s="35"/>
      <c r="WJQ116" s="35"/>
      <c r="WJR116" s="35"/>
      <c r="WJS116" s="35"/>
      <c r="WJT116" s="35"/>
      <c r="WJU116" s="35"/>
      <c r="WJV116" s="35"/>
      <c r="WJW116" s="35"/>
      <c r="WJX116" s="35"/>
      <c r="WJY116" s="35"/>
      <c r="WJZ116" s="35"/>
      <c r="WKA116" s="35"/>
      <c r="WKB116" s="35"/>
      <c r="WKC116" s="35"/>
      <c r="WKD116" s="35"/>
      <c r="WKE116" s="35"/>
      <c r="WKF116" s="35"/>
      <c r="WKG116" s="35"/>
      <c r="WKH116" s="35"/>
      <c r="WKO116" s="35"/>
      <c r="WKP116" s="35"/>
      <c r="WKQ116" s="35"/>
      <c r="WKR116" s="35"/>
      <c r="WKS116" s="35"/>
      <c r="WKT116" s="35"/>
      <c r="WKU116" s="35"/>
      <c r="WKV116" s="35"/>
      <c r="WKW116" s="35"/>
      <c r="WKX116" s="35"/>
      <c r="WKY116" s="35"/>
      <c r="WKZ116" s="35"/>
      <c r="WLA116" s="35"/>
      <c r="WLB116" s="35"/>
      <c r="WLC116" s="35"/>
      <c r="WLD116" s="35"/>
      <c r="WLE116" s="35"/>
      <c r="WLF116" s="35"/>
      <c r="WLG116" s="35"/>
      <c r="WLH116" s="35"/>
      <c r="WLI116" s="35"/>
      <c r="WLJ116" s="35"/>
      <c r="WLK116" s="35"/>
      <c r="WLL116" s="35"/>
      <c r="WLM116" s="35"/>
      <c r="WLN116" s="35"/>
      <c r="WLO116" s="35"/>
      <c r="WLP116" s="35"/>
      <c r="WLQ116" s="35"/>
      <c r="WLR116" s="35"/>
      <c r="WLS116" s="35"/>
      <c r="WLT116" s="35"/>
      <c r="WLU116" s="35"/>
      <c r="WLV116" s="35"/>
      <c r="WLW116" s="35"/>
      <c r="WLX116" s="35"/>
      <c r="WLY116" s="35"/>
      <c r="WLZ116" s="35"/>
      <c r="WMA116" s="35"/>
      <c r="WMB116" s="35"/>
      <c r="WMC116" s="35"/>
      <c r="WMD116" s="35"/>
      <c r="WME116" s="35"/>
      <c r="WMF116" s="35"/>
      <c r="WMG116" s="35"/>
      <c r="WMH116" s="35"/>
      <c r="WMI116" s="35"/>
      <c r="WMJ116" s="35"/>
      <c r="WMK116" s="35"/>
      <c r="WML116" s="35"/>
      <c r="WMM116" s="35"/>
      <c r="WMN116" s="35"/>
      <c r="WMO116" s="35"/>
      <c r="WMP116" s="35"/>
      <c r="WMQ116" s="35"/>
      <c r="WMR116" s="35"/>
      <c r="WMS116" s="35"/>
      <c r="WMT116" s="35"/>
      <c r="WMU116" s="35"/>
      <c r="WMV116" s="35"/>
      <c r="WMW116" s="35"/>
      <c r="WMX116" s="35"/>
      <c r="WMY116" s="35"/>
      <c r="WMZ116" s="35"/>
      <c r="WNA116" s="35"/>
      <c r="WNB116" s="35"/>
      <c r="WNC116" s="35"/>
      <c r="WND116" s="35"/>
      <c r="WNE116" s="35"/>
      <c r="WNF116" s="35"/>
      <c r="WNG116" s="35"/>
      <c r="WNH116" s="35"/>
      <c r="WNI116" s="35"/>
      <c r="WNJ116" s="35"/>
      <c r="WNK116" s="35"/>
      <c r="WNL116" s="35"/>
      <c r="WNM116" s="35"/>
      <c r="WNN116" s="35"/>
      <c r="WNO116" s="35"/>
      <c r="WNP116" s="35"/>
      <c r="WNQ116" s="35"/>
      <c r="WNR116" s="35"/>
      <c r="WNS116" s="35"/>
      <c r="WNT116" s="35"/>
      <c r="WNU116" s="35"/>
      <c r="WNV116" s="35"/>
      <c r="WNW116" s="35"/>
      <c r="WNX116" s="35"/>
      <c r="WNY116" s="35"/>
      <c r="WNZ116" s="35"/>
      <c r="WOA116" s="35"/>
      <c r="WOB116" s="35"/>
      <c r="WOC116" s="35"/>
      <c r="WOD116" s="35"/>
      <c r="WOE116" s="35"/>
      <c r="WOF116" s="35"/>
      <c r="WOG116" s="35"/>
      <c r="WOH116" s="35"/>
      <c r="WOI116" s="35"/>
      <c r="WOJ116" s="35"/>
      <c r="WOK116" s="35"/>
      <c r="WOL116" s="35"/>
      <c r="WOM116" s="35"/>
      <c r="WON116" s="35"/>
      <c r="WOO116" s="35"/>
      <c r="WOP116" s="35"/>
      <c r="WOQ116" s="35"/>
      <c r="WOR116" s="35"/>
      <c r="WOS116" s="35"/>
      <c r="WOT116" s="35"/>
      <c r="WOU116" s="35"/>
      <c r="WOV116" s="35"/>
      <c r="WOW116" s="35"/>
      <c r="WOX116" s="35"/>
      <c r="WOY116" s="35"/>
      <c r="WOZ116" s="35"/>
      <c r="WPA116" s="35"/>
      <c r="WPB116" s="35"/>
      <c r="WPC116" s="35"/>
      <c r="WPD116" s="35"/>
      <c r="WPE116" s="35"/>
      <c r="WPF116" s="35"/>
      <c r="WPG116" s="35"/>
      <c r="WPH116" s="35"/>
      <c r="WPI116" s="35"/>
      <c r="WPJ116" s="35"/>
      <c r="WPK116" s="35"/>
      <c r="WPL116" s="35"/>
      <c r="WPM116" s="35"/>
      <c r="WPN116" s="35"/>
      <c r="WPO116" s="35"/>
      <c r="WPP116" s="35"/>
      <c r="WPQ116" s="35"/>
      <c r="WPR116" s="35"/>
      <c r="WPS116" s="35"/>
      <c r="WPT116" s="35"/>
      <c r="WPU116" s="35"/>
      <c r="WPV116" s="35"/>
      <c r="WPW116" s="35"/>
      <c r="WPX116" s="35"/>
      <c r="WPY116" s="35"/>
      <c r="WPZ116" s="35"/>
      <c r="WQA116" s="35"/>
      <c r="WQB116" s="35"/>
      <c r="WQC116" s="35"/>
      <c r="WQD116" s="35"/>
      <c r="WQE116" s="35"/>
      <c r="WQF116" s="35"/>
      <c r="WQG116" s="35"/>
      <c r="WQH116" s="35"/>
      <c r="WQI116" s="35"/>
      <c r="WQJ116" s="35"/>
      <c r="WQK116" s="35"/>
      <c r="WQL116" s="35"/>
      <c r="WQM116" s="35"/>
      <c r="WQN116" s="35"/>
      <c r="WQO116" s="35"/>
      <c r="WQP116" s="35"/>
      <c r="WQQ116" s="35"/>
      <c r="WQR116" s="35"/>
      <c r="WQS116" s="35"/>
      <c r="WQT116" s="35"/>
      <c r="WQU116" s="35"/>
      <c r="WQV116" s="35"/>
      <c r="WQW116" s="35"/>
      <c r="WQX116" s="35"/>
      <c r="WQY116" s="35"/>
      <c r="WQZ116" s="35"/>
      <c r="WRA116" s="35"/>
      <c r="WRB116" s="35"/>
      <c r="WRC116" s="35"/>
      <c r="WRD116" s="35"/>
      <c r="WRE116" s="35"/>
      <c r="WRF116" s="35"/>
      <c r="WRG116" s="35"/>
      <c r="WRH116" s="35"/>
      <c r="WRI116" s="35"/>
      <c r="WRJ116" s="35"/>
      <c r="WRK116" s="35"/>
      <c r="WRL116" s="35"/>
      <c r="WRM116" s="35"/>
      <c r="WRN116" s="35"/>
      <c r="WRO116" s="35"/>
      <c r="WRP116" s="35"/>
      <c r="WRQ116" s="35"/>
      <c r="WRR116" s="35"/>
      <c r="WRS116" s="35"/>
      <c r="WRT116" s="35"/>
      <c r="WRU116" s="35"/>
      <c r="WRV116" s="35"/>
      <c r="WRW116" s="35"/>
      <c r="WRX116" s="35"/>
      <c r="WRY116" s="35"/>
      <c r="WRZ116" s="35"/>
      <c r="WSA116" s="35"/>
      <c r="WSB116" s="35"/>
      <c r="WSC116" s="35"/>
      <c r="WSD116" s="35"/>
      <c r="WSE116" s="35"/>
      <c r="WSF116" s="35"/>
      <c r="WSG116" s="35"/>
      <c r="WSH116" s="35"/>
      <c r="WSI116" s="35"/>
      <c r="WSJ116" s="35"/>
      <c r="WSK116" s="35"/>
      <c r="WSL116" s="35"/>
      <c r="WSM116" s="35"/>
      <c r="WSN116" s="35"/>
      <c r="WSO116" s="35"/>
      <c r="WSP116" s="35"/>
      <c r="WSQ116" s="35"/>
      <c r="WSR116" s="35"/>
      <c r="WSS116" s="35"/>
      <c r="WST116" s="35"/>
      <c r="WSU116" s="35"/>
      <c r="WSV116" s="35"/>
      <c r="WSW116" s="35"/>
      <c r="WSX116" s="35"/>
      <c r="WSY116" s="35"/>
      <c r="WSZ116" s="35"/>
      <c r="WTA116" s="35"/>
      <c r="WTB116" s="35"/>
      <c r="WTC116" s="35"/>
      <c r="WTD116" s="35"/>
      <c r="WTE116" s="35"/>
      <c r="WTF116" s="35"/>
      <c r="WTG116" s="35"/>
      <c r="WTH116" s="35"/>
      <c r="WTI116" s="35"/>
      <c r="WTJ116" s="35"/>
      <c r="WTK116" s="35"/>
      <c r="WTL116" s="35"/>
      <c r="WTM116" s="35"/>
      <c r="WTN116" s="35"/>
      <c r="WTO116" s="35"/>
      <c r="WTP116" s="35"/>
      <c r="WTQ116" s="35"/>
      <c r="WTR116" s="35"/>
      <c r="WTS116" s="35"/>
      <c r="WTT116" s="35"/>
      <c r="WTU116" s="35"/>
      <c r="WTV116" s="35"/>
      <c r="WTW116" s="35"/>
      <c r="WTX116" s="35"/>
      <c r="WTY116" s="35"/>
      <c r="WTZ116" s="35"/>
      <c r="WUA116" s="35"/>
      <c r="WUB116" s="35"/>
      <c r="WUC116" s="35"/>
      <c r="WUD116" s="35"/>
      <c r="WUK116" s="35"/>
      <c r="WUL116" s="35"/>
      <c r="WUM116" s="35"/>
      <c r="WUN116" s="35"/>
      <c r="WUO116" s="35"/>
      <c r="WUP116" s="35"/>
      <c r="WUQ116" s="35"/>
      <c r="WUR116" s="35"/>
      <c r="WUS116" s="35"/>
      <c r="WUT116" s="35"/>
      <c r="WUU116" s="35"/>
      <c r="WUV116" s="35"/>
      <c r="WUW116" s="35"/>
      <c r="WUX116" s="35"/>
      <c r="WUY116" s="35"/>
      <c r="WUZ116" s="35"/>
      <c r="WVA116" s="35"/>
      <c r="WVB116" s="35"/>
      <c r="WVC116" s="35"/>
      <c r="WVD116" s="35"/>
      <c r="WVE116" s="35"/>
      <c r="WVF116" s="35"/>
      <c r="WVG116" s="35"/>
      <c r="WVH116" s="35"/>
      <c r="WVI116" s="35"/>
      <c r="WVJ116" s="35"/>
      <c r="WVK116" s="35"/>
      <c r="WVL116" s="35"/>
      <c r="WVM116" s="35"/>
      <c r="WVN116" s="35"/>
      <c r="WVO116" s="35"/>
      <c r="WVP116" s="35"/>
      <c r="WVQ116" s="35"/>
      <c r="WVR116" s="35"/>
      <c r="WVS116" s="35"/>
      <c r="WVT116" s="35"/>
      <c r="WVU116" s="35"/>
      <c r="WVV116" s="35"/>
      <c r="WVW116" s="35"/>
      <c r="WVX116" s="35"/>
      <c r="WVY116" s="35"/>
      <c r="WVZ116" s="35"/>
      <c r="WWA116" s="35"/>
      <c r="WWB116" s="35"/>
      <c r="WWC116" s="35"/>
      <c r="WWD116" s="35"/>
      <c r="WWE116" s="35"/>
      <c r="WWF116" s="35"/>
      <c r="WWG116" s="35"/>
      <c r="WWH116" s="35"/>
      <c r="WWI116" s="35"/>
      <c r="WWJ116" s="35"/>
      <c r="WWK116" s="35"/>
      <c r="WWL116" s="35"/>
      <c r="WWM116" s="35"/>
      <c r="WWN116" s="35"/>
      <c r="WWO116" s="35"/>
      <c r="WWP116" s="35"/>
      <c r="WWQ116" s="35"/>
      <c r="WWR116" s="35"/>
      <c r="WWS116" s="35"/>
      <c r="WWT116" s="35"/>
      <c r="WWU116" s="35"/>
      <c r="WWV116" s="35"/>
      <c r="WWW116" s="35"/>
      <c r="WWX116" s="35"/>
      <c r="WWY116" s="35"/>
      <c r="WWZ116" s="35"/>
      <c r="WXA116" s="35"/>
      <c r="WXB116" s="35"/>
      <c r="WXC116" s="35"/>
      <c r="WXD116" s="35"/>
      <c r="WXE116" s="35"/>
      <c r="WXF116" s="35"/>
      <c r="WXG116" s="35"/>
      <c r="WXH116" s="35"/>
      <c r="WXI116" s="35"/>
      <c r="WXJ116" s="35"/>
      <c r="WXK116" s="35"/>
      <c r="WXL116" s="35"/>
      <c r="WXM116" s="35"/>
      <c r="WXN116" s="35"/>
      <c r="WXO116" s="35"/>
      <c r="WXP116" s="35"/>
      <c r="WXQ116" s="35"/>
      <c r="WXR116" s="35"/>
      <c r="WXS116" s="35"/>
      <c r="WXT116" s="35"/>
      <c r="WXU116" s="35"/>
      <c r="WXV116" s="35"/>
      <c r="WXW116" s="35"/>
      <c r="WXX116" s="35"/>
      <c r="WXY116" s="35"/>
      <c r="WXZ116" s="35"/>
      <c r="WYA116" s="35"/>
      <c r="WYB116" s="35"/>
      <c r="WYC116" s="35"/>
      <c r="WYD116" s="35"/>
      <c r="WYE116" s="35"/>
      <c r="WYF116" s="35"/>
      <c r="WYG116" s="35"/>
      <c r="WYH116" s="35"/>
      <c r="WYI116" s="35"/>
      <c r="WYJ116" s="35"/>
      <c r="WYK116" s="35"/>
      <c r="WYL116" s="35"/>
      <c r="WYM116" s="35"/>
      <c r="WYN116" s="35"/>
      <c r="WYO116" s="35"/>
      <c r="WYP116" s="35"/>
      <c r="WYQ116" s="35"/>
      <c r="WYR116" s="35"/>
      <c r="WYS116" s="35"/>
      <c r="WYT116" s="35"/>
      <c r="WYU116" s="35"/>
      <c r="WYV116" s="35"/>
      <c r="WYW116" s="35"/>
      <c r="WYX116" s="35"/>
      <c r="WYY116" s="35"/>
      <c r="WYZ116" s="35"/>
      <c r="WZA116" s="35"/>
      <c r="WZB116" s="35"/>
      <c r="WZC116" s="35"/>
      <c r="WZD116" s="35"/>
      <c r="WZE116" s="35"/>
      <c r="WZF116" s="35"/>
      <c r="WZG116" s="35"/>
      <c r="WZH116" s="35"/>
      <c r="WZI116" s="35"/>
      <c r="WZJ116" s="35"/>
      <c r="WZK116" s="35"/>
      <c r="WZL116" s="35"/>
      <c r="WZM116" s="35"/>
      <c r="WZN116" s="35"/>
      <c r="WZO116" s="35"/>
      <c r="WZP116" s="35"/>
      <c r="WZQ116" s="35"/>
      <c r="WZR116" s="35"/>
      <c r="WZS116" s="35"/>
      <c r="WZT116" s="35"/>
      <c r="WZU116" s="35"/>
      <c r="WZV116" s="35"/>
      <c r="WZW116" s="35"/>
      <c r="WZX116" s="35"/>
      <c r="WZY116" s="35"/>
      <c r="WZZ116" s="35"/>
      <c r="XAA116" s="35"/>
      <c r="XAB116" s="35"/>
      <c r="XAC116" s="35"/>
      <c r="XAD116" s="35"/>
      <c r="XAE116" s="35"/>
      <c r="XAF116" s="35"/>
      <c r="XAG116" s="35"/>
      <c r="XAH116" s="35"/>
      <c r="XAI116" s="35"/>
      <c r="XAJ116" s="35"/>
      <c r="XAK116" s="35"/>
      <c r="XAL116" s="35"/>
      <c r="XAM116" s="35"/>
      <c r="XAN116" s="35"/>
      <c r="XAO116" s="35"/>
      <c r="XAP116" s="35"/>
      <c r="XAQ116" s="35"/>
      <c r="XAR116" s="35"/>
      <c r="XAS116" s="35"/>
      <c r="XAT116" s="35"/>
      <c r="XAU116" s="35"/>
      <c r="XAV116" s="35"/>
      <c r="XAW116" s="35"/>
      <c r="XAX116" s="35"/>
      <c r="XAY116" s="35"/>
      <c r="XAZ116" s="35"/>
      <c r="XBA116" s="35"/>
      <c r="XBB116" s="35"/>
      <c r="XBC116" s="35"/>
      <c r="XBD116" s="35"/>
      <c r="XBE116" s="35"/>
      <c r="XBF116" s="35"/>
      <c r="XBG116" s="35"/>
      <c r="XBH116" s="35"/>
      <c r="XBI116" s="35"/>
      <c r="XBJ116" s="35"/>
      <c r="XBK116" s="35"/>
      <c r="XBL116" s="35"/>
      <c r="XBM116" s="35"/>
      <c r="XBN116" s="35"/>
      <c r="XBO116" s="35"/>
      <c r="XBP116" s="35"/>
      <c r="XBQ116" s="35"/>
      <c r="XBR116" s="35"/>
      <c r="XBS116" s="35"/>
      <c r="XBT116" s="35"/>
      <c r="XBU116" s="35"/>
      <c r="XBV116" s="35"/>
      <c r="XBW116" s="35"/>
      <c r="XBX116" s="35"/>
      <c r="XBY116" s="35"/>
      <c r="XBZ116" s="35"/>
      <c r="XCA116" s="35"/>
      <c r="XCB116" s="35"/>
      <c r="XCC116" s="35"/>
      <c r="XCD116" s="35"/>
      <c r="XCE116" s="35"/>
      <c r="XCF116" s="35"/>
      <c r="XCG116" s="35"/>
      <c r="XCH116" s="35"/>
      <c r="XCI116" s="35"/>
      <c r="XCJ116" s="35"/>
      <c r="XCK116" s="35"/>
      <c r="XCL116" s="35"/>
      <c r="XCM116" s="35"/>
      <c r="XCN116" s="35"/>
      <c r="XCO116" s="35"/>
      <c r="XCP116" s="35"/>
      <c r="XCQ116" s="35"/>
      <c r="XCR116" s="35"/>
      <c r="XCS116" s="35"/>
      <c r="XCT116" s="35"/>
      <c r="XCU116" s="35"/>
      <c r="XCV116" s="35"/>
      <c r="XCW116" s="35"/>
      <c r="XCX116" s="35"/>
      <c r="XCY116" s="35"/>
      <c r="XCZ116" s="35"/>
      <c r="XDA116" s="35"/>
      <c r="XDB116" s="35"/>
      <c r="XDC116" s="35"/>
      <c r="XDD116" s="35"/>
      <c r="XDE116" s="35"/>
      <c r="XDF116" s="35"/>
      <c r="XDG116" s="35"/>
      <c r="XDH116" s="35"/>
      <c r="XDI116" s="35"/>
      <c r="XDJ116" s="35"/>
      <c r="XDK116" s="35"/>
      <c r="XDL116" s="35"/>
      <c r="XDM116" s="35"/>
      <c r="XDN116" s="35"/>
      <c r="XDO116" s="35"/>
      <c r="XDP116" s="35"/>
      <c r="XDQ116" s="35"/>
      <c r="XDR116" s="35"/>
      <c r="XDS116" s="35"/>
      <c r="XDT116" s="35"/>
      <c r="XDU116" s="35"/>
    </row>
    <row r="117" spans="1:16349" ht="30.75" x14ac:dyDescent="0.25">
      <c r="A117" s="10" t="s">
        <v>61</v>
      </c>
      <c r="B117" s="167" t="s">
        <v>52</v>
      </c>
      <c r="C117" s="167" t="s">
        <v>5</v>
      </c>
      <c r="D117" s="175">
        <v>950324</v>
      </c>
      <c r="E117" s="175">
        <v>1235428.95</v>
      </c>
      <c r="F117" s="175">
        <v>2476791.85</v>
      </c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  <c r="QR117" s="35"/>
      <c r="QS117" s="35"/>
      <c r="QT117" s="35"/>
      <c r="QU117" s="35"/>
      <c r="QV117" s="35"/>
      <c r="QW117" s="35"/>
      <c r="QX117" s="35"/>
      <c r="QY117" s="35"/>
      <c r="QZ117" s="35"/>
      <c r="RA117" s="35"/>
      <c r="RB117" s="35"/>
      <c r="RC117" s="35"/>
      <c r="RD117" s="35"/>
      <c r="RE117" s="35"/>
      <c r="RF117" s="35"/>
      <c r="RG117" s="35"/>
      <c r="RH117" s="35"/>
      <c r="RI117" s="35"/>
      <c r="RJ117" s="35"/>
      <c r="RK117" s="35"/>
      <c r="RL117" s="35"/>
      <c r="RM117" s="35"/>
      <c r="RN117" s="35"/>
      <c r="RU117" s="35"/>
      <c r="RV117" s="35"/>
      <c r="RW117" s="35"/>
      <c r="RX117" s="35"/>
      <c r="RY117" s="35"/>
      <c r="RZ117" s="35"/>
      <c r="SA117" s="35"/>
      <c r="SB117" s="35"/>
      <c r="SC117" s="35"/>
      <c r="SD117" s="35"/>
      <c r="SE117" s="35"/>
      <c r="SF117" s="35"/>
      <c r="SG117" s="35"/>
      <c r="SH117" s="35"/>
      <c r="SI117" s="35"/>
      <c r="SJ117" s="35"/>
      <c r="SK117" s="35"/>
      <c r="SL117" s="35"/>
      <c r="SM117" s="35"/>
      <c r="SN117" s="35"/>
      <c r="SO117" s="35"/>
      <c r="SP117" s="35"/>
      <c r="SQ117" s="35"/>
      <c r="SR117" s="35"/>
      <c r="SS117" s="35"/>
      <c r="ST117" s="35"/>
      <c r="SU117" s="35"/>
      <c r="SV117" s="35"/>
      <c r="SW117" s="35"/>
      <c r="SX117" s="35"/>
      <c r="SY117" s="35"/>
      <c r="SZ117" s="35"/>
      <c r="TA117" s="35"/>
      <c r="TB117" s="35"/>
      <c r="TC117" s="35"/>
      <c r="TD117" s="35"/>
      <c r="TE117" s="35"/>
      <c r="TF117" s="35"/>
      <c r="TG117" s="35"/>
      <c r="TH117" s="35"/>
      <c r="TI117" s="35"/>
      <c r="TJ117" s="35"/>
      <c r="TK117" s="35"/>
      <c r="TL117" s="35"/>
      <c r="TM117" s="35"/>
      <c r="TN117" s="35"/>
      <c r="TO117" s="35"/>
      <c r="TP117" s="35"/>
      <c r="TQ117" s="35"/>
      <c r="TR117" s="35"/>
      <c r="TS117" s="35"/>
      <c r="TT117" s="35"/>
      <c r="TU117" s="35"/>
      <c r="TV117" s="35"/>
      <c r="TW117" s="35"/>
      <c r="TX117" s="35"/>
      <c r="TY117" s="35"/>
      <c r="TZ117" s="35"/>
      <c r="UA117" s="35"/>
      <c r="UB117" s="35"/>
      <c r="UC117" s="35"/>
      <c r="UD117" s="35"/>
      <c r="UE117" s="35"/>
      <c r="UF117" s="35"/>
      <c r="UG117" s="35"/>
      <c r="UH117" s="35"/>
      <c r="UI117" s="35"/>
      <c r="UJ117" s="35"/>
      <c r="UK117" s="35"/>
      <c r="UL117" s="35"/>
      <c r="UM117" s="35"/>
      <c r="UN117" s="35"/>
      <c r="UO117" s="35"/>
      <c r="UP117" s="35"/>
      <c r="UQ117" s="35"/>
      <c r="UR117" s="35"/>
      <c r="US117" s="35"/>
      <c r="UT117" s="35"/>
      <c r="UU117" s="35"/>
      <c r="UV117" s="35"/>
      <c r="UW117" s="35"/>
      <c r="UX117" s="35"/>
      <c r="UY117" s="35"/>
      <c r="UZ117" s="35"/>
      <c r="VA117" s="35"/>
      <c r="VB117" s="35"/>
      <c r="VC117" s="35"/>
      <c r="VD117" s="35"/>
      <c r="VE117" s="35"/>
      <c r="VF117" s="35"/>
      <c r="VG117" s="35"/>
      <c r="VH117" s="35"/>
      <c r="VI117" s="35"/>
      <c r="VJ117" s="35"/>
      <c r="VK117" s="35"/>
      <c r="VL117" s="35"/>
      <c r="VM117" s="35"/>
      <c r="VN117" s="35"/>
      <c r="VO117" s="35"/>
      <c r="VP117" s="35"/>
      <c r="VQ117" s="35"/>
      <c r="VR117" s="35"/>
      <c r="VS117" s="35"/>
      <c r="VT117" s="35"/>
      <c r="VU117" s="35"/>
      <c r="VV117" s="35"/>
      <c r="VW117" s="35"/>
      <c r="VX117" s="35"/>
      <c r="VY117" s="35"/>
      <c r="VZ117" s="35"/>
      <c r="WA117" s="35"/>
      <c r="WB117" s="35"/>
      <c r="WC117" s="35"/>
      <c r="WD117" s="35"/>
      <c r="WE117" s="35"/>
      <c r="WF117" s="35"/>
      <c r="WG117" s="35"/>
      <c r="WH117" s="35"/>
      <c r="WI117" s="35"/>
      <c r="WJ117" s="35"/>
      <c r="WK117" s="35"/>
      <c r="WL117" s="35"/>
      <c r="WM117" s="35"/>
      <c r="WN117" s="35"/>
      <c r="WO117" s="35"/>
      <c r="WP117" s="35"/>
      <c r="WQ117" s="35"/>
      <c r="WR117" s="35"/>
      <c r="WS117" s="35"/>
      <c r="WT117" s="35"/>
      <c r="WU117" s="35"/>
      <c r="WV117" s="35"/>
      <c r="WW117" s="35"/>
      <c r="WX117" s="35"/>
      <c r="WY117" s="35"/>
      <c r="WZ117" s="35"/>
      <c r="XA117" s="35"/>
      <c r="XB117" s="35"/>
      <c r="XC117" s="35"/>
      <c r="XD117" s="35"/>
      <c r="XE117" s="35"/>
      <c r="XF117" s="35"/>
      <c r="XG117" s="35"/>
      <c r="XH117" s="35"/>
      <c r="XI117" s="35"/>
      <c r="XJ117" s="35"/>
      <c r="XK117" s="35"/>
      <c r="XL117" s="35"/>
      <c r="XM117" s="35"/>
      <c r="XN117" s="35"/>
      <c r="XO117" s="35"/>
      <c r="XP117" s="35"/>
      <c r="XQ117" s="35"/>
      <c r="XR117" s="35"/>
      <c r="XS117" s="35"/>
      <c r="XT117" s="35"/>
      <c r="XU117" s="35"/>
      <c r="XV117" s="35"/>
      <c r="XW117" s="35"/>
      <c r="XX117" s="35"/>
      <c r="XY117" s="35"/>
      <c r="XZ117" s="35"/>
      <c r="YA117" s="35"/>
      <c r="YB117" s="35"/>
      <c r="YC117" s="35"/>
      <c r="YD117" s="35"/>
      <c r="YE117" s="35"/>
      <c r="YF117" s="35"/>
      <c r="YG117" s="35"/>
      <c r="YH117" s="35"/>
      <c r="YI117" s="35"/>
      <c r="YJ117" s="35"/>
      <c r="YK117" s="35"/>
      <c r="YL117" s="35"/>
      <c r="YM117" s="35"/>
      <c r="YN117" s="35"/>
      <c r="YO117" s="35"/>
      <c r="YP117" s="35"/>
      <c r="YQ117" s="35"/>
      <c r="YR117" s="35"/>
      <c r="YS117" s="35"/>
      <c r="YT117" s="35"/>
      <c r="YU117" s="35"/>
      <c r="YV117" s="35"/>
      <c r="YW117" s="35"/>
      <c r="YX117" s="35"/>
      <c r="YY117" s="35"/>
      <c r="YZ117" s="35"/>
      <c r="ZA117" s="35"/>
      <c r="ZB117" s="35"/>
      <c r="ZC117" s="35"/>
      <c r="ZD117" s="35"/>
      <c r="ZE117" s="35"/>
      <c r="ZF117" s="35"/>
      <c r="ZG117" s="35"/>
      <c r="ZH117" s="35"/>
      <c r="ZI117" s="35"/>
      <c r="ZJ117" s="35"/>
      <c r="ZK117" s="35"/>
      <c r="ZL117" s="35"/>
      <c r="ZM117" s="35"/>
      <c r="ZN117" s="35"/>
      <c r="ZO117" s="35"/>
      <c r="ZP117" s="35"/>
      <c r="ZQ117" s="35"/>
      <c r="ZR117" s="35"/>
      <c r="ZS117" s="35"/>
      <c r="ZT117" s="35"/>
      <c r="ZU117" s="35"/>
      <c r="ZV117" s="35"/>
      <c r="ZW117" s="35"/>
      <c r="ZX117" s="35"/>
      <c r="ZY117" s="35"/>
      <c r="ZZ117" s="35"/>
      <c r="AAA117" s="35"/>
      <c r="AAB117" s="35"/>
      <c r="AAC117" s="35"/>
      <c r="AAD117" s="35"/>
      <c r="AAE117" s="35"/>
      <c r="AAF117" s="35"/>
      <c r="AAG117" s="35"/>
      <c r="AAH117" s="35"/>
      <c r="AAI117" s="35"/>
      <c r="AAJ117" s="35"/>
      <c r="AAK117" s="35"/>
      <c r="AAL117" s="35"/>
      <c r="AAM117" s="35"/>
      <c r="AAN117" s="35"/>
      <c r="AAO117" s="35"/>
      <c r="AAP117" s="35"/>
      <c r="AAQ117" s="35"/>
      <c r="AAR117" s="35"/>
      <c r="AAS117" s="35"/>
      <c r="AAT117" s="35"/>
      <c r="AAU117" s="35"/>
      <c r="AAV117" s="35"/>
      <c r="AAW117" s="35"/>
      <c r="AAX117" s="35"/>
      <c r="AAY117" s="35"/>
      <c r="AAZ117" s="35"/>
      <c r="ABA117" s="35"/>
      <c r="ABB117" s="35"/>
      <c r="ABC117" s="35"/>
      <c r="ABD117" s="35"/>
      <c r="ABE117" s="35"/>
      <c r="ABF117" s="35"/>
      <c r="ABG117" s="35"/>
      <c r="ABH117" s="35"/>
      <c r="ABI117" s="35"/>
      <c r="ABJ117" s="35"/>
      <c r="ABQ117" s="35"/>
      <c r="ABR117" s="35"/>
      <c r="ABS117" s="35"/>
      <c r="ABT117" s="35"/>
      <c r="ABU117" s="35"/>
      <c r="ABV117" s="35"/>
      <c r="ABW117" s="35"/>
      <c r="ABX117" s="35"/>
      <c r="ABY117" s="35"/>
      <c r="ABZ117" s="35"/>
      <c r="ACA117" s="35"/>
      <c r="ACB117" s="35"/>
      <c r="ACC117" s="35"/>
      <c r="ACD117" s="35"/>
      <c r="ACE117" s="35"/>
      <c r="ACF117" s="35"/>
      <c r="ACG117" s="35"/>
      <c r="ACH117" s="35"/>
      <c r="ACI117" s="35"/>
      <c r="ACJ117" s="35"/>
      <c r="ACK117" s="35"/>
      <c r="ACL117" s="35"/>
      <c r="ACM117" s="35"/>
      <c r="ACN117" s="35"/>
      <c r="ACO117" s="35"/>
      <c r="ACP117" s="35"/>
      <c r="ACQ117" s="35"/>
      <c r="ACR117" s="35"/>
      <c r="ACS117" s="35"/>
      <c r="ACT117" s="35"/>
      <c r="ACU117" s="35"/>
      <c r="ACV117" s="35"/>
      <c r="ACW117" s="35"/>
      <c r="ACX117" s="35"/>
      <c r="ACY117" s="35"/>
      <c r="ACZ117" s="35"/>
      <c r="ADA117" s="35"/>
      <c r="ADB117" s="35"/>
      <c r="ADC117" s="35"/>
      <c r="ADD117" s="35"/>
      <c r="ADE117" s="35"/>
      <c r="ADF117" s="35"/>
      <c r="ADG117" s="35"/>
      <c r="ADH117" s="35"/>
      <c r="ADI117" s="35"/>
      <c r="ADJ117" s="35"/>
      <c r="ADK117" s="35"/>
      <c r="ADL117" s="35"/>
      <c r="ADM117" s="35"/>
      <c r="ADN117" s="35"/>
      <c r="ADO117" s="35"/>
      <c r="ADP117" s="35"/>
      <c r="ADQ117" s="35"/>
      <c r="ADR117" s="35"/>
      <c r="ADS117" s="35"/>
      <c r="ADT117" s="35"/>
      <c r="ADU117" s="35"/>
      <c r="ADV117" s="35"/>
      <c r="ADW117" s="35"/>
      <c r="ADX117" s="35"/>
      <c r="ADY117" s="35"/>
      <c r="ADZ117" s="35"/>
      <c r="AEA117" s="35"/>
      <c r="AEB117" s="35"/>
      <c r="AEC117" s="35"/>
      <c r="AED117" s="35"/>
      <c r="AEE117" s="35"/>
      <c r="AEF117" s="35"/>
      <c r="AEG117" s="35"/>
      <c r="AEH117" s="35"/>
      <c r="AEI117" s="35"/>
      <c r="AEJ117" s="35"/>
      <c r="AEK117" s="35"/>
      <c r="AEL117" s="35"/>
      <c r="AEM117" s="35"/>
      <c r="AEN117" s="35"/>
      <c r="AEO117" s="35"/>
      <c r="AEP117" s="35"/>
      <c r="AEQ117" s="35"/>
      <c r="AER117" s="35"/>
      <c r="AES117" s="35"/>
      <c r="AET117" s="35"/>
      <c r="AEU117" s="35"/>
      <c r="AEV117" s="35"/>
      <c r="AEW117" s="35"/>
      <c r="AEX117" s="35"/>
      <c r="AEY117" s="35"/>
      <c r="AEZ117" s="35"/>
      <c r="AFA117" s="35"/>
      <c r="AFB117" s="35"/>
      <c r="AFC117" s="35"/>
      <c r="AFD117" s="35"/>
      <c r="AFE117" s="35"/>
      <c r="AFF117" s="35"/>
      <c r="AFG117" s="35"/>
      <c r="AFH117" s="35"/>
      <c r="AFI117" s="35"/>
      <c r="AFJ117" s="35"/>
      <c r="AFK117" s="35"/>
      <c r="AFL117" s="35"/>
      <c r="AFM117" s="35"/>
      <c r="AFN117" s="35"/>
      <c r="AFO117" s="35"/>
      <c r="AFP117" s="35"/>
      <c r="AFQ117" s="35"/>
      <c r="AFR117" s="35"/>
      <c r="AFS117" s="35"/>
      <c r="AFT117" s="35"/>
      <c r="AFU117" s="35"/>
      <c r="AFV117" s="35"/>
      <c r="AFW117" s="35"/>
      <c r="AFX117" s="35"/>
      <c r="AFY117" s="35"/>
      <c r="AFZ117" s="35"/>
      <c r="AGA117" s="35"/>
      <c r="AGB117" s="35"/>
      <c r="AGC117" s="35"/>
      <c r="AGD117" s="35"/>
      <c r="AGE117" s="35"/>
      <c r="AGF117" s="35"/>
      <c r="AGG117" s="35"/>
      <c r="AGH117" s="35"/>
      <c r="AGI117" s="35"/>
      <c r="AGJ117" s="35"/>
      <c r="AGK117" s="35"/>
      <c r="AGL117" s="35"/>
      <c r="AGM117" s="35"/>
      <c r="AGN117" s="35"/>
      <c r="AGO117" s="35"/>
      <c r="AGP117" s="35"/>
      <c r="AGQ117" s="35"/>
      <c r="AGR117" s="35"/>
      <c r="AGS117" s="35"/>
      <c r="AGT117" s="35"/>
      <c r="AGU117" s="35"/>
      <c r="AGV117" s="35"/>
      <c r="AGW117" s="35"/>
      <c r="AGX117" s="35"/>
      <c r="AGY117" s="35"/>
      <c r="AGZ117" s="35"/>
      <c r="AHA117" s="35"/>
      <c r="AHB117" s="35"/>
      <c r="AHC117" s="35"/>
      <c r="AHD117" s="35"/>
      <c r="AHE117" s="35"/>
      <c r="AHF117" s="35"/>
      <c r="AHG117" s="35"/>
      <c r="AHH117" s="35"/>
      <c r="AHI117" s="35"/>
      <c r="AHJ117" s="35"/>
      <c r="AHK117" s="35"/>
      <c r="AHL117" s="35"/>
      <c r="AHM117" s="35"/>
      <c r="AHN117" s="35"/>
      <c r="AHO117" s="35"/>
      <c r="AHP117" s="35"/>
      <c r="AHQ117" s="35"/>
      <c r="AHR117" s="35"/>
      <c r="AHS117" s="35"/>
      <c r="AHT117" s="35"/>
      <c r="AHU117" s="35"/>
      <c r="AHV117" s="35"/>
      <c r="AHW117" s="35"/>
      <c r="AHX117" s="35"/>
      <c r="AHY117" s="35"/>
      <c r="AHZ117" s="35"/>
      <c r="AIA117" s="35"/>
      <c r="AIB117" s="35"/>
      <c r="AIC117" s="35"/>
      <c r="AID117" s="35"/>
      <c r="AIE117" s="35"/>
      <c r="AIF117" s="35"/>
      <c r="AIG117" s="35"/>
      <c r="AIH117" s="35"/>
      <c r="AII117" s="35"/>
      <c r="AIJ117" s="35"/>
      <c r="AIK117" s="35"/>
      <c r="AIL117" s="35"/>
      <c r="AIM117" s="35"/>
      <c r="AIN117" s="35"/>
      <c r="AIO117" s="35"/>
      <c r="AIP117" s="35"/>
      <c r="AIQ117" s="35"/>
      <c r="AIR117" s="35"/>
      <c r="AIS117" s="35"/>
      <c r="AIT117" s="35"/>
      <c r="AIU117" s="35"/>
      <c r="AIV117" s="35"/>
      <c r="AIW117" s="35"/>
      <c r="AIX117" s="35"/>
      <c r="AIY117" s="35"/>
      <c r="AIZ117" s="35"/>
      <c r="AJA117" s="35"/>
      <c r="AJB117" s="35"/>
      <c r="AJC117" s="35"/>
      <c r="AJD117" s="35"/>
      <c r="AJE117" s="35"/>
      <c r="AJF117" s="35"/>
      <c r="AJG117" s="35"/>
      <c r="AJH117" s="35"/>
      <c r="AJI117" s="35"/>
      <c r="AJJ117" s="35"/>
      <c r="AJK117" s="35"/>
      <c r="AJL117" s="35"/>
      <c r="AJM117" s="35"/>
      <c r="AJN117" s="35"/>
      <c r="AJO117" s="35"/>
      <c r="AJP117" s="35"/>
      <c r="AJQ117" s="35"/>
      <c r="AJR117" s="35"/>
      <c r="AJS117" s="35"/>
      <c r="AJT117" s="35"/>
      <c r="AJU117" s="35"/>
      <c r="AJV117" s="35"/>
      <c r="AJW117" s="35"/>
      <c r="AJX117" s="35"/>
      <c r="AJY117" s="35"/>
      <c r="AJZ117" s="35"/>
      <c r="AKA117" s="35"/>
      <c r="AKB117" s="35"/>
      <c r="AKC117" s="35"/>
      <c r="AKD117" s="35"/>
      <c r="AKE117" s="35"/>
      <c r="AKF117" s="35"/>
      <c r="AKG117" s="35"/>
      <c r="AKH117" s="35"/>
      <c r="AKI117" s="35"/>
      <c r="AKJ117" s="35"/>
      <c r="AKK117" s="35"/>
      <c r="AKL117" s="35"/>
      <c r="AKM117" s="35"/>
      <c r="AKN117" s="35"/>
      <c r="AKO117" s="35"/>
      <c r="AKP117" s="35"/>
      <c r="AKQ117" s="35"/>
      <c r="AKR117" s="35"/>
      <c r="AKS117" s="35"/>
      <c r="AKT117" s="35"/>
      <c r="AKU117" s="35"/>
      <c r="AKV117" s="35"/>
      <c r="AKW117" s="35"/>
      <c r="AKX117" s="35"/>
      <c r="AKY117" s="35"/>
      <c r="AKZ117" s="35"/>
      <c r="ALA117" s="35"/>
      <c r="ALB117" s="35"/>
      <c r="ALC117" s="35"/>
      <c r="ALD117" s="35"/>
      <c r="ALE117" s="35"/>
      <c r="ALF117" s="35"/>
      <c r="ALM117" s="35"/>
      <c r="ALN117" s="35"/>
      <c r="ALO117" s="35"/>
      <c r="ALP117" s="35"/>
      <c r="ALQ117" s="35"/>
      <c r="ALR117" s="35"/>
      <c r="ALS117" s="35"/>
      <c r="ALT117" s="35"/>
      <c r="ALU117" s="35"/>
      <c r="ALV117" s="35"/>
      <c r="ALW117" s="35"/>
      <c r="ALX117" s="35"/>
      <c r="ALY117" s="35"/>
      <c r="ALZ117" s="35"/>
      <c r="AMA117" s="35"/>
      <c r="AMB117" s="35"/>
      <c r="AMC117" s="35"/>
      <c r="AMD117" s="35"/>
      <c r="AME117" s="35"/>
      <c r="AMF117" s="35"/>
      <c r="AMG117" s="35"/>
      <c r="AMH117" s="35"/>
      <c r="AMI117" s="35"/>
      <c r="AMJ117" s="35"/>
      <c r="AMK117" s="35"/>
      <c r="AML117" s="35"/>
      <c r="AMM117" s="35"/>
      <c r="AMN117" s="35"/>
      <c r="AMO117" s="35"/>
      <c r="AMP117" s="35"/>
      <c r="AMQ117" s="35"/>
      <c r="AMR117" s="35"/>
      <c r="AMS117" s="35"/>
      <c r="AMT117" s="35"/>
      <c r="AMU117" s="35"/>
      <c r="AMV117" s="35"/>
      <c r="AMW117" s="35"/>
      <c r="AMX117" s="35"/>
      <c r="AMY117" s="35"/>
      <c r="AMZ117" s="35"/>
      <c r="ANA117" s="35"/>
      <c r="ANB117" s="35"/>
      <c r="ANC117" s="35"/>
      <c r="AND117" s="35"/>
      <c r="ANE117" s="35"/>
      <c r="ANF117" s="35"/>
      <c r="ANG117" s="35"/>
      <c r="ANH117" s="35"/>
      <c r="ANI117" s="35"/>
      <c r="ANJ117" s="35"/>
      <c r="ANK117" s="35"/>
      <c r="ANL117" s="35"/>
      <c r="ANM117" s="35"/>
      <c r="ANN117" s="35"/>
      <c r="ANO117" s="35"/>
      <c r="ANP117" s="35"/>
      <c r="ANQ117" s="35"/>
      <c r="ANR117" s="35"/>
      <c r="ANS117" s="35"/>
      <c r="ANT117" s="35"/>
      <c r="ANU117" s="35"/>
      <c r="ANV117" s="35"/>
      <c r="ANW117" s="35"/>
      <c r="ANX117" s="35"/>
      <c r="ANY117" s="35"/>
      <c r="ANZ117" s="35"/>
      <c r="AOA117" s="35"/>
      <c r="AOB117" s="35"/>
      <c r="AOC117" s="35"/>
      <c r="AOD117" s="35"/>
      <c r="AOE117" s="35"/>
      <c r="AOF117" s="35"/>
      <c r="AOG117" s="35"/>
      <c r="AOH117" s="35"/>
      <c r="AOI117" s="35"/>
      <c r="AOJ117" s="35"/>
      <c r="AOK117" s="35"/>
      <c r="AOL117" s="35"/>
      <c r="AOM117" s="35"/>
      <c r="AON117" s="35"/>
      <c r="AOO117" s="35"/>
      <c r="AOP117" s="35"/>
      <c r="AOQ117" s="35"/>
      <c r="AOR117" s="35"/>
      <c r="AOS117" s="35"/>
      <c r="AOT117" s="35"/>
      <c r="AOU117" s="35"/>
      <c r="AOV117" s="35"/>
      <c r="AOW117" s="35"/>
      <c r="AOX117" s="35"/>
      <c r="AOY117" s="35"/>
      <c r="AOZ117" s="35"/>
      <c r="APA117" s="35"/>
      <c r="APB117" s="35"/>
      <c r="APC117" s="35"/>
      <c r="APD117" s="35"/>
      <c r="APE117" s="35"/>
      <c r="APF117" s="35"/>
      <c r="APG117" s="35"/>
      <c r="APH117" s="35"/>
      <c r="API117" s="35"/>
      <c r="APJ117" s="35"/>
      <c r="APK117" s="35"/>
      <c r="APL117" s="35"/>
      <c r="APM117" s="35"/>
      <c r="APN117" s="35"/>
      <c r="APO117" s="35"/>
      <c r="APP117" s="35"/>
      <c r="APQ117" s="35"/>
      <c r="APR117" s="35"/>
      <c r="APS117" s="35"/>
      <c r="APT117" s="35"/>
      <c r="APU117" s="35"/>
      <c r="APV117" s="35"/>
      <c r="APW117" s="35"/>
      <c r="APX117" s="35"/>
      <c r="APY117" s="35"/>
      <c r="APZ117" s="35"/>
      <c r="AQA117" s="35"/>
      <c r="AQB117" s="35"/>
      <c r="AQC117" s="35"/>
      <c r="AQD117" s="35"/>
      <c r="AQE117" s="35"/>
      <c r="AQF117" s="35"/>
      <c r="AQG117" s="35"/>
      <c r="AQH117" s="35"/>
      <c r="AQI117" s="35"/>
      <c r="AQJ117" s="35"/>
      <c r="AQK117" s="35"/>
      <c r="AQL117" s="35"/>
      <c r="AQM117" s="35"/>
      <c r="AQN117" s="35"/>
      <c r="AQO117" s="35"/>
      <c r="AQP117" s="35"/>
      <c r="AQQ117" s="35"/>
      <c r="AQR117" s="35"/>
      <c r="AQS117" s="35"/>
      <c r="AQT117" s="35"/>
      <c r="AQU117" s="35"/>
      <c r="AQV117" s="35"/>
      <c r="AQW117" s="35"/>
      <c r="AQX117" s="35"/>
      <c r="AQY117" s="35"/>
      <c r="AQZ117" s="35"/>
      <c r="ARA117" s="35"/>
      <c r="ARB117" s="35"/>
      <c r="ARC117" s="35"/>
      <c r="ARD117" s="35"/>
      <c r="ARE117" s="35"/>
      <c r="ARF117" s="35"/>
      <c r="ARG117" s="35"/>
      <c r="ARH117" s="35"/>
      <c r="ARI117" s="35"/>
      <c r="ARJ117" s="35"/>
      <c r="ARK117" s="35"/>
      <c r="ARL117" s="35"/>
      <c r="ARM117" s="35"/>
      <c r="ARN117" s="35"/>
      <c r="ARO117" s="35"/>
      <c r="ARP117" s="35"/>
      <c r="ARQ117" s="35"/>
      <c r="ARR117" s="35"/>
      <c r="ARS117" s="35"/>
      <c r="ART117" s="35"/>
      <c r="ARU117" s="35"/>
      <c r="ARV117" s="35"/>
      <c r="ARW117" s="35"/>
      <c r="ARX117" s="35"/>
      <c r="ARY117" s="35"/>
      <c r="ARZ117" s="35"/>
      <c r="ASA117" s="35"/>
      <c r="ASB117" s="35"/>
      <c r="ASC117" s="35"/>
      <c r="ASD117" s="35"/>
      <c r="ASE117" s="35"/>
      <c r="ASF117" s="35"/>
      <c r="ASG117" s="35"/>
      <c r="ASH117" s="35"/>
      <c r="ASI117" s="35"/>
      <c r="ASJ117" s="35"/>
      <c r="ASK117" s="35"/>
      <c r="ASL117" s="35"/>
      <c r="ASM117" s="35"/>
      <c r="ASN117" s="35"/>
      <c r="ASO117" s="35"/>
      <c r="ASP117" s="35"/>
      <c r="ASQ117" s="35"/>
      <c r="ASR117" s="35"/>
      <c r="ASS117" s="35"/>
      <c r="AST117" s="35"/>
      <c r="ASU117" s="35"/>
      <c r="ASV117" s="35"/>
      <c r="ASW117" s="35"/>
      <c r="ASX117" s="35"/>
      <c r="ASY117" s="35"/>
      <c r="ASZ117" s="35"/>
      <c r="ATA117" s="35"/>
      <c r="ATB117" s="35"/>
      <c r="ATC117" s="35"/>
      <c r="ATD117" s="35"/>
      <c r="ATE117" s="35"/>
      <c r="ATF117" s="35"/>
      <c r="ATG117" s="35"/>
      <c r="ATH117" s="35"/>
      <c r="ATI117" s="35"/>
      <c r="ATJ117" s="35"/>
      <c r="ATK117" s="35"/>
      <c r="ATL117" s="35"/>
      <c r="ATM117" s="35"/>
      <c r="ATN117" s="35"/>
      <c r="ATO117" s="35"/>
      <c r="ATP117" s="35"/>
      <c r="ATQ117" s="35"/>
      <c r="ATR117" s="35"/>
      <c r="ATS117" s="35"/>
      <c r="ATT117" s="35"/>
      <c r="ATU117" s="35"/>
      <c r="ATV117" s="35"/>
      <c r="ATW117" s="35"/>
      <c r="ATX117" s="35"/>
      <c r="ATY117" s="35"/>
      <c r="ATZ117" s="35"/>
      <c r="AUA117" s="35"/>
      <c r="AUB117" s="35"/>
      <c r="AUC117" s="35"/>
      <c r="AUD117" s="35"/>
      <c r="AUE117" s="35"/>
      <c r="AUF117" s="35"/>
      <c r="AUG117" s="35"/>
      <c r="AUH117" s="35"/>
      <c r="AUI117" s="35"/>
      <c r="AUJ117" s="35"/>
      <c r="AUK117" s="35"/>
      <c r="AUL117" s="35"/>
      <c r="AUM117" s="35"/>
      <c r="AUN117" s="35"/>
      <c r="AUO117" s="35"/>
      <c r="AUP117" s="35"/>
      <c r="AUQ117" s="35"/>
      <c r="AUR117" s="35"/>
      <c r="AUS117" s="35"/>
      <c r="AUT117" s="35"/>
      <c r="AUU117" s="35"/>
      <c r="AUV117" s="35"/>
      <c r="AUW117" s="35"/>
      <c r="AUX117" s="35"/>
      <c r="AUY117" s="35"/>
      <c r="AUZ117" s="35"/>
      <c r="AVA117" s="35"/>
      <c r="AVB117" s="35"/>
      <c r="AVI117" s="35"/>
      <c r="AVJ117" s="35"/>
      <c r="AVK117" s="35"/>
      <c r="AVL117" s="35"/>
      <c r="AVM117" s="35"/>
      <c r="AVN117" s="35"/>
      <c r="AVO117" s="35"/>
      <c r="AVP117" s="35"/>
      <c r="AVQ117" s="35"/>
      <c r="AVR117" s="35"/>
      <c r="AVS117" s="35"/>
      <c r="AVT117" s="35"/>
      <c r="AVU117" s="35"/>
      <c r="AVV117" s="35"/>
      <c r="AVW117" s="35"/>
      <c r="AVX117" s="35"/>
      <c r="AVY117" s="35"/>
      <c r="AVZ117" s="35"/>
      <c r="AWA117" s="35"/>
      <c r="AWB117" s="35"/>
      <c r="AWC117" s="35"/>
      <c r="AWD117" s="35"/>
      <c r="AWE117" s="35"/>
      <c r="AWF117" s="35"/>
      <c r="AWG117" s="35"/>
      <c r="AWH117" s="35"/>
      <c r="AWI117" s="35"/>
      <c r="AWJ117" s="35"/>
      <c r="AWK117" s="35"/>
      <c r="AWL117" s="35"/>
      <c r="AWM117" s="35"/>
      <c r="AWN117" s="35"/>
      <c r="AWO117" s="35"/>
      <c r="AWP117" s="35"/>
      <c r="AWQ117" s="35"/>
      <c r="AWR117" s="35"/>
      <c r="AWS117" s="35"/>
      <c r="AWT117" s="35"/>
      <c r="AWU117" s="35"/>
      <c r="AWV117" s="35"/>
      <c r="AWW117" s="35"/>
      <c r="AWX117" s="35"/>
      <c r="AWY117" s="35"/>
      <c r="AWZ117" s="35"/>
      <c r="AXA117" s="35"/>
      <c r="AXB117" s="35"/>
      <c r="AXC117" s="35"/>
      <c r="AXD117" s="35"/>
      <c r="AXE117" s="35"/>
      <c r="AXF117" s="35"/>
      <c r="AXG117" s="35"/>
      <c r="AXH117" s="35"/>
      <c r="AXI117" s="35"/>
      <c r="AXJ117" s="35"/>
      <c r="AXK117" s="35"/>
      <c r="AXL117" s="35"/>
      <c r="AXM117" s="35"/>
      <c r="AXN117" s="35"/>
      <c r="AXO117" s="35"/>
      <c r="AXP117" s="35"/>
      <c r="AXQ117" s="35"/>
      <c r="AXR117" s="35"/>
      <c r="AXS117" s="35"/>
      <c r="AXT117" s="35"/>
      <c r="AXU117" s="35"/>
      <c r="AXV117" s="35"/>
      <c r="AXW117" s="35"/>
      <c r="AXX117" s="35"/>
      <c r="AXY117" s="35"/>
      <c r="AXZ117" s="35"/>
      <c r="AYA117" s="35"/>
      <c r="AYB117" s="35"/>
      <c r="AYC117" s="35"/>
      <c r="AYD117" s="35"/>
      <c r="AYE117" s="35"/>
      <c r="AYF117" s="35"/>
      <c r="AYG117" s="35"/>
      <c r="AYH117" s="35"/>
      <c r="AYI117" s="35"/>
      <c r="AYJ117" s="35"/>
      <c r="AYK117" s="35"/>
      <c r="AYL117" s="35"/>
      <c r="AYM117" s="35"/>
      <c r="AYN117" s="35"/>
      <c r="AYO117" s="35"/>
      <c r="AYP117" s="35"/>
      <c r="AYQ117" s="35"/>
      <c r="AYR117" s="35"/>
      <c r="AYS117" s="35"/>
      <c r="AYT117" s="35"/>
      <c r="AYU117" s="35"/>
      <c r="AYV117" s="35"/>
      <c r="AYW117" s="35"/>
      <c r="AYX117" s="35"/>
      <c r="AYY117" s="35"/>
      <c r="AYZ117" s="35"/>
      <c r="AZA117" s="35"/>
      <c r="AZB117" s="35"/>
      <c r="AZC117" s="35"/>
      <c r="AZD117" s="35"/>
      <c r="AZE117" s="35"/>
      <c r="AZF117" s="35"/>
      <c r="AZG117" s="35"/>
      <c r="AZH117" s="35"/>
      <c r="AZI117" s="35"/>
      <c r="AZJ117" s="35"/>
      <c r="AZK117" s="35"/>
      <c r="AZL117" s="35"/>
      <c r="AZM117" s="35"/>
      <c r="AZN117" s="35"/>
      <c r="AZO117" s="35"/>
      <c r="AZP117" s="35"/>
      <c r="AZQ117" s="35"/>
      <c r="AZR117" s="35"/>
      <c r="AZS117" s="35"/>
      <c r="AZT117" s="35"/>
      <c r="AZU117" s="35"/>
      <c r="AZV117" s="35"/>
      <c r="AZW117" s="35"/>
      <c r="AZX117" s="35"/>
      <c r="AZY117" s="35"/>
      <c r="AZZ117" s="35"/>
      <c r="BAA117" s="35"/>
      <c r="BAB117" s="35"/>
      <c r="BAC117" s="35"/>
      <c r="BAD117" s="35"/>
      <c r="BAE117" s="35"/>
      <c r="BAF117" s="35"/>
      <c r="BAG117" s="35"/>
      <c r="BAH117" s="35"/>
      <c r="BAI117" s="35"/>
      <c r="BAJ117" s="35"/>
      <c r="BAK117" s="35"/>
      <c r="BAL117" s="35"/>
      <c r="BAM117" s="35"/>
      <c r="BAN117" s="35"/>
      <c r="BAO117" s="35"/>
      <c r="BAP117" s="35"/>
      <c r="BAQ117" s="35"/>
      <c r="BAR117" s="35"/>
      <c r="BAS117" s="35"/>
      <c r="BAT117" s="35"/>
      <c r="BAU117" s="35"/>
      <c r="BAV117" s="35"/>
      <c r="BAW117" s="35"/>
      <c r="BAX117" s="35"/>
      <c r="BAY117" s="35"/>
      <c r="BAZ117" s="35"/>
      <c r="BBA117" s="35"/>
      <c r="BBB117" s="35"/>
      <c r="BBC117" s="35"/>
      <c r="BBD117" s="35"/>
      <c r="BBE117" s="35"/>
      <c r="BBF117" s="35"/>
      <c r="BBG117" s="35"/>
      <c r="BBH117" s="35"/>
      <c r="BBI117" s="35"/>
      <c r="BBJ117" s="35"/>
      <c r="BBK117" s="35"/>
      <c r="BBL117" s="35"/>
      <c r="BBM117" s="35"/>
      <c r="BBN117" s="35"/>
      <c r="BBO117" s="35"/>
      <c r="BBP117" s="35"/>
      <c r="BBQ117" s="35"/>
      <c r="BBR117" s="35"/>
      <c r="BBS117" s="35"/>
      <c r="BBT117" s="35"/>
      <c r="BBU117" s="35"/>
      <c r="BBV117" s="35"/>
      <c r="BBW117" s="35"/>
      <c r="BBX117" s="35"/>
      <c r="BBY117" s="35"/>
      <c r="BBZ117" s="35"/>
      <c r="BCA117" s="35"/>
      <c r="BCB117" s="35"/>
      <c r="BCC117" s="35"/>
      <c r="BCD117" s="35"/>
      <c r="BCE117" s="35"/>
      <c r="BCF117" s="35"/>
      <c r="BCG117" s="35"/>
      <c r="BCH117" s="35"/>
      <c r="BCI117" s="35"/>
      <c r="BCJ117" s="35"/>
      <c r="BCK117" s="35"/>
      <c r="BCL117" s="35"/>
      <c r="BCM117" s="35"/>
      <c r="BCN117" s="35"/>
      <c r="BCO117" s="35"/>
      <c r="BCP117" s="35"/>
      <c r="BCQ117" s="35"/>
      <c r="BCR117" s="35"/>
      <c r="BCS117" s="35"/>
      <c r="BCT117" s="35"/>
      <c r="BCU117" s="35"/>
      <c r="BCV117" s="35"/>
      <c r="BCW117" s="35"/>
      <c r="BCX117" s="35"/>
      <c r="BCY117" s="35"/>
      <c r="BCZ117" s="35"/>
      <c r="BDA117" s="35"/>
      <c r="BDB117" s="35"/>
      <c r="BDC117" s="35"/>
      <c r="BDD117" s="35"/>
      <c r="BDE117" s="35"/>
      <c r="BDF117" s="35"/>
      <c r="BDG117" s="35"/>
      <c r="BDH117" s="35"/>
      <c r="BDI117" s="35"/>
      <c r="BDJ117" s="35"/>
      <c r="BDK117" s="35"/>
      <c r="BDL117" s="35"/>
      <c r="BDM117" s="35"/>
      <c r="BDN117" s="35"/>
      <c r="BDO117" s="35"/>
      <c r="BDP117" s="35"/>
      <c r="BDQ117" s="35"/>
      <c r="BDR117" s="35"/>
      <c r="BDS117" s="35"/>
      <c r="BDT117" s="35"/>
      <c r="BDU117" s="35"/>
      <c r="BDV117" s="35"/>
      <c r="BDW117" s="35"/>
      <c r="BDX117" s="35"/>
      <c r="BDY117" s="35"/>
      <c r="BDZ117" s="35"/>
      <c r="BEA117" s="35"/>
      <c r="BEB117" s="35"/>
      <c r="BEC117" s="35"/>
      <c r="BED117" s="35"/>
      <c r="BEE117" s="35"/>
      <c r="BEF117" s="35"/>
      <c r="BEG117" s="35"/>
      <c r="BEH117" s="35"/>
      <c r="BEI117" s="35"/>
      <c r="BEJ117" s="35"/>
      <c r="BEK117" s="35"/>
      <c r="BEL117" s="35"/>
      <c r="BEM117" s="35"/>
      <c r="BEN117" s="35"/>
      <c r="BEO117" s="35"/>
      <c r="BEP117" s="35"/>
      <c r="BEQ117" s="35"/>
      <c r="BER117" s="35"/>
      <c r="BES117" s="35"/>
      <c r="BET117" s="35"/>
      <c r="BEU117" s="35"/>
      <c r="BEV117" s="35"/>
      <c r="BEW117" s="35"/>
      <c r="BEX117" s="35"/>
      <c r="BFE117" s="35"/>
      <c r="BFF117" s="35"/>
      <c r="BFG117" s="35"/>
      <c r="BFH117" s="35"/>
      <c r="BFI117" s="35"/>
      <c r="BFJ117" s="35"/>
      <c r="BFK117" s="35"/>
      <c r="BFL117" s="35"/>
      <c r="BFM117" s="35"/>
      <c r="BFN117" s="35"/>
      <c r="BFO117" s="35"/>
      <c r="BFP117" s="35"/>
      <c r="BFQ117" s="35"/>
      <c r="BFR117" s="35"/>
      <c r="BFS117" s="35"/>
      <c r="BFT117" s="35"/>
      <c r="BFU117" s="35"/>
      <c r="BFV117" s="35"/>
      <c r="BFW117" s="35"/>
      <c r="BFX117" s="35"/>
      <c r="BFY117" s="35"/>
      <c r="BFZ117" s="35"/>
      <c r="BGA117" s="35"/>
      <c r="BGB117" s="35"/>
      <c r="BGC117" s="35"/>
      <c r="BGD117" s="35"/>
      <c r="BGE117" s="35"/>
      <c r="BGF117" s="35"/>
      <c r="BGG117" s="35"/>
      <c r="BGH117" s="35"/>
      <c r="BGI117" s="35"/>
      <c r="BGJ117" s="35"/>
      <c r="BGK117" s="35"/>
      <c r="BGL117" s="35"/>
      <c r="BGM117" s="35"/>
      <c r="BGN117" s="35"/>
      <c r="BGO117" s="35"/>
      <c r="BGP117" s="35"/>
      <c r="BGQ117" s="35"/>
      <c r="BGR117" s="35"/>
      <c r="BGS117" s="35"/>
      <c r="BGT117" s="35"/>
      <c r="BGU117" s="35"/>
      <c r="BGV117" s="35"/>
      <c r="BGW117" s="35"/>
      <c r="BGX117" s="35"/>
      <c r="BGY117" s="35"/>
      <c r="BGZ117" s="35"/>
      <c r="BHA117" s="35"/>
      <c r="BHB117" s="35"/>
      <c r="BHC117" s="35"/>
      <c r="BHD117" s="35"/>
      <c r="BHE117" s="35"/>
      <c r="BHF117" s="35"/>
      <c r="BHG117" s="35"/>
      <c r="BHH117" s="35"/>
      <c r="BHI117" s="35"/>
      <c r="BHJ117" s="35"/>
      <c r="BHK117" s="35"/>
      <c r="BHL117" s="35"/>
      <c r="BHM117" s="35"/>
      <c r="BHN117" s="35"/>
      <c r="BHO117" s="35"/>
      <c r="BHP117" s="35"/>
      <c r="BHQ117" s="35"/>
      <c r="BHR117" s="35"/>
      <c r="BHS117" s="35"/>
      <c r="BHT117" s="35"/>
      <c r="BHU117" s="35"/>
      <c r="BHV117" s="35"/>
      <c r="BHW117" s="35"/>
      <c r="BHX117" s="35"/>
      <c r="BHY117" s="35"/>
      <c r="BHZ117" s="35"/>
      <c r="BIA117" s="35"/>
      <c r="BIB117" s="35"/>
      <c r="BIC117" s="35"/>
      <c r="BID117" s="35"/>
      <c r="BIE117" s="35"/>
      <c r="BIF117" s="35"/>
      <c r="BIG117" s="35"/>
      <c r="BIH117" s="35"/>
      <c r="BII117" s="35"/>
      <c r="BIJ117" s="35"/>
      <c r="BIK117" s="35"/>
      <c r="BIL117" s="35"/>
      <c r="BIM117" s="35"/>
      <c r="BIN117" s="35"/>
      <c r="BIO117" s="35"/>
      <c r="BIP117" s="35"/>
      <c r="BIQ117" s="35"/>
      <c r="BIR117" s="35"/>
      <c r="BIS117" s="35"/>
      <c r="BIT117" s="35"/>
      <c r="BIU117" s="35"/>
      <c r="BIV117" s="35"/>
      <c r="BIW117" s="35"/>
      <c r="BIX117" s="35"/>
      <c r="BIY117" s="35"/>
      <c r="BIZ117" s="35"/>
      <c r="BJA117" s="35"/>
      <c r="BJB117" s="35"/>
      <c r="BJC117" s="35"/>
      <c r="BJD117" s="35"/>
      <c r="BJE117" s="35"/>
      <c r="BJF117" s="35"/>
      <c r="BJG117" s="35"/>
      <c r="BJH117" s="35"/>
      <c r="BJI117" s="35"/>
      <c r="BJJ117" s="35"/>
      <c r="BJK117" s="35"/>
      <c r="BJL117" s="35"/>
      <c r="BJM117" s="35"/>
      <c r="BJN117" s="35"/>
      <c r="BJO117" s="35"/>
      <c r="BJP117" s="35"/>
      <c r="BJQ117" s="35"/>
      <c r="BJR117" s="35"/>
      <c r="BJS117" s="35"/>
      <c r="BJT117" s="35"/>
      <c r="BJU117" s="35"/>
      <c r="BJV117" s="35"/>
      <c r="BJW117" s="35"/>
      <c r="BJX117" s="35"/>
      <c r="BJY117" s="35"/>
      <c r="BJZ117" s="35"/>
      <c r="BKA117" s="35"/>
      <c r="BKB117" s="35"/>
      <c r="BKC117" s="35"/>
      <c r="BKD117" s="35"/>
      <c r="BKE117" s="35"/>
      <c r="BKF117" s="35"/>
      <c r="BKG117" s="35"/>
      <c r="BKH117" s="35"/>
      <c r="BKI117" s="35"/>
      <c r="BKJ117" s="35"/>
      <c r="BKK117" s="35"/>
      <c r="BKL117" s="35"/>
      <c r="BKM117" s="35"/>
      <c r="BKN117" s="35"/>
      <c r="BKO117" s="35"/>
      <c r="BKP117" s="35"/>
      <c r="BKQ117" s="35"/>
      <c r="BKR117" s="35"/>
      <c r="BKS117" s="35"/>
      <c r="BKT117" s="35"/>
      <c r="BKU117" s="35"/>
      <c r="BKV117" s="35"/>
      <c r="BKW117" s="35"/>
      <c r="BKX117" s="35"/>
      <c r="BKY117" s="35"/>
      <c r="BKZ117" s="35"/>
      <c r="BLA117" s="35"/>
      <c r="BLB117" s="35"/>
      <c r="BLC117" s="35"/>
      <c r="BLD117" s="35"/>
      <c r="BLE117" s="35"/>
      <c r="BLF117" s="35"/>
      <c r="BLG117" s="35"/>
      <c r="BLH117" s="35"/>
      <c r="BLI117" s="35"/>
      <c r="BLJ117" s="35"/>
      <c r="BLK117" s="35"/>
      <c r="BLL117" s="35"/>
      <c r="BLM117" s="35"/>
      <c r="BLN117" s="35"/>
      <c r="BLO117" s="35"/>
      <c r="BLP117" s="35"/>
      <c r="BLQ117" s="35"/>
      <c r="BLR117" s="35"/>
      <c r="BLS117" s="35"/>
      <c r="BLT117" s="35"/>
      <c r="BLU117" s="35"/>
      <c r="BLV117" s="35"/>
      <c r="BLW117" s="35"/>
      <c r="BLX117" s="35"/>
      <c r="BLY117" s="35"/>
      <c r="BLZ117" s="35"/>
      <c r="BMA117" s="35"/>
      <c r="BMB117" s="35"/>
      <c r="BMC117" s="35"/>
      <c r="BMD117" s="35"/>
      <c r="BME117" s="35"/>
      <c r="BMF117" s="35"/>
      <c r="BMG117" s="35"/>
      <c r="BMH117" s="35"/>
      <c r="BMI117" s="35"/>
      <c r="BMJ117" s="35"/>
      <c r="BMK117" s="35"/>
      <c r="BML117" s="35"/>
      <c r="BMM117" s="35"/>
      <c r="BMN117" s="35"/>
      <c r="BMO117" s="35"/>
      <c r="BMP117" s="35"/>
      <c r="BMQ117" s="35"/>
      <c r="BMR117" s="35"/>
      <c r="BMS117" s="35"/>
      <c r="BMT117" s="35"/>
      <c r="BMU117" s="35"/>
      <c r="BMV117" s="35"/>
      <c r="BMW117" s="35"/>
      <c r="BMX117" s="35"/>
      <c r="BMY117" s="35"/>
      <c r="BMZ117" s="35"/>
      <c r="BNA117" s="35"/>
      <c r="BNB117" s="35"/>
      <c r="BNC117" s="35"/>
      <c r="BND117" s="35"/>
      <c r="BNE117" s="35"/>
      <c r="BNF117" s="35"/>
      <c r="BNG117" s="35"/>
      <c r="BNH117" s="35"/>
      <c r="BNI117" s="35"/>
      <c r="BNJ117" s="35"/>
      <c r="BNK117" s="35"/>
      <c r="BNL117" s="35"/>
      <c r="BNM117" s="35"/>
      <c r="BNN117" s="35"/>
      <c r="BNO117" s="35"/>
      <c r="BNP117" s="35"/>
      <c r="BNQ117" s="35"/>
      <c r="BNR117" s="35"/>
      <c r="BNS117" s="35"/>
      <c r="BNT117" s="35"/>
      <c r="BNU117" s="35"/>
      <c r="BNV117" s="35"/>
      <c r="BNW117" s="35"/>
      <c r="BNX117" s="35"/>
      <c r="BNY117" s="35"/>
      <c r="BNZ117" s="35"/>
      <c r="BOA117" s="35"/>
      <c r="BOB117" s="35"/>
      <c r="BOC117" s="35"/>
      <c r="BOD117" s="35"/>
      <c r="BOE117" s="35"/>
      <c r="BOF117" s="35"/>
      <c r="BOG117" s="35"/>
      <c r="BOH117" s="35"/>
      <c r="BOI117" s="35"/>
      <c r="BOJ117" s="35"/>
      <c r="BOK117" s="35"/>
      <c r="BOL117" s="35"/>
      <c r="BOM117" s="35"/>
      <c r="BON117" s="35"/>
      <c r="BOO117" s="35"/>
      <c r="BOP117" s="35"/>
      <c r="BOQ117" s="35"/>
      <c r="BOR117" s="35"/>
      <c r="BOS117" s="35"/>
      <c r="BOT117" s="35"/>
      <c r="BPA117" s="35"/>
      <c r="BPB117" s="35"/>
      <c r="BPC117" s="35"/>
      <c r="BPD117" s="35"/>
      <c r="BPE117" s="35"/>
      <c r="BPF117" s="35"/>
      <c r="BPG117" s="35"/>
      <c r="BPH117" s="35"/>
      <c r="BPI117" s="35"/>
      <c r="BPJ117" s="35"/>
      <c r="BPK117" s="35"/>
      <c r="BPL117" s="35"/>
      <c r="BPM117" s="35"/>
      <c r="BPN117" s="35"/>
      <c r="BPO117" s="35"/>
      <c r="BPP117" s="35"/>
      <c r="BPQ117" s="35"/>
      <c r="BPR117" s="35"/>
      <c r="BPS117" s="35"/>
      <c r="BPT117" s="35"/>
      <c r="BPU117" s="35"/>
      <c r="BPV117" s="35"/>
      <c r="BPW117" s="35"/>
      <c r="BPX117" s="35"/>
      <c r="BPY117" s="35"/>
      <c r="BPZ117" s="35"/>
      <c r="BQA117" s="35"/>
      <c r="BQB117" s="35"/>
      <c r="BQC117" s="35"/>
      <c r="BQD117" s="35"/>
      <c r="BQE117" s="35"/>
      <c r="BQF117" s="35"/>
      <c r="BQG117" s="35"/>
      <c r="BQH117" s="35"/>
      <c r="BQI117" s="35"/>
      <c r="BQJ117" s="35"/>
      <c r="BQK117" s="35"/>
      <c r="BQL117" s="35"/>
      <c r="BQM117" s="35"/>
      <c r="BQN117" s="35"/>
      <c r="BQO117" s="35"/>
      <c r="BQP117" s="35"/>
      <c r="BQQ117" s="35"/>
      <c r="BQR117" s="35"/>
      <c r="BQS117" s="35"/>
      <c r="BQT117" s="35"/>
      <c r="BQU117" s="35"/>
      <c r="BQV117" s="35"/>
      <c r="BQW117" s="35"/>
      <c r="BQX117" s="35"/>
      <c r="BQY117" s="35"/>
      <c r="BQZ117" s="35"/>
      <c r="BRA117" s="35"/>
      <c r="BRB117" s="35"/>
      <c r="BRC117" s="35"/>
      <c r="BRD117" s="35"/>
      <c r="BRE117" s="35"/>
      <c r="BRF117" s="35"/>
      <c r="BRG117" s="35"/>
      <c r="BRH117" s="35"/>
      <c r="BRI117" s="35"/>
      <c r="BRJ117" s="35"/>
      <c r="BRK117" s="35"/>
      <c r="BRL117" s="35"/>
      <c r="BRM117" s="35"/>
      <c r="BRN117" s="35"/>
      <c r="BRO117" s="35"/>
      <c r="BRP117" s="35"/>
      <c r="BRQ117" s="35"/>
      <c r="BRR117" s="35"/>
      <c r="BRS117" s="35"/>
      <c r="BRT117" s="35"/>
      <c r="BRU117" s="35"/>
      <c r="BRV117" s="35"/>
      <c r="BRW117" s="35"/>
      <c r="BRX117" s="35"/>
      <c r="BRY117" s="35"/>
      <c r="BRZ117" s="35"/>
      <c r="BSA117" s="35"/>
      <c r="BSB117" s="35"/>
      <c r="BSC117" s="35"/>
      <c r="BSD117" s="35"/>
      <c r="BSE117" s="35"/>
      <c r="BSF117" s="35"/>
      <c r="BSG117" s="35"/>
      <c r="BSH117" s="35"/>
      <c r="BSI117" s="35"/>
      <c r="BSJ117" s="35"/>
      <c r="BSK117" s="35"/>
      <c r="BSL117" s="35"/>
      <c r="BSM117" s="35"/>
      <c r="BSN117" s="35"/>
      <c r="BSO117" s="35"/>
      <c r="BSP117" s="35"/>
      <c r="BSQ117" s="35"/>
      <c r="BSR117" s="35"/>
      <c r="BSS117" s="35"/>
      <c r="BST117" s="35"/>
      <c r="BSU117" s="35"/>
      <c r="BSV117" s="35"/>
      <c r="BSW117" s="35"/>
      <c r="BSX117" s="35"/>
      <c r="BSY117" s="35"/>
      <c r="BSZ117" s="35"/>
      <c r="BTA117" s="35"/>
      <c r="BTB117" s="35"/>
      <c r="BTC117" s="35"/>
      <c r="BTD117" s="35"/>
      <c r="BTE117" s="35"/>
      <c r="BTF117" s="35"/>
      <c r="BTG117" s="35"/>
      <c r="BTH117" s="35"/>
      <c r="BTI117" s="35"/>
      <c r="BTJ117" s="35"/>
      <c r="BTK117" s="35"/>
      <c r="BTL117" s="35"/>
      <c r="BTM117" s="35"/>
      <c r="BTN117" s="35"/>
      <c r="BTO117" s="35"/>
      <c r="BTP117" s="35"/>
      <c r="BTQ117" s="35"/>
      <c r="BTR117" s="35"/>
      <c r="BTS117" s="35"/>
      <c r="BTT117" s="35"/>
      <c r="BTU117" s="35"/>
      <c r="BTV117" s="35"/>
      <c r="BTW117" s="35"/>
      <c r="BTX117" s="35"/>
      <c r="BTY117" s="35"/>
      <c r="BTZ117" s="35"/>
      <c r="BUA117" s="35"/>
      <c r="BUB117" s="35"/>
      <c r="BUC117" s="35"/>
      <c r="BUD117" s="35"/>
      <c r="BUE117" s="35"/>
      <c r="BUF117" s="35"/>
      <c r="BUG117" s="35"/>
      <c r="BUH117" s="35"/>
      <c r="BUI117" s="35"/>
      <c r="BUJ117" s="35"/>
      <c r="BUK117" s="35"/>
      <c r="BUL117" s="35"/>
      <c r="BUM117" s="35"/>
      <c r="BUN117" s="35"/>
      <c r="BUO117" s="35"/>
      <c r="BUP117" s="35"/>
      <c r="BUQ117" s="35"/>
      <c r="BUR117" s="35"/>
      <c r="BUS117" s="35"/>
      <c r="BUT117" s="35"/>
      <c r="BUU117" s="35"/>
      <c r="BUV117" s="35"/>
      <c r="BUW117" s="35"/>
      <c r="BUX117" s="35"/>
      <c r="BUY117" s="35"/>
      <c r="BUZ117" s="35"/>
      <c r="BVA117" s="35"/>
      <c r="BVB117" s="35"/>
      <c r="BVC117" s="35"/>
      <c r="BVD117" s="35"/>
      <c r="BVE117" s="35"/>
      <c r="BVF117" s="35"/>
      <c r="BVG117" s="35"/>
      <c r="BVH117" s="35"/>
      <c r="BVI117" s="35"/>
      <c r="BVJ117" s="35"/>
      <c r="BVK117" s="35"/>
      <c r="BVL117" s="35"/>
      <c r="BVM117" s="35"/>
      <c r="BVN117" s="35"/>
      <c r="BVO117" s="35"/>
      <c r="BVP117" s="35"/>
      <c r="BVQ117" s="35"/>
      <c r="BVR117" s="35"/>
      <c r="BVS117" s="35"/>
      <c r="BVT117" s="35"/>
      <c r="BVU117" s="35"/>
      <c r="BVV117" s="35"/>
      <c r="BVW117" s="35"/>
      <c r="BVX117" s="35"/>
      <c r="BVY117" s="35"/>
      <c r="BVZ117" s="35"/>
      <c r="BWA117" s="35"/>
      <c r="BWB117" s="35"/>
      <c r="BWC117" s="35"/>
      <c r="BWD117" s="35"/>
      <c r="BWE117" s="35"/>
      <c r="BWF117" s="35"/>
      <c r="BWG117" s="35"/>
      <c r="BWH117" s="35"/>
      <c r="BWI117" s="35"/>
      <c r="BWJ117" s="35"/>
      <c r="BWK117" s="35"/>
      <c r="BWL117" s="35"/>
      <c r="BWM117" s="35"/>
      <c r="BWN117" s="35"/>
      <c r="BWO117" s="35"/>
      <c r="BWP117" s="35"/>
      <c r="BWQ117" s="35"/>
      <c r="BWR117" s="35"/>
      <c r="BWS117" s="35"/>
      <c r="BWT117" s="35"/>
      <c r="BWU117" s="35"/>
      <c r="BWV117" s="35"/>
      <c r="BWW117" s="35"/>
      <c r="BWX117" s="35"/>
      <c r="BWY117" s="35"/>
      <c r="BWZ117" s="35"/>
      <c r="BXA117" s="35"/>
      <c r="BXB117" s="35"/>
      <c r="BXC117" s="35"/>
      <c r="BXD117" s="35"/>
      <c r="BXE117" s="35"/>
      <c r="BXF117" s="35"/>
      <c r="BXG117" s="35"/>
      <c r="BXH117" s="35"/>
      <c r="BXI117" s="35"/>
      <c r="BXJ117" s="35"/>
      <c r="BXK117" s="35"/>
      <c r="BXL117" s="35"/>
      <c r="BXM117" s="35"/>
      <c r="BXN117" s="35"/>
      <c r="BXO117" s="35"/>
      <c r="BXP117" s="35"/>
      <c r="BXQ117" s="35"/>
      <c r="BXR117" s="35"/>
      <c r="BXS117" s="35"/>
      <c r="BXT117" s="35"/>
      <c r="BXU117" s="35"/>
      <c r="BXV117" s="35"/>
      <c r="BXW117" s="35"/>
      <c r="BXX117" s="35"/>
      <c r="BXY117" s="35"/>
      <c r="BXZ117" s="35"/>
      <c r="BYA117" s="35"/>
      <c r="BYB117" s="35"/>
      <c r="BYC117" s="35"/>
      <c r="BYD117" s="35"/>
      <c r="BYE117" s="35"/>
      <c r="BYF117" s="35"/>
      <c r="BYG117" s="35"/>
      <c r="BYH117" s="35"/>
      <c r="BYI117" s="35"/>
      <c r="BYJ117" s="35"/>
      <c r="BYK117" s="35"/>
      <c r="BYL117" s="35"/>
      <c r="BYM117" s="35"/>
      <c r="BYN117" s="35"/>
      <c r="BYO117" s="35"/>
      <c r="BYP117" s="35"/>
      <c r="BYW117" s="35"/>
      <c r="BYX117" s="35"/>
      <c r="BYY117" s="35"/>
      <c r="BYZ117" s="35"/>
      <c r="BZA117" s="35"/>
      <c r="BZB117" s="35"/>
      <c r="BZC117" s="35"/>
      <c r="BZD117" s="35"/>
      <c r="BZE117" s="35"/>
      <c r="BZF117" s="35"/>
      <c r="BZG117" s="35"/>
      <c r="BZH117" s="35"/>
      <c r="BZI117" s="35"/>
      <c r="BZJ117" s="35"/>
      <c r="BZK117" s="35"/>
      <c r="BZL117" s="35"/>
      <c r="BZM117" s="35"/>
      <c r="BZN117" s="35"/>
      <c r="BZO117" s="35"/>
      <c r="BZP117" s="35"/>
      <c r="BZQ117" s="35"/>
      <c r="BZR117" s="35"/>
      <c r="BZS117" s="35"/>
      <c r="BZT117" s="35"/>
      <c r="BZU117" s="35"/>
      <c r="BZV117" s="35"/>
      <c r="BZW117" s="35"/>
      <c r="BZX117" s="35"/>
      <c r="BZY117" s="35"/>
      <c r="BZZ117" s="35"/>
      <c r="CAA117" s="35"/>
      <c r="CAB117" s="35"/>
      <c r="CAC117" s="35"/>
      <c r="CAD117" s="35"/>
      <c r="CAE117" s="35"/>
      <c r="CAF117" s="35"/>
      <c r="CAG117" s="35"/>
      <c r="CAH117" s="35"/>
      <c r="CAI117" s="35"/>
      <c r="CAJ117" s="35"/>
      <c r="CAK117" s="35"/>
      <c r="CAL117" s="35"/>
      <c r="CAM117" s="35"/>
      <c r="CAN117" s="35"/>
      <c r="CAO117" s="35"/>
      <c r="CAP117" s="35"/>
      <c r="CAQ117" s="35"/>
      <c r="CAR117" s="35"/>
      <c r="CAS117" s="35"/>
      <c r="CAT117" s="35"/>
      <c r="CAU117" s="35"/>
      <c r="CAV117" s="35"/>
      <c r="CAW117" s="35"/>
      <c r="CAX117" s="35"/>
      <c r="CAY117" s="35"/>
      <c r="CAZ117" s="35"/>
      <c r="CBA117" s="35"/>
      <c r="CBB117" s="35"/>
      <c r="CBC117" s="35"/>
      <c r="CBD117" s="35"/>
      <c r="CBE117" s="35"/>
      <c r="CBF117" s="35"/>
      <c r="CBG117" s="35"/>
      <c r="CBH117" s="35"/>
      <c r="CBI117" s="35"/>
      <c r="CBJ117" s="35"/>
      <c r="CBK117" s="35"/>
      <c r="CBL117" s="35"/>
      <c r="CBM117" s="35"/>
      <c r="CBN117" s="35"/>
      <c r="CBO117" s="35"/>
      <c r="CBP117" s="35"/>
      <c r="CBQ117" s="35"/>
      <c r="CBR117" s="35"/>
      <c r="CBS117" s="35"/>
      <c r="CBT117" s="35"/>
      <c r="CBU117" s="35"/>
      <c r="CBV117" s="35"/>
      <c r="CBW117" s="35"/>
      <c r="CBX117" s="35"/>
      <c r="CBY117" s="35"/>
      <c r="CBZ117" s="35"/>
      <c r="CCA117" s="35"/>
      <c r="CCB117" s="35"/>
      <c r="CCC117" s="35"/>
      <c r="CCD117" s="35"/>
      <c r="CCE117" s="35"/>
      <c r="CCF117" s="35"/>
      <c r="CCG117" s="35"/>
      <c r="CCH117" s="35"/>
      <c r="CCI117" s="35"/>
      <c r="CCJ117" s="35"/>
      <c r="CCK117" s="35"/>
      <c r="CCL117" s="35"/>
      <c r="CCM117" s="35"/>
      <c r="CCN117" s="35"/>
      <c r="CCO117" s="35"/>
      <c r="CCP117" s="35"/>
      <c r="CCQ117" s="35"/>
      <c r="CCR117" s="35"/>
      <c r="CCS117" s="35"/>
      <c r="CCT117" s="35"/>
      <c r="CCU117" s="35"/>
      <c r="CCV117" s="35"/>
      <c r="CCW117" s="35"/>
      <c r="CCX117" s="35"/>
      <c r="CCY117" s="35"/>
      <c r="CCZ117" s="35"/>
      <c r="CDA117" s="35"/>
      <c r="CDB117" s="35"/>
      <c r="CDC117" s="35"/>
      <c r="CDD117" s="35"/>
      <c r="CDE117" s="35"/>
      <c r="CDF117" s="35"/>
      <c r="CDG117" s="35"/>
      <c r="CDH117" s="35"/>
      <c r="CDI117" s="35"/>
      <c r="CDJ117" s="35"/>
      <c r="CDK117" s="35"/>
      <c r="CDL117" s="35"/>
      <c r="CDM117" s="35"/>
      <c r="CDN117" s="35"/>
      <c r="CDO117" s="35"/>
      <c r="CDP117" s="35"/>
      <c r="CDQ117" s="35"/>
      <c r="CDR117" s="35"/>
      <c r="CDS117" s="35"/>
      <c r="CDT117" s="35"/>
      <c r="CDU117" s="35"/>
      <c r="CDV117" s="35"/>
      <c r="CDW117" s="35"/>
      <c r="CDX117" s="35"/>
      <c r="CDY117" s="35"/>
      <c r="CDZ117" s="35"/>
      <c r="CEA117" s="35"/>
      <c r="CEB117" s="35"/>
      <c r="CEC117" s="35"/>
      <c r="CED117" s="35"/>
      <c r="CEE117" s="35"/>
      <c r="CEF117" s="35"/>
      <c r="CEG117" s="35"/>
      <c r="CEH117" s="35"/>
      <c r="CEI117" s="35"/>
      <c r="CEJ117" s="35"/>
      <c r="CEK117" s="35"/>
      <c r="CEL117" s="35"/>
      <c r="CEM117" s="35"/>
      <c r="CEN117" s="35"/>
      <c r="CEO117" s="35"/>
      <c r="CEP117" s="35"/>
      <c r="CEQ117" s="35"/>
      <c r="CER117" s="35"/>
      <c r="CES117" s="35"/>
      <c r="CET117" s="35"/>
      <c r="CEU117" s="35"/>
      <c r="CEV117" s="35"/>
      <c r="CEW117" s="35"/>
      <c r="CEX117" s="35"/>
      <c r="CEY117" s="35"/>
      <c r="CEZ117" s="35"/>
      <c r="CFA117" s="35"/>
      <c r="CFB117" s="35"/>
      <c r="CFC117" s="35"/>
      <c r="CFD117" s="35"/>
      <c r="CFE117" s="35"/>
      <c r="CFF117" s="35"/>
      <c r="CFG117" s="35"/>
      <c r="CFH117" s="35"/>
      <c r="CFI117" s="35"/>
      <c r="CFJ117" s="35"/>
      <c r="CFK117" s="35"/>
      <c r="CFL117" s="35"/>
      <c r="CFM117" s="35"/>
      <c r="CFN117" s="35"/>
      <c r="CFO117" s="35"/>
      <c r="CFP117" s="35"/>
      <c r="CFQ117" s="35"/>
      <c r="CFR117" s="35"/>
      <c r="CFS117" s="35"/>
      <c r="CFT117" s="35"/>
      <c r="CFU117" s="35"/>
      <c r="CFV117" s="35"/>
      <c r="CFW117" s="35"/>
      <c r="CFX117" s="35"/>
      <c r="CFY117" s="35"/>
      <c r="CFZ117" s="35"/>
      <c r="CGA117" s="35"/>
      <c r="CGB117" s="35"/>
      <c r="CGC117" s="35"/>
      <c r="CGD117" s="35"/>
      <c r="CGE117" s="35"/>
      <c r="CGF117" s="35"/>
      <c r="CGG117" s="35"/>
      <c r="CGH117" s="35"/>
      <c r="CGI117" s="35"/>
      <c r="CGJ117" s="35"/>
      <c r="CGK117" s="35"/>
      <c r="CGL117" s="35"/>
      <c r="CGM117" s="35"/>
      <c r="CGN117" s="35"/>
      <c r="CGO117" s="35"/>
      <c r="CGP117" s="35"/>
      <c r="CGQ117" s="35"/>
      <c r="CGR117" s="35"/>
      <c r="CGS117" s="35"/>
      <c r="CGT117" s="35"/>
      <c r="CGU117" s="35"/>
      <c r="CGV117" s="35"/>
      <c r="CGW117" s="35"/>
      <c r="CGX117" s="35"/>
      <c r="CGY117" s="35"/>
      <c r="CGZ117" s="35"/>
      <c r="CHA117" s="35"/>
      <c r="CHB117" s="35"/>
      <c r="CHC117" s="35"/>
      <c r="CHD117" s="35"/>
      <c r="CHE117" s="35"/>
      <c r="CHF117" s="35"/>
      <c r="CHG117" s="35"/>
      <c r="CHH117" s="35"/>
      <c r="CHI117" s="35"/>
      <c r="CHJ117" s="35"/>
      <c r="CHK117" s="35"/>
      <c r="CHL117" s="35"/>
      <c r="CHM117" s="35"/>
      <c r="CHN117" s="35"/>
      <c r="CHO117" s="35"/>
      <c r="CHP117" s="35"/>
      <c r="CHQ117" s="35"/>
      <c r="CHR117" s="35"/>
      <c r="CHS117" s="35"/>
      <c r="CHT117" s="35"/>
      <c r="CHU117" s="35"/>
      <c r="CHV117" s="35"/>
      <c r="CHW117" s="35"/>
      <c r="CHX117" s="35"/>
      <c r="CHY117" s="35"/>
      <c r="CHZ117" s="35"/>
      <c r="CIA117" s="35"/>
      <c r="CIB117" s="35"/>
      <c r="CIC117" s="35"/>
      <c r="CID117" s="35"/>
      <c r="CIE117" s="35"/>
      <c r="CIF117" s="35"/>
      <c r="CIG117" s="35"/>
      <c r="CIH117" s="35"/>
      <c r="CII117" s="35"/>
      <c r="CIJ117" s="35"/>
      <c r="CIK117" s="35"/>
      <c r="CIL117" s="35"/>
      <c r="CIS117" s="35"/>
      <c r="CIT117" s="35"/>
      <c r="CIU117" s="35"/>
      <c r="CIV117" s="35"/>
      <c r="CIW117" s="35"/>
      <c r="CIX117" s="35"/>
      <c r="CIY117" s="35"/>
      <c r="CIZ117" s="35"/>
      <c r="CJA117" s="35"/>
      <c r="CJB117" s="35"/>
      <c r="CJC117" s="35"/>
      <c r="CJD117" s="35"/>
      <c r="CJE117" s="35"/>
      <c r="CJF117" s="35"/>
      <c r="CJG117" s="35"/>
      <c r="CJH117" s="35"/>
      <c r="CJI117" s="35"/>
      <c r="CJJ117" s="35"/>
      <c r="CJK117" s="35"/>
      <c r="CJL117" s="35"/>
      <c r="CJM117" s="35"/>
      <c r="CJN117" s="35"/>
      <c r="CJO117" s="35"/>
      <c r="CJP117" s="35"/>
      <c r="CJQ117" s="35"/>
      <c r="CJR117" s="35"/>
      <c r="CJS117" s="35"/>
      <c r="CJT117" s="35"/>
      <c r="CJU117" s="35"/>
      <c r="CJV117" s="35"/>
      <c r="CJW117" s="35"/>
      <c r="CJX117" s="35"/>
      <c r="CJY117" s="35"/>
      <c r="CJZ117" s="35"/>
      <c r="CKA117" s="35"/>
      <c r="CKB117" s="35"/>
      <c r="CKC117" s="35"/>
      <c r="CKD117" s="35"/>
      <c r="CKE117" s="35"/>
      <c r="CKF117" s="35"/>
      <c r="CKG117" s="35"/>
      <c r="CKH117" s="35"/>
      <c r="CKI117" s="35"/>
      <c r="CKJ117" s="35"/>
      <c r="CKK117" s="35"/>
      <c r="CKL117" s="35"/>
      <c r="CKM117" s="35"/>
      <c r="CKN117" s="35"/>
      <c r="CKO117" s="35"/>
      <c r="CKP117" s="35"/>
      <c r="CKQ117" s="35"/>
      <c r="CKR117" s="35"/>
      <c r="CKS117" s="35"/>
      <c r="CKT117" s="35"/>
      <c r="CKU117" s="35"/>
      <c r="CKV117" s="35"/>
      <c r="CKW117" s="35"/>
      <c r="CKX117" s="35"/>
      <c r="CKY117" s="35"/>
      <c r="CKZ117" s="35"/>
      <c r="CLA117" s="35"/>
      <c r="CLB117" s="35"/>
      <c r="CLC117" s="35"/>
      <c r="CLD117" s="35"/>
      <c r="CLE117" s="35"/>
      <c r="CLF117" s="35"/>
      <c r="CLG117" s="35"/>
      <c r="CLH117" s="35"/>
      <c r="CLI117" s="35"/>
      <c r="CLJ117" s="35"/>
      <c r="CLK117" s="35"/>
      <c r="CLL117" s="35"/>
      <c r="CLM117" s="35"/>
      <c r="CLN117" s="35"/>
      <c r="CLO117" s="35"/>
      <c r="CLP117" s="35"/>
      <c r="CLQ117" s="35"/>
      <c r="CLR117" s="35"/>
      <c r="CLS117" s="35"/>
      <c r="CLT117" s="35"/>
      <c r="CLU117" s="35"/>
      <c r="CLV117" s="35"/>
      <c r="CLW117" s="35"/>
      <c r="CLX117" s="35"/>
      <c r="CLY117" s="35"/>
      <c r="CLZ117" s="35"/>
      <c r="CMA117" s="35"/>
      <c r="CMB117" s="35"/>
      <c r="CMC117" s="35"/>
      <c r="CMD117" s="35"/>
      <c r="CME117" s="35"/>
      <c r="CMF117" s="35"/>
      <c r="CMG117" s="35"/>
      <c r="CMH117" s="35"/>
      <c r="CMI117" s="35"/>
      <c r="CMJ117" s="35"/>
      <c r="CMK117" s="35"/>
      <c r="CML117" s="35"/>
      <c r="CMM117" s="35"/>
      <c r="CMN117" s="35"/>
      <c r="CMO117" s="35"/>
      <c r="CMP117" s="35"/>
      <c r="CMQ117" s="35"/>
      <c r="CMR117" s="35"/>
      <c r="CMS117" s="35"/>
      <c r="CMT117" s="35"/>
      <c r="CMU117" s="35"/>
      <c r="CMV117" s="35"/>
      <c r="CMW117" s="35"/>
      <c r="CMX117" s="35"/>
      <c r="CMY117" s="35"/>
      <c r="CMZ117" s="35"/>
      <c r="CNA117" s="35"/>
      <c r="CNB117" s="35"/>
      <c r="CNC117" s="35"/>
      <c r="CND117" s="35"/>
      <c r="CNE117" s="35"/>
      <c r="CNF117" s="35"/>
      <c r="CNG117" s="35"/>
      <c r="CNH117" s="35"/>
      <c r="CNI117" s="35"/>
      <c r="CNJ117" s="35"/>
      <c r="CNK117" s="35"/>
      <c r="CNL117" s="35"/>
      <c r="CNM117" s="35"/>
      <c r="CNN117" s="35"/>
      <c r="CNO117" s="35"/>
      <c r="CNP117" s="35"/>
      <c r="CNQ117" s="35"/>
      <c r="CNR117" s="35"/>
      <c r="CNS117" s="35"/>
      <c r="CNT117" s="35"/>
      <c r="CNU117" s="35"/>
      <c r="CNV117" s="35"/>
      <c r="CNW117" s="35"/>
      <c r="CNX117" s="35"/>
      <c r="CNY117" s="35"/>
      <c r="CNZ117" s="35"/>
      <c r="COA117" s="35"/>
      <c r="COB117" s="35"/>
      <c r="COC117" s="35"/>
      <c r="COD117" s="35"/>
      <c r="COE117" s="35"/>
      <c r="COF117" s="35"/>
      <c r="COG117" s="35"/>
      <c r="COH117" s="35"/>
      <c r="COI117" s="35"/>
      <c r="COJ117" s="35"/>
      <c r="COK117" s="35"/>
      <c r="COL117" s="35"/>
      <c r="COM117" s="35"/>
      <c r="CON117" s="35"/>
      <c r="COO117" s="35"/>
      <c r="COP117" s="35"/>
      <c r="COQ117" s="35"/>
      <c r="COR117" s="35"/>
      <c r="COS117" s="35"/>
      <c r="COT117" s="35"/>
      <c r="COU117" s="35"/>
      <c r="COV117" s="35"/>
      <c r="COW117" s="35"/>
      <c r="COX117" s="35"/>
      <c r="COY117" s="35"/>
      <c r="COZ117" s="35"/>
      <c r="CPA117" s="35"/>
      <c r="CPB117" s="35"/>
      <c r="CPC117" s="35"/>
      <c r="CPD117" s="35"/>
      <c r="CPE117" s="35"/>
      <c r="CPF117" s="35"/>
      <c r="CPG117" s="35"/>
      <c r="CPH117" s="35"/>
      <c r="CPI117" s="35"/>
      <c r="CPJ117" s="35"/>
      <c r="CPK117" s="35"/>
      <c r="CPL117" s="35"/>
      <c r="CPM117" s="35"/>
      <c r="CPN117" s="35"/>
      <c r="CPO117" s="35"/>
      <c r="CPP117" s="35"/>
      <c r="CPQ117" s="35"/>
      <c r="CPR117" s="35"/>
      <c r="CPS117" s="35"/>
      <c r="CPT117" s="35"/>
      <c r="CPU117" s="35"/>
      <c r="CPV117" s="35"/>
      <c r="CPW117" s="35"/>
      <c r="CPX117" s="35"/>
      <c r="CPY117" s="35"/>
      <c r="CPZ117" s="35"/>
      <c r="CQA117" s="35"/>
      <c r="CQB117" s="35"/>
      <c r="CQC117" s="35"/>
      <c r="CQD117" s="35"/>
      <c r="CQE117" s="35"/>
      <c r="CQF117" s="35"/>
      <c r="CQG117" s="35"/>
      <c r="CQH117" s="35"/>
      <c r="CQI117" s="35"/>
      <c r="CQJ117" s="35"/>
      <c r="CQK117" s="35"/>
      <c r="CQL117" s="35"/>
      <c r="CQM117" s="35"/>
      <c r="CQN117" s="35"/>
      <c r="CQO117" s="35"/>
      <c r="CQP117" s="35"/>
      <c r="CQQ117" s="35"/>
      <c r="CQR117" s="35"/>
      <c r="CQS117" s="35"/>
      <c r="CQT117" s="35"/>
      <c r="CQU117" s="35"/>
      <c r="CQV117" s="35"/>
      <c r="CQW117" s="35"/>
      <c r="CQX117" s="35"/>
      <c r="CQY117" s="35"/>
      <c r="CQZ117" s="35"/>
      <c r="CRA117" s="35"/>
      <c r="CRB117" s="35"/>
      <c r="CRC117" s="35"/>
      <c r="CRD117" s="35"/>
      <c r="CRE117" s="35"/>
      <c r="CRF117" s="35"/>
      <c r="CRG117" s="35"/>
      <c r="CRH117" s="35"/>
      <c r="CRI117" s="35"/>
      <c r="CRJ117" s="35"/>
      <c r="CRK117" s="35"/>
      <c r="CRL117" s="35"/>
      <c r="CRM117" s="35"/>
      <c r="CRN117" s="35"/>
      <c r="CRO117" s="35"/>
      <c r="CRP117" s="35"/>
      <c r="CRQ117" s="35"/>
      <c r="CRR117" s="35"/>
      <c r="CRS117" s="35"/>
      <c r="CRT117" s="35"/>
      <c r="CRU117" s="35"/>
      <c r="CRV117" s="35"/>
      <c r="CRW117" s="35"/>
      <c r="CRX117" s="35"/>
      <c r="CRY117" s="35"/>
      <c r="CRZ117" s="35"/>
      <c r="CSA117" s="35"/>
      <c r="CSB117" s="35"/>
      <c r="CSC117" s="35"/>
      <c r="CSD117" s="35"/>
      <c r="CSE117" s="35"/>
      <c r="CSF117" s="35"/>
      <c r="CSG117" s="35"/>
      <c r="CSH117" s="35"/>
      <c r="CSO117" s="35"/>
      <c r="CSP117" s="35"/>
      <c r="CSQ117" s="35"/>
      <c r="CSR117" s="35"/>
      <c r="CSS117" s="35"/>
      <c r="CST117" s="35"/>
      <c r="CSU117" s="35"/>
      <c r="CSV117" s="35"/>
      <c r="CSW117" s="35"/>
      <c r="CSX117" s="35"/>
      <c r="CSY117" s="35"/>
      <c r="CSZ117" s="35"/>
      <c r="CTA117" s="35"/>
      <c r="CTB117" s="35"/>
      <c r="CTC117" s="35"/>
      <c r="CTD117" s="35"/>
      <c r="CTE117" s="35"/>
      <c r="CTF117" s="35"/>
      <c r="CTG117" s="35"/>
      <c r="CTH117" s="35"/>
      <c r="CTI117" s="35"/>
      <c r="CTJ117" s="35"/>
      <c r="CTK117" s="35"/>
      <c r="CTL117" s="35"/>
      <c r="CTM117" s="35"/>
      <c r="CTN117" s="35"/>
      <c r="CTO117" s="35"/>
      <c r="CTP117" s="35"/>
      <c r="CTQ117" s="35"/>
      <c r="CTR117" s="35"/>
      <c r="CTS117" s="35"/>
      <c r="CTT117" s="35"/>
      <c r="CTU117" s="35"/>
      <c r="CTV117" s="35"/>
      <c r="CTW117" s="35"/>
      <c r="CTX117" s="35"/>
      <c r="CTY117" s="35"/>
      <c r="CTZ117" s="35"/>
      <c r="CUA117" s="35"/>
      <c r="CUB117" s="35"/>
      <c r="CUC117" s="35"/>
      <c r="CUD117" s="35"/>
      <c r="CUE117" s="35"/>
      <c r="CUF117" s="35"/>
      <c r="CUG117" s="35"/>
      <c r="CUH117" s="35"/>
      <c r="CUI117" s="35"/>
      <c r="CUJ117" s="35"/>
      <c r="CUK117" s="35"/>
      <c r="CUL117" s="35"/>
      <c r="CUM117" s="35"/>
      <c r="CUN117" s="35"/>
      <c r="CUO117" s="35"/>
      <c r="CUP117" s="35"/>
      <c r="CUQ117" s="35"/>
      <c r="CUR117" s="35"/>
      <c r="CUS117" s="35"/>
      <c r="CUT117" s="35"/>
      <c r="CUU117" s="35"/>
      <c r="CUV117" s="35"/>
      <c r="CUW117" s="35"/>
      <c r="CUX117" s="35"/>
      <c r="CUY117" s="35"/>
      <c r="CUZ117" s="35"/>
      <c r="CVA117" s="35"/>
      <c r="CVB117" s="35"/>
      <c r="CVC117" s="35"/>
      <c r="CVD117" s="35"/>
      <c r="CVE117" s="35"/>
      <c r="CVF117" s="35"/>
      <c r="CVG117" s="35"/>
      <c r="CVH117" s="35"/>
      <c r="CVI117" s="35"/>
      <c r="CVJ117" s="35"/>
      <c r="CVK117" s="35"/>
      <c r="CVL117" s="35"/>
      <c r="CVM117" s="35"/>
      <c r="CVN117" s="35"/>
      <c r="CVO117" s="35"/>
      <c r="CVP117" s="35"/>
      <c r="CVQ117" s="35"/>
      <c r="CVR117" s="35"/>
      <c r="CVS117" s="35"/>
      <c r="CVT117" s="35"/>
      <c r="CVU117" s="35"/>
      <c r="CVV117" s="35"/>
      <c r="CVW117" s="35"/>
      <c r="CVX117" s="35"/>
      <c r="CVY117" s="35"/>
      <c r="CVZ117" s="35"/>
      <c r="CWA117" s="35"/>
      <c r="CWB117" s="35"/>
      <c r="CWC117" s="35"/>
      <c r="CWD117" s="35"/>
      <c r="CWE117" s="35"/>
      <c r="CWF117" s="35"/>
      <c r="CWG117" s="35"/>
      <c r="CWH117" s="35"/>
      <c r="CWI117" s="35"/>
      <c r="CWJ117" s="35"/>
      <c r="CWK117" s="35"/>
      <c r="CWL117" s="35"/>
      <c r="CWM117" s="35"/>
      <c r="CWN117" s="35"/>
      <c r="CWO117" s="35"/>
      <c r="CWP117" s="35"/>
      <c r="CWQ117" s="35"/>
      <c r="CWR117" s="35"/>
      <c r="CWS117" s="35"/>
      <c r="CWT117" s="35"/>
      <c r="CWU117" s="35"/>
      <c r="CWV117" s="35"/>
      <c r="CWW117" s="35"/>
      <c r="CWX117" s="35"/>
      <c r="CWY117" s="35"/>
      <c r="CWZ117" s="35"/>
      <c r="CXA117" s="35"/>
      <c r="CXB117" s="35"/>
      <c r="CXC117" s="35"/>
      <c r="CXD117" s="35"/>
      <c r="CXE117" s="35"/>
      <c r="CXF117" s="35"/>
      <c r="CXG117" s="35"/>
      <c r="CXH117" s="35"/>
      <c r="CXI117" s="35"/>
      <c r="CXJ117" s="35"/>
      <c r="CXK117" s="35"/>
      <c r="CXL117" s="35"/>
      <c r="CXM117" s="35"/>
      <c r="CXN117" s="35"/>
      <c r="CXO117" s="35"/>
      <c r="CXP117" s="35"/>
      <c r="CXQ117" s="35"/>
      <c r="CXR117" s="35"/>
      <c r="CXS117" s="35"/>
      <c r="CXT117" s="35"/>
      <c r="CXU117" s="35"/>
      <c r="CXV117" s="35"/>
      <c r="CXW117" s="35"/>
      <c r="CXX117" s="35"/>
      <c r="CXY117" s="35"/>
      <c r="CXZ117" s="35"/>
      <c r="CYA117" s="35"/>
      <c r="CYB117" s="35"/>
      <c r="CYC117" s="35"/>
      <c r="CYD117" s="35"/>
      <c r="CYE117" s="35"/>
      <c r="CYF117" s="35"/>
      <c r="CYG117" s="35"/>
      <c r="CYH117" s="35"/>
      <c r="CYI117" s="35"/>
      <c r="CYJ117" s="35"/>
      <c r="CYK117" s="35"/>
      <c r="CYL117" s="35"/>
      <c r="CYM117" s="35"/>
      <c r="CYN117" s="35"/>
      <c r="CYO117" s="35"/>
      <c r="CYP117" s="35"/>
      <c r="CYQ117" s="35"/>
      <c r="CYR117" s="35"/>
      <c r="CYS117" s="35"/>
      <c r="CYT117" s="35"/>
      <c r="CYU117" s="35"/>
      <c r="CYV117" s="35"/>
      <c r="CYW117" s="35"/>
      <c r="CYX117" s="35"/>
      <c r="CYY117" s="35"/>
      <c r="CYZ117" s="35"/>
      <c r="CZA117" s="35"/>
      <c r="CZB117" s="35"/>
      <c r="CZC117" s="35"/>
      <c r="CZD117" s="35"/>
      <c r="CZE117" s="35"/>
      <c r="CZF117" s="35"/>
      <c r="CZG117" s="35"/>
      <c r="CZH117" s="35"/>
      <c r="CZI117" s="35"/>
      <c r="CZJ117" s="35"/>
      <c r="CZK117" s="35"/>
      <c r="CZL117" s="35"/>
      <c r="CZM117" s="35"/>
      <c r="CZN117" s="35"/>
      <c r="CZO117" s="35"/>
      <c r="CZP117" s="35"/>
      <c r="CZQ117" s="35"/>
      <c r="CZR117" s="35"/>
      <c r="CZS117" s="35"/>
      <c r="CZT117" s="35"/>
      <c r="CZU117" s="35"/>
      <c r="CZV117" s="35"/>
      <c r="CZW117" s="35"/>
      <c r="CZX117" s="35"/>
      <c r="CZY117" s="35"/>
      <c r="CZZ117" s="35"/>
      <c r="DAA117" s="35"/>
      <c r="DAB117" s="35"/>
      <c r="DAC117" s="35"/>
      <c r="DAD117" s="35"/>
      <c r="DAE117" s="35"/>
      <c r="DAF117" s="35"/>
      <c r="DAG117" s="35"/>
      <c r="DAH117" s="35"/>
      <c r="DAI117" s="35"/>
      <c r="DAJ117" s="35"/>
      <c r="DAK117" s="35"/>
      <c r="DAL117" s="35"/>
      <c r="DAM117" s="35"/>
      <c r="DAN117" s="35"/>
      <c r="DAO117" s="35"/>
      <c r="DAP117" s="35"/>
      <c r="DAQ117" s="35"/>
      <c r="DAR117" s="35"/>
      <c r="DAS117" s="35"/>
      <c r="DAT117" s="35"/>
      <c r="DAU117" s="35"/>
      <c r="DAV117" s="35"/>
      <c r="DAW117" s="35"/>
      <c r="DAX117" s="35"/>
      <c r="DAY117" s="35"/>
      <c r="DAZ117" s="35"/>
      <c r="DBA117" s="35"/>
      <c r="DBB117" s="35"/>
      <c r="DBC117" s="35"/>
      <c r="DBD117" s="35"/>
      <c r="DBE117" s="35"/>
      <c r="DBF117" s="35"/>
      <c r="DBG117" s="35"/>
      <c r="DBH117" s="35"/>
      <c r="DBI117" s="35"/>
      <c r="DBJ117" s="35"/>
      <c r="DBK117" s="35"/>
      <c r="DBL117" s="35"/>
      <c r="DBM117" s="35"/>
      <c r="DBN117" s="35"/>
      <c r="DBO117" s="35"/>
      <c r="DBP117" s="35"/>
      <c r="DBQ117" s="35"/>
      <c r="DBR117" s="35"/>
      <c r="DBS117" s="35"/>
      <c r="DBT117" s="35"/>
      <c r="DBU117" s="35"/>
      <c r="DBV117" s="35"/>
      <c r="DBW117" s="35"/>
      <c r="DBX117" s="35"/>
      <c r="DBY117" s="35"/>
      <c r="DBZ117" s="35"/>
      <c r="DCA117" s="35"/>
      <c r="DCB117" s="35"/>
      <c r="DCC117" s="35"/>
      <c r="DCD117" s="35"/>
      <c r="DCK117" s="35"/>
      <c r="DCL117" s="35"/>
      <c r="DCM117" s="35"/>
      <c r="DCN117" s="35"/>
      <c r="DCO117" s="35"/>
      <c r="DCP117" s="35"/>
      <c r="DCQ117" s="35"/>
      <c r="DCR117" s="35"/>
      <c r="DCS117" s="35"/>
      <c r="DCT117" s="35"/>
      <c r="DCU117" s="35"/>
      <c r="DCV117" s="35"/>
      <c r="DCW117" s="35"/>
      <c r="DCX117" s="35"/>
      <c r="DCY117" s="35"/>
      <c r="DCZ117" s="35"/>
      <c r="DDA117" s="35"/>
      <c r="DDB117" s="35"/>
      <c r="DDC117" s="35"/>
      <c r="DDD117" s="35"/>
      <c r="DDE117" s="35"/>
      <c r="DDF117" s="35"/>
      <c r="DDG117" s="35"/>
      <c r="DDH117" s="35"/>
      <c r="DDI117" s="35"/>
      <c r="DDJ117" s="35"/>
      <c r="DDK117" s="35"/>
      <c r="DDL117" s="35"/>
      <c r="DDM117" s="35"/>
      <c r="DDN117" s="35"/>
      <c r="DDO117" s="35"/>
      <c r="DDP117" s="35"/>
      <c r="DDQ117" s="35"/>
      <c r="DDR117" s="35"/>
      <c r="DDS117" s="35"/>
      <c r="DDT117" s="35"/>
      <c r="DDU117" s="35"/>
      <c r="DDV117" s="35"/>
      <c r="DDW117" s="35"/>
      <c r="DDX117" s="35"/>
      <c r="DDY117" s="35"/>
      <c r="DDZ117" s="35"/>
      <c r="DEA117" s="35"/>
      <c r="DEB117" s="35"/>
      <c r="DEC117" s="35"/>
      <c r="DED117" s="35"/>
      <c r="DEE117" s="35"/>
      <c r="DEF117" s="35"/>
      <c r="DEG117" s="35"/>
      <c r="DEH117" s="35"/>
      <c r="DEI117" s="35"/>
      <c r="DEJ117" s="35"/>
      <c r="DEK117" s="35"/>
      <c r="DEL117" s="35"/>
      <c r="DEM117" s="35"/>
      <c r="DEN117" s="35"/>
      <c r="DEO117" s="35"/>
      <c r="DEP117" s="35"/>
      <c r="DEQ117" s="35"/>
      <c r="DER117" s="35"/>
      <c r="DES117" s="35"/>
      <c r="DET117" s="35"/>
      <c r="DEU117" s="35"/>
      <c r="DEV117" s="35"/>
      <c r="DEW117" s="35"/>
      <c r="DEX117" s="35"/>
      <c r="DEY117" s="35"/>
      <c r="DEZ117" s="35"/>
      <c r="DFA117" s="35"/>
      <c r="DFB117" s="35"/>
      <c r="DFC117" s="35"/>
      <c r="DFD117" s="35"/>
      <c r="DFE117" s="35"/>
      <c r="DFF117" s="35"/>
      <c r="DFG117" s="35"/>
      <c r="DFH117" s="35"/>
      <c r="DFI117" s="35"/>
      <c r="DFJ117" s="35"/>
      <c r="DFK117" s="35"/>
      <c r="DFL117" s="35"/>
      <c r="DFM117" s="35"/>
      <c r="DFN117" s="35"/>
      <c r="DFO117" s="35"/>
      <c r="DFP117" s="35"/>
      <c r="DFQ117" s="35"/>
      <c r="DFR117" s="35"/>
      <c r="DFS117" s="35"/>
      <c r="DFT117" s="35"/>
      <c r="DFU117" s="35"/>
      <c r="DFV117" s="35"/>
      <c r="DFW117" s="35"/>
      <c r="DFX117" s="35"/>
      <c r="DFY117" s="35"/>
      <c r="DFZ117" s="35"/>
      <c r="DGA117" s="35"/>
      <c r="DGB117" s="35"/>
      <c r="DGC117" s="35"/>
      <c r="DGD117" s="35"/>
      <c r="DGE117" s="35"/>
      <c r="DGF117" s="35"/>
      <c r="DGG117" s="35"/>
      <c r="DGH117" s="35"/>
      <c r="DGI117" s="35"/>
      <c r="DGJ117" s="35"/>
      <c r="DGK117" s="35"/>
      <c r="DGL117" s="35"/>
      <c r="DGM117" s="35"/>
      <c r="DGN117" s="35"/>
      <c r="DGO117" s="35"/>
      <c r="DGP117" s="35"/>
      <c r="DGQ117" s="35"/>
      <c r="DGR117" s="35"/>
      <c r="DGS117" s="35"/>
      <c r="DGT117" s="35"/>
      <c r="DGU117" s="35"/>
      <c r="DGV117" s="35"/>
      <c r="DGW117" s="35"/>
      <c r="DGX117" s="35"/>
      <c r="DGY117" s="35"/>
      <c r="DGZ117" s="35"/>
      <c r="DHA117" s="35"/>
      <c r="DHB117" s="35"/>
      <c r="DHC117" s="35"/>
      <c r="DHD117" s="35"/>
      <c r="DHE117" s="35"/>
      <c r="DHF117" s="35"/>
      <c r="DHG117" s="35"/>
      <c r="DHH117" s="35"/>
      <c r="DHI117" s="35"/>
      <c r="DHJ117" s="35"/>
      <c r="DHK117" s="35"/>
      <c r="DHL117" s="35"/>
      <c r="DHM117" s="35"/>
      <c r="DHN117" s="35"/>
      <c r="DHO117" s="35"/>
      <c r="DHP117" s="35"/>
      <c r="DHQ117" s="35"/>
      <c r="DHR117" s="35"/>
      <c r="DHS117" s="35"/>
      <c r="DHT117" s="35"/>
      <c r="DHU117" s="35"/>
      <c r="DHV117" s="35"/>
      <c r="DHW117" s="35"/>
      <c r="DHX117" s="35"/>
      <c r="DHY117" s="35"/>
      <c r="DHZ117" s="35"/>
      <c r="DIA117" s="35"/>
      <c r="DIB117" s="35"/>
      <c r="DIC117" s="35"/>
      <c r="DID117" s="35"/>
      <c r="DIE117" s="35"/>
      <c r="DIF117" s="35"/>
      <c r="DIG117" s="35"/>
      <c r="DIH117" s="35"/>
      <c r="DII117" s="35"/>
      <c r="DIJ117" s="35"/>
      <c r="DIK117" s="35"/>
      <c r="DIL117" s="35"/>
      <c r="DIM117" s="35"/>
      <c r="DIN117" s="35"/>
      <c r="DIO117" s="35"/>
      <c r="DIP117" s="35"/>
      <c r="DIQ117" s="35"/>
      <c r="DIR117" s="35"/>
      <c r="DIS117" s="35"/>
      <c r="DIT117" s="35"/>
      <c r="DIU117" s="35"/>
      <c r="DIV117" s="35"/>
      <c r="DIW117" s="35"/>
      <c r="DIX117" s="35"/>
      <c r="DIY117" s="35"/>
      <c r="DIZ117" s="35"/>
      <c r="DJA117" s="35"/>
      <c r="DJB117" s="35"/>
      <c r="DJC117" s="35"/>
      <c r="DJD117" s="35"/>
      <c r="DJE117" s="35"/>
      <c r="DJF117" s="35"/>
      <c r="DJG117" s="35"/>
      <c r="DJH117" s="35"/>
      <c r="DJI117" s="35"/>
      <c r="DJJ117" s="35"/>
      <c r="DJK117" s="35"/>
      <c r="DJL117" s="35"/>
      <c r="DJM117" s="35"/>
      <c r="DJN117" s="35"/>
      <c r="DJO117" s="35"/>
      <c r="DJP117" s="35"/>
      <c r="DJQ117" s="35"/>
      <c r="DJR117" s="35"/>
      <c r="DJS117" s="35"/>
      <c r="DJT117" s="35"/>
      <c r="DJU117" s="35"/>
      <c r="DJV117" s="35"/>
      <c r="DJW117" s="35"/>
      <c r="DJX117" s="35"/>
      <c r="DJY117" s="35"/>
      <c r="DJZ117" s="35"/>
      <c r="DKA117" s="35"/>
      <c r="DKB117" s="35"/>
      <c r="DKC117" s="35"/>
      <c r="DKD117" s="35"/>
      <c r="DKE117" s="35"/>
      <c r="DKF117" s="35"/>
      <c r="DKG117" s="35"/>
      <c r="DKH117" s="35"/>
      <c r="DKI117" s="35"/>
      <c r="DKJ117" s="35"/>
      <c r="DKK117" s="35"/>
      <c r="DKL117" s="35"/>
      <c r="DKM117" s="35"/>
      <c r="DKN117" s="35"/>
      <c r="DKO117" s="35"/>
      <c r="DKP117" s="35"/>
      <c r="DKQ117" s="35"/>
      <c r="DKR117" s="35"/>
      <c r="DKS117" s="35"/>
      <c r="DKT117" s="35"/>
      <c r="DKU117" s="35"/>
      <c r="DKV117" s="35"/>
      <c r="DKW117" s="35"/>
      <c r="DKX117" s="35"/>
      <c r="DKY117" s="35"/>
      <c r="DKZ117" s="35"/>
      <c r="DLA117" s="35"/>
      <c r="DLB117" s="35"/>
      <c r="DLC117" s="35"/>
      <c r="DLD117" s="35"/>
      <c r="DLE117" s="35"/>
      <c r="DLF117" s="35"/>
      <c r="DLG117" s="35"/>
      <c r="DLH117" s="35"/>
      <c r="DLI117" s="35"/>
      <c r="DLJ117" s="35"/>
      <c r="DLK117" s="35"/>
      <c r="DLL117" s="35"/>
      <c r="DLM117" s="35"/>
      <c r="DLN117" s="35"/>
      <c r="DLO117" s="35"/>
      <c r="DLP117" s="35"/>
      <c r="DLQ117" s="35"/>
      <c r="DLR117" s="35"/>
      <c r="DLS117" s="35"/>
      <c r="DLT117" s="35"/>
      <c r="DLU117" s="35"/>
      <c r="DLV117" s="35"/>
      <c r="DLW117" s="35"/>
      <c r="DLX117" s="35"/>
      <c r="DLY117" s="35"/>
      <c r="DLZ117" s="35"/>
      <c r="DMG117" s="35"/>
      <c r="DMH117" s="35"/>
      <c r="DMI117" s="35"/>
      <c r="DMJ117" s="35"/>
      <c r="DMK117" s="35"/>
      <c r="DML117" s="35"/>
      <c r="DMM117" s="35"/>
      <c r="DMN117" s="35"/>
      <c r="DMO117" s="35"/>
      <c r="DMP117" s="35"/>
      <c r="DMQ117" s="35"/>
      <c r="DMR117" s="35"/>
      <c r="DMS117" s="35"/>
      <c r="DMT117" s="35"/>
      <c r="DMU117" s="35"/>
      <c r="DMV117" s="35"/>
      <c r="DMW117" s="35"/>
      <c r="DMX117" s="35"/>
      <c r="DMY117" s="35"/>
      <c r="DMZ117" s="35"/>
      <c r="DNA117" s="35"/>
      <c r="DNB117" s="35"/>
      <c r="DNC117" s="35"/>
      <c r="DND117" s="35"/>
      <c r="DNE117" s="35"/>
      <c r="DNF117" s="35"/>
      <c r="DNG117" s="35"/>
      <c r="DNH117" s="35"/>
      <c r="DNI117" s="35"/>
      <c r="DNJ117" s="35"/>
      <c r="DNK117" s="35"/>
      <c r="DNL117" s="35"/>
      <c r="DNM117" s="35"/>
      <c r="DNN117" s="35"/>
      <c r="DNO117" s="35"/>
      <c r="DNP117" s="35"/>
      <c r="DNQ117" s="35"/>
      <c r="DNR117" s="35"/>
      <c r="DNS117" s="35"/>
      <c r="DNT117" s="35"/>
      <c r="DNU117" s="35"/>
      <c r="DNV117" s="35"/>
      <c r="DNW117" s="35"/>
      <c r="DNX117" s="35"/>
      <c r="DNY117" s="35"/>
      <c r="DNZ117" s="35"/>
      <c r="DOA117" s="35"/>
      <c r="DOB117" s="35"/>
      <c r="DOC117" s="35"/>
      <c r="DOD117" s="35"/>
      <c r="DOE117" s="35"/>
      <c r="DOF117" s="35"/>
      <c r="DOG117" s="35"/>
      <c r="DOH117" s="35"/>
      <c r="DOI117" s="35"/>
      <c r="DOJ117" s="35"/>
      <c r="DOK117" s="35"/>
      <c r="DOL117" s="35"/>
      <c r="DOM117" s="35"/>
      <c r="DON117" s="35"/>
      <c r="DOO117" s="35"/>
      <c r="DOP117" s="35"/>
      <c r="DOQ117" s="35"/>
      <c r="DOR117" s="35"/>
      <c r="DOS117" s="35"/>
      <c r="DOT117" s="35"/>
      <c r="DOU117" s="35"/>
      <c r="DOV117" s="35"/>
      <c r="DOW117" s="35"/>
      <c r="DOX117" s="35"/>
      <c r="DOY117" s="35"/>
      <c r="DOZ117" s="35"/>
      <c r="DPA117" s="35"/>
      <c r="DPB117" s="35"/>
      <c r="DPC117" s="35"/>
      <c r="DPD117" s="35"/>
      <c r="DPE117" s="35"/>
      <c r="DPF117" s="35"/>
      <c r="DPG117" s="35"/>
      <c r="DPH117" s="35"/>
      <c r="DPI117" s="35"/>
      <c r="DPJ117" s="35"/>
      <c r="DPK117" s="35"/>
      <c r="DPL117" s="35"/>
      <c r="DPM117" s="35"/>
      <c r="DPN117" s="35"/>
      <c r="DPO117" s="35"/>
      <c r="DPP117" s="35"/>
      <c r="DPQ117" s="35"/>
      <c r="DPR117" s="35"/>
      <c r="DPS117" s="35"/>
      <c r="DPT117" s="35"/>
      <c r="DPU117" s="35"/>
      <c r="DPV117" s="35"/>
      <c r="DPW117" s="35"/>
      <c r="DPX117" s="35"/>
      <c r="DPY117" s="35"/>
      <c r="DPZ117" s="35"/>
      <c r="DQA117" s="35"/>
      <c r="DQB117" s="35"/>
      <c r="DQC117" s="35"/>
      <c r="DQD117" s="35"/>
      <c r="DQE117" s="35"/>
      <c r="DQF117" s="35"/>
      <c r="DQG117" s="35"/>
      <c r="DQH117" s="35"/>
      <c r="DQI117" s="35"/>
      <c r="DQJ117" s="35"/>
      <c r="DQK117" s="35"/>
      <c r="DQL117" s="35"/>
      <c r="DQM117" s="35"/>
      <c r="DQN117" s="35"/>
      <c r="DQO117" s="35"/>
      <c r="DQP117" s="35"/>
      <c r="DQQ117" s="35"/>
      <c r="DQR117" s="35"/>
      <c r="DQS117" s="35"/>
      <c r="DQT117" s="35"/>
      <c r="DQU117" s="35"/>
      <c r="DQV117" s="35"/>
      <c r="DQW117" s="35"/>
      <c r="DQX117" s="35"/>
      <c r="DQY117" s="35"/>
      <c r="DQZ117" s="35"/>
      <c r="DRA117" s="35"/>
      <c r="DRB117" s="35"/>
      <c r="DRC117" s="35"/>
      <c r="DRD117" s="35"/>
      <c r="DRE117" s="35"/>
      <c r="DRF117" s="35"/>
      <c r="DRG117" s="35"/>
      <c r="DRH117" s="35"/>
      <c r="DRI117" s="35"/>
      <c r="DRJ117" s="35"/>
      <c r="DRK117" s="35"/>
      <c r="DRL117" s="35"/>
      <c r="DRM117" s="35"/>
      <c r="DRN117" s="35"/>
      <c r="DRO117" s="35"/>
      <c r="DRP117" s="35"/>
      <c r="DRQ117" s="35"/>
      <c r="DRR117" s="35"/>
      <c r="DRS117" s="35"/>
      <c r="DRT117" s="35"/>
      <c r="DRU117" s="35"/>
      <c r="DRV117" s="35"/>
      <c r="DRW117" s="35"/>
      <c r="DRX117" s="35"/>
      <c r="DRY117" s="35"/>
      <c r="DRZ117" s="35"/>
      <c r="DSA117" s="35"/>
      <c r="DSB117" s="35"/>
      <c r="DSC117" s="35"/>
      <c r="DSD117" s="35"/>
      <c r="DSE117" s="35"/>
      <c r="DSF117" s="35"/>
      <c r="DSG117" s="35"/>
      <c r="DSH117" s="35"/>
      <c r="DSI117" s="35"/>
      <c r="DSJ117" s="35"/>
      <c r="DSK117" s="35"/>
      <c r="DSL117" s="35"/>
      <c r="DSM117" s="35"/>
      <c r="DSN117" s="35"/>
      <c r="DSO117" s="35"/>
      <c r="DSP117" s="35"/>
      <c r="DSQ117" s="35"/>
      <c r="DSR117" s="35"/>
      <c r="DSS117" s="35"/>
      <c r="DST117" s="35"/>
      <c r="DSU117" s="35"/>
      <c r="DSV117" s="35"/>
      <c r="DSW117" s="35"/>
      <c r="DSX117" s="35"/>
      <c r="DSY117" s="35"/>
      <c r="DSZ117" s="35"/>
      <c r="DTA117" s="35"/>
      <c r="DTB117" s="35"/>
      <c r="DTC117" s="35"/>
      <c r="DTD117" s="35"/>
      <c r="DTE117" s="35"/>
      <c r="DTF117" s="35"/>
      <c r="DTG117" s="35"/>
      <c r="DTH117" s="35"/>
      <c r="DTI117" s="35"/>
      <c r="DTJ117" s="35"/>
      <c r="DTK117" s="35"/>
      <c r="DTL117" s="35"/>
      <c r="DTM117" s="35"/>
      <c r="DTN117" s="35"/>
      <c r="DTO117" s="35"/>
      <c r="DTP117" s="35"/>
      <c r="DTQ117" s="35"/>
      <c r="DTR117" s="35"/>
      <c r="DTS117" s="35"/>
      <c r="DTT117" s="35"/>
      <c r="DTU117" s="35"/>
      <c r="DTV117" s="35"/>
      <c r="DTW117" s="35"/>
      <c r="DTX117" s="35"/>
      <c r="DTY117" s="35"/>
      <c r="DTZ117" s="35"/>
      <c r="DUA117" s="35"/>
      <c r="DUB117" s="35"/>
      <c r="DUC117" s="35"/>
      <c r="DUD117" s="35"/>
      <c r="DUE117" s="35"/>
      <c r="DUF117" s="35"/>
      <c r="DUG117" s="35"/>
      <c r="DUH117" s="35"/>
      <c r="DUI117" s="35"/>
      <c r="DUJ117" s="35"/>
      <c r="DUK117" s="35"/>
      <c r="DUL117" s="35"/>
      <c r="DUM117" s="35"/>
      <c r="DUN117" s="35"/>
      <c r="DUO117" s="35"/>
      <c r="DUP117" s="35"/>
      <c r="DUQ117" s="35"/>
      <c r="DUR117" s="35"/>
      <c r="DUS117" s="35"/>
      <c r="DUT117" s="35"/>
      <c r="DUU117" s="35"/>
      <c r="DUV117" s="35"/>
      <c r="DUW117" s="35"/>
      <c r="DUX117" s="35"/>
      <c r="DUY117" s="35"/>
      <c r="DUZ117" s="35"/>
      <c r="DVA117" s="35"/>
      <c r="DVB117" s="35"/>
      <c r="DVC117" s="35"/>
      <c r="DVD117" s="35"/>
      <c r="DVE117" s="35"/>
      <c r="DVF117" s="35"/>
      <c r="DVG117" s="35"/>
      <c r="DVH117" s="35"/>
      <c r="DVI117" s="35"/>
      <c r="DVJ117" s="35"/>
      <c r="DVK117" s="35"/>
      <c r="DVL117" s="35"/>
      <c r="DVM117" s="35"/>
      <c r="DVN117" s="35"/>
      <c r="DVO117" s="35"/>
      <c r="DVP117" s="35"/>
      <c r="DVQ117" s="35"/>
      <c r="DVR117" s="35"/>
      <c r="DVS117" s="35"/>
      <c r="DVT117" s="35"/>
      <c r="DVU117" s="35"/>
      <c r="DVV117" s="35"/>
      <c r="DWC117" s="35"/>
      <c r="DWD117" s="35"/>
      <c r="DWE117" s="35"/>
      <c r="DWF117" s="35"/>
      <c r="DWG117" s="35"/>
      <c r="DWH117" s="35"/>
      <c r="DWI117" s="35"/>
      <c r="DWJ117" s="35"/>
      <c r="DWK117" s="35"/>
      <c r="DWL117" s="35"/>
      <c r="DWM117" s="35"/>
      <c r="DWN117" s="35"/>
      <c r="DWO117" s="35"/>
      <c r="DWP117" s="35"/>
      <c r="DWQ117" s="35"/>
      <c r="DWR117" s="35"/>
      <c r="DWS117" s="35"/>
      <c r="DWT117" s="35"/>
      <c r="DWU117" s="35"/>
      <c r="DWV117" s="35"/>
      <c r="DWW117" s="35"/>
      <c r="DWX117" s="35"/>
      <c r="DWY117" s="35"/>
      <c r="DWZ117" s="35"/>
      <c r="DXA117" s="35"/>
      <c r="DXB117" s="35"/>
      <c r="DXC117" s="35"/>
      <c r="DXD117" s="35"/>
      <c r="DXE117" s="35"/>
      <c r="DXF117" s="35"/>
      <c r="DXG117" s="35"/>
      <c r="DXH117" s="35"/>
      <c r="DXI117" s="35"/>
      <c r="DXJ117" s="35"/>
      <c r="DXK117" s="35"/>
      <c r="DXL117" s="35"/>
      <c r="DXM117" s="35"/>
      <c r="DXN117" s="35"/>
      <c r="DXO117" s="35"/>
      <c r="DXP117" s="35"/>
      <c r="DXQ117" s="35"/>
      <c r="DXR117" s="35"/>
      <c r="DXS117" s="35"/>
      <c r="DXT117" s="35"/>
      <c r="DXU117" s="35"/>
      <c r="DXV117" s="35"/>
      <c r="DXW117" s="35"/>
      <c r="DXX117" s="35"/>
      <c r="DXY117" s="35"/>
      <c r="DXZ117" s="35"/>
      <c r="DYA117" s="35"/>
      <c r="DYB117" s="35"/>
      <c r="DYC117" s="35"/>
      <c r="DYD117" s="35"/>
      <c r="DYE117" s="35"/>
      <c r="DYF117" s="35"/>
      <c r="DYG117" s="35"/>
      <c r="DYH117" s="35"/>
      <c r="DYI117" s="35"/>
      <c r="DYJ117" s="35"/>
      <c r="DYK117" s="35"/>
      <c r="DYL117" s="35"/>
      <c r="DYM117" s="35"/>
      <c r="DYN117" s="35"/>
      <c r="DYO117" s="35"/>
      <c r="DYP117" s="35"/>
      <c r="DYQ117" s="35"/>
      <c r="DYR117" s="35"/>
      <c r="DYS117" s="35"/>
      <c r="DYT117" s="35"/>
      <c r="DYU117" s="35"/>
      <c r="DYV117" s="35"/>
      <c r="DYW117" s="35"/>
      <c r="DYX117" s="35"/>
      <c r="DYY117" s="35"/>
      <c r="DYZ117" s="35"/>
      <c r="DZA117" s="35"/>
      <c r="DZB117" s="35"/>
      <c r="DZC117" s="35"/>
      <c r="DZD117" s="35"/>
      <c r="DZE117" s="35"/>
      <c r="DZF117" s="35"/>
      <c r="DZG117" s="35"/>
      <c r="DZH117" s="35"/>
      <c r="DZI117" s="35"/>
      <c r="DZJ117" s="35"/>
      <c r="DZK117" s="35"/>
      <c r="DZL117" s="35"/>
      <c r="DZM117" s="35"/>
      <c r="DZN117" s="35"/>
      <c r="DZO117" s="35"/>
      <c r="DZP117" s="35"/>
      <c r="DZQ117" s="35"/>
      <c r="DZR117" s="35"/>
      <c r="DZS117" s="35"/>
      <c r="DZT117" s="35"/>
      <c r="DZU117" s="35"/>
      <c r="DZV117" s="35"/>
      <c r="DZW117" s="35"/>
      <c r="DZX117" s="35"/>
      <c r="DZY117" s="35"/>
      <c r="DZZ117" s="35"/>
      <c r="EAA117" s="35"/>
      <c r="EAB117" s="35"/>
      <c r="EAC117" s="35"/>
      <c r="EAD117" s="35"/>
      <c r="EAE117" s="35"/>
      <c r="EAF117" s="35"/>
      <c r="EAG117" s="35"/>
      <c r="EAH117" s="35"/>
      <c r="EAI117" s="35"/>
      <c r="EAJ117" s="35"/>
      <c r="EAK117" s="35"/>
      <c r="EAL117" s="35"/>
      <c r="EAM117" s="35"/>
      <c r="EAN117" s="35"/>
      <c r="EAO117" s="35"/>
      <c r="EAP117" s="35"/>
      <c r="EAQ117" s="35"/>
      <c r="EAR117" s="35"/>
      <c r="EAS117" s="35"/>
      <c r="EAT117" s="35"/>
      <c r="EAU117" s="35"/>
      <c r="EAV117" s="35"/>
      <c r="EAW117" s="35"/>
      <c r="EAX117" s="35"/>
      <c r="EAY117" s="35"/>
      <c r="EAZ117" s="35"/>
      <c r="EBA117" s="35"/>
      <c r="EBB117" s="35"/>
      <c r="EBC117" s="35"/>
      <c r="EBD117" s="35"/>
      <c r="EBE117" s="35"/>
      <c r="EBF117" s="35"/>
      <c r="EBG117" s="35"/>
      <c r="EBH117" s="35"/>
      <c r="EBI117" s="35"/>
      <c r="EBJ117" s="35"/>
      <c r="EBK117" s="35"/>
      <c r="EBL117" s="35"/>
      <c r="EBM117" s="35"/>
      <c r="EBN117" s="35"/>
      <c r="EBO117" s="35"/>
      <c r="EBP117" s="35"/>
      <c r="EBQ117" s="35"/>
      <c r="EBR117" s="35"/>
      <c r="EBS117" s="35"/>
      <c r="EBT117" s="35"/>
      <c r="EBU117" s="35"/>
      <c r="EBV117" s="35"/>
      <c r="EBW117" s="35"/>
      <c r="EBX117" s="35"/>
      <c r="EBY117" s="35"/>
      <c r="EBZ117" s="35"/>
      <c r="ECA117" s="35"/>
      <c r="ECB117" s="35"/>
      <c r="ECC117" s="35"/>
      <c r="ECD117" s="35"/>
      <c r="ECE117" s="35"/>
      <c r="ECF117" s="35"/>
      <c r="ECG117" s="35"/>
      <c r="ECH117" s="35"/>
      <c r="ECI117" s="35"/>
      <c r="ECJ117" s="35"/>
      <c r="ECK117" s="35"/>
      <c r="ECL117" s="35"/>
      <c r="ECM117" s="35"/>
      <c r="ECN117" s="35"/>
      <c r="ECO117" s="35"/>
      <c r="ECP117" s="35"/>
      <c r="ECQ117" s="35"/>
      <c r="ECR117" s="35"/>
      <c r="ECS117" s="35"/>
      <c r="ECT117" s="35"/>
      <c r="ECU117" s="35"/>
      <c r="ECV117" s="35"/>
      <c r="ECW117" s="35"/>
      <c r="ECX117" s="35"/>
      <c r="ECY117" s="35"/>
      <c r="ECZ117" s="35"/>
      <c r="EDA117" s="35"/>
      <c r="EDB117" s="35"/>
      <c r="EDC117" s="35"/>
      <c r="EDD117" s="35"/>
      <c r="EDE117" s="35"/>
      <c r="EDF117" s="35"/>
      <c r="EDG117" s="35"/>
      <c r="EDH117" s="35"/>
      <c r="EDI117" s="35"/>
      <c r="EDJ117" s="35"/>
      <c r="EDK117" s="35"/>
      <c r="EDL117" s="35"/>
      <c r="EDM117" s="35"/>
      <c r="EDN117" s="35"/>
      <c r="EDO117" s="35"/>
      <c r="EDP117" s="35"/>
      <c r="EDQ117" s="35"/>
      <c r="EDR117" s="35"/>
      <c r="EDS117" s="35"/>
      <c r="EDT117" s="35"/>
      <c r="EDU117" s="35"/>
      <c r="EDV117" s="35"/>
      <c r="EDW117" s="35"/>
      <c r="EDX117" s="35"/>
      <c r="EDY117" s="35"/>
      <c r="EDZ117" s="35"/>
      <c r="EEA117" s="35"/>
      <c r="EEB117" s="35"/>
      <c r="EEC117" s="35"/>
      <c r="EED117" s="35"/>
      <c r="EEE117" s="35"/>
      <c r="EEF117" s="35"/>
      <c r="EEG117" s="35"/>
      <c r="EEH117" s="35"/>
      <c r="EEI117" s="35"/>
      <c r="EEJ117" s="35"/>
      <c r="EEK117" s="35"/>
      <c r="EEL117" s="35"/>
      <c r="EEM117" s="35"/>
      <c r="EEN117" s="35"/>
      <c r="EEO117" s="35"/>
      <c r="EEP117" s="35"/>
      <c r="EEQ117" s="35"/>
      <c r="EER117" s="35"/>
      <c r="EES117" s="35"/>
      <c r="EET117" s="35"/>
      <c r="EEU117" s="35"/>
      <c r="EEV117" s="35"/>
      <c r="EEW117" s="35"/>
      <c r="EEX117" s="35"/>
      <c r="EEY117" s="35"/>
      <c r="EEZ117" s="35"/>
      <c r="EFA117" s="35"/>
      <c r="EFB117" s="35"/>
      <c r="EFC117" s="35"/>
      <c r="EFD117" s="35"/>
      <c r="EFE117" s="35"/>
      <c r="EFF117" s="35"/>
      <c r="EFG117" s="35"/>
      <c r="EFH117" s="35"/>
      <c r="EFI117" s="35"/>
      <c r="EFJ117" s="35"/>
      <c r="EFK117" s="35"/>
      <c r="EFL117" s="35"/>
      <c r="EFM117" s="35"/>
      <c r="EFN117" s="35"/>
      <c r="EFO117" s="35"/>
      <c r="EFP117" s="35"/>
      <c r="EFQ117" s="35"/>
      <c r="EFR117" s="35"/>
      <c r="EFY117" s="35"/>
      <c r="EFZ117" s="35"/>
      <c r="EGA117" s="35"/>
      <c r="EGB117" s="35"/>
      <c r="EGC117" s="35"/>
      <c r="EGD117" s="35"/>
      <c r="EGE117" s="35"/>
      <c r="EGF117" s="35"/>
      <c r="EGG117" s="35"/>
      <c r="EGH117" s="35"/>
      <c r="EGI117" s="35"/>
      <c r="EGJ117" s="35"/>
      <c r="EGK117" s="35"/>
      <c r="EGL117" s="35"/>
      <c r="EGM117" s="35"/>
      <c r="EGN117" s="35"/>
      <c r="EGO117" s="35"/>
      <c r="EGP117" s="35"/>
      <c r="EGQ117" s="35"/>
      <c r="EGR117" s="35"/>
      <c r="EGS117" s="35"/>
      <c r="EGT117" s="35"/>
      <c r="EGU117" s="35"/>
      <c r="EGV117" s="35"/>
      <c r="EGW117" s="35"/>
      <c r="EGX117" s="35"/>
      <c r="EGY117" s="35"/>
      <c r="EGZ117" s="35"/>
      <c r="EHA117" s="35"/>
      <c r="EHB117" s="35"/>
      <c r="EHC117" s="35"/>
      <c r="EHD117" s="35"/>
      <c r="EHE117" s="35"/>
      <c r="EHF117" s="35"/>
      <c r="EHG117" s="35"/>
      <c r="EHH117" s="35"/>
      <c r="EHI117" s="35"/>
      <c r="EHJ117" s="35"/>
      <c r="EHK117" s="35"/>
      <c r="EHL117" s="35"/>
      <c r="EHM117" s="35"/>
      <c r="EHN117" s="35"/>
      <c r="EHO117" s="35"/>
      <c r="EHP117" s="35"/>
      <c r="EHQ117" s="35"/>
      <c r="EHR117" s="35"/>
      <c r="EHS117" s="35"/>
      <c r="EHT117" s="35"/>
      <c r="EHU117" s="35"/>
      <c r="EHV117" s="35"/>
      <c r="EHW117" s="35"/>
      <c r="EHX117" s="35"/>
      <c r="EHY117" s="35"/>
      <c r="EHZ117" s="35"/>
      <c r="EIA117" s="35"/>
      <c r="EIB117" s="35"/>
      <c r="EIC117" s="35"/>
      <c r="EID117" s="35"/>
      <c r="EIE117" s="35"/>
      <c r="EIF117" s="35"/>
      <c r="EIG117" s="35"/>
      <c r="EIH117" s="35"/>
      <c r="EII117" s="35"/>
      <c r="EIJ117" s="35"/>
      <c r="EIK117" s="35"/>
      <c r="EIL117" s="35"/>
      <c r="EIM117" s="35"/>
      <c r="EIN117" s="35"/>
      <c r="EIO117" s="35"/>
      <c r="EIP117" s="35"/>
      <c r="EIQ117" s="35"/>
      <c r="EIR117" s="35"/>
      <c r="EIS117" s="35"/>
      <c r="EIT117" s="35"/>
      <c r="EIU117" s="35"/>
      <c r="EIV117" s="35"/>
      <c r="EIW117" s="35"/>
      <c r="EIX117" s="35"/>
      <c r="EIY117" s="35"/>
      <c r="EIZ117" s="35"/>
      <c r="EJA117" s="35"/>
      <c r="EJB117" s="35"/>
      <c r="EJC117" s="35"/>
      <c r="EJD117" s="35"/>
      <c r="EJE117" s="35"/>
      <c r="EJF117" s="35"/>
      <c r="EJG117" s="35"/>
      <c r="EJH117" s="35"/>
      <c r="EJI117" s="35"/>
      <c r="EJJ117" s="35"/>
      <c r="EJK117" s="35"/>
      <c r="EJL117" s="35"/>
      <c r="EJM117" s="35"/>
      <c r="EJN117" s="35"/>
      <c r="EJO117" s="35"/>
      <c r="EJP117" s="35"/>
      <c r="EJQ117" s="35"/>
      <c r="EJR117" s="35"/>
      <c r="EJS117" s="35"/>
      <c r="EJT117" s="35"/>
      <c r="EJU117" s="35"/>
      <c r="EJV117" s="35"/>
      <c r="EJW117" s="35"/>
      <c r="EJX117" s="35"/>
      <c r="EJY117" s="35"/>
      <c r="EJZ117" s="35"/>
      <c r="EKA117" s="35"/>
      <c r="EKB117" s="35"/>
      <c r="EKC117" s="35"/>
      <c r="EKD117" s="35"/>
      <c r="EKE117" s="35"/>
      <c r="EKF117" s="35"/>
      <c r="EKG117" s="35"/>
      <c r="EKH117" s="35"/>
      <c r="EKI117" s="35"/>
      <c r="EKJ117" s="35"/>
      <c r="EKK117" s="35"/>
      <c r="EKL117" s="35"/>
      <c r="EKM117" s="35"/>
      <c r="EKN117" s="35"/>
      <c r="EKO117" s="35"/>
      <c r="EKP117" s="35"/>
      <c r="EKQ117" s="35"/>
      <c r="EKR117" s="35"/>
      <c r="EKS117" s="35"/>
      <c r="EKT117" s="35"/>
      <c r="EKU117" s="35"/>
      <c r="EKV117" s="35"/>
      <c r="EKW117" s="35"/>
      <c r="EKX117" s="35"/>
      <c r="EKY117" s="35"/>
      <c r="EKZ117" s="35"/>
      <c r="ELA117" s="35"/>
      <c r="ELB117" s="35"/>
      <c r="ELC117" s="35"/>
      <c r="ELD117" s="35"/>
      <c r="ELE117" s="35"/>
      <c r="ELF117" s="35"/>
      <c r="ELG117" s="35"/>
      <c r="ELH117" s="35"/>
      <c r="ELI117" s="35"/>
      <c r="ELJ117" s="35"/>
      <c r="ELK117" s="35"/>
      <c r="ELL117" s="35"/>
      <c r="ELM117" s="35"/>
      <c r="ELN117" s="35"/>
      <c r="ELO117" s="35"/>
      <c r="ELP117" s="35"/>
      <c r="ELQ117" s="35"/>
      <c r="ELR117" s="35"/>
      <c r="ELS117" s="35"/>
      <c r="ELT117" s="35"/>
      <c r="ELU117" s="35"/>
      <c r="ELV117" s="35"/>
      <c r="ELW117" s="35"/>
      <c r="ELX117" s="35"/>
      <c r="ELY117" s="35"/>
      <c r="ELZ117" s="35"/>
      <c r="EMA117" s="35"/>
      <c r="EMB117" s="35"/>
      <c r="EMC117" s="35"/>
      <c r="EMD117" s="35"/>
      <c r="EME117" s="35"/>
      <c r="EMF117" s="35"/>
      <c r="EMG117" s="35"/>
      <c r="EMH117" s="35"/>
      <c r="EMI117" s="35"/>
      <c r="EMJ117" s="35"/>
      <c r="EMK117" s="35"/>
      <c r="EML117" s="35"/>
      <c r="EMM117" s="35"/>
      <c r="EMN117" s="35"/>
      <c r="EMO117" s="35"/>
      <c r="EMP117" s="35"/>
      <c r="EMQ117" s="35"/>
      <c r="EMR117" s="35"/>
      <c r="EMS117" s="35"/>
      <c r="EMT117" s="35"/>
      <c r="EMU117" s="35"/>
      <c r="EMV117" s="35"/>
      <c r="EMW117" s="35"/>
      <c r="EMX117" s="35"/>
      <c r="EMY117" s="35"/>
      <c r="EMZ117" s="35"/>
      <c r="ENA117" s="35"/>
      <c r="ENB117" s="35"/>
      <c r="ENC117" s="35"/>
      <c r="END117" s="35"/>
      <c r="ENE117" s="35"/>
      <c r="ENF117" s="35"/>
      <c r="ENG117" s="35"/>
      <c r="ENH117" s="35"/>
      <c r="ENI117" s="35"/>
      <c r="ENJ117" s="35"/>
      <c r="ENK117" s="35"/>
      <c r="ENL117" s="35"/>
      <c r="ENM117" s="35"/>
      <c r="ENN117" s="35"/>
      <c r="ENO117" s="35"/>
      <c r="ENP117" s="35"/>
      <c r="ENQ117" s="35"/>
      <c r="ENR117" s="35"/>
      <c r="ENS117" s="35"/>
      <c r="ENT117" s="35"/>
      <c r="ENU117" s="35"/>
      <c r="ENV117" s="35"/>
      <c r="ENW117" s="35"/>
      <c r="ENX117" s="35"/>
      <c r="ENY117" s="35"/>
      <c r="ENZ117" s="35"/>
      <c r="EOA117" s="35"/>
      <c r="EOB117" s="35"/>
      <c r="EOC117" s="35"/>
      <c r="EOD117" s="35"/>
      <c r="EOE117" s="35"/>
      <c r="EOF117" s="35"/>
      <c r="EOG117" s="35"/>
      <c r="EOH117" s="35"/>
      <c r="EOI117" s="35"/>
      <c r="EOJ117" s="35"/>
      <c r="EOK117" s="35"/>
      <c r="EOL117" s="35"/>
      <c r="EOM117" s="35"/>
      <c r="EON117" s="35"/>
      <c r="EOO117" s="35"/>
      <c r="EOP117" s="35"/>
      <c r="EOQ117" s="35"/>
      <c r="EOR117" s="35"/>
      <c r="EOS117" s="35"/>
      <c r="EOT117" s="35"/>
      <c r="EOU117" s="35"/>
      <c r="EOV117" s="35"/>
      <c r="EOW117" s="35"/>
      <c r="EOX117" s="35"/>
      <c r="EOY117" s="35"/>
      <c r="EOZ117" s="35"/>
      <c r="EPA117" s="35"/>
      <c r="EPB117" s="35"/>
      <c r="EPC117" s="35"/>
      <c r="EPD117" s="35"/>
      <c r="EPE117" s="35"/>
      <c r="EPF117" s="35"/>
      <c r="EPG117" s="35"/>
      <c r="EPH117" s="35"/>
      <c r="EPI117" s="35"/>
      <c r="EPJ117" s="35"/>
      <c r="EPK117" s="35"/>
      <c r="EPL117" s="35"/>
      <c r="EPM117" s="35"/>
      <c r="EPN117" s="35"/>
      <c r="EPU117" s="35"/>
      <c r="EPV117" s="35"/>
      <c r="EPW117" s="35"/>
      <c r="EPX117" s="35"/>
      <c r="EPY117" s="35"/>
      <c r="EPZ117" s="35"/>
      <c r="EQA117" s="35"/>
      <c r="EQB117" s="35"/>
      <c r="EQC117" s="35"/>
      <c r="EQD117" s="35"/>
      <c r="EQE117" s="35"/>
      <c r="EQF117" s="35"/>
      <c r="EQG117" s="35"/>
      <c r="EQH117" s="35"/>
      <c r="EQI117" s="35"/>
      <c r="EQJ117" s="35"/>
      <c r="EQK117" s="35"/>
      <c r="EQL117" s="35"/>
      <c r="EQM117" s="35"/>
      <c r="EQN117" s="35"/>
      <c r="EQO117" s="35"/>
      <c r="EQP117" s="35"/>
      <c r="EQQ117" s="35"/>
      <c r="EQR117" s="35"/>
      <c r="EQS117" s="35"/>
      <c r="EQT117" s="35"/>
      <c r="EQU117" s="35"/>
      <c r="EQV117" s="35"/>
      <c r="EQW117" s="35"/>
      <c r="EQX117" s="35"/>
      <c r="EQY117" s="35"/>
      <c r="EQZ117" s="35"/>
      <c r="ERA117" s="35"/>
      <c r="ERB117" s="35"/>
      <c r="ERC117" s="35"/>
      <c r="ERD117" s="35"/>
      <c r="ERE117" s="35"/>
      <c r="ERF117" s="35"/>
      <c r="ERG117" s="35"/>
      <c r="ERH117" s="35"/>
      <c r="ERI117" s="35"/>
      <c r="ERJ117" s="35"/>
      <c r="ERK117" s="35"/>
      <c r="ERL117" s="35"/>
      <c r="ERM117" s="35"/>
      <c r="ERN117" s="35"/>
      <c r="ERO117" s="35"/>
      <c r="ERP117" s="35"/>
      <c r="ERQ117" s="35"/>
      <c r="ERR117" s="35"/>
      <c r="ERS117" s="35"/>
      <c r="ERT117" s="35"/>
      <c r="ERU117" s="35"/>
      <c r="ERV117" s="35"/>
      <c r="ERW117" s="35"/>
      <c r="ERX117" s="35"/>
      <c r="ERY117" s="35"/>
      <c r="ERZ117" s="35"/>
      <c r="ESA117" s="35"/>
      <c r="ESB117" s="35"/>
      <c r="ESC117" s="35"/>
      <c r="ESD117" s="35"/>
      <c r="ESE117" s="35"/>
      <c r="ESF117" s="35"/>
      <c r="ESG117" s="35"/>
      <c r="ESH117" s="35"/>
      <c r="ESI117" s="35"/>
      <c r="ESJ117" s="35"/>
      <c r="ESK117" s="35"/>
      <c r="ESL117" s="35"/>
      <c r="ESM117" s="35"/>
      <c r="ESN117" s="35"/>
      <c r="ESO117" s="35"/>
      <c r="ESP117" s="35"/>
      <c r="ESQ117" s="35"/>
      <c r="ESR117" s="35"/>
      <c r="ESS117" s="35"/>
      <c r="EST117" s="35"/>
      <c r="ESU117" s="35"/>
      <c r="ESV117" s="35"/>
      <c r="ESW117" s="35"/>
      <c r="ESX117" s="35"/>
      <c r="ESY117" s="35"/>
      <c r="ESZ117" s="35"/>
      <c r="ETA117" s="35"/>
      <c r="ETB117" s="35"/>
      <c r="ETC117" s="35"/>
      <c r="ETD117" s="35"/>
      <c r="ETE117" s="35"/>
      <c r="ETF117" s="35"/>
      <c r="ETG117" s="35"/>
      <c r="ETH117" s="35"/>
      <c r="ETI117" s="35"/>
      <c r="ETJ117" s="35"/>
      <c r="ETK117" s="35"/>
      <c r="ETL117" s="35"/>
      <c r="ETM117" s="35"/>
      <c r="ETN117" s="35"/>
      <c r="ETO117" s="35"/>
      <c r="ETP117" s="35"/>
      <c r="ETQ117" s="35"/>
      <c r="ETR117" s="35"/>
      <c r="ETS117" s="35"/>
      <c r="ETT117" s="35"/>
      <c r="ETU117" s="35"/>
      <c r="ETV117" s="35"/>
      <c r="ETW117" s="35"/>
      <c r="ETX117" s="35"/>
      <c r="ETY117" s="35"/>
      <c r="ETZ117" s="35"/>
      <c r="EUA117" s="35"/>
      <c r="EUB117" s="35"/>
      <c r="EUC117" s="35"/>
      <c r="EUD117" s="35"/>
      <c r="EUE117" s="35"/>
      <c r="EUF117" s="35"/>
      <c r="EUG117" s="35"/>
      <c r="EUH117" s="35"/>
      <c r="EUI117" s="35"/>
      <c r="EUJ117" s="35"/>
      <c r="EUK117" s="35"/>
      <c r="EUL117" s="35"/>
      <c r="EUM117" s="35"/>
      <c r="EUN117" s="35"/>
      <c r="EUO117" s="35"/>
      <c r="EUP117" s="35"/>
      <c r="EUQ117" s="35"/>
      <c r="EUR117" s="35"/>
      <c r="EUS117" s="35"/>
      <c r="EUT117" s="35"/>
      <c r="EUU117" s="35"/>
      <c r="EUV117" s="35"/>
      <c r="EUW117" s="35"/>
      <c r="EUX117" s="35"/>
      <c r="EUY117" s="35"/>
      <c r="EUZ117" s="35"/>
      <c r="EVA117" s="35"/>
      <c r="EVB117" s="35"/>
      <c r="EVC117" s="35"/>
      <c r="EVD117" s="35"/>
      <c r="EVE117" s="35"/>
      <c r="EVF117" s="35"/>
      <c r="EVG117" s="35"/>
      <c r="EVH117" s="35"/>
      <c r="EVI117" s="35"/>
      <c r="EVJ117" s="35"/>
      <c r="EVK117" s="35"/>
      <c r="EVL117" s="35"/>
      <c r="EVM117" s="35"/>
      <c r="EVN117" s="35"/>
      <c r="EVO117" s="35"/>
      <c r="EVP117" s="35"/>
      <c r="EVQ117" s="35"/>
      <c r="EVR117" s="35"/>
      <c r="EVS117" s="35"/>
      <c r="EVT117" s="35"/>
      <c r="EVU117" s="35"/>
      <c r="EVV117" s="35"/>
      <c r="EVW117" s="35"/>
      <c r="EVX117" s="35"/>
      <c r="EVY117" s="35"/>
      <c r="EVZ117" s="35"/>
      <c r="EWA117" s="35"/>
      <c r="EWB117" s="35"/>
      <c r="EWC117" s="35"/>
      <c r="EWD117" s="35"/>
      <c r="EWE117" s="35"/>
      <c r="EWF117" s="35"/>
      <c r="EWG117" s="35"/>
      <c r="EWH117" s="35"/>
      <c r="EWI117" s="35"/>
      <c r="EWJ117" s="35"/>
      <c r="EWK117" s="35"/>
      <c r="EWL117" s="35"/>
      <c r="EWM117" s="35"/>
      <c r="EWN117" s="35"/>
      <c r="EWO117" s="35"/>
      <c r="EWP117" s="35"/>
      <c r="EWQ117" s="35"/>
      <c r="EWR117" s="35"/>
      <c r="EWS117" s="35"/>
      <c r="EWT117" s="35"/>
      <c r="EWU117" s="35"/>
      <c r="EWV117" s="35"/>
      <c r="EWW117" s="35"/>
      <c r="EWX117" s="35"/>
      <c r="EWY117" s="35"/>
      <c r="EWZ117" s="35"/>
      <c r="EXA117" s="35"/>
      <c r="EXB117" s="35"/>
      <c r="EXC117" s="35"/>
      <c r="EXD117" s="35"/>
      <c r="EXE117" s="35"/>
      <c r="EXF117" s="35"/>
      <c r="EXG117" s="35"/>
      <c r="EXH117" s="35"/>
      <c r="EXI117" s="35"/>
      <c r="EXJ117" s="35"/>
      <c r="EXK117" s="35"/>
      <c r="EXL117" s="35"/>
      <c r="EXM117" s="35"/>
      <c r="EXN117" s="35"/>
      <c r="EXO117" s="35"/>
      <c r="EXP117" s="35"/>
      <c r="EXQ117" s="35"/>
      <c r="EXR117" s="35"/>
      <c r="EXS117" s="35"/>
      <c r="EXT117" s="35"/>
      <c r="EXU117" s="35"/>
      <c r="EXV117" s="35"/>
      <c r="EXW117" s="35"/>
      <c r="EXX117" s="35"/>
      <c r="EXY117" s="35"/>
      <c r="EXZ117" s="35"/>
      <c r="EYA117" s="35"/>
      <c r="EYB117" s="35"/>
      <c r="EYC117" s="35"/>
      <c r="EYD117" s="35"/>
      <c r="EYE117" s="35"/>
      <c r="EYF117" s="35"/>
      <c r="EYG117" s="35"/>
      <c r="EYH117" s="35"/>
      <c r="EYI117" s="35"/>
      <c r="EYJ117" s="35"/>
      <c r="EYK117" s="35"/>
      <c r="EYL117" s="35"/>
      <c r="EYM117" s="35"/>
      <c r="EYN117" s="35"/>
      <c r="EYO117" s="35"/>
      <c r="EYP117" s="35"/>
      <c r="EYQ117" s="35"/>
      <c r="EYR117" s="35"/>
      <c r="EYS117" s="35"/>
      <c r="EYT117" s="35"/>
      <c r="EYU117" s="35"/>
      <c r="EYV117" s="35"/>
      <c r="EYW117" s="35"/>
      <c r="EYX117" s="35"/>
      <c r="EYY117" s="35"/>
      <c r="EYZ117" s="35"/>
      <c r="EZA117" s="35"/>
      <c r="EZB117" s="35"/>
      <c r="EZC117" s="35"/>
      <c r="EZD117" s="35"/>
      <c r="EZE117" s="35"/>
      <c r="EZF117" s="35"/>
      <c r="EZG117" s="35"/>
      <c r="EZH117" s="35"/>
      <c r="EZI117" s="35"/>
      <c r="EZJ117" s="35"/>
      <c r="EZQ117" s="35"/>
      <c r="EZR117" s="35"/>
      <c r="EZS117" s="35"/>
      <c r="EZT117" s="35"/>
      <c r="EZU117" s="35"/>
      <c r="EZV117" s="35"/>
      <c r="EZW117" s="35"/>
      <c r="EZX117" s="35"/>
      <c r="EZY117" s="35"/>
      <c r="EZZ117" s="35"/>
      <c r="FAA117" s="35"/>
      <c r="FAB117" s="35"/>
      <c r="FAC117" s="35"/>
      <c r="FAD117" s="35"/>
      <c r="FAE117" s="35"/>
      <c r="FAF117" s="35"/>
      <c r="FAG117" s="35"/>
      <c r="FAH117" s="35"/>
      <c r="FAI117" s="35"/>
      <c r="FAJ117" s="35"/>
      <c r="FAK117" s="35"/>
      <c r="FAL117" s="35"/>
      <c r="FAM117" s="35"/>
      <c r="FAN117" s="35"/>
      <c r="FAO117" s="35"/>
      <c r="FAP117" s="35"/>
      <c r="FAQ117" s="35"/>
      <c r="FAR117" s="35"/>
      <c r="FAS117" s="35"/>
      <c r="FAT117" s="35"/>
      <c r="FAU117" s="35"/>
      <c r="FAV117" s="35"/>
      <c r="FAW117" s="35"/>
      <c r="FAX117" s="35"/>
      <c r="FAY117" s="35"/>
      <c r="FAZ117" s="35"/>
      <c r="FBA117" s="35"/>
      <c r="FBB117" s="35"/>
      <c r="FBC117" s="35"/>
      <c r="FBD117" s="35"/>
      <c r="FBE117" s="35"/>
      <c r="FBF117" s="35"/>
      <c r="FBG117" s="35"/>
      <c r="FBH117" s="35"/>
      <c r="FBI117" s="35"/>
      <c r="FBJ117" s="35"/>
      <c r="FBK117" s="35"/>
      <c r="FBL117" s="35"/>
      <c r="FBM117" s="35"/>
      <c r="FBN117" s="35"/>
      <c r="FBO117" s="35"/>
      <c r="FBP117" s="35"/>
      <c r="FBQ117" s="35"/>
      <c r="FBR117" s="35"/>
      <c r="FBS117" s="35"/>
      <c r="FBT117" s="35"/>
      <c r="FBU117" s="35"/>
      <c r="FBV117" s="35"/>
      <c r="FBW117" s="35"/>
      <c r="FBX117" s="35"/>
      <c r="FBY117" s="35"/>
      <c r="FBZ117" s="35"/>
      <c r="FCA117" s="35"/>
      <c r="FCB117" s="35"/>
      <c r="FCC117" s="35"/>
      <c r="FCD117" s="35"/>
      <c r="FCE117" s="35"/>
      <c r="FCF117" s="35"/>
      <c r="FCG117" s="35"/>
      <c r="FCH117" s="35"/>
      <c r="FCI117" s="35"/>
      <c r="FCJ117" s="35"/>
      <c r="FCK117" s="35"/>
      <c r="FCL117" s="35"/>
      <c r="FCM117" s="35"/>
      <c r="FCN117" s="35"/>
      <c r="FCO117" s="35"/>
      <c r="FCP117" s="35"/>
      <c r="FCQ117" s="35"/>
      <c r="FCR117" s="35"/>
      <c r="FCS117" s="35"/>
      <c r="FCT117" s="35"/>
      <c r="FCU117" s="35"/>
      <c r="FCV117" s="35"/>
      <c r="FCW117" s="35"/>
      <c r="FCX117" s="35"/>
      <c r="FCY117" s="35"/>
      <c r="FCZ117" s="35"/>
      <c r="FDA117" s="35"/>
      <c r="FDB117" s="35"/>
      <c r="FDC117" s="35"/>
      <c r="FDD117" s="35"/>
      <c r="FDE117" s="35"/>
      <c r="FDF117" s="35"/>
      <c r="FDG117" s="35"/>
      <c r="FDH117" s="35"/>
      <c r="FDI117" s="35"/>
      <c r="FDJ117" s="35"/>
      <c r="FDK117" s="35"/>
      <c r="FDL117" s="35"/>
      <c r="FDM117" s="35"/>
      <c r="FDN117" s="35"/>
      <c r="FDO117" s="35"/>
      <c r="FDP117" s="35"/>
      <c r="FDQ117" s="35"/>
      <c r="FDR117" s="35"/>
      <c r="FDS117" s="35"/>
      <c r="FDT117" s="35"/>
      <c r="FDU117" s="35"/>
      <c r="FDV117" s="35"/>
      <c r="FDW117" s="35"/>
      <c r="FDX117" s="35"/>
      <c r="FDY117" s="35"/>
      <c r="FDZ117" s="35"/>
      <c r="FEA117" s="35"/>
      <c r="FEB117" s="35"/>
      <c r="FEC117" s="35"/>
      <c r="FED117" s="35"/>
      <c r="FEE117" s="35"/>
      <c r="FEF117" s="35"/>
      <c r="FEG117" s="35"/>
      <c r="FEH117" s="35"/>
      <c r="FEI117" s="35"/>
      <c r="FEJ117" s="35"/>
      <c r="FEK117" s="35"/>
      <c r="FEL117" s="35"/>
      <c r="FEM117" s="35"/>
      <c r="FEN117" s="35"/>
      <c r="FEO117" s="35"/>
      <c r="FEP117" s="35"/>
      <c r="FEQ117" s="35"/>
      <c r="FER117" s="35"/>
      <c r="FES117" s="35"/>
      <c r="FET117" s="35"/>
      <c r="FEU117" s="35"/>
      <c r="FEV117" s="35"/>
      <c r="FEW117" s="35"/>
      <c r="FEX117" s="35"/>
      <c r="FEY117" s="35"/>
      <c r="FEZ117" s="35"/>
      <c r="FFA117" s="35"/>
      <c r="FFB117" s="35"/>
      <c r="FFC117" s="35"/>
      <c r="FFD117" s="35"/>
      <c r="FFE117" s="35"/>
      <c r="FFF117" s="35"/>
      <c r="FFG117" s="35"/>
      <c r="FFH117" s="35"/>
      <c r="FFI117" s="35"/>
      <c r="FFJ117" s="35"/>
      <c r="FFK117" s="35"/>
      <c r="FFL117" s="35"/>
      <c r="FFM117" s="35"/>
      <c r="FFN117" s="35"/>
      <c r="FFO117" s="35"/>
      <c r="FFP117" s="35"/>
      <c r="FFQ117" s="35"/>
      <c r="FFR117" s="35"/>
      <c r="FFS117" s="35"/>
      <c r="FFT117" s="35"/>
      <c r="FFU117" s="35"/>
      <c r="FFV117" s="35"/>
      <c r="FFW117" s="35"/>
      <c r="FFX117" s="35"/>
      <c r="FFY117" s="35"/>
      <c r="FFZ117" s="35"/>
      <c r="FGA117" s="35"/>
      <c r="FGB117" s="35"/>
      <c r="FGC117" s="35"/>
      <c r="FGD117" s="35"/>
      <c r="FGE117" s="35"/>
      <c r="FGF117" s="35"/>
      <c r="FGG117" s="35"/>
      <c r="FGH117" s="35"/>
      <c r="FGI117" s="35"/>
      <c r="FGJ117" s="35"/>
      <c r="FGK117" s="35"/>
      <c r="FGL117" s="35"/>
      <c r="FGM117" s="35"/>
      <c r="FGN117" s="35"/>
      <c r="FGO117" s="35"/>
      <c r="FGP117" s="35"/>
      <c r="FGQ117" s="35"/>
      <c r="FGR117" s="35"/>
      <c r="FGS117" s="35"/>
      <c r="FGT117" s="35"/>
      <c r="FGU117" s="35"/>
      <c r="FGV117" s="35"/>
      <c r="FGW117" s="35"/>
      <c r="FGX117" s="35"/>
      <c r="FGY117" s="35"/>
      <c r="FGZ117" s="35"/>
      <c r="FHA117" s="35"/>
      <c r="FHB117" s="35"/>
      <c r="FHC117" s="35"/>
      <c r="FHD117" s="35"/>
      <c r="FHE117" s="35"/>
      <c r="FHF117" s="35"/>
      <c r="FHG117" s="35"/>
      <c r="FHH117" s="35"/>
      <c r="FHI117" s="35"/>
      <c r="FHJ117" s="35"/>
      <c r="FHK117" s="35"/>
      <c r="FHL117" s="35"/>
      <c r="FHM117" s="35"/>
      <c r="FHN117" s="35"/>
      <c r="FHO117" s="35"/>
      <c r="FHP117" s="35"/>
      <c r="FHQ117" s="35"/>
      <c r="FHR117" s="35"/>
      <c r="FHS117" s="35"/>
      <c r="FHT117" s="35"/>
      <c r="FHU117" s="35"/>
      <c r="FHV117" s="35"/>
      <c r="FHW117" s="35"/>
      <c r="FHX117" s="35"/>
      <c r="FHY117" s="35"/>
      <c r="FHZ117" s="35"/>
      <c r="FIA117" s="35"/>
      <c r="FIB117" s="35"/>
      <c r="FIC117" s="35"/>
      <c r="FID117" s="35"/>
      <c r="FIE117" s="35"/>
      <c r="FIF117" s="35"/>
      <c r="FIG117" s="35"/>
      <c r="FIH117" s="35"/>
      <c r="FII117" s="35"/>
      <c r="FIJ117" s="35"/>
      <c r="FIK117" s="35"/>
      <c r="FIL117" s="35"/>
      <c r="FIM117" s="35"/>
      <c r="FIN117" s="35"/>
      <c r="FIO117" s="35"/>
      <c r="FIP117" s="35"/>
      <c r="FIQ117" s="35"/>
      <c r="FIR117" s="35"/>
      <c r="FIS117" s="35"/>
      <c r="FIT117" s="35"/>
      <c r="FIU117" s="35"/>
      <c r="FIV117" s="35"/>
      <c r="FIW117" s="35"/>
      <c r="FIX117" s="35"/>
      <c r="FIY117" s="35"/>
      <c r="FIZ117" s="35"/>
      <c r="FJA117" s="35"/>
      <c r="FJB117" s="35"/>
      <c r="FJC117" s="35"/>
      <c r="FJD117" s="35"/>
      <c r="FJE117" s="35"/>
      <c r="FJF117" s="35"/>
      <c r="FJM117" s="35"/>
      <c r="FJN117" s="35"/>
      <c r="FJO117" s="35"/>
      <c r="FJP117" s="35"/>
      <c r="FJQ117" s="35"/>
      <c r="FJR117" s="35"/>
      <c r="FJS117" s="35"/>
      <c r="FJT117" s="35"/>
      <c r="FJU117" s="35"/>
      <c r="FJV117" s="35"/>
      <c r="FJW117" s="35"/>
      <c r="FJX117" s="35"/>
      <c r="FJY117" s="35"/>
      <c r="FJZ117" s="35"/>
      <c r="FKA117" s="35"/>
      <c r="FKB117" s="35"/>
      <c r="FKC117" s="35"/>
      <c r="FKD117" s="35"/>
      <c r="FKE117" s="35"/>
      <c r="FKF117" s="35"/>
      <c r="FKG117" s="35"/>
      <c r="FKH117" s="35"/>
      <c r="FKI117" s="35"/>
      <c r="FKJ117" s="35"/>
      <c r="FKK117" s="35"/>
      <c r="FKL117" s="35"/>
      <c r="FKM117" s="35"/>
      <c r="FKN117" s="35"/>
      <c r="FKO117" s="35"/>
      <c r="FKP117" s="35"/>
      <c r="FKQ117" s="35"/>
      <c r="FKR117" s="35"/>
      <c r="FKS117" s="35"/>
      <c r="FKT117" s="35"/>
      <c r="FKU117" s="35"/>
      <c r="FKV117" s="35"/>
      <c r="FKW117" s="35"/>
      <c r="FKX117" s="35"/>
      <c r="FKY117" s="35"/>
      <c r="FKZ117" s="35"/>
      <c r="FLA117" s="35"/>
      <c r="FLB117" s="35"/>
      <c r="FLC117" s="35"/>
      <c r="FLD117" s="35"/>
      <c r="FLE117" s="35"/>
      <c r="FLF117" s="35"/>
      <c r="FLG117" s="35"/>
      <c r="FLH117" s="35"/>
      <c r="FLI117" s="35"/>
      <c r="FLJ117" s="35"/>
      <c r="FLK117" s="35"/>
      <c r="FLL117" s="35"/>
      <c r="FLM117" s="35"/>
      <c r="FLN117" s="35"/>
      <c r="FLO117" s="35"/>
      <c r="FLP117" s="35"/>
      <c r="FLQ117" s="35"/>
      <c r="FLR117" s="35"/>
      <c r="FLS117" s="35"/>
      <c r="FLT117" s="35"/>
      <c r="FLU117" s="35"/>
      <c r="FLV117" s="35"/>
      <c r="FLW117" s="35"/>
      <c r="FLX117" s="35"/>
      <c r="FLY117" s="35"/>
      <c r="FLZ117" s="35"/>
      <c r="FMA117" s="35"/>
      <c r="FMB117" s="35"/>
      <c r="FMC117" s="35"/>
      <c r="FMD117" s="35"/>
      <c r="FME117" s="35"/>
      <c r="FMF117" s="35"/>
      <c r="FMG117" s="35"/>
      <c r="FMH117" s="35"/>
      <c r="FMI117" s="35"/>
      <c r="FMJ117" s="35"/>
      <c r="FMK117" s="35"/>
      <c r="FML117" s="35"/>
      <c r="FMM117" s="35"/>
      <c r="FMN117" s="35"/>
      <c r="FMO117" s="35"/>
      <c r="FMP117" s="35"/>
      <c r="FMQ117" s="35"/>
      <c r="FMR117" s="35"/>
      <c r="FMS117" s="35"/>
      <c r="FMT117" s="35"/>
      <c r="FMU117" s="35"/>
      <c r="FMV117" s="35"/>
      <c r="FMW117" s="35"/>
      <c r="FMX117" s="35"/>
      <c r="FMY117" s="35"/>
      <c r="FMZ117" s="35"/>
      <c r="FNA117" s="35"/>
      <c r="FNB117" s="35"/>
      <c r="FNC117" s="35"/>
      <c r="FND117" s="35"/>
      <c r="FNE117" s="35"/>
      <c r="FNF117" s="35"/>
      <c r="FNG117" s="35"/>
      <c r="FNH117" s="35"/>
      <c r="FNI117" s="35"/>
      <c r="FNJ117" s="35"/>
      <c r="FNK117" s="35"/>
      <c r="FNL117" s="35"/>
      <c r="FNM117" s="35"/>
      <c r="FNN117" s="35"/>
      <c r="FNO117" s="35"/>
      <c r="FNP117" s="35"/>
      <c r="FNQ117" s="35"/>
      <c r="FNR117" s="35"/>
      <c r="FNS117" s="35"/>
      <c r="FNT117" s="35"/>
      <c r="FNU117" s="35"/>
      <c r="FNV117" s="35"/>
      <c r="FNW117" s="35"/>
      <c r="FNX117" s="35"/>
      <c r="FNY117" s="35"/>
      <c r="FNZ117" s="35"/>
      <c r="FOA117" s="35"/>
      <c r="FOB117" s="35"/>
      <c r="FOC117" s="35"/>
      <c r="FOD117" s="35"/>
      <c r="FOE117" s="35"/>
      <c r="FOF117" s="35"/>
      <c r="FOG117" s="35"/>
      <c r="FOH117" s="35"/>
      <c r="FOI117" s="35"/>
      <c r="FOJ117" s="35"/>
      <c r="FOK117" s="35"/>
      <c r="FOL117" s="35"/>
      <c r="FOM117" s="35"/>
      <c r="FON117" s="35"/>
      <c r="FOO117" s="35"/>
      <c r="FOP117" s="35"/>
      <c r="FOQ117" s="35"/>
      <c r="FOR117" s="35"/>
      <c r="FOS117" s="35"/>
      <c r="FOT117" s="35"/>
      <c r="FOU117" s="35"/>
      <c r="FOV117" s="35"/>
      <c r="FOW117" s="35"/>
      <c r="FOX117" s="35"/>
      <c r="FOY117" s="35"/>
      <c r="FOZ117" s="35"/>
      <c r="FPA117" s="35"/>
      <c r="FPB117" s="35"/>
      <c r="FPC117" s="35"/>
      <c r="FPD117" s="35"/>
      <c r="FPE117" s="35"/>
      <c r="FPF117" s="35"/>
      <c r="FPG117" s="35"/>
      <c r="FPH117" s="35"/>
      <c r="FPI117" s="35"/>
      <c r="FPJ117" s="35"/>
      <c r="FPK117" s="35"/>
      <c r="FPL117" s="35"/>
      <c r="FPM117" s="35"/>
      <c r="FPN117" s="35"/>
      <c r="FPO117" s="35"/>
      <c r="FPP117" s="35"/>
      <c r="FPQ117" s="35"/>
      <c r="FPR117" s="35"/>
      <c r="FPS117" s="35"/>
      <c r="FPT117" s="35"/>
      <c r="FPU117" s="35"/>
      <c r="FPV117" s="35"/>
      <c r="FPW117" s="35"/>
      <c r="FPX117" s="35"/>
      <c r="FPY117" s="35"/>
      <c r="FPZ117" s="35"/>
      <c r="FQA117" s="35"/>
      <c r="FQB117" s="35"/>
      <c r="FQC117" s="35"/>
      <c r="FQD117" s="35"/>
      <c r="FQE117" s="35"/>
      <c r="FQF117" s="35"/>
      <c r="FQG117" s="35"/>
      <c r="FQH117" s="35"/>
      <c r="FQI117" s="35"/>
      <c r="FQJ117" s="35"/>
      <c r="FQK117" s="35"/>
      <c r="FQL117" s="35"/>
      <c r="FQM117" s="35"/>
      <c r="FQN117" s="35"/>
      <c r="FQO117" s="35"/>
      <c r="FQP117" s="35"/>
      <c r="FQQ117" s="35"/>
      <c r="FQR117" s="35"/>
      <c r="FQS117" s="35"/>
      <c r="FQT117" s="35"/>
      <c r="FQU117" s="35"/>
      <c r="FQV117" s="35"/>
      <c r="FQW117" s="35"/>
      <c r="FQX117" s="35"/>
      <c r="FQY117" s="35"/>
      <c r="FQZ117" s="35"/>
      <c r="FRA117" s="35"/>
      <c r="FRB117" s="35"/>
      <c r="FRC117" s="35"/>
      <c r="FRD117" s="35"/>
      <c r="FRE117" s="35"/>
      <c r="FRF117" s="35"/>
      <c r="FRG117" s="35"/>
      <c r="FRH117" s="35"/>
      <c r="FRI117" s="35"/>
      <c r="FRJ117" s="35"/>
      <c r="FRK117" s="35"/>
      <c r="FRL117" s="35"/>
      <c r="FRM117" s="35"/>
      <c r="FRN117" s="35"/>
      <c r="FRO117" s="35"/>
      <c r="FRP117" s="35"/>
      <c r="FRQ117" s="35"/>
      <c r="FRR117" s="35"/>
      <c r="FRS117" s="35"/>
      <c r="FRT117" s="35"/>
      <c r="FRU117" s="35"/>
      <c r="FRV117" s="35"/>
      <c r="FRW117" s="35"/>
      <c r="FRX117" s="35"/>
      <c r="FRY117" s="35"/>
      <c r="FRZ117" s="35"/>
      <c r="FSA117" s="35"/>
      <c r="FSB117" s="35"/>
      <c r="FSC117" s="35"/>
      <c r="FSD117" s="35"/>
      <c r="FSE117" s="35"/>
      <c r="FSF117" s="35"/>
      <c r="FSG117" s="35"/>
      <c r="FSH117" s="35"/>
      <c r="FSI117" s="35"/>
      <c r="FSJ117" s="35"/>
      <c r="FSK117" s="35"/>
      <c r="FSL117" s="35"/>
      <c r="FSM117" s="35"/>
      <c r="FSN117" s="35"/>
      <c r="FSO117" s="35"/>
      <c r="FSP117" s="35"/>
      <c r="FSQ117" s="35"/>
      <c r="FSR117" s="35"/>
      <c r="FSS117" s="35"/>
      <c r="FST117" s="35"/>
      <c r="FSU117" s="35"/>
      <c r="FSV117" s="35"/>
      <c r="FSW117" s="35"/>
      <c r="FSX117" s="35"/>
      <c r="FSY117" s="35"/>
      <c r="FSZ117" s="35"/>
      <c r="FTA117" s="35"/>
      <c r="FTB117" s="35"/>
      <c r="FTI117" s="35"/>
      <c r="FTJ117" s="35"/>
      <c r="FTK117" s="35"/>
      <c r="FTL117" s="35"/>
      <c r="FTM117" s="35"/>
      <c r="FTN117" s="35"/>
      <c r="FTO117" s="35"/>
      <c r="FTP117" s="35"/>
      <c r="FTQ117" s="35"/>
      <c r="FTR117" s="35"/>
      <c r="FTS117" s="35"/>
      <c r="FTT117" s="35"/>
      <c r="FTU117" s="35"/>
      <c r="FTV117" s="35"/>
      <c r="FTW117" s="35"/>
      <c r="FTX117" s="35"/>
      <c r="FTY117" s="35"/>
      <c r="FTZ117" s="35"/>
      <c r="FUA117" s="35"/>
      <c r="FUB117" s="35"/>
      <c r="FUC117" s="35"/>
      <c r="FUD117" s="35"/>
      <c r="FUE117" s="35"/>
      <c r="FUF117" s="35"/>
      <c r="FUG117" s="35"/>
      <c r="FUH117" s="35"/>
      <c r="FUI117" s="35"/>
      <c r="FUJ117" s="35"/>
      <c r="FUK117" s="35"/>
      <c r="FUL117" s="35"/>
      <c r="FUM117" s="35"/>
      <c r="FUN117" s="35"/>
      <c r="FUO117" s="35"/>
      <c r="FUP117" s="35"/>
      <c r="FUQ117" s="35"/>
      <c r="FUR117" s="35"/>
      <c r="FUS117" s="35"/>
      <c r="FUT117" s="35"/>
      <c r="FUU117" s="35"/>
      <c r="FUV117" s="35"/>
      <c r="FUW117" s="35"/>
      <c r="FUX117" s="35"/>
      <c r="FUY117" s="35"/>
      <c r="FUZ117" s="35"/>
      <c r="FVA117" s="35"/>
      <c r="FVB117" s="35"/>
      <c r="FVC117" s="35"/>
      <c r="FVD117" s="35"/>
      <c r="FVE117" s="35"/>
      <c r="FVF117" s="35"/>
      <c r="FVG117" s="35"/>
      <c r="FVH117" s="35"/>
      <c r="FVI117" s="35"/>
      <c r="FVJ117" s="35"/>
      <c r="FVK117" s="35"/>
      <c r="FVL117" s="35"/>
      <c r="FVM117" s="35"/>
      <c r="FVN117" s="35"/>
      <c r="FVO117" s="35"/>
      <c r="FVP117" s="35"/>
      <c r="FVQ117" s="35"/>
      <c r="FVR117" s="35"/>
      <c r="FVS117" s="35"/>
      <c r="FVT117" s="35"/>
      <c r="FVU117" s="35"/>
      <c r="FVV117" s="35"/>
      <c r="FVW117" s="35"/>
      <c r="FVX117" s="35"/>
      <c r="FVY117" s="35"/>
      <c r="FVZ117" s="35"/>
      <c r="FWA117" s="35"/>
      <c r="FWB117" s="35"/>
      <c r="FWC117" s="35"/>
      <c r="FWD117" s="35"/>
      <c r="FWE117" s="35"/>
      <c r="FWF117" s="35"/>
      <c r="FWG117" s="35"/>
      <c r="FWH117" s="35"/>
      <c r="FWI117" s="35"/>
      <c r="FWJ117" s="35"/>
      <c r="FWK117" s="35"/>
      <c r="FWL117" s="35"/>
      <c r="FWM117" s="35"/>
      <c r="FWN117" s="35"/>
      <c r="FWO117" s="35"/>
      <c r="FWP117" s="35"/>
      <c r="FWQ117" s="35"/>
      <c r="FWR117" s="35"/>
      <c r="FWS117" s="35"/>
      <c r="FWT117" s="35"/>
      <c r="FWU117" s="35"/>
      <c r="FWV117" s="35"/>
      <c r="FWW117" s="35"/>
      <c r="FWX117" s="35"/>
      <c r="FWY117" s="35"/>
      <c r="FWZ117" s="35"/>
      <c r="FXA117" s="35"/>
      <c r="FXB117" s="35"/>
      <c r="FXC117" s="35"/>
      <c r="FXD117" s="35"/>
      <c r="FXE117" s="35"/>
      <c r="FXF117" s="35"/>
      <c r="FXG117" s="35"/>
      <c r="FXH117" s="35"/>
      <c r="FXI117" s="35"/>
      <c r="FXJ117" s="35"/>
      <c r="FXK117" s="35"/>
      <c r="FXL117" s="35"/>
      <c r="FXM117" s="35"/>
      <c r="FXN117" s="35"/>
      <c r="FXO117" s="35"/>
      <c r="FXP117" s="35"/>
      <c r="FXQ117" s="35"/>
      <c r="FXR117" s="35"/>
      <c r="FXS117" s="35"/>
      <c r="FXT117" s="35"/>
      <c r="FXU117" s="35"/>
      <c r="FXV117" s="35"/>
      <c r="FXW117" s="35"/>
      <c r="FXX117" s="35"/>
      <c r="FXY117" s="35"/>
      <c r="FXZ117" s="35"/>
      <c r="FYA117" s="35"/>
      <c r="FYB117" s="35"/>
      <c r="FYC117" s="35"/>
      <c r="FYD117" s="35"/>
      <c r="FYE117" s="35"/>
      <c r="FYF117" s="35"/>
      <c r="FYG117" s="35"/>
      <c r="FYH117" s="35"/>
      <c r="FYI117" s="35"/>
      <c r="FYJ117" s="35"/>
      <c r="FYK117" s="35"/>
      <c r="FYL117" s="35"/>
      <c r="FYM117" s="35"/>
      <c r="FYN117" s="35"/>
      <c r="FYO117" s="35"/>
      <c r="FYP117" s="35"/>
      <c r="FYQ117" s="35"/>
      <c r="FYR117" s="35"/>
      <c r="FYS117" s="35"/>
      <c r="FYT117" s="35"/>
      <c r="FYU117" s="35"/>
      <c r="FYV117" s="35"/>
      <c r="FYW117" s="35"/>
      <c r="FYX117" s="35"/>
      <c r="FYY117" s="35"/>
      <c r="FYZ117" s="35"/>
      <c r="FZA117" s="35"/>
      <c r="FZB117" s="35"/>
      <c r="FZC117" s="35"/>
      <c r="FZD117" s="35"/>
      <c r="FZE117" s="35"/>
      <c r="FZF117" s="35"/>
      <c r="FZG117" s="35"/>
      <c r="FZH117" s="35"/>
      <c r="FZI117" s="35"/>
      <c r="FZJ117" s="35"/>
      <c r="FZK117" s="35"/>
      <c r="FZL117" s="35"/>
      <c r="FZM117" s="35"/>
      <c r="FZN117" s="35"/>
      <c r="FZO117" s="35"/>
      <c r="FZP117" s="35"/>
      <c r="FZQ117" s="35"/>
      <c r="FZR117" s="35"/>
      <c r="FZS117" s="35"/>
      <c r="FZT117" s="35"/>
      <c r="FZU117" s="35"/>
      <c r="FZV117" s="35"/>
      <c r="FZW117" s="35"/>
      <c r="FZX117" s="35"/>
      <c r="FZY117" s="35"/>
      <c r="FZZ117" s="35"/>
      <c r="GAA117" s="35"/>
      <c r="GAB117" s="35"/>
      <c r="GAC117" s="35"/>
      <c r="GAD117" s="35"/>
      <c r="GAE117" s="35"/>
      <c r="GAF117" s="35"/>
      <c r="GAG117" s="35"/>
      <c r="GAH117" s="35"/>
      <c r="GAI117" s="35"/>
      <c r="GAJ117" s="35"/>
      <c r="GAK117" s="35"/>
      <c r="GAL117" s="35"/>
      <c r="GAM117" s="35"/>
      <c r="GAN117" s="35"/>
      <c r="GAO117" s="35"/>
      <c r="GAP117" s="35"/>
      <c r="GAQ117" s="35"/>
      <c r="GAR117" s="35"/>
      <c r="GAS117" s="35"/>
      <c r="GAT117" s="35"/>
      <c r="GAU117" s="35"/>
      <c r="GAV117" s="35"/>
      <c r="GAW117" s="35"/>
      <c r="GAX117" s="35"/>
      <c r="GAY117" s="35"/>
      <c r="GAZ117" s="35"/>
      <c r="GBA117" s="35"/>
      <c r="GBB117" s="35"/>
      <c r="GBC117" s="35"/>
      <c r="GBD117" s="35"/>
      <c r="GBE117" s="35"/>
      <c r="GBF117" s="35"/>
      <c r="GBG117" s="35"/>
      <c r="GBH117" s="35"/>
      <c r="GBI117" s="35"/>
      <c r="GBJ117" s="35"/>
      <c r="GBK117" s="35"/>
      <c r="GBL117" s="35"/>
      <c r="GBM117" s="35"/>
      <c r="GBN117" s="35"/>
      <c r="GBO117" s="35"/>
      <c r="GBP117" s="35"/>
      <c r="GBQ117" s="35"/>
      <c r="GBR117" s="35"/>
      <c r="GBS117" s="35"/>
      <c r="GBT117" s="35"/>
      <c r="GBU117" s="35"/>
      <c r="GBV117" s="35"/>
      <c r="GBW117" s="35"/>
      <c r="GBX117" s="35"/>
      <c r="GBY117" s="35"/>
      <c r="GBZ117" s="35"/>
      <c r="GCA117" s="35"/>
      <c r="GCB117" s="35"/>
      <c r="GCC117" s="35"/>
      <c r="GCD117" s="35"/>
      <c r="GCE117" s="35"/>
      <c r="GCF117" s="35"/>
      <c r="GCG117" s="35"/>
      <c r="GCH117" s="35"/>
      <c r="GCI117" s="35"/>
      <c r="GCJ117" s="35"/>
      <c r="GCK117" s="35"/>
      <c r="GCL117" s="35"/>
      <c r="GCM117" s="35"/>
      <c r="GCN117" s="35"/>
      <c r="GCO117" s="35"/>
      <c r="GCP117" s="35"/>
      <c r="GCQ117" s="35"/>
      <c r="GCR117" s="35"/>
      <c r="GCS117" s="35"/>
      <c r="GCT117" s="35"/>
      <c r="GCU117" s="35"/>
      <c r="GCV117" s="35"/>
      <c r="GCW117" s="35"/>
      <c r="GCX117" s="35"/>
      <c r="GDE117" s="35"/>
      <c r="GDF117" s="35"/>
      <c r="GDG117" s="35"/>
      <c r="GDH117" s="35"/>
      <c r="GDI117" s="35"/>
      <c r="GDJ117" s="35"/>
      <c r="GDK117" s="35"/>
      <c r="GDL117" s="35"/>
      <c r="GDM117" s="35"/>
      <c r="GDN117" s="35"/>
      <c r="GDO117" s="35"/>
      <c r="GDP117" s="35"/>
      <c r="GDQ117" s="35"/>
      <c r="GDR117" s="35"/>
      <c r="GDS117" s="35"/>
      <c r="GDT117" s="35"/>
      <c r="GDU117" s="35"/>
      <c r="GDV117" s="35"/>
      <c r="GDW117" s="35"/>
      <c r="GDX117" s="35"/>
      <c r="GDY117" s="35"/>
      <c r="GDZ117" s="35"/>
      <c r="GEA117" s="35"/>
      <c r="GEB117" s="35"/>
      <c r="GEC117" s="35"/>
      <c r="GED117" s="35"/>
      <c r="GEE117" s="35"/>
      <c r="GEF117" s="35"/>
      <c r="GEG117" s="35"/>
      <c r="GEH117" s="35"/>
      <c r="GEI117" s="35"/>
      <c r="GEJ117" s="35"/>
      <c r="GEK117" s="35"/>
      <c r="GEL117" s="35"/>
      <c r="GEM117" s="35"/>
      <c r="GEN117" s="35"/>
      <c r="GEO117" s="35"/>
      <c r="GEP117" s="35"/>
      <c r="GEQ117" s="35"/>
      <c r="GER117" s="35"/>
      <c r="GES117" s="35"/>
      <c r="GET117" s="35"/>
      <c r="GEU117" s="35"/>
      <c r="GEV117" s="35"/>
      <c r="GEW117" s="35"/>
      <c r="GEX117" s="35"/>
      <c r="GEY117" s="35"/>
      <c r="GEZ117" s="35"/>
      <c r="GFA117" s="35"/>
      <c r="GFB117" s="35"/>
      <c r="GFC117" s="35"/>
      <c r="GFD117" s="35"/>
      <c r="GFE117" s="35"/>
      <c r="GFF117" s="35"/>
      <c r="GFG117" s="35"/>
      <c r="GFH117" s="35"/>
      <c r="GFI117" s="35"/>
      <c r="GFJ117" s="35"/>
      <c r="GFK117" s="35"/>
      <c r="GFL117" s="35"/>
      <c r="GFM117" s="35"/>
      <c r="GFN117" s="35"/>
      <c r="GFO117" s="35"/>
      <c r="GFP117" s="35"/>
      <c r="GFQ117" s="35"/>
      <c r="GFR117" s="35"/>
      <c r="GFS117" s="35"/>
      <c r="GFT117" s="35"/>
      <c r="GFU117" s="35"/>
      <c r="GFV117" s="35"/>
      <c r="GFW117" s="35"/>
      <c r="GFX117" s="35"/>
      <c r="GFY117" s="35"/>
      <c r="GFZ117" s="35"/>
      <c r="GGA117" s="35"/>
      <c r="GGB117" s="35"/>
      <c r="GGC117" s="35"/>
      <c r="GGD117" s="35"/>
      <c r="GGE117" s="35"/>
      <c r="GGF117" s="35"/>
      <c r="GGG117" s="35"/>
      <c r="GGH117" s="35"/>
      <c r="GGI117" s="35"/>
      <c r="GGJ117" s="35"/>
      <c r="GGK117" s="35"/>
      <c r="GGL117" s="35"/>
      <c r="GGM117" s="35"/>
      <c r="GGN117" s="35"/>
      <c r="GGO117" s="35"/>
      <c r="GGP117" s="35"/>
      <c r="GGQ117" s="35"/>
      <c r="GGR117" s="35"/>
      <c r="GGS117" s="35"/>
      <c r="GGT117" s="35"/>
      <c r="GGU117" s="35"/>
      <c r="GGV117" s="35"/>
      <c r="GGW117" s="35"/>
      <c r="GGX117" s="35"/>
      <c r="GGY117" s="35"/>
      <c r="GGZ117" s="35"/>
      <c r="GHA117" s="35"/>
      <c r="GHB117" s="35"/>
      <c r="GHC117" s="35"/>
      <c r="GHD117" s="35"/>
      <c r="GHE117" s="35"/>
      <c r="GHF117" s="35"/>
      <c r="GHG117" s="35"/>
      <c r="GHH117" s="35"/>
      <c r="GHI117" s="35"/>
      <c r="GHJ117" s="35"/>
      <c r="GHK117" s="35"/>
      <c r="GHL117" s="35"/>
      <c r="GHM117" s="35"/>
      <c r="GHN117" s="35"/>
      <c r="GHO117" s="35"/>
      <c r="GHP117" s="35"/>
      <c r="GHQ117" s="35"/>
      <c r="GHR117" s="35"/>
      <c r="GHS117" s="35"/>
      <c r="GHT117" s="35"/>
      <c r="GHU117" s="35"/>
      <c r="GHV117" s="35"/>
      <c r="GHW117" s="35"/>
      <c r="GHX117" s="35"/>
      <c r="GHY117" s="35"/>
      <c r="GHZ117" s="35"/>
      <c r="GIA117" s="35"/>
      <c r="GIB117" s="35"/>
      <c r="GIC117" s="35"/>
      <c r="GID117" s="35"/>
      <c r="GIE117" s="35"/>
      <c r="GIF117" s="35"/>
      <c r="GIG117" s="35"/>
      <c r="GIH117" s="35"/>
      <c r="GII117" s="35"/>
      <c r="GIJ117" s="35"/>
      <c r="GIK117" s="35"/>
      <c r="GIL117" s="35"/>
      <c r="GIM117" s="35"/>
      <c r="GIN117" s="35"/>
      <c r="GIO117" s="35"/>
      <c r="GIP117" s="35"/>
      <c r="GIQ117" s="35"/>
      <c r="GIR117" s="35"/>
      <c r="GIS117" s="35"/>
      <c r="GIT117" s="35"/>
      <c r="GIU117" s="35"/>
      <c r="GIV117" s="35"/>
      <c r="GIW117" s="35"/>
      <c r="GIX117" s="35"/>
      <c r="GIY117" s="35"/>
      <c r="GIZ117" s="35"/>
      <c r="GJA117" s="35"/>
      <c r="GJB117" s="35"/>
      <c r="GJC117" s="35"/>
      <c r="GJD117" s="35"/>
      <c r="GJE117" s="35"/>
      <c r="GJF117" s="35"/>
      <c r="GJG117" s="35"/>
      <c r="GJH117" s="35"/>
      <c r="GJI117" s="35"/>
      <c r="GJJ117" s="35"/>
      <c r="GJK117" s="35"/>
      <c r="GJL117" s="35"/>
      <c r="GJM117" s="35"/>
      <c r="GJN117" s="35"/>
      <c r="GJO117" s="35"/>
      <c r="GJP117" s="35"/>
      <c r="GJQ117" s="35"/>
      <c r="GJR117" s="35"/>
      <c r="GJS117" s="35"/>
      <c r="GJT117" s="35"/>
      <c r="GJU117" s="35"/>
      <c r="GJV117" s="35"/>
      <c r="GJW117" s="35"/>
      <c r="GJX117" s="35"/>
      <c r="GJY117" s="35"/>
      <c r="GJZ117" s="35"/>
      <c r="GKA117" s="35"/>
      <c r="GKB117" s="35"/>
      <c r="GKC117" s="35"/>
      <c r="GKD117" s="35"/>
      <c r="GKE117" s="35"/>
      <c r="GKF117" s="35"/>
      <c r="GKG117" s="35"/>
      <c r="GKH117" s="35"/>
      <c r="GKI117" s="35"/>
      <c r="GKJ117" s="35"/>
      <c r="GKK117" s="35"/>
      <c r="GKL117" s="35"/>
      <c r="GKM117" s="35"/>
      <c r="GKN117" s="35"/>
      <c r="GKO117" s="35"/>
      <c r="GKP117" s="35"/>
      <c r="GKQ117" s="35"/>
      <c r="GKR117" s="35"/>
      <c r="GKS117" s="35"/>
      <c r="GKT117" s="35"/>
      <c r="GKU117" s="35"/>
      <c r="GKV117" s="35"/>
      <c r="GKW117" s="35"/>
      <c r="GKX117" s="35"/>
      <c r="GKY117" s="35"/>
      <c r="GKZ117" s="35"/>
      <c r="GLA117" s="35"/>
      <c r="GLB117" s="35"/>
      <c r="GLC117" s="35"/>
      <c r="GLD117" s="35"/>
      <c r="GLE117" s="35"/>
      <c r="GLF117" s="35"/>
      <c r="GLG117" s="35"/>
      <c r="GLH117" s="35"/>
      <c r="GLI117" s="35"/>
      <c r="GLJ117" s="35"/>
      <c r="GLK117" s="35"/>
      <c r="GLL117" s="35"/>
      <c r="GLM117" s="35"/>
      <c r="GLN117" s="35"/>
      <c r="GLO117" s="35"/>
      <c r="GLP117" s="35"/>
      <c r="GLQ117" s="35"/>
      <c r="GLR117" s="35"/>
      <c r="GLS117" s="35"/>
      <c r="GLT117" s="35"/>
      <c r="GLU117" s="35"/>
      <c r="GLV117" s="35"/>
      <c r="GLW117" s="35"/>
      <c r="GLX117" s="35"/>
      <c r="GLY117" s="35"/>
      <c r="GLZ117" s="35"/>
      <c r="GMA117" s="35"/>
      <c r="GMB117" s="35"/>
      <c r="GMC117" s="35"/>
      <c r="GMD117" s="35"/>
      <c r="GME117" s="35"/>
      <c r="GMF117" s="35"/>
      <c r="GMG117" s="35"/>
      <c r="GMH117" s="35"/>
      <c r="GMI117" s="35"/>
      <c r="GMJ117" s="35"/>
      <c r="GMK117" s="35"/>
      <c r="GML117" s="35"/>
      <c r="GMM117" s="35"/>
      <c r="GMN117" s="35"/>
      <c r="GMO117" s="35"/>
      <c r="GMP117" s="35"/>
      <c r="GMQ117" s="35"/>
      <c r="GMR117" s="35"/>
      <c r="GMS117" s="35"/>
      <c r="GMT117" s="35"/>
      <c r="GNA117" s="35"/>
      <c r="GNB117" s="35"/>
      <c r="GNC117" s="35"/>
      <c r="GND117" s="35"/>
      <c r="GNE117" s="35"/>
      <c r="GNF117" s="35"/>
      <c r="GNG117" s="35"/>
      <c r="GNH117" s="35"/>
      <c r="GNI117" s="35"/>
      <c r="GNJ117" s="35"/>
      <c r="GNK117" s="35"/>
      <c r="GNL117" s="35"/>
      <c r="GNM117" s="35"/>
      <c r="GNN117" s="35"/>
      <c r="GNO117" s="35"/>
      <c r="GNP117" s="35"/>
      <c r="GNQ117" s="35"/>
      <c r="GNR117" s="35"/>
      <c r="GNS117" s="35"/>
      <c r="GNT117" s="35"/>
      <c r="GNU117" s="35"/>
      <c r="GNV117" s="35"/>
      <c r="GNW117" s="35"/>
      <c r="GNX117" s="35"/>
      <c r="GNY117" s="35"/>
      <c r="GNZ117" s="35"/>
      <c r="GOA117" s="35"/>
      <c r="GOB117" s="35"/>
      <c r="GOC117" s="35"/>
      <c r="GOD117" s="35"/>
      <c r="GOE117" s="35"/>
      <c r="GOF117" s="35"/>
      <c r="GOG117" s="35"/>
      <c r="GOH117" s="35"/>
      <c r="GOI117" s="35"/>
      <c r="GOJ117" s="35"/>
      <c r="GOK117" s="35"/>
      <c r="GOL117" s="35"/>
      <c r="GOM117" s="35"/>
      <c r="GON117" s="35"/>
      <c r="GOO117" s="35"/>
      <c r="GOP117" s="35"/>
      <c r="GOQ117" s="35"/>
      <c r="GOR117" s="35"/>
      <c r="GOS117" s="35"/>
      <c r="GOT117" s="35"/>
      <c r="GOU117" s="35"/>
      <c r="GOV117" s="35"/>
      <c r="GOW117" s="35"/>
      <c r="GOX117" s="35"/>
      <c r="GOY117" s="35"/>
      <c r="GOZ117" s="35"/>
      <c r="GPA117" s="35"/>
      <c r="GPB117" s="35"/>
      <c r="GPC117" s="35"/>
      <c r="GPD117" s="35"/>
      <c r="GPE117" s="35"/>
      <c r="GPF117" s="35"/>
      <c r="GPG117" s="35"/>
      <c r="GPH117" s="35"/>
      <c r="GPI117" s="35"/>
      <c r="GPJ117" s="35"/>
      <c r="GPK117" s="35"/>
      <c r="GPL117" s="35"/>
      <c r="GPM117" s="35"/>
      <c r="GPN117" s="35"/>
      <c r="GPO117" s="35"/>
      <c r="GPP117" s="35"/>
      <c r="GPQ117" s="35"/>
      <c r="GPR117" s="35"/>
      <c r="GPS117" s="35"/>
      <c r="GPT117" s="35"/>
      <c r="GPU117" s="35"/>
      <c r="GPV117" s="35"/>
      <c r="GPW117" s="35"/>
      <c r="GPX117" s="35"/>
      <c r="GPY117" s="35"/>
      <c r="GPZ117" s="35"/>
      <c r="GQA117" s="35"/>
      <c r="GQB117" s="35"/>
      <c r="GQC117" s="35"/>
      <c r="GQD117" s="35"/>
      <c r="GQE117" s="35"/>
      <c r="GQF117" s="35"/>
      <c r="GQG117" s="35"/>
      <c r="GQH117" s="35"/>
      <c r="GQI117" s="35"/>
      <c r="GQJ117" s="35"/>
      <c r="GQK117" s="35"/>
      <c r="GQL117" s="35"/>
      <c r="GQM117" s="35"/>
      <c r="GQN117" s="35"/>
      <c r="GQO117" s="35"/>
      <c r="GQP117" s="35"/>
      <c r="GQQ117" s="35"/>
      <c r="GQR117" s="35"/>
      <c r="GQS117" s="35"/>
      <c r="GQT117" s="35"/>
      <c r="GQU117" s="35"/>
      <c r="GQV117" s="35"/>
      <c r="GQW117" s="35"/>
      <c r="GQX117" s="35"/>
      <c r="GQY117" s="35"/>
      <c r="GQZ117" s="35"/>
      <c r="GRA117" s="35"/>
      <c r="GRB117" s="35"/>
      <c r="GRC117" s="35"/>
      <c r="GRD117" s="35"/>
      <c r="GRE117" s="35"/>
      <c r="GRF117" s="35"/>
      <c r="GRG117" s="35"/>
      <c r="GRH117" s="35"/>
      <c r="GRI117" s="35"/>
      <c r="GRJ117" s="35"/>
      <c r="GRK117" s="35"/>
      <c r="GRL117" s="35"/>
      <c r="GRM117" s="35"/>
      <c r="GRN117" s="35"/>
      <c r="GRO117" s="35"/>
      <c r="GRP117" s="35"/>
      <c r="GRQ117" s="35"/>
      <c r="GRR117" s="35"/>
      <c r="GRS117" s="35"/>
      <c r="GRT117" s="35"/>
      <c r="GRU117" s="35"/>
      <c r="GRV117" s="35"/>
      <c r="GRW117" s="35"/>
      <c r="GRX117" s="35"/>
      <c r="GRY117" s="35"/>
      <c r="GRZ117" s="35"/>
      <c r="GSA117" s="35"/>
      <c r="GSB117" s="35"/>
      <c r="GSC117" s="35"/>
      <c r="GSD117" s="35"/>
      <c r="GSE117" s="35"/>
      <c r="GSF117" s="35"/>
      <c r="GSG117" s="35"/>
      <c r="GSH117" s="35"/>
      <c r="GSI117" s="35"/>
      <c r="GSJ117" s="35"/>
      <c r="GSK117" s="35"/>
      <c r="GSL117" s="35"/>
      <c r="GSM117" s="35"/>
      <c r="GSN117" s="35"/>
      <c r="GSO117" s="35"/>
      <c r="GSP117" s="35"/>
      <c r="GSQ117" s="35"/>
      <c r="GSR117" s="35"/>
      <c r="GSS117" s="35"/>
      <c r="GST117" s="35"/>
      <c r="GSU117" s="35"/>
      <c r="GSV117" s="35"/>
      <c r="GSW117" s="35"/>
      <c r="GSX117" s="35"/>
      <c r="GSY117" s="35"/>
      <c r="GSZ117" s="35"/>
      <c r="GTA117" s="35"/>
      <c r="GTB117" s="35"/>
      <c r="GTC117" s="35"/>
      <c r="GTD117" s="35"/>
      <c r="GTE117" s="35"/>
      <c r="GTF117" s="35"/>
      <c r="GTG117" s="35"/>
      <c r="GTH117" s="35"/>
      <c r="GTI117" s="35"/>
      <c r="GTJ117" s="35"/>
      <c r="GTK117" s="35"/>
      <c r="GTL117" s="35"/>
      <c r="GTM117" s="35"/>
      <c r="GTN117" s="35"/>
      <c r="GTO117" s="35"/>
      <c r="GTP117" s="35"/>
      <c r="GTQ117" s="35"/>
      <c r="GTR117" s="35"/>
      <c r="GTS117" s="35"/>
      <c r="GTT117" s="35"/>
      <c r="GTU117" s="35"/>
      <c r="GTV117" s="35"/>
      <c r="GTW117" s="35"/>
      <c r="GTX117" s="35"/>
      <c r="GTY117" s="35"/>
      <c r="GTZ117" s="35"/>
      <c r="GUA117" s="35"/>
      <c r="GUB117" s="35"/>
      <c r="GUC117" s="35"/>
      <c r="GUD117" s="35"/>
      <c r="GUE117" s="35"/>
      <c r="GUF117" s="35"/>
      <c r="GUG117" s="35"/>
      <c r="GUH117" s="35"/>
      <c r="GUI117" s="35"/>
      <c r="GUJ117" s="35"/>
      <c r="GUK117" s="35"/>
      <c r="GUL117" s="35"/>
      <c r="GUM117" s="35"/>
      <c r="GUN117" s="35"/>
      <c r="GUO117" s="35"/>
      <c r="GUP117" s="35"/>
      <c r="GUQ117" s="35"/>
      <c r="GUR117" s="35"/>
      <c r="GUS117" s="35"/>
      <c r="GUT117" s="35"/>
      <c r="GUU117" s="35"/>
      <c r="GUV117" s="35"/>
      <c r="GUW117" s="35"/>
      <c r="GUX117" s="35"/>
      <c r="GUY117" s="35"/>
      <c r="GUZ117" s="35"/>
      <c r="GVA117" s="35"/>
      <c r="GVB117" s="35"/>
      <c r="GVC117" s="35"/>
      <c r="GVD117" s="35"/>
      <c r="GVE117" s="35"/>
      <c r="GVF117" s="35"/>
      <c r="GVG117" s="35"/>
      <c r="GVH117" s="35"/>
      <c r="GVI117" s="35"/>
      <c r="GVJ117" s="35"/>
      <c r="GVK117" s="35"/>
      <c r="GVL117" s="35"/>
      <c r="GVM117" s="35"/>
      <c r="GVN117" s="35"/>
      <c r="GVO117" s="35"/>
      <c r="GVP117" s="35"/>
      <c r="GVQ117" s="35"/>
      <c r="GVR117" s="35"/>
      <c r="GVS117" s="35"/>
      <c r="GVT117" s="35"/>
      <c r="GVU117" s="35"/>
      <c r="GVV117" s="35"/>
      <c r="GVW117" s="35"/>
      <c r="GVX117" s="35"/>
      <c r="GVY117" s="35"/>
      <c r="GVZ117" s="35"/>
      <c r="GWA117" s="35"/>
      <c r="GWB117" s="35"/>
      <c r="GWC117" s="35"/>
      <c r="GWD117" s="35"/>
      <c r="GWE117" s="35"/>
      <c r="GWF117" s="35"/>
      <c r="GWG117" s="35"/>
      <c r="GWH117" s="35"/>
      <c r="GWI117" s="35"/>
      <c r="GWJ117" s="35"/>
      <c r="GWK117" s="35"/>
      <c r="GWL117" s="35"/>
      <c r="GWM117" s="35"/>
      <c r="GWN117" s="35"/>
      <c r="GWO117" s="35"/>
      <c r="GWP117" s="35"/>
      <c r="GWW117" s="35"/>
      <c r="GWX117" s="35"/>
      <c r="GWY117" s="35"/>
      <c r="GWZ117" s="35"/>
      <c r="GXA117" s="35"/>
      <c r="GXB117" s="35"/>
      <c r="GXC117" s="35"/>
      <c r="GXD117" s="35"/>
      <c r="GXE117" s="35"/>
      <c r="GXF117" s="35"/>
      <c r="GXG117" s="35"/>
      <c r="GXH117" s="35"/>
      <c r="GXI117" s="35"/>
      <c r="GXJ117" s="35"/>
      <c r="GXK117" s="35"/>
      <c r="GXL117" s="35"/>
      <c r="GXM117" s="35"/>
      <c r="GXN117" s="35"/>
      <c r="GXO117" s="35"/>
      <c r="GXP117" s="35"/>
      <c r="GXQ117" s="35"/>
      <c r="GXR117" s="35"/>
      <c r="GXS117" s="35"/>
      <c r="GXT117" s="35"/>
      <c r="GXU117" s="35"/>
      <c r="GXV117" s="35"/>
      <c r="GXW117" s="35"/>
      <c r="GXX117" s="35"/>
      <c r="GXY117" s="35"/>
      <c r="GXZ117" s="35"/>
      <c r="GYA117" s="35"/>
      <c r="GYB117" s="35"/>
      <c r="GYC117" s="35"/>
      <c r="GYD117" s="35"/>
      <c r="GYE117" s="35"/>
      <c r="GYF117" s="35"/>
      <c r="GYG117" s="35"/>
      <c r="GYH117" s="35"/>
      <c r="GYI117" s="35"/>
      <c r="GYJ117" s="35"/>
      <c r="GYK117" s="35"/>
      <c r="GYL117" s="35"/>
      <c r="GYM117" s="35"/>
      <c r="GYN117" s="35"/>
      <c r="GYO117" s="35"/>
      <c r="GYP117" s="35"/>
      <c r="GYQ117" s="35"/>
      <c r="GYR117" s="35"/>
      <c r="GYS117" s="35"/>
      <c r="GYT117" s="35"/>
      <c r="GYU117" s="35"/>
      <c r="GYV117" s="35"/>
      <c r="GYW117" s="35"/>
      <c r="GYX117" s="35"/>
      <c r="GYY117" s="35"/>
      <c r="GYZ117" s="35"/>
      <c r="GZA117" s="35"/>
      <c r="GZB117" s="35"/>
      <c r="GZC117" s="35"/>
      <c r="GZD117" s="35"/>
      <c r="GZE117" s="35"/>
      <c r="GZF117" s="35"/>
      <c r="GZG117" s="35"/>
      <c r="GZH117" s="35"/>
      <c r="GZI117" s="35"/>
      <c r="GZJ117" s="35"/>
      <c r="GZK117" s="35"/>
      <c r="GZL117" s="35"/>
      <c r="GZM117" s="35"/>
      <c r="GZN117" s="35"/>
      <c r="GZO117" s="35"/>
      <c r="GZP117" s="35"/>
      <c r="GZQ117" s="35"/>
      <c r="GZR117" s="35"/>
      <c r="GZS117" s="35"/>
      <c r="GZT117" s="35"/>
      <c r="GZU117" s="35"/>
      <c r="GZV117" s="35"/>
      <c r="GZW117" s="35"/>
      <c r="GZX117" s="35"/>
      <c r="GZY117" s="35"/>
      <c r="GZZ117" s="35"/>
      <c r="HAA117" s="35"/>
      <c r="HAB117" s="35"/>
      <c r="HAC117" s="35"/>
      <c r="HAD117" s="35"/>
      <c r="HAE117" s="35"/>
      <c r="HAF117" s="35"/>
      <c r="HAG117" s="35"/>
      <c r="HAH117" s="35"/>
      <c r="HAI117" s="35"/>
      <c r="HAJ117" s="35"/>
      <c r="HAK117" s="35"/>
      <c r="HAL117" s="35"/>
      <c r="HAM117" s="35"/>
      <c r="HAN117" s="35"/>
      <c r="HAO117" s="35"/>
      <c r="HAP117" s="35"/>
      <c r="HAQ117" s="35"/>
      <c r="HAR117" s="35"/>
      <c r="HAS117" s="35"/>
      <c r="HAT117" s="35"/>
      <c r="HAU117" s="35"/>
      <c r="HAV117" s="35"/>
      <c r="HAW117" s="35"/>
      <c r="HAX117" s="35"/>
      <c r="HAY117" s="35"/>
      <c r="HAZ117" s="35"/>
      <c r="HBA117" s="35"/>
      <c r="HBB117" s="35"/>
      <c r="HBC117" s="35"/>
      <c r="HBD117" s="35"/>
      <c r="HBE117" s="35"/>
      <c r="HBF117" s="35"/>
      <c r="HBG117" s="35"/>
      <c r="HBH117" s="35"/>
      <c r="HBI117" s="35"/>
      <c r="HBJ117" s="35"/>
      <c r="HBK117" s="35"/>
      <c r="HBL117" s="35"/>
      <c r="HBM117" s="35"/>
      <c r="HBN117" s="35"/>
      <c r="HBO117" s="35"/>
      <c r="HBP117" s="35"/>
      <c r="HBQ117" s="35"/>
      <c r="HBR117" s="35"/>
      <c r="HBS117" s="35"/>
      <c r="HBT117" s="35"/>
      <c r="HBU117" s="35"/>
      <c r="HBV117" s="35"/>
      <c r="HBW117" s="35"/>
      <c r="HBX117" s="35"/>
      <c r="HBY117" s="35"/>
      <c r="HBZ117" s="35"/>
      <c r="HCA117" s="35"/>
      <c r="HCB117" s="35"/>
      <c r="HCC117" s="35"/>
      <c r="HCD117" s="35"/>
      <c r="HCE117" s="35"/>
      <c r="HCF117" s="35"/>
      <c r="HCG117" s="35"/>
      <c r="HCH117" s="35"/>
      <c r="HCI117" s="35"/>
      <c r="HCJ117" s="35"/>
      <c r="HCK117" s="35"/>
      <c r="HCL117" s="35"/>
      <c r="HCM117" s="35"/>
      <c r="HCN117" s="35"/>
      <c r="HCO117" s="35"/>
      <c r="HCP117" s="35"/>
      <c r="HCQ117" s="35"/>
      <c r="HCR117" s="35"/>
      <c r="HCS117" s="35"/>
      <c r="HCT117" s="35"/>
      <c r="HCU117" s="35"/>
      <c r="HCV117" s="35"/>
      <c r="HCW117" s="35"/>
      <c r="HCX117" s="35"/>
      <c r="HCY117" s="35"/>
      <c r="HCZ117" s="35"/>
      <c r="HDA117" s="35"/>
      <c r="HDB117" s="35"/>
      <c r="HDC117" s="35"/>
      <c r="HDD117" s="35"/>
      <c r="HDE117" s="35"/>
      <c r="HDF117" s="35"/>
      <c r="HDG117" s="35"/>
      <c r="HDH117" s="35"/>
      <c r="HDI117" s="35"/>
      <c r="HDJ117" s="35"/>
      <c r="HDK117" s="35"/>
      <c r="HDL117" s="35"/>
      <c r="HDM117" s="35"/>
      <c r="HDN117" s="35"/>
      <c r="HDO117" s="35"/>
      <c r="HDP117" s="35"/>
      <c r="HDQ117" s="35"/>
      <c r="HDR117" s="35"/>
      <c r="HDS117" s="35"/>
      <c r="HDT117" s="35"/>
      <c r="HDU117" s="35"/>
      <c r="HDV117" s="35"/>
      <c r="HDW117" s="35"/>
      <c r="HDX117" s="35"/>
      <c r="HDY117" s="35"/>
      <c r="HDZ117" s="35"/>
      <c r="HEA117" s="35"/>
      <c r="HEB117" s="35"/>
      <c r="HEC117" s="35"/>
      <c r="HED117" s="35"/>
      <c r="HEE117" s="35"/>
      <c r="HEF117" s="35"/>
      <c r="HEG117" s="35"/>
      <c r="HEH117" s="35"/>
      <c r="HEI117" s="35"/>
      <c r="HEJ117" s="35"/>
      <c r="HEK117" s="35"/>
      <c r="HEL117" s="35"/>
      <c r="HEM117" s="35"/>
      <c r="HEN117" s="35"/>
      <c r="HEO117" s="35"/>
      <c r="HEP117" s="35"/>
      <c r="HEQ117" s="35"/>
      <c r="HER117" s="35"/>
      <c r="HES117" s="35"/>
      <c r="HET117" s="35"/>
      <c r="HEU117" s="35"/>
      <c r="HEV117" s="35"/>
      <c r="HEW117" s="35"/>
      <c r="HEX117" s="35"/>
      <c r="HEY117" s="35"/>
      <c r="HEZ117" s="35"/>
      <c r="HFA117" s="35"/>
      <c r="HFB117" s="35"/>
      <c r="HFC117" s="35"/>
      <c r="HFD117" s="35"/>
      <c r="HFE117" s="35"/>
      <c r="HFF117" s="35"/>
      <c r="HFG117" s="35"/>
      <c r="HFH117" s="35"/>
      <c r="HFI117" s="35"/>
      <c r="HFJ117" s="35"/>
      <c r="HFK117" s="35"/>
      <c r="HFL117" s="35"/>
      <c r="HFM117" s="35"/>
      <c r="HFN117" s="35"/>
      <c r="HFO117" s="35"/>
      <c r="HFP117" s="35"/>
      <c r="HFQ117" s="35"/>
      <c r="HFR117" s="35"/>
      <c r="HFS117" s="35"/>
      <c r="HFT117" s="35"/>
      <c r="HFU117" s="35"/>
      <c r="HFV117" s="35"/>
      <c r="HFW117" s="35"/>
      <c r="HFX117" s="35"/>
      <c r="HFY117" s="35"/>
      <c r="HFZ117" s="35"/>
      <c r="HGA117" s="35"/>
      <c r="HGB117" s="35"/>
      <c r="HGC117" s="35"/>
      <c r="HGD117" s="35"/>
      <c r="HGE117" s="35"/>
      <c r="HGF117" s="35"/>
      <c r="HGG117" s="35"/>
      <c r="HGH117" s="35"/>
      <c r="HGI117" s="35"/>
      <c r="HGJ117" s="35"/>
      <c r="HGK117" s="35"/>
      <c r="HGL117" s="35"/>
      <c r="HGS117" s="35"/>
      <c r="HGT117" s="35"/>
      <c r="HGU117" s="35"/>
      <c r="HGV117" s="35"/>
      <c r="HGW117" s="35"/>
      <c r="HGX117" s="35"/>
      <c r="HGY117" s="35"/>
      <c r="HGZ117" s="35"/>
      <c r="HHA117" s="35"/>
      <c r="HHB117" s="35"/>
      <c r="HHC117" s="35"/>
      <c r="HHD117" s="35"/>
      <c r="HHE117" s="35"/>
      <c r="HHF117" s="35"/>
      <c r="HHG117" s="35"/>
      <c r="HHH117" s="35"/>
      <c r="HHI117" s="35"/>
      <c r="HHJ117" s="35"/>
      <c r="HHK117" s="35"/>
      <c r="HHL117" s="35"/>
      <c r="HHM117" s="35"/>
      <c r="HHN117" s="35"/>
      <c r="HHO117" s="35"/>
      <c r="HHP117" s="35"/>
      <c r="HHQ117" s="35"/>
      <c r="HHR117" s="35"/>
      <c r="HHS117" s="35"/>
      <c r="HHT117" s="35"/>
      <c r="HHU117" s="35"/>
      <c r="HHV117" s="35"/>
      <c r="HHW117" s="35"/>
      <c r="HHX117" s="35"/>
      <c r="HHY117" s="35"/>
      <c r="HHZ117" s="35"/>
      <c r="HIA117" s="35"/>
      <c r="HIB117" s="35"/>
      <c r="HIC117" s="35"/>
      <c r="HID117" s="35"/>
      <c r="HIE117" s="35"/>
      <c r="HIF117" s="35"/>
      <c r="HIG117" s="35"/>
      <c r="HIH117" s="35"/>
      <c r="HII117" s="35"/>
      <c r="HIJ117" s="35"/>
      <c r="HIK117" s="35"/>
      <c r="HIL117" s="35"/>
      <c r="HIM117" s="35"/>
      <c r="HIN117" s="35"/>
      <c r="HIO117" s="35"/>
      <c r="HIP117" s="35"/>
      <c r="HIQ117" s="35"/>
      <c r="HIR117" s="35"/>
      <c r="HIS117" s="35"/>
      <c r="HIT117" s="35"/>
      <c r="HIU117" s="35"/>
      <c r="HIV117" s="35"/>
      <c r="HIW117" s="35"/>
      <c r="HIX117" s="35"/>
      <c r="HIY117" s="35"/>
      <c r="HIZ117" s="35"/>
      <c r="HJA117" s="35"/>
      <c r="HJB117" s="35"/>
      <c r="HJC117" s="35"/>
      <c r="HJD117" s="35"/>
      <c r="HJE117" s="35"/>
      <c r="HJF117" s="35"/>
      <c r="HJG117" s="35"/>
      <c r="HJH117" s="35"/>
      <c r="HJI117" s="35"/>
      <c r="HJJ117" s="35"/>
      <c r="HJK117" s="35"/>
      <c r="HJL117" s="35"/>
      <c r="HJM117" s="35"/>
      <c r="HJN117" s="35"/>
      <c r="HJO117" s="35"/>
      <c r="HJP117" s="35"/>
      <c r="HJQ117" s="35"/>
      <c r="HJR117" s="35"/>
      <c r="HJS117" s="35"/>
      <c r="HJT117" s="35"/>
      <c r="HJU117" s="35"/>
      <c r="HJV117" s="35"/>
      <c r="HJW117" s="35"/>
      <c r="HJX117" s="35"/>
      <c r="HJY117" s="35"/>
      <c r="HJZ117" s="35"/>
      <c r="HKA117" s="35"/>
      <c r="HKB117" s="35"/>
      <c r="HKC117" s="35"/>
      <c r="HKD117" s="35"/>
      <c r="HKE117" s="35"/>
      <c r="HKF117" s="35"/>
      <c r="HKG117" s="35"/>
      <c r="HKH117" s="35"/>
      <c r="HKI117" s="35"/>
      <c r="HKJ117" s="35"/>
      <c r="HKK117" s="35"/>
      <c r="HKL117" s="35"/>
      <c r="HKM117" s="35"/>
      <c r="HKN117" s="35"/>
      <c r="HKO117" s="35"/>
      <c r="HKP117" s="35"/>
      <c r="HKQ117" s="35"/>
      <c r="HKR117" s="35"/>
      <c r="HKS117" s="35"/>
      <c r="HKT117" s="35"/>
      <c r="HKU117" s="35"/>
      <c r="HKV117" s="35"/>
      <c r="HKW117" s="35"/>
      <c r="HKX117" s="35"/>
      <c r="HKY117" s="35"/>
      <c r="HKZ117" s="35"/>
      <c r="HLA117" s="35"/>
      <c r="HLB117" s="35"/>
      <c r="HLC117" s="35"/>
      <c r="HLD117" s="35"/>
      <c r="HLE117" s="35"/>
      <c r="HLF117" s="35"/>
      <c r="HLG117" s="35"/>
      <c r="HLH117" s="35"/>
      <c r="HLI117" s="35"/>
      <c r="HLJ117" s="35"/>
      <c r="HLK117" s="35"/>
      <c r="HLL117" s="35"/>
      <c r="HLM117" s="35"/>
      <c r="HLN117" s="35"/>
      <c r="HLO117" s="35"/>
      <c r="HLP117" s="35"/>
      <c r="HLQ117" s="35"/>
      <c r="HLR117" s="35"/>
      <c r="HLS117" s="35"/>
      <c r="HLT117" s="35"/>
      <c r="HLU117" s="35"/>
      <c r="HLV117" s="35"/>
      <c r="HLW117" s="35"/>
      <c r="HLX117" s="35"/>
      <c r="HLY117" s="35"/>
      <c r="HLZ117" s="35"/>
      <c r="HMA117" s="35"/>
      <c r="HMB117" s="35"/>
      <c r="HMC117" s="35"/>
      <c r="HMD117" s="35"/>
      <c r="HME117" s="35"/>
      <c r="HMF117" s="35"/>
      <c r="HMG117" s="35"/>
      <c r="HMH117" s="35"/>
      <c r="HMI117" s="35"/>
      <c r="HMJ117" s="35"/>
      <c r="HMK117" s="35"/>
      <c r="HML117" s="35"/>
      <c r="HMM117" s="35"/>
      <c r="HMN117" s="35"/>
      <c r="HMO117" s="35"/>
      <c r="HMP117" s="35"/>
      <c r="HMQ117" s="35"/>
      <c r="HMR117" s="35"/>
      <c r="HMS117" s="35"/>
      <c r="HMT117" s="35"/>
      <c r="HMU117" s="35"/>
      <c r="HMV117" s="35"/>
      <c r="HMW117" s="35"/>
      <c r="HMX117" s="35"/>
      <c r="HMY117" s="35"/>
      <c r="HMZ117" s="35"/>
      <c r="HNA117" s="35"/>
      <c r="HNB117" s="35"/>
      <c r="HNC117" s="35"/>
      <c r="HND117" s="35"/>
      <c r="HNE117" s="35"/>
      <c r="HNF117" s="35"/>
      <c r="HNG117" s="35"/>
      <c r="HNH117" s="35"/>
      <c r="HNI117" s="35"/>
      <c r="HNJ117" s="35"/>
      <c r="HNK117" s="35"/>
      <c r="HNL117" s="35"/>
      <c r="HNM117" s="35"/>
      <c r="HNN117" s="35"/>
      <c r="HNO117" s="35"/>
      <c r="HNP117" s="35"/>
      <c r="HNQ117" s="35"/>
      <c r="HNR117" s="35"/>
      <c r="HNS117" s="35"/>
      <c r="HNT117" s="35"/>
      <c r="HNU117" s="35"/>
      <c r="HNV117" s="35"/>
      <c r="HNW117" s="35"/>
      <c r="HNX117" s="35"/>
      <c r="HNY117" s="35"/>
      <c r="HNZ117" s="35"/>
      <c r="HOA117" s="35"/>
      <c r="HOB117" s="35"/>
      <c r="HOC117" s="35"/>
      <c r="HOD117" s="35"/>
      <c r="HOE117" s="35"/>
      <c r="HOF117" s="35"/>
      <c r="HOG117" s="35"/>
      <c r="HOH117" s="35"/>
      <c r="HOI117" s="35"/>
      <c r="HOJ117" s="35"/>
      <c r="HOK117" s="35"/>
      <c r="HOL117" s="35"/>
      <c r="HOM117" s="35"/>
      <c r="HON117" s="35"/>
      <c r="HOO117" s="35"/>
      <c r="HOP117" s="35"/>
      <c r="HOQ117" s="35"/>
      <c r="HOR117" s="35"/>
      <c r="HOS117" s="35"/>
      <c r="HOT117" s="35"/>
      <c r="HOU117" s="35"/>
      <c r="HOV117" s="35"/>
      <c r="HOW117" s="35"/>
      <c r="HOX117" s="35"/>
      <c r="HOY117" s="35"/>
      <c r="HOZ117" s="35"/>
      <c r="HPA117" s="35"/>
      <c r="HPB117" s="35"/>
      <c r="HPC117" s="35"/>
      <c r="HPD117" s="35"/>
      <c r="HPE117" s="35"/>
      <c r="HPF117" s="35"/>
      <c r="HPG117" s="35"/>
      <c r="HPH117" s="35"/>
      <c r="HPI117" s="35"/>
      <c r="HPJ117" s="35"/>
      <c r="HPK117" s="35"/>
      <c r="HPL117" s="35"/>
      <c r="HPM117" s="35"/>
      <c r="HPN117" s="35"/>
      <c r="HPO117" s="35"/>
      <c r="HPP117" s="35"/>
      <c r="HPQ117" s="35"/>
      <c r="HPR117" s="35"/>
      <c r="HPS117" s="35"/>
      <c r="HPT117" s="35"/>
      <c r="HPU117" s="35"/>
      <c r="HPV117" s="35"/>
      <c r="HPW117" s="35"/>
      <c r="HPX117" s="35"/>
      <c r="HPY117" s="35"/>
      <c r="HPZ117" s="35"/>
      <c r="HQA117" s="35"/>
      <c r="HQB117" s="35"/>
      <c r="HQC117" s="35"/>
      <c r="HQD117" s="35"/>
      <c r="HQE117" s="35"/>
      <c r="HQF117" s="35"/>
      <c r="HQG117" s="35"/>
      <c r="HQH117" s="35"/>
      <c r="HQO117" s="35"/>
      <c r="HQP117" s="35"/>
      <c r="HQQ117" s="35"/>
      <c r="HQR117" s="35"/>
      <c r="HQS117" s="35"/>
      <c r="HQT117" s="35"/>
      <c r="HQU117" s="35"/>
      <c r="HQV117" s="35"/>
      <c r="HQW117" s="35"/>
      <c r="HQX117" s="35"/>
      <c r="HQY117" s="35"/>
      <c r="HQZ117" s="35"/>
      <c r="HRA117" s="35"/>
      <c r="HRB117" s="35"/>
      <c r="HRC117" s="35"/>
      <c r="HRD117" s="35"/>
      <c r="HRE117" s="35"/>
      <c r="HRF117" s="35"/>
      <c r="HRG117" s="35"/>
      <c r="HRH117" s="35"/>
      <c r="HRI117" s="35"/>
      <c r="HRJ117" s="35"/>
      <c r="HRK117" s="35"/>
      <c r="HRL117" s="35"/>
      <c r="HRM117" s="35"/>
      <c r="HRN117" s="35"/>
      <c r="HRO117" s="35"/>
      <c r="HRP117" s="35"/>
      <c r="HRQ117" s="35"/>
      <c r="HRR117" s="35"/>
      <c r="HRS117" s="35"/>
      <c r="HRT117" s="35"/>
      <c r="HRU117" s="35"/>
      <c r="HRV117" s="35"/>
      <c r="HRW117" s="35"/>
      <c r="HRX117" s="35"/>
      <c r="HRY117" s="35"/>
      <c r="HRZ117" s="35"/>
      <c r="HSA117" s="35"/>
      <c r="HSB117" s="35"/>
      <c r="HSC117" s="35"/>
      <c r="HSD117" s="35"/>
      <c r="HSE117" s="35"/>
      <c r="HSF117" s="35"/>
      <c r="HSG117" s="35"/>
      <c r="HSH117" s="35"/>
      <c r="HSI117" s="35"/>
      <c r="HSJ117" s="35"/>
      <c r="HSK117" s="35"/>
      <c r="HSL117" s="35"/>
      <c r="HSM117" s="35"/>
      <c r="HSN117" s="35"/>
      <c r="HSO117" s="35"/>
      <c r="HSP117" s="35"/>
      <c r="HSQ117" s="35"/>
      <c r="HSR117" s="35"/>
      <c r="HSS117" s="35"/>
      <c r="HST117" s="35"/>
      <c r="HSU117" s="35"/>
      <c r="HSV117" s="35"/>
      <c r="HSW117" s="35"/>
      <c r="HSX117" s="35"/>
      <c r="HSY117" s="35"/>
      <c r="HSZ117" s="35"/>
      <c r="HTA117" s="35"/>
      <c r="HTB117" s="35"/>
      <c r="HTC117" s="35"/>
      <c r="HTD117" s="35"/>
      <c r="HTE117" s="35"/>
      <c r="HTF117" s="35"/>
      <c r="HTG117" s="35"/>
      <c r="HTH117" s="35"/>
      <c r="HTI117" s="35"/>
      <c r="HTJ117" s="35"/>
      <c r="HTK117" s="35"/>
      <c r="HTL117" s="35"/>
      <c r="HTM117" s="35"/>
      <c r="HTN117" s="35"/>
      <c r="HTO117" s="35"/>
      <c r="HTP117" s="35"/>
      <c r="HTQ117" s="35"/>
      <c r="HTR117" s="35"/>
      <c r="HTS117" s="35"/>
      <c r="HTT117" s="35"/>
      <c r="HTU117" s="35"/>
      <c r="HTV117" s="35"/>
      <c r="HTW117" s="35"/>
      <c r="HTX117" s="35"/>
      <c r="HTY117" s="35"/>
      <c r="HTZ117" s="35"/>
      <c r="HUA117" s="35"/>
      <c r="HUB117" s="35"/>
      <c r="HUC117" s="35"/>
      <c r="HUD117" s="35"/>
      <c r="HUE117" s="35"/>
      <c r="HUF117" s="35"/>
      <c r="HUG117" s="35"/>
      <c r="HUH117" s="35"/>
      <c r="HUI117" s="35"/>
      <c r="HUJ117" s="35"/>
      <c r="HUK117" s="35"/>
      <c r="HUL117" s="35"/>
      <c r="HUM117" s="35"/>
      <c r="HUN117" s="35"/>
      <c r="HUO117" s="35"/>
      <c r="HUP117" s="35"/>
      <c r="HUQ117" s="35"/>
      <c r="HUR117" s="35"/>
      <c r="HUS117" s="35"/>
      <c r="HUT117" s="35"/>
      <c r="HUU117" s="35"/>
      <c r="HUV117" s="35"/>
      <c r="HUW117" s="35"/>
      <c r="HUX117" s="35"/>
      <c r="HUY117" s="35"/>
      <c r="HUZ117" s="35"/>
      <c r="HVA117" s="35"/>
      <c r="HVB117" s="35"/>
      <c r="HVC117" s="35"/>
      <c r="HVD117" s="35"/>
      <c r="HVE117" s="35"/>
      <c r="HVF117" s="35"/>
      <c r="HVG117" s="35"/>
      <c r="HVH117" s="35"/>
      <c r="HVI117" s="35"/>
      <c r="HVJ117" s="35"/>
      <c r="HVK117" s="35"/>
      <c r="HVL117" s="35"/>
      <c r="HVM117" s="35"/>
      <c r="HVN117" s="35"/>
      <c r="HVO117" s="35"/>
      <c r="HVP117" s="35"/>
      <c r="HVQ117" s="35"/>
      <c r="HVR117" s="35"/>
      <c r="HVS117" s="35"/>
      <c r="HVT117" s="35"/>
      <c r="HVU117" s="35"/>
      <c r="HVV117" s="35"/>
      <c r="HVW117" s="35"/>
      <c r="HVX117" s="35"/>
      <c r="HVY117" s="35"/>
      <c r="HVZ117" s="35"/>
      <c r="HWA117" s="35"/>
      <c r="HWB117" s="35"/>
      <c r="HWC117" s="35"/>
      <c r="HWD117" s="35"/>
      <c r="HWE117" s="35"/>
      <c r="HWF117" s="35"/>
      <c r="HWG117" s="35"/>
      <c r="HWH117" s="35"/>
      <c r="HWI117" s="35"/>
      <c r="HWJ117" s="35"/>
      <c r="HWK117" s="35"/>
      <c r="HWL117" s="35"/>
      <c r="HWM117" s="35"/>
      <c r="HWN117" s="35"/>
      <c r="HWO117" s="35"/>
      <c r="HWP117" s="35"/>
      <c r="HWQ117" s="35"/>
      <c r="HWR117" s="35"/>
      <c r="HWS117" s="35"/>
      <c r="HWT117" s="35"/>
      <c r="HWU117" s="35"/>
      <c r="HWV117" s="35"/>
      <c r="HWW117" s="35"/>
      <c r="HWX117" s="35"/>
      <c r="HWY117" s="35"/>
      <c r="HWZ117" s="35"/>
      <c r="HXA117" s="35"/>
      <c r="HXB117" s="35"/>
      <c r="HXC117" s="35"/>
      <c r="HXD117" s="35"/>
      <c r="HXE117" s="35"/>
      <c r="HXF117" s="35"/>
      <c r="HXG117" s="35"/>
      <c r="HXH117" s="35"/>
      <c r="HXI117" s="35"/>
      <c r="HXJ117" s="35"/>
      <c r="HXK117" s="35"/>
      <c r="HXL117" s="35"/>
      <c r="HXM117" s="35"/>
      <c r="HXN117" s="35"/>
      <c r="HXO117" s="35"/>
      <c r="HXP117" s="35"/>
      <c r="HXQ117" s="35"/>
      <c r="HXR117" s="35"/>
      <c r="HXS117" s="35"/>
      <c r="HXT117" s="35"/>
      <c r="HXU117" s="35"/>
      <c r="HXV117" s="35"/>
      <c r="HXW117" s="35"/>
      <c r="HXX117" s="35"/>
      <c r="HXY117" s="35"/>
      <c r="HXZ117" s="35"/>
      <c r="HYA117" s="35"/>
      <c r="HYB117" s="35"/>
      <c r="HYC117" s="35"/>
      <c r="HYD117" s="35"/>
      <c r="HYE117" s="35"/>
      <c r="HYF117" s="35"/>
      <c r="HYG117" s="35"/>
      <c r="HYH117" s="35"/>
      <c r="HYI117" s="35"/>
      <c r="HYJ117" s="35"/>
      <c r="HYK117" s="35"/>
      <c r="HYL117" s="35"/>
      <c r="HYM117" s="35"/>
      <c r="HYN117" s="35"/>
      <c r="HYO117" s="35"/>
      <c r="HYP117" s="35"/>
      <c r="HYQ117" s="35"/>
      <c r="HYR117" s="35"/>
      <c r="HYS117" s="35"/>
      <c r="HYT117" s="35"/>
      <c r="HYU117" s="35"/>
      <c r="HYV117" s="35"/>
      <c r="HYW117" s="35"/>
      <c r="HYX117" s="35"/>
      <c r="HYY117" s="35"/>
      <c r="HYZ117" s="35"/>
      <c r="HZA117" s="35"/>
      <c r="HZB117" s="35"/>
      <c r="HZC117" s="35"/>
      <c r="HZD117" s="35"/>
      <c r="HZE117" s="35"/>
      <c r="HZF117" s="35"/>
      <c r="HZG117" s="35"/>
      <c r="HZH117" s="35"/>
      <c r="HZI117" s="35"/>
      <c r="HZJ117" s="35"/>
      <c r="HZK117" s="35"/>
      <c r="HZL117" s="35"/>
      <c r="HZM117" s="35"/>
      <c r="HZN117" s="35"/>
      <c r="HZO117" s="35"/>
      <c r="HZP117" s="35"/>
      <c r="HZQ117" s="35"/>
      <c r="HZR117" s="35"/>
      <c r="HZS117" s="35"/>
      <c r="HZT117" s="35"/>
      <c r="HZU117" s="35"/>
      <c r="HZV117" s="35"/>
      <c r="HZW117" s="35"/>
      <c r="HZX117" s="35"/>
      <c r="HZY117" s="35"/>
      <c r="HZZ117" s="35"/>
      <c r="IAA117" s="35"/>
      <c r="IAB117" s="35"/>
      <c r="IAC117" s="35"/>
      <c r="IAD117" s="35"/>
      <c r="IAK117" s="35"/>
      <c r="IAL117" s="35"/>
      <c r="IAM117" s="35"/>
      <c r="IAN117" s="35"/>
      <c r="IAO117" s="35"/>
      <c r="IAP117" s="35"/>
      <c r="IAQ117" s="35"/>
      <c r="IAR117" s="35"/>
      <c r="IAS117" s="35"/>
      <c r="IAT117" s="35"/>
      <c r="IAU117" s="35"/>
      <c r="IAV117" s="35"/>
      <c r="IAW117" s="35"/>
      <c r="IAX117" s="35"/>
      <c r="IAY117" s="35"/>
      <c r="IAZ117" s="35"/>
      <c r="IBA117" s="35"/>
      <c r="IBB117" s="35"/>
      <c r="IBC117" s="35"/>
      <c r="IBD117" s="35"/>
      <c r="IBE117" s="35"/>
      <c r="IBF117" s="35"/>
      <c r="IBG117" s="35"/>
      <c r="IBH117" s="35"/>
      <c r="IBI117" s="35"/>
      <c r="IBJ117" s="35"/>
      <c r="IBK117" s="35"/>
      <c r="IBL117" s="35"/>
      <c r="IBM117" s="35"/>
      <c r="IBN117" s="35"/>
      <c r="IBO117" s="35"/>
      <c r="IBP117" s="35"/>
      <c r="IBQ117" s="35"/>
      <c r="IBR117" s="35"/>
      <c r="IBS117" s="35"/>
      <c r="IBT117" s="35"/>
      <c r="IBU117" s="35"/>
      <c r="IBV117" s="35"/>
      <c r="IBW117" s="35"/>
      <c r="IBX117" s="35"/>
      <c r="IBY117" s="35"/>
      <c r="IBZ117" s="35"/>
      <c r="ICA117" s="35"/>
      <c r="ICB117" s="35"/>
      <c r="ICC117" s="35"/>
      <c r="ICD117" s="35"/>
      <c r="ICE117" s="35"/>
      <c r="ICF117" s="35"/>
      <c r="ICG117" s="35"/>
      <c r="ICH117" s="35"/>
      <c r="ICI117" s="35"/>
      <c r="ICJ117" s="35"/>
      <c r="ICK117" s="35"/>
      <c r="ICL117" s="35"/>
      <c r="ICM117" s="35"/>
      <c r="ICN117" s="35"/>
      <c r="ICO117" s="35"/>
      <c r="ICP117" s="35"/>
      <c r="ICQ117" s="35"/>
      <c r="ICR117" s="35"/>
      <c r="ICS117" s="35"/>
      <c r="ICT117" s="35"/>
      <c r="ICU117" s="35"/>
      <c r="ICV117" s="35"/>
      <c r="ICW117" s="35"/>
      <c r="ICX117" s="35"/>
      <c r="ICY117" s="35"/>
      <c r="ICZ117" s="35"/>
      <c r="IDA117" s="35"/>
      <c r="IDB117" s="35"/>
      <c r="IDC117" s="35"/>
      <c r="IDD117" s="35"/>
      <c r="IDE117" s="35"/>
      <c r="IDF117" s="35"/>
      <c r="IDG117" s="35"/>
      <c r="IDH117" s="35"/>
      <c r="IDI117" s="35"/>
      <c r="IDJ117" s="35"/>
      <c r="IDK117" s="35"/>
      <c r="IDL117" s="35"/>
      <c r="IDM117" s="35"/>
      <c r="IDN117" s="35"/>
      <c r="IDO117" s="35"/>
      <c r="IDP117" s="35"/>
      <c r="IDQ117" s="35"/>
      <c r="IDR117" s="35"/>
      <c r="IDS117" s="35"/>
      <c r="IDT117" s="35"/>
      <c r="IDU117" s="35"/>
      <c r="IDV117" s="35"/>
      <c r="IDW117" s="35"/>
      <c r="IDX117" s="35"/>
      <c r="IDY117" s="35"/>
      <c r="IDZ117" s="35"/>
      <c r="IEA117" s="35"/>
      <c r="IEB117" s="35"/>
      <c r="IEC117" s="35"/>
      <c r="IED117" s="35"/>
      <c r="IEE117" s="35"/>
      <c r="IEF117" s="35"/>
      <c r="IEG117" s="35"/>
      <c r="IEH117" s="35"/>
      <c r="IEI117" s="35"/>
      <c r="IEJ117" s="35"/>
      <c r="IEK117" s="35"/>
      <c r="IEL117" s="35"/>
      <c r="IEM117" s="35"/>
      <c r="IEN117" s="35"/>
      <c r="IEO117" s="35"/>
      <c r="IEP117" s="35"/>
      <c r="IEQ117" s="35"/>
      <c r="IER117" s="35"/>
      <c r="IES117" s="35"/>
      <c r="IET117" s="35"/>
      <c r="IEU117" s="35"/>
      <c r="IEV117" s="35"/>
      <c r="IEW117" s="35"/>
      <c r="IEX117" s="35"/>
      <c r="IEY117" s="35"/>
      <c r="IEZ117" s="35"/>
      <c r="IFA117" s="35"/>
      <c r="IFB117" s="35"/>
      <c r="IFC117" s="35"/>
      <c r="IFD117" s="35"/>
      <c r="IFE117" s="35"/>
      <c r="IFF117" s="35"/>
      <c r="IFG117" s="35"/>
      <c r="IFH117" s="35"/>
      <c r="IFI117" s="35"/>
      <c r="IFJ117" s="35"/>
      <c r="IFK117" s="35"/>
      <c r="IFL117" s="35"/>
      <c r="IFM117" s="35"/>
      <c r="IFN117" s="35"/>
      <c r="IFO117" s="35"/>
      <c r="IFP117" s="35"/>
      <c r="IFQ117" s="35"/>
      <c r="IFR117" s="35"/>
      <c r="IFS117" s="35"/>
      <c r="IFT117" s="35"/>
      <c r="IFU117" s="35"/>
      <c r="IFV117" s="35"/>
      <c r="IFW117" s="35"/>
      <c r="IFX117" s="35"/>
      <c r="IFY117" s="35"/>
      <c r="IFZ117" s="35"/>
      <c r="IGA117" s="35"/>
      <c r="IGB117" s="35"/>
      <c r="IGC117" s="35"/>
      <c r="IGD117" s="35"/>
      <c r="IGE117" s="35"/>
      <c r="IGF117" s="35"/>
      <c r="IGG117" s="35"/>
      <c r="IGH117" s="35"/>
      <c r="IGI117" s="35"/>
      <c r="IGJ117" s="35"/>
      <c r="IGK117" s="35"/>
      <c r="IGL117" s="35"/>
      <c r="IGM117" s="35"/>
      <c r="IGN117" s="35"/>
      <c r="IGO117" s="35"/>
      <c r="IGP117" s="35"/>
      <c r="IGQ117" s="35"/>
      <c r="IGR117" s="35"/>
      <c r="IGS117" s="35"/>
      <c r="IGT117" s="35"/>
      <c r="IGU117" s="35"/>
      <c r="IGV117" s="35"/>
      <c r="IGW117" s="35"/>
      <c r="IGX117" s="35"/>
      <c r="IGY117" s="35"/>
      <c r="IGZ117" s="35"/>
      <c r="IHA117" s="35"/>
      <c r="IHB117" s="35"/>
      <c r="IHC117" s="35"/>
      <c r="IHD117" s="35"/>
      <c r="IHE117" s="35"/>
      <c r="IHF117" s="35"/>
      <c r="IHG117" s="35"/>
      <c r="IHH117" s="35"/>
      <c r="IHI117" s="35"/>
      <c r="IHJ117" s="35"/>
      <c r="IHK117" s="35"/>
      <c r="IHL117" s="35"/>
      <c r="IHM117" s="35"/>
      <c r="IHN117" s="35"/>
      <c r="IHO117" s="35"/>
      <c r="IHP117" s="35"/>
      <c r="IHQ117" s="35"/>
      <c r="IHR117" s="35"/>
      <c r="IHS117" s="35"/>
      <c r="IHT117" s="35"/>
      <c r="IHU117" s="35"/>
      <c r="IHV117" s="35"/>
      <c r="IHW117" s="35"/>
      <c r="IHX117" s="35"/>
      <c r="IHY117" s="35"/>
      <c r="IHZ117" s="35"/>
      <c r="IIA117" s="35"/>
      <c r="IIB117" s="35"/>
      <c r="IIC117" s="35"/>
      <c r="IID117" s="35"/>
      <c r="IIE117" s="35"/>
      <c r="IIF117" s="35"/>
      <c r="IIG117" s="35"/>
      <c r="IIH117" s="35"/>
      <c r="III117" s="35"/>
      <c r="IIJ117" s="35"/>
      <c r="IIK117" s="35"/>
      <c r="IIL117" s="35"/>
      <c r="IIM117" s="35"/>
      <c r="IIN117" s="35"/>
      <c r="IIO117" s="35"/>
      <c r="IIP117" s="35"/>
      <c r="IIQ117" s="35"/>
      <c r="IIR117" s="35"/>
      <c r="IIS117" s="35"/>
      <c r="IIT117" s="35"/>
      <c r="IIU117" s="35"/>
      <c r="IIV117" s="35"/>
      <c r="IIW117" s="35"/>
      <c r="IIX117" s="35"/>
      <c r="IIY117" s="35"/>
      <c r="IIZ117" s="35"/>
      <c r="IJA117" s="35"/>
      <c r="IJB117" s="35"/>
      <c r="IJC117" s="35"/>
      <c r="IJD117" s="35"/>
      <c r="IJE117" s="35"/>
      <c r="IJF117" s="35"/>
      <c r="IJG117" s="35"/>
      <c r="IJH117" s="35"/>
      <c r="IJI117" s="35"/>
      <c r="IJJ117" s="35"/>
      <c r="IJK117" s="35"/>
      <c r="IJL117" s="35"/>
      <c r="IJM117" s="35"/>
      <c r="IJN117" s="35"/>
      <c r="IJO117" s="35"/>
      <c r="IJP117" s="35"/>
      <c r="IJQ117" s="35"/>
      <c r="IJR117" s="35"/>
      <c r="IJS117" s="35"/>
      <c r="IJT117" s="35"/>
      <c r="IJU117" s="35"/>
      <c r="IJV117" s="35"/>
      <c r="IJW117" s="35"/>
      <c r="IJX117" s="35"/>
      <c r="IJY117" s="35"/>
      <c r="IJZ117" s="35"/>
      <c r="IKG117" s="35"/>
      <c r="IKH117" s="35"/>
      <c r="IKI117" s="35"/>
      <c r="IKJ117" s="35"/>
      <c r="IKK117" s="35"/>
      <c r="IKL117" s="35"/>
      <c r="IKM117" s="35"/>
      <c r="IKN117" s="35"/>
      <c r="IKO117" s="35"/>
      <c r="IKP117" s="35"/>
      <c r="IKQ117" s="35"/>
      <c r="IKR117" s="35"/>
      <c r="IKS117" s="35"/>
      <c r="IKT117" s="35"/>
      <c r="IKU117" s="35"/>
      <c r="IKV117" s="35"/>
      <c r="IKW117" s="35"/>
      <c r="IKX117" s="35"/>
      <c r="IKY117" s="35"/>
      <c r="IKZ117" s="35"/>
      <c r="ILA117" s="35"/>
      <c r="ILB117" s="35"/>
      <c r="ILC117" s="35"/>
      <c r="ILD117" s="35"/>
      <c r="ILE117" s="35"/>
      <c r="ILF117" s="35"/>
      <c r="ILG117" s="35"/>
      <c r="ILH117" s="35"/>
      <c r="ILI117" s="35"/>
      <c r="ILJ117" s="35"/>
      <c r="ILK117" s="35"/>
      <c r="ILL117" s="35"/>
      <c r="ILM117" s="35"/>
      <c r="ILN117" s="35"/>
      <c r="ILO117" s="35"/>
      <c r="ILP117" s="35"/>
      <c r="ILQ117" s="35"/>
      <c r="ILR117" s="35"/>
      <c r="ILS117" s="35"/>
      <c r="ILT117" s="35"/>
      <c r="ILU117" s="35"/>
      <c r="ILV117" s="35"/>
      <c r="ILW117" s="35"/>
      <c r="ILX117" s="35"/>
      <c r="ILY117" s="35"/>
      <c r="ILZ117" s="35"/>
      <c r="IMA117" s="35"/>
      <c r="IMB117" s="35"/>
      <c r="IMC117" s="35"/>
      <c r="IMD117" s="35"/>
      <c r="IME117" s="35"/>
      <c r="IMF117" s="35"/>
      <c r="IMG117" s="35"/>
      <c r="IMH117" s="35"/>
      <c r="IMI117" s="35"/>
      <c r="IMJ117" s="35"/>
      <c r="IMK117" s="35"/>
      <c r="IML117" s="35"/>
      <c r="IMM117" s="35"/>
      <c r="IMN117" s="35"/>
      <c r="IMO117" s="35"/>
      <c r="IMP117" s="35"/>
      <c r="IMQ117" s="35"/>
      <c r="IMR117" s="35"/>
      <c r="IMS117" s="35"/>
      <c r="IMT117" s="35"/>
      <c r="IMU117" s="35"/>
      <c r="IMV117" s="35"/>
      <c r="IMW117" s="35"/>
      <c r="IMX117" s="35"/>
      <c r="IMY117" s="35"/>
      <c r="IMZ117" s="35"/>
      <c r="INA117" s="35"/>
      <c r="INB117" s="35"/>
      <c r="INC117" s="35"/>
      <c r="IND117" s="35"/>
      <c r="INE117" s="35"/>
      <c r="INF117" s="35"/>
      <c r="ING117" s="35"/>
      <c r="INH117" s="35"/>
      <c r="INI117" s="35"/>
      <c r="INJ117" s="35"/>
      <c r="INK117" s="35"/>
      <c r="INL117" s="35"/>
      <c r="INM117" s="35"/>
      <c r="INN117" s="35"/>
      <c r="INO117" s="35"/>
      <c r="INP117" s="35"/>
      <c r="INQ117" s="35"/>
      <c r="INR117" s="35"/>
      <c r="INS117" s="35"/>
      <c r="INT117" s="35"/>
      <c r="INU117" s="35"/>
      <c r="INV117" s="35"/>
      <c r="INW117" s="35"/>
      <c r="INX117" s="35"/>
      <c r="INY117" s="35"/>
      <c r="INZ117" s="35"/>
      <c r="IOA117" s="35"/>
      <c r="IOB117" s="35"/>
      <c r="IOC117" s="35"/>
      <c r="IOD117" s="35"/>
      <c r="IOE117" s="35"/>
      <c r="IOF117" s="35"/>
      <c r="IOG117" s="35"/>
      <c r="IOH117" s="35"/>
      <c r="IOI117" s="35"/>
      <c r="IOJ117" s="35"/>
      <c r="IOK117" s="35"/>
      <c r="IOL117" s="35"/>
      <c r="IOM117" s="35"/>
      <c r="ION117" s="35"/>
      <c r="IOO117" s="35"/>
      <c r="IOP117" s="35"/>
      <c r="IOQ117" s="35"/>
      <c r="IOR117" s="35"/>
      <c r="IOS117" s="35"/>
      <c r="IOT117" s="35"/>
      <c r="IOU117" s="35"/>
      <c r="IOV117" s="35"/>
      <c r="IOW117" s="35"/>
      <c r="IOX117" s="35"/>
      <c r="IOY117" s="35"/>
      <c r="IOZ117" s="35"/>
      <c r="IPA117" s="35"/>
      <c r="IPB117" s="35"/>
      <c r="IPC117" s="35"/>
      <c r="IPD117" s="35"/>
      <c r="IPE117" s="35"/>
      <c r="IPF117" s="35"/>
      <c r="IPG117" s="35"/>
      <c r="IPH117" s="35"/>
      <c r="IPI117" s="35"/>
      <c r="IPJ117" s="35"/>
      <c r="IPK117" s="35"/>
      <c r="IPL117" s="35"/>
      <c r="IPM117" s="35"/>
      <c r="IPN117" s="35"/>
      <c r="IPO117" s="35"/>
      <c r="IPP117" s="35"/>
      <c r="IPQ117" s="35"/>
      <c r="IPR117" s="35"/>
      <c r="IPS117" s="35"/>
      <c r="IPT117" s="35"/>
      <c r="IPU117" s="35"/>
      <c r="IPV117" s="35"/>
      <c r="IPW117" s="35"/>
      <c r="IPX117" s="35"/>
      <c r="IPY117" s="35"/>
      <c r="IPZ117" s="35"/>
      <c r="IQA117" s="35"/>
      <c r="IQB117" s="35"/>
      <c r="IQC117" s="35"/>
      <c r="IQD117" s="35"/>
      <c r="IQE117" s="35"/>
      <c r="IQF117" s="35"/>
      <c r="IQG117" s="35"/>
      <c r="IQH117" s="35"/>
      <c r="IQI117" s="35"/>
      <c r="IQJ117" s="35"/>
      <c r="IQK117" s="35"/>
      <c r="IQL117" s="35"/>
      <c r="IQM117" s="35"/>
      <c r="IQN117" s="35"/>
      <c r="IQO117" s="35"/>
      <c r="IQP117" s="35"/>
      <c r="IQQ117" s="35"/>
      <c r="IQR117" s="35"/>
      <c r="IQS117" s="35"/>
      <c r="IQT117" s="35"/>
      <c r="IQU117" s="35"/>
      <c r="IQV117" s="35"/>
      <c r="IQW117" s="35"/>
      <c r="IQX117" s="35"/>
      <c r="IQY117" s="35"/>
      <c r="IQZ117" s="35"/>
      <c r="IRA117" s="35"/>
      <c r="IRB117" s="35"/>
      <c r="IRC117" s="35"/>
      <c r="IRD117" s="35"/>
      <c r="IRE117" s="35"/>
      <c r="IRF117" s="35"/>
      <c r="IRG117" s="35"/>
      <c r="IRH117" s="35"/>
      <c r="IRI117" s="35"/>
      <c r="IRJ117" s="35"/>
      <c r="IRK117" s="35"/>
      <c r="IRL117" s="35"/>
      <c r="IRM117" s="35"/>
      <c r="IRN117" s="35"/>
      <c r="IRO117" s="35"/>
      <c r="IRP117" s="35"/>
      <c r="IRQ117" s="35"/>
      <c r="IRR117" s="35"/>
      <c r="IRS117" s="35"/>
      <c r="IRT117" s="35"/>
      <c r="IRU117" s="35"/>
      <c r="IRV117" s="35"/>
      <c r="IRW117" s="35"/>
      <c r="IRX117" s="35"/>
      <c r="IRY117" s="35"/>
      <c r="IRZ117" s="35"/>
      <c r="ISA117" s="35"/>
      <c r="ISB117" s="35"/>
      <c r="ISC117" s="35"/>
      <c r="ISD117" s="35"/>
      <c r="ISE117" s="35"/>
      <c r="ISF117" s="35"/>
      <c r="ISG117" s="35"/>
      <c r="ISH117" s="35"/>
      <c r="ISI117" s="35"/>
      <c r="ISJ117" s="35"/>
      <c r="ISK117" s="35"/>
      <c r="ISL117" s="35"/>
      <c r="ISM117" s="35"/>
      <c r="ISN117" s="35"/>
      <c r="ISO117" s="35"/>
      <c r="ISP117" s="35"/>
      <c r="ISQ117" s="35"/>
      <c r="ISR117" s="35"/>
      <c r="ISS117" s="35"/>
      <c r="IST117" s="35"/>
      <c r="ISU117" s="35"/>
      <c r="ISV117" s="35"/>
      <c r="ISW117" s="35"/>
      <c r="ISX117" s="35"/>
      <c r="ISY117" s="35"/>
      <c r="ISZ117" s="35"/>
      <c r="ITA117" s="35"/>
      <c r="ITB117" s="35"/>
      <c r="ITC117" s="35"/>
      <c r="ITD117" s="35"/>
      <c r="ITE117" s="35"/>
      <c r="ITF117" s="35"/>
      <c r="ITG117" s="35"/>
      <c r="ITH117" s="35"/>
      <c r="ITI117" s="35"/>
      <c r="ITJ117" s="35"/>
      <c r="ITK117" s="35"/>
      <c r="ITL117" s="35"/>
      <c r="ITM117" s="35"/>
      <c r="ITN117" s="35"/>
      <c r="ITO117" s="35"/>
      <c r="ITP117" s="35"/>
      <c r="ITQ117" s="35"/>
      <c r="ITR117" s="35"/>
      <c r="ITS117" s="35"/>
      <c r="ITT117" s="35"/>
      <c r="ITU117" s="35"/>
      <c r="ITV117" s="35"/>
      <c r="IUC117" s="35"/>
      <c r="IUD117" s="35"/>
      <c r="IUE117" s="35"/>
      <c r="IUF117" s="35"/>
      <c r="IUG117" s="35"/>
      <c r="IUH117" s="35"/>
      <c r="IUI117" s="35"/>
      <c r="IUJ117" s="35"/>
      <c r="IUK117" s="35"/>
      <c r="IUL117" s="35"/>
      <c r="IUM117" s="35"/>
      <c r="IUN117" s="35"/>
      <c r="IUO117" s="35"/>
      <c r="IUP117" s="35"/>
      <c r="IUQ117" s="35"/>
      <c r="IUR117" s="35"/>
      <c r="IUS117" s="35"/>
      <c r="IUT117" s="35"/>
      <c r="IUU117" s="35"/>
      <c r="IUV117" s="35"/>
      <c r="IUW117" s="35"/>
      <c r="IUX117" s="35"/>
      <c r="IUY117" s="35"/>
      <c r="IUZ117" s="35"/>
      <c r="IVA117" s="35"/>
      <c r="IVB117" s="35"/>
      <c r="IVC117" s="35"/>
      <c r="IVD117" s="35"/>
      <c r="IVE117" s="35"/>
      <c r="IVF117" s="35"/>
      <c r="IVG117" s="35"/>
      <c r="IVH117" s="35"/>
      <c r="IVI117" s="35"/>
      <c r="IVJ117" s="35"/>
      <c r="IVK117" s="35"/>
      <c r="IVL117" s="35"/>
      <c r="IVM117" s="35"/>
      <c r="IVN117" s="35"/>
      <c r="IVO117" s="35"/>
      <c r="IVP117" s="35"/>
      <c r="IVQ117" s="35"/>
      <c r="IVR117" s="35"/>
      <c r="IVS117" s="35"/>
      <c r="IVT117" s="35"/>
      <c r="IVU117" s="35"/>
      <c r="IVV117" s="35"/>
      <c r="IVW117" s="35"/>
      <c r="IVX117" s="35"/>
      <c r="IVY117" s="35"/>
      <c r="IVZ117" s="35"/>
      <c r="IWA117" s="35"/>
      <c r="IWB117" s="35"/>
      <c r="IWC117" s="35"/>
      <c r="IWD117" s="35"/>
      <c r="IWE117" s="35"/>
      <c r="IWF117" s="35"/>
      <c r="IWG117" s="35"/>
      <c r="IWH117" s="35"/>
      <c r="IWI117" s="35"/>
      <c r="IWJ117" s="35"/>
      <c r="IWK117" s="35"/>
      <c r="IWL117" s="35"/>
      <c r="IWM117" s="35"/>
      <c r="IWN117" s="35"/>
      <c r="IWO117" s="35"/>
      <c r="IWP117" s="35"/>
      <c r="IWQ117" s="35"/>
      <c r="IWR117" s="35"/>
      <c r="IWS117" s="35"/>
      <c r="IWT117" s="35"/>
      <c r="IWU117" s="35"/>
      <c r="IWV117" s="35"/>
      <c r="IWW117" s="35"/>
      <c r="IWX117" s="35"/>
      <c r="IWY117" s="35"/>
      <c r="IWZ117" s="35"/>
      <c r="IXA117" s="35"/>
      <c r="IXB117" s="35"/>
      <c r="IXC117" s="35"/>
      <c r="IXD117" s="35"/>
      <c r="IXE117" s="35"/>
      <c r="IXF117" s="35"/>
      <c r="IXG117" s="35"/>
      <c r="IXH117" s="35"/>
      <c r="IXI117" s="35"/>
      <c r="IXJ117" s="35"/>
      <c r="IXK117" s="35"/>
      <c r="IXL117" s="35"/>
      <c r="IXM117" s="35"/>
      <c r="IXN117" s="35"/>
      <c r="IXO117" s="35"/>
      <c r="IXP117" s="35"/>
      <c r="IXQ117" s="35"/>
      <c r="IXR117" s="35"/>
      <c r="IXS117" s="35"/>
      <c r="IXT117" s="35"/>
      <c r="IXU117" s="35"/>
      <c r="IXV117" s="35"/>
      <c r="IXW117" s="35"/>
      <c r="IXX117" s="35"/>
      <c r="IXY117" s="35"/>
      <c r="IXZ117" s="35"/>
      <c r="IYA117" s="35"/>
      <c r="IYB117" s="35"/>
      <c r="IYC117" s="35"/>
      <c r="IYD117" s="35"/>
      <c r="IYE117" s="35"/>
      <c r="IYF117" s="35"/>
      <c r="IYG117" s="35"/>
      <c r="IYH117" s="35"/>
      <c r="IYI117" s="35"/>
      <c r="IYJ117" s="35"/>
      <c r="IYK117" s="35"/>
      <c r="IYL117" s="35"/>
      <c r="IYM117" s="35"/>
      <c r="IYN117" s="35"/>
      <c r="IYO117" s="35"/>
      <c r="IYP117" s="35"/>
      <c r="IYQ117" s="35"/>
      <c r="IYR117" s="35"/>
      <c r="IYS117" s="35"/>
      <c r="IYT117" s="35"/>
      <c r="IYU117" s="35"/>
      <c r="IYV117" s="35"/>
      <c r="IYW117" s="35"/>
      <c r="IYX117" s="35"/>
      <c r="IYY117" s="35"/>
      <c r="IYZ117" s="35"/>
      <c r="IZA117" s="35"/>
      <c r="IZB117" s="35"/>
      <c r="IZC117" s="35"/>
      <c r="IZD117" s="35"/>
      <c r="IZE117" s="35"/>
      <c r="IZF117" s="35"/>
      <c r="IZG117" s="35"/>
      <c r="IZH117" s="35"/>
      <c r="IZI117" s="35"/>
      <c r="IZJ117" s="35"/>
      <c r="IZK117" s="35"/>
      <c r="IZL117" s="35"/>
      <c r="IZM117" s="35"/>
      <c r="IZN117" s="35"/>
      <c r="IZO117" s="35"/>
      <c r="IZP117" s="35"/>
      <c r="IZQ117" s="35"/>
      <c r="IZR117" s="35"/>
      <c r="IZS117" s="35"/>
      <c r="IZT117" s="35"/>
      <c r="IZU117" s="35"/>
      <c r="IZV117" s="35"/>
      <c r="IZW117" s="35"/>
      <c r="IZX117" s="35"/>
      <c r="IZY117" s="35"/>
      <c r="IZZ117" s="35"/>
      <c r="JAA117" s="35"/>
      <c r="JAB117" s="35"/>
      <c r="JAC117" s="35"/>
      <c r="JAD117" s="35"/>
      <c r="JAE117" s="35"/>
      <c r="JAF117" s="35"/>
      <c r="JAG117" s="35"/>
      <c r="JAH117" s="35"/>
      <c r="JAI117" s="35"/>
      <c r="JAJ117" s="35"/>
      <c r="JAK117" s="35"/>
      <c r="JAL117" s="35"/>
      <c r="JAM117" s="35"/>
      <c r="JAN117" s="35"/>
      <c r="JAO117" s="35"/>
      <c r="JAP117" s="35"/>
      <c r="JAQ117" s="35"/>
      <c r="JAR117" s="35"/>
      <c r="JAS117" s="35"/>
      <c r="JAT117" s="35"/>
      <c r="JAU117" s="35"/>
      <c r="JAV117" s="35"/>
      <c r="JAW117" s="35"/>
      <c r="JAX117" s="35"/>
      <c r="JAY117" s="35"/>
      <c r="JAZ117" s="35"/>
      <c r="JBA117" s="35"/>
      <c r="JBB117" s="35"/>
      <c r="JBC117" s="35"/>
      <c r="JBD117" s="35"/>
      <c r="JBE117" s="35"/>
      <c r="JBF117" s="35"/>
      <c r="JBG117" s="35"/>
      <c r="JBH117" s="35"/>
      <c r="JBI117" s="35"/>
      <c r="JBJ117" s="35"/>
      <c r="JBK117" s="35"/>
      <c r="JBL117" s="35"/>
      <c r="JBM117" s="35"/>
      <c r="JBN117" s="35"/>
      <c r="JBO117" s="35"/>
      <c r="JBP117" s="35"/>
      <c r="JBQ117" s="35"/>
      <c r="JBR117" s="35"/>
      <c r="JBS117" s="35"/>
      <c r="JBT117" s="35"/>
      <c r="JBU117" s="35"/>
      <c r="JBV117" s="35"/>
      <c r="JBW117" s="35"/>
      <c r="JBX117" s="35"/>
      <c r="JBY117" s="35"/>
      <c r="JBZ117" s="35"/>
      <c r="JCA117" s="35"/>
      <c r="JCB117" s="35"/>
      <c r="JCC117" s="35"/>
      <c r="JCD117" s="35"/>
      <c r="JCE117" s="35"/>
      <c r="JCF117" s="35"/>
      <c r="JCG117" s="35"/>
      <c r="JCH117" s="35"/>
      <c r="JCI117" s="35"/>
      <c r="JCJ117" s="35"/>
      <c r="JCK117" s="35"/>
      <c r="JCL117" s="35"/>
      <c r="JCM117" s="35"/>
      <c r="JCN117" s="35"/>
      <c r="JCO117" s="35"/>
      <c r="JCP117" s="35"/>
      <c r="JCQ117" s="35"/>
      <c r="JCR117" s="35"/>
      <c r="JCS117" s="35"/>
      <c r="JCT117" s="35"/>
      <c r="JCU117" s="35"/>
      <c r="JCV117" s="35"/>
      <c r="JCW117" s="35"/>
      <c r="JCX117" s="35"/>
      <c r="JCY117" s="35"/>
      <c r="JCZ117" s="35"/>
      <c r="JDA117" s="35"/>
      <c r="JDB117" s="35"/>
      <c r="JDC117" s="35"/>
      <c r="JDD117" s="35"/>
      <c r="JDE117" s="35"/>
      <c r="JDF117" s="35"/>
      <c r="JDG117" s="35"/>
      <c r="JDH117" s="35"/>
      <c r="JDI117" s="35"/>
      <c r="JDJ117" s="35"/>
      <c r="JDK117" s="35"/>
      <c r="JDL117" s="35"/>
      <c r="JDM117" s="35"/>
      <c r="JDN117" s="35"/>
      <c r="JDO117" s="35"/>
      <c r="JDP117" s="35"/>
      <c r="JDQ117" s="35"/>
      <c r="JDR117" s="35"/>
      <c r="JDY117" s="35"/>
      <c r="JDZ117" s="35"/>
      <c r="JEA117" s="35"/>
      <c r="JEB117" s="35"/>
      <c r="JEC117" s="35"/>
      <c r="JED117" s="35"/>
      <c r="JEE117" s="35"/>
      <c r="JEF117" s="35"/>
      <c r="JEG117" s="35"/>
      <c r="JEH117" s="35"/>
      <c r="JEI117" s="35"/>
      <c r="JEJ117" s="35"/>
      <c r="JEK117" s="35"/>
      <c r="JEL117" s="35"/>
      <c r="JEM117" s="35"/>
      <c r="JEN117" s="35"/>
      <c r="JEO117" s="35"/>
      <c r="JEP117" s="35"/>
      <c r="JEQ117" s="35"/>
      <c r="JER117" s="35"/>
      <c r="JES117" s="35"/>
      <c r="JET117" s="35"/>
      <c r="JEU117" s="35"/>
      <c r="JEV117" s="35"/>
      <c r="JEW117" s="35"/>
      <c r="JEX117" s="35"/>
      <c r="JEY117" s="35"/>
      <c r="JEZ117" s="35"/>
      <c r="JFA117" s="35"/>
      <c r="JFB117" s="35"/>
      <c r="JFC117" s="35"/>
      <c r="JFD117" s="35"/>
      <c r="JFE117" s="35"/>
      <c r="JFF117" s="35"/>
      <c r="JFG117" s="35"/>
      <c r="JFH117" s="35"/>
      <c r="JFI117" s="35"/>
      <c r="JFJ117" s="35"/>
      <c r="JFK117" s="35"/>
      <c r="JFL117" s="35"/>
      <c r="JFM117" s="35"/>
      <c r="JFN117" s="35"/>
      <c r="JFO117" s="35"/>
      <c r="JFP117" s="35"/>
      <c r="JFQ117" s="35"/>
      <c r="JFR117" s="35"/>
      <c r="JFS117" s="35"/>
      <c r="JFT117" s="35"/>
      <c r="JFU117" s="35"/>
      <c r="JFV117" s="35"/>
      <c r="JFW117" s="35"/>
      <c r="JFX117" s="35"/>
      <c r="JFY117" s="35"/>
      <c r="JFZ117" s="35"/>
      <c r="JGA117" s="35"/>
      <c r="JGB117" s="35"/>
      <c r="JGC117" s="35"/>
      <c r="JGD117" s="35"/>
      <c r="JGE117" s="35"/>
      <c r="JGF117" s="35"/>
      <c r="JGG117" s="35"/>
      <c r="JGH117" s="35"/>
      <c r="JGI117" s="35"/>
      <c r="JGJ117" s="35"/>
      <c r="JGK117" s="35"/>
      <c r="JGL117" s="35"/>
      <c r="JGM117" s="35"/>
      <c r="JGN117" s="35"/>
      <c r="JGO117" s="35"/>
      <c r="JGP117" s="35"/>
      <c r="JGQ117" s="35"/>
      <c r="JGR117" s="35"/>
      <c r="JGS117" s="35"/>
      <c r="JGT117" s="35"/>
      <c r="JGU117" s="35"/>
      <c r="JGV117" s="35"/>
      <c r="JGW117" s="35"/>
      <c r="JGX117" s="35"/>
      <c r="JGY117" s="35"/>
      <c r="JGZ117" s="35"/>
      <c r="JHA117" s="35"/>
      <c r="JHB117" s="35"/>
      <c r="JHC117" s="35"/>
      <c r="JHD117" s="35"/>
      <c r="JHE117" s="35"/>
      <c r="JHF117" s="35"/>
      <c r="JHG117" s="35"/>
      <c r="JHH117" s="35"/>
      <c r="JHI117" s="35"/>
      <c r="JHJ117" s="35"/>
      <c r="JHK117" s="35"/>
      <c r="JHL117" s="35"/>
      <c r="JHM117" s="35"/>
      <c r="JHN117" s="35"/>
      <c r="JHO117" s="35"/>
      <c r="JHP117" s="35"/>
      <c r="JHQ117" s="35"/>
      <c r="JHR117" s="35"/>
      <c r="JHS117" s="35"/>
      <c r="JHT117" s="35"/>
      <c r="JHU117" s="35"/>
      <c r="JHV117" s="35"/>
      <c r="JHW117" s="35"/>
      <c r="JHX117" s="35"/>
      <c r="JHY117" s="35"/>
      <c r="JHZ117" s="35"/>
      <c r="JIA117" s="35"/>
      <c r="JIB117" s="35"/>
      <c r="JIC117" s="35"/>
      <c r="JID117" s="35"/>
      <c r="JIE117" s="35"/>
      <c r="JIF117" s="35"/>
      <c r="JIG117" s="35"/>
      <c r="JIH117" s="35"/>
      <c r="JII117" s="35"/>
      <c r="JIJ117" s="35"/>
      <c r="JIK117" s="35"/>
      <c r="JIL117" s="35"/>
      <c r="JIM117" s="35"/>
      <c r="JIN117" s="35"/>
      <c r="JIO117" s="35"/>
      <c r="JIP117" s="35"/>
      <c r="JIQ117" s="35"/>
      <c r="JIR117" s="35"/>
      <c r="JIS117" s="35"/>
      <c r="JIT117" s="35"/>
      <c r="JIU117" s="35"/>
      <c r="JIV117" s="35"/>
      <c r="JIW117" s="35"/>
      <c r="JIX117" s="35"/>
      <c r="JIY117" s="35"/>
      <c r="JIZ117" s="35"/>
      <c r="JJA117" s="35"/>
      <c r="JJB117" s="35"/>
      <c r="JJC117" s="35"/>
      <c r="JJD117" s="35"/>
      <c r="JJE117" s="35"/>
      <c r="JJF117" s="35"/>
      <c r="JJG117" s="35"/>
      <c r="JJH117" s="35"/>
      <c r="JJI117" s="35"/>
      <c r="JJJ117" s="35"/>
      <c r="JJK117" s="35"/>
      <c r="JJL117" s="35"/>
      <c r="JJM117" s="35"/>
      <c r="JJN117" s="35"/>
      <c r="JJO117" s="35"/>
      <c r="JJP117" s="35"/>
      <c r="JJQ117" s="35"/>
      <c r="JJR117" s="35"/>
      <c r="JJS117" s="35"/>
      <c r="JJT117" s="35"/>
      <c r="JJU117" s="35"/>
      <c r="JJV117" s="35"/>
      <c r="JJW117" s="35"/>
      <c r="JJX117" s="35"/>
      <c r="JJY117" s="35"/>
      <c r="JJZ117" s="35"/>
      <c r="JKA117" s="35"/>
      <c r="JKB117" s="35"/>
      <c r="JKC117" s="35"/>
      <c r="JKD117" s="35"/>
      <c r="JKE117" s="35"/>
      <c r="JKF117" s="35"/>
      <c r="JKG117" s="35"/>
      <c r="JKH117" s="35"/>
      <c r="JKI117" s="35"/>
      <c r="JKJ117" s="35"/>
      <c r="JKK117" s="35"/>
      <c r="JKL117" s="35"/>
      <c r="JKM117" s="35"/>
      <c r="JKN117" s="35"/>
      <c r="JKO117" s="35"/>
      <c r="JKP117" s="35"/>
      <c r="JKQ117" s="35"/>
      <c r="JKR117" s="35"/>
      <c r="JKS117" s="35"/>
      <c r="JKT117" s="35"/>
      <c r="JKU117" s="35"/>
      <c r="JKV117" s="35"/>
      <c r="JKW117" s="35"/>
      <c r="JKX117" s="35"/>
      <c r="JKY117" s="35"/>
      <c r="JKZ117" s="35"/>
      <c r="JLA117" s="35"/>
      <c r="JLB117" s="35"/>
      <c r="JLC117" s="35"/>
      <c r="JLD117" s="35"/>
      <c r="JLE117" s="35"/>
      <c r="JLF117" s="35"/>
      <c r="JLG117" s="35"/>
      <c r="JLH117" s="35"/>
      <c r="JLI117" s="35"/>
      <c r="JLJ117" s="35"/>
      <c r="JLK117" s="35"/>
      <c r="JLL117" s="35"/>
      <c r="JLM117" s="35"/>
      <c r="JLN117" s="35"/>
      <c r="JLO117" s="35"/>
      <c r="JLP117" s="35"/>
      <c r="JLQ117" s="35"/>
      <c r="JLR117" s="35"/>
      <c r="JLS117" s="35"/>
      <c r="JLT117" s="35"/>
      <c r="JLU117" s="35"/>
      <c r="JLV117" s="35"/>
      <c r="JLW117" s="35"/>
      <c r="JLX117" s="35"/>
      <c r="JLY117" s="35"/>
      <c r="JLZ117" s="35"/>
      <c r="JMA117" s="35"/>
      <c r="JMB117" s="35"/>
      <c r="JMC117" s="35"/>
      <c r="JMD117" s="35"/>
      <c r="JME117" s="35"/>
      <c r="JMF117" s="35"/>
      <c r="JMG117" s="35"/>
      <c r="JMH117" s="35"/>
      <c r="JMI117" s="35"/>
      <c r="JMJ117" s="35"/>
      <c r="JMK117" s="35"/>
      <c r="JML117" s="35"/>
      <c r="JMM117" s="35"/>
      <c r="JMN117" s="35"/>
      <c r="JMO117" s="35"/>
      <c r="JMP117" s="35"/>
      <c r="JMQ117" s="35"/>
      <c r="JMR117" s="35"/>
      <c r="JMS117" s="35"/>
      <c r="JMT117" s="35"/>
      <c r="JMU117" s="35"/>
      <c r="JMV117" s="35"/>
      <c r="JMW117" s="35"/>
      <c r="JMX117" s="35"/>
      <c r="JMY117" s="35"/>
      <c r="JMZ117" s="35"/>
      <c r="JNA117" s="35"/>
      <c r="JNB117" s="35"/>
      <c r="JNC117" s="35"/>
      <c r="JND117" s="35"/>
      <c r="JNE117" s="35"/>
      <c r="JNF117" s="35"/>
      <c r="JNG117" s="35"/>
      <c r="JNH117" s="35"/>
      <c r="JNI117" s="35"/>
      <c r="JNJ117" s="35"/>
      <c r="JNK117" s="35"/>
      <c r="JNL117" s="35"/>
      <c r="JNM117" s="35"/>
      <c r="JNN117" s="35"/>
      <c r="JNU117" s="35"/>
      <c r="JNV117" s="35"/>
      <c r="JNW117" s="35"/>
      <c r="JNX117" s="35"/>
      <c r="JNY117" s="35"/>
      <c r="JNZ117" s="35"/>
      <c r="JOA117" s="35"/>
      <c r="JOB117" s="35"/>
      <c r="JOC117" s="35"/>
      <c r="JOD117" s="35"/>
      <c r="JOE117" s="35"/>
      <c r="JOF117" s="35"/>
      <c r="JOG117" s="35"/>
      <c r="JOH117" s="35"/>
      <c r="JOI117" s="35"/>
      <c r="JOJ117" s="35"/>
      <c r="JOK117" s="35"/>
      <c r="JOL117" s="35"/>
      <c r="JOM117" s="35"/>
      <c r="JON117" s="35"/>
      <c r="JOO117" s="35"/>
      <c r="JOP117" s="35"/>
      <c r="JOQ117" s="35"/>
      <c r="JOR117" s="35"/>
      <c r="JOS117" s="35"/>
      <c r="JOT117" s="35"/>
      <c r="JOU117" s="35"/>
      <c r="JOV117" s="35"/>
      <c r="JOW117" s="35"/>
      <c r="JOX117" s="35"/>
      <c r="JOY117" s="35"/>
      <c r="JOZ117" s="35"/>
      <c r="JPA117" s="35"/>
      <c r="JPB117" s="35"/>
      <c r="JPC117" s="35"/>
      <c r="JPD117" s="35"/>
      <c r="JPE117" s="35"/>
      <c r="JPF117" s="35"/>
      <c r="JPG117" s="35"/>
      <c r="JPH117" s="35"/>
      <c r="JPI117" s="35"/>
      <c r="JPJ117" s="35"/>
      <c r="JPK117" s="35"/>
      <c r="JPL117" s="35"/>
      <c r="JPM117" s="35"/>
      <c r="JPN117" s="35"/>
      <c r="JPO117" s="35"/>
      <c r="JPP117" s="35"/>
      <c r="JPQ117" s="35"/>
      <c r="JPR117" s="35"/>
      <c r="JPS117" s="35"/>
      <c r="JPT117" s="35"/>
      <c r="JPU117" s="35"/>
      <c r="JPV117" s="35"/>
      <c r="JPW117" s="35"/>
      <c r="JPX117" s="35"/>
      <c r="JPY117" s="35"/>
      <c r="JPZ117" s="35"/>
      <c r="JQA117" s="35"/>
      <c r="JQB117" s="35"/>
      <c r="JQC117" s="35"/>
      <c r="JQD117" s="35"/>
      <c r="JQE117" s="35"/>
      <c r="JQF117" s="35"/>
      <c r="JQG117" s="35"/>
      <c r="JQH117" s="35"/>
      <c r="JQI117" s="35"/>
      <c r="JQJ117" s="35"/>
      <c r="JQK117" s="35"/>
      <c r="JQL117" s="35"/>
      <c r="JQM117" s="35"/>
      <c r="JQN117" s="35"/>
      <c r="JQO117" s="35"/>
      <c r="JQP117" s="35"/>
      <c r="JQQ117" s="35"/>
      <c r="JQR117" s="35"/>
      <c r="JQS117" s="35"/>
      <c r="JQT117" s="35"/>
      <c r="JQU117" s="35"/>
      <c r="JQV117" s="35"/>
      <c r="JQW117" s="35"/>
      <c r="JQX117" s="35"/>
      <c r="JQY117" s="35"/>
      <c r="JQZ117" s="35"/>
      <c r="JRA117" s="35"/>
      <c r="JRB117" s="35"/>
      <c r="JRC117" s="35"/>
      <c r="JRD117" s="35"/>
      <c r="JRE117" s="35"/>
      <c r="JRF117" s="35"/>
      <c r="JRG117" s="35"/>
      <c r="JRH117" s="35"/>
      <c r="JRI117" s="35"/>
      <c r="JRJ117" s="35"/>
      <c r="JRK117" s="35"/>
      <c r="JRL117" s="35"/>
      <c r="JRM117" s="35"/>
      <c r="JRN117" s="35"/>
      <c r="JRO117" s="35"/>
      <c r="JRP117" s="35"/>
      <c r="JRQ117" s="35"/>
      <c r="JRR117" s="35"/>
      <c r="JRS117" s="35"/>
      <c r="JRT117" s="35"/>
      <c r="JRU117" s="35"/>
      <c r="JRV117" s="35"/>
      <c r="JRW117" s="35"/>
      <c r="JRX117" s="35"/>
      <c r="JRY117" s="35"/>
      <c r="JRZ117" s="35"/>
      <c r="JSA117" s="35"/>
      <c r="JSB117" s="35"/>
      <c r="JSC117" s="35"/>
      <c r="JSD117" s="35"/>
      <c r="JSE117" s="35"/>
      <c r="JSF117" s="35"/>
      <c r="JSG117" s="35"/>
      <c r="JSH117" s="35"/>
      <c r="JSI117" s="35"/>
      <c r="JSJ117" s="35"/>
      <c r="JSK117" s="35"/>
      <c r="JSL117" s="35"/>
      <c r="JSM117" s="35"/>
      <c r="JSN117" s="35"/>
      <c r="JSO117" s="35"/>
      <c r="JSP117" s="35"/>
      <c r="JSQ117" s="35"/>
      <c r="JSR117" s="35"/>
      <c r="JSS117" s="35"/>
      <c r="JST117" s="35"/>
      <c r="JSU117" s="35"/>
      <c r="JSV117" s="35"/>
      <c r="JSW117" s="35"/>
      <c r="JSX117" s="35"/>
      <c r="JSY117" s="35"/>
      <c r="JSZ117" s="35"/>
      <c r="JTA117" s="35"/>
      <c r="JTB117" s="35"/>
      <c r="JTC117" s="35"/>
      <c r="JTD117" s="35"/>
      <c r="JTE117" s="35"/>
      <c r="JTF117" s="35"/>
      <c r="JTG117" s="35"/>
      <c r="JTH117" s="35"/>
      <c r="JTI117" s="35"/>
      <c r="JTJ117" s="35"/>
      <c r="JTK117" s="35"/>
      <c r="JTL117" s="35"/>
      <c r="JTM117" s="35"/>
      <c r="JTN117" s="35"/>
      <c r="JTO117" s="35"/>
      <c r="JTP117" s="35"/>
      <c r="JTQ117" s="35"/>
      <c r="JTR117" s="35"/>
      <c r="JTS117" s="35"/>
      <c r="JTT117" s="35"/>
      <c r="JTU117" s="35"/>
      <c r="JTV117" s="35"/>
      <c r="JTW117" s="35"/>
      <c r="JTX117" s="35"/>
      <c r="JTY117" s="35"/>
      <c r="JTZ117" s="35"/>
      <c r="JUA117" s="35"/>
      <c r="JUB117" s="35"/>
      <c r="JUC117" s="35"/>
      <c r="JUD117" s="35"/>
      <c r="JUE117" s="35"/>
      <c r="JUF117" s="35"/>
      <c r="JUG117" s="35"/>
      <c r="JUH117" s="35"/>
      <c r="JUI117" s="35"/>
      <c r="JUJ117" s="35"/>
      <c r="JUK117" s="35"/>
      <c r="JUL117" s="35"/>
      <c r="JUM117" s="35"/>
      <c r="JUN117" s="35"/>
      <c r="JUO117" s="35"/>
      <c r="JUP117" s="35"/>
      <c r="JUQ117" s="35"/>
      <c r="JUR117" s="35"/>
      <c r="JUS117" s="35"/>
      <c r="JUT117" s="35"/>
      <c r="JUU117" s="35"/>
      <c r="JUV117" s="35"/>
      <c r="JUW117" s="35"/>
      <c r="JUX117" s="35"/>
      <c r="JUY117" s="35"/>
      <c r="JUZ117" s="35"/>
      <c r="JVA117" s="35"/>
      <c r="JVB117" s="35"/>
      <c r="JVC117" s="35"/>
      <c r="JVD117" s="35"/>
      <c r="JVE117" s="35"/>
      <c r="JVF117" s="35"/>
      <c r="JVG117" s="35"/>
      <c r="JVH117" s="35"/>
      <c r="JVI117" s="35"/>
      <c r="JVJ117" s="35"/>
      <c r="JVK117" s="35"/>
      <c r="JVL117" s="35"/>
      <c r="JVM117" s="35"/>
      <c r="JVN117" s="35"/>
      <c r="JVO117" s="35"/>
      <c r="JVP117" s="35"/>
      <c r="JVQ117" s="35"/>
      <c r="JVR117" s="35"/>
      <c r="JVS117" s="35"/>
      <c r="JVT117" s="35"/>
      <c r="JVU117" s="35"/>
      <c r="JVV117" s="35"/>
      <c r="JVW117" s="35"/>
      <c r="JVX117" s="35"/>
      <c r="JVY117" s="35"/>
      <c r="JVZ117" s="35"/>
      <c r="JWA117" s="35"/>
      <c r="JWB117" s="35"/>
      <c r="JWC117" s="35"/>
      <c r="JWD117" s="35"/>
      <c r="JWE117" s="35"/>
      <c r="JWF117" s="35"/>
      <c r="JWG117" s="35"/>
      <c r="JWH117" s="35"/>
      <c r="JWI117" s="35"/>
      <c r="JWJ117" s="35"/>
      <c r="JWK117" s="35"/>
      <c r="JWL117" s="35"/>
      <c r="JWM117" s="35"/>
      <c r="JWN117" s="35"/>
      <c r="JWO117" s="35"/>
      <c r="JWP117" s="35"/>
      <c r="JWQ117" s="35"/>
      <c r="JWR117" s="35"/>
      <c r="JWS117" s="35"/>
      <c r="JWT117" s="35"/>
      <c r="JWU117" s="35"/>
      <c r="JWV117" s="35"/>
      <c r="JWW117" s="35"/>
      <c r="JWX117" s="35"/>
      <c r="JWY117" s="35"/>
      <c r="JWZ117" s="35"/>
      <c r="JXA117" s="35"/>
      <c r="JXB117" s="35"/>
      <c r="JXC117" s="35"/>
      <c r="JXD117" s="35"/>
      <c r="JXE117" s="35"/>
      <c r="JXF117" s="35"/>
      <c r="JXG117" s="35"/>
      <c r="JXH117" s="35"/>
      <c r="JXI117" s="35"/>
      <c r="JXJ117" s="35"/>
      <c r="JXQ117" s="35"/>
      <c r="JXR117" s="35"/>
      <c r="JXS117" s="35"/>
      <c r="JXT117" s="35"/>
      <c r="JXU117" s="35"/>
      <c r="JXV117" s="35"/>
      <c r="JXW117" s="35"/>
      <c r="JXX117" s="35"/>
      <c r="JXY117" s="35"/>
      <c r="JXZ117" s="35"/>
      <c r="JYA117" s="35"/>
      <c r="JYB117" s="35"/>
      <c r="JYC117" s="35"/>
      <c r="JYD117" s="35"/>
      <c r="JYE117" s="35"/>
      <c r="JYF117" s="35"/>
      <c r="JYG117" s="35"/>
      <c r="JYH117" s="35"/>
      <c r="JYI117" s="35"/>
      <c r="JYJ117" s="35"/>
      <c r="JYK117" s="35"/>
      <c r="JYL117" s="35"/>
      <c r="JYM117" s="35"/>
      <c r="JYN117" s="35"/>
      <c r="JYO117" s="35"/>
      <c r="JYP117" s="35"/>
      <c r="JYQ117" s="35"/>
      <c r="JYR117" s="35"/>
      <c r="JYS117" s="35"/>
      <c r="JYT117" s="35"/>
      <c r="JYU117" s="35"/>
      <c r="JYV117" s="35"/>
      <c r="JYW117" s="35"/>
      <c r="JYX117" s="35"/>
      <c r="JYY117" s="35"/>
      <c r="JYZ117" s="35"/>
      <c r="JZA117" s="35"/>
      <c r="JZB117" s="35"/>
      <c r="JZC117" s="35"/>
      <c r="JZD117" s="35"/>
      <c r="JZE117" s="35"/>
      <c r="JZF117" s="35"/>
      <c r="JZG117" s="35"/>
      <c r="JZH117" s="35"/>
      <c r="JZI117" s="35"/>
      <c r="JZJ117" s="35"/>
      <c r="JZK117" s="35"/>
      <c r="JZL117" s="35"/>
      <c r="JZM117" s="35"/>
      <c r="JZN117" s="35"/>
      <c r="JZO117" s="35"/>
      <c r="JZP117" s="35"/>
      <c r="JZQ117" s="35"/>
      <c r="JZR117" s="35"/>
      <c r="JZS117" s="35"/>
      <c r="JZT117" s="35"/>
      <c r="JZU117" s="35"/>
      <c r="JZV117" s="35"/>
      <c r="JZW117" s="35"/>
      <c r="JZX117" s="35"/>
      <c r="JZY117" s="35"/>
      <c r="JZZ117" s="35"/>
      <c r="KAA117" s="35"/>
      <c r="KAB117" s="35"/>
      <c r="KAC117" s="35"/>
      <c r="KAD117" s="35"/>
      <c r="KAE117" s="35"/>
      <c r="KAF117" s="35"/>
      <c r="KAG117" s="35"/>
      <c r="KAH117" s="35"/>
      <c r="KAI117" s="35"/>
      <c r="KAJ117" s="35"/>
      <c r="KAK117" s="35"/>
      <c r="KAL117" s="35"/>
      <c r="KAM117" s="35"/>
      <c r="KAN117" s="35"/>
      <c r="KAO117" s="35"/>
      <c r="KAP117" s="35"/>
      <c r="KAQ117" s="35"/>
      <c r="KAR117" s="35"/>
      <c r="KAS117" s="35"/>
      <c r="KAT117" s="35"/>
      <c r="KAU117" s="35"/>
      <c r="KAV117" s="35"/>
      <c r="KAW117" s="35"/>
      <c r="KAX117" s="35"/>
      <c r="KAY117" s="35"/>
      <c r="KAZ117" s="35"/>
      <c r="KBA117" s="35"/>
      <c r="KBB117" s="35"/>
      <c r="KBC117" s="35"/>
      <c r="KBD117" s="35"/>
      <c r="KBE117" s="35"/>
      <c r="KBF117" s="35"/>
      <c r="KBG117" s="35"/>
      <c r="KBH117" s="35"/>
      <c r="KBI117" s="35"/>
      <c r="KBJ117" s="35"/>
      <c r="KBK117" s="35"/>
      <c r="KBL117" s="35"/>
      <c r="KBM117" s="35"/>
      <c r="KBN117" s="35"/>
      <c r="KBO117" s="35"/>
      <c r="KBP117" s="35"/>
      <c r="KBQ117" s="35"/>
      <c r="KBR117" s="35"/>
      <c r="KBS117" s="35"/>
      <c r="KBT117" s="35"/>
      <c r="KBU117" s="35"/>
      <c r="KBV117" s="35"/>
      <c r="KBW117" s="35"/>
      <c r="KBX117" s="35"/>
      <c r="KBY117" s="35"/>
      <c r="KBZ117" s="35"/>
      <c r="KCA117" s="35"/>
      <c r="KCB117" s="35"/>
      <c r="KCC117" s="35"/>
      <c r="KCD117" s="35"/>
      <c r="KCE117" s="35"/>
      <c r="KCF117" s="35"/>
      <c r="KCG117" s="35"/>
      <c r="KCH117" s="35"/>
      <c r="KCI117" s="35"/>
      <c r="KCJ117" s="35"/>
      <c r="KCK117" s="35"/>
      <c r="KCL117" s="35"/>
      <c r="KCM117" s="35"/>
      <c r="KCN117" s="35"/>
      <c r="KCO117" s="35"/>
      <c r="KCP117" s="35"/>
      <c r="KCQ117" s="35"/>
      <c r="KCR117" s="35"/>
      <c r="KCS117" s="35"/>
      <c r="KCT117" s="35"/>
      <c r="KCU117" s="35"/>
      <c r="KCV117" s="35"/>
      <c r="KCW117" s="35"/>
      <c r="KCX117" s="35"/>
      <c r="KCY117" s="35"/>
      <c r="KCZ117" s="35"/>
      <c r="KDA117" s="35"/>
      <c r="KDB117" s="35"/>
      <c r="KDC117" s="35"/>
      <c r="KDD117" s="35"/>
      <c r="KDE117" s="35"/>
      <c r="KDF117" s="35"/>
      <c r="KDG117" s="35"/>
      <c r="KDH117" s="35"/>
      <c r="KDI117" s="35"/>
      <c r="KDJ117" s="35"/>
      <c r="KDK117" s="35"/>
      <c r="KDL117" s="35"/>
      <c r="KDM117" s="35"/>
      <c r="KDN117" s="35"/>
      <c r="KDO117" s="35"/>
      <c r="KDP117" s="35"/>
      <c r="KDQ117" s="35"/>
      <c r="KDR117" s="35"/>
      <c r="KDS117" s="35"/>
      <c r="KDT117" s="35"/>
      <c r="KDU117" s="35"/>
      <c r="KDV117" s="35"/>
      <c r="KDW117" s="35"/>
      <c r="KDX117" s="35"/>
      <c r="KDY117" s="35"/>
      <c r="KDZ117" s="35"/>
      <c r="KEA117" s="35"/>
      <c r="KEB117" s="35"/>
      <c r="KEC117" s="35"/>
      <c r="KED117" s="35"/>
      <c r="KEE117" s="35"/>
      <c r="KEF117" s="35"/>
      <c r="KEG117" s="35"/>
      <c r="KEH117" s="35"/>
      <c r="KEI117" s="35"/>
      <c r="KEJ117" s="35"/>
      <c r="KEK117" s="35"/>
      <c r="KEL117" s="35"/>
      <c r="KEM117" s="35"/>
      <c r="KEN117" s="35"/>
      <c r="KEO117" s="35"/>
      <c r="KEP117" s="35"/>
      <c r="KEQ117" s="35"/>
      <c r="KER117" s="35"/>
      <c r="KES117" s="35"/>
      <c r="KET117" s="35"/>
      <c r="KEU117" s="35"/>
      <c r="KEV117" s="35"/>
      <c r="KEW117" s="35"/>
      <c r="KEX117" s="35"/>
      <c r="KEY117" s="35"/>
      <c r="KEZ117" s="35"/>
      <c r="KFA117" s="35"/>
      <c r="KFB117" s="35"/>
      <c r="KFC117" s="35"/>
      <c r="KFD117" s="35"/>
      <c r="KFE117" s="35"/>
      <c r="KFF117" s="35"/>
      <c r="KFG117" s="35"/>
      <c r="KFH117" s="35"/>
      <c r="KFI117" s="35"/>
      <c r="KFJ117" s="35"/>
      <c r="KFK117" s="35"/>
      <c r="KFL117" s="35"/>
      <c r="KFM117" s="35"/>
      <c r="KFN117" s="35"/>
      <c r="KFO117" s="35"/>
      <c r="KFP117" s="35"/>
      <c r="KFQ117" s="35"/>
      <c r="KFR117" s="35"/>
      <c r="KFS117" s="35"/>
      <c r="KFT117" s="35"/>
      <c r="KFU117" s="35"/>
      <c r="KFV117" s="35"/>
      <c r="KFW117" s="35"/>
      <c r="KFX117" s="35"/>
      <c r="KFY117" s="35"/>
      <c r="KFZ117" s="35"/>
      <c r="KGA117" s="35"/>
      <c r="KGB117" s="35"/>
      <c r="KGC117" s="35"/>
      <c r="KGD117" s="35"/>
      <c r="KGE117" s="35"/>
      <c r="KGF117" s="35"/>
      <c r="KGG117" s="35"/>
      <c r="KGH117" s="35"/>
      <c r="KGI117" s="35"/>
      <c r="KGJ117" s="35"/>
      <c r="KGK117" s="35"/>
      <c r="KGL117" s="35"/>
      <c r="KGM117" s="35"/>
      <c r="KGN117" s="35"/>
      <c r="KGO117" s="35"/>
      <c r="KGP117" s="35"/>
      <c r="KGQ117" s="35"/>
      <c r="KGR117" s="35"/>
      <c r="KGS117" s="35"/>
      <c r="KGT117" s="35"/>
      <c r="KGU117" s="35"/>
      <c r="KGV117" s="35"/>
      <c r="KGW117" s="35"/>
      <c r="KGX117" s="35"/>
      <c r="KGY117" s="35"/>
      <c r="KGZ117" s="35"/>
      <c r="KHA117" s="35"/>
      <c r="KHB117" s="35"/>
      <c r="KHC117" s="35"/>
      <c r="KHD117" s="35"/>
      <c r="KHE117" s="35"/>
      <c r="KHF117" s="35"/>
      <c r="KHM117" s="35"/>
      <c r="KHN117" s="35"/>
      <c r="KHO117" s="35"/>
      <c r="KHP117" s="35"/>
      <c r="KHQ117" s="35"/>
      <c r="KHR117" s="35"/>
      <c r="KHS117" s="35"/>
      <c r="KHT117" s="35"/>
      <c r="KHU117" s="35"/>
      <c r="KHV117" s="35"/>
      <c r="KHW117" s="35"/>
      <c r="KHX117" s="35"/>
      <c r="KHY117" s="35"/>
      <c r="KHZ117" s="35"/>
      <c r="KIA117" s="35"/>
      <c r="KIB117" s="35"/>
      <c r="KIC117" s="35"/>
      <c r="KID117" s="35"/>
      <c r="KIE117" s="35"/>
      <c r="KIF117" s="35"/>
      <c r="KIG117" s="35"/>
      <c r="KIH117" s="35"/>
      <c r="KII117" s="35"/>
      <c r="KIJ117" s="35"/>
      <c r="KIK117" s="35"/>
      <c r="KIL117" s="35"/>
      <c r="KIM117" s="35"/>
      <c r="KIN117" s="35"/>
      <c r="KIO117" s="35"/>
      <c r="KIP117" s="35"/>
      <c r="KIQ117" s="35"/>
      <c r="KIR117" s="35"/>
      <c r="KIS117" s="35"/>
      <c r="KIT117" s="35"/>
      <c r="KIU117" s="35"/>
      <c r="KIV117" s="35"/>
      <c r="KIW117" s="35"/>
      <c r="KIX117" s="35"/>
      <c r="KIY117" s="35"/>
      <c r="KIZ117" s="35"/>
      <c r="KJA117" s="35"/>
      <c r="KJB117" s="35"/>
      <c r="KJC117" s="35"/>
      <c r="KJD117" s="35"/>
      <c r="KJE117" s="35"/>
      <c r="KJF117" s="35"/>
      <c r="KJG117" s="35"/>
      <c r="KJH117" s="35"/>
      <c r="KJI117" s="35"/>
      <c r="KJJ117" s="35"/>
      <c r="KJK117" s="35"/>
      <c r="KJL117" s="35"/>
      <c r="KJM117" s="35"/>
      <c r="KJN117" s="35"/>
      <c r="KJO117" s="35"/>
      <c r="KJP117" s="35"/>
      <c r="KJQ117" s="35"/>
      <c r="KJR117" s="35"/>
      <c r="KJS117" s="35"/>
      <c r="KJT117" s="35"/>
      <c r="KJU117" s="35"/>
      <c r="KJV117" s="35"/>
      <c r="KJW117" s="35"/>
      <c r="KJX117" s="35"/>
      <c r="KJY117" s="35"/>
      <c r="KJZ117" s="35"/>
      <c r="KKA117" s="35"/>
      <c r="KKB117" s="35"/>
      <c r="KKC117" s="35"/>
      <c r="KKD117" s="35"/>
      <c r="KKE117" s="35"/>
      <c r="KKF117" s="35"/>
      <c r="KKG117" s="35"/>
      <c r="KKH117" s="35"/>
      <c r="KKI117" s="35"/>
      <c r="KKJ117" s="35"/>
      <c r="KKK117" s="35"/>
      <c r="KKL117" s="35"/>
      <c r="KKM117" s="35"/>
      <c r="KKN117" s="35"/>
      <c r="KKO117" s="35"/>
      <c r="KKP117" s="35"/>
      <c r="KKQ117" s="35"/>
      <c r="KKR117" s="35"/>
      <c r="KKS117" s="35"/>
      <c r="KKT117" s="35"/>
      <c r="KKU117" s="35"/>
      <c r="KKV117" s="35"/>
      <c r="KKW117" s="35"/>
      <c r="KKX117" s="35"/>
      <c r="KKY117" s="35"/>
      <c r="KKZ117" s="35"/>
      <c r="KLA117" s="35"/>
      <c r="KLB117" s="35"/>
      <c r="KLC117" s="35"/>
      <c r="KLD117" s="35"/>
      <c r="KLE117" s="35"/>
      <c r="KLF117" s="35"/>
      <c r="KLG117" s="35"/>
      <c r="KLH117" s="35"/>
      <c r="KLI117" s="35"/>
      <c r="KLJ117" s="35"/>
      <c r="KLK117" s="35"/>
      <c r="KLL117" s="35"/>
      <c r="KLM117" s="35"/>
      <c r="KLN117" s="35"/>
      <c r="KLO117" s="35"/>
      <c r="KLP117" s="35"/>
      <c r="KLQ117" s="35"/>
      <c r="KLR117" s="35"/>
      <c r="KLS117" s="35"/>
      <c r="KLT117" s="35"/>
      <c r="KLU117" s="35"/>
      <c r="KLV117" s="35"/>
      <c r="KLW117" s="35"/>
      <c r="KLX117" s="35"/>
      <c r="KLY117" s="35"/>
      <c r="KLZ117" s="35"/>
      <c r="KMA117" s="35"/>
      <c r="KMB117" s="35"/>
      <c r="KMC117" s="35"/>
      <c r="KMD117" s="35"/>
      <c r="KME117" s="35"/>
      <c r="KMF117" s="35"/>
      <c r="KMG117" s="35"/>
      <c r="KMH117" s="35"/>
      <c r="KMI117" s="35"/>
      <c r="KMJ117" s="35"/>
      <c r="KMK117" s="35"/>
      <c r="KML117" s="35"/>
      <c r="KMM117" s="35"/>
      <c r="KMN117" s="35"/>
      <c r="KMO117" s="35"/>
      <c r="KMP117" s="35"/>
      <c r="KMQ117" s="35"/>
      <c r="KMR117" s="35"/>
      <c r="KMS117" s="35"/>
      <c r="KMT117" s="35"/>
      <c r="KMU117" s="35"/>
      <c r="KMV117" s="35"/>
      <c r="KMW117" s="35"/>
      <c r="KMX117" s="35"/>
      <c r="KMY117" s="35"/>
      <c r="KMZ117" s="35"/>
      <c r="KNA117" s="35"/>
      <c r="KNB117" s="35"/>
      <c r="KNC117" s="35"/>
      <c r="KND117" s="35"/>
      <c r="KNE117" s="35"/>
      <c r="KNF117" s="35"/>
      <c r="KNG117" s="35"/>
      <c r="KNH117" s="35"/>
      <c r="KNI117" s="35"/>
      <c r="KNJ117" s="35"/>
      <c r="KNK117" s="35"/>
      <c r="KNL117" s="35"/>
      <c r="KNM117" s="35"/>
      <c r="KNN117" s="35"/>
      <c r="KNO117" s="35"/>
      <c r="KNP117" s="35"/>
      <c r="KNQ117" s="35"/>
      <c r="KNR117" s="35"/>
      <c r="KNS117" s="35"/>
      <c r="KNT117" s="35"/>
      <c r="KNU117" s="35"/>
      <c r="KNV117" s="35"/>
      <c r="KNW117" s="35"/>
      <c r="KNX117" s="35"/>
      <c r="KNY117" s="35"/>
      <c r="KNZ117" s="35"/>
      <c r="KOA117" s="35"/>
      <c r="KOB117" s="35"/>
      <c r="KOC117" s="35"/>
      <c r="KOD117" s="35"/>
      <c r="KOE117" s="35"/>
      <c r="KOF117" s="35"/>
      <c r="KOG117" s="35"/>
      <c r="KOH117" s="35"/>
      <c r="KOI117" s="35"/>
      <c r="KOJ117" s="35"/>
      <c r="KOK117" s="35"/>
      <c r="KOL117" s="35"/>
      <c r="KOM117" s="35"/>
      <c r="KON117" s="35"/>
      <c r="KOO117" s="35"/>
      <c r="KOP117" s="35"/>
      <c r="KOQ117" s="35"/>
      <c r="KOR117" s="35"/>
      <c r="KOS117" s="35"/>
      <c r="KOT117" s="35"/>
      <c r="KOU117" s="35"/>
      <c r="KOV117" s="35"/>
      <c r="KOW117" s="35"/>
      <c r="KOX117" s="35"/>
      <c r="KOY117" s="35"/>
      <c r="KOZ117" s="35"/>
      <c r="KPA117" s="35"/>
      <c r="KPB117" s="35"/>
      <c r="KPC117" s="35"/>
      <c r="KPD117" s="35"/>
      <c r="KPE117" s="35"/>
      <c r="KPF117" s="35"/>
      <c r="KPG117" s="35"/>
      <c r="KPH117" s="35"/>
      <c r="KPI117" s="35"/>
      <c r="KPJ117" s="35"/>
      <c r="KPK117" s="35"/>
      <c r="KPL117" s="35"/>
      <c r="KPM117" s="35"/>
      <c r="KPN117" s="35"/>
      <c r="KPO117" s="35"/>
      <c r="KPP117" s="35"/>
      <c r="KPQ117" s="35"/>
      <c r="KPR117" s="35"/>
      <c r="KPS117" s="35"/>
      <c r="KPT117" s="35"/>
      <c r="KPU117" s="35"/>
      <c r="KPV117" s="35"/>
      <c r="KPW117" s="35"/>
      <c r="KPX117" s="35"/>
      <c r="KPY117" s="35"/>
      <c r="KPZ117" s="35"/>
      <c r="KQA117" s="35"/>
      <c r="KQB117" s="35"/>
      <c r="KQC117" s="35"/>
      <c r="KQD117" s="35"/>
      <c r="KQE117" s="35"/>
      <c r="KQF117" s="35"/>
      <c r="KQG117" s="35"/>
      <c r="KQH117" s="35"/>
      <c r="KQI117" s="35"/>
      <c r="KQJ117" s="35"/>
      <c r="KQK117" s="35"/>
      <c r="KQL117" s="35"/>
      <c r="KQM117" s="35"/>
      <c r="KQN117" s="35"/>
      <c r="KQO117" s="35"/>
      <c r="KQP117" s="35"/>
      <c r="KQQ117" s="35"/>
      <c r="KQR117" s="35"/>
      <c r="KQS117" s="35"/>
      <c r="KQT117" s="35"/>
      <c r="KQU117" s="35"/>
      <c r="KQV117" s="35"/>
      <c r="KQW117" s="35"/>
      <c r="KQX117" s="35"/>
      <c r="KQY117" s="35"/>
      <c r="KQZ117" s="35"/>
      <c r="KRA117" s="35"/>
      <c r="KRB117" s="35"/>
      <c r="KRI117" s="35"/>
      <c r="KRJ117" s="35"/>
      <c r="KRK117" s="35"/>
      <c r="KRL117" s="35"/>
      <c r="KRM117" s="35"/>
      <c r="KRN117" s="35"/>
      <c r="KRO117" s="35"/>
      <c r="KRP117" s="35"/>
      <c r="KRQ117" s="35"/>
      <c r="KRR117" s="35"/>
      <c r="KRS117" s="35"/>
      <c r="KRT117" s="35"/>
      <c r="KRU117" s="35"/>
      <c r="KRV117" s="35"/>
      <c r="KRW117" s="35"/>
      <c r="KRX117" s="35"/>
      <c r="KRY117" s="35"/>
      <c r="KRZ117" s="35"/>
      <c r="KSA117" s="35"/>
      <c r="KSB117" s="35"/>
      <c r="KSC117" s="35"/>
      <c r="KSD117" s="35"/>
      <c r="KSE117" s="35"/>
      <c r="KSF117" s="35"/>
      <c r="KSG117" s="35"/>
      <c r="KSH117" s="35"/>
      <c r="KSI117" s="35"/>
      <c r="KSJ117" s="35"/>
      <c r="KSK117" s="35"/>
      <c r="KSL117" s="35"/>
      <c r="KSM117" s="35"/>
      <c r="KSN117" s="35"/>
      <c r="KSO117" s="35"/>
      <c r="KSP117" s="35"/>
      <c r="KSQ117" s="35"/>
      <c r="KSR117" s="35"/>
      <c r="KSS117" s="35"/>
      <c r="KST117" s="35"/>
      <c r="KSU117" s="35"/>
      <c r="KSV117" s="35"/>
      <c r="KSW117" s="35"/>
      <c r="KSX117" s="35"/>
      <c r="KSY117" s="35"/>
      <c r="KSZ117" s="35"/>
      <c r="KTA117" s="35"/>
      <c r="KTB117" s="35"/>
      <c r="KTC117" s="35"/>
      <c r="KTD117" s="35"/>
      <c r="KTE117" s="35"/>
      <c r="KTF117" s="35"/>
      <c r="KTG117" s="35"/>
      <c r="KTH117" s="35"/>
      <c r="KTI117" s="35"/>
      <c r="KTJ117" s="35"/>
      <c r="KTK117" s="35"/>
      <c r="KTL117" s="35"/>
      <c r="KTM117" s="35"/>
      <c r="KTN117" s="35"/>
      <c r="KTO117" s="35"/>
      <c r="KTP117" s="35"/>
      <c r="KTQ117" s="35"/>
      <c r="KTR117" s="35"/>
      <c r="KTS117" s="35"/>
      <c r="KTT117" s="35"/>
      <c r="KTU117" s="35"/>
      <c r="KTV117" s="35"/>
      <c r="KTW117" s="35"/>
      <c r="KTX117" s="35"/>
      <c r="KTY117" s="35"/>
      <c r="KTZ117" s="35"/>
      <c r="KUA117" s="35"/>
      <c r="KUB117" s="35"/>
      <c r="KUC117" s="35"/>
      <c r="KUD117" s="35"/>
      <c r="KUE117" s="35"/>
      <c r="KUF117" s="35"/>
      <c r="KUG117" s="35"/>
      <c r="KUH117" s="35"/>
      <c r="KUI117" s="35"/>
      <c r="KUJ117" s="35"/>
      <c r="KUK117" s="35"/>
      <c r="KUL117" s="35"/>
      <c r="KUM117" s="35"/>
      <c r="KUN117" s="35"/>
      <c r="KUO117" s="35"/>
      <c r="KUP117" s="35"/>
      <c r="KUQ117" s="35"/>
      <c r="KUR117" s="35"/>
      <c r="KUS117" s="35"/>
      <c r="KUT117" s="35"/>
      <c r="KUU117" s="35"/>
      <c r="KUV117" s="35"/>
      <c r="KUW117" s="35"/>
      <c r="KUX117" s="35"/>
      <c r="KUY117" s="35"/>
      <c r="KUZ117" s="35"/>
      <c r="KVA117" s="35"/>
      <c r="KVB117" s="35"/>
      <c r="KVC117" s="35"/>
      <c r="KVD117" s="35"/>
      <c r="KVE117" s="35"/>
      <c r="KVF117" s="35"/>
      <c r="KVG117" s="35"/>
      <c r="KVH117" s="35"/>
      <c r="KVI117" s="35"/>
      <c r="KVJ117" s="35"/>
      <c r="KVK117" s="35"/>
      <c r="KVL117" s="35"/>
      <c r="KVM117" s="35"/>
      <c r="KVN117" s="35"/>
      <c r="KVO117" s="35"/>
      <c r="KVP117" s="35"/>
      <c r="KVQ117" s="35"/>
      <c r="KVR117" s="35"/>
      <c r="KVS117" s="35"/>
      <c r="KVT117" s="35"/>
      <c r="KVU117" s="35"/>
      <c r="KVV117" s="35"/>
      <c r="KVW117" s="35"/>
      <c r="KVX117" s="35"/>
      <c r="KVY117" s="35"/>
      <c r="KVZ117" s="35"/>
      <c r="KWA117" s="35"/>
      <c r="KWB117" s="35"/>
      <c r="KWC117" s="35"/>
      <c r="KWD117" s="35"/>
      <c r="KWE117" s="35"/>
      <c r="KWF117" s="35"/>
      <c r="KWG117" s="35"/>
      <c r="KWH117" s="35"/>
      <c r="KWI117" s="35"/>
      <c r="KWJ117" s="35"/>
      <c r="KWK117" s="35"/>
      <c r="KWL117" s="35"/>
      <c r="KWM117" s="35"/>
      <c r="KWN117" s="35"/>
      <c r="KWO117" s="35"/>
      <c r="KWP117" s="35"/>
      <c r="KWQ117" s="35"/>
      <c r="KWR117" s="35"/>
      <c r="KWS117" s="35"/>
      <c r="KWT117" s="35"/>
      <c r="KWU117" s="35"/>
      <c r="KWV117" s="35"/>
      <c r="KWW117" s="35"/>
      <c r="KWX117" s="35"/>
      <c r="KWY117" s="35"/>
      <c r="KWZ117" s="35"/>
      <c r="KXA117" s="35"/>
      <c r="KXB117" s="35"/>
      <c r="KXC117" s="35"/>
      <c r="KXD117" s="35"/>
      <c r="KXE117" s="35"/>
      <c r="KXF117" s="35"/>
      <c r="KXG117" s="35"/>
      <c r="KXH117" s="35"/>
      <c r="KXI117" s="35"/>
      <c r="KXJ117" s="35"/>
      <c r="KXK117" s="35"/>
      <c r="KXL117" s="35"/>
      <c r="KXM117" s="35"/>
      <c r="KXN117" s="35"/>
      <c r="KXO117" s="35"/>
      <c r="KXP117" s="35"/>
      <c r="KXQ117" s="35"/>
      <c r="KXR117" s="35"/>
      <c r="KXS117" s="35"/>
      <c r="KXT117" s="35"/>
      <c r="KXU117" s="35"/>
      <c r="KXV117" s="35"/>
      <c r="KXW117" s="35"/>
      <c r="KXX117" s="35"/>
      <c r="KXY117" s="35"/>
      <c r="KXZ117" s="35"/>
      <c r="KYA117" s="35"/>
      <c r="KYB117" s="35"/>
      <c r="KYC117" s="35"/>
      <c r="KYD117" s="35"/>
      <c r="KYE117" s="35"/>
      <c r="KYF117" s="35"/>
      <c r="KYG117" s="35"/>
      <c r="KYH117" s="35"/>
      <c r="KYI117" s="35"/>
      <c r="KYJ117" s="35"/>
      <c r="KYK117" s="35"/>
      <c r="KYL117" s="35"/>
      <c r="KYM117" s="35"/>
      <c r="KYN117" s="35"/>
      <c r="KYO117" s="35"/>
      <c r="KYP117" s="35"/>
      <c r="KYQ117" s="35"/>
      <c r="KYR117" s="35"/>
      <c r="KYS117" s="35"/>
      <c r="KYT117" s="35"/>
      <c r="KYU117" s="35"/>
      <c r="KYV117" s="35"/>
      <c r="KYW117" s="35"/>
      <c r="KYX117" s="35"/>
      <c r="KYY117" s="35"/>
      <c r="KYZ117" s="35"/>
      <c r="KZA117" s="35"/>
      <c r="KZB117" s="35"/>
      <c r="KZC117" s="35"/>
      <c r="KZD117" s="35"/>
      <c r="KZE117" s="35"/>
      <c r="KZF117" s="35"/>
      <c r="KZG117" s="35"/>
      <c r="KZH117" s="35"/>
      <c r="KZI117" s="35"/>
      <c r="KZJ117" s="35"/>
      <c r="KZK117" s="35"/>
      <c r="KZL117" s="35"/>
      <c r="KZM117" s="35"/>
      <c r="KZN117" s="35"/>
      <c r="KZO117" s="35"/>
      <c r="KZP117" s="35"/>
      <c r="KZQ117" s="35"/>
      <c r="KZR117" s="35"/>
      <c r="KZS117" s="35"/>
      <c r="KZT117" s="35"/>
      <c r="KZU117" s="35"/>
      <c r="KZV117" s="35"/>
      <c r="KZW117" s="35"/>
      <c r="KZX117" s="35"/>
      <c r="KZY117" s="35"/>
      <c r="KZZ117" s="35"/>
      <c r="LAA117" s="35"/>
      <c r="LAB117" s="35"/>
      <c r="LAC117" s="35"/>
      <c r="LAD117" s="35"/>
      <c r="LAE117" s="35"/>
      <c r="LAF117" s="35"/>
      <c r="LAG117" s="35"/>
      <c r="LAH117" s="35"/>
      <c r="LAI117" s="35"/>
      <c r="LAJ117" s="35"/>
      <c r="LAK117" s="35"/>
      <c r="LAL117" s="35"/>
      <c r="LAM117" s="35"/>
      <c r="LAN117" s="35"/>
      <c r="LAO117" s="35"/>
      <c r="LAP117" s="35"/>
      <c r="LAQ117" s="35"/>
      <c r="LAR117" s="35"/>
      <c r="LAS117" s="35"/>
      <c r="LAT117" s="35"/>
      <c r="LAU117" s="35"/>
      <c r="LAV117" s="35"/>
      <c r="LAW117" s="35"/>
      <c r="LAX117" s="35"/>
      <c r="LBE117" s="35"/>
      <c r="LBF117" s="35"/>
      <c r="LBG117" s="35"/>
      <c r="LBH117" s="35"/>
      <c r="LBI117" s="35"/>
      <c r="LBJ117" s="35"/>
      <c r="LBK117" s="35"/>
      <c r="LBL117" s="35"/>
      <c r="LBM117" s="35"/>
      <c r="LBN117" s="35"/>
      <c r="LBO117" s="35"/>
      <c r="LBP117" s="35"/>
      <c r="LBQ117" s="35"/>
      <c r="LBR117" s="35"/>
      <c r="LBS117" s="35"/>
      <c r="LBT117" s="35"/>
      <c r="LBU117" s="35"/>
      <c r="LBV117" s="35"/>
      <c r="LBW117" s="35"/>
      <c r="LBX117" s="35"/>
      <c r="LBY117" s="35"/>
      <c r="LBZ117" s="35"/>
      <c r="LCA117" s="35"/>
      <c r="LCB117" s="35"/>
      <c r="LCC117" s="35"/>
      <c r="LCD117" s="35"/>
      <c r="LCE117" s="35"/>
      <c r="LCF117" s="35"/>
      <c r="LCG117" s="35"/>
      <c r="LCH117" s="35"/>
      <c r="LCI117" s="35"/>
      <c r="LCJ117" s="35"/>
      <c r="LCK117" s="35"/>
      <c r="LCL117" s="35"/>
      <c r="LCM117" s="35"/>
      <c r="LCN117" s="35"/>
      <c r="LCO117" s="35"/>
      <c r="LCP117" s="35"/>
      <c r="LCQ117" s="35"/>
      <c r="LCR117" s="35"/>
      <c r="LCS117" s="35"/>
      <c r="LCT117" s="35"/>
      <c r="LCU117" s="35"/>
      <c r="LCV117" s="35"/>
      <c r="LCW117" s="35"/>
      <c r="LCX117" s="35"/>
      <c r="LCY117" s="35"/>
      <c r="LCZ117" s="35"/>
      <c r="LDA117" s="35"/>
      <c r="LDB117" s="35"/>
      <c r="LDC117" s="35"/>
      <c r="LDD117" s="35"/>
      <c r="LDE117" s="35"/>
      <c r="LDF117" s="35"/>
      <c r="LDG117" s="35"/>
      <c r="LDH117" s="35"/>
      <c r="LDI117" s="35"/>
      <c r="LDJ117" s="35"/>
      <c r="LDK117" s="35"/>
      <c r="LDL117" s="35"/>
      <c r="LDM117" s="35"/>
      <c r="LDN117" s="35"/>
      <c r="LDO117" s="35"/>
      <c r="LDP117" s="35"/>
      <c r="LDQ117" s="35"/>
      <c r="LDR117" s="35"/>
      <c r="LDS117" s="35"/>
      <c r="LDT117" s="35"/>
      <c r="LDU117" s="35"/>
      <c r="LDV117" s="35"/>
      <c r="LDW117" s="35"/>
      <c r="LDX117" s="35"/>
      <c r="LDY117" s="35"/>
      <c r="LDZ117" s="35"/>
      <c r="LEA117" s="35"/>
      <c r="LEB117" s="35"/>
      <c r="LEC117" s="35"/>
      <c r="LED117" s="35"/>
      <c r="LEE117" s="35"/>
      <c r="LEF117" s="35"/>
      <c r="LEG117" s="35"/>
      <c r="LEH117" s="35"/>
      <c r="LEI117" s="35"/>
      <c r="LEJ117" s="35"/>
      <c r="LEK117" s="35"/>
      <c r="LEL117" s="35"/>
      <c r="LEM117" s="35"/>
      <c r="LEN117" s="35"/>
      <c r="LEO117" s="35"/>
      <c r="LEP117" s="35"/>
      <c r="LEQ117" s="35"/>
      <c r="LER117" s="35"/>
      <c r="LES117" s="35"/>
      <c r="LET117" s="35"/>
      <c r="LEU117" s="35"/>
      <c r="LEV117" s="35"/>
      <c r="LEW117" s="35"/>
      <c r="LEX117" s="35"/>
      <c r="LEY117" s="35"/>
      <c r="LEZ117" s="35"/>
      <c r="LFA117" s="35"/>
      <c r="LFB117" s="35"/>
      <c r="LFC117" s="35"/>
      <c r="LFD117" s="35"/>
      <c r="LFE117" s="35"/>
      <c r="LFF117" s="35"/>
      <c r="LFG117" s="35"/>
      <c r="LFH117" s="35"/>
      <c r="LFI117" s="35"/>
      <c r="LFJ117" s="35"/>
      <c r="LFK117" s="35"/>
      <c r="LFL117" s="35"/>
      <c r="LFM117" s="35"/>
      <c r="LFN117" s="35"/>
      <c r="LFO117" s="35"/>
      <c r="LFP117" s="35"/>
      <c r="LFQ117" s="35"/>
      <c r="LFR117" s="35"/>
      <c r="LFS117" s="35"/>
      <c r="LFT117" s="35"/>
      <c r="LFU117" s="35"/>
      <c r="LFV117" s="35"/>
      <c r="LFW117" s="35"/>
      <c r="LFX117" s="35"/>
      <c r="LFY117" s="35"/>
      <c r="LFZ117" s="35"/>
      <c r="LGA117" s="35"/>
      <c r="LGB117" s="35"/>
      <c r="LGC117" s="35"/>
      <c r="LGD117" s="35"/>
      <c r="LGE117" s="35"/>
      <c r="LGF117" s="35"/>
      <c r="LGG117" s="35"/>
      <c r="LGH117" s="35"/>
      <c r="LGI117" s="35"/>
      <c r="LGJ117" s="35"/>
      <c r="LGK117" s="35"/>
      <c r="LGL117" s="35"/>
      <c r="LGM117" s="35"/>
      <c r="LGN117" s="35"/>
      <c r="LGO117" s="35"/>
      <c r="LGP117" s="35"/>
      <c r="LGQ117" s="35"/>
      <c r="LGR117" s="35"/>
      <c r="LGS117" s="35"/>
      <c r="LGT117" s="35"/>
      <c r="LGU117" s="35"/>
      <c r="LGV117" s="35"/>
      <c r="LGW117" s="35"/>
      <c r="LGX117" s="35"/>
      <c r="LGY117" s="35"/>
      <c r="LGZ117" s="35"/>
      <c r="LHA117" s="35"/>
      <c r="LHB117" s="35"/>
      <c r="LHC117" s="35"/>
      <c r="LHD117" s="35"/>
      <c r="LHE117" s="35"/>
      <c r="LHF117" s="35"/>
      <c r="LHG117" s="35"/>
      <c r="LHH117" s="35"/>
      <c r="LHI117" s="35"/>
      <c r="LHJ117" s="35"/>
      <c r="LHK117" s="35"/>
      <c r="LHL117" s="35"/>
      <c r="LHM117" s="35"/>
      <c r="LHN117" s="35"/>
      <c r="LHO117" s="35"/>
      <c r="LHP117" s="35"/>
      <c r="LHQ117" s="35"/>
      <c r="LHR117" s="35"/>
      <c r="LHS117" s="35"/>
      <c r="LHT117" s="35"/>
      <c r="LHU117" s="35"/>
      <c r="LHV117" s="35"/>
      <c r="LHW117" s="35"/>
      <c r="LHX117" s="35"/>
      <c r="LHY117" s="35"/>
      <c r="LHZ117" s="35"/>
      <c r="LIA117" s="35"/>
      <c r="LIB117" s="35"/>
      <c r="LIC117" s="35"/>
      <c r="LID117" s="35"/>
      <c r="LIE117" s="35"/>
      <c r="LIF117" s="35"/>
      <c r="LIG117" s="35"/>
      <c r="LIH117" s="35"/>
      <c r="LII117" s="35"/>
      <c r="LIJ117" s="35"/>
      <c r="LIK117" s="35"/>
      <c r="LIL117" s="35"/>
      <c r="LIM117" s="35"/>
      <c r="LIN117" s="35"/>
      <c r="LIO117" s="35"/>
      <c r="LIP117" s="35"/>
      <c r="LIQ117" s="35"/>
      <c r="LIR117" s="35"/>
      <c r="LIS117" s="35"/>
      <c r="LIT117" s="35"/>
      <c r="LIU117" s="35"/>
      <c r="LIV117" s="35"/>
      <c r="LIW117" s="35"/>
      <c r="LIX117" s="35"/>
      <c r="LIY117" s="35"/>
      <c r="LIZ117" s="35"/>
      <c r="LJA117" s="35"/>
      <c r="LJB117" s="35"/>
      <c r="LJC117" s="35"/>
      <c r="LJD117" s="35"/>
      <c r="LJE117" s="35"/>
      <c r="LJF117" s="35"/>
      <c r="LJG117" s="35"/>
      <c r="LJH117" s="35"/>
      <c r="LJI117" s="35"/>
      <c r="LJJ117" s="35"/>
      <c r="LJK117" s="35"/>
      <c r="LJL117" s="35"/>
      <c r="LJM117" s="35"/>
      <c r="LJN117" s="35"/>
      <c r="LJO117" s="35"/>
      <c r="LJP117" s="35"/>
      <c r="LJQ117" s="35"/>
      <c r="LJR117" s="35"/>
      <c r="LJS117" s="35"/>
      <c r="LJT117" s="35"/>
      <c r="LJU117" s="35"/>
      <c r="LJV117" s="35"/>
      <c r="LJW117" s="35"/>
      <c r="LJX117" s="35"/>
      <c r="LJY117" s="35"/>
      <c r="LJZ117" s="35"/>
      <c r="LKA117" s="35"/>
      <c r="LKB117" s="35"/>
      <c r="LKC117" s="35"/>
      <c r="LKD117" s="35"/>
      <c r="LKE117" s="35"/>
      <c r="LKF117" s="35"/>
      <c r="LKG117" s="35"/>
      <c r="LKH117" s="35"/>
      <c r="LKI117" s="35"/>
      <c r="LKJ117" s="35"/>
      <c r="LKK117" s="35"/>
      <c r="LKL117" s="35"/>
      <c r="LKM117" s="35"/>
      <c r="LKN117" s="35"/>
      <c r="LKO117" s="35"/>
      <c r="LKP117" s="35"/>
      <c r="LKQ117" s="35"/>
      <c r="LKR117" s="35"/>
      <c r="LKS117" s="35"/>
      <c r="LKT117" s="35"/>
      <c r="LLA117" s="35"/>
      <c r="LLB117" s="35"/>
      <c r="LLC117" s="35"/>
      <c r="LLD117" s="35"/>
      <c r="LLE117" s="35"/>
      <c r="LLF117" s="35"/>
      <c r="LLG117" s="35"/>
      <c r="LLH117" s="35"/>
      <c r="LLI117" s="35"/>
      <c r="LLJ117" s="35"/>
      <c r="LLK117" s="35"/>
      <c r="LLL117" s="35"/>
      <c r="LLM117" s="35"/>
      <c r="LLN117" s="35"/>
      <c r="LLO117" s="35"/>
      <c r="LLP117" s="35"/>
      <c r="LLQ117" s="35"/>
      <c r="LLR117" s="35"/>
      <c r="LLS117" s="35"/>
      <c r="LLT117" s="35"/>
      <c r="LLU117" s="35"/>
      <c r="LLV117" s="35"/>
      <c r="LLW117" s="35"/>
      <c r="LLX117" s="35"/>
      <c r="LLY117" s="35"/>
      <c r="LLZ117" s="35"/>
      <c r="LMA117" s="35"/>
      <c r="LMB117" s="35"/>
      <c r="LMC117" s="35"/>
      <c r="LMD117" s="35"/>
      <c r="LME117" s="35"/>
      <c r="LMF117" s="35"/>
      <c r="LMG117" s="35"/>
      <c r="LMH117" s="35"/>
      <c r="LMI117" s="35"/>
      <c r="LMJ117" s="35"/>
      <c r="LMK117" s="35"/>
      <c r="LML117" s="35"/>
      <c r="LMM117" s="35"/>
      <c r="LMN117" s="35"/>
      <c r="LMO117" s="35"/>
      <c r="LMP117" s="35"/>
      <c r="LMQ117" s="35"/>
      <c r="LMR117" s="35"/>
      <c r="LMS117" s="35"/>
      <c r="LMT117" s="35"/>
      <c r="LMU117" s="35"/>
      <c r="LMV117" s="35"/>
      <c r="LMW117" s="35"/>
      <c r="LMX117" s="35"/>
      <c r="LMY117" s="35"/>
      <c r="LMZ117" s="35"/>
      <c r="LNA117" s="35"/>
      <c r="LNB117" s="35"/>
      <c r="LNC117" s="35"/>
      <c r="LND117" s="35"/>
      <c r="LNE117" s="35"/>
      <c r="LNF117" s="35"/>
      <c r="LNG117" s="35"/>
      <c r="LNH117" s="35"/>
      <c r="LNI117" s="35"/>
      <c r="LNJ117" s="35"/>
      <c r="LNK117" s="35"/>
      <c r="LNL117" s="35"/>
      <c r="LNM117" s="35"/>
      <c r="LNN117" s="35"/>
      <c r="LNO117" s="35"/>
      <c r="LNP117" s="35"/>
      <c r="LNQ117" s="35"/>
      <c r="LNR117" s="35"/>
      <c r="LNS117" s="35"/>
      <c r="LNT117" s="35"/>
      <c r="LNU117" s="35"/>
      <c r="LNV117" s="35"/>
      <c r="LNW117" s="35"/>
      <c r="LNX117" s="35"/>
      <c r="LNY117" s="35"/>
      <c r="LNZ117" s="35"/>
      <c r="LOA117" s="35"/>
      <c r="LOB117" s="35"/>
      <c r="LOC117" s="35"/>
      <c r="LOD117" s="35"/>
      <c r="LOE117" s="35"/>
      <c r="LOF117" s="35"/>
      <c r="LOG117" s="35"/>
      <c r="LOH117" s="35"/>
      <c r="LOI117" s="35"/>
      <c r="LOJ117" s="35"/>
      <c r="LOK117" s="35"/>
      <c r="LOL117" s="35"/>
      <c r="LOM117" s="35"/>
      <c r="LON117" s="35"/>
      <c r="LOO117" s="35"/>
      <c r="LOP117" s="35"/>
      <c r="LOQ117" s="35"/>
      <c r="LOR117" s="35"/>
      <c r="LOS117" s="35"/>
      <c r="LOT117" s="35"/>
      <c r="LOU117" s="35"/>
      <c r="LOV117" s="35"/>
      <c r="LOW117" s="35"/>
      <c r="LOX117" s="35"/>
      <c r="LOY117" s="35"/>
      <c r="LOZ117" s="35"/>
      <c r="LPA117" s="35"/>
      <c r="LPB117" s="35"/>
      <c r="LPC117" s="35"/>
      <c r="LPD117" s="35"/>
      <c r="LPE117" s="35"/>
      <c r="LPF117" s="35"/>
      <c r="LPG117" s="35"/>
      <c r="LPH117" s="35"/>
      <c r="LPI117" s="35"/>
      <c r="LPJ117" s="35"/>
      <c r="LPK117" s="35"/>
      <c r="LPL117" s="35"/>
      <c r="LPM117" s="35"/>
      <c r="LPN117" s="35"/>
      <c r="LPO117" s="35"/>
      <c r="LPP117" s="35"/>
      <c r="LPQ117" s="35"/>
      <c r="LPR117" s="35"/>
      <c r="LPS117" s="35"/>
      <c r="LPT117" s="35"/>
      <c r="LPU117" s="35"/>
      <c r="LPV117" s="35"/>
      <c r="LPW117" s="35"/>
      <c r="LPX117" s="35"/>
      <c r="LPY117" s="35"/>
      <c r="LPZ117" s="35"/>
      <c r="LQA117" s="35"/>
      <c r="LQB117" s="35"/>
      <c r="LQC117" s="35"/>
      <c r="LQD117" s="35"/>
      <c r="LQE117" s="35"/>
      <c r="LQF117" s="35"/>
      <c r="LQG117" s="35"/>
      <c r="LQH117" s="35"/>
      <c r="LQI117" s="35"/>
      <c r="LQJ117" s="35"/>
      <c r="LQK117" s="35"/>
      <c r="LQL117" s="35"/>
      <c r="LQM117" s="35"/>
      <c r="LQN117" s="35"/>
      <c r="LQO117" s="35"/>
      <c r="LQP117" s="35"/>
      <c r="LQQ117" s="35"/>
      <c r="LQR117" s="35"/>
      <c r="LQS117" s="35"/>
      <c r="LQT117" s="35"/>
      <c r="LQU117" s="35"/>
      <c r="LQV117" s="35"/>
      <c r="LQW117" s="35"/>
      <c r="LQX117" s="35"/>
      <c r="LQY117" s="35"/>
      <c r="LQZ117" s="35"/>
      <c r="LRA117" s="35"/>
      <c r="LRB117" s="35"/>
      <c r="LRC117" s="35"/>
      <c r="LRD117" s="35"/>
      <c r="LRE117" s="35"/>
      <c r="LRF117" s="35"/>
      <c r="LRG117" s="35"/>
      <c r="LRH117" s="35"/>
      <c r="LRI117" s="35"/>
      <c r="LRJ117" s="35"/>
      <c r="LRK117" s="35"/>
      <c r="LRL117" s="35"/>
      <c r="LRM117" s="35"/>
      <c r="LRN117" s="35"/>
      <c r="LRO117" s="35"/>
      <c r="LRP117" s="35"/>
      <c r="LRQ117" s="35"/>
      <c r="LRR117" s="35"/>
      <c r="LRS117" s="35"/>
      <c r="LRT117" s="35"/>
      <c r="LRU117" s="35"/>
      <c r="LRV117" s="35"/>
      <c r="LRW117" s="35"/>
      <c r="LRX117" s="35"/>
      <c r="LRY117" s="35"/>
      <c r="LRZ117" s="35"/>
      <c r="LSA117" s="35"/>
      <c r="LSB117" s="35"/>
      <c r="LSC117" s="35"/>
      <c r="LSD117" s="35"/>
      <c r="LSE117" s="35"/>
      <c r="LSF117" s="35"/>
      <c r="LSG117" s="35"/>
      <c r="LSH117" s="35"/>
      <c r="LSI117" s="35"/>
      <c r="LSJ117" s="35"/>
      <c r="LSK117" s="35"/>
      <c r="LSL117" s="35"/>
      <c r="LSM117" s="35"/>
      <c r="LSN117" s="35"/>
      <c r="LSO117" s="35"/>
      <c r="LSP117" s="35"/>
      <c r="LSQ117" s="35"/>
      <c r="LSR117" s="35"/>
      <c r="LSS117" s="35"/>
      <c r="LST117" s="35"/>
      <c r="LSU117" s="35"/>
      <c r="LSV117" s="35"/>
      <c r="LSW117" s="35"/>
      <c r="LSX117" s="35"/>
      <c r="LSY117" s="35"/>
      <c r="LSZ117" s="35"/>
      <c r="LTA117" s="35"/>
      <c r="LTB117" s="35"/>
      <c r="LTC117" s="35"/>
      <c r="LTD117" s="35"/>
      <c r="LTE117" s="35"/>
      <c r="LTF117" s="35"/>
      <c r="LTG117" s="35"/>
      <c r="LTH117" s="35"/>
      <c r="LTI117" s="35"/>
      <c r="LTJ117" s="35"/>
      <c r="LTK117" s="35"/>
      <c r="LTL117" s="35"/>
      <c r="LTM117" s="35"/>
      <c r="LTN117" s="35"/>
      <c r="LTO117" s="35"/>
      <c r="LTP117" s="35"/>
      <c r="LTQ117" s="35"/>
      <c r="LTR117" s="35"/>
      <c r="LTS117" s="35"/>
      <c r="LTT117" s="35"/>
      <c r="LTU117" s="35"/>
      <c r="LTV117" s="35"/>
      <c r="LTW117" s="35"/>
      <c r="LTX117" s="35"/>
      <c r="LTY117" s="35"/>
      <c r="LTZ117" s="35"/>
      <c r="LUA117" s="35"/>
      <c r="LUB117" s="35"/>
      <c r="LUC117" s="35"/>
      <c r="LUD117" s="35"/>
      <c r="LUE117" s="35"/>
      <c r="LUF117" s="35"/>
      <c r="LUG117" s="35"/>
      <c r="LUH117" s="35"/>
      <c r="LUI117" s="35"/>
      <c r="LUJ117" s="35"/>
      <c r="LUK117" s="35"/>
      <c r="LUL117" s="35"/>
      <c r="LUM117" s="35"/>
      <c r="LUN117" s="35"/>
      <c r="LUO117" s="35"/>
      <c r="LUP117" s="35"/>
      <c r="LUW117" s="35"/>
      <c r="LUX117" s="35"/>
      <c r="LUY117" s="35"/>
      <c r="LUZ117" s="35"/>
      <c r="LVA117" s="35"/>
      <c r="LVB117" s="35"/>
      <c r="LVC117" s="35"/>
      <c r="LVD117" s="35"/>
      <c r="LVE117" s="35"/>
      <c r="LVF117" s="35"/>
      <c r="LVG117" s="35"/>
      <c r="LVH117" s="35"/>
      <c r="LVI117" s="35"/>
      <c r="LVJ117" s="35"/>
      <c r="LVK117" s="35"/>
      <c r="LVL117" s="35"/>
      <c r="LVM117" s="35"/>
      <c r="LVN117" s="35"/>
      <c r="LVO117" s="35"/>
      <c r="LVP117" s="35"/>
      <c r="LVQ117" s="35"/>
      <c r="LVR117" s="35"/>
      <c r="LVS117" s="35"/>
      <c r="LVT117" s="35"/>
      <c r="LVU117" s="35"/>
      <c r="LVV117" s="35"/>
      <c r="LVW117" s="35"/>
      <c r="LVX117" s="35"/>
      <c r="LVY117" s="35"/>
      <c r="LVZ117" s="35"/>
      <c r="LWA117" s="35"/>
      <c r="LWB117" s="35"/>
      <c r="LWC117" s="35"/>
      <c r="LWD117" s="35"/>
      <c r="LWE117" s="35"/>
      <c r="LWF117" s="35"/>
      <c r="LWG117" s="35"/>
      <c r="LWH117" s="35"/>
      <c r="LWI117" s="35"/>
      <c r="LWJ117" s="35"/>
      <c r="LWK117" s="35"/>
      <c r="LWL117" s="35"/>
      <c r="LWM117" s="35"/>
      <c r="LWN117" s="35"/>
      <c r="LWO117" s="35"/>
      <c r="LWP117" s="35"/>
      <c r="LWQ117" s="35"/>
      <c r="LWR117" s="35"/>
      <c r="LWS117" s="35"/>
      <c r="LWT117" s="35"/>
      <c r="LWU117" s="35"/>
      <c r="LWV117" s="35"/>
      <c r="LWW117" s="35"/>
      <c r="LWX117" s="35"/>
      <c r="LWY117" s="35"/>
      <c r="LWZ117" s="35"/>
      <c r="LXA117" s="35"/>
      <c r="LXB117" s="35"/>
      <c r="LXC117" s="35"/>
      <c r="LXD117" s="35"/>
      <c r="LXE117" s="35"/>
      <c r="LXF117" s="35"/>
      <c r="LXG117" s="35"/>
      <c r="LXH117" s="35"/>
      <c r="LXI117" s="35"/>
      <c r="LXJ117" s="35"/>
      <c r="LXK117" s="35"/>
      <c r="LXL117" s="35"/>
      <c r="LXM117" s="35"/>
      <c r="LXN117" s="35"/>
      <c r="LXO117" s="35"/>
      <c r="LXP117" s="35"/>
      <c r="LXQ117" s="35"/>
      <c r="LXR117" s="35"/>
      <c r="LXS117" s="35"/>
      <c r="LXT117" s="35"/>
      <c r="LXU117" s="35"/>
      <c r="LXV117" s="35"/>
      <c r="LXW117" s="35"/>
      <c r="LXX117" s="35"/>
      <c r="LXY117" s="35"/>
      <c r="LXZ117" s="35"/>
      <c r="LYA117" s="35"/>
      <c r="LYB117" s="35"/>
      <c r="LYC117" s="35"/>
      <c r="LYD117" s="35"/>
      <c r="LYE117" s="35"/>
      <c r="LYF117" s="35"/>
      <c r="LYG117" s="35"/>
      <c r="LYH117" s="35"/>
      <c r="LYI117" s="35"/>
      <c r="LYJ117" s="35"/>
      <c r="LYK117" s="35"/>
      <c r="LYL117" s="35"/>
      <c r="LYM117" s="35"/>
      <c r="LYN117" s="35"/>
      <c r="LYO117" s="35"/>
      <c r="LYP117" s="35"/>
      <c r="LYQ117" s="35"/>
      <c r="LYR117" s="35"/>
      <c r="LYS117" s="35"/>
      <c r="LYT117" s="35"/>
      <c r="LYU117" s="35"/>
      <c r="LYV117" s="35"/>
      <c r="LYW117" s="35"/>
      <c r="LYX117" s="35"/>
      <c r="LYY117" s="35"/>
      <c r="LYZ117" s="35"/>
      <c r="LZA117" s="35"/>
      <c r="LZB117" s="35"/>
      <c r="LZC117" s="35"/>
      <c r="LZD117" s="35"/>
      <c r="LZE117" s="35"/>
      <c r="LZF117" s="35"/>
      <c r="LZG117" s="35"/>
      <c r="LZH117" s="35"/>
      <c r="LZI117" s="35"/>
      <c r="LZJ117" s="35"/>
      <c r="LZK117" s="35"/>
      <c r="LZL117" s="35"/>
      <c r="LZM117" s="35"/>
      <c r="LZN117" s="35"/>
      <c r="LZO117" s="35"/>
      <c r="LZP117" s="35"/>
      <c r="LZQ117" s="35"/>
      <c r="LZR117" s="35"/>
      <c r="LZS117" s="35"/>
      <c r="LZT117" s="35"/>
      <c r="LZU117" s="35"/>
      <c r="LZV117" s="35"/>
      <c r="LZW117" s="35"/>
      <c r="LZX117" s="35"/>
      <c r="LZY117" s="35"/>
      <c r="LZZ117" s="35"/>
      <c r="MAA117" s="35"/>
      <c r="MAB117" s="35"/>
      <c r="MAC117" s="35"/>
      <c r="MAD117" s="35"/>
      <c r="MAE117" s="35"/>
      <c r="MAF117" s="35"/>
      <c r="MAG117" s="35"/>
      <c r="MAH117" s="35"/>
      <c r="MAI117" s="35"/>
      <c r="MAJ117" s="35"/>
      <c r="MAK117" s="35"/>
      <c r="MAL117" s="35"/>
      <c r="MAM117" s="35"/>
      <c r="MAN117" s="35"/>
      <c r="MAO117" s="35"/>
      <c r="MAP117" s="35"/>
      <c r="MAQ117" s="35"/>
      <c r="MAR117" s="35"/>
      <c r="MAS117" s="35"/>
      <c r="MAT117" s="35"/>
      <c r="MAU117" s="35"/>
      <c r="MAV117" s="35"/>
      <c r="MAW117" s="35"/>
      <c r="MAX117" s="35"/>
      <c r="MAY117" s="35"/>
      <c r="MAZ117" s="35"/>
      <c r="MBA117" s="35"/>
      <c r="MBB117" s="35"/>
      <c r="MBC117" s="35"/>
      <c r="MBD117" s="35"/>
      <c r="MBE117" s="35"/>
      <c r="MBF117" s="35"/>
      <c r="MBG117" s="35"/>
      <c r="MBH117" s="35"/>
      <c r="MBI117" s="35"/>
      <c r="MBJ117" s="35"/>
      <c r="MBK117" s="35"/>
      <c r="MBL117" s="35"/>
      <c r="MBM117" s="35"/>
      <c r="MBN117" s="35"/>
      <c r="MBO117" s="35"/>
      <c r="MBP117" s="35"/>
      <c r="MBQ117" s="35"/>
      <c r="MBR117" s="35"/>
      <c r="MBS117" s="35"/>
      <c r="MBT117" s="35"/>
      <c r="MBU117" s="35"/>
      <c r="MBV117" s="35"/>
      <c r="MBW117" s="35"/>
      <c r="MBX117" s="35"/>
      <c r="MBY117" s="35"/>
      <c r="MBZ117" s="35"/>
      <c r="MCA117" s="35"/>
      <c r="MCB117" s="35"/>
      <c r="MCC117" s="35"/>
      <c r="MCD117" s="35"/>
      <c r="MCE117" s="35"/>
      <c r="MCF117" s="35"/>
      <c r="MCG117" s="35"/>
      <c r="MCH117" s="35"/>
      <c r="MCI117" s="35"/>
      <c r="MCJ117" s="35"/>
      <c r="MCK117" s="35"/>
      <c r="MCL117" s="35"/>
      <c r="MCM117" s="35"/>
      <c r="MCN117" s="35"/>
      <c r="MCO117" s="35"/>
      <c r="MCP117" s="35"/>
      <c r="MCQ117" s="35"/>
      <c r="MCR117" s="35"/>
      <c r="MCS117" s="35"/>
      <c r="MCT117" s="35"/>
      <c r="MCU117" s="35"/>
      <c r="MCV117" s="35"/>
      <c r="MCW117" s="35"/>
      <c r="MCX117" s="35"/>
      <c r="MCY117" s="35"/>
      <c r="MCZ117" s="35"/>
      <c r="MDA117" s="35"/>
      <c r="MDB117" s="35"/>
      <c r="MDC117" s="35"/>
      <c r="MDD117" s="35"/>
      <c r="MDE117" s="35"/>
      <c r="MDF117" s="35"/>
      <c r="MDG117" s="35"/>
      <c r="MDH117" s="35"/>
      <c r="MDI117" s="35"/>
      <c r="MDJ117" s="35"/>
      <c r="MDK117" s="35"/>
      <c r="MDL117" s="35"/>
      <c r="MDM117" s="35"/>
      <c r="MDN117" s="35"/>
      <c r="MDO117" s="35"/>
      <c r="MDP117" s="35"/>
      <c r="MDQ117" s="35"/>
      <c r="MDR117" s="35"/>
      <c r="MDS117" s="35"/>
      <c r="MDT117" s="35"/>
      <c r="MDU117" s="35"/>
      <c r="MDV117" s="35"/>
      <c r="MDW117" s="35"/>
      <c r="MDX117" s="35"/>
      <c r="MDY117" s="35"/>
      <c r="MDZ117" s="35"/>
      <c r="MEA117" s="35"/>
      <c r="MEB117" s="35"/>
      <c r="MEC117" s="35"/>
      <c r="MED117" s="35"/>
      <c r="MEE117" s="35"/>
      <c r="MEF117" s="35"/>
      <c r="MEG117" s="35"/>
      <c r="MEH117" s="35"/>
      <c r="MEI117" s="35"/>
      <c r="MEJ117" s="35"/>
      <c r="MEK117" s="35"/>
      <c r="MEL117" s="35"/>
      <c r="MES117" s="35"/>
      <c r="MET117" s="35"/>
      <c r="MEU117" s="35"/>
      <c r="MEV117" s="35"/>
      <c r="MEW117" s="35"/>
      <c r="MEX117" s="35"/>
      <c r="MEY117" s="35"/>
      <c r="MEZ117" s="35"/>
      <c r="MFA117" s="35"/>
      <c r="MFB117" s="35"/>
      <c r="MFC117" s="35"/>
      <c r="MFD117" s="35"/>
      <c r="MFE117" s="35"/>
      <c r="MFF117" s="35"/>
      <c r="MFG117" s="35"/>
      <c r="MFH117" s="35"/>
      <c r="MFI117" s="35"/>
      <c r="MFJ117" s="35"/>
      <c r="MFK117" s="35"/>
      <c r="MFL117" s="35"/>
      <c r="MFM117" s="35"/>
      <c r="MFN117" s="35"/>
      <c r="MFO117" s="35"/>
      <c r="MFP117" s="35"/>
      <c r="MFQ117" s="35"/>
      <c r="MFR117" s="35"/>
      <c r="MFS117" s="35"/>
      <c r="MFT117" s="35"/>
      <c r="MFU117" s="35"/>
      <c r="MFV117" s="35"/>
      <c r="MFW117" s="35"/>
      <c r="MFX117" s="35"/>
      <c r="MFY117" s="35"/>
      <c r="MFZ117" s="35"/>
      <c r="MGA117" s="35"/>
      <c r="MGB117" s="35"/>
      <c r="MGC117" s="35"/>
      <c r="MGD117" s="35"/>
      <c r="MGE117" s="35"/>
      <c r="MGF117" s="35"/>
      <c r="MGG117" s="35"/>
      <c r="MGH117" s="35"/>
      <c r="MGI117" s="35"/>
      <c r="MGJ117" s="35"/>
      <c r="MGK117" s="35"/>
      <c r="MGL117" s="35"/>
      <c r="MGM117" s="35"/>
      <c r="MGN117" s="35"/>
      <c r="MGO117" s="35"/>
      <c r="MGP117" s="35"/>
      <c r="MGQ117" s="35"/>
      <c r="MGR117" s="35"/>
      <c r="MGS117" s="35"/>
      <c r="MGT117" s="35"/>
      <c r="MGU117" s="35"/>
      <c r="MGV117" s="35"/>
      <c r="MGW117" s="35"/>
      <c r="MGX117" s="35"/>
      <c r="MGY117" s="35"/>
      <c r="MGZ117" s="35"/>
      <c r="MHA117" s="35"/>
      <c r="MHB117" s="35"/>
      <c r="MHC117" s="35"/>
      <c r="MHD117" s="35"/>
      <c r="MHE117" s="35"/>
      <c r="MHF117" s="35"/>
      <c r="MHG117" s="35"/>
      <c r="MHH117" s="35"/>
      <c r="MHI117" s="35"/>
      <c r="MHJ117" s="35"/>
      <c r="MHK117" s="35"/>
      <c r="MHL117" s="35"/>
      <c r="MHM117" s="35"/>
      <c r="MHN117" s="35"/>
      <c r="MHO117" s="35"/>
      <c r="MHP117" s="35"/>
      <c r="MHQ117" s="35"/>
      <c r="MHR117" s="35"/>
      <c r="MHS117" s="35"/>
      <c r="MHT117" s="35"/>
      <c r="MHU117" s="35"/>
      <c r="MHV117" s="35"/>
      <c r="MHW117" s="35"/>
      <c r="MHX117" s="35"/>
      <c r="MHY117" s="35"/>
      <c r="MHZ117" s="35"/>
      <c r="MIA117" s="35"/>
      <c r="MIB117" s="35"/>
      <c r="MIC117" s="35"/>
      <c r="MID117" s="35"/>
      <c r="MIE117" s="35"/>
      <c r="MIF117" s="35"/>
      <c r="MIG117" s="35"/>
      <c r="MIH117" s="35"/>
      <c r="MII117" s="35"/>
      <c r="MIJ117" s="35"/>
      <c r="MIK117" s="35"/>
      <c r="MIL117" s="35"/>
      <c r="MIM117" s="35"/>
      <c r="MIN117" s="35"/>
      <c r="MIO117" s="35"/>
      <c r="MIP117" s="35"/>
      <c r="MIQ117" s="35"/>
      <c r="MIR117" s="35"/>
      <c r="MIS117" s="35"/>
      <c r="MIT117" s="35"/>
      <c r="MIU117" s="35"/>
      <c r="MIV117" s="35"/>
      <c r="MIW117" s="35"/>
      <c r="MIX117" s="35"/>
      <c r="MIY117" s="35"/>
      <c r="MIZ117" s="35"/>
      <c r="MJA117" s="35"/>
      <c r="MJB117" s="35"/>
      <c r="MJC117" s="35"/>
      <c r="MJD117" s="35"/>
      <c r="MJE117" s="35"/>
      <c r="MJF117" s="35"/>
      <c r="MJG117" s="35"/>
      <c r="MJH117" s="35"/>
      <c r="MJI117" s="35"/>
      <c r="MJJ117" s="35"/>
      <c r="MJK117" s="35"/>
      <c r="MJL117" s="35"/>
      <c r="MJM117" s="35"/>
      <c r="MJN117" s="35"/>
      <c r="MJO117" s="35"/>
      <c r="MJP117" s="35"/>
      <c r="MJQ117" s="35"/>
      <c r="MJR117" s="35"/>
      <c r="MJS117" s="35"/>
      <c r="MJT117" s="35"/>
      <c r="MJU117" s="35"/>
      <c r="MJV117" s="35"/>
      <c r="MJW117" s="35"/>
      <c r="MJX117" s="35"/>
      <c r="MJY117" s="35"/>
      <c r="MJZ117" s="35"/>
      <c r="MKA117" s="35"/>
      <c r="MKB117" s="35"/>
      <c r="MKC117" s="35"/>
      <c r="MKD117" s="35"/>
      <c r="MKE117" s="35"/>
      <c r="MKF117" s="35"/>
      <c r="MKG117" s="35"/>
      <c r="MKH117" s="35"/>
      <c r="MKI117" s="35"/>
      <c r="MKJ117" s="35"/>
      <c r="MKK117" s="35"/>
      <c r="MKL117" s="35"/>
      <c r="MKM117" s="35"/>
      <c r="MKN117" s="35"/>
      <c r="MKO117" s="35"/>
      <c r="MKP117" s="35"/>
      <c r="MKQ117" s="35"/>
      <c r="MKR117" s="35"/>
      <c r="MKS117" s="35"/>
      <c r="MKT117" s="35"/>
      <c r="MKU117" s="35"/>
      <c r="MKV117" s="35"/>
      <c r="MKW117" s="35"/>
      <c r="MKX117" s="35"/>
      <c r="MKY117" s="35"/>
      <c r="MKZ117" s="35"/>
      <c r="MLA117" s="35"/>
      <c r="MLB117" s="35"/>
      <c r="MLC117" s="35"/>
      <c r="MLD117" s="35"/>
      <c r="MLE117" s="35"/>
      <c r="MLF117" s="35"/>
      <c r="MLG117" s="35"/>
      <c r="MLH117" s="35"/>
      <c r="MLI117" s="35"/>
      <c r="MLJ117" s="35"/>
      <c r="MLK117" s="35"/>
      <c r="MLL117" s="35"/>
      <c r="MLM117" s="35"/>
      <c r="MLN117" s="35"/>
      <c r="MLO117" s="35"/>
      <c r="MLP117" s="35"/>
      <c r="MLQ117" s="35"/>
      <c r="MLR117" s="35"/>
      <c r="MLS117" s="35"/>
      <c r="MLT117" s="35"/>
      <c r="MLU117" s="35"/>
      <c r="MLV117" s="35"/>
      <c r="MLW117" s="35"/>
      <c r="MLX117" s="35"/>
      <c r="MLY117" s="35"/>
      <c r="MLZ117" s="35"/>
      <c r="MMA117" s="35"/>
      <c r="MMB117" s="35"/>
      <c r="MMC117" s="35"/>
      <c r="MMD117" s="35"/>
      <c r="MME117" s="35"/>
      <c r="MMF117" s="35"/>
      <c r="MMG117" s="35"/>
      <c r="MMH117" s="35"/>
      <c r="MMI117" s="35"/>
      <c r="MMJ117" s="35"/>
      <c r="MMK117" s="35"/>
      <c r="MML117" s="35"/>
      <c r="MMM117" s="35"/>
      <c r="MMN117" s="35"/>
      <c r="MMO117" s="35"/>
      <c r="MMP117" s="35"/>
      <c r="MMQ117" s="35"/>
      <c r="MMR117" s="35"/>
      <c r="MMS117" s="35"/>
      <c r="MMT117" s="35"/>
      <c r="MMU117" s="35"/>
      <c r="MMV117" s="35"/>
      <c r="MMW117" s="35"/>
      <c r="MMX117" s="35"/>
      <c r="MMY117" s="35"/>
      <c r="MMZ117" s="35"/>
      <c r="MNA117" s="35"/>
      <c r="MNB117" s="35"/>
      <c r="MNC117" s="35"/>
      <c r="MND117" s="35"/>
      <c r="MNE117" s="35"/>
      <c r="MNF117" s="35"/>
      <c r="MNG117" s="35"/>
      <c r="MNH117" s="35"/>
      <c r="MNI117" s="35"/>
      <c r="MNJ117" s="35"/>
      <c r="MNK117" s="35"/>
      <c r="MNL117" s="35"/>
      <c r="MNM117" s="35"/>
      <c r="MNN117" s="35"/>
      <c r="MNO117" s="35"/>
      <c r="MNP117" s="35"/>
      <c r="MNQ117" s="35"/>
      <c r="MNR117" s="35"/>
      <c r="MNS117" s="35"/>
      <c r="MNT117" s="35"/>
      <c r="MNU117" s="35"/>
      <c r="MNV117" s="35"/>
      <c r="MNW117" s="35"/>
      <c r="MNX117" s="35"/>
      <c r="MNY117" s="35"/>
      <c r="MNZ117" s="35"/>
      <c r="MOA117" s="35"/>
      <c r="MOB117" s="35"/>
      <c r="MOC117" s="35"/>
      <c r="MOD117" s="35"/>
      <c r="MOE117" s="35"/>
      <c r="MOF117" s="35"/>
      <c r="MOG117" s="35"/>
      <c r="MOH117" s="35"/>
      <c r="MOO117" s="35"/>
      <c r="MOP117" s="35"/>
      <c r="MOQ117" s="35"/>
      <c r="MOR117" s="35"/>
      <c r="MOS117" s="35"/>
      <c r="MOT117" s="35"/>
      <c r="MOU117" s="35"/>
      <c r="MOV117" s="35"/>
      <c r="MOW117" s="35"/>
      <c r="MOX117" s="35"/>
      <c r="MOY117" s="35"/>
      <c r="MOZ117" s="35"/>
      <c r="MPA117" s="35"/>
      <c r="MPB117" s="35"/>
      <c r="MPC117" s="35"/>
      <c r="MPD117" s="35"/>
      <c r="MPE117" s="35"/>
      <c r="MPF117" s="35"/>
      <c r="MPG117" s="35"/>
      <c r="MPH117" s="35"/>
      <c r="MPI117" s="35"/>
      <c r="MPJ117" s="35"/>
      <c r="MPK117" s="35"/>
      <c r="MPL117" s="35"/>
      <c r="MPM117" s="35"/>
      <c r="MPN117" s="35"/>
      <c r="MPO117" s="35"/>
      <c r="MPP117" s="35"/>
      <c r="MPQ117" s="35"/>
      <c r="MPR117" s="35"/>
      <c r="MPS117" s="35"/>
      <c r="MPT117" s="35"/>
      <c r="MPU117" s="35"/>
      <c r="MPV117" s="35"/>
      <c r="MPW117" s="35"/>
      <c r="MPX117" s="35"/>
      <c r="MPY117" s="35"/>
      <c r="MPZ117" s="35"/>
      <c r="MQA117" s="35"/>
      <c r="MQB117" s="35"/>
      <c r="MQC117" s="35"/>
      <c r="MQD117" s="35"/>
      <c r="MQE117" s="35"/>
      <c r="MQF117" s="35"/>
      <c r="MQG117" s="35"/>
      <c r="MQH117" s="35"/>
      <c r="MQI117" s="35"/>
      <c r="MQJ117" s="35"/>
      <c r="MQK117" s="35"/>
      <c r="MQL117" s="35"/>
      <c r="MQM117" s="35"/>
      <c r="MQN117" s="35"/>
      <c r="MQO117" s="35"/>
      <c r="MQP117" s="35"/>
      <c r="MQQ117" s="35"/>
      <c r="MQR117" s="35"/>
      <c r="MQS117" s="35"/>
      <c r="MQT117" s="35"/>
      <c r="MQU117" s="35"/>
      <c r="MQV117" s="35"/>
      <c r="MQW117" s="35"/>
      <c r="MQX117" s="35"/>
      <c r="MQY117" s="35"/>
      <c r="MQZ117" s="35"/>
      <c r="MRA117" s="35"/>
      <c r="MRB117" s="35"/>
      <c r="MRC117" s="35"/>
      <c r="MRD117" s="35"/>
      <c r="MRE117" s="35"/>
      <c r="MRF117" s="35"/>
      <c r="MRG117" s="35"/>
      <c r="MRH117" s="35"/>
      <c r="MRI117" s="35"/>
      <c r="MRJ117" s="35"/>
      <c r="MRK117" s="35"/>
      <c r="MRL117" s="35"/>
      <c r="MRM117" s="35"/>
      <c r="MRN117" s="35"/>
      <c r="MRO117" s="35"/>
      <c r="MRP117" s="35"/>
      <c r="MRQ117" s="35"/>
      <c r="MRR117" s="35"/>
      <c r="MRS117" s="35"/>
      <c r="MRT117" s="35"/>
      <c r="MRU117" s="35"/>
      <c r="MRV117" s="35"/>
      <c r="MRW117" s="35"/>
      <c r="MRX117" s="35"/>
      <c r="MRY117" s="35"/>
      <c r="MRZ117" s="35"/>
      <c r="MSA117" s="35"/>
      <c r="MSB117" s="35"/>
      <c r="MSC117" s="35"/>
      <c r="MSD117" s="35"/>
      <c r="MSE117" s="35"/>
      <c r="MSF117" s="35"/>
      <c r="MSG117" s="35"/>
      <c r="MSH117" s="35"/>
      <c r="MSI117" s="35"/>
      <c r="MSJ117" s="35"/>
      <c r="MSK117" s="35"/>
      <c r="MSL117" s="35"/>
      <c r="MSM117" s="35"/>
      <c r="MSN117" s="35"/>
      <c r="MSO117" s="35"/>
      <c r="MSP117" s="35"/>
      <c r="MSQ117" s="35"/>
      <c r="MSR117" s="35"/>
      <c r="MSS117" s="35"/>
      <c r="MST117" s="35"/>
      <c r="MSU117" s="35"/>
      <c r="MSV117" s="35"/>
      <c r="MSW117" s="35"/>
      <c r="MSX117" s="35"/>
      <c r="MSY117" s="35"/>
      <c r="MSZ117" s="35"/>
      <c r="MTA117" s="35"/>
      <c r="MTB117" s="35"/>
      <c r="MTC117" s="35"/>
      <c r="MTD117" s="35"/>
      <c r="MTE117" s="35"/>
      <c r="MTF117" s="35"/>
      <c r="MTG117" s="35"/>
      <c r="MTH117" s="35"/>
      <c r="MTI117" s="35"/>
      <c r="MTJ117" s="35"/>
      <c r="MTK117" s="35"/>
      <c r="MTL117" s="35"/>
      <c r="MTM117" s="35"/>
      <c r="MTN117" s="35"/>
      <c r="MTO117" s="35"/>
      <c r="MTP117" s="35"/>
      <c r="MTQ117" s="35"/>
      <c r="MTR117" s="35"/>
      <c r="MTS117" s="35"/>
      <c r="MTT117" s="35"/>
      <c r="MTU117" s="35"/>
      <c r="MTV117" s="35"/>
      <c r="MTW117" s="35"/>
      <c r="MTX117" s="35"/>
      <c r="MTY117" s="35"/>
      <c r="MTZ117" s="35"/>
      <c r="MUA117" s="35"/>
      <c r="MUB117" s="35"/>
      <c r="MUC117" s="35"/>
      <c r="MUD117" s="35"/>
      <c r="MUE117" s="35"/>
      <c r="MUF117" s="35"/>
      <c r="MUG117" s="35"/>
      <c r="MUH117" s="35"/>
      <c r="MUI117" s="35"/>
      <c r="MUJ117" s="35"/>
      <c r="MUK117" s="35"/>
      <c r="MUL117" s="35"/>
      <c r="MUM117" s="35"/>
      <c r="MUN117" s="35"/>
      <c r="MUO117" s="35"/>
      <c r="MUP117" s="35"/>
      <c r="MUQ117" s="35"/>
      <c r="MUR117" s="35"/>
      <c r="MUS117" s="35"/>
      <c r="MUT117" s="35"/>
      <c r="MUU117" s="35"/>
      <c r="MUV117" s="35"/>
      <c r="MUW117" s="35"/>
      <c r="MUX117" s="35"/>
      <c r="MUY117" s="35"/>
      <c r="MUZ117" s="35"/>
      <c r="MVA117" s="35"/>
      <c r="MVB117" s="35"/>
      <c r="MVC117" s="35"/>
      <c r="MVD117" s="35"/>
      <c r="MVE117" s="35"/>
      <c r="MVF117" s="35"/>
      <c r="MVG117" s="35"/>
      <c r="MVH117" s="35"/>
      <c r="MVI117" s="35"/>
      <c r="MVJ117" s="35"/>
      <c r="MVK117" s="35"/>
      <c r="MVL117" s="35"/>
      <c r="MVM117" s="35"/>
      <c r="MVN117" s="35"/>
      <c r="MVO117" s="35"/>
      <c r="MVP117" s="35"/>
      <c r="MVQ117" s="35"/>
      <c r="MVR117" s="35"/>
      <c r="MVS117" s="35"/>
      <c r="MVT117" s="35"/>
      <c r="MVU117" s="35"/>
      <c r="MVV117" s="35"/>
      <c r="MVW117" s="35"/>
      <c r="MVX117" s="35"/>
      <c r="MVY117" s="35"/>
      <c r="MVZ117" s="35"/>
      <c r="MWA117" s="35"/>
      <c r="MWB117" s="35"/>
      <c r="MWC117" s="35"/>
      <c r="MWD117" s="35"/>
      <c r="MWE117" s="35"/>
      <c r="MWF117" s="35"/>
      <c r="MWG117" s="35"/>
      <c r="MWH117" s="35"/>
      <c r="MWI117" s="35"/>
      <c r="MWJ117" s="35"/>
      <c r="MWK117" s="35"/>
      <c r="MWL117" s="35"/>
      <c r="MWM117" s="35"/>
      <c r="MWN117" s="35"/>
      <c r="MWO117" s="35"/>
      <c r="MWP117" s="35"/>
      <c r="MWQ117" s="35"/>
      <c r="MWR117" s="35"/>
      <c r="MWS117" s="35"/>
      <c r="MWT117" s="35"/>
      <c r="MWU117" s="35"/>
      <c r="MWV117" s="35"/>
      <c r="MWW117" s="35"/>
      <c r="MWX117" s="35"/>
      <c r="MWY117" s="35"/>
      <c r="MWZ117" s="35"/>
      <c r="MXA117" s="35"/>
      <c r="MXB117" s="35"/>
      <c r="MXC117" s="35"/>
      <c r="MXD117" s="35"/>
      <c r="MXE117" s="35"/>
      <c r="MXF117" s="35"/>
      <c r="MXG117" s="35"/>
      <c r="MXH117" s="35"/>
      <c r="MXI117" s="35"/>
      <c r="MXJ117" s="35"/>
      <c r="MXK117" s="35"/>
      <c r="MXL117" s="35"/>
      <c r="MXM117" s="35"/>
      <c r="MXN117" s="35"/>
      <c r="MXO117" s="35"/>
      <c r="MXP117" s="35"/>
      <c r="MXQ117" s="35"/>
      <c r="MXR117" s="35"/>
      <c r="MXS117" s="35"/>
      <c r="MXT117" s="35"/>
      <c r="MXU117" s="35"/>
      <c r="MXV117" s="35"/>
      <c r="MXW117" s="35"/>
      <c r="MXX117" s="35"/>
      <c r="MXY117" s="35"/>
      <c r="MXZ117" s="35"/>
      <c r="MYA117" s="35"/>
      <c r="MYB117" s="35"/>
      <c r="MYC117" s="35"/>
      <c r="MYD117" s="35"/>
      <c r="MYK117" s="35"/>
      <c r="MYL117" s="35"/>
      <c r="MYM117" s="35"/>
      <c r="MYN117" s="35"/>
      <c r="MYO117" s="35"/>
      <c r="MYP117" s="35"/>
      <c r="MYQ117" s="35"/>
      <c r="MYR117" s="35"/>
      <c r="MYS117" s="35"/>
      <c r="MYT117" s="35"/>
      <c r="MYU117" s="35"/>
      <c r="MYV117" s="35"/>
      <c r="MYW117" s="35"/>
      <c r="MYX117" s="35"/>
      <c r="MYY117" s="35"/>
      <c r="MYZ117" s="35"/>
      <c r="MZA117" s="35"/>
      <c r="MZB117" s="35"/>
      <c r="MZC117" s="35"/>
      <c r="MZD117" s="35"/>
      <c r="MZE117" s="35"/>
      <c r="MZF117" s="35"/>
      <c r="MZG117" s="35"/>
      <c r="MZH117" s="35"/>
      <c r="MZI117" s="35"/>
      <c r="MZJ117" s="35"/>
      <c r="MZK117" s="35"/>
      <c r="MZL117" s="35"/>
      <c r="MZM117" s="35"/>
      <c r="MZN117" s="35"/>
      <c r="MZO117" s="35"/>
      <c r="MZP117" s="35"/>
      <c r="MZQ117" s="35"/>
      <c r="MZR117" s="35"/>
      <c r="MZS117" s="35"/>
      <c r="MZT117" s="35"/>
      <c r="MZU117" s="35"/>
      <c r="MZV117" s="35"/>
      <c r="MZW117" s="35"/>
      <c r="MZX117" s="35"/>
      <c r="MZY117" s="35"/>
      <c r="MZZ117" s="35"/>
      <c r="NAA117" s="35"/>
      <c r="NAB117" s="35"/>
      <c r="NAC117" s="35"/>
      <c r="NAD117" s="35"/>
      <c r="NAE117" s="35"/>
      <c r="NAF117" s="35"/>
      <c r="NAG117" s="35"/>
      <c r="NAH117" s="35"/>
      <c r="NAI117" s="35"/>
      <c r="NAJ117" s="35"/>
      <c r="NAK117" s="35"/>
      <c r="NAL117" s="35"/>
      <c r="NAM117" s="35"/>
      <c r="NAN117" s="35"/>
      <c r="NAO117" s="35"/>
      <c r="NAP117" s="35"/>
      <c r="NAQ117" s="35"/>
      <c r="NAR117" s="35"/>
      <c r="NAS117" s="35"/>
      <c r="NAT117" s="35"/>
      <c r="NAU117" s="35"/>
      <c r="NAV117" s="35"/>
      <c r="NAW117" s="35"/>
      <c r="NAX117" s="35"/>
      <c r="NAY117" s="35"/>
      <c r="NAZ117" s="35"/>
      <c r="NBA117" s="35"/>
      <c r="NBB117" s="35"/>
      <c r="NBC117" s="35"/>
      <c r="NBD117" s="35"/>
      <c r="NBE117" s="35"/>
      <c r="NBF117" s="35"/>
      <c r="NBG117" s="35"/>
      <c r="NBH117" s="35"/>
      <c r="NBI117" s="35"/>
      <c r="NBJ117" s="35"/>
      <c r="NBK117" s="35"/>
      <c r="NBL117" s="35"/>
      <c r="NBM117" s="35"/>
      <c r="NBN117" s="35"/>
      <c r="NBO117" s="35"/>
      <c r="NBP117" s="35"/>
      <c r="NBQ117" s="35"/>
      <c r="NBR117" s="35"/>
      <c r="NBS117" s="35"/>
      <c r="NBT117" s="35"/>
      <c r="NBU117" s="35"/>
      <c r="NBV117" s="35"/>
      <c r="NBW117" s="35"/>
      <c r="NBX117" s="35"/>
      <c r="NBY117" s="35"/>
      <c r="NBZ117" s="35"/>
      <c r="NCA117" s="35"/>
      <c r="NCB117" s="35"/>
      <c r="NCC117" s="35"/>
      <c r="NCD117" s="35"/>
      <c r="NCE117" s="35"/>
      <c r="NCF117" s="35"/>
      <c r="NCG117" s="35"/>
      <c r="NCH117" s="35"/>
      <c r="NCI117" s="35"/>
      <c r="NCJ117" s="35"/>
      <c r="NCK117" s="35"/>
      <c r="NCL117" s="35"/>
      <c r="NCM117" s="35"/>
      <c r="NCN117" s="35"/>
      <c r="NCO117" s="35"/>
      <c r="NCP117" s="35"/>
      <c r="NCQ117" s="35"/>
      <c r="NCR117" s="35"/>
      <c r="NCS117" s="35"/>
      <c r="NCT117" s="35"/>
      <c r="NCU117" s="35"/>
      <c r="NCV117" s="35"/>
      <c r="NCW117" s="35"/>
      <c r="NCX117" s="35"/>
      <c r="NCY117" s="35"/>
      <c r="NCZ117" s="35"/>
      <c r="NDA117" s="35"/>
      <c r="NDB117" s="35"/>
      <c r="NDC117" s="35"/>
      <c r="NDD117" s="35"/>
      <c r="NDE117" s="35"/>
      <c r="NDF117" s="35"/>
      <c r="NDG117" s="35"/>
      <c r="NDH117" s="35"/>
      <c r="NDI117" s="35"/>
      <c r="NDJ117" s="35"/>
      <c r="NDK117" s="35"/>
      <c r="NDL117" s="35"/>
      <c r="NDM117" s="35"/>
      <c r="NDN117" s="35"/>
      <c r="NDO117" s="35"/>
      <c r="NDP117" s="35"/>
      <c r="NDQ117" s="35"/>
      <c r="NDR117" s="35"/>
      <c r="NDS117" s="35"/>
      <c r="NDT117" s="35"/>
      <c r="NDU117" s="35"/>
      <c r="NDV117" s="35"/>
      <c r="NDW117" s="35"/>
      <c r="NDX117" s="35"/>
      <c r="NDY117" s="35"/>
      <c r="NDZ117" s="35"/>
      <c r="NEA117" s="35"/>
      <c r="NEB117" s="35"/>
      <c r="NEC117" s="35"/>
      <c r="NED117" s="35"/>
      <c r="NEE117" s="35"/>
      <c r="NEF117" s="35"/>
      <c r="NEG117" s="35"/>
      <c r="NEH117" s="35"/>
      <c r="NEI117" s="35"/>
      <c r="NEJ117" s="35"/>
      <c r="NEK117" s="35"/>
      <c r="NEL117" s="35"/>
      <c r="NEM117" s="35"/>
      <c r="NEN117" s="35"/>
      <c r="NEO117" s="35"/>
      <c r="NEP117" s="35"/>
      <c r="NEQ117" s="35"/>
      <c r="NER117" s="35"/>
      <c r="NES117" s="35"/>
      <c r="NET117" s="35"/>
      <c r="NEU117" s="35"/>
      <c r="NEV117" s="35"/>
      <c r="NEW117" s="35"/>
      <c r="NEX117" s="35"/>
      <c r="NEY117" s="35"/>
      <c r="NEZ117" s="35"/>
      <c r="NFA117" s="35"/>
      <c r="NFB117" s="35"/>
      <c r="NFC117" s="35"/>
      <c r="NFD117" s="35"/>
      <c r="NFE117" s="35"/>
      <c r="NFF117" s="35"/>
      <c r="NFG117" s="35"/>
      <c r="NFH117" s="35"/>
      <c r="NFI117" s="35"/>
      <c r="NFJ117" s="35"/>
      <c r="NFK117" s="35"/>
      <c r="NFL117" s="35"/>
      <c r="NFM117" s="35"/>
      <c r="NFN117" s="35"/>
      <c r="NFO117" s="35"/>
      <c r="NFP117" s="35"/>
      <c r="NFQ117" s="35"/>
      <c r="NFR117" s="35"/>
      <c r="NFS117" s="35"/>
      <c r="NFT117" s="35"/>
      <c r="NFU117" s="35"/>
      <c r="NFV117" s="35"/>
      <c r="NFW117" s="35"/>
      <c r="NFX117" s="35"/>
      <c r="NFY117" s="35"/>
      <c r="NFZ117" s="35"/>
      <c r="NGA117" s="35"/>
      <c r="NGB117" s="35"/>
      <c r="NGC117" s="35"/>
      <c r="NGD117" s="35"/>
      <c r="NGE117" s="35"/>
      <c r="NGF117" s="35"/>
      <c r="NGG117" s="35"/>
      <c r="NGH117" s="35"/>
      <c r="NGI117" s="35"/>
      <c r="NGJ117" s="35"/>
      <c r="NGK117" s="35"/>
      <c r="NGL117" s="35"/>
      <c r="NGM117" s="35"/>
      <c r="NGN117" s="35"/>
      <c r="NGO117" s="35"/>
      <c r="NGP117" s="35"/>
      <c r="NGQ117" s="35"/>
      <c r="NGR117" s="35"/>
      <c r="NGS117" s="35"/>
      <c r="NGT117" s="35"/>
      <c r="NGU117" s="35"/>
      <c r="NGV117" s="35"/>
      <c r="NGW117" s="35"/>
      <c r="NGX117" s="35"/>
      <c r="NGY117" s="35"/>
      <c r="NGZ117" s="35"/>
      <c r="NHA117" s="35"/>
      <c r="NHB117" s="35"/>
      <c r="NHC117" s="35"/>
      <c r="NHD117" s="35"/>
      <c r="NHE117" s="35"/>
      <c r="NHF117" s="35"/>
      <c r="NHG117" s="35"/>
      <c r="NHH117" s="35"/>
      <c r="NHI117" s="35"/>
      <c r="NHJ117" s="35"/>
      <c r="NHK117" s="35"/>
      <c r="NHL117" s="35"/>
      <c r="NHM117" s="35"/>
      <c r="NHN117" s="35"/>
      <c r="NHO117" s="35"/>
      <c r="NHP117" s="35"/>
      <c r="NHQ117" s="35"/>
      <c r="NHR117" s="35"/>
      <c r="NHS117" s="35"/>
      <c r="NHT117" s="35"/>
      <c r="NHU117" s="35"/>
      <c r="NHV117" s="35"/>
      <c r="NHW117" s="35"/>
      <c r="NHX117" s="35"/>
      <c r="NHY117" s="35"/>
      <c r="NHZ117" s="35"/>
      <c r="NIG117" s="35"/>
      <c r="NIH117" s="35"/>
      <c r="NII117" s="35"/>
      <c r="NIJ117" s="35"/>
      <c r="NIK117" s="35"/>
      <c r="NIL117" s="35"/>
      <c r="NIM117" s="35"/>
      <c r="NIN117" s="35"/>
      <c r="NIO117" s="35"/>
      <c r="NIP117" s="35"/>
      <c r="NIQ117" s="35"/>
      <c r="NIR117" s="35"/>
      <c r="NIS117" s="35"/>
      <c r="NIT117" s="35"/>
      <c r="NIU117" s="35"/>
      <c r="NIV117" s="35"/>
      <c r="NIW117" s="35"/>
      <c r="NIX117" s="35"/>
      <c r="NIY117" s="35"/>
      <c r="NIZ117" s="35"/>
      <c r="NJA117" s="35"/>
      <c r="NJB117" s="35"/>
      <c r="NJC117" s="35"/>
      <c r="NJD117" s="35"/>
      <c r="NJE117" s="35"/>
      <c r="NJF117" s="35"/>
      <c r="NJG117" s="35"/>
      <c r="NJH117" s="35"/>
      <c r="NJI117" s="35"/>
      <c r="NJJ117" s="35"/>
      <c r="NJK117" s="35"/>
      <c r="NJL117" s="35"/>
      <c r="NJM117" s="35"/>
      <c r="NJN117" s="35"/>
      <c r="NJO117" s="35"/>
      <c r="NJP117" s="35"/>
      <c r="NJQ117" s="35"/>
      <c r="NJR117" s="35"/>
      <c r="NJS117" s="35"/>
      <c r="NJT117" s="35"/>
      <c r="NJU117" s="35"/>
      <c r="NJV117" s="35"/>
      <c r="NJW117" s="35"/>
      <c r="NJX117" s="35"/>
      <c r="NJY117" s="35"/>
      <c r="NJZ117" s="35"/>
      <c r="NKA117" s="35"/>
      <c r="NKB117" s="35"/>
      <c r="NKC117" s="35"/>
      <c r="NKD117" s="35"/>
      <c r="NKE117" s="35"/>
      <c r="NKF117" s="35"/>
      <c r="NKG117" s="35"/>
      <c r="NKH117" s="35"/>
      <c r="NKI117" s="35"/>
      <c r="NKJ117" s="35"/>
      <c r="NKK117" s="35"/>
      <c r="NKL117" s="35"/>
      <c r="NKM117" s="35"/>
      <c r="NKN117" s="35"/>
      <c r="NKO117" s="35"/>
      <c r="NKP117" s="35"/>
      <c r="NKQ117" s="35"/>
      <c r="NKR117" s="35"/>
      <c r="NKS117" s="35"/>
      <c r="NKT117" s="35"/>
      <c r="NKU117" s="35"/>
      <c r="NKV117" s="35"/>
      <c r="NKW117" s="35"/>
      <c r="NKX117" s="35"/>
      <c r="NKY117" s="35"/>
      <c r="NKZ117" s="35"/>
      <c r="NLA117" s="35"/>
      <c r="NLB117" s="35"/>
      <c r="NLC117" s="35"/>
      <c r="NLD117" s="35"/>
      <c r="NLE117" s="35"/>
      <c r="NLF117" s="35"/>
      <c r="NLG117" s="35"/>
      <c r="NLH117" s="35"/>
      <c r="NLI117" s="35"/>
      <c r="NLJ117" s="35"/>
      <c r="NLK117" s="35"/>
      <c r="NLL117" s="35"/>
      <c r="NLM117" s="35"/>
      <c r="NLN117" s="35"/>
      <c r="NLO117" s="35"/>
      <c r="NLP117" s="35"/>
      <c r="NLQ117" s="35"/>
      <c r="NLR117" s="35"/>
      <c r="NLS117" s="35"/>
      <c r="NLT117" s="35"/>
      <c r="NLU117" s="35"/>
      <c r="NLV117" s="35"/>
      <c r="NLW117" s="35"/>
      <c r="NLX117" s="35"/>
      <c r="NLY117" s="35"/>
      <c r="NLZ117" s="35"/>
      <c r="NMA117" s="35"/>
      <c r="NMB117" s="35"/>
      <c r="NMC117" s="35"/>
      <c r="NMD117" s="35"/>
      <c r="NME117" s="35"/>
      <c r="NMF117" s="35"/>
      <c r="NMG117" s="35"/>
      <c r="NMH117" s="35"/>
      <c r="NMI117" s="35"/>
      <c r="NMJ117" s="35"/>
      <c r="NMK117" s="35"/>
      <c r="NML117" s="35"/>
      <c r="NMM117" s="35"/>
      <c r="NMN117" s="35"/>
      <c r="NMO117" s="35"/>
      <c r="NMP117" s="35"/>
      <c r="NMQ117" s="35"/>
      <c r="NMR117" s="35"/>
      <c r="NMS117" s="35"/>
      <c r="NMT117" s="35"/>
      <c r="NMU117" s="35"/>
      <c r="NMV117" s="35"/>
      <c r="NMW117" s="35"/>
      <c r="NMX117" s="35"/>
      <c r="NMY117" s="35"/>
      <c r="NMZ117" s="35"/>
      <c r="NNA117" s="35"/>
      <c r="NNB117" s="35"/>
      <c r="NNC117" s="35"/>
      <c r="NND117" s="35"/>
      <c r="NNE117" s="35"/>
      <c r="NNF117" s="35"/>
      <c r="NNG117" s="35"/>
      <c r="NNH117" s="35"/>
      <c r="NNI117" s="35"/>
      <c r="NNJ117" s="35"/>
      <c r="NNK117" s="35"/>
      <c r="NNL117" s="35"/>
      <c r="NNM117" s="35"/>
      <c r="NNN117" s="35"/>
      <c r="NNO117" s="35"/>
      <c r="NNP117" s="35"/>
      <c r="NNQ117" s="35"/>
      <c r="NNR117" s="35"/>
      <c r="NNS117" s="35"/>
      <c r="NNT117" s="35"/>
      <c r="NNU117" s="35"/>
      <c r="NNV117" s="35"/>
      <c r="NNW117" s="35"/>
      <c r="NNX117" s="35"/>
      <c r="NNY117" s="35"/>
      <c r="NNZ117" s="35"/>
      <c r="NOA117" s="35"/>
      <c r="NOB117" s="35"/>
      <c r="NOC117" s="35"/>
      <c r="NOD117" s="35"/>
      <c r="NOE117" s="35"/>
      <c r="NOF117" s="35"/>
      <c r="NOG117" s="35"/>
      <c r="NOH117" s="35"/>
      <c r="NOI117" s="35"/>
      <c r="NOJ117" s="35"/>
      <c r="NOK117" s="35"/>
      <c r="NOL117" s="35"/>
      <c r="NOM117" s="35"/>
      <c r="NON117" s="35"/>
      <c r="NOO117" s="35"/>
      <c r="NOP117" s="35"/>
      <c r="NOQ117" s="35"/>
      <c r="NOR117" s="35"/>
      <c r="NOS117" s="35"/>
      <c r="NOT117" s="35"/>
      <c r="NOU117" s="35"/>
      <c r="NOV117" s="35"/>
      <c r="NOW117" s="35"/>
      <c r="NOX117" s="35"/>
      <c r="NOY117" s="35"/>
      <c r="NOZ117" s="35"/>
      <c r="NPA117" s="35"/>
      <c r="NPB117" s="35"/>
      <c r="NPC117" s="35"/>
      <c r="NPD117" s="35"/>
      <c r="NPE117" s="35"/>
      <c r="NPF117" s="35"/>
      <c r="NPG117" s="35"/>
      <c r="NPH117" s="35"/>
      <c r="NPI117" s="35"/>
      <c r="NPJ117" s="35"/>
      <c r="NPK117" s="35"/>
      <c r="NPL117" s="35"/>
      <c r="NPM117" s="35"/>
      <c r="NPN117" s="35"/>
      <c r="NPO117" s="35"/>
      <c r="NPP117" s="35"/>
      <c r="NPQ117" s="35"/>
      <c r="NPR117" s="35"/>
      <c r="NPS117" s="35"/>
      <c r="NPT117" s="35"/>
      <c r="NPU117" s="35"/>
      <c r="NPV117" s="35"/>
      <c r="NPW117" s="35"/>
      <c r="NPX117" s="35"/>
      <c r="NPY117" s="35"/>
      <c r="NPZ117" s="35"/>
      <c r="NQA117" s="35"/>
      <c r="NQB117" s="35"/>
      <c r="NQC117" s="35"/>
      <c r="NQD117" s="35"/>
      <c r="NQE117" s="35"/>
      <c r="NQF117" s="35"/>
      <c r="NQG117" s="35"/>
      <c r="NQH117" s="35"/>
      <c r="NQI117" s="35"/>
      <c r="NQJ117" s="35"/>
      <c r="NQK117" s="35"/>
      <c r="NQL117" s="35"/>
      <c r="NQM117" s="35"/>
      <c r="NQN117" s="35"/>
      <c r="NQO117" s="35"/>
      <c r="NQP117" s="35"/>
      <c r="NQQ117" s="35"/>
      <c r="NQR117" s="35"/>
      <c r="NQS117" s="35"/>
      <c r="NQT117" s="35"/>
      <c r="NQU117" s="35"/>
      <c r="NQV117" s="35"/>
      <c r="NQW117" s="35"/>
      <c r="NQX117" s="35"/>
      <c r="NQY117" s="35"/>
      <c r="NQZ117" s="35"/>
      <c r="NRA117" s="35"/>
      <c r="NRB117" s="35"/>
      <c r="NRC117" s="35"/>
      <c r="NRD117" s="35"/>
      <c r="NRE117" s="35"/>
      <c r="NRF117" s="35"/>
      <c r="NRG117" s="35"/>
      <c r="NRH117" s="35"/>
      <c r="NRI117" s="35"/>
      <c r="NRJ117" s="35"/>
      <c r="NRK117" s="35"/>
      <c r="NRL117" s="35"/>
      <c r="NRM117" s="35"/>
      <c r="NRN117" s="35"/>
      <c r="NRO117" s="35"/>
      <c r="NRP117" s="35"/>
      <c r="NRQ117" s="35"/>
      <c r="NRR117" s="35"/>
      <c r="NRS117" s="35"/>
      <c r="NRT117" s="35"/>
      <c r="NRU117" s="35"/>
      <c r="NRV117" s="35"/>
      <c r="NSC117" s="35"/>
      <c r="NSD117" s="35"/>
      <c r="NSE117" s="35"/>
      <c r="NSF117" s="35"/>
      <c r="NSG117" s="35"/>
      <c r="NSH117" s="35"/>
      <c r="NSI117" s="35"/>
      <c r="NSJ117" s="35"/>
      <c r="NSK117" s="35"/>
      <c r="NSL117" s="35"/>
      <c r="NSM117" s="35"/>
      <c r="NSN117" s="35"/>
      <c r="NSO117" s="35"/>
      <c r="NSP117" s="35"/>
      <c r="NSQ117" s="35"/>
      <c r="NSR117" s="35"/>
      <c r="NSS117" s="35"/>
      <c r="NST117" s="35"/>
      <c r="NSU117" s="35"/>
      <c r="NSV117" s="35"/>
      <c r="NSW117" s="35"/>
      <c r="NSX117" s="35"/>
      <c r="NSY117" s="35"/>
      <c r="NSZ117" s="35"/>
      <c r="NTA117" s="35"/>
      <c r="NTB117" s="35"/>
      <c r="NTC117" s="35"/>
      <c r="NTD117" s="35"/>
      <c r="NTE117" s="35"/>
      <c r="NTF117" s="35"/>
      <c r="NTG117" s="35"/>
      <c r="NTH117" s="35"/>
      <c r="NTI117" s="35"/>
      <c r="NTJ117" s="35"/>
      <c r="NTK117" s="35"/>
      <c r="NTL117" s="35"/>
      <c r="NTM117" s="35"/>
      <c r="NTN117" s="35"/>
      <c r="NTO117" s="35"/>
      <c r="NTP117" s="35"/>
      <c r="NTQ117" s="35"/>
      <c r="NTR117" s="35"/>
      <c r="NTS117" s="35"/>
      <c r="NTT117" s="35"/>
      <c r="NTU117" s="35"/>
      <c r="NTV117" s="35"/>
      <c r="NTW117" s="35"/>
      <c r="NTX117" s="35"/>
      <c r="NTY117" s="35"/>
      <c r="NTZ117" s="35"/>
      <c r="NUA117" s="35"/>
      <c r="NUB117" s="35"/>
      <c r="NUC117" s="35"/>
      <c r="NUD117" s="35"/>
      <c r="NUE117" s="35"/>
      <c r="NUF117" s="35"/>
      <c r="NUG117" s="35"/>
      <c r="NUH117" s="35"/>
      <c r="NUI117" s="35"/>
      <c r="NUJ117" s="35"/>
      <c r="NUK117" s="35"/>
      <c r="NUL117" s="35"/>
      <c r="NUM117" s="35"/>
      <c r="NUN117" s="35"/>
      <c r="NUO117" s="35"/>
      <c r="NUP117" s="35"/>
      <c r="NUQ117" s="35"/>
      <c r="NUR117" s="35"/>
      <c r="NUS117" s="35"/>
      <c r="NUT117" s="35"/>
      <c r="NUU117" s="35"/>
      <c r="NUV117" s="35"/>
      <c r="NUW117" s="35"/>
      <c r="NUX117" s="35"/>
      <c r="NUY117" s="35"/>
      <c r="NUZ117" s="35"/>
      <c r="NVA117" s="35"/>
      <c r="NVB117" s="35"/>
      <c r="NVC117" s="35"/>
      <c r="NVD117" s="35"/>
      <c r="NVE117" s="35"/>
      <c r="NVF117" s="35"/>
      <c r="NVG117" s="35"/>
      <c r="NVH117" s="35"/>
      <c r="NVI117" s="35"/>
      <c r="NVJ117" s="35"/>
      <c r="NVK117" s="35"/>
      <c r="NVL117" s="35"/>
      <c r="NVM117" s="35"/>
      <c r="NVN117" s="35"/>
      <c r="NVO117" s="35"/>
      <c r="NVP117" s="35"/>
      <c r="NVQ117" s="35"/>
      <c r="NVR117" s="35"/>
      <c r="NVS117" s="35"/>
      <c r="NVT117" s="35"/>
      <c r="NVU117" s="35"/>
      <c r="NVV117" s="35"/>
      <c r="NVW117" s="35"/>
      <c r="NVX117" s="35"/>
      <c r="NVY117" s="35"/>
      <c r="NVZ117" s="35"/>
      <c r="NWA117" s="35"/>
      <c r="NWB117" s="35"/>
      <c r="NWC117" s="35"/>
      <c r="NWD117" s="35"/>
      <c r="NWE117" s="35"/>
      <c r="NWF117" s="35"/>
      <c r="NWG117" s="35"/>
      <c r="NWH117" s="35"/>
      <c r="NWI117" s="35"/>
      <c r="NWJ117" s="35"/>
      <c r="NWK117" s="35"/>
      <c r="NWL117" s="35"/>
      <c r="NWM117" s="35"/>
      <c r="NWN117" s="35"/>
      <c r="NWO117" s="35"/>
      <c r="NWP117" s="35"/>
      <c r="NWQ117" s="35"/>
      <c r="NWR117" s="35"/>
      <c r="NWS117" s="35"/>
      <c r="NWT117" s="35"/>
      <c r="NWU117" s="35"/>
      <c r="NWV117" s="35"/>
      <c r="NWW117" s="35"/>
      <c r="NWX117" s="35"/>
      <c r="NWY117" s="35"/>
      <c r="NWZ117" s="35"/>
      <c r="NXA117" s="35"/>
      <c r="NXB117" s="35"/>
      <c r="NXC117" s="35"/>
      <c r="NXD117" s="35"/>
      <c r="NXE117" s="35"/>
      <c r="NXF117" s="35"/>
      <c r="NXG117" s="35"/>
      <c r="NXH117" s="35"/>
      <c r="NXI117" s="35"/>
      <c r="NXJ117" s="35"/>
      <c r="NXK117" s="35"/>
      <c r="NXL117" s="35"/>
      <c r="NXM117" s="35"/>
      <c r="NXN117" s="35"/>
      <c r="NXO117" s="35"/>
      <c r="NXP117" s="35"/>
      <c r="NXQ117" s="35"/>
      <c r="NXR117" s="35"/>
      <c r="NXS117" s="35"/>
      <c r="NXT117" s="35"/>
      <c r="NXU117" s="35"/>
      <c r="NXV117" s="35"/>
      <c r="NXW117" s="35"/>
      <c r="NXX117" s="35"/>
      <c r="NXY117" s="35"/>
      <c r="NXZ117" s="35"/>
      <c r="NYA117" s="35"/>
      <c r="NYB117" s="35"/>
      <c r="NYC117" s="35"/>
      <c r="NYD117" s="35"/>
      <c r="NYE117" s="35"/>
      <c r="NYF117" s="35"/>
      <c r="NYG117" s="35"/>
      <c r="NYH117" s="35"/>
      <c r="NYI117" s="35"/>
      <c r="NYJ117" s="35"/>
      <c r="NYK117" s="35"/>
      <c r="NYL117" s="35"/>
      <c r="NYM117" s="35"/>
      <c r="NYN117" s="35"/>
      <c r="NYO117" s="35"/>
      <c r="NYP117" s="35"/>
      <c r="NYQ117" s="35"/>
      <c r="NYR117" s="35"/>
      <c r="NYS117" s="35"/>
      <c r="NYT117" s="35"/>
      <c r="NYU117" s="35"/>
      <c r="NYV117" s="35"/>
      <c r="NYW117" s="35"/>
      <c r="NYX117" s="35"/>
      <c r="NYY117" s="35"/>
      <c r="NYZ117" s="35"/>
      <c r="NZA117" s="35"/>
      <c r="NZB117" s="35"/>
      <c r="NZC117" s="35"/>
      <c r="NZD117" s="35"/>
      <c r="NZE117" s="35"/>
      <c r="NZF117" s="35"/>
      <c r="NZG117" s="35"/>
      <c r="NZH117" s="35"/>
      <c r="NZI117" s="35"/>
      <c r="NZJ117" s="35"/>
      <c r="NZK117" s="35"/>
      <c r="NZL117" s="35"/>
      <c r="NZM117" s="35"/>
      <c r="NZN117" s="35"/>
      <c r="NZO117" s="35"/>
      <c r="NZP117" s="35"/>
      <c r="NZQ117" s="35"/>
      <c r="NZR117" s="35"/>
      <c r="NZS117" s="35"/>
      <c r="NZT117" s="35"/>
      <c r="NZU117" s="35"/>
      <c r="NZV117" s="35"/>
      <c r="NZW117" s="35"/>
      <c r="NZX117" s="35"/>
      <c r="NZY117" s="35"/>
      <c r="NZZ117" s="35"/>
      <c r="OAA117" s="35"/>
      <c r="OAB117" s="35"/>
      <c r="OAC117" s="35"/>
      <c r="OAD117" s="35"/>
      <c r="OAE117" s="35"/>
      <c r="OAF117" s="35"/>
      <c r="OAG117" s="35"/>
      <c r="OAH117" s="35"/>
      <c r="OAI117" s="35"/>
      <c r="OAJ117" s="35"/>
      <c r="OAK117" s="35"/>
      <c r="OAL117" s="35"/>
      <c r="OAM117" s="35"/>
      <c r="OAN117" s="35"/>
      <c r="OAO117" s="35"/>
      <c r="OAP117" s="35"/>
      <c r="OAQ117" s="35"/>
      <c r="OAR117" s="35"/>
      <c r="OAS117" s="35"/>
      <c r="OAT117" s="35"/>
      <c r="OAU117" s="35"/>
      <c r="OAV117" s="35"/>
      <c r="OAW117" s="35"/>
      <c r="OAX117" s="35"/>
      <c r="OAY117" s="35"/>
      <c r="OAZ117" s="35"/>
      <c r="OBA117" s="35"/>
      <c r="OBB117" s="35"/>
      <c r="OBC117" s="35"/>
      <c r="OBD117" s="35"/>
      <c r="OBE117" s="35"/>
      <c r="OBF117" s="35"/>
      <c r="OBG117" s="35"/>
      <c r="OBH117" s="35"/>
      <c r="OBI117" s="35"/>
      <c r="OBJ117" s="35"/>
      <c r="OBK117" s="35"/>
      <c r="OBL117" s="35"/>
      <c r="OBM117" s="35"/>
      <c r="OBN117" s="35"/>
      <c r="OBO117" s="35"/>
      <c r="OBP117" s="35"/>
      <c r="OBQ117" s="35"/>
      <c r="OBR117" s="35"/>
      <c r="OBY117" s="35"/>
      <c r="OBZ117" s="35"/>
      <c r="OCA117" s="35"/>
      <c r="OCB117" s="35"/>
      <c r="OCC117" s="35"/>
      <c r="OCD117" s="35"/>
      <c r="OCE117" s="35"/>
      <c r="OCF117" s="35"/>
      <c r="OCG117" s="35"/>
      <c r="OCH117" s="35"/>
      <c r="OCI117" s="35"/>
      <c r="OCJ117" s="35"/>
      <c r="OCK117" s="35"/>
      <c r="OCL117" s="35"/>
      <c r="OCM117" s="35"/>
      <c r="OCN117" s="35"/>
      <c r="OCO117" s="35"/>
      <c r="OCP117" s="35"/>
      <c r="OCQ117" s="35"/>
      <c r="OCR117" s="35"/>
      <c r="OCS117" s="35"/>
      <c r="OCT117" s="35"/>
      <c r="OCU117" s="35"/>
      <c r="OCV117" s="35"/>
      <c r="OCW117" s="35"/>
      <c r="OCX117" s="35"/>
      <c r="OCY117" s="35"/>
      <c r="OCZ117" s="35"/>
      <c r="ODA117" s="35"/>
      <c r="ODB117" s="35"/>
      <c r="ODC117" s="35"/>
      <c r="ODD117" s="35"/>
      <c r="ODE117" s="35"/>
      <c r="ODF117" s="35"/>
      <c r="ODG117" s="35"/>
      <c r="ODH117" s="35"/>
      <c r="ODI117" s="35"/>
      <c r="ODJ117" s="35"/>
      <c r="ODK117" s="35"/>
      <c r="ODL117" s="35"/>
      <c r="ODM117" s="35"/>
      <c r="ODN117" s="35"/>
      <c r="ODO117" s="35"/>
      <c r="ODP117" s="35"/>
      <c r="ODQ117" s="35"/>
      <c r="ODR117" s="35"/>
      <c r="ODS117" s="35"/>
      <c r="ODT117" s="35"/>
      <c r="ODU117" s="35"/>
      <c r="ODV117" s="35"/>
      <c r="ODW117" s="35"/>
      <c r="ODX117" s="35"/>
      <c r="ODY117" s="35"/>
      <c r="ODZ117" s="35"/>
      <c r="OEA117" s="35"/>
      <c r="OEB117" s="35"/>
      <c r="OEC117" s="35"/>
      <c r="OED117" s="35"/>
      <c r="OEE117" s="35"/>
      <c r="OEF117" s="35"/>
      <c r="OEG117" s="35"/>
      <c r="OEH117" s="35"/>
      <c r="OEI117" s="35"/>
      <c r="OEJ117" s="35"/>
      <c r="OEK117" s="35"/>
      <c r="OEL117" s="35"/>
      <c r="OEM117" s="35"/>
      <c r="OEN117" s="35"/>
      <c r="OEO117" s="35"/>
      <c r="OEP117" s="35"/>
      <c r="OEQ117" s="35"/>
      <c r="OER117" s="35"/>
      <c r="OES117" s="35"/>
      <c r="OET117" s="35"/>
      <c r="OEU117" s="35"/>
      <c r="OEV117" s="35"/>
      <c r="OEW117" s="35"/>
      <c r="OEX117" s="35"/>
      <c r="OEY117" s="35"/>
      <c r="OEZ117" s="35"/>
      <c r="OFA117" s="35"/>
      <c r="OFB117" s="35"/>
      <c r="OFC117" s="35"/>
      <c r="OFD117" s="35"/>
      <c r="OFE117" s="35"/>
      <c r="OFF117" s="35"/>
      <c r="OFG117" s="35"/>
      <c r="OFH117" s="35"/>
      <c r="OFI117" s="35"/>
      <c r="OFJ117" s="35"/>
      <c r="OFK117" s="35"/>
      <c r="OFL117" s="35"/>
      <c r="OFM117" s="35"/>
      <c r="OFN117" s="35"/>
      <c r="OFO117" s="35"/>
      <c r="OFP117" s="35"/>
      <c r="OFQ117" s="35"/>
      <c r="OFR117" s="35"/>
      <c r="OFS117" s="35"/>
      <c r="OFT117" s="35"/>
      <c r="OFU117" s="35"/>
      <c r="OFV117" s="35"/>
      <c r="OFW117" s="35"/>
      <c r="OFX117" s="35"/>
      <c r="OFY117" s="35"/>
      <c r="OFZ117" s="35"/>
      <c r="OGA117" s="35"/>
      <c r="OGB117" s="35"/>
      <c r="OGC117" s="35"/>
      <c r="OGD117" s="35"/>
      <c r="OGE117" s="35"/>
      <c r="OGF117" s="35"/>
      <c r="OGG117" s="35"/>
      <c r="OGH117" s="35"/>
      <c r="OGI117" s="35"/>
      <c r="OGJ117" s="35"/>
      <c r="OGK117" s="35"/>
      <c r="OGL117" s="35"/>
      <c r="OGM117" s="35"/>
      <c r="OGN117" s="35"/>
      <c r="OGO117" s="35"/>
      <c r="OGP117" s="35"/>
      <c r="OGQ117" s="35"/>
      <c r="OGR117" s="35"/>
      <c r="OGS117" s="35"/>
      <c r="OGT117" s="35"/>
      <c r="OGU117" s="35"/>
      <c r="OGV117" s="35"/>
      <c r="OGW117" s="35"/>
      <c r="OGX117" s="35"/>
      <c r="OGY117" s="35"/>
      <c r="OGZ117" s="35"/>
      <c r="OHA117" s="35"/>
      <c r="OHB117" s="35"/>
      <c r="OHC117" s="35"/>
      <c r="OHD117" s="35"/>
      <c r="OHE117" s="35"/>
      <c r="OHF117" s="35"/>
      <c r="OHG117" s="35"/>
      <c r="OHH117" s="35"/>
      <c r="OHI117" s="35"/>
      <c r="OHJ117" s="35"/>
      <c r="OHK117" s="35"/>
      <c r="OHL117" s="35"/>
      <c r="OHM117" s="35"/>
      <c r="OHN117" s="35"/>
      <c r="OHO117" s="35"/>
      <c r="OHP117" s="35"/>
      <c r="OHQ117" s="35"/>
      <c r="OHR117" s="35"/>
      <c r="OHS117" s="35"/>
      <c r="OHT117" s="35"/>
      <c r="OHU117" s="35"/>
      <c r="OHV117" s="35"/>
      <c r="OHW117" s="35"/>
      <c r="OHX117" s="35"/>
      <c r="OHY117" s="35"/>
      <c r="OHZ117" s="35"/>
      <c r="OIA117" s="35"/>
      <c r="OIB117" s="35"/>
      <c r="OIC117" s="35"/>
      <c r="OID117" s="35"/>
      <c r="OIE117" s="35"/>
      <c r="OIF117" s="35"/>
      <c r="OIG117" s="35"/>
      <c r="OIH117" s="35"/>
      <c r="OII117" s="35"/>
      <c r="OIJ117" s="35"/>
      <c r="OIK117" s="35"/>
      <c r="OIL117" s="35"/>
      <c r="OIM117" s="35"/>
      <c r="OIN117" s="35"/>
      <c r="OIO117" s="35"/>
      <c r="OIP117" s="35"/>
      <c r="OIQ117" s="35"/>
      <c r="OIR117" s="35"/>
      <c r="OIS117" s="35"/>
      <c r="OIT117" s="35"/>
      <c r="OIU117" s="35"/>
      <c r="OIV117" s="35"/>
      <c r="OIW117" s="35"/>
      <c r="OIX117" s="35"/>
      <c r="OIY117" s="35"/>
      <c r="OIZ117" s="35"/>
      <c r="OJA117" s="35"/>
      <c r="OJB117" s="35"/>
      <c r="OJC117" s="35"/>
      <c r="OJD117" s="35"/>
      <c r="OJE117" s="35"/>
      <c r="OJF117" s="35"/>
      <c r="OJG117" s="35"/>
      <c r="OJH117" s="35"/>
      <c r="OJI117" s="35"/>
      <c r="OJJ117" s="35"/>
      <c r="OJK117" s="35"/>
      <c r="OJL117" s="35"/>
      <c r="OJM117" s="35"/>
      <c r="OJN117" s="35"/>
      <c r="OJO117" s="35"/>
      <c r="OJP117" s="35"/>
      <c r="OJQ117" s="35"/>
      <c r="OJR117" s="35"/>
      <c r="OJS117" s="35"/>
      <c r="OJT117" s="35"/>
      <c r="OJU117" s="35"/>
      <c r="OJV117" s="35"/>
      <c r="OJW117" s="35"/>
      <c r="OJX117" s="35"/>
      <c r="OJY117" s="35"/>
      <c r="OJZ117" s="35"/>
      <c r="OKA117" s="35"/>
      <c r="OKB117" s="35"/>
      <c r="OKC117" s="35"/>
      <c r="OKD117" s="35"/>
      <c r="OKE117" s="35"/>
      <c r="OKF117" s="35"/>
      <c r="OKG117" s="35"/>
      <c r="OKH117" s="35"/>
      <c r="OKI117" s="35"/>
      <c r="OKJ117" s="35"/>
      <c r="OKK117" s="35"/>
      <c r="OKL117" s="35"/>
      <c r="OKM117" s="35"/>
      <c r="OKN117" s="35"/>
      <c r="OKO117" s="35"/>
      <c r="OKP117" s="35"/>
      <c r="OKQ117" s="35"/>
      <c r="OKR117" s="35"/>
      <c r="OKS117" s="35"/>
      <c r="OKT117" s="35"/>
      <c r="OKU117" s="35"/>
      <c r="OKV117" s="35"/>
      <c r="OKW117" s="35"/>
      <c r="OKX117" s="35"/>
      <c r="OKY117" s="35"/>
      <c r="OKZ117" s="35"/>
      <c r="OLA117" s="35"/>
      <c r="OLB117" s="35"/>
      <c r="OLC117" s="35"/>
      <c r="OLD117" s="35"/>
      <c r="OLE117" s="35"/>
      <c r="OLF117" s="35"/>
      <c r="OLG117" s="35"/>
      <c r="OLH117" s="35"/>
      <c r="OLI117" s="35"/>
      <c r="OLJ117" s="35"/>
      <c r="OLK117" s="35"/>
      <c r="OLL117" s="35"/>
      <c r="OLM117" s="35"/>
      <c r="OLN117" s="35"/>
      <c r="OLU117" s="35"/>
      <c r="OLV117" s="35"/>
      <c r="OLW117" s="35"/>
      <c r="OLX117" s="35"/>
      <c r="OLY117" s="35"/>
      <c r="OLZ117" s="35"/>
      <c r="OMA117" s="35"/>
      <c r="OMB117" s="35"/>
      <c r="OMC117" s="35"/>
      <c r="OMD117" s="35"/>
      <c r="OME117" s="35"/>
      <c r="OMF117" s="35"/>
      <c r="OMG117" s="35"/>
      <c r="OMH117" s="35"/>
      <c r="OMI117" s="35"/>
      <c r="OMJ117" s="35"/>
      <c r="OMK117" s="35"/>
      <c r="OML117" s="35"/>
      <c r="OMM117" s="35"/>
      <c r="OMN117" s="35"/>
      <c r="OMO117" s="35"/>
      <c r="OMP117" s="35"/>
      <c r="OMQ117" s="35"/>
      <c r="OMR117" s="35"/>
      <c r="OMS117" s="35"/>
      <c r="OMT117" s="35"/>
      <c r="OMU117" s="35"/>
      <c r="OMV117" s="35"/>
      <c r="OMW117" s="35"/>
      <c r="OMX117" s="35"/>
      <c r="OMY117" s="35"/>
      <c r="OMZ117" s="35"/>
      <c r="ONA117" s="35"/>
      <c r="ONB117" s="35"/>
      <c r="ONC117" s="35"/>
      <c r="OND117" s="35"/>
      <c r="ONE117" s="35"/>
      <c r="ONF117" s="35"/>
      <c r="ONG117" s="35"/>
      <c r="ONH117" s="35"/>
      <c r="ONI117" s="35"/>
      <c r="ONJ117" s="35"/>
      <c r="ONK117" s="35"/>
      <c r="ONL117" s="35"/>
      <c r="ONM117" s="35"/>
      <c r="ONN117" s="35"/>
      <c r="ONO117" s="35"/>
      <c r="ONP117" s="35"/>
      <c r="ONQ117" s="35"/>
      <c r="ONR117" s="35"/>
      <c r="ONS117" s="35"/>
      <c r="ONT117" s="35"/>
      <c r="ONU117" s="35"/>
      <c r="ONV117" s="35"/>
      <c r="ONW117" s="35"/>
      <c r="ONX117" s="35"/>
      <c r="ONY117" s="35"/>
      <c r="ONZ117" s="35"/>
      <c r="OOA117" s="35"/>
      <c r="OOB117" s="35"/>
      <c r="OOC117" s="35"/>
      <c r="OOD117" s="35"/>
      <c r="OOE117" s="35"/>
      <c r="OOF117" s="35"/>
      <c r="OOG117" s="35"/>
      <c r="OOH117" s="35"/>
      <c r="OOI117" s="35"/>
      <c r="OOJ117" s="35"/>
      <c r="OOK117" s="35"/>
      <c r="OOL117" s="35"/>
      <c r="OOM117" s="35"/>
      <c r="OON117" s="35"/>
      <c r="OOO117" s="35"/>
      <c r="OOP117" s="35"/>
      <c r="OOQ117" s="35"/>
      <c r="OOR117" s="35"/>
      <c r="OOS117" s="35"/>
      <c r="OOT117" s="35"/>
      <c r="OOU117" s="35"/>
      <c r="OOV117" s="35"/>
      <c r="OOW117" s="35"/>
      <c r="OOX117" s="35"/>
      <c r="OOY117" s="35"/>
      <c r="OOZ117" s="35"/>
      <c r="OPA117" s="35"/>
      <c r="OPB117" s="35"/>
      <c r="OPC117" s="35"/>
      <c r="OPD117" s="35"/>
      <c r="OPE117" s="35"/>
      <c r="OPF117" s="35"/>
      <c r="OPG117" s="35"/>
      <c r="OPH117" s="35"/>
      <c r="OPI117" s="35"/>
      <c r="OPJ117" s="35"/>
      <c r="OPK117" s="35"/>
      <c r="OPL117" s="35"/>
      <c r="OPM117" s="35"/>
      <c r="OPN117" s="35"/>
      <c r="OPO117" s="35"/>
      <c r="OPP117" s="35"/>
      <c r="OPQ117" s="35"/>
      <c r="OPR117" s="35"/>
      <c r="OPS117" s="35"/>
      <c r="OPT117" s="35"/>
      <c r="OPU117" s="35"/>
      <c r="OPV117" s="35"/>
      <c r="OPW117" s="35"/>
      <c r="OPX117" s="35"/>
      <c r="OPY117" s="35"/>
      <c r="OPZ117" s="35"/>
      <c r="OQA117" s="35"/>
      <c r="OQB117" s="35"/>
      <c r="OQC117" s="35"/>
      <c r="OQD117" s="35"/>
      <c r="OQE117" s="35"/>
      <c r="OQF117" s="35"/>
      <c r="OQG117" s="35"/>
      <c r="OQH117" s="35"/>
      <c r="OQI117" s="35"/>
      <c r="OQJ117" s="35"/>
      <c r="OQK117" s="35"/>
      <c r="OQL117" s="35"/>
      <c r="OQM117" s="35"/>
      <c r="OQN117" s="35"/>
      <c r="OQO117" s="35"/>
      <c r="OQP117" s="35"/>
      <c r="OQQ117" s="35"/>
      <c r="OQR117" s="35"/>
      <c r="OQS117" s="35"/>
      <c r="OQT117" s="35"/>
      <c r="OQU117" s="35"/>
      <c r="OQV117" s="35"/>
      <c r="OQW117" s="35"/>
      <c r="OQX117" s="35"/>
      <c r="OQY117" s="35"/>
      <c r="OQZ117" s="35"/>
      <c r="ORA117" s="35"/>
      <c r="ORB117" s="35"/>
      <c r="ORC117" s="35"/>
      <c r="ORD117" s="35"/>
      <c r="ORE117" s="35"/>
      <c r="ORF117" s="35"/>
      <c r="ORG117" s="35"/>
      <c r="ORH117" s="35"/>
      <c r="ORI117" s="35"/>
      <c r="ORJ117" s="35"/>
      <c r="ORK117" s="35"/>
      <c r="ORL117" s="35"/>
      <c r="ORM117" s="35"/>
      <c r="ORN117" s="35"/>
      <c r="ORO117" s="35"/>
      <c r="ORP117" s="35"/>
      <c r="ORQ117" s="35"/>
      <c r="ORR117" s="35"/>
      <c r="ORS117" s="35"/>
      <c r="ORT117" s="35"/>
      <c r="ORU117" s="35"/>
      <c r="ORV117" s="35"/>
      <c r="ORW117" s="35"/>
      <c r="ORX117" s="35"/>
      <c r="ORY117" s="35"/>
      <c r="ORZ117" s="35"/>
      <c r="OSA117" s="35"/>
      <c r="OSB117" s="35"/>
      <c r="OSC117" s="35"/>
      <c r="OSD117" s="35"/>
      <c r="OSE117" s="35"/>
      <c r="OSF117" s="35"/>
      <c r="OSG117" s="35"/>
      <c r="OSH117" s="35"/>
      <c r="OSI117" s="35"/>
      <c r="OSJ117" s="35"/>
      <c r="OSK117" s="35"/>
      <c r="OSL117" s="35"/>
      <c r="OSM117" s="35"/>
      <c r="OSN117" s="35"/>
      <c r="OSO117" s="35"/>
      <c r="OSP117" s="35"/>
      <c r="OSQ117" s="35"/>
      <c r="OSR117" s="35"/>
      <c r="OSS117" s="35"/>
      <c r="OST117" s="35"/>
      <c r="OSU117" s="35"/>
      <c r="OSV117" s="35"/>
      <c r="OSW117" s="35"/>
      <c r="OSX117" s="35"/>
      <c r="OSY117" s="35"/>
      <c r="OSZ117" s="35"/>
      <c r="OTA117" s="35"/>
      <c r="OTB117" s="35"/>
      <c r="OTC117" s="35"/>
      <c r="OTD117" s="35"/>
      <c r="OTE117" s="35"/>
      <c r="OTF117" s="35"/>
      <c r="OTG117" s="35"/>
      <c r="OTH117" s="35"/>
      <c r="OTI117" s="35"/>
      <c r="OTJ117" s="35"/>
      <c r="OTK117" s="35"/>
      <c r="OTL117" s="35"/>
      <c r="OTM117" s="35"/>
      <c r="OTN117" s="35"/>
      <c r="OTO117" s="35"/>
      <c r="OTP117" s="35"/>
      <c r="OTQ117" s="35"/>
      <c r="OTR117" s="35"/>
      <c r="OTS117" s="35"/>
      <c r="OTT117" s="35"/>
      <c r="OTU117" s="35"/>
      <c r="OTV117" s="35"/>
      <c r="OTW117" s="35"/>
      <c r="OTX117" s="35"/>
      <c r="OTY117" s="35"/>
      <c r="OTZ117" s="35"/>
      <c r="OUA117" s="35"/>
      <c r="OUB117" s="35"/>
      <c r="OUC117" s="35"/>
      <c r="OUD117" s="35"/>
      <c r="OUE117" s="35"/>
      <c r="OUF117" s="35"/>
      <c r="OUG117" s="35"/>
      <c r="OUH117" s="35"/>
      <c r="OUI117" s="35"/>
      <c r="OUJ117" s="35"/>
      <c r="OUK117" s="35"/>
      <c r="OUL117" s="35"/>
      <c r="OUM117" s="35"/>
      <c r="OUN117" s="35"/>
      <c r="OUO117" s="35"/>
      <c r="OUP117" s="35"/>
      <c r="OUQ117" s="35"/>
      <c r="OUR117" s="35"/>
      <c r="OUS117" s="35"/>
      <c r="OUT117" s="35"/>
      <c r="OUU117" s="35"/>
      <c r="OUV117" s="35"/>
      <c r="OUW117" s="35"/>
      <c r="OUX117" s="35"/>
      <c r="OUY117" s="35"/>
      <c r="OUZ117" s="35"/>
      <c r="OVA117" s="35"/>
      <c r="OVB117" s="35"/>
      <c r="OVC117" s="35"/>
      <c r="OVD117" s="35"/>
      <c r="OVE117" s="35"/>
      <c r="OVF117" s="35"/>
      <c r="OVG117" s="35"/>
      <c r="OVH117" s="35"/>
      <c r="OVI117" s="35"/>
      <c r="OVJ117" s="35"/>
      <c r="OVQ117" s="35"/>
      <c r="OVR117" s="35"/>
      <c r="OVS117" s="35"/>
      <c r="OVT117" s="35"/>
      <c r="OVU117" s="35"/>
      <c r="OVV117" s="35"/>
      <c r="OVW117" s="35"/>
      <c r="OVX117" s="35"/>
      <c r="OVY117" s="35"/>
      <c r="OVZ117" s="35"/>
      <c r="OWA117" s="35"/>
      <c r="OWB117" s="35"/>
      <c r="OWC117" s="35"/>
      <c r="OWD117" s="35"/>
      <c r="OWE117" s="35"/>
      <c r="OWF117" s="35"/>
      <c r="OWG117" s="35"/>
      <c r="OWH117" s="35"/>
      <c r="OWI117" s="35"/>
      <c r="OWJ117" s="35"/>
      <c r="OWK117" s="35"/>
      <c r="OWL117" s="35"/>
      <c r="OWM117" s="35"/>
      <c r="OWN117" s="35"/>
      <c r="OWO117" s="35"/>
      <c r="OWP117" s="35"/>
      <c r="OWQ117" s="35"/>
      <c r="OWR117" s="35"/>
      <c r="OWS117" s="35"/>
      <c r="OWT117" s="35"/>
      <c r="OWU117" s="35"/>
      <c r="OWV117" s="35"/>
      <c r="OWW117" s="35"/>
      <c r="OWX117" s="35"/>
      <c r="OWY117" s="35"/>
      <c r="OWZ117" s="35"/>
      <c r="OXA117" s="35"/>
      <c r="OXB117" s="35"/>
      <c r="OXC117" s="35"/>
      <c r="OXD117" s="35"/>
      <c r="OXE117" s="35"/>
      <c r="OXF117" s="35"/>
      <c r="OXG117" s="35"/>
      <c r="OXH117" s="35"/>
      <c r="OXI117" s="35"/>
      <c r="OXJ117" s="35"/>
      <c r="OXK117" s="35"/>
      <c r="OXL117" s="35"/>
      <c r="OXM117" s="35"/>
      <c r="OXN117" s="35"/>
      <c r="OXO117" s="35"/>
      <c r="OXP117" s="35"/>
      <c r="OXQ117" s="35"/>
      <c r="OXR117" s="35"/>
      <c r="OXS117" s="35"/>
      <c r="OXT117" s="35"/>
      <c r="OXU117" s="35"/>
      <c r="OXV117" s="35"/>
      <c r="OXW117" s="35"/>
      <c r="OXX117" s="35"/>
      <c r="OXY117" s="35"/>
      <c r="OXZ117" s="35"/>
      <c r="OYA117" s="35"/>
      <c r="OYB117" s="35"/>
      <c r="OYC117" s="35"/>
      <c r="OYD117" s="35"/>
      <c r="OYE117" s="35"/>
      <c r="OYF117" s="35"/>
      <c r="OYG117" s="35"/>
      <c r="OYH117" s="35"/>
      <c r="OYI117" s="35"/>
      <c r="OYJ117" s="35"/>
      <c r="OYK117" s="35"/>
      <c r="OYL117" s="35"/>
      <c r="OYM117" s="35"/>
      <c r="OYN117" s="35"/>
      <c r="OYO117" s="35"/>
      <c r="OYP117" s="35"/>
      <c r="OYQ117" s="35"/>
      <c r="OYR117" s="35"/>
      <c r="OYS117" s="35"/>
      <c r="OYT117" s="35"/>
      <c r="OYU117" s="35"/>
      <c r="OYV117" s="35"/>
      <c r="OYW117" s="35"/>
      <c r="OYX117" s="35"/>
      <c r="OYY117" s="35"/>
      <c r="OYZ117" s="35"/>
      <c r="OZA117" s="35"/>
      <c r="OZB117" s="35"/>
      <c r="OZC117" s="35"/>
      <c r="OZD117" s="35"/>
      <c r="OZE117" s="35"/>
      <c r="OZF117" s="35"/>
      <c r="OZG117" s="35"/>
      <c r="OZH117" s="35"/>
      <c r="OZI117" s="35"/>
      <c r="OZJ117" s="35"/>
      <c r="OZK117" s="35"/>
      <c r="OZL117" s="35"/>
      <c r="OZM117" s="35"/>
      <c r="OZN117" s="35"/>
      <c r="OZO117" s="35"/>
      <c r="OZP117" s="35"/>
      <c r="OZQ117" s="35"/>
      <c r="OZR117" s="35"/>
      <c r="OZS117" s="35"/>
      <c r="OZT117" s="35"/>
      <c r="OZU117" s="35"/>
      <c r="OZV117" s="35"/>
      <c r="OZW117" s="35"/>
      <c r="OZX117" s="35"/>
      <c r="OZY117" s="35"/>
      <c r="OZZ117" s="35"/>
      <c r="PAA117" s="35"/>
      <c r="PAB117" s="35"/>
      <c r="PAC117" s="35"/>
      <c r="PAD117" s="35"/>
      <c r="PAE117" s="35"/>
      <c r="PAF117" s="35"/>
      <c r="PAG117" s="35"/>
      <c r="PAH117" s="35"/>
      <c r="PAI117" s="35"/>
      <c r="PAJ117" s="35"/>
      <c r="PAK117" s="35"/>
      <c r="PAL117" s="35"/>
      <c r="PAM117" s="35"/>
      <c r="PAN117" s="35"/>
      <c r="PAO117" s="35"/>
      <c r="PAP117" s="35"/>
      <c r="PAQ117" s="35"/>
      <c r="PAR117" s="35"/>
      <c r="PAS117" s="35"/>
      <c r="PAT117" s="35"/>
      <c r="PAU117" s="35"/>
      <c r="PAV117" s="35"/>
      <c r="PAW117" s="35"/>
      <c r="PAX117" s="35"/>
      <c r="PAY117" s="35"/>
      <c r="PAZ117" s="35"/>
      <c r="PBA117" s="35"/>
      <c r="PBB117" s="35"/>
      <c r="PBC117" s="35"/>
      <c r="PBD117" s="35"/>
      <c r="PBE117" s="35"/>
      <c r="PBF117" s="35"/>
      <c r="PBG117" s="35"/>
      <c r="PBH117" s="35"/>
      <c r="PBI117" s="35"/>
      <c r="PBJ117" s="35"/>
      <c r="PBK117" s="35"/>
      <c r="PBL117" s="35"/>
      <c r="PBM117" s="35"/>
      <c r="PBN117" s="35"/>
      <c r="PBO117" s="35"/>
      <c r="PBP117" s="35"/>
      <c r="PBQ117" s="35"/>
      <c r="PBR117" s="35"/>
      <c r="PBS117" s="35"/>
      <c r="PBT117" s="35"/>
      <c r="PBU117" s="35"/>
      <c r="PBV117" s="35"/>
      <c r="PBW117" s="35"/>
      <c r="PBX117" s="35"/>
      <c r="PBY117" s="35"/>
      <c r="PBZ117" s="35"/>
      <c r="PCA117" s="35"/>
      <c r="PCB117" s="35"/>
      <c r="PCC117" s="35"/>
      <c r="PCD117" s="35"/>
      <c r="PCE117" s="35"/>
      <c r="PCF117" s="35"/>
      <c r="PCG117" s="35"/>
      <c r="PCH117" s="35"/>
      <c r="PCI117" s="35"/>
      <c r="PCJ117" s="35"/>
      <c r="PCK117" s="35"/>
      <c r="PCL117" s="35"/>
      <c r="PCM117" s="35"/>
      <c r="PCN117" s="35"/>
      <c r="PCO117" s="35"/>
      <c r="PCP117" s="35"/>
      <c r="PCQ117" s="35"/>
      <c r="PCR117" s="35"/>
      <c r="PCS117" s="35"/>
      <c r="PCT117" s="35"/>
      <c r="PCU117" s="35"/>
      <c r="PCV117" s="35"/>
      <c r="PCW117" s="35"/>
      <c r="PCX117" s="35"/>
      <c r="PCY117" s="35"/>
      <c r="PCZ117" s="35"/>
      <c r="PDA117" s="35"/>
      <c r="PDB117" s="35"/>
      <c r="PDC117" s="35"/>
      <c r="PDD117" s="35"/>
      <c r="PDE117" s="35"/>
      <c r="PDF117" s="35"/>
      <c r="PDG117" s="35"/>
      <c r="PDH117" s="35"/>
      <c r="PDI117" s="35"/>
      <c r="PDJ117" s="35"/>
      <c r="PDK117" s="35"/>
      <c r="PDL117" s="35"/>
      <c r="PDM117" s="35"/>
      <c r="PDN117" s="35"/>
      <c r="PDO117" s="35"/>
      <c r="PDP117" s="35"/>
      <c r="PDQ117" s="35"/>
      <c r="PDR117" s="35"/>
      <c r="PDS117" s="35"/>
      <c r="PDT117" s="35"/>
      <c r="PDU117" s="35"/>
      <c r="PDV117" s="35"/>
      <c r="PDW117" s="35"/>
      <c r="PDX117" s="35"/>
      <c r="PDY117" s="35"/>
      <c r="PDZ117" s="35"/>
      <c r="PEA117" s="35"/>
      <c r="PEB117" s="35"/>
      <c r="PEC117" s="35"/>
      <c r="PED117" s="35"/>
      <c r="PEE117" s="35"/>
      <c r="PEF117" s="35"/>
      <c r="PEG117" s="35"/>
      <c r="PEH117" s="35"/>
      <c r="PEI117" s="35"/>
      <c r="PEJ117" s="35"/>
      <c r="PEK117" s="35"/>
      <c r="PEL117" s="35"/>
      <c r="PEM117" s="35"/>
      <c r="PEN117" s="35"/>
      <c r="PEO117" s="35"/>
      <c r="PEP117" s="35"/>
      <c r="PEQ117" s="35"/>
      <c r="PER117" s="35"/>
      <c r="PES117" s="35"/>
      <c r="PET117" s="35"/>
      <c r="PEU117" s="35"/>
      <c r="PEV117" s="35"/>
      <c r="PEW117" s="35"/>
      <c r="PEX117" s="35"/>
      <c r="PEY117" s="35"/>
      <c r="PEZ117" s="35"/>
      <c r="PFA117" s="35"/>
      <c r="PFB117" s="35"/>
      <c r="PFC117" s="35"/>
      <c r="PFD117" s="35"/>
      <c r="PFE117" s="35"/>
      <c r="PFF117" s="35"/>
      <c r="PFM117" s="35"/>
      <c r="PFN117" s="35"/>
      <c r="PFO117" s="35"/>
      <c r="PFP117" s="35"/>
      <c r="PFQ117" s="35"/>
      <c r="PFR117" s="35"/>
      <c r="PFS117" s="35"/>
      <c r="PFT117" s="35"/>
      <c r="PFU117" s="35"/>
      <c r="PFV117" s="35"/>
      <c r="PFW117" s="35"/>
      <c r="PFX117" s="35"/>
      <c r="PFY117" s="35"/>
      <c r="PFZ117" s="35"/>
      <c r="PGA117" s="35"/>
      <c r="PGB117" s="35"/>
      <c r="PGC117" s="35"/>
      <c r="PGD117" s="35"/>
      <c r="PGE117" s="35"/>
      <c r="PGF117" s="35"/>
      <c r="PGG117" s="35"/>
      <c r="PGH117" s="35"/>
      <c r="PGI117" s="35"/>
      <c r="PGJ117" s="35"/>
      <c r="PGK117" s="35"/>
      <c r="PGL117" s="35"/>
      <c r="PGM117" s="35"/>
      <c r="PGN117" s="35"/>
      <c r="PGO117" s="35"/>
      <c r="PGP117" s="35"/>
      <c r="PGQ117" s="35"/>
      <c r="PGR117" s="35"/>
      <c r="PGS117" s="35"/>
      <c r="PGT117" s="35"/>
      <c r="PGU117" s="35"/>
      <c r="PGV117" s="35"/>
      <c r="PGW117" s="35"/>
      <c r="PGX117" s="35"/>
      <c r="PGY117" s="35"/>
      <c r="PGZ117" s="35"/>
      <c r="PHA117" s="35"/>
      <c r="PHB117" s="35"/>
      <c r="PHC117" s="35"/>
      <c r="PHD117" s="35"/>
      <c r="PHE117" s="35"/>
      <c r="PHF117" s="35"/>
      <c r="PHG117" s="35"/>
      <c r="PHH117" s="35"/>
      <c r="PHI117" s="35"/>
      <c r="PHJ117" s="35"/>
      <c r="PHK117" s="35"/>
      <c r="PHL117" s="35"/>
      <c r="PHM117" s="35"/>
      <c r="PHN117" s="35"/>
      <c r="PHO117" s="35"/>
      <c r="PHP117" s="35"/>
      <c r="PHQ117" s="35"/>
      <c r="PHR117" s="35"/>
      <c r="PHS117" s="35"/>
      <c r="PHT117" s="35"/>
      <c r="PHU117" s="35"/>
      <c r="PHV117" s="35"/>
      <c r="PHW117" s="35"/>
      <c r="PHX117" s="35"/>
      <c r="PHY117" s="35"/>
      <c r="PHZ117" s="35"/>
      <c r="PIA117" s="35"/>
      <c r="PIB117" s="35"/>
      <c r="PIC117" s="35"/>
      <c r="PID117" s="35"/>
      <c r="PIE117" s="35"/>
      <c r="PIF117" s="35"/>
      <c r="PIG117" s="35"/>
      <c r="PIH117" s="35"/>
      <c r="PII117" s="35"/>
      <c r="PIJ117" s="35"/>
      <c r="PIK117" s="35"/>
      <c r="PIL117" s="35"/>
      <c r="PIM117" s="35"/>
      <c r="PIN117" s="35"/>
      <c r="PIO117" s="35"/>
      <c r="PIP117" s="35"/>
      <c r="PIQ117" s="35"/>
      <c r="PIR117" s="35"/>
      <c r="PIS117" s="35"/>
      <c r="PIT117" s="35"/>
      <c r="PIU117" s="35"/>
      <c r="PIV117" s="35"/>
      <c r="PIW117" s="35"/>
      <c r="PIX117" s="35"/>
      <c r="PIY117" s="35"/>
      <c r="PIZ117" s="35"/>
      <c r="PJA117" s="35"/>
      <c r="PJB117" s="35"/>
      <c r="PJC117" s="35"/>
      <c r="PJD117" s="35"/>
      <c r="PJE117" s="35"/>
      <c r="PJF117" s="35"/>
      <c r="PJG117" s="35"/>
      <c r="PJH117" s="35"/>
      <c r="PJI117" s="35"/>
      <c r="PJJ117" s="35"/>
      <c r="PJK117" s="35"/>
      <c r="PJL117" s="35"/>
      <c r="PJM117" s="35"/>
      <c r="PJN117" s="35"/>
      <c r="PJO117" s="35"/>
      <c r="PJP117" s="35"/>
      <c r="PJQ117" s="35"/>
      <c r="PJR117" s="35"/>
      <c r="PJS117" s="35"/>
      <c r="PJT117" s="35"/>
      <c r="PJU117" s="35"/>
      <c r="PJV117" s="35"/>
      <c r="PJW117" s="35"/>
      <c r="PJX117" s="35"/>
      <c r="PJY117" s="35"/>
      <c r="PJZ117" s="35"/>
      <c r="PKA117" s="35"/>
      <c r="PKB117" s="35"/>
      <c r="PKC117" s="35"/>
      <c r="PKD117" s="35"/>
      <c r="PKE117" s="35"/>
      <c r="PKF117" s="35"/>
      <c r="PKG117" s="35"/>
      <c r="PKH117" s="35"/>
      <c r="PKI117" s="35"/>
      <c r="PKJ117" s="35"/>
      <c r="PKK117" s="35"/>
      <c r="PKL117" s="35"/>
      <c r="PKM117" s="35"/>
      <c r="PKN117" s="35"/>
      <c r="PKO117" s="35"/>
      <c r="PKP117" s="35"/>
      <c r="PKQ117" s="35"/>
      <c r="PKR117" s="35"/>
      <c r="PKS117" s="35"/>
      <c r="PKT117" s="35"/>
      <c r="PKU117" s="35"/>
      <c r="PKV117" s="35"/>
      <c r="PKW117" s="35"/>
      <c r="PKX117" s="35"/>
      <c r="PKY117" s="35"/>
      <c r="PKZ117" s="35"/>
      <c r="PLA117" s="35"/>
      <c r="PLB117" s="35"/>
      <c r="PLC117" s="35"/>
      <c r="PLD117" s="35"/>
      <c r="PLE117" s="35"/>
      <c r="PLF117" s="35"/>
      <c r="PLG117" s="35"/>
      <c r="PLH117" s="35"/>
      <c r="PLI117" s="35"/>
      <c r="PLJ117" s="35"/>
      <c r="PLK117" s="35"/>
      <c r="PLL117" s="35"/>
      <c r="PLM117" s="35"/>
      <c r="PLN117" s="35"/>
      <c r="PLO117" s="35"/>
      <c r="PLP117" s="35"/>
      <c r="PLQ117" s="35"/>
      <c r="PLR117" s="35"/>
      <c r="PLS117" s="35"/>
      <c r="PLT117" s="35"/>
      <c r="PLU117" s="35"/>
      <c r="PLV117" s="35"/>
      <c r="PLW117" s="35"/>
      <c r="PLX117" s="35"/>
      <c r="PLY117" s="35"/>
      <c r="PLZ117" s="35"/>
      <c r="PMA117" s="35"/>
      <c r="PMB117" s="35"/>
      <c r="PMC117" s="35"/>
      <c r="PMD117" s="35"/>
      <c r="PME117" s="35"/>
      <c r="PMF117" s="35"/>
      <c r="PMG117" s="35"/>
      <c r="PMH117" s="35"/>
      <c r="PMI117" s="35"/>
      <c r="PMJ117" s="35"/>
      <c r="PMK117" s="35"/>
      <c r="PML117" s="35"/>
      <c r="PMM117" s="35"/>
      <c r="PMN117" s="35"/>
      <c r="PMO117" s="35"/>
      <c r="PMP117" s="35"/>
      <c r="PMQ117" s="35"/>
      <c r="PMR117" s="35"/>
      <c r="PMS117" s="35"/>
      <c r="PMT117" s="35"/>
      <c r="PMU117" s="35"/>
      <c r="PMV117" s="35"/>
      <c r="PMW117" s="35"/>
      <c r="PMX117" s="35"/>
      <c r="PMY117" s="35"/>
      <c r="PMZ117" s="35"/>
      <c r="PNA117" s="35"/>
      <c r="PNB117" s="35"/>
      <c r="PNC117" s="35"/>
      <c r="PND117" s="35"/>
      <c r="PNE117" s="35"/>
      <c r="PNF117" s="35"/>
      <c r="PNG117" s="35"/>
      <c r="PNH117" s="35"/>
      <c r="PNI117" s="35"/>
      <c r="PNJ117" s="35"/>
      <c r="PNK117" s="35"/>
      <c r="PNL117" s="35"/>
      <c r="PNM117" s="35"/>
      <c r="PNN117" s="35"/>
      <c r="PNO117" s="35"/>
      <c r="PNP117" s="35"/>
      <c r="PNQ117" s="35"/>
      <c r="PNR117" s="35"/>
      <c r="PNS117" s="35"/>
      <c r="PNT117" s="35"/>
      <c r="PNU117" s="35"/>
      <c r="PNV117" s="35"/>
      <c r="PNW117" s="35"/>
      <c r="PNX117" s="35"/>
      <c r="PNY117" s="35"/>
      <c r="PNZ117" s="35"/>
      <c r="POA117" s="35"/>
      <c r="POB117" s="35"/>
      <c r="POC117" s="35"/>
      <c r="POD117" s="35"/>
      <c r="POE117" s="35"/>
      <c r="POF117" s="35"/>
      <c r="POG117" s="35"/>
      <c r="POH117" s="35"/>
      <c r="POI117" s="35"/>
      <c r="POJ117" s="35"/>
      <c r="POK117" s="35"/>
      <c r="POL117" s="35"/>
      <c r="POM117" s="35"/>
      <c r="PON117" s="35"/>
      <c r="POO117" s="35"/>
      <c r="POP117" s="35"/>
      <c r="POQ117" s="35"/>
      <c r="POR117" s="35"/>
      <c r="POS117" s="35"/>
      <c r="POT117" s="35"/>
      <c r="POU117" s="35"/>
      <c r="POV117" s="35"/>
      <c r="POW117" s="35"/>
      <c r="POX117" s="35"/>
      <c r="POY117" s="35"/>
      <c r="POZ117" s="35"/>
      <c r="PPA117" s="35"/>
      <c r="PPB117" s="35"/>
      <c r="PPI117" s="35"/>
      <c r="PPJ117" s="35"/>
      <c r="PPK117" s="35"/>
      <c r="PPL117" s="35"/>
      <c r="PPM117" s="35"/>
      <c r="PPN117" s="35"/>
      <c r="PPO117" s="35"/>
      <c r="PPP117" s="35"/>
      <c r="PPQ117" s="35"/>
      <c r="PPR117" s="35"/>
      <c r="PPS117" s="35"/>
      <c r="PPT117" s="35"/>
      <c r="PPU117" s="35"/>
      <c r="PPV117" s="35"/>
      <c r="PPW117" s="35"/>
      <c r="PPX117" s="35"/>
      <c r="PPY117" s="35"/>
      <c r="PPZ117" s="35"/>
      <c r="PQA117" s="35"/>
      <c r="PQB117" s="35"/>
      <c r="PQC117" s="35"/>
      <c r="PQD117" s="35"/>
      <c r="PQE117" s="35"/>
      <c r="PQF117" s="35"/>
      <c r="PQG117" s="35"/>
      <c r="PQH117" s="35"/>
      <c r="PQI117" s="35"/>
      <c r="PQJ117" s="35"/>
      <c r="PQK117" s="35"/>
      <c r="PQL117" s="35"/>
      <c r="PQM117" s="35"/>
      <c r="PQN117" s="35"/>
      <c r="PQO117" s="35"/>
      <c r="PQP117" s="35"/>
      <c r="PQQ117" s="35"/>
      <c r="PQR117" s="35"/>
      <c r="PQS117" s="35"/>
      <c r="PQT117" s="35"/>
      <c r="PQU117" s="35"/>
      <c r="PQV117" s="35"/>
      <c r="PQW117" s="35"/>
      <c r="PQX117" s="35"/>
      <c r="PQY117" s="35"/>
      <c r="PQZ117" s="35"/>
      <c r="PRA117" s="35"/>
      <c r="PRB117" s="35"/>
      <c r="PRC117" s="35"/>
      <c r="PRD117" s="35"/>
      <c r="PRE117" s="35"/>
      <c r="PRF117" s="35"/>
      <c r="PRG117" s="35"/>
      <c r="PRH117" s="35"/>
      <c r="PRI117" s="35"/>
      <c r="PRJ117" s="35"/>
      <c r="PRK117" s="35"/>
      <c r="PRL117" s="35"/>
      <c r="PRM117" s="35"/>
      <c r="PRN117" s="35"/>
      <c r="PRO117" s="35"/>
      <c r="PRP117" s="35"/>
      <c r="PRQ117" s="35"/>
      <c r="PRR117" s="35"/>
      <c r="PRS117" s="35"/>
      <c r="PRT117" s="35"/>
      <c r="PRU117" s="35"/>
      <c r="PRV117" s="35"/>
      <c r="PRW117" s="35"/>
      <c r="PRX117" s="35"/>
      <c r="PRY117" s="35"/>
      <c r="PRZ117" s="35"/>
      <c r="PSA117" s="35"/>
      <c r="PSB117" s="35"/>
      <c r="PSC117" s="35"/>
      <c r="PSD117" s="35"/>
      <c r="PSE117" s="35"/>
      <c r="PSF117" s="35"/>
      <c r="PSG117" s="35"/>
      <c r="PSH117" s="35"/>
      <c r="PSI117" s="35"/>
      <c r="PSJ117" s="35"/>
      <c r="PSK117" s="35"/>
      <c r="PSL117" s="35"/>
      <c r="PSM117" s="35"/>
      <c r="PSN117" s="35"/>
      <c r="PSO117" s="35"/>
      <c r="PSP117" s="35"/>
      <c r="PSQ117" s="35"/>
      <c r="PSR117" s="35"/>
      <c r="PSS117" s="35"/>
      <c r="PST117" s="35"/>
      <c r="PSU117" s="35"/>
      <c r="PSV117" s="35"/>
      <c r="PSW117" s="35"/>
      <c r="PSX117" s="35"/>
      <c r="PSY117" s="35"/>
      <c r="PSZ117" s="35"/>
      <c r="PTA117" s="35"/>
      <c r="PTB117" s="35"/>
      <c r="PTC117" s="35"/>
      <c r="PTD117" s="35"/>
      <c r="PTE117" s="35"/>
      <c r="PTF117" s="35"/>
      <c r="PTG117" s="35"/>
      <c r="PTH117" s="35"/>
      <c r="PTI117" s="35"/>
      <c r="PTJ117" s="35"/>
      <c r="PTK117" s="35"/>
      <c r="PTL117" s="35"/>
      <c r="PTM117" s="35"/>
      <c r="PTN117" s="35"/>
      <c r="PTO117" s="35"/>
      <c r="PTP117" s="35"/>
      <c r="PTQ117" s="35"/>
      <c r="PTR117" s="35"/>
      <c r="PTS117" s="35"/>
      <c r="PTT117" s="35"/>
      <c r="PTU117" s="35"/>
      <c r="PTV117" s="35"/>
      <c r="PTW117" s="35"/>
      <c r="PTX117" s="35"/>
      <c r="PTY117" s="35"/>
      <c r="PTZ117" s="35"/>
      <c r="PUA117" s="35"/>
      <c r="PUB117" s="35"/>
      <c r="PUC117" s="35"/>
      <c r="PUD117" s="35"/>
      <c r="PUE117" s="35"/>
      <c r="PUF117" s="35"/>
      <c r="PUG117" s="35"/>
      <c r="PUH117" s="35"/>
      <c r="PUI117" s="35"/>
      <c r="PUJ117" s="35"/>
      <c r="PUK117" s="35"/>
      <c r="PUL117" s="35"/>
      <c r="PUM117" s="35"/>
      <c r="PUN117" s="35"/>
      <c r="PUO117" s="35"/>
      <c r="PUP117" s="35"/>
      <c r="PUQ117" s="35"/>
      <c r="PUR117" s="35"/>
      <c r="PUS117" s="35"/>
      <c r="PUT117" s="35"/>
      <c r="PUU117" s="35"/>
      <c r="PUV117" s="35"/>
      <c r="PUW117" s="35"/>
      <c r="PUX117" s="35"/>
      <c r="PUY117" s="35"/>
      <c r="PUZ117" s="35"/>
      <c r="PVA117" s="35"/>
      <c r="PVB117" s="35"/>
      <c r="PVC117" s="35"/>
      <c r="PVD117" s="35"/>
      <c r="PVE117" s="35"/>
      <c r="PVF117" s="35"/>
      <c r="PVG117" s="35"/>
      <c r="PVH117" s="35"/>
      <c r="PVI117" s="35"/>
      <c r="PVJ117" s="35"/>
      <c r="PVK117" s="35"/>
      <c r="PVL117" s="35"/>
      <c r="PVM117" s="35"/>
      <c r="PVN117" s="35"/>
      <c r="PVO117" s="35"/>
      <c r="PVP117" s="35"/>
      <c r="PVQ117" s="35"/>
      <c r="PVR117" s="35"/>
      <c r="PVS117" s="35"/>
      <c r="PVT117" s="35"/>
      <c r="PVU117" s="35"/>
      <c r="PVV117" s="35"/>
      <c r="PVW117" s="35"/>
      <c r="PVX117" s="35"/>
      <c r="PVY117" s="35"/>
      <c r="PVZ117" s="35"/>
      <c r="PWA117" s="35"/>
      <c r="PWB117" s="35"/>
      <c r="PWC117" s="35"/>
      <c r="PWD117" s="35"/>
      <c r="PWE117" s="35"/>
      <c r="PWF117" s="35"/>
      <c r="PWG117" s="35"/>
      <c r="PWH117" s="35"/>
      <c r="PWI117" s="35"/>
      <c r="PWJ117" s="35"/>
      <c r="PWK117" s="35"/>
      <c r="PWL117" s="35"/>
      <c r="PWM117" s="35"/>
      <c r="PWN117" s="35"/>
      <c r="PWO117" s="35"/>
      <c r="PWP117" s="35"/>
      <c r="PWQ117" s="35"/>
      <c r="PWR117" s="35"/>
      <c r="PWS117" s="35"/>
      <c r="PWT117" s="35"/>
      <c r="PWU117" s="35"/>
      <c r="PWV117" s="35"/>
      <c r="PWW117" s="35"/>
      <c r="PWX117" s="35"/>
      <c r="PWY117" s="35"/>
      <c r="PWZ117" s="35"/>
      <c r="PXA117" s="35"/>
      <c r="PXB117" s="35"/>
      <c r="PXC117" s="35"/>
      <c r="PXD117" s="35"/>
      <c r="PXE117" s="35"/>
      <c r="PXF117" s="35"/>
      <c r="PXG117" s="35"/>
      <c r="PXH117" s="35"/>
      <c r="PXI117" s="35"/>
      <c r="PXJ117" s="35"/>
      <c r="PXK117" s="35"/>
      <c r="PXL117" s="35"/>
      <c r="PXM117" s="35"/>
      <c r="PXN117" s="35"/>
      <c r="PXO117" s="35"/>
      <c r="PXP117" s="35"/>
      <c r="PXQ117" s="35"/>
      <c r="PXR117" s="35"/>
      <c r="PXS117" s="35"/>
      <c r="PXT117" s="35"/>
      <c r="PXU117" s="35"/>
      <c r="PXV117" s="35"/>
      <c r="PXW117" s="35"/>
      <c r="PXX117" s="35"/>
      <c r="PXY117" s="35"/>
      <c r="PXZ117" s="35"/>
      <c r="PYA117" s="35"/>
      <c r="PYB117" s="35"/>
      <c r="PYC117" s="35"/>
      <c r="PYD117" s="35"/>
      <c r="PYE117" s="35"/>
      <c r="PYF117" s="35"/>
      <c r="PYG117" s="35"/>
      <c r="PYH117" s="35"/>
      <c r="PYI117" s="35"/>
      <c r="PYJ117" s="35"/>
      <c r="PYK117" s="35"/>
      <c r="PYL117" s="35"/>
      <c r="PYM117" s="35"/>
      <c r="PYN117" s="35"/>
      <c r="PYO117" s="35"/>
      <c r="PYP117" s="35"/>
      <c r="PYQ117" s="35"/>
      <c r="PYR117" s="35"/>
      <c r="PYS117" s="35"/>
      <c r="PYT117" s="35"/>
      <c r="PYU117" s="35"/>
      <c r="PYV117" s="35"/>
      <c r="PYW117" s="35"/>
      <c r="PYX117" s="35"/>
      <c r="PZE117" s="35"/>
      <c r="PZF117" s="35"/>
      <c r="PZG117" s="35"/>
      <c r="PZH117" s="35"/>
      <c r="PZI117" s="35"/>
      <c r="PZJ117" s="35"/>
      <c r="PZK117" s="35"/>
      <c r="PZL117" s="35"/>
      <c r="PZM117" s="35"/>
      <c r="PZN117" s="35"/>
      <c r="PZO117" s="35"/>
      <c r="PZP117" s="35"/>
      <c r="PZQ117" s="35"/>
      <c r="PZR117" s="35"/>
      <c r="PZS117" s="35"/>
      <c r="PZT117" s="35"/>
      <c r="PZU117" s="35"/>
      <c r="PZV117" s="35"/>
      <c r="PZW117" s="35"/>
      <c r="PZX117" s="35"/>
      <c r="PZY117" s="35"/>
      <c r="PZZ117" s="35"/>
      <c r="QAA117" s="35"/>
      <c r="QAB117" s="35"/>
      <c r="QAC117" s="35"/>
      <c r="QAD117" s="35"/>
      <c r="QAE117" s="35"/>
      <c r="QAF117" s="35"/>
      <c r="QAG117" s="35"/>
      <c r="QAH117" s="35"/>
      <c r="QAI117" s="35"/>
      <c r="QAJ117" s="35"/>
      <c r="QAK117" s="35"/>
      <c r="QAL117" s="35"/>
      <c r="QAM117" s="35"/>
      <c r="QAN117" s="35"/>
      <c r="QAO117" s="35"/>
      <c r="QAP117" s="35"/>
      <c r="QAQ117" s="35"/>
      <c r="QAR117" s="35"/>
      <c r="QAS117" s="35"/>
      <c r="QAT117" s="35"/>
      <c r="QAU117" s="35"/>
      <c r="QAV117" s="35"/>
      <c r="QAW117" s="35"/>
      <c r="QAX117" s="35"/>
      <c r="QAY117" s="35"/>
      <c r="QAZ117" s="35"/>
      <c r="QBA117" s="35"/>
      <c r="QBB117" s="35"/>
      <c r="QBC117" s="35"/>
      <c r="QBD117" s="35"/>
      <c r="QBE117" s="35"/>
      <c r="QBF117" s="35"/>
      <c r="QBG117" s="35"/>
      <c r="QBH117" s="35"/>
      <c r="QBI117" s="35"/>
      <c r="QBJ117" s="35"/>
      <c r="QBK117" s="35"/>
      <c r="QBL117" s="35"/>
      <c r="QBM117" s="35"/>
      <c r="QBN117" s="35"/>
      <c r="QBO117" s="35"/>
      <c r="QBP117" s="35"/>
      <c r="QBQ117" s="35"/>
      <c r="QBR117" s="35"/>
      <c r="QBS117" s="35"/>
      <c r="QBT117" s="35"/>
      <c r="QBU117" s="35"/>
      <c r="QBV117" s="35"/>
      <c r="QBW117" s="35"/>
      <c r="QBX117" s="35"/>
      <c r="QBY117" s="35"/>
      <c r="QBZ117" s="35"/>
      <c r="QCA117" s="35"/>
      <c r="QCB117" s="35"/>
      <c r="QCC117" s="35"/>
      <c r="QCD117" s="35"/>
      <c r="QCE117" s="35"/>
      <c r="QCF117" s="35"/>
      <c r="QCG117" s="35"/>
      <c r="QCH117" s="35"/>
      <c r="QCI117" s="35"/>
      <c r="QCJ117" s="35"/>
      <c r="QCK117" s="35"/>
      <c r="QCL117" s="35"/>
      <c r="QCM117" s="35"/>
      <c r="QCN117" s="35"/>
      <c r="QCO117" s="35"/>
      <c r="QCP117" s="35"/>
      <c r="QCQ117" s="35"/>
      <c r="QCR117" s="35"/>
      <c r="QCS117" s="35"/>
      <c r="QCT117" s="35"/>
      <c r="QCU117" s="35"/>
      <c r="QCV117" s="35"/>
      <c r="QCW117" s="35"/>
      <c r="QCX117" s="35"/>
      <c r="QCY117" s="35"/>
      <c r="QCZ117" s="35"/>
      <c r="QDA117" s="35"/>
      <c r="QDB117" s="35"/>
      <c r="QDC117" s="35"/>
      <c r="QDD117" s="35"/>
      <c r="QDE117" s="35"/>
      <c r="QDF117" s="35"/>
      <c r="QDG117" s="35"/>
      <c r="QDH117" s="35"/>
      <c r="QDI117" s="35"/>
      <c r="QDJ117" s="35"/>
      <c r="QDK117" s="35"/>
      <c r="QDL117" s="35"/>
      <c r="QDM117" s="35"/>
      <c r="QDN117" s="35"/>
      <c r="QDO117" s="35"/>
      <c r="QDP117" s="35"/>
      <c r="QDQ117" s="35"/>
      <c r="QDR117" s="35"/>
      <c r="QDS117" s="35"/>
      <c r="QDT117" s="35"/>
      <c r="QDU117" s="35"/>
      <c r="QDV117" s="35"/>
      <c r="QDW117" s="35"/>
      <c r="QDX117" s="35"/>
      <c r="QDY117" s="35"/>
      <c r="QDZ117" s="35"/>
      <c r="QEA117" s="35"/>
      <c r="QEB117" s="35"/>
      <c r="QEC117" s="35"/>
      <c r="QED117" s="35"/>
      <c r="QEE117" s="35"/>
      <c r="QEF117" s="35"/>
      <c r="QEG117" s="35"/>
      <c r="QEH117" s="35"/>
      <c r="QEI117" s="35"/>
      <c r="QEJ117" s="35"/>
      <c r="QEK117" s="35"/>
      <c r="QEL117" s="35"/>
      <c r="QEM117" s="35"/>
      <c r="QEN117" s="35"/>
      <c r="QEO117" s="35"/>
      <c r="QEP117" s="35"/>
      <c r="QEQ117" s="35"/>
      <c r="QER117" s="35"/>
      <c r="QES117" s="35"/>
      <c r="QET117" s="35"/>
      <c r="QEU117" s="35"/>
      <c r="QEV117" s="35"/>
      <c r="QEW117" s="35"/>
      <c r="QEX117" s="35"/>
      <c r="QEY117" s="35"/>
      <c r="QEZ117" s="35"/>
      <c r="QFA117" s="35"/>
      <c r="QFB117" s="35"/>
      <c r="QFC117" s="35"/>
      <c r="QFD117" s="35"/>
      <c r="QFE117" s="35"/>
      <c r="QFF117" s="35"/>
      <c r="QFG117" s="35"/>
      <c r="QFH117" s="35"/>
      <c r="QFI117" s="35"/>
      <c r="QFJ117" s="35"/>
      <c r="QFK117" s="35"/>
      <c r="QFL117" s="35"/>
      <c r="QFM117" s="35"/>
      <c r="QFN117" s="35"/>
      <c r="QFO117" s="35"/>
      <c r="QFP117" s="35"/>
      <c r="QFQ117" s="35"/>
      <c r="QFR117" s="35"/>
      <c r="QFS117" s="35"/>
      <c r="QFT117" s="35"/>
      <c r="QFU117" s="35"/>
      <c r="QFV117" s="35"/>
      <c r="QFW117" s="35"/>
      <c r="QFX117" s="35"/>
      <c r="QFY117" s="35"/>
      <c r="QFZ117" s="35"/>
      <c r="QGA117" s="35"/>
      <c r="QGB117" s="35"/>
      <c r="QGC117" s="35"/>
      <c r="QGD117" s="35"/>
      <c r="QGE117" s="35"/>
      <c r="QGF117" s="35"/>
      <c r="QGG117" s="35"/>
      <c r="QGH117" s="35"/>
      <c r="QGI117" s="35"/>
      <c r="QGJ117" s="35"/>
      <c r="QGK117" s="35"/>
      <c r="QGL117" s="35"/>
      <c r="QGM117" s="35"/>
      <c r="QGN117" s="35"/>
      <c r="QGO117" s="35"/>
      <c r="QGP117" s="35"/>
      <c r="QGQ117" s="35"/>
      <c r="QGR117" s="35"/>
      <c r="QGS117" s="35"/>
      <c r="QGT117" s="35"/>
      <c r="QGU117" s="35"/>
      <c r="QGV117" s="35"/>
      <c r="QGW117" s="35"/>
      <c r="QGX117" s="35"/>
      <c r="QGY117" s="35"/>
      <c r="QGZ117" s="35"/>
      <c r="QHA117" s="35"/>
      <c r="QHB117" s="35"/>
      <c r="QHC117" s="35"/>
      <c r="QHD117" s="35"/>
      <c r="QHE117" s="35"/>
      <c r="QHF117" s="35"/>
      <c r="QHG117" s="35"/>
      <c r="QHH117" s="35"/>
      <c r="QHI117" s="35"/>
      <c r="QHJ117" s="35"/>
      <c r="QHK117" s="35"/>
      <c r="QHL117" s="35"/>
      <c r="QHM117" s="35"/>
      <c r="QHN117" s="35"/>
      <c r="QHO117" s="35"/>
      <c r="QHP117" s="35"/>
      <c r="QHQ117" s="35"/>
      <c r="QHR117" s="35"/>
      <c r="QHS117" s="35"/>
      <c r="QHT117" s="35"/>
      <c r="QHU117" s="35"/>
      <c r="QHV117" s="35"/>
      <c r="QHW117" s="35"/>
      <c r="QHX117" s="35"/>
      <c r="QHY117" s="35"/>
      <c r="QHZ117" s="35"/>
      <c r="QIA117" s="35"/>
      <c r="QIB117" s="35"/>
      <c r="QIC117" s="35"/>
      <c r="QID117" s="35"/>
      <c r="QIE117" s="35"/>
      <c r="QIF117" s="35"/>
      <c r="QIG117" s="35"/>
      <c r="QIH117" s="35"/>
      <c r="QII117" s="35"/>
      <c r="QIJ117" s="35"/>
      <c r="QIK117" s="35"/>
      <c r="QIL117" s="35"/>
      <c r="QIM117" s="35"/>
      <c r="QIN117" s="35"/>
      <c r="QIO117" s="35"/>
      <c r="QIP117" s="35"/>
      <c r="QIQ117" s="35"/>
      <c r="QIR117" s="35"/>
      <c r="QIS117" s="35"/>
      <c r="QIT117" s="35"/>
      <c r="QJA117" s="35"/>
      <c r="QJB117" s="35"/>
      <c r="QJC117" s="35"/>
      <c r="QJD117" s="35"/>
      <c r="QJE117" s="35"/>
      <c r="QJF117" s="35"/>
      <c r="QJG117" s="35"/>
      <c r="QJH117" s="35"/>
      <c r="QJI117" s="35"/>
      <c r="QJJ117" s="35"/>
      <c r="QJK117" s="35"/>
      <c r="QJL117" s="35"/>
      <c r="QJM117" s="35"/>
      <c r="QJN117" s="35"/>
      <c r="QJO117" s="35"/>
      <c r="QJP117" s="35"/>
      <c r="QJQ117" s="35"/>
      <c r="QJR117" s="35"/>
      <c r="QJS117" s="35"/>
      <c r="QJT117" s="35"/>
      <c r="QJU117" s="35"/>
      <c r="QJV117" s="35"/>
      <c r="QJW117" s="35"/>
      <c r="QJX117" s="35"/>
      <c r="QJY117" s="35"/>
      <c r="QJZ117" s="35"/>
      <c r="QKA117" s="35"/>
      <c r="QKB117" s="35"/>
      <c r="QKC117" s="35"/>
      <c r="QKD117" s="35"/>
      <c r="QKE117" s="35"/>
      <c r="QKF117" s="35"/>
      <c r="QKG117" s="35"/>
      <c r="QKH117" s="35"/>
      <c r="QKI117" s="35"/>
      <c r="QKJ117" s="35"/>
      <c r="QKK117" s="35"/>
      <c r="QKL117" s="35"/>
      <c r="QKM117" s="35"/>
      <c r="QKN117" s="35"/>
      <c r="QKO117" s="35"/>
      <c r="QKP117" s="35"/>
      <c r="QKQ117" s="35"/>
      <c r="QKR117" s="35"/>
      <c r="QKS117" s="35"/>
      <c r="QKT117" s="35"/>
      <c r="QKU117" s="35"/>
      <c r="QKV117" s="35"/>
      <c r="QKW117" s="35"/>
      <c r="QKX117" s="35"/>
      <c r="QKY117" s="35"/>
      <c r="QKZ117" s="35"/>
      <c r="QLA117" s="35"/>
      <c r="QLB117" s="35"/>
      <c r="QLC117" s="35"/>
      <c r="QLD117" s="35"/>
      <c r="QLE117" s="35"/>
      <c r="QLF117" s="35"/>
      <c r="QLG117" s="35"/>
      <c r="QLH117" s="35"/>
      <c r="QLI117" s="35"/>
      <c r="QLJ117" s="35"/>
      <c r="QLK117" s="35"/>
      <c r="QLL117" s="35"/>
      <c r="QLM117" s="35"/>
      <c r="QLN117" s="35"/>
      <c r="QLO117" s="35"/>
      <c r="QLP117" s="35"/>
      <c r="QLQ117" s="35"/>
      <c r="QLR117" s="35"/>
      <c r="QLS117" s="35"/>
      <c r="QLT117" s="35"/>
      <c r="QLU117" s="35"/>
      <c r="QLV117" s="35"/>
      <c r="QLW117" s="35"/>
      <c r="QLX117" s="35"/>
      <c r="QLY117" s="35"/>
      <c r="QLZ117" s="35"/>
      <c r="QMA117" s="35"/>
      <c r="QMB117" s="35"/>
      <c r="QMC117" s="35"/>
      <c r="QMD117" s="35"/>
      <c r="QME117" s="35"/>
      <c r="QMF117" s="35"/>
      <c r="QMG117" s="35"/>
      <c r="QMH117" s="35"/>
      <c r="QMI117" s="35"/>
      <c r="QMJ117" s="35"/>
      <c r="QMK117" s="35"/>
      <c r="QML117" s="35"/>
      <c r="QMM117" s="35"/>
      <c r="QMN117" s="35"/>
      <c r="QMO117" s="35"/>
      <c r="QMP117" s="35"/>
      <c r="QMQ117" s="35"/>
      <c r="QMR117" s="35"/>
      <c r="QMS117" s="35"/>
      <c r="QMT117" s="35"/>
      <c r="QMU117" s="35"/>
      <c r="QMV117" s="35"/>
      <c r="QMW117" s="35"/>
      <c r="QMX117" s="35"/>
      <c r="QMY117" s="35"/>
      <c r="QMZ117" s="35"/>
      <c r="QNA117" s="35"/>
      <c r="QNB117" s="35"/>
      <c r="QNC117" s="35"/>
      <c r="QND117" s="35"/>
      <c r="QNE117" s="35"/>
      <c r="QNF117" s="35"/>
      <c r="QNG117" s="35"/>
      <c r="QNH117" s="35"/>
      <c r="QNI117" s="35"/>
      <c r="QNJ117" s="35"/>
      <c r="QNK117" s="35"/>
      <c r="QNL117" s="35"/>
      <c r="QNM117" s="35"/>
      <c r="QNN117" s="35"/>
      <c r="QNO117" s="35"/>
      <c r="QNP117" s="35"/>
      <c r="QNQ117" s="35"/>
      <c r="QNR117" s="35"/>
      <c r="QNS117" s="35"/>
      <c r="QNT117" s="35"/>
      <c r="QNU117" s="35"/>
      <c r="QNV117" s="35"/>
      <c r="QNW117" s="35"/>
      <c r="QNX117" s="35"/>
      <c r="QNY117" s="35"/>
      <c r="QNZ117" s="35"/>
      <c r="QOA117" s="35"/>
      <c r="QOB117" s="35"/>
      <c r="QOC117" s="35"/>
      <c r="QOD117" s="35"/>
      <c r="QOE117" s="35"/>
      <c r="QOF117" s="35"/>
      <c r="QOG117" s="35"/>
      <c r="QOH117" s="35"/>
      <c r="QOI117" s="35"/>
      <c r="QOJ117" s="35"/>
      <c r="QOK117" s="35"/>
      <c r="QOL117" s="35"/>
      <c r="QOM117" s="35"/>
      <c r="QON117" s="35"/>
      <c r="QOO117" s="35"/>
      <c r="QOP117" s="35"/>
      <c r="QOQ117" s="35"/>
      <c r="QOR117" s="35"/>
      <c r="QOS117" s="35"/>
      <c r="QOT117" s="35"/>
      <c r="QOU117" s="35"/>
      <c r="QOV117" s="35"/>
      <c r="QOW117" s="35"/>
      <c r="QOX117" s="35"/>
      <c r="QOY117" s="35"/>
      <c r="QOZ117" s="35"/>
      <c r="QPA117" s="35"/>
      <c r="QPB117" s="35"/>
      <c r="QPC117" s="35"/>
      <c r="QPD117" s="35"/>
      <c r="QPE117" s="35"/>
      <c r="QPF117" s="35"/>
      <c r="QPG117" s="35"/>
      <c r="QPH117" s="35"/>
      <c r="QPI117" s="35"/>
      <c r="QPJ117" s="35"/>
      <c r="QPK117" s="35"/>
      <c r="QPL117" s="35"/>
      <c r="QPM117" s="35"/>
      <c r="QPN117" s="35"/>
      <c r="QPO117" s="35"/>
      <c r="QPP117" s="35"/>
      <c r="QPQ117" s="35"/>
      <c r="QPR117" s="35"/>
      <c r="QPS117" s="35"/>
      <c r="QPT117" s="35"/>
      <c r="QPU117" s="35"/>
      <c r="QPV117" s="35"/>
      <c r="QPW117" s="35"/>
      <c r="QPX117" s="35"/>
      <c r="QPY117" s="35"/>
      <c r="QPZ117" s="35"/>
      <c r="QQA117" s="35"/>
      <c r="QQB117" s="35"/>
      <c r="QQC117" s="35"/>
      <c r="QQD117" s="35"/>
      <c r="QQE117" s="35"/>
      <c r="QQF117" s="35"/>
      <c r="QQG117" s="35"/>
      <c r="QQH117" s="35"/>
      <c r="QQI117" s="35"/>
      <c r="QQJ117" s="35"/>
      <c r="QQK117" s="35"/>
      <c r="QQL117" s="35"/>
      <c r="QQM117" s="35"/>
      <c r="QQN117" s="35"/>
      <c r="QQO117" s="35"/>
      <c r="QQP117" s="35"/>
      <c r="QQQ117" s="35"/>
      <c r="QQR117" s="35"/>
      <c r="QQS117" s="35"/>
      <c r="QQT117" s="35"/>
      <c r="QQU117" s="35"/>
      <c r="QQV117" s="35"/>
      <c r="QQW117" s="35"/>
      <c r="QQX117" s="35"/>
      <c r="QQY117" s="35"/>
      <c r="QQZ117" s="35"/>
      <c r="QRA117" s="35"/>
      <c r="QRB117" s="35"/>
      <c r="QRC117" s="35"/>
      <c r="QRD117" s="35"/>
      <c r="QRE117" s="35"/>
      <c r="QRF117" s="35"/>
      <c r="QRG117" s="35"/>
      <c r="QRH117" s="35"/>
      <c r="QRI117" s="35"/>
      <c r="QRJ117" s="35"/>
      <c r="QRK117" s="35"/>
      <c r="QRL117" s="35"/>
      <c r="QRM117" s="35"/>
      <c r="QRN117" s="35"/>
      <c r="QRO117" s="35"/>
      <c r="QRP117" s="35"/>
      <c r="QRQ117" s="35"/>
      <c r="QRR117" s="35"/>
      <c r="QRS117" s="35"/>
      <c r="QRT117" s="35"/>
      <c r="QRU117" s="35"/>
      <c r="QRV117" s="35"/>
      <c r="QRW117" s="35"/>
      <c r="QRX117" s="35"/>
      <c r="QRY117" s="35"/>
      <c r="QRZ117" s="35"/>
      <c r="QSA117" s="35"/>
      <c r="QSB117" s="35"/>
      <c r="QSC117" s="35"/>
      <c r="QSD117" s="35"/>
      <c r="QSE117" s="35"/>
      <c r="QSF117" s="35"/>
      <c r="QSG117" s="35"/>
      <c r="QSH117" s="35"/>
      <c r="QSI117" s="35"/>
      <c r="QSJ117" s="35"/>
      <c r="QSK117" s="35"/>
      <c r="QSL117" s="35"/>
      <c r="QSM117" s="35"/>
      <c r="QSN117" s="35"/>
      <c r="QSO117" s="35"/>
      <c r="QSP117" s="35"/>
      <c r="QSW117" s="35"/>
      <c r="QSX117" s="35"/>
      <c r="QSY117" s="35"/>
      <c r="QSZ117" s="35"/>
      <c r="QTA117" s="35"/>
      <c r="QTB117" s="35"/>
      <c r="QTC117" s="35"/>
      <c r="QTD117" s="35"/>
      <c r="QTE117" s="35"/>
      <c r="QTF117" s="35"/>
      <c r="QTG117" s="35"/>
      <c r="QTH117" s="35"/>
      <c r="QTI117" s="35"/>
      <c r="QTJ117" s="35"/>
      <c r="QTK117" s="35"/>
      <c r="QTL117" s="35"/>
      <c r="QTM117" s="35"/>
      <c r="QTN117" s="35"/>
      <c r="QTO117" s="35"/>
      <c r="QTP117" s="35"/>
      <c r="QTQ117" s="35"/>
      <c r="QTR117" s="35"/>
      <c r="QTS117" s="35"/>
      <c r="QTT117" s="35"/>
      <c r="QTU117" s="35"/>
      <c r="QTV117" s="35"/>
      <c r="QTW117" s="35"/>
      <c r="QTX117" s="35"/>
      <c r="QTY117" s="35"/>
      <c r="QTZ117" s="35"/>
      <c r="QUA117" s="35"/>
      <c r="QUB117" s="35"/>
      <c r="QUC117" s="35"/>
      <c r="QUD117" s="35"/>
      <c r="QUE117" s="35"/>
      <c r="QUF117" s="35"/>
      <c r="QUG117" s="35"/>
      <c r="QUH117" s="35"/>
      <c r="QUI117" s="35"/>
      <c r="QUJ117" s="35"/>
      <c r="QUK117" s="35"/>
      <c r="QUL117" s="35"/>
      <c r="QUM117" s="35"/>
      <c r="QUN117" s="35"/>
      <c r="QUO117" s="35"/>
      <c r="QUP117" s="35"/>
      <c r="QUQ117" s="35"/>
      <c r="QUR117" s="35"/>
      <c r="QUS117" s="35"/>
      <c r="QUT117" s="35"/>
      <c r="QUU117" s="35"/>
      <c r="QUV117" s="35"/>
      <c r="QUW117" s="35"/>
      <c r="QUX117" s="35"/>
      <c r="QUY117" s="35"/>
      <c r="QUZ117" s="35"/>
      <c r="QVA117" s="35"/>
      <c r="QVB117" s="35"/>
      <c r="QVC117" s="35"/>
      <c r="QVD117" s="35"/>
      <c r="QVE117" s="35"/>
      <c r="QVF117" s="35"/>
      <c r="QVG117" s="35"/>
      <c r="QVH117" s="35"/>
      <c r="QVI117" s="35"/>
      <c r="QVJ117" s="35"/>
      <c r="QVK117" s="35"/>
      <c r="QVL117" s="35"/>
      <c r="QVM117" s="35"/>
      <c r="QVN117" s="35"/>
      <c r="QVO117" s="35"/>
      <c r="QVP117" s="35"/>
      <c r="QVQ117" s="35"/>
      <c r="QVR117" s="35"/>
      <c r="QVS117" s="35"/>
      <c r="QVT117" s="35"/>
      <c r="QVU117" s="35"/>
      <c r="QVV117" s="35"/>
      <c r="QVW117" s="35"/>
      <c r="QVX117" s="35"/>
      <c r="QVY117" s="35"/>
      <c r="QVZ117" s="35"/>
      <c r="QWA117" s="35"/>
      <c r="QWB117" s="35"/>
      <c r="QWC117" s="35"/>
      <c r="QWD117" s="35"/>
      <c r="QWE117" s="35"/>
      <c r="QWF117" s="35"/>
      <c r="QWG117" s="35"/>
      <c r="QWH117" s="35"/>
      <c r="QWI117" s="35"/>
      <c r="QWJ117" s="35"/>
      <c r="QWK117" s="35"/>
      <c r="QWL117" s="35"/>
      <c r="QWM117" s="35"/>
      <c r="QWN117" s="35"/>
      <c r="QWO117" s="35"/>
      <c r="QWP117" s="35"/>
      <c r="QWQ117" s="35"/>
      <c r="QWR117" s="35"/>
      <c r="QWS117" s="35"/>
      <c r="QWT117" s="35"/>
      <c r="QWU117" s="35"/>
      <c r="QWV117" s="35"/>
      <c r="QWW117" s="35"/>
      <c r="QWX117" s="35"/>
      <c r="QWY117" s="35"/>
      <c r="QWZ117" s="35"/>
      <c r="QXA117" s="35"/>
      <c r="QXB117" s="35"/>
      <c r="QXC117" s="35"/>
      <c r="QXD117" s="35"/>
      <c r="QXE117" s="35"/>
      <c r="QXF117" s="35"/>
      <c r="QXG117" s="35"/>
      <c r="QXH117" s="35"/>
      <c r="QXI117" s="35"/>
      <c r="QXJ117" s="35"/>
      <c r="QXK117" s="35"/>
      <c r="QXL117" s="35"/>
      <c r="QXM117" s="35"/>
      <c r="QXN117" s="35"/>
      <c r="QXO117" s="35"/>
      <c r="QXP117" s="35"/>
      <c r="QXQ117" s="35"/>
      <c r="QXR117" s="35"/>
      <c r="QXS117" s="35"/>
      <c r="QXT117" s="35"/>
      <c r="QXU117" s="35"/>
      <c r="QXV117" s="35"/>
      <c r="QXW117" s="35"/>
      <c r="QXX117" s="35"/>
      <c r="QXY117" s="35"/>
      <c r="QXZ117" s="35"/>
      <c r="QYA117" s="35"/>
      <c r="QYB117" s="35"/>
      <c r="QYC117" s="35"/>
      <c r="QYD117" s="35"/>
      <c r="QYE117" s="35"/>
      <c r="QYF117" s="35"/>
      <c r="QYG117" s="35"/>
      <c r="QYH117" s="35"/>
      <c r="QYI117" s="35"/>
      <c r="QYJ117" s="35"/>
      <c r="QYK117" s="35"/>
      <c r="QYL117" s="35"/>
      <c r="QYM117" s="35"/>
      <c r="QYN117" s="35"/>
      <c r="QYO117" s="35"/>
      <c r="QYP117" s="35"/>
      <c r="QYQ117" s="35"/>
      <c r="QYR117" s="35"/>
      <c r="QYS117" s="35"/>
      <c r="QYT117" s="35"/>
      <c r="QYU117" s="35"/>
      <c r="QYV117" s="35"/>
      <c r="QYW117" s="35"/>
      <c r="QYX117" s="35"/>
      <c r="QYY117" s="35"/>
      <c r="QYZ117" s="35"/>
      <c r="QZA117" s="35"/>
      <c r="QZB117" s="35"/>
      <c r="QZC117" s="35"/>
      <c r="QZD117" s="35"/>
      <c r="QZE117" s="35"/>
      <c r="QZF117" s="35"/>
      <c r="QZG117" s="35"/>
      <c r="QZH117" s="35"/>
      <c r="QZI117" s="35"/>
      <c r="QZJ117" s="35"/>
      <c r="QZK117" s="35"/>
      <c r="QZL117" s="35"/>
      <c r="QZM117" s="35"/>
      <c r="QZN117" s="35"/>
      <c r="QZO117" s="35"/>
      <c r="QZP117" s="35"/>
      <c r="QZQ117" s="35"/>
      <c r="QZR117" s="35"/>
      <c r="QZS117" s="35"/>
      <c r="QZT117" s="35"/>
      <c r="QZU117" s="35"/>
      <c r="QZV117" s="35"/>
      <c r="QZW117" s="35"/>
      <c r="QZX117" s="35"/>
      <c r="QZY117" s="35"/>
      <c r="QZZ117" s="35"/>
      <c r="RAA117" s="35"/>
      <c r="RAB117" s="35"/>
      <c r="RAC117" s="35"/>
      <c r="RAD117" s="35"/>
      <c r="RAE117" s="35"/>
      <c r="RAF117" s="35"/>
      <c r="RAG117" s="35"/>
      <c r="RAH117" s="35"/>
      <c r="RAI117" s="35"/>
      <c r="RAJ117" s="35"/>
      <c r="RAK117" s="35"/>
      <c r="RAL117" s="35"/>
      <c r="RAM117" s="35"/>
      <c r="RAN117" s="35"/>
      <c r="RAO117" s="35"/>
      <c r="RAP117" s="35"/>
      <c r="RAQ117" s="35"/>
      <c r="RAR117" s="35"/>
      <c r="RAS117" s="35"/>
      <c r="RAT117" s="35"/>
      <c r="RAU117" s="35"/>
      <c r="RAV117" s="35"/>
      <c r="RAW117" s="35"/>
      <c r="RAX117" s="35"/>
      <c r="RAY117" s="35"/>
      <c r="RAZ117" s="35"/>
      <c r="RBA117" s="35"/>
      <c r="RBB117" s="35"/>
      <c r="RBC117" s="35"/>
      <c r="RBD117" s="35"/>
      <c r="RBE117" s="35"/>
      <c r="RBF117" s="35"/>
      <c r="RBG117" s="35"/>
      <c r="RBH117" s="35"/>
      <c r="RBI117" s="35"/>
      <c r="RBJ117" s="35"/>
      <c r="RBK117" s="35"/>
      <c r="RBL117" s="35"/>
      <c r="RBM117" s="35"/>
      <c r="RBN117" s="35"/>
      <c r="RBO117" s="35"/>
      <c r="RBP117" s="35"/>
      <c r="RBQ117" s="35"/>
      <c r="RBR117" s="35"/>
      <c r="RBS117" s="35"/>
      <c r="RBT117" s="35"/>
      <c r="RBU117" s="35"/>
      <c r="RBV117" s="35"/>
      <c r="RBW117" s="35"/>
      <c r="RBX117" s="35"/>
      <c r="RBY117" s="35"/>
      <c r="RBZ117" s="35"/>
      <c r="RCA117" s="35"/>
      <c r="RCB117" s="35"/>
      <c r="RCC117" s="35"/>
      <c r="RCD117" s="35"/>
      <c r="RCE117" s="35"/>
      <c r="RCF117" s="35"/>
      <c r="RCG117" s="35"/>
      <c r="RCH117" s="35"/>
      <c r="RCI117" s="35"/>
      <c r="RCJ117" s="35"/>
      <c r="RCK117" s="35"/>
      <c r="RCL117" s="35"/>
      <c r="RCS117" s="35"/>
      <c r="RCT117" s="35"/>
      <c r="RCU117" s="35"/>
      <c r="RCV117" s="35"/>
      <c r="RCW117" s="35"/>
      <c r="RCX117" s="35"/>
      <c r="RCY117" s="35"/>
      <c r="RCZ117" s="35"/>
      <c r="RDA117" s="35"/>
      <c r="RDB117" s="35"/>
      <c r="RDC117" s="35"/>
      <c r="RDD117" s="35"/>
      <c r="RDE117" s="35"/>
      <c r="RDF117" s="35"/>
      <c r="RDG117" s="35"/>
      <c r="RDH117" s="35"/>
      <c r="RDI117" s="35"/>
      <c r="RDJ117" s="35"/>
      <c r="RDK117" s="35"/>
      <c r="RDL117" s="35"/>
      <c r="RDM117" s="35"/>
      <c r="RDN117" s="35"/>
      <c r="RDO117" s="35"/>
      <c r="RDP117" s="35"/>
      <c r="RDQ117" s="35"/>
      <c r="RDR117" s="35"/>
      <c r="RDS117" s="35"/>
      <c r="RDT117" s="35"/>
      <c r="RDU117" s="35"/>
      <c r="RDV117" s="35"/>
      <c r="RDW117" s="35"/>
      <c r="RDX117" s="35"/>
      <c r="RDY117" s="35"/>
      <c r="RDZ117" s="35"/>
      <c r="REA117" s="35"/>
      <c r="REB117" s="35"/>
      <c r="REC117" s="35"/>
      <c r="RED117" s="35"/>
      <c r="REE117" s="35"/>
      <c r="REF117" s="35"/>
      <c r="REG117" s="35"/>
      <c r="REH117" s="35"/>
      <c r="REI117" s="35"/>
      <c r="REJ117" s="35"/>
      <c r="REK117" s="35"/>
      <c r="REL117" s="35"/>
      <c r="REM117" s="35"/>
      <c r="REN117" s="35"/>
      <c r="REO117" s="35"/>
      <c r="REP117" s="35"/>
      <c r="REQ117" s="35"/>
      <c r="RER117" s="35"/>
      <c r="RES117" s="35"/>
      <c r="RET117" s="35"/>
      <c r="REU117" s="35"/>
      <c r="REV117" s="35"/>
      <c r="REW117" s="35"/>
      <c r="REX117" s="35"/>
      <c r="REY117" s="35"/>
      <c r="REZ117" s="35"/>
      <c r="RFA117" s="35"/>
      <c r="RFB117" s="35"/>
      <c r="RFC117" s="35"/>
      <c r="RFD117" s="35"/>
      <c r="RFE117" s="35"/>
      <c r="RFF117" s="35"/>
      <c r="RFG117" s="35"/>
      <c r="RFH117" s="35"/>
      <c r="RFI117" s="35"/>
      <c r="RFJ117" s="35"/>
      <c r="RFK117" s="35"/>
      <c r="RFL117" s="35"/>
      <c r="RFM117" s="35"/>
      <c r="RFN117" s="35"/>
      <c r="RFO117" s="35"/>
      <c r="RFP117" s="35"/>
      <c r="RFQ117" s="35"/>
      <c r="RFR117" s="35"/>
      <c r="RFS117" s="35"/>
      <c r="RFT117" s="35"/>
      <c r="RFU117" s="35"/>
      <c r="RFV117" s="35"/>
      <c r="RFW117" s="35"/>
      <c r="RFX117" s="35"/>
      <c r="RFY117" s="35"/>
      <c r="RFZ117" s="35"/>
      <c r="RGA117" s="35"/>
      <c r="RGB117" s="35"/>
      <c r="RGC117" s="35"/>
      <c r="RGD117" s="35"/>
      <c r="RGE117" s="35"/>
      <c r="RGF117" s="35"/>
      <c r="RGG117" s="35"/>
      <c r="RGH117" s="35"/>
      <c r="RGI117" s="35"/>
      <c r="RGJ117" s="35"/>
      <c r="RGK117" s="35"/>
      <c r="RGL117" s="35"/>
      <c r="RGM117" s="35"/>
      <c r="RGN117" s="35"/>
      <c r="RGO117" s="35"/>
      <c r="RGP117" s="35"/>
      <c r="RGQ117" s="35"/>
      <c r="RGR117" s="35"/>
      <c r="RGS117" s="35"/>
      <c r="RGT117" s="35"/>
      <c r="RGU117" s="35"/>
      <c r="RGV117" s="35"/>
      <c r="RGW117" s="35"/>
      <c r="RGX117" s="35"/>
      <c r="RGY117" s="35"/>
      <c r="RGZ117" s="35"/>
      <c r="RHA117" s="35"/>
      <c r="RHB117" s="35"/>
      <c r="RHC117" s="35"/>
      <c r="RHD117" s="35"/>
      <c r="RHE117" s="35"/>
      <c r="RHF117" s="35"/>
      <c r="RHG117" s="35"/>
      <c r="RHH117" s="35"/>
      <c r="RHI117" s="35"/>
      <c r="RHJ117" s="35"/>
      <c r="RHK117" s="35"/>
      <c r="RHL117" s="35"/>
      <c r="RHM117" s="35"/>
      <c r="RHN117" s="35"/>
      <c r="RHO117" s="35"/>
      <c r="RHP117" s="35"/>
      <c r="RHQ117" s="35"/>
      <c r="RHR117" s="35"/>
      <c r="RHS117" s="35"/>
      <c r="RHT117" s="35"/>
      <c r="RHU117" s="35"/>
      <c r="RHV117" s="35"/>
      <c r="RHW117" s="35"/>
      <c r="RHX117" s="35"/>
      <c r="RHY117" s="35"/>
      <c r="RHZ117" s="35"/>
      <c r="RIA117" s="35"/>
      <c r="RIB117" s="35"/>
      <c r="RIC117" s="35"/>
      <c r="RID117" s="35"/>
      <c r="RIE117" s="35"/>
      <c r="RIF117" s="35"/>
      <c r="RIG117" s="35"/>
      <c r="RIH117" s="35"/>
      <c r="RII117" s="35"/>
      <c r="RIJ117" s="35"/>
      <c r="RIK117" s="35"/>
      <c r="RIL117" s="35"/>
      <c r="RIM117" s="35"/>
      <c r="RIN117" s="35"/>
      <c r="RIO117" s="35"/>
      <c r="RIP117" s="35"/>
      <c r="RIQ117" s="35"/>
      <c r="RIR117" s="35"/>
      <c r="RIS117" s="35"/>
      <c r="RIT117" s="35"/>
      <c r="RIU117" s="35"/>
      <c r="RIV117" s="35"/>
      <c r="RIW117" s="35"/>
      <c r="RIX117" s="35"/>
      <c r="RIY117" s="35"/>
      <c r="RIZ117" s="35"/>
      <c r="RJA117" s="35"/>
      <c r="RJB117" s="35"/>
      <c r="RJC117" s="35"/>
      <c r="RJD117" s="35"/>
      <c r="RJE117" s="35"/>
      <c r="RJF117" s="35"/>
      <c r="RJG117" s="35"/>
      <c r="RJH117" s="35"/>
      <c r="RJI117" s="35"/>
      <c r="RJJ117" s="35"/>
      <c r="RJK117" s="35"/>
      <c r="RJL117" s="35"/>
      <c r="RJM117" s="35"/>
      <c r="RJN117" s="35"/>
      <c r="RJO117" s="35"/>
      <c r="RJP117" s="35"/>
      <c r="RJQ117" s="35"/>
      <c r="RJR117" s="35"/>
      <c r="RJS117" s="35"/>
      <c r="RJT117" s="35"/>
      <c r="RJU117" s="35"/>
      <c r="RJV117" s="35"/>
      <c r="RJW117" s="35"/>
      <c r="RJX117" s="35"/>
      <c r="RJY117" s="35"/>
      <c r="RJZ117" s="35"/>
      <c r="RKA117" s="35"/>
      <c r="RKB117" s="35"/>
      <c r="RKC117" s="35"/>
      <c r="RKD117" s="35"/>
      <c r="RKE117" s="35"/>
      <c r="RKF117" s="35"/>
      <c r="RKG117" s="35"/>
      <c r="RKH117" s="35"/>
      <c r="RKI117" s="35"/>
      <c r="RKJ117" s="35"/>
      <c r="RKK117" s="35"/>
      <c r="RKL117" s="35"/>
      <c r="RKM117" s="35"/>
      <c r="RKN117" s="35"/>
      <c r="RKO117" s="35"/>
      <c r="RKP117" s="35"/>
      <c r="RKQ117" s="35"/>
      <c r="RKR117" s="35"/>
      <c r="RKS117" s="35"/>
      <c r="RKT117" s="35"/>
      <c r="RKU117" s="35"/>
      <c r="RKV117" s="35"/>
      <c r="RKW117" s="35"/>
      <c r="RKX117" s="35"/>
      <c r="RKY117" s="35"/>
      <c r="RKZ117" s="35"/>
      <c r="RLA117" s="35"/>
      <c r="RLB117" s="35"/>
      <c r="RLC117" s="35"/>
      <c r="RLD117" s="35"/>
      <c r="RLE117" s="35"/>
      <c r="RLF117" s="35"/>
      <c r="RLG117" s="35"/>
      <c r="RLH117" s="35"/>
      <c r="RLI117" s="35"/>
      <c r="RLJ117" s="35"/>
      <c r="RLK117" s="35"/>
      <c r="RLL117" s="35"/>
      <c r="RLM117" s="35"/>
      <c r="RLN117" s="35"/>
      <c r="RLO117" s="35"/>
      <c r="RLP117" s="35"/>
      <c r="RLQ117" s="35"/>
      <c r="RLR117" s="35"/>
      <c r="RLS117" s="35"/>
      <c r="RLT117" s="35"/>
      <c r="RLU117" s="35"/>
      <c r="RLV117" s="35"/>
      <c r="RLW117" s="35"/>
      <c r="RLX117" s="35"/>
      <c r="RLY117" s="35"/>
      <c r="RLZ117" s="35"/>
      <c r="RMA117" s="35"/>
      <c r="RMB117" s="35"/>
      <c r="RMC117" s="35"/>
      <c r="RMD117" s="35"/>
      <c r="RME117" s="35"/>
      <c r="RMF117" s="35"/>
      <c r="RMG117" s="35"/>
      <c r="RMH117" s="35"/>
      <c r="RMO117" s="35"/>
      <c r="RMP117" s="35"/>
      <c r="RMQ117" s="35"/>
      <c r="RMR117" s="35"/>
      <c r="RMS117" s="35"/>
      <c r="RMT117" s="35"/>
      <c r="RMU117" s="35"/>
      <c r="RMV117" s="35"/>
      <c r="RMW117" s="35"/>
      <c r="RMX117" s="35"/>
      <c r="RMY117" s="35"/>
      <c r="RMZ117" s="35"/>
      <c r="RNA117" s="35"/>
      <c r="RNB117" s="35"/>
      <c r="RNC117" s="35"/>
      <c r="RND117" s="35"/>
      <c r="RNE117" s="35"/>
      <c r="RNF117" s="35"/>
      <c r="RNG117" s="35"/>
      <c r="RNH117" s="35"/>
      <c r="RNI117" s="35"/>
      <c r="RNJ117" s="35"/>
      <c r="RNK117" s="35"/>
      <c r="RNL117" s="35"/>
      <c r="RNM117" s="35"/>
      <c r="RNN117" s="35"/>
      <c r="RNO117" s="35"/>
      <c r="RNP117" s="35"/>
      <c r="RNQ117" s="35"/>
      <c r="RNR117" s="35"/>
      <c r="RNS117" s="35"/>
      <c r="RNT117" s="35"/>
      <c r="RNU117" s="35"/>
      <c r="RNV117" s="35"/>
      <c r="RNW117" s="35"/>
      <c r="RNX117" s="35"/>
      <c r="RNY117" s="35"/>
      <c r="RNZ117" s="35"/>
      <c r="ROA117" s="35"/>
      <c r="ROB117" s="35"/>
      <c r="ROC117" s="35"/>
      <c r="ROD117" s="35"/>
      <c r="ROE117" s="35"/>
      <c r="ROF117" s="35"/>
      <c r="ROG117" s="35"/>
      <c r="ROH117" s="35"/>
      <c r="ROI117" s="35"/>
      <c r="ROJ117" s="35"/>
      <c r="ROK117" s="35"/>
      <c r="ROL117" s="35"/>
      <c r="ROM117" s="35"/>
      <c r="RON117" s="35"/>
      <c r="ROO117" s="35"/>
      <c r="ROP117" s="35"/>
      <c r="ROQ117" s="35"/>
      <c r="ROR117" s="35"/>
      <c r="ROS117" s="35"/>
      <c r="ROT117" s="35"/>
      <c r="ROU117" s="35"/>
      <c r="ROV117" s="35"/>
      <c r="ROW117" s="35"/>
      <c r="ROX117" s="35"/>
      <c r="ROY117" s="35"/>
      <c r="ROZ117" s="35"/>
      <c r="RPA117" s="35"/>
      <c r="RPB117" s="35"/>
      <c r="RPC117" s="35"/>
      <c r="RPD117" s="35"/>
      <c r="RPE117" s="35"/>
      <c r="RPF117" s="35"/>
      <c r="RPG117" s="35"/>
      <c r="RPH117" s="35"/>
      <c r="RPI117" s="35"/>
      <c r="RPJ117" s="35"/>
      <c r="RPK117" s="35"/>
      <c r="RPL117" s="35"/>
      <c r="RPM117" s="35"/>
      <c r="RPN117" s="35"/>
      <c r="RPO117" s="35"/>
      <c r="RPP117" s="35"/>
      <c r="RPQ117" s="35"/>
      <c r="RPR117" s="35"/>
      <c r="RPS117" s="35"/>
      <c r="RPT117" s="35"/>
      <c r="RPU117" s="35"/>
      <c r="RPV117" s="35"/>
      <c r="RPW117" s="35"/>
      <c r="RPX117" s="35"/>
      <c r="RPY117" s="35"/>
      <c r="RPZ117" s="35"/>
      <c r="RQA117" s="35"/>
      <c r="RQB117" s="35"/>
      <c r="RQC117" s="35"/>
      <c r="RQD117" s="35"/>
      <c r="RQE117" s="35"/>
      <c r="RQF117" s="35"/>
      <c r="RQG117" s="35"/>
      <c r="RQH117" s="35"/>
      <c r="RQI117" s="35"/>
      <c r="RQJ117" s="35"/>
      <c r="RQK117" s="35"/>
      <c r="RQL117" s="35"/>
      <c r="RQM117" s="35"/>
      <c r="RQN117" s="35"/>
      <c r="RQO117" s="35"/>
      <c r="RQP117" s="35"/>
      <c r="RQQ117" s="35"/>
      <c r="RQR117" s="35"/>
      <c r="RQS117" s="35"/>
      <c r="RQT117" s="35"/>
      <c r="RQU117" s="35"/>
      <c r="RQV117" s="35"/>
      <c r="RQW117" s="35"/>
      <c r="RQX117" s="35"/>
      <c r="RQY117" s="35"/>
      <c r="RQZ117" s="35"/>
      <c r="RRA117" s="35"/>
      <c r="RRB117" s="35"/>
      <c r="RRC117" s="35"/>
      <c r="RRD117" s="35"/>
      <c r="RRE117" s="35"/>
      <c r="RRF117" s="35"/>
      <c r="RRG117" s="35"/>
      <c r="RRH117" s="35"/>
      <c r="RRI117" s="35"/>
      <c r="RRJ117" s="35"/>
      <c r="RRK117" s="35"/>
      <c r="RRL117" s="35"/>
      <c r="RRM117" s="35"/>
      <c r="RRN117" s="35"/>
      <c r="RRO117" s="35"/>
      <c r="RRP117" s="35"/>
      <c r="RRQ117" s="35"/>
      <c r="RRR117" s="35"/>
      <c r="RRS117" s="35"/>
      <c r="RRT117" s="35"/>
      <c r="RRU117" s="35"/>
      <c r="RRV117" s="35"/>
      <c r="RRW117" s="35"/>
      <c r="RRX117" s="35"/>
      <c r="RRY117" s="35"/>
      <c r="RRZ117" s="35"/>
      <c r="RSA117" s="35"/>
      <c r="RSB117" s="35"/>
      <c r="RSC117" s="35"/>
      <c r="RSD117" s="35"/>
      <c r="RSE117" s="35"/>
      <c r="RSF117" s="35"/>
      <c r="RSG117" s="35"/>
      <c r="RSH117" s="35"/>
      <c r="RSI117" s="35"/>
      <c r="RSJ117" s="35"/>
      <c r="RSK117" s="35"/>
      <c r="RSL117" s="35"/>
      <c r="RSM117" s="35"/>
      <c r="RSN117" s="35"/>
      <c r="RSO117" s="35"/>
      <c r="RSP117" s="35"/>
      <c r="RSQ117" s="35"/>
      <c r="RSR117" s="35"/>
      <c r="RSS117" s="35"/>
      <c r="RST117" s="35"/>
      <c r="RSU117" s="35"/>
      <c r="RSV117" s="35"/>
      <c r="RSW117" s="35"/>
      <c r="RSX117" s="35"/>
      <c r="RSY117" s="35"/>
      <c r="RSZ117" s="35"/>
      <c r="RTA117" s="35"/>
      <c r="RTB117" s="35"/>
      <c r="RTC117" s="35"/>
      <c r="RTD117" s="35"/>
      <c r="RTE117" s="35"/>
      <c r="RTF117" s="35"/>
      <c r="RTG117" s="35"/>
      <c r="RTH117" s="35"/>
      <c r="RTI117" s="35"/>
      <c r="RTJ117" s="35"/>
      <c r="RTK117" s="35"/>
      <c r="RTL117" s="35"/>
      <c r="RTM117" s="35"/>
      <c r="RTN117" s="35"/>
      <c r="RTO117" s="35"/>
      <c r="RTP117" s="35"/>
      <c r="RTQ117" s="35"/>
      <c r="RTR117" s="35"/>
      <c r="RTS117" s="35"/>
      <c r="RTT117" s="35"/>
      <c r="RTU117" s="35"/>
      <c r="RTV117" s="35"/>
      <c r="RTW117" s="35"/>
      <c r="RTX117" s="35"/>
      <c r="RTY117" s="35"/>
      <c r="RTZ117" s="35"/>
      <c r="RUA117" s="35"/>
      <c r="RUB117" s="35"/>
      <c r="RUC117" s="35"/>
      <c r="RUD117" s="35"/>
      <c r="RUE117" s="35"/>
      <c r="RUF117" s="35"/>
      <c r="RUG117" s="35"/>
      <c r="RUH117" s="35"/>
      <c r="RUI117" s="35"/>
      <c r="RUJ117" s="35"/>
      <c r="RUK117" s="35"/>
      <c r="RUL117" s="35"/>
      <c r="RUM117" s="35"/>
      <c r="RUN117" s="35"/>
      <c r="RUO117" s="35"/>
      <c r="RUP117" s="35"/>
      <c r="RUQ117" s="35"/>
      <c r="RUR117" s="35"/>
      <c r="RUS117" s="35"/>
      <c r="RUT117" s="35"/>
      <c r="RUU117" s="35"/>
      <c r="RUV117" s="35"/>
      <c r="RUW117" s="35"/>
      <c r="RUX117" s="35"/>
      <c r="RUY117" s="35"/>
      <c r="RUZ117" s="35"/>
      <c r="RVA117" s="35"/>
      <c r="RVB117" s="35"/>
      <c r="RVC117" s="35"/>
      <c r="RVD117" s="35"/>
      <c r="RVE117" s="35"/>
      <c r="RVF117" s="35"/>
      <c r="RVG117" s="35"/>
      <c r="RVH117" s="35"/>
      <c r="RVI117" s="35"/>
      <c r="RVJ117" s="35"/>
      <c r="RVK117" s="35"/>
      <c r="RVL117" s="35"/>
      <c r="RVM117" s="35"/>
      <c r="RVN117" s="35"/>
      <c r="RVO117" s="35"/>
      <c r="RVP117" s="35"/>
      <c r="RVQ117" s="35"/>
      <c r="RVR117" s="35"/>
      <c r="RVS117" s="35"/>
      <c r="RVT117" s="35"/>
      <c r="RVU117" s="35"/>
      <c r="RVV117" s="35"/>
      <c r="RVW117" s="35"/>
      <c r="RVX117" s="35"/>
      <c r="RVY117" s="35"/>
      <c r="RVZ117" s="35"/>
      <c r="RWA117" s="35"/>
      <c r="RWB117" s="35"/>
      <c r="RWC117" s="35"/>
      <c r="RWD117" s="35"/>
      <c r="RWK117" s="35"/>
      <c r="RWL117" s="35"/>
      <c r="RWM117" s="35"/>
      <c r="RWN117" s="35"/>
      <c r="RWO117" s="35"/>
      <c r="RWP117" s="35"/>
      <c r="RWQ117" s="35"/>
      <c r="RWR117" s="35"/>
      <c r="RWS117" s="35"/>
      <c r="RWT117" s="35"/>
      <c r="RWU117" s="35"/>
      <c r="RWV117" s="35"/>
      <c r="RWW117" s="35"/>
      <c r="RWX117" s="35"/>
      <c r="RWY117" s="35"/>
      <c r="RWZ117" s="35"/>
      <c r="RXA117" s="35"/>
      <c r="RXB117" s="35"/>
      <c r="RXC117" s="35"/>
      <c r="RXD117" s="35"/>
      <c r="RXE117" s="35"/>
      <c r="RXF117" s="35"/>
      <c r="RXG117" s="35"/>
      <c r="RXH117" s="35"/>
      <c r="RXI117" s="35"/>
      <c r="RXJ117" s="35"/>
      <c r="RXK117" s="35"/>
      <c r="RXL117" s="35"/>
      <c r="RXM117" s="35"/>
      <c r="RXN117" s="35"/>
      <c r="RXO117" s="35"/>
      <c r="RXP117" s="35"/>
      <c r="RXQ117" s="35"/>
      <c r="RXR117" s="35"/>
      <c r="RXS117" s="35"/>
      <c r="RXT117" s="35"/>
      <c r="RXU117" s="35"/>
      <c r="RXV117" s="35"/>
      <c r="RXW117" s="35"/>
      <c r="RXX117" s="35"/>
      <c r="RXY117" s="35"/>
      <c r="RXZ117" s="35"/>
      <c r="RYA117" s="35"/>
      <c r="RYB117" s="35"/>
      <c r="RYC117" s="35"/>
      <c r="RYD117" s="35"/>
      <c r="RYE117" s="35"/>
      <c r="RYF117" s="35"/>
      <c r="RYG117" s="35"/>
      <c r="RYH117" s="35"/>
      <c r="RYI117" s="35"/>
      <c r="RYJ117" s="35"/>
      <c r="RYK117" s="35"/>
      <c r="RYL117" s="35"/>
      <c r="RYM117" s="35"/>
      <c r="RYN117" s="35"/>
      <c r="RYO117" s="35"/>
      <c r="RYP117" s="35"/>
      <c r="RYQ117" s="35"/>
      <c r="RYR117" s="35"/>
      <c r="RYS117" s="35"/>
      <c r="RYT117" s="35"/>
      <c r="RYU117" s="35"/>
      <c r="RYV117" s="35"/>
      <c r="RYW117" s="35"/>
      <c r="RYX117" s="35"/>
      <c r="RYY117" s="35"/>
      <c r="RYZ117" s="35"/>
      <c r="RZA117" s="35"/>
      <c r="RZB117" s="35"/>
      <c r="RZC117" s="35"/>
      <c r="RZD117" s="35"/>
      <c r="RZE117" s="35"/>
      <c r="RZF117" s="35"/>
      <c r="RZG117" s="35"/>
      <c r="RZH117" s="35"/>
      <c r="RZI117" s="35"/>
      <c r="RZJ117" s="35"/>
      <c r="RZK117" s="35"/>
      <c r="RZL117" s="35"/>
      <c r="RZM117" s="35"/>
      <c r="RZN117" s="35"/>
      <c r="RZO117" s="35"/>
      <c r="RZP117" s="35"/>
      <c r="RZQ117" s="35"/>
      <c r="RZR117" s="35"/>
      <c r="RZS117" s="35"/>
      <c r="RZT117" s="35"/>
      <c r="RZU117" s="35"/>
      <c r="RZV117" s="35"/>
      <c r="RZW117" s="35"/>
      <c r="RZX117" s="35"/>
      <c r="RZY117" s="35"/>
      <c r="RZZ117" s="35"/>
      <c r="SAA117" s="35"/>
      <c r="SAB117" s="35"/>
      <c r="SAC117" s="35"/>
      <c r="SAD117" s="35"/>
      <c r="SAE117" s="35"/>
      <c r="SAF117" s="35"/>
      <c r="SAG117" s="35"/>
      <c r="SAH117" s="35"/>
      <c r="SAI117" s="35"/>
      <c r="SAJ117" s="35"/>
      <c r="SAK117" s="35"/>
      <c r="SAL117" s="35"/>
      <c r="SAM117" s="35"/>
      <c r="SAN117" s="35"/>
      <c r="SAO117" s="35"/>
      <c r="SAP117" s="35"/>
      <c r="SAQ117" s="35"/>
      <c r="SAR117" s="35"/>
      <c r="SAS117" s="35"/>
      <c r="SAT117" s="35"/>
      <c r="SAU117" s="35"/>
      <c r="SAV117" s="35"/>
      <c r="SAW117" s="35"/>
      <c r="SAX117" s="35"/>
      <c r="SAY117" s="35"/>
      <c r="SAZ117" s="35"/>
      <c r="SBA117" s="35"/>
      <c r="SBB117" s="35"/>
      <c r="SBC117" s="35"/>
      <c r="SBD117" s="35"/>
      <c r="SBE117" s="35"/>
      <c r="SBF117" s="35"/>
      <c r="SBG117" s="35"/>
      <c r="SBH117" s="35"/>
      <c r="SBI117" s="35"/>
      <c r="SBJ117" s="35"/>
      <c r="SBK117" s="35"/>
      <c r="SBL117" s="35"/>
      <c r="SBM117" s="35"/>
      <c r="SBN117" s="35"/>
      <c r="SBO117" s="35"/>
      <c r="SBP117" s="35"/>
      <c r="SBQ117" s="35"/>
      <c r="SBR117" s="35"/>
      <c r="SBS117" s="35"/>
      <c r="SBT117" s="35"/>
      <c r="SBU117" s="35"/>
      <c r="SBV117" s="35"/>
      <c r="SBW117" s="35"/>
      <c r="SBX117" s="35"/>
      <c r="SBY117" s="35"/>
      <c r="SBZ117" s="35"/>
      <c r="SCA117" s="35"/>
      <c r="SCB117" s="35"/>
      <c r="SCC117" s="35"/>
      <c r="SCD117" s="35"/>
      <c r="SCE117" s="35"/>
      <c r="SCF117" s="35"/>
      <c r="SCG117" s="35"/>
      <c r="SCH117" s="35"/>
      <c r="SCI117" s="35"/>
      <c r="SCJ117" s="35"/>
      <c r="SCK117" s="35"/>
      <c r="SCL117" s="35"/>
      <c r="SCM117" s="35"/>
      <c r="SCN117" s="35"/>
      <c r="SCO117" s="35"/>
      <c r="SCP117" s="35"/>
      <c r="SCQ117" s="35"/>
      <c r="SCR117" s="35"/>
      <c r="SCS117" s="35"/>
      <c r="SCT117" s="35"/>
      <c r="SCU117" s="35"/>
      <c r="SCV117" s="35"/>
      <c r="SCW117" s="35"/>
      <c r="SCX117" s="35"/>
      <c r="SCY117" s="35"/>
      <c r="SCZ117" s="35"/>
      <c r="SDA117" s="35"/>
      <c r="SDB117" s="35"/>
      <c r="SDC117" s="35"/>
      <c r="SDD117" s="35"/>
      <c r="SDE117" s="35"/>
      <c r="SDF117" s="35"/>
      <c r="SDG117" s="35"/>
      <c r="SDH117" s="35"/>
      <c r="SDI117" s="35"/>
      <c r="SDJ117" s="35"/>
      <c r="SDK117" s="35"/>
      <c r="SDL117" s="35"/>
      <c r="SDM117" s="35"/>
      <c r="SDN117" s="35"/>
      <c r="SDO117" s="35"/>
      <c r="SDP117" s="35"/>
      <c r="SDQ117" s="35"/>
      <c r="SDR117" s="35"/>
      <c r="SDS117" s="35"/>
      <c r="SDT117" s="35"/>
      <c r="SDU117" s="35"/>
      <c r="SDV117" s="35"/>
      <c r="SDW117" s="35"/>
      <c r="SDX117" s="35"/>
      <c r="SDY117" s="35"/>
      <c r="SDZ117" s="35"/>
      <c r="SEA117" s="35"/>
      <c r="SEB117" s="35"/>
      <c r="SEC117" s="35"/>
      <c r="SED117" s="35"/>
      <c r="SEE117" s="35"/>
      <c r="SEF117" s="35"/>
      <c r="SEG117" s="35"/>
      <c r="SEH117" s="35"/>
      <c r="SEI117" s="35"/>
      <c r="SEJ117" s="35"/>
      <c r="SEK117" s="35"/>
      <c r="SEL117" s="35"/>
      <c r="SEM117" s="35"/>
      <c r="SEN117" s="35"/>
      <c r="SEO117" s="35"/>
      <c r="SEP117" s="35"/>
      <c r="SEQ117" s="35"/>
      <c r="SER117" s="35"/>
      <c r="SES117" s="35"/>
      <c r="SET117" s="35"/>
      <c r="SEU117" s="35"/>
      <c r="SEV117" s="35"/>
      <c r="SEW117" s="35"/>
      <c r="SEX117" s="35"/>
      <c r="SEY117" s="35"/>
      <c r="SEZ117" s="35"/>
      <c r="SFA117" s="35"/>
      <c r="SFB117" s="35"/>
      <c r="SFC117" s="35"/>
      <c r="SFD117" s="35"/>
      <c r="SFE117" s="35"/>
      <c r="SFF117" s="35"/>
      <c r="SFG117" s="35"/>
      <c r="SFH117" s="35"/>
      <c r="SFI117" s="35"/>
      <c r="SFJ117" s="35"/>
      <c r="SFK117" s="35"/>
      <c r="SFL117" s="35"/>
      <c r="SFM117" s="35"/>
      <c r="SFN117" s="35"/>
      <c r="SFO117" s="35"/>
      <c r="SFP117" s="35"/>
      <c r="SFQ117" s="35"/>
      <c r="SFR117" s="35"/>
      <c r="SFS117" s="35"/>
      <c r="SFT117" s="35"/>
      <c r="SFU117" s="35"/>
      <c r="SFV117" s="35"/>
      <c r="SFW117" s="35"/>
      <c r="SFX117" s="35"/>
      <c r="SFY117" s="35"/>
      <c r="SFZ117" s="35"/>
      <c r="SGG117" s="35"/>
      <c r="SGH117" s="35"/>
      <c r="SGI117" s="35"/>
      <c r="SGJ117" s="35"/>
      <c r="SGK117" s="35"/>
      <c r="SGL117" s="35"/>
      <c r="SGM117" s="35"/>
      <c r="SGN117" s="35"/>
      <c r="SGO117" s="35"/>
      <c r="SGP117" s="35"/>
      <c r="SGQ117" s="35"/>
      <c r="SGR117" s="35"/>
      <c r="SGS117" s="35"/>
      <c r="SGT117" s="35"/>
      <c r="SGU117" s="35"/>
      <c r="SGV117" s="35"/>
      <c r="SGW117" s="35"/>
      <c r="SGX117" s="35"/>
      <c r="SGY117" s="35"/>
      <c r="SGZ117" s="35"/>
      <c r="SHA117" s="35"/>
      <c r="SHB117" s="35"/>
      <c r="SHC117" s="35"/>
      <c r="SHD117" s="35"/>
      <c r="SHE117" s="35"/>
      <c r="SHF117" s="35"/>
      <c r="SHG117" s="35"/>
      <c r="SHH117" s="35"/>
      <c r="SHI117" s="35"/>
      <c r="SHJ117" s="35"/>
      <c r="SHK117" s="35"/>
      <c r="SHL117" s="35"/>
      <c r="SHM117" s="35"/>
      <c r="SHN117" s="35"/>
      <c r="SHO117" s="35"/>
      <c r="SHP117" s="35"/>
      <c r="SHQ117" s="35"/>
      <c r="SHR117" s="35"/>
      <c r="SHS117" s="35"/>
      <c r="SHT117" s="35"/>
      <c r="SHU117" s="35"/>
      <c r="SHV117" s="35"/>
      <c r="SHW117" s="35"/>
      <c r="SHX117" s="35"/>
      <c r="SHY117" s="35"/>
      <c r="SHZ117" s="35"/>
      <c r="SIA117" s="35"/>
      <c r="SIB117" s="35"/>
      <c r="SIC117" s="35"/>
      <c r="SID117" s="35"/>
      <c r="SIE117" s="35"/>
      <c r="SIF117" s="35"/>
      <c r="SIG117" s="35"/>
      <c r="SIH117" s="35"/>
      <c r="SII117" s="35"/>
      <c r="SIJ117" s="35"/>
      <c r="SIK117" s="35"/>
      <c r="SIL117" s="35"/>
      <c r="SIM117" s="35"/>
      <c r="SIN117" s="35"/>
      <c r="SIO117" s="35"/>
      <c r="SIP117" s="35"/>
      <c r="SIQ117" s="35"/>
      <c r="SIR117" s="35"/>
      <c r="SIS117" s="35"/>
      <c r="SIT117" s="35"/>
      <c r="SIU117" s="35"/>
      <c r="SIV117" s="35"/>
      <c r="SIW117" s="35"/>
      <c r="SIX117" s="35"/>
      <c r="SIY117" s="35"/>
      <c r="SIZ117" s="35"/>
      <c r="SJA117" s="35"/>
      <c r="SJB117" s="35"/>
      <c r="SJC117" s="35"/>
      <c r="SJD117" s="35"/>
      <c r="SJE117" s="35"/>
      <c r="SJF117" s="35"/>
      <c r="SJG117" s="35"/>
      <c r="SJH117" s="35"/>
      <c r="SJI117" s="35"/>
      <c r="SJJ117" s="35"/>
      <c r="SJK117" s="35"/>
      <c r="SJL117" s="35"/>
      <c r="SJM117" s="35"/>
      <c r="SJN117" s="35"/>
      <c r="SJO117" s="35"/>
      <c r="SJP117" s="35"/>
      <c r="SJQ117" s="35"/>
      <c r="SJR117" s="35"/>
      <c r="SJS117" s="35"/>
      <c r="SJT117" s="35"/>
      <c r="SJU117" s="35"/>
      <c r="SJV117" s="35"/>
      <c r="SJW117" s="35"/>
      <c r="SJX117" s="35"/>
      <c r="SJY117" s="35"/>
      <c r="SJZ117" s="35"/>
      <c r="SKA117" s="35"/>
      <c r="SKB117" s="35"/>
      <c r="SKC117" s="35"/>
      <c r="SKD117" s="35"/>
      <c r="SKE117" s="35"/>
      <c r="SKF117" s="35"/>
      <c r="SKG117" s="35"/>
      <c r="SKH117" s="35"/>
      <c r="SKI117" s="35"/>
      <c r="SKJ117" s="35"/>
      <c r="SKK117" s="35"/>
      <c r="SKL117" s="35"/>
      <c r="SKM117" s="35"/>
      <c r="SKN117" s="35"/>
      <c r="SKO117" s="35"/>
      <c r="SKP117" s="35"/>
      <c r="SKQ117" s="35"/>
      <c r="SKR117" s="35"/>
      <c r="SKS117" s="35"/>
      <c r="SKT117" s="35"/>
      <c r="SKU117" s="35"/>
      <c r="SKV117" s="35"/>
      <c r="SKW117" s="35"/>
      <c r="SKX117" s="35"/>
      <c r="SKY117" s="35"/>
      <c r="SKZ117" s="35"/>
      <c r="SLA117" s="35"/>
      <c r="SLB117" s="35"/>
      <c r="SLC117" s="35"/>
      <c r="SLD117" s="35"/>
      <c r="SLE117" s="35"/>
      <c r="SLF117" s="35"/>
      <c r="SLG117" s="35"/>
      <c r="SLH117" s="35"/>
      <c r="SLI117" s="35"/>
      <c r="SLJ117" s="35"/>
      <c r="SLK117" s="35"/>
      <c r="SLL117" s="35"/>
      <c r="SLM117" s="35"/>
      <c r="SLN117" s="35"/>
      <c r="SLO117" s="35"/>
      <c r="SLP117" s="35"/>
      <c r="SLQ117" s="35"/>
      <c r="SLR117" s="35"/>
      <c r="SLS117" s="35"/>
      <c r="SLT117" s="35"/>
      <c r="SLU117" s="35"/>
      <c r="SLV117" s="35"/>
      <c r="SLW117" s="35"/>
      <c r="SLX117" s="35"/>
      <c r="SLY117" s="35"/>
      <c r="SLZ117" s="35"/>
      <c r="SMA117" s="35"/>
      <c r="SMB117" s="35"/>
      <c r="SMC117" s="35"/>
      <c r="SMD117" s="35"/>
      <c r="SME117" s="35"/>
      <c r="SMF117" s="35"/>
      <c r="SMG117" s="35"/>
      <c r="SMH117" s="35"/>
      <c r="SMI117" s="35"/>
      <c r="SMJ117" s="35"/>
      <c r="SMK117" s="35"/>
      <c r="SML117" s="35"/>
      <c r="SMM117" s="35"/>
      <c r="SMN117" s="35"/>
      <c r="SMO117" s="35"/>
      <c r="SMP117" s="35"/>
      <c r="SMQ117" s="35"/>
      <c r="SMR117" s="35"/>
      <c r="SMS117" s="35"/>
      <c r="SMT117" s="35"/>
      <c r="SMU117" s="35"/>
      <c r="SMV117" s="35"/>
      <c r="SMW117" s="35"/>
      <c r="SMX117" s="35"/>
      <c r="SMY117" s="35"/>
      <c r="SMZ117" s="35"/>
      <c r="SNA117" s="35"/>
      <c r="SNB117" s="35"/>
      <c r="SNC117" s="35"/>
      <c r="SND117" s="35"/>
      <c r="SNE117" s="35"/>
      <c r="SNF117" s="35"/>
      <c r="SNG117" s="35"/>
      <c r="SNH117" s="35"/>
      <c r="SNI117" s="35"/>
      <c r="SNJ117" s="35"/>
      <c r="SNK117" s="35"/>
      <c r="SNL117" s="35"/>
      <c r="SNM117" s="35"/>
      <c r="SNN117" s="35"/>
      <c r="SNO117" s="35"/>
      <c r="SNP117" s="35"/>
      <c r="SNQ117" s="35"/>
      <c r="SNR117" s="35"/>
      <c r="SNS117" s="35"/>
      <c r="SNT117" s="35"/>
      <c r="SNU117" s="35"/>
      <c r="SNV117" s="35"/>
      <c r="SNW117" s="35"/>
      <c r="SNX117" s="35"/>
      <c r="SNY117" s="35"/>
      <c r="SNZ117" s="35"/>
      <c r="SOA117" s="35"/>
      <c r="SOB117" s="35"/>
      <c r="SOC117" s="35"/>
      <c r="SOD117" s="35"/>
      <c r="SOE117" s="35"/>
      <c r="SOF117" s="35"/>
      <c r="SOG117" s="35"/>
      <c r="SOH117" s="35"/>
      <c r="SOI117" s="35"/>
      <c r="SOJ117" s="35"/>
      <c r="SOK117" s="35"/>
      <c r="SOL117" s="35"/>
      <c r="SOM117" s="35"/>
      <c r="SON117" s="35"/>
      <c r="SOO117" s="35"/>
      <c r="SOP117" s="35"/>
      <c r="SOQ117" s="35"/>
      <c r="SOR117" s="35"/>
      <c r="SOS117" s="35"/>
      <c r="SOT117" s="35"/>
      <c r="SOU117" s="35"/>
      <c r="SOV117" s="35"/>
      <c r="SOW117" s="35"/>
      <c r="SOX117" s="35"/>
      <c r="SOY117" s="35"/>
      <c r="SOZ117" s="35"/>
      <c r="SPA117" s="35"/>
      <c r="SPB117" s="35"/>
      <c r="SPC117" s="35"/>
      <c r="SPD117" s="35"/>
      <c r="SPE117" s="35"/>
      <c r="SPF117" s="35"/>
      <c r="SPG117" s="35"/>
      <c r="SPH117" s="35"/>
      <c r="SPI117" s="35"/>
      <c r="SPJ117" s="35"/>
      <c r="SPK117" s="35"/>
      <c r="SPL117" s="35"/>
      <c r="SPM117" s="35"/>
      <c r="SPN117" s="35"/>
      <c r="SPO117" s="35"/>
      <c r="SPP117" s="35"/>
      <c r="SPQ117" s="35"/>
      <c r="SPR117" s="35"/>
      <c r="SPS117" s="35"/>
      <c r="SPT117" s="35"/>
      <c r="SPU117" s="35"/>
      <c r="SPV117" s="35"/>
      <c r="SQC117" s="35"/>
      <c r="SQD117" s="35"/>
      <c r="SQE117" s="35"/>
      <c r="SQF117" s="35"/>
      <c r="SQG117" s="35"/>
      <c r="SQH117" s="35"/>
      <c r="SQI117" s="35"/>
      <c r="SQJ117" s="35"/>
      <c r="SQK117" s="35"/>
      <c r="SQL117" s="35"/>
      <c r="SQM117" s="35"/>
      <c r="SQN117" s="35"/>
      <c r="SQO117" s="35"/>
      <c r="SQP117" s="35"/>
      <c r="SQQ117" s="35"/>
      <c r="SQR117" s="35"/>
      <c r="SQS117" s="35"/>
      <c r="SQT117" s="35"/>
      <c r="SQU117" s="35"/>
      <c r="SQV117" s="35"/>
      <c r="SQW117" s="35"/>
      <c r="SQX117" s="35"/>
      <c r="SQY117" s="35"/>
      <c r="SQZ117" s="35"/>
      <c r="SRA117" s="35"/>
      <c r="SRB117" s="35"/>
      <c r="SRC117" s="35"/>
      <c r="SRD117" s="35"/>
      <c r="SRE117" s="35"/>
      <c r="SRF117" s="35"/>
      <c r="SRG117" s="35"/>
      <c r="SRH117" s="35"/>
      <c r="SRI117" s="35"/>
      <c r="SRJ117" s="35"/>
      <c r="SRK117" s="35"/>
      <c r="SRL117" s="35"/>
      <c r="SRM117" s="35"/>
      <c r="SRN117" s="35"/>
      <c r="SRO117" s="35"/>
      <c r="SRP117" s="35"/>
      <c r="SRQ117" s="35"/>
      <c r="SRR117" s="35"/>
      <c r="SRS117" s="35"/>
      <c r="SRT117" s="35"/>
      <c r="SRU117" s="35"/>
      <c r="SRV117" s="35"/>
      <c r="SRW117" s="35"/>
      <c r="SRX117" s="35"/>
      <c r="SRY117" s="35"/>
      <c r="SRZ117" s="35"/>
      <c r="SSA117" s="35"/>
      <c r="SSB117" s="35"/>
      <c r="SSC117" s="35"/>
      <c r="SSD117" s="35"/>
      <c r="SSE117" s="35"/>
      <c r="SSF117" s="35"/>
      <c r="SSG117" s="35"/>
      <c r="SSH117" s="35"/>
      <c r="SSI117" s="35"/>
      <c r="SSJ117" s="35"/>
      <c r="SSK117" s="35"/>
      <c r="SSL117" s="35"/>
      <c r="SSM117" s="35"/>
      <c r="SSN117" s="35"/>
      <c r="SSO117" s="35"/>
      <c r="SSP117" s="35"/>
      <c r="SSQ117" s="35"/>
      <c r="SSR117" s="35"/>
      <c r="SSS117" s="35"/>
      <c r="SST117" s="35"/>
      <c r="SSU117" s="35"/>
      <c r="SSV117" s="35"/>
      <c r="SSW117" s="35"/>
      <c r="SSX117" s="35"/>
      <c r="SSY117" s="35"/>
      <c r="SSZ117" s="35"/>
      <c r="STA117" s="35"/>
      <c r="STB117" s="35"/>
      <c r="STC117" s="35"/>
      <c r="STD117" s="35"/>
      <c r="STE117" s="35"/>
      <c r="STF117" s="35"/>
      <c r="STG117" s="35"/>
      <c r="STH117" s="35"/>
      <c r="STI117" s="35"/>
      <c r="STJ117" s="35"/>
      <c r="STK117" s="35"/>
      <c r="STL117" s="35"/>
      <c r="STM117" s="35"/>
      <c r="STN117" s="35"/>
      <c r="STO117" s="35"/>
      <c r="STP117" s="35"/>
      <c r="STQ117" s="35"/>
      <c r="STR117" s="35"/>
      <c r="STS117" s="35"/>
      <c r="STT117" s="35"/>
      <c r="STU117" s="35"/>
      <c r="STV117" s="35"/>
      <c r="STW117" s="35"/>
      <c r="STX117" s="35"/>
      <c r="STY117" s="35"/>
      <c r="STZ117" s="35"/>
      <c r="SUA117" s="35"/>
      <c r="SUB117" s="35"/>
      <c r="SUC117" s="35"/>
      <c r="SUD117" s="35"/>
      <c r="SUE117" s="35"/>
      <c r="SUF117" s="35"/>
      <c r="SUG117" s="35"/>
      <c r="SUH117" s="35"/>
      <c r="SUI117" s="35"/>
      <c r="SUJ117" s="35"/>
      <c r="SUK117" s="35"/>
      <c r="SUL117" s="35"/>
      <c r="SUM117" s="35"/>
      <c r="SUN117" s="35"/>
      <c r="SUO117" s="35"/>
      <c r="SUP117" s="35"/>
      <c r="SUQ117" s="35"/>
      <c r="SUR117" s="35"/>
      <c r="SUS117" s="35"/>
      <c r="SUT117" s="35"/>
      <c r="SUU117" s="35"/>
      <c r="SUV117" s="35"/>
      <c r="SUW117" s="35"/>
      <c r="SUX117" s="35"/>
      <c r="SUY117" s="35"/>
      <c r="SUZ117" s="35"/>
      <c r="SVA117" s="35"/>
      <c r="SVB117" s="35"/>
      <c r="SVC117" s="35"/>
      <c r="SVD117" s="35"/>
      <c r="SVE117" s="35"/>
      <c r="SVF117" s="35"/>
      <c r="SVG117" s="35"/>
      <c r="SVH117" s="35"/>
      <c r="SVI117" s="35"/>
      <c r="SVJ117" s="35"/>
      <c r="SVK117" s="35"/>
      <c r="SVL117" s="35"/>
      <c r="SVM117" s="35"/>
      <c r="SVN117" s="35"/>
      <c r="SVO117" s="35"/>
      <c r="SVP117" s="35"/>
      <c r="SVQ117" s="35"/>
      <c r="SVR117" s="35"/>
      <c r="SVS117" s="35"/>
      <c r="SVT117" s="35"/>
      <c r="SVU117" s="35"/>
      <c r="SVV117" s="35"/>
      <c r="SVW117" s="35"/>
      <c r="SVX117" s="35"/>
      <c r="SVY117" s="35"/>
      <c r="SVZ117" s="35"/>
      <c r="SWA117" s="35"/>
      <c r="SWB117" s="35"/>
      <c r="SWC117" s="35"/>
      <c r="SWD117" s="35"/>
      <c r="SWE117" s="35"/>
      <c r="SWF117" s="35"/>
      <c r="SWG117" s="35"/>
      <c r="SWH117" s="35"/>
      <c r="SWI117" s="35"/>
      <c r="SWJ117" s="35"/>
      <c r="SWK117" s="35"/>
      <c r="SWL117" s="35"/>
      <c r="SWM117" s="35"/>
      <c r="SWN117" s="35"/>
      <c r="SWO117" s="35"/>
      <c r="SWP117" s="35"/>
      <c r="SWQ117" s="35"/>
      <c r="SWR117" s="35"/>
      <c r="SWS117" s="35"/>
      <c r="SWT117" s="35"/>
      <c r="SWU117" s="35"/>
      <c r="SWV117" s="35"/>
      <c r="SWW117" s="35"/>
      <c r="SWX117" s="35"/>
      <c r="SWY117" s="35"/>
      <c r="SWZ117" s="35"/>
      <c r="SXA117" s="35"/>
      <c r="SXB117" s="35"/>
      <c r="SXC117" s="35"/>
      <c r="SXD117" s="35"/>
      <c r="SXE117" s="35"/>
      <c r="SXF117" s="35"/>
      <c r="SXG117" s="35"/>
      <c r="SXH117" s="35"/>
      <c r="SXI117" s="35"/>
      <c r="SXJ117" s="35"/>
      <c r="SXK117" s="35"/>
      <c r="SXL117" s="35"/>
      <c r="SXM117" s="35"/>
      <c r="SXN117" s="35"/>
      <c r="SXO117" s="35"/>
      <c r="SXP117" s="35"/>
      <c r="SXQ117" s="35"/>
      <c r="SXR117" s="35"/>
      <c r="SXS117" s="35"/>
      <c r="SXT117" s="35"/>
      <c r="SXU117" s="35"/>
      <c r="SXV117" s="35"/>
      <c r="SXW117" s="35"/>
      <c r="SXX117" s="35"/>
      <c r="SXY117" s="35"/>
      <c r="SXZ117" s="35"/>
      <c r="SYA117" s="35"/>
      <c r="SYB117" s="35"/>
      <c r="SYC117" s="35"/>
      <c r="SYD117" s="35"/>
      <c r="SYE117" s="35"/>
      <c r="SYF117" s="35"/>
      <c r="SYG117" s="35"/>
      <c r="SYH117" s="35"/>
      <c r="SYI117" s="35"/>
      <c r="SYJ117" s="35"/>
      <c r="SYK117" s="35"/>
      <c r="SYL117" s="35"/>
      <c r="SYM117" s="35"/>
      <c r="SYN117" s="35"/>
      <c r="SYO117" s="35"/>
      <c r="SYP117" s="35"/>
      <c r="SYQ117" s="35"/>
      <c r="SYR117" s="35"/>
      <c r="SYS117" s="35"/>
      <c r="SYT117" s="35"/>
      <c r="SYU117" s="35"/>
      <c r="SYV117" s="35"/>
      <c r="SYW117" s="35"/>
      <c r="SYX117" s="35"/>
      <c r="SYY117" s="35"/>
      <c r="SYZ117" s="35"/>
      <c r="SZA117" s="35"/>
      <c r="SZB117" s="35"/>
      <c r="SZC117" s="35"/>
      <c r="SZD117" s="35"/>
      <c r="SZE117" s="35"/>
      <c r="SZF117" s="35"/>
      <c r="SZG117" s="35"/>
      <c r="SZH117" s="35"/>
      <c r="SZI117" s="35"/>
      <c r="SZJ117" s="35"/>
      <c r="SZK117" s="35"/>
      <c r="SZL117" s="35"/>
      <c r="SZM117" s="35"/>
      <c r="SZN117" s="35"/>
      <c r="SZO117" s="35"/>
      <c r="SZP117" s="35"/>
      <c r="SZQ117" s="35"/>
      <c r="SZR117" s="35"/>
      <c r="SZY117" s="35"/>
      <c r="SZZ117" s="35"/>
      <c r="TAA117" s="35"/>
      <c r="TAB117" s="35"/>
      <c r="TAC117" s="35"/>
      <c r="TAD117" s="35"/>
      <c r="TAE117" s="35"/>
      <c r="TAF117" s="35"/>
      <c r="TAG117" s="35"/>
      <c r="TAH117" s="35"/>
      <c r="TAI117" s="35"/>
      <c r="TAJ117" s="35"/>
      <c r="TAK117" s="35"/>
      <c r="TAL117" s="35"/>
      <c r="TAM117" s="35"/>
      <c r="TAN117" s="35"/>
      <c r="TAO117" s="35"/>
      <c r="TAP117" s="35"/>
      <c r="TAQ117" s="35"/>
      <c r="TAR117" s="35"/>
      <c r="TAS117" s="35"/>
      <c r="TAT117" s="35"/>
      <c r="TAU117" s="35"/>
      <c r="TAV117" s="35"/>
      <c r="TAW117" s="35"/>
      <c r="TAX117" s="35"/>
      <c r="TAY117" s="35"/>
      <c r="TAZ117" s="35"/>
      <c r="TBA117" s="35"/>
      <c r="TBB117" s="35"/>
      <c r="TBC117" s="35"/>
      <c r="TBD117" s="35"/>
      <c r="TBE117" s="35"/>
      <c r="TBF117" s="35"/>
      <c r="TBG117" s="35"/>
      <c r="TBH117" s="35"/>
      <c r="TBI117" s="35"/>
      <c r="TBJ117" s="35"/>
      <c r="TBK117" s="35"/>
      <c r="TBL117" s="35"/>
      <c r="TBM117" s="35"/>
      <c r="TBN117" s="35"/>
      <c r="TBO117" s="35"/>
      <c r="TBP117" s="35"/>
      <c r="TBQ117" s="35"/>
      <c r="TBR117" s="35"/>
      <c r="TBS117" s="35"/>
      <c r="TBT117" s="35"/>
      <c r="TBU117" s="35"/>
      <c r="TBV117" s="35"/>
      <c r="TBW117" s="35"/>
      <c r="TBX117" s="35"/>
      <c r="TBY117" s="35"/>
      <c r="TBZ117" s="35"/>
      <c r="TCA117" s="35"/>
      <c r="TCB117" s="35"/>
      <c r="TCC117" s="35"/>
      <c r="TCD117" s="35"/>
      <c r="TCE117" s="35"/>
      <c r="TCF117" s="35"/>
      <c r="TCG117" s="35"/>
      <c r="TCH117" s="35"/>
      <c r="TCI117" s="35"/>
      <c r="TCJ117" s="35"/>
      <c r="TCK117" s="35"/>
      <c r="TCL117" s="35"/>
      <c r="TCM117" s="35"/>
      <c r="TCN117" s="35"/>
      <c r="TCO117" s="35"/>
      <c r="TCP117" s="35"/>
      <c r="TCQ117" s="35"/>
      <c r="TCR117" s="35"/>
      <c r="TCS117" s="35"/>
      <c r="TCT117" s="35"/>
      <c r="TCU117" s="35"/>
      <c r="TCV117" s="35"/>
      <c r="TCW117" s="35"/>
      <c r="TCX117" s="35"/>
      <c r="TCY117" s="35"/>
      <c r="TCZ117" s="35"/>
      <c r="TDA117" s="35"/>
      <c r="TDB117" s="35"/>
      <c r="TDC117" s="35"/>
      <c r="TDD117" s="35"/>
      <c r="TDE117" s="35"/>
      <c r="TDF117" s="35"/>
      <c r="TDG117" s="35"/>
      <c r="TDH117" s="35"/>
      <c r="TDI117" s="35"/>
      <c r="TDJ117" s="35"/>
      <c r="TDK117" s="35"/>
      <c r="TDL117" s="35"/>
      <c r="TDM117" s="35"/>
      <c r="TDN117" s="35"/>
      <c r="TDO117" s="35"/>
      <c r="TDP117" s="35"/>
      <c r="TDQ117" s="35"/>
      <c r="TDR117" s="35"/>
      <c r="TDS117" s="35"/>
      <c r="TDT117" s="35"/>
      <c r="TDU117" s="35"/>
      <c r="TDV117" s="35"/>
      <c r="TDW117" s="35"/>
      <c r="TDX117" s="35"/>
      <c r="TDY117" s="35"/>
      <c r="TDZ117" s="35"/>
      <c r="TEA117" s="35"/>
      <c r="TEB117" s="35"/>
      <c r="TEC117" s="35"/>
      <c r="TED117" s="35"/>
      <c r="TEE117" s="35"/>
      <c r="TEF117" s="35"/>
      <c r="TEG117" s="35"/>
      <c r="TEH117" s="35"/>
      <c r="TEI117" s="35"/>
      <c r="TEJ117" s="35"/>
      <c r="TEK117" s="35"/>
      <c r="TEL117" s="35"/>
      <c r="TEM117" s="35"/>
      <c r="TEN117" s="35"/>
      <c r="TEO117" s="35"/>
      <c r="TEP117" s="35"/>
      <c r="TEQ117" s="35"/>
      <c r="TER117" s="35"/>
      <c r="TES117" s="35"/>
      <c r="TET117" s="35"/>
      <c r="TEU117" s="35"/>
      <c r="TEV117" s="35"/>
      <c r="TEW117" s="35"/>
      <c r="TEX117" s="35"/>
      <c r="TEY117" s="35"/>
      <c r="TEZ117" s="35"/>
      <c r="TFA117" s="35"/>
      <c r="TFB117" s="35"/>
      <c r="TFC117" s="35"/>
      <c r="TFD117" s="35"/>
      <c r="TFE117" s="35"/>
      <c r="TFF117" s="35"/>
      <c r="TFG117" s="35"/>
      <c r="TFH117" s="35"/>
      <c r="TFI117" s="35"/>
      <c r="TFJ117" s="35"/>
      <c r="TFK117" s="35"/>
      <c r="TFL117" s="35"/>
      <c r="TFM117" s="35"/>
      <c r="TFN117" s="35"/>
      <c r="TFO117" s="35"/>
      <c r="TFP117" s="35"/>
      <c r="TFQ117" s="35"/>
      <c r="TFR117" s="35"/>
      <c r="TFS117" s="35"/>
      <c r="TFT117" s="35"/>
      <c r="TFU117" s="35"/>
      <c r="TFV117" s="35"/>
      <c r="TFW117" s="35"/>
      <c r="TFX117" s="35"/>
      <c r="TFY117" s="35"/>
      <c r="TFZ117" s="35"/>
      <c r="TGA117" s="35"/>
      <c r="TGB117" s="35"/>
      <c r="TGC117" s="35"/>
      <c r="TGD117" s="35"/>
      <c r="TGE117" s="35"/>
      <c r="TGF117" s="35"/>
      <c r="TGG117" s="35"/>
      <c r="TGH117" s="35"/>
      <c r="TGI117" s="35"/>
      <c r="TGJ117" s="35"/>
      <c r="TGK117" s="35"/>
      <c r="TGL117" s="35"/>
      <c r="TGM117" s="35"/>
      <c r="TGN117" s="35"/>
      <c r="TGO117" s="35"/>
      <c r="TGP117" s="35"/>
      <c r="TGQ117" s="35"/>
      <c r="TGR117" s="35"/>
      <c r="TGS117" s="35"/>
      <c r="TGT117" s="35"/>
      <c r="TGU117" s="35"/>
      <c r="TGV117" s="35"/>
      <c r="TGW117" s="35"/>
      <c r="TGX117" s="35"/>
      <c r="TGY117" s="35"/>
      <c r="TGZ117" s="35"/>
      <c r="THA117" s="35"/>
      <c r="THB117" s="35"/>
      <c r="THC117" s="35"/>
      <c r="THD117" s="35"/>
      <c r="THE117" s="35"/>
      <c r="THF117" s="35"/>
      <c r="THG117" s="35"/>
      <c r="THH117" s="35"/>
      <c r="THI117" s="35"/>
      <c r="THJ117" s="35"/>
      <c r="THK117" s="35"/>
      <c r="THL117" s="35"/>
      <c r="THM117" s="35"/>
      <c r="THN117" s="35"/>
      <c r="THO117" s="35"/>
      <c r="THP117" s="35"/>
      <c r="THQ117" s="35"/>
      <c r="THR117" s="35"/>
      <c r="THS117" s="35"/>
      <c r="THT117" s="35"/>
      <c r="THU117" s="35"/>
      <c r="THV117" s="35"/>
      <c r="THW117" s="35"/>
      <c r="THX117" s="35"/>
      <c r="THY117" s="35"/>
      <c r="THZ117" s="35"/>
      <c r="TIA117" s="35"/>
      <c r="TIB117" s="35"/>
      <c r="TIC117" s="35"/>
      <c r="TID117" s="35"/>
      <c r="TIE117" s="35"/>
      <c r="TIF117" s="35"/>
      <c r="TIG117" s="35"/>
      <c r="TIH117" s="35"/>
      <c r="TII117" s="35"/>
      <c r="TIJ117" s="35"/>
      <c r="TIK117" s="35"/>
      <c r="TIL117" s="35"/>
      <c r="TIM117" s="35"/>
      <c r="TIN117" s="35"/>
      <c r="TIO117" s="35"/>
      <c r="TIP117" s="35"/>
      <c r="TIQ117" s="35"/>
      <c r="TIR117" s="35"/>
      <c r="TIS117" s="35"/>
      <c r="TIT117" s="35"/>
      <c r="TIU117" s="35"/>
      <c r="TIV117" s="35"/>
      <c r="TIW117" s="35"/>
      <c r="TIX117" s="35"/>
      <c r="TIY117" s="35"/>
      <c r="TIZ117" s="35"/>
      <c r="TJA117" s="35"/>
      <c r="TJB117" s="35"/>
      <c r="TJC117" s="35"/>
      <c r="TJD117" s="35"/>
      <c r="TJE117" s="35"/>
      <c r="TJF117" s="35"/>
      <c r="TJG117" s="35"/>
      <c r="TJH117" s="35"/>
      <c r="TJI117" s="35"/>
      <c r="TJJ117" s="35"/>
      <c r="TJK117" s="35"/>
      <c r="TJL117" s="35"/>
      <c r="TJM117" s="35"/>
      <c r="TJN117" s="35"/>
      <c r="TJU117" s="35"/>
      <c r="TJV117" s="35"/>
      <c r="TJW117" s="35"/>
      <c r="TJX117" s="35"/>
      <c r="TJY117" s="35"/>
      <c r="TJZ117" s="35"/>
      <c r="TKA117" s="35"/>
      <c r="TKB117" s="35"/>
      <c r="TKC117" s="35"/>
      <c r="TKD117" s="35"/>
      <c r="TKE117" s="35"/>
      <c r="TKF117" s="35"/>
      <c r="TKG117" s="35"/>
      <c r="TKH117" s="35"/>
      <c r="TKI117" s="35"/>
      <c r="TKJ117" s="35"/>
      <c r="TKK117" s="35"/>
      <c r="TKL117" s="35"/>
      <c r="TKM117" s="35"/>
      <c r="TKN117" s="35"/>
      <c r="TKO117" s="35"/>
      <c r="TKP117" s="35"/>
      <c r="TKQ117" s="35"/>
      <c r="TKR117" s="35"/>
      <c r="TKS117" s="35"/>
      <c r="TKT117" s="35"/>
      <c r="TKU117" s="35"/>
      <c r="TKV117" s="35"/>
      <c r="TKW117" s="35"/>
      <c r="TKX117" s="35"/>
      <c r="TKY117" s="35"/>
      <c r="TKZ117" s="35"/>
      <c r="TLA117" s="35"/>
      <c r="TLB117" s="35"/>
      <c r="TLC117" s="35"/>
      <c r="TLD117" s="35"/>
      <c r="TLE117" s="35"/>
      <c r="TLF117" s="35"/>
      <c r="TLG117" s="35"/>
      <c r="TLH117" s="35"/>
      <c r="TLI117" s="35"/>
      <c r="TLJ117" s="35"/>
      <c r="TLK117" s="35"/>
      <c r="TLL117" s="35"/>
      <c r="TLM117" s="35"/>
      <c r="TLN117" s="35"/>
      <c r="TLO117" s="35"/>
      <c r="TLP117" s="35"/>
      <c r="TLQ117" s="35"/>
      <c r="TLR117" s="35"/>
      <c r="TLS117" s="35"/>
      <c r="TLT117" s="35"/>
      <c r="TLU117" s="35"/>
      <c r="TLV117" s="35"/>
      <c r="TLW117" s="35"/>
      <c r="TLX117" s="35"/>
      <c r="TLY117" s="35"/>
      <c r="TLZ117" s="35"/>
      <c r="TMA117" s="35"/>
      <c r="TMB117" s="35"/>
      <c r="TMC117" s="35"/>
      <c r="TMD117" s="35"/>
      <c r="TME117" s="35"/>
      <c r="TMF117" s="35"/>
      <c r="TMG117" s="35"/>
      <c r="TMH117" s="35"/>
      <c r="TMI117" s="35"/>
      <c r="TMJ117" s="35"/>
      <c r="TMK117" s="35"/>
      <c r="TML117" s="35"/>
      <c r="TMM117" s="35"/>
      <c r="TMN117" s="35"/>
      <c r="TMO117" s="35"/>
      <c r="TMP117" s="35"/>
      <c r="TMQ117" s="35"/>
      <c r="TMR117" s="35"/>
      <c r="TMS117" s="35"/>
      <c r="TMT117" s="35"/>
      <c r="TMU117" s="35"/>
      <c r="TMV117" s="35"/>
      <c r="TMW117" s="35"/>
      <c r="TMX117" s="35"/>
      <c r="TMY117" s="35"/>
      <c r="TMZ117" s="35"/>
      <c r="TNA117" s="35"/>
      <c r="TNB117" s="35"/>
      <c r="TNC117" s="35"/>
      <c r="TND117" s="35"/>
      <c r="TNE117" s="35"/>
      <c r="TNF117" s="35"/>
      <c r="TNG117" s="35"/>
      <c r="TNH117" s="35"/>
      <c r="TNI117" s="35"/>
      <c r="TNJ117" s="35"/>
      <c r="TNK117" s="35"/>
      <c r="TNL117" s="35"/>
      <c r="TNM117" s="35"/>
      <c r="TNN117" s="35"/>
      <c r="TNO117" s="35"/>
      <c r="TNP117" s="35"/>
      <c r="TNQ117" s="35"/>
      <c r="TNR117" s="35"/>
      <c r="TNS117" s="35"/>
      <c r="TNT117" s="35"/>
      <c r="TNU117" s="35"/>
      <c r="TNV117" s="35"/>
      <c r="TNW117" s="35"/>
      <c r="TNX117" s="35"/>
      <c r="TNY117" s="35"/>
      <c r="TNZ117" s="35"/>
      <c r="TOA117" s="35"/>
      <c r="TOB117" s="35"/>
      <c r="TOC117" s="35"/>
      <c r="TOD117" s="35"/>
      <c r="TOE117" s="35"/>
      <c r="TOF117" s="35"/>
      <c r="TOG117" s="35"/>
      <c r="TOH117" s="35"/>
      <c r="TOI117" s="35"/>
      <c r="TOJ117" s="35"/>
      <c r="TOK117" s="35"/>
      <c r="TOL117" s="35"/>
      <c r="TOM117" s="35"/>
      <c r="TON117" s="35"/>
      <c r="TOO117" s="35"/>
      <c r="TOP117" s="35"/>
      <c r="TOQ117" s="35"/>
      <c r="TOR117" s="35"/>
      <c r="TOS117" s="35"/>
      <c r="TOT117" s="35"/>
      <c r="TOU117" s="35"/>
      <c r="TOV117" s="35"/>
      <c r="TOW117" s="35"/>
      <c r="TOX117" s="35"/>
      <c r="TOY117" s="35"/>
      <c r="TOZ117" s="35"/>
      <c r="TPA117" s="35"/>
      <c r="TPB117" s="35"/>
      <c r="TPC117" s="35"/>
      <c r="TPD117" s="35"/>
      <c r="TPE117" s="35"/>
      <c r="TPF117" s="35"/>
      <c r="TPG117" s="35"/>
      <c r="TPH117" s="35"/>
      <c r="TPI117" s="35"/>
      <c r="TPJ117" s="35"/>
      <c r="TPK117" s="35"/>
      <c r="TPL117" s="35"/>
      <c r="TPM117" s="35"/>
      <c r="TPN117" s="35"/>
      <c r="TPO117" s="35"/>
      <c r="TPP117" s="35"/>
      <c r="TPQ117" s="35"/>
      <c r="TPR117" s="35"/>
      <c r="TPS117" s="35"/>
      <c r="TPT117" s="35"/>
      <c r="TPU117" s="35"/>
      <c r="TPV117" s="35"/>
      <c r="TPW117" s="35"/>
      <c r="TPX117" s="35"/>
      <c r="TPY117" s="35"/>
      <c r="TPZ117" s="35"/>
      <c r="TQA117" s="35"/>
      <c r="TQB117" s="35"/>
      <c r="TQC117" s="35"/>
      <c r="TQD117" s="35"/>
      <c r="TQE117" s="35"/>
      <c r="TQF117" s="35"/>
      <c r="TQG117" s="35"/>
      <c r="TQH117" s="35"/>
      <c r="TQI117" s="35"/>
      <c r="TQJ117" s="35"/>
      <c r="TQK117" s="35"/>
      <c r="TQL117" s="35"/>
      <c r="TQM117" s="35"/>
      <c r="TQN117" s="35"/>
      <c r="TQO117" s="35"/>
      <c r="TQP117" s="35"/>
      <c r="TQQ117" s="35"/>
      <c r="TQR117" s="35"/>
      <c r="TQS117" s="35"/>
      <c r="TQT117" s="35"/>
      <c r="TQU117" s="35"/>
      <c r="TQV117" s="35"/>
      <c r="TQW117" s="35"/>
      <c r="TQX117" s="35"/>
      <c r="TQY117" s="35"/>
      <c r="TQZ117" s="35"/>
      <c r="TRA117" s="35"/>
      <c r="TRB117" s="35"/>
      <c r="TRC117" s="35"/>
      <c r="TRD117" s="35"/>
      <c r="TRE117" s="35"/>
      <c r="TRF117" s="35"/>
      <c r="TRG117" s="35"/>
      <c r="TRH117" s="35"/>
      <c r="TRI117" s="35"/>
      <c r="TRJ117" s="35"/>
      <c r="TRK117" s="35"/>
      <c r="TRL117" s="35"/>
      <c r="TRM117" s="35"/>
      <c r="TRN117" s="35"/>
      <c r="TRO117" s="35"/>
      <c r="TRP117" s="35"/>
      <c r="TRQ117" s="35"/>
      <c r="TRR117" s="35"/>
      <c r="TRS117" s="35"/>
      <c r="TRT117" s="35"/>
      <c r="TRU117" s="35"/>
      <c r="TRV117" s="35"/>
      <c r="TRW117" s="35"/>
      <c r="TRX117" s="35"/>
      <c r="TRY117" s="35"/>
      <c r="TRZ117" s="35"/>
      <c r="TSA117" s="35"/>
      <c r="TSB117" s="35"/>
      <c r="TSC117" s="35"/>
      <c r="TSD117" s="35"/>
      <c r="TSE117" s="35"/>
      <c r="TSF117" s="35"/>
      <c r="TSG117" s="35"/>
      <c r="TSH117" s="35"/>
      <c r="TSI117" s="35"/>
      <c r="TSJ117" s="35"/>
      <c r="TSK117" s="35"/>
      <c r="TSL117" s="35"/>
      <c r="TSM117" s="35"/>
      <c r="TSN117" s="35"/>
      <c r="TSO117" s="35"/>
      <c r="TSP117" s="35"/>
      <c r="TSQ117" s="35"/>
      <c r="TSR117" s="35"/>
      <c r="TSS117" s="35"/>
      <c r="TST117" s="35"/>
      <c r="TSU117" s="35"/>
      <c r="TSV117" s="35"/>
      <c r="TSW117" s="35"/>
      <c r="TSX117" s="35"/>
      <c r="TSY117" s="35"/>
      <c r="TSZ117" s="35"/>
      <c r="TTA117" s="35"/>
      <c r="TTB117" s="35"/>
      <c r="TTC117" s="35"/>
      <c r="TTD117" s="35"/>
      <c r="TTE117" s="35"/>
      <c r="TTF117" s="35"/>
      <c r="TTG117" s="35"/>
      <c r="TTH117" s="35"/>
      <c r="TTI117" s="35"/>
      <c r="TTJ117" s="35"/>
      <c r="TTQ117" s="35"/>
      <c r="TTR117" s="35"/>
      <c r="TTS117" s="35"/>
      <c r="TTT117" s="35"/>
      <c r="TTU117" s="35"/>
      <c r="TTV117" s="35"/>
      <c r="TTW117" s="35"/>
      <c r="TTX117" s="35"/>
      <c r="TTY117" s="35"/>
      <c r="TTZ117" s="35"/>
      <c r="TUA117" s="35"/>
      <c r="TUB117" s="35"/>
      <c r="TUC117" s="35"/>
      <c r="TUD117" s="35"/>
      <c r="TUE117" s="35"/>
      <c r="TUF117" s="35"/>
      <c r="TUG117" s="35"/>
      <c r="TUH117" s="35"/>
      <c r="TUI117" s="35"/>
      <c r="TUJ117" s="35"/>
      <c r="TUK117" s="35"/>
      <c r="TUL117" s="35"/>
      <c r="TUM117" s="35"/>
      <c r="TUN117" s="35"/>
      <c r="TUO117" s="35"/>
      <c r="TUP117" s="35"/>
      <c r="TUQ117" s="35"/>
      <c r="TUR117" s="35"/>
      <c r="TUS117" s="35"/>
      <c r="TUT117" s="35"/>
      <c r="TUU117" s="35"/>
      <c r="TUV117" s="35"/>
      <c r="TUW117" s="35"/>
      <c r="TUX117" s="35"/>
      <c r="TUY117" s="35"/>
      <c r="TUZ117" s="35"/>
      <c r="TVA117" s="35"/>
      <c r="TVB117" s="35"/>
      <c r="TVC117" s="35"/>
      <c r="TVD117" s="35"/>
      <c r="TVE117" s="35"/>
      <c r="TVF117" s="35"/>
      <c r="TVG117" s="35"/>
      <c r="TVH117" s="35"/>
      <c r="TVI117" s="35"/>
      <c r="TVJ117" s="35"/>
      <c r="TVK117" s="35"/>
      <c r="TVL117" s="35"/>
      <c r="TVM117" s="35"/>
      <c r="TVN117" s="35"/>
      <c r="TVO117" s="35"/>
      <c r="TVP117" s="35"/>
      <c r="TVQ117" s="35"/>
      <c r="TVR117" s="35"/>
      <c r="TVS117" s="35"/>
      <c r="TVT117" s="35"/>
      <c r="TVU117" s="35"/>
      <c r="TVV117" s="35"/>
      <c r="TVW117" s="35"/>
      <c r="TVX117" s="35"/>
      <c r="TVY117" s="35"/>
      <c r="TVZ117" s="35"/>
      <c r="TWA117" s="35"/>
      <c r="TWB117" s="35"/>
      <c r="TWC117" s="35"/>
      <c r="TWD117" s="35"/>
      <c r="TWE117" s="35"/>
      <c r="TWF117" s="35"/>
      <c r="TWG117" s="35"/>
      <c r="TWH117" s="35"/>
      <c r="TWI117" s="35"/>
      <c r="TWJ117" s="35"/>
      <c r="TWK117" s="35"/>
      <c r="TWL117" s="35"/>
      <c r="TWM117" s="35"/>
      <c r="TWN117" s="35"/>
      <c r="TWO117" s="35"/>
      <c r="TWP117" s="35"/>
      <c r="TWQ117" s="35"/>
      <c r="TWR117" s="35"/>
      <c r="TWS117" s="35"/>
      <c r="TWT117" s="35"/>
      <c r="TWU117" s="35"/>
      <c r="TWV117" s="35"/>
      <c r="TWW117" s="35"/>
      <c r="TWX117" s="35"/>
      <c r="TWY117" s="35"/>
      <c r="TWZ117" s="35"/>
      <c r="TXA117" s="35"/>
      <c r="TXB117" s="35"/>
      <c r="TXC117" s="35"/>
      <c r="TXD117" s="35"/>
      <c r="TXE117" s="35"/>
      <c r="TXF117" s="35"/>
      <c r="TXG117" s="35"/>
      <c r="TXH117" s="35"/>
      <c r="TXI117" s="35"/>
      <c r="TXJ117" s="35"/>
      <c r="TXK117" s="35"/>
      <c r="TXL117" s="35"/>
      <c r="TXM117" s="35"/>
      <c r="TXN117" s="35"/>
      <c r="TXO117" s="35"/>
      <c r="TXP117" s="35"/>
      <c r="TXQ117" s="35"/>
      <c r="TXR117" s="35"/>
      <c r="TXS117" s="35"/>
      <c r="TXT117" s="35"/>
      <c r="TXU117" s="35"/>
      <c r="TXV117" s="35"/>
      <c r="TXW117" s="35"/>
      <c r="TXX117" s="35"/>
      <c r="TXY117" s="35"/>
      <c r="TXZ117" s="35"/>
      <c r="TYA117" s="35"/>
      <c r="TYB117" s="35"/>
      <c r="TYC117" s="35"/>
      <c r="TYD117" s="35"/>
      <c r="TYE117" s="35"/>
      <c r="TYF117" s="35"/>
      <c r="TYG117" s="35"/>
      <c r="TYH117" s="35"/>
      <c r="TYI117" s="35"/>
      <c r="TYJ117" s="35"/>
      <c r="TYK117" s="35"/>
      <c r="TYL117" s="35"/>
      <c r="TYM117" s="35"/>
      <c r="TYN117" s="35"/>
      <c r="TYO117" s="35"/>
      <c r="TYP117" s="35"/>
      <c r="TYQ117" s="35"/>
      <c r="TYR117" s="35"/>
      <c r="TYS117" s="35"/>
      <c r="TYT117" s="35"/>
      <c r="TYU117" s="35"/>
      <c r="TYV117" s="35"/>
      <c r="TYW117" s="35"/>
      <c r="TYX117" s="35"/>
      <c r="TYY117" s="35"/>
      <c r="TYZ117" s="35"/>
      <c r="TZA117" s="35"/>
      <c r="TZB117" s="35"/>
      <c r="TZC117" s="35"/>
      <c r="TZD117" s="35"/>
      <c r="TZE117" s="35"/>
      <c r="TZF117" s="35"/>
      <c r="TZG117" s="35"/>
      <c r="TZH117" s="35"/>
      <c r="TZI117" s="35"/>
      <c r="TZJ117" s="35"/>
      <c r="TZK117" s="35"/>
      <c r="TZL117" s="35"/>
      <c r="TZM117" s="35"/>
      <c r="TZN117" s="35"/>
      <c r="TZO117" s="35"/>
      <c r="TZP117" s="35"/>
      <c r="TZQ117" s="35"/>
      <c r="TZR117" s="35"/>
      <c r="TZS117" s="35"/>
      <c r="TZT117" s="35"/>
      <c r="TZU117" s="35"/>
      <c r="TZV117" s="35"/>
      <c r="TZW117" s="35"/>
      <c r="TZX117" s="35"/>
      <c r="TZY117" s="35"/>
      <c r="TZZ117" s="35"/>
      <c r="UAA117" s="35"/>
      <c r="UAB117" s="35"/>
      <c r="UAC117" s="35"/>
      <c r="UAD117" s="35"/>
      <c r="UAE117" s="35"/>
      <c r="UAF117" s="35"/>
      <c r="UAG117" s="35"/>
      <c r="UAH117" s="35"/>
      <c r="UAI117" s="35"/>
      <c r="UAJ117" s="35"/>
      <c r="UAK117" s="35"/>
      <c r="UAL117" s="35"/>
      <c r="UAM117" s="35"/>
      <c r="UAN117" s="35"/>
      <c r="UAO117" s="35"/>
      <c r="UAP117" s="35"/>
      <c r="UAQ117" s="35"/>
      <c r="UAR117" s="35"/>
      <c r="UAS117" s="35"/>
      <c r="UAT117" s="35"/>
      <c r="UAU117" s="35"/>
      <c r="UAV117" s="35"/>
      <c r="UAW117" s="35"/>
      <c r="UAX117" s="35"/>
      <c r="UAY117" s="35"/>
      <c r="UAZ117" s="35"/>
      <c r="UBA117" s="35"/>
      <c r="UBB117" s="35"/>
      <c r="UBC117" s="35"/>
      <c r="UBD117" s="35"/>
      <c r="UBE117" s="35"/>
      <c r="UBF117" s="35"/>
      <c r="UBG117" s="35"/>
      <c r="UBH117" s="35"/>
      <c r="UBI117" s="35"/>
      <c r="UBJ117" s="35"/>
      <c r="UBK117" s="35"/>
      <c r="UBL117" s="35"/>
      <c r="UBM117" s="35"/>
      <c r="UBN117" s="35"/>
      <c r="UBO117" s="35"/>
      <c r="UBP117" s="35"/>
      <c r="UBQ117" s="35"/>
      <c r="UBR117" s="35"/>
      <c r="UBS117" s="35"/>
      <c r="UBT117" s="35"/>
      <c r="UBU117" s="35"/>
      <c r="UBV117" s="35"/>
      <c r="UBW117" s="35"/>
      <c r="UBX117" s="35"/>
      <c r="UBY117" s="35"/>
      <c r="UBZ117" s="35"/>
      <c r="UCA117" s="35"/>
      <c r="UCB117" s="35"/>
      <c r="UCC117" s="35"/>
      <c r="UCD117" s="35"/>
      <c r="UCE117" s="35"/>
      <c r="UCF117" s="35"/>
      <c r="UCG117" s="35"/>
      <c r="UCH117" s="35"/>
      <c r="UCI117" s="35"/>
      <c r="UCJ117" s="35"/>
      <c r="UCK117" s="35"/>
      <c r="UCL117" s="35"/>
      <c r="UCM117" s="35"/>
      <c r="UCN117" s="35"/>
      <c r="UCO117" s="35"/>
      <c r="UCP117" s="35"/>
      <c r="UCQ117" s="35"/>
      <c r="UCR117" s="35"/>
      <c r="UCS117" s="35"/>
      <c r="UCT117" s="35"/>
      <c r="UCU117" s="35"/>
      <c r="UCV117" s="35"/>
      <c r="UCW117" s="35"/>
      <c r="UCX117" s="35"/>
      <c r="UCY117" s="35"/>
      <c r="UCZ117" s="35"/>
      <c r="UDA117" s="35"/>
      <c r="UDB117" s="35"/>
      <c r="UDC117" s="35"/>
      <c r="UDD117" s="35"/>
      <c r="UDE117" s="35"/>
      <c r="UDF117" s="35"/>
      <c r="UDM117" s="35"/>
      <c r="UDN117" s="35"/>
      <c r="UDO117" s="35"/>
      <c r="UDP117" s="35"/>
      <c r="UDQ117" s="35"/>
      <c r="UDR117" s="35"/>
      <c r="UDS117" s="35"/>
      <c r="UDT117" s="35"/>
      <c r="UDU117" s="35"/>
      <c r="UDV117" s="35"/>
      <c r="UDW117" s="35"/>
      <c r="UDX117" s="35"/>
      <c r="UDY117" s="35"/>
      <c r="UDZ117" s="35"/>
      <c r="UEA117" s="35"/>
      <c r="UEB117" s="35"/>
      <c r="UEC117" s="35"/>
      <c r="UED117" s="35"/>
      <c r="UEE117" s="35"/>
      <c r="UEF117" s="35"/>
      <c r="UEG117" s="35"/>
      <c r="UEH117" s="35"/>
      <c r="UEI117" s="35"/>
      <c r="UEJ117" s="35"/>
      <c r="UEK117" s="35"/>
      <c r="UEL117" s="35"/>
      <c r="UEM117" s="35"/>
      <c r="UEN117" s="35"/>
      <c r="UEO117" s="35"/>
      <c r="UEP117" s="35"/>
      <c r="UEQ117" s="35"/>
      <c r="UER117" s="35"/>
      <c r="UES117" s="35"/>
      <c r="UET117" s="35"/>
      <c r="UEU117" s="35"/>
      <c r="UEV117" s="35"/>
      <c r="UEW117" s="35"/>
      <c r="UEX117" s="35"/>
      <c r="UEY117" s="35"/>
      <c r="UEZ117" s="35"/>
      <c r="UFA117" s="35"/>
      <c r="UFB117" s="35"/>
      <c r="UFC117" s="35"/>
      <c r="UFD117" s="35"/>
      <c r="UFE117" s="35"/>
      <c r="UFF117" s="35"/>
      <c r="UFG117" s="35"/>
      <c r="UFH117" s="35"/>
      <c r="UFI117" s="35"/>
      <c r="UFJ117" s="35"/>
      <c r="UFK117" s="35"/>
      <c r="UFL117" s="35"/>
      <c r="UFM117" s="35"/>
      <c r="UFN117" s="35"/>
      <c r="UFO117" s="35"/>
      <c r="UFP117" s="35"/>
      <c r="UFQ117" s="35"/>
      <c r="UFR117" s="35"/>
      <c r="UFS117" s="35"/>
      <c r="UFT117" s="35"/>
      <c r="UFU117" s="35"/>
      <c r="UFV117" s="35"/>
      <c r="UFW117" s="35"/>
      <c r="UFX117" s="35"/>
      <c r="UFY117" s="35"/>
      <c r="UFZ117" s="35"/>
      <c r="UGA117" s="35"/>
      <c r="UGB117" s="35"/>
      <c r="UGC117" s="35"/>
      <c r="UGD117" s="35"/>
      <c r="UGE117" s="35"/>
      <c r="UGF117" s="35"/>
      <c r="UGG117" s="35"/>
      <c r="UGH117" s="35"/>
      <c r="UGI117" s="35"/>
      <c r="UGJ117" s="35"/>
      <c r="UGK117" s="35"/>
      <c r="UGL117" s="35"/>
      <c r="UGM117" s="35"/>
      <c r="UGN117" s="35"/>
      <c r="UGO117" s="35"/>
      <c r="UGP117" s="35"/>
      <c r="UGQ117" s="35"/>
      <c r="UGR117" s="35"/>
      <c r="UGS117" s="35"/>
      <c r="UGT117" s="35"/>
      <c r="UGU117" s="35"/>
      <c r="UGV117" s="35"/>
      <c r="UGW117" s="35"/>
      <c r="UGX117" s="35"/>
      <c r="UGY117" s="35"/>
      <c r="UGZ117" s="35"/>
      <c r="UHA117" s="35"/>
      <c r="UHB117" s="35"/>
      <c r="UHC117" s="35"/>
      <c r="UHD117" s="35"/>
      <c r="UHE117" s="35"/>
      <c r="UHF117" s="35"/>
      <c r="UHG117" s="35"/>
      <c r="UHH117" s="35"/>
      <c r="UHI117" s="35"/>
      <c r="UHJ117" s="35"/>
      <c r="UHK117" s="35"/>
      <c r="UHL117" s="35"/>
      <c r="UHM117" s="35"/>
      <c r="UHN117" s="35"/>
      <c r="UHO117" s="35"/>
      <c r="UHP117" s="35"/>
      <c r="UHQ117" s="35"/>
      <c r="UHR117" s="35"/>
      <c r="UHS117" s="35"/>
      <c r="UHT117" s="35"/>
      <c r="UHU117" s="35"/>
      <c r="UHV117" s="35"/>
      <c r="UHW117" s="35"/>
      <c r="UHX117" s="35"/>
      <c r="UHY117" s="35"/>
      <c r="UHZ117" s="35"/>
      <c r="UIA117" s="35"/>
      <c r="UIB117" s="35"/>
      <c r="UIC117" s="35"/>
      <c r="UID117" s="35"/>
      <c r="UIE117" s="35"/>
      <c r="UIF117" s="35"/>
      <c r="UIG117" s="35"/>
      <c r="UIH117" s="35"/>
      <c r="UII117" s="35"/>
      <c r="UIJ117" s="35"/>
      <c r="UIK117" s="35"/>
      <c r="UIL117" s="35"/>
      <c r="UIM117" s="35"/>
      <c r="UIN117" s="35"/>
      <c r="UIO117" s="35"/>
      <c r="UIP117" s="35"/>
      <c r="UIQ117" s="35"/>
      <c r="UIR117" s="35"/>
      <c r="UIS117" s="35"/>
      <c r="UIT117" s="35"/>
      <c r="UIU117" s="35"/>
      <c r="UIV117" s="35"/>
      <c r="UIW117" s="35"/>
      <c r="UIX117" s="35"/>
      <c r="UIY117" s="35"/>
      <c r="UIZ117" s="35"/>
      <c r="UJA117" s="35"/>
      <c r="UJB117" s="35"/>
      <c r="UJC117" s="35"/>
      <c r="UJD117" s="35"/>
      <c r="UJE117" s="35"/>
      <c r="UJF117" s="35"/>
      <c r="UJG117" s="35"/>
      <c r="UJH117" s="35"/>
      <c r="UJI117" s="35"/>
      <c r="UJJ117" s="35"/>
      <c r="UJK117" s="35"/>
      <c r="UJL117" s="35"/>
      <c r="UJM117" s="35"/>
      <c r="UJN117" s="35"/>
      <c r="UJO117" s="35"/>
      <c r="UJP117" s="35"/>
      <c r="UJQ117" s="35"/>
      <c r="UJR117" s="35"/>
      <c r="UJS117" s="35"/>
      <c r="UJT117" s="35"/>
      <c r="UJU117" s="35"/>
      <c r="UJV117" s="35"/>
      <c r="UJW117" s="35"/>
      <c r="UJX117" s="35"/>
      <c r="UJY117" s="35"/>
      <c r="UJZ117" s="35"/>
      <c r="UKA117" s="35"/>
      <c r="UKB117" s="35"/>
      <c r="UKC117" s="35"/>
      <c r="UKD117" s="35"/>
      <c r="UKE117" s="35"/>
      <c r="UKF117" s="35"/>
      <c r="UKG117" s="35"/>
      <c r="UKH117" s="35"/>
      <c r="UKI117" s="35"/>
      <c r="UKJ117" s="35"/>
      <c r="UKK117" s="35"/>
      <c r="UKL117" s="35"/>
      <c r="UKM117" s="35"/>
      <c r="UKN117" s="35"/>
      <c r="UKO117" s="35"/>
      <c r="UKP117" s="35"/>
      <c r="UKQ117" s="35"/>
      <c r="UKR117" s="35"/>
      <c r="UKS117" s="35"/>
      <c r="UKT117" s="35"/>
      <c r="UKU117" s="35"/>
      <c r="UKV117" s="35"/>
      <c r="UKW117" s="35"/>
      <c r="UKX117" s="35"/>
      <c r="UKY117" s="35"/>
      <c r="UKZ117" s="35"/>
      <c r="ULA117" s="35"/>
      <c r="ULB117" s="35"/>
      <c r="ULC117" s="35"/>
      <c r="ULD117" s="35"/>
      <c r="ULE117" s="35"/>
      <c r="ULF117" s="35"/>
      <c r="ULG117" s="35"/>
      <c r="ULH117" s="35"/>
      <c r="ULI117" s="35"/>
      <c r="ULJ117" s="35"/>
      <c r="ULK117" s="35"/>
      <c r="ULL117" s="35"/>
      <c r="ULM117" s="35"/>
      <c r="ULN117" s="35"/>
      <c r="ULO117" s="35"/>
      <c r="ULP117" s="35"/>
      <c r="ULQ117" s="35"/>
      <c r="ULR117" s="35"/>
      <c r="ULS117" s="35"/>
      <c r="ULT117" s="35"/>
      <c r="ULU117" s="35"/>
      <c r="ULV117" s="35"/>
      <c r="ULW117" s="35"/>
      <c r="ULX117" s="35"/>
      <c r="ULY117" s="35"/>
      <c r="ULZ117" s="35"/>
      <c r="UMA117" s="35"/>
      <c r="UMB117" s="35"/>
      <c r="UMC117" s="35"/>
      <c r="UMD117" s="35"/>
      <c r="UME117" s="35"/>
      <c r="UMF117" s="35"/>
      <c r="UMG117" s="35"/>
      <c r="UMH117" s="35"/>
      <c r="UMI117" s="35"/>
      <c r="UMJ117" s="35"/>
      <c r="UMK117" s="35"/>
      <c r="UML117" s="35"/>
      <c r="UMM117" s="35"/>
      <c r="UMN117" s="35"/>
      <c r="UMO117" s="35"/>
      <c r="UMP117" s="35"/>
      <c r="UMQ117" s="35"/>
      <c r="UMR117" s="35"/>
      <c r="UMS117" s="35"/>
      <c r="UMT117" s="35"/>
      <c r="UMU117" s="35"/>
      <c r="UMV117" s="35"/>
      <c r="UMW117" s="35"/>
      <c r="UMX117" s="35"/>
      <c r="UMY117" s="35"/>
      <c r="UMZ117" s="35"/>
      <c r="UNA117" s="35"/>
      <c r="UNB117" s="35"/>
      <c r="UNI117" s="35"/>
      <c r="UNJ117" s="35"/>
      <c r="UNK117" s="35"/>
      <c r="UNL117" s="35"/>
      <c r="UNM117" s="35"/>
      <c r="UNN117" s="35"/>
      <c r="UNO117" s="35"/>
      <c r="UNP117" s="35"/>
      <c r="UNQ117" s="35"/>
      <c r="UNR117" s="35"/>
      <c r="UNS117" s="35"/>
      <c r="UNT117" s="35"/>
      <c r="UNU117" s="35"/>
      <c r="UNV117" s="35"/>
      <c r="UNW117" s="35"/>
      <c r="UNX117" s="35"/>
      <c r="UNY117" s="35"/>
      <c r="UNZ117" s="35"/>
      <c r="UOA117" s="35"/>
      <c r="UOB117" s="35"/>
      <c r="UOC117" s="35"/>
      <c r="UOD117" s="35"/>
      <c r="UOE117" s="35"/>
      <c r="UOF117" s="35"/>
      <c r="UOG117" s="35"/>
      <c r="UOH117" s="35"/>
      <c r="UOI117" s="35"/>
      <c r="UOJ117" s="35"/>
      <c r="UOK117" s="35"/>
      <c r="UOL117" s="35"/>
      <c r="UOM117" s="35"/>
      <c r="UON117" s="35"/>
      <c r="UOO117" s="35"/>
      <c r="UOP117" s="35"/>
      <c r="UOQ117" s="35"/>
      <c r="UOR117" s="35"/>
      <c r="UOS117" s="35"/>
      <c r="UOT117" s="35"/>
      <c r="UOU117" s="35"/>
      <c r="UOV117" s="35"/>
      <c r="UOW117" s="35"/>
      <c r="UOX117" s="35"/>
      <c r="UOY117" s="35"/>
      <c r="UOZ117" s="35"/>
      <c r="UPA117" s="35"/>
      <c r="UPB117" s="35"/>
      <c r="UPC117" s="35"/>
      <c r="UPD117" s="35"/>
      <c r="UPE117" s="35"/>
      <c r="UPF117" s="35"/>
      <c r="UPG117" s="35"/>
      <c r="UPH117" s="35"/>
      <c r="UPI117" s="35"/>
      <c r="UPJ117" s="35"/>
      <c r="UPK117" s="35"/>
      <c r="UPL117" s="35"/>
      <c r="UPM117" s="35"/>
      <c r="UPN117" s="35"/>
      <c r="UPO117" s="35"/>
      <c r="UPP117" s="35"/>
      <c r="UPQ117" s="35"/>
      <c r="UPR117" s="35"/>
      <c r="UPS117" s="35"/>
      <c r="UPT117" s="35"/>
      <c r="UPU117" s="35"/>
      <c r="UPV117" s="35"/>
      <c r="UPW117" s="35"/>
      <c r="UPX117" s="35"/>
      <c r="UPY117" s="35"/>
      <c r="UPZ117" s="35"/>
      <c r="UQA117" s="35"/>
      <c r="UQB117" s="35"/>
      <c r="UQC117" s="35"/>
      <c r="UQD117" s="35"/>
      <c r="UQE117" s="35"/>
      <c r="UQF117" s="35"/>
      <c r="UQG117" s="35"/>
      <c r="UQH117" s="35"/>
      <c r="UQI117" s="35"/>
      <c r="UQJ117" s="35"/>
      <c r="UQK117" s="35"/>
      <c r="UQL117" s="35"/>
      <c r="UQM117" s="35"/>
      <c r="UQN117" s="35"/>
      <c r="UQO117" s="35"/>
      <c r="UQP117" s="35"/>
      <c r="UQQ117" s="35"/>
      <c r="UQR117" s="35"/>
      <c r="UQS117" s="35"/>
      <c r="UQT117" s="35"/>
      <c r="UQU117" s="35"/>
      <c r="UQV117" s="35"/>
      <c r="UQW117" s="35"/>
      <c r="UQX117" s="35"/>
      <c r="UQY117" s="35"/>
      <c r="UQZ117" s="35"/>
      <c r="URA117" s="35"/>
      <c r="URB117" s="35"/>
      <c r="URC117" s="35"/>
      <c r="URD117" s="35"/>
      <c r="URE117" s="35"/>
      <c r="URF117" s="35"/>
      <c r="URG117" s="35"/>
      <c r="URH117" s="35"/>
      <c r="URI117" s="35"/>
      <c r="URJ117" s="35"/>
      <c r="URK117" s="35"/>
      <c r="URL117" s="35"/>
      <c r="URM117" s="35"/>
      <c r="URN117" s="35"/>
      <c r="URO117" s="35"/>
      <c r="URP117" s="35"/>
      <c r="URQ117" s="35"/>
      <c r="URR117" s="35"/>
      <c r="URS117" s="35"/>
      <c r="URT117" s="35"/>
      <c r="URU117" s="35"/>
      <c r="URV117" s="35"/>
      <c r="URW117" s="35"/>
      <c r="URX117" s="35"/>
      <c r="URY117" s="35"/>
      <c r="URZ117" s="35"/>
      <c r="USA117" s="35"/>
      <c r="USB117" s="35"/>
      <c r="USC117" s="35"/>
      <c r="USD117" s="35"/>
      <c r="USE117" s="35"/>
      <c r="USF117" s="35"/>
      <c r="USG117" s="35"/>
      <c r="USH117" s="35"/>
      <c r="USI117" s="35"/>
      <c r="USJ117" s="35"/>
      <c r="USK117" s="35"/>
      <c r="USL117" s="35"/>
      <c r="USM117" s="35"/>
      <c r="USN117" s="35"/>
      <c r="USO117" s="35"/>
      <c r="USP117" s="35"/>
      <c r="USQ117" s="35"/>
      <c r="USR117" s="35"/>
      <c r="USS117" s="35"/>
      <c r="UST117" s="35"/>
      <c r="USU117" s="35"/>
      <c r="USV117" s="35"/>
      <c r="USW117" s="35"/>
      <c r="USX117" s="35"/>
      <c r="USY117" s="35"/>
      <c r="USZ117" s="35"/>
      <c r="UTA117" s="35"/>
      <c r="UTB117" s="35"/>
      <c r="UTC117" s="35"/>
      <c r="UTD117" s="35"/>
      <c r="UTE117" s="35"/>
      <c r="UTF117" s="35"/>
      <c r="UTG117" s="35"/>
      <c r="UTH117" s="35"/>
      <c r="UTI117" s="35"/>
      <c r="UTJ117" s="35"/>
      <c r="UTK117" s="35"/>
      <c r="UTL117" s="35"/>
      <c r="UTM117" s="35"/>
      <c r="UTN117" s="35"/>
      <c r="UTO117" s="35"/>
      <c r="UTP117" s="35"/>
      <c r="UTQ117" s="35"/>
      <c r="UTR117" s="35"/>
      <c r="UTS117" s="35"/>
      <c r="UTT117" s="35"/>
      <c r="UTU117" s="35"/>
      <c r="UTV117" s="35"/>
      <c r="UTW117" s="35"/>
      <c r="UTX117" s="35"/>
      <c r="UTY117" s="35"/>
      <c r="UTZ117" s="35"/>
      <c r="UUA117" s="35"/>
      <c r="UUB117" s="35"/>
      <c r="UUC117" s="35"/>
      <c r="UUD117" s="35"/>
      <c r="UUE117" s="35"/>
      <c r="UUF117" s="35"/>
      <c r="UUG117" s="35"/>
      <c r="UUH117" s="35"/>
      <c r="UUI117" s="35"/>
      <c r="UUJ117" s="35"/>
      <c r="UUK117" s="35"/>
      <c r="UUL117" s="35"/>
      <c r="UUM117" s="35"/>
      <c r="UUN117" s="35"/>
      <c r="UUO117" s="35"/>
      <c r="UUP117" s="35"/>
      <c r="UUQ117" s="35"/>
      <c r="UUR117" s="35"/>
      <c r="UUS117" s="35"/>
      <c r="UUT117" s="35"/>
      <c r="UUU117" s="35"/>
      <c r="UUV117" s="35"/>
      <c r="UUW117" s="35"/>
      <c r="UUX117" s="35"/>
      <c r="UUY117" s="35"/>
      <c r="UUZ117" s="35"/>
      <c r="UVA117" s="35"/>
      <c r="UVB117" s="35"/>
      <c r="UVC117" s="35"/>
      <c r="UVD117" s="35"/>
      <c r="UVE117" s="35"/>
      <c r="UVF117" s="35"/>
      <c r="UVG117" s="35"/>
      <c r="UVH117" s="35"/>
      <c r="UVI117" s="35"/>
      <c r="UVJ117" s="35"/>
      <c r="UVK117" s="35"/>
      <c r="UVL117" s="35"/>
      <c r="UVM117" s="35"/>
      <c r="UVN117" s="35"/>
      <c r="UVO117" s="35"/>
      <c r="UVP117" s="35"/>
      <c r="UVQ117" s="35"/>
      <c r="UVR117" s="35"/>
      <c r="UVS117" s="35"/>
      <c r="UVT117" s="35"/>
      <c r="UVU117" s="35"/>
      <c r="UVV117" s="35"/>
      <c r="UVW117" s="35"/>
      <c r="UVX117" s="35"/>
      <c r="UVY117" s="35"/>
      <c r="UVZ117" s="35"/>
      <c r="UWA117" s="35"/>
      <c r="UWB117" s="35"/>
      <c r="UWC117" s="35"/>
      <c r="UWD117" s="35"/>
      <c r="UWE117" s="35"/>
      <c r="UWF117" s="35"/>
      <c r="UWG117" s="35"/>
      <c r="UWH117" s="35"/>
      <c r="UWI117" s="35"/>
      <c r="UWJ117" s="35"/>
      <c r="UWK117" s="35"/>
      <c r="UWL117" s="35"/>
      <c r="UWM117" s="35"/>
      <c r="UWN117" s="35"/>
      <c r="UWO117" s="35"/>
      <c r="UWP117" s="35"/>
      <c r="UWQ117" s="35"/>
      <c r="UWR117" s="35"/>
      <c r="UWS117" s="35"/>
      <c r="UWT117" s="35"/>
      <c r="UWU117" s="35"/>
      <c r="UWV117" s="35"/>
      <c r="UWW117" s="35"/>
      <c r="UWX117" s="35"/>
      <c r="UXE117" s="35"/>
      <c r="UXF117" s="35"/>
      <c r="UXG117" s="35"/>
      <c r="UXH117" s="35"/>
      <c r="UXI117" s="35"/>
      <c r="UXJ117" s="35"/>
      <c r="UXK117" s="35"/>
      <c r="UXL117" s="35"/>
      <c r="UXM117" s="35"/>
      <c r="UXN117" s="35"/>
      <c r="UXO117" s="35"/>
      <c r="UXP117" s="35"/>
      <c r="UXQ117" s="35"/>
      <c r="UXR117" s="35"/>
      <c r="UXS117" s="35"/>
      <c r="UXT117" s="35"/>
      <c r="UXU117" s="35"/>
      <c r="UXV117" s="35"/>
      <c r="UXW117" s="35"/>
      <c r="UXX117" s="35"/>
      <c r="UXY117" s="35"/>
      <c r="UXZ117" s="35"/>
      <c r="UYA117" s="35"/>
      <c r="UYB117" s="35"/>
      <c r="UYC117" s="35"/>
      <c r="UYD117" s="35"/>
      <c r="UYE117" s="35"/>
      <c r="UYF117" s="35"/>
      <c r="UYG117" s="35"/>
      <c r="UYH117" s="35"/>
      <c r="UYI117" s="35"/>
      <c r="UYJ117" s="35"/>
      <c r="UYK117" s="35"/>
      <c r="UYL117" s="35"/>
      <c r="UYM117" s="35"/>
      <c r="UYN117" s="35"/>
      <c r="UYO117" s="35"/>
      <c r="UYP117" s="35"/>
      <c r="UYQ117" s="35"/>
      <c r="UYR117" s="35"/>
      <c r="UYS117" s="35"/>
      <c r="UYT117" s="35"/>
      <c r="UYU117" s="35"/>
      <c r="UYV117" s="35"/>
      <c r="UYW117" s="35"/>
      <c r="UYX117" s="35"/>
      <c r="UYY117" s="35"/>
      <c r="UYZ117" s="35"/>
      <c r="UZA117" s="35"/>
      <c r="UZB117" s="35"/>
      <c r="UZC117" s="35"/>
      <c r="UZD117" s="35"/>
      <c r="UZE117" s="35"/>
      <c r="UZF117" s="35"/>
      <c r="UZG117" s="35"/>
      <c r="UZH117" s="35"/>
      <c r="UZI117" s="35"/>
      <c r="UZJ117" s="35"/>
      <c r="UZK117" s="35"/>
      <c r="UZL117" s="35"/>
      <c r="UZM117" s="35"/>
      <c r="UZN117" s="35"/>
      <c r="UZO117" s="35"/>
      <c r="UZP117" s="35"/>
      <c r="UZQ117" s="35"/>
      <c r="UZR117" s="35"/>
      <c r="UZS117" s="35"/>
      <c r="UZT117" s="35"/>
      <c r="UZU117" s="35"/>
      <c r="UZV117" s="35"/>
      <c r="UZW117" s="35"/>
      <c r="UZX117" s="35"/>
      <c r="UZY117" s="35"/>
      <c r="UZZ117" s="35"/>
      <c r="VAA117" s="35"/>
      <c r="VAB117" s="35"/>
      <c r="VAC117" s="35"/>
      <c r="VAD117" s="35"/>
      <c r="VAE117" s="35"/>
      <c r="VAF117" s="35"/>
      <c r="VAG117" s="35"/>
      <c r="VAH117" s="35"/>
      <c r="VAI117" s="35"/>
      <c r="VAJ117" s="35"/>
      <c r="VAK117" s="35"/>
      <c r="VAL117" s="35"/>
      <c r="VAM117" s="35"/>
      <c r="VAN117" s="35"/>
      <c r="VAO117" s="35"/>
      <c r="VAP117" s="35"/>
      <c r="VAQ117" s="35"/>
      <c r="VAR117" s="35"/>
      <c r="VAS117" s="35"/>
      <c r="VAT117" s="35"/>
      <c r="VAU117" s="35"/>
      <c r="VAV117" s="35"/>
      <c r="VAW117" s="35"/>
      <c r="VAX117" s="35"/>
      <c r="VAY117" s="35"/>
      <c r="VAZ117" s="35"/>
      <c r="VBA117" s="35"/>
      <c r="VBB117" s="35"/>
      <c r="VBC117" s="35"/>
      <c r="VBD117" s="35"/>
      <c r="VBE117" s="35"/>
      <c r="VBF117" s="35"/>
      <c r="VBG117" s="35"/>
      <c r="VBH117" s="35"/>
      <c r="VBI117" s="35"/>
      <c r="VBJ117" s="35"/>
      <c r="VBK117" s="35"/>
      <c r="VBL117" s="35"/>
      <c r="VBM117" s="35"/>
      <c r="VBN117" s="35"/>
      <c r="VBO117" s="35"/>
      <c r="VBP117" s="35"/>
      <c r="VBQ117" s="35"/>
      <c r="VBR117" s="35"/>
      <c r="VBS117" s="35"/>
      <c r="VBT117" s="35"/>
      <c r="VBU117" s="35"/>
      <c r="VBV117" s="35"/>
      <c r="VBW117" s="35"/>
      <c r="VBX117" s="35"/>
      <c r="VBY117" s="35"/>
      <c r="VBZ117" s="35"/>
      <c r="VCA117" s="35"/>
      <c r="VCB117" s="35"/>
      <c r="VCC117" s="35"/>
      <c r="VCD117" s="35"/>
      <c r="VCE117" s="35"/>
      <c r="VCF117" s="35"/>
      <c r="VCG117" s="35"/>
      <c r="VCH117" s="35"/>
      <c r="VCI117" s="35"/>
      <c r="VCJ117" s="35"/>
      <c r="VCK117" s="35"/>
      <c r="VCL117" s="35"/>
      <c r="VCM117" s="35"/>
      <c r="VCN117" s="35"/>
      <c r="VCO117" s="35"/>
      <c r="VCP117" s="35"/>
      <c r="VCQ117" s="35"/>
      <c r="VCR117" s="35"/>
      <c r="VCS117" s="35"/>
      <c r="VCT117" s="35"/>
      <c r="VCU117" s="35"/>
      <c r="VCV117" s="35"/>
      <c r="VCW117" s="35"/>
      <c r="VCX117" s="35"/>
      <c r="VCY117" s="35"/>
      <c r="VCZ117" s="35"/>
      <c r="VDA117" s="35"/>
      <c r="VDB117" s="35"/>
      <c r="VDC117" s="35"/>
      <c r="VDD117" s="35"/>
      <c r="VDE117" s="35"/>
      <c r="VDF117" s="35"/>
      <c r="VDG117" s="35"/>
      <c r="VDH117" s="35"/>
      <c r="VDI117" s="35"/>
      <c r="VDJ117" s="35"/>
      <c r="VDK117" s="35"/>
      <c r="VDL117" s="35"/>
      <c r="VDM117" s="35"/>
      <c r="VDN117" s="35"/>
      <c r="VDO117" s="35"/>
      <c r="VDP117" s="35"/>
      <c r="VDQ117" s="35"/>
      <c r="VDR117" s="35"/>
      <c r="VDS117" s="35"/>
      <c r="VDT117" s="35"/>
      <c r="VDU117" s="35"/>
      <c r="VDV117" s="35"/>
      <c r="VDW117" s="35"/>
      <c r="VDX117" s="35"/>
      <c r="VDY117" s="35"/>
      <c r="VDZ117" s="35"/>
      <c r="VEA117" s="35"/>
      <c r="VEB117" s="35"/>
      <c r="VEC117" s="35"/>
      <c r="VED117" s="35"/>
      <c r="VEE117" s="35"/>
      <c r="VEF117" s="35"/>
      <c r="VEG117" s="35"/>
      <c r="VEH117" s="35"/>
      <c r="VEI117" s="35"/>
      <c r="VEJ117" s="35"/>
      <c r="VEK117" s="35"/>
      <c r="VEL117" s="35"/>
      <c r="VEM117" s="35"/>
      <c r="VEN117" s="35"/>
      <c r="VEO117" s="35"/>
      <c r="VEP117" s="35"/>
      <c r="VEQ117" s="35"/>
      <c r="VER117" s="35"/>
      <c r="VES117" s="35"/>
      <c r="VET117" s="35"/>
      <c r="VEU117" s="35"/>
      <c r="VEV117" s="35"/>
      <c r="VEW117" s="35"/>
      <c r="VEX117" s="35"/>
      <c r="VEY117" s="35"/>
      <c r="VEZ117" s="35"/>
      <c r="VFA117" s="35"/>
      <c r="VFB117" s="35"/>
      <c r="VFC117" s="35"/>
      <c r="VFD117" s="35"/>
      <c r="VFE117" s="35"/>
      <c r="VFF117" s="35"/>
      <c r="VFG117" s="35"/>
      <c r="VFH117" s="35"/>
      <c r="VFI117" s="35"/>
      <c r="VFJ117" s="35"/>
      <c r="VFK117" s="35"/>
      <c r="VFL117" s="35"/>
      <c r="VFM117" s="35"/>
      <c r="VFN117" s="35"/>
      <c r="VFO117" s="35"/>
      <c r="VFP117" s="35"/>
      <c r="VFQ117" s="35"/>
      <c r="VFR117" s="35"/>
      <c r="VFS117" s="35"/>
      <c r="VFT117" s="35"/>
      <c r="VFU117" s="35"/>
      <c r="VFV117" s="35"/>
      <c r="VFW117" s="35"/>
      <c r="VFX117" s="35"/>
      <c r="VFY117" s="35"/>
      <c r="VFZ117" s="35"/>
      <c r="VGA117" s="35"/>
      <c r="VGB117" s="35"/>
      <c r="VGC117" s="35"/>
      <c r="VGD117" s="35"/>
      <c r="VGE117" s="35"/>
      <c r="VGF117" s="35"/>
      <c r="VGG117" s="35"/>
      <c r="VGH117" s="35"/>
      <c r="VGI117" s="35"/>
      <c r="VGJ117" s="35"/>
      <c r="VGK117" s="35"/>
      <c r="VGL117" s="35"/>
      <c r="VGM117" s="35"/>
      <c r="VGN117" s="35"/>
      <c r="VGO117" s="35"/>
      <c r="VGP117" s="35"/>
      <c r="VGQ117" s="35"/>
      <c r="VGR117" s="35"/>
      <c r="VGS117" s="35"/>
      <c r="VGT117" s="35"/>
      <c r="VHA117" s="35"/>
      <c r="VHB117" s="35"/>
      <c r="VHC117" s="35"/>
      <c r="VHD117" s="35"/>
      <c r="VHE117" s="35"/>
      <c r="VHF117" s="35"/>
      <c r="VHG117" s="35"/>
      <c r="VHH117" s="35"/>
      <c r="VHI117" s="35"/>
      <c r="VHJ117" s="35"/>
      <c r="VHK117" s="35"/>
      <c r="VHL117" s="35"/>
      <c r="VHM117" s="35"/>
      <c r="VHN117" s="35"/>
      <c r="VHO117" s="35"/>
      <c r="VHP117" s="35"/>
      <c r="VHQ117" s="35"/>
      <c r="VHR117" s="35"/>
      <c r="VHS117" s="35"/>
      <c r="VHT117" s="35"/>
      <c r="VHU117" s="35"/>
      <c r="VHV117" s="35"/>
      <c r="VHW117" s="35"/>
      <c r="VHX117" s="35"/>
      <c r="VHY117" s="35"/>
      <c r="VHZ117" s="35"/>
      <c r="VIA117" s="35"/>
      <c r="VIB117" s="35"/>
      <c r="VIC117" s="35"/>
      <c r="VID117" s="35"/>
      <c r="VIE117" s="35"/>
      <c r="VIF117" s="35"/>
      <c r="VIG117" s="35"/>
      <c r="VIH117" s="35"/>
      <c r="VII117" s="35"/>
      <c r="VIJ117" s="35"/>
      <c r="VIK117" s="35"/>
      <c r="VIL117" s="35"/>
      <c r="VIM117" s="35"/>
      <c r="VIN117" s="35"/>
      <c r="VIO117" s="35"/>
      <c r="VIP117" s="35"/>
      <c r="VIQ117" s="35"/>
      <c r="VIR117" s="35"/>
      <c r="VIS117" s="35"/>
      <c r="VIT117" s="35"/>
      <c r="VIU117" s="35"/>
      <c r="VIV117" s="35"/>
      <c r="VIW117" s="35"/>
      <c r="VIX117" s="35"/>
      <c r="VIY117" s="35"/>
      <c r="VIZ117" s="35"/>
      <c r="VJA117" s="35"/>
      <c r="VJB117" s="35"/>
      <c r="VJC117" s="35"/>
      <c r="VJD117" s="35"/>
      <c r="VJE117" s="35"/>
      <c r="VJF117" s="35"/>
      <c r="VJG117" s="35"/>
      <c r="VJH117" s="35"/>
      <c r="VJI117" s="35"/>
      <c r="VJJ117" s="35"/>
      <c r="VJK117" s="35"/>
      <c r="VJL117" s="35"/>
      <c r="VJM117" s="35"/>
      <c r="VJN117" s="35"/>
      <c r="VJO117" s="35"/>
      <c r="VJP117" s="35"/>
      <c r="VJQ117" s="35"/>
      <c r="VJR117" s="35"/>
      <c r="VJS117" s="35"/>
      <c r="VJT117" s="35"/>
      <c r="VJU117" s="35"/>
      <c r="VJV117" s="35"/>
      <c r="VJW117" s="35"/>
      <c r="VJX117" s="35"/>
      <c r="VJY117" s="35"/>
      <c r="VJZ117" s="35"/>
      <c r="VKA117" s="35"/>
      <c r="VKB117" s="35"/>
      <c r="VKC117" s="35"/>
      <c r="VKD117" s="35"/>
      <c r="VKE117" s="35"/>
      <c r="VKF117" s="35"/>
      <c r="VKG117" s="35"/>
      <c r="VKH117" s="35"/>
      <c r="VKI117" s="35"/>
      <c r="VKJ117" s="35"/>
      <c r="VKK117" s="35"/>
      <c r="VKL117" s="35"/>
      <c r="VKM117" s="35"/>
      <c r="VKN117" s="35"/>
      <c r="VKO117" s="35"/>
      <c r="VKP117" s="35"/>
      <c r="VKQ117" s="35"/>
      <c r="VKR117" s="35"/>
      <c r="VKS117" s="35"/>
      <c r="VKT117" s="35"/>
      <c r="VKU117" s="35"/>
      <c r="VKV117" s="35"/>
      <c r="VKW117" s="35"/>
      <c r="VKX117" s="35"/>
      <c r="VKY117" s="35"/>
      <c r="VKZ117" s="35"/>
      <c r="VLA117" s="35"/>
      <c r="VLB117" s="35"/>
      <c r="VLC117" s="35"/>
      <c r="VLD117" s="35"/>
      <c r="VLE117" s="35"/>
      <c r="VLF117" s="35"/>
      <c r="VLG117" s="35"/>
      <c r="VLH117" s="35"/>
      <c r="VLI117" s="35"/>
      <c r="VLJ117" s="35"/>
      <c r="VLK117" s="35"/>
      <c r="VLL117" s="35"/>
      <c r="VLM117" s="35"/>
      <c r="VLN117" s="35"/>
      <c r="VLO117" s="35"/>
      <c r="VLP117" s="35"/>
      <c r="VLQ117" s="35"/>
      <c r="VLR117" s="35"/>
      <c r="VLS117" s="35"/>
      <c r="VLT117" s="35"/>
      <c r="VLU117" s="35"/>
      <c r="VLV117" s="35"/>
      <c r="VLW117" s="35"/>
      <c r="VLX117" s="35"/>
      <c r="VLY117" s="35"/>
      <c r="VLZ117" s="35"/>
      <c r="VMA117" s="35"/>
      <c r="VMB117" s="35"/>
      <c r="VMC117" s="35"/>
      <c r="VMD117" s="35"/>
      <c r="VME117" s="35"/>
      <c r="VMF117" s="35"/>
      <c r="VMG117" s="35"/>
      <c r="VMH117" s="35"/>
      <c r="VMI117" s="35"/>
      <c r="VMJ117" s="35"/>
      <c r="VMK117" s="35"/>
      <c r="VML117" s="35"/>
      <c r="VMM117" s="35"/>
      <c r="VMN117" s="35"/>
      <c r="VMO117" s="35"/>
      <c r="VMP117" s="35"/>
      <c r="VMQ117" s="35"/>
      <c r="VMR117" s="35"/>
      <c r="VMS117" s="35"/>
      <c r="VMT117" s="35"/>
      <c r="VMU117" s="35"/>
      <c r="VMV117" s="35"/>
      <c r="VMW117" s="35"/>
      <c r="VMX117" s="35"/>
      <c r="VMY117" s="35"/>
      <c r="VMZ117" s="35"/>
      <c r="VNA117" s="35"/>
      <c r="VNB117" s="35"/>
      <c r="VNC117" s="35"/>
      <c r="VND117" s="35"/>
      <c r="VNE117" s="35"/>
      <c r="VNF117" s="35"/>
      <c r="VNG117" s="35"/>
      <c r="VNH117" s="35"/>
      <c r="VNI117" s="35"/>
      <c r="VNJ117" s="35"/>
      <c r="VNK117" s="35"/>
      <c r="VNL117" s="35"/>
      <c r="VNM117" s="35"/>
      <c r="VNN117" s="35"/>
      <c r="VNO117" s="35"/>
      <c r="VNP117" s="35"/>
      <c r="VNQ117" s="35"/>
      <c r="VNR117" s="35"/>
      <c r="VNS117" s="35"/>
      <c r="VNT117" s="35"/>
      <c r="VNU117" s="35"/>
      <c r="VNV117" s="35"/>
      <c r="VNW117" s="35"/>
      <c r="VNX117" s="35"/>
      <c r="VNY117" s="35"/>
      <c r="VNZ117" s="35"/>
      <c r="VOA117" s="35"/>
      <c r="VOB117" s="35"/>
      <c r="VOC117" s="35"/>
      <c r="VOD117" s="35"/>
      <c r="VOE117" s="35"/>
      <c r="VOF117" s="35"/>
      <c r="VOG117" s="35"/>
      <c r="VOH117" s="35"/>
      <c r="VOI117" s="35"/>
      <c r="VOJ117" s="35"/>
      <c r="VOK117" s="35"/>
      <c r="VOL117" s="35"/>
      <c r="VOM117" s="35"/>
      <c r="VON117" s="35"/>
      <c r="VOO117" s="35"/>
      <c r="VOP117" s="35"/>
      <c r="VOQ117" s="35"/>
      <c r="VOR117" s="35"/>
      <c r="VOS117" s="35"/>
      <c r="VOT117" s="35"/>
      <c r="VOU117" s="35"/>
      <c r="VOV117" s="35"/>
      <c r="VOW117" s="35"/>
      <c r="VOX117" s="35"/>
      <c r="VOY117" s="35"/>
      <c r="VOZ117" s="35"/>
      <c r="VPA117" s="35"/>
      <c r="VPB117" s="35"/>
      <c r="VPC117" s="35"/>
      <c r="VPD117" s="35"/>
      <c r="VPE117" s="35"/>
      <c r="VPF117" s="35"/>
      <c r="VPG117" s="35"/>
      <c r="VPH117" s="35"/>
      <c r="VPI117" s="35"/>
      <c r="VPJ117" s="35"/>
      <c r="VPK117" s="35"/>
      <c r="VPL117" s="35"/>
      <c r="VPM117" s="35"/>
      <c r="VPN117" s="35"/>
      <c r="VPO117" s="35"/>
      <c r="VPP117" s="35"/>
      <c r="VPQ117" s="35"/>
      <c r="VPR117" s="35"/>
      <c r="VPS117" s="35"/>
      <c r="VPT117" s="35"/>
      <c r="VPU117" s="35"/>
      <c r="VPV117" s="35"/>
      <c r="VPW117" s="35"/>
      <c r="VPX117" s="35"/>
      <c r="VPY117" s="35"/>
      <c r="VPZ117" s="35"/>
      <c r="VQA117" s="35"/>
      <c r="VQB117" s="35"/>
      <c r="VQC117" s="35"/>
      <c r="VQD117" s="35"/>
      <c r="VQE117" s="35"/>
      <c r="VQF117" s="35"/>
      <c r="VQG117" s="35"/>
      <c r="VQH117" s="35"/>
      <c r="VQI117" s="35"/>
      <c r="VQJ117" s="35"/>
      <c r="VQK117" s="35"/>
      <c r="VQL117" s="35"/>
      <c r="VQM117" s="35"/>
      <c r="VQN117" s="35"/>
      <c r="VQO117" s="35"/>
      <c r="VQP117" s="35"/>
      <c r="VQW117" s="35"/>
      <c r="VQX117" s="35"/>
      <c r="VQY117" s="35"/>
      <c r="VQZ117" s="35"/>
      <c r="VRA117" s="35"/>
      <c r="VRB117" s="35"/>
      <c r="VRC117" s="35"/>
      <c r="VRD117" s="35"/>
      <c r="VRE117" s="35"/>
      <c r="VRF117" s="35"/>
      <c r="VRG117" s="35"/>
      <c r="VRH117" s="35"/>
      <c r="VRI117" s="35"/>
      <c r="VRJ117" s="35"/>
      <c r="VRK117" s="35"/>
      <c r="VRL117" s="35"/>
      <c r="VRM117" s="35"/>
      <c r="VRN117" s="35"/>
      <c r="VRO117" s="35"/>
      <c r="VRP117" s="35"/>
      <c r="VRQ117" s="35"/>
      <c r="VRR117" s="35"/>
      <c r="VRS117" s="35"/>
      <c r="VRT117" s="35"/>
      <c r="VRU117" s="35"/>
      <c r="VRV117" s="35"/>
      <c r="VRW117" s="35"/>
      <c r="VRX117" s="35"/>
      <c r="VRY117" s="35"/>
      <c r="VRZ117" s="35"/>
      <c r="VSA117" s="35"/>
      <c r="VSB117" s="35"/>
      <c r="VSC117" s="35"/>
      <c r="VSD117" s="35"/>
      <c r="VSE117" s="35"/>
      <c r="VSF117" s="35"/>
      <c r="VSG117" s="35"/>
      <c r="VSH117" s="35"/>
      <c r="VSI117" s="35"/>
      <c r="VSJ117" s="35"/>
      <c r="VSK117" s="35"/>
      <c r="VSL117" s="35"/>
      <c r="VSM117" s="35"/>
      <c r="VSN117" s="35"/>
      <c r="VSO117" s="35"/>
      <c r="VSP117" s="35"/>
      <c r="VSQ117" s="35"/>
      <c r="VSR117" s="35"/>
      <c r="VSS117" s="35"/>
      <c r="VST117" s="35"/>
      <c r="VSU117" s="35"/>
      <c r="VSV117" s="35"/>
      <c r="VSW117" s="35"/>
      <c r="VSX117" s="35"/>
      <c r="VSY117" s="35"/>
      <c r="VSZ117" s="35"/>
      <c r="VTA117" s="35"/>
      <c r="VTB117" s="35"/>
      <c r="VTC117" s="35"/>
      <c r="VTD117" s="35"/>
      <c r="VTE117" s="35"/>
      <c r="VTF117" s="35"/>
      <c r="VTG117" s="35"/>
      <c r="VTH117" s="35"/>
      <c r="VTI117" s="35"/>
      <c r="VTJ117" s="35"/>
      <c r="VTK117" s="35"/>
      <c r="VTL117" s="35"/>
      <c r="VTM117" s="35"/>
      <c r="VTN117" s="35"/>
      <c r="VTO117" s="35"/>
      <c r="VTP117" s="35"/>
      <c r="VTQ117" s="35"/>
      <c r="VTR117" s="35"/>
      <c r="VTS117" s="35"/>
      <c r="VTT117" s="35"/>
      <c r="VTU117" s="35"/>
      <c r="VTV117" s="35"/>
      <c r="VTW117" s="35"/>
      <c r="VTX117" s="35"/>
      <c r="VTY117" s="35"/>
      <c r="VTZ117" s="35"/>
      <c r="VUA117" s="35"/>
      <c r="VUB117" s="35"/>
      <c r="VUC117" s="35"/>
      <c r="VUD117" s="35"/>
      <c r="VUE117" s="35"/>
      <c r="VUF117" s="35"/>
      <c r="VUG117" s="35"/>
      <c r="VUH117" s="35"/>
      <c r="VUI117" s="35"/>
      <c r="VUJ117" s="35"/>
      <c r="VUK117" s="35"/>
      <c r="VUL117" s="35"/>
      <c r="VUM117" s="35"/>
      <c r="VUN117" s="35"/>
      <c r="VUO117" s="35"/>
      <c r="VUP117" s="35"/>
      <c r="VUQ117" s="35"/>
      <c r="VUR117" s="35"/>
      <c r="VUS117" s="35"/>
      <c r="VUT117" s="35"/>
      <c r="VUU117" s="35"/>
      <c r="VUV117" s="35"/>
      <c r="VUW117" s="35"/>
      <c r="VUX117" s="35"/>
      <c r="VUY117" s="35"/>
      <c r="VUZ117" s="35"/>
      <c r="VVA117" s="35"/>
      <c r="VVB117" s="35"/>
      <c r="VVC117" s="35"/>
      <c r="VVD117" s="35"/>
      <c r="VVE117" s="35"/>
      <c r="VVF117" s="35"/>
      <c r="VVG117" s="35"/>
      <c r="VVH117" s="35"/>
      <c r="VVI117" s="35"/>
      <c r="VVJ117" s="35"/>
      <c r="VVK117" s="35"/>
      <c r="VVL117" s="35"/>
      <c r="VVM117" s="35"/>
      <c r="VVN117" s="35"/>
      <c r="VVO117" s="35"/>
      <c r="VVP117" s="35"/>
      <c r="VVQ117" s="35"/>
      <c r="VVR117" s="35"/>
      <c r="VVS117" s="35"/>
      <c r="VVT117" s="35"/>
      <c r="VVU117" s="35"/>
      <c r="VVV117" s="35"/>
      <c r="VVW117" s="35"/>
      <c r="VVX117" s="35"/>
      <c r="VVY117" s="35"/>
      <c r="VVZ117" s="35"/>
      <c r="VWA117" s="35"/>
      <c r="VWB117" s="35"/>
      <c r="VWC117" s="35"/>
      <c r="VWD117" s="35"/>
      <c r="VWE117" s="35"/>
      <c r="VWF117" s="35"/>
      <c r="VWG117" s="35"/>
      <c r="VWH117" s="35"/>
      <c r="VWI117" s="35"/>
      <c r="VWJ117" s="35"/>
      <c r="VWK117" s="35"/>
      <c r="VWL117" s="35"/>
      <c r="VWM117" s="35"/>
      <c r="VWN117" s="35"/>
      <c r="VWO117" s="35"/>
      <c r="VWP117" s="35"/>
      <c r="VWQ117" s="35"/>
      <c r="VWR117" s="35"/>
      <c r="VWS117" s="35"/>
      <c r="VWT117" s="35"/>
      <c r="VWU117" s="35"/>
      <c r="VWV117" s="35"/>
      <c r="VWW117" s="35"/>
      <c r="VWX117" s="35"/>
      <c r="VWY117" s="35"/>
      <c r="VWZ117" s="35"/>
      <c r="VXA117" s="35"/>
      <c r="VXB117" s="35"/>
      <c r="VXC117" s="35"/>
      <c r="VXD117" s="35"/>
      <c r="VXE117" s="35"/>
      <c r="VXF117" s="35"/>
      <c r="VXG117" s="35"/>
      <c r="VXH117" s="35"/>
      <c r="VXI117" s="35"/>
      <c r="VXJ117" s="35"/>
      <c r="VXK117" s="35"/>
      <c r="VXL117" s="35"/>
      <c r="VXM117" s="35"/>
      <c r="VXN117" s="35"/>
      <c r="VXO117" s="35"/>
      <c r="VXP117" s="35"/>
      <c r="VXQ117" s="35"/>
      <c r="VXR117" s="35"/>
      <c r="VXS117" s="35"/>
      <c r="VXT117" s="35"/>
      <c r="VXU117" s="35"/>
      <c r="VXV117" s="35"/>
      <c r="VXW117" s="35"/>
      <c r="VXX117" s="35"/>
      <c r="VXY117" s="35"/>
      <c r="VXZ117" s="35"/>
      <c r="VYA117" s="35"/>
      <c r="VYB117" s="35"/>
      <c r="VYC117" s="35"/>
      <c r="VYD117" s="35"/>
      <c r="VYE117" s="35"/>
      <c r="VYF117" s="35"/>
      <c r="VYG117" s="35"/>
      <c r="VYH117" s="35"/>
      <c r="VYI117" s="35"/>
      <c r="VYJ117" s="35"/>
      <c r="VYK117" s="35"/>
      <c r="VYL117" s="35"/>
      <c r="VYM117" s="35"/>
      <c r="VYN117" s="35"/>
      <c r="VYO117" s="35"/>
      <c r="VYP117" s="35"/>
      <c r="VYQ117" s="35"/>
      <c r="VYR117" s="35"/>
      <c r="VYS117" s="35"/>
      <c r="VYT117" s="35"/>
      <c r="VYU117" s="35"/>
      <c r="VYV117" s="35"/>
      <c r="VYW117" s="35"/>
      <c r="VYX117" s="35"/>
      <c r="VYY117" s="35"/>
      <c r="VYZ117" s="35"/>
      <c r="VZA117" s="35"/>
      <c r="VZB117" s="35"/>
      <c r="VZC117" s="35"/>
      <c r="VZD117" s="35"/>
      <c r="VZE117" s="35"/>
      <c r="VZF117" s="35"/>
      <c r="VZG117" s="35"/>
      <c r="VZH117" s="35"/>
      <c r="VZI117" s="35"/>
      <c r="VZJ117" s="35"/>
      <c r="VZK117" s="35"/>
      <c r="VZL117" s="35"/>
      <c r="VZM117" s="35"/>
      <c r="VZN117" s="35"/>
      <c r="VZO117" s="35"/>
      <c r="VZP117" s="35"/>
      <c r="VZQ117" s="35"/>
      <c r="VZR117" s="35"/>
      <c r="VZS117" s="35"/>
      <c r="VZT117" s="35"/>
      <c r="VZU117" s="35"/>
      <c r="VZV117" s="35"/>
      <c r="VZW117" s="35"/>
      <c r="VZX117" s="35"/>
      <c r="VZY117" s="35"/>
      <c r="VZZ117" s="35"/>
      <c r="WAA117" s="35"/>
      <c r="WAB117" s="35"/>
      <c r="WAC117" s="35"/>
      <c r="WAD117" s="35"/>
      <c r="WAE117" s="35"/>
      <c r="WAF117" s="35"/>
      <c r="WAG117" s="35"/>
      <c r="WAH117" s="35"/>
      <c r="WAI117" s="35"/>
      <c r="WAJ117" s="35"/>
      <c r="WAK117" s="35"/>
      <c r="WAL117" s="35"/>
      <c r="WAS117" s="35"/>
      <c r="WAT117" s="35"/>
      <c r="WAU117" s="35"/>
      <c r="WAV117" s="35"/>
      <c r="WAW117" s="35"/>
      <c r="WAX117" s="35"/>
      <c r="WAY117" s="35"/>
      <c r="WAZ117" s="35"/>
      <c r="WBA117" s="35"/>
      <c r="WBB117" s="35"/>
      <c r="WBC117" s="35"/>
      <c r="WBD117" s="35"/>
      <c r="WBE117" s="35"/>
      <c r="WBF117" s="35"/>
      <c r="WBG117" s="35"/>
      <c r="WBH117" s="35"/>
      <c r="WBI117" s="35"/>
      <c r="WBJ117" s="35"/>
      <c r="WBK117" s="35"/>
      <c r="WBL117" s="35"/>
      <c r="WBM117" s="35"/>
      <c r="WBN117" s="35"/>
      <c r="WBO117" s="35"/>
      <c r="WBP117" s="35"/>
      <c r="WBQ117" s="35"/>
      <c r="WBR117" s="35"/>
      <c r="WBS117" s="35"/>
      <c r="WBT117" s="35"/>
      <c r="WBU117" s="35"/>
      <c r="WBV117" s="35"/>
      <c r="WBW117" s="35"/>
      <c r="WBX117" s="35"/>
      <c r="WBY117" s="35"/>
      <c r="WBZ117" s="35"/>
      <c r="WCA117" s="35"/>
      <c r="WCB117" s="35"/>
      <c r="WCC117" s="35"/>
      <c r="WCD117" s="35"/>
      <c r="WCE117" s="35"/>
      <c r="WCF117" s="35"/>
      <c r="WCG117" s="35"/>
      <c r="WCH117" s="35"/>
      <c r="WCI117" s="35"/>
      <c r="WCJ117" s="35"/>
      <c r="WCK117" s="35"/>
      <c r="WCL117" s="35"/>
      <c r="WCM117" s="35"/>
      <c r="WCN117" s="35"/>
      <c r="WCO117" s="35"/>
      <c r="WCP117" s="35"/>
      <c r="WCQ117" s="35"/>
      <c r="WCR117" s="35"/>
      <c r="WCS117" s="35"/>
      <c r="WCT117" s="35"/>
      <c r="WCU117" s="35"/>
      <c r="WCV117" s="35"/>
      <c r="WCW117" s="35"/>
      <c r="WCX117" s="35"/>
      <c r="WCY117" s="35"/>
      <c r="WCZ117" s="35"/>
      <c r="WDA117" s="35"/>
      <c r="WDB117" s="35"/>
      <c r="WDC117" s="35"/>
      <c r="WDD117" s="35"/>
      <c r="WDE117" s="35"/>
      <c r="WDF117" s="35"/>
      <c r="WDG117" s="35"/>
      <c r="WDH117" s="35"/>
      <c r="WDI117" s="35"/>
      <c r="WDJ117" s="35"/>
      <c r="WDK117" s="35"/>
      <c r="WDL117" s="35"/>
      <c r="WDM117" s="35"/>
      <c r="WDN117" s="35"/>
      <c r="WDO117" s="35"/>
      <c r="WDP117" s="35"/>
      <c r="WDQ117" s="35"/>
      <c r="WDR117" s="35"/>
      <c r="WDS117" s="35"/>
      <c r="WDT117" s="35"/>
      <c r="WDU117" s="35"/>
      <c r="WDV117" s="35"/>
      <c r="WDW117" s="35"/>
      <c r="WDX117" s="35"/>
      <c r="WDY117" s="35"/>
      <c r="WDZ117" s="35"/>
      <c r="WEA117" s="35"/>
      <c r="WEB117" s="35"/>
      <c r="WEC117" s="35"/>
      <c r="WED117" s="35"/>
      <c r="WEE117" s="35"/>
      <c r="WEF117" s="35"/>
      <c r="WEG117" s="35"/>
      <c r="WEH117" s="35"/>
      <c r="WEI117" s="35"/>
      <c r="WEJ117" s="35"/>
      <c r="WEK117" s="35"/>
      <c r="WEL117" s="35"/>
      <c r="WEM117" s="35"/>
      <c r="WEN117" s="35"/>
      <c r="WEO117" s="35"/>
      <c r="WEP117" s="35"/>
      <c r="WEQ117" s="35"/>
      <c r="WER117" s="35"/>
      <c r="WES117" s="35"/>
      <c r="WET117" s="35"/>
      <c r="WEU117" s="35"/>
      <c r="WEV117" s="35"/>
      <c r="WEW117" s="35"/>
      <c r="WEX117" s="35"/>
      <c r="WEY117" s="35"/>
      <c r="WEZ117" s="35"/>
      <c r="WFA117" s="35"/>
      <c r="WFB117" s="35"/>
      <c r="WFC117" s="35"/>
      <c r="WFD117" s="35"/>
      <c r="WFE117" s="35"/>
      <c r="WFF117" s="35"/>
      <c r="WFG117" s="35"/>
      <c r="WFH117" s="35"/>
      <c r="WFI117" s="35"/>
      <c r="WFJ117" s="35"/>
      <c r="WFK117" s="35"/>
      <c r="WFL117" s="35"/>
      <c r="WFM117" s="35"/>
      <c r="WFN117" s="35"/>
      <c r="WFO117" s="35"/>
      <c r="WFP117" s="35"/>
      <c r="WFQ117" s="35"/>
      <c r="WFR117" s="35"/>
      <c r="WFS117" s="35"/>
      <c r="WFT117" s="35"/>
      <c r="WFU117" s="35"/>
      <c r="WFV117" s="35"/>
      <c r="WFW117" s="35"/>
      <c r="WFX117" s="35"/>
      <c r="WFY117" s="35"/>
      <c r="WFZ117" s="35"/>
      <c r="WGA117" s="35"/>
      <c r="WGB117" s="35"/>
      <c r="WGC117" s="35"/>
      <c r="WGD117" s="35"/>
      <c r="WGE117" s="35"/>
      <c r="WGF117" s="35"/>
      <c r="WGG117" s="35"/>
      <c r="WGH117" s="35"/>
      <c r="WGI117" s="35"/>
      <c r="WGJ117" s="35"/>
      <c r="WGK117" s="35"/>
      <c r="WGL117" s="35"/>
      <c r="WGM117" s="35"/>
      <c r="WGN117" s="35"/>
      <c r="WGO117" s="35"/>
      <c r="WGP117" s="35"/>
      <c r="WGQ117" s="35"/>
      <c r="WGR117" s="35"/>
      <c r="WGS117" s="35"/>
      <c r="WGT117" s="35"/>
      <c r="WGU117" s="35"/>
      <c r="WGV117" s="35"/>
      <c r="WGW117" s="35"/>
      <c r="WGX117" s="35"/>
      <c r="WGY117" s="35"/>
      <c r="WGZ117" s="35"/>
      <c r="WHA117" s="35"/>
      <c r="WHB117" s="35"/>
      <c r="WHC117" s="35"/>
      <c r="WHD117" s="35"/>
      <c r="WHE117" s="35"/>
      <c r="WHF117" s="35"/>
      <c r="WHG117" s="35"/>
      <c r="WHH117" s="35"/>
      <c r="WHI117" s="35"/>
      <c r="WHJ117" s="35"/>
      <c r="WHK117" s="35"/>
      <c r="WHL117" s="35"/>
      <c r="WHM117" s="35"/>
      <c r="WHN117" s="35"/>
      <c r="WHO117" s="35"/>
      <c r="WHP117" s="35"/>
      <c r="WHQ117" s="35"/>
      <c r="WHR117" s="35"/>
      <c r="WHS117" s="35"/>
      <c r="WHT117" s="35"/>
      <c r="WHU117" s="35"/>
      <c r="WHV117" s="35"/>
      <c r="WHW117" s="35"/>
      <c r="WHX117" s="35"/>
      <c r="WHY117" s="35"/>
      <c r="WHZ117" s="35"/>
      <c r="WIA117" s="35"/>
      <c r="WIB117" s="35"/>
      <c r="WIC117" s="35"/>
      <c r="WID117" s="35"/>
      <c r="WIE117" s="35"/>
      <c r="WIF117" s="35"/>
      <c r="WIG117" s="35"/>
      <c r="WIH117" s="35"/>
      <c r="WII117" s="35"/>
      <c r="WIJ117" s="35"/>
      <c r="WIK117" s="35"/>
      <c r="WIL117" s="35"/>
      <c r="WIM117" s="35"/>
      <c r="WIN117" s="35"/>
      <c r="WIO117" s="35"/>
      <c r="WIP117" s="35"/>
      <c r="WIQ117" s="35"/>
      <c r="WIR117" s="35"/>
      <c r="WIS117" s="35"/>
      <c r="WIT117" s="35"/>
      <c r="WIU117" s="35"/>
      <c r="WIV117" s="35"/>
      <c r="WIW117" s="35"/>
      <c r="WIX117" s="35"/>
      <c r="WIY117" s="35"/>
      <c r="WIZ117" s="35"/>
      <c r="WJA117" s="35"/>
      <c r="WJB117" s="35"/>
      <c r="WJC117" s="35"/>
      <c r="WJD117" s="35"/>
      <c r="WJE117" s="35"/>
      <c r="WJF117" s="35"/>
      <c r="WJG117" s="35"/>
      <c r="WJH117" s="35"/>
      <c r="WJI117" s="35"/>
      <c r="WJJ117" s="35"/>
      <c r="WJK117" s="35"/>
      <c r="WJL117" s="35"/>
      <c r="WJM117" s="35"/>
      <c r="WJN117" s="35"/>
      <c r="WJO117" s="35"/>
      <c r="WJP117" s="35"/>
      <c r="WJQ117" s="35"/>
      <c r="WJR117" s="35"/>
      <c r="WJS117" s="35"/>
      <c r="WJT117" s="35"/>
      <c r="WJU117" s="35"/>
      <c r="WJV117" s="35"/>
      <c r="WJW117" s="35"/>
      <c r="WJX117" s="35"/>
      <c r="WJY117" s="35"/>
      <c r="WJZ117" s="35"/>
      <c r="WKA117" s="35"/>
      <c r="WKB117" s="35"/>
      <c r="WKC117" s="35"/>
      <c r="WKD117" s="35"/>
      <c r="WKE117" s="35"/>
      <c r="WKF117" s="35"/>
      <c r="WKG117" s="35"/>
      <c r="WKH117" s="35"/>
      <c r="WKO117" s="35"/>
      <c r="WKP117" s="35"/>
      <c r="WKQ117" s="35"/>
      <c r="WKR117" s="35"/>
      <c r="WKS117" s="35"/>
      <c r="WKT117" s="35"/>
      <c r="WKU117" s="35"/>
      <c r="WKV117" s="35"/>
      <c r="WKW117" s="35"/>
      <c r="WKX117" s="35"/>
      <c r="WKY117" s="35"/>
      <c r="WKZ117" s="35"/>
      <c r="WLA117" s="35"/>
      <c r="WLB117" s="35"/>
      <c r="WLC117" s="35"/>
      <c r="WLD117" s="35"/>
      <c r="WLE117" s="35"/>
      <c r="WLF117" s="35"/>
      <c r="WLG117" s="35"/>
      <c r="WLH117" s="35"/>
      <c r="WLI117" s="35"/>
      <c r="WLJ117" s="35"/>
      <c r="WLK117" s="35"/>
      <c r="WLL117" s="35"/>
      <c r="WLM117" s="35"/>
      <c r="WLN117" s="35"/>
      <c r="WLO117" s="35"/>
      <c r="WLP117" s="35"/>
      <c r="WLQ117" s="35"/>
      <c r="WLR117" s="35"/>
      <c r="WLS117" s="35"/>
      <c r="WLT117" s="35"/>
      <c r="WLU117" s="35"/>
      <c r="WLV117" s="35"/>
      <c r="WLW117" s="35"/>
      <c r="WLX117" s="35"/>
      <c r="WLY117" s="35"/>
      <c r="WLZ117" s="35"/>
      <c r="WMA117" s="35"/>
      <c r="WMB117" s="35"/>
      <c r="WMC117" s="35"/>
      <c r="WMD117" s="35"/>
      <c r="WME117" s="35"/>
      <c r="WMF117" s="35"/>
      <c r="WMG117" s="35"/>
      <c r="WMH117" s="35"/>
      <c r="WMI117" s="35"/>
      <c r="WMJ117" s="35"/>
      <c r="WMK117" s="35"/>
      <c r="WML117" s="35"/>
      <c r="WMM117" s="35"/>
      <c r="WMN117" s="35"/>
      <c r="WMO117" s="35"/>
      <c r="WMP117" s="35"/>
      <c r="WMQ117" s="35"/>
      <c r="WMR117" s="35"/>
      <c r="WMS117" s="35"/>
      <c r="WMT117" s="35"/>
      <c r="WMU117" s="35"/>
      <c r="WMV117" s="35"/>
      <c r="WMW117" s="35"/>
      <c r="WMX117" s="35"/>
      <c r="WMY117" s="35"/>
      <c r="WMZ117" s="35"/>
      <c r="WNA117" s="35"/>
      <c r="WNB117" s="35"/>
      <c r="WNC117" s="35"/>
      <c r="WND117" s="35"/>
      <c r="WNE117" s="35"/>
      <c r="WNF117" s="35"/>
      <c r="WNG117" s="35"/>
      <c r="WNH117" s="35"/>
      <c r="WNI117" s="35"/>
      <c r="WNJ117" s="35"/>
      <c r="WNK117" s="35"/>
      <c r="WNL117" s="35"/>
      <c r="WNM117" s="35"/>
      <c r="WNN117" s="35"/>
      <c r="WNO117" s="35"/>
      <c r="WNP117" s="35"/>
      <c r="WNQ117" s="35"/>
      <c r="WNR117" s="35"/>
      <c r="WNS117" s="35"/>
      <c r="WNT117" s="35"/>
      <c r="WNU117" s="35"/>
      <c r="WNV117" s="35"/>
      <c r="WNW117" s="35"/>
      <c r="WNX117" s="35"/>
      <c r="WNY117" s="35"/>
      <c r="WNZ117" s="35"/>
      <c r="WOA117" s="35"/>
      <c r="WOB117" s="35"/>
      <c r="WOC117" s="35"/>
      <c r="WOD117" s="35"/>
      <c r="WOE117" s="35"/>
      <c r="WOF117" s="35"/>
      <c r="WOG117" s="35"/>
      <c r="WOH117" s="35"/>
      <c r="WOI117" s="35"/>
      <c r="WOJ117" s="35"/>
      <c r="WOK117" s="35"/>
      <c r="WOL117" s="35"/>
      <c r="WOM117" s="35"/>
      <c r="WON117" s="35"/>
      <c r="WOO117" s="35"/>
      <c r="WOP117" s="35"/>
      <c r="WOQ117" s="35"/>
      <c r="WOR117" s="35"/>
      <c r="WOS117" s="35"/>
      <c r="WOT117" s="35"/>
      <c r="WOU117" s="35"/>
      <c r="WOV117" s="35"/>
      <c r="WOW117" s="35"/>
      <c r="WOX117" s="35"/>
      <c r="WOY117" s="35"/>
      <c r="WOZ117" s="35"/>
      <c r="WPA117" s="35"/>
      <c r="WPB117" s="35"/>
      <c r="WPC117" s="35"/>
      <c r="WPD117" s="35"/>
      <c r="WPE117" s="35"/>
      <c r="WPF117" s="35"/>
      <c r="WPG117" s="35"/>
      <c r="WPH117" s="35"/>
      <c r="WPI117" s="35"/>
      <c r="WPJ117" s="35"/>
      <c r="WPK117" s="35"/>
      <c r="WPL117" s="35"/>
      <c r="WPM117" s="35"/>
      <c r="WPN117" s="35"/>
      <c r="WPO117" s="35"/>
      <c r="WPP117" s="35"/>
      <c r="WPQ117" s="35"/>
      <c r="WPR117" s="35"/>
      <c r="WPS117" s="35"/>
      <c r="WPT117" s="35"/>
      <c r="WPU117" s="35"/>
      <c r="WPV117" s="35"/>
      <c r="WPW117" s="35"/>
      <c r="WPX117" s="35"/>
      <c r="WPY117" s="35"/>
      <c r="WPZ117" s="35"/>
      <c r="WQA117" s="35"/>
      <c r="WQB117" s="35"/>
      <c r="WQC117" s="35"/>
      <c r="WQD117" s="35"/>
      <c r="WQE117" s="35"/>
      <c r="WQF117" s="35"/>
      <c r="WQG117" s="35"/>
      <c r="WQH117" s="35"/>
      <c r="WQI117" s="35"/>
      <c r="WQJ117" s="35"/>
      <c r="WQK117" s="35"/>
      <c r="WQL117" s="35"/>
      <c r="WQM117" s="35"/>
      <c r="WQN117" s="35"/>
      <c r="WQO117" s="35"/>
      <c r="WQP117" s="35"/>
      <c r="WQQ117" s="35"/>
      <c r="WQR117" s="35"/>
      <c r="WQS117" s="35"/>
      <c r="WQT117" s="35"/>
      <c r="WQU117" s="35"/>
      <c r="WQV117" s="35"/>
      <c r="WQW117" s="35"/>
      <c r="WQX117" s="35"/>
      <c r="WQY117" s="35"/>
      <c r="WQZ117" s="35"/>
      <c r="WRA117" s="35"/>
      <c r="WRB117" s="35"/>
      <c r="WRC117" s="35"/>
      <c r="WRD117" s="35"/>
      <c r="WRE117" s="35"/>
      <c r="WRF117" s="35"/>
      <c r="WRG117" s="35"/>
      <c r="WRH117" s="35"/>
      <c r="WRI117" s="35"/>
      <c r="WRJ117" s="35"/>
      <c r="WRK117" s="35"/>
      <c r="WRL117" s="35"/>
      <c r="WRM117" s="35"/>
      <c r="WRN117" s="35"/>
      <c r="WRO117" s="35"/>
      <c r="WRP117" s="35"/>
      <c r="WRQ117" s="35"/>
      <c r="WRR117" s="35"/>
      <c r="WRS117" s="35"/>
      <c r="WRT117" s="35"/>
      <c r="WRU117" s="35"/>
      <c r="WRV117" s="35"/>
      <c r="WRW117" s="35"/>
      <c r="WRX117" s="35"/>
      <c r="WRY117" s="35"/>
      <c r="WRZ117" s="35"/>
      <c r="WSA117" s="35"/>
      <c r="WSB117" s="35"/>
      <c r="WSC117" s="35"/>
      <c r="WSD117" s="35"/>
      <c r="WSE117" s="35"/>
      <c r="WSF117" s="35"/>
      <c r="WSG117" s="35"/>
      <c r="WSH117" s="35"/>
      <c r="WSI117" s="35"/>
      <c r="WSJ117" s="35"/>
      <c r="WSK117" s="35"/>
      <c r="WSL117" s="35"/>
      <c r="WSM117" s="35"/>
      <c r="WSN117" s="35"/>
      <c r="WSO117" s="35"/>
      <c r="WSP117" s="35"/>
      <c r="WSQ117" s="35"/>
      <c r="WSR117" s="35"/>
      <c r="WSS117" s="35"/>
      <c r="WST117" s="35"/>
      <c r="WSU117" s="35"/>
      <c r="WSV117" s="35"/>
      <c r="WSW117" s="35"/>
      <c r="WSX117" s="35"/>
      <c r="WSY117" s="35"/>
      <c r="WSZ117" s="35"/>
      <c r="WTA117" s="35"/>
      <c r="WTB117" s="35"/>
      <c r="WTC117" s="35"/>
      <c r="WTD117" s="35"/>
      <c r="WTE117" s="35"/>
      <c r="WTF117" s="35"/>
      <c r="WTG117" s="35"/>
      <c r="WTH117" s="35"/>
      <c r="WTI117" s="35"/>
      <c r="WTJ117" s="35"/>
      <c r="WTK117" s="35"/>
      <c r="WTL117" s="35"/>
      <c r="WTM117" s="35"/>
      <c r="WTN117" s="35"/>
      <c r="WTO117" s="35"/>
      <c r="WTP117" s="35"/>
      <c r="WTQ117" s="35"/>
      <c r="WTR117" s="35"/>
      <c r="WTS117" s="35"/>
      <c r="WTT117" s="35"/>
      <c r="WTU117" s="35"/>
      <c r="WTV117" s="35"/>
      <c r="WTW117" s="35"/>
      <c r="WTX117" s="35"/>
      <c r="WTY117" s="35"/>
      <c r="WTZ117" s="35"/>
      <c r="WUA117" s="35"/>
      <c r="WUB117" s="35"/>
      <c r="WUC117" s="35"/>
      <c r="WUD117" s="35"/>
      <c r="WUK117" s="35"/>
      <c r="WUL117" s="35"/>
      <c r="WUM117" s="35"/>
      <c r="WUN117" s="35"/>
      <c r="WUO117" s="35"/>
      <c r="WUP117" s="35"/>
      <c r="WUQ117" s="35"/>
      <c r="WUR117" s="35"/>
      <c r="WUS117" s="35"/>
      <c r="WUT117" s="35"/>
      <c r="WUU117" s="35"/>
      <c r="WUV117" s="35"/>
      <c r="WUW117" s="35"/>
      <c r="WUX117" s="35"/>
      <c r="WUY117" s="35"/>
      <c r="WUZ117" s="35"/>
      <c r="WVA117" s="35"/>
      <c r="WVB117" s="35"/>
      <c r="WVC117" s="35"/>
      <c r="WVD117" s="35"/>
      <c r="WVE117" s="35"/>
      <c r="WVF117" s="35"/>
      <c r="WVG117" s="35"/>
      <c r="WVH117" s="35"/>
      <c r="WVI117" s="35"/>
      <c r="WVJ117" s="35"/>
      <c r="WVK117" s="35"/>
      <c r="WVL117" s="35"/>
      <c r="WVM117" s="35"/>
      <c r="WVN117" s="35"/>
      <c r="WVO117" s="35"/>
      <c r="WVP117" s="35"/>
      <c r="WVQ117" s="35"/>
      <c r="WVR117" s="35"/>
      <c r="WVS117" s="35"/>
      <c r="WVT117" s="35"/>
      <c r="WVU117" s="35"/>
      <c r="WVV117" s="35"/>
      <c r="WVW117" s="35"/>
      <c r="WVX117" s="35"/>
      <c r="WVY117" s="35"/>
      <c r="WVZ117" s="35"/>
      <c r="WWA117" s="35"/>
      <c r="WWB117" s="35"/>
      <c r="WWC117" s="35"/>
      <c r="WWD117" s="35"/>
      <c r="WWE117" s="35"/>
      <c r="WWF117" s="35"/>
      <c r="WWG117" s="35"/>
      <c r="WWH117" s="35"/>
      <c r="WWI117" s="35"/>
      <c r="WWJ117" s="35"/>
      <c r="WWK117" s="35"/>
      <c r="WWL117" s="35"/>
      <c r="WWM117" s="35"/>
      <c r="WWN117" s="35"/>
      <c r="WWO117" s="35"/>
      <c r="WWP117" s="35"/>
      <c r="WWQ117" s="35"/>
      <c r="WWR117" s="35"/>
      <c r="WWS117" s="35"/>
      <c r="WWT117" s="35"/>
      <c r="WWU117" s="35"/>
      <c r="WWV117" s="35"/>
      <c r="WWW117" s="35"/>
      <c r="WWX117" s="35"/>
      <c r="WWY117" s="35"/>
      <c r="WWZ117" s="35"/>
      <c r="WXA117" s="35"/>
      <c r="WXB117" s="35"/>
      <c r="WXC117" s="35"/>
      <c r="WXD117" s="35"/>
      <c r="WXE117" s="35"/>
      <c r="WXF117" s="35"/>
      <c r="WXG117" s="35"/>
      <c r="WXH117" s="35"/>
      <c r="WXI117" s="35"/>
      <c r="WXJ117" s="35"/>
      <c r="WXK117" s="35"/>
      <c r="WXL117" s="35"/>
      <c r="WXM117" s="35"/>
      <c r="WXN117" s="35"/>
      <c r="WXO117" s="35"/>
      <c r="WXP117" s="35"/>
      <c r="WXQ117" s="35"/>
      <c r="WXR117" s="35"/>
      <c r="WXS117" s="35"/>
      <c r="WXT117" s="35"/>
      <c r="WXU117" s="35"/>
      <c r="WXV117" s="35"/>
      <c r="WXW117" s="35"/>
      <c r="WXX117" s="35"/>
      <c r="WXY117" s="35"/>
      <c r="WXZ117" s="35"/>
      <c r="WYA117" s="35"/>
      <c r="WYB117" s="35"/>
      <c r="WYC117" s="35"/>
      <c r="WYD117" s="35"/>
      <c r="WYE117" s="35"/>
      <c r="WYF117" s="35"/>
      <c r="WYG117" s="35"/>
      <c r="WYH117" s="35"/>
      <c r="WYI117" s="35"/>
      <c r="WYJ117" s="35"/>
      <c r="WYK117" s="35"/>
      <c r="WYL117" s="35"/>
      <c r="WYM117" s="35"/>
      <c r="WYN117" s="35"/>
      <c r="WYO117" s="35"/>
      <c r="WYP117" s="35"/>
      <c r="WYQ117" s="35"/>
      <c r="WYR117" s="35"/>
      <c r="WYS117" s="35"/>
      <c r="WYT117" s="35"/>
      <c r="WYU117" s="35"/>
      <c r="WYV117" s="35"/>
      <c r="WYW117" s="35"/>
      <c r="WYX117" s="35"/>
      <c r="WYY117" s="35"/>
      <c r="WYZ117" s="35"/>
      <c r="WZA117" s="35"/>
      <c r="WZB117" s="35"/>
      <c r="WZC117" s="35"/>
      <c r="WZD117" s="35"/>
      <c r="WZE117" s="35"/>
      <c r="WZF117" s="35"/>
      <c r="WZG117" s="35"/>
      <c r="WZH117" s="35"/>
      <c r="WZI117" s="35"/>
      <c r="WZJ117" s="35"/>
      <c r="WZK117" s="35"/>
      <c r="WZL117" s="35"/>
      <c r="WZM117" s="35"/>
      <c r="WZN117" s="35"/>
      <c r="WZO117" s="35"/>
      <c r="WZP117" s="35"/>
      <c r="WZQ117" s="35"/>
      <c r="WZR117" s="35"/>
      <c r="WZS117" s="35"/>
      <c r="WZT117" s="35"/>
      <c r="WZU117" s="35"/>
      <c r="WZV117" s="35"/>
      <c r="WZW117" s="35"/>
      <c r="WZX117" s="35"/>
      <c r="WZY117" s="35"/>
      <c r="WZZ117" s="35"/>
      <c r="XAA117" s="35"/>
      <c r="XAB117" s="35"/>
      <c r="XAC117" s="35"/>
      <c r="XAD117" s="35"/>
      <c r="XAE117" s="35"/>
      <c r="XAF117" s="35"/>
      <c r="XAG117" s="35"/>
      <c r="XAH117" s="35"/>
      <c r="XAI117" s="35"/>
      <c r="XAJ117" s="35"/>
      <c r="XAK117" s="35"/>
      <c r="XAL117" s="35"/>
      <c r="XAM117" s="35"/>
      <c r="XAN117" s="35"/>
      <c r="XAO117" s="35"/>
      <c r="XAP117" s="35"/>
      <c r="XAQ117" s="35"/>
      <c r="XAR117" s="35"/>
      <c r="XAS117" s="35"/>
      <c r="XAT117" s="35"/>
      <c r="XAU117" s="35"/>
      <c r="XAV117" s="35"/>
      <c r="XAW117" s="35"/>
      <c r="XAX117" s="35"/>
      <c r="XAY117" s="35"/>
      <c r="XAZ117" s="35"/>
      <c r="XBA117" s="35"/>
      <c r="XBB117" s="35"/>
      <c r="XBC117" s="35"/>
      <c r="XBD117" s="35"/>
      <c r="XBE117" s="35"/>
      <c r="XBF117" s="35"/>
      <c r="XBG117" s="35"/>
      <c r="XBH117" s="35"/>
      <c r="XBI117" s="35"/>
      <c r="XBJ117" s="35"/>
      <c r="XBK117" s="35"/>
      <c r="XBL117" s="35"/>
      <c r="XBM117" s="35"/>
      <c r="XBN117" s="35"/>
      <c r="XBO117" s="35"/>
      <c r="XBP117" s="35"/>
      <c r="XBQ117" s="35"/>
      <c r="XBR117" s="35"/>
      <c r="XBS117" s="35"/>
      <c r="XBT117" s="35"/>
      <c r="XBU117" s="35"/>
      <c r="XBV117" s="35"/>
      <c r="XBW117" s="35"/>
      <c r="XBX117" s="35"/>
      <c r="XBY117" s="35"/>
      <c r="XBZ117" s="35"/>
      <c r="XCA117" s="35"/>
      <c r="XCB117" s="35"/>
      <c r="XCC117" s="35"/>
      <c r="XCD117" s="35"/>
      <c r="XCE117" s="35"/>
      <c r="XCF117" s="35"/>
      <c r="XCG117" s="35"/>
      <c r="XCH117" s="35"/>
      <c r="XCI117" s="35"/>
      <c r="XCJ117" s="35"/>
      <c r="XCK117" s="35"/>
      <c r="XCL117" s="35"/>
      <c r="XCM117" s="35"/>
      <c r="XCN117" s="35"/>
      <c r="XCO117" s="35"/>
      <c r="XCP117" s="35"/>
      <c r="XCQ117" s="35"/>
      <c r="XCR117" s="35"/>
      <c r="XCS117" s="35"/>
      <c r="XCT117" s="35"/>
      <c r="XCU117" s="35"/>
      <c r="XCV117" s="35"/>
      <c r="XCW117" s="35"/>
      <c r="XCX117" s="35"/>
      <c r="XCY117" s="35"/>
      <c r="XCZ117" s="35"/>
      <c r="XDA117" s="35"/>
      <c r="XDB117" s="35"/>
      <c r="XDC117" s="35"/>
      <c r="XDD117" s="35"/>
      <c r="XDE117" s="35"/>
      <c r="XDF117" s="35"/>
      <c r="XDG117" s="35"/>
      <c r="XDH117" s="35"/>
      <c r="XDI117" s="35"/>
      <c r="XDJ117" s="35"/>
      <c r="XDK117" s="35"/>
      <c r="XDL117" s="35"/>
      <c r="XDM117" s="35"/>
      <c r="XDN117" s="35"/>
      <c r="XDO117" s="35"/>
      <c r="XDP117" s="35"/>
      <c r="XDQ117" s="35"/>
      <c r="XDR117" s="35"/>
      <c r="XDS117" s="35"/>
      <c r="XDT117" s="35"/>
      <c r="XDU117" s="35"/>
    </row>
    <row r="118" spans="1:16349" ht="15.75" x14ac:dyDescent="0.25">
      <c r="A118" s="10" t="s">
        <v>10</v>
      </c>
      <c r="B118" s="167">
        <v>1540000000</v>
      </c>
      <c r="C118" s="167" t="s">
        <v>7</v>
      </c>
      <c r="D118" s="175">
        <v>0</v>
      </c>
      <c r="E118" s="175">
        <v>240000</v>
      </c>
      <c r="F118" s="175">
        <v>0</v>
      </c>
    </row>
    <row r="119" spans="1:16349" ht="47.25" x14ac:dyDescent="0.25">
      <c r="A119" s="43" t="s">
        <v>86</v>
      </c>
      <c r="B119" s="210" t="s">
        <v>75</v>
      </c>
      <c r="C119" s="210"/>
      <c r="D119" s="207">
        <f t="shared" ref="D119:F119" si="33">D120+D122</f>
        <v>64430650.259999998</v>
      </c>
      <c r="E119" s="207">
        <f t="shared" si="33"/>
        <v>66277200</v>
      </c>
      <c r="F119" s="207">
        <f t="shared" si="33"/>
        <v>66435155</v>
      </c>
    </row>
    <row r="120" spans="1:16349" ht="31.5" x14ac:dyDescent="0.25">
      <c r="A120" s="23" t="s">
        <v>94</v>
      </c>
      <c r="B120" s="166" t="s">
        <v>48</v>
      </c>
      <c r="C120" s="166"/>
      <c r="D120" s="176">
        <f t="shared" ref="D120:F120" si="34">SUM(D121:D121)</f>
        <v>9648290</v>
      </c>
      <c r="E120" s="176">
        <f t="shared" si="34"/>
        <v>11277200</v>
      </c>
      <c r="F120" s="176">
        <f t="shared" si="34"/>
        <v>9735155</v>
      </c>
    </row>
    <row r="121" spans="1:16349" ht="30.75" x14ac:dyDescent="0.25">
      <c r="A121" s="10" t="s">
        <v>61</v>
      </c>
      <c r="B121" s="167" t="s">
        <v>48</v>
      </c>
      <c r="C121" s="167" t="s">
        <v>5</v>
      </c>
      <c r="D121" s="164">
        <v>9648290</v>
      </c>
      <c r="E121" s="164">
        <v>11277200</v>
      </c>
      <c r="F121" s="164">
        <v>9735155</v>
      </c>
    </row>
    <row r="122" spans="1:16349" s="6" customFormat="1" ht="39" customHeight="1" x14ac:dyDescent="0.25">
      <c r="A122" s="23" t="s">
        <v>74</v>
      </c>
      <c r="B122" s="166" t="s">
        <v>47</v>
      </c>
      <c r="C122" s="166"/>
      <c r="D122" s="176">
        <f t="shared" ref="D122:F122" si="35">D123+D124</f>
        <v>54782360.259999998</v>
      </c>
      <c r="E122" s="176">
        <f t="shared" si="35"/>
        <v>55000000</v>
      </c>
      <c r="F122" s="176">
        <f t="shared" si="35"/>
        <v>56700000</v>
      </c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  <c r="QR122" s="35"/>
      <c r="QS122" s="35"/>
      <c r="QT122" s="35"/>
      <c r="QU122" s="35"/>
      <c r="QV122" s="35"/>
      <c r="QW122" s="35"/>
      <c r="QX122" s="35"/>
      <c r="QY122" s="35"/>
      <c r="QZ122" s="35"/>
      <c r="RA122" s="35"/>
      <c r="RB122" s="35"/>
      <c r="RC122" s="35"/>
      <c r="RD122" s="35"/>
      <c r="RE122" s="35"/>
      <c r="RF122" s="35"/>
      <c r="RG122" s="35"/>
      <c r="RH122" s="35"/>
      <c r="RI122" s="35"/>
      <c r="RJ122" s="35"/>
      <c r="RK122" s="35"/>
      <c r="RL122" s="35"/>
      <c r="RM122" s="35"/>
      <c r="RN122" s="35"/>
      <c r="RU122" s="35"/>
      <c r="RV122" s="35"/>
      <c r="RW122" s="35"/>
      <c r="RX122" s="35"/>
      <c r="RY122" s="35"/>
      <c r="RZ122" s="35"/>
      <c r="SA122" s="35"/>
      <c r="SB122" s="35"/>
      <c r="SC122" s="35"/>
      <c r="SD122" s="35"/>
      <c r="SE122" s="35"/>
      <c r="SF122" s="35"/>
      <c r="SG122" s="35"/>
      <c r="SH122" s="35"/>
      <c r="SI122" s="35"/>
      <c r="SJ122" s="35"/>
      <c r="SK122" s="35"/>
      <c r="SL122" s="35"/>
      <c r="SM122" s="35"/>
      <c r="SN122" s="35"/>
      <c r="SO122" s="35"/>
      <c r="SP122" s="35"/>
      <c r="SQ122" s="35"/>
      <c r="SR122" s="35"/>
      <c r="SS122" s="35"/>
      <c r="ST122" s="35"/>
      <c r="SU122" s="35"/>
      <c r="SV122" s="35"/>
      <c r="SW122" s="35"/>
      <c r="SX122" s="35"/>
      <c r="SY122" s="35"/>
      <c r="SZ122" s="35"/>
      <c r="TA122" s="35"/>
      <c r="TB122" s="35"/>
      <c r="TC122" s="35"/>
      <c r="TD122" s="35"/>
      <c r="TE122" s="35"/>
      <c r="TF122" s="35"/>
      <c r="TG122" s="35"/>
      <c r="TH122" s="35"/>
      <c r="TI122" s="35"/>
      <c r="TJ122" s="35"/>
      <c r="TK122" s="35"/>
      <c r="TL122" s="35"/>
      <c r="TM122" s="35"/>
      <c r="TN122" s="35"/>
      <c r="TO122" s="35"/>
      <c r="TP122" s="35"/>
      <c r="TQ122" s="35"/>
      <c r="TR122" s="35"/>
      <c r="TS122" s="35"/>
      <c r="TT122" s="35"/>
      <c r="TU122" s="35"/>
      <c r="TV122" s="35"/>
      <c r="TW122" s="35"/>
      <c r="TX122" s="35"/>
      <c r="TY122" s="35"/>
      <c r="TZ122" s="35"/>
      <c r="UA122" s="35"/>
      <c r="UB122" s="35"/>
      <c r="UC122" s="35"/>
      <c r="UD122" s="35"/>
      <c r="UE122" s="35"/>
      <c r="UF122" s="35"/>
      <c r="UG122" s="35"/>
      <c r="UH122" s="35"/>
      <c r="UI122" s="35"/>
      <c r="UJ122" s="35"/>
      <c r="UK122" s="35"/>
      <c r="UL122" s="35"/>
      <c r="UM122" s="35"/>
      <c r="UN122" s="35"/>
      <c r="UO122" s="35"/>
      <c r="UP122" s="35"/>
      <c r="UQ122" s="35"/>
      <c r="UR122" s="35"/>
      <c r="US122" s="35"/>
      <c r="UT122" s="35"/>
      <c r="UU122" s="35"/>
      <c r="UV122" s="35"/>
      <c r="UW122" s="35"/>
      <c r="UX122" s="35"/>
      <c r="UY122" s="35"/>
      <c r="UZ122" s="35"/>
      <c r="VA122" s="35"/>
      <c r="VB122" s="35"/>
      <c r="VC122" s="35"/>
      <c r="VD122" s="35"/>
      <c r="VE122" s="35"/>
      <c r="VF122" s="35"/>
      <c r="VG122" s="35"/>
      <c r="VH122" s="35"/>
      <c r="VI122" s="35"/>
      <c r="VJ122" s="35"/>
      <c r="VK122" s="35"/>
      <c r="VL122" s="35"/>
      <c r="VM122" s="35"/>
      <c r="VN122" s="35"/>
      <c r="VO122" s="35"/>
      <c r="VP122" s="35"/>
      <c r="VQ122" s="35"/>
      <c r="VR122" s="35"/>
      <c r="VS122" s="35"/>
      <c r="VT122" s="35"/>
      <c r="VU122" s="35"/>
      <c r="VV122" s="35"/>
      <c r="VW122" s="35"/>
      <c r="VX122" s="35"/>
      <c r="VY122" s="35"/>
      <c r="VZ122" s="35"/>
      <c r="WA122" s="35"/>
      <c r="WB122" s="35"/>
      <c r="WC122" s="35"/>
      <c r="WD122" s="35"/>
      <c r="WE122" s="35"/>
      <c r="WF122" s="35"/>
      <c r="WG122" s="35"/>
      <c r="WH122" s="35"/>
      <c r="WI122" s="35"/>
      <c r="WJ122" s="35"/>
      <c r="WK122" s="35"/>
      <c r="WL122" s="35"/>
      <c r="WM122" s="35"/>
      <c r="WN122" s="35"/>
      <c r="WO122" s="35"/>
      <c r="WP122" s="35"/>
      <c r="WQ122" s="35"/>
      <c r="WR122" s="35"/>
      <c r="WS122" s="35"/>
      <c r="WT122" s="35"/>
      <c r="WU122" s="35"/>
      <c r="WV122" s="35"/>
      <c r="WW122" s="35"/>
      <c r="WX122" s="35"/>
      <c r="WY122" s="35"/>
      <c r="WZ122" s="35"/>
      <c r="XA122" s="35"/>
      <c r="XB122" s="35"/>
      <c r="XC122" s="35"/>
      <c r="XD122" s="35"/>
      <c r="XE122" s="35"/>
      <c r="XF122" s="35"/>
      <c r="XG122" s="35"/>
      <c r="XH122" s="35"/>
      <c r="XI122" s="35"/>
      <c r="XJ122" s="35"/>
      <c r="XK122" s="35"/>
      <c r="XL122" s="35"/>
      <c r="XM122" s="35"/>
      <c r="XN122" s="35"/>
      <c r="XO122" s="35"/>
      <c r="XP122" s="35"/>
      <c r="XQ122" s="35"/>
      <c r="XR122" s="35"/>
      <c r="XS122" s="35"/>
      <c r="XT122" s="35"/>
      <c r="XU122" s="35"/>
      <c r="XV122" s="35"/>
      <c r="XW122" s="35"/>
      <c r="XX122" s="35"/>
      <c r="XY122" s="35"/>
      <c r="XZ122" s="35"/>
      <c r="YA122" s="35"/>
      <c r="YB122" s="35"/>
      <c r="YC122" s="35"/>
      <c r="YD122" s="35"/>
      <c r="YE122" s="35"/>
      <c r="YF122" s="35"/>
      <c r="YG122" s="35"/>
      <c r="YH122" s="35"/>
      <c r="YI122" s="35"/>
      <c r="YJ122" s="35"/>
      <c r="YK122" s="35"/>
      <c r="YL122" s="35"/>
      <c r="YM122" s="35"/>
      <c r="YN122" s="35"/>
      <c r="YO122" s="35"/>
      <c r="YP122" s="35"/>
      <c r="YQ122" s="35"/>
      <c r="YR122" s="35"/>
      <c r="YS122" s="35"/>
      <c r="YT122" s="35"/>
      <c r="YU122" s="35"/>
      <c r="YV122" s="35"/>
      <c r="YW122" s="35"/>
      <c r="YX122" s="35"/>
      <c r="YY122" s="35"/>
      <c r="YZ122" s="35"/>
      <c r="ZA122" s="35"/>
      <c r="ZB122" s="35"/>
      <c r="ZC122" s="35"/>
      <c r="ZD122" s="35"/>
      <c r="ZE122" s="35"/>
      <c r="ZF122" s="35"/>
      <c r="ZG122" s="35"/>
      <c r="ZH122" s="35"/>
      <c r="ZI122" s="35"/>
      <c r="ZJ122" s="35"/>
      <c r="ZK122" s="35"/>
      <c r="ZL122" s="35"/>
      <c r="ZM122" s="35"/>
      <c r="ZN122" s="35"/>
      <c r="ZO122" s="35"/>
      <c r="ZP122" s="35"/>
      <c r="ZQ122" s="35"/>
      <c r="ZR122" s="35"/>
      <c r="ZS122" s="35"/>
      <c r="ZT122" s="35"/>
      <c r="ZU122" s="35"/>
      <c r="ZV122" s="35"/>
      <c r="ZW122" s="35"/>
      <c r="ZX122" s="35"/>
      <c r="ZY122" s="35"/>
      <c r="ZZ122" s="35"/>
      <c r="AAA122" s="35"/>
      <c r="AAB122" s="35"/>
      <c r="AAC122" s="35"/>
      <c r="AAD122" s="35"/>
      <c r="AAE122" s="35"/>
      <c r="AAF122" s="35"/>
      <c r="AAG122" s="35"/>
      <c r="AAH122" s="35"/>
      <c r="AAI122" s="35"/>
      <c r="AAJ122" s="35"/>
      <c r="AAK122" s="35"/>
      <c r="AAL122" s="35"/>
      <c r="AAM122" s="35"/>
      <c r="AAN122" s="35"/>
      <c r="AAO122" s="35"/>
      <c r="AAP122" s="35"/>
      <c r="AAQ122" s="35"/>
      <c r="AAR122" s="35"/>
      <c r="AAS122" s="35"/>
      <c r="AAT122" s="35"/>
      <c r="AAU122" s="35"/>
      <c r="AAV122" s="35"/>
      <c r="AAW122" s="35"/>
      <c r="AAX122" s="35"/>
      <c r="AAY122" s="35"/>
      <c r="AAZ122" s="35"/>
      <c r="ABA122" s="35"/>
      <c r="ABB122" s="35"/>
      <c r="ABC122" s="35"/>
      <c r="ABD122" s="35"/>
      <c r="ABE122" s="35"/>
      <c r="ABF122" s="35"/>
      <c r="ABG122" s="35"/>
      <c r="ABH122" s="35"/>
      <c r="ABI122" s="35"/>
      <c r="ABJ122" s="35"/>
      <c r="ABQ122" s="35"/>
      <c r="ABR122" s="35"/>
      <c r="ABS122" s="35"/>
      <c r="ABT122" s="35"/>
      <c r="ABU122" s="35"/>
      <c r="ABV122" s="35"/>
      <c r="ABW122" s="35"/>
      <c r="ABX122" s="35"/>
      <c r="ABY122" s="35"/>
      <c r="ABZ122" s="35"/>
      <c r="ACA122" s="35"/>
      <c r="ACB122" s="35"/>
      <c r="ACC122" s="35"/>
      <c r="ACD122" s="35"/>
      <c r="ACE122" s="35"/>
      <c r="ACF122" s="35"/>
      <c r="ACG122" s="35"/>
      <c r="ACH122" s="35"/>
      <c r="ACI122" s="35"/>
      <c r="ACJ122" s="35"/>
      <c r="ACK122" s="35"/>
      <c r="ACL122" s="35"/>
      <c r="ACM122" s="35"/>
      <c r="ACN122" s="35"/>
      <c r="ACO122" s="35"/>
      <c r="ACP122" s="35"/>
      <c r="ACQ122" s="35"/>
      <c r="ACR122" s="35"/>
      <c r="ACS122" s="35"/>
      <c r="ACT122" s="35"/>
      <c r="ACU122" s="35"/>
      <c r="ACV122" s="35"/>
      <c r="ACW122" s="35"/>
      <c r="ACX122" s="35"/>
      <c r="ACY122" s="35"/>
      <c r="ACZ122" s="35"/>
      <c r="ADA122" s="35"/>
      <c r="ADB122" s="35"/>
      <c r="ADC122" s="35"/>
      <c r="ADD122" s="35"/>
      <c r="ADE122" s="35"/>
      <c r="ADF122" s="35"/>
      <c r="ADG122" s="35"/>
      <c r="ADH122" s="35"/>
      <c r="ADI122" s="35"/>
      <c r="ADJ122" s="35"/>
      <c r="ADK122" s="35"/>
      <c r="ADL122" s="35"/>
      <c r="ADM122" s="35"/>
      <c r="ADN122" s="35"/>
      <c r="ADO122" s="35"/>
      <c r="ADP122" s="35"/>
      <c r="ADQ122" s="35"/>
      <c r="ADR122" s="35"/>
      <c r="ADS122" s="35"/>
      <c r="ADT122" s="35"/>
      <c r="ADU122" s="35"/>
      <c r="ADV122" s="35"/>
      <c r="ADW122" s="35"/>
      <c r="ADX122" s="35"/>
      <c r="ADY122" s="35"/>
      <c r="ADZ122" s="35"/>
      <c r="AEA122" s="35"/>
      <c r="AEB122" s="35"/>
      <c r="AEC122" s="35"/>
      <c r="AED122" s="35"/>
      <c r="AEE122" s="35"/>
      <c r="AEF122" s="35"/>
      <c r="AEG122" s="35"/>
      <c r="AEH122" s="35"/>
      <c r="AEI122" s="35"/>
      <c r="AEJ122" s="35"/>
      <c r="AEK122" s="35"/>
      <c r="AEL122" s="35"/>
      <c r="AEM122" s="35"/>
      <c r="AEN122" s="35"/>
      <c r="AEO122" s="35"/>
      <c r="AEP122" s="35"/>
      <c r="AEQ122" s="35"/>
      <c r="AER122" s="35"/>
      <c r="AES122" s="35"/>
      <c r="AET122" s="35"/>
      <c r="AEU122" s="35"/>
      <c r="AEV122" s="35"/>
      <c r="AEW122" s="35"/>
      <c r="AEX122" s="35"/>
      <c r="AEY122" s="35"/>
      <c r="AEZ122" s="35"/>
      <c r="AFA122" s="35"/>
      <c r="AFB122" s="35"/>
      <c r="AFC122" s="35"/>
      <c r="AFD122" s="35"/>
      <c r="AFE122" s="35"/>
      <c r="AFF122" s="35"/>
      <c r="AFG122" s="35"/>
      <c r="AFH122" s="35"/>
      <c r="AFI122" s="35"/>
      <c r="AFJ122" s="35"/>
      <c r="AFK122" s="35"/>
      <c r="AFL122" s="35"/>
      <c r="AFM122" s="35"/>
      <c r="AFN122" s="35"/>
      <c r="AFO122" s="35"/>
      <c r="AFP122" s="35"/>
      <c r="AFQ122" s="35"/>
      <c r="AFR122" s="35"/>
      <c r="AFS122" s="35"/>
      <c r="AFT122" s="35"/>
      <c r="AFU122" s="35"/>
      <c r="AFV122" s="35"/>
      <c r="AFW122" s="35"/>
      <c r="AFX122" s="35"/>
      <c r="AFY122" s="35"/>
      <c r="AFZ122" s="35"/>
      <c r="AGA122" s="35"/>
      <c r="AGB122" s="35"/>
      <c r="AGC122" s="35"/>
      <c r="AGD122" s="35"/>
      <c r="AGE122" s="35"/>
      <c r="AGF122" s="35"/>
      <c r="AGG122" s="35"/>
      <c r="AGH122" s="35"/>
      <c r="AGI122" s="35"/>
      <c r="AGJ122" s="35"/>
      <c r="AGK122" s="35"/>
      <c r="AGL122" s="35"/>
      <c r="AGM122" s="35"/>
      <c r="AGN122" s="35"/>
      <c r="AGO122" s="35"/>
      <c r="AGP122" s="35"/>
      <c r="AGQ122" s="35"/>
      <c r="AGR122" s="35"/>
      <c r="AGS122" s="35"/>
      <c r="AGT122" s="35"/>
      <c r="AGU122" s="35"/>
      <c r="AGV122" s="35"/>
      <c r="AGW122" s="35"/>
      <c r="AGX122" s="35"/>
      <c r="AGY122" s="35"/>
      <c r="AGZ122" s="35"/>
      <c r="AHA122" s="35"/>
      <c r="AHB122" s="35"/>
      <c r="AHC122" s="35"/>
      <c r="AHD122" s="35"/>
      <c r="AHE122" s="35"/>
      <c r="AHF122" s="35"/>
      <c r="AHG122" s="35"/>
      <c r="AHH122" s="35"/>
      <c r="AHI122" s="35"/>
      <c r="AHJ122" s="35"/>
      <c r="AHK122" s="35"/>
      <c r="AHL122" s="35"/>
      <c r="AHM122" s="35"/>
      <c r="AHN122" s="35"/>
      <c r="AHO122" s="35"/>
      <c r="AHP122" s="35"/>
      <c r="AHQ122" s="35"/>
      <c r="AHR122" s="35"/>
      <c r="AHS122" s="35"/>
      <c r="AHT122" s="35"/>
      <c r="AHU122" s="35"/>
      <c r="AHV122" s="35"/>
      <c r="AHW122" s="35"/>
      <c r="AHX122" s="35"/>
      <c r="AHY122" s="35"/>
      <c r="AHZ122" s="35"/>
      <c r="AIA122" s="35"/>
      <c r="AIB122" s="35"/>
      <c r="AIC122" s="35"/>
      <c r="AID122" s="35"/>
      <c r="AIE122" s="35"/>
      <c r="AIF122" s="35"/>
      <c r="AIG122" s="35"/>
      <c r="AIH122" s="35"/>
      <c r="AII122" s="35"/>
      <c r="AIJ122" s="35"/>
      <c r="AIK122" s="35"/>
      <c r="AIL122" s="35"/>
      <c r="AIM122" s="35"/>
      <c r="AIN122" s="35"/>
      <c r="AIO122" s="35"/>
      <c r="AIP122" s="35"/>
      <c r="AIQ122" s="35"/>
      <c r="AIR122" s="35"/>
      <c r="AIS122" s="35"/>
      <c r="AIT122" s="35"/>
      <c r="AIU122" s="35"/>
      <c r="AIV122" s="35"/>
      <c r="AIW122" s="35"/>
      <c r="AIX122" s="35"/>
      <c r="AIY122" s="35"/>
      <c r="AIZ122" s="35"/>
      <c r="AJA122" s="35"/>
      <c r="AJB122" s="35"/>
      <c r="AJC122" s="35"/>
      <c r="AJD122" s="35"/>
      <c r="AJE122" s="35"/>
      <c r="AJF122" s="35"/>
      <c r="AJG122" s="35"/>
      <c r="AJH122" s="35"/>
      <c r="AJI122" s="35"/>
      <c r="AJJ122" s="35"/>
      <c r="AJK122" s="35"/>
      <c r="AJL122" s="35"/>
      <c r="AJM122" s="35"/>
      <c r="AJN122" s="35"/>
      <c r="AJO122" s="35"/>
      <c r="AJP122" s="35"/>
      <c r="AJQ122" s="35"/>
      <c r="AJR122" s="35"/>
      <c r="AJS122" s="35"/>
      <c r="AJT122" s="35"/>
      <c r="AJU122" s="35"/>
      <c r="AJV122" s="35"/>
      <c r="AJW122" s="35"/>
      <c r="AJX122" s="35"/>
      <c r="AJY122" s="35"/>
      <c r="AJZ122" s="35"/>
      <c r="AKA122" s="35"/>
      <c r="AKB122" s="35"/>
      <c r="AKC122" s="35"/>
      <c r="AKD122" s="35"/>
      <c r="AKE122" s="35"/>
      <c r="AKF122" s="35"/>
      <c r="AKG122" s="35"/>
      <c r="AKH122" s="35"/>
      <c r="AKI122" s="35"/>
      <c r="AKJ122" s="35"/>
      <c r="AKK122" s="35"/>
      <c r="AKL122" s="35"/>
      <c r="AKM122" s="35"/>
      <c r="AKN122" s="35"/>
      <c r="AKO122" s="35"/>
      <c r="AKP122" s="35"/>
      <c r="AKQ122" s="35"/>
      <c r="AKR122" s="35"/>
      <c r="AKS122" s="35"/>
      <c r="AKT122" s="35"/>
      <c r="AKU122" s="35"/>
      <c r="AKV122" s="35"/>
      <c r="AKW122" s="35"/>
      <c r="AKX122" s="35"/>
      <c r="AKY122" s="35"/>
      <c r="AKZ122" s="35"/>
      <c r="ALA122" s="35"/>
      <c r="ALB122" s="35"/>
      <c r="ALC122" s="35"/>
      <c r="ALD122" s="35"/>
      <c r="ALE122" s="35"/>
      <c r="ALF122" s="35"/>
      <c r="ALM122" s="35"/>
      <c r="ALN122" s="35"/>
      <c r="ALO122" s="35"/>
      <c r="ALP122" s="35"/>
      <c r="ALQ122" s="35"/>
      <c r="ALR122" s="35"/>
      <c r="ALS122" s="35"/>
      <c r="ALT122" s="35"/>
      <c r="ALU122" s="35"/>
      <c r="ALV122" s="35"/>
      <c r="ALW122" s="35"/>
      <c r="ALX122" s="35"/>
      <c r="ALY122" s="35"/>
      <c r="ALZ122" s="35"/>
      <c r="AMA122" s="35"/>
      <c r="AMB122" s="35"/>
      <c r="AMC122" s="35"/>
      <c r="AMD122" s="35"/>
      <c r="AME122" s="35"/>
      <c r="AMF122" s="35"/>
      <c r="AMG122" s="35"/>
      <c r="AMH122" s="35"/>
      <c r="AMI122" s="35"/>
      <c r="AMJ122" s="35"/>
      <c r="AMK122" s="35"/>
      <c r="AML122" s="35"/>
      <c r="AMM122" s="35"/>
      <c r="AMN122" s="35"/>
      <c r="AMO122" s="35"/>
      <c r="AMP122" s="35"/>
      <c r="AMQ122" s="35"/>
      <c r="AMR122" s="35"/>
      <c r="AMS122" s="35"/>
      <c r="AMT122" s="35"/>
      <c r="AMU122" s="35"/>
      <c r="AMV122" s="35"/>
      <c r="AMW122" s="35"/>
      <c r="AMX122" s="35"/>
      <c r="AMY122" s="35"/>
      <c r="AMZ122" s="35"/>
      <c r="ANA122" s="35"/>
      <c r="ANB122" s="35"/>
      <c r="ANC122" s="35"/>
      <c r="AND122" s="35"/>
      <c r="ANE122" s="35"/>
      <c r="ANF122" s="35"/>
      <c r="ANG122" s="35"/>
      <c r="ANH122" s="35"/>
      <c r="ANI122" s="35"/>
      <c r="ANJ122" s="35"/>
      <c r="ANK122" s="35"/>
      <c r="ANL122" s="35"/>
      <c r="ANM122" s="35"/>
      <c r="ANN122" s="35"/>
      <c r="ANO122" s="35"/>
      <c r="ANP122" s="35"/>
      <c r="ANQ122" s="35"/>
      <c r="ANR122" s="35"/>
      <c r="ANS122" s="35"/>
      <c r="ANT122" s="35"/>
      <c r="ANU122" s="35"/>
      <c r="ANV122" s="35"/>
      <c r="ANW122" s="35"/>
      <c r="ANX122" s="35"/>
      <c r="ANY122" s="35"/>
      <c r="ANZ122" s="35"/>
      <c r="AOA122" s="35"/>
      <c r="AOB122" s="35"/>
      <c r="AOC122" s="35"/>
      <c r="AOD122" s="35"/>
      <c r="AOE122" s="35"/>
      <c r="AOF122" s="35"/>
      <c r="AOG122" s="35"/>
      <c r="AOH122" s="35"/>
      <c r="AOI122" s="35"/>
      <c r="AOJ122" s="35"/>
      <c r="AOK122" s="35"/>
      <c r="AOL122" s="35"/>
      <c r="AOM122" s="35"/>
      <c r="AON122" s="35"/>
      <c r="AOO122" s="35"/>
      <c r="AOP122" s="35"/>
      <c r="AOQ122" s="35"/>
      <c r="AOR122" s="35"/>
      <c r="AOS122" s="35"/>
      <c r="AOT122" s="35"/>
      <c r="AOU122" s="35"/>
      <c r="AOV122" s="35"/>
      <c r="AOW122" s="35"/>
      <c r="AOX122" s="35"/>
      <c r="AOY122" s="35"/>
      <c r="AOZ122" s="35"/>
      <c r="APA122" s="35"/>
      <c r="APB122" s="35"/>
      <c r="APC122" s="35"/>
      <c r="APD122" s="35"/>
      <c r="APE122" s="35"/>
      <c r="APF122" s="35"/>
      <c r="APG122" s="35"/>
      <c r="APH122" s="35"/>
      <c r="API122" s="35"/>
      <c r="APJ122" s="35"/>
      <c r="APK122" s="35"/>
      <c r="APL122" s="35"/>
      <c r="APM122" s="35"/>
      <c r="APN122" s="35"/>
      <c r="APO122" s="35"/>
      <c r="APP122" s="35"/>
      <c r="APQ122" s="35"/>
      <c r="APR122" s="35"/>
      <c r="APS122" s="35"/>
      <c r="APT122" s="35"/>
      <c r="APU122" s="35"/>
      <c r="APV122" s="35"/>
      <c r="APW122" s="35"/>
      <c r="APX122" s="35"/>
      <c r="APY122" s="35"/>
      <c r="APZ122" s="35"/>
      <c r="AQA122" s="35"/>
      <c r="AQB122" s="35"/>
      <c r="AQC122" s="35"/>
      <c r="AQD122" s="35"/>
      <c r="AQE122" s="35"/>
      <c r="AQF122" s="35"/>
      <c r="AQG122" s="35"/>
      <c r="AQH122" s="35"/>
      <c r="AQI122" s="35"/>
      <c r="AQJ122" s="35"/>
      <c r="AQK122" s="35"/>
      <c r="AQL122" s="35"/>
      <c r="AQM122" s="35"/>
      <c r="AQN122" s="35"/>
      <c r="AQO122" s="35"/>
      <c r="AQP122" s="35"/>
      <c r="AQQ122" s="35"/>
      <c r="AQR122" s="35"/>
      <c r="AQS122" s="35"/>
      <c r="AQT122" s="35"/>
      <c r="AQU122" s="35"/>
      <c r="AQV122" s="35"/>
      <c r="AQW122" s="35"/>
      <c r="AQX122" s="35"/>
      <c r="AQY122" s="35"/>
      <c r="AQZ122" s="35"/>
      <c r="ARA122" s="35"/>
      <c r="ARB122" s="35"/>
      <c r="ARC122" s="35"/>
      <c r="ARD122" s="35"/>
      <c r="ARE122" s="35"/>
      <c r="ARF122" s="35"/>
      <c r="ARG122" s="35"/>
      <c r="ARH122" s="35"/>
      <c r="ARI122" s="35"/>
      <c r="ARJ122" s="35"/>
      <c r="ARK122" s="35"/>
      <c r="ARL122" s="35"/>
      <c r="ARM122" s="35"/>
      <c r="ARN122" s="35"/>
      <c r="ARO122" s="35"/>
      <c r="ARP122" s="35"/>
      <c r="ARQ122" s="35"/>
      <c r="ARR122" s="35"/>
      <c r="ARS122" s="35"/>
      <c r="ART122" s="35"/>
      <c r="ARU122" s="35"/>
      <c r="ARV122" s="35"/>
      <c r="ARW122" s="35"/>
      <c r="ARX122" s="35"/>
      <c r="ARY122" s="35"/>
      <c r="ARZ122" s="35"/>
      <c r="ASA122" s="35"/>
      <c r="ASB122" s="35"/>
      <c r="ASC122" s="35"/>
      <c r="ASD122" s="35"/>
      <c r="ASE122" s="35"/>
      <c r="ASF122" s="35"/>
      <c r="ASG122" s="35"/>
      <c r="ASH122" s="35"/>
      <c r="ASI122" s="35"/>
      <c r="ASJ122" s="35"/>
      <c r="ASK122" s="35"/>
      <c r="ASL122" s="35"/>
      <c r="ASM122" s="35"/>
      <c r="ASN122" s="35"/>
      <c r="ASO122" s="35"/>
      <c r="ASP122" s="35"/>
      <c r="ASQ122" s="35"/>
      <c r="ASR122" s="35"/>
      <c r="ASS122" s="35"/>
      <c r="AST122" s="35"/>
      <c r="ASU122" s="35"/>
      <c r="ASV122" s="35"/>
      <c r="ASW122" s="35"/>
      <c r="ASX122" s="35"/>
      <c r="ASY122" s="35"/>
      <c r="ASZ122" s="35"/>
      <c r="ATA122" s="35"/>
      <c r="ATB122" s="35"/>
      <c r="ATC122" s="35"/>
      <c r="ATD122" s="35"/>
      <c r="ATE122" s="35"/>
      <c r="ATF122" s="35"/>
      <c r="ATG122" s="35"/>
      <c r="ATH122" s="35"/>
      <c r="ATI122" s="35"/>
      <c r="ATJ122" s="35"/>
      <c r="ATK122" s="35"/>
      <c r="ATL122" s="35"/>
      <c r="ATM122" s="35"/>
      <c r="ATN122" s="35"/>
      <c r="ATO122" s="35"/>
      <c r="ATP122" s="35"/>
      <c r="ATQ122" s="35"/>
      <c r="ATR122" s="35"/>
      <c r="ATS122" s="35"/>
      <c r="ATT122" s="35"/>
      <c r="ATU122" s="35"/>
      <c r="ATV122" s="35"/>
      <c r="ATW122" s="35"/>
      <c r="ATX122" s="35"/>
      <c r="ATY122" s="35"/>
      <c r="ATZ122" s="35"/>
      <c r="AUA122" s="35"/>
      <c r="AUB122" s="35"/>
      <c r="AUC122" s="35"/>
      <c r="AUD122" s="35"/>
      <c r="AUE122" s="35"/>
      <c r="AUF122" s="35"/>
      <c r="AUG122" s="35"/>
      <c r="AUH122" s="35"/>
      <c r="AUI122" s="35"/>
      <c r="AUJ122" s="35"/>
      <c r="AUK122" s="35"/>
      <c r="AUL122" s="35"/>
      <c r="AUM122" s="35"/>
      <c r="AUN122" s="35"/>
      <c r="AUO122" s="35"/>
      <c r="AUP122" s="35"/>
      <c r="AUQ122" s="35"/>
      <c r="AUR122" s="35"/>
      <c r="AUS122" s="35"/>
      <c r="AUT122" s="35"/>
      <c r="AUU122" s="35"/>
      <c r="AUV122" s="35"/>
      <c r="AUW122" s="35"/>
      <c r="AUX122" s="35"/>
      <c r="AUY122" s="35"/>
      <c r="AUZ122" s="35"/>
      <c r="AVA122" s="35"/>
      <c r="AVB122" s="35"/>
      <c r="AVI122" s="35"/>
      <c r="AVJ122" s="35"/>
      <c r="AVK122" s="35"/>
      <c r="AVL122" s="35"/>
      <c r="AVM122" s="35"/>
      <c r="AVN122" s="35"/>
      <c r="AVO122" s="35"/>
      <c r="AVP122" s="35"/>
      <c r="AVQ122" s="35"/>
      <c r="AVR122" s="35"/>
      <c r="AVS122" s="35"/>
      <c r="AVT122" s="35"/>
      <c r="AVU122" s="35"/>
      <c r="AVV122" s="35"/>
      <c r="AVW122" s="35"/>
      <c r="AVX122" s="35"/>
      <c r="AVY122" s="35"/>
      <c r="AVZ122" s="35"/>
      <c r="AWA122" s="35"/>
      <c r="AWB122" s="35"/>
      <c r="AWC122" s="35"/>
      <c r="AWD122" s="35"/>
      <c r="AWE122" s="35"/>
      <c r="AWF122" s="35"/>
      <c r="AWG122" s="35"/>
      <c r="AWH122" s="35"/>
      <c r="AWI122" s="35"/>
      <c r="AWJ122" s="35"/>
      <c r="AWK122" s="35"/>
      <c r="AWL122" s="35"/>
      <c r="AWM122" s="35"/>
      <c r="AWN122" s="35"/>
      <c r="AWO122" s="35"/>
      <c r="AWP122" s="35"/>
      <c r="AWQ122" s="35"/>
      <c r="AWR122" s="35"/>
      <c r="AWS122" s="35"/>
      <c r="AWT122" s="35"/>
      <c r="AWU122" s="35"/>
      <c r="AWV122" s="35"/>
      <c r="AWW122" s="35"/>
      <c r="AWX122" s="35"/>
      <c r="AWY122" s="35"/>
      <c r="AWZ122" s="35"/>
      <c r="AXA122" s="35"/>
      <c r="AXB122" s="35"/>
      <c r="AXC122" s="35"/>
      <c r="AXD122" s="35"/>
      <c r="AXE122" s="35"/>
      <c r="AXF122" s="35"/>
      <c r="AXG122" s="35"/>
      <c r="AXH122" s="35"/>
      <c r="AXI122" s="35"/>
      <c r="AXJ122" s="35"/>
      <c r="AXK122" s="35"/>
      <c r="AXL122" s="35"/>
      <c r="AXM122" s="35"/>
      <c r="AXN122" s="35"/>
      <c r="AXO122" s="35"/>
      <c r="AXP122" s="35"/>
      <c r="AXQ122" s="35"/>
      <c r="AXR122" s="35"/>
      <c r="AXS122" s="35"/>
      <c r="AXT122" s="35"/>
      <c r="AXU122" s="35"/>
      <c r="AXV122" s="35"/>
      <c r="AXW122" s="35"/>
      <c r="AXX122" s="35"/>
      <c r="AXY122" s="35"/>
      <c r="AXZ122" s="35"/>
      <c r="AYA122" s="35"/>
      <c r="AYB122" s="35"/>
      <c r="AYC122" s="35"/>
      <c r="AYD122" s="35"/>
      <c r="AYE122" s="35"/>
      <c r="AYF122" s="35"/>
      <c r="AYG122" s="35"/>
      <c r="AYH122" s="35"/>
      <c r="AYI122" s="35"/>
      <c r="AYJ122" s="35"/>
      <c r="AYK122" s="35"/>
      <c r="AYL122" s="35"/>
      <c r="AYM122" s="35"/>
      <c r="AYN122" s="35"/>
      <c r="AYO122" s="35"/>
      <c r="AYP122" s="35"/>
      <c r="AYQ122" s="35"/>
      <c r="AYR122" s="35"/>
      <c r="AYS122" s="35"/>
      <c r="AYT122" s="35"/>
      <c r="AYU122" s="35"/>
      <c r="AYV122" s="35"/>
      <c r="AYW122" s="35"/>
      <c r="AYX122" s="35"/>
      <c r="AYY122" s="35"/>
      <c r="AYZ122" s="35"/>
      <c r="AZA122" s="35"/>
      <c r="AZB122" s="35"/>
      <c r="AZC122" s="35"/>
      <c r="AZD122" s="35"/>
      <c r="AZE122" s="35"/>
      <c r="AZF122" s="35"/>
      <c r="AZG122" s="35"/>
      <c r="AZH122" s="35"/>
      <c r="AZI122" s="35"/>
      <c r="AZJ122" s="35"/>
      <c r="AZK122" s="35"/>
      <c r="AZL122" s="35"/>
      <c r="AZM122" s="35"/>
      <c r="AZN122" s="35"/>
      <c r="AZO122" s="35"/>
      <c r="AZP122" s="35"/>
      <c r="AZQ122" s="35"/>
      <c r="AZR122" s="35"/>
      <c r="AZS122" s="35"/>
      <c r="AZT122" s="35"/>
      <c r="AZU122" s="35"/>
      <c r="AZV122" s="35"/>
      <c r="AZW122" s="35"/>
      <c r="AZX122" s="35"/>
      <c r="AZY122" s="35"/>
      <c r="AZZ122" s="35"/>
      <c r="BAA122" s="35"/>
      <c r="BAB122" s="35"/>
      <c r="BAC122" s="35"/>
      <c r="BAD122" s="35"/>
      <c r="BAE122" s="35"/>
      <c r="BAF122" s="35"/>
      <c r="BAG122" s="35"/>
      <c r="BAH122" s="35"/>
      <c r="BAI122" s="35"/>
      <c r="BAJ122" s="35"/>
      <c r="BAK122" s="35"/>
      <c r="BAL122" s="35"/>
      <c r="BAM122" s="35"/>
      <c r="BAN122" s="35"/>
      <c r="BAO122" s="35"/>
      <c r="BAP122" s="35"/>
      <c r="BAQ122" s="35"/>
      <c r="BAR122" s="35"/>
      <c r="BAS122" s="35"/>
      <c r="BAT122" s="35"/>
      <c r="BAU122" s="35"/>
      <c r="BAV122" s="35"/>
      <c r="BAW122" s="35"/>
      <c r="BAX122" s="35"/>
      <c r="BAY122" s="35"/>
      <c r="BAZ122" s="35"/>
      <c r="BBA122" s="35"/>
      <c r="BBB122" s="35"/>
      <c r="BBC122" s="35"/>
      <c r="BBD122" s="35"/>
      <c r="BBE122" s="35"/>
      <c r="BBF122" s="35"/>
      <c r="BBG122" s="35"/>
      <c r="BBH122" s="35"/>
      <c r="BBI122" s="35"/>
      <c r="BBJ122" s="35"/>
      <c r="BBK122" s="35"/>
      <c r="BBL122" s="35"/>
      <c r="BBM122" s="35"/>
      <c r="BBN122" s="35"/>
      <c r="BBO122" s="35"/>
      <c r="BBP122" s="35"/>
      <c r="BBQ122" s="35"/>
      <c r="BBR122" s="35"/>
      <c r="BBS122" s="35"/>
      <c r="BBT122" s="35"/>
      <c r="BBU122" s="35"/>
      <c r="BBV122" s="35"/>
      <c r="BBW122" s="35"/>
      <c r="BBX122" s="35"/>
      <c r="BBY122" s="35"/>
      <c r="BBZ122" s="35"/>
      <c r="BCA122" s="35"/>
      <c r="BCB122" s="35"/>
      <c r="BCC122" s="35"/>
      <c r="BCD122" s="35"/>
      <c r="BCE122" s="35"/>
      <c r="BCF122" s="35"/>
      <c r="BCG122" s="35"/>
      <c r="BCH122" s="35"/>
      <c r="BCI122" s="35"/>
      <c r="BCJ122" s="35"/>
      <c r="BCK122" s="35"/>
      <c r="BCL122" s="35"/>
      <c r="BCM122" s="35"/>
      <c r="BCN122" s="35"/>
      <c r="BCO122" s="35"/>
      <c r="BCP122" s="35"/>
      <c r="BCQ122" s="35"/>
      <c r="BCR122" s="35"/>
      <c r="BCS122" s="35"/>
      <c r="BCT122" s="35"/>
      <c r="BCU122" s="35"/>
      <c r="BCV122" s="35"/>
      <c r="BCW122" s="35"/>
      <c r="BCX122" s="35"/>
      <c r="BCY122" s="35"/>
      <c r="BCZ122" s="35"/>
      <c r="BDA122" s="35"/>
      <c r="BDB122" s="35"/>
      <c r="BDC122" s="35"/>
      <c r="BDD122" s="35"/>
      <c r="BDE122" s="35"/>
      <c r="BDF122" s="35"/>
      <c r="BDG122" s="35"/>
      <c r="BDH122" s="35"/>
      <c r="BDI122" s="35"/>
      <c r="BDJ122" s="35"/>
      <c r="BDK122" s="35"/>
      <c r="BDL122" s="35"/>
      <c r="BDM122" s="35"/>
      <c r="BDN122" s="35"/>
      <c r="BDO122" s="35"/>
      <c r="BDP122" s="35"/>
      <c r="BDQ122" s="35"/>
      <c r="BDR122" s="35"/>
      <c r="BDS122" s="35"/>
      <c r="BDT122" s="35"/>
      <c r="BDU122" s="35"/>
      <c r="BDV122" s="35"/>
      <c r="BDW122" s="35"/>
      <c r="BDX122" s="35"/>
      <c r="BDY122" s="35"/>
      <c r="BDZ122" s="35"/>
      <c r="BEA122" s="35"/>
      <c r="BEB122" s="35"/>
      <c r="BEC122" s="35"/>
      <c r="BED122" s="35"/>
      <c r="BEE122" s="35"/>
      <c r="BEF122" s="35"/>
      <c r="BEG122" s="35"/>
      <c r="BEH122" s="35"/>
      <c r="BEI122" s="35"/>
      <c r="BEJ122" s="35"/>
      <c r="BEK122" s="35"/>
      <c r="BEL122" s="35"/>
      <c r="BEM122" s="35"/>
      <c r="BEN122" s="35"/>
      <c r="BEO122" s="35"/>
      <c r="BEP122" s="35"/>
      <c r="BEQ122" s="35"/>
      <c r="BER122" s="35"/>
      <c r="BES122" s="35"/>
      <c r="BET122" s="35"/>
      <c r="BEU122" s="35"/>
      <c r="BEV122" s="35"/>
      <c r="BEW122" s="35"/>
      <c r="BEX122" s="35"/>
      <c r="BFE122" s="35"/>
      <c r="BFF122" s="35"/>
      <c r="BFG122" s="35"/>
      <c r="BFH122" s="35"/>
      <c r="BFI122" s="35"/>
      <c r="BFJ122" s="35"/>
      <c r="BFK122" s="35"/>
      <c r="BFL122" s="35"/>
      <c r="BFM122" s="35"/>
      <c r="BFN122" s="35"/>
      <c r="BFO122" s="35"/>
      <c r="BFP122" s="35"/>
      <c r="BFQ122" s="35"/>
      <c r="BFR122" s="35"/>
      <c r="BFS122" s="35"/>
      <c r="BFT122" s="35"/>
      <c r="BFU122" s="35"/>
      <c r="BFV122" s="35"/>
      <c r="BFW122" s="35"/>
      <c r="BFX122" s="35"/>
      <c r="BFY122" s="35"/>
      <c r="BFZ122" s="35"/>
      <c r="BGA122" s="35"/>
      <c r="BGB122" s="35"/>
      <c r="BGC122" s="35"/>
      <c r="BGD122" s="35"/>
      <c r="BGE122" s="35"/>
      <c r="BGF122" s="35"/>
      <c r="BGG122" s="35"/>
      <c r="BGH122" s="35"/>
      <c r="BGI122" s="35"/>
      <c r="BGJ122" s="35"/>
      <c r="BGK122" s="35"/>
      <c r="BGL122" s="35"/>
      <c r="BGM122" s="35"/>
      <c r="BGN122" s="35"/>
      <c r="BGO122" s="35"/>
      <c r="BGP122" s="35"/>
      <c r="BGQ122" s="35"/>
      <c r="BGR122" s="35"/>
      <c r="BGS122" s="35"/>
      <c r="BGT122" s="35"/>
      <c r="BGU122" s="35"/>
      <c r="BGV122" s="35"/>
      <c r="BGW122" s="35"/>
      <c r="BGX122" s="35"/>
      <c r="BGY122" s="35"/>
      <c r="BGZ122" s="35"/>
      <c r="BHA122" s="35"/>
      <c r="BHB122" s="35"/>
      <c r="BHC122" s="35"/>
      <c r="BHD122" s="35"/>
      <c r="BHE122" s="35"/>
      <c r="BHF122" s="35"/>
      <c r="BHG122" s="35"/>
      <c r="BHH122" s="35"/>
      <c r="BHI122" s="35"/>
      <c r="BHJ122" s="35"/>
      <c r="BHK122" s="35"/>
      <c r="BHL122" s="35"/>
      <c r="BHM122" s="35"/>
      <c r="BHN122" s="35"/>
      <c r="BHO122" s="35"/>
      <c r="BHP122" s="35"/>
      <c r="BHQ122" s="35"/>
      <c r="BHR122" s="35"/>
      <c r="BHS122" s="35"/>
      <c r="BHT122" s="35"/>
      <c r="BHU122" s="35"/>
      <c r="BHV122" s="35"/>
      <c r="BHW122" s="35"/>
      <c r="BHX122" s="35"/>
      <c r="BHY122" s="35"/>
      <c r="BHZ122" s="35"/>
      <c r="BIA122" s="35"/>
      <c r="BIB122" s="35"/>
      <c r="BIC122" s="35"/>
      <c r="BID122" s="35"/>
      <c r="BIE122" s="35"/>
      <c r="BIF122" s="35"/>
      <c r="BIG122" s="35"/>
      <c r="BIH122" s="35"/>
      <c r="BII122" s="35"/>
      <c r="BIJ122" s="35"/>
      <c r="BIK122" s="35"/>
      <c r="BIL122" s="35"/>
      <c r="BIM122" s="35"/>
      <c r="BIN122" s="35"/>
      <c r="BIO122" s="35"/>
      <c r="BIP122" s="35"/>
      <c r="BIQ122" s="35"/>
      <c r="BIR122" s="35"/>
      <c r="BIS122" s="35"/>
      <c r="BIT122" s="35"/>
      <c r="BIU122" s="35"/>
      <c r="BIV122" s="35"/>
      <c r="BIW122" s="35"/>
      <c r="BIX122" s="35"/>
      <c r="BIY122" s="35"/>
      <c r="BIZ122" s="35"/>
      <c r="BJA122" s="35"/>
      <c r="BJB122" s="35"/>
      <c r="BJC122" s="35"/>
      <c r="BJD122" s="35"/>
      <c r="BJE122" s="35"/>
      <c r="BJF122" s="35"/>
      <c r="BJG122" s="35"/>
      <c r="BJH122" s="35"/>
      <c r="BJI122" s="35"/>
      <c r="BJJ122" s="35"/>
      <c r="BJK122" s="35"/>
      <c r="BJL122" s="35"/>
      <c r="BJM122" s="35"/>
      <c r="BJN122" s="35"/>
      <c r="BJO122" s="35"/>
      <c r="BJP122" s="35"/>
      <c r="BJQ122" s="35"/>
      <c r="BJR122" s="35"/>
      <c r="BJS122" s="35"/>
      <c r="BJT122" s="35"/>
      <c r="BJU122" s="35"/>
      <c r="BJV122" s="35"/>
      <c r="BJW122" s="35"/>
      <c r="BJX122" s="35"/>
      <c r="BJY122" s="35"/>
      <c r="BJZ122" s="35"/>
      <c r="BKA122" s="35"/>
      <c r="BKB122" s="35"/>
      <c r="BKC122" s="35"/>
      <c r="BKD122" s="35"/>
      <c r="BKE122" s="35"/>
      <c r="BKF122" s="35"/>
      <c r="BKG122" s="35"/>
      <c r="BKH122" s="35"/>
      <c r="BKI122" s="35"/>
      <c r="BKJ122" s="35"/>
      <c r="BKK122" s="35"/>
      <c r="BKL122" s="35"/>
      <c r="BKM122" s="35"/>
      <c r="BKN122" s="35"/>
      <c r="BKO122" s="35"/>
      <c r="BKP122" s="35"/>
      <c r="BKQ122" s="35"/>
      <c r="BKR122" s="35"/>
      <c r="BKS122" s="35"/>
      <c r="BKT122" s="35"/>
      <c r="BKU122" s="35"/>
      <c r="BKV122" s="35"/>
      <c r="BKW122" s="35"/>
      <c r="BKX122" s="35"/>
      <c r="BKY122" s="35"/>
      <c r="BKZ122" s="35"/>
      <c r="BLA122" s="35"/>
      <c r="BLB122" s="35"/>
      <c r="BLC122" s="35"/>
      <c r="BLD122" s="35"/>
      <c r="BLE122" s="35"/>
      <c r="BLF122" s="35"/>
      <c r="BLG122" s="35"/>
      <c r="BLH122" s="35"/>
      <c r="BLI122" s="35"/>
      <c r="BLJ122" s="35"/>
      <c r="BLK122" s="35"/>
      <c r="BLL122" s="35"/>
      <c r="BLM122" s="35"/>
      <c r="BLN122" s="35"/>
      <c r="BLO122" s="35"/>
      <c r="BLP122" s="35"/>
      <c r="BLQ122" s="35"/>
      <c r="BLR122" s="35"/>
      <c r="BLS122" s="35"/>
      <c r="BLT122" s="35"/>
      <c r="BLU122" s="35"/>
      <c r="BLV122" s="35"/>
      <c r="BLW122" s="35"/>
      <c r="BLX122" s="35"/>
      <c r="BLY122" s="35"/>
      <c r="BLZ122" s="35"/>
      <c r="BMA122" s="35"/>
      <c r="BMB122" s="35"/>
      <c r="BMC122" s="35"/>
      <c r="BMD122" s="35"/>
      <c r="BME122" s="35"/>
      <c r="BMF122" s="35"/>
      <c r="BMG122" s="35"/>
      <c r="BMH122" s="35"/>
      <c r="BMI122" s="35"/>
      <c r="BMJ122" s="35"/>
      <c r="BMK122" s="35"/>
      <c r="BML122" s="35"/>
      <c r="BMM122" s="35"/>
      <c r="BMN122" s="35"/>
      <c r="BMO122" s="35"/>
      <c r="BMP122" s="35"/>
      <c r="BMQ122" s="35"/>
      <c r="BMR122" s="35"/>
      <c r="BMS122" s="35"/>
      <c r="BMT122" s="35"/>
      <c r="BMU122" s="35"/>
      <c r="BMV122" s="35"/>
      <c r="BMW122" s="35"/>
      <c r="BMX122" s="35"/>
      <c r="BMY122" s="35"/>
      <c r="BMZ122" s="35"/>
      <c r="BNA122" s="35"/>
      <c r="BNB122" s="35"/>
      <c r="BNC122" s="35"/>
      <c r="BND122" s="35"/>
      <c r="BNE122" s="35"/>
      <c r="BNF122" s="35"/>
      <c r="BNG122" s="35"/>
      <c r="BNH122" s="35"/>
      <c r="BNI122" s="35"/>
      <c r="BNJ122" s="35"/>
      <c r="BNK122" s="35"/>
      <c r="BNL122" s="35"/>
      <c r="BNM122" s="35"/>
      <c r="BNN122" s="35"/>
      <c r="BNO122" s="35"/>
      <c r="BNP122" s="35"/>
      <c r="BNQ122" s="35"/>
      <c r="BNR122" s="35"/>
      <c r="BNS122" s="35"/>
      <c r="BNT122" s="35"/>
      <c r="BNU122" s="35"/>
      <c r="BNV122" s="35"/>
      <c r="BNW122" s="35"/>
      <c r="BNX122" s="35"/>
      <c r="BNY122" s="35"/>
      <c r="BNZ122" s="35"/>
      <c r="BOA122" s="35"/>
      <c r="BOB122" s="35"/>
      <c r="BOC122" s="35"/>
      <c r="BOD122" s="35"/>
      <c r="BOE122" s="35"/>
      <c r="BOF122" s="35"/>
      <c r="BOG122" s="35"/>
      <c r="BOH122" s="35"/>
      <c r="BOI122" s="35"/>
      <c r="BOJ122" s="35"/>
      <c r="BOK122" s="35"/>
      <c r="BOL122" s="35"/>
      <c r="BOM122" s="35"/>
      <c r="BON122" s="35"/>
      <c r="BOO122" s="35"/>
      <c r="BOP122" s="35"/>
      <c r="BOQ122" s="35"/>
      <c r="BOR122" s="35"/>
      <c r="BOS122" s="35"/>
      <c r="BOT122" s="35"/>
      <c r="BPA122" s="35"/>
      <c r="BPB122" s="35"/>
      <c r="BPC122" s="35"/>
      <c r="BPD122" s="35"/>
      <c r="BPE122" s="35"/>
      <c r="BPF122" s="35"/>
      <c r="BPG122" s="35"/>
      <c r="BPH122" s="35"/>
      <c r="BPI122" s="35"/>
      <c r="BPJ122" s="35"/>
      <c r="BPK122" s="35"/>
      <c r="BPL122" s="35"/>
      <c r="BPM122" s="35"/>
      <c r="BPN122" s="35"/>
      <c r="BPO122" s="35"/>
      <c r="BPP122" s="35"/>
      <c r="BPQ122" s="35"/>
      <c r="BPR122" s="35"/>
      <c r="BPS122" s="35"/>
      <c r="BPT122" s="35"/>
      <c r="BPU122" s="35"/>
      <c r="BPV122" s="35"/>
      <c r="BPW122" s="35"/>
      <c r="BPX122" s="35"/>
      <c r="BPY122" s="35"/>
      <c r="BPZ122" s="35"/>
      <c r="BQA122" s="35"/>
      <c r="BQB122" s="35"/>
      <c r="BQC122" s="35"/>
      <c r="BQD122" s="35"/>
      <c r="BQE122" s="35"/>
      <c r="BQF122" s="35"/>
      <c r="BQG122" s="35"/>
      <c r="BQH122" s="35"/>
      <c r="BQI122" s="35"/>
      <c r="BQJ122" s="35"/>
      <c r="BQK122" s="35"/>
      <c r="BQL122" s="35"/>
      <c r="BQM122" s="35"/>
      <c r="BQN122" s="35"/>
      <c r="BQO122" s="35"/>
      <c r="BQP122" s="35"/>
      <c r="BQQ122" s="35"/>
      <c r="BQR122" s="35"/>
      <c r="BQS122" s="35"/>
      <c r="BQT122" s="35"/>
      <c r="BQU122" s="35"/>
      <c r="BQV122" s="35"/>
      <c r="BQW122" s="35"/>
      <c r="BQX122" s="35"/>
      <c r="BQY122" s="35"/>
      <c r="BQZ122" s="35"/>
      <c r="BRA122" s="35"/>
      <c r="BRB122" s="35"/>
      <c r="BRC122" s="35"/>
      <c r="BRD122" s="35"/>
      <c r="BRE122" s="35"/>
      <c r="BRF122" s="35"/>
      <c r="BRG122" s="35"/>
      <c r="BRH122" s="35"/>
      <c r="BRI122" s="35"/>
      <c r="BRJ122" s="35"/>
      <c r="BRK122" s="35"/>
      <c r="BRL122" s="35"/>
      <c r="BRM122" s="35"/>
      <c r="BRN122" s="35"/>
      <c r="BRO122" s="35"/>
      <c r="BRP122" s="35"/>
      <c r="BRQ122" s="35"/>
      <c r="BRR122" s="35"/>
      <c r="BRS122" s="35"/>
      <c r="BRT122" s="35"/>
      <c r="BRU122" s="35"/>
      <c r="BRV122" s="35"/>
      <c r="BRW122" s="35"/>
      <c r="BRX122" s="35"/>
      <c r="BRY122" s="35"/>
      <c r="BRZ122" s="35"/>
      <c r="BSA122" s="35"/>
      <c r="BSB122" s="35"/>
      <c r="BSC122" s="35"/>
      <c r="BSD122" s="35"/>
      <c r="BSE122" s="35"/>
      <c r="BSF122" s="35"/>
      <c r="BSG122" s="35"/>
      <c r="BSH122" s="35"/>
      <c r="BSI122" s="35"/>
      <c r="BSJ122" s="35"/>
      <c r="BSK122" s="35"/>
      <c r="BSL122" s="35"/>
      <c r="BSM122" s="35"/>
      <c r="BSN122" s="35"/>
      <c r="BSO122" s="35"/>
      <c r="BSP122" s="35"/>
      <c r="BSQ122" s="35"/>
      <c r="BSR122" s="35"/>
      <c r="BSS122" s="35"/>
      <c r="BST122" s="35"/>
      <c r="BSU122" s="35"/>
      <c r="BSV122" s="35"/>
      <c r="BSW122" s="35"/>
      <c r="BSX122" s="35"/>
      <c r="BSY122" s="35"/>
      <c r="BSZ122" s="35"/>
      <c r="BTA122" s="35"/>
      <c r="BTB122" s="35"/>
      <c r="BTC122" s="35"/>
      <c r="BTD122" s="35"/>
      <c r="BTE122" s="35"/>
      <c r="BTF122" s="35"/>
      <c r="BTG122" s="35"/>
      <c r="BTH122" s="35"/>
      <c r="BTI122" s="35"/>
      <c r="BTJ122" s="35"/>
      <c r="BTK122" s="35"/>
      <c r="BTL122" s="35"/>
      <c r="BTM122" s="35"/>
      <c r="BTN122" s="35"/>
      <c r="BTO122" s="35"/>
      <c r="BTP122" s="35"/>
      <c r="BTQ122" s="35"/>
      <c r="BTR122" s="35"/>
      <c r="BTS122" s="35"/>
      <c r="BTT122" s="35"/>
      <c r="BTU122" s="35"/>
      <c r="BTV122" s="35"/>
      <c r="BTW122" s="35"/>
      <c r="BTX122" s="35"/>
      <c r="BTY122" s="35"/>
      <c r="BTZ122" s="35"/>
      <c r="BUA122" s="35"/>
      <c r="BUB122" s="35"/>
      <c r="BUC122" s="35"/>
      <c r="BUD122" s="35"/>
      <c r="BUE122" s="35"/>
      <c r="BUF122" s="35"/>
      <c r="BUG122" s="35"/>
      <c r="BUH122" s="35"/>
      <c r="BUI122" s="35"/>
      <c r="BUJ122" s="35"/>
      <c r="BUK122" s="35"/>
      <c r="BUL122" s="35"/>
      <c r="BUM122" s="35"/>
      <c r="BUN122" s="35"/>
      <c r="BUO122" s="35"/>
      <c r="BUP122" s="35"/>
      <c r="BUQ122" s="35"/>
      <c r="BUR122" s="35"/>
      <c r="BUS122" s="35"/>
      <c r="BUT122" s="35"/>
      <c r="BUU122" s="35"/>
      <c r="BUV122" s="35"/>
      <c r="BUW122" s="35"/>
      <c r="BUX122" s="35"/>
      <c r="BUY122" s="35"/>
      <c r="BUZ122" s="35"/>
      <c r="BVA122" s="35"/>
      <c r="BVB122" s="35"/>
      <c r="BVC122" s="35"/>
      <c r="BVD122" s="35"/>
      <c r="BVE122" s="35"/>
      <c r="BVF122" s="35"/>
      <c r="BVG122" s="35"/>
      <c r="BVH122" s="35"/>
      <c r="BVI122" s="35"/>
      <c r="BVJ122" s="35"/>
      <c r="BVK122" s="35"/>
      <c r="BVL122" s="35"/>
      <c r="BVM122" s="35"/>
      <c r="BVN122" s="35"/>
      <c r="BVO122" s="35"/>
      <c r="BVP122" s="35"/>
      <c r="BVQ122" s="35"/>
      <c r="BVR122" s="35"/>
      <c r="BVS122" s="35"/>
      <c r="BVT122" s="35"/>
      <c r="BVU122" s="35"/>
      <c r="BVV122" s="35"/>
      <c r="BVW122" s="35"/>
      <c r="BVX122" s="35"/>
      <c r="BVY122" s="35"/>
      <c r="BVZ122" s="35"/>
      <c r="BWA122" s="35"/>
      <c r="BWB122" s="35"/>
      <c r="BWC122" s="35"/>
      <c r="BWD122" s="35"/>
      <c r="BWE122" s="35"/>
      <c r="BWF122" s="35"/>
      <c r="BWG122" s="35"/>
      <c r="BWH122" s="35"/>
      <c r="BWI122" s="35"/>
      <c r="BWJ122" s="35"/>
      <c r="BWK122" s="35"/>
      <c r="BWL122" s="35"/>
      <c r="BWM122" s="35"/>
      <c r="BWN122" s="35"/>
      <c r="BWO122" s="35"/>
      <c r="BWP122" s="35"/>
      <c r="BWQ122" s="35"/>
      <c r="BWR122" s="35"/>
      <c r="BWS122" s="35"/>
      <c r="BWT122" s="35"/>
      <c r="BWU122" s="35"/>
      <c r="BWV122" s="35"/>
      <c r="BWW122" s="35"/>
      <c r="BWX122" s="35"/>
      <c r="BWY122" s="35"/>
      <c r="BWZ122" s="35"/>
      <c r="BXA122" s="35"/>
      <c r="BXB122" s="35"/>
      <c r="BXC122" s="35"/>
      <c r="BXD122" s="35"/>
      <c r="BXE122" s="35"/>
      <c r="BXF122" s="35"/>
      <c r="BXG122" s="35"/>
      <c r="BXH122" s="35"/>
      <c r="BXI122" s="35"/>
      <c r="BXJ122" s="35"/>
      <c r="BXK122" s="35"/>
      <c r="BXL122" s="35"/>
      <c r="BXM122" s="35"/>
      <c r="BXN122" s="35"/>
      <c r="BXO122" s="35"/>
      <c r="BXP122" s="35"/>
      <c r="BXQ122" s="35"/>
      <c r="BXR122" s="35"/>
      <c r="BXS122" s="35"/>
      <c r="BXT122" s="35"/>
      <c r="BXU122" s="35"/>
      <c r="BXV122" s="35"/>
      <c r="BXW122" s="35"/>
      <c r="BXX122" s="35"/>
      <c r="BXY122" s="35"/>
      <c r="BXZ122" s="35"/>
      <c r="BYA122" s="35"/>
      <c r="BYB122" s="35"/>
      <c r="BYC122" s="35"/>
      <c r="BYD122" s="35"/>
      <c r="BYE122" s="35"/>
      <c r="BYF122" s="35"/>
      <c r="BYG122" s="35"/>
      <c r="BYH122" s="35"/>
      <c r="BYI122" s="35"/>
      <c r="BYJ122" s="35"/>
      <c r="BYK122" s="35"/>
      <c r="BYL122" s="35"/>
      <c r="BYM122" s="35"/>
      <c r="BYN122" s="35"/>
      <c r="BYO122" s="35"/>
      <c r="BYP122" s="35"/>
      <c r="BYW122" s="35"/>
      <c r="BYX122" s="35"/>
      <c r="BYY122" s="35"/>
      <c r="BYZ122" s="35"/>
      <c r="BZA122" s="35"/>
      <c r="BZB122" s="35"/>
      <c r="BZC122" s="35"/>
      <c r="BZD122" s="35"/>
      <c r="BZE122" s="35"/>
      <c r="BZF122" s="35"/>
      <c r="BZG122" s="35"/>
      <c r="BZH122" s="35"/>
      <c r="BZI122" s="35"/>
      <c r="BZJ122" s="35"/>
      <c r="BZK122" s="35"/>
      <c r="BZL122" s="35"/>
      <c r="BZM122" s="35"/>
      <c r="BZN122" s="35"/>
      <c r="BZO122" s="35"/>
      <c r="BZP122" s="35"/>
      <c r="BZQ122" s="35"/>
      <c r="BZR122" s="35"/>
      <c r="BZS122" s="35"/>
      <c r="BZT122" s="35"/>
      <c r="BZU122" s="35"/>
      <c r="BZV122" s="35"/>
      <c r="BZW122" s="35"/>
      <c r="BZX122" s="35"/>
      <c r="BZY122" s="35"/>
      <c r="BZZ122" s="35"/>
      <c r="CAA122" s="35"/>
      <c r="CAB122" s="35"/>
      <c r="CAC122" s="35"/>
      <c r="CAD122" s="35"/>
      <c r="CAE122" s="35"/>
      <c r="CAF122" s="35"/>
      <c r="CAG122" s="35"/>
      <c r="CAH122" s="35"/>
      <c r="CAI122" s="35"/>
      <c r="CAJ122" s="35"/>
      <c r="CAK122" s="35"/>
      <c r="CAL122" s="35"/>
      <c r="CAM122" s="35"/>
      <c r="CAN122" s="35"/>
      <c r="CAO122" s="35"/>
      <c r="CAP122" s="35"/>
      <c r="CAQ122" s="35"/>
      <c r="CAR122" s="35"/>
      <c r="CAS122" s="35"/>
      <c r="CAT122" s="35"/>
      <c r="CAU122" s="35"/>
      <c r="CAV122" s="35"/>
      <c r="CAW122" s="35"/>
      <c r="CAX122" s="35"/>
      <c r="CAY122" s="35"/>
      <c r="CAZ122" s="35"/>
      <c r="CBA122" s="35"/>
      <c r="CBB122" s="35"/>
      <c r="CBC122" s="35"/>
      <c r="CBD122" s="35"/>
      <c r="CBE122" s="35"/>
      <c r="CBF122" s="35"/>
      <c r="CBG122" s="35"/>
      <c r="CBH122" s="35"/>
      <c r="CBI122" s="35"/>
      <c r="CBJ122" s="35"/>
      <c r="CBK122" s="35"/>
      <c r="CBL122" s="35"/>
      <c r="CBM122" s="35"/>
      <c r="CBN122" s="35"/>
      <c r="CBO122" s="35"/>
      <c r="CBP122" s="35"/>
      <c r="CBQ122" s="35"/>
      <c r="CBR122" s="35"/>
      <c r="CBS122" s="35"/>
      <c r="CBT122" s="35"/>
      <c r="CBU122" s="35"/>
      <c r="CBV122" s="35"/>
      <c r="CBW122" s="35"/>
      <c r="CBX122" s="35"/>
      <c r="CBY122" s="35"/>
      <c r="CBZ122" s="35"/>
      <c r="CCA122" s="35"/>
      <c r="CCB122" s="35"/>
      <c r="CCC122" s="35"/>
      <c r="CCD122" s="35"/>
      <c r="CCE122" s="35"/>
      <c r="CCF122" s="35"/>
      <c r="CCG122" s="35"/>
      <c r="CCH122" s="35"/>
      <c r="CCI122" s="35"/>
      <c r="CCJ122" s="35"/>
      <c r="CCK122" s="35"/>
      <c r="CCL122" s="35"/>
      <c r="CCM122" s="35"/>
      <c r="CCN122" s="35"/>
      <c r="CCO122" s="35"/>
      <c r="CCP122" s="35"/>
      <c r="CCQ122" s="35"/>
      <c r="CCR122" s="35"/>
      <c r="CCS122" s="35"/>
      <c r="CCT122" s="35"/>
      <c r="CCU122" s="35"/>
      <c r="CCV122" s="35"/>
      <c r="CCW122" s="35"/>
      <c r="CCX122" s="35"/>
      <c r="CCY122" s="35"/>
      <c r="CCZ122" s="35"/>
      <c r="CDA122" s="35"/>
      <c r="CDB122" s="35"/>
      <c r="CDC122" s="35"/>
      <c r="CDD122" s="35"/>
      <c r="CDE122" s="35"/>
      <c r="CDF122" s="35"/>
      <c r="CDG122" s="35"/>
      <c r="CDH122" s="35"/>
      <c r="CDI122" s="35"/>
      <c r="CDJ122" s="35"/>
      <c r="CDK122" s="35"/>
      <c r="CDL122" s="35"/>
      <c r="CDM122" s="35"/>
      <c r="CDN122" s="35"/>
      <c r="CDO122" s="35"/>
      <c r="CDP122" s="35"/>
      <c r="CDQ122" s="35"/>
      <c r="CDR122" s="35"/>
      <c r="CDS122" s="35"/>
      <c r="CDT122" s="35"/>
      <c r="CDU122" s="35"/>
      <c r="CDV122" s="35"/>
      <c r="CDW122" s="35"/>
      <c r="CDX122" s="35"/>
      <c r="CDY122" s="35"/>
      <c r="CDZ122" s="35"/>
      <c r="CEA122" s="35"/>
      <c r="CEB122" s="35"/>
      <c r="CEC122" s="35"/>
      <c r="CED122" s="35"/>
      <c r="CEE122" s="35"/>
      <c r="CEF122" s="35"/>
      <c r="CEG122" s="35"/>
      <c r="CEH122" s="35"/>
      <c r="CEI122" s="35"/>
      <c r="CEJ122" s="35"/>
      <c r="CEK122" s="35"/>
      <c r="CEL122" s="35"/>
      <c r="CEM122" s="35"/>
      <c r="CEN122" s="35"/>
      <c r="CEO122" s="35"/>
      <c r="CEP122" s="35"/>
      <c r="CEQ122" s="35"/>
      <c r="CER122" s="35"/>
      <c r="CES122" s="35"/>
      <c r="CET122" s="35"/>
      <c r="CEU122" s="35"/>
      <c r="CEV122" s="35"/>
      <c r="CEW122" s="35"/>
      <c r="CEX122" s="35"/>
      <c r="CEY122" s="35"/>
      <c r="CEZ122" s="35"/>
      <c r="CFA122" s="35"/>
      <c r="CFB122" s="35"/>
      <c r="CFC122" s="35"/>
      <c r="CFD122" s="35"/>
      <c r="CFE122" s="35"/>
      <c r="CFF122" s="35"/>
      <c r="CFG122" s="35"/>
      <c r="CFH122" s="35"/>
      <c r="CFI122" s="35"/>
      <c r="CFJ122" s="35"/>
      <c r="CFK122" s="35"/>
      <c r="CFL122" s="35"/>
      <c r="CFM122" s="35"/>
      <c r="CFN122" s="35"/>
      <c r="CFO122" s="35"/>
      <c r="CFP122" s="35"/>
      <c r="CFQ122" s="35"/>
      <c r="CFR122" s="35"/>
      <c r="CFS122" s="35"/>
      <c r="CFT122" s="35"/>
      <c r="CFU122" s="35"/>
      <c r="CFV122" s="35"/>
      <c r="CFW122" s="35"/>
      <c r="CFX122" s="35"/>
      <c r="CFY122" s="35"/>
      <c r="CFZ122" s="35"/>
      <c r="CGA122" s="35"/>
      <c r="CGB122" s="35"/>
      <c r="CGC122" s="35"/>
      <c r="CGD122" s="35"/>
      <c r="CGE122" s="35"/>
      <c r="CGF122" s="35"/>
      <c r="CGG122" s="35"/>
      <c r="CGH122" s="35"/>
      <c r="CGI122" s="35"/>
      <c r="CGJ122" s="35"/>
      <c r="CGK122" s="35"/>
      <c r="CGL122" s="35"/>
      <c r="CGM122" s="35"/>
      <c r="CGN122" s="35"/>
      <c r="CGO122" s="35"/>
      <c r="CGP122" s="35"/>
      <c r="CGQ122" s="35"/>
      <c r="CGR122" s="35"/>
      <c r="CGS122" s="35"/>
      <c r="CGT122" s="35"/>
      <c r="CGU122" s="35"/>
      <c r="CGV122" s="35"/>
      <c r="CGW122" s="35"/>
      <c r="CGX122" s="35"/>
      <c r="CGY122" s="35"/>
      <c r="CGZ122" s="35"/>
      <c r="CHA122" s="35"/>
      <c r="CHB122" s="35"/>
      <c r="CHC122" s="35"/>
      <c r="CHD122" s="35"/>
      <c r="CHE122" s="35"/>
      <c r="CHF122" s="35"/>
      <c r="CHG122" s="35"/>
      <c r="CHH122" s="35"/>
      <c r="CHI122" s="35"/>
      <c r="CHJ122" s="35"/>
      <c r="CHK122" s="35"/>
      <c r="CHL122" s="35"/>
      <c r="CHM122" s="35"/>
      <c r="CHN122" s="35"/>
      <c r="CHO122" s="35"/>
      <c r="CHP122" s="35"/>
      <c r="CHQ122" s="35"/>
      <c r="CHR122" s="35"/>
      <c r="CHS122" s="35"/>
      <c r="CHT122" s="35"/>
      <c r="CHU122" s="35"/>
      <c r="CHV122" s="35"/>
      <c r="CHW122" s="35"/>
      <c r="CHX122" s="35"/>
      <c r="CHY122" s="35"/>
      <c r="CHZ122" s="35"/>
      <c r="CIA122" s="35"/>
      <c r="CIB122" s="35"/>
      <c r="CIC122" s="35"/>
      <c r="CID122" s="35"/>
      <c r="CIE122" s="35"/>
      <c r="CIF122" s="35"/>
      <c r="CIG122" s="35"/>
      <c r="CIH122" s="35"/>
      <c r="CII122" s="35"/>
      <c r="CIJ122" s="35"/>
      <c r="CIK122" s="35"/>
      <c r="CIL122" s="35"/>
      <c r="CIS122" s="35"/>
      <c r="CIT122" s="35"/>
      <c r="CIU122" s="35"/>
      <c r="CIV122" s="35"/>
      <c r="CIW122" s="35"/>
      <c r="CIX122" s="35"/>
      <c r="CIY122" s="35"/>
      <c r="CIZ122" s="35"/>
      <c r="CJA122" s="35"/>
      <c r="CJB122" s="35"/>
      <c r="CJC122" s="35"/>
      <c r="CJD122" s="35"/>
      <c r="CJE122" s="35"/>
      <c r="CJF122" s="35"/>
      <c r="CJG122" s="35"/>
      <c r="CJH122" s="35"/>
      <c r="CJI122" s="35"/>
      <c r="CJJ122" s="35"/>
      <c r="CJK122" s="35"/>
      <c r="CJL122" s="35"/>
      <c r="CJM122" s="35"/>
      <c r="CJN122" s="35"/>
      <c r="CJO122" s="35"/>
      <c r="CJP122" s="35"/>
      <c r="CJQ122" s="35"/>
      <c r="CJR122" s="35"/>
      <c r="CJS122" s="35"/>
      <c r="CJT122" s="35"/>
      <c r="CJU122" s="35"/>
      <c r="CJV122" s="35"/>
      <c r="CJW122" s="35"/>
      <c r="CJX122" s="35"/>
      <c r="CJY122" s="35"/>
      <c r="CJZ122" s="35"/>
      <c r="CKA122" s="35"/>
      <c r="CKB122" s="35"/>
      <c r="CKC122" s="35"/>
      <c r="CKD122" s="35"/>
      <c r="CKE122" s="35"/>
      <c r="CKF122" s="35"/>
      <c r="CKG122" s="35"/>
      <c r="CKH122" s="35"/>
      <c r="CKI122" s="35"/>
      <c r="CKJ122" s="35"/>
      <c r="CKK122" s="35"/>
      <c r="CKL122" s="35"/>
      <c r="CKM122" s="35"/>
      <c r="CKN122" s="35"/>
      <c r="CKO122" s="35"/>
      <c r="CKP122" s="35"/>
      <c r="CKQ122" s="35"/>
      <c r="CKR122" s="35"/>
      <c r="CKS122" s="35"/>
      <c r="CKT122" s="35"/>
      <c r="CKU122" s="35"/>
      <c r="CKV122" s="35"/>
      <c r="CKW122" s="35"/>
      <c r="CKX122" s="35"/>
      <c r="CKY122" s="35"/>
      <c r="CKZ122" s="35"/>
      <c r="CLA122" s="35"/>
      <c r="CLB122" s="35"/>
      <c r="CLC122" s="35"/>
      <c r="CLD122" s="35"/>
      <c r="CLE122" s="35"/>
      <c r="CLF122" s="35"/>
      <c r="CLG122" s="35"/>
      <c r="CLH122" s="35"/>
      <c r="CLI122" s="35"/>
      <c r="CLJ122" s="35"/>
      <c r="CLK122" s="35"/>
      <c r="CLL122" s="35"/>
      <c r="CLM122" s="35"/>
      <c r="CLN122" s="35"/>
      <c r="CLO122" s="35"/>
      <c r="CLP122" s="35"/>
      <c r="CLQ122" s="35"/>
      <c r="CLR122" s="35"/>
      <c r="CLS122" s="35"/>
      <c r="CLT122" s="35"/>
      <c r="CLU122" s="35"/>
      <c r="CLV122" s="35"/>
      <c r="CLW122" s="35"/>
      <c r="CLX122" s="35"/>
      <c r="CLY122" s="35"/>
      <c r="CLZ122" s="35"/>
      <c r="CMA122" s="35"/>
      <c r="CMB122" s="35"/>
      <c r="CMC122" s="35"/>
      <c r="CMD122" s="35"/>
      <c r="CME122" s="35"/>
      <c r="CMF122" s="35"/>
      <c r="CMG122" s="35"/>
      <c r="CMH122" s="35"/>
      <c r="CMI122" s="35"/>
      <c r="CMJ122" s="35"/>
      <c r="CMK122" s="35"/>
      <c r="CML122" s="35"/>
      <c r="CMM122" s="35"/>
      <c r="CMN122" s="35"/>
      <c r="CMO122" s="35"/>
      <c r="CMP122" s="35"/>
      <c r="CMQ122" s="35"/>
      <c r="CMR122" s="35"/>
      <c r="CMS122" s="35"/>
      <c r="CMT122" s="35"/>
      <c r="CMU122" s="35"/>
      <c r="CMV122" s="35"/>
      <c r="CMW122" s="35"/>
      <c r="CMX122" s="35"/>
      <c r="CMY122" s="35"/>
      <c r="CMZ122" s="35"/>
      <c r="CNA122" s="35"/>
      <c r="CNB122" s="35"/>
      <c r="CNC122" s="35"/>
      <c r="CND122" s="35"/>
      <c r="CNE122" s="35"/>
      <c r="CNF122" s="35"/>
      <c r="CNG122" s="35"/>
      <c r="CNH122" s="35"/>
      <c r="CNI122" s="35"/>
      <c r="CNJ122" s="35"/>
      <c r="CNK122" s="35"/>
      <c r="CNL122" s="35"/>
      <c r="CNM122" s="35"/>
      <c r="CNN122" s="35"/>
      <c r="CNO122" s="35"/>
      <c r="CNP122" s="35"/>
      <c r="CNQ122" s="35"/>
      <c r="CNR122" s="35"/>
      <c r="CNS122" s="35"/>
      <c r="CNT122" s="35"/>
      <c r="CNU122" s="35"/>
      <c r="CNV122" s="35"/>
      <c r="CNW122" s="35"/>
      <c r="CNX122" s="35"/>
      <c r="CNY122" s="35"/>
      <c r="CNZ122" s="35"/>
      <c r="COA122" s="35"/>
      <c r="COB122" s="35"/>
      <c r="COC122" s="35"/>
      <c r="COD122" s="35"/>
      <c r="COE122" s="35"/>
      <c r="COF122" s="35"/>
      <c r="COG122" s="35"/>
      <c r="COH122" s="35"/>
      <c r="COI122" s="35"/>
      <c r="COJ122" s="35"/>
      <c r="COK122" s="35"/>
      <c r="COL122" s="35"/>
      <c r="COM122" s="35"/>
      <c r="CON122" s="35"/>
      <c r="COO122" s="35"/>
      <c r="COP122" s="35"/>
      <c r="COQ122" s="35"/>
      <c r="COR122" s="35"/>
      <c r="COS122" s="35"/>
      <c r="COT122" s="35"/>
      <c r="COU122" s="35"/>
      <c r="COV122" s="35"/>
      <c r="COW122" s="35"/>
      <c r="COX122" s="35"/>
      <c r="COY122" s="35"/>
      <c r="COZ122" s="35"/>
      <c r="CPA122" s="35"/>
      <c r="CPB122" s="35"/>
      <c r="CPC122" s="35"/>
      <c r="CPD122" s="35"/>
      <c r="CPE122" s="35"/>
      <c r="CPF122" s="35"/>
      <c r="CPG122" s="35"/>
      <c r="CPH122" s="35"/>
      <c r="CPI122" s="35"/>
      <c r="CPJ122" s="35"/>
      <c r="CPK122" s="35"/>
      <c r="CPL122" s="35"/>
      <c r="CPM122" s="35"/>
      <c r="CPN122" s="35"/>
      <c r="CPO122" s="35"/>
      <c r="CPP122" s="35"/>
      <c r="CPQ122" s="35"/>
      <c r="CPR122" s="35"/>
      <c r="CPS122" s="35"/>
      <c r="CPT122" s="35"/>
      <c r="CPU122" s="35"/>
      <c r="CPV122" s="35"/>
      <c r="CPW122" s="35"/>
      <c r="CPX122" s="35"/>
      <c r="CPY122" s="35"/>
      <c r="CPZ122" s="35"/>
      <c r="CQA122" s="35"/>
      <c r="CQB122" s="35"/>
      <c r="CQC122" s="35"/>
      <c r="CQD122" s="35"/>
      <c r="CQE122" s="35"/>
      <c r="CQF122" s="35"/>
      <c r="CQG122" s="35"/>
      <c r="CQH122" s="35"/>
      <c r="CQI122" s="35"/>
      <c r="CQJ122" s="35"/>
      <c r="CQK122" s="35"/>
      <c r="CQL122" s="35"/>
      <c r="CQM122" s="35"/>
      <c r="CQN122" s="35"/>
      <c r="CQO122" s="35"/>
      <c r="CQP122" s="35"/>
      <c r="CQQ122" s="35"/>
      <c r="CQR122" s="35"/>
      <c r="CQS122" s="35"/>
      <c r="CQT122" s="35"/>
      <c r="CQU122" s="35"/>
      <c r="CQV122" s="35"/>
      <c r="CQW122" s="35"/>
      <c r="CQX122" s="35"/>
      <c r="CQY122" s="35"/>
      <c r="CQZ122" s="35"/>
      <c r="CRA122" s="35"/>
      <c r="CRB122" s="35"/>
      <c r="CRC122" s="35"/>
      <c r="CRD122" s="35"/>
      <c r="CRE122" s="35"/>
      <c r="CRF122" s="35"/>
      <c r="CRG122" s="35"/>
      <c r="CRH122" s="35"/>
      <c r="CRI122" s="35"/>
      <c r="CRJ122" s="35"/>
      <c r="CRK122" s="35"/>
      <c r="CRL122" s="35"/>
      <c r="CRM122" s="35"/>
      <c r="CRN122" s="35"/>
      <c r="CRO122" s="35"/>
      <c r="CRP122" s="35"/>
      <c r="CRQ122" s="35"/>
      <c r="CRR122" s="35"/>
      <c r="CRS122" s="35"/>
      <c r="CRT122" s="35"/>
      <c r="CRU122" s="35"/>
      <c r="CRV122" s="35"/>
      <c r="CRW122" s="35"/>
      <c r="CRX122" s="35"/>
      <c r="CRY122" s="35"/>
      <c r="CRZ122" s="35"/>
      <c r="CSA122" s="35"/>
      <c r="CSB122" s="35"/>
      <c r="CSC122" s="35"/>
      <c r="CSD122" s="35"/>
      <c r="CSE122" s="35"/>
      <c r="CSF122" s="35"/>
      <c r="CSG122" s="35"/>
      <c r="CSH122" s="35"/>
      <c r="CSO122" s="35"/>
      <c r="CSP122" s="35"/>
      <c r="CSQ122" s="35"/>
      <c r="CSR122" s="35"/>
      <c r="CSS122" s="35"/>
      <c r="CST122" s="35"/>
      <c r="CSU122" s="35"/>
      <c r="CSV122" s="35"/>
      <c r="CSW122" s="35"/>
      <c r="CSX122" s="35"/>
      <c r="CSY122" s="35"/>
      <c r="CSZ122" s="35"/>
      <c r="CTA122" s="35"/>
      <c r="CTB122" s="35"/>
      <c r="CTC122" s="35"/>
      <c r="CTD122" s="35"/>
      <c r="CTE122" s="35"/>
      <c r="CTF122" s="35"/>
      <c r="CTG122" s="35"/>
      <c r="CTH122" s="35"/>
      <c r="CTI122" s="35"/>
      <c r="CTJ122" s="35"/>
      <c r="CTK122" s="35"/>
      <c r="CTL122" s="35"/>
      <c r="CTM122" s="35"/>
      <c r="CTN122" s="35"/>
      <c r="CTO122" s="35"/>
      <c r="CTP122" s="35"/>
      <c r="CTQ122" s="35"/>
      <c r="CTR122" s="35"/>
      <c r="CTS122" s="35"/>
      <c r="CTT122" s="35"/>
      <c r="CTU122" s="35"/>
      <c r="CTV122" s="35"/>
      <c r="CTW122" s="35"/>
      <c r="CTX122" s="35"/>
      <c r="CTY122" s="35"/>
      <c r="CTZ122" s="35"/>
      <c r="CUA122" s="35"/>
      <c r="CUB122" s="35"/>
      <c r="CUC122" s="35"/>
      <c r="CUD122" s="35"/>
      <c r="CUE122" s="35"/>
      <c r="CUF122" s="35"/>
      <c r="CUG122" s="35"/>
      <c r="CUH122" s="35"/>
      <c r="CUI122" s="35"/>
      <c r="CUJ122" s="35"/>
      <c r="CUK122" s="35"/>
      <c r="CUL122" s="35"/>
      <c r="CUM122" s="35"/>
      <c r="CUN122" s="35"/>
      <c r="CUO122" s="35"/>
      <c r="CUP122" s="35"/>
      <c r="CUQ122" s="35"/>
      <c r="CUR122" s="35"/>
      <c r="CUS122" s="35"/>
      <c r="CUT122" s="35"/>
      <c r="CUU122" s="35"/>
      <c r="CUV122" s="35"/>
      <c r="CUW122" s="35"/>
      <c r="CUX122" s="35"/>
      <c r="CUY122" s="35"/>
      <c r="CUZ122" s="35"/>
      <c r="CVA122" s="35"/>
      <c r="CVB122" s="35"/>
      <c r="CVC122" s="35"/>
      <c r="CVD122" s="35"/>
      <c r="CVE122" s="35"/>
      <c r="CVF122" s="35"/>
      <c r="CVG122" s="35"/>
      <c r="CVH122" s="35"/>
      <c r="CVI122" s="35"/>
      <c r="CVJ122" s="35"/>
      <c r="CVK122" s="35"/>
      <c r="CVL122" s="35"/>
      <c r="CVM122" s="35"/>
      <c r="CVN122" s="35"/>
      <c r="CVO122" s="35"/>
      <c r="CVP122" s="35"/>
      <c r="CVQ122" s="35"/>
      <c r="CVR122" s="35"/>
      <c r="CVS122" s="35"/>
      <c r="CVT122" s="35"/>
      <c r="CVU122" s="35"/>
      <c r="CVV122" s="35"/>
      <c r="CVW122" s="35"/>
      <c r="CVX122" s="35"/>
      <c r="CVY122" s="35"/>
      <c r="CVZ122" s="35"/>
      <c r="CWA122" s="35"/>
      <c r="CWB122" s="35"/>
      <c r="CWC122" s="35"/>
      <c r="CWD122" s="35"/>
      <c r="CWE122" s="35"/>
      <c r="CWF122" s="35"/>
      <c r="CWG122" s="35"/>
      <c r="CWH122" s="35"/>
      <c r="CWI122" s="35"/>
      <c r="CWJ122" s="35"/>
      <c r="CWK122" s="35"/>
      <c r="CWL122" s="35"/>
      <c r="CWM122" s="35"/>
      <c r="CWN122" s="35"/>
      <c r="CWO122" s="35"/>
      <c r="CWP122" s="35"/>
      <c r="CWQ122" s="35"/>
      <c r="CWR122" s="35"/>
      <c r="CWS122" s="35"/>
      <c r="CWT122" s="35"/>
      <c r="CWU122" s="35"/>
      <c r="CWV122" s="35"/>
      <c r="CWW122" s="35"/>
      <c r="CWX122" s="35"/>
      <c r="CWY122" s="35"/>
      <c r="CWZ122" s="35"/>
      <c r="CXA122" s="35"/>
      <c r="CXB122" s="35"/>
      <c r="CXC122" s="35"/>
      <c r="CXD122" s="35"/>
      <c r="CXE122" s="35"/>
      <c r="CXF122" s="35"/>
      <c r="CXG122" s="35"/>
      <c r="CXH122" s="35"/>
      <c r="CXI122" s="35"/>
      <c r="CXJ122" s="35"/>
      <c r="CXK122" s="35"/>
      <c r="CXL122" s="35"/>
      <c r="CXM122" s="35"/>
      <c r="CXN122" s="35"/>
      <c r="CXO122" s="35"/>
      <c r="CXP122" s="35"/>
      <c r="CXQ122" s="35"/>
      <c r="CXR122" s="35"/>
      <c r="CXS122" s="35"/>
      <c r="CXT122" s="35"/>
      <c r="CXU122" s="35"/>
      <c r="CXV122" s="35"/>
      <c r="CXW122" s="35"/>
      <c r="CXX122" s="35"/>
      <c r="CXY122" s="35"/>
      <c r="CXZ122" s="35"/>
      <c r="CYA122" s="35"/>
      <c r="CYB122" s="35"/>
      <c r="CYC122" s="35"/>
      <c r="CYD122" s="35"/>
      <c r="CYE122" s="35"/>
      <c r="CYF122" s="35"/>
      <c r="CYG122" s="35"/>
      <c r="CYH122" s="35"/>
      <c r="CYI122" s="35"/>
      <c r="CYJ122" s="35"/>
      <c r="CYK122" s="35"/>
      <c r="CYL122" s="35"/>
      <c r="CYM122" s="35"/>
      <c r="CYN122" s="35"/>
      <c r="CYO122" s="35"/>
      <c r="CYP122" s="35"/>
      <c r="CYQ122" s="35"/>
      <c r="CYR122" s="35"/>
      <c r="CYS122" s="35"/>
      <c r="CYT122" s="35"/>
      <c r="CYU122" s="35"/>
      <c r="CYV122" s="35"/>
      <c r="CYW122" s="35"/>
      <c r="CYX122" s="35"/>
      <c r="CYY122" s="35"/>
      <c r="CYZ122" s="35"/>
      <c r="CZA122" s="35"/>
      <c r="CZB122" s="35"/>
      <c r="CZC122" s="35"/>
      <c r="CZD122" s="35"/>
      <c r="CZE122" s="35"/>
      <c r="CZF122" s="35"/>
      <c r="CZG122" s="35"/>
      <c r="CZH122" s="35"/>
      <c r="CZI122" s="35"/>
      <c r="CZJ122" s="35"/>
      <c r="CZK122" s="35"/>
      <c r="CZL122" s="35"/>
      <c r="CZM122" s="35"/>
      <c r="CZN122" s="35"/>
      <c r="CZO122" s="35"/>
      <c r="CZP122" s="35"/>
      <c r="CZQ122" s="35"/>
      <c r="CZR122" s="35"/>
      <c r="CZS122" s="35"/>
      <c r="CZT122" s="35"/>
      <c r="CZU122" s="35"/>
      <c r="CZV122" s="35"/>
      <c r="CZW122" s="35"/>
      <c r="CZX122" s="35"/>
      <c r="CZY122" s="35"/>
      <c r="CZZ122" s="35"/>
      <c r="DAA122" s="35"/>
      <c r="DAB122" s="35"/>
      <c r="DAC122" s="35"/>
      <c r="DAD122" s="35"/>
      <c r="DAE122" s="35"/>
      <c r="DAF122" s="35"/>
      <c r="DAG122" s="35"/>
      <c r="DAH122" s="35"/>
      <c r="DAI122" s="35"/>
      <c r="DAJ122" s="35"/>
      <c r="DAK122" s="35"/>
      <c r="DAL122" s="35"/>
      <c r="DAM122" s="35"/>
      <c r="DAN122" s="35"/>
      <c r="DAO122" s="35"/>
      <c r="DAP122" s="35"/>
      <c r="DAQ122" s="35"/>
      <c r="DAR122" s="35"/>
      <c r="DAS122" s="35"/>
      <c r="DAT122" s="35"/>
      <c r="DAU122" s="35"/>
      <c r="DAV122" s="35"/>
      <c r="DAW122" s="35"/>
      <c r="DAX122" s="35"/>
      <c r="DAY122" s="35"/>
      <c r="DAZ122" s="35"/>
      <c r="DBA122" s="35"/>
      <c r="DBB122" s="35"/>
      <c r="DBC122" s="35"/>
      <c r="DBD122" s="35"/>
      <c r="DBE122" s="35"/>
      <c r="DBF122" s="35"/>
      <c r="DBG122" s="35"/>
      <c r="DBH122" s="35"/>
      <c r="DBI122" s="35"/>
      <c r="DBJ122" s="35"/>
      <c r="DBK122" s="35"/>
      <c r="DBL122" s="35"/>
      <c r="DBM122" s="35"/>
      <c r="DBN122" s="35"/>
      <c r="DBO122" s="35"/>
      <c r="DBP122" s="35"/>
      <c r="DBQ122" s="35"/>
      <c r="DBR122" s="35"/>
      <c r="DBS122" s="35"/>
      <c r="DBT122" s="35"/>
      <c r="DBU122" s="35"/>
      <c r="DBV122" s="35"/>
      <c r="DBW122" s="35"/>
      <c r="DBX122" s="35"/>
      <c r="DBY122" s="35"/>
      <c r="DBZ122" s="35"/>
      <c r="DCA122" s="35"/>
      <c r="DCB122" s="35"/>
      <c r="DCC122" s="35"/>
      <c r="DCD122" s="35"/>
      <c r="DCK122" s="35"/>
      <c r="DCL122" s="35"/>
      <c r="DCM122" s="35"/>
      <c r="DCN122" s="35"/>
      <c r="DCO122" s="35"/>
      <c r="DCP122" s="35"/>
      <c r="DCQ122" s="35"/>
      <c r="DCR122" s="35"/>
      <c r="DCS122" s="35"/>
      <c r="DCT122" s="35"/>
      <c r="DCU122" s="35"/>
      <c r="DCV122" s="35"/>
      <c r="DCW122" s="35"/>
      <c r="DCX122" s="35"/>
      <c r="DCY122" s="35"/>
      <c r="DCZ122" s="35"/>
      <c r="DDA122" s="35"/>
      <c r="DDB122" s="35"/>
      <c r="DDC122" s="35"/>
      <c r="DDD122" s="35"/>
      <c r="DDE122" s="35"/>
      <c r="DDF122" s="35"/>
      <c r="DDG122" s="35"/>
      <c r="DDH122" s="35"/>
      <c r="DDI122" s="35"/>
      <c r="DDJ122" s="35"/>
      <c r="DDK122" s="35"/>
      <c r="DDL122" s="35"/>
      <c r="DDM122" s="35"/>
      <c r="DDN122" s="35"/>
      <c r="DDO122" s="35"/>
      <c r="DDP122" s="35"/>
      <c r="DDQ122" s="35"/>
      <c r="DDR122" s="35"/>
      <c r="DDS122" s="35"/>
      <c r="DDT122" s="35"/>
      <c r="DDU122" s="35"/>
      <c r="DDV122" s="35"/>
      <c r="DDW122" s="35"/>
      <c r="DDX122" s="35"/>
      <c r="DDY122" s="35"/>
      <c r="DDZ122" s="35"/>
      <c r="DEA122" s="35"/>
      <c r="DEB122" s="35"/>
      <c r="DEC122" s="35"/>
      <c r="DED122" s="35"/>
      <c r="DEE122" s="35"/>
      <c r="DEF122" s="35"/>
      <c r="DEG122" s="35"/>
      <c r="DEH122" s="35"/>
      <c r="DEI122" s="35"/>
      <c r="DEJ122" s="35"/>
      <c r="DEK122" s="35"/>
      <c r="DEL122" s="35"/>
      <c r="DEM122" s="35"/>
      <c r="DEN122" s="35"/>
      <c r="DEO122" s="35"/>
      <c r="DEP122" s="35"/>
      <c r="DEQ122" s="35"/>
      <c r="DER122" s="35"/>
      <c r="DES122" s="35"/>
      <c r="DET122" s="35"/>
      <c r="DEU122" s="35"/>
      <c r="DEV122" s="35"/>
      <c r="DEW122" s="35"/>
      <c r="DEX122" s="35"/>
      <c r="DEY122" s="35"/>
      <c r="DEZ122" s="35"/>
      <c r="DFA122" s="35"/>
      <c r="DFB122" s="35"/>
      <c r="DFC122" s="35"/>
      <c r="DFD122" s="35"/>
      <c r="DFE122" s="35"/>
      <c r="DFF122" s="35"/>
      <c r="DFG122" s="35"/>
      <c r="DFH122" s="35"/>
      <c r="DFI122" s="35"/>
      <c r="DFJ122" s="35"/>
      <c r="DFK122" s="35"/>
      <c r="DFL122" s="35"/>
      <c r="DFM122" s="35"/>
      <c r="DFN122" s="35"/>
      <c r="DFO122" s="35"/>
      <c r="DFP122" s="35"/>
      <c r="DFQ122" s="35"/>
      <c r="DFR122" s="35"/>
      <c r="DFS122" s="35"/>
      <c r="DFT122" s="35"/>
      <c r="DFU122" s="35"/>
      <c r="DFV122" s="35"/>
      <c r="DFW122" s="35"/>
      <c r="DFX122" s="35"/>
      <c r="DFY122" s="35"/>
      <c r="DFZ122" s="35"/>
      <c r="DGA122" s="35"/>
      <c r="DGB122" s="35"/>
      <c r="DGC122" s="35"/>
      <c r="DGD122" s="35"/>
      <c r="DGE122" s="35"/>
      <c r="DGF122" s="35"/>
      <c r="DGG122" s="35"/>
      <c r="DGH122" s="35"/>
      <c r="DGI122" s="35"/>
      <c r="DGJ122" s="35"/>
      <c r="DGK122" s="35"/>
      <c r="DGL122" s="35"/>
      <c r="DGM122" s="35"/>
      <c r="DGN122" s="35"/>
      <c r="DGO122" s="35"/>
      <c r="DGP122" s="35"/>
      <c r="DGQ122" s="35"/>
      <c r="DGR122" s="35"/>
      <c r="DGS122" s="35"/>
      <c r="DGT122" s="35"/>
      <c r="DGU122" s="35"/>
      <c r="DGV122" s="35"/>
      <c r="DGW122" s="35"/>
      <c r="DGX122" s="35"/>
      <c r="DGY122" s="35"/>
      <c r="DGZ122" s="35"/>
      <c r="DHA122" s="35"/>
      <c r="DHB122" s="35"/>
      <c r="DHC122" s="35"/>
      <c r="DHD122" s="35"/>
      <c r="DHE122" s="35"/>
      <c r="DHF122" s="35"/>
      <c r="DHG122" s="35"/>
      <c r="DHH122" s="35"/>
      <c r="DHI122" s="35"/>
      <c r="DHJ122" s="35"/>
      <c r="DHK122" s="35"/>
      <c r="DHL122" s="35"/>
      <c r="DHM122" s="35"/>
      <c r="DHN122" s="35"/>
      <c r="DHO122" s="35"/>
      <c r="DHP122" s="35"/>
      <c r="DHQ122" s="35"/>
      <c r="DHR122" s="35"/>
      <c r="DHS122" s="35"/>
      <c r="DHT122" s="35"/>
      <c r="DHU122" s="35"/>
      <c r="DHV122" s="35"/>
      <c r="DHW122" s="35"/>
      <c r="DHX122" s="35"/>
      <c r="DHY122" s="35"/>
      <c r="DHZ122" s="35"/>
      <c r="DIA122" s="35"/>
      <c r="DIB122" s="35"/>
      <c r="DIC122" s="35"/>
      <c r="DID122" s="35"/>
      <c r="DIE122" s="35"/>
      <c r="DIF122" s="35"/>
      <c r="DIG122" s="35"/>
      <c r="DIH122" s="35"/>
      <c r="DII122" s="35"/>
      <c r="DIJ122" s="35"/>
      <c r="DIK122" s="35"/>
      <c r="DIL122" s="35"/>
      <c r="DIM122" s="35"/>
      <c r="DIN122" s="35"/>
      <c r="DIO122" s="35"/>
      <c r="DIP122" s="35"/>
      <c r="DIQ122" s="35"/>
      <c r="DIR122" s="35"/>
      <c r="DIS122" s="35"/>
      <c r="DIT122" s="35"/>
      <c r="DIU122" s="35"/>
      <c r="DIV122" s="35"/>
      <c r="DIW122" s="35"/>
      <c r="DIX122" s="35"/>
      <c r="DIY122" s="35"/>
      <c r="DIZ122" s="35"/>
      <c r="DJA122" s="35"/>
      <c r="DJB122" s="35"/>
      <c r="DJC122" s="35"/>
      <c r="DJD122" s="35"/>
      <c r="DJE122" s="35"/>
      <c r="DJF122" s="35"/>
      <c r="DJG122" s="35"/>
      <c r="DJH122" s="35"/>
      <c r="DJI122" s="35"/>
      <c r="DJJ122" s="35"/>
      <c r="DJK122" s="35"/>
      <c r="DJL122" s="35"/>
      <c r="DJM122" s="35"/>
      <c r="DJN122" s="35"/>
      <c r="DJO122" s="35"/>
      <c r="DJP122" s="35"/>
      <c r="DJQ122" s="35"/>
      <c r="DJR122" s="35"/>
      <c r="DJS122" s="35"/>
      <c r="DJT122" s="35"/>
      <c r="DJU122" s="35"/>
      <c r="DJV122" s="35"/>
      <c r="DJW122" s="35"/>
      <c r="DJX122" s="35"/>
      <c r="DJY122" s="35"/>
      <c r="DJZ122" s="35"/>
      <c r="DKA122" s="35"/>
      <c r="DKB122" s="35"/>
      <c r="DKC122" s="35"/>
      <c r="DKD122" s="35"/>
      <c r="DKE122" s="35"/>
      <c r="DKF122" s="35"/>
      <c r="DKG122" s="35"/>
      <c r="DKH122" s="35"/>
      <c r="DKI122" s="35"/>
      <c r="DKJ122" s="35"/>
      <c r="DKK122" s="35"/>
      <c r="DKL122" s="35"/>
      <c r="DKM122" s="35"/>
      <c r="DKN122" s="35"/>
      <c r="DKO122" s="35"/>
      <c r="DKP122" s="35"/>
      <c r="DKQ122" s="35"/>
      <c r="DKR122" s="35"/>
      <c r="DKS122" s="35"/>
      <c r="DKT122" s="35"/>
      <c r="DKU122" s="35"/>
      <c r="DKV122" s="35"/>
      <c r="DKW122" s="35"/>
      <c r="DKX122" s="35"/>
      <c r="DKY122" s="35"/>
      <c r="DKZ122" s="35"/>
      <c r="DLA122" s="35"/>
      <c r="DLB122" s="35"/>
      <c r="DLC122" s="35"/>
      <c r="DLD122" s="35"/>
      <c r="DLE122" s="35"/>
      <c r="DLF122" s="35"/>
      <c r="DLG122" s="35"/>
      <c r="DLH122" s="35"/>
      <c r="DLI122" s="35"/>
      <c r="DLJ122" s="35"/>
      <c r="DLK122" s="35"/>
      <c r="DLL122" s="35"/>
      <c r="DLM122" s="35"/>
      <c r="DLN122" s="35"/>
      <c r="DLO122" s="35"/>
      <c r="DLP122" s="35"/>
      <c r="DLQ122" s="35"/>
      <c r="DLR122" s="35"/>
      <c r="DLS122" s="35"/>
      <c r="DLT122" s="35"/>
      <c r="DLU122" s="35"/>
      <c r="DLV122" s="35"/>
      <c r="DLW122" s="35"/>
      <c r="DLX122" s="35"/>
      <c r="DLY122" s="35"/>
      <c r="DLZ122" s="35"/>
      <c r="DMG122" s="35"/>
      <c r="DMH122" s="35"/>
      <c r="DMI122" s="35"/>
      <c r="DMJ122" s="35"/>
      <c r="DMK122" s="35"/>
      <c r="DML122" s="35"/>
      <c r="DMM122" s="35"/>
      <c r="DMN122" s="35"/>
      <c r="DMO122" s="35"/>
      <c r="DMP122" s="35"/>
      <c r="DMQ122" s="35"/>
      <c r="DMR122" s="35"/>
      <c r="DMS122" s="35"/>
      <c r="DMT122" s="35"/>
      <c r="DMU122" s="35"/>
      <c r="DMV122" s="35"/>
      <c r="DMW122" s="35"/>
      <c r="DMX122" s="35"/>
      <c r="DMY122" s="35"/>
      <c r="DMZ122" s="35"/>
      <c r="DNA122" s="35"/>
      <c r="DNB122" s="35"/>
      <c r="DNC122" s="35"/>
      <c r="DND122" s="35"/>
      <c r="DNE122" s="35"/>
      <c r="DNF122" s="35"/>
      <c r="DNG122" s="35"/>
      <c r="DNH122" s="35"/>
      <c r="DNI122" s="35"/>
      <c r="DNJ122" s="35"/>
      <c r="DNK122" s="35"/>
      <c r="DNL122" s="35"/>
      <c r="DNM122" s="35"/>
      <c r="DNN122" s="35"/>
      <c r="DNO122" s="35"/>
      <c r="DNP122" s="35"/>
      <c r="DNQ122" s="35"/>
      <c r="DNR122" s="35"/>
      <c r="DNS122" s="35"/>
      <c r="DNT122" s="35"/>
      <c r="DNU122" s="35"/>
      <c r="DNV122" s="35"/>
      <c r="DNW122" s="35"/>
      <c r="DNX122" s="35"/>
      <c r="DNY122" s="35"/>
      <c r="DNZ122" s="35"/>
      <c r="DOA122" s="35"/>
      <c r="DOB122" s="35"/>
      <c r="DOC122" s="35"/>
      <c r="DOD122" s="35"/>
      <c r="DOE122" s="35"/>
      <c r="DOF122" s="35"/>
      <c r="DOG122" s="35"/>
      <c r="DOH122" s="35"/>
      <c r="DOI122" s="35"/>
      <c r="DOJ122" s="35"/>
      <c r="DOK122" s="35"/>
      <c r="DOL122" s="35"/>
      <c r="DOM122" s="35"/>
      <c r="DON122" s="35"/>
      <c r="DOO122" s="35"/>
      <c r="DOP122" s="35"/>
      <c r="DOQ122" s="35"/>
      <c r="DOR122" s="35"/>
      <c r="DOS122" s="35"/>
      <c r="DOT122" s="35"/>
      <c r="DOU122" s="35"/>
      <c r="DOV122" s="35"/>
      <c r="DOW122" s="35"/>
      <c r="DOX122" s="35"/>
      <c r="DOY122" s="35"/>
      <c r="DOZ122" s="35"/>
      <c r="DPA122" s="35"/>
      <c r="DPB122" s="35"/>
      <c r="DPC122" s="35"/>
      <c r="DPD122" s="35"/>
      <c r="DPE122" s="35"/>
      <c r="DPF122" s="35"/>
      <c r="DPG122" s="35"/>
      <c r="DPH122" s="35"/>
      <c r="DPI122" s="35"/>
      <c r="DPJ122" s="35"/>
      <c r="DPK122" s="35"/>
      <c r="DPL122" s="35"/>
      <c r="DPM122" s="35"/>
      <c r="DPN122" s="35"/>
      <c r="DPO122" s="35"/>
      <c r="DPP122" s="35"/>
      <c r="DPQ122" s="35"/>
      <c r="DPR122" s="35"/>
      <c r="DPS122" s="35"/>
      <c r="DPT122" s="35"/>
      <c r="DPU122" s="35"/>
      <c r="DPV122" s="35"/>
      <c r="DPW122" s="35"/>
      <c r="DPX122" s="35"/>
      <c r="DPY122" s="35"/>
      <c r="DPZ122" s="35"/>
      <c r="DQA122" s="35"/>
      <c r="DQB122" s="35"/>
      <c r="DQC122" s="35"/>
      <c r="DQD122" s="35"/>
      <c r="DQE122" s="35"/>
      <c r="DQF122" s="35"/>
      <c r="DQG122" s="35"/>
      <c r="DQH122" s="35"/>
      <c r="DQI122" s="35"/>
      <c r="DQJ122" s="35"/>
      <c r="DQK122" s="35"/>
      <c r="DQL122" s="35"/>
      <c r="DQM122" s="35"/>
      <c r="DQN122" s="35"/>
      <c r="DQO122" s="35"/>
      <c r="DQP122" s="35"/>
      <c r="DQQ122" s="35"/>
      <c r="DQR122" s="35"/>
      <c r="DQS122" s="35"/>
      <c r="DQT122" s="35"/>
      <c r="DQU122" s="35"/>
      <c r="DQV122" s="35"/>
      <c r="DQW122" s="35"/>
      <c r="DQX122" s="35"/>
      <c r="DQY122" s="35"/>
      <c r="DQZ122" s="35"/>
      <c r="DRA122" s="35"/>
      <c r="DRB122" s="35"/>
      <c r="DRC122" s="35"/>
      <c r="DRD122" s="35"/>
      <c r="DRE122" s="35"/>
      <c r="DRF122" s="35"/>
      <c r="DRG122" s="35"/>
      <c r="DRH122" s="35"/>
      <c r="DRI122" s="35"/>
      <c r="DRJ122" s="35"/>
      <c r="DRK122" s="35"/>
      <c r="DRL122" s="35"/>
      <c r="DRM122" s="35"/>
      <c r="DRN122" s="35"/>
      <c r="DRO122" s="35"/>
      <c r="DRP122" s="35"/>
      <c r="DRQ122" s="35"/>
      <c r="DRR122" s="35"/>
      <c r="DRS122" s="35"/>
      <c r="DRT122" s="35"/>
      <c r="DRU122" s="35"/>
      <c r="DRV122" s="35"/>
      <c r="DRW122" s="35"/>
      <c r="DRX122" s="35"/>
      <c r="DRY122" s="35"/>
      <c r="DRZ122" s="35"/>
      <c r="DSA122" s="35"/>
      <c r="DSB122" s="35"/>
      <c r="DSC122" s="35"/>
      <c r="DSD122" s="35"/>
      <c r="DSE122" s="35"/>
      <c r="DSF122" s="35"/>
      <c r="DSG122" s="35"/>
      <c r="DSH122" s="35"/>
      <c r="DSI122" s="35"/>
      <c r="DSJ122" s="35"/>
      <c r="DSK122" s="35"/>
      <c r="DSL122" s="35"/>
      <c r="DSM122" s="35"/>
      <c r="DSN122" s="35"/>
      <c r="DSO122" s="35"/>
      <c r="DSP122" s="35"/>
      <c r="DSQ122" s="35"/>
      <c r="DSR122" s="35"/>
      <c r="DSS122" s="35"/>
      <c r="DST122" s="35"/>
      <c r="DSU122" s="35"/>
      <c r="DSV122" s="35"/>
      <c r="DSW122" s="35"/>
      <c r="DSX122" s="35"/>
      <c r="DSY122" s="35"/>
      <c r="DSZ122" s="35"/>
      <c r="DTA122" s="35"/>
      <c r="DTB122" s="35"/>
      <c r="DTC122" s="35"/>
      <c r="DTD122" s="35"/>
      <c r="DTE122" s="35"/>
      <c r="DTF122" s="35"/>
      <c r="DTG122" s="35"/>
      <c r="DTH122" s="35"/>
      <c r="DTI122" s="35"/>
      <c r="DTJ122" s="35"/>
      <c r="DTK122" s="35"/>
      <c r="DTL122" s="35"/>
      <c r="DTM122" s="35"/>
      <c r="DTN122" s="35"/>
      <c r="DTO122" s="35"/>
      <c r="DTP122" s="35"/>
      <c r="DTQ122" s="35"/>
      <c r="DTR122" s="35"/>
      <c r="DTS122" s="35"/>
      <c r="DTT122" s="35"/>
      <c r="DTU122" s="35"/>
      <c r="DTV122" s="35"/>
      <c r="DTW122" s="35"/>
      <c r="DTX122" s="35"/>
      <c r="DTY122" s="35"/>
      <c r="DTZ122" s="35"/>
      <c r="DUA122" s="35"/>
      <c r="DUB122" s="35"/>
      <c r="DUC122" s="35"/>
      <c r="DUD122" s="35"/>
      <c r="DUE122" s="35"/>
      <c r="DUF122" s="35"/>
      <c r="DUG122" s="35"/>
      <c r="DUH122" s="35"/>
      <c r="DUI122" s="35"/>
      <c r="DUJ122" s="35"/>
      <c r="DUK122" s="35"/>
      <c r="DUL122" s="35"/>
      <c r="DUM122" s="35"/>
      <c r="DUN122" s="35"/>
      <c r="DUO122" s="35"/>
      <c r="DUP122" s="35"/>
      <c r="DUQ122" s="35"/>
      <c r="DUR122" s="35"/>
      <c r="DUS122" s="35"/>
      <c r="DUT122" s="35"/>
      <c r="DUU122" s="35"/>
      <c r="DUV122" s="35"/>
      <c r="DUW122" s="35"/>
      <c r="DUX122" s="35"/>
      <c r="DUY122" s="35"/>
      <c r="DUZ122" s="35"/>
      <c r="DVA122" s="35"/>
      <c r="DVB122" s="35"/>
      <c r="DVC122" s="35"/>
      <c r="DVD122" s="35"/>
      <c r="DVE122" s="35"/>
      <c r="DVF122" s="35"/>
      <c r="DVG122" s="35"/>
      <c r="DVH122" s="35"/>
      <c r="DVI122" s="35"/>
      <c r="DVJ122" s="35"/>
      <c r="DVK122" s="35"/>
      <c r="DVL122" s="35"/>
      <c r="DVM122" s="35"/>
      <c r="DVN122" s="35"/>
      <c r="DVO122" s="35"/>
      <c r="DVP122" s="35"/>
      <c r="DVQ122" s="35"/>
      <c r="DVR122" s="35"/>
      <c r="DVS122" s="35"/>
      <c r="DVT122" s="35"/>
      <c r="DVU122" s="35"/>
      <c r="DVV122" s="35"/>
      <c r="DWC122" s="35"/>
      <c r="DWD122" s="35"/>
      <c r="DWE122" s="35"/>
      <c r="DWF122" s="35"/>
      <c r="DWG122" s="35"/>
      <c r="DWH122" s="35"/>
      <c r="DWI122" s="35"/>
      <c r="DWJ122" s="35"/>
      <c r="DWK122" s="35"/>
      <c r="DWL122" s="35"/>
      <c r="DWM122" s="35"/>
      <c r="DWN122" s="35"/>
      <c r="DWO122" s="35"/>
      <c r="DWP122" s="35"/>
      <c r="DWQ122" s="35"/>
      <c r="DWR122" s="35"/>
      <c r="DWS122" s="35"/>
      <c r="DWT122" s="35"/>
      <c r="DWU122" s="35"/>
      <c r="DWV122" s="35"/>
      <c r="DWW122" s="35"/>
      <c r="DWX122" s="35"/>
      <c r="DWY122" s="35"/>
      <c r="DWZ122" s="35"/>
      <c r="DXA122" s="35"/>
      <c r="DXB122" s="35"/>
      <c r="DXC122" s="35"/>
      <c r="DXD122" s="35"/>
      <c r="DXE122" s="35"/>
      <c r="DXF122" s="35"/>
      <c r="DXG122" s="35"/>
      <c r="DXH122" s="35"/>
      <c r="DXI122" s="35"/>
      <c r="DXJ122" s="35"/>
      <c r="DXK122" s="35"/>
      <c r="DXL122" s="35"/>
      <c r="DXM122" s="35"/>
      <c r="DXN122" s="35"/>
      <c r="DXO122" s="35"/>
      <c r="DXP122" s="35"/>
      <c r="DXQ122" s="35"/>
      <c r="DXR122" s="35"/>
      <c r="DXS122" s="35"/>
      <c r="DXT122" s="35"/>
      <c r="DXU122" s="35"/>
      <c r="DXV122" s="35"/>
      <c r="DXW122" s="35"/>
      <c r="DXX122" s="35"/>
      <c r="DXY122" s="35"/>
      <c r="DXZ122" s="35"/>
      <c r="DYA122" s="35"/>
      <c r="DYB122" s="35"/>
      <c r="DYC122" s="35"/>
      <c r="DYD122" s="35"/>
      <c r="DYE122" s="35"/>
      <c r="DYF122" s="35"/>
      <c r="DYG122" s="35"/>
      <c r="DYH122" s="35"/>
      <c r="DYI122" s="35"/>
      <c r="DYJ122" s="35"/>
      <c r="DYK122" s="35"/>
      <c r="DYL122" s="35"/>
      <c r="DYM122" s="35"/>
      <c r="DYN122" s="35"/>
      <c r="DYO122" s="35"/>
      <c r="DYP122" s="35"/>
      <c r="DYQ122" s="35"/>
      <c r="DYR122" s="35"/>
      <c r="DYS122" s="35"/>
      <c r="DYT122" s="35"/>
      <c r="DYU122" s="35"/>
      <c r="DYV122" s="35"/>
      <c r="DYW122" s="35"/>
      <c r="DYX122" s="35"/>
      <c r="DYY122" s="35"/>
      <c r="DYZ122" s="35"/>
      <c r="DZA122" s="35"/>
      <c r="DZB122" s="35"/>
      <c r="DZC122" s="35"/>
      <c r="DZD122" s="35"/>
      <c r="DZE122" s="35"/>
      <c r="DZF122" s="35"/>
      <c r="DZG122" s="35"/>
      <c r="DZH122" s="35"/>
      <c r="DZI122" s="35"/>
      <c r="DZJ122" s="35"/>
      <c r="DZK122" s="35"/>
      <c r="DZL122" s="35"/>
      <c r="DZM122" s="35"/>
      <c r="DZN122" s="35"/>
      <c r="DZO122" s="35"/>
      <c r="DZP122" s="35"/>
      <c r="DZQ122" s="35"/>
      <c r="DZR122" s="35"/>
      <c r="DZS122" s="35"/>
      <c r="DZT122" s="35"/>
      <c r="DZU122" s="35"/>
      <c r="DZV122" s="35"/>
      <c r="DZW122" s="35"/>
      <c r="DZX122" s="35"/>
      <c r="DZY122" s="35"/>
      <c r="DZZ122" s="35"/>
      <c r="EAA122" s="35"/>
      <c r="EAB122" s="35"/>
      <c r="EAC122" s="35"/>
      <c r="EAD122" s="35"/>
      <c r="EAE122" s="35"/>
      <c r="EAF122" s="35"/>
      <c r="EAG122" s="35"/>
      <c r="EAH122" s="35"/>
      <c r="EAI122" s="35"/>
      <c r="EAJ122" s="35"/>
      <c r="EAK122" s="35"/>
      <c r="EAL122" s="35"/>
      <c r="EAM122" s="35"/>
      <c r="EAN122" s="35"/>
      <c r="EAO122" s="35"/>
      <c r="EAP122" s="35"/>
      <c r="EAQ122" s="35"/>
      <c r="EAR122" s="35"/>
      <c r="EAS122" s="35"/>
      <c r="EAT122" s="35"/>
      <c r="EAU122" s="35"/>
      <c r="EAV122" s="35"/>
      <c r="EAW122" s="35"/>
      <c r="EAX122" s="35"/>
      <c r="EAY122" s="35"/>
      <c r="EAZ122" s="35"/>
      <c r="EBA122" s="35"/>
      <c r="EBB122" s="35"/>
      <c r="EBC122" s="35"/>
      <c r="EBD122" s="35"/>
      <c r="EBE122" s="35"/>
      <c r="EBF122" s="35"/>
      <c r="EBG122" s="35"/>
      <c r="EBH122" s="35"/>
      <c r="EBI122" s="35"/>
      <c r="EBJ122" s="35"/>
      <c r="EBK122" s="35"/>
      <c r="EBL122" s="35"/>
      <c r="EBM122" s="35"/>
      <c r="EBN122" s="35"/>
      <c r="EBO122" s="35"/>
      <c r="EBP122" s="35"/>
      <c r="EBQ122" s="35"/>
      <c r="EBR122" s="35"/>
      <c r="EBS122" s="35"/>
      <c r="EBT122" s="35"/>
      <c r="EBU122" s="35"/>
      <c r="EBV122" s="35"/>
      <c r="EBW122" s="35"/>
      <c r="EBX122" s="35"/>
      <c r="EBY122" s="35"/>
      <c r="EBZ122" s="35"/>
      <c r="ECA122" s="35"/>
      <c r="ECB122" s="35"/>
      <c r="ECC122" s="35"/>
      <c r="ECD122" s="35"/>
      <c r="ECE122" s="35"/>
      <c r="ECF122" s="35"/>
      <c r="ECG122" s="35"/>
      <c r="ECH122" s="35"/>
      <c r="ECI122" s="35"/>
      <c r="ECJ122" s="35"/>
      <c r="ECK122" s="35"/>
      <c r="ECL122" s="35"/>
      <c r="ECM122" s="35"/>
      <c r="ECN122" s="35"/>
      <c r="ECO122" s="35"/>
      <c r="ECP122" s="35"/>
      <c r="ECQ122" s="35"/>
      <c r="ECR122" s="35"/>
      <c r="ECS122" s="35"/>
      <c r="ECT122" s="35"/>
      <c r="ECU122" s="35"/>
      <c r="ECV122" s="35"/>
      <c r="ECW122" s="35"/>
      <c r="ECX122" s="35"/>
      <c r="ECY122" s="35"/>
      <c r="ECZ122" s="35"/>
      <c r="EDA122" s="35"/>
      <c r="EDB122" s="35"/>
      <c r="EDC122" s="35"/>
      <c r="EDD122" s="35"/>
      <c r="EDE122" s="35"/>
      <c r="EDF122" s="35"/>
      <c r="EDG122" s="35"/>
      <c r="EDH122" s="35"/>
      <c r="EDI122" s="35"/>
      <c r="EDJ122" s="35"/>
      <c r="EDK122" s="35"/>
      <c r="EDL122" s="35"/>
      <c r="EDM122" s="35"/>
      <c r="EDN122" s="35"/>
      <c r="EDO122" s="35"/>
      <c r="EDP122" s="35"/>
      <c r="EDQ122" s="35"/>
      <c r="EDR122" s="35"/>
      <c r="EDS122" s="35"/>
      <c r="EDT122" s="35"/>
      <c r="EDU122" s="35"/>
      <c r="EDV122" s="35"/>
      <c r="EDW122" s="35"/>
      <c r="EDX122" s="35"/>
      <c r="EDY122" s="35"/>
      <c r="EDZ122" s="35"/>
      <c r="EEA122" s="35"/>
      <c r="EEB122" s="35"/>
      <c r="EEC122" s="35"/>
      <c r="EED122" s="35"/>
      <c r="EEE122" s="35"/>
      <c r="EEF122" s="35"/>
      <c r="EEG122" s="35"/>
      <c r="EEH122" s="35"/>
      <c r="EEI122" s="35"/>
      <c r="EEJ122" s="35"/>
      <c r="EEK122" s="35"/>
      <c r="EEL122" s="35"/>
      <c r="EEM122" s="35"/>
      <c r="EEN122" s="35"/>
      <c r="EEO122" s="35"/>
      <c r="EEP122" s="35"/>
      <c r="EEQ122" s="35"/>
      <c r="EER122" s="35"/>
      <c r="EES122" s="35"/>
      <c r="EET122" s="35"/>
      <c r="EEU122" s="35"/>
      <c r="EEV122" s="35"/>
      <c r="EEW122" s="35"/>
      <c r="EEX122" s="35"/>
      <c r="EEY122" s="35"/>
      <c r="EEZ122" s="35"/>
      <c r="EFA122" s="35"/>
      <c r="EFB122" s="35"/>
      <c r="EFC122" s="35"/>
      <c r="EFD122" s="35"/>
      <c r="EFE122" s="35"/>
      <c r="EFF122" s="35"/>
      <c r="EFG122" s="35"/>
      <c r="EFH122" s="35"/>
      <c r="EFI122" s="35"/>
      <c r="EFJ122" s="35"/>
      <c r="EFK122" s="35"/>
      <c r="EFL122" s="35"/>
      <c r="EFM122" s="35"/>
      <c r="EFN122" s="35"/>
      <c r="EFO122" s="35"/>
      <c r="EFP122" s="35"/>
      <c r="EFQ122" s="35"/>
      <c r="EFR122" s="35"/>
      <c r="EFY122" s="35"/>
      <c r="EFZ122" s="35"/>
      <c r="EGA122" s="35"/>
      <c r="EGB122" s="35"/>
      <c r="EGC122" s="35"/>
      <c r="EGD122" s="35"/>
      <c r="EGE122" s="35"/>
      <c r="EGF122" s="35"/>
      <c r="EGG122" s="35"/>
      <c r="EGH122" s="35"/>
      <c r="EGI122" s="35"/>
      <c r="EGJ122" s="35"/>
      <c r="EGK122" s="35"/>
      <c r="EGL122" s="35"/>
      <c r="EGM122" s="35"/>
      <c r="EGN122" s="35"/>
      <c r="EGO122" s="35"/>
      <c r="EGP122" s="35"/>
      <c r="EGQ122" s="35"/>
      <c r="EGR122" s="35"/>
      <c r="EGS122" s="35"/>
      <c r="EGT122" s="35"/>
      <c r="EGU122" s="35"/>
      <c r="EGV122" s="35"/>
      <c r="EGW122" s="35"/>
      <c r="EGX122" s="35"/>
      <c r="EGY122" s="35"/>
      <c r="EGZ122" s="35"/>
      <c r="EHA122" s="35"/>
      <c r="EHB122" s="35"/>
      <c r="EHC122" s="35"/>
      <c r="EHD122" s="35"/>
      <c r="EHE122" s="35"/>
      <c r="EHF122" s="35"/>
      <c r="EHG122" s="35"/>
      <c r="EHH122" s="35"/>
      <c r="EHI122" s="35"/>
      <c r="EHJ122" s="35"/>
      <c r="EHK122" s="35"/>
      <c r="EHL122" s="35"/>
      <c r="EHM122" s="35"/>
      <c r="EHN122" s="35"/>
      <c r="EHO122" s="35"/>
      <c r="EHP122" s="35"/>
      <c r="EHQ122" s="35"/>
      <c r="EHR122" s="35"/>
      <c r="EHS122" s="35"/>
      <c r="EHT122" s="35"/>
      <c r="EHU122" s="35"/>
      <c r="EHV122" s="35"/>
      <c r="EHW122" s="35"/>
      <c r="EHX122" s="35"/>
      <c r="EHY122" s="35"/>
      <c r="EHZ122" s="35"/>
      <c r="EIA122" s="35"/>
      <c r="EIB122" s="35"/>
      <c r="EIC122" s="35"/>
      <c r="EID122" s="35"/>
      <c r="EIE122" s="35"/>
      <c r="EIF122" s="35"/>
      <c r="EIG122" s="35"/>
      <c r="EIH122" s="35"/>
      <c r="EII122" s="35"/>
      <c r="EIJ122" s="35"/>
      <c r="EIK122" s="35"/>
      <c r="EIL122" s="35"/>
      <c r="EIM122" s="35"/>
      <c r="EIN122" s="35"/>
      <c r="EIO122" s="35"/>
      <c r="EIP122" s="35"/>
      <c r="EIQ122" s="35"/>
      <c r="EIR122" s="35"/>
      <c r="EIS122" s="35"/>
      <c r="EIT122" s="35"/>
      <c r="EIU122" s="35"/>
      <c r="EIV122" s="35"/>
      <c r="EIW122" s="35"/>
      <c r="EIX122" s="35"/>
      <c r="EIY122" s="35"/>
      <c r="EIZ122" s="35"/>
      <c r="EJA122" s="35"/>
      <c r="EJB122" s="35"/>
      <c r="EJC122" s="35"/>
      <c r="EJD122" s="35"/>
      <c r="EJE122" s="35"/>
      <c r="EJF122" s="35"/>
      <c r="EJG122" s="35"/>
      <c r="EJH122" s="35"/>
      <c r="EJI122" s="35"/>
      <c r="EJJ122" s="35"/>
      <c r="EJK122" s="35"/>
      <c r="EJL122" s="35"/>
      <c r="EJM122" s="35"/>
      <c r="EJN122" s="35"/>
      <c r="EJO122" s="35"/>
      <c r="EJP122" s="35"/>
      <c r="EJQ122" s="35"/>
      <c r="EJR122" s="35"/>
      <c r="EJS122" s="35"/>
      <c r="EJT122" s="35"/>
      <c r="EJU122" s="35"/>
      <c r="EJV122" s="35"/>
      <c r="EJW122" s="35"/>
      <c r="EJX122" s="35"/>
      <c r="EJY122" s="35"/>
      <c r="EJZ122" s="35"/>
      <c r="EKA122" s="35"/>
      <c r="EKB122" s="35"/>
      <c r="EKC122" s="35"/>
      <c r="EKD122" s="35"/>
      <c r="EKE122" s="35"/>
      <c r="EKF122" s="35"/>
      <c r="EKG122" s="35"/>
      <c r="EKH122" s="35"/>
      <c r="EKI122" s="35"/>
      <c r="EKJ122" s="35"/>
      <c r="EKK122" s="35"/>
      <c r="EKL122" s="35"/>
      <c r="EKM122" s="35"/>
      <c r="EKN122" s="35"/>
      <c r="EKO122" s="35"/>
      <c r="EKP122" s="35"/>
      <c r="EKQ122" s="35"/>
      <c r="EKR122" s="35"/>
      <c r="EKS122" s="35"/>
      <c r="EKT122" s="35"/>
      <c r="EKU122" s="35"/>
      <c r="EKV122" s="35"/>
      <c r="EKW122" s="35"/>
      <c r="EKX122" s="35"/>
      <c r="EKY122" s="35"/>
      <c r="EKZ122" s="35"/>
      <c r="ELA122" s="35"/>
      <c r="ELB122" s="35"/>
      <c r="ELC122" s="35"/>
      <c r="ELD122" s="35"/>
      <c r="ELE122" s="35"/>
      <c r="ELF122" s="35"/>
      <c r="ELG122" s="35"/>
      <c r="ELH122" s="35"/>
      <c r="ELI122" s="35"/>
      <c r="ELJ122" s="35"/>
      <c r="ELK122" s="35"/>
      <c r="ELL122" s="35"/>
      <c r="ELM122" s="35"/>
      <c r="ELN122" s="35"/>
      <c r="ELO122" s="35"/>
      <c r="ELP122" s="35"/>
      <c r="ELQ122" s="35"/>
      <c r="ELR122" s="35"/>
      <c r="ELS122" s="35"/>
      <c r="ELT122" s="35"/>
      <c r="ELU122" s="35"/>
      <c r="ELV122" s="35"/>
      <c r="ELW122" s="35"/>
      <c r="ELX122" s="35"/>
      <c r="ELY122" s="35"/>
      <c r="ELZ122" s="35"/>
      <c r="EMA122" s="35"/>
      <c r="EMB122" s="35"/>
      <c r="EMC122" s="35"/>
      <c r="EMD122" s="35"/>
      <c r="EME122" s="35"/>
      <c r="EMF122" s="35"/>
      <c r="EMG122" s="35"/>
      <c r="EMH122" s="35"/>
      <c r="EMI122" s="35"/>
      <c r="EMJ122" s="35"/>
      <c r="EMK122" s="35"/>
      <c r="EML122" s="35"/>
      <c r="EMM122" s="35"/>
      <c r="EMN122" s="35"/>
      <c r="EMO122" s="35"/>
      <c r="EMP122" s="35"/>
      <c r="EMQ122" s="35"/>
      <c r="EMR122" s="35"/>
      <c r="EMS122" s="35"/>
      <c r="EMT122" s="35"/>
      <c r="EMU122" s="35"/>
      <c r="EMV122" s="35"/>
      <c r="EMW122" s="35"/>
      <c r="EMX122" s="35"/>
      <c r="EMY122" s="35"/>
      <c r="EMZ122" s="35"/>
      <c r="ENA122" s="35"/>
      <c r="ENB122" s="35"/>
      <c r="ENC122" s="35"/>
      <c r="END122" s="35"/>
      <c r="ENE122" s="35"/>
      <c r="ENF122" s="35"/>
      <c r="ENG122" s="35"/>
      <c r="ENH122" s="35"/>
      <c r="ENI122" s="35"/>
      <c r="ENJ122" s="35"/>
      <c r="ENK122" s="35"/>
      <c r="ENL122" s="35"/>
      <c r="ENM122" s="35"/>
      <c r="ENN122" s="35"/>
      <c r="ENO122" s="35"/>
      <c r="ENP122" s="35"/>
      <c r="ENQ122" s="35"/>
      <c r="ENR122" s="35"/>
      <c r="ENS122" s="35"/>
      <c r="ENT122" s="35"/>
      <c r="ENU122" s="35"/>
      <c r="ENV122" s="35"/>
      <c r="ENW122" s="35"/>
      <c r="ENX122" s="35"/>
      <c r="ENY122" s="35"/>
      <c r="ENZ122" s="35"/>
      <c r="EOA122" s="35"/>
      <c r="EOB122" s="35"/>
      <c r="EOC122" s="35"/>
      <c r="EOD122" s="35"/>
      <c r="EOE122" s="35"/>
      <c r="EOF122" s="35"/>
      <c r="EOG122" s="35"/>
      <c r="EOH122" s="35"/>
      <c r="EOI122" s="35"/>
      <c r="EOJ122" s="35"/>
      <c r="EOK122" s="35"/>
      <c r="EOL122" s="35"/>
      <c r="EOM122" s="35"/>
      <c r="EON122" s="35"/>
      <c r="EOO122" s="35"/>
      <c r="EOP122" s="35"/>
      <c r="EOQ122" s="35"/>
      <c r="EOR122" s="35"/>
      <c r="EOS122" s="35"/>
      <c r="EOT122" s="35"/>
      <c r="EOU122" s="35"/>
      <c r="EOV122" s="35"/>
      <c r="EOW122" s="35"/>
      <c r="EOX122" s="35"/>
      <c r="EOY122" s="35"/>
      <c r="EOZ122" s="35"/>
      <c r="EPA122" s="35"/>
      <c r="EPB122" s="35"/>
      <c r="EPC122" s="35"/>
      <c r="EPD122" s="35"/>
      <c r="EPE122" s="35"/>
      <c r="EPF122" s="35"/>
      <c r="EPG122" s="35"/>
      <c r="EPH122" s="35"/>
      <c r="EPI122" s="35"/>
      <c r="EPJ122" s="35"/>
      <c r="EPK122" s="35"/>
      <c r="EPL122" s="35"/>
      <c r="EPM122" s="35"/>
      <c r="EPN122" s="35"/>
      <c r="EPU122" s="35"/>
      <c r="EPV122" s="35"/>
      <c r="EPW122" s="35"/>
      <c r="EPX122" s="35"/>
      <c r="EPY122" s="35"/>
      <c r="EPZ122" s="35"/>
      <c r="EQA122" s="35"/>
      <c r="EQB122" s="35"/>
      <c r="EQC122" s="35"/>
      <c r="EQD122" s="35"/>
      <c r="EQE122" s="35"/>
      <c r="EQF122" s="35"/>
      <c r="EQG122" s="35"/>
      <c r="EQH122" s="35"/>
      <c r="EQI122" s="35"/>
      <c r="EQJ122" s="35"/>
      <c r="EQK122" s="35"/>
      <c r="EQL122" s="35"/>
      <c r="EQM122" s="35"/>
      <c r="EQN122" s="35"/>
      <c r="EQO122" s="35"/>
      <c r="EQP122" s="35"/>
      <c r="EQQ122" s="35"/>
      <c r="EQR122" s="35"/>
      <c r="EQS122" s="35"/>
      <c r="EQT122" s="35"/>
      <c r="EQU122" s="35"/>
      <c r="EQV122" s="35"/>
      <c r="EQW122" s="35"/>
      <c r="EQX122" s="35"/>
      <c r="EQY122" s="35"/>
      <c r="EQZ122" s="35"/>
      <c r="ERA122" s="35"/>
      <c r="ERB122" s="35"/>
      <c r="ERC122" s="35"/>
      <c r="ERD122" s="35"/>
      <c r="ERE122" s="35"/>
      <c r="ERF122" s="35"/>
      <c r="ERG122" s="35"/>
      <c r="ERH122" s="35"/>
      <c r="ERI122" s="35"/>
      <c r="ERJ122" s="35"/>
      <c r="ERK122" s="35"/>
      <c r="ERL122" s="35"/>
      <c r="ERM122" s="35"/>
      <c r="ERN122" s="35"/>
      <c r="ERO122" s="35"/>
      <c r="ERP122" s="35"/>
      <c r="ERQ122" s="35"/>
      <c r="ERR122" s="35"/>
      <c r="ERS122" s="35"/>
      <c r="ERT122" s="35"/>
      <c r="ERU122" s="35"/>
      <c r="ERV122" s="35"/>
      <c r="ERW122" s="35"/>
      <c r="ERX122" s="35"/>
      <c r="ERY122" s="35"/>
      <c r="ERZ122" s="35"/>
      <c r="ESA122" s="35"/>
      <c r="ESB122" s="35"/>
      <c r="ESC122" s="35"/>
      <c r="ESD122" s="35"/>
      <c r="ESE122" s="35"/>
      <c r="ESF122" s="35"/>
      <c r="ESG122" s="35"/>
      <c r="ESH122" s="35"/>
      <c r="ESI122" s="35"/>
      <c r="ESJ122" s="35"/>
      <c r="ESK122" s="35"/>
      <c r="ESL122" s="35"/>
      <c r="ESM122" s="35"/>
      <c r="ESN122" s="35"/>
      <c r="ESO122" s="35"/>
      <c r="ESP122" s="35"/>
      <c r="ESQ122" s="35"/>
      <c r="ESR122" s="35"/>
      <c r="ESS122" s="35"/>
      <c r="EST122" s="35"/>
      <c r="ESU122" s="35"/>
      <c r="ESV122" s="35"/>
      <c r="ESW122" s="35"/>
      <c r="ESX122" s="35"/>
      <c r="ESY122" s="35"/>
      <c r="ESZ122" s="35"/>
      <c r="ETA122" s="35"/>
      <c r="ETB122" s="35"/>
      <c r="ETC122" s="35"/>
      <c r="ETD122" s="35"/>
      <c r="ETE122" s="35"/>
      <c r="ETF122" s="35"/>
      <c r="ETG122" s="35"/>
      <c r="ETH122" s="35"/>
      <c r="ETI122" s="35"/>
      <c r="ETJ122" s="35"/>
      <c r="ETK122" s="35"/>
      <c r="ETL122" s="35"/>
      <c r="ETM122" s="35"/>
      <c r="ETN122" s="35"/>
      <c r="ETO122" s="35"/>
      <c r="ETP122" s="35"/>
      <c r="ETQ122" s="35"/>
      <c r="ETR122" s="35"/>
      <c r="ETS122" s="35"/>
      <c r="ETT122" s="35"/>
      <c r="ETU122" s="35"/>
      <c r="ETV122" s="35"/>
      <c r="ETW122" s="35"/>
      <c r="ETX122" s="35"/>
      <c r="ETY122" s="35"/>
      <c r="ETZ122" s="35"/>
      <c r="EUA122" s="35"/>
      <c r="EUB122" s="35"/>
      <c r="EUC122" s="35"/>
      <c r="EUD122" s="35"/>
      <c r="EUE122" s="35"/>
      <c r="EUF122" s="35"/>
      <c r="EUG122" s="35"/>
      <c r="EUH122" s="35"/>
      <c r="EUI122" s="35"/>
      <c r="EUJ122" s="35"/>
      <c r="EUK122" s="35"/>
      <c r="EUL122" s="35"/>
      <c r="EUM122" s="35"/>
      <c r="EUN122" s="35"/>
      <c r="EUO122" s="35"/>
      <c r="EUP122" s="35"/>
      <c r="EUQ122" s="35"/>
      <c r="EUR122" s="35"/>
      <c r="EUS122" s="35"/>
      <c r="EUT122" s="35"/>
      <c r="EUU122" s="35"/>
      <c r="EUV122" s="35"/>
      <c r="EUW122" s="35"/>
      <c r="EUX122" s="35"/>
      <c r="EUY122" s="35"/>
      <c r="EUZ122" s="35"/>
      <c r="EVA122" s="35"/>
      <c r="EVB122" s="35"/>
      <c r="EVC122" s="35"/>
      <c r="EVD122" s="35"/>
      <c r="EVE122" s="35"/>
      <c r="EVF122" s="35"/>
      <c r="EVG122" s="35"/>
      <c r="EVH122" s="35"/>
      <c r="EVI122" s="35"/>
      <c r="EVJ122" s="35"/>
      <c r="EVK122" s="35"/>
      <c r="EVL122" s="35"/>
      <c r="EVM122" s="35"/>
      <c r="EVN122" s="35"/>
      <c r="EVO122" s="35"/>
      <c r="EVP122" s="35"/>
      <c r="EVQ122" s="35"/>
      <c r="EVR122" s="35"/>
      <c r="EVS122" s="35"/>
      <c r="EVT122" s="35"/>
      <c r="EVU122" s="35"/>
      <c r="EVV122" s="35"/>
      <c r="EVW122" s="35"/>
      <c r="EVX122" s="35"/>
      <c r="EVY122" s="35"/>
      <c r="EVZ122" s="35"/>
      <c r="EWA122" s="35"/>
      <c r="EWB122" s="35"/>
      <c r="EWC122" s="35"/>
      <c r="EWD122" s="35"/>
      <c r="EWE122" s="35"/>
      <c r="EWF122" s="35"/>
      <c r="EWG122" s="35"/>
      <c r="EWH122" s="35"/>
      <c r="EWI122" s="35"/>
      <c r="EWJ122" s="35"/>
      <c r="EWK122" s="35"/>
      <c r="EWL122" s="35"/>
      <c r="EWM122" s="35"/>
      <c r="EWN122" s="35"/>
      <c r="EWO122" s="35"/>
      <c r="EWP122" s="35"/>
      <c r="EWQ122" s="35"/>
      <c r="EWR122" s="35"/>
      <c r="EWS122" s="35"/>
      <c r="EWT122" s="35"/>
      <c r="EWU122" s="35"/>
      <c r="EWV122" s="35"/>
      <c r="EWW122" s="35"/>
      <c r="EWX122" s="35"/>
      <c r="EWY122" s="35"/>
      <c r="EWZ122" s="35"/>
      <c r="EXA122" s="35"/>
      <c r="EXB122" s="35"/>
      <c r="EXC122" s="35"/>
      <c r="EXD122" s="35"/>
      <c r="EXE122" s="35"/>
      <c r="EXF122" s="35"/>
      <c r="EXG122" s="35"/>
      <c r="EXH122" s="35"/>
      <c r="EXI122" s="35"/>
      <c r="EXJ122" s="35"/>
      <c r="EXK122" s="35"/>
      <c r="EXL122" s="35"/>
      <c r="EXM122" s="35"/>
      <c r="EXN122" s="35"/>
      <c r="EXO122" s="35"/>
      <c r="EXP122" s="35"/>
      <c r="EXQ122" s="35"/>
      <c r="EXR122" s="35"/>
      <c r="EXS122" s="35"/>
      <c r="EXT122" s="35"/>
      <c r="EXU122" s="35"/>
      <c r="EXV122" s="35"/>
      <c r="EXW122" s="35"/>
      <c r="EXX122" s="35"/>
      <c r="EXY122" s="35"/>
      <c r="EXZ122" s="35"/>
      <c r="EYA122" s="35"/>
      <c r="EYB122" s="35"/>
      <c r="EYC122" s="35"/>
      <c r="EYD122" s="35"/>
      <c r="EYE122" s="35"/>
      <c r="EYF122" s="35"/>
      <c r="EYG122" s="35"/>
      <c r="EYH122" s="35"/>
      <c r="EYI122" s="35"/>
      <c r="EYJ122" s="35"/>
      <c r="EYK122" s="35"/>
      <c r="EYL122" s="35"/>
      <c r="EYM122" s="35"/>
      <c r="EYN122" s="35"/>
      <c r="EYO122" s="35"/>
      <c r="EYP122" s="35"/>
      <c r="EYQ122" s="35"/>
      <c r="EYR122" s="35"/>
      <c r="EYS122" s="35"/>
      <c r="EYT122" s="35"/>
      <c r="EYU122" s="35"/>
      <c r="EYV122" s="35"/>
      <c r="EYW122" s="35"/>
      <c r="EYX122" s="35"/>
      <c r="EYY122" s="35"/>
      <c r="EYZ122" s="35"/>
      <c r="EZA122" s="35"/>
      <c r="EZB122" s="35"/>
      <c r="EZC122" s="35"/>
      <c r="EZD122" s="35"/>
      <c r="EZE122" s="35"/>
      <c r="EZF122" s="35"/>
      <c r="EZG122" s="35"/>
      <c r="EZH122" s="35"/>
      <c r="EZI122" s="35"/>
      <c r="EZJ122" s="35"/>
      <c r="EZQ122" s="35"/>
      <c r="EZR122" s="35"/>
      <c r="EZS122" s="35"/>
      <c r="EZT122" s="35"/>
      <c r="EZU122" s="35"/>
      <c r="EZV122" s="35"/>
      <c r="EZW122" s="35"/>
      <c r="EZX122" s="35"/>
      <c r="EZY122" s="35"/>
      <c r="EZZ122" s="35"/>
      <c r="FAA122" s="35"/>
      <c r="FAB122" s="35"/>
      <c r="FAC122" s="35"/>
      <c r="FAD122" s="35"/>
      <c r="FAE122" s="35"/>
      <c r="FAF122" s="35"/>
      <c r="FAG122" s="35"/>
      <c r="FAH122" s="35"/>
      <c r="FAI122" s="35"/>
      <c r="FAJ122" s="35"/>
      <c r="FAK122" s="35"/>
      <c r="FAL122" s="35"/>
      <c r="FAM122" s="35"/>
      <c r="FAN122" s="35"/>
      <c r="FAO122" s="35"/>
      <c r="FAP122" s="35"/>
      <c r="FAQ122" s="35"/>
      <c r="FAR122" s="35"/>
      <c r="FAS122" s="35"/>
      <c r="FAT122" s="35"/>
      <c r="FAU122" s="35"/>
      <c r="FAV122" s="35"/>
      <c r="FAW122" s="35"/>
      <c r="FAX122" s="35"/>
      <c r="FAY122" s="35"/>
      <c r="FAZ122" s="35"/>
      <c r="FBA122" s="35"/>
      <c r="FBB122" s="35"/>
      <c r="FBC122" s="35"/>
      <c r="FBD122" s="35"/>
      <c r="FBE122" s="35"/>
      <c r="FBF122" s="35"/>
      <c r="FBG122" s="35"/>
      <c r="FBH122" s="35"/>
      <c r="FBI122" s="35"/>
      <c r="FBJ122" s="35"/>
      <c r="FBK122" s="35"/>
      <c r="FBL122" s="35"/>
      <c r="FBM122" s="35"/>
      <c r="FBN122" s="35"/>
      <c r="FBO122" s="35"/>
      <c r="FBP122" s="35"/>
      <c r="FBQ122" s="35"/>
      <c r="FBR122" s="35"/>
      <c r="FBS122" s="35"/>
      <c r="FBT122" s="35"/>
      <c r="FBU122" s="35"/>
      <c r="FBV122" s="35"/>
      <c r="FBW122" s="35"/>
      <c r="FBX122" s="35"/>
      <c r="FBY122" s="35"/>
      <c r="FBZ122" s="35"/>
      <c r="FCA122" s="35"/>
      <c r="FCB122" s="35"/>
      <c r="FCC122" s="35"/>
      <c r="FCD122" s="35"/>
      <c r="FCE122" s="35"/>
      <c r="FCF122" s="35"/>
      <c r="FCG122" s="35"/>
      <c r="FCH122" s="35"/>
      <c r="FCI122" s="35"/>
      <c r="FCJ122" s="35"/>
      <c r="FCK122" s="35"/>
      <c r="FCL122" s="35"/>
      <c r="FCM122" s="35"/>
      <c r="FCN122" s="35"/>
      <c r="FCO122" s="35"/>
      <c r="FCP122" s="35"/>
      <c r="FCQ122" s="35"/>
      <c r="FCR122" s="35"/>
      <c r="FCS122" s="35"/>
      <c r="FCT122" s="35"/>
      <c r="FCU122" s="35"/>
      <c r="FCV122" s="35"/>
      <c r="FCW122" s="35"/>
      <c r="FCX122" s="35"/>
      <c r="FCY122" s="35"/>
      <c r="FCZ122" s="35"/>
      <c r="FDA122" s="35"/>
      <c r="FDB122" s="35"/>
      <c r="FDC122" s="35"/>
      <c r="FDD122" s="35"/>
      <c r="FDE122" s="35"/>
      <c r="FDF122" s="35"/>
      <c r="FDG122" s="35"/>
      <c r="FDH122" s="35"/>
      <c r="FDI122" s="35"/>
      <c r="FDJ122" s="35"/>
      <c r="FDK122" s="35"/>
      <c r="FDL122" s="35"/>
      <c r="FDM122" s="35"/>
      <c r="FDN122" s="35"/>
      <c r="FDO122" s="35"/>
      <c r="FDP122" s="35"/>
      <c r="FDQ122" s="35"/>
      <c r="FDR122" s="35"/>
      <c r="FDS122" s="35"/>
      <c r="FDT122" s="35"/>
      <c r="FDU122" s="35"/>
      <c r="FDV122" s="35"/>
      <c r="FDW122" s="35"/>
      <c r="FDX122" s="35"/>
      <c r="FDY122" s="35"/>
      <c r="FDZ122" s="35"/>
      <c r="FEA122" s="35"/>
      <c r="FEB122" s="35"/>
      <c r="FEC122" s="35"/>
      <c r="FED122" s="35"/>
      <c r="FEE122" s="35"/>
      <c r="FEF122" s="35"/>
      <c r="FEG122" s="35"/>
      <c r="FEH122" s="35"/>
      <c r="FEI122" s="35"/>
      <c r="FEJ122" s="35"/>
      <c r="FEK122" s="35"/>
      <c r="FEL122" s="35"/>
      <c r="FEM122" s="35"/>
      <c r="FEN122" s="35"/>
      <c r="FEO122" s="35"/>
      <c r="FEP122" s="35"/>
      <c r="FEQ122" s="35"/>
      <c r="FER122" s="35"/>
      <c r="FES122" s="35"/>
      <c r="FET122" s="35"/>
      <c r="FEU122" s="35"/>
      <c r="FEV122" s="35"/>
      <c r="FEW122" s="35"/>
      <c r="FEX122" s="35"/>
      <c r="FEY122" s="35"/>
      <c r="FEZ122" s="35"/>
      <c r="FFA122" s="35"/>
      <c r="FFB122" s="35"/>
      <c r="FFC122" s="35"/>
      <c r="FFD122" s="35"/>
      <c r="FFE122" s="35"/>
      <c r="FFF122" s="35"/>
      <c r="FFG122" s="35"/>
      <c r="FFH122" s="35"/>
      <c r="FFI122" s="35"/>
      <c r="FFJ122" s="35"/>
      <c r="FFK122" s="35"/>
      <c r="FFL122" s="35"/>
      <c r="FFM122" s="35"/>
      <c r="FFN122" s="35"/>
      <c r="FFO122" s="35"/>
      <c r="FFP122" s="35"/>
      <c r="FFQ122" s="35"/>
      <c r="FFR122" s="35"/>
      <c r="FFS122" s="35"/>
      <c r="FFT122" s="35"/>
      <c r="FFU122" s="35"/>
      <c r="FFV122" s="35"/>
      <c r="FFW122" s="35"/>
      <c r="FFX122" s="35"/>
      <c r="FFY122" s="35"/>
      <c r="FFZ122" s="35"/>
      <c r="FGA122" s="35"/>
      <c r="FGB122" s="35"/>
      <c r="FGC122" s="35"/>
      <c r="FGD122" s="35"/>
      <c r="FGE122" s="35"/>
      <c r="FGF122" s="35"/>
      <c r="FGG122" s="35"/>
      <c r="FGH122" s="35"/>
      <c r="FGI122" s="35"/>
      <c r="FGJ122" s="35"/>
      <c r="FGK122" s="35"/>
      <c r="FGL122" s="35"/>
      <c r="FGM122" s="35"/>
      <c r="FGN122" s="35"/>
      <c r="FGO122" s="35"/>
      <c r="FGP122" s="35"/>
      <c r="FGQ122" s="35"/>
      <c r="FGR122" s="35"/>
      <c r="FGS122" s="35"/>
      <c r="FGT122" s="35"/>
      <c r="FGU122" s="35"/>
      <c r="FGV122" s="35"/>
      <c r="FGW122" s="35"/>
      <c r="FGX122" s="35"/>
      <c r="FGY122" s="35"/>
      <c r="FGZ122" s="35"/>
      <c r="FHA122" s="35"/>
      <c r="FHB122" s="35"/>
      <c r="FHC122" s="35"/>
      <c r="FHD122" s="35"/>
      <c r="FHE122" s="35"/>
      <c r="FHF122" s="35"/>
      <c r="FHG122" s="35"/>
      <c r="FHH122" s="35"/>
      <c r="FHI122" s="35"/>
      <c r="FHJ122" s="35"/>
      <c r="FHK122" s="35"/>
      <c r="FHL122" s="35"/>
      <c r="FHM122" s="35"/>
      <c r="FHN122" s="35"/>
      <c r="FHO122" s="35"/>
      <c r="FHP122" s="35"/>
      <c r="FHQ122" s="35"/>
      <c r="FHR122" s="35"/>
      <c r="FHS122" s="35"/>
      <c r="FHT122" s="35"/>
      <c r="FHU122" s="35"/>
      <c r="FHV122" s="35"/>
      <c r="FHW122" s="35"/>
      <c r="FHX122" s="35"/>
      <c r="FHY122" s="35"/>
      <c r="FHZ122" s="35"/>
      <c r="FIA122" s="35"/>
      <c r="FIB122" s="35"/>
      <c r="FIC122" s="35"/>
      <c r="FID122" s="35"/>
      <c r="FIE122" s="35"/>
      <c r="FIF122" s="35"/>
      <c r="FIG122" s="35"/>
      <c r="FIH122" s="35"/>
      <c r="FII122" s="35"/>
      <c r="FIJ122" s="35"/>
      <c r="FIK122" s="35"/>
      <c r="FIL122" s="35"/>
      <c r="FIM122" s="35"/>
      <c r="FIN122" s="35"/>
      <c r="FIO122" s="35"/>
      <c r="FIP122" s="35"/>
      <c r="FIQ122" s="35"/>
      <c r="FIR122" s="35"/>
      <c r="FIS122" s="35"/>
      <c r="FIT122" s="35"/>
      <c r="FIU122" s="35"/>
      <c r="FIV122" s="35"/>
      <c r="FIW122" s="35"/>
      <c r="FIX122" s="35"/>
      <c r="FIY122" s="35"/>
      <c r="FIZ122" s="35"/>
      <c r="FJA122" s="35"/>
      <c r="FJB122" s="35"/>
      <c r="FJC122" s="35"/>
      <c r="FJD122" s="35"/>
      <c r="FJE122" s="35"/>
      <c r="FJF122" s="35"/>
      <c r="FJM122" s="35"/>
      <c r="FJN122" s="35"/>
      <c r="FJO122" s="35"/>
      <c r="FJP122" s="35"/>
      <c r="FJQ122" s="35"/>
      <c r="FJR122" s="35"/>
      <c r="FJS122" s="35"/>
      <c r="FJT122" s="35"/>
      <c r="FJU122" s="35"/>
      <c r="FJV122" s="35"/>
      <c r="FJW122" s="35"/>
      <c r="FJX122" s="35"/>
      <c r="FJY122" s="35"/>
      <c r="FJZ122" s="35"/>
      <c r="FKA122" s="35"/>
      <c r="FKB122" s="35"/>
      <c r="FKC122" s="35"/>
      <c r="FKD122" s="35"/>
      <c r="FKE122" s="35"/>
      <c r="FKF122" s="35"/>
      <c r="FKG122" s="35"/>
      <c r="FKH122" s="35"/>
      <c r="FKI122" s="35"/>
      <c r="FKJ122" s="35"/>
      <c r="FKK122" s="35"/>
      <c r="FKL122" s="35"/>
      <c r="FKM122" s="35"/>
      <c r="FKN122" s="35"/>
      <c r="FKO122" s="35"/>
      <c r="FKP122" s="35"/>
      <c r="FKQ122" s="35"/>
      <c r="FKR122" s="35"/>
      <c r="FKS122" s="35"/>
      <c r="FKT122" s="35"/>
      <c r="FKU122" s="35"/>
      <c r="FKV122" s="35"/>
      <c r="FKW122" s="35"/>
      <c r="FKX122" s="35"/>
      <c r="FKY122" s="35"/>
      <c r="FKZ122" s="35"/>
      <c r="FLA122" s="35"/>
      <c r="FLB122" s="35"/>
      <c r="FLC122" s="35"/>
      <c r="FLD122" s="35"/>
      <c r="FLE122" s="35"/>
      <c r="FLF122" s="35"/>
      <c r="FLG122" s="35"/>
      <c r="FLH122" s="35"/>
      <c r="FLI122" s="35"/>
      <c r="FLJ122" s="35"/>
      <c r="FLK122" s="35"/>
      <c r="FLL122" s="35"/>
      <c r="FLM122" s="35"/>
      <c r="FLN122" s="35"/>
      <c r="FLO122" s="35"/>
      <c r="FLP122" s="35"/>
      <c r="FLQ122" s="35"/>
      <c r="FLR122" s="35"/>
      <c r="FLS122" s="35"/>
      <c r="FLT122" s="35"/>
      <c r="FLU122" s="35"/>
      <c r="FLV122" s="35"/>
      <c r="FLW122" s="35"/>
      <c r="FLX122" s="35"/>
      <c r="FLY122" s="35"/>
      <c r="FLZ122" s="35"/>
      <c r="FMA122" s="35"/>
      <c r="FMB122" s="35"/>
      <c r="FMC122" s="35"/>
      <c r="FMD122" s="35"/>
      <c r="FME122" s="35"/>
      <c r="FMF122" s="35"/>
      <c r="FMG122" s="35"/>
      <c r="FMH122" s="35"/>
      <c r="FMI122" s="35"/>
      <c r="FMJ122" s="35"/>
      <c r="FMK122" s="35"/>
      <c r="FML122" s="35"/>
      <c r="FMM122" s="35"/>
      <c r="FMN122" s="35"/>
      <c r="FMO122" s="35"/>
      <c r="FMP122" s="35"/>
      <c r="FMQ122" s="35"/>
      <c r="FMR122" s="35"/>
      <c r="FMS122" s="35"/>
      <c r="FMT122" s="35"/>
      <c r="FMU122" s="35"/>
      <c r="FMV122" s="35"/>
      <c r="FMW122" s="35"/>
      <c r="FMX122" s="35"/>
      <c r="FMY122" s="35"/>
      <c r="FMZ122" s="35"/>
      <c r="FNA122" s="35"/>
      <c r="FNB122" s="35"/>
      <c r="FNC122" s="35"/>
      <c r="FND122" s="35"/>
      <c r="FNE122" s="35"/>
      <c r="FNF122" s="35"/>
      <c r="FNG122" s="35"/>
      <c r="FNH122" s="35"/>
      <c r="FNI122" s="35"/>
      <c r="FNJ122" s="35"/>
      <c r="FNK122" s="35"/>
      <c r="FNL122" s="35"/>
      <c r="FNM122" s="35"/>
      <c r="FNN122" s="35"/>
      <c r="FNO122" s="35"/>
      <c r="FNP122" s="35"/>
      <c r="FNQ122" s="35"/>
      <c r="FNR122" s="35"/>
      <c r="FNS122" s="35"/>
      <c r="FNT122" s="35"/>
      <c r="FNU122" s="35"/>
      <c r="FNV122" s="35"/>
      <c r="FNW122" s="35"/>
      <c r="FNX122" s="35"/>
      <c r="FNY122" s="35"/>
      <c r="FNZ122" s="35"/>
      <c r="FOA122" s="35"/>
      <c r="FOB122" s="35"/>
      <c r="FOC122" s="35"/>
      <c r="FOD122" s="35"/>
      <c r="FOE122" s="35"/>
      <c r="FOF122" s="35"/>
      <c r="FOG122" s="35"/>
      <c r="FOH122" s="35"/>
      <c r="FOI122" s="35"/>
      <c r="FOJ122" s="35"/>
      <c r="FOK122" s="35"/>
      <c r="FOL122" s="35"/>
      <c r="FOM122" s="35"/>
      <c r="FON122" s="35"/>
      <c r="FOO122" s="35"/>
      <c r="FOP122" s="35"/>
      <c r="FOQ122" s="35"/>
      <c r="FOR122" s="35"/>
      <c r="FOS122" s="35"/>
      <c r="FOT122" s="35"/>
      <c r="FOU122" s="35"/>
      <c r="FOV122" s="35"/>
      <c r="FOW122" s="35"/>
      <c r="FOX122" s="35"/>
      <c r="FOY122" s="35"/>
      <c r="FOZ122" s="35"/>
      <c r="FPA122" s="35"/>
      <c r="FPB122" s="35"/>
      <c r="FPC122" s="35"/>
      <c r="FPD122" s="35"/>
      <c r="FPE122" s="35"/>
      <c r="FPF122" s="35"/>
      <c r="FPG122" s="35"/>
      <c r="FPH122" s="35"/>
      <c r="FPI122" s="35"/>
      <c r="FPJ122" s="35"/>
      <c r="FPK122" s="35"/>
      <c r="FPL122" s="35"/>
      <c r="FPM122" s="35"/>
      <c r="FPN122" s="35"/>
      <c r="FPO122" s="35"/>
      <c r="FPP122" s="35"/>
      <c r="FPQ122" s="35"/>
      <c r="FPR122" s="35"/>
      <c r="FPS122" s="35"/>
      <c r="FPT122" s="35"/>
      <c r="FPU122" s="35"/>
      <c r="FPV122" s="35"/>
      <c r="FPW122" s="35"/>
      <c r="FPX122" s="35"/>
      <c r="FPY122" s="35"/>
      <c r="FPZ122" s="35"/>
      <c r="FQA122" s="35"/>
      <c r="FQB122" s="35"/>
      <c r="FQC122" s="35"/>
      <c r="FQD122" s="35"/>
      <c r="FQE122" s="35"/>
      <c r="FQF122" s="35"/>
      <c r="FQG122" s="35"/>
      <c r="FQH122" s="35"/>
      <c r="FQI122" s="35"/>
      <c r="FQJ122" s="35"/>
      <c r="FQK122" s="35"/>
      <c r="FQL122" s="35"/>
      <c r="FQM122" s="35"/>
      <c r="FQN122" s="35"/>
      <c r="FQO122" s="35"/>
      <c r="FQP122" s="35"/>
      <c r="FQQ122" s="35"/>
      <c r="FQR122" s="35"/>
      <c r="FQS122" s="35"/>
      <c r="FQT122" s="35"/>
      <c r="FQU122" s="35"/>
      <c r="FQV122" s="35"/>
      <c r="FQW122" s="35"/>
      <c r="FQX122" s="35"/>
      <c r="FQY122" s="35"/>
      <c r="FQZ122" s="35"/>
      <c r="FRA122" s="35"/>
      <c r="FRB122" s="35"/>
      <c r="FRC122" s="35"/>
      <c r="FRD122" s="35"/>
      <c r="FRE122" s="35"/>
      <c r="FRF122" s="35"/>
      <c r="FRG122" s="35"/>
      <c r="FRH122" s="35"/>
      <c r="FRI122" s="35"/>
      <c r="FRJ122" s="35"/>
      <c r="FRK122" s="35"/>
      <c r="FRL122" s="35"/>
      <c r="FRM122" s="35"/>
      <c r="FRN122" s="35"/>
      <c r="FRO122" s="35"/>
      <c r="FRP122" s="35"/>
      <c r="FRQ122" s="35"/>
      <c r="FRR122" s="35"/>
      <c r="FRS122" s="35"/>
      <c r="FRT122" s="35"/>
      <c r="FRU122" s="35"/>
      <c r="FRV122" s="35"/>
      <c r="FRW122" s="35"/>
      <c r="FRX122" s="35"/>
      <c r="FRY122" s="35"/>
      <c r="FRZ122" s="35"/>
      <c r="FSA122" s="35"/>
      <c r="FSB122" s="35"/>
      <c r="FSC122" s="35"/>
      <c r="FSD122" s="35"/>
      <c r="FSE122" s="35"/>
      <c r="FSF122" s="35"/>
      <c r="FSG122" s="35"/>
      <c r="FSH122" s="35"/>
      <c r="FSI122" s="35"/>
      <c r="FSJ122" s="35"/>
      <c r="FSK122" s="35"/>
      <c r="FSL122" s="35"/>
      <c r="FSM122" s="35"/>
      <c r="FSN122" s="35"/>
      <c r="FSO122" s="35"/>
      <c r="FSP122" s="35"/>
      <c r="FSQ122" s="35"/>
      <c r="FSR122" s="35"/>
      <c r="FSS122" s="35"/>
      <c r="FST122" s="35"/>
      <c r="FSU122" s="35"/>
      <c r="FSV122" s="35"/>
      <c r="FSW122" s="35"/>
      <c r="FSX122" s="35"/>
      <c r="FSY122" s="35"/>
      <c r="FSZ122" s="35"/>
      <c r="FTA122" s="35"/>
      <c r="FTB122" s="35"/>
      <c r="FTI122" s="35"/>
      <c r="FTJ122" s="35"/>
      <c r="FTK122" s="35"/>
      <c r="FTL122" s="35"/>
      <c r="FTM122" s="35"/>
      <c r="FTN122" s="35"/>
      <c r="FTO122" s="35"/>
      <c r="FTP122" s="35"/>
      <c r="FTQ122" s="35"/>
      <c r="FTR122" s="35"/>
      <c r="FTS122" s="35"/>
      <c r="FTT122" s="35"/>
      <c r="FTU122" s="35"/>
      <c r="FTV122" s="35"/>
      <c r="FTW122" s="35"/>
      <c r="FTX122" s="35"/>
      <c r="FTY122" s="35"/>
      <c r="FTZ122" s="35"/>
      <c r="FUA122" s="35"/>
      <c r="FUB122" s="35"/>
      <c r="FUC122" s="35"/>
      <c r="FUD122" s="35"/>
      <c r="FUE122" s="35"/>
      <c r="FUF122" s="35"/>
      <c r="FUG122" s="35"/>
      <c r="FUH122" s="35"/>
      <c r="FUI122" s="35"/>
      <c r="FUJ122" s="35"/>
      <c r="FUK122" s="35"/>
      <c r="FUL122" s="35"/>
      <c r="FUM122" s="35"/>
      <c r="FUN122" s="35"/>
      <c r="FUO122" s="35"/>
      <c r="FUP122" s="35"/>
      <c r="FUQ122" s="35"/>
      <c r="FUR122" s="35"/>
      <c r="FUS122" s="35"/>
      <c r="FUT122" s="35"/>
      <c r="FUU122" s="35"/>
      <c r="FUV122" s="35"/>
      <c r="FUW122" s="35"/>
      <c r="FUX122" s="35"/>
      <c r="FUY122" s="35"/>
      <c r="FUZ122" s="35"/>
      <c r="FVA122" s="35"/>
      <c r="FVB122" s="35"/>
      <c r="FVC122" s="35"/>
      <c r="FVD122" s="35"/>
      <c r="FVE122" s="35"/>
      <c r="FVF122" s="35"/>
      <c r="FVG122" s="35"/>
      <c r="FVH122" s="35"/>
      <c r="FVI122" s="35"/>
      <c r="FVJ122" s="35"/>
      <c r="FVK122" s="35"/>
      <c r="FVL122" s="35"/>
      <c r="FVM122" s="35"/>
      <c r="FVN122" s="35"/>
      <c r="FVO122" s="35"/>
      <c r="FVP122" s="35"/>
      <c r="FVQ122" s="35"/>
      <c r="FVR122" s="35"/>
      <c r="FVS122" s="35"/>
      <c r="FVT122" s="35"/>
      <c r="FVU122" s="35"/>
      <c r="FVV122" s="35"/>
      <c r="FVW122" s="35"/>
      <c r="FVX122" s="35"/>
      <c r="FVY122" s="35"/>
      <c r="FVZ122" s="35"/>
      <c r="FWA122" s="35"/>
      <c r="FWB122" s="35"/>
      <c r="FWC122" s="35"/>
      <c r="FWD122" s="35"/>
      <c r="FWE122" s="35"/>
      <c r="FWF122" s="35"/>
      <c r="FWG122" s="35"/>
      <c r="FWH122" s="35"/>
      <c r="FWI122" s="35"/>
      <c r="FWJ122" s="35"/>
      <c r="FWK122" s="35"/>
      <c r="FWL122" s="35"/>
      <c r="FWM122" s="35"/>
      <c r="FWN122" s="35"/>
      <c r="FWO122" s="35"/>
      <c r="FWP122" s="35"/>
      <c r="FWQ122" s="35"/>
      <c r="FWR122" s="35"/>
      <c r="FWS122" s="35"/>
      <c r="FWT122" s="35"/>
      <c r="FWU122" s="35"/>
      <c r="FWV122" s="35"/>
      <c r="FWW122" s="35"/>
      <c r="FWX122" s="35"/>
      <c r="FWY122" s="35"/>
      <c r="FWZ122" s="35"/>
      <c r="FXA122" s="35"/>
      <c r="FXB122" s="35"/>
      <c r="FXC122" s="35"/>
      <c r="FXD122" s="35"/>
      <c r="FXE122" s="35"/>
      <c r="FXF122" s="35"/>
      <c r="FXG122" s="35"/>
      <c r="FXH122" s="35"/>
      <c r="FXI122" s="35"/>
      <c r="FXJ122" s="35"/>
      <c r="FXK122" s="35"/>
      <c r="FXL122" s="35"/>
      <c r="FXM122" s="35"/>
      <c r="FXN122" s="35"/>
      <c r="FXO122" s="35"/>
      <c r="FXP122" s="35"/>
      <c r="FXQ122" s="35"/>
      <c r="FXR122" s="35"/>
      <c r="FXS122" s="35"/>
      <c r="FXT122" s="35"/>
      <c r="FXU122" s="35"/>
      <c r="FXV122" s="35"/>
      <c r="FXW122" s="35"/>
      <c r="FXX122" s="35"/>
      <c r="FXY122" s="35"/>
      <c r="FXZ122" s="35"/>
      <c r="FYA122" s="35"/>
      <c r="FYB122" s="35"/>
      <c r="FYC122" s="35"/>
      <c r="FYD122" s="35"/>
      <c r="FYE122" s="35"/>
      <c r="FYF122" s="35"/>
      <c r="FYG122" s="35"/>
      <c r="FYH122" s="35"/>
      <c r="FYI122" s="35"/>
      <c r="FYJ122" s="35"/>
      <c r="FYK122" s="35"/>
      <c r="FYL122" s="35"/>
      <c r="FYM122" s="35"/>
      <c r="FYN122" s="35"/>
      <c r="FYO122" s="35"/>
      <c r="FYP122" s="35"/>
      <c r="FYQ122" s="35"/>
      <c r="FYR122" s="35"/>
      <c r="FYS122" s="35"/>
      <c r="FYT122" s="35"/>
      <c r="FYU122" s="35"/>
      <c r="FYV122" s="35"/>
      <c r="FYW122" s="35"/>
      <c r="FYX122" s="35"/>
      <c r="FYY122" s="35"/>
      <c r="FYZ122" s="35"/>
      <c r="FZA122" s="35"/>
      <c r="FZB122" s="35"/>
      <c r="FZC122" s="35"/>
      <c r="FZD122" s="35"/>
      <c r="FZE122" s="35"/>
      <c r="FZF122" s="35"/>
      <c r="FZG122" s="35"/>
      <c r="FZH122" s="35"/>
      <c r="FZI122" s="35"/>
      <c r="FZJ122" s="35"/>
      <c r="FZK122" s="35"/>
      <c r="FZL122" s="35"/>
      <c r="FZM122" s="35"/>
      <c r="FZN122" s="35"/>
      <c r="FZO122" s="35"/>
      <c r="FZP122" s="35"/>
      <c r="FZQ122" s="35"/>
      <c r="FZR122" s="35"/>
      <c r="FZS122" s="35"/>
      <c r="FZT122" s="35"/>
      <c r="FZU122" s="35"/>
      <c r="FZV122" s="35"/>
      <c r="FZW122" s="35"/>
      <c r="FZX122" s="35"/>
      <c r="FZY122" s="35"/>
      <c r="FZZ122" s="35"/>
      <c r="GAA122" s="35"/>
      <c r="GAB122" s="35"/>
      <c r="GAC122" s="35"/>
      <c r="GAD122" s="35"/>
      <c r="GAE122" s="35"/>
      <c r="GAF122" s="35"/>
      <c r="GAG122" s="35"/>
      <c r="GAH122" s="35"/>
      <c r="GAI122" s="35"/>
      <c r="GAJ122" s="35"/>
      <c r="GAK122" s="35"/>
      <c r="GAL122" s="35"/>
      <c r="GAM122" s="35"/>
      <c r="GAN122" s="35"/>
      <c r="GAO122" s="35"/>
      <c r="GAP122" s="35"/>
      <c r="GAQ122" s="35"/>
      <c r="GAR122" s="35"/>
      <c r="GAS122" s="35"/>
      <c r="GAT122" s="35"/>
      <c r="GAU122" s="35"/>
      <c r="GAV122" s="35"/>
      <c r="GAW122" s="35"/>
      <c r="GAX122" s="35"/>
      <c r="GAY122" s="35"/>
      <c r="GAZ122" s="35"/>
      <c r="GBA122" s="35"/>
      <c r="GBB122" s="35"/>
      <c r="GBC122" s="35"/>
      <c r="GBD122" s="35"/>
      <c r="GBE122" s="35"/>
      <c r="GBF122" s="35"/>
      <c r="GBG122" s="35"/>
      <c r="GBH122" s="35"/>
      <c r="GBI122" s="35"/>
      <c r="GBJ122" s="35"/>
      <c r="GBK122" s="35"/>
      <c r="GBL122" s="35"/>
      <c r="GBM122" s="35"/>
      <c r="GBN122" s="35"/>
      <c r="GBO122" s="35"/>
      <c r="GBP122" s="35"/>
      <c r="GBQ122" s="35"/>
      <c r="GBR122" s="35"/>
      <c r="GBS122" s="35"/>
      <c r="GBT122" s="35"/>
      <c r="GBU122" s="35"/>
      <c r="GBV122" s="35"/>
      <c r="GBW122" s="35"/>
      <c r="GBX122" s="35"/>
      <c r="GBY122" s="35"/>
      <c r="GBZ122" s="35"/>
      <c r="GCA122" s="35"/>
      <c r="GCB122" s="35"/>
      <c r="GCC122" s="35"/>
      <c r="GCD122" s="35"/>
      <c r="GCE122" s="35"/>
      <c r="GCF122" s="35"/>
      <c r="GCG122" s="35"/>
      <c r="GCH122" s="35"/>
      <c r="GCI122" s="35"/>
      <c r="GCJ122" s="35"/>
      <c r="GCK122" s="35"/>
      <c r="GCL122" s="35"/>
      <c r="GCM122" s="35"/>
      <c r="GCN122" s="35"/>
      <c r="GCO122" s="35"/>
      <c r="GCP122" s="35"/>
      <c r="GCQ122" s="35"/>
      <c r="GCR122" s="35"/>
      <c r="GCS122" s="35"/>
      <c r="GCT122" s="35"/>
      <c r="GCU122" s="35"/>
      <c r="GCV122" s="35"/>
      <c r="GCW122" s="35"/>
      <c r="GCX122" s="35"/>
      <c r="GDE122" s="35"/>
      <c r="GDF122" s="35"/>
      <c r="GDG122" s="35"/>
      <c r="GDH122" s="35"/>
      <c r="GDI122" s="35"/>
      <c r="GDJ122" s="35"/>
      <c r="GDK122" s="35"/>
      <c r="GDL122" s="35"/>
      <c r="GDM122" s="35"/>
      <c r="GDN122" s="35"/>
      <c r="GDO122" s="35"/>
      <c r="GDP122" s="35"/>
      <c r="GDQ122" s="35"/>
      <c r="GDR122" s="35"/>
      <c r="GDS122" s="35"/>
      <c r="GDT122" s="35"/>
      <c r="GDU122" s="35"/>
      <c r="GDV122" s="35"/>
      <c r="GDW122" s="35"/>
      <c r="GDX122" s="35"/>
      <c r="GDY122" s="35"/>
      <c r="GDZ122" s="35"/>
      <c r="GEA122" s="35"/>
      <c r="GEB122" s="35"/>
      <c r="GEC122" s="35"/>
      <c r="GED122" s="35"/>
      <c r="GEE122" s="35"/>
      <c r="GEF122" s="35"/>
      <c r="GEG122" s="35"/>
      <c r="GEH122" s="35"/>
      <c r="GEI122" s="35"/>
      <c r="GEJ122" s="35"/>
      <c r="GEK122" s="35"/>
      <c r="GEL122" s="35"/>
      <c r="GEM122" s="35"/>
      <c r="GEN122" s="35"/>
      <c r="GEO122" s="35"/>
      <c r="GEP122" s="35"/>
      <c r="GEQ122" s="35"/>
      <c r="GER122" s="35"/>
      <c r="GES122" s="35"/>
      <c r="GET122" s="35"/>
      <c r="GEU122" s="35"/>
      <c r="GEV122" s="35"/>
      <c r="GEW122" s="35"/>
      <c r="GEX122" s="35"/>
      <c r="GEY122" s="35"/>
      <c r="GEZ122" s="35"/>
      <c r="GFA122" s="35"/>
      <c r="GFB122" s="35"/>
      <c r="GFC122" s="35"/>
      <c r="GFD122" s="35"/>
      <c r="GFE122" s="35"/>
      <c r="GFF122" s="35"/>
      <c r="GFG122" s="35"/>
      <c r="GFH122" s="35"/>
      <c r="GFI122" s="35"/>
      <c r="GFJ122" s="35"/>
      <c r="GFK122" s="35"/>
      <c r="GFL122" s="35"/>
      <c r="GFM122" s="35"/>
      <c r="GFN122" s="35"/>
      <c r="GFO122" s="35"/>
      <c r="GFP122" s="35"/>
      <c r="GFQ122" s="35"/>
      <c r="GFR122" s="35"/>
      <c r="GFS122" s="35"/>
      <c r="GFT122" s="35"/>
      <c r="GFU122" s="35"/>
      <c r="GFV122" s="35"/>
      <c r="GFW122" s="35"/>
      <c r="GFX122" s="35"/>
      <c r="GFY122" s="35"/>
      <c r="GFZ122" s="35"/>
      <c r="GGA122" s="35"/>
      <c r="GGB122" s="35"/>
      <c r="GGC122" s="35"/>
      <c r="GGD122" s="35"/>
      <c r="GGE122" s="35"/>
      <c r="GGF122" s="35"/>
      <c r="GGG122" s="35"/>
      <c r="GGH122" s="35"/>
      <c r="GGI122" s="35"/>
      <c r="GGJ122" s="35"/>
      <c r="GGK122" s="35"/>
      <c r="GGL122" s="35"/>
      <c r="GGM122" s="35"/>
      <c r="GGN122" s="35"/>
      <c r="GGO122" s="35"/>
      <c r="GGP122" s="35"/>
      <c r="GGQ122" s="35"/>
      <c r="GGR122" s="35"/>
      <c r="GGS122" s="35"/>
      <c r="GGT122" s="35"/>
      <c r="GGU122" s="35"/>
      <c r="GGV122" s="35"/>
      <c r="GGW122" s="35"/>
      <c r="GGX122" s="35"/>
      <c r="GGY122" s="35"/>
      <c r="GGZ122" s="35"/>
      <c r="GHA122" s="35"/>
      <c r="GHB122" s="35"/>
      <c r="GHC122" s="35"/>
      <c r="GHD122" s="35"/>
      <c r="GHE122" s="35"/>
      <c r="GHF122" s="35"/>
      <c r="GHG122" s="35"/>
      <c r="GHH122" s="35"/>
      <c r="GHI122" s="35"/>
      <c r="GHJ122" s="35"/>
      <c r="GHK122" s="35"/>
      <c r="GHL122" s="35"/>
      <c r="GHM122" s="35"/>
      <c r="GHN122" s="35"/>
      <c r="GHO122" s="35"/>
      <c r="GHP122" s="35"/>
      <c r="GHQ122" s="35"/>
      <c r="GHR122" s="35"/>
      <c r="GHS122" s="35"/>
      <c r="GHT122" s="35"/>
      <c r="GHU122" s="35"/>
      <c r="GHV122" s="35"/>
      <c r="GHW122" s="35"/>
      <c r="GHX122" s="35"/>
      <c r="GHY122" s="35"/>
      <c r="GHZ122" s="35"/>
      <c r="GIA122" s="35"/>
      <c r="GIB122" s="35"/>
      <c r="GIC122" s="35"/>
      <c r="GID122" s="35"/>
      <c r="GIE122" s="35"/>
      <c r="GIF122" s="35"/>
      <c r="GIG122" s="35"/>
      <c r="GIH122" s="35"/>
      <c r="GII122" s="35"/>
      <c r="GIJ122" s="35"/>
      <c r="GIK122" s="35"/>
      <c r="GIL122" s="35"/>
      <c r="GIM122" s="35"/>
      <c r="GIN122" s="35"/>
      <c r="GIO122" s="35"/>
      <c r="GIP122" s="35"/>
      <c r="GIQ122" s="35"/>
      <c r="GIR122" s="35"/>
      <c r="GIS122" s="35"/>
      <c r="GIT122" s="35"/>
      <c r="GIU122" s="35"/>
      <c r="GIV122" s="35"/>
      <c r="GIW122" s="35"/>
      <c r="GIX122" s="35"/>
      <c r="GIY122" s="35"/>
      <c r="GIZ122" s="35"/>
      <c r="GJA122" s="35"/>
      <c r="GJB122" s="35"/>
      <c r="GJC122" s="35"/>
      <c r="GJD122" s="35"/>
      <c r="GJE122" s="35"/>
      <c r="GJF122" s="35"/>
      <c r="GJG122" s="35"/>
      <c r="GJH122" s="35"/>
      <c r="GJI122" s="35"/>
      <c r="GJJ122" s="35"/>
      <c r="GJK122" s="35"/>
      <c r="GJL122" s="35"/>
      <c r="GJM122" s="35"/>
      <c r="GJN122" s="35"/>
      <c r="GJO122" s="35"/>
      <c r="GJP122" s="35"/>
      <c r="GJQ122" s="35"/>
      <c r="GJR122" s="35"/>
      <c r="GJS122" s="35"/>
      <c r="GJT122" s="35"/>
      <c r="GJU122" s="35"/>
      <c r="GJV122" s="35"/>
      <c r="GJW122" s="35"/>
      <c r="GJX122" s="35"/>
      <c r="GJY122" s="35"/>
      <c r="GJZ122" s="35"/>
      <c r="GKA122" s="35"/>
      <c r="GKB122" s="35"/>
      <c r="GKC122" s="35"/>
      <c r="GKD122" s="35"/>
      <c r="GKE122" s="35"/>
      <c r="GKF122" s="35"/>
      <c r="GKG122" s="35"/>
      <c r="GKH122" s="35"/>
      <c r="GKI122" s="35"/>
      <c r="GKJ122" s="35"/>
      <c r="GKK122" s="35"/>
      <c r="GKL122" s="35"/>
      <c r="GKM122" s="35"/>
      <c r="GKN122" s="35"/>
      <c r="GKO122" s="35"/>
      <c r="GKP122" s="35"/>
      <c r="GKQ122" s="35"/>
      <c r="GKR122" s="35"/>
      <c r="GKS122" s="35"/>
      <c r="GKT122" s="35"/>
      <c r="GKU122" s="35"/>
      <c r="GKV122" s="35"/>
      <c r="GKW122" s="35"/>
      <c r="GKX122" s="35"/>
      <c r="GKY122" s="35"/>
      <c r="GKZ122" s="35"/>
      <c r="GLA122" s="35"/>
      <c r="GLB122" s="35"/>
      <c r="GLC122" s="35"/>
      <c r="GLD122" s="35"/>
      <c r="GLE122" s="35"/>
      <c r="GLF122" s="35"/>
      <c r="GLG122" s="35"/>
      <c r="GLH122" s="35"/>
      <c r="GLI122" s="35"/>
      <c r="GLJ122" s="35"/>
      <c r="GLK122" s="35"/>
      <c r="GLL122" s="35"/>
      <c r="GLM122" s="35"/>
      <c r="GLN122" s="35"/>
      <c r="GLO122" s="35"/>
      <c r="GLP122" s="35"/>
      <c r="GLQ122" s="35"/>
      <c r="GLR122" s="35"/>
      <c r="GLS122" s="35"/>
      <c r="GLT122" s="35"/>
      <c r="GLU122" s="35"/>
      <c r="GLV122" s="35"/>
      <c r="GLW122" s="35"/>
      <c r="GLX122" s="35"/>
      <c r="GLY122" s="35"/>
      <c r="GLZ122" s="35"/>
      <c r="GMA122" s="35"/>
      <c r="GMB122" s="35"/>
      <c r="GMC122" s="35"/>
      <c r="GMD122" s="35"/>
      <c r="GME122" s="35"/>
      <c r="GMF122" s="35"/>
      <c r="GMG122" s="35"/>
      <c r="GMH122" s="35"/>
      <c r="GMI122" s="35"/>
      <c r="GMJ122" s="35"/>
      <c r="GMK122" s="35"/>
      <c r="GML122" s="35"/>
      <c r="GMM122" s="35"/>
      <c r="GMN122" s="35"/>
      <c r="GMO122" s="35"/>
      <c r="GMP122" s="35"/>
      <c r="GMQ122" s="35"/>
      <c r="GMR122" s="35"/>
      <c r="GMS122" s="35"/>
      <c r="GMT122" s="35"/>
      <c r="GNA122" s="35"/>
      <c r="GNB122" s="35"/>
      <c r="GNC122" s="35"/>
      <c r="GND122" s="35"/>
      <c r="GNE122" s="35"/>
      <c r="GNF122" s="35"/>
      <c r="GNG122" s="35"/>
      <c r="GNH122" s="35"/>
      <c r="GNI122" s="35"/>
      <c r="GNJ122" s="35"/>
      <c r="GNK122" s="35"/>
      <c r="GNL122" s="35"/>
      <c r="GNM122" s="35"/>
      <c r="GNN122" s="35"/>
      <c r="GNO122" s="35"/>
      <c r="GNP122" s="35"/>
      <c r="GNQ122" s="35"/>
      <c r="GNR122" s="35"/>
      <c r="GNS122" s="35"/>
      <c r="GNT122" s="35"/>
      <c r="GNU122" s="35"/>
      <c r="GNV122" s="35"/>
      <c r="GNW122" s="35"/>
      <c r="GNX122" s="35"/>
      <c r="GNY122" s="35"/>
      <c r="GNZ122" s="35"/>
      <c r="GOA122" s="35"/>
      <c r="GOB122" s="35"/>
      <c r="GOC122" s="35"/>
      <c r="GOD122" s="35"/>
      <c r="GOE122" s="35"/>
      <c r="GOF122" s="35"/>
      <c r="GOG122" s="35"/>
      <c r="GOH122" s="35"/>
      <c r="GOI122" s="35"/>
      <c r="GOJ122" s="35"/>
      <c r="GOK122" s="35"/>
      <c r="GOL122" s="35"/>
      <c r="GOM122" s="35"/>
      <c r="GON122" s="35"/>
      <c r="GOO122" s="35"/>
      <c r="GOP122" s="35"/>
      <c r="GOQ122" s="35"/>
      <c r="GOR122" s="35"/>
      <c r="GOS122" s="35"/>
      <c r="GOT122" s="35"/>
      <c r="GOU122" s="35"/>
      <c r="GOV122" s="35"/>
      <c r="GOW122" s="35"/>
      <c r="GOX122" s="35"/>
      <c r="GOY122" s="35"/>
      <c r="GOZ122" s="35"/>
      <c r="GPA122" s="35"/>
      <c r="GPB122" s="35"/>
      <c r="GPC122" s="35"/>
      <c r="GPD122" s="35"/>
      <c r="GPE122" s="35"/>
      <c r="GPF122" s="35"/>
      <c r="GPG122" s="35"/>
      <c r="GPH122" s="35"/>
      <c r="GPI122" s="35"/>
      <c r="GPJ122" s="35"/>
      <c r="GPK122" s="35"/>
      <c r="GPL122" s="35"/>
      <c r="GPM122" s="35"/>
      <c r="GPN122" s="35"/>
      <c r="GPO122" s="35"/>
      <c r="GPP122" s="35"/>
      <c r="GPQ122" s="35"/>
      <c r="GPR122" s="35"/>
      <c r="GPS122" s="35"/>
      <c r="GPT122" s="35"/>
      <c r="GPU122" s="35"/>
      <c r="GPV122" s="35"/>
      <c r="GPW122" s="35"/>
      <c r="GPX122" s="35"/>
      <c r="GPY122" s="35"/>
      <c r="GPZ122" s="35"/>
      <c r="GQA122" s="35"/>
      <c r="GQB122" s="35"/>
      <c r="GQC122" s="35"/>
      <c r="GQD122" s="35"/>
      <c r="GQE122" s="35"/>
      <c r="GQF122" s="35"/>
      <c r="GQG122" s="35"/>
      <c r="GQH122" s="35"/>
      <c r="GQI122" s="35"/>
      <c r="GQJ122" s="35"/>
      <c r="GQK122" s="35"/>
      <c r="GQL122" s="35"/>
      <c r="GQM122" s="35"/>
      <c r="GQN122" s="35"/>
      <c r="GQO122" s="35"/>
      <c r="GQP122" s="35"/>
      <c r="GQQ122" s="35"/>
      <c r="GQR122" s="35"/>
      <c r="GQS122" s="35"/>
      <c r="GQT122" s="35"/>
      <c r="GQU122" s="35"/>
      <c r="GQV122" s="35"/>
      <c r="GQW122" s="35"/>
      <c r="GQX122" s="35"/>
      <c r="GQY122" s="35"/>
      <c r="GQZ122" s="35"/>
      <c r="GRA122" s="35"/>
      <c r="GRB122" s="35"/>
      <c r="GRC122" s="35"/>
      <c r="GRD122" s="35"/>
      <c r="GRE122" s="35"/>
      <c r="GRF122" s="35"/>
      <c r="GRG122" s="35"/>
      <c r="GRH122" s="35"/>
      <c r="GRI122" s="35"/>
      <c r="GRJ122" s="35"/>
      <c r="GRK122" s="35"/>
      <c r="GRL122" s="35"/>
      <c r="GRM122" s="35"/>
      <c r="GRN122" s="35"/>
      <c r="GRO122" s="35"/>
      <c r="GRP122" s="35"/>
      <c r="GRQ122" s="35"/>
      <c r="GRR122" s="35"/>
      <c r="GRS122" s="35"/>
      <c r="GRT122" s="35"/>
      <c r="GRU122" s="35"/>
      <c r="GRV122" s="35"/>
      <c r="GRW122" s="35"/>
      <c r="GRX122" s="35"/>
      <c r="GRY122" s="35"/>
      <c r="GRZ122" s="35"/>
      <c r="GSA122" s="35"/>
      <c r="GSB122" s="35"/>
      <c r="GSC122" s="35"/>
      <c r="GSD122" s="35"/>
      <c r="GSE122" s="35"/>
      <c r="GSF122" s="35"/>
      <c r="GSG122" s="35"/>
      <c r="GSH122" s="35"/>
      <c r="GSI122" s="35"/>
      <c r="GSJ122" s="35"/>
      <c r="GSK122" s="35"/>
      <c r="GSL122" s="35"/>
      <c r="GSM122" s="35"/>
      <c r="GSN122" s="35"/>
      <c r="GSO122" s="35"/>
      <c r="GSP122" s="35"/>
      <c r="GSQ122" s="35"/>
      <c r="GSR122" s="35"/>
      <c r="GSS122" s="35"/>
      <c r="GST122" s="35"/>
      <c r="GSU122" s="35"/>
      <c r="GSV122" s="35"/>
      <c r="GSW122" s="35"/>
      <c r="GSX122" s="35"/>
      <c r="GSY122" s="35"/>
      <c r="GSZ122" s="35"/>
      <c r="GTA122" s="35"/>
      <c r="GTB122" s="35"/>
      <c r="GTC122" s="35"/>
      <c r="GTD122" s="35"/>
      <c r="GTE122" s="35"/>
      <c r="GTF122" s="35"/>
      <c r="GTG122" s="35"/>
      <c r="GTH122" s="35"/>
      <c r="GTI122" s="35"/>
      <c r="GTJ122" s="35"/>
      <c r="GTK122" s="35"/>
      <c r="GTL122" s="35"/>
      <c r="GTM122" s="35"/>
      <c r="GTN122" s="35"/>
      <c r="GTO122" s="35"/>
      <c r="GTP122" s="35"/>
      <c r="GTQ122" s="35"/>
      <c r="GTR122" s="35"/>
      <c r="GTS122" s="35"/>
      <c r="GTT122" s="35"/>
      <c r="GTU122" s="35"/>
      <c r="GTV122" s="35"/>
      <c r="GTW122" s="35"/>
      <c r="GTX122" s="35"/>
      <c r="GTY122" s="35"/>
      <c r="GTZ122" s="35"/>
      <c r="GUA122" s="35"/>
      <c r="GUB122" s="35"/>
      <c r="GUC122" s="35"/>
      <c r="GUD122" s="35"/>
      <c r="GUE122" s="35"/>
      <c r="GUF122" s="35"/>
      <c r="GUG122" s="35"/>
      <c r="GUH122" s="35"/>
      <c r="GUI122" s="35"/>
      <c r="GUJ122" s="35"/>
      <c r="GUK122" s="35"/>
      <c r="GUL122" s="35"/>
      <c r="GUM122" s="35"/>
      <c r="GUN122" s="35"/>
      <c r="GUO122" s="35"/>
      <c r="GUP122" s="35"/>
      <c r="GUQ122" s="35"/>
      <c r="GUR122" s="35"/>
      <c r="GUS122" s="35"/>
      <c r="GUT122" s="35"/>
      <c r="GUU122" s="35"/>
      <c r="GUV122" s="35"/>
      <c r="GUW122" s="35"/>
      <c r="GUX122" s="35"/>
      <c r="GUY122" s="35"/>
      <c r="GUZ122" s="35"/>
      <c r="GVA122" s="35"/>
      <c r="GVB122" s="35"/>
      <c r="GVC122" s="35"/>
      <c r="GVD122" s="35"/>
      <c r="GVE122" s="35"/>
      <c r="GVF122" s="35"/>
      <c r="GVG122" s="35"/>
      <c r="GVH122" s="35"/>
      <c r="GVI122" s="35"/>
      <c r="GVJ122" s="35"/>
      <c r="GVK122" s="35"/>
      <c r="GVL122" s="35"/>
      <c r="GVM122" s="35"/>
      <c r="GVN122" s="35"/>
      <c r="GVO122" s="35"/>
      <c r="GVP122" s="35"/>
      <c r="GVQ122" s="35"/>
      <c r="GVR122" s="35"/>
      <c r="GVS122" s="35"/>
      <c r="GVT122" s="35"/>
      <c r="GVU122" s="35"/>
      <c r="GVV122" s="35"/>
      <c r="GVW122" s="35"/>
      <c r="GVX122" s="35"/>
      <c r="GVY122" s="35"/>
      <c r="GVZ122" s="35"/>
      <c r="GWA122" s="35"/>
      <c r="GWB122" s="35"/>
      <c r="GWC122" s="35"/>
      <c r="GWD122" s="35"/>
      <c r="GWE122" s="35"/>
      <c r="GWF122" s="35"/>
      <c r="GWG122" s="35"/>
      <c r="GWH122" s="35"/>
      <c r="GWI122" s="35"/>
      <c r="GWJ122" s="35"/>
      <c r="GWK122" s="35"/>
      <c r="GWL122" s="35"/>
      <c r="GWM122" s="35"/>
      <c r="GWN122" s="35"/>
      <c r="GWO122" s="35"/>
      <c r="GWP122" s="35"/>
      <c r="GWW122" s="35"/>
      <c r="GWX122" s="35"/>
      <c r="GWY122" s="35"/>
      <c r="GWZ122" s="35"/>
      <c r="GXA122" s="35"/>
      <c r="GXB122" s="35"/>
      <c r="GXC122" s="35"/>
      <c r="GXD122" s="35"/>
      <c r="GXE122" s="35"/>
      <c r="GXF122" s="35"/>
      <c r="GXG122" s="35"/>
      <c r="GXH122" s="35"/>
      <c r="GXI122" s="35"/>
      <c r="GXJ122" s="35"/>
      <c r="GXK122" s="35"/>
      <c r="GXL122" s="35"/>
      <c r="GXM122" s="35"/>
      <c r="GXN122" s="35"/>
      <c r="GXO122" s="35"/>
      <c r="GXP122" s="35"/>
      <c r="GXQ122" s="35"/>
      <c r="GXR122" s="35"/>
      <c r="GXS122" s="35"/>
      <c r="GXT122" s="35"/>
      <c r="GXU122" s="35"/>
      <c r="GXV122" s="35"/>
      <c r="GXW122" s="35"/>
      <c r="GXX122" s="35"/>
      <c r="GXY122" s="35"/>
      <c r="GXZ122" s="35"/>
      <c r="GYA122" s="35"/>
      <c r="GYB122" s="35"/>
      <c r="GYC122" s="35"/>
      <c r="GYD122" s="35"/>
      <c r="GYE122" s="35"/>
      <c r="GYF122" s="35"/>
      <c r="GYG122" s="35"/>
      <c r="GYH122" s="35"/>
      <c r="GYI122" s="35"/>
      <c r="GYJ122" s="35"/>
      <c r="GYK122" s="35"/>
      <c r="GYL122" s="35"/>
      <c r="GYM122" s="35"/>
      <c r="GYN122" s="35"/>
      <c r="GYO122" s="35"/>
      <c r="GYP122" s="35"/>
      <c r="GYQ122" s="35"/>
      <c r="GYR122" s="35"/>
      <c r="GYS122" s="35"/>
      <c r="GYT122" s="35"/>
      <c r="GYU122" s="35"/>
      <c r="GYV122" s="35"/>
      <c r="GYW122" s="35"/>
      <c r="GYX122" s="35"/>
      <c r="GYY122" s="35"/>
      <c r="GYZ122" s="35"/>
      <c r="GZA122" s="35"/>
      <c r="GZB122" s="35"/>
      <c r="GZC122" s="35"/>
      <c r="GZD122" s="35"/>
      <c r="GZE122" s="35"/>
      <c r="GZF122" s="35"/>
      <c r="GZG122" s="35"/>
      <c r="GZH122" s="35"/>
      <c r="GZI122" s="35"/>
      <c r="GZJ122" s="35"/>
      <c r="GZK122" s="35"/>
      <c r="GZL122" s="35"/>
      <c r="GZM122" s="35"/>
      <c r="GZN122" s="35"/>
      <c r="GZO122" s="35"/>
      <c r="GZP122" s="35"/>
      <c r="GZQ122" s="35"/>
      <c r="GZR122" s="35"/>
      <c r="GZS122" s="35"/>
      <c r="GZT122" s="35"/>
      <c r="GZU122" s="35"/>
      <c r="GZV122" s="35"/>
      <c r="GZW122" s="35"/>
      <c r="GZX122" s="35"/>
      <c r="GZY122" s="35"/>
      <c r="GZZ122" s="35"/>
      <c r="HAA122" s="35"/>
      <c r="HAB122" s="35"/>
      <c r="HAC122" s="35"/>
      <c r="HAD122" s="35"/>
      <c r="HAE122" s="35"/>
      <c r="HAF122" s="35"/>
      <c r="HAG122" s="35"/>
      <c r="HAH122" s="35"/>
      <c r="HAI122" s="35"/>
      <c r="HAJ122" s="35"/>
      <c r="HAK122" s="35"/>
      <c r="HAL122" s="35"/>
      <c r="HAM122" s="35"/>
      <c r="HAN122" s="35"/>
      <c r="HAO122" s="35"/>
      <c r="HAP122" s="35"/>
      <c r="HAQ122" s="35"/>
      <c r="HAR122" s="35"/>
      <c r="HAS122" s="35"/>
      <c r="HAT122" s="35"/>
      <c r="HAU122" s="35"/>
      <c r="HAV122" s="35"/>
      <c r="HAW122" s="35"/>
      <c r="HAX122" s="35"/>
      <c r="HAY122" s="35"/>
      <c r="HAZ122" s="35"/>
      <c r="HBA122" s="35"/>
      <c r="HBB122" s="35"/>
      <c r="HBC122" s="35"/>
      <c r="HBD122" s="35"/>
      <c r="HBE122" s="35"/>
      <c r="HBF122" s="35"/>
      <c r="HBG122" s="35"/>
      <c r="HBH122" s="35"/>
      <c r="HBI122" s="35"/>
      <c r="HBJ122" s="35"/>
      <c r="HBK122" s="35"/>
      <c r="HBL122" s="35"/>
      <c r="HBM122" s="35"/>
      <c r="HBN122" s="35"/>
      <c r="HBO122" s="35"/>
      <c r="HBP122" s="35"/>
      <c r="HBQ122" s="35"/>
      <c r="HBR122" s="35"/>
      <c r="HBS122" s="35"/>
      <c r="HBT122" s="35"/>
      <c r="HBU122" s="35"/>
      <c r="HBV122" s="35"/>
      <c r="HBW122" s="35"/>
      <c r="HBX122" s="35"/>
      <c r="HBY122" s="35"/>
      <c r="HBZ122" s="35"/>
      <c r="HCA122" s="35"/>
      <c r="HCB122" s="35"/>
      <c r="HCC122" s="35"/>
      <c r="HCD122" s="35"/>
      <c r="HCE122" s="35"/>
      <c r="HCF122" s="35"/>
      <c r="HCG122" s="35"/>
      <c r="HCH122" s="35"/>
      <c r="HCI122" s="35"/>
      <c r="HCJ122" s="35"/>
      <c r="HCK122" s="35"/>
      <c r="HCL122" s="35"/>
      <c r="HCM122" s="35"/>
      <c r="HCN122" s="35"/>
      <c r="HCO122" s="35"/>
      <c r="HCP122" s="35"/>
      <c r="HCQ122" s="35"/>
      <c r="HCR122" s="35"/>
      <c r="HCS122" s="35"/>
      <c r="HCT122" s="35"/>
      <c r="HCU122" s="35"/>
      <c r="HCV122" s="35"/>
      <c r="HCW122" s="35"/>
      <c r="HCX122" s="35"/>
      <c r="HCY122" s="35"/>
      <c r="HCZ122" s="35"/>
      <c r="HDA122" s="35"/>
      <c r="HDB122" s="35"/>
      <c r="HDC122" s="35"/>
      <c r="HDD122" s="35"/>
      <c r="HDE122" s="35"/>
      <c r="HDF122" s="35"/>
      <c r="HDG122" s="35"/>
      <c r="HDH122" s="35"/>
      <c r="HDI122" s="35"/>
      <c r="HDJ122" s="35"/>
      <c r="HDK122" s="35"/>
      <c r="HDL122" s="35"/>
      <c r="HDM122" s="35"/>
      <c r="HDN122" s="35"/>
      <c r="HDO122" s="35"/>
      <c r="HDP122" s="35"/>
      <c r="HDQ122" s="35"/>
      <c r="HDR122" s="35"/>
      <c r="HDS122" s="35"/>
      <c r="HDT122" s="35"/>
      <c r="HDU122" s="35"/>
      <c r="HDV122" s="35"/>
      <c r="HDW122" s="35"/>
      <c r="HDX122" s="35"/>
      <c r="HDY122" s="35"/>
      <c r="HDZ122" s="35"/>
      <c r="HEA122" s="35"/>
      <c r="HEB122" s="35"/>
      <c r="HEC122" s="35"/>
      <c r="HED122" s="35"/>
      <c r="HEE122" s="35"/>
      <c r="HEF122" s="35"/>
      <c r="HEG122" s="35"/>
      <c r="HEH122" s="35"/>
      <c r="HEI122" s="35"/>
      <c r="HEJ122" s="35"/>
      <c r="HEK122" s="35"/>
      <c r="HEL122" s="35"/>
      <c r="HEM122" s="35"/>
      <c r="HEN122" s="35"/>
      <c r="HEO122" s="35"/>
      <c r="HEP122" s="35"/>
      <c r="HEQ122" s="35"/>
      <c r="HER122" s="35"/>
      <c r="HES122" s="35"/>
      <c r="HET122" s="35"/>
      <c r="HEU122" s="35"/>
      <c r="HEV122" s="35"/>
      <c r="HEW122" s="35"/>
      <c r="HEX122" s="35"/>
      <c r="HEY122" s="35"/>
      <c r="HEZ122" s="35"/>
      <c r="HFA122" s="35"/>
      <c r="HFB122" s="35"/>
      <c r="HFC122" s="35"/>
      <c r="HFD122" s="35"/>
      <c r="HFE122" s="35"/>
      <c r="HFF122" s="35"/>
      <c r="HFG122" s="35"/>
      <c r="HFH122" s="35"/>
      <c r="HFI122" s="35"/>
      <c r="HFJ122" s="35"/>
      <c r="HFK122" s="35"/>
      <c r="HFL122" s="35"/>
      <c r="HFM122" s="35"/>
      <c r="HFN122" s="35"/>
      <c r="HFO122" s="35"/>
      <c r="HFP122" s="35"/>
      <c r="HFQ122" s="35"/>
      <c r="HFR122" s="35"/>
      <c r="HFS122" s="35"/>
      <c r="HFT122" s="35"/>
      <c r="HFU122" s="35"/>
      <c r="HFV122" s="35"/>
      <c r="HFW122" s="35"/>
      <c r="HFX122" s="35"/>
      <c r="HFY122" s="35"/>
      <c r="HFZ122" s="35"/>
      <c r="HGA122" s="35"/>
      <c r="HGB122" s="35"/>
      <c r="HGC122" s="35"/>
      <c r="HGD122" s="35"/>
      <c r="HGE122" s="35"/>
      <c r="HGF122" s="35"/>
      <c r="HGG122" s="35"/>
      <c r="HGH122" s="35"/>
      <c r="HGI122" s="35"/>
      <c r="HGJ122" s="35"/>
      <c r="HGK122" s="35"/>
      <c r="HGL122" s="35"/>
      <c r="HGS122" s="35"/>
      <c r="HGT122" s="35"/>
      <c r="HGU122" s="35"/>
      <c r="HGV122" s="35"/>
      <c r="HGW122" s="35"/>
      <c r="HGX122" s="35"/>
      <c r="HGY122" s="35"/>
      <c r="HGZ122" s="35"/>
      <c r="HHA122" s="35"/>
      <c r="HHB122" s="35"/>
      <c r="HHC122" s="35"/>
      <c r="HHD122" s="35"/>
      <c r="HHE122" s="35"/>
      <c r="HHF122" s="35"/>
      <c r="HHG122" s="35"/>
      <c r="HHH122" s="35"/>
      <c r="HHI122" s="35"/>
      <c r="HHJ122" s="35"/>
      <c r="HHK122" s="35"/>
      <c r="HHL122" s="35"/>
      <c r="HHM122" s="35"/>
      <c r="HHN122" s="35"/>
      <c r="HHO122" s="35"/>
      <c r="HHP122" s="35"/>
      <c r="HHQ122" s="35"/>
      <c r="HHR122" s="35"/>
      <c r="HHS122" s="35"/>
      <c r="HHT122" s="35"/>
      <c r="HHU122" s="35"/>
      <c r="HHV122" s="35"/>
      <c r="HHW122" s="35"/>
      <c r="HHX122" s="35"/>
      <c r="HHY122" s="35"/>
      <c r="HHZ122" s="35"/>
      <c r="HIA122" s="35"/>
      <c r="HIB122" s="35"/>
      <c r="HIC122" s="35"/>
      <c r="HID122" s="35"/>
      <c r="HIE122" s="35"/>
      <c r="HIF122" s="35"/>
      <c r="HIG122" s="35"/>
      <c r="HIH122" s="35"/>
      <c r="HII122" s="35"/>
      <c r="HIJ122" s="35"/>
      <c r="HIK122" s="35"/>
      <c r="HIL122" s="35"/>
      <c r="HIM122" s="35"/>
      <c r="HIN122" s="35"/>
      <c r="HIO122" s="35"/>
      <c r="HIP122" s="35"/>
      <c r="HIQ122" s="35"/>
      <c r="HIR122" s="35"/>
      <c r="HIS122" s="35"/>
      <c r="HIT122" s="35"/>
      <c r="HIU122" s="35"/>
      <c r="HIV122" s="35"/>
      <c r="HIW122" s="35"/>
      <c r="HIX122" s="35"/>
      <c r="HIY122" s="35"/>
      <c r="HIZ122" s="35"/>
      <c r="HJA122" s="35"/>
      <c r="HJB122" s="35"/>
      <c r="HJC122" s="35"/>
      <c r="HJD122" s="35"/>
      <c r="HJE122" s="35"/>
      <c r="HJF122" s="35"/>
      <c r="HJG122" s="35"/>
      <c r="HJH122" s="35"/>
      <c r="HJI122" s="35"/>
      <c r="HJJ122" s="35"/>
      <c r="HJK122" s="35"/>
      <c r="HJL122" s="35"/>
      <c r="HJM122" s="35"/>
      <c r="HJN122" s="35"/>
      <c r="HJO122" s="35"/>
      <c r="HJP122" s="35"/>
      <c r="HJQ122" s="35"/>
      <c r="HJR122" s="35"/>
      <c r="HJS122" s="35"/>
      <c r="HJT122" s="35"/>
      <c r="HJU122" s="35"/>
      <c r="HJV122" s="35"/>
      <c r="HJW122" s="35"/>
      <c r="HJX122" s="35"/>
      <c r="HJY122" s="35"/>
      <c r="HJZ122" s="35"/>
      <c r="HKA122" s="35"/>
      <c r="HKB122" s="35"/>
      <c r="HKC122" s="35"/>
      <c r="HKD122" s="35"/>
      <c r="HKE122" s="35"/>
      <c r="HKF122" s="35"/>
      <c r="HKG122" s="35"/>
      <c r="HKH122" s="35"/>
      <c r="HKI122" s="35"/>
      <c r="HKJ122" s="35"/>
      <c r="HKK122" s="35"/>
      <c r="HKL122" s="35"/>
      <c r="HKM122" s="35"/>
      <c r="HKN122" s="35"/>
      <c r="HKO122" s="35"/>
      <c r="HKP122" s="35"/>
      <c r="HKQ122" s="35"/>
      <c r="HKR122" s="35"/>
      <c r="HKS122" s="35"/>
      <c r="HKT122" s="35"/>
      <c r="HKU122" s="35"/>
      <c r="HKV122" s="35"/>
      <c r="HKW122" s="35"/>
      <c r="HKX122" s="35"/>
      <c r="HKY122" s="35"/>
      <c r="HKZ122" s="35"/>
      <c r="HLA122" s="35"/>
      <c r="HLB122" s="35"/>
      <c r="HLC122" s="35"/>
      <c r="HLD122" s="35"/>
      <c r="HLE122" s="35"/>
      <c r="HLF122" s="35"/>
      <c r="HLG122" s="35"/>
      <c r="HLH122" s="35"/>
      <c r="HLI122" s="35"/>
      <c r="HLJ122" s="35"/>
      <c r="HLK122" s="35"/>
      <c r="HLL122" s="35"/>
      <c r="HLM122" s="35"/>
      <c r="HLN122" s="35"/>
      <c r="HLO122" s="35"/>
      <c r="HLP122" s="35"/>
      <c r="HLQ122" s="35"/>
      <c r="HLR122" s="35"/>
      <c r="HLS122" s="35"/>
      <c r="HLT122" s="35"/>
      <c r="HLU122" s="35"/>
      <c r="HLV122" s="35"/>
      <c r="HLW122" s="35"/>
      <c r="HLX122" s="35"/>
      <c r="HLY122" s="35"/>
      <c r="HLZ122" s="35"/>
      <c r="HMA122" s="35"/>
      <c r="HMB122" s="35"/>
      <c r="HMC122" s="35"/>
      <c r="HMD122" s="35"/>
      <c r="HME122" s="35"/>
      <c r="HMF122" s="35"/>
      <c r="HMG122" s="35"/>
      <c r="HMH122" s="35"/>
      <c r="HMI122" s="35"/>
      <c r="HMJ122" s="35"/>
      <c r="HMK122" s="35"/>
      <c r="HML122" s="35"/>
      <c r="HMM122" s="35"/>
      <c r="HMN122" s="35"/>
      <c r="HMO122" s="35"/>
      <c r="HMP122" s="35"/>
      <c r="HMQ122" s="35"/>
      <c r="HMR122" s="35"/>
      <c r="HMS122" s="35"/>
      <c r="HMT122" s="35"/>
      <c r="HMU122" s="35"/>
      <c r="HMV122" s="35"/>
      <c r="HMW122" s="35"/>
      <c r="HMX122" s="35"/>
      <c r="HMY122" s="35"/>
      <c r="HMZ122" s="35"/>
      <c r="HNA122" s="35"/>
      <c r="HNB122" s="35"/>
      <c r="HNC122" s="35"/>
      <c r="HND122" s="35"/>
      <c r="HNE122" s="35"/>
      <c r="HNF122" s="35"/>
      <c r="HNG122" s="35"/>
      <c r="HNH122" s="35"/>
      <c r="HNI122" s="35"/>
      <c r="HNJ122" s="35"/>
      <c r="HNK122" s="35"/>
      <c r="HNL122" s="35"/>
      <c r="HNM122" s="35"/>
      <c r="HNN122" s="35"/>
      <c r="HNO122" s="35"/>
      <c r="HNP122" s="35"/>
      <c r="HNQ122" s="35"/>
      <c r="HNR122" s="35"/>
      <c r="HNS122" s="35"/>
      <c r="HNT122" s="35"/>
      <c r="HNU122" s="35"/>
      <c r="HNV122" s="35"/>
      <c r="HNW122" s="35"/>
      <c r="HNX122" s="35"/>
      <c r="HNY122" s="35"/>
      <c r="HNZ122" s="35"/>
      <c r="HOA122" s="35"/>
      <c r="HOB122" s="35"/>
      <c r="HOC122" s="35"/>
      <c r="HOD122" s="35"/>
      <c r="HOE122" s="35"/>
      <c r="HOF122" s="35"/>
      <c r="HOG122" s="35"/>
      <c r="HOH122" s="35"/>
      <c r="HOI122" s="35"/>
      <c r="HOJ122" s="35"/>
      <c r="HOK122" s="35"/>
      <c r="HOL122" s="35"/>
      <c r="HOM122" s="35"/>
      <c r="HON122" s="35"/>
      <c r="HOO122" s="35"/>
      <c r="HOP122" s="35"/>
      <c r="HOQ122" s="35"/>
      <c r="HOR122" s="35"/>
      <c r="HOS122" s="35"/>
      <c r="HOT122" s="35"/>
      <c r="HOU122" s="35"/>
      <c r="HOV122" s="35"/>
      <c r="HOW122" s="35"/>
      <c r="HOX122" s="35"/>
      <c r="HOY122" s="35"/>
      <c r="HOZ122" s="35"/>
      <c r="HPA122" s="35"/>
      <c r="HPB122" s="35"/>
      <c r="HPC122" s="35"/>
      <c r="HPD122" s="35"/>
      <c r="HPE122" s="35"/>
      <c r="HPF122" s="35"/>
      <c r="HPG122" s="35"/>
      <c r="HPH122" s="35"/>
      <c r="HPI122" s="35"/>
      <c r="HPJ122" s="35"/>
      <c r="HPK122" s="35"/>
      <c r="HPL122" s="35"/>
      <c r="HPM122" s="35"/>
      <c r="HPN122" s="35"/>
      <c r="HPO122" s="35"/>
      <c r="HPP122" s="35"/>
      <c r="HPQ122" s="35"/>
      <c r="HPR122" s="35"/>
      <c r="HPS122" s="35"/>
      <c r="HPT122" s="35"/>
      <c r="HPU122" s="35"/>
      <c r="HPV122" s="35"/>
      <c r="HPW122" s="35"/>
      <c r="HPX122" s="35"/>
      <c r="HPY122" s="35"/>
      <c r="HPZ122" s="35"/>
      <c r="HQA122" s="35"/>
      <c r="HQB122" s="35"/>
      <c r="HQC122" s="35"/>
      <c r="HQD122" s="35"/>
      <c r="HQE122" s="35"/>
      <c r="HQF122" s="35"/>
      <c r="HQG122" s="35"/>
      <c r="HQH122" s="35"/>
      <c r="HQO122" s="35"/>
      <c r="HQP122" s="35"/>
      <c r="HQQ122" s="35"/>
      <c r="HQR122" s="35"/>
      <c r="HQS122" s="35"/>
      <c r="HQT122" s="35"/>
      <c r="HQU122" s="35"/>
      <c r="HQV122" s="35"/>
      <c r="HQW122" s="35"/>
      <c r="HQX122" s="35"/>
      <c r="HQY122" s="35"/>
      <c r="HQZ122" s="35"/>
      <c r="HRA122" s="35"/>
      <c r="HRB122" s="35"/>
      <c r="HRC122" s="35"/>
      <c r="HRD122" s="35"/>
      <c r="HRE122" s="35"/>
      <c r="HRF122" s="35"/>
      <c r="HRG122" s="35"/>
      <c r="HRH122" s="35"/>
      <c r="HRI122" s="35"/>
      <c r="HRJ122" s="35"/>
      <c r="HRK122" s="35"/>
      <c r="HRL122" s="35"/>
      <c r="HRM122" s="35"/>
      <c r="HRN122" s="35"/>
      <c r="HRO122" s="35"/>
      <c r="HRP122" s="35"/>
      <c r="HRQ122" s="35"/>
      <c r="HRR122" s="35"/>
      <c r="HRS122" s="35"/>
      <c r="HRT122" s="35"/>
      <c r="HRU122" s="35"/>
      <c r="HRV122" s="35"/>
      <c r="HRW122" s="35"/>
      <c r="HRX122" s="35"/>
      <c r="HRY122" s="35"/>
      <c r="HRZ122" s="35"/>
      <c r="HSA122" s="35"/>
      <c r="HSB122" s="35"/>
      <c r="HSC122" s="35"/>
      <c r="HSD122" s="35"/>
      <c r="HSE122" s="35"/>
      <c r="HSF122" s="35"/>
      <c r="HSG122" s="35"/>
      <c r="HSH122" s="35"/>
      <c r="HSI122" s="35"/>
      <c r="HSJ122" s="35"/>
      <c r="HSK122" s="35"/>
      <c r="HSL122" s="35"/>
      <c r="HSM122" s="35"/>
      <c r="HSN122" s="35"/>
      <c r="HSO122" s="35"/>
      <c r="HSP122" s="35"/>
      <c r="HSQ122" s="35"/>
      <c r="HSR122" s="35"/>
      <c r="HSS122" s="35"/>
      <c r="HST122" s="35"/>
      <c r="HSU122" s="35"/>
      <c r="HSV122" s="35"/>
      <c r="HSW122" s="35"/>
      <c r="HSX122" s="35"/>
      <c r="HSY122" s="35"/>
      <c r="HSZ122" s="35"/>
      <c r="HTA122" s="35"/>
      <c r="HTB122" s="35"/>
      <c r="HTC122" s="35"/>
      <c r="HTD122" s="35"/>
      <c r="HTE122" s="35"/>
      <c r="HTF122" s="35"/>
      <c r="HTG122" s="35"/>
      <c r="HTH122" s="35"/>
      <c r="HTI122" s="35"/>
      <c r="HTJ122" s="35"/>
      <c r="HTK122" s="35"/>
      <c r="HTL122" s="35"/>
      <c r="HTM122" s="35"/>
      <c r="HTN122" s="35"/>
      <c r="HTO122" s="35"/>
      <c r="HTP122" s="35"/>
      <c r="HTQ122" s="35"/>
      <c r="HTR122" s="35"/>
      <c r="HTS122" s="35"/>
      <c r="HTT122" s="35"/>
      <c r="HTU122" s="35"/>
      <c r="HTV122" s="35"/>
      <c r="HTW122" s="35"/>
      <c r="HTX122" s="35"/>
      <c r="HTY122" s="35"/>
      <c r="HTZ122" s="35"/>
      <c r="HUA122" s="35"/>
      <c r="HUB122" s="35"/>
      <c r="HUC122" s="35"/>
      <c r="HUD122" s="35"/>
      <c r="HUE122" s="35"/>
      <c r="HUF122" s="35"/>
      <c r="HUG122" s="35"/>
      <c r="HUH122" s="35"/>
      <c r="HUI122" s="35"/>
      <c r="HUJ122" s="35"/>
      <c r="HUK122" s="35"/>
      <c r="HUL122" s="35"/>
      <c r="HUM122" s="35"/>
      <c r="HUN122" s="35"/>
      <c r="HUO122" s="35"/>
      <c r="HUP122" s="35"/>
      <c r="HUQ122" s="35"/>
      <c r="HUR122" s="35"/>
      <c r="HUS122" s="35"/>
      <c r="HUT122" s="35"/>
      <c r="HUU122" s="35"/>
      <c r="HUV122" s="35"/>
      <c r="HUW122" s="35"/>
      <c r="HUX122" s="35"/>
      <c r="HUY122" s="35"/>
      <c r="HUZ122" s="35"/>
      <c r="HVA122" s="35"/>
      <c r="HVB122" s="35"/>
      <c r="HVC122" s="35"/>
      <c r="HVD122" s="35"/>
      <c r="HVE122" s="35"/>
      <c r="HVF122" s="35"/>
      <c r="HVG122" s="35"/>
      <c r="HVH122" s="35"/>
      <c r="HVI122" s="35"/>
      <c r="HVJ122" s="35"/>
      <c r="HVK122" s="35"/>
      <c r="HVL122" s="35"/>
      <c r="HVM122" s="35"/>
      <c r="HVN122" s="35"/>
      <c r="HVO122" s="35"/>
      <c r="HVP122" s="35"/>
      <c r="HVQ122" s="35"/>
      <c r="HVR122" s="35"/>
      <c r="HVS122" s="35"/>
      <c r="HVT122" s="35"/>
      <c r="HVU122" s="35"/>
      <c r="HVV122" s="35"/>
      <c r="HVW122" s="35"/>
      <c r="HVX122" s="35"/>
      <c r="HVY122" s="35"/>
      <c r="HVZ122" s="35"/>
      <c r="HWA122" s="35"/>
      <c r="HWB122" s="35"/>
      <c r="HWC122" s="35"/>
      <c r="HWD122" s="35"/>
      <c r="HWE122" s="35"/>
      <c r="HWF122" s="35"/>
      <c r="HWG122" s="35"/>
      <c r="HWH122" s="35"/>
      <c r="HWI122" s="35"/>
      <c r="HWJ122" s="35"/>
      <c r="HWK122" s="35"/>
      <c r="HWL122" s="35"/>
      <c r="HWM122" s="35"/>
      <c r="HWN122" s="35"/>
      <c r="HWO122" s="35"/>
      <c r="HWP122" s="35"/>
      <c r="HWQ122" s="35"/>
      <c r="HWR122" s="35"/>
      <c r="HWS122" s="35"/>
      <c r="HWT122" s="35"/>
      <c r="HWU122" s="35"/>
      <c r="HWV122" s="35"/>
      <c r="HWW122" s="35"/>
      <c r="HWX122" s="35"/>
      <c r="HWY122" s="35"/>
      <c r="HWZ122" s="35"/>
      <c r="HXA122" s="35"/>
      <c r="HXB122" s="35"/>
      <c r="HXC122" s="35"/>
      <c r="HXD122" s="35"/>
      <c r="HXE122" s="35"/>
      <c r="HXF122" s="35"/>
      <c r="HXG122" s="35"/>
      <c r="HXH122" s="35"/>
      <c r="HXI122" s="35"/>
      <c r="HXJ122" s="35"/>
      <c r="HXK122" s="35"/>
      <c r="HXL122" s="35"/>
      <c r="HXM122" s="35"/>
      <c r="HXN122" s="35"/>
      <c r="HXO122" s="35"/>
      <c r="HXP122" s="35"/>
      <c r="HXQ122" s="35"/>
      <c r="HXR122" s="35"/>
      <c r="HXS122" s="35"/>
      <c r="HXT122" s="35"/>
      <c r="HXU122" s="35"/>
      <c r="HXV122" s="35"/>
      <c r="HXW122" s="35"/>
      <c r="HXX122" s="35"/>
      <c r="HXY122" s="35"/>
      <c r="HXZ122" s="35"/>
      <c r="HYA122" s="35"/>
      <c r="HYB122" s="35"/>
      <c r="HYC122" s="35"/>
      <c r="HYD122" s="35"/>
      <c r="HYE122" s="35"/>
      <c r="HYF122" s="35"/>
      <c r="HYG122" s="35"/>
      <c r="HYH122" s="35"/>
      <c r="HYI122" s="35"/>
      <c r="HYJ122" s="35"/>
      <c r="HYK122" s="35"/>
      <c r="HYL122" s="35"/>
      <c r="HYM122" s="35"/>
      <c r="HYN122" s="35"/>
      <c r="HYO122" s="35"/>
      <c r="HYP122" s="35"/>
      <c r="HYQ122" s="35"/>
      <c r="HYR122" s="35"/>
      <c r="HYS122" s="35"/>
      <c r="HYT122" s="35"/>
      <c r="HYU122" s="35"/>
      <c r="HYV122" s="35"/>
      <c r="HYW122" s="35"/>
      <c r="HYX122" s="35"/>
      <c r="HYY122" s="35"/>
      <c r="HYZ122" s="35"/>
      <c r="HZA122" s="35"/>
      <c r="HZB122" s="35"/>
      <c r="HZC122" s="35"/>
      <c r="HZD122" s="35"/>
      <c r="HZE122" s="35"/>
      <c r="HZF122" s="35"/>
      <c r="HZG122" s="35"/>
      <c r="HZH122" s="35"/>
      <c r="HZI122" s="35"/>
      <c r="HZJ122" s="35"/>
      <c r="HZK122" s="35"/>
      <c r="HZL122" s="35"/>
      <c r="HZM122" s="35"/>
      <c r="HZN122" s="35"/>
      <c r="HZO122" s="35"/>
      <c r="HZP122" s="35"/>
      <c r="HZQ122" s="35"/>
      <c r="HZR122" s="35"/>
      <c r="HZS122" s="35"/>
      <c r="HZT122" s="35"/>
      <c r="HZU122" s="35"/>
      <c r="HZV122" s="35"/>
      <c r="HZW122" s="35"/>
      <c r="HZX122" s="35"/>
      <c r="HZY122" s="35"/>
      <c r="HZZ122" s="35"/>
      <c r="IAA122" s="35"/>
      <c r="IAB122" s="35"/>
      <c r="IAC122" s="35"/>
      <c r="IAD122" s="35"/>
      <c r="IAK122" s="35"/>
      <c r="IAL122" s="35"/>
      <c r="IAM122" s="35"/>
      <c r="IAN122" s="35"/>
      <c r="IAO122" s="35"/>
      <c r="IAP122" s="35"/>
      <c r="IAQ122" s="35"/>
      <c r="IAR122" s="35"/>
      <c r="IAS122" s="35"/>
      <c r="IAT122" s="35"/>
      <c r="IAU122" s="35"/>
      <c r="IAV122" s="35"/>
      <c r="IAW122" s="35"/>
      <c r="IAX122" s="35"/>
      <c r="IAY122" s="35"/>
      <c r="IAZ122" s="35"/>
      <c r="IBA122" s="35"/>
      <c r="IBB122" s="35"/>
      <c r="IBC122" s="35"/>
      <c r="IBD122" s="35"/>
      <c r="IBE122" s="35"/>
      <c r="IBF122" s="35"/>
      <c r="IBG122" s="35"/>
      <c r="IBH122" s="35"/>
      <c r="IBI122" s="35"/>
      <c r="IBJ122" s="35"/>
      <c r="IBK122" s="35"/>
      <c r="IBL122" s="35"/>
      <c r="IBM122" s="35"/>
      <c r="IBN122" s="35"/>
      <c r="IBO122" s="35"/>
      <c r="IBP122" s="35"/>
      <c r="IBQ122" s="35"/>
      <c r="IBR122" s="35"/>
      <c r="IBS122" s="35"/>
      <c r="IBT122" s="35"/>
      <c r="IBU122" s="35"/>
      <c r="IBV122" s="35"/>
      <c r="IBW122" s="35"/>
      <c r="IBX122" s="35"/>
      <c r="IBY122" s="35"/>
      <c r="IBZ122" s="35"/>
      <c r="ICA122" s="35"/>
      <c r="ICB122" s="35"/>
      <c r="ICC122" s="35"/>
      <c r="ICD122" s="35"/>
      <c r="ICE122" s="35"/>
      <c r="ICF122" s="35"/>
      <c r="ICG122" s="35"/>
      <c r="ICH122" s="35"/>
      <c r="ICI122" s="35"/>
      <c r="ICJ122" s="35"/>
      <c r="ICK122" s="35"/>
      <c r="ICL122" s="35"/>
      <c r="ICM122" s="35"/>
      <c r="ICN122" s="35"/>
      <c r="ICO122" s="35"/>
      <c r="ICP122" s="35"/>
      <c r="ICQ122" s="35"/>
      <c r="ICR122" s="35"/>
      <c r="ICS122" s="35"/>
      <c r="ICT122" s="35"/>
      <c r="ICU122" s="35"/>
      <c r="ICV122" s="35"/>
      <c r="ICW122" s="35"/>
      <c r="ICX122" s="35"/>
      <c r="ICY122" s="35"/>
      <c r="ICZ122" s="35"/>
      <c r="IDA122" s="35"/>
      <c r="IDB122" s="35"/>
      <c r="IDC122" s="35"/>
      <c r="IDD122" s="35"/>
      <c r="IDE122" s="35"/>
      <c r="IDF122" s="35"/>
      <c r="IDG122" s="35"/>
      <c r="IDH122" s="35"/>
      <c r="IDI122" s="35"/>
      <c r="IDJ122" s="35"/>
      <c r="IDK122" s="35"/>
      <c r="IDL122" s="35"/>
      <c r="IDM122" s="35"/>
      <c r="IDN122" s="35"/>
      <c r="IDO122" s="35"/>
      <c r="IDP122" s="35"/>
      <c r="IDQ122" s="35"/>
      <c r="IDR122" s="35"/>
      <c r="IDS122" s="35"/>
      <c r="IDT122" s="35"/>
      <c r="IDU122" s="35"/>
      <c r="IDV122" s="35"/>
      <c r="IDW122" s="35"/>
      <c r="IDX122" s="35"/>
      <c r="IDY122" s="35"/>
      <c r="IDZ122" s="35"/>
      <c r="IEA122" s="35"/>
      <c r="IEB122" s="35"/>
      <c r="IEC122" s="35"/>
      <c r="IED122" s="35"/>
      <c r="IEE122" s="35"/>
      <c r="IEF122" s="35"/>
      <c r="IEG122" s="35"/>
      <c r="IEH122" s="35"/>
      <c r="IEI122" s="35"/>
      <c r="IEJ122" s="35"/>
      <c r="IEK122" s="35"/>
      <c r="IEL122" s="35"/>
      <c r="IEM122" s="35"/>
      <c r="IEN122" s="35"/>
      <c r="IEO122" s="35"/>
      <c r="IEP122" s="35"/>
      <c r="IEQ122" s="35"/>
      <c r="IER122" s="35"/>
      <c r="IES122" s="35"/>
      <c r="IET122" s="35"/>
      <c r="IEU122" s="35"/>
      <c r="IEV122" s="35"/>
      <c r="IEW122" s="35"/>
      <c r="IEX122" s="35"/>
      <c r="IEY122" s="35"/>
      <c r="IEZ122" s="35"/>
      <c r="IFA122" s="35"/>
      <c r="IFB122" s="35"/>
      <c r="IFC122" s="35"/>
      <c r="IFD122" s="35"/>
      <c r="IFE122" s="35"/>
      <c r="IFF122" s="35"/>
      <c r="IFG122" s="35"/>
      <c r="IFH122" s="35"/>
      <c r="IFI122" s="35"/>
      <c r="IFJ122" s="35"/>
      <c r="IFK122" s="35"/>
      <c r="IFL122" s="35"/>
      <c r="IFM122" s="35"/>
      <c r="IFN122" s="35"/>
      <c r="IFO122" s="35"/>
      <c r="IFP122" s="35"/>
      <c r="IFQ122" s="35"/>
      <c r="IFR122" s="35"/>
      <c r="IFS122" s="35"/>
      <c r="IFT122" s="35"/>
      <c r="IFU122" s="35"/>
      <c r="IFV122" s="35"/>
      <c r="IFW122" s="35"/>
      <c r="IFX122" s="35"/>
      <c r="IFY122" s="35"/>
      <c r="IFZ122" s="35"/>
      <c r="IGA122" s="35"/>
      <c r="IGB122" s="35"/>
      <c r="IGC122" s="35"/>
      <c r="IGD122" s="35"/>
      <c r="IGE122" s="35"/>
      <c r="IGF122" s="35"/>
      <c r="IGG122" s="35"/>
      <c r="IGH122" s="35"/>
      <c r="IGI122" s="35"/>
      <c r="IGJ122" s="35"/>
      <c r="IGK122" s="35"/>
      <c r="IGL122" s="35"/>
      <c r="IGM122" s="35"/>
      <c r="IGN122" s="35"/>
      <c r="IGO122" s="35"/>
      <c r="IGP122" s="35"/>
      <c r="IGQ122" s="35"/>
      <c r="IGR122" s="35"/>
      <c r="IGS122" s="35"/>
      <c r="IGT122" s="35"/>
      <c r="IGU122" s="35"/>
      <c r="IGV122" s="35"/>
      <c r="IGW122" s="35"/>
      <c r="IGX122" s="35"/>
      <c r="IGY122" s="35"/>
      <c r="IGZ122" s="35"/>
      <c r="IHA122" s="35"/>
      <c r="IHB122" s="35"/>
      <c r="IHC122" s="35"/>
      <c r="IHD122" s="35"/>
      <c r="IHE122" s="35"/>
      <c r="IHF122" s="35"/>
      <c r="IHG122" s="35"/>
      <c r="IHH122" s="35"/>
      <c r="IHI122" s="35"/>
      <c r="IHJ122" s="35"/>
      <c r="IHK122" s="35"/>
      <c r="IHL122" s="35"/>
      <c r="IHM122" s="35"/>
      <c r="IHN122" s="35"/>
      <c r="IHO122" s="35"/>
      <c r="IHP122" s="35"/>
      <c r="IHQ122" s="35"/>
      <c r="IHR122" s="35"/>
      <c r="IHS122" s="35"/>
      <c r="IHT122" s="35"/>
      <c r="IHU122" s="35"/>
      <c r="IHV122" s="35"/>
      <c r="IHW122" s="35"/>
      <c r="IHX122" s="35"/>
      <c r="IHY122" s="35"/>
      <c r="IHZ122" s="35"/>
      <c r="IIA122" s="35"/>
      <c r="IIB122" s="35"/>
      <c r="IIC122" s="35"/>
      <c r="IID122" s="35"/>
      <c r="IIE122" s="35"/>
      <c r="IIF122" s="35"/>
      <c r="IIG122" s="35"/>
      <c r="IIH122" s="35"/>
      <c r="III122" s="35"/>
      <c r="IIJ122" s="35"/>
      <c r="IIK122" s="35"/>
      <c r="IIL122" s="35"/>
      <c r="IIM122" s="35"/>
      <c r="IIN122" s="35"/>
      <c r="IIO122" s="35"/>
      <c r="IIP122" s="35"/>
      <c r="IIQ122" s="35"/>
      <c r="IIR122" s="35"/>
      <c r="IIS122" s="35"/>
      <c r="IIT122" s="35"/>
      <c r="IIU122" s="35"/>
      <c r="IIV122" s="35"/>
      <c r="IIW122" s="35"/>
      <c r="IIX122" s="35"/>
      <c r="IIY122" s="35"/>
      <c r="IIZ122" s="35"/>
      <c r="IJA122" s="35"/>
      <c r="IJB122" s="35"/>
      <c r="IJC122" s="35"/>
      <c r="IJD122" s="35"/>
      <c r="IJE122" s="35"/>
      <c r="IJF122" s="35"/>
      <c r="IJG122" s="35"/>
      <c r="IJH122" s="35"/>
      <c r="IJI122" s="35"/>
      <c r="IJJ122" s="35"/>
      <c r="IJK122" s="35"/>
      <c r="IJL122" s="35"/>
      <c r="IJM122" s="35"/>
      <c r="IJN122" s="35"/>
      <c r="IJO122" s="35"/>
      <c r="IJP122" s="35"/>
      <c r="IJQ122" s="35"/>
      <c r="IJR122" s="35"/>
      <c r="IJS122" s="35"/>
      <c r="IJT122" s="35"/>
      <c r="IJU122" s="35"/>
      <c r="IJV122" s="35"/>
      <c r="IJW122" s="35"/>
      <c r="IJX122" s="35"/>
      <c r="IJY122" s="35"/>
      <c r="IJZ122" s="35"/>
      <c r="IKG122" s="35"/>
      <c r="IKH122" s="35"/>
      <c r="IKI122" s="35"/>
      <c r="IKJ122" s="35"/>
      <c r="IKK122" s="35"/>
      <c r="IKL122" s="35"/>
      <c r="IKM122" s="35"/>
      <c r="IKN122" s="35"/>
      <c r="IKO122" s="35"/>
      <c r="IKP122" s="35"/>
      <c r="IKQ122" s="35"/>
      <c r="IKR122" s="35"/>
      <c r="IKS122" s="35"/>
      <c r="IKT122" s="35"/>
      <c r="IKU122" s="35"/>
      <c r="IKV122" s="35"/>
      <c r="IKW122" s="35"/>
      <c r="IKX122" s="35"/>
      <c r="IKY122" s="35"/>
      <c r="IKZ122" s="35"/>
      <c r="ILA122" s="35"/>
      <c r="ILB122" s="35"/>
      <c r="ILC122" s="35"/>
      <c r="ILD122" s="35"/>
      <c r="ILE122" s="35"/>
      <c r="ILF122" s="35"/>
      <c r="ILG122" s="35"/>
      <c r="ILH122" s="35"/>
      <c r="ILI122" s="35"/>
      <c r="ILJ122" s="35"/>
      <c r="ILK122" s="35"/>
      <c r="ILL122" s="35"/>
      <c r="ILM122" s="35"/>
      <c r="ILN122" s="35"/>
      <c r="ILO122" s="35"/>
      <c r="ILP122" s="35"/>
      <c r="ILQ122" s="35"/>
      <c r="ILR122" s="35"/>
      <c r="ILS122" s="35"/>
      <c r="ILT122" s="35"/>
      <c r="ILU122" s="35"/>
      <c r="ILV122" s="35"/>
      <c r="ILW122" s="35"/>
      <c r="ILX122" s="35"/>
      <c r="ILY122" s="35"/>
      <c r="ILZ122" s="35"/>
      <c r="IMA122" s="35"/>
      <c r="IMB122" s="35"/>
      <c r="IMC122" s="35"/>
      <c r="IMD122" s="35"/>
      <c r="IME122" s="35"/>
      <c r="IMF122" s="35"/>
      <c r="IMG122" s="35"/>
      <c r="IMH122" s="35"/>
      <c r="IMI122" s="35"/>
      <c r="IMJ122" s="35"/>
      <c r="IMK122" s="35"/>
      <c r="IML122" s="35"/>
      <c r="IMM122" s="35"/>
      <c r="IMN122" s="35"/>
      <c r="IMO122" s="35"/>
      <c r="IMP122" s="35"/>
      <c r="IMQ122" s="35"/>
      <c r="IMR122" s="35"/>
      <c r="IMS122" s="35"/>
      <c r="IMT122" s="35"/>
      <c r="IMU122" s="35"/>
      <c r="IMV122" s="35"/>
      <c r="IMW122" s="35"/>
      <c r="IMX122" s="35"/>
      <c r="IMY122" s="35"/>
      <c r="IMZ122" s="35"/>
      <c r="INA122" s="35"/>
      <c r="INB122" s="35"/>
      <c r="INC122" s="35"/>
      <c r="IND122" s="35"/>
      <c r="INE122" s="35"/>
      <c r="INF122" s="35"/>
      <c r="ING122" s="35"/>
      <c r="INH122" s="35"/>
      <c r="INI122" s="35"/>
      <c r="INJ122" s="35"/>
      <c r="INK122" s="35"/>
      <c r="INL122" s="35"/>
      <c r="INM122" s="35"/>
      <c r="INN122" s="35"/>
      <c r="INO122" s="35"/>
      <c r="INP122" s="35"/>
      <c r="INQ122" s="35"/>
      <c r="INR122" s="35"/>
      <c r="INS122" s="35"/>
      <c r="INT122" s="35"/>
      <c r="INU122" s="35"/>
      <c r="INV122" s="35"/>
      <c r="INW122" s="35"/>
      <c r="INX122" s="35"/>
      <c r="INY122" s="35"/>
      <c r="INZ122" s="35"/>
      <c r="IOA122" s="35"/>
      <c r="IOB122" s="35"/>
      <c r="IOC122" s="35"/>
      <c r="IOD122" s="35"/>
      <c r="IOE122" s="35"/>
      <c r="IOF122" s="35"/>
      <c r="IOG122" s="35"/>
      <c r="IOH122" s="35"/>
      <c r="IOI122" s="35"/>
      <c r="IOJ122" s="35"/>
      <c r="IOK122" s="35"/>
      <c r="IOL122" s="35"/>
      <c r="IOM122" s="35"/>
      <c r="ION122" s="35"/>
      <c r="IOO122" s="35"/>
      <c r="IOP122" s="35"/>
      <c r="IOQ122" s="35"/>
      <c r="IOR122" s="35"/>
      <c r="IOS122" s="35"/>
      <c r="IOT122" s="35"/>
      <c r="IOU122" s="35"/>
      <c r="IOV122" s="35"/>
      <c r="IOW122" s="35"/>
      <c r="IOX122" s="35"/>
      <c r="IOY122" s="35"/>
      <c r="IOZ122" s="35"/>
      <c r="IPA122" s="35"/>
      <c r="IPB122" s="35"/>
      <c r="IPC122" s="35"/>
      <c r="IPD122" s="35"/>
      <c r="IPE122" s="35"/>
      <c r="IPF122" s="35"/>
      <c r="IPG122" s="35"/>
      <c r="IPH122" s="35"/>
      <c r="IPI122" s="35"/>
      <c r="IPJ122" s="35"/>
      <c r="IPK122" s="35"/>
      <c r="IPL122" s="35"/>
      <c r="IPM122" s="35"/>
      <c r="IPN122" s="35"/>
      <c r="IPO122" s="35"/>
      <c r="IPP122" s="35"/>
      <c r="IPQ122" s="35"/>
      <c r="IPR122" s="35"/>
      <c r="IPS122" s="35"/>
      <c r="IPT122" s="35"/>
      <c r="IPU122" s="35"/>
      <c r="IPV122" s="35"/>
      <c r="IPW122" s="35"/>
      <c r="IPX122" s="35"/>
      <c r="IPY122" s="35"/>
      <c r="IPZ122" s="35"/>
      <c r="IQA122" s="35"/>
      <c r="IQB122" s="35"/>
      <c r="IQC122" s="35"/>
      <c r="IQD122" s="35"/>
      <c r="IQE122" s="35"/>
      <c r="IQF122" s="35"/>
      <c r="IQG122" s="35"/>
      <c r="IQH122" s="35"/>
      <c r="IQI122" s="35"/>
      <c r="IQJ122" s="35"/>
      <c r="IQK122" s="35"/>
      <c r="IQL122" s="35"/>
      <c r="IQM122" s="35"/>
      <c r="IQN122" s="35"/>
      <c r="IQO122" s="35"/>
      <c r="IQP122" s="35"/>
      <c r="IQQ122" s="35"/>
      <c r="IQR122" s="35"/>
      <c r="IQS122" s="35"/>
      <c r="IQT122" s="35"/>
      <c r="IQU122" s="35"/>
      <c r="IQV122" s="35"/>
      <c r="IQW122" s="35"/>
      <c r="IQX122" s="35"/>
      <c r="IQY122" s="35"/>
      <c r="IQZ122" s="35"/>
      <c r="IRA122" s="35"/>
      <c r="IRB122" s="35"/>
      <c r="IRC122" s="35"/>
      <c r="IRD122" s="35"/>
      <c r="IRE122" s="35"/>
      <c r="IRF122" s="35"/>
      <c r="IRG122" s="35"/>
      <c r="IRH122" s="35"/>
      <c r="IRI122" s="35"/>
      <c r="IRJ122" s="35"/>
      <c r="IRK122" s="35"/>
      <c r="IRL122" s="35"/>
      <c r="IRM122" s="35"/>
      <c r="IRN122" s="35"/>
      <c r="IRO122" s="35"/>
      <c r="IRP122" s="35"/>
      <c r="IRQ122" s="35"/>
      <c r="IRR122" s="35"/>
      <c r="IRS122" s="35"/>
      <c r="IRT122" s="35"/>
      <c r="IRU122" s="35"/>
      <c r="IRV122" s="35"/>
      <c r="IRW122" s="35"/>
      <c r="IRX122" s="35"/>
      <c r="IRY122" s="35"/>
      <c r="IRZ122" s="35"/>
      <c r="ISA122" s="35"/>
      <c r="ISB122" s="35"/>
      <c r="ISC122" s="35"/>
      <c r="ISD122" s="35"/>
      <c r="ISE122" s="35"/>
      <c r="ISF122" s="35"/>
      <c r="ISG122" s="35"/>
      <c r="ISH122" s="35"/>
      <c r="ISI122" s="35"/>
      <c r="ISJ122" s="35"/>
      <c r="ISK122" s="35"/>
      <c r="ISL122" s="35"/>
      <c r="ISM122" s="35"/>
      <c r="ISN122" s="35"/>
      <c r="ISO122" s="35"/>
      <c r="ISP122" s="35"/>
      <c r="ISQ122" s="35"/>
      <c r="ISR122" s="35"/>
      <c r="ISS122" s="35"/>
      <c r="IST122" s="35"/>
      <c r="ISU122" s="35"/>
      <c r="ISV122" s="35"/>
      <c r="ISW122" s="35"/>
      <c r="ISX122" s="35"/>
      <c r="ISY122" s="35"/>
      <c r="ISZ122" s="35"/>
      <c r="ITA122" s="35"/>
      <c r="ITB122" s="35"/>
      <c r="ITC122" s="35"/>
      <c r="ITD122" s="35"/>
      <c r="ITE122" s="35"/>
      <c r="ITF122" s="35"/>
      <c r="ITG122" s="35"/>
      <c r="ITH122" s="35"/>
      <c r="ITI122" s="35"/>
      <c r="ITJ122" s="35"/>
      <c r="ITK122" s="35"/>
      <c r="ITL122" s="35"/>
      <c r="ITM122" s="35"/>
      <c r="ITN122" s="35"/>
      <c r="ITO122" s="35"/>
      <c r="ITP122" s="35"/>
      <c r="ITQ122" s="35"/>
      <c r="ITR122" s="35"/>
      <c r="ITS122" s="35"/>
      <c r="ITT122" s="35"/>
      <c r="ITU122" s="35"/>
      <c r="ITV122" s="35"/>
      <c r="IUC122" s="35"/>
      <c r="IUD122" s="35"/>
      <c r="IUE122" s="35"/>
      <c r="IUF122" s="35"/>
      <c r="IUG122" s="35"/>
      <c r="IUH122" s="35"/>
      <c r="IUI122" s="35"/>
      <c r="IUJ122" s="35"/>
      <c r="IUK122" s="35"/>
      <c r="IUL122" s="35"/>
      <c r="IUM122" s="35"/>
      <c r="IUN122" s="35"/>
      <c r="IUO122" s="35"/>
      <c r="IUP122" s="35"/>
      <c r="IUQ122" s="35"/>
      <c r="IUR122" s="35"/>
      <c r="IUS122" s="35"/>
      <c r="IUT122" s="35"/>
      <c r="IUU122" s="35"/>
      <c r="IUV122" s="35"/>
      <c r="IUW122" s="35"/>
      <c r="IUX122" s="35"/>
      <c r="IUY122" s="35"/>
      <c r="IUZ122" s="35"/>
      <c r="IVA122" s="35"/>
      <c r="IVB122" s="35"/>
      <c r="IVC122" s="35"/>
      <c r="IVD122" s="35"/>
      <c r="IVE122" s="35"/>
      <c r="IVF122" s="35"/>
      <c r="IVG122" s="35"/>
      <c r="IVH122" s="35"/>
      <c r="IVI122" s="35"/>
      <c r="IVJ122" s="35"/>
      <c r="IVK122" s="35"/>
      <c r="IVL122" s="35"/>
      <c r="IVM122" s="35"/>
      <c r="IVN122" s="35"/>
      <c r="IVO122" s="35"/>
      <c r="IVP122" s="35"/>
      <c r="IVQ122" s="35"/>
      <c r="IVR122" s="35"/>
      <c r="IVS122" s="35"/>
      <c r="IVT122" s="35"/>
      <c r="IVU122" s="35"/>
      <c r="IVV122" s="35"/>
      <c r="IVW122" s="35"/>
      <c r="IVX122" s="35"/>
      <c r="IVY122" s="35"/>
      <c r="IVZ122" s="35"/>
      <c r="IWA122" s="35"/>
      <c r="IWB122" s="35"/>
      <c r="IWC122" s="35"/>
      <c r="IWD122" s="35"/>
      <c r="IWE122" s="35"/>
      <c r="IWF122" s="35"/>
      <c r="IWG122" s="35"/>
      <c r="IWH122" s="35"/>
      <c r="IWI122" s="35"/>
      <c r="IWJ122" s="35"/>
      <c r="IWK122" s="35"/>
      <c r="IWL122" s="35"/>
      <c r="IWM122" s="35"/>
      <c r="IWN122" s="35"/>
      <c r="IWO122" s="35"/>
      <c r="IWP122" s="35"/>
      <c r="IWQ122" s="35"/>
      <c r="IWR122" s="35"/>
      <c r="IWS122" s="35"/>
      <c r="IWT122" s="35"/>
      <c r="IWU122" s="35"/>
      <c r="IWV122" s="35"/>
      <c r="IWW122" s="35"/>
      <c r="IWX122" s="35"/>
      <c r="IWY122" s="35"/>
      <c r="IWZ122" s="35"/>
      <c r="IXA122" s="35"/>
      <c r="IXB122" s="35"/>
      <c r="IXC122" s="35"/>
      <c r="IXD122" s="35"/>
      <c r="IXE122" s="35"/>
      <c r="IXF122" s="35"/>
      <c r="IXG122" s="35"/>
      <c r="IXH122" s="35"/>
      <c r="IXI122" s="35"/>
      <c r="IXJ122" s="35"/>
      <c r="IXK122" s="35"/>
      <c r="IXL122" s="35"/>
      <c r="IXM122" s="35"/>
      <c r="IXN122" s="35"/>
      <c r="IXO122" s="35"/>
      <c r="IXP122" s="35"/>
      <c r="IXQ122" s="35"/>
      <c r="IXR122" s="35"/>
      <c r="IXS122" s="35"/>
      <c r="IXT122" s="35"/>
      <c r="IXU122" s="35"/>
      <c r="IXV122" s="35"/>
      <c r="IXW122" s="35"/>
      <c r="IXX122" s="35"/>
      <c r="IXY122" s="35"/>
      <c r="IXZ122" s="35"/>
      <c r="IYA122" s="35"/>
      <c r="IYB122" s="35"/>
      <c r="IYC122" s="35"/>
      <c r="IYD122" s="35"/>
      <c r="IYE122" s="35"/>
      <c r="IYF122" s="35"/>
      <c r="IYG122" s="35"/>
      <c r="IYH122" s="35"/>
      <c r="IYI122" s="35"/>
      <c r="IYJ122" s="35"/>
      <c r="IYK122" s="35"/>
      <c r="IYL122" s="35"/>
      <c r="IYM122" s="35"/>
      <c r="IYN122" s="35"/>
      <c r="IYO122" s="35"/>
      <c r="IYP122" s="35"/>
      <c r="IYQ122" s="35"/>
      <c r="IYR122" s="35"/>
      <c r="IYS122" s="35"/>
      <c r="IYT122" s="35"/>
      <c r="IYU122" s="35"/>
      <c r="IYV122" s="35"/>
      <c r="IYW122" s="35"/>
      <c r="IYX122" s="35"/>
      <c r="IYY122" s="35"/>
      <c r="IYZ122" s="35"/>
      <c r="IZA122" s="35"/>
      <c r="IZB122" s="35"/>
      <c r="IZC122" s="35"/>
      <c r="IZD122" s="35"/>
      <c r="IZE122" s="35"/>
      <c r="IZF122" s="35"/>
      <c r="IZG122" s="35"/>
      <c r="IZH122" s="35"/>
      <c r="IZI122" s="35"/>
      <c r="IZJ122" s="35"/>
      <c r="IZK122" s="35"/>
      <c r="IZL122" s="35"/>
      <c r="IZM122" s="35"/>
      <c r="IZN122" s="35"/>
      <c r="IZO122" s="35"/>
      <c r="IZP122" s="35"/>
      <c r="IZQ122" s="35"/>
      <c r="IZR122" s="35"/>
      <c r="IZS122" s="35"/>
      <c r="IZT122" s="35"/>
      <c r="IZU122" s="35"/>
      <c r="IZV122" s="35"/>
      <c r="IZW122" s="35"/>
      <c r="IZX122" s="35"/>
      <c r="IZY122" s="35"/>
      <c r="IZZ122" s="35"/>
      <c r="JAA122" s="35"/>
      <c r="JAB122" s="35"/>
      <c r="JAC122" s="35"/>
      <c r="JAD122" s="35"/>
      <c r="JAE122" s="35"/>
      <c r="JAF122" s="35"/>
      <c r="JAG122" s="35"/>
      <c r="JAH122" s="35"/>
      <c r="JAI122" s="35"/>
      <c r="JAJ122" s="35"/>
      <c r="JAK122" s="35"/>
      <c r="JAL122" s="35"/>
      <c r="JAM122" s="35"/>
      <c r="JAN122" s="35"/>
      <c r="JAO122" s="35"/>
      <c r="JAP122" s="35"/>
      <c r="JAQ122" s="35"/>
      <c r="JAR122" s="35"/>
      <c r="JAS122" s="35"/>
      <c r="JAT122" s="35"/>
      <c r="JAU122" s="35"/>
      <c r="JAV122" s="35"/>
      <c r="JAW122" s="35"/>
      <c r="JAX122" s="35"/>
      <c r="JAY122" s="35"/>
      <c r="JAZ122" s="35"/>
      <c r="JBA122" s="35"/>
      <c r="JBB122" s="35"/>
      <c r="JBC122" s="35"/>
      <c r="JBD122" s="35"/>
      <c r="JBE122" s="35"/>
      <c r="JBF122" s="35"/>
      <c r="JBG122" s="35"/>
      <c r="JBH122" s="35"/>
      <c r="JBI122" s="35"/>
      <c r="JBJ122" s="35"/>
      <c r="JBK122" s="35"/>
      <c r="JBL122" s="35"/>
      <c r="JBM122" s="35"/>
      <c r="JBN122" s="35"/>
      <c r="JBO122" s="35"/>
      <c r="JBP122" s="35"/>
      <c r="JBQ122" s="35"/>
      <c r="JBR122" s="35"/>
      <c r="JBS122" s="35"/>
      <c r="JBT122" s="35"/>
      <c r="JBU122" s="35"/>
      <c r="JBV122" s="35"/>
      <c r="JBW122" s="35"/>
      <c r="JBX122" s="35"/>
      <c r="JBY122" s="35"/>
      <c r="JBZ122" s="35"/>
      <c r="JCA122" s="35"/>
      <c r="JCB122" s="35"/>
      <c r="JCC122" s="35"/>
      <c r="JCD122" s="35"/>
      <c r="JCE122" s="35"/>
      <c r="JCF122" s="35"/>
      <c r="JCG122" s="35"/>
      <c r="JCH122" s="35"/>
      <c r="JCI122" s="35"/>
      <c r="JCJ122" s="35"/>
      <c r="JCK122" s="35"/>
      <c r="JCL122" s="35"/>
      <c r="JCM122" s="35"/>
      <c r="JCN122" s="35"/>
      <c r="JCO122" s="35"/>
      <c r="JCP122" s="35"/>
      <c r="JCQ122" s="35"/>
      <c r="JCR122" s="35"/>
      <c r="JCS122" s="35"/>
      <c r="JCT122" s="35"/>
      <c r="JCU122" s="35"/>
      <c r="JCV122" s="35"/>
      <c r="JCW122" s="35"/>
      <c r="JCX122" s="35"/>
      <c r="JCY122" s="35"/>
      <c r="JCZ122" s="35"/>
      <c r="JDA122" s="35"/>
      <c r="JDB122" s="35"/>
      <c r="JDC122" s="35"/>
      <c r="JDD122" s="35"/>
      <c r="JDE122" s="35"/>
      <c r="JDF122" s="35"/>
      <c r="JDG122" s="35"/>
      <c r="JDH122" s="35"/>
      <c r="JDI122" s="35"/>
      <c r="JDJ122" s="35"/>
      <c r="JDK122" s="35"/>
      <c r="JDL122" s="35"/>
      <c r="JDM122" s="35"/>
      <c r="JDN122" s="35"/>
      <c r="JDO122" s="35"/>
      <c r="JDP122" s="35"/>
      <c r="JDQ122" s="35"/>
      <c r="JDR122" s="35"/>
      <c r="JDY122" s="35"/>
      <c r="JDZ122" s="35"/>
      <c r="JEA122" s="35"/>
      <c r="JEB122" s="35"/>
      <c r="JEC122" s="35"/>
      <c r="JED122" s="35"/>
      <c r="JEE122" s="35"/>
      <c r="JEF122" s="35"/>
      <c r="JEG122" s="35"/>
      <c r="JEH122" s="35"/>
      <c r="JEI122" s="35"/>
      <c r="JEJ122" s="35"/>
      <c r="JEK122" s="35"/>
      <c r="JEL122" s="35"/>
      <c r="JEM122" s="35"/>
      <c r="JEN122" s="35"/>
      <c r="JEO122" s="35"/>
      <c r="JEP122" s="35"/>
      <c r="JEQ122" s="35"/>
      <c r="JER122" s="35"/>
      <c r="JES122" s="35"/>
      <c r="JET122" s="35"/>
      <c r="JEU122" s="35"/>
      <c r="JEV122" s="35"/>
      <c r="JEW122" s="35"/>
      <c r="JEX122" s="35"/>
      <c r="JEY122" s="35"/>
      <c r="JEZ122" s="35"/>
      <c r="JFA122" s="35"/>
      <c r="JFB122" s="35"/>
      <c r="JFC122" s="35"/>
      <c r="JFD122" s="35"/>
      <c r="JFE122" s="35"/>
      <c r="JFF122" s="35"/>
      <c r="JFG122" s="35"/>
      <c r="JFH122" s="35"/>
      <c r="JFI122" s="35"/>
      <c r="JFJ122" s="35"/>
      <c r="JFK122" s="35"/>
      <c r="JFL122" s="35"/>
      <c r="JFM122" s="35"/>
      <c r="JFN122" s="35"/>
      <c r="JFO122" s="35"/>
      <c r="JFP122" s="35"/>
      <c r="JFQ122" s="35"/>
      <c r="JFR122" s="35"/>
      <c r="JFS122" s="35"/>
      <c r="JFT122" s="35"/>
      <c r="JFU122" s="35"/>
      <c r="JFV122" s="35"/>
      <c r="JFW122" s="35"/>
      <c r="JFX122" s="35"/>
      <c r="JFY122" s="35"/>
      <c r="JFZ122" s="35"/>
      <c r="JGA122" s="35"/>
      <c r="JGB122" s="35"/>
      <c r="JGC122" s="35"/>
      <c r="JGD122" s="35"/>
      <c r="JGE122" s="35"/>
      <c r="JGF122" s="35"/>
      <c r="JGG122" s="35"/>
      <c r="JGH122" s="35"/>
      <c r="JGI122" s="35"/>
      <c r="JGJ122" s="35"/>
      <c r="JGK122" s="35"/>
      <c r="JGL122" s="35"/>
      <c r="JGM122" s="35"/>
      <c r="JGN122" s="35"/>
      <c r="JGO122" s="35"/>
      <c r="JGP122" s="35"/>
      <c r="JGQ122" s="35"/>
      <c r="JGR122" s="35"/>
      <c r="JGS122" s="35"/>
      <c r="JGT122" s="35"/>
      <c r="JGU122" s="35"/>
      <c r="JGV122" s="35"/>
      <c r="JGW122" s="35"/>
      <c r="JGX122" s="35"/>
      <c r="JGY122" s="35"/>
      <c r="JGZ122" s="35"/>
      <c r="JHA122" s="35"/>
      <c r="JHB122" s="35"/>
      <c r="JHC122" s="35"/>
      <c r="JHD122" s="35"/>
      <c r="JHE122" s="35"/>
      <c r="JHF122" s="35"/>
      <c r="JHG122" s="35"/>
      <c r="JHH122" s="35"/>
      <c r="JHI122" s="35"/>
      <c r="JHJ122" s="35"/>
      <c r="JHK122" s="35"/>
      <c r="JHL122" s="35"/>
      <c r="JHM122" s="35"/>
      <c r="JHN122" s="35"/>
      <c r="JHO122" s="35"/>
      <c r="JHP122" s="35"/>
      <c r="JHQ122" s="35"/>
      <c r="JHR122" s="35"/>
      <c r="JHS122" s="35"/>
      <c r="JHT122" s="35"/>
      <c r="JHU122" s="35"/>
      <c r="JHV122" s="35"/>
      <c r="JHW122" s="35"/>
      <c r="JHX122" s="35"/>
      <c r="JHY122" s="35"/>
      <c r="JHZ122" s="35"/>
      <c r="JIA122" s="35"/>
      <c r="JIB122" s="35"/>
      <c r="JIC122" s="35"/>
      <c r="JID122" s="35"/>
      <c r="JIE122" s="35"/>
      <c r="JIF122" s="35"/>
      <c r="JIG122" s="35"/>
      <c r="JIH122" s="35"/>
      <c r="JII122" s="35"/>
      <c r="JIJ122" s="35"/>
      <c r="JIK122" s="35"/>
      <c r="JIL122" s="35"/>
      <c r="JIM122" s="35"/>
      <c r="JIN122" s="35"/>
      <c r="JIO122" s="35"/>
      <c r="JIP122" s="35"/>
      <c r="JIQ122" s="35"/>
      <c r="JIR122" s="35"/>
      <c r="JIS122" s="35"/>
      <c r="JIT122" s="35"/>
      <c r="JIU122" s="35"/>
      <c r="JIV122" s="35"/>
      <c r="JIW122" s="35"/>
      <c r="JIX122" s="35"/>
      <c r="JIY122" s="35"/>
      <c r="JIZ122" s="35"/>
      <c r="JJA122" s="35"/>
      <c r="JJB122" s="35"/>
      <c r="JJC122" s="35"/>
      <c r="JJD122" s="35"/>
      <c r="JJE122" s="35"/>
      <c r="JJF122" s="35"/>
      <c r="JJG122" s="35"/>
      <c r="JJH122" s="35"/>
      <c r="JJI122" s="35"/>
      <c r="JJJ122" s="35"/>
      <c r="JJK122" s="35"/>
      <c r="JJL122" s="35"/>
      <c r="JJM122" s="35"/>
      <c r="JJN122" s="35"/>
      <c r="JJO122" s="35"/>
      <c r="JJP122" s="35"/>
      <c r="JJQ122" s="35"/>
      <c r="JJR122" s="35"/>
      <c r="JJS122" s="35"/>
      <c r="JJT122" s="35"/>
      <c r="JJU122" s="35"/>
      <c r="JJV122" s="35"/>
      <c r="JJW122" s="35"/>
      <c r="JJX122" s="35"/>
      <c r="JJY122" s="35"/>
      <c r="JJZ122" s="35"/>
      <c r="JKA122" s="35"/>
      <c r="JKB122" s="35"/>
      <c r="JKC122" s="35"/>
      <c r="JKD122" s="35"/>
      <c r="JKE122" s="35"/>
      <c r="JKF122" s="35"/>
      <c r="JKG122" s="35"/>
      <c r="JKH122" s="35"/>
      <c r="JKI122" s="35"/>
      <c r="JKJ122" s="35"/>
      <c r="JKK122" s="35"/>
      <c r="JKL122" s="35"/>
      <c r="JKM122" s="35"/>
      <c r="JKN122" s="35"/>
      <c r="JKO122" s="35"/>
      <c r="JKP122" s="35"/>
      <c r="JKQ122" s="35"/>
      <c r="JKR122" s="35"/>
      <c r="JKS122" s="35"/>
      <c r="JKT122" s="35"/>
      <c r="JKU122" s="35"/>
      <c r="JKV122" s="35"/>
      <c r="JKW122" s="35"/>
      <c r="JKX122" s="35"/>
      <c r="JKY122" s="35"/>
      <c r="JKZ122" s="35"/>
      <c r="JLA122" s="35"/>
      <c r="JLB122" s="35"/>
      <c r="JLC122" s="35"/>
      <c r="JLD122" s="35"/>
      <c r="JLE122" s="35"/>
      <c r="JLF122" s="35"/>
      <c r="JLG122" s="35"/>
      <c r="JLH122" s="35"/>
      <c r="JLI122" s="35"/>
      <c r="JLJ122" s="35"/>
      <c r="JLK122" s="35"/>
      <c r="JLL122" s="35"/>
      <c r="JLM122" s="35"/>
      <c r="JLN122" s="35"/>
      <c r="JLO122" s="35"/>
      <c r="JLP122" s="35"/>
      <c r="JLQ122" s="35"/>
      <c r="JLR122" s="35"/>
      <c r="JLS122" s="35"/>
      <c r="JLT122" s="35"/>
      <c r="JLU122" s="35"/>
      <c r="JLV122" s="35"/>
      <c r="JLW122" s="35"/>
      <c r="JLX122" s="35"/>
      <c r="JLY122" s="35"/>
      <c r="JLZ122" s="35"/>
      <c r="JMA122" s="35"/>
      <c r="JMB122" s="35"/>
      <c r="JMC122" s="35"/>
      <c r="JMD122" s="35"/>
      <c r="JME122" s="35"/>
      <c r="JMF122" s="35"/>
      <c r="JMG122" s="35"/>
      <c r="JMH122" s="35"/>
      <c r="JMI122" s="35"/>
      <c r="JMJ122" s="35"/>
      <c r="JMK122" s="35"/>
      <c r="JML122" s="35"/>
      <c r="JMM122" s="35"/>
      <c r="JMN122" s="35"/>
      <c r="JMO122" s="35"/>
      <c r="JMP122" s="35"/>
      <c r="JMQ122" s="35"/>
      <c r="JMR122" s="35"/>
      <c r="JMS122" s="35"/>
      <c r="JMT122" s="35"/>
      <c r="JMU122" s="35"/>
      <c r="JMV122" s="35"/>
      <c r="JMW122" s="35"/>
      <c r="JMX122" s="35"/>
      <c r="JMY122" s="35"/>
      <c r="JMZ122" s="35"/>
      <c r="JNA122" s="35"/>
      <c r="JNB122" s="35"/>
      <c r="JNC122" s="35"/>
      <c r="JND122" s="35"/>
      <c r="JNE122" s="35"/>
      <c r="JNF122" s="35"/>
      <c r="JNG122" s="35"/>
      <c r="JNH122" s="35"/>
      <c r="JNI122" s="35"/>
      <c r="JNJ122" s="35"/>
      <c r="JNK122" s="35"/>
      <c r="JNL122" s="35"/>
      <c r="JNM122" s="35"/>
      <c r="JNN122" s="35"/>
      <c r="JNU122" s="35"/>
      <c r="JNV122" s="35"/>
      <c r="JNW122" s="35"/>
      <c r="JNX122" s="35"/>
      <c r="JNY122" s="35"/>
      <c r="JNZ122" s="35"/>
      <c r="JOA122" s="35"/>
      <c r="JOB122" s="35"/>
      <c r="JOC122" s="35"/>
      <c r="JOD122" s="35"/>
      <c r="JOE122" s="35"/>
      <c r="JOF122" s="35"/>
      <c r="JOG122" s="35"/>
      <c r="JOH122" s="35"/>
      <c r="JOI122" s="35"/>
      <c r="JOJ122" s="35"/>
      <c r="JOK122" s="35"/>
      <c r="JOL122" s="35"/>
      <c r="JOM122" s="35"/>
      <c r="JON122" s="35"/>
      <c r="JOO122" s="35"/>
      <c r="JOP122" s="35"/>
      <c r="JOQ122" s="35"/>
      <c r="JOR122" s="35"/>
      <c r="JOS122" s="35"/>
      <c r="JOT122" s="35"/>
      <c r="JOU122" s="35"/>
      <c r="JOV122" s="35"/>
      <c r="JOW122" s="35"/>
      <c r="JOX122" s="35"/>
      <c r="JOY122" s="35"/>
      <c r="JOZ122" s="35"/>
      <c r="JPA122" s="35"/>
      <c r="JPB122" s="35"/>
      <c r="JPC122" s="35"/>
      <c r="JPD122" s="35"/>
      <c r="JPE122" s="35"/>
      <c r="JPF122" s="35"/>
      <c r="JPG122" s="35"/>
      <c r="JPH122" s="35"/>
      <c r="JPI122" s="35"/>
      <c r="JPJ122" s="35"/>
      <c r="JPK122" s="35"/>
      <c r="JPL122" s="35"/>
      <c r="JPM122" s="35"/>
      <c r="JPN122" s="35"/>
      <c r="JPO122" s="35"/>
      <c r="JPP122" s="35"/>
      <c r="JPQ122" s="35"/>
      <c r="JPR122" s="35"/>
      <c r="JPS122" s="35"/>
      <c r="JPT122" s="35"/>
      <c r="JPU122" s="35"/>
      <c r="JPV122" s="35"/>
      <c r="JPW122" s="35"/>
      <c r="JPX122" s="35"/>
      <c r="JPY122" s="35"/>
      <c r="JPZ122" s="35"/>
      <c r="JQA122" s="35"/>
      <c r="JQB122" s="35"/>
      <c r="JQC122" s="35"/>
      <c r="JQD122" s="35"/>
      <c r="JQE122" s="35"/>
      <c r="JQF122" s="35"/>
      <c r="JQG122" s="35"/>
      <c r="JQH122" s="35"/>
      <c r="JQI122" s="35"/>
      <c r="JQJ122" s="35"/>
      <c r="JQK122" s="35"/>
      <c r="JQL122" s="35"/>
      <c r="JQM122" s="35"/>
      <c r="JQN122" s="35"/>
      <c r="JQO122" s="35"/>
      <c r="JQP122" s="35"/>
      <c r="JQQ122" s="35"/>
      <c r="JQR122" s="35"/>
      <c r="JQS122" s="35"/>
      <c r="JQT122" s="35"/>
      <c r="JQU122" s="35"/>
      <c r="JQV122" s="35"/>
      <c r="JQW122" s="35"/>
      <c r="JQX122" s="35"/>
      <c r="JQY122" s="35"/>
      <c r="JQZ122" s="35"/>
      <c r="JRA122" s="35"/>
      <c r="JRB122" s="35"/>
      <c r="JRC122" s="35"/>
      <c r="JRD122" s="35"/>
      <c r="JRE122" s="35"/>
      <c r="JRF122" s="35"/>
      <c r="JRG122" s="35"/>
      <c r="JRH122" s="35"/>
      <c r="JRI122" s="35"/>
      <c r="JRJ122" s="35"/>
      <c r="JRK122" s="35"/>
      <c r="JRL122" s="35"/>
      <c r="JRM122" s="35"/>
      <c r="JRN122" s="35"/>
      <c r="JRO122" s="35"/>
      <c r="JRP122" s="35"/>
      <c r="JRQ122" s="35"/>
      <c r="JRR122" s="35"/>
      <c r="JRS122" s="35"/>
      <c r="JRT122" s="35"/>
      <c r="JRU122" s="35"/>
      <c r="JRV122" s="35"/>
      <c r="JRW122" s="35"/>
      <c r="JRX122" s="35"/>
      <c r="JRY122" s="35"/>
      <c r="JRZ122" s="35"/>
      <c r="JSA122" s="35"/>
      <c r="JSB122" s="35"/>
      <c r="JSC122" s="35"/>
      <c r="JSD122" s="35"/>
      <c r="JSE122" s="35"/>
      <c r="JSF122" s="35"/>
      <c r="JSG122" s="35"/>
      <c r="JSH122" s="35"/>
      <c r="JSI122" s="35"/>
      <c r="JSJ122" s="35"/>
      <c r="JSK122" s="35"/>
      <c r="JSL122" s="35"/>
      <c r="JSM122" s="35"/>
      <c r="JSN122" s="35"/>
      <c r="JSO122" s="35"/>
      <c r="JSP122" s="35"/>
      <c r="JSQ122" s="35"/>
      <c r="JSR122" s="35"/>
      <c r="JSS122" s="35"/>
      <c r="JST122" s="35"/>
      <c r="JSU122" s="35"/>
      <c r="JSV122" s="35"/>
      <c r="JSW122" s="35"/>
      <c r="JSX122" s="35"/>
      <c r="JSY122" s="35"/>
      <c r="JSZ122" s="35"/>
      <c r="JTA122" s="35"/>
      <c r="JTB122" s="35"/>
      <c r="JTC122" s="35"/>
      <c r="JTD122" s="35"/>
      <c r="JTE122" s="35"/>
      <c r="JTF122" s="35"/>
      <c r="JTG122" s="35"/>
      <c r="JTH122" s="35"/>
      <c r="JTI122" s="35"/>
      <c r="JTJ122" s="35"/>
      <c r="JTK122" s="35"/>
      <c r="JTL122" s="35"/>
      <c r="JTM122" s="35"/>
      <c r="JTN122" s="35"/>
      <c r="JTO122" s="35"/>
      <c r="JTP122" s="35"/>
      <c r="JTQ122" s="35"/>
      <c r="JTR122" s="35"/>
      <c r="JTS122" s="35"/>
      <c r="JTT122" s="35"/>
      <c r="JTU122" s="35"/>
      <c r="JTV122" s="35"/>
      <c r="JTW122" s="35"/>
      <c r="JTX122" s="35"/>
      <c r="JTY122" s="35"/>
      <c r="JTZ122" s="35"/>
      <c r="JUA122" s="35"/>
      <c r="JUB122" s="35"/>
      <c r="JUC122" s="35"/>
      <c r="JUD122" s="35"/>
      <c r="JUE122" s="35"/>
      <c r="JUF122" s="35"/>
      <c r="JUG122" s="35"/>
      <c r="JUH122" s="35"/>
      <c r="JUI122" s="35"/>
      <c r="JUJ122" s="35"/>
      <c r="JUK122" s="35"/>
      <c r="JUL122" s="35"/>
      <c r="JUM122" s="35"/>
      <c r="JUN122" s="35"/>
      <c r="JUO122" s="35"/>
      <c r="JUP122" s="35"/>
      <c r="JUQ122" s="35"/>
      <c r="JUR122" s="35"/>
      <c r="JUS122" s="35"/>
      <c r="JUT122" s="35"/>
      <c r="JUU122" s="35"/>
      <c r="JUV122" s="35"/>
      <c r="JUW122" s="35"/>
      <c r="JUX122" s="35"/>
      <c r="JUY122" s="35"/>
      <c r="JUZ122" s="35"/>
      <c r="JVA122" s="35"/>
      <c r="JVB122" s="35"/>
      <c r="JVC122" s="35"/>
      <c r="JVD122" s="35"/>
      <c r="JVE122" s="35"/>
      <c r="JVF122" s="35"/>
      <c r="JVG122" s="35"/>
      <c r="JVH122" s="35"/>
      <c r="JVI122" s="35"/>
      <c r="JVJ122" s="35"/>
      <c r="JVK122" s="35"/>
      <c r="JVL122" s="35"/>
      <c r="JVM122" s="35"/>
      <c r="JVN122" s="35"/>
      <c r="JVO122" s="35"/>
      <c r="JVP122" s="35"/>
      <c r="JVQ122" s="35"/>
      <c r="JVR122" s="35"/>
      <c r="JVS122" s="35"/>
      <c r="JVT122" s="35"/>
      <c r="JVU122" s="35"/>
      <c r="JVV122" s="35"/>
      <c r="JVW122" s="35"/>
      <c r="JVX122" s="35"/>
      <c r="JVY122" s="35"/>
      <c r="JVZ122" s="35"/>
      <c r="JWA122" s="35"/>
      <c r="JWB122" s="35"/>
      <c r="JWC122" s="35"/>
      <c r="JWD122" s="35"/>
      <c r="JWE122" s="35"/>
      <c r="JWF122" s="35"/>
      <c r="JWG122" s="35"/>
      <c r="JWH122" s="35"/>
      <c r="JWI122" s="35"/>
      <c r="JWJ122" s="35"/>
      <c r="JWK122" s="35"/>
      <c r="JWL122" s="35"/>
      <c r="JWM122" s="35"/>
      <c r="JWN122" s="35"/>
      <c r="JWO122" s="35"/>
      <c r="JWP122" s="35"/>
      <c r="JWQ122" s="35"/>
      <c r="JWR122" s="35"/>
      <c r="JWS122" s="35"/>
      <c r="JWT122" s="35"/>
      <c r="JWU122" s="35"/>
      <c r="JWV122" s="35"/>
      <c r="JWW122" s="35"/>
      <c r="JWX122" s="35"/>
      <c r="JWY122" s="35"/>
      <c r="JWZ122" s="35"/>
      <c r="JXA122" s="35"/>
      <c r="JXB122" s="35"/>
      <c r="JXC122" s="35"/>
      <c r="JXD122" s="35"/>
      <c r="JXE122" s="35"/>
      <c r="JXF122" s="35"/>
      <c r="JXG122" s="35"/>
      <c r="JXH122" s="35"/>
      <c r="JXI122" s="35"/>
      <c r="JXJ122" s="35"/>
      <c r="JXQ122" s="35"/>
      <c r="JXR122" s="35"/>
      <c r="JXS122" s="35"/>
      <c r="JXT122" s="35"/>
      <c r="JXU122" s="35"/>
      <c r="JXV122" s="35"/>
      <c r="JXW122" s="35"/>
      <c r="JXX122" s="35"/>
      <c r="JXY122" s="35"/>
      <c r="JXZ122" s="35"/>
      <c r="JYA122" s="35"/>
      <c r="JYB122" s="35"/>
      <c r="JYC122" s="35"/>
      <c r="JYD122" s="35"/>
      <c r="JYE122" s="35"/>
      <c r="JYF122" s="35"/>
      <c r="JYG122" s="35"/>
      <c r="JYH122" s="35"/>
      <c r="JYI122" s="35"/>
      <c r="JYJ122" s="35"/>
      <c r="JYK122" s="35"/>
      <c r="JYL122" s="35"/>
      <c r="JYM122" s="35"/>
      <c r="JYN122" s="35"/>
      <c r="JYO122" s="35"/>
      <c r="JYP122" s="35"/>
      <c r="JYQ122" s="35"/>
      <c r="JYR122" s="35"/>
      <c r="JYS122" s="35"/>
      <c r="JYT122" s="35"/>
      <c r="JYU122" s="35"/>
      <c r="JYV122" s="35"/>
      <c r="JYW122" s="35"/>
      <c r="JYX122" s="35"/>
      <c r="JYY122" s="35"/>
      <c r="JYZ122" s="35"/>
      <c r="JZA122" s="35"/>
      <c r="JZB122" s="35"/>
      <c r="JZC122" s="35"/>
      <c r="JZD122" s="35"/>
      <c r="JZE122" s="35"/>
      <c r="JZF122" s="35"/>
      <c r="JZG122" s="35"/>
      <c r="JZH122" s="35"/>
      <c r="JZI122" s="35"/>
      <c r="JZJ122" s="35"/>
      <c r="JZK122" s="35"/>
      <c r="JZL122" s="35"/>
      <c r="JZM122" s="35"/>
      <c r="JZN122" s="35"/>
      <c r="JZO122" s="35"/>
      <c r="JZP122" s="35"/>
      <c r="JZQ122" s="35"/>
      <c r="JZR122" s="35"/>
      <c r="JZS122" s="35"/>
      <c r="JZT122" s="35"/>
      <c r="JZU122" s="35"/>
      <c r="JZV122" s="35"/>
      <c r="JZW122" s="35"/>
      <c r="JZX122" s="35"/>
      <c r="JZY122" s="35"/>
      <c r="JZZ122" s="35"/>
      <c r="KAA122" s="35"/>
      <c r="KAB122" s="35"/>
      <c r="KAC122" s="35"/>
      <c r="KAD122" s="35"/>
      <c r="KAE122" s="35"/>
      <c r="KAF122" s="35"/>
      <c r="KAG122" s="35"/>
      <c r="KAH122" s="35"/>
      <c r="KAI122" s="35"/>
      <c r="KAJ122" s="35"/>
      <c r="KAK122" s="35"/>
      <c r="KAL122" s="35"/>
      <c r="KAM122" s="35"/>
      <c r="KAN122" s="35"/>
      <c r="KAO122" s="35"/>
      <c r="KAP122" s="35"/>
      <c r="KAQ122" s="35"/>
      <c r="KAR122" s="35"/>
      <c r="KAS122" s="35"/>
      <c r="KAT122" s="35"/>
      <c r="KAU122" s="35"/>
      <c r="KAV122" s="35"/>
      <c r="KAW122" s="35"/>
      <c r="KAX122" s="35"/>
      <c r="KAY122" s="35"/>
      <c r="KAZ122" s="35"/>
      <c r="KBA122" s="35"/>
      <c r="KBB122" s="35"/>
      <c r="KBC122" s="35"/>
      <c r="KBD122" s="35"/>
      <c r="KBE122" s="35"/>
      <c r="KBF122" s="35"/>
      <c r="KBG122" s="35"/>
      <c r="KBH122" s="35"/>
      <c r="KBI122" s="35"/>
      <c r="KBJ122" s="35"/>
      <c r="KBK122" s="35"/>
      <c r="KBL122" s="35"/>
      <c r="KBM122" s="35"/>
      <c r="KBN122" s="35"/>
      <c r="KBO122" s="35"/>
      <c r="KBP122" s="35"/>
      <c r="KBQ122" s="35"/>
      <c r="KBR122" s="35"/>
      <c r="KBS122" s="35"/>
      <c r="KBT122" s="35"/>
      <c r="KBU122" s="35"/>
      <c r="KBV122" s="35"/>
      <c r="KBW122" s="35"/>
      <c r="KBX122" s="35"/>
      <c r="KBY122" s="35"/>
      <c r="KBZ122" s="35"/>
      <c r="KCA122" s="35"/>
      <c r="KCB122" s="35"/>
      <c r="KCC122" s="35"/>
      <c r="KCD122" s="35"/>
      <c r="KCE122" s="35"/>
      <c r="KCF122" s="35"/>
      <c r="KCG122" s="35"/>
      <c r="KCH122" s="35"/>
      <c r="KCI122" s="35"/>
      <c r="KCJ122" s="35"/>
      <c r="KCK122" s="35"/>
      <c r="KCL122" s="35"/>
      <c r="KCM122" s="35"/>
      <c r="KCN122" s="35"/>
      <c r="KCO122" s="35"/>
      <c r="KCP122" s="35"/>
      <c r="KCQ122" s="35"/>
      <c r="KCR122" s="35"/>
      <c r="KCS122" s="35"/>
      <c r="KCT122" s="35"/>
      <c r="KCU122" s="35"/>
      <c r="KCV122" s="35"/>
      <c r="KCW122" s="35"/>
      <c r="KCX122" s="35"/>
      <c r="KCY122" s="35"/>
      <c r="KCZ122" s="35"/>
      <c r="KDA122" s="35"/>
      <c r="KDB122" s="35"/>
      <c r="KDC122" s="35"/>
      <c r="KDD122" s="35"/>
      <c r="KDE122" s="35"/>
      <c r="KDF122" s="35"/>
      <c r="KDG122" s="35"/>
      <c r="KDH122" s="35"/>
      <c r="KDI122" s="35"/>
      <c r="KDJ122" s="35"/>
      <c r="KDK122" s="35"/>
      <c r="KDL122" s="35"/>
      <c r="KDM122" s="35"/>
      <c r="KDN122" s="35"/>
      <c r="KDO122" s="35"/>
      <c r="KDP122" s="35"/>
      <c r="KDQ122" s="35"/>
      <c r="KDR122" s="35"/>
      <c r="KDS122" s="35"/>
      <c r="KDT122" s="35"/>
      <c r="KDU122" s="35"/>
      <c r="KDV122" s="35"/>
      <c r="KDW122" s="35"/>
      <c r="KDX122" s="35"/>
      <c r="KDY122" s="35"/>
      <c r="KDZ122" s="35"/>
      <c r="KEA122" s="35"/>
      <c r="KEB122" s="35"/>
      <c r="KEC122" s="35"/>
      <c r="KED122" s="35"/>
      <c r="KEE122" s="35"/>
      <c r="KEF122" s="35"/>
      <c r="KEG122" s="35"/>
      <c r="KEH122" s="35"/>
      <c r="KEI122" s="35"/>
      <c r="KEJ122" s="35"/>
      <c r="KEK122" s="35"/>
      <c r="KEL122" s="35"/>
      <c r="KEM122" s="35"/>
      <c r="KEN122" s="35"/>
      <c r="KEO122" s="35"/>
      <c r="KEP122" s="35"/>
      <c r="KEQ122" s="35"/>
      <c r="KER122" s="35"/>
      <c r="KES122" s="35"/>
      <c r="KET122" s="35"/>
      <c r="KEU122" s="35"/>
      <c r="KEV122" s="35"/>
      <c r="KEW122" s="35"/>
      <c r="KEX122" s="35"/>
      <c r="KEY122" s="35"/>
      <c r="KEZ122" s="35"/>
      <c r="KFA122" s="35"/>
      <c r="KFB122" s="35"/>
      <c r="KFC122" s="35"/>
      <c r="KFD122" s="35"/>
      <c r="KFE122" s="35"/>
      <c r="KFF122" s="35"/>
      <c r="KFG122" s="35"/>
      <c r="KFH122" s="35"/>
      <c r="KFI122" s="35"/>
      <c r="KFJ122" s="35"/>
      <c r="KFK122" s="35"/>
      <c r="KFL122" s="35"/>
      <c r="KFM122" s="35"/>
      <c r="KFN122" s="35"/>
      <c r="KFO122" s="35"/>
      <c r="KFP122" s="35"/>
      <c r="KFQ122" s="35"/>
      <c r="KFR122" s="35"/>
      <c r="KFS122" s="35"/>
      <c r="KFT122" s="35"/>
      <c r="KFU122" s="35"/>
      <c r="KFV122" s="35"/>
      <c r="KFW122" s="35"/>
      <c r="KFX122" s="35"/>
      <c r="KFY122" s="35"/>
      <c r="KFZ122" s="35"/>
      <c r="KGA122" s="35"/>
      <c r="KGB122" s="35"/>
      <c r="KGC122" s="35"/>
      <c r="KGD122" s="35"/>
      <c r="KGE122" s="35"/>
      <c r="KGF122" s="35"/>
      <c r="KGG122" s="35"/>
      <c r="KGH122" s="35"/>
      <c r="KGI122" s="35"/>
      <c r="KGJ122" s="35"/>
      <c r="KGK122" s="35"/>
      <c r="KGL122" s="35"/>
      <c r="KGM122" s="35"/>
      <c r="KGN122" s="35"/>
      <c r="KGO122" s="35"/>
      <c r="KGP122" s="35"/>
      <c r="KGQ122" s="35"/>
      <c r="KGR122" s="35"/>
      <c r="KGS122" s="35"/>
      <c r="KGT122" s="35"/>
      <c r="KGU122" s="35"/>
      <c r="KGV122" s="35"/>
      <c r="KGW122" s="35"/>
      <c r="KGX122" s="35"/>
      <c r="KGY122" s="35"/>
      <c r="KGZ122" s="35"/>
      <c r="KHA122" s="35"/>
      <c r="KHB122" s="35"/>
      <c r="KHC122" s="35"/>
      <c r="KHD122" s="35"/>
      <c r="KHE122" s="35"/>
      <c r="KHF122" s="35"/>
      <c r="KHM122" s="35"/>
      <c r="KHN122" s="35"/>
      <c r="KHO122" s="35"/>
      <c r="KHP122" s="35"/>
      <c r="KHQ122" s="35"/>
      <c r="KHR122" s="35"/>
      <c r="KHS122" s="35"/>
      <c r="KHT122" s="35"/>
      <c r="KHU122" s="35"/>
      <c r="KHV122" s="35"/>
      <c r="KHW122" s="35"/>
      <c r="KHX122" s="35"/>
      <c r="KHY122" s="35"/>
      <c r="KHZ122" s="35"/>
      <c r="KIA122" s="35"/>
      <c r="KIB122" s="35"/>
      <c r="KIC122" s="35"/>
      <c r="KID122" s="35"/>
      <c r="KIE122" s="35"/>
      <c r="KIF122" s="35"/>
      <c r="KIG122" s="35"/>
      <c r="KIH122" s="35"/>
      <c r="KII122" s="35"/>
      <c r="KIJ122" s="35"/>
      <c r="KIK122" s="35"/>
      <c r="KIL122" s="35"/>
      <c r="KIM122" s="35"/>
      <c r="KIN122" s="35"/>
      <c r="KIO122" s="35"/>
      <c r="KIP122" s="35"/>
      <c r="KIQ122" s="35"/>
      <c r="KIR122" s="35"/>
      <c r="KIS122" s="35"/>
      <c r="KIT122" s="35"/>
      <c r="KIU122" s="35"/>
      <c r="KIV122" s="35"/>
      <c r="KIW122" s="35"/>
      <c r="KIX122" s="35"/>
      <c r="KIY122" s="35"/>
      <c r="KIZ122" s="35"/>
      <c r="KJA122" s="35"/>
      <c r="KJB122" s="35"/>
      <c r="KJC122" s="35"/>
      <c r="KJD122" s="35"/>
      <c r="KJE122" s="35"/>
      <c r="KJF122" s="35"/>
      <c r="KJG122" s="35"/>
      <c r="KJH122" s="35"/>
      <c r="KJI122" s="35"/>
      <c r="KJJ122" s="35"/>
      <c r="KJK122" s="35"/>
      <c r="KJL122" s="35"/>
      <c r="KJM122" s="35"/>
      <c r="KJN122" s="35"/>
      <c r="KJO122" s="35"/>
      <c r="KJP122" s="35"/>
      <c r="KJQ122" s="35"/>
      <c r="KJR122" s="35"/>
      <c r="KJS122" s="35"/>
      <c r="KJT122" s="35"/>
      <c r="KJU122" s="35"/>
      <c r="KJV122" s="35"/>
      <c r="KJW122" s="35"/>
      <c r="KJX122" s="35"/>
      <c r="KJY122" s="35"/>
      <c r="KJZ122" s="35"/>
      <c r="KKA122" s="35"/>
      <c r="KKB122" s="35"/>
      <c r="KKC122" s="35"/>
      <c r="KKD122" s="35"/>
      <c r="KKE122" s="35"/>
      <c r="KKF122" s="35"/>
      <c r="KKG122" s="35"/>
      <c r="KKH122" s="35"/>
      <c r="KKI122" s="35"/>
      <c r="KKJ122" s="35"/>
      <c r="KKK122" s="35"/>
      <c r="KKL122" s="35"/>
      <c r="KKM122" s="35"/>
      <c r="KKN122" s="35"/>
      <c r="KKO122" s="35"/>
      <c r="KKP122" s="35"/>
      <c r="KKQ122" s="35"/>
      <c r="KKR122" s="35"/>
      <c r="KKS122" s="35"/>
      <c r="KKT122" s="35"/>
      <c r="KKU122" s="35"/>
      <c r="KKV122" s="35"/>
      <c r="KKW122" s="35"/>
      <c r="KKX122" s="35"/>
      <c r="KKY122" s="35"/>
      <c r="KKZ122" s="35"/>
      <c r="KLA122" s="35"/>
      <c r="KLB122" s="35"/>
      <c r="KLC122" s="35"/>
      <c r="KLD122" s="35"/>
      <c r="KLE122" s="35"/>
      <c r="KLF122" s="35"/>
      <c r="KLG122" s="35"/>
      <c r="KLH122" s="35"/>
      <c r="KLI122" s="35"/>
      <c r="KLJ122" s="35"/>
      <c r="KLK122" s="35"/>
      <c r="KLL122" s="35"/>
      <c r="KLM122" s="35"/>
      <c r="KLN122" s="35"/>
      <c r="KLO122" s="35"/>
      <c r="KLP122" s="35"/>
      <c r="KLQ122" s="35"/>
      <c r="KLR122" s="35"/>
      <c r="KLS122" s="35"/>
      <c r="KLT122" s="35"/>
      <c r="KLU122" s="35"/>
      <c r="KLV122" s="35"/>
      <c r="KLW122" s="35"/>
      <c r="KLX122" s="35"/>
      <c r="KLY122" s="35"/>
      <c r="KLZ122" s="35"/>
      <c r="KMA122" s="35"/>
      <c r="KMB122" s="35"/>
      <c r="KMC122" s="35"/>
      <c r="KMD122" s="35"/>
      <c r="KME122" s="35"/>
      <c r="KMF122" s="35"/>
      <c r="KMG122" s="35"/>
      <c r="KMH122" s="35"/>
      <c r="KMI122" s="35"/>
      <c r="KMJ122" s="35"/>
      <c r="KMK122" s="35"/>
      <c r="KML122" s="35"/>
      <c r="KMM122" s="35"/>
      <c r="KMN122" s="35"/>
      <c r="KMO122" s="35"/>
      <c r="KMP122" s="35"/>
      <c r="KMQ122" s="35"/>
      <c r="KMR122" s="35"/>
      <c r="KMS122" s="35"/>
      <c r="KMT122" s="35"/>
      <c r="KMU122" s="35"/>
      <c r="KMV122" s="35"/>
      <c r="KMW122" s="35"/>
      <c r="KMX122" s="35"/>
      <c r="KMY122" s="35"/>
      <c r="KMZ122" s="35"/>
      <c r="KNA122" s="35"/>
      <c r="KNB122" s="35"/>
      <c r="KNC122" s="35"/>
      <c r="KND122" s="35"/>
      <c r="KNE122" s="35"/>
      <c r="KNF122" s="35"/>
      <c r="KNG122" s="35"/>
      <c r="KNH122" s="35"/>
      <c r="KNI122" s="35"/>
      <c r="KNJ122" s="35"/>
      <c r="KNK122" s="35"/>
      <c r="KNL122" s="35"/>
      <c r="KNM122" s="35"/>
      <c r="KNN122" s="35"/>
      <c r="KNO122" s="35"/>
      <c r="KNP122" s="35"/>
      <c r="KNQ122" s="35"/>
      <c r="KNR122" s="35"/>
      <c r="KNS122" s="35"/>
      <c r="KNT122" s="35"/>
      <c r="KNU122" s="35"/>
      <c r="KNV122" s="35"/>
      <c r="KNW122" s="35"/>
      <c r="KNX122" s="35"/>
      <c r="KNY122" s="35"/>
      <c r="KNZ122" s="35"/>
      <c r="KOA122" s="35"/>
      <c r="KOB122" s="35"/>
      <c r="KOC122" s="35"/>
      <c r="KOD122" s="35"/>
      <c r="KOE122" s="35"/>
      <c r="KOF122" s="35"/>
      <c r="KOG122" s="35"/>
      <c r="KOH122" s="35"/>
      <c r="KOI122" s="35"/>
      <c r="KOJ122" s="35"/>
      <c r="KOK122" s="35"/>
      <c r="KOL122" s="35"/>
      <c r="KOM122" s="35"/>
      <c r="KON122" s="35"/>
      <c r="KOO122" s="35"/>
      <c r="KOP122" s="35"/>
      <c r="KOQ122" s="35"/>
      <c r="KOR122" s="35"/>
      <c r="KOS122" s="35"/>
      <c r="KOT122" s="35"/>
      <c r="KOU122" s="35"/>
      <c r="KOV122" s="35"/>
      <c r="KOW122" s="35"/>
      <c r="KOX122" s="35"/>
      <c r="KOY122" s="35"/>
      <c r="KOZ122" s="35"/>
      <c r="KPA122" s="35"/>
      <c r="KPB122" s="35"/>
      <c r="KPC122" s="35"/>
      <c r="KPD122" s="35"/>
      <c r="KPE122" s="35"/>
      <c r="KPF122" s="35"/>
      <c r="KPG122" s="35"/>
      <c r="KPH122" s="35"/>
      <c r="KPI122" s="35"/>
      <c r="KPJ122" s="35"/>
      <c r="KPK122" s="35"/>
      <c r="KPL122" s="35"/>
      <c r="KPM122" s="35"/>
      <c r="KPN122" s="35"/>
      <c r="KPO122" s="35"/>
      <c r="KPP122" s="35"/>
      <c r="KPQ122" s="35"/>
      <c r="KPR122" s="35"/>
      <c r="KPS122" s="35"/>
      <c r="KPT122" s="35"/>
      <c r="KPU122" s="35"/>
      <c r="KPV122" s="35"/>
      <c r="KPW122" s="35"/>
      <c r="KPX122" s="35"/>
      <c r="KPY122" s="35"/>
      <c r="KPZ122" s="35"/>
      <c r="KQA122" s="35"/>
      <c r="KQB122" s="35"/>
      <c r="KQC122" s="35"/>
      <c r="KQD122" s="35"/>
      <c r="KQE122" s="35"/>
      <c r="KQF122" s="35"/>
      <c r="KQG122" s="35"/>
      <c r="KQH122" s="35"/>
      <c r="KQI122" s="35"/>
      <c r="KQJ122" s="35"/>
      <c r="KQK122" s="35"/>
      <c r="KQL122" s="35"/>
      <c r="KQM122" s="35"/>
      <c r="KQN122" s="35"/>
      <c r="KQO122" s="35"/>
      <c r="KQP122" s="35"/>
      <c r="KQQ122" s="35"/>
      <c r="KQR122" s="35"/>
      <c r="KQS122" s="35"/>
      <c r="KQT122" s="35"/>
      <c r="KQU122" s="35"/>
      <c r="KQV122" s="35"/>
      <c r="KQW122" s="35"/>
      <c r="KQX122" s="35"/>
      <c r="KQY122" s="35"/>
      <c r="KQZ122" s="35"/>
      <c r="KRA122" s="35"/>
      <c r="KRB122" s="35"/>
      <c r="KRI122" s="35"/>
      <c r="KRJ122" s="35"/>
      <c r="KRK122" s="35"/>
      <c r="KRL122" s="35"/>
      <c r="KRM122" s="35"/>
      <c r="KRN122" s="35"/>
      <c r="KRO122" s="35"/>
      <c r="KRP122" s="35"/>
      <c r="KRQ122" s="35"/>
      <c r="KRR122" s="35"/>
      <c r="KRS122" s="35"/>
      <c r="KRT122" s="35"/>
      <c r="KRU122" s="35"/>
      <c r="KRV122" s="35"/>
      <c r="KRW122" s="35"/>
      <c r="KRX122" s="35"/>
      <c r="KRY122" s="35"/>
      <c r="KRZ122" s="35"/>
      <c r="KSA122" s="35"/>
      <c r="KSB122" s="35"/>
      <c r="KSC122" s="35"/>
      <c r="KSD122" s="35"/>
      <c r="KSE122" s="35"/>
      <c r="KSF122" s="35"/>
      <c r="KSG122" s="35"/>
      <c r="KSH122" s="35"/>
      <c r="KSI122" s="35"/>
      <c r="KSJ122" s="35"/>
      <c r="KSK122" s="35"/>
      <c r="KSL122" s="35"/>
      <c r="KSM122" s="35"/>
      <c r="KSN122" s="35"/>
      <c r="KSO122" s="35"/>
      <c r="KSP122" s="35"/>
      <c r="KSQ122" s="35"/>
      <c r="KSR122" s="35"/>
      <c r="KSS122" s="35"/>
      <c r="KST122" s="35"/>
      <c r="KSU122" s="35"/>
      <c r="KSV122" s="35"/>
      <c r="KSW122" s="35"/>
      <c r="KSX122" s="35"/>
      <c r="KSY122" s="35"/>
      <c r="KSZ122" s="35"/>
      <c r="KTA122" s="35"/>
      <c r="KTB122" s="35"/>
      <c r="KTC122" s="35"/>
      <c r="KTD122" s="35"/>
      <c r="KTE122" s="35"/>
      <c r="KTF122" s="35"/>
      <c r="KTG122" s="35"/>
      <c r="KTH122" s="35"/>
      <c r="KTI122" s="35"/>
      <c r="KTJ122" s="35"/>
      <c r="KTK122" s="35"/>
      <c r="KTL122" s="35"/>
      <c r="KTM122" s="35"/>
      <c r="KTN122" s="35"/>
      <c r="KTO122" s="35"/>
      <c r="KTP122" s="35"/>
      <c r="KTQ122" s="35"/>
      <c r="KTR122" s="35"/>
      <c r="KTS122" s="35"/>
      <c r="KTT122" s="35"/>
      <c r="KTU122" s="35"/>
      <c r="KTV122" s="35"/>
      <c r="KTW122" s="35"/>
      <c r="KTX122" s="35"/>
      <c r="KTY122" s="35"/>
      <c r="KTZ122" s="35"/>
      <c r="KUA122" s="35"/>
      <c r="KUB122" s="35"/>
      <c r="KUC122" s="35"/>
      <c r="KUD122" s="35"/>
      <c r="KUE122" s="35"/>
      <c r="KUF122" s="35"/>
      <c r="KUG122" s="35"/>
      <c r="KUH122" s="35"/>
      <c r="KUI122" s="35"/>
      <c r="KUJ122" s="35"/>
      <c r="KUK122" s="35"/>
      <c r="KUL122" s="35"/>
      <c r="KUM122" s="35"/>
      <c r="KUN122" s="35"/>
      <c r="KUO122" s="35"/>
      <c r="KUP122" s="35"/>
      <c r="KUQ122" s="35"/>
      <c r="KUR122" s="35"/>
      <c r="KUS122" s="35"/>
      <c r="KUT122" s="35"/>
      <c r="KUU122" s="35"/>
      <c r="KUV122" s="35"/>
      <c r="KUW122" s="35"/>
      <c r="KUX122" s="35"/>
      <c r="KUY122" s="35"/>
      <c r="KUZ122" s="35"/>
      <c r="KVA122" s="35"/>
      <c r="KVB122" s="35"/>
      <c r="KVC122" s="35"/>
      <c r="KVD122" s="35"/>
      <c r="KVE122" s="35"/>
      <c r="KVF122" s="35"/>
      <c r="KVG122" s="35"/>
      <c r="KVH122" s="35"/>
      <c r="KVI122" s="35"/>
      <c r="KVJ122" s="35"/>
      <c r="KVK122" s="35"/>
      <c r="KVL122" s="35"/>
      <c r="KVM122" s="35"/>
      <c r="KVN122" s="35"/>
      <c r="KVO122" s="35"/>
      <c r="KVP122" s="35"/>
      <c r="KVQ122" s="35"/>
      <c r="KVR122" s="35"/>
      <c r="KVS122" s="35"/>
      <c r="KVT122" s="35"/>
      <c r="KVU122" s="35"/>
      <c r="KVV122" s="35"/>
      <c r="KVW122" s="35"/>
      <c r="KVX122" s="35"/>
      <c r="KVY122" s="35"/>
      <c r="KVZ122" s="35"/>
      <c r="KWA122" s="35"/>
      <c r="KWB122" s="35"/>
      <c r="KWC122" s="35"/>
      <c r="KWD122" s="35"/>
      <c r="KWE122" s="35"/>
      <c r="KWF122" s="35"/>
      <c r="KWG122" s="35"/>
      <c r="KWH122" s="35"/>
      <c r="KWI122" s="35"/>
      <c r="KWJ122" s="35"/>
      <c r="KWK122" s="35"/>
      <c r="KWL122" s="35"/>
      <c r="KWM122" s="35"/>
      <c r="KWN122" s="35"/>
      <c r="KWO122" s="35"/>
      <c r="KWP122" s="35"/>
      <c r="KWQ122" s="35"/>
      <c r="KWR122" s="35"/>
      <c r="KWS122" s="35"/>
      <c r="KWT122" s="35"/>
      <c r="KWU122" s="35"/>
      <c r="KWV122" s="35"/>
      <c r="KWW122" s="35"/>
      <c r="KWX122" s="35"/>
      <c r="KWY122" s="35"/>
      <c r="KWZ122" s="35"/>
      <c r="KXA122" s="35"/>
      <c r="KXB122" s="35"/>
      <c r="KXC122" s="35"/>
      <c r="KXD122" s="35"/>
      <c r="KXE122" s="35"/>
      <c r="KXF122" s="35"/>
      <c r="KXG122" s="35"/>
      <c r="KXH122" s="35"/>
      <c r="KXI122" s="35"/>
      <c r="KXJ122" s="35"/>
      <c r="KXK122" s="35"/>
      <c r="KXL122" s="35"/>
      <c r="KXM122" s="35"/>
      <c r="KXN122" s="35"/>
      <c r="KXO122" s="35"/>
      <c r="KXP122" s="35"/>
      <c r="KXQ122" s="35"/>
      <c r="KXR122" s="35"/>
      <c r="KXS122" s="35"/>
      <c r="KXT122" s="35"/>
      <c r="KXU122" s="35"/>
      <c r="KXV122" s="35"/>
      <c r="KXW122" s="35"/>
      <c r="KXX122" s="35"/>
      <c r="KXY122" s="35"/>
      <c r="KXZ122" s="35"/>
      <c r="KYA122" s="35"/>
      <c r="KYB122" s="35"/>
      <c r="KYC122" s="35"/>
      <c r="KYD122" s="35"/>
      <c r="KYE122" s="35"/>
      <c r="KYF122" s="35"/>
      <c r="KYG122" s="35"/>
      <c r="KYH122" s="35"/>
      <c r="KYI122" s="35"/>
      <c r="KYJ122" s="35"/>
      <c r="KYK122" s="35"/>
      <c r="KYL122" s="35"/>
      <c r="KYM122" s="35"/>
      <c r="KYN122" s="35"/>
      <c r="KYO122" s="35"/>
      <c r="KYP122" s="35"/>
      <c r="KYQ122" s="35"/>
      <c r="KYR122" s="35"/>
      <c r="KYS122" s="35"/>
      <c r="KYT122" s="35"/>
      <c r="KYU122" s="35"/>
      <c r="KYV122" s="35"/>
      <c r="KYW122" s="35"/>
      <c r="KYX122" s="35"/>
      <c r="KYY122" s="35"/>
      <c r="KYZ122" s="35"/>
      <c r="KZA122" s="35"/>
      <c r="KZB122" s="35"/>
      <c r="KZC122" s="35"/>
      <c r="KZD122" s="35"/>
      <c r="KZE122" s="35"/>
      <c r="KZF122" s="35"/>
      <c r="KZG122" s="35"/>
      <c r="KZH122" s="35"/>
      <c r="KZI122" s="35"/>
      <c r="KZJ122" s="35"/>
      <c r="KZK122" s="35"/>
      <c r="KZL122" s="35"/>
      <c r="KZM122" s="35"/>
      <c r="KZN122" s="35"/>
      <c r="KZO122" s="35"/>
      <c r="KZP122" s="35"/>
      <c r="KZQ122" s="35"/>
      <c r="KZR122" s="35"/>
      <c r="KZS122" s="35"/>
      <c r="KZT122" s="35"/>
      <c r="KZU122" s="35"/>
      <c r="KZV122" s="35"/>
      <c r="KZW122" s="35"/>
      <c r="KZX122" s="35"/>
      <c r="KZY122" s="35"/>
      <c r="KZZ122" s="35"/>
      <c r="LAA122" s="35"/>
      <c r="LAB122" s="35"/>
      <c r="LAC122" s="35"/>
      <c r="LAD122" s="35"/>
      <c r="LAE122" s="35"/>
      <c r="LAF122" s="35"/>
      <c r="LAG122" s="35"/>
      <c r="LAH122" s="35"/>
      <c r="LAI122" s="35"/>
      <c r="LAJ122" s="35"/>
      <c r="LAK122" s="35"/>
      <c r="LAL122" s="35"/>
      <c r="LAM122" s="35"/>
      <c r="LAN122" s="35"/>
      <c r="LAO122" s="35"/>
      <c r="LAP122" s="35"/>
      <c r="LAQ122" s="35"/>
      <c r="LAR122" s="35"/>
      <c r="LAS122" s="35"/>
      <c r="LAT122" s="35"/>
      <c r="LAU122" s="35"/>
      <c r="LAV122" s="35"/>
      <c r="LAW122" s="35"/>
      <c r="LAX122" s="35"/>
      <c r="LBE122" s="35"/>
      <c r="LBF122" s="35"/>
      <c r="LBG122" s="35"/>
      <c r="LBH122" s="35"/>
      <c r="LBI122" s="35"/>
      <c r="LBJ122" s="35"/>
      <c r="LBK122" s="35"/>
      <c r="LBL122" s="35"/>
      <c r="LBM122" s="35"/>
      <c r="LBN122" s="35"/>
      <c r="LBO122" s="35"/>
      <c r="LBP122" s="35"/>
      <c r="LBQ122" s="35"/>
      <c r="LBR122" s="35"/>
      <c r="LBS122" s="35"/>
      <c r="LBT122" s="35"/>
      <c r="LBU122" s="35"/>
      <c r="LBV122" s="35"/>
      <c r="LBW122" s="35"/>
      <c r="LBX122" s="35"/>
      <c r="LBY122" s="35"/>
      <c r="LBZ122" s="35"/>
      <c r="LCA122" s="35"/>
      <c r="LCB122" s="35"/>
      <c r="LCC122" s="35"/>
      <c r="LCD122" s="35"/>
      <c r="LCE122" s="35"/>
      <c r="LCF122" s="35"/>
      <c r="LCG122" s="35"/>
      <c r="LCH122" s="35"/>
      <c r="LCI122" s="35"/>
      <c r="LCJ122" s="35"/>
      <c r="LCK122" s="35"/>
      <c r="LCL122" s="35"/>
      <c r="LCM122" s="35"/>
      <c r="LCN122" s="35"/>
      <c r="LCO122" s="35"/>
      <c r="LCP122" s="35"/>
      <c r="LCQ122" s="35"/>
      <c r="LCR122" s="35"/>
      <c r="LCS122" s="35"/>
      <c r="LCT122" s="35"/>
      <c r="LCU122" s="35"/>
      <c r="LCV122" s="35"/>
      <c r="LCW122" s="35"/>
      <c r="LCX122" s="35"/>
      <c r="LCY122" s="35"/>
      <c r="LCZ122" s="35"/>
      <c r="LDA122" s="35"/>
      <c r="LDB122" s="35"/>
      <c r="LDC122" s="35"/>
      <c r="LDD122" s="35"/>
      <c r="LDE122" s="35"/>
      <c r="LDF122" s="35"/>
      <c r="LDG122" s="35"/>
      <c r="LDH122" s="35"/>
      <c r="LDI122" s="35"/>
      <c r="LDJ122" s="35"/>
      <c r="LDK122" s="35"/>
      <c r="LDL122" s="35"/>
      <c r="LDM122" s="35"/>
      <c r="LDN122" s="35"/>
      <c r="LDO122" s="35"/>
      <c r="LDP122" s="35"/>
      <c r="LDQ122" s="35"/>
      <c r="LDR122" s="35"/>
      <c r="LDS122" s="35"/>
      <c r="LDT122" s="35"/>
      <c r="LDU122" s="35"/>
      <c r="LDV122" s="35"/>
      <c r="LDW122" s="35"/>
      <c r="LDX122" s="35"/>
      <c r="LDY122" s="35"/>
      <c r="LDZ122" s="35"/>
      <c r="LEA122" s="35"/>
      <c r="LEB122" s="35"/>
      <c r="LEC122" s="35"/>
      <c r="LED122" s="35"/>
      <c r="LEE122" s="35"/>
      <c r="LEF122" s="35"/>
      <c r="LEG122" s="35"/>
      <c r="LEH122" s="35"/>
      <c r="LEI122" s="35"/>
      <c r="LEJ122" s="35"/>
      <c r="LEK122" s="35"/>
      <c r="LEL122" s="35"/>
      <c r="LEM122" s="35"/>
      <c r="LEN122" s="35"/>
      <c r="LEO122" s="35"/>
      <c r="LEP122" s="35"/>
      <c r="LEQ122" s="35"/>
      <c r="LER122" s="35"/>
      <c r="LES122" s="35"/>
      <c r="LET122" s="35"/>
      <c r="LEU122" s="35"/>
      <c r="LEV122" s="35"/>
      <c r="LEW122" s="35"/>
      <c r="LEX122" s="35"/>
      <c r="LEY122" s="35"/>
      <c r="LEZ122" s="35"/>
      <c r="LFA122" s="35"/>
      <c r="LFB122" s="35"/>
      <c r="LFC122" s="35"/>
      <c r="LFD122" s="35"/>
      <c r="LFE122" s="35"/>
      <c r="LFF122" s="35"/>
      <c r="LFG122" s="35"/>
      <c r="LFH122" s="35"/>
      <c r="LFI122" s="35"/>
      <c r="LFJ122" s="35"/>
      <c r="LFK122" s="35"/>
      <c r="LFL122" s="35"/>
      <c r="LFM122" s="35"/>
      <c r="LFN122" s="35"/>
      <c r="LFO122" s="35"/>
      <c r="LFP122" s="35"/>
      <c r="LFQ122" s="35"/>
      <c r="LFR122" s="35"/>
      <c r="LFS122" s="35"/>
      <c r="LFT122" s="35"/>
      <c r="LFU122" s="35"/>
      <c r="LFV122" s="35"/>
      <c r="LFW122" s="35"/>
      <c r="LFX122" s="35"/>
      <c r="LFY122" s="35"/>
      <c r="LFZ122" s="35"/>
      <c r="LGA122" s="35"/>
      <c r="LGB122" s="35"/>
      <c r="LGC122" s="35"/>
      <c r="LGD122" s="35"/>
      <c r="LGE122" s="35"/>
      <c r="LGF122" s="35"/>
      <c r="LGG122" s="35"/>
      <c r="LGH122" s="35"/>
      <c r="LGI122" s="35"/>
      <c r="LGJ122" s="35"/>
      <c r="LGK122" s="35"/>
      <c r="LGL122" s="35"/>
      <c r="LGM122" s="35"/>
      <c r="LGN122" s="35"/>
      <c r="LGO122" s="35"/>
      <c r="LGP122" s="35"/>
      <c r="LGQ122" s="35"/>
      <c r="LGR122" s="35"/>
      <c r="LGS122" s="35"/>
      <c r="LGT122" s="35"/>
      <c r="LGU122" s="35"/>
      <c r="LGV122" s="35"/>
      <c r="LGW122" s="35"/>
      <c r="LGX122" s="35"/>
      <c r="LGY122" s="35"/>
      <c r="LGZ122" s="35"/>
      <c r="LHA122" s="35"/>
      <c r="LHB122" s="35"/>
      <c r="LHC122" s="35"/>
      <c r="LHD122" s="35"/>
      <c r="LHE122" s="35"/>
      <c r="LHF122" s="35"/>
      <c r="LHG122" s="35"/>
      <c r="LHH122" s="35"/>
      <c r="LHI122" s="35"/>
      <c r="LHJ122" s="35"/>
      <c r="LHK122" s="35"/>
      <c r="LHL122" s="35"/>
      <c r="LHM122" s="35"/>
      <c r="LHN122" s="35"/>
      <c r="LHO122" s="35"/>
      <c r="LHP122" s="35"/>
      <c r="LHQ122" s="35"/>
      <c r="LHR122" s="35"/>
      <c r="LHS122" s="35"/>
      <c r="LHT122" s="35"/>
      <c r="LHU122" s="35"/>
      <c r="LHV122" s="35"/>
      <c r="LHW122" s="35"/>
      <c r="LHX122" s="35"/>
      <c r="LHY122" s="35"/>
      <c r="LHZ122" s="35"/>
      <c r="LIA122" s="35"/>
      <c r="LIB122" s="35"/>
      <c r="LIC122" s="35"/>
      <c r="LID122" s="35"/>
      <c r="LIE122" s="35"/>
      <c r="LIF122" s="35"/>
      <c r="LIG122" s="35"/>
      <c r="LIH122" s="35"/>
      <c r="LII122" s="35"/>
      <c r="LIJ122" s="35"/>
      <c r="LIK122" s="35"/>
      <c r="LIL122" s="35"/>
      <c r="LIM122" s="35"/>
      <c r="LIN122" s="35"/>
      <c r="LIO122" s="35"/>
      <c r="LIP122" s="35"/>
      <c r="LIQ122" s="35"/>
      <c r="LIR122" s="35"/>
      <c r="LIS122" s="35"/>
      <c r="LIT122" s="35"/>
      <c r="LIU122" s="35"/>
      <c r="LIV122" s="35"/>
      <c r="LIW122" s="35"/>
      <c r="LIX122" s="35"/>
      <c r="LIY122" s="35"/>
      <c r="LIZ122" s="35"/>
      <c r="LJA122" s="35"/>
      <c r="LJB122" s="35"/>
      <c r="LJC122" s="35"/>
      <c r="LJD122" s="35"/>
      <c r="LJE122" s="35"/>
      <c r="LJF122" s="35"/>
      <c r="LJG122" s="35"/>
      <c r="LJH122" s="35"/>
      <c r="LJI122" s="35"/>
      <c r="LJJ122" s="35"/>
      <c r="LJK122" s="35"/>
      <c r="LJL122" s="35"/>
      <c r="LJM122" s="35"/>
      <c r="LJN122" s="35"/>
      <c r="LJO122" s="35"/>
      <c r="LJP122" s="35"/>
      <c r="LJQ122" s="35"/>
      <c r="LJR122" s="35"/>
      <c r="LJS122" s="35"/>
      <c r="LJT122" s="35"/>
      <c r="LJU122" s="35"/>
      <c r="LJV122" s="35"/>
      <c r="LJW122" s="35"/>
      <c r="LJX122" s="35"/>
      <c r="LJY122" s="35"/>
      <c r="LJZ122" s="35"/>
      <c r="LKA122" s="35"/>
      <c r="LKB122" s="35"/>
      <c r="LKC122" s="35"/>
      <c r="LKD122" s="35"/>
      <c r="LKE122" s="35"/>
      <c r="LKF122" s="35"/>
      <c r="LKG122" s="35"/>
      <c r="LKH122" s="35"/>
      <c r="LKI122" s="35"/>
      <c r="LKJ122" s="35"/>
      <c r="LKK122" s="35"/>
      <c r="LKL122" s="35"/>
      <c r="LKM122" s="35"/>
      <c r="LKN122" s="35"/>
      <c r="LKO122" s="35"/>
      <c r="LKP122" s="35"/>
      <c r="LKQ122" s="35"/>
      <c r="LKR122" s="35"/>
      <c r="LKS122" s="35"/>
      <c r="LKT122" s="35"/>
      <c r="LLA122" s="35"/>
      <c r="LLB122" s="35"/>
      <c r="LLC122" s="35"/>
      <c r="LLD122" s="35"/>
      <c r="LLE122" s="35"/>
      <c r="LLF122" s="35"/>
      <c r="LLG122" s="35"/>
      <c r="LLH122" s="35"/>
      <c r="LLI122" s="35"/>
      <c r="LLJ122" s="35"/>
      <c r="LLK122" s="35"/>
      <c r="LLL122" s="35"/>
      <c r="LLM122" s="35"/>
      <c r="LLN122" s="35"/>
      <c r="LLO122" s="35"/>
      <c r="LLP122" s="35"/>
      <c r="LLQ122" s="35"/>
      <c r="LLR122" s="35"/>
      <c r="LLS122" s="35"/>
      <c r="LLT122" s="35"/>
      <c r="LLU122" s="35"/>
      <c r="LLV122" s="35"/>
      <c r="LLW122" s="35"/>
      <c r="LLX122" s="35"/>
      <c r="LLY122" s="35"/>
      <c r="LLZ122" s="35"/>
      <c r="LMA122" s="35"/>
      <c r="LMB122" s="35"/>
      <c r="LMC122" s="35"/>
      <c r="LMD122" s="35"/>
      <c r="LME122" s="35"/>
      <c r="LMF122" s="35"/>
      <c r="LMG122" s="35"/>
      <c r="LMH122" s="35"/>
      <c r="LMI122" s="35"/>
      <c r="LMJ122" s="35"/>
      <c r="LMK122" s="35"/>
      <c r="LML122" s="35"/>
      <c r="LMM122" s="35"/>
      <c r="LMN122" s="35"/>
      <c r="LMO122" s="35"/>
      <c r="LMP122" s="35"/>
      <c r="LMQ122" s="35"/>
      <c r="LMR122" s="35"/>
      <c r="LMS122" s="35"/>
      <c r="LMT122" s="35"/>
      <c r="LMU122" s="35"/>
      <c r="LMV122" s="35"/>
      <c r="LMW122" s="35"/>
      <c r="LMX122" s="35"/>
      <c r="LMY122" s="35"/>
      <c r="LMZ122" s="35"/>
      <c r="LNA122" s="35"/>
      <c r="LNB122" s="35"/>
      <c r="LNC122" s="35"/>
      <c r="LND122" s="35"/>
      <c r="LNE122" s="35"/>
      <c r="LNF122" s="35"/>
      <c r="LNG122" s="35"/>
      <c r="LNH122" s="35"/>
      <c r="LNI122" s="35"/>
      <c r="LNJ122" s="35"/>
      <c r="LNK122" s="35"/>
      <c r="LNL122" s="35"/>
      <c r="LNM122" s="35"/>
      <c r="LNN122" s="35"/>
      <c r="LNO122" s="35"/>
      <c r="LNP122" s="35"/>
      <c r="LNQ122" s="35"/>
      <c r="LNR122" s="35"/>
      <c r="LNS122" s="35"/>
      <c r="LNT122" s="35"/>
      <c r="LNU122" s="35"/>
      <c r="LNV122" s="35"/>
      <c r="LNW122" s="35"/>
      <c r="LNX122" s="35"/>
      <c r="LNY122" s="35"/>
      <c r="LNZ122" s="35"/>
      <c r="LOA122" s="35"/>
      <c r="LOB122" s="35"/>
      <c r="LOC122" s="35"/>
      <c r="LOD122" s="35"/>
      <c r="LOE122" s="35"/>
      <c r="LOF122" s="35"/>
      <c r="LOG122" s="35"/>
      <c r="LOH122" s="35"/>
      <c r="LOI122" s="35"/>
      <c r="LOJ122" s="35"/>
      <c r="LOK122" s="35"/>
      <c r="LOL122" s="35"/>
      <c r="LOM122" s="35"/>
      <c r="LON122" s="35"/>
      <c r="LOO122" s="35"/>
      <c r="LOP122" s="35"/>
      <c r="LOQ122" s="35"/>
      <c r="LOR122" s="35"/>
      <c r="LOS122" s="35"/>
      <c r="LOT122" s="35"/>
      <c r="LOU122" s="35"/>
      <c r="LOV122" s="35"/>
      <c r="LOW122" s="35"/>
      <c r="LOX122" s="35"/>
      <c r="LOY122" s="35"/>
      <c r="LOZ122" s="35"/>
      <c r="LPA122" s="35"/>
      <c r="LPB122" s="35"/>
      <c r="LPC122" s="35"/>
      <c r="LPD122" s="35"/>
      <c r="LPE122" s="35"/>
      <c r="LPF122" s="35"/>
      <c r="LPG122" s="35"/>
      <c r="LPH122" s="35"/>
      <c r="LPI122" s="35"/>
      <c r="LPJ122" s="35"/>
      <c r="LPK122" s="35"/>
      <c r="LPL122" s="35"/>
      <c r="LPM122" s="35"/>
      <c r="LPN122" s="35"/>
      <c r="LPO122" s="35"/>
      <c r="LPP122" s="35"/>
      <c r="LPQ122" s="35"/>
      <c r="LPR122" s="35"/>
      <c r="LPS122" s="35"/>
      <c r="LPT122" s="35"/>
      <c r="LPU122" s="35"/>
      <c r="LPV122" s="35"/>
      <c r="LPW122" s="35"/>
      <c r="LPX122" s="35"/>
      <c r="LPY122" s="35"/>
      <c r="LPZ122" s="35"/>
      <c r="LQA122" s="35"/>
      <c r="LQB122" s="35"/>
      <c r="LQC122" s="35"/>
      <c r="LQD122" s="35"/>
      <c r="LQE122" s="35"/>
      <c r="LQF122" s="35"/>
      <c r="LQG122" s="35"/>
      <c r="LQH122" s="35"/>
      <c r="LQI122" s="35"/>
      <c r="LQJ122" s="35"/>
      <c r="LQK122" s="35"/>
      <c r="LQL122" s="35"/>
      <c r="LQM122" s="35"/>
      <c r="LQN122" s="35"/>
      <c r="LQO122" s="35"/>
      <c r="LQP122" s="35"/>
      <c r="LQQ122" s="35"/>
      <c r="LQR122" s="35"/>
      <c r="LQS122" s="35"/>
      <c r="LQT122" s="35"/>
      <c r="LQU122" s="35"/>
      <c r="LQV122" s="35"/>
      <c r="LQW122" s="35"/>
      <c r="LQX122" s="35"/>
      <c r="LQY122" s="35"/>
      <c r="LQZ122" s="35"/>
      <c r="LRA122" s="35"/>
      <c r="LRB122" s="35"/>
      <c r="LRC122" s="35"/>
      <c r="LRD122" s="35"/>
      <c r="LRE122" s="35"/>
      <c r="LRF122" s="35"/>
      <c r="LRG122" s="35"/>
      <c r="LRH122" s="35"/>
      <c r="LRI122" s="35"/>
      <c r="LRJ122" s="35"/>
      <c r="LRK122" s="35"/>
      <c r="LRL122" s="35"/>
      <c r="LRM122" s="35"/>
      <c r="LRN122" s="35"/>
      <c r="LRO122" s="35"/>
      <c r="LRP122" s="35"/>
      <c r="LRQ122" s="35"/>
      <c r="LRR122" s="35"/>
      <c r="LRS122" s="35"/>
      <c r="LRT122" s="35"/>
      <c r="LRU122" s="35"/>
      <c r="LRV122" s="35"/>
      <c r="LRW122" s="35"/>
      <c r="LRX122" s="35"/>
      <c r="LRY122" s="35"/>
      <c r="LRZ122" s="35"/>
      <c r="LSA122" s="35"/>
      <c r="LSB122" s="35"/>
      <c r="LSC122" s="35"/>
      <c r="LSD122" s="35"/>
      <c r="LSE122" s="35"/>
      <c r="LSF122" s="35"/>
      <c r="LSG122" s="35"/>
      <c r="LSH122" s="35"/>
      <c r="LSI122" s="35"/>
      <c r="LSJ122" s="35"/>
      <c r="LSK122" s="35"/>
      <c r="LSL122" s="35"/>
      <c r="LSM122" s="35"/>
      <c r="LSN122" s="35"/>
      <c r="LSO122" s="35"/>
      <c r="LSP122" s="35"/>
      <c r="LSQ122" s="35"/>
      <c r="LSR122" s="35"/>
      <c r="LSS122" s="35"/>
      <c r="LST122" s="35"/>
      <c r="LSU122" s="35"/>
      <c r="LSV122" s="35"/>
      <c r="LSW122" s="35"/>
      <c r="LSX122" s="35"/>
      <c r="LSY122" s="35"/>
      <c r="LSZ122" s="35"/>
      <c r="LTA122" s="35"/>
      <c r="LTB122" s="35"/>
      <c r="LTC122" s="35"/>
      <c r="LTD122" s="35"/>
      <c r="LTE122" s="35"/>
      <c r="LTF122" s="35"/>
      <c r="LTG122" s="35"/>
      <c r="LTH122" s="35"/>
      <c r="LTI122" s="35"/>
      <c r="LTJ122" s="35"/>
      <c r="LTK122" s="35"/>
      <c r="LTL122" s="35"/>
      <c r="LTM122" s="35"/>
      <c r="LTN122" s="35"/>
      <c r="LTO122" s="35"/>
      <c r="LTP122" s="35"/>
      <c r="LTQ122" s="35"/>
      <c r="LTR122" s="35"/>
      <c r="LTS122" s="35"/>
      <c r="LTT122" s="35"/>
      <c r="LTU122" s="35"/>
      <c r="LTV122" s="35"/>
      <c r="LTW122" s="35"/>
      <c r="LTX122" s="35"/>
      <c r="LTY122" s="35"/>
      <c r="LTZ122" s="35"/>
      <c r="LUA122" s="35"/>
      <c r="LUB122" s="35"/>
      <c r="LUC122" s="35"/>
      <c r="LUD122" s="35"/>
      <c r="LUE122" s="35"/>
      <c r="LUF122" s="35"/>
      <c r="LUG122" s="35"/>
      <c r="LUH122" s="35"/>
      <c r="LUI122" s="35"/>
      <c r="LUJ122" s="35"/>
      <c r="LUK122" s="35"/>
      <c r="LUL122" s="35"/>
      <c r="LUM122" s="35"/>
      <c r="LUN122" s="35"/>
      <c r="LUO122" s="35"/>
      <c r="LUP122" s="35"/>
      <c r="LUW122" s="35"/>
      <c r="LUX122" s="35"/>
      <c r="LUY122" s="35"/>
      <c r="LUZ122" s="35"/>
      <c r="LVA122" s="35"/>
      <c r="LVB122" s="35"/>
      <c r="LVC122" s="35"/>
      <c r="LVD122" s="35"/>
      <c r="LVE122" s="35"/>
      <c r="LVF122" s="35"/>
      <c r="LVG122" s="35"/>
      <c r="LVH122" s="35"/>
      <c r="LVI122" s="35"/>
      <c r="LVJ122" s="35"/>
      <c r="LVK122" s="35"/>
      <c r="LVL122" s="35"/>
      <c r="LVM122" s="35"/>
      <c r="LVN122" s="35"/>
      <c r="LVO122" s="35"/>
      <c r="LVP122" s="35"/>
      <c r="LVQ122" s="35"/>
      <c r="LVR122" s="35"/>
      <c r="LVS122" s="35"/>
      <c r="LVT122" s="35"/>
      <c r="LVU122" s="35"/>
      <c r="LVV122" s="35"/>
      <c r="LVW122" s="35"/>
      <c r="LVX122" s="35"/>
      <c r="LVY122" s="35"/>
      <c r="LVZ122" s="35"/>
      <c r="LWA122" s="35"/>
      <c r="LWB122" s="35"/>
      <c r="LWC122" s="35"/>
      <c r="LWD122" s="35"/>
      <c r="LWE122" s="35"/>
      <c r="LWF122" s="35"/>
      <c r="LWG122" s="35"/>
      <c r="LWH122" s="35"/>
      <c r="LWI122" s="35"/>
      <c r="LWJ122" s="35"/>
      <c r="LWK122" s="35"/>
      <c r="LWL122" s="35"/>
      <c r="LWM122" s="35"/>
      <c r="LWN122" s="35"/>
      <c r="LWO122" s="35"/>
      <c r="LWP122" s="35"/>
      <c r="LWQ122" s="35"/>
      <c r="LWR122" s="35"/>
      <c r="LWS122" s="35"/>
      <c r="LWT122" s="35"/>
      <c r="LWU122" s="35"/>
      <c r="LWV122" s="35"/>
      <c r="LWW122" s="35"/>
      <c r="LWX122" s="35"/>
      <c r="LWY122" s="35"/>
      <c r="LWZ122" s="35"/>
      <c r="LXA122" s="35"/>
      <c r="LXB122" s="35"/>
      <c r="LXC122" s="35"/>
      <c r="LXD122" s="35"/>
      <c r="LXE122" s="35"/>
      <c r="LXF122" s="35"/>
      <c r="LXG122" s="35"/>
      <c r="LXH122" s="35"/>
      <c r="LXI122" s="35"/>
      <c r="LXJ122" s="35"/>
      <c r="LXK122" s="35"/>
      <c r="LXL122" s="35"/>
      <c r="LXM122" s="35"/>
      <c r="LXN122" s="35"/>
      <c r="LXO122" s="35"/>
      <c r="LXP122" s="35"/>
      <c r="LXQ122" s="35"/>
      <c r="LXR122" s="35"/>
      <c r="LXS122" s="35"/>
      <c r="LXT122" s="35"/>
      <c r="LXU122" s="35"/>
      <c r="LXV122" s="35"/>
      <c r="LXW122" s="35"/>
      <c r="LXX122" s="35"/>
      <c r="LXY122" s="35"/>
      <c r="LXZ122" s="35"/>
      <c r="LYA122" s="35"/>
      <c r="LYB122" s="35"/>
      <c r="LYC122" s="35"/>
      <c r="LYD122" s="35"/>
      <c r="LYE122" s="35"/>
      <c r="LYF122" s="35"/>
      <c r="LYG122" s="35"/>
      <c r="LYH122" s="35"/>
      <c r="LYI122" s="35"/>
      <c r="LYJ122" s="35"/>
      <c r="LYK122" s="35"/>
      <c r="LYL122" s="35"/>
      <c r="LYM122" s="35"/>
      <c r="LYN122" s="35"/>
      <c r="LYO122" s="35"/>
      <c r="LYP122" s="35"/>
      <c r="LYQ122" s="35"/>
      <c r="LYR122" s="35"/>
      <c r="LYS122" s="35"/>
      <c r="LYT122" s="35"/>
      <c r="LYU122" s="35"/>
      <c r="LYV122" s="35"/>
      <c r="LYW122" s="35"/>
      <c r="LYX122" s="35"/>
      <c r="LYY122" s="35"/>
      <c r="LYZ122" s="35"/>
      <c r="LZA122" s="35"/>
      <c r="LZB122" s="35"/>
      <c r="LZC122" s="35"/>
      <c r="LZD122" s="35"/>
      <c r="LZE122" s="35"/>
      <c r="LZF122" s="35"/>
      <c r="LZG122" s="35"/>
      <c r="LZH122" s="35"/>
      <c r="LZI122" s="35"/>
      <c r="LZJ122" s="35"/>
      <c r="LZK122" s="35"/>
      <c r="LZL122" s="35"/>
      <c r="LZM122" s="35"/>
      <c r="LZN122" s="35"/>
      <c r="LZO122" s="35"/>
      <c r="LZP122" s="35"/>
      <c r="LZQ122" s="35"/>
      <c r="LZR122" s="35"/>
      <c r="LZS122" s="35"/>
      <c r="LZT122" s="35"/>
      <c r="LZU122" s="35"/>
      <c r="LZV122" s="35"/>
      <c r="LZW122" s="35"/>
      <c r="LZX122" s="35"/>
      <c r="LZY122" s="35"/>
      <c r="LZZ122" s="35"/>
      <c r="MAA122" s="35"/>
      <c r="MAB122" s="35"/>
      <c r="MAC122" s="35"/>
      <c r="MAD122" s="35"/>
      <c r="MAE122" s="35"/>
      <c r="MAF122" s="35"/>
      <c r="MAG122" s="35"/>
      <c r="MAH122" s="35"/>
      <c r="MAI122" s="35"/>
      <c r="MAJ122" s="35"/>
      <c r="MAK122" s="35"/>
      <c r="MAL122" s="35"/>
      <c r="MAM122" s="35"/>
      <c r="MAN122" s="35"/>
      <c r="MAO122" s="35"/>
      <c r="MAP122" s="35"/>
      <c r="MAQ122" s="35"/>
      <c r="MAR122" s="35"/>
      <c r="MAS122" s="35"/>
      <c r="MAT122" s="35"/>
      <c r="MAU122" s="35"/>
      <c r="MAV122" s="35"/>
      <c r="MAW122" s="35"/>
      <c r="MAX122" s="35"/>
      <c r="MAY122" s="35"/>
      <c r="MAZ122" s="35"/>
      <c r="MBA122" s="35"/>
      <c r="MBB122" s="35"/>
      <c r="MBC122" s="35"/>
      <c r="MBD122" s="35"/>
      <c r="MBE122" s="35"/>
      <c r="MBF122" s="35"/>
      <c r="MBG122" s="35"/>
      <c r="MBH122" s="35"/>
      <c r="MBI122" s="35"/>
      <c r="MBJ122" s="35"/>
      <c r="MBK122" s="35"/>
      <c r="MBL122" s="35"/>
      <c r="MBM122" s="35"/>
      <c r="MBN122" s="35"/>
      <c r="MBO122" s="35"/>
      <c r="MBP122" s="35"/>
      <c r="MBQ122" s="35"/>
      <c r="MBR122" s="35"/>
      <c r="MBS122" s="35"/>
      <c r="MBT122" s="35"/>
      <c r="MBU122" s="35"/>
      <c r="MBV122" s="35"/>
      <c r="MBW122" s="35"/>
      <c r="MBX122" s="35"/>
      <c r="MBY122" s="35"/>
      <c r="MBZ122" s="35"/>
      <c r="MCA122" s="35"/>
      <c r="MCB122" s="35"/>
      <c r="MCC122" s="35"/>
      <c r="MCD122" s="35"/>
      <c r="MCE122" s="35"/>
      <c r="MCF122" s="35"/>
      <c r="MCG122" s="35"/>
      <c r="MCH122" s="35"/>
      <c r="MCI122" s="35"/>
      <c r="MCJ122" s="35"/>
      <c r="MCK122" s="35"/>
      <c r="MCL122" s="35"/>
      <c r="MCM122" s="35"/>
      <c r="MCN122" s="35"/>
      <c r="MCO122" s="35"/>
      <c r="MCP122" s="35"/>
      <c r="MCQ122" s="35"/>
      <c r="MCR122" s="35"/>
      <c r="MCS122" s="35"/>
      <c r="MCT122" s="35"/>
      <c r="MCU122" s="35"/>
      <c r="MCV122" s="35"/>
      <c r="MCW122" s="35"/>
      <c r="MCX122" s="35"/>
      <c r="MCY122" s="35"/>
      <c r="MCZ122" s="35"/>
      <c r="MDA122" s="35"/>
      <c r="MDB122" s="35"/>
      <c r="MDC122" s="35"/>
      <c r="MDD122" s="35"/>
      <c r="MDE122" s="35"/>
      <c r="MDF122" s="35"/>
      <c r="MDG122" s="35"/>
      <c r="MDH122" s="35"/>
      <c r="MDI122" s="35"/>
      <c r="MDJ122" s="35"/>
      <c r="MDK122" s="35"/>
      <c r="MDL122" s="35"/>
      <c r="MDM122" s="35"/>
      <c r="MDN122" s="35"/>
      <c r="MDO122" s="35"/>
      <c r="MDP122" s="35"/>
      <c r="MDQ122" s="35"/>
      <c r="MDR122" s="35"/>
      <c r="MDS122" s="35"/>
      <c r="MDT122" s="35"/>
      <c r="MDU122" s="35"/>
      <c r="MDV122" s="35"/>
      <c r="MDW122" s="35"/>
      <c r="MDX122" s="35"/>
      <c r="MDY122" s="35"/>
      <c r="MDZ122" s="35"/>
      <c r="MEA122" s="35"/>
      <c r="MEB122" s="35"/>
      <c r="MEC122" s="35"/>
      <c r="MED122" s="35"/>
      <c r="MEE122" s="35"/>
      <c r="MEF122" s="35"/>
      <c r="MEG122" s="35"/>
      <c r="MEH122" s="35"/>
      <c r="MEI122" s="35"/>
      <c r="MEJ122" s="35"/>
      <c r="MEK122" s="35"/>
      <c r="MEL122" s="35"/>
      <c r="MES122" s="35"/>
      <c r="MET122" s="35"/>
      <c r="MEU122" s="35"/>
      <c r="MEV122" s="35"/>
      <c r="MEW122" s="35"/>
      <c r="MEX122" s="35"/>
      <c r="MEY122" s="35"/>
      <c r="MEZ122" s="35"/>
      <c r="MFA122" s="35"/>
      <c r="MFB122" s="35"/>
      <c r="MFC122" s="35"/>
      <c r="MFD122" s="35"/>
      <c r="MFE122" s="35"/>
      <c r="MFF122" s="35"/>
      <c r="MFG122" s="35"/>
      <c r="MFH122" s="35"/>
      <c r="MFI122" s="35"/>
      <c r="MFJ122" s="35"/>
      <c r="MFK122" s="35"/>
      <c r="MFL122" s="35"/>
      <c r="MFM122" s="35"/>
      <c r="MFN122" s="35"/>
      <c r="MFO122" s="35"/>
      <c r="MFP122" s="35"/>
      <c r="MFQ122" s="35"/>
      <c r="MFR122" s="35"/>
      <c r="MFS122" s="35"/>
      <c r="MFT122" s="35"/>
      <c r="MFU122" s="35"/>
      <c r="MFV122" s="35"/>
      <c r="MFW122" s="35"/>
      <c r="MFX122" s="35"/>
      <c r="MFY122" s="35"/>
      <c r="MFZ122" s="35"/>
      <c r="MGA122" s="35"/>
      <c r="MGB122" s="35"/>
      <c r="MGC122" s="35"/>
      <c r="MGD122" s="35"/>
      <c r="MGE122" s="35"/>
      <c r="MGF122" s="35"/>
      <c r="MGG122" s="35"/>
      <c r="MGH122" s="35"/>
      <c r="MGI122" s="35"/>
      <c r="MGJ122" s="35"/>
      <c r="MGK122" s="35"/>
      <c r="MGL122" s="35"/>
      <c r="MGM122" s="35"/>
      <c r="MGN122" s="35"/>
      <c r="MGO122" s="35"/>
      <c r="MGP122" s="35"/>
      <c r="MGQ122" s="35"/>
      <c r="MGR122" s="35"/>
      <c r="MGS122" s="35"/>
      <c r="MGT122" s="35"/>
      <c r="MGU122" s="35"/>
      <c r="MGV122" s="35"/>
      <c r="MGW122" s="35"/>
      <c r="MGX122" s="35"/>
      <c r="MGY122" s="35"/>
      <c r="MGZ122" s="35"/>
      <c r="MHA122" s="35"/>
      <c r="MHB122" s="35"/>
      <c r="MHC122" s="35"/>
      <c r="MHD122" s="35"/>
      <c r="MHE122" s="35"/>
      <c r="MHF122" s="35"/>
      <c r="MHG122" s="35"/>
      <c r="MHH122" s="35"/>
      <c r="MHI122" s="35"/>
      <c r="MHJ122" s="35"/>
      <c r="MHK122" s="35"/>
      <c r="MHL122" s="35"/>
      <c r="MHM122" s="35"/>
      <c r="MHN122" s="35"/>
      <c r="MHO122" s="35"/>
      <c r="MHP122" s="35"/>
      <c r="MHQ122" s="35"/>
      <c r="MHR122" s="35"/>
      <c r="MHS122" s="35"/>
      <c r="MHT122" s="35"/>
      <c r="MHU122" s="35"/>
      <c r="MHV122" s="35"/>
      <c r="MHW122" s="35"/>
      <c r="MHX122" s="35"/>
      <c r="MHY122" s="35"/>
      <c r="MHZ122" s="35"/>
      <c r="MIA122" s="35"/>
      <c r="MIB122" s="35"/>
      <c r="MIC122" s="35"/>
      <c r="MID122" s="35"/>
      <c r="MIE122" s="35"/>
      <c r="MIF122" s="35"/>
      <c r="MIG122" s="35"/>
      <c r="MIH122" s="35"/>
      <c r="MII122" s="35"/>
      <c r="MIJ122" s="35"/>
      <c r="MIK122" s="35"/>
      <c r="MIL122" s="35"/>
      <c r="MIM122" s="35"/>
      <c r="MIN122" s="35"/>
      <c r="MIO122" s="35"/>
      <c r="MIP122" s="35"/>
      <c r="MIQ122" s="35"/>
      <c r="MIR122" s="35"/>
      <c r="MIS122" s="35"/>
      <c r="MIT122" s="35"/>
      <c r="MIU122" s="35"/>
      <c r="MIV122" s="35"/>
      <c r="MIW122" s="35"/>
      <c r="MIX122" s="35"/>
      <c r="MIY122" s="35"/>
      <c r="MIZ122" s="35"/>
      <c r="MJA122" s="35"/>
      <c r="MJB122" s="35"/>
      <c r="MJC122" s="35"/>
      <c r="MJD122" s="35"/>
      <c r="MJE122" s="35"/>
      <c r="MJF122" s="35"/>
      <c r="MJG122" s="35"/>
      <c r="MJH122" s="35"/>
      <c r="MJI122" s="35"/>
      <c r="MJJ122" s="35"/>
      <c r="MJK122" s="35"/>
      <c r="MJL122" s="35"/>
      <c r="MJM122" s="35"/>
      <c r="MJN122" s="35"/>
      <c r="MJO122" s="35"/>
      <c r="MJP122" s="35"/>
      <c r="MJQ122" s="35"/>
      <c r="MJR122" s="35"/>
      <c r="MJS122" s="35"/>
      <c r="MJT122" s="35"/>
      <c r="MJU122" s="35"/>
      <c r="MJV122" s="35"/>
      <c r="MJW122" s="35"/>
      <c r="MJX122" s="35"/>
      <c r="MJY122" s="35"/>
      <c r="MJZ122" s="35"/>
      <c r="MKA122" s="35"/>
      <c r="MKB122" s="35"/>
      <c r="MKC122" s="35"/>
      <c r="MKD122" s="35"/>
      <c r="MKE122" s="35"/>
      <c r="MKF122" s="35"/>
      <c r="MKG122" s="35"/>
      <c r="MKH122" s="35"/>
      <c r="MKI122" s="35"/>
      <c r="MKJ122" s="35"/>
      <c r="MKK122" s="35"/>
      <c r="MKL122" s="35"/>
      <c r="MKM122" s="35"/>
      <c r="MKN122" s="35"/>
      <c r="MKO122" s="35"/>
      <c r="MKP122" s="35"/>
      <c r="MKQ122" s="35"/>
      <c r="MKR122" s="35"/>
      <c r="MKS122" s="35"/>
      <c r="MKT122" s="35"/>
      <c r="MKU122" s="35"/>
      <c r="MKV122" s="35"/>
      <c r="MKW122" s="35"/>
      <c r="MKX122" s="35"/>
      <c r="MKY122" s="35"/>
      <c r="MKZ122" s="35"/>
      <c r="MLA122" s="35"/>
      <c r="MLB122" s="35"/>
      <c r="MLC122" s="35"/>
      <c r="MLD122" s="35"/>
      <c r="MLE122" s="35"/>
      <c r="MLF122" s="35"/>
      <c r="MLG122" s="35"/>
      <c r="MLH122" s="35"/>
      <c r="MLI122" s="35"/>
      <c r="MLJ122" s="35"/>
      <c r="MLK122" s="35"/>
      <c r="MLL122" s="35"/>
      <c r="MLM122" s="35"/>
      <c r="MLN122" s="35"/>
      <c r="MLO122" s="35"/>
      <c r="MLP122" s="35"/>
      <c r="MLQ122" s="35"/>
      <c r="MLR122" s="35"/>
      <c r="MLS122" s="35"/>
      <c r="MLT122" s="35"/>
      <c r="MLU122" s="35"/>
      <c r="MLV122" s="35"/>
      <c r="MLW122" s="35"/>
      <c r="MLX122" s="35"/>
      <c r="MLY122" s="35"/>
      <c r="MLZ122" s="35"/>
      <c r="MMA122" s="35"/>
      <c r="MMB122" s="35"/>
      <c r="MMC122" s="35"/>
      <c r="MMD122" s="35"/>
      <c r="MME122" s="35"/>
      <c r="MMF122" s="35"/>
      <c r="MMG122" s="35"/>
      <c r="MMH122" s="35"/>
      <c r="MMI122" s="35"/>
      <c r="MMJ122" s="35"/>
      <c r="MMK122" s="35"/>
      <c r="MML122" s="35"/>
      <c r="MMM122" s="35"/>
      <c r="MMN122" s="35"/>
      <c r="MMO122" s="35"/>
      <c r="MMP122" s="35"/>
      <c r="MMQ122" s="35"/>
      <c r="MMR122" s="35"/>
      <c r="MMS122" s="35"/>
      <c r="MMT122" s="35"/>
      <c r="MMU122" s="35"/>
      <c r="MMV122" s="35"/>
      <c r="MMW122" s="35"/>
      <c r="MMX122" s="35"/>
      <c r="MMY122" s="35"/>
      <c r="MMZ122" s="35"/>
      <c r="MNA122" s="35"/>
      <c r="MNB122" s="35"/>
      <c r="MNC122" s="35"/>
      <c r="MND122" s="35"/>
      <c r="MNE122" s="35"/>
      <c r="MNF122" s="35"/>
      <c r="MNG122" s="35"/>
      <c r="MNH122" s="35"/>
      <c r="MNI122" s="35"/>
      <c r="MNJ122" s="35"/>
      <c r="MNK122" s="35"/>
      <c r="MNL122" s="35"/>
      <c r="MNM122" s="35"/>
      <c r="MNN122" s="35"/>
      <c r="MNO122" s="35"/>
      <c r="MNP122" s="35"/>
      <c r="MNQ122" s="35"/>
      <c r="MNR122" s="35"/>
      <c r="MNS122" s="35"/>
      <c r="MNT122" s="35"/>
      <c r="MNU122" s="35"/>
      <c r="MNV122" s="35"/>
      <c r="MNW122" s="35"/>
      <c r="MNX122" s="35"/>
      <c r="MNY122" s="35"/>
      <c r="MNZ122" s="35"/>
      <c r="MOA122" s="35"/>
      <c r="MOB122" s="35"/>
      <c r="MOC122" s="35"/>
      <c r="MOD122" s="35"/>
      <c r="MOE122" s="35"/>
      <c r="MOF122" s="35"/>
      <c r="MOG122" s="35"/>
      <c r="MOH122" s="35"/>
      <c r="MOO122" s="35"/>
      <c r="MOP122" s="35"/>
      <c r="MOQ122" s="35"/>
      <c r="MOR122" s="35"/>
      <c r="MOS122" s="35"/>
      <c r="MOT122" s="35"/>
      <c r="MOU122" s="35"/>
      <c r="MOV122" s="35"/>
      <c r="MOW122" s="35"/>
      <c r="MOX122" s="35"/>
      <c r="MOY122" s="35"/>
      <c r="MOZ122" s="35"/>
      <c r="MPA122" s="35"/>
      <c r="MPB122" s="35"/>
      <c r="MPC122" s="35"/>
      <c r="MPD122" s="35"/>
      <c r="MPE122" s="35"/>
      <c r="MPF122" s="35"/>
      <c r="MPG122" s="35"/>
      <c r="MPH122" s="35"/>
      <c r="MPI122" s="35"/>
      <c r="MPJ122" s="35"/>
      <c r="MPK122" s="35"/>
      <c r="MPL122" s="35"/>
      <c r="MPM122" s="35"/>
      <c r="MPN122" s="35"/>
      <c r="MPO122" s="35"/>
      <c r="MPP122" s="35"/>
      <c r="MPQ122" s="35"/>
      <c r="MPR122" s="35"/>
      <c r="MPS122" s="35"/>
      <c r="MPT122" s="35"/>
      <c r="MPU122" s="35"/>
      <c r="MPV122" s="35"/>
      <c r="MPW122" s="35"/>
      <c r="MPX122" s="35"/>
      <c r="MPY122" s="35"/>
      <c r="MPZ122" s="35"/>
      <c r="MQA122" s="35"/>
      <c r="MQB122" s="35"/>
      <c r="MQC122" s="35"/>
      <c r="MQD122" s="35"/>
      <c r="MQE122" s="35"/>
      <c r="MQF122" s="35"/>
      <c r="MQG122" s="35"/>
      <c r="MQH122" s="35"/>
      <c r="MQI122" s="35"/>
      <c r="MQJ122" s="35"/>
      <c r="MQK122" s="35"/>
      <c r="MQL122" s="35"/>
      <c r="MQM122" s="35"/>
      <c r="MQN122" s="35"/>
      <c r="MQO122" s="35"/>
      <c r="MQP122" s="35"/>
      <c r="MQQ122" s="35"/>
      <c r="MQR122" s="35"/>
      <c r="MQS122" s="35"/>
      <c r="MQT122" s="35"/>
      <c r="MQU122" s="35"/>
      <c r="MQV122" s="35"/>
      <c r="MQW122" s="35"/>
      <c r="MQX122" s="35"/>
      <c r="MQY122" s="35"/>
      <c r="MQZ122" s="35"/>
      <c r="MRA122" s="35"/>
      <c r="MRB122" s="35"/>
      <c r="MRC122" s="35"/>
      <c r="MRD122" s="35"/>
      <c r="MRE122" s="35"/>
      <c r="MRF122" s="35"/>
      <c r="MRG122" s="35"/>
      <c r="MRH122" s="35"/>
      <c r="MRI122" s="35"/>
      <c r="MRJ122" s="35"/>
      <c r="MRK122" s="35"/>
      <c r="MRL122" s="35"/>
      <c r="MRM122" s="35"/>
      <c r="MRN122" s="35"/>
      <c r="MRO122" s="35"/>
      <c r="MRP122" s="35"/>
      <c r="MRQ122" s="35"/>
      <c r="MRR122" s="35"/>
      <c r="MRS122" s="35"/>
      <c r="MRT122" s="35"/>
      <c r="MRU122" s="35"/>
      <c r="MRV122" s="35"/>
      <c r="MRW122" s="35"/>
      <c r="MRX122" s="35"/>
      <c r="MRY122" s="35"/>
      <c r="MRZ122" s="35"/>
      <c r="MSA122" s="35"/>
      <c r="MSB122" s="35"/>
      <c r="MSC122" s="35"/>
      <c r="MSD122" s="35"/>
      <c r="MSE122" s="35"/>
      <c r="MSF122" s="35"/>
      <c r="MSG122" s="35"/>
      <c r="MSH122" s="35"/>
      <c r="MSI122" s="35"/>
      <c r="MSJ122" s="35"/>
      <c r="MSK122" s="35"/>
      <c r="MSL122" s="35"/>
      <c r="MSM122" s="35"/>
      <c r="MSN122" s="35"/>
      <c r="MSO122" s="35"/>
      <c r="MSP122" s="35"/>
      <c r="MSQ122" s="35"/>
      <c r="MSR122" s="35"/>
      <c r="MSS122" s="35"/>
      <c r="MST122" s="35"/>
      <c r="MSU122" s="35"/>
      <c r="MSV122" s="35"/>
      <c r="MSW122" s="35"/>
      <c r="MSX122" s="35"/>
      <c r="MSY122" s="35"/>
      <c r="MSZ122" s="35"/>
      <c r="MTA122" s="35"/>
      <c r="MTB122" s="35"/>
      <c r="MTC122" s="35"/>
      <c r="MTD122" s="35"/>
      <c r="MTE122" s="35"/>
      <c r="MTF122" s="35"/>
      <c r="MTG122" s="35"/>
      <c r="MTH122" s="35"/>
      <c r="MTI122" s="35"/>
      <c r="MTJ122" s="35"/>
      <c r="MTK122" s="35"/>
      <c r="MTL122" s="35"/>
      <c r="MTM122" s="35"/>
      <c r="MTN122" s="35"/>
      <c r="MTO122" s="35"/>
      <c r="MTP122" s="35"/>
      <c r="MTQ122" s="35"/>
      <c r="MTR122" s="35"/>
      <c r="MTS122" s="35"/>
      <c r="MTT122" s="35"/>
      <c r="MTU122" s="35"/>
      <c r="MTV122" s="35"/>
      <c r="MTW122" s="35"/>
      <c r="MTX122" s="35"/>
      <c r="MTY122" s="35"/>
      <c r="MTZ122" s="35"/>
      <c r="MUA122" s="35"/>
      <c r="MUB122" s="35"/>
      <c r="MUC122" s="35"/>
      <c r="MUD122" s="35"/>
      <c r="MUE122" s="35"/>
      <c r="MUF122" s="35"/>
      <c r="MUG122" s="35"/>
      <c r="MUH122" s="35"/>
      <c r="MUI122" s="35"/>
      <c r="MUJ122" s="35"/>
      <c r="MUK122" s="35"/>
      <c r="MUL122" s="35"/>
      <c r="MUM122" s="35"/>
      <c r="MUN122" s="35"/>
      <c r="MUO122" s="35"/>
      <c r="MUP122" s="35"/>
      <c r="MUQ122" s="35"/>
      <c r="MUR122" s="35"/>
      <c r="MUS122" s="35"/>
      <c r="MUT122" s="35"/>
      <c r="MUU122" s="35"/>
      <c r="MUV122" s="35"/>
      <c r="MUW122" s="35"/>
      <c r="MUX122" s="35"/>
      <c r="MUY122" s="35"/>
      <c r="MUZ122" s="35"/>
      <c r="MVA122" s="35"/>
      <c r="MVB122" s="35"/>
      <c r="MVC122" s="35"/>
      <c r="MVD122" s="35"/>
      <c r="MVE122" s="35"/>
      <c r="MVF122" s="35"/>
      <c r="MVG122" s="35"/>
      <c r="MVH122" s="35"/>
      <c r="MVI122" s="35"/>
      <c r="MVJ122" s="35"/>
      <c r="MVK122" s="35"/>
      <c r="MVL122" s="35"/>
      <c r="MVM122" s="35"/>
      <c r="MVN122" s="35"/>
      <c r="MVO122" s="35"/>
      <c r="MVP122" s="35"/>
      <c r="MVQ122" s="35"/>
      <c r="MVR122" s="35"/>
      <c r="MVS122" s="35"/>
      <c r="MVT122" s="35"/>
      <c r="MVU122" s="35"/>
      <c r="MVV122" s="35"/>
      <c r="MVW122" s="35"/>
      <c r="MVX122" s="35"/>
      <c r="MVY122" s="35"/>
      <c r="MVZ122" s="35"/>
      <c r="MWA122" s="35"/>
      <c r="MWB122" s="35"/>
      <c r="MWC122" s="35"/>
      <c r="MWD122" s="35"/>
      <c r="MWE122" s="35"/>
      <c r="MWF122" s="35"/>
      <c r="MWG122" s="35"/>
      <c r="MWH122" s="35"/>
      <c r="MWI122" s="35"/>
      <c r="MWJ122" s="35"/>
      <c r="MWK122" s="35"/>
      <c r="MWL122" s="35"/>
      <c r="MWM122" s="35"/>
      <c r="MWN122" s="35"/>
      <c r="MWO122" s="35"/>
      <c r="MWP122" s="35"/>
      <c r="MWQ122" s="35"/>
      <c r="MWR122" s="35"/>
      <c r="MWS122" s="35"/>
      <c r="MWT122" s="35"/>
      <c r="MWU122" s="35"/>
      <c r="MWV122" s="35"/>
      <c r="MWW122" s="35"/>
      <c r="MWX122" s="35"/>
      <c r="MWY122" s="35"/>
      <c r="MWZ122" s="35"/>
      <c r="MXA122" s="35"/>
      <c r="MXB122" s="35"/>
      <c r="MXC122" s="35"/>
      <c r="MXD122" s="35"/>
      <c r="MXE122" s="35"/>
      <c r="MXF122" s="35"/>
      <c r="MXG122" s="35"/>
      <c r="MXH122" s="35"/>
      <c r="MXI122" s="35"/>
      <c r="MXJ122" s="35"/>
      <c r="MXK122" s="35"/>
      <c r="MXL122" s="35"/>
      <c r="MXM122" s="35"/>
      <c r="MXN122" s="35"/>
      <c r="MXO122" s="35"/>
      <c r="MXP122" s="35"/>
      <c r="MXQ122" s="35"/>
      <c r="MXR122" s="35"/>
      <c r="MXS122" s="35"/>
      <c r="MXT122" s="35"/>
      <c r="MXU122" s="35"/>
      <c r="MXV122" s="35"/>
      <c r="MXW122" s="35"/>
      <c r="MXX122" s="35"/>
      <c r="MXY122" s="35"/>
      <c r="MXZ122" s="35"/>
      <c r="MYA122" s="35"/>
      <c r="MYB122" s="35"/>
      <c r="MYC122" s="35"/>
      <c r="MYD122" s="35"/>
      <c r="MYK122" s="35"/>
      <c r="MYL122" s="35"/>
      <c r="MYM122" s="35"/>
      <c r="MYN122" s="35"/>
      <c r="MYO122" s="35"/>
      <c r="MYP122" s="35"/>
      <c r="MYQ122" s="35"/>
      <c r="MYR122" s="35"/>
      <c r="MYS122" s="35"/>
      <c r="MYT122" s="35"/>
      <c r="MYU122" s="35"/>
      <c r="MYV122" s="35"/>
      <c r="MYW122" s="35"/>
      <c r="MYX122" s="35"/>
      <c r="MYY122" s="35"/>
      <c r="MYZ122" s="35"/>
      <c r="MZA122" s="35"/>
      <c r="MZB122" s="35"/>
      <c r="MZC122" s="35"/>
      <c r="MZD122" s="35"/>
      <c r="MZE122" s="35"/>
      <c r="MZF122" s="35"/>
      <c r="MZG122" s="35"/>
      <c r="MZH122" s="35"/>
      <c r="MZI122" s="35"/>
      <c r="MZJ122" s="35"/>
      <c r="MZK122" s="35"/>
      <c r="MZL122" s="35"/>
      <c r="MZM122" s="35"/>
      <c r="MZN122" s="35"/>
      <c r="MZO122" s="35"/>
      <c r="MZP122" s="35"/>
      <c r="MZQ122" s="35"/>
      <c r="MZR122" s="35"/>
      <c r="MZS122" s="35"/>
      <c r="MZT122" s="35"/>
      <c r="MZU122" s="35"/>
      <c r="MZV122" s="35"/>
      <c r="MZW122" s="35"/>
      <c r="MZX122" s="35"/>
      <c r="MZY122" s="35"/>
      <c r="MZZ122" s="35"/>
      <c r="NAA122" s="35"/>
      <c r="NAB122" s="35"/>
      <c r="NAC122" s="35"/>
      <c r="NAD122" s="35"/>
      <c r="NAE122" s="35"/>
      <c r="NAF122" s="35"/>
      <c r="NAG122" s="35"/>
      <c r="NAH122" s="35"/>
      <c r="NAI122" s="35"/>
      <c r="NAJ122" s="35"/>
      <c r="NAK122" s="35"/>
      <c r="NAL122" s="35"/>
      <c r="NAM122" s="35"/>
      <c r="NAN122" s="35"/>
      <c r="NAO122" s="35"/>
      <c r="NAP122" s="35"/>
      <c r="NAQ122" s="35"/>
      <c r="NAR122" s="35"/>
      <c r="NAS122" s="35"/>
      <c r="NAT122" s="35"/>
      <c r="NAU122" s="35"/>
      <c r="NAV122" s="35"/>
      <c r="NAW122" s="35"/>
      <c r="NAX122" s="35"/>
      <c r="NAY122" s="35"/>
      <c r="NAZ122" s="35"/>
      <c r="NBA122" s="35"/>
      <c r="NBB122" s="35"/>
      <c r="NBC122" s="35"/>
      <c r="NBD122" s="35"/>
      <c r="NBE122" s="35"/>
      <c r="NBF122" s="35"/>
      <c r="NBG122" s="35"/>
      <c r="NBH122" s="35"/>
      <c r="NBI122" s="35"/>
      <c r="NBJ122" s="35"/>
      <c r="NBK122" s="35"/>
      <c r="NBL122" s="35"/>
      <c r="NBM122" s="35"/>
      <c r="NBN122" s="35"/>
      <c r="NBO122" s="35"/>
      <c r="NBP122" s="35"/>
      <c r="NBQ122" s="35"/>
      <c r="NBR122" s="35"/>
      <c r="NBS122" s="35"/>
      <c r="NBT122" s="35"/>
      <c r="NBU122" s="35"/>
      <c r="NBV122" s="35"/>
      <c r="NBW122" s="35"/>
      <c r="NBX122" s="35"/>
      <c r="NBY122" s="35"/>
      <c r="NBZ122" s="35"/>
      <c r="NCA122" s="35"/>
      <c r="NCB122" s="35"/>
      <c r="NCC122" s="35"/>
      <c r="NCD122" s="35"/>
      <c r="NCE122" s="35"/>
      <c r="NCF122" s="35"/>
      <c r="NCG122" s="35"/>
      <c r="NCH122" s="35"/>
      <c r="NCI122" s="35"/>
      <c r="NCJ122" s="35"/>
      <c r="NCK122" s="35"/>
      <c r="NCL122" s="35"/>
      <c r="NCM122" s="35"/>
      <c r="NCN122" s="35"/>
      <c r="NCO122" s="35"/>
      <c r="NCP122" s="35"/>
      <c r="NCQ122" s="35"/>
      <c r="NCR122" s="35"/>
      <c r="NCS122" s="35"/>
      <c r="NCT122" s="35"/>
      <c r="NCU122" s="35"/>
      <c r="NCV122" s="35"/>
      <c r="NCW122" s="35"/>
      <c r="NCX122" s="35"/>
      <c r="NCY122" s="35"/>
      <c r="NCZ122" s="35"/>
      <c r="NDA122" s="35"/>
      <c r="NDB122" s="35"/>
      <c r="NDC122" s="35"/>
      <c r="NDD122" s="35"/>
      <c r="NDE122" s="35"/>
      <c r="NDF122" s="35"/>
      <c r="NDG122" s="35"/>
      <c r="NDH122" s="35"/>
      <c r="NDI122" s="35"/>
      <c r="NDJ122" s="35"/>
      <c r="NDK122" s="35"/>
      <c r="NDL122" s="35"/>
      <c r="NDM122" s="35"/>
      <c r="NDN122" s="35"/>
      <c r="NDO122" s="35"/>
      <c r="NDP122" s="35"/>
      <c r="NDQ122" s="35"/>
      <c r="NDR122" s="35"/>
      <c r="NDS122" s="35"/>
      <c r="NDT122" s="35"/>
      <c r="NDU122" s="35"/>
      <c r="NDV122" s="35"/>
      <c r="NDW122" s="35"/>
      <c r="NDX122" s="35"/>
      <c r="NDY122" s="35"/>
      <c r="NDZ122" s="35"/>
      <c r="NEA122" s="35"/>
      <c r="NEB122" s="35"/>
      <c r="NEC122" s="35"/>
      <c r="NED122" s="35"/>
      <c r="NEE122" s="35"/>
      <c r="NEF122" s="35"/>
      <c r="NEG122" s="35"/>
      <c r="NEH122" s="35"/>
      <c r="NEI122" s="35"/>
      <c r="NEJ122" s="35"/>
      <c r="NEK122" s="35"/>
      <c r="NEL122" s="35"/>
      <c r="NEM122" s="35"/>
      <c r="NEN122" s="35"/>
      <c r="NEO122" s="35"/>
      <c r="NEP122" s="35"/>
      <c r="NEQ122" s="35"/>
      <c r="NER122" s="35"/>
      <c r="NES122" s="35"/>
      <c r="NET122" s="35"/>
      <c r="NEU122" s="35"/>
      <c r="NEV122" s="35"/>
      <c r="NEW122" s="35"/>
      <c r="NEX122" s="35"/>
      <c r="NEY122" s="35"/>
      <c r="NEZ122" s="35"/>
      <c r="NFA122" s="35"/>
      <c r="NFB122" s="35"/>
      <c r="NFC122" s="35"/>
      <c r="NFD122" s="35"/>
      <c r="NFE122" s="35"/>
      <c r="NFF122" s="35"/>
      <c r="NFG122" s="35"/>
      <c r="NFH122" s="35"/>
      <c r="NFI122" s="35"/>
      <c r="NFJ122" s="35"/>
      <c r="NFK122" s="35"/>
      <c r="NFL122" s="35"/>
      <c r="NFM122" s="35"/>
      <c r="NFN122" s="35"/>
      <c r="NFO122" s="35"/>
      <c r="NFP122" s="35"/>
      <c r="NFQ122" s="35"/>
      <c r="NFR122" s="35"/>
      <c r="NFS122" s="35"/>
      <c r="NFT122" s="35"/>
      <c r="NFU122" s="35"/>
      <c r="NFV122" s="35"/>
      <c r="NFW122" s="35"/>
      <c r="NFX122" s="35"/>
      <c r="NFY122" s="35"/>
      <c r="NFZ122" s="35"/>
      <c r="NGA122" s="35"/>
      <c r="NGB122" s="35"/>
      <c r="NGC122" s="35"/>
      <c r="NGD122" s="35"/>
      <c r="NGE122" s="35"/>
      <c r="NGF122" s="35"/>
      <c r="NGG122" s="35"/>
      <c r="NGH122" s="35"/>
      <c r="NGI122" s="35"/>
      <c r="NGJ122" s="35"/>
      <c r="NGK122" s="35"/>
      <c r="NGL122" s="35"/>
      <c r="NGM122" s="35"/>
      <c r="NGN122" s="35"/>
      <c r="NGO122" s="35"/>
      <c r="NGP122" s="35"/>
      <c r="NGQ122" s="35"/>
      <c r="NGR122" s="35"/>
      <c r="NGS122" s="35"/>
      <c r="NGT122" s="35"/>
      <c r="NGU122" s="35"/>
      <c r="NGV122" s="35"/>
      <c r="NGW122" s="35"/>
      <c r="NGX122" s="35"/>
      <c r="NGY122" s="35"/>
      <c r="NGZ122" s="35"/>
      <c r="NHA122" s="35"/>
      <c r="NHB122" s="35"/>
      <c r="NHC122" s="35"/>
      <c r="NHD122" s="35"/>
      <c r="NHE122" s="35"/>
      <c r="NHF122" s="35"/>
      <c r="NHG122" s="35"/>
      <c r="NHH122" s="35"/>
      <c r="NHI122" s="35"/>
      <c r="NHJ122" s="35"/>
      <c r="NHK122" s="35"/>
      <c r="NHL122" s="35"/>
      <c r="NHM122" s="35"/>
      <c r="NHN122" s="35"/>
      <c r="NHO122" s="35"/>
      <c r="NHP122" s="35"/>
      <c r="NHQ122" s="35"/>
      <c r="NHR122" s="35"/>
      <c r="NHS122" s="35"/>
      <c r="NHT122" s="35"/>
      <c r="NHU122" s="35"/>
      <c r="NHV122" s="35"/>
      <c r="NHW122" s="35"/>
      <c r="NHX122" s="35"/>
      <c r="NHY122" s="35"/>
      <c r="NHZ122" s="35"/>
      <c r="NIG122" s="35"/>
      <c r="NIH122" s="35"/>
      <c r="NII122" s="35"/>
      <c r="NIJ122" s="35"/>
      <c r="NIK122" s="35"/>
      <c r="NIL122" s="35"/>
      <c r="NIM122" s="35"/>
      <c r="NIN122" s="35"/>
      <c r="NIO122" s="35"/>
      <c r="NIP122" s="35"/>
      <c r="NIQ122" s="35"/>
      <c r="NIR122" s="35"/>
      <c r="NIS122" s="35"/>
      <c r="NIT122" s="35"/>
      <c r="NIU122" s="35"/>
      <c r="NIV122" s="35"/>
      <c r="NIW122" s="35"/>
      <c r="NIX122" s="35"/>
      <c r="NIY122" s="35"/>
      <c r="NIZ122" s="35"/>
      <c r="NJA122" s="35"/>
      <c r="NJB122" s="35"/>
      <c r="NJC122" s="35"/>
      <c r="NJD122" s="35"/>
      <c r="NJE122" s="35"/>
      <c r="NJF122" s="35"/>
      <c r="NJG122" s="35"/>
      <c r="NJH122" s="35"/>
      <c r="NJI122" s="35"/>
      <c r="NJJ122" s="35"/>
      <c r="NJK122" s="35"/>
      <c r="NJL122" s="35"/>
      <c r="NJM122" s="35"/>
      <c r="NJN122" s="35"/>
      <c r="NJO122" s="35"/>
      <c r="NJP122" s="35"/>
      <c r="NJQ122" s="35"/>
      <c r="NJR122" s="35"/>
      <c r="NJS122" s="35"/>
      <c r="NJT122" s="35"/>
      <c r="NJU122" s="35"/>
      <c r="NJV122" s="35"/>
      <c r="NJW122" s="35"/>
      <c r="NJX122" s="35"/>
      <c r="NJY122" s="35"/>
      <c r="NJZ122" s="35"/>
      <c r="NKA122" s="35"/>
      <c r="NKB122" s="35"/>
      <c r="NKC122" s="35"/>
      <c r="NKD122" s="35"/>
      <c r="NKE122" s="35"/>
      <c r="NKF122" s="35"/>
      <c r="NKG122" s="35"/>
      <c r="NKH122" s="35"/>
      <c r="NKI122" s="35"/>
      <c r="NKJ122" s="35"/>
      <c r="NKK122" s="35"/>
      <c r="NKL122" s="35"/>
      <c r="NKM122" s="35"/>
      <c r="NKN122" s="35"/>
      <c r="NKO122" s="35"/>
      <c r="NKP122" s="35"/>
      <c r="NKQ122" s="35"/>
      <c r="NKR122" s="35"/>
      <c r="NKS122" s="35"/>
      <c r="NKT122" s="35"/>
      <c r="NKU122" s="35"/>
      <c r="NKV122" s="35"/>
      <c r="NKW122" s="35"/>
      <c r="NKX122" s="35"/>
      <c r="NKY122" s="35"/>
      <c r="NKZ122" s="35"/>
      <c r="NLA122" s="35"/>
      <c r="NLB122" s="35"/>
      <c r="NLC122" s="35"/>
      <c r="NLD122" s="35"/>
      <c r="NLE122" s="35"/>
      <c r="NLF122" s="35"/>
      <c r="NLG122" s="35"/>
      <c r="NLH122" s="35"/>
      <c r="NLI122" s="35"/>
      <c r="NLJ122" s="35"/>
      <c r="NLK122" s="35"/>
      <c r="NLL122" s="35"/>
      <c r="NLM122" s="35"/>
      <c r="NLN122" s="35"/>
      <c r="NLO122" s="35"/>
      <c r="NLP122" s="35"/>
      <c r="NLQ122" s="35"/>
      <c r="NLR122" s="35"/>
      <c r="NLS122" s="35"/>
      <c r="NLT122" s="35"/>
      <c r="NLU122" s="35"/>
      <c r="NLV122" s="35"/>
      <c r="NLW122" s="35"/>
      <c r="NLX122" s="35"/>
      <c r="NLY122" s="35"/>
      <c r="NLZ122" s="35"/>
      <c r="NMA122" s="35"/>
      <c r="NMB122" s="35"/>
      <c r="NMC122" s="35"/>
      <c r="NMD122" s="35"/>
      <c r="NME122" s="35"/>
      <c r="NMF122" s="35"/>
      <c r="NMG122" s="35"/>
      <c r="NMH122" s="35"/>
      <c r="NMI122" s="35"/>
      <c r="NMJ122" s="35"/>
      <c r="NMK122" s="35"/>
      <c r="NML122" s="35"/>
      <c r="NMM122" s="35"/>
      <c r="NMN122" s="35"/>
      <c r="NMO122" s="35"/>
      <c r="NMP122" s="35"/>
      <c r="NMQ122" s="35"/>
      <c r="NMR122" s="35"/>
      <c r="NMS122" s="35"/>
      <c r="NMT122" s="35"/>
      <c r="NMU122" s="35"/>
      <c r="NMV122" s="35"/>
      <c r="NMW122" s="35"/>
      <c r="NMX122" s="35"/>
      <c r="NMY122" s="35"/>
      <c r="NMZ122" s="35"/>
      <c r="NNA122" s="35"/>
      <c r="NNB122" s="35"/>
      <c r="NNC122" s="35"/>
      <c r="NND122" s="35"/>
      <c r="NNE122" s="35"/>
      <c r="NNF122" s="35"/>
      <c r="NNG122" s="35"/>
      <c r="NNH122" s="35"/>
      <c r="NNI122" s="35"/>
      <c r="NNJ122" s="35"/>
      <c r="NNK122" s="35"/>
      <c r="NNL122" s="35"/>
      <c r="NNM122" s="35"/>
      <c r="NNN122" s="35"/>
      <c r="NNO122" s="35"/>
      <c r="NNP122" s="35"/>
      <c r="NNQ122" s="35"/>
      <c r="NNR122" s="35"/>
      <c r="NNS122" s="35"/>
      <c r="NNT122" s="35"/>
      <c r="NNU122" s="35"/>
      <c r="NNV122" s="35"/>
      <c r="NNW122" s="35"/>
      <c r="NNX122" s="35"/>
      <c r="NNY122" s="35"/>
      <c r="NNZ122" s="35"/>
      <c r="NOA122" s="35"/>
      <c r="NOB122" s="35"/>
      <c r="NOC122" s="35"/>
      <c r="NOD122" s="35"/>
      <c r="NOE122" s="35"/>
      <c r="NOF122" s="35"/>
      <c r="NOG122" s="35"/>
      <c r="NOH122" s="35"/>
      <c r="NOI122" s="35"/>
      <c r="NOJ122" s="35"/>
      <c r="NOK122" s="35"/>
      <c r="NOL122" s="35"/>
      <c r="NOM122" s="35"/>
      <c r="NON122" s="35"/>
      <c r="NOO122" s="35"/>
      <c r="NOP122" s="35"/>
      <c r="NOQ122" s="35"/>
      <c r="NOR122" s="35"/>
      <c r="NOS122" s="35"/>
      <c r="NOT122" s="35"/>
      <c r="NOU122" s="35"/>
      <c r="NOV122" s="35"/>
      <c r="NOW122" s="35"/>
      <c r="NOX122" s="35"/>
      <c r="NOY122" s="35"/>
      <c r="NOZ122" s="35"/>
      <c r="NPA122" s="35"/>
      <c r="NPB122" s="35"/>
      <c r="NPC122" s="35"/>
      <c r="NPD122" s="35"/>
      <c r="NPE122" s="35"/>
      <c r="NPF122" s="35"/>
      <c r="NPG122" s="35"/>
      <c r="NPH122" s="35"/>
      <c r="NPI122" s="35"/>
      <c r="NPJ122" s="35"/>
      <c r="NPK122" s="35"/>
      <c r="NPL122" s="35"/>
      <c r="NPM122" s="35"/>
      <c r="NPN122" s="35"/>
      <c r="NPO122" s="35"/>
      <c r="NPP122" s="35"/>
      <c r="NPQ122" s="35"/>
      <c r="NPR122" s="35"/>
      <c r="NPS122" s="35"/>
      <c r="NPT122" s="35"/>
      <c r="NPU122" s="35"/>
      <c r="NPV122" s="35"/>
      <c r="NPW122" s="35"/>
      <c r="NPX122" s="35"/>
      <c r="NPY122" s="35"/>
      <c r="NPZ122" s="35"/>
      <c r="NQA122" s="35"/>
      <c r="NQB122" s="35"/>
      <c r="NQC122" s="35"/>
      <c r="NQD122" s="35"/>
      <c r="NQE122" s="35"/>
      <c r="NQF122" s="35"/>
      <c r="NQG122" s="35"/>
      <c r="NQH122" s="35"/>
      <c r="NQI122" s="35"/>
      <c r="NQJ122" s="35"/>
      <c r="NQK122" s="35"/>
      <c r="NQL122" s="35"/>
      <c r="NQM122" s="35"/>
      <c r="NQN122" s="35"/>
      <c r="NQO122" s="35"/>
      <c r="NQP122" s="35"/>
      <c r="NQQ122" s="35"/>
      <c r="NQR122" s="35"/>
      <c r="NQS122" s="35"/>
      <c r="NQT122" s="35"/>
      <c r="NQU122" s="35"/>
      <c r="NQV122" s="35"/>
      <c r="NQW122" s="35"/>
      <c r="NQX122" s="35"/>
      <c r="NQY122" s="35"/>
      <c r="NQZ122" s="35"/>
      <c r="NRA122" s="35"/>
      <c r="NRB122" s="35"/>
      <c r="NRC122" s="35"/>
      <c r="NRD122" s="35"/>
      <c r="NRE122" s="35"/>
      <c r="NRF122" s="35"/>
      <c r="NRG122" s="35"/>
      <c r="NRH122" s="35"/>
      <c r="NRI122" s="35"/>
      <c r="NRJ122" s="35"/>
      <c r="NRK122" s="35"/>
      <c r="NRL122" s="35"/>
      <c r="NRM122" s="35"/>
      <c r="NRN122" s="35"/>
      <c r="NRO122" s="35"/>
      <c r="NRP122" s="35"/>
      <c r="NRQ122" s="35"/>
      <c r="NRR122" s="35"/>
      <c r="NRS122" s="35"/>
      <c r="NRT122" s="35"/>
      <c r="NRU122" s="35"/>
      <c r="NRV122" s="35"/>
      <c r="NSC122" s="35"/>
      <c r="NSD122" s="35"/>
      <c r="NSE122" s="35"/>
      <c r="NSF122" s="35"/>
      <c r="NSG122" s="35"/>
      <c r="NSH122" s="35"/>
      <c r="NSI122" s="35"/>
      <c r="NSJ122" s="35"/>
      <c r="NSK122" s="35"/>
      <c r="NSL122" s="35"/>
      <c r="NSM122" s="35"/>
      <c r="NSN122" s="35"/>
      <c r="NSO122" s="35"/>
      <c r="NSP122" s="35"/>
      <c r="NSQ122" s="35"/>
      <c r="NSR122" s="35"/>
      <c r="NSS122" s="35"/>
      <c r="NST122" s="35"/>
      <c r="NSU122" s="35"/>
      <c r="NSV122" s="35"/>
      <c r="NSW122" s="35"/>
      <c r="NSX122" s="35"/>
      <c r="NSY122" s="35"/>
      <c r="NSZ122" s="35"/>
      <c r="NTA122" s="35"/>
      <c r="NTB122" s="35"/>
      <c r="NTC122" s="35"/>
      <c r="NTD122" s="35"/>
      <c r="NTE122" s="35"/>
      <c r="NTF122" s="35"/>
      <c r="NTG122" s="35"/>
      <c r="NTH122" s="35"/>
      <c r="NTI122" s="35"/>
      <c r="NTJ122" s="35"/>
      <c r="NTK122" s="35"/>
      <c r="NTL122" s="35"/>
      <c r="NTM122" s="35"/>
      <c r="NTN122" s="35"/>
      <c r="NTO122" s="35"/>
      <c r="NTP122" s="35"/>
      <c r="NTQ122" s="35"/>
      <c r="NTR122" s="35"/>
      <c r="NTS122" s="35"/>
      <c r="NTT122" s="35"/>
      <c r="NTU122" s="35"/>
      <c r="NTV122" s="35"/>
      <c r="NTW122" s="35"/>
      <c r="NTX122" s="35"/>
      <c r="NTY122" s="35"/>
      <c r="NTZ122" s="35"/>
      <c r="NUA122" s="35"/>
      <c r="NUB122" s="35"/>
      <c r="NUC122" s="35"/>
      <c r="NUD122" s="35"/>
      <c r="NUE122" s="35"/>
      <c r="NUF122" s="35"/>
      <c r="NUG122" s="35"/>
      <c r="NUH122" s="35"/>
      <c r="NUI122" s="35"/>
      <c r="NUJ122" s="35"/>
      <c r="NUK122" s="35"/>
      <c r="NUL122" s="35"/>
      <c r="NUM122" s="35"/>
      <c r="NUN122" s="35"/>
      <c r="NUO122" s="35"/>
      <c r="NUP122" s="35"/>
      <c r="NUQ122" s="35"/>
      <c r="NUR122" s="35"/>
      <c r="NUS122" s="35"/>
      <c r="NUT122" s="35"/>
      <c r="NUU122" s="35"/>
      <c r="NUV122" s="35"/>
      <c r="NUW122" s="35"/>
      <c r="NUX122" s="35"/>
      <c r="NUY122" s="35"/>
      <c r="NUZ122" s="35"/>
      <c r="NVA122" s="35"/>
      <c r="NVB122" s="35"/>
      <c r="NVC122" s="35"/>
      <c r="NVD122" s="35"/>
      <c r="NVE122" s="35"/>
      <c r="NVF122" s="35"/>
      <c r="NVG122" s="35"/>
      <c r="NVH122" s="35"/>
      <c r="NVI122" s="35"/>
      <c r="NVJ122" s="35"/>
      <c r="NVK122" s="35"/>
      <c r="NVL122" s="35"/>
      <c r="NVM122" s="35"/>
      <c r="NVN122" s="35"/>
      <c r="NVO122" s="35"/>
      <c r="NVP122" s="35"/>
      <c r="NVQ122" s="35"/>
      <c r="NVR122" s="35"/>
      <c r="NVS122" s="35"/>
      <c r="NVT122" s="35"/>
      <c r="NVU122" s="35"/>
      <c r="NVV122" s="35"/>
      <c r="NVW122" s="35"/>
      <c r="NVX122" s="35"/>
      <c r="NVY122" s="35"/>
      <c r="NVZ122" s="35"/>
      <c r="NWA122" s="35"/>
      <c r="NWB122" s="35"/>
      <c r="NWC122" s="35"/>
      <c r="NWD122" s="35"/>
      <c r="NWE122" s="35"/>
      <c r="NWF122" s="35"/>
      <c r="NWG122" s="35"/>
      <c r="NWH122" s="35"/>
      <c r="NWI122" s="35"/>
      <c r="NWJ122" s="35"/>
      <c r="NWK122" s="35"/>
      <c r="NWL122" s="35"/>
      <c r="NWM122" s="35"/>
      <c r="NWN122" s="35"/>
      <c r="NWO122" s="35"/>
      <c r="NWP122" s="35"/>
      <c r="NWQ122" s="35"/>
      <c r="NWR122" s="35"/>
      <c r="NWS122" s="35"/>
      <c r="NWT122" s="35"/>
      <c r="NWU122" s="35"/>
      <c r="NWV122" s="35"/>
      <c r="NWW122" s="35"/>
      <c r="NWX122" s="35"/>
      <c r="NWY122" s="35"/>
      <c r="NWZ122" s="35"/>
      <c r="NXA122" s="35"/>
      <c r="NXB122" s="35"/>
      <c r="NXC122" s="35"/>
      <c r="NXD122" s="35"/>
      <c r="NXE122" s="35"/>
      <c r="NXF122" s="35"/>
      <c r="NXG122" s="35"/>
      <c r="NXH122" s="35"/>
      <c r="NXI122" s="35"/>
      <c r="NXJ122" s="35"/>
      <c r="NXK122" s="35"/>
      <c r="NXL122" s="35"/>
      <c r="NXM122" s="35"/>
      <c r="NXN122" s="35"/>
      <c r="NXO122" s="35"/>
      <c r="NXP122" s="35"/>
      <c r="NXQ122" s="35"/>
      <c r="NXR122" s="35"/>
      <c r="NXS122" s="35"/>
      <c r="NXT122" s="35"/>
      <c r="NXU122" s="35"/>
      <c r="NXV122" s="35"/>
      <c r="NXW122" s="35"/>
      <c r="NXX122" s="35"/>
      <c r="NXY122" s="35"/>
      <c r="NXZ122" s="35"/>
      <c r="NYA122" s="35"/>
      <c r="NYB122" s="35"/>
      <c r="NYC122" s="35"/>
      <c r="NYD122" s="35"/>
      <c r="NYE122" s="35"/>
      <c r="NYF122" s="35"/>
      <c r="NYG122" s="35"/>
      <c r="NYH122" s="35"/>
      <c r="NYI122" s="35"/>
      <c r="NYJ122" s="35"/>
      <c r="NYK122" s="35"/>
      <c r="NYL122" s="35"/>
      <c r="NYM122" s="35"/>
      <c r="NYN122" s="35"/>
      <c r="NYO122" s="35"/>
      <c r="NYP122" s="35"/>
      <c r="NYQ122" s="35"/>
      <c r="NYR122" s="35"/>
      <c r="NYS122" s="35"/>
      <c r="NYT122" s="35"/>
      <c r="NYU122" s="35"/>
      <c r="NYV122" s="35"/>
      <c r="NYW122" s="35"/>
      <c r="NYX122" s="35"/>
      <c r="NYY122" s="35"/>
      <c r="NYZ122" s="35"/>
      <c r="NZA122" s="35"/>
      <c r="NZB122" s="35"/>
      <c r="NZC122" s="35"/>
      <c r="NZD122" s="35"/>
      <c r="NZE122" s="35"/>
      <c r="NZF122" s="35"/>
      <c r="NZG122" s="35"/>
      <c r="NZH122" s="35"/>
      <c r="NZI122" s="35"/>
      <c r="NZJ122" s="35"/>
      <c r="NZK122" s="35"/>
      <c r="NZL122" s="35"/>
      <c r="NZM122" s="35"/>
      <c r="NZN122" s="35"/>
      <c r="NZO122" s="35"/>
      <c r="NZP122" s="35"/>
      <c r="NZQ122" s="35"/>
      <c r="NZR122" s="35"/>
      <c r="NZS122" s="35"/>
      <c r="NZT122" s="35"/>
      <c r="NZU122" s="35"/>
      <c r="NZV122" s="35"/>
      <c r="NZW122" s="35"/>
      <c r="NZX122" s="35"/>
      <c r="NZY122" s="35"/>
      <c r="NZZ122" s="35"/>
      <c r="OAA122" s="35"/>
      <c r="OAB122" s="35"/>
      <c r="OAC122" s="35"/>
      <c r="OAD122" s="35"/>
      <c r="OAE122" s="35"/>
      <c r="OAF122" s="35"/>
      <c r="OAG122" s="35"/>
      <c r="OAH122" s="35"/>
      <c r="OAI122" s="35"/>
      <c r="OAJ122" s="35"/>
      <c r="OAK122" s="35"/>
      <c r="OAL122" s="35"/>
      <c r="OAM122" s="35"/>
      <c r="OAN122" s="35"/>
      <c r="OAO122" s="35"/>
      <c r="OAP122" s="35"/>
      <c r="OAQ122" s="35"/>
      <c r="OAR122" s="35"/>
      <c r="OAS122" s="35"/>
      <c r="OAT122" s="35"/>
      <c r="OAU122" s="35"/>
      <c r="OAV122" s="35"/>
      <c r="OAW122" s="35"/>
      <c r="OAX122" s="35"/>
      <c r="OAY122" s="35"/>
      <c r="OAZ122" s="35"/>
      <c r="OBA122" s="35"/>
      <c r="OBB122" s="35"/>
      <c r="OBC122" s="35"/>
      <c r="OBD122" s="35"/>
      <c r="OBE122" s="35"/>
      <c r="OBF122" s="35"/>
      <c r="OBG122" s="35"/>
      <c r="OBH122" s="35"/>
      <c r="OBI122" s="35"/>
      <c r="OBJ122" s="35"/>
      <c r="OBK122" s="35"/>
      <c r="OBL122" s="35"/>
      <c r="OBM122" s="35"/>
      <c r="OBN122" s="35"/>
      <c r="OBO122" s="35"/>
      <c r="OBP122" s="35"/>
      <c r="OBQ122" s="35"/>
      <c r="OBR122" s="35"/>
      <c r="OBY122" s="35"/>
      <c r="OBZ122" s="35"/>
      <c r="OCA122" s="35"/>
      <c r="OCB122" s="35"/>
      <c r="OCC122" s="35"/>
      <c r="OCD122" s="35"/>
      <c r="OCE122" s="35"/>
      <c r="OCF122" s="35"/>
      <c r="OCG122" s="35"/>
      <c r="OCH122" s="35"/>
      <c r="OCI122" s="35"/>
      <c r="OCJ122" s="35"/>
      <c r="OCK122" s="35"/>
      <c r="OCL122" s="35"/>
      <c r="OCM122" s="35"/>
      <c r="OCN122" s="35"/>
      <c r="OCO122" s="35"/>
      <c r="OCP122" s="35"/>
      <c r="OCQ122" s="35"/>
      <c r="OCR122" s="35"/>
      <c r="OCS122" s="35"/>
      <c r="OCT122" s="35"/>
      <c r="OCU122" s="35"/>
      <c r="OCV122" s="35"/>
      <c r="OCW122" s="35"/>
      <c r="OCX122" s="35"/>
      <c r="OCY122" s="35"/>
      <c r="OCZ122" s="35"/>
      <c r="ODA122" s="35"/>
      <c r="ODB122" s="35"/>
      <c r="ODC122" s="35"/>
      <c r="ODD122" s="35"/>
      <c r="ODE122" s="35"/>
      <c r="ODF122" s="35"/>
      <c r="ODG122" s="35"/>
      <c r="ODH122" s="35"/>
      <c r="ODI122" s="35"/>
      <c r="ODJ122" s="35"/>
      <c r="ODK122" s="35"/>
      <c r="ODL122" s="35"/>
      <c r="ODM122" s="35"/>
      <c r="ODN122" s="35"/>
      <c r="ODO122" s="35"/>
      <c r="ODP122" s="35"/>
      <c r="ODQ122" s="35"/>
      <c r="ODR122" s="35"/>
      <c r="ODS122" s="35"/>
      <c r="ODT122" s="35"/>
      <c r="ODU122" s="35"/>
      <c r="ODV122" s="35"/>
      <c r="ODW122" s="35"/>
      <c r="ODX122" s="35"/>
      <c r="ODY122" s="35"/>
      <c r="ODZ122" s="35"/>
      <c r="OEA122" s="35"/>
      <c r="OEB122" s="35"/>
      <c r="OEC122" s="35"/>
      <c r="OED122" s="35"/>
      <c r="OEE122" s="35"/>
      <c r="OEF122" s="35"/>
      <c r="OEG122" s="35"/>
      <c r="OEH122" s="35"/>
      <c r="OEI122" s="35"/>
      <c r="OEJ122" s="35"/>
      <c r="OEK122" s="35"/>
      <c r="OEL122" s="35"/>
      <c r="OEM122" s="35"/>
      <c r="OEN122" s="35"/>
      <c r="OEO122" s="35"/>
      <c r="OEP122" s="35"/>
      <c r="OEQ122" s="35"/>
      <c r="OER122" s="35"/>
      <c r="OES122" s="35"/>
      <c r="OET122" s="35"/>
      <c r="OEU122" s="35"/>
      <c r="OEV122" s="35"/>
      <c r="OEW122" s="35"/>
      <c r="OEX122" s="35"/>
      <c r="OEY122" s="35"/>
      <c r="OEZ122" s="35"/>
      <c r="OFA122" s="35"/>
      <c r="OFB122" s="35"/>
      <c r="OFC122" s="35"/>
      <c r="OFD122" s="35"/>
      <c r="OFE122" s="35"/>
      <c r="OFF122" s="35"/>
      <c r="OFG122" s="35"/>
      <c r="OFH122" s="35"/>
      <c r="OFI122" s="35"/>
      <c r="OFJ122" s="35"/>
      <c r="OFK122" s="35"/>
      <c r="OFL122" s="35"/>
      <c r="OFM122" s="35"/>
      <c r="OFN122" s="35"/>
      <c r="OFO122" s="35"/>
      <c r="OFP122" s="35"/>
      <c r="OFQ122" s="35"/>
      <c r="OFR122" s="35"/>
      <c r="OFS122" s="35"/>
      <c r="OFT122" s="35"/>
      <c r="OFU122" s="35"/>
      <c r="OFV122" s="35"/>
      <c r="OFW122" s="35"/>
      <c r="OFX122" s="35"/>
      <c r="OFY122" s="35"/>
      <c r="OFZ122" s="35"/>
      <c r="OGA122" s="35"/>
      <c r="OGB122" s="35"/>
      <c r="OGC122" s="35"/>
      <c r="OGD122" s="35"/>
      <c r="OGE122" s="35"/>
      <c r="OGF122" s="35"/>
      <c r="OGG122" s="35"/>
      <c r="OGH122" s="35"/>
      <c r="OGI122" s="35"/>
      <c r="OGJ122" s="35"/>
      <c r="OGK122" s="35"/>
      <c r="OGL122" s="35"/>
      <c r="OGM122" s="35"/>
      <c r="OGN122" s="35"/>
      <c r="OGO122" s="35"/>
      <c r="OGP122" s="35"/>
      <c r="OGQ122" s="35"/>
      <c r="OGR122" s="35"/>
      <c r="OGS122" s="35"/>
      <c r="OGT122" s="35"/>
      <c r="OGU122" s="35"/>
      <c r="OGV122" s="35"/>
      <c r="OGW122" s="35"/>
      <c r="OGX122" s="35"/>
      <c r="OGY122" s="35"/>
      <c r="OGZ122" s="35"/>
      <c r="OHA122" s="35"/>
      <c r="OHB122" s="35"/>
      <c r="OHC122" s="35"/>
      <c r="OHD122" s="35"/>
      <c r="OHE122" s="35"/>
      <c r="OHF122" s="35"/>
      <c r="OHG122" s="35"/>
      <c r="OHH122" s="35"/>
      <c r="OHI122" s="35"/>
      <c r="OHJ122" s="35"/>
      <c r="OHK122" s="35"/>
      <c r="OHL122" s="35"/>
      <c r="OHM122" s="35"/>
      <c r="OHN122" s="35"/>
      <c r="OHO122" s="35"/>
      <c r="OHP122" s="35"/>
      <c r="OHQ122" s="35"/>
      <c r="OHR122" s="35"/>
      <c r="OHS122" s="35"/>
      <c r="OHT122" s="35"/>
      <c r="OHU122" s="35"/>
      <c r="OHV122" s="35"/>
      <c r="OHW122" s="35"/>
      <c r="OHX122" s="35"/>
      <c r="OHY122" s="35"/>
      <c r="OHZ122" s="35"/>
      <c r="OIA122" s="35"/>
      <c r="OIB122" s="35"/>
      <c r="OIC122" s="35"/>
      <c r="OID122" s="35"/>
      <c r="OIE122" s="35"/>
      <c r="OIF122" s="35"/>
      <c r="OIG122" s="35"/>
      <c r="OIH122" s="35"/>
      <c r="OII122" s="35"/>
      <c r="OIJ122" s="35"/>
      <c r="OIK122" s="35"/>
      <c r="OIL122" s="35"/>
      <c r="OIM122" s="35"/>
      <c r="OIN122" s="35"/>
      <c r="OIO122" s="35"/>
      <c r="OIP122" s="35"/>
      <c r="OIQ122" s="35"/>
      <c r="OIR122" s="35"/>
      <c r="OIS122" s="35"/>
      <c r="OIT122" s="35"/>
      <c r="OIU122" s="35"/>
      <c r="OIV122" s="35"/>
      <c r="OIW122" s="35"/>
      <c r="OIX122" s="35"/>
      <c r="OIY122" s="35"/>
      <c r="OIZ122" s="35"/>
      <c r="OJA122" s="35"/>
      <c r="OJB122" s="35"/>
      <c r="OJC122" s="35"/>
      <c r="OJD122" s="35"/>
      <c r="OJE122" s="35"/>
      <c r="OJF122" s="35"/>
      <c r="OJG122" s="35"/>
      <c r="OJH122" s="35"/>
      <c r="OJI122" s="35"/>
      <c r="OJJ122" s="35"/>
      <c r="OJK122" s="35"/>
      <c r="OJL122" s="35"/>
      <c r="OJM122" s="35"/>
      <c r="OJN122" s="35"/>
      <c r="OJO122" s="35"/>
      <c r="OJP122" s="35"/>
      <c r="OJQ122" s="35"/>
      <c r="OJR122" s="35"/>
      <c r="OJS122" s="35"/>
      <c r="OJT122" s="35"/>
      <c r="OJU122" s="35"/>
      <c r="OJV122" s="35"/>
      <c r="OJW122" s="35"/>
      <c r="OJX122" s="35"/>
      <c r="OJY122" s="35"/>
      <c r="OJZ122" s="35"/>
      <c r="OKA122" s="35"/>
      <c r="OKB122" s="35"/>
      <c r="OKC122" s="35"/>
      <c r="OKD122" s="35"/>
      <c r="OKE122" s="35"/>
      <c r="OKF122" s="35"/>
      <c r="OKG122" s="35"/>
      <c r="OKH122" s="35"/>
      <c r="OKI122" s="35"/>
      <c r="OKJ122" s="35"/>
      <c r="OKK122" s="35"/>
      <c r="OKL122" s="35"/>
      <c r="OKM122" s="35"/>
      <c r="OKN122" s="35"/>
      <c r="OKO122" s="35"/>
      <c r="OKP122" s="35"/>
      <c r="OKQ122" s="35"/>
      <c r="OKR122" s="35"/>
      <c r="OKS122" s="35"/>
      <c r="OKT122" s="35"/>
      <c r="OKU122" s="35"/>
      <c r="OKV122" s="35"/>
      <c r="OKW122" s="35"/>
      <c r="OKX122" s="35"/>
      <c r="OKY122" s="35"/>
      <c r="OKZ122" s="35"/>
      <c r="OLA122" s="35"/>
      <c r="OLB122" s="35"/>
      <c r="OLC122" s="35"/>
      <c r="OLD122" s="35"/>
      <c r="OLE122" s="35"/>
      <c r="OLF122" s="35"/>
      <c r="OLG122" s="35"/>
      <c r="OLH122" s="35"/>
      <c r="OLI122" s="35"/>
      <c r="OLJ122" s="35"/>
      <c r="OLK122" s="35"/>
      <c r="OLL122" s="35"/>
      <c r="OLM122" s="35"/>
      <c r="OLN122" s="35"/>
      <c r="OLU122" s="35"/>
      <c r="OLV122" s="35"/>
      <c r="OLW122" s="35"/>
      <c r="OLX122" s="35"/>
      <c r="OLY122" s="35"/>
      <c r="OLZ122" s="35"/>
      <c r="OMA122" s="35"/>
      <c r="OMB122" s="35"/>
      <c r="OMC122" s="35"/>
      <c r="OMD122" s="35"/>
      <c r="OME122" s="35"/>
      <c r="OMF122" s="35"/>
      <c r="OMG122" s="35"/>
      <c r="OMH122" s="35"/>
      <c r="OMI122" s="35"/>
      <c r="OMJ122" s="35"/>
      <c r="OMK122" s="35"/>
      <c r="OML122" s="35"/>
      <c r="OMM122" s="35"/>
      <c r="OMN122" s="35"/>
      <c r="OMO122" s="35"/>
      <c r="OMP122" s="35"/>
      <c r="OMQ122" s="35"/>
      <c r="OMR122" s="35"/>
      <c r="OMS122" s="35"/>
      <c r="OMT122" s="35"/>
      <c r="OMU122" s="35"/>
      <c r="OMV122" s="35"/>
      <c r="OMW122" s="35"/>
      <c r="OMX122" s="35"/>
      <c r="OMY122" s="35"/>
      <c r="OMZ122" s="35"/>
      <c r="ONA122" s="35"/>
      <c r="ONB122" s="35"/>
      <c r="ONC122" s="35"/>
      <c r="OND122" s="35"/>
      <c r="ONE122" s="35"/>
      <c r="ONF122" s="35"/>
      <c r="ONG122" s="35"/>
      <c r="ONH122" s="35"/>
      <c r="ONI122" s="35"/>
      <c r="ONJ122" s="35"/>
      <c r="ONK122" s="35"/>
      <c r="ONL122" s="35"/>
      <c r="ONM122" s="35"/>
      <c r="ONN122" s="35"/>
      <c r="ONO122" s="35"/>
      <c r="ONP122" s="35"/>
      <c r="ONQ122" s="35"/>
      <c r="ONR122" s="35"/>
      <c r="ONS122" s="35"/>
      <c r="ONT122" s="35"/>
      <c r="ONU122" s="35"/>
      <c r="ONV122" s="35"/>
      <c r="ONW122" s="35"/>
      <c r="ONX122" s="35"/>
      <c r="ONY122" s="35"/>
      <c r="ONZ122" s="35"/>
      <c r="OOA122" s="35"/>
      <c r="OOB122" s="35"/>
      <c r="OOC122" s="35"/>
      <c r="OOD122" s="35"/>
      <c r="OOE122" s="35"/>
      <c r="OOF122" s="35"/>
      <c r="OOG122" s="35"/>
      <c r="OOH122" s="35"/>
      <c r="OOI122" s="35"/>
      <c r="OOJ122" s="35"/>
      <c r="OOK122" s="35"/>
      <c r="OOL122" s="35"/>
      <c r="OOM122" s="35"/>
      <c r="OON122" s="35"/>
      <c r="OOO122" s="35"/>
      <c r="OOP122" s="35"/>
      <c r="OOQ122" s="35"/>
      <c r="OOR122" s="35"/>
      <c r="OOS122" s="35"/>
      <c r="OOT122" s="35"/>
      <c r="OOU122" s="35"/>
      <c r="OOV122" s="35"/>
      <c r="OOW122" s="35"/>
      <c r="OOX122" s="35"/>
      <c r="OOY122" s="35"/>
      <c r="OOZ122" s="35"/>
      <c r="OPA122" s="35"/>
      <c r="OPB122" s="35"/>
      <c r="OPC122" s="35"/>
      <c r="OPD122" s="35"/>
      <c r="OPE122" s="35"/>
      <c r="OPF122" s="35"/>
      <c r="OPG122" s="35"/>
      <c r="OPH122" s="35"/>
      <c r="OPI122" s="35"/>
      <c r="OPJ122" s="35"/>
      <c r="OPK122" s="35"/>
      <c r="OPL122" s="35"/>
      <c r="OPM122" s="35"/>
      <c r="OPN122" s="35"/>
      <c r="OPO122" s="35"/>
      <c r="OPP122" s="35"/>
      <c r="OPQ122" s="35"/>
      <c r="OPR122" s="35"/>
      <c r="OPS122" s="35"/>
      <c r="OPT122" s="35"/>
      <c r="OPU122" s="35"/>
      <c r="OPV122" s="35"/>
      <c r="OPW122" s="35"/>
      <c r="OPX122" s="35"/>
      <c r="OPY122" s="35"/>
      <c r="OPZ122" s="35"/>
      <c r="OQA122" s="35"/>
      <c r="OQB122" s="35"/>
      <c r="OQC122" s="35"/>
      <c r="OQD122" s="35"/>
      <c r="OQE122" s="35"/>
      <c r="OQF122" s="35"/>
      <c r="OQG122" s="35"/>
      <c r="OQH122" s="35"/>
      <c r="OQI122" s="35"/>
      <c r="OQJ122" s="35"/>
      <c r="OQK122" s="35"/>
      <c r="OQL122" s="35"/>
      <c r="OQM122" s="35"/>
      <c r="OQN122" s="35"/>
      <c r="OQO122" s="35"/>
      <c r="OQP122" s="35"/>
      <c r="OQQ122" s="35"/>
      <c r="OQR122" s="35"/>
      <c r="OQS122" s="35"/>
      <c r="OQT122" s="35"/>
      <c r="OQU122" s="35"/>
      <c r="OQV122" s="35"/>
      <c r="OQW122" s="35"/>
      <c r="OQX122" s="35"/>
      <c r="OQY122" s="35"/>
      <c r="OQZ122" s="35"/>
      <c r="ORA122" s="35"/>
      <c r="ORB122" s="35"/>
      <c r="ORC122" s="35"/>
      <c r="ORD122" s="35"/>
      <c r="ORE122" s="35"/>
      <c r="ORF122" s="35"/>
      <c r="ORG122" s="35"/>
      <c r="ORH122" s="35"/>
      <c r="ORI122" s="35"/>
      <c r="ORJ122" s="35"/>
      <c r="ORK122" s="35"/>
      <c r="ORL122" s="35"/>
      <c r="ORM122" s="35"/>
      <c r="ORN122" s="35"/>
      <c r="ORO122" s="35"/>
      <c r="ORP122" s="35"/>
      <c r="ORQ122" s="35"/>
      <c r="ORR122" s="35"/>
      <c r="ORS122" s="35"/>
      <c r="ORT122" s="35"/>
      <c r="ORU122" s="35"/>
      <c r="ORV122" s="35"/>
      <c r="ORW122" s="35"/>
      <c r="ORX122" s="35"/>
      <c r="ORY122" s="35"/>
      <c r="ORZ122" s="35"/>
      <c r="OSA122" s="35"/>
      <c r="OSB122" s="35"/>
      <c r="OSC122" s="35"/>
      <c r="OSD122" s="35"/>
      <c r="OSE122" s="35"/>
      <c r="OSF122" s="35"/>
      <c r="OSG122" s="35"/>
      <c r="OSH122" s="35"/>
      <c r="OSI122" s="35"/>
      <c r="OSJ122" s="35"/>
      <c r="OSK122" s="35"/>
      <c r="OSL122" s="35"/>
      <c r="OSM122" s="35"/>
      <c r="OSN122" s="35"/>
      <c r="OSO122" s="35"/>
      <c r="OSP122" s="35"/>
      <c r="OSQ122" s="35"/>
      <c r="OSR122" s="35"/>
      <c r="OSS122" s="35"/>
      <c r="OST122" s="35"/>
      <c r="OSU122" s="35"/>
      <c r="OSV122" s="35"/>
      <c r="OSW122" s="35"/>
      <c r="OSX122" s="35"/>
      <c r="OSY122" s="35"/>
      <c r="OSZ122" s="35"/>
      <c r="OTA122" s="35"/>
      <c r="OTB122" s="35"/>
      <c r="OTC122" s="35"/>
      <c r="OTD122" s="35"/>
      <c r="OTE122" s="35"/>
      <c r="OTF122" s="35"/>
      <c r="OTG122" s="35"/>
      <c r="OTH122" s="35"/>
      <c r="OTI122" s="35"/>
      <c r="OTJ122" s="35"/>
      <c r="OTK122" s="35"/>
      <c r="OTL122" s="35"/>
      <c r="OTM122" s="35"/>
      <c r="OTN122" s="35"/>
      <c r="OTO122" s="35"/>
      <c r="OTP122" s="35"/>
      <c r="OTQ122" s="35"/>
      <c r="OTR122" s="35"/>
      <c r="OTS122" s="35"/>
      <c r="OTT122" s="35"/>
      <c r="OTU122" s="35"/>
      <c r="OTV122" s="35"/>
      <c r="OTW122" s="35"/>
      <c r="OTX122" s="35"/>
      <c r="OTY122" s="35"/>
      <c r="OTZ122" s="35"/>
      <c r="OUA122" s="35"/>
      <c r="OUB122" s="35"/>
      <c r="OUC122" s="35"/>
      <c r="OUD122" s="35"/>
      <c r="OUE122" s="35"/>
      <c r="OUF122" s="35"/>
      <c r="OUG122" s="35"/>
      <c r="OUH122" s="35"/>
      <c r="OUI122" s="35"/>
      <c r="OUJ122" s="35"/>
      <c r="OUK122" s="35"/>
      <c r="OUL122" s="35"/>
      <c r="OUM122" s="35"/>
      <c r="OUN122" s="35"/>
      <c r="OUO122" s="35"/>
      <c r="OUP122" s="35"/>
      <c r="OUQ122" s="35"/>
      <c r="OUR122" s="35"/>
      <c r="OUS122" s="35"/>
      <c r="OUT122" s="35"/>
      <c r="OUU122" s="35"/>
      <c r="OUV122" s="35"/>
      <c r="OUW122" s="35"/>
      <c r="OUX122" s="35"/>
      <c r="OUY122" s="35"/>
      <c r="OUZ122" s="35"/>
      <c r="OVA122" s="35"/>
      <c r="OVB122" s="35"/>
      <c r="OVC122" s="35"/>
      <c r="OVD122" s="35"/>
      <c r="OVE122" s="35"/>
      <c r="OVF122" s="35"/>
      <c r="OVG122" s="35"/>
      <c r="OVH122" s="35"/>
      <c r="OVI122" s="35"/>
      <c r="OVJ122" s="35"/>
      <c r="OVQ122" s="35"/>
      <c r="OVR122" s="35"/>
      <c r="OVS122" s="35"/>
      <c r="OVT122" s="35"/>
      <c r="OVU122" s="35"/>
      <c r="OVV122" s="35"/>
      <c r="OVW122" s="35"/>
      <c r="OVX122" s="35"/>
      <c r="OVY122" s="35"/>
      <c r="OVZ122" s="35"/>
      <c r="OWA122" s="35"/>
      <c r="OWB122" s="35"/>
      <c r="OWC122" s="35"/>
      <c r="OWD122" s="35"/>
      <c r="OWE122" s="35"/>
      <c r="OWF122" s="35"/>
      <c r="OWG122" s="35"/>
      <c r="OWH122" s="35"/>
      <c r="OWI122" s="35"/>
      <c r="OWJ122" s="35"/>
      <c r="OWK122" s="35"/>
      <c r="OWL122" s="35"/>
      <c r="OWM122" s="35"/>
      <c r="OWN122" s="35"/>
      <c r="OWO122" s="35"/>
      <c r="OWP122" s="35"/>
      <c r="OWQ122" s="35"/>
      <c r="OWR122" s="35"/>
      <c r="OWS122" s="35"/>
      <c r="OWT122" s="35"/>
      <c r="OWU122" s="35"/>
      <c r="OWV122" s="35"/>
      <c r="OWW122" s="35"/>
      <c r="OWX122" s="35"/>
      <c r="OWY122" s="35"/>
      <c r="OWZ122" s="35"/>
      <c r="OXA122" s="35"/>
      <c r="OXB122" s="35"/>
      <c r="OXC122" s="35"/>
      <c r="OXD122" s="35"/>
      <c r="OXE122" s="35"/>
      <c r="OXF122" s="35"/>
      <c r="OXG122" s="35"/>
      <c r="OXH122" s="35"/>
      <c r="OXI122" s="35"/>
      <c r="OXJ122" s="35"/>
      <c r="OXK122" s="35"/>
      <c r="OXL122" s="35"/>
      <c r="OXM122" s="35"/>
      <c r="OXN122" s="35"/>
      <c r="OXO122" s="35"/>
      <c r="OXP122" s="35"/>
      <c r="OXQ122" s="35"/>
      <c r="OXR122" s="35"/>
      <c r="OXS122" s="35"/>
      <c r="OXT122" s="35"/>
      <c r="OXU122" s="35"/>
      <c r="OXV122" s="35"/>
      <c r="OXW122" s="35"/>
      <c r="OXX122" s="35"/>
      <c r="OXY122" s="35"/>
      <c r="OXZ122" s="35"/>
      <c r="OYA122" s="35"/>
      <c r="OYB122" s="35"/>
      <c r="OYC122" s="35"/>
      <c r="OYD122" s="35"/>
      <c r="OYE122" s="35"/>
      <c r="OYF122" s="35"/>
      <c r="OYG122" s="35"/>
      <c r="OYH122" s="35"/>
      <c r="OYI122" s="35"/>
      <c r="OYJ122" s="35"/>
      <c r="OYK122" s="35"/>
      <c r="OYL122" s="35"/>
      <c r="OYM122" s="35"/>
      <c r="OYN122" s="35"/>
      <c r="OYO122" s="35"/>
      <c r="OYP122" s="35"/>
      <c r="OYQ122" s="35"/>
      <c r="OYR122" s="35"/>
      <c r="OYS122" s="35"/>
      <c r="OYT122" s="35"/>
      <c r="OYU122" s="35"/>
      <c r="OYV122" s="35"/>
      <c r="OYW122" s="35"/>
      <c r="OYX122" s="35"/>
      <c r="OYY122" s="35"/>
      <c r="OYZ122" s="35"/>
      <c r="OZA122" s="35"/>
      <c r="OZB122" s="35"/>
      <c r="OZC122" s="35"/>
      <c r="OZD122" s="35"/>
      <c r="OZE122" s="35"/>
      <c r="OZF122" s="35"/>
      <c r="OZG122" s="35"/>
      <c r="OZH122" s="35"/>
      <c r="OZI122" s="35"/>
      <c r="OZJ122" s="35"/>
      <c r="OZK122" s="35"/>
      <c r="OZL122" s="35"/>
      <c r="OZM122" s="35"/>
      <c r="OZN122" s="35"/>
      <c r="OZO122" s="35"/>
      <c r="OZP122" s="35"/>
      <c r="OZQ122" s="35"/>
      <c r="OZR122" s="35"/>
      <c r="OZS122" s="35"/>
      <c r="OZT122" s="35"/>
      <c r="OZU122" s="35"/>
      <c r="OZV122" s="35"/>
      <c r="OZW122" s="35"/>
      <c r="OZX122" s="35"/>
      <c r="OZY122" s="35"/>
      <c r="OZZ122" s="35"/>
      <c r="PAA122" s="35"/>
      <c r="PAB122" s="35"/>
      <c r="PAC122" s="35"/>
      <c r="PAD122" s="35"/>
      <c r="PAE122" s="35"/>
      <c r="PAF122" s="35"/>
      <c r="PAG122" s="35"/>
      <c r="PAH122" s="35"/>
      <c r="PAI122" s="35"/>
      <c r="PAJ122" s="35"/>
      <c r="PAK122" s="35"/>
      <c r="PAL122" s="35"/>
      <c r="PAM122" s="35"/>
      <c r="PAN122" s="35"/>
      <c r="PAO122" s="35"/>
      <c r="PAP122" s="35"/>
      <c r="PAQ122" s="35"/>
      <c r="PAR122" s="35"/>
      <c r="PAS122" s="35"/>
      <c r="PAT122" s="35"/>
      <c r="PAU122" s="35"/>
      <c r="PAV122" s="35"/>
      <c r="PAW122" s="35"/>
      <c r="PAX122" s="35"/>
      <c r="PAY122" s="35"/>
      <c r="PAZ122" s="35"/>
      <c r="PBA122" s="35"/>
      <c r="PBB122" s="35"/>
      <c r="PBC122" s="35"/>
      <c r="PBD122" s="35"/>
      <c r="PBE122" s="35"/>
      <c r="PBF122" s="35"/>
      <c r="PBG122" s="35"/>
      <c r="PBH122" s="35"/>
      <c r="PBI122" s="35"/>
      <c r="PBJ122" s="35"/>
      <c r="PBK122" s="35"/>
      <c r="PBL122" s="35"/>
      <c r="PBM122" s="35"/>
      <c r="PBN122" s="35"/>
      <c r="PBO122" s="35"/>
      <c r="PBP122" s="35"/>
      <c r="PBQ122" s="35"/>
      <c r="PBR122" s="35"/>
      <c r="PBS122" s="35"/>
      <c r="PBT122" s="35"/>
      <c r="PBU122" s="35"/>
      <c r="PBV122" s="35"/>
      <c r="PBW122" s="35"/>
      <c r="PBX122" s="35"/>
      <c r="PBY122" s="35"/>
      <c r="PBZ122" s="35"/>
      <c r="PCA122" s="35"/>
      <c r="PCB122" s="35"/>
      <c r="PCC122" s="35"/>
      <c r="PCD122" s="35"/>
      <c r="PCE122" s="35"/>
      <c r="PCF122" s="35"/>
      <c r="PCG122" s="35"/>
      <c r="PCH122" s="35"/>
      <c r="PCI122" s="35"/>
      <c r="PCJ122" s="35"/>
      <c r="PCK122" s="35"/>
      <c r="PCL122" s="35"/>
      <c r="PCM122" s="35"/>
      <c r="PCN122" s="35"/>
      <c r="PCO122" s="35"/>
      <c r="PCP122" s="35"/>
      <c r="PCQ122" s="35"/>
      <c r="PCR122" s="35"/>
      <c r="PCS122" s="35"/>
      <c r="PCT122" s="35"/>
      <c r="PCU122" s="35"/>
      <c r="PCV122" s="35"/>
      <c r="PCW122" s="35"/>
      <c r="PCX122" s="35"/>
      <c r="PCY122" s="35"/>
      <c r="PCZ122" s="35"/>
      <c r="PDA122" s="35"/>
      <c r="PDB122" s="35"/>
      <c r="PDC122" s="35"/>
      <c r="PDD122" s="35"/>
      <c r="PDE122" s="35"/>
      <c r="PDF122" s="35"/>
      <c r="PDG122" s="35"/>
      <c r="PDH122" s="35"/>
      <c r="PDI122" s="35"/>
      <c r="PDJ122" s="35"/>
      <c r="PDK122" s="35"/>
      <c r="PDL122" s="35"/>
      <c r="PDM122" s="35"/>
      <c r="PDN122" s="35"/>
      <c r="PDO122" s="35"/>
      <c r="PDP122" s="35"/>
      <c r="PDQ122" s="35"/>
      <c r="PDR122" s="35"/>
      <c r="PDS122" s="35"/>
      <c r="PDT122" s="35"/>
      <c r="PDU122" s="35"/>
      <c r="PDV122" s="35"/>
      <c r="PDW122" s="35"/>
      <c r="PDX122" s="35"/>
      <c r="PDY122" s="35"/>
      <c r="PDZ122" s="35"/>
      <c r="PEA122" s="35"/>
      <c r="PEB122" s="35"/>
      <c r="PEC122" s="35"/>
      <c r="PED122" s="35"/>
      <c r="PEE122" s="35"/>
      <c r="PEF122" s="35"/>
      <c r="PEG122" s="35"/>
      <c r="PEH122" s="35"/>
      <c r="PEI122" s="35"/>
      <c r="PEJ122" s="35"/>
      <c r="PEK122" s="35"/>
      <c r="PEL122" s="35"/>
      <c r="PEM122" s="35"/>
      <c r="PEN122" s="35"/>
      <c r="PEO122" s="35"/>
      <c r="PEP122" s="35"/>
      <c r="PEQ122" s="35"/>
      <c r="PER122" s="35"/>
      <c r="PES122" s="35"/>
      <c r="PET122" s="35"/>
      <c r="PEU122" s="35"/>
      <c r="PEV122" s="35"/>
      <c r="PEW122" s="35"/>
      <c r="PEX122" s="35"/>
      <c r="PEY122" s="35"/>
      <c r="PEZ122" s="35"/>
      <c r="PFA122" s="35"/>
      <c r="PFB122" s="35"/>
      <c r="PFC122" s="35"/>
      <c r="PFD122" s="35"/>
      <c r="PFE122" s="35"/>
      <c r="PFF122" s="35"/>
      <c r="PFM122" s="35"/>
      <c r="PFN122" s="35"/>
      <c r="PFO122" s="35"/>
      <c r="PFP122" s="35"/>
      <c r="PFQ122" s="35"/>
      <c r="PFR122" s="35"/>
      <c r="PFS122" s="35"/>
      <c r="PFT122" s="35"/>
      <c r="PFU122" s="35"/>
      <c r="PFV122" s="35"/>
      <c r="PFW122" s="35"/>
      <c r="PFX122" s="35"/>
      <c r="PFY122" s="35"/>
      <c r="PFZ122" s="35"/>
      <c r="PGA122" s="35"/>
      <c r="PGB122" s="35"/>
      <c r="PGC122" s="35"/>
      <c r="PGD122" s="35"/>
      <c r="PGE122" s="35"/>
      <c r="PGF122" s="35"/>
      <c r="PGG122" s="35"/>
      <c r="PGH122" s="35"/>
      <c r="PGI122" s="35"/>
      <c r="PGJ122" s="35"/>
      <c r="PGK122" s="35"/>
      <c r="PGL122" s="35"/>
      <c r="PGM122" s="35"/>
      <c r="PGN122" s="35"/>
      <c r="PGO122" s="35"/>
      <c r="PGP122" s="35"/>
      <c r="PGQ122" s="35"/>
      <c r="PGR122" s="35"/>
      <c r="PGS122" s="35"/>
      <c r="PGT122" s="35"/>
      <c r="PGU122" s="35"/>
      <c r="PGV122" s="35"/>
      <c r="PGW122" s="35"/>
      <c r="PGX122" s="35"/>
      <c r="PGY122" s="35"/>
      <c r="PGZ122" s="35"/>
      <c r="PHA122" s="35"/>
      <c r="PHB122" s="35"/>
      <c r="PHC122" s="35"/>
      <c r="PHD122" s="35"/>
      <c r="PHE122" s="35"/>
      <c r="PHF122" s="35"/>
      <c r="PHG122" s="35"/>
      <c r="PHH122" s="35"/>
      <c r="PHI122" s="35"/>
      <c r="PHJ122" s="35"/>
      <c r="PHK122" s="35"/>
      <c r="PHL122" s="35"/>
      <c r="PHM122" s="35"/>
      <c r="PHN122" s="35"/>
      <c r="PHO122" s="35"/>
      <c r="PHP122" s="35"/>
      <c r="PHQ122" s="35"/>
      <c r="PHR122" s="35"/>
      <c r="PHS122" s="35"/>
      <c r="PHT122" s="35"/>
      <c r="PHU122" s="35"/>
      <c r="PHV122" s="35"/>
      <c r="PHW122" s="35"/>
      <c r="PHX122" s="35"/>
      <c r="PHY122" s="35"/>
      <c r="PHZ122" s="35"/>
      <c r="PIA122" s="35"/>
      <c r="PIB122" s="35"/>
      <c r="PIC122" s="35"/>
      <c r="PID122" s="35"/>
      <c r="PIE122" s="35"/>
      <c r="PIF122" s="35"/>
      <c r="PIG122" s="35"/>
      <c r="PIH122" s="35"/>
      <c r="PII122" s="35"/>
      <c r="PIJ122" s="35"/>
      <c r="PIK122" s="35"/>
      <c r="PIL122" s="35"/>
      <c r="PIM122" s="35"/>
      <c r="PIN122" s="35"/>
      <c r="PIO122" s="35"/>
      <c r="PIP122" s="35"/>
      <c r="PIQ122" s="35"/>
      <c r="PIR122" s="35"/>
      <c r="PIS122" s="35"/>
      <c r="PIT122" s="35"/>
      <c r="PIU122" s="35"/>
      <c r="PIV122" s="35"/>
      <c r="PIW122" s="35"/>
      <c r="PIX122" s="35"/>
      <c r="PIY122" s="35"/>
      <c r="PIZ122" s="35"/>
      <c r="PJA122" s="35"/>
      <c r="PJB122" s="35"/>
      <c r="PJC122" s="35"/>
      <c r="PJD122" s="35"/>
      <c r="PJE122" s="35"/>
      <c r="PJF122" s="35"/>
      <c r="PJG122" s="35"/>
      <c r="PJH122" s="35"/>
      <c r="PJI122" s="35"/>
      <c r="PJJ122" s="35"/>
      <c r="PJK122" s="35"/>
      <c r="PJL122" s="35"/>
      <c r="PJM122" s="35"/>
      <c r="PJN122" s="35"/>
      <c r="PJO122" s="35"/>
      <c r="PJP122" s="35"/>
      <c r="PJQ122" s="35"/>
      <c r="PJR122" s="35"/>
      <c r="PJS122" s="35"/>
      <c r="PJT122" s="35"/>
      <c r="PJU122" s="35"/>
      <c r="PJV122" s="35"/>
      <c r="PJW122" s="35"/>
      <c r="PJX122" s="35"/>
      <c r="PJY122" s="35"/>
      <c r="PJZ122" s="35"/>
      <c r="PKA122" s="35"/>
      <c r="PKB122" s="35"/>
      <c r="PKC122" s="35"/>
      <c r="PKD122" s="35"/>
      <c r="PKE122" s="35"/>
      <c r="PKF122" s="35"/>
      <c r="PKG122" s="35"/>
      <c r="PKH122" s="35"/>
      <c r="PKI122" s="35"/>
      <c r="PKJ122" s="35"/>
      <c r="PKK122" s="35"/>
      <c r="PKL122" s="35"/>
      <c r="PKM122" s="35"/>
      <c r="PKN122" s="35"/>
      <c r="PKO122" s="35"/>
      <c r="PKP122" s="35"/>
      <c r="PKQ122" s="35"/>
      <c r="PKR122" s="35"/>
      <c r="PKS122" s="35"/>
      <c r="PKT122" s="35"/>
      <c r="PKU122" s="35"/>
      <c r="PKV122" s="35"/>
      <c r="PKW122" s="35"/>
      <c r="PKX122" s="35"/>
      <c r="PKY122" s="35"/>
      <c r="PKZ122" s="35"/>
      <c r="PLA122" s="35"/>
      <c r="PLB122" s="35"/>
      <c r="PLC122" s="35"/>
      <c r="PLD122" s="35"/>
      <c r="PLE122" s="35"/>
      <c r="PLF122" s="35"/>
      <c r="PLG122" s="35"/>
      <c r="PLH122" s="35"/>
      <c r="PLI122" s="35"/>
      <c r="PLJ122" s="35"/>
      <c r="PLK122" s="35"/>
      <c r="PLL122" s="35"/>
      <c r="PLM122" s="35"/>
      <c r="PLN122" s="35"/>
      <c r="PLO122" s="35"/>
      <c r="PLP122" s="35"/>
      <c r="PLQ122" s="35"/>
      <c r="PLR122" s="35"/>
      <c r="PLS122" s="35"/>
      <c r="PLT122" s="35"/>
      <c r="PLU122" s="35"/>
      <c r="PLV122" s="35"/>
      <c r="PLW122" s="35"/>
      <c r="PLX122" s="35"/>
      <c r="PLY122" s="35"/>
      <c r="PLZ122" s="35"/>
      <c r="PMA122" s="35"/>
      <c r="PMB122" s="35"/>
      <c r="PMC122" s="35"/>
      <c r="PMD122" s="35"/>
      <c r="PME122" s="35"/>
      <c r="PMF122" s="35"/>
      <c r="PMG122" s="35"/>
      <c r="PMH122" s="35"/>
      <c r="PMI122" s="35"/>
      <c r="PMJ122" s="35"/>
      <c r="PMK122" s="35"/>
      <c r="PML122" s="35"/>
      <c r="PMM122" s="35"/>
      <c r="PMN122" s="35"/>
      <c r="PMO122" s="35"/>
      <c r="PMP122" s="35"/>
      <c r="PMQ122" s="35"/>
      <c r="PMR122" s="35"/>
      <c r="PMS122" s="35"/>
      <c r="PMT122" s="35"/>
      <c r="PMU122" s="35"/>
      <c r="PMV122" s="35"/>
      <c r="PMW122" s="35"/>
      <c r="PMX122" s="35"/>
      <c r="PMY122" s="35"/>
      <c r="PMZ122" s="35"/>
      <c r="PNA122" s="35"/>
      <c r="PNB122" s="35"/>
      <c r="PNC122" s="35"/>
      <c r="PND122" s="35"/>
      <c r="PNE122" s="35"/>
      <c r="PNF122" s="35"/>
      <c r="PNG122" s="35"/>
      <c r="PNH122" s="35"/>
      <c r="PNI122" s="35"/>
      <c r="PNJ122" s="35"/>
      <c r="PNK122" s="35"/>
      <c r="PNL122" s="35"/>
      <c r="PNM122" s="35"/>
      <c r="PNN122" s="35"/>
      <c r="PNO122" s="35"/>
      <c r="PNP122" s="35"/>
      <c r="PNQ122" s="35"/>
      <c r="PNR122" s="35"/>
      <c r="PNS122" s="35"/>
      <c r="PNT122" s="35"/>
      <c r="PNU122" s="35"/>
      <c r="PNV122" s="35"/>
      <c r="PNW122" s="35"/>
      <c r="PNX122" s="35"/>
      <c r="PNY122" s="35"/>
      <c r="PNZ122" s="35"/>
      <c r="POA122" s="35"/>
      <c r="POB122" s="35"/>
      <c r="POC122" s="35"/>
      <c r="POD122" s="35"/>
      <c r="POE122" s="35"/>
      <c r="POF122" s="35"/>
      <c r="POG122" s="35"/>
      <c r="POH122" s="35"/>
      <c r="POI122" s="35"/>
      <c r="POJ122" s="35"/>
      <c r="POK122" s="35"/>
      <c r="POL122" s="35"/>
      <c r="POM122" s="35"/>
      <c r="PON122" s="35"/>
      <c r="POO122" s="35"/>
      <c r="POP122" s="35"/>
      <c r="POQ122" s="35"/>
      <c r="POR122" s="35"/>
      <c r="POS122" s="35"/>
      <c r="POT122" s="35"/>
      <c r="POU122" s="35"/>
      <c r="POV122" s="35"/>
      <c r="POW122" s="35"/>
      <c r="POX122" s="35"/>
      <c r="POY122" s="35"/>
      <c r="POZ122" s="35"/>
      <c r="PPA122" s="35"/>
      <c r="PPB122" s="35"/>
      <c r="PPI122" s="35"/>
      <c r="PPJ122" s="35"/>
      <c r="PPK122" s="35"/>
      <c r="PPL122" s="35"/>
      <c r="PPM122" s="35"/>
      <c r="PPN122" s="35"/>
      <c r="PPO122" s="35"/>
      <c r="PPP122" s="35"/>
      <c r="PPQ122" s="35"/>
      <c r="PPR122" s="35"/>
      <c r="PPS122" s="35"/>
      <c r="PPT122" s="35"/>
      <c r="PPU122" s="35"/>
      <c r="PPV122" s="35"/>
      <c r="PPW122" s="35"/>
      <c r="PPX122" s="35"/>
      <c r="PPY122" s="35"/>
      <c r="PPZ122" s="35"/>
      <c r="PQA122" s="35"/>
      <c r="PQB122" s="35"/>
      <c r="PQC122" s="35"/>
      <c r="PQD122" s="35"/>
      <c r="PQE122" s="35"/>
      <c r="PQF122" s="35"/>
      <c r="PQG122" s="35"/>
      <c r="PQH122" s="35"/>
      <c r="PQI122" s="35"/>
      <c r="PQJ122" s="35"/>
      <c r="PQK122" s="35"/>
      <c r="PQL122" s="35"/>
      <c r="PQM122" s="35"/>
      <c r="PQN122" s="35"/>
      <c r="PQO122" s="35"/>
      <c r="PQP122" s="35"/>
      <c r="PQQ122" s="35"/>
      <c r="PQR122" s="35"/>
      <c r="PQS122" s="35"/>
      <c r="PQT122" s="35"/>
      <c r="PQU122" s="35"/>
      <c r="PQV122" s="35"/>
      <c r="PQW122" s="35"/>
      <c r="PQX122" s="35"/>
      <c r="PQY122" s="35"/>
      <c r="PQZ122" s="35"/>
      <c r="PRA122" s="35"/>
      <c r="PRB122" s="35"/>
      <c r="PRC122" s="35"/>
      <c r="PRD122" s="35"/>
      <c r="PRE122" s="35"/>
      <c r="PRF122" s="35"/>
      <c r="PRG122" s="35"/>
      <c r="PRH122" s="35"/>
      <c r="PRI122" s="35"/>
      <c r="PRJ122" s="35"/>
      <c r="PRK122" s="35"/>
      <c r="PRL122" s="35"/>
      <c r="PRM122" s="35"/>
      <c r="PRN122" s="35"/>
      <c r="PRO122" s="35"/>
      <c r="PRP122" s="35"/>
      <c r="PRQ122" s="35"/>
      <c r="PRR122" s="35"/>
      <c r="PRS122" s="35"/>
      <c r="PRT122" s="35"/>
      <c r="PRU122" s="35"/>
      <c r="PRV122" s="35"/>
      <c r="PRW122" s="35"/>
      <c r="PRX122" s="35"/>
      <c r="PRY122" s="35"/>
      <c r="PRZ122" s="35"/>
      <c r="PSA122" s="35"/>
      <c r="PSB122" s="35"/>
      <c r="PSC122" s="35"/>
      <c r="PSD122" s="35"/>
      <c r="PSE122" s="35"/>
      <c r="PSF122" s="35"/>
      <c r="PSG122" s="35"/>
      <c r="PSH122" s="35"/>
      <c r="PSI122" s="35"/>
      <c r="PSJ122" s="35"/>
      <c r="PSK122" s="35"/>
      <c r="PSL122" s="35"/>
      <c r="PSM122" s="35"/>
      <c r="PSN122" s="35"/>
      <c r="PSO122" s="35"/>
      <c r="PSP122" s="35"/>
      <c r="PSQ122" s="35"/>
      <c r="PSR122" s="35"/>
      <c r="PSS122" s="35"/>
      <c r="PST122" s="35"/>
      <c r="PSU122" s="35"/>
      <c r="PSV122" s="35"/>
      <c r="PSW122" s="35"/>
      <c r="PSX122" s="35"/>
      <c r="PSY122" s="35"/>
      <c r="PSZ122" s="35"/>
      <c r="PTA122" s="35"/>
      <c r="PTB122" s="35"/>
      <c r="PTC122" s="35"/>
      <c r="PTD122" s="35"/>
      <c r="PTE122" s="35"/>
      <c r="PTF122" s="35"/>
      <c r="PTG122" s="35"/>
      <c r="PTH122" s="35"/>
      <c r="PTI122" s="35"/>
      <c r="PTJ122" s="35"/>
      <c r="PTK122" s="35"/>
      <c r="PTL122" s="35"/>
      <c r="PTM122" s="35"/>
      <c r="PTN122" s="35"/>
      <c r="PTO122" s="35"/>
      <c r="PTP122" s="35"/>
      <c r="PTQ122" s="35"/>
      <c r="PTR122" s="35"/>
      <c r="PTS122" s="35"/>
      <c r="PTT122" s="35"/>
      <c r="PTU122" s="35"/>
      <c r="PTV122" s="35"/>
      <c r="PTW122" s="35"/>
      <c r="PTX122" s="35"/>
      <c r="PTY122" s="35"/>
      <c r="PTZ122" s="35"/>
      <c r="PUA122" s="35"/>
      <c r="PUB122" s="35"/>
      <c r="PUC122" s="35"/>
      <c r="PUD122" s="35"/>
      <c r="PUE122" s="35"/>
      <c r="PUF122" s="35"/>
      <c r="PUG122" s="35"/>
      <c r="PUH122" s="35"/>
      <c r="PUI122" s="35"/>
      <c r="PUJ122" s="35"/>
      <c r="PUK122" s="35"/>
      <c r="PUL122" s="35"/>
      <c r="PUM122" s="35"/>
      <c r="PUN122" s="35"/>
      <c r="PUO122" s="35"/>
      <c r="PUP122" s="35"/>
      <c r="PUQ122" s="35"/>
      <c r="PUR122" s="35"/>
      <c r="PUS122" s="35"/>
      <c r="PUT122" s="35"/>
      <c r="PUU122" s="35"/>
      <c r="PUV122" s="35"/>
      <c r="PUW122" s="35"/>
      <c r="PUX122" s="35"/>
      <c r="PUY122" s="35"/>
      <c r="PUZ122" s="35"/>
      <c r="PVA122" s="35"/>
      <c r="PVB122" s="35"/>
      <c r="PVC122" s="35"/>
      <c r="PVD122" s="35"/>
      <c r="PVE122" s="35"/>
      <c r="PVF122" s="35"/>
      <c r="PVG122" s="35"/>
      <c r="PVH122" s="35"/>
      <c r="PVI122" s="35"/>
      <c r="PVJ122" s="35"/>
      <c r="PVK122" s="35"/>
      <c r="PVL122" s="35"/>
      <c r="PVM122" s="35"/>
      <c r="PVN122" s="35"/>
      <c r="PVO122" s="35"/>
      <c r="PVP122" s="35"/>
      <c r="PVQ122" s="35"/>
      <c r="PVR122" s="35"/>
      <c r="PVS122" s="35"/>
      <c r="PVT122" s="35"/>
      <c r="PVU122" s="35"/>
      <c r="PVV122" s="35"/>
      <c r="PVW122" s="35"/>
      <c r="PVX122" s="35"/>
      <c r="PVY122" s="35"/>
      <c r="PVZ122" s="35"/>
      <c r="PWA122" s="35"/>
      <c r="PWB122" s="35"/>
      <c r="PWC122" s="35"/>
      <c r="PWD122" s="35"/>
      <c r="PWE122" s="35"/>
      <c r="PWF122" s="35"/>
      <c r="PWG122" s="35"/>
      <c r="PWH122" s="35"/>
      <c r="PWI122" s="35"/>
      <c r="PWJ122" s="35"/>
      <c r="PWK122" s="35"/>
      <c r="PWL122" s="35"/>
      <c r="PWM122" s="35"/>
      <c r="PWN122" s="35"/>
      <c r="PWO122" s="35"/>
      <c r="PWP122" s="35"/>
      <c r="PWQ122" s="35"/>
      <c r="PWR122" s="35"/>
      <c r="PWS122" s="35"/>
      <c r="PWT122" s="35"/>
      <c r="PWU122" s="35"/>
      <c r="PWV122" s="35"/>
      <c r="PWW122" s="35"/>
      <c r="PWX122" s="35"/>
      <c r="PWY122" s="35"/>
      <c r="PWZ122" s="35"/>
      <c r="PXA122" s="35"/>
      <c r="PXB122" s="35"/>
      <c r="PXC122" s="35"/>
      <c r="PXD122" s="35"/>
      <c r="PXE122" s="35"/>
      <c r="PXF122" s="35"/>
      <c r="PXG122" s="35"/>
      <c r="PXH122" s="35"/>
      <c r="PXI122" s="35"/>
      <c r="PXJ122" s="35"/>
      <c r="PXK122" s="35"/>
      <c r="PXL122" s="35"/>
      <c r="PXM122" s="35"/>
      <c r="PXN122" s="35"/>
      <c r="PXO122" s="35"/>
      <c r="PXP122" s="35"/>
      <c r="PXQ122" s="35"/>
      <c r="PXR122" s="35"/>
      <c r="PXS122" s="35"/>
      <c r="PXT122" s="35"/>
      <c r="PXU122" s="35"/>
      <c r="PXV122" s="35"/>
      <c r="PXW122" s="35"/>
      <c r="PXX122" s="35"/>
      <c r="PXY122" s="35"/>
      <c r="PXZ122" s="35"/>
      <c r="PYA122" s="35"/>
      <c r="PYB122" s="35"/>
      <c r="PYC122" s="35"/>
      <c r="PYD122" s="35"/>
      <c r="PYE122" s="35"/>
      <c r="PYF122" s="35"/>
      <c r="PYG122" s="35"/>
      <c r="PYH122" s="35"/>
      <c r="PYI122" s="35"/>
      <c r="PYJ122" s="35"/>
      <c r="PYK122" s="35"/>
      <c r="PYL122" s="35"/>
      <c r="PYM122" s="35"/>
      <c r="PYN122" s="35"/>
      <c r="PYO122" s="35"/>
      <c r="PYP122" s="35"/>
      <c r="PYQ122" s="35"/>
      <c r="PYR122" s="35"/>
      <c r="PYS122" s="35"/>
      <c r="PYT122" s="35"/>
      <c r="PYU122" s="35"/>
      <c r="PYV122" s="35"/>
      <c r="PYW122" s="35"/>
      <c r="PYX122" s="35"/>
      <c r="PZE122" s="35"/>
      <c r="PZF122" s="35"/>
      <c r="PZG122" s="35"/>
      <c r="PZH122" s="35"/>
      <c r="PZI122" s="35"/>
      <c r="PZJ122" s="35"/>
      <c r="PZK122" s="35"/>
      <c r="PZL122" s="35"/>
      <c r="PZM122" s="35"/>
      <c r="PZN122" s="35"/>
      <c r="PZO122" s="35"/>
      <c r="PZP122" s="35"/>
      <c r="PZQ122" s="35"/>
      <c r="PZR122" s="35"/>
      <c r="PZS122" s="35"/>
      <c r="PZT122" s="35"/>
      <c r="PZU122" s="35"/>
      <c r="PZV122" s="35"/>
      <c r="PZW122" s="35"/>
      <c r="PZX122" s="35"/>
      <c r="PZY122" s="35"/>
      <c r="PZZ122" s="35"/>
      <c r="QAA122" s="35"/>
      <c r="QAB122" s="35"/>
      <c r="QAC122" s="35"/>
      <c r="QAD122" s="35"/>
      <c r="QAE122" s="35"/>
      <c r="QAF122" s="35"/>
      <c r="QAG122" s="35"/>
      <c r="QAH122" s="35"/>
      <c r="QAI122" s="35"/>
      <c r="QAJ122" s="35"/>
      <c r="QAK122" s="35"/>
      <c r="QAL122" s="35"/>
      <c r="QAM122" s="35"/>
      <c r="QAN122" s="35"/>
      <c r="QAO122" s="35"/>
      <c r="QAP122" s="35"/>
      <c r="QAQ122" s="35"/>
      <c r="QAR122" s="35"/>
      <c r="QAS122" s="35"/>
      <c r="QAT122" s="35"/>
      <c r="QAU122" s="35"/>
      <c r="QAV122" s="35"/>
      <c r="QAW122" s="35"/>
      <c r="QAX122" s="35"/>
      <c r="QAY122" s="35"/>
      <c r="QAZ122" s="35"/>
      <c r="QBA122" s="35"/>
      <c r="QBB122" s="35"/>
      <c r="QBC122" s="35"/>
      <c r="QBD122" s="35"/>
      <c r="QBE122" s="35"/>
      <c r="QBF122" s="35"/>
      <c r="QBG122" s="35"/>
      <c r="QBH122" s="35"/>
      <c r="QBI122" s="35"/>
      <c r="QBJ122" s="35"/>
      <c r="QBK122" s="35"/>
      <c r="QBL122" s="35"/>
      <c r="QBM122" s="35"/>
      <c r="QBN122" s="35"/>
      <c r="QBO122" s="35"/>
      <c r="QBP122" s="35"/>
      <c r="QBQ122" s="35"/>
      <c r="QBR122" s="35"/>
      <c r="QBS122" s="35"/>
      <c r="QBT122" s="35"/>
      <c r="QBU122" s="35"/>
      <c r="QBV122" s="35"/>
      <c r="QBW122" s="35"/>
      <c r="QBX122" s="35"/>
      <c r="QBY122" s="35"/>
      <c r="QBZ122" s="35"/>
      <c r="QCA122" s="35"/>
      <c r="QCB122" s="35"/>
      <c r="QCC122" s="35"/>
      <c r="QCD122" s="35"/>
      <c r="QCE122" s="35"/>
      <c r="QCF122" s="35"/>
      <c r="QCG122" s="35"/>
      <c r="QCH122" s="35"/>
      <c r="QCI122" s="35"/>
      <c r="QCJ122" s="35"/>
      <c r="QCK122" s="35"/>
      <c r="QCL122" s="35"/>
      <c r="QCM122" s="35"/>
      <c r="QCN122" s="35"/>
      <c r="QCO122" s="35"/>
      <c r="QCP122" s="35"/>
      <c r="QCQ122" s="35"/>
      <c r="QCR122" s="35"/>
      <c r="QCS122" s="35"/>
      <c r="QCT122" s="35"/>
      <c r="QCU122" s="35"/>
      <c r="QCV122" s="35"/>
      <c r="QCW122" s="35"/>
      <c r="QCX122" s="35"/>
      <c r="QCY122" s="35"/>
      <c r="QCZ122" s="35"/>
      <c r="QDA122" s="35"/>
      <c r="QDB122" s="35"/>
      <c r="QDC122" s="35"/>
      <c r="QDD122" s="35"/>
      <c r="QDE122" s="35"/>
      <c r="QDF122" s="35"/>
      <c r="QDG122" s="35"/>
      <c r="QDH122" s="35"/>
      <c r="QDI122" s="35"/>
      <c r="QDJ122" s="35"/>
      <c r="QDK122" s="35"/>
      <c r="QDL122" s="35"/>
      <c r="QDM122" s="35"/>
      <c r="QDN122" s="35"/>
      <c r="QDO122" s="35"/>
      <c r="QDP122" s="35"/>
      <c r="QDQ122" s="35"/>
      <c r="QDR122" s="35"/>
      <c r="QDS122" s="35"/>
      <c r="QDT122" s="35"/>
      <c r="QDU122" s="35"/>
      <c r="QDV122" s="35"/>
      <c r="QDW122" s="35"/>
      <c r="QDX122" s="35"/>
      <c r="QDY122" s="35"/>
      <c r="QDZ122" s="35"/>
      <c r="QEA122" s="35"/>
      <c r="QEB122" s="35"/>
      <c r="QEC122" s="35"/>
      <c r="QED122" s="35"/>
      <c r="QEE122" s="35"/>
      <c r="QEF122" s="35"/>
      <c r="QEG122" s="35"/>
      <c r="QEH122" s="35"/>
      <c r="QEI122" s="35"/>
      <c r="QEJ122" s="35"/>
      <c r="QEK122" s="35"/>
      <c r="QEL122" s="35"/>
      <c r="QEM122" s="35"/>
      <c r="QEN122" s="35"/>
      <c r="QEO122" s="35"/>
      <c r="QEP122" s="35"/>
      <c r="QEQ122" s="35"/>
      <c r="QER122" s="35"/>
      <c r="QES122" s="35"/>
      <c r="QET122" s="35"/>
      <c r="QEU122" s="35"/>
      <c r="QEV122" s="35"/>
      <c r="QEW122" s="35"/>
      <c r="QEX122" s="35"/>
      <c r="QEY122" s="35"/>
      <c r="QEZ122" s="35"/>
      <c r="QFA122" s="35"/>
      <c r="QFB122" s="35"/>
      <c r="QFC122" s="35"/>
      <c r="QFD122" s="35"/>
      <c r="QFE122" s="35"/>
      <c r="QFF122" s="35"/>
      <c r="QFG122" s="35"/>
      <c r="QFH122" s="35"/>
      <c r="QFI122" s="35"/>
      <c r="QFJ122" s="35"/>
      <c r="QFK122" s="35"/>
      <c r="QFL122" s="35"/>
      <c r="QFM122" s="35"/>
      <c r="QFN122" s="35"/>
      <c r="QFO122" s="35"/>
      <c r="QFP122" s="35"/>
      <c r="QFQ122" s="35"/>
      <c r="QFR122" s="35"/>
      <c r="QFS122" s="35"/>
      <c r="QFT122" s="35"/>
      <c r="QFU122" s="35"/>
      <c r="QFV122" s="35"/>
      <c r="QFW122" s="35"/>
      <c r="QFX122" s="35"/>
      <c r="QFY122" s="35"/>
      <c r="QFZ122" s="35"/>
      <c r="QGA122" s="35"/>
      <c r="QGB122" s="35"/>
      <c r="QGC122" s="35"/>
      <c r="QGD122" s="35"/>
      <c r="QGE122" s="35"/>
      <c r="QGF122" s="35"/>
      <c r="QGG122" s="35"/>
      <c r="QGH122" s="35"/>
      <c r="QGI122" s="35"/>
      <c r="QGJ122" s="35"/>
      <c r="QGK122" s="35"/>
      <c r="QGL122" s="35"/>
      <c r="QGM122" s="35"/>
      <c r="QGN122" s="35"/>
      <c r="QGO122" s="35"/>
      <c r="QGP122" s="35"/>
      <c r="QGQ122" s="35"/>
      <c r="QGR122" s="35"/>
      <c r="QGS122" s="35"/>
      <c r="QGT122" s="35"/>
      <c r="QGU122" s="35"/>
      <c r="QGV122" s="35"/>
      <c r="QGW122" s="35"/>
      <c r="QGX122" s="35"/>
      <c r="QGY122" s="35"/>
      <c r="QGZ122" s="35"/>
      <c r="QHA122" s="35"/>
      <c r="QHB122" s="35"/>
      <c r="QHC122" s="35"/>
      <c r="QHD122" s="35"/>
      <c r="QHE122" s="35"/>
      <c r="QHF122" s="35"/>
      <c r="QHG122" s="35"/>
      <c r="QHH122" s="35"/>
      <c r="QHI122" s="35"/>
      <c r="QHJ122" s="35"/>
      <c r="QHK122" s="35"/>
      <c r="QHL122" s="35"/>
      <c r="QHM122" s="35"/>
      <c r="QHN122" s="35"/>
      <c r="QHO122" s="35"/>
      <c r="QHP122" s="35"/>
      <c r="QHQ122" s="35"/>
      <c r="QHR122" s="35"/>
      <c r="QHS122" s="35"/>
      <c r="QHT122" s="35"/>
      <c r="QHU122" s="35"/>
      <c r="QHV122" s="35"/>
      <c r="QHW122" s="35"/>
      <c r="QHX122" s="35"/>
      <c r="QHY122" s="35"/>
      <c r="QHZ122" s="35"/>
      <c r="QIA122" s="35"/>
      <c r="QIB122" s="35"/>
      <c r="QIC122" s="35"/>
      <c r="QID122" s="35"/>
      <c r="QIE122" s="35"/>
      <c r="QIF122" s="35"/>
      <c r="QIG122" s="35"/>
      <c r="QIH122" s="35"/>
      <c r="QII122" s="35"/>
      <c r="QIJ122" s="35"/>
      <c r="QIK122" s="35"/>
      <c r="QIL122" s="35"/>
      <c r="QIM122" s="35"/>
      <c r="QIN122" s="35"/>
      <c r="QIO122" s="35"/>
      <c r="QIP122" s="35"/>
      <c r="QIQ122" s="35"/>
      <c r="QIR122" s="35"/>
      <c r="QIS122" s="35"/>
      <c r="QIT122" s="35"/>
      <c r="QJA122" s="35"/>
      <c r="QJB122" s="35"/>
      <c r="QJC122" s="35"/>
      <c r="QJD122" s="35"/>
      <c r="QJE122" s="35"/>
      <c r="QJF122" s="35"/>
      <c r="QJG122" s="35"/>
      <c r="QJH122" s="35"/>
      <c r="QJI122" s="35"/>
      <c r="QJJ122" s="35"/>
      <c r="QJK122" s="35"/>
      <c r="QJL122" s="35"/>
      <c r="QJM122" s="35"/>
      <c r="QJN122" s="35"/>
      <c r="QJO122" s="35"/>
      <c r="QJP122" s="35"/>
      <c r="QJQ122" s="35"/>
      <c r="QJR122" s="35"/>
      <c r="QJS122" s="35"/>
      <c r="QJT122" s="35"/>
      <c r="QJU122" s="35"/>
      <c r="QJV122" s="35"/>
      <c r="QJW122" s="35"/>
      <c r="QJX122" s="35"/>
      <c r="QJY122" s="35"/>
      <c r="QJZ122" s="35"/>
      <c r="QKA122" s="35"/>
      <c r="QKB122" s="35"/>
      <c r="QKC122" s="35"/>
      <c r="QKD122" s="35"/>
      <c r="QKE122" s="35"/>
      <c r="QKF122" s="35"/>
      <c r="QKG122" s="35"/>
      <c r="QKH122" s="35"/>
      <c r="QKI122" s="35"/>
      <c r="QKJ122" s="35"/>
      <c r="QKK122" s="35"/>
      <c r="QKL122" s="35"/>
      <c r="QKM122" s="35"/>
      <c r="QKN122" s="35"/>
      <c r="QKO122" s="35"/>
      <c r="QKP122" s="35"/>
      <c r="QKQ122" s="35"/>
      <c r="QKR122" s="35"/>
      <c r="QKS122" s="35"/>
      <c r="QKT122" s="35"/>
      <c r="QKU122" s="35"/>
      <c r="QKV122" s="35"/>
      <c r="QKW122" s="35"/>
      <c r="QKX122" s="35"/>
      <c r="QKY122" s="35"/>
      <c r="QKZ122" s="35"/>
      <c r="QLA122" s="35"/>
      <c r="QLB122" s="35"/>
      <c r="QLC122" s="35"/>
      <c r="QLD122" s="35"/>
      <c r="QLE122" s="35"/>
      <c r="QLF122" s="35"/>
      <c r="QLG122" s="35"/>
      <c r="QLH122" s="35"/>
      <c r="QLI122" s="35"/>
      <c r="QLJ122" s="35"/>
      <c r="QLK122" s="35"/>
      <c r="QLL122" s="35"/>
      <c r="QLM122" s="35"/>
      <c r="QLN122" s="35"/>
      <c r="QLO122" s="35"/>
      <c r="QLP122" s="35"/>
      <c r="QLQ122" s="35"/>
      <c r="QLR122" s="35"/>
      <c r="QLS122" s="35"/>
      <c r="QLT122" s="35"/>
      <c r="QLU122" s="35"/>
      <c r="QLV122" s="35"/>
      <c r="QLW122" s="35"/>
      <c r="QLX122" s="35"/>
      <c r="QLY122" s="35"/>
      <c r="QLZ122" s="35"/>
      <c r="QMA122" s="35"/>
      <c r="QMB122" s="35"/>
      <c r="QMC122" s="35"/>
      <c r="QMD122" s="35"/>
      <c r="QME122" s="35"/>
      <c r="QMF122" s="35"/>
      <c r="QMG122" s="35"/>
      <c r="QMH122" s="35"/>
      <c r="QMI122" s="35"/>
      <c r="QMJ122" s="35"/>
      <c r="QMK122" s="35"/>
      <c r="QML122" s="35"/>
      <c r="QMM122" s="35"/>
      <c r="QMN122" s="35"/>
      <c r="QMO122" s="35"/>
      <c r="QMP122" s="35"/>
      <c r="QMQ122" s="35"/>
      <c r="QMR122" s="35"/>
      <c r="QMS122" s="35"/>
      <c r="QMT122" s="35"/>
      <c r="QMU122" s="35"/>
      <c r="QMV122" s="35"/>
      <c r="QMW122" s="35"/>
      <c r="QMX122" s="35"/>
      <c r="QMY122" s="35"/>
      <c r="QMZ122" s="35"/>
      <c r="QNA122" s="35"/>
      <c r="QNB122" s="35"/>
      <c r="QNC122" s="35"/>
      <c r="QND122" s="35"/>
      <c r="QNE122" s="35"/>
      <c r="QNF122" s="35"/>
      <c r="QNG122" s="35"/>
      <c r="QNH122" s="35"/>
      <c r="QNI122" s="35"/>
      <c r="QNJ122" s="35"/>
      <c r="QNK122" s="35"/>
      <c r="QNL122" s="35"/>
      <c r="QNM122" s="35"/>
      <c r="QNN122" s="35"/>
      <c r="QNO122" s="35"/>
      <c r="QNP122" s="35"/>
      <c r="QNQ122" s="35"/>
      <c r="QNR122" s="35"/>
      <c r="QNS122" s="35"/>
      <c r="QNT122" s="35"/>
      <c r="QNU122" s="35"/>
      <c r="QNV122" s="35"/>
      <c r="QNW122" s="35"/>
      <c r="QNX122" s="35"/>
      <c r="QNY122" s="35"/>
      <c r="QNZ122" s="35"/>
      <c r="QOA122" s="35"/>
      <c r="QOB122" s="35"/>
      <c r="QOC122" s="35"/>
      <c r="QOD122" s="35"/>
      <c r="QOE122" s="35"/>
      <c r="QOF122" s="35"/>
      <c r="QOG122" s="35"/>
      <c r="QOH122" s="35"/>
      <c r="QOI122" s="35"/>
      <c r="QOJ122" s="35"/>
      <c r="QOK122" s="35"/>
      <c r="QOL122" s="35"/>
      <c r="QOM122" s="35"/>
      <c r="QON122" s="35"/>
      <c r="QOO122" s="35"/>
      <c r="QOP122" s="35"/>
      <c r="QOQ122" s="35"/>
      <c r="QOR122" s="35"/>
      <c r="QOS122" s="35"/>
      <c r="QOT122" s="35"/>
      <c r="QOU122" s="35"/>
      <c r="QOV122" s="35"/>
      <c r="QOW122" s="35"/>
      <c r="QOX122" s="35"/>
      <c r="QOY122" s="35"/>
      <c r="QOZ122" s="35"/>
      <c r="QPA122" s="35"/>
      <c r="QPB122" s="35"/>
      <c r="QPC122" s="35"/>
      <c r="QPD122" s="35"/>
      <c r="QPE122" s="35"/>
      <c r="QPF122" s="35"/>
      <c r="QPG122" s="35"/>
      <c r="QPH122" s="35"/>
      <c r="QPI122" s="35"/>
      <c r="QPJ122" s="35"/>
      <c r="QPK122" s="35"/>
      <c r="QPL122" s="35"/>
      <c r="QPM122" s="35"/>
      <c r="QPN122" s="35"/>
      <c r="QPO122" s="35"/>
      <c r="QPP122" s="35"/>
      <c r="QPQ122" s="35"/>
      <c r="QPR122" s="35"/>
      <c r="QPS122" s="35"/>
      <c r="QPT122" s="35"/>
      <c r="QPU122" s="35"/>
      <c r="QPV122" s="35"/>
      <c r="QPW122" s="35"/>
      <c r="QPX122" s="35"/>
      <c r="QPY122" s="35"/>
      <c r="QPZ122" s="35"/>
      <c r="QQA122" s="35"/>
      <c r="QQB122" s="35"/>
      <c r="QQC122" s="35"/>
      <c r="QQD122" s="35"/>
      <c r="QQE122" s="35"/>
      <c r="QQF122" s="35"/>
      <c r="QQG122" s="35"/>
      <c r="QQH122" s="35"/>
      <c r="QQI122" s="35"/>
      <c r="QQJ122" s="35"/>
      <c r="QQK122" s="35"/>
      <c r="QQL122" s="35"/>
      <c r="QQM122" s="35"/>
      <c r="QQN122" s="35"/>
      <c r="QQO122" s="35"/>
      <c r="QQP122" s="35"/>
      <c r="QQQ122" s="35"/>
      <c r="QQR122" s="35"/>
      <c r="QQS122" s="35"/>
      <c r="QQT122" s="35"/>
      <c r="QQU122" s="35"/>
      <c r="QQV122" s="35"/>
      <c r="QQW122" s="35"/>
      <c r="QQX122" s="35"/>
      <c r="QQY122" s="35"/>
      <c r="QQZ122" s="35"/>
      <c r="QRA122" s="35"/>
      <c r="QRB122" s="35"/>
      <c r="QRC122" s="35"/>
      <c r="QRD122" s="35"/>
      <c r="QRE122" s="35"/>
      <c r="QRF122" s="35"/>
      <c r="QRG122" s="35"/>
      <c r="QRH122" s="35"/>
      <c r="QRI122" s="35"/>
      <c r="QRJ122" s="35"/>
      <c r="QRK122" s="35"/>
      <c r="QRL122" s="35"/>
      <c r="QRM122" s="35"/>
      <c r="QRN122" s="35"/>
      <c r="QRO122" s="35"/>
      <c r="QRP122" s="35"/>
      <c r="QRQ122" s="35"/>
      <c r="QRR122" s="35"/>
      <c r="QRS122" s="35"/>
      <c r="QRT122" s="35"/>
      <c r="QRU122" s="35"/>
      <c r="QRV122" s="35"/>
      <c r="QRW122" s="35"/>
      <c r="QRX122" s="35"/>
      <c r="QRY122" s="35"/>
      <c r="QRZ122" s="35"/>
      <c r="QSA122" s="35"/>
      <c r="QSB122" s="35"/>
      <c r="QSC122" s="35"/>
      <c r="QSD122" s="35"/>
      <c r="QSE122" s="35"/>
      <c r="QSF122" s="35"/>
      <c r="QSG122" s="35"/>
      <c r="QSH122" s="35"/>
      <c r="QSI122" s="35"/>
      <c r="QSJ122" s="35"/>
      <c r="QSK122" s="35"/>
      <c r="QSL122" s="35"/>
      <c r="QSM122" s="35"/>
      <c r="QSN122" s="35"/>
      <c r="QSO122" s="35"/>
      <c r="QSP122" s="35"/>
      <c r="QSW122" s="35"/>
      <c r="QSX122" s="35"/>
      <c r="QSY122" s="35"/>
      <c r="QSZ122" s="35"/>
      <c r="QTA122" s="35"/>
      <c r="QTB122" s="35"/>
      <c r="QTC122" s="35"/>
      <c r="QTD122" s="35"/>
      <c r="QTE122" s="35"/>
      <c r="QTF122" s="35"/>
      <c r="QTG122" s="35"/>
      <c r="QTH122" s="35"/>
      <c r="QTI122" s="35"/>
      <c r="QTJ122" s="35"/>
      <c r="QTK122" s="35"/>
      <c r="QTL122" s="35"/>
      <c r="QTM122" s="35"/>
      <c r="QTN122" s="35"/>
      <c r="QTO122" s="35"/>
      <c r="QTP122" s="35"/>
      <c r="QTQ122" s="35"/>
      <c r="QTR122" s="35"/>
      <c r="QTS122" s="35"/>
      <c r="QTT122" s="35"/>
      <c r="QTU122" s="35"/>
      <c r="QTV122" s="35"/>
      <c r="QTW122" s="35"/>
      <c r="QTX122" s="35"/>
      <c r="QTY122" s="35"/>
      <c r="QTZ122" s="35"/>
      <c r="QUA122" s="35"/>
      <c r="QUB122" s="35"/>
      <c r="QUC122" s="35"/>
      <c r="QUD122" s="35"/>
      <c r="QUE122" s="35"/>
      <c r="QUF122" s="35"/>
      <c r="QUG122" s="35"/>
      <c r="QUH122" s="35"/>
      <c r="QUI122" s="35"/>
      <c r="QUJ122" s="35"/>
      <c r="QUK122" s="35"/>
      <c r="QUL122" s="35"/>
      <c r="QUM122" s="35"/>
      <c r="QUN122" s="35"/>
      <c r="QUO122" s="35"/>
      <c r="QUP122" s="35"/>
      <c r="QUQ122" s="35"/>
      <c r="QUR122" s="35"/>
      <c r="QUS122" s="35"/>
      <c r="QUT122" s="35"/>
      <c r="QUU122" s="35"/>
      <c r="QUV122" s="35"/>
      <c r="QUW122" s="35"/>
      <c r="QUX122" s="35"/>
      <c r="QUY122" s="35"/>
      <c r="QUZ122" s="35"/>
      <c r="QVA122" s="35"/>
      <c r="QVB122" s="35"/>
      <c r="QVC122" s="35"/>
      <c r="QVD122" s="35"/>
      <c r="QVE122" s="35"/>
      <c r="QVF122" s="35"/>
      <c r="QVG122" s="35"/>
      <c r="QVH122" s="35"/>
      <c r="QVI122" s="35"/>
      <c r="QVJ122" s="35"/>
      <c r="QVK122" s="35"/>
      <c r="QVL122" s="35"/>
      <c r="QVM122" s="35"/>
      <c r="QVN122" s="35"/>
      <c r="QVO122" s="35"/>
      <c r="QVP122" s="35"/>
      <c r="QVQ122" s="35"/>
      <c r="QVR122" s="35"/>
      <c r="QVS122" s="35"/>
      <c r="QVT122" s="35"/>
      <c r="QVU122" s="35"/>
      <c r="QVV122" s="35"/>
      <c r="QVW122" s="35"/>
      <c r="QVX122" s="35"/>
      <c r="QVY122" s="35"/>
      <c r="QVZ122" s="35"/>
      <c r="QWA122" s="35"/>
      <c r="QWB122" s="35"/>
      <c r="QWC122" s="35"/>
      <c r="QWD122" s="35"/>
      <c r="QWE122" s="35"/>
      <c r="QWF122" s="35"/>
      <c r="QWG122" s="35"/>
      <c r="QWH122" s="35"/>
      <c r="QWI122" s="35"/>
      <c r="QWJ122" s="35"/>
      <c r="QWK122" s="35"/>
      <c r="QWL122" s="35"/>
      <c r="QWM122" s="35"/>
      <c r="QWN122" s="35"/>
      <c r="QWO122" s="35"/>
      <c r="QWP122" s="35"/>
      <c r="QWQ122" s="35"/>
      <c r="QWR122" s="35"/>
      <c r="QWS122" s="35"/>
      <c r="QWT122" s="35"/>
      <c r="QWU122" s="35"/>
      <c r="QWV122" s="35"/>
      <c r="QWW122" s="35"/>
      <c r="QWX122" s="35"/>
      <c r="QWY122" s="35"/>
      <c r="QWZ122" s="35"/>
      <c r="QXA122" s="35"/>
      <c r="QXB122" s="35"/>
      <c r="QXC122" s="35"/>
      <c r="QXD122" s="35"/>
      <c r="QXE122" s="35"/>
      <c r="QXF122" s="35"/>
      <c r="QXG122" s="35"/>
      <c r="QXH122" s="35"/>
      <c r="QXI122" s="35"/>
      <c r="QXJ122" s="35"/>
      <c r="QXK122" s="35"/>
      <c r="QXL122" s="35"/>
      <c r="QXM122" s="35"/>
      <c r="QXN122" s="35"/>
      <c r="QXO122" s="35"/>
      <c r="QXP122" s="35"/>
      <c r="QXQ122" s="35"/>
      <c r="QXR122" s="35"/>
      <c r="QXS122" s="35"/>
      <c r="QXT122" s="35"/>
      <c r="QXU122" s="35"/>
      <c r="QXV122" s="35"/>
      <c r="QXW122" s="35"/>
      <c r="QXX122" s="35"/>
      <c r="QXY122" s="35"/>
      <c r="QXZ122" s="35"/>
      <c r="QYA122" s="35"/>
      <c r="QYB122" s="35"/>
      <c r="QYC122" s="35"/>
      <c r="QYD122" s="35"/>
      <c r="QYE122" s="35"/>
      <c r="QYF122" s="35"/>
      <c r="QYG122" s="35"/>
      <c r="QYH122" s="35"/>
      <c r="QYI122" s="35"/>
      <c r="QYJ122" s="35"/>
      <c r="QYK122" s="35"/>
      <c r="QYL122" s="35"/>
      <c r="QYM122" s="35"/>
      <c r="QYN122" s="35"/>
      <c r="QYO122" s="35"/>
      <c r="QYP122" s="35"/>
      <c r="QYQ122" s="35"/>
      <c r="QYR122" s="35"/>
      <c r="QYS122" s="35"/>
      <c r="QYT122" s="35"/>
      <c r="QYU122" s="35"/>
      <c r="QYV122" s="35"/>
      <c r="QYW122" s="35"/>
      <c r="QYX122" s="35"/>
      <c r="QYY122" s="35"/>
      <c r="QYZ122" s="35"/>
      <c r="QZA122" s="35"/>
      <c r="QZB122" s="35"/>
      <c r="QZC122" s="35"/>
      <c r="QZD122" s="35"/>
      <c r="QZE122" s="35"/>
      <c r="QZF122" s="35"/>
      <c r="QZG122" s="35"/>
      <c r="QZH122" s="35"/>
      <c r="QZI122" s="35"/>
      <c r="QZJ122" s="35"/>
      <c r="QZK122" s="35"/>
      <c r="QZL122" s="35"/>
      <c r="QZM122" s="35"/>
      <c r="QZN122" s="35"/>
      <c r="QZO122" s="35"/>
      <c r="QZP122" s="35"/>
      <c r="QZQ122" s="35"/>
      <c r="QZR122" s="35"/>
      <c r="QZS122" s="35"/>
      <c r="QZT122" s="35"/>
      <c r="QZU122" s="35"/>
      <c r="QZV122" s="35"/>
      <c r="QZW122" s="35"/>
      <c r="QZX122" s="35"/>
      <c r="QZY122" s="35"/>
      <c r="QZZ122" s="35"/>
      <c r="RAA122" s="35"/>
      <c r="RAB122" s="35"/>
      <c r="RAC122" s="35"/>
      <c r="RAD122" s="35"/>
      <c r="RAE122" s="35"/>
      <c r="RAF122" s="35"/>
      <c r="RAG122" s="35"/>
      <c r="RAH122" s="35"/>
      <c r="RAI122" s="35"/>
      <c r="RAJ122" s="35"/>
      <c r="RAK122" s="35"/>
      <c r="RAL122" s="35"/>
      <c r="RAM122" s="35"/>
      <c r="RAN122" s="35"/>
      <c r="RAO122" s="35"/>
      <c r="RAP122" s="35"/>
      <c r="RAQ122" s="35"/>
      <c r="RAR122" s="35"/>
      <c r="RAS122" s="35"/>
      <c r="RAT122" s="35"/>
      <c r="RAU122" s="35"/>
      <c r="RAV122" s="35"/>
      <c r="RAW122" s="35"/>
      <c r="RAX122" s="35"/>
      <c r="RAY122" s="35"/>
      <c r="RAZ122" s="35"/>
      <c r="RBA122" s="35"/>
      <c r="RBB122" s="35"/>
      <c r="RBC122" s="35"/>
      <c r="RBD122" s="35"/>
      <c r="RBE122" s="35"/>
      <c r="RBF122" s="35"/>
      <c r="RBG122" s="35"/>
      <c r="RBH122" s="35"/>
      <c r="RBI122" s="35"/>
      <c r="RBJ122" s="35"/>
      <c r="RBK122" s="35"/>
      <c r="RBL122" s="35"/>
      <c r="RBM122" s="35"/>
      <c r="RBN122" s="35"/>
      <c r="RBO122" s="35"/>
      <c r="RBP122" s="35"/>
      <c r="RBQ122" s="35"/>
      <c r="RBR122" s="35"/>
      <c r="RBS122" s="35"/>
      <c r="RBT122" s="35"/>
      <c r="RBU122" s="35"/>
      <c r="RBV122" s="35"/>
      <c r="RBW122" s="35"/>
      <c r="RBX122" s="35"/>
      <c r="RBY122" s="35"/>
      <c r="RBZ122" s="35"/>
      <c r="RCA122" s="35"/>
      <c r="RCB122" s="35"/>
      <c r="RCC122" s="35"/>
      <c r="RCD122" s="35"/>
      <c r="RCE122" s="35"/>
      <c r="RCF122" s="35"/>
      <c r="RCG122" s="35"/>
      <c r="RCH122" s="35"/>
      <c r="RCI122" s="35"/>
      <c r="RCJ122" s="35"/>
      <c r="RCK122" s="35"/>
      <c r="RCL122" s="35"/>
      <c r="RCS122" s="35"/>
      <c r="RCT122" s="35"/>
      <c r="RCU122" s="35"/>
      <c r="RCV122" s="35"/>
      <c r="RCW122" s="35"/>
      <c r="RCX122" s="35"/>
      <c r="RCY122" s="35"/>
      <c r="RCZ122" s="35"/>
      <c r="RDA122" s="35"/>
      <c r="RDB122" s="35"/>
      <c r="RDC122" s="35"/>
      <c r="RDD122" s="35"/>
      <c r="RDE122" s="35"/>
      <c r="RDF122" s="35"/>
      <c r="RDG122" s="35"/>
      <c r="RDH122" s="35"/>
      <c r="RDI122" s="35"/>
      <c r="RDJ122" s="35"/>
      <c r="RDK122" s="35"/>
      <c r="RDL122" s="35"/>
      <c r="RDM122" s="35"/>
      <c r="RDN122" s="35"/>
      <c r="RDO122" s="35"/>
      <c r="RDP122" s="35"/>
      <c r="RDQ122" s="35"/>
      <c r="RDR122" s="35"/>
      <c r="RDS122" s="35"/>
      <c r="RDT122" s="35"/>
      <c r="RDU122" s="35"/>
      <c r="RDV122" s="35"/>
      <c r="RDW122" s="35"/>
      <c r="RDX122" s="35"/>
      <c r="RDY122" s="35"/>
      <c r="RDZ122" s="35"/>
      <c r="REA122" s="35"/>
      <c r="REB122" s="35"/>
      <c r="REC122" s="35"/>
      <c r="RED122" s="35"/>
      <c r="REE122" s="35"/>
      <c r="REF122" s="35"/>
      <c r="REG122" s="35"/>
      <c r="REH122" s="35"/>
      <c r="REI122" s="35"/>
      <c r="REJ122" s="35"/>
      <c r="REK122" s="35"/>
      <c r="REL122" s="35"/>
      <c r="REM122" s="35"/>
      <c r="REN122" s="35"/>
      <c r="REO122" s="35"/>
      <c r="REP122" s="35"/>
      <c r="REQ122" s="35"/>
      <c r="RER122" s="35"/>
      <c r="RES122" s="35"/>
      <c r="RET122" s="35"/>
      <c r="REU122" s="35"/>
      <c r="REV122" s="35"/>
      <c r="REW122" s="35"/>
      <c r="REX122" s="35"/>
      <c r="REY122" s="35"/>
      <c r="REZ122" s="35"/>
      <c r="RFA122" s="35"/>
      <c r="RFB122" s="35"/>
      <c r="RFC122" s="35"/>
      <c r="RFD122" s="35"/>
      <c r="RFE122" s="35"/>
      <c r="RFF122" s="35"/>
      <c r="RFG122" s="35"/>
      <c r="RFH122" s="35"/>
      <c r="RFI122" s="35"/>
      <c r="RFJ122" s="35"/>
      <c r="RFK122" s="35"/>
      <c r="RFL122" s="35"/>
      <c r="RFM122" s="35"/>
      <c r="RFN122" s="35"/>
      <c r="RFO122" s="35"/>
      <c r="RFP122" s="35"/>
      <c r="RFQ122" s="35"/>
      <c r="RFR122" s="35"/>
      <c r="RFS122" s="35"/>
      <c r="RFT122" s="35"/>
      <c r="RFU122" s="35"/>
      <c r="RFV122" s="35"/>
      <c r="RFW122" s="35"/>
      <c r="RFX122" s="35"/>
      <c r="RFY122" s="35"/>
      <c r="RFZ122" s="35"/>
      <c r="RGA122" s="35"/>
      <c r="RGB122" s="35"/>
      <c r="RGC122" s="35"/>
      <c r="RGD122" s="35"/>
      <c r="RGE122" s="35"/>
      <c r="RGF122" s="35"/>
      <c r="RGG122" s="35"/>
      <c r="RGH122" s="35"/>
      <c r="RGI122" s="35"/>
      <c r="RGJ122" s="35"/>
      <c r="RGK122" s="35"/>
      <c r="RGL122" s="35"/>
      <c r="RGM122" s="35"/>
      <c r="RGN122" s="35"/>
      <c r="RGO122" s="35"/>
      <c r="RGP122" s="35"/>
      <c r="RGQ122" s="35"/>
      <c r="RGR122" s="35"/>
      <c r="RGS122" s="35"/>
      <c r="RGT122" s="35"/>
      <c r="RGU122" s="35"/>
      <c r="RGV122" s="35"/>
      <c r="RGW122" s="35"/>
      <c r="RGX122" s="35"/>
      <c r="RGY122" s="35"/>
      <c r="RGZ122" s="35"/>
      <c r="RHA122" s="35"/>
      <c r="RHB122" s="35"/>
      <c r="RHC122" s="35"/>
      <c r="RHD122" s="35"/>
      <c r="RHE122" s="35"/>
      <c r="RHF122" s="35"/>
      <c r="RHG122" s="35"/>
      <c r="RHH122" s="35"/>
      <c r="RHI122" s="35"/>
      <c r="RHJ122" s="35"/>
      <c r="RHK122" s="35"/>
      <c r="RHL122" s="35"/>
      <c r="RHM122" s="35"/>
      <c r="RHN122" s="35"/>
      <c r="RHO122" s="35"/>
      <c r="RHP122" s="35"/>
      <c r="RHQ122" s="35"/>
      <c r="RHR122" s="35"/>
      <c r="RHS122" s="35"/>
      <c r="RHT122" s="35"/>
      <c r="RHU122" s="35"/>
      <c r="RHV122" s="35"/>
      <c r="RHW122" s="35"/>
      <c r="RHX122" s="35"/>
      <c r="RHY122" s="35"/>
      <c r="RHZ122" s="35"/>
      <c r="RIA122" s="35"/>
      <c r="RIB122" s="35"/>
      <c r="RIC122" s="35"/>
      <c r="RID122" s="35"/>
      <c r="RIE122" s="35"/>
      <c r="RIF122" s="35"/>
      <c r="RIG122" s="35"/>
      <c r="RIH122" s="35"/>
      <c r="RII122" s="35"/>
      <c r="RIJ122" s="35"/>
      <c r="RIK122" s="35"/>
      <c r="RIL122" s="35"/>
      <c r="RIM122" s="35"/>
      <c r="RIN122" s="35"/>
      <c r="RIO122" s="35"/>
      <c r="RIP122" s="35"/>
      <c r="RIQ122" s="35"/>
      <c r="RIR122" s="35"/>
      <c r="RIS122" s="35"/>
      <c r="RIT122" s="35"/>
      <c r="RIU122" s="35"/>
      <c r="RIV122" s="35"/>
      <c r="RIW122" s="35"/>
      <c r="RIX122" s="35"/>
      <c r="RIY122" s="35"/>
      <c r="RIZ122" s="35"/>
      <c r="RJA122" s="35"/>
      <c r="RJB122" s="35"/>
      <c r="RJC122" s="35"/>
      <c r="RJD122" s="35"/>
      <c r="RJE122" s="35"/>
      <c r="RJF122" s="35"/>
      <c r="RJG122" s="35"/>
      <c r="RJH122" s="35"/>
      <c r="RJI122" s="35"/>
      <c r="RJJ122" s="35"/>
      <c r="RJK122" s="35"/>
      <c r="RJL122" s="35"/>
      <c r="RJM122" s="35"/>
      <c r="RJN122" s="35"/>
      <c r="RJO122" s="35"/>
      <c r="RJP122" s="35"/>
      <c r="RJQ122" s="35"/>
      <c r="RJR122" s="35"/>
      <c r="RJS122" s="35"/>
      <c r="RJT122" s="35"/>
      <c r="RJU122" s="35"/>
      <c r="RJV122" s="35"/>
      <c r="RJW122" s="35"/>
      <c r="RJX122" s="35"/>
      <c r="RJY122" s="35"/>
      <c r="RJZ122" s="35"/>
      <c r="RKA122" s="35"/>
      <c r="RKB122" s="35"/>
      <c r="RKC122" s="35"/>
      <c r="RKD122" s="35"/>
      <c r="RKE122" s="35"/>
      <c r="RKF122" s="35"/>
      <c r="RKG122" s="35"/>
      <c r="RKH122" s="35"/>
      <c r="RKI122" s="35"/>
      <c r="RKJ122" s="35"/>
      <c r="RKK122" s="35"/>
      <c r="RKL122" s="35"/>
      <c r="RKM122" s="35"/>
      <c r="RKN122" s="35"/>
      <c r="RKO122" s="35"/>
      <c r="RKP122" s="35"/>
      <c r="RKQ122" s="35"/>
      <c r="RKR122" s="35"/>
      <c r="RKS122" s="35"/>
      <c r="RKT122" s="35"/>
      <c r="RKU122" s="35"/>
      <c r="RKV122" s="35"/>
      <c r="RKW122" s="35"/>
      <c r="RKX122" s="35"/>
      <c r="RKY122" s="35"/>
      <c r="RKZ122" s="35"/>
      <c r="RLA122" s="35"/>
      <c r="RLB122" s="35"/>
      <c r="RLC122" s="35"/>
      <c r="RLD122" s="35"/>
      <c r="RLE122" s="35"/>
      <c r="RLF122" s="35"/>
      <c r="RLG122" s="35"/>
      <c r="RLH122" s="35"/>
      <c r="RLI122" s="35"/>
      <c r="RLJ122" s="35"/>
      <c r="RLK122" s="35"/>
      <c r="RLL122" s="35"/>
      <c r="RLM122" s="35"/>
      <c r="RLN122" s="35"/>
      <c r="RLO122" s="35"/>
      <c r="RLP122" s="35"/>
      <c r="RLQ122" s="35"/>
      <c r="RLR122" s="35"/>
      <c r="RLS122" s="35"/>
      <c r="RLT122" s="35"/>
      <c r="RLU122" s="35"/>
      <c r="RLV122" s="35"/>
      <c r="RLW122" s="35"/>
      <c r="RLX122" s="35"/>
      <c r="RLY122" s="35"/>
      <c r="RLZ122" s="35"/>
      <c r="RMA122" s="35"/>
      <c r="RMB122" s="35"/>
      <c r="RMC122" s="35"/>
      <c r="RMD122" s="35"/>
      <c r="RME122" s="35"/>
      <c r="RMF122" s="35"/>
      <c r="RMG122" s="35"/>
      <c r="RMH122" s="35"/>
      <c r="RMO122" s="35"/>
      <c r="RMP122" s="35"/>
      <c r="RMQ122" s="35"/>
      <c r="RMR122" s="35"/>
      <c r="RMS122" s="35"/>
      <c r="RMT122" s="35"/>
      <c r="RMU122" s="35"/>
      <c r="RMV122" s="35"/>
      <c r="RMW122" s="35"/>
      <c r="RMX122" s="35"/>
      <c r="RMY122" s="35"/>
      <c r="RMZ122" s="35"/>
      <c r="RNA122" s="35"/>
      <c r="RNB122" s="35"/>
      <c r="RNC122" s="35"/>
      <c r="RND122" s="35"/>
      <c r="RNE122" s="35"/>
      <c r="RNF122" s="35"/>
      <c r="RNG122" s="35"/>
      <c r="RNH122" s="35"/>
      <c r="RNI122" s="35"/>
      <c r="RNJ122" s="35"/>
      <c r="RNK122" s="35"/>
      <c r="RNL122" s="35"/>
      <c r="RNM122" s="35"/>
      <c r="RNN122" s="35"/>
      <c r="RNO122" s="35"/>
      <c r="RNP122" s="35"/>
      <c r="RNQ122" s="35"/>
      <c r="RNR122" s="35"/>
      <c r="RNS122" s="35"/>
      <c r="RNT122" s="35"/>
      <c r="RNU122" s="35"/>
      <c r="RNV122" s="35"/>
      <c r="RNW122" s="35"/>
      <c r="RNX122" s="35"/>
      <c r="RNY122" s="35"/>
      <c r="RNZ122" s="35"/>
      <c r="ROA122" s="35"/>
      <c r="ROB122" s="35"/>
      <c r="ROC122" s="35"/>
      <c r="ROD122" s="35"/>
      <c r="ROE122" s="35"/>
      <c r="ROF122" s="35"/>
      <c r="ROG122" s="35"/>
      <c r="ROH122" s="35"/>
      <c r="ROI122" s="35"/>
      <c r="ROJ122" s="35"/>
      <c r="ROK122" s="35"/>
      <c r="ROL122" s="35"/>
      <c r="ROM122" s="35"/>
      <c r="RON122" s="35"/>
      <c r="ROO122" s="35"/>
      <c r="ROP122" s="35"/>
      <c r="ROQ122" s="35"/>
      <c r="ROR122" s="35"/>
      <c r="ROS122" s="35"/>
      <c r="ROT122" s="35"/>
      <c r="ROU122" s="35"/>
      <c r="ROV122" s="35"/>
      <c r="ROW122" s="35"/>
      <c r="ROX122" s="35"/>
      <c r="ROY122" s="35"/>
      <c r="ROZ122" s="35"/>
      <c r="RPA122" s="35"/>
      <c r="RPB122" s="35"/>
      <c r="RPC122" s="35"/>
      <c r="RPD122" s="35"/>
      <c r="RPE122" s="35"/>
      <c r="RPF122" s="35"/>
      <c r="RPG122" s="35"/>
      <c r="RPH122" s="35"/>
      <c r="RPI122" s="35"/>
      <c r="RPJ122" s="35"/>
      <c r="RPK122" s="35"/>
      <c r="RPL122" s="35"/>
      <c r="RPM122" s="35"/>
      <c r="RPN122" s="35"/>
      <c r="RPO122" s="35"/>
      <c r="RPP122" s="35"/>
      <c r="RPQ122" s="35"/>
      <c r="RPR122" s="35"/>
      <c r="RPS122" s="35"/>
      <c r="RPT122" s="35"/>
      <c r="RPU122" s="35"/>
      <c r="RPV122" s="35"/>
      <c r="RPW122" s="35"/>
      <c r="RPX122" s="35"/>
      <c r="RPY122" s="35"/>
      <c r="RPZ122" s="35"/>
      <c r="RQA122" s="35"/>
      <c r="RQB122" s="35"/>
      <c r="RQC122" s="35"/>
      <c r="RQD122" s="35"/>
      <c r="RQE122" s="35"/>
      <c r="RQF122" s="35"/>
      <c r="RQG122" s="35"/>
      <c r="RQH122" s="35"/>
      <c r="RQI122" s="35"/>
      <c r="RQJ122" s="35"/>
      <c r="RQK122" s="35"/>
      <c r="RQL122" s="35"/>
      <c r="RQM122" s="35"/>
      <c r="RQN122" s="35"/>
      <c r="RQO122" s="35"/>
      <c r="RQP122" s="35"/>
      <c r="RQQ122" s="35"/>
      <c r="RQR122" s="35"/>
      <c r="RQS122" s="35"/>
      <c r="RQT122" s="35"/>
      <c r="RQU122" s="35"/>
      <c r="RQV122" s="35"/>
      <c r="RQW122" s="35"/>
      <c r="RQX122" s="35"/>
      <c r="RQY122" s="35"/>
      <c r="RQZ122" s="35"/>
      <c r="RRA122" s="35"/>
      <c r="RRB122" s="35"/>
      <c r="RRC122" s="35"/>
      <c r="RRD122" s="35"/>
      <c r="RRE122" s="35"/>
      <c r="RRF122" s="35"/>
      <c r="RRG122" s="35"/>
      <c r="RRH122" s="35"/>
      <c r="RRI122" s="35"/>
      <c r="RRJ122" s="35"/>
      <c r="RRK122" s="35"/>
      <c r="RRL122" s="35"/>
      <c r="RRM122" s="35"/>
      <c r="RRN122" s="35"/>
      <c r="RRO122" s="35"/>
      <c r="RRP122" s="35"/>
      <c r="RRQ122" s="35"/>
      <c r="RRR122" s="35"/>
      <c r="RRS122" s="35"/>
      <c r="RRT122" s="35"/>
      <c r="RRU122" s="35"/>
      <c r="RRV122" s="35"/>
      <c r="RRW122" s="35"/>
      <c r="RRX122" s="35"/>
      <c r="RRY122" s="35"/>
      <c r="RRZ122" s="35"/>
      <c r="RSA122" s="35"/>
      <c r="RSB122" s="35"/>
      <c r="RSC122" s="35"/>
      <c r="RSD122" s="35"/>
      <c r="RSE122" s="35"/>
      <c r="RSF122" s="35"/>
      <c r="RSG122" s="35"/>
      <c r="RSH122" s="35"/>
      <c r="RSI122" s="35"/>
      <c r="RSJ122" s="35"/>
      <c r="RSK122" s="35"/>
      <c r="RSL122" s="35"/>
      <c r="RSM122" s="35"/>
      <c r="RSN122" s="35"/>
      <c r="RSO122" s="35"/>
      <c r="RSP122" s="35"/>
      <c r="RSQ122" s="35"/>
      <c r="RSR122" s="35"/>
      <c r="RSS122" s="35"/>
      <c r="RST122" s="35"/>
      <c r="RSU122" s="35"/>
      <c r="RSV122" s="35"/>
      <c r="RSW122" s="35"/>
      <c r="RSX122" s="35"/>
      <c r="RSY122" s="35"/>
      <c r="RSZ122" s="35"/>
      <c r="RTA122" s="35"/>
      <c r="RTB122" s="35"/>
      <c r="RTC122" s="35"/>
      <c r="RTD122" s="35"/>
      <c r="RTE122" s="35"/>
      <c r="RTF122" s="35"/>
      <c r="RTG122" s="35"/>
      <c r="RTH122" s="35"/>
      <c r="RTI122" s="35"/>
      <c r="RTJ122" s="35"/>
      <c r="RTK122" s="35"/>
      <c r="RTL122" s="35"/>
      <c r="RTM122" s="35"/>
      <c r="RTN122" s="35"/>
      <c r="RTO122" s="35"/>
      <c r="RTP122" s="35"/>
      <c r="RTQ122" s="35"/>
      <c r="RTR122" s="35"/>
      <c r="RTS122" s="35"/>
      <c r="RTT122" s="35"/>
      <c r="RTU122" s="35"/>
      <c r="RTV122" s="35"/>
      <c r="RTW122" s="35"/>
      <c r="RTX122" s="35"/>
      <c r="RTY122" s="35"/>
      <c r="RTZ122" s="35"/>
      <c r="RUA122" s="35"/>
      <c r="RUB122" s="35"/>
      <c r="RUC122" s="35"/>
      <c r="RUD122" s="35"/>
      <c r="RUE122" s="35"/>
      <c r="RUF122" s="35"/>
      <c r="RUG122" s="35"/>
      <c r="RUH122" s="35"/>
      <c r="RUI122" s="35"/>
      <c r="RUJ122" s="35"/>
      <c r="RUK122" s="35"/>
      <c r="RUL122" s="35"/>
      <c r="RUM122" s="35"/>
      <c r="RUN122" s="35"/>
      <c r="RUO122" s="35"/>
      <c r="RUP122" s="35"/>
      <c r="RUQ122" s="35"/>
      <c r="RUR122" s="35"/>
      <c r="RUS122" s="35"/>
      <c r="RUT122" s="35"/>
      <c r="RUU122" s="35"/>
      <c r="RUV122" s="35"/>
      <c r="RUW122" s="35"/>
      <c r="RUX122" s="35"/>
      <c r="RUY122" s="35"/>
      <c r="RUZ122" s="35"/>
      <c r="RVA122" s="35"/>
      <c r="RVB122" s="35"/>
      <c r="RVC122" s="35"/>
      <c r="RVD122" s="35"/>
      <c r="RVE122" s="35"/>
      <c r="RVF122" s="35"/>
      <c r="RVG122" s="35"/>
      <c r="RVH122" s="35"/>
      <c r="RVI122" s="35"/>
      <c r="RVJ122" s="35"/>
      <c r="RVK122" s="35"/>
      <c r="RVL122" s="35"/>
      <c r="RVM122" s="35"/>
      <c r="RVN122" s="35"/>
      <c r="RVO122" s="35"/>
      <c r="RVP122" s="35"/>
      <c r="RVQ122" s="35"/>
      <c r="RVR122" s="35"/>
      <c r="RVS122" s="35"/>
      <c r="RVT122" s="35"/>
      <c r="RVU122" s="35"/>
      <c r="RVV122" s="35"/>
      <c r="RVW122" s="35"/>
      <c r="RVX122" s="35"/>
      <c r="RVY122" s="35"/>
      <c r="RVZ122" s="35"/>
      <c r="RWA122" s="35"/>
      <c r="RWB122" s="35"/>
      <c r="RWC122" s="35"/>
      <c r="RWD122" s="35"/>
      <c r="RWK122" s="35"/>
      <c r="RWL122" s="35"/>
      <c r="RWM122" s="35"/>
      <c r="RWN122" s="35"/>
      <c r="RWO122" s="35"/>
      <c r="RWP122" s="35"/>
      <c r="RWQ122" s="35"/>
      <c r="RWR122" s="35"/>
      <c r="RWS122" s="35"/>
      <c r="RWT122" s="35"/>
      <c r="RWU122" s="35"/>
      <c r="RWV122" s="35"/>
      <c r="RWW122" s="35"/>
      <c r="RWX122" s="35"/>
      <c r="RWY122" s="35"/>
      <c r="RWZ122" s="35"/>
      <c r="RXA122" s="35"/>
      <c r="RXB122" s="35"/>
      <c r="RXC122" s="35"/>
      <c r="RXD122" s="35"/>
      <c r="RXE122" s="35"/>
      <c r="RXF122" s="35"/>
      <c r="RXG122" s="35"/>
      <c r="RXH122" s="35"/>
      <c r="RXI122" s="35"/>
      <c r="RXJ122" s="35"/>
      <c r="RXK122" s="35"/>
      <c r="RXL122" s="35"/>
      <c r="RXM122" s="35"/>
      <c r="RXN122" s="35"/>
      <c r="RXO122" s="35"/>
      <c r="RXP122" s="35"/>
      <c r="RXQ122" s="35"/>
      <c r="RXR122" s="35"/>
      <c r="RXS122" s="35"/>
      <c r="RXT122" s="35"/>
      <c r="RXU122" s="35"/>
      <c r="RXV122" s="35"/>
      <c r="RXW122" s="35"/>
      <c r="RXX122" s="35"/>
      <c r="RXY122" s="35"/>
      <c r="RXZ122" s="35"/>
      <c r="RYA122" s="35"/>
      <c r="RYB122" s="35"/>
      <c r="RYC122" s="35"/>
      <c r="RYD122" s="35"/>
      <c r="RYE122" s="35"/>
      <c r="RYF122" s="35"/>
      <c r="RYG122" s="35"/>
      <c r="RYH122" s="35"/>
      <c r="RYI122" s="35"/>
      <c r="RYJ122" s="35"/>
      <c r="RYK122" s="35"/>
      <c r="RYL122" s="35"/>
      <c r="RYM122" s="35"/>
      <c r="RYN122" s="35"/>
      <c r="RYO122" s="35"/>
      <c r="RYP122" s="35"/>
      <c r="RYQ122" s="35"/>
      <c r="RYR122" s="35"/>
      <c r="RYS122" s="35"/>
      <c r="RYT122" s="35"/>
      <c r="RYU122" s="35"/>
      <c r="RYV122" s="35"/>
      <c r="RYW122" s="35"/>
      <c r="RYX122" s="35"/>
      <c r="RYY122" s="35"/>
      <c r="RYZ122" s="35"/>
      <c r="RZA122" s="35"/>
      <c r="RZB122" s="35"/>
      <c r="RZC122" s="35"/>
      <c r="RZD122" s="35"/>
      <c r="RZE122" s="35"/>
      <c r="RZF122" s="35"/>
      <c r="RZG122" s="35"/>
      <c r="RZH122" s="35"/>
      <c r="RZI122" s="35"/>
      <c r="RZJ122" s="35"/>
      <c r="RZK122" s="35"/>
      <c r="RZL122" s="35"/>
      <c r="RZM122" s="35"/>
      <c r="RZN122" s="35"/>
      <c r="RZO122" s="35"/>
      <c r="RZP122" s="35"/>
      <c r="RZQ122" s="35"/>
      <c r="RZR122" s="35"/>
      <c r="RZS122" s="35"/>
      <c r="RZT122" s="35"/>
      <c r="RZU122" s="35"/>
      <c r="RZV122" s="35"/>
      <c r="RZW122" s="35"/>
      <c r="RZX122" s="35"/>
      <c r="RZY122" s="35"/>
      <c r="RZZ122" s="35"/>
      <c r="SAA122" s="35"/>
      <c r="SAB122" s="35"/>
      <c r="SAC122" s="35"/>
      <c r="SAD122" s="35"/>
      <c r="SAE122" s="35"/>
      <c r="SAF122" s="35"/>
      <c r="SAG122" s="35"/>
      <c r="SAH122" s="35"/>
      <c r="SAI122" s="35"/>
      <c r="SAJ122" s="35"/>
      <c r="SAK122" s="35"/>
      <c r="SAL122" s="35"/>
      <c r="SAM122" s="35"/>
      <c r="SAN122" s="35"/>
      <c r="SAO122" s="35"/>
      <c r="SAP122" s="35"/>
      <c r="SAQ122" s="35"/>
      <c r="SAR122" s="35"/>
      <c r="SAS122" s="35"/>
      <c r="SAT122" s="35"/>
      <c r="SAU122" s="35"/>
      <c r="SAV122" s="35"/>
      <c r="SAW122" s="35"/>
      <c r="SAX122" s="35"/>
      <c r="SAY122" s="35"/>
      <c r="SAZ122" s="35"/>
      <c r="SBA122" s="35"/>
      <c r="SBB122" s="35"/>
      <c r="SBC122" s="35"/>
      <c r="SBD122" s="35"/>
      <c r="SBE122" s="35"/>
      <c r="SBF122" s="35"/>
      <c r="SBG122" s="35"/>
      <c r="SBH122" s="35"/>
      <c r="SBI122" s="35"/>
      <c r="SBJ122" s="35"/>
      <c r="SBK122" s="35"/>
      <c r="SBL122" s="35"/>
      <c r="SBM122" s="35"/>
      <c r="SBN122" s="35"/>
      <c r="SBO122" s="35"/>
      <c r="SBP122" s="35"/>
      <c r="SBQ122" s="35"/>
      <c r="SBR122" s="35"/>
      <c r="SBS122" s="35"/>
      <c r="SBT122" s="35"/>
      <c r="SBU122" s="35"/>
      <c r="SBV122" s="35"/>
      <c r="SBW122" s="35"/>
      <c r="SBX122" s="35"/>
      <c r="SBY122" s="35"/>
      <c r="SBZ122" s="35"/>
      <c r="SCA122" s="35"/>
      <c r="SCB122" s="35"/>
      <c r="SCC122" s="35"/>
      <c r="SCD122" s="35"/>
      <c r="SCE122" s="35"/>
      <c r="SCF122" s="35"/>
      <c r="SCG122" s="35"/>
      <c r="SCH122" s="35"/>
      <c r="SCI122" s="35"/>
      <c r="SCJ122" s="35"/>
      <c r="SCK122" s="35"/>
      <c r="SCL122" s="35"/>
      <c r="SCM122" s="35"/>
      <c r="SCN122" s="35"/>
      <c r="SCO122" s="35"/>
      <c r="SCP122" s="35"/>
      <c r="SCQ122" s="35"/>
      <c r="SCR122" s="35"/>
      <c r="SCS122" s="35"/>
      <c r="SCT122" s="35"/>
      <c r="SCU122" s="35"/>
      <c r="SCV122" s="35"/>
      <c r="SCW122" s="35"/>
      <c r="SCX122" s="35"/>
      <c r="SCY122" s="35"/>
      <c r="SCZ122" s="35"/>
      <c r="SDA122" s="35"/>
      <c r="SDB122" s="35"/>
      <c r="SDC122" s="35"/>
      <c r="SDD122" s="35"/>
      <c r="SDE122" s="35"/>
      <c r="SDF122" s="35"/>
      <c r="SDG122" s="35"/>
      <c r="SDH122" s="35"/>
      <c r="SDI122" s="35"/>
      <c r="SDJ122" s="35"/>
      <c r="SDK122" s="35"/>
      <c r="SDL122" s="35"/>
      <c r="SDM122" s="35"/>
      <c r="SDN122" s="35"/>
      <c r="SDO122" s="35"/>
      <c r="SDP122" s="35"/>
      <c r="SDQ122" s="35"/>
      <c r="SDR122" s="35"/>
      <c r="SDS122" s="35"/>
      <c r="SDT122" s="35"/>
      <c r="SDU122" s="35"/>
      <c r="SDV122" s="35"/>
      <c r="SDW122" s="35"/>
      <c r="SDX122" s="35"/>
      <c r="SDY122" s="35"/>
      <c r="SDZ122" s="35"/>
      <c r="SEA122" s="35"/>
      <c r="SEB122" s="35"/>
      <c r="SEC122" s="35"/>
      <c r="SED122" s="35"/>
      <c r="SEE122" s="35"/>
      <c r="SEF122" s="35"/>
      <c r="SEG122" s="35"/>
      <c r="SEH122" s="35"/>
      <c r="SEI122" s="35"/>
      <c r="SEJ122" s="35"/>
      <c r="SEK122" s="35"/>
      <c r="SEL122" s="35"/>
      <c r="SEM122" s="35"/>
      <c r="SEN122" s="35"/>
      <c r="SEO122" s="35"/>
      <c r="SEP122" s="35"/>
      <c r="SEQ122" s="35"/>
      <c r="SER122" s="35"/>
      <c r="SES122" s="35"/>
      <c r="SET122" s="35"/>
      <c r="SEU122" s="35"/>
      <c r="SEV122" s="35"/>
      <c r="SEW122" s="35"/>
      <c r="SEX122" s="35"/>
      <c r="SEY122" s="35"/>
      <c r="SEZ122" s="35"/>
      <c r="SFA122" s="35"/>
      <c r="SFB122" s="35"/>
      <c r="SFC122" s="35"/>
      <c r="SFD122" s="35"/>
      <c r="SFE122" s="35"/>
      <c r="SFF122" s="35"/>
      <c r="SFG122" s="35"/>
      <c r="SFH122" s="35"/>
      <c r="SFI122" s="35"/>
      <c r="SFJ122" s="35"/>
      <c r="SFK122" s="35"/>
      <c r="SFL122" s="35"/>
      <c r="SFM122" s="35"/>
      <c r="SFN122" s="35"/>
      <c r="SFO122" s="35"/>
      <c r="SFP122" s="35"/>
      <c r="SFQ122" s="35"/>
      <c r="SFR122" s="35"/>
      <c r="SFS122" s="35"/>
      <c r="SFT122" s="35"/>
      <c r="SFU122" s="35"/>
      <c r="SFV122" s="35"/>
      <c r="SFW122" s="35"/>
      <c r="SFX122" s="35"/>
      <c r="SFY122" s="35"/>
      <c r="SFZ122" s="35"/>
      <c r="SGG122" s="35"/>
      <c r="SGH122" s="35"/>
      <c r="SGI122" s="35"/>
      <c r="SGJ122" s="35"/>
      <c r="SGK122" s="35"/>
      <c r="SGL122" s="35"/>
      <c r="SGM122" s="35"/>
      <c r="SGN122" s="35"/>
      <c r="SGO122" s="35"/>
      <c r="SGP122" s="35"/>
      <c r="SGQ122" s="35"/>
      <c r="SGR122" s="35"/>
      <c r="SGS122" s="35"/>
      <c r="SGT122" s="35"/>
      <c r="SGU122" s="35"/>
      <c r="SGV122" s="35"/>
      <c r="SGW122" s="35"/>
      <c r="SGX122" s="35"/>
      <c r="SGY122" s="35"/>
      <c r="SGZ122" s="35"/>
      <c r="SHA122" s="35"/>
      <c r="SHB122" s="35"/>
      <c r="SHC122" s="35"/>
      <c r="SHD122" s="35"/>
      <c r="SHE122" s="35"/>
      <c r="SHF122" s="35"/>
      <c r="SHG122" s="35"/>
      <c r="SHH122" s="35"/>
      <c r="SHI122" s="35"/>
      <c r="SHJ122" s="35"/>
      <c r="SHK122" s="35"/>
      <c r="SHL122" s="35"/>
      <c r="SHM122" s="35"/>
      <c r="SHN122" s="35"/>
      <c r="SHO122" s="35"/>
      <c r="SHP122" s="35"/>
      <c r="SHQ122" s="35"/>
      <c r="SHR122" s="35"/>
      <c r="SHS122" s="35"/>
      <c r="SHT122" s="35"/>
      <c r="SHU122" s="35"/>
      <c r="SHV122" s="35"/>
      <c r="SHW122" s="35"/>
      <c r="SHX122" s="35"/>
      <c r="SHY122" s="35"/>
      <c r="SHZ122" s="35"/>
      <c r="SIA122" s="35"/>
      <c r="SIB122" s="35"/>
      <c r="SIC122" s="35"/>
      <c r="SID122" s="35"/>
      <c r="SIE122" s="35"/>
      <c r="SIF122" s="35"/>
      <c r="SIG122" s="35"/>
      <c r="SIH122" s="35"/>
      <c r="SII122" s="35"/>
      <c r="SIJ122" s="35"/>
      <c r="SIK122" s="35"/>
      <c r="SIL122" s="35"/>
      <c r="SIM122" s="35"/>
      <c r="SIN122" s="35"/>
      <c r="SIO122" s="35"/>
      <c r="SIP122" s="35"/>
      <c r="SIQ122" s="35"/>
      <c r="SIR122" s="35"/>
      <c r="SIS122" s="35"/>
      <c r="SIT122" s="35"/>
      <c r="SIU122" s="35"/>
      <c r="SIV122" s="35"/>
      <c r="SIW122" s="35"/>
      <c r="SIX122" s="35"/>
      <c r="SIY122" s="35"/>
      <c r="SIZ122" s="35"/>
      <c r="SJA122" s="35"/>
      <c r="SJB122" s="35"/>
      <c r="SJC122" s="35"/>
      <c r="SJD122" s="35"/>
      <c r="SJE122" s="35"/>
      <c r="SJF122" s="35"/>
      <c r="SJG122" s="35"/>
      <c r="SJH122" s="35"/>
      <c r="SJI122" s="35"/>
      <c r="SJJ122" s="35"/>
      <c r="SJK122" s="35"/>
      <c r="SJL122" s="35"/>
      <c r="SJM122" s="35"/>
      <c r="SJN122" s="35"/>
      <c r="SJO122" s="35"/>
      <c r="SJP122" s="35"/>
      <c r="SJQ122" s="35"/>
      <c r="SJR122" s="35"/>
      <c r="SJS122" s="35"/>
      <c r="SJT122" s="35"/>
      <c r="SJU122" s="35"/>
      <c r="SJV122" s="35"/>
      <c r="SJW122" s="35"/>
      <c r="SJX122" s="35"/>
      <c r="SJY122" s="35"/>
      <c r="SJZ122" s="35"/>
      <c r="SKA122" s="35"/>
      <c r="SKB122" s="35"/>
      <c r="SKC122" s="35"/>
      <c r="SKD122" s="35"/>
      <c r="SKE122" s="35"/>
      <c r="SKF122" s="35"/>
      <c r="SKG122" s="35"/>
      <c r="SKH122" s="35"/>
      <c r="SKI122" s="35"/>
      <c r="SKJ122" s="35"/>
      <c r="SKK122" s="35"/>
      <c r="SKL122" s="35"/>
      <c r="SKM122" s="35"/>
      <c r="SKN122" s="35"/>
      <c r="SKO122" s="35"/>
      <c r="SKP122" s="35"/>
      <c r="SKQ122" s="35"/>
      <c r="SKR122" s="35"/>
      <c r="SKS122" s="35"/>
      <c r="SKT122" s="35"/>
      <c r="SKU122" s="35"/>
      <c r="SKV122" s="35"/>
      <c r="SKW122" s="35"/>
      <c r="SKX122" s="35"/>
      <c r="SKY122" s="35"/>
      <c r="SKZ122" s="35"/>
      <c r="SLA122" s="35"/>
      <c r="SLB122" s="35"/>
      <c r="SLC122" s="35"/>
      <c r="SLD122" s="35"/>
      <c r="SLE122" s="35"/>
      <c r="SLF122" s="35"/>
      <c r="SLG122" s="35"/>
      <c r="SLH122" s="35"/>
      <c r="SLI122" s="35"/>
      <c r="SLJ122" s="35"/>
      <c r="SLK122" s="35"/>
      <c r="SLL122" s="35"/>
      <c r="SLM122" s="35"/>
      <c r="SLN122" s="35"/>
      <c r="SLO122" s="35"/>
      <c r="SLP122" s="35"/>
      <c r="SLQ122" s="35"/>
      <c r="SLR122" s="35"/>
      <c r="SLS122" s="35"/>
      <c r="SLT122" s="35"/>
      <c r="SLU122" s="35"/>
      <c r="SLV122" s="35"/>
      <c r="SLW122" s="35"/>
      <c r="SLX122" s="35"/>
      <c r="SLY122" s="35"/>
      <c r="SLZ122" s="35"/>
      <c r="SMA122" s="35"/>
      <c r="SMB122" s="35"/>
      <c r="SMC122" s="35"/>
      <c r="SMD122" s="35"/>
      <c r="SME122" s="35"/>
      <c r="SMF122" s="35"/>
      <c r="SMG122" s="35"/>
      <c r="SMH122" s="35"/>
      <c r="SMI122" s="35"/>
      <c r="SMJ122" s="35"/>
      <c r="SMK122" s="35"/>
      <c r="SML122" s="35"/>
      <c r="SMM122" s="35"/>
      <c r="SMN122" s="35"/>
      <c r="SMO122" s="35"/>
      <c r="SMP122" s="35"/>
      <c r="SMQ122" s="35"/>
      <c r="SMR122" s="35"/>
      <c r="SMS122" s="35"/>
      <c r="SMT122" s="35"/>
      <c r="SMU122" s="35"/>
      <c r="SMV122" s="35"/>
      <c r="SMW122" s="35"/>
      <c r="SMX122" s="35"/>
      <c r="SMY122" s="35"/>
      <c r="SMZ122" s="35"/>
      <c r="SNA122" s="35"/>
      <c r="SNB122" s="35"/>
      <c r="SNC122" s="35"/>
      <c r="SND122" s="35"/>
      <c r="SNE122" s="35"/>
      <c r="SNF122" s="35"/>
      <c r="SNG122" s="35"/>
      <c r="SNH122" s="35"/>
      <c r="SNI122" s="35"/>
      <c r="SNJ122" s="35"/>
      <c r="SNK122" s="35"/>
      <c r="SNL122" s="35"/>
      <c r="SNM122" s="35"/>
      <c r="SNN122" s="35"/>
      <c r="SNO122" s="35"/>
      <c r="SNP122" s="35"/>
      <c r="SNQ122" s="35"/>
      <c r="SNR122" s="35"/>
      <c r="SNS122" s="35"/>
      <c r="SNT122" s="35"/>
      <c r="SNU122" s="35"/>
      <c r="SNV122" s="35"/>
      <c r="SNW122" s="35"/>
      <c r="SNX122" s="35"/>
      <c r="SNY122" s="35"/>
      <c r="SNZ122" s="35"/>
      <c r="SOA122" s="35"/>
      <c r="SOB122" s="35"/>
      <c r="SOC122" s="35"/>
      <c r="SOD122" s="35"/>
      <c r="SOE122" s="35"/>
      <c r="SOF122" s="35"/>
      <c r="SOG122" s="35"/>
      <c r="SOH122" s="35"/>
      <c r="SOI122" s="35"/>
      <c r="SOJ122" s="35"/>
      <c r="SOK122" s="35"/>
      <c r="SOL122" s="35"/>
      <c r="SOM122" s="35"/>
      <c r="SON122" s="35"/>
      <c r="SOO122" s="35"/>
      <c r="SOP122" s="35"/>
      <c r="SOQ122" s="35"/>
      <c r="SOR122" s="35"/>
      <c r="SOS122" s="35"/>
      <c r="SOT122" s="35"/>
      <c r="SOU122" s="35"/>
      <c r="SOV122" s="35"/>
      <c r="SOW122" s="35"/>
      <c r="SOX122" s="35"/>
      <c r="SOY122" s="35"/>
      <c r="SOZ122" s="35"/>
      <c r="SPA122" s="35"/>
      <c r="SPB122" s="35"/>
      <c r="SPC122" s="35"/>
      <c r="SPD122" s="35"/>
      <c r="SPE122" s="35"/>
      <c r="SPF122" s="35"/>
      <c r="SPG122" s="35"/>
      <c r="SPH122" s="35"/>
      <c r="SPI122" s="35"/>
      <c r="SPJ122" s="35"/>
      <c r="SPK122" s="35"/>
      <c r="SPL122" s="35"/>
      <c r="SPM122" s="35"/>
      <c r="SPN122" s="35"/>
      <c r="SPO122" s="35"/>
      <c r="SPP122" s="35"/>
      <c r="SPQ122" s="35"/>
      <c r="SPR122" s="35"/>
      <c r="SPS122" s="35"/>
      <c r="SPT122" s="35"/>
      <c r="SPU122" s="35"/>
      <c r="SPV122" s="35"/>
      <c r="SQC122" s="35"/>
      <c r="SQD122" s="35"/>
      <c r="SQE122" s="35"/>
      <c r="SQF122" s="35"/>
      <c r="SQG122" s="35"/>
      <c r="SQH122" s="35"/>
      <c r="SQI122" s="35"/>
      <c r="SQJ122" s="35"/>
      <c r="SQK122" s="35"/>
      <c r="SQL122" s="35"/>
      <c r="SQM122" s="35"/>
      <c r="SQN122" s="35"/>
      <c r="SQO122" s="35"/>
      <c r="SQP122" s="35"/>
      <c r="SQQ122" s="35"/>
      <c r="SQR122" s="35"/>
      <c r="SQS122" s="35"/>
      <c r="SQT122" s="35"/>
      <c r="SQU122" s="35"/>
      <c r="SQV122" s="35"/>
      <c r="SQW122" s="35"/>
      <c r="SQX122" s="35"/>
      <c r="SQY122" s="35"/>
      <c r="SQZ122" s="35"/>
      <c r="SRA122" s="35"/>
      <c r="SRB122" s="35"/>
      <c r="SRC122" s="35"/>
      <c r="SRD122" s="35"/>
      <c r="SRE122" s="35"/>
      <c r="SRF122" s="35"/>
      <c r="SRG122" s="35"/>
      <c r="SRH122" s="35"/>
      <c r="SRI122" s="35"/>
      <c r="SRJ122" s="35"/>
      <c r="SRK122" s="35"/>
      <c r="SRL122" s="35"/>
      <c r="SRM122" s="35"/>
      <c r="SRN122" s="35"/>
      <c r="SRO122" s="35"/>
      <c r="SRP122" s="35"/>
      <c r="SRQ122" s="35"/>
      <c r="SRR122" s="35"/>
      <c r="SRS122" s="35"/>
      <c r="SRT122" s="35"/>
      <c r="SRU122" s="35"/>
      <c r="SRV122" s="35"/>
      <c r="SRW122" s="35"/>
      <c r="SRX122" s="35"/>
      <c r="SRY122" s="35"/>
      <c r="SRZ122" s="35"/>
      <c r="SSA122" s="35"/>
      <c r="SSB122" s="35"/>
      <c r="SSC122" s="35"/>
      <c r="SSD122" s="35"/>
      <c r="SSE122" s="35"/>
      <c r="SSF122" s="35"/>
      <c r="SSG122" s="35"/>
      <c r="SSH122" s="35"/>
      <c r="SSI122" s="35"/>
      <c r="SSJ122" s="35"/>
      <c r="SSK122" s="35"/>
      <c r="SSL122" s="35"/>
      <c r="SSM122" s="35"/>
      <c r="SSN122" s="35"/>
      <c r="SSO122" s="35"/>
      <c r="SSP122" s="35"/>
      <c r="SSQ122" s="35"/>
      <c r="SSR122" s="35"/>
      <c r="SSS122" s="35"/>
      <c r="SST122" s="35"/>
      <c r="SSU122" s="35"/>
      <c r="SSV122" s="35"/>
      <c r="SSW122" s="35"/>
      <c r="SSX122" s="35"/>
      <c r="SSY122" s="35"/>
      <c r="SSZ122" s="35"/>
      <c r="STA122" s="35"/>
      <c r="STB122" s="35"/>
      <c r="STC122" s="35"/>
      <c r="STD122" s="35"/>
      <c r="STE122" s="35"/>
      <c r="STF122" s="35"/>
      <c r="STG122" s="35"/>
      <c r="STH122" s="35"/>
      <c r="STI122" s="35"/>
      <c r="STJ122" s="35"/>
      <c r="STK122" s="35"/>
      <c r="STL122" s="35"/>
      <c r="STM122" s="35"/>
      <c r="STN122" s="35"/>
      <c r="STO122" s="35"/>
      <c r="STP122" s="35"/>
      <c r="STQ122" s="35"/>
      <c r="STR122" s="35"/>
      <c r="STS122" s="35"/>
      <c r="STT122" s="35"/>
      <c r="STU122" s="35"/>
      <c r="STV122" s="35"/>
      <c r="STW122" s="35"/>
      <c r="STX122" s="35"/>
      <c r="STY122" s="35"/>
      <c r="STZ122" s="35"/>
      <c r="SUA122" s="35"/>
      <c r="SUB122" s="35"/>
      <c r="SUC122" s="35"/>
      <c r="SUD122" s="35"/>
      <c r="SUE122" s="35"/>
      <c r="SUF122" s="35"/>
      <c r="SUG122" s="35"/>
      <c r="SUH122" s="35"/>
      <c r="SUI122" s="35"/>
      <c r="SUJ122" s="35"/>
      <c r="SUK122" s="35"/>
      <c r="SUL122" s="35"/>
      <c r="SUM122" s="35"/>
      <c r="SUN122" s="35"/>
      <c r="SUO122" s="35"/>
      <c r="SUP122" s="35"/>
      <c r="SUQ122" s="35"/>
      <c r="SUR122" s="35"/>
      <c r="SUS122" s="35"/>
      <c r="SUT122" s="35"/>
      <c r="SUU122" s="35"/>
      <c r="SUV122" s="35"/>
      <c r="SUW122" s="35"/>
      <c r="SUX122" s="35"/>
      <c r="SUY122" s="35"/>
      <c r="SUZ122" s="35"/>
      <c r="SVA122" s="35"/>
      <c r="SVB122" s="35"/>
      <c r="SVC122" s="35"/>
      <c r="SVD122" s="35"/>
      <c r="SVE122" s="35"/>
      <c r="SVF122" s="35"/>
      <c r="SVG122" s="35"/>
      <c r="SVH122" s="35"/>
      <c r="SVI122" s="35"/>
      <c r="SVJ122" s="35"/>
      <c r="SVK122" s="35"/>
      <c r="SVL122" s="35"/>
      <c r="SVM122" s="35"/>
      <c r="SVN122" s="35"/>
      <c r="SVO122" s="35"/>
      <c r="SVP122" s="35"/>
      <c r="SVQ122" s="35"/>
      <c r="SVR122" s="35"/>
      <c r="SVS122" s="35"/>
      <c r="SVT122" s="35"/>
      <c r="SVU122" s="35"/>
      <c r="SVV122" s="35"/>
      <c r="SVW122" s="35"/>
      <c r="SVX122" s="35"/>
      <c r="SVY122" s="35"/>
      <c r="SVZ122" s="35"/>
      <c r="SWA122" s="35"/>
      <c r="SWB122" s="35"/>
      <c r="SWC122" s="35"/>
      <c r="SWD122" s="35"/>
      <c r="SWE122" s="35"/>
      <c r="SWF122" s="35"/>
      <c r="SWG122" s="35"/>
      <c r="SWH122" s="35"/>
      <c r="SWI122" s="35"/>
      <c r="SWJ122" s="35"/>
      <c r="SWK122" s="35"/>
      <c r="SWL122" s="35"/>
      <c r="SWM122" s="35"/>
      <c r="SWN122" s="35"/>
      <c r="SWO122" s="35"/>
      <c r="SWP122" s="35"/>
      <c r="SWQ122" s="35"/>
      <c r="SWR122" s="35"/>
      <c r="SWS122" s="35"/>
      <c r="SWT122" s="35"/>
      <c r="SWU122" s="35"/>
      <c r="SWV122" s="35"/>
      <c r="SWW122" s="35"/>
      <c r="SWX122" s="35"/>
      <c r="SWY122" s="35"/>
      <c r="SWZ122" s="35"/>
      <c r="SXA122" s="35"/>
      <c r="SXB122" s="35"/>
      <c r="SXC122" s="35"/>
      <c r="SXD122" s="35"/>
      <c r="SXE122" s="35"/>
      <c r="SXF122" s="35"/>
      <c r="SXG122" s="35"/>
      <c r="SXH122" s="35"/>
      <c r="SXI122" s="35"/>
      <c r="SXJ122" s="35"/>
      <c r="SXK122" s="35"/>
      <c r="SXL122" s="35"/>
      <c r="SXM122" s="35"/>
      <c r="SXN122" s="35"/>
      <c r="SXO122" s="35"/>
      <c r="SXP122" s="35"/>
      <c r="SXQ122" s="35"/>
      <c r="SXR122" s="35"/>
      <c r="SXS122" s="35"/>
      <c r="SXT122" s="35"/>
      <c r="SXU122" s="35"/>
      <c r="SXV122" s="35"/>
      <c r="SXW122" s="35"/>
      <c r="SXX122" s="35"/>
      <c r="SXY122" s="35"/>
      <c r="SXZ122" s="35"/>
      <c r="SYA122" s="35"/>
      <c r="SYB122" s="35"/>
      <c r="SYC122" s="35"/>
      <c r="SYD122" s="35"/>
      <c r="SYE122" s="35"/>
      <c r="SYF122" s="35"/>
      <c r="SYG122" s="35"/>
      <c r="SYH122" s="35"/>
      <c r="SYI122" s="35"/>
      <c r="SYJ122" s="35"/>
      <c r="SYK122" s="35"/>
      <c r="SYL122" s="35"/>
      <c r="SYM122" s="35"/>
      <c r="SYN122" s="35"/>
      <c r="SYO122" s="35"/>
      <c r="SYP122" s="35"/>
      <c r="SYQ122" s="35"/>
      <c r="SYR122" s="35"/>
      <c r="SYS122" s="35"/>
      <c r="SYT122" s="35"/>
      <c r="SYU122" s="35"/>
      <c r="SYV122" s="35"/>
      <c r="SYW122" s="35"/>
      <c r="SYX122" s="35"/>
      <c r="SYY122" s="35"/>
      <c r="SYZ122" s="35"/>
      <c r="SZA122" s="35"/>
      <c r="SZB122" s="35"/>
      <c r="SZC122" s="35"/>
      <c r="SZD122" s="35"/>
      <c r="SZE122" s="35"/>
      <c r="SZF122" s="35"/>
      <c r="SZG122" s="35"/>
      <c r="SZH122" s="35"/>
      <c r="SZI122" s="35"/>
      <c r="SZJ122" s="35"/>
      <c r="SZK122" s="35"/>
      <c r="SZL122" s="35"/>
      <c r="SZM122" s="35"/>
      <c r="SZN122" s="35"/>
      <c r="SZO122" s="35"/>
      <c r="SZP122" s="35"/>
      <c r="SZQ122" s="35"/>
      <c r="SZR122" s="35"/>
      <c r="SZY122" s="35"/>
      <c r="SZZ122" s="35"/>
      <c r="TAA122" s="35"/>
      <c r="TAB122" s="35"/>
      <c r="TAC122" s="35"/>
      <c r="TAD122" s="35"/>
      <c r="TAE122" s="35"/>
      <c r="TAF122" s="35"/>
      <c r="TAG122" s="35"/>
      <c r="TAH122" s="35"/>
      <c r="TAI122" s="35"/>
      <c r="TAJ122" s="35"/>
      <c r="TAK122" s="35"/>
      <c r="TAL122" s="35"/>
      <c r="TAM122" s="35"/>
      <c r="TAN122" s="35"/>
      <c r="TAO122" s="35"/>
      <c r="TAP122" s="35"/>
      <c r="TAQ122" s="35"/>
      <c r="TAR122" s="35"/>
      <c r="TAS122" s="35"/>
      <c r="TAT122" s="35"/>
      <c r="TAU122" s="35"/>
      <c r="TAV122" s="35"/>
      <c r="TAW122" s="35"/>
      <c r="TAX122" s="35"/>
      <c r="TAY122" s="35"/>
      <c r="TAZ122" s="35"/>
      <c r="TBA122" s="35"/>
      <c r="TBB122" s="35"/>
      <c r="TBC122" s="35"/>
      <c r="TBD122" s="35"/>
      <c r="TBE122" s="35"/>
      <c r="TBF122" s="35"/>
      <c r="TBG122" s="35"/>
      <c r="TBH122" s="35"/>
      <c r="TBI122" s="35"/>
      <c r="TBJ122" s="35"/>
      <c r="TBK122" s="35"/>
      <c r="TBL122" s="35"/>
      <c r="TBM122" s="35"/>
      <c r="TBN122" s="35"/>
      <c r="TBO122" s="35"/>
      <c r="TBP122" s="35"/>
      <c r="TBQ122" s="35"/>
      <c r="TBR122" s="35"/>
      <c r="TBS122" s="35"/>
      <c r="TBT122" s="35"/>
      <c r="TBU122" s="35"/>
      <c r="TBV122" s="35"/>
      <c r="TBW122" s="35"/>
      <c r="TBX122" s="35"/>
      <c r="TBY122" s="35"/>
      <c r="TBZ122" s="35"/>
      <c r="TCA122" s="35"/>
      <c r="TCB122" s="35"/>
      <c r="TCC122" s="35"/>
      <c r="TCD122" s="35"/>
      <c r="TCE122" s="35"/>
      <c r="TCF122" s="35"/>
      <c r="TCG122" s="35"/>
      <c r="TCH122" s="35"/>
      <c r="TCI122" s="35"/>
      <c r="TCJ122" s="35"/>
      <c r="TCK122" s="35"/>
      <c r="TCL122" s="35"/>
      <c r="TCM122" s="35"/>
      <c r="TCN122" s="35"/>
      <c r="TCO122" s="35"/>
      <c r="TCP122" s="35"/>
      <c r="TCQ122" s="35"/>
      <c r="TCR122" s="35"/>
      <c r="TCS122" s="35"/>
      <c r="TCT122" s="35"/>
      <c r="TCU122" s="35"/>
      <c r="TCV122" s="35"/>
      <c r="TCW122" s="35"/>
      <c r="TCX122" s="35"/>
      <c r="TCY122" s="35"/>
      <c r="TCZ122" s="35"/>
      <c r="TDA122" s="35"/>
      <c r="TDB122" s="35"/>
      <c r="TDC122" s="35"/>
      <c r="TDD122" s="35"/>
      <c r="TDE122" s="35"/>
      <c r="TDF122" s="35"/>
      <c r="TDG122" s="35"/>
      <c r="TDH122" s="35"/>
      <c r="TDI122" s="35"/>
      <c r="TDJ122" s="35"/>
      <c r="TDK122" s="35"/>
      <c r="TDL122" s="35"/>
      <c r="TDM122" s="35"/>
      <c r="TDN122" s="35"/>
      <c r="TDO122" s="35"/>
      <c r="TDP122" s="35"/>
      <c r="TDQ122" s="35"/>
      <c r="TDR122" s="35"/>
      <c r="TDS122" s="35"/>
      <c r="TDT122" s="35"/>
      <c r="TDU122" s="35"/>
      <c r="TDV122" s="35"/>
      <c r="TDW122" s="35"/>
      <c r="TDX122" s="35"/>
      <c r="TDY122" s="35"/>
      <c r="TDZ122" s="35"/>
      <c r="TEA122" s="35"/>
      <c r="TEB122" s="35"/>
      <c r="TEC122" s="35"/>
      <c r="TED122" s="35"/>
      <c r="TEE122" s="35"/>
      <c r="TEF122" s="35"/>
      <c r="TEG122" s="35"/>
      <c r="TEH122" s="35"/>
      <c r="TEI122" s="35"/>
      <c r="TEJ122" s="35"/>
      <c r="TEK122" s="35"/>
      <c r="TEL122" s="35"/>
      <c r="TEM122" s="35"/>
      <c r="TEN122" s="35"/>
      <c r="TEO122" s="35"/>
      <c r="TEP122" s="35"/>
      <c r="TEQ122" s="35"/>
      <c r="TER122" s="35"/>
      <c r="TES122" s="35"/>
      <c r="TET122" s="35"/>
      <c r="TEU122" s="35"/>
      <c r="TEV122" s="35"/>
      <c r="TEW122" s="35"/>
      <c r="TEX122" s="35"/>
      <c r="TEY122" s="35"/>
      <c r="TEZ122" s="35"/>
      <c r="TFA122" s="35"/>
      <c r="TFB122" s="35"/>
      <c r="TFC122" s="35"/>
      <c r="TFD122" s="35"/>
      <c r="TFE122" s="35"/>
      <c r="TFF122" s="35"/>
      <c r="TFG122" s="35"/>
      <c r="TFH122" s="35"/>
      <c r="TFI122" s="35"/>
      <c r="TFJ122" s="35"/>
      <c r="TFK122" s="35"/>
      <c r="TFL122" s="35"/>
      <c r="TFM122" s="35"/>
      <c r="TFN122" s="35"/>
      <c r="TFO122" s="35"/>
      <c r="TFP122" s="35"/>
      <c r="TFQ122" s="35"/>
      <c r="TFR122" s="35"/>
      <c r="TFS122" s="35"/>
      <c r="TFT122" s="35"/>
      <c r="TFU122" s="35"/>
      <c r="TFV122" s="35"/>
      <c r="TFW122" s="35"/>
      <c r="TFX122" s="35"/>
      <c r="TFY122" s="35"/>
      <c r="TFZ122" s="35"/>
      <c r="TGA122" s="35"/>
      <c r="TGB122" s="35"/>
      <c r="TGC122" s="35"/>
      <c r="TGD122" s="35"/>
      <c r="TGE122" s="35"/>
      <c r="TGF122" s="35"/>
      <c r="TGG122" s="35"/>
      <c r="TGH122" s="35"/>
      <c r="TGI122" s="35"/>
      <c r="TGJ122" s="35"/>
      <c r="TGK122" s="35"/>
      <c r="TGL122" s="35"/>
      <c r="TGM122" s="35"/>
      <c r="TGN122" s="35"/>
      <c r="TGO122" s="35"/>
      <c r="TGP122" s="35"/>
      <c r="TGQ122" s="35"/>
      <c r="TGR122" s="35"/>
      <c r="TGS122" s="35"/>
      <c r="TGT122" s="35"/>
      <c r="TGU122" s="35"/>
      <c r="TGV122" s="35"/>
      <c r="TGW122" s="35"/>
      <c r="TGX122" s="35"/>
      <c r="TGY122" s="35"/>
      <c r="TGZ122" s="35"/>
      <c r="THA122" s="35"/>
      <c r="THB122" s="35"/>
      <c r="THC122" s="35"/>
      <c r="THD122" s="35"/>
      <c r="THE122" s="35"/>
      <c r="THF122" s="35"/>
      <c r="THG122" s="35"/>
      <c r="THH122" s="35"/>
      <c r="THI122" s="35"/>
      <c r="THJ122" s="35"/>
      <c r="THK122" s="35"/>
      <c r="THL122" s="35"/>
      <c r="THM122" s="35"/>
      <c r="THN122" s="35"/>
      <c r="THO122" s="35"/>
      <c r="THP122" s="35"/>
      <c r="THQ122" s="35"/>
      <c r="THR122" s="35"/>
      <c r="THS122" s="35"/>
      <c r="THT122" s="35"/>
      <c r="THU122" s="35"/>
      <c r="THV122" s="35"/>
      <c r="THW122" s="35"/>
      <c r="THX122" s="35"/>
      <c r="THY122" s="35"/>
      <c r="THZ122" s="35"/>
      <c r="TIA122" s="35"/>
      <c r="TIB122" s="35"/>
      <c r="TIC122" s="35"/>
      <c r="TID122" s="35"/>
      <c r="TIE122" s="35"/>
      <c r="TIF122" s="35"/>
      <c r="TIG122" s="35"/>
      <c r="TIH122" s="35"/>
      <c r="TII122" s="35"/>
      <c r="TIJ122" s="35"/>
      <c r="TIK122" s="35"/>
      <c r="TIL122" s="35"/>
      <c r="TIM122" s="35"/>
      <c r="TIN122" s="35"/>
      <c r="TIO122" s="35"/>
      <c r="TIP122" s="35"/>
      <c r="TIQ122" s="35"/>
      <c r="TIR122" s="35"/>
      <c r="TIS122" s="35"/>
      <c r="TIT122" s="35"/>
      <c r="TIU122" s="35"/>
      <c r="TIV122" s="35"/>
      <c r="TIW122" s="35"/>
      <c r="TIX122" s="35"/>
      <c r="TIY122" s="35"/>
      <c r="TIZ122" s="35"/>
      <c r="TJA122" s="35"/>
      <c r="TJB122" s="35"/>
      <c r="TJC122" s="35"/>
      <c r="TJD122" s="35"/>
      <c r="TJE122" s="35"/>
      <c r="TJF122" s="35"/>
      <c r="TJG122" s="35"/>
      <c r="TJH122" s="35"/>
      <c r="TJI122" s="35"/>
      <c r="TJJ122" s="35"/>
      <c r="TJK122" s="35"/>
      <c r="TJL122" s="35"/>
      <c r="TJM122" s="35"/>
      <c r="TJN122" s="35"/>
      <c r="TJU122" s="35"/>
      <c r="TJV122" s="35"/>
      <c r="TJW122" s="35"/>
      <c r="TJX122" s="35"/>
      <c r="TJY122" s="35"/>
      <c r="TJZ122" s="35"/>
      <c r="TKA122" s="35"/>
      <c r="TKB122" s="35"/>
      <c r="TKC122" s="35"/>
      <c r="TKD122" s="35"/>
      <c r="TKE122" s="35"/>
      <c r="TKF122" s="35"/>
      <c r="TKG122" s="35"/>
      <c r="TKH122" s="35"/>
      <c r="TKI122" s="35"/>
      <c r="TKJ122" s="35"/>
      <c r="TKK122" s="35"/>
      <c r="TKL122" s="35"/>
      <c r="TKM122" s="35"/>
      <c r="TKN122" s="35"/>
      <c r="TKO122" s="35"/>
      <c r="TKP122" s="35"/>
      <c r="TKQ122" s="35"/>
      <c r="TKR122" s="35"/>
      <c r="TKS122" s="35"/>
      <c r="TKT122" s="35"/>
      <c r="TKU122" s="35"/>
      <c r="TKV122" s="35"/>
      <c r="TKW122" s="35"/>
      <c r="TKX122" s="35"/>
      <c r="TKY122" s="35"/>
      <c r="TKZ122" s="35"/>
      <c r="TLA122" s="35"/>
      <c r="TLB122" s="35"/>
      <c r="TLC122" s="35"/>
      <c r="TLD122" s="35"/>
      <c r="TLE122" s="35"/>
      <c r="TLF122" s="35"/>
      <c r="TLG122" s="35"/>
      <c r="TLH122" s="35"/>
      <c r="TLI122" s="35"/>
      <c r="TLJ122" s="35"/>
      <c r="TLK122" s="35"/>
      <c r="TLL122" s="35"/>
      <c r="TLM122" s="35"/>
      <c r="TLN122" s="35"/>
      <c r="TLO122" s="35"/>
      <c r="TLP122" s="35"/>
      <c r="TLQ122" s="35"/>
      <c r="TLR122" s="35"/>
      <c r="TLS122" s="35"/>
      <c r="TLT122" s="35"/>
      <c r="TLU122" s="35"/>
      <c r="TLV122" s="35"/>
      <c r="TLW122" s="35"/>
      <c r="TLX122" s="35"/>
      <c r="TLY122" s="35"/>
      <c r="TLZ122" s="35"/>
      <c r="TMA122" s="35"/>
      <c r="TMB122" s="35"/>
      <c r="TMC122" s="35"/>
      <c r="TMD122" s="35"/>
      <c r="TME122" s="35"/>
      <c r="TMF122" s="35"/>
      <c r="TMG122" s="35"/>
      <c r="TMH122" s="35"/>
      <c r="TMI122" s="35"/>
      <c r="TMJ122" s="35"/>
      <c r="TMK122" s="35"/>
      <c r="TML122" s="35"/>
      <c r="TMM122" s="35"/>
      <c r="TMN122" s="35"/>
      <c r="TMO122" s="35"/>
      <c r="TMP122" s="35"/>
      <c r="TMQ122" s="35"/>
      <c r="TMR122" s="35"/>
      <c r="TMS122" s="35"/>
      <c r="TMT122" s="35"/>
      <c r="TMU122" s="35"/>
      <c r="TMV122" s="35"/>
      <c r="TMW122" s="35"/>
      <c r="TMX122" s="35"/>
      <c r="TMY122" s="35"/>
      <c r="TMZ122" s="35"/>
      <c r="TNA122" s="35"/>
      <c r="TNB122" s="35"/>
      <c r="TNC122" s="35"/>
      <c r="TND122" s="35"/>
      <c r="TNE122" s="35"/>
      <c r="TNF122" s="35"/>
      <c r="TNG122" s="35"/>
      <c r="TNH122" s="35"/>
      <c r="TNI122" s="35"/>
      <c r="TNJ122" s="35"/>
      <c r="TNK122" s="35"/>
      <c r="TNL122" s="35"/>
      <c r="TNM122" s="35"/>
      <c r="TNN122" s="35"/>
      <c r="TNO122" s="35"/>
      <c r="TNP122" s="35"/>
      <c r="TNQ122" s="35"/>
      <c r="TNR122" s="35"/>
      <c r="TNS122" s="35"/>
      <c r="TNT122" s="35"/>
      <c r="TNU122" s="35"/>
      <c r="TNV122" s="35"/>
      <c r="TNW122" s="35"/>
      <c r="TNX122" s="35"/>
      <c r="TNY122" s="35"/>
      <c r="TNZ122" s="35"/>
      <c r="TOA122" s="35"/>
      <c r="TOB122" s="35"/>
      <c r="TOC122" s="35"/>
      <c r="TOD122" s="35"/>
      <c r="TOE122" s="35"/>
      <c r="TOF122" s="35"/>
      <c r="TOG122" s="35"/>
      <c r="TOH122" s="35"/>
      <c r="TOI122" s="35"/>
      <c r="TOJ122" s="35"/>
      <c r="TOK122" s="35"/>
      <c r="TOL122" s="35"/>
      <c r="TOM122" s="35"/>
      <c r="TON122" s="35"/>
      <c r="TOO122" s="35"/>
      <c r="TOP122" s="35"/>
      <c r="TOQ122" s="35"/>
      <c r="TOR122" s="35"/>
      <c r="TOS122" s="35"/>
      <c r="TOT122" s="35"/>
      <c r="TOU122" s="35"/>
      <c r="TOV122" s="35"/>
      <c r="TOW122" s="35"/>
      <c r="TOX122" s="35"/>
      <c r="TOY122" s="35"/>
      <c r="TOZ122" s="35"/>
      <c r="TPA122" s="35"/>
      <c r="TPB122" s="35"/>
      <c r="TPC122" s="35"/>
      <c r="TPD122" s="35"/>
      <c r="TPE122" s="35"/>
      <c r="TPF122" s="35"/>
      <c r="TPG122" s="35"/>
      <c r="TPH122" s="35"/>
      <c r="TPI122" s="35"/>
      <c r="TPJ122" s="35"/>
      <c r="TPK122" s="35"/>
      <c r="TPL122" s="35"/>
      <c r="TPM122" s="35"/>
      <c r="TPN122" s="35"/>
      <c r="TPO122" s="35"/>
      <c r="TPP122" s="35"/>
      <c r="TPQ122" s="35"/>
      <c r="TPR122" s="35"/>
      <c r="TPS122" s="35"/>
      <c r="TPT122" s="35"/>
      <c r="TPU122" s="35"/>
      <c r="TPV122" s="35"/>
      <c r="TPW122" s="35"/>
      <c r="TPX122" s="35"/>
      <c r="TPY122" s="35"/>
      <c r="TPZ122" s="35"/>
      <c r="TQA122" s="35"/>
      <c r="TQB122" s="35"/>
      <c r="TQC122" s="35"/>
      <c r="TQD122" s="35"/>
      <c r="TQE122" s="35"/>
      <c r="TQF122" s="35"/>
      <c r="TQG122" s="35"/>
      <c r="TQH122" s="35"/>
      <c r="TQI122" s="35"/>
      <c r="TQJ122" s="35"/>
      <c r="TQK122" s="35"/>
      <c r="TQL122" s="35"/>
      <c r="TQM122" s="35"/>
      <c r="TQN122" s="35"/>
      <c r="TQO122" s="35"/>
      <c r="TQP122" s="35"/>
      <c r="TQQ122" s="35"/>
      <c r="TQR122" s="35"/>
      <c r="TQS122" s="35"/>
      <c r="TQT122" s="35"/>
      <c r="TQU122" s="35"/>
      <c r="TQV122" s="35"/>
      <c r="TQW122" s="35"/>
      <c r="TQX122" s="35"/>
      <c r="TQY122" s="35"/>
      <c r="TQZ122" s="35"/>
      <c r="TRA122" s="35"/>
      <c r="TRB122" s="35"/>
      <c r="TRC122" s="35"/>
      <c r="TRD122" s="35"/>
      <c r="TRE122" s="35"/>
      <c r="TRF122" s="35"/>
      <c r="TRG122" s="35"/>
      <c r="TRH122" s="35"/>
      <c r="TRI122" s="35"/>
      <c r="TRJ122" s="35"/>
      <c r="TRK122" s="35"/>
      <c r="TRL122" s="35"/>
      <c r="TRM122" s="35"/>
      <c r="TRN122" s="35"/>
      <c r="TRO122" s="35"/>
      <c r="TRP122" s="35"/>
      <c r="TRQ122" s="35"/>
      <c r="TRR122" s="35"/>
      <c r="TRS122" s="35"/>
      <c r="TRT122" s="35"/>
      <c r="TRU122" s="35"/>
      <c r="TRV122" s="35"/>
      <c r="TRW122" s="35"/>
      <c r="TRX122" s="35"/>
      <c r="TRY122" s="35"/>
      <c r="TRZ122" s="35"/>
      <c r="TSA122" s="35"/>
      <c r="TSB122" s="35"/>
      <c r="TSC122" s="35"/>
      <c r="TSD122" s="35"/>
      <c r="TSE122" s="35"/>
      <c r="TSF122" s="35"/>
      <c r="TSG122" s="35"/>
      <c r="TSH122" s="35"/>
      <c r="TSI122" s="35"/>
      <c r="TSJ122" s="35"/>
      <c r="TSK122" s="35"/>
      <c r="TSL122" s="35"/>
      <c r="TSM122" s="35"/>
      <c r="TSN122" s="35"/>
      <c r="TSO122" s="35"/>
      <c r="TSP122" s="35"/>
      <c r="TSQ122" s="35"/>
      <c r="TSR122" s="35"/>
      <c r="TSS122" s="35"/>
      <c r="TST122" s="35"/>
      <c r="TSU122" s="35"/>
      <c r="TSV122" s="35"/>
      <c r="TSW122" s="35"/>
      <c r="TSX122" s="35"/>
      <c r="TSY122" s="35"/>
      <c r="TSZ122" s="35"/>
      <c r="TTA122" s="35"/>
      <c r="TTB122" s="35"/>
      <c r="TTC122" s="35"/>
      <c r="TTD122" s="35"/>
      <c r="TTE122" s="35"/>
      <c r="TTF122" s="35"/>
      <c r="TTG122" s="35"/>
      <c r="TTH122" s="35"/>
      <c r="TTI122" s="35"/>
      <c r="TTJ122" s="35"/>
      <c r="TTQ122" s="35"/>
      <c r="TTR122" s="35"/>
      <c r="TTS122" s="35"/>
      <c r="TTT122" s="35"/>
      <c r="TTU122" s="35"/>
      <c r="TTV122" s="35"/>
      <c r="TTW122" s="35"/>
      <c r="TTX122" s="35"/>
      <c r="TTY122" s="35"/>
      <c r="TTZ122" s="35"/>
      <c r="TUA122" s="35"/>
      <c r="TUB122" s="35"/>
      <c r="TUC122" s="35"/>
      <c r="TUD122" s="35"/>
      <c r="TUE122" s="35"/>
      <c r="TUF122" s="35"/>
      <c r="TUG122" s="35"/>
      <c r="TUH122" s="35"/>
      <c r="TUI122" s="35"/>
      <c r="TUJ122" s="35"/>
      <c r="TUK122" s="35"/>
      <c r="TUL122" s="35"/>
      <c r="TUM122" s="35"/>
      <c r="TUN122" s="35"/>
      <c r="TUO122" s="35"/>
      <c r="TUP122" s="35"/>
      <c r="TUQ122" s="35"/>
      <c r="TUR122" s="35"/>
      <c r="TUS122" s="35"/>
      <c r="TUT122" s="35"/>
      <c r="TUU122" s="35"/>
      <c r="TUV122" s="35"/>
      <c r="TUW122" s="35"/>
      <c r="TUX122" s="35"/>
      <c r="TUY122" s="35"/>
      <c r="TUZ122" s="35"/>
      <c r="TVA122" s="35"/>
      <c r="TVB122" s="35"/>
      <c r="TVC122" s="35"/>
      <c r="TVD122" s="35"/>
      <c r="TVE122" s="35"/>
      <c r="TVF122" s="35"/>
      <c r="TVG122" s="35"/>
      <c r="TVH122" s="35"/>
      <c r="TVI122" s="35"/>
      <c r="TVJ122" s="35"/>
      <c r="TVK122" s="35"/>
      <c r="TVL122" s="35"/>
      <c r="TVM122" s="35"/>
      <c r="TVN122" s="35"/>
      <c r="TVO122" s="35"/>
      <c r="TVP122" s="35"/>
      <c r="TVQ122" s="35"/>
      <c r="TVR122" s="35"/>
      <c r="TVS122" s="35"/>
      <c r="TVT122" s="35"/>
      <c r="TVU122" s="35"/>
      <c r="TVV122" s="35"/>
      <c r="TVW122" s="35"/>
      <c r="TVX122" s="35"/>
      <c r="TVY122" s="35"/>
      <c r="TVZ122" s="35"/>
      <c r="TWA122" s="35"/>
      <c r="TWB122" s="35"/>
      <c r="TWC122" s="35"/>
      <c r="TWD122" s="35"/>
      <c r="TWE122" s="35"/>
      <c r="TWF122" s="35"/>
      <c r="TWG122" s="35"/>
      <c r="TWH122" s="35"/>
      <c r="TWI122" s="35"/>
      <c r="TWJ122" s="35"/>
      <c r="TWK122" s="35"/>
      <c r="TWL122" s="35"/>
      <c r="TWM122" s="35"/>
      <c r="TWN122" s="35"/>
      <c r="TWO122" s="35"/>
      <c r="TWP122" s="35"/>
      <c r="TWQ122" s="35"/>
      <c r="TWR122" s="35"/>
      <c r="TWS122" s="35"/>
      <c r="TWT122" s="35"/>
      <c r="TWU122" s="35"/>
      <c r="TWV122" s="35"/>
      <c r="TWW122" s="35"/>
      <c r="TWX122" s="35"/>
      <c r="TWY122" s="35"/>
      <c r="TWZ122" s="35"/>
      <c r="TXA122" s="35"/>
      <c r="TXB122" s="35"/>
      <c r="TXC122" s="35"/>
      <c r="TXD122" s="35"/>
      <c r="TXE122" s="35"/>
      <c r="TXF122" s="35"/>
      <c r="TXG122" s="35"/>
      <c r="TXH122" s="35"/>
      <c r="TXI122" s="35"/>
      <c r="TXJ122" s="35"/>
      <c r="TXK122" s="35"/>
      <c r="TXL122" s="35"/>
      <c r="TXM122" s="35"/>
      <c r="TXN122" s="35"/>
      <c r="TXO122" s="35"/>
      <c r="TXP122" s="35"/>
      <c r="TXQ122" s="35"/>
      <c r="TXR122" s="35"/>
      <c r="TXS122" s="35"/>
      <c r="TXT122" s="35"/>
      <c r="TXU122" s="35"/>
      <c r="TXV122" s="35"/>
      <c r="TXW122" s="35"/>
      <c r="TXX122" s="35"/>
      <c r="TXY122" s="35"/>
      <c r="TXZ122" s="35"/>
      <c r="TYA122" s="35"/>
      <c r="TYB122" s="35"/>
      <c r="TYC122" s="35"/>
      <c r="TYD122" s="35"/>
      <c r="TYE122" s="35"/>
      <c r="TYF122" s="35"/>
      <c r="TYG122" s="35"/>
      <c r="TYH122" s="35"/>
      <c r="TYI122" s="35"/>
      <c r="TYJ122" s="35"/>
      <c r="TYK122" s="35"/>
      <c r="TYL122" s="35"/>
      <c r="TYM122" s="35"/>
      <c r="TYN122" s="35"/>
      <c r="TYO122" s="35"/>
      <c r="TYP122" s="35"/>
      <c r="TYQ122" s="35"/>
      <c r="TYR122" s="35"/>
      <c r="TYS122" s="35"/>
      <c r="TYT122" s="35"/>
      <c r="TYU122" s="35"/>
      <c r="TYV122" s="35"/>
      <c r="TYW122" s="35"/>
      <c r="TYX122" s="35"/>
      <c r="TYY122" s="35"/>
      <c r="TYZ122" s="35"/>
      <c r="TZA122" s="35"/>
      <c r="TZB122" s="35"/>
      <c r="TZC122" s="35"/>
      <c r="TZD122" s="35"/>
      <c r="TZE122" s="35"/>
      <c r="TZF122" s="35"/>
      <c r="TZG122" s="35"/>
      <c r="TZH122" s="35"/>
      <c r="TZI122" s="35"/>
      <c r="TZJ122" s="35"/>
      <c r="TZK122" s="35"/>
      <c r="TZL122" s="35"/>
      <c r="TZM122" s="35"/>
      <c r="TZN122" s="35"/>
      <c r="TZO122" s="35"/>
      <c r="TZP122" s="35"/>
      <c r="TZQ122" s="35"/>
      <c r="TZR122" s="35"/>
      <c r="TZS122" s="35"/>
      <c r="TZT122" s="35"/>
      <c r="TZU122" s="35"/>
      <c r="TZV122" s="35"/>
      <c r="TZW122" s="35"/>
      <c r="TZX122" s="35"/>
      <c r="TZY122" s="35"/>
      <c r="TZZ122" s="35"/>
      <c r="UAA122" s="35"/>
      <c r="UAB122" s="35"/>
      <c r="UAC122" s="35"/>
      <c r="UAD122" s="35"/>
      <c r="UAE122" s="35"/>
      <c r="UAF122" s="35"/>
      <c r="UAG122" s="35"/>
      <c r="UAH122" s="35"/>
      <c r="UAI122" s="35"/>
      <c r="UAJ122" s="35"/>
      <c r="UAK122" s="35"/>
      <c r="UAL122" s="35"/>
      <c r="UAM122" s="35"/>
      <c r="UAN122" s="35"/>
      <c r="UAO122" s="35"/>
      <c r="UAP122" s="35"/>
      <c r="UAQ122" s="35"/>
      <c r="UAR122" s="35"/>
      <c r="UAS122" s="35"/>
      <c r="UAT122" s="35"/>
      <c r="UAU122" s="35"/>
      <c r="UAV122" s="35"/>
      <c r="UAW122" s="35"/>
      <c r="UAX122" s="35"/>
      <c r="UAY122" s="35"/>
      <c r="UAZ122" s="35"/>
      <c r="UBA122" s="35"/>
      <c r="UBB122" s="35"/>
      <c r="UBC122" s="35"/>
      <c r="UBD122" s="35"/>
      <c r="UBE122" s="35"/>
      <c r="UBF122" s="35"/>
      <c r="UBG122" s="35"/>
      <c r="UBH122" s="35"/>
      <c r="UBI122" s="35"/>
      <c r="UBJ122" s="35"/>
      <c r="UBK122" s="35"/>
      <c r="UBL122" s="35"/>
      <c r="UBM122" s="35"/>
      <c r="UBN122" s="35"/>
      <c r="UBO122" s="35"/>
      <c r="UBP122" s="35"/>
      <c r="UBQ122" s="35"/>
      <c r="UBR122" s="35"/>
      <c r="UBS122" s="35"/>
      <c r="UBT122" s="35"/>
      <c r="UBU122" s="35"/>
      <c r="UBV122" s="35"/>
      <c r="UBW122" s="35"/>
      <c r="UBX122" s="35"/>
      <c r="UBY122" s="35"/>
      <c r="UBZ122" s="35"/>
      <c r="UCA122" s="35"/>
      <c r="UCB122" s="35"/>
      <c r="UCC122" s="35"/>
      <c r="UCD122" s="35"/>
      <c r="UCE122" s="35"/>
      <c r="UCF122" s="35"/>
      <c r="UCG122" s="35"/>
      <c r="UCH122" s="35"/>
      <c r="UCI122" s="35"/>
      <c r="UCJ122" s="35"/>
      <c r="UCK122" s="35"/>
      <c r="UCL122" s="35"/>
      <c r="UCM122" s="35"/>
      <c r="UCN122" s="35"/>
      <c r="UCO122" s="35"/>
      <c r="UCP122" s="35"/>
      <c r="UCQ122" s="35"/>
      <c r="UCR122" s="35"/>
      <c r="UCS122" s="35"/>
      <c r="UCT122" s="35"/>
      <c r="UCU122" s="35"/>
      <c r="UCV122" s="35"/>
      <c r="UCW122" s="35"/>
      <c r="UCX122" s="35"/>
      <c r="UCY122" s="35"/>
      <c r="UCZ122" s="35"/>
      <c r="UDA122" s="35"/>
      <c r="UDB122" s="35"/>
      <c r="UDC122" s="35"/>
      <c r="UDD122" s="35"/>
      <c r="UDE122" s="35"/>
      <c r="UDF122" s="35"/>
      <c r="UDM122" s="35"/>
      <c r="UDN122" s="35"/>
      <c r="UDO122" s="35"/>
      <c r="UDP122" s="35"/>
      <c r="UDQ122" s="35"/>
      <c r="UDR122" s="35"/>
      <c r="UDS122" s="35"/>
      <c r="UDT122" s="35"/>
      <c r="UDU122" s="35"/>
      <c r="UDV122" s="35"/>
      <c r="UDW122" s="35"/>
      <c r="UDX122" s="35"/>
      <c r="UDY122" s="35"/>
      <c r="UDZ122" s="35"/>
      <c r="UEA122" s="35"/>
      <c r="UEB122" s="35"/>
      <c r="UEC122" s="35"/>
      <c r="UED122" s="35"/>
      <c r="UEE122" s="35"/>
      <c r="UEF122" s="35"/>
      <c r="UEG122" s="35"/>
      <c r="UEH122" s="35"/>
      <c r="UEI122" s="35"/>
      <c r="UEJ122" s="35"/>
      <c r="UEK122" s="35"/>
      <c r="UEL122" s="35"/>
      <c r="UEM122" s="35"/>
      <c r="UEN122" s="35"/>
      <c r="UEO122" s="35"/>
      <c r="UEP122" s="35"/>
      <c r="UEQ122" s="35"/>
      <c r="UER122" s="35"/>
      <c r="UES122" s="35"/>
      <c r="UET122" s="35"/>
      <c r="UEU122" s="35"/>
      <c r="UEV122" s="35"/>
      <c r="UEW122" s="35"/>
      <c r="UEX122" s="35"/>
      <c r="UEY122" s="35"/>
      <c r="UEZ122" s="35"/>
      <c r="UFA122" s="35"/>
      <c r="UFB122" s="35"/>
      <c r="UFC122" s="35"/>
      <c r="UFD122" s="35"/>
      <c r="UFE122" s="35"/>
      <c r="UFF122" s="35"/>
      <c r="UFG122" s="35"/>
      <c r="UFH122" s="35"/>
      <c r="UFI122" s="35"/>
      <c r="UFJ122" s="35"/>
      <c r="UFK122" s="35"/>
      <c r="UFL122" s="35"/>
      <c r="UFM122" s="35"/>
      <c r="UFN122" s="35"/>
      <c r="UFO122" s="35"/>
      <c r="UFP122" s="35"/>
      <c r="UFQ122" s="35"/>
      <c r="UFR122" s="35"/>
      <c r="UFS122" s="35"/>
      <c r="UFT122" s="35"/>
      <c r="UFU122" s="35"/>
      <c r="UFV122" s="35"/>
      <c r="UFW122" s="35"/>
      <c r="UFX122" s="35"/>
      <c r="UFY122" s="35"/>
      <c r="UFZ122" s="35"/>
      <c r="UGA122" s="35"/>
      <c r="UGB122" s="35"/>
      <c r="UGC122" s="35"/>
      <c r="UGD122" s="35"/>
      <c r="UGE122" s="35"/>
      <c r="UGF122" s="35"/>
      <c r="UGG122" s="35"/>
      <c r="UGH122" s="35"/>
      <c r="UGI122" s="35"/>
      <c r="UGJ122" s="35"/>
      <c r="UGK122" s="35"/>
      <c r="UGL122" s="35"/>
      <c r="UGM122" s="35"/>
      <c r="UGN122" s="35"/>
      <c r="UGO122" s="35"/>
      <c r="UGP122" s="35"/>
      <c r="UGQ122" s="35"/>
      <c r="UGR122" s="35"/>
      <c r="UGS122" s="35"/>
      <c r="UGT122" s="35"/>
      <c r="UGU122" s="35"/>
      <c r="UGV122" s="35"/>
      <c r="UGW122" s="35"/>
      <c r="UGX122" s="35"/>
      <c r="UGY122" s="35"/>
      <c r="UGZ122" s="35"/>
      <c r="UHA122" s="35"/>
      <c r="UHB122" s="35"/>
      <c r="UHC122" s="35"/>
      <c r="UHD122" s="35"/>
      <c r="UHE122" s="35"/>
      <c r="UHF122" s="35"/>
      <c r="UHG122" s="35"/>
      <c r="UHH122" s="35"/>
      <c r="UHI122" s="35"/>
      <c r="UHJ122" s="35"/>
      <c r="UHK122" s="35"/>
      <c r="UHL122" s="35"/>
      <c r="UHM122" s="35"/>
      <c r="UHN122" s="35"/>
      <c r="UHO122" s="35"/>
      <c r="UHP122" s="35"/>
      <c r="UHQ122" s="35"/>
      <c r="UHR122" s="35"/>
      <c r="UHS122" s="35"/>
      <c r="UHT122" s="35"/>
      <c r="UHU122" s="35"/>
      <c r="UHV122" s="35"/>
      <c r="UHW122" s="35"/>
      <c r="UHX122" s="35"/>
      <c r="UHY122" s="35"/>
      <c r="UHZ122" s="35"/>
      <c r="UIA122" s="35"/>
      <c r="UIB122" s="35"/>
      <c r="UIC122" s="35"/>
      <c r="UID122" s="35"/>
      <c r="UIE122" s="35"/>
      <c r="UIF122" s="35"/>
      <c r="UIG122" s="35"/>
      <c r="UIH122" s="35"/>
      <c r="UII122" s="35"/>
      <c r="UIJ122" s="35"/>
      <c r="UIK122" s="35"/>
      <c r="UIL122" s="35"/>
      <c r="UIM122" s="35"/>
      <c r="UIN122" s="35"/>
      <c r="UIO122" s="35"/>
      <c r="UIP122" s="35"/>
      <c r="UIQ122" s="35"/>
      <c r="UIR122" s="35"/>
      <c r="UIS122" s="35"/>
      <c r="UIT122" s="35"/>
      <c r="UIU122" s="35"/>
      <c r="UIV122" s="35"/>
      <c r="UIW122" s="35"/>
      <c r="UIX122" s="35"/>
      <c r="UIY122" s="35"/>
      <c r="UIZ122" s="35"/>
      <c r="UJA122" s="35"/>
      <c r="UJB122" s="35"/>
      <c r="UJC122" s="35"/>
      <c r="UJD122" s="35"/>
      <c r="UJE122" s="35"/>
      <c r="UJF122" s="35"/>
      <c r="UJG122" s="35"/>
      <c r="UJH122" s="35"/>
      <c r="UJI122" s="35"/>
      <c r="UJJ122" s="35"/>
      <c r="UJK122" s="35"/>
      <c r="UJL122" s="35"/>
      <c r="UJM122" s="35"/>
      <c r="UJN122" s="35"/>
      <c r="UJO122" s="35"/>
      <c r="UJP122" s="35"/>
      <c r="UJQ122" s="35"/>
      <c r="UJR122" s="35"/>
      <c r="UJS122" s="35"/>
      <c r="UJT122" s="35"/>
      <c r="UJU122" s="35"/>
      <c r="UJV122" s="35"/>
      <c r="UJW122" s="35"/>
      <c r="UJX122" s="35"/>
      <c r="UJY122" s="35"/>
      <c r="UJZ122" s="35"/>
      <c r="UKA122" s="35"/>
      <c r="UKB122" s="35"/>
      <c r="UKC122" s="35"/>
      <c r="UKD122" s="35"/>
      <c r="UKE122" s="35"/>
      <c r="UKF122" s="35"/>
      <c r="UKG122" s="35"/>
      <c r="UKH122" s="35"/>
      <c r="UKI122" s="35"/>
      <c r="UKJ122" s="35"/>
      <c r="UKK122" s="35"/>
      <c r="UKL122" s="35"/>
      <c r="UKM122" s="35"/>
      <c r="UKN122" s="35"/>
      <c r="UKO122" s="35"/>
      <c r="UKP122" s="35"/>
      <c r="UKQ122" s="35"/>
      <c r="UKR122" s="35"/>
      <c r="UKS122" s="35"/>
      <c r="UKT122" s="35"/>
      <c r="UKU122" s="35"/>
      <c r="UKV122" s="35"/>
      <c r="UKW122" s="35"/>
      <c r="UKX122" s="35"/>
      <c r="UKY122" s="35"/>
      <c r="UKZ122" s="35"/>
      <c r="ULA122" s="35"/>
      <c r="ULB122" s="35"/>
      <c r="ULC122" s="35"/>
      <c r="ULD122" s="35"/>
      <c r="ULE122" s="35"/>
      <c r="ULF122" s="35"/>
      <c r="ULG122" s="35"/>
      <c r="ULH122" s="35"/>
      <c r="ULI122" s="35"/>
      <c r="ULJ122" s="35"/>
      <c r="ULK122" s="35"/>
      <c r="ULL122" s="35"/>
      <c r="ULM122" s="35"/>
      <c r="ULN122" s="35"/>
      <c r="ULO122" s="35"/>
      <c r="ULP122" s="35"/>
      <c r="ULQ122" s="35"/>
      <c r="ULR122" s="35"/>
      <c r="ULS122" s="35"/>
      <c r="ULT122" s="35"/>
      <c r="ULU122" s="35"/>
      <c r="ULV122" s="35"/>
      <c r="ULW122" s="35"/>
      <c r="ULX122" s="35"/>
      <c r="ULY122" s="35"/>
      <c r="ULZ122" s="35"/>
      <c r="UMA122" s="35"/>
      <c r="UMB122" s="35"/>
      <c r="UMC122" s="35"/>
      <c r="UMD122" s="35"/>
      <c r="UME122" s="35"/>
      <c r="UMF122" s="35"/>
      <c r="UMG122" s="35"/>
      <c r="UMH122" s="35"/>
      <c r="UMI122" s="35"/>
      <c r="UMJ122" s="35"/>
      <c r="UMK122" s="35"/>
      <c r="UML122" s="35"/>
      <c r="UMM122" s="35"/>
      <c r="UMN122" s="35"/>
      <c r="UMO122" s="35"/>
      <c r="UMP122" s="35"/>
      <c r="UMQ122" s="35"/>
      <c r="UMR122" s="35"/>
      <c r="UMS122" s="35"/>
      <c r="UMT122" s="35"/>
      <c r="UMU122" s="35"/>
      <c r="UMV122" s="35"/>
      <c r="UMW122" s="35"/>
      <c r="UMX122" s="35"/>
      <c r="UMY122" s="35"/>
      <c r="UMZ122" s="35"/>
      <c r="UNA122" s="35"/>
      <c r="UNB122" s="35"/>
      <c r="UNI122" s="35"/>
      <c r="UNJ122" s="35"/>
      <c r="UNK122" s="35"/>
      <c r="UNL122" s="35"/>
      <c r="UNM122" s="35"/>
      <c r="UNN122" s="35"/>
      <c r="UNO122" s="35"/>
      <c r="UNP122" s="35"/>
      <c r="UNQ122" s="35"/>
      <c r="UNR122" s="35"/>
      <c r="UNS122" s="35"/>
      <c r="UNT122" s="35"/>
      <c r="UNU122" s="35"/>
      <c r="UNV122" s="35"/>
      <c r="UNW122" s="35"/>
      <c r="UNX122" s="35"/>
      <c r="UNY122" s="35"/>
      <c r="UNZ122" s="35"/>
      <c r="UOA122" s="35"/>
      <c r="UOB122" s="35"/>
      <c r="UOC122" s="35"/>
      <c r="UOD122" s="35"/>
      <c r="UOE122" s="35"/>
      <c r="UOF122" s="35"/>
      <c r="UOG122" s="35"/>
      <c r="UOH122" s="35"/>
      <c r="UOI122" s="35"/>
      <c r="UOJ122" s="35"/>
      <c r="UOK122" s="35"/>
      <c r="UOL122" s="35"/>
      <c r="UOM122" s="35"/>
      <c r="UON122" s="35"/>
      <c r="UOO122" s="35"/>
      <c r="UOP122" s="35"/>
      <c r="UOQ122" s="35"/>
      <c r="UOR122" s="35"/>
      <c r="UOS122" s="35"/>
      <c r="UOT122" s="35"/>
      <c r="UOU122" s="35"/>
      <c r="UOV122" s="35"/>
      <c r="UOW122" s="35"/>
      <c r="UOX122" s="35"/>
      <c r="UOY122" s="35"/>
      <c r="UOZ122" s="35"/>
      <c r="UPA122" s="35"/>
      <c r="UPB122" s="35"/>
      <c r="UPC122" s="35"/>
      <c r="UPD122" s="35"/>
      <c r="UPE122" s="35"/>
      <c r="UPF122" s="35"/>
      <c r="UPG122" s="35"/>
      <c r="UPH122" s="35"/>
      <c r="UPI122" s="35"/>
      <c r="UPJ122" s="35"/>
      <c r="UPK122" s="35"/>
      <c r="UPL122" s="35"/>
      <c r="UPM122" s="35"/>
      <c r="UPN122" s="35"/>
      <c r="UPO122" s="35"/>
      <c r="UPP122" s="35"/>
      <c r="UPQ122" s="35"/>
      <c r="UPR122" s="35"/>
      <c r="UPS122" s="35"/>
      <c r="UPT122" s="35"/>
      <c r="UPU122" s="35"/>
      <c r="UPV122" s="35"/>
      <c r="UPW122" s="35"/>
      <c r="UPX122" s="35"/>
      <c r="UPY122" s="35"/>
      <c r="UPZ122" s="35"/>
      <c r="UQA122" s="35"/>
      <c r="UQB122" s="35"/>
      <c r="UQC122" s="35"/>
      <c r="UQD122" s="35"/>
      <c r="UQE122" s="35"/>
      <c r="UQF122" s="35"/>
      <c r="UQG122" s="35"/>
      <c r="UQH122" s="35"/>
      <c r="UQI122" s="35"/>
      <c r="UQJ122" s="35"/>
      <c r="UQK122" s="35"/>
      <c r="UQL122" s="35"/>
      <c r="UQM122" s="35"/>
      <c r="UQN122" s="35"/>
      <c r="UQO122" s="35"/>
      <c r="UQP122" s="35"/>
      <c r="UQQ122" s="35"/>
      <c r="UQR122" s="35"/>
      <c r="UQS122" s="35"/>
      <c r="UQT122" s="35"/>
      <c r="UQU122" s="35"/>
      <c r="UQV122" s="35"/>
      <c r="UQW122" s="35"/>
      <c r="UQX122" s="35"/>
      <c r="UQY122" s="35"/>
      <c r="UQZ122" s="35"/>
      <c r="URA122" s="35"/>
      <c r="URB122" s="35"/>
      <c r="URC122" s="35"/>
      <c r="URD122" s="35"/>
      <c r="URE122" s="35"/>
      <c r="URF122" s="35"/>
      <c r="URG122" s="35"/>
      <c r="URH122" s="35"/>
      <c r="URI122" s="35"/>
      <c r="URJ122" s="35"/>
      <c r="URK122" s="35"/>
      <c r="URL122" s="35"/>
      <c r="URM122" s="35"/>
      <c r="URN122" s="35"/>
      <c r="URO122" s="35"/>
      <c r="URP122" s="35"/>
      <c r="URQ122" s="35"/>
      <c r="URR122" s="35"/>
      <c r="URS122" s="35"/>
      <c r="URT122" s="35"/>
      <c r="URU122" s="35"/>
      <c r="URV122" s="35"/>
      <c r="URW122" s="35"/>
      <c r="URX122" s="35"/>
      <c r="URY122" s="35"/>
      <c r="URZ122" s="35"/>
      <c r="USA122" s="35"/>
      <c r="USB122" s="35"/>
      <c r="USC122" s="35"/>
      <c r="USD122" s="35"/>
      <c r="USE122" s="35"/>
      <c r="USF122" s="35"/>
      <c r="USG122" s="35"/>
      <c r="USH122" s="35"/>
      <c r="USI122" s="35"/>
      <c r="USJ122" s="35"/>
      <c r="USK122" s="35"/>
      <c r="USL122" s="35"/>
      <c r="USM122" s="35"/>
      <c r="USN122" s="35"/>
      <c r="USO122" s="35"/>
      <c r="USP122" s="35"/>
      <c r="USQ122" s="35"/>
      <c r="USR122" s="35"/>
      <c r="USS122" s="35"/>
      <c r="UST122" s="35"/>
      <c r="USU122" s="35"/>
      <c r="USV122" s="35"/>
      <c r="USW122" s="35"/>
      <c r="USX122" s="35"/>
      <c r="USY122" s="35"/>
      <c r="USZ122" s="35"/>
      <c r="UTA122" s="35"/>
      <c r="UTB122" s="35"/>
      <c r="UTC122" s="35"/>
      <c r="UTD122" s="35"/>
      <c r="UTE122" s="35"/>
      <c r="UTF122" s="35"/>
      <c r="UTG122" s="35"/>
      <c r="UTH122" s="35"/>
      <c r="UTI122" s="35"/>
      <c r="UTJ122" s="35"/>
      <c r="UTK122" s="35"/>
      <c r="UTL122" s="35"/>
      <c r="UTM122" s="35"/>
      <c r="UTN122" s="35"/>
      <c r="UTO122" s="35"/>
      <c r="UTP122" s="35"/>
      <c r="UTQ122" s="35"/>
      <c r="UTR122" s="35"/>
      <c r="UTS122" s="35"/>
      <c r="UTT122" s="35"/>
      <c r="UTU122" s="35"/>
      <c r="UTV122" s="35"/>
      <c r="UTW122" s="35"/>
      <c r="UTX122" s="35"/>
      <c r="UTY122" s="35"/>
      <c r="UTZ122" s="35"/>
      <c r="UUA122" s="35"/>
      <c r="UUB122" s="35"/>
      <c r="UUC122" s="35"/>
      <c r="UUD122" s="35"/>
      <c r="UUE122" s="35"/>
      <c r="UUF122" s="35"/>
      <c r="UUG122" s="35"/>
      <c r="UUH122" s="35"/>
      <c r="UUI122" s="35"/>
      <c r="UUJ122" s="35"/>
      <c r="UUK122" s="35"/>
      <c r="UUL122" s="35"/>
      <c r="UUM122" s="35"/>
      <c r="UUN122" s="35"/>
      <c r="UUO122" s="35"/>
      <c r="UUP122" s="35"/>
      <c r="UUQ122" s="35"/>
      <c r="UUR122" s="35"/>
      <c r="UUS122" s="35"/>
      <c r="UUT122" s="35"/>
      <c r="UUU122" s="35"/>
      <c r="UUV122" s="35"/>
      <c r="UUW122" s="35"/>
      <c r="UUX122" s="35"/>
      <c r="UUY122" s="35"/>
      <c r="UUZ122" s="35"/>
      <c r="UVA122" s="35"/>
      <c r="UVB122" s="35"/>
      <c r="UVC122" s="35"/>
      <c r="UVD122" s="35"/>
      <c r="UVE122" s="35"/>
      <c r="UVF122" s="35"/>
      <c r="UVG122" s="35"/>
      <c r="UVH122" s="35"/>
      <c r="UVI122" s="35"/>
      <c r="UVJ122" s="35"/>
      <c r="UVK122" s="35"/>
      <c r="UVL122" s="35"/>
      <c r="UVM122" s="35"/>
      <c r="UVN122" s="35"/>
      <c r="UVO122" s="35"/>
      <c r="UVP122" s="35"/>
      <c r="UVQ122" s="35"/>
      <c r="UVR122" s="35"/>
      <c r="UVS122" s="35"/>
      <c r="UVT122" s="35"/>
      <c r="UVU122" s="35"/>
      <c r="UVV122" s="35"/>
      <c r="UVW122" s="35"/>
      <c r="UVX122" s="35"/>
      <c r="UVY122" s="35"/>
      <c r="UVZ122" s="35"/>
      <c r="UWA122" s="35"/>
      <c r="UWB122" s="35"/>
      <c r="UWC122" s="35"/>
      <c r="UWD122" s="35"/>
      <c r="UWE122" s="35"/>
      <c r="UWF122" s="35"/>
      <c r="UWG122" s="35"/>
      <c r="UWH122" s="35"/>
      <c r="UWI122" s="35"/>
      <c r="UWJ122" s="35"/>
      <c r="UWK122" s="35"/>
      <c r="UWL122" s="35"/>
      <c r="UWM122" s="35"/>
      <c r="UWN122" s="35"/>
      <c r="UWO122" s="35"/>
      <c r="UWP122" s="35"/>
      <c r="UWQ122" s="35"/>
      <c r="UWR122" s="35"/>
      <c r="UWS122" s="35"/>
      <c r="UWT122" s="35"/>
      <c r="UWU122" s="35"/>
      <c r="UWV122" s="35"/>
      <c r="UWW122" s="35"/>
      <c r="UWX122" s="35"/>
      <c r="UXE122" s="35"/>
      <c r="UXF122" s="35"/>
      <c r="UXG122" s="35"/>
      <c r="UXH122" s="35"/>
      <c r="UXI122" s="35"/>
      <c r="UXJ122" s="35"/>
      <c r="UXK122" s="35"/>
      <c r="UXL122" s="35"/>
      <c r="UXM122" s="35"/>
      <c r="UXN122" s="35"/>
      <c r="UXO122" s="35"/>
      <c r="UXP122" s="35"/>
      <c r="UXQ122" s="35"/>
      <c r="UXR122" s="35"/>
      <c r="UXS122" s="35"/>
      <c r="UXT122" s="35"/>
      <c r="UXU122" s="35"/>
      <c r="UXV122" s="35"/>
      <c r="UXW122" s="35"/>
      <c r="UXX122" s="35"/>
      <c r="UXY122" s="35"/>
      <c r="UXZ122" s="35"/>
      <c r="UYA122" s="35"/>
      <c r="UYB122" s="35"/>
      <c r="UYC122" s="35"/>
      <c r="UYD122" s="35"/>
      <c r="UYE122" s="35"/>
      <c r="UYF122" s="35"/>
      <c r="UYG122" s="35"/>
      <c r="UYH122" s="35"/>
      <c r="UYI122" s="35"/>
      <c r="UYJ122" s="35"/>
      <c r="UYK122" s="35"/>
      <c r="UYL122" s="35"/>
      <c r="UYM122" s="35"/>
      <c r="UYN122" s="35"/>
      <c r="UYO122" s="35"/>
      <c r="UYP122" s="35"/>
      <c r="UYQ122" s="35"/>
      <c r="UYR122" s="35"/>
      <c r="UYS122" s="35"/>
      <c r="UYT122" s="35"/>
      <c r="UYU122" s="35"/>
      <c r="UYV122" s="35"/>
      <c r="UYW122" s="35"/>
      <c r="UYX122" s="35"/>
      <c r="UYY122" s="35"/>
      <c r="UYZ122" s="35"/>
      <c r="UZA122" s="35"/>
      <c r="UZB122" s="35"/>
      <c r="UZC122" s="35"/>
      <c r="UZD122" s="35"/>
      <c r="UZE122" s="35"/>
      <c r="UZF122" s="35"/>
      <c r="UZG122" s="35"/>
      <c r="UZH122" s="35"/>
      <c r="UZI122" s="35"/>
      <c r="UZJ122" s="35"/>
      <c r="UZK122" s="35"/>
      <c r="UZL122" s="35"/>
      <c r="UZM122" s="35"/>
      <c r="UZN122" s="35"/>
      <c r="UZO122" s="35"/>
      <c r="UZP122" s="35"/>
      <c r="UZQ122" s="35"/>
      <c r="UZR122" s="35"/>
      <c r="UZS122" s="35"/>
      <c r="UZT122" s="35"/>
      <c r="UZU122" s="35"/>
      <c r="UZV122" s="35"/>
      <c r="UZW122" s="35"/>
      <c r="UZX122" s="35"/>
      <c r="UZY122" s="35"/>
      <c r="UZZ122" s="35"/>
      <c r="VAA122" s="35"/>
      <c r="VAB122" s="35"/>
      <c r="VAC122" s="35"/>
      <c r="VAD122" s="35"/>
      <c r="VAE122" s="35"/>
      <c r="VAF122" s="35"/>
      <c r="VAG122" s="35"/>
      <c r="VAH122" s="35"/>
      <c r="VAI122" s="35"/>
      <c r="VAJ122" s="35"/>
      <c r="VAK122" s="35"/>
      <c r="VAL122" s="35"/>
      <c r="VAM122" s="35"/>
      <c r="VAN122" s="35"/>
      <c r="VAO122" s="35"/>
      <c r="VAP122" s="35"/>
      <c r="VAQ122" s="35"/>
      <c r="VAR122" s="35"/>
      <c r="VAS122" s="35"/>
      <c r="VAT122" s="35"/>
      <c r="VAU122" s="35"/>
      <c r="VAV122" s="35"/>
      <c r="VAW122" s="35"/>
      <c r="VAX122" s="35"/>
      <c r="VAY122" s="35"/>
      <c r="VAZ122" s="35"/>
      <c r="VBA122" s="35"/>
      <c r="VBB122" s="35"/>
      <c r="VBC122" s="35"/>
      <c r="VBD122" s="35"/>
      <c r="VBE122" s="35"/>
      <c r="VBF122" s="35"/>
      <c r="VBG122" s="35"/>
      <c r="VBH122" s="35"/>
      <c r="VBI122" s="35"/>
      <c r="VBJ122" s="35"/>
      <c r="VBK122" s="35"/>
      <c r="VBL122" s="35"/>
      <c r="VBM122" s="35"/>
      <c r="VBN122" s="35"/>
      <c r="VBO122" s="35"/>
      <c r="VBP122" s="35"/>
      <c r="VBQ122" s="35"/>
      <c r="VBR122" s="35"/>
      <c r="VBS122" s="35"/>
      <c r="VBT122" s="35"/>
      <c r="VBU122" s="35"/>
      <c r="VBV122" s="35"/>
      <c r="VBW122" s="35"/>
      <c r="VBX122" s="35"/>
      <c r="VBY122" s="35"/>
      <c r="VBZ122" s="35"/>
      <c r="VCA122" s="35"/>
      <c r="VCB122" s="35"/>
      <c r="VCC122" s="35"/>
      <c r="VCD122" s="35"/>
      <c r="VCE122" s="35"/>
      <c r="VCF122" s="35"/>
      <c r="VCG122" s="35"/>
      <c r="VCH122" s="35"/>
      <c r="VCI122" s="35"/>
      <c r="VCJ122" s="35"/>
      <c r="VCK122" s="35"/>
      <c r="VCL122" s="35"/>
      <c r="VCM122" s="35"/>
      <c r="VCN122" s="35"/>
      <c r="VCO122" s="35"/>
      <c r="VCP122" s="35"/>
      <c r="VCQ122" s="35"/>
      <c r="VCR122" s="35"/>
      <c r="VCS122" s="35"/>
      <c r="VCT122" s="35"/>
      <c r="VCU122" s="35"/>
      <c r="VCV122" s="35"/>
      <c r="VCW122" s="35"/>
      <c r="VCX122" s="35"/>
      <c r="VCY122" s="35"/>
      <c r="VCZ122" s="35"/>
      <c r="VDA122" s="35"/>
      <c r="VDB122" s="35"/>
      <c r="VDC122" s="35"/>
      <c r="VDD122" s="35"/>
      <c r="VDE122" s="35"/>
      <c r="VDF122" s="35"/>
      <c r="VDG122" s="35"/>
      <c r="VDH122" s="35"/>
      <c r="VDI122" s="35"/>
      <c r="VDJ122" s="35"/>
      <c r="VDK122" s="35"/>
      <c r="VDL122" s="35"/>
      <c r="VDM122" s="35"/>
      <c r="VDN122" s="35"/>
      <c r="VDO122" s="35"/>
      <c r="VDP122" s="35"/>
      <c r="VDQ122" s="35"/>
      <c r="VDR122" s="35"/>
      <c r="VDS122" s="35"/>
      <c r="VDT122" s="35"/>
      <c r="VDU122" s="35"/>
      <c r="VDV122" s="35"/>
      <c r="VDW122" s="35"/>
      <c r="VDX122" s="35"/>
      <c r="VDY122" s="35"/>
      <c r="VDZ122" s="35"/>
      <c r="VEA122" s="35"/>
      <c r="VEB122" s="35"/>
      <c r="VEC122" s="35"/>
      <c r="VED122" s="35"/>
      <c r="VEE122" s="35"/>
      <c r="VEF122" s="35"/>
      <c r="VEG122" s="35"/>
      <c r="VEH122" s="35"/>
      <c r="VEI122" s="35"/>
      <c r="VEJ122" s="35"/>
      <c r="VEK122" s="35"/>
      <c r="VEL122" s="35"/>
      <c r="VEM122" s="35"/>
      <c r="VEN122" s="35"/>
      <c r="VEO122" s="35"/>
      <c r="VEP122" s="35"/>
      <c r="VEQ122" s="35"/>
      <c r="VER122" s="35"/>
      <c r="VES122" s="35"/>
      <c r="VET122" s="35"/>
      <c r="VEU122" s="35"/>
      <c r="VEV122" s="35"/>
      <c r="VEW122" s="35"/>
      <c r="VEX122" s="35"/>
      <c r="VEY122" s="35"/>
      <c r="VEZ122" s="35"/>
      <c r="VFA122" s="35"/>
      <c r="VFB122" s="35"/>
      <c r="VFC122" s="35"/>
      <c r="VFD122" s="35"/>
      <c r="VFE122" s="35"/>
      <c r="VFF122" s="35"/>
      <c r="VFG122" s="35"/>
      <c r="VFH122" s="35"/>
      <c r="VFI122" s="35"/>
      <c r="VFJ122" s="35"/>
      <c r="VFK122" s="35"/>
      <c r="VFL122" s="35"/>
      <c r="VFM122" s="35"/>
      <c r="VFN122" s="35"/>
      <c r="VFO122" s="35"/>
      <c r="VFP122" s="35"/>
      <c r="VFQ122" s="35"/>
      <c r="VFR122" s="35"/>
      <c r="VFS122" s="35"/>
      <c r="VFT122" s="35"/>
      <c r="VFU122" s="35"/>
      <c r="VFV122" s="35"/>
      <c r="VFW122" s="35"/>
      <c r="VFX122" s="35"/>
      <c r="VFY122" s="35"/>
      <c r="VFZ122" s="35"/>
      <c r="VGA122" s="35"/>
      <c r="VGB122" s="35"/>
      <c r="VGC122" s="35"/>
      <c r="VGD122" s="35"/>
      <c r="VGE122" s="35"/>
      <c r="VGF122" s="35"/>
      <c r="VGG122" s="35"/>
      <c r="VGH122" s="35"/>
      <c r="VGI122" s="35"/>
      <c r="VGJ122" s="35"/>
      <c r="VGK122" s="35"/>
      <c r="VGL122" s="35"/>
      <c r="VGM122" s="35"/>
      <c r="VGN122" s="35"/>
      <c r="VGO122" s="35"/>
      <c r="VGP122" s="35"/>
      <c r="VGQ122" s="35"/>
      <c r="VGR122" s="35"/>
      <c r="VGS122" s="35"/>
      <c r="VGT122" s="35"/>
      <c r="VHA122" s="35"/>
      <c r="VHB122" s="35"/>
      <c r="VHC122" s="35"/>
      <c r="VHD122" s="35"/>
      <c r="VHE122" s="35"/>
      <c r="VHF122" s="35"/>
      <c r="VHG122" s="35"/>
      <c r="VHH122" s="35"/>
      <c r="VHI122" s="35"/>
      <c r="VHJ122" s="35"/>
      <c r="VHK122" s="35"/>
      <c r="VHL122" s="35"/>
      <c r="VHM122" s="35"/>
      <c r="VHN122" s="35"/>
      <c r="VHO122" s="35"/>
      <c r="VHP122" s="35"/>
      <c r="VHQ122" s="35"/>
      <c r="VHR122" s="35"/>
      <c r="VHS122" s="35"/>
      <c r="VHT122" s="35"/>
      <c r="VHU122" s="35"/>
      <c r="VHV122" s="35"/>
      <c r="VHW122" s="35"/>
      <c r="VHX122" s="35"/>
      <c r="VHY122" s="35"/>
      <c r="VHZ122" s="35"/>
      <c r="VIA122" s="35"/>
      <c r="VIB122" s="35"/>
      <c r="VIC122" s="35"/>
      <c r="VID122" s="35"/>
      <c r="VIE122" s="35"/>
      <c r="VIF122" s="35"/>
      <c r="VIG122" s="35"/>
      <c r="VIH122" s="35"/>
      <c r="VII122" s="35"/>
      <c r="VIJ122" s="35"/>
      <c r="VIK122" s="35"/>
      <c r="VIL122" s="35"/>
      <c r="VIM122" s="35"/>
      <c r="VIN122" s="35"/>
      <c r="VIO122" s="35"/>
      <c r="VIP122" s="35"/>
      <c r="VIQ122" s="35"/>
      <c r="VIR122" s="35"/>
      <c r="VIS122" s="35"/>
      <c r="VIT122" s="35"/>
      <c r="VIU122" s="35"/>
      <c r="VIV122" s="35"/>
      <c r="VIW122" s="35"/>
      <c r="VIX122" s="35"/>
      <c r="VIY122" s="35"/>
      <c r="VIZ122" s="35"/>
      <c r="VJA122" s="35"/>
      <c r="VJB122" s="35"/>
      <c r="VJC122" s="35"/>
      <c r="VJD122" s="35"/>
      <c r="VJE122" s="35"/>
      <c r="VJF122" s="35"/>
      <c r="VJG122" s="35"/>
      <c r="VJH122" s="35"/>
      <c r="VJI122" s="35"/>
      <c r="VJJ122" s="35"/>
      <c r="VJK122" s="35"/>
      <c r="VJL122" s="35"/>
      <c r="VJM122" s="35"/>
      <c r="VJN122" s="35"/>
      <c r="VJO122" s="35"/>
      <c r="VJP122" s="35"/>
      <c r="VJQ122" s="35"/>
      <c r="VJR122" s="35"/>
      <c r="VJS122" s="35"/>
      <c r="VJT122" s="35"/>
      <c r="VJU122" s="35"/>
      <c r="VJV122" s="35"/>
      <c r="VJW122" s="35"/>
      <c r="VJX122" s="35"/>
      <c r="VJY122" s="35"/>
      <c r="VJZ122" s="35"/>
      <c r="VKA122" s="35"/>
      <c r="VKB122" s="35"/>
      <c r="VKC122" s="35"/>
      <c r="VKD122" s="35"/>
      <c r="VKE122" s="35"/>
      <c r="VKF122" s="35"/>
      <c r="VKG122" s="35"/>
      <c r="VKH122" s="35"/>
      <c r="VKI122" s="35"/>
      <c r="VKJ122" s="35"/>
      <c r="VKK122" s="35"/>
      <c r="VKL122" s="35"/>
      <c r="VKM122" s="35"/>
      <c r="VKN122" s="35"/>
      <c r="VKO122" s="35"/>
      <c r="VKP122" s="35"/>
      <c r="VKQ122" s="35"/>
      <c r="VKR122" s="35"/>
      <c r="VKS122" s="35"/>
      <c r="VKT122" s="35"/>
      <c r="VKU122" s="35"/>
      <c r="VKV122" s="35"/>
      <c r="VKW122" s="35"/>
      <c r="VKX122" s="35"/>
      <c r="VKY122" s="35"/>
      <c r="VKZ122" s="35"/>
      <c r="VLA122" s="35"/>
      <c r="VLB122" s="35"/>
      <c r="VLC122" s="35"/>
      <c r="VLD122" s="35"/>
      <c r="VLE122" s="35"/>
      <c r="VLF122" s="35"/>
      <c r="VLG122" s="35"/>
      <c r="VLH122" s="35"/>
      <c r="VLI122" s="35"/>
      <c r="VLJ122" s="35"/>
      <c r="VLK122" s="35"/>
      <c r="VLL122" s="35"/>
      <c r="VLM122" s="35"/>
      <c r="VLN122" s="35"/>
      <c r="VLO122" s="35"/>
      <c r="VLP122" s="35"/>
      <c r="VLQ122" s="35"/>
      <c r="VLR122" s="35"/>
      <c r="VLS122" s="35"/>
      <c r="VLT122" s="35"/>
      <c r="VLU122" s="35"/>
      <c r="VLV122" s="35"/>
      <c r="VLW122" s="35"/>
      <c r="VLX122" s="35"/>
      <c r="VLY122" s="35"/>
      <c r="VLZ122" s="35"/>
      <c r="VMA122" s="35"/>
      <c r="VMB122" s="35"/>
      <c r="VMC122" s="35"/>
      <c r="VMD122" s="35"/>
      <c r="VME122" s="35"/>
      <c r="VMF122" s="35"/>
      <c r="VMG122" s="35"/>
      <c r="VMH122" s="35"/>
      <c r="VMI122" s="35"/>
      <c r="VMJ122" s="35"/>
      <c r="VMK122" s="35"/>
      <c r="VML122" s="35"/>
      <c r="VMM122" s="35"/>
      <c r="VMN122" s="35"/>
      <c r="VMO122" s="35"/>
      <c r="VMP122" s="35"/>
      <c r="VMQ122" s="35"/>
      <c r="VMR122" s="35"/>
      <c r="VMS122" s="35"/>
      <c r="VMT122" s="35"/>
      <c r="VMU122" s="35"/>
      <c r="VMV122" s="35"/>
      <c r="VMW122" s="35"/>
      <c r="VMX122" s="35"/>
      <c r="VMY122" s="35"/>
      <c r="VMZ122" s="35"/>
      <c r="VNA122" s="35"/>
      <c r="VNB122" s="35"/>
      <c r="VNC122" s="35"/>
      <c r="VND122" s="35"/>
      <c r="VNE122" s="35"/>
      <c r="VNF122" s="35"/>
      <c r="VNG122" s="35"/>
      <c r="VNH122" s="35"/>
      <c r="VNI122" s="35"/>
      <c r="VNJ122" s="35"/>
      <c r="VNK122" s="35"/>
      <c r="VNL122" s="35"/>
      <c r="VNM122" s="35"/>
      <c r="VNN122" s="35"/>
      <c r="VNO122" s="35"/>
      <c r="VNP122" s="35"/>
      <c r="VNQ122" s="35"/>
      <c r="VNR122" s="35"/>
      <c r="VNS122" s="35"/>
      <c r="VNT122" s="35"/>
      <c r="VNU122" s="35"/>
      <c r="VNV122" s="35"/>
      <c r="VNW122" s="35"/>
      <c r="VNX122" s="35"/>
      <c r="VNY122" s="35"/>
      <c r="VNZ122" s="35"/>
      <c r="VOA122" s="35"/>
      <c r="VOB122" s="35"/>
      <c r="VOC122" s="35"/>
      <c r="VOD122" s="35"/>
      <c r="VOE122" s="35"/>
      <c r="VOF122" s="35"/>
      <c r="VOG122" s="35"/>
      <c r="VOH122" s="35"/>
      <c r="VOI122" s="35"/>
      <c r="VOJ122" s="35"/>
      <c r="VOK122" s="35"/>
      <c r="VOL122" s="35"/>
      <c r="VOM122" s="35"/>
      <c r="VON122" s="35"/>
      <c r="VOO122" s="35"/>
      <c r="VOP122" s="35"/>
      <c r="VOQ122" s="35"/>
      <c r="VOR122" s="35"/>
      <c r="VOS122" s="35"/>
      <c r="VOT122" s="35"/>
      <c r="VOU122" s="35"/>
      <c r="VOV122" s="35"/>
      <c r="VOW122" s="35"/>
      <c r="VOX122" s="35"/>
      <c r="VOY122" s="35"/>
      <c r="VOZ122" s="35"/>
      <c r="VPA122" s="35"/>
      <c r="VPB122" s="35"/>
      <c r="VPC122" s="35"/>
      <c r="VPD122" s="35"/>
      <c r="VPE122" s="35"/>
      <c r="VPF122" s="35"/>
      <c r="VPG122" s="35"/>
      <c r="VPH122" s="35"/>
      <c r="VPI122" s="35"/>
      <c r="VPJ122" s="35"/>
      <c r="VPK122" s="35"/>
      <c r="VPL122" s="35"/>
      <c r="VPM122" s="35"/>
      <c r="VPN122" s="35"/>
      <c r="VPO122" s="35"/>
      <c r="VPP122" s="35"/>
      <c r="VPQ122" s="35"/>
      <c r="VPR122" s="35"/>
      <c r="VPS122" s="35"/>
      <c r="VPT122" s="35"/>
      <c r="VPU122" s="35"/>
      <c r="VPV122" s="35"/>
      <c r="VPW122" s="35"/>
      <c r="VPX122" s="35"/>
      <c r="VPY122" s="35"/>
      <c r="VPZ122" s="35"/>
      <c r="VQA122" s="35"/>
      <c r="VQB122" s="35"/>
      <c r="VQC122" s="35"/>
      <c r="VQD122" s="35"/>
      <c r="VQE122" s="35"/>
      <c r="VQF122" s="35"/>
      <c r="VQG122" s="35"/>
      <c r="VQH122" s="35"/>
      <c r="VQI122" s="35"/>
      <c r="VQJ122" s="35"/>
      <c r="VQK122" s="35"/>
      <c r="VQL122" s="35"/>
      <c r="VQM122" s="35"/>
      <c r="VQN122" s="35"/>
      <c r="VQO122" s="35"/>
      <c r="VQP122" s="35"/>
      <c r="VQW122" s="35"/>
      <c r="VQX122" s="35"/>
      <c r="VQY122" s="35"/>
      <c r="VQZ122" s="35"/>
      <c r="VRA122" s="35"/>
      <c r="VRB122" s="35"/>
      <c r="VRC122" s="35"/>
      <c r="VRD122" s="35"/>
      <c r="VRE122" s="35"/>
      <c r="VRF122" s="35"/>
      <c r="VRG122" s="35"/>
      <c r="VRH122" s="35"/>
      <c r="VRI122" s="35"/>
      <c r="VRJ122" s="35"/>
      <c r="VRK122" s="35"/>
      <c r="VRL122" s="35"/>
      <c r="VRM122" s="35"/>
      <c r="VRN122" s="35"/>
      <c r="VRO122" s="35"/>
      <c r="VRP122" s="35"/>
      <c r="VRQ122" s="35"/>
      <c r="VRR122" s="35"/>
      <c r="VRS122" s="35"/>
      <c r="VRT122" s="35"/>
      <c r="VRU122" s="35"/>
      <c r="VRV122" s="35"/>
      <c r="VRW122" s="35"/>
      <c r="VRX122" s="35"/>
      <c r="VRY122" s="35"/>
      <c r="VRZ122" s="35"/>
      <c r="VSA122" s="35"/>
      <c r="VSB122" s="35"/>
      <c r="VSC122" s="35"/>
      <c r="VSD122" s="35"/>
      <c r="VSE122" s="35"/>
      <c r="VSF122" s="35"/>
      <c r="VSG122" s="35"/>
      <c r="VSH122" s="35"/>
      <c r="VSI122" s="35"/>
      <c r="VSJ122" s="35"/>
      <c r="VSK122" s="35"/>
      <c r="VSL122" s="35"/>
      <c r="VSM122" s="35"/>
      <c r="VSN122" s="35"/>
      <c r="VSO122" s="35"/>
      <c r="VSP122" s="35"/>
      <c r="VSQ122" s="35"/>
      <c r="VSR122" s="35"/>
      <c r="VSS122" s="35"/>
      <c r="VST122" s="35"/>
      <c r="VSU122" s="35"/>
      <c r="VSV122" s="35"/>
      <c r="VSW122" s="35"/>
      <c r="VSX122" s="35"/>
      <c r="VSY122" s="35"/>
      <c r="VSZ122" s="35"/>
      <c r="VTA122" s="35"/>
      <c r="VTB122" s="35"/>
      <c r="VTC122" s="35"/>
      <c r="VTD122" s="35"/>
      <c r="VTE122" s="35"/>
      <c r="VTF122" s="35"/>
      <c r="VTG122" s="35"/>
      <c r="VTH122" s="35"/>
      <c r="VTI122" s="35"/>
      <c r="VTJ122" s="35"/>
      <c r="VTK122" s="35"/>
      <c r="VTL122" s="35"/>
      <c r="VTM122" s="35"/>
      <c r="VTN122" s="35"/>
      <c r="VTO122" s="35"/>
      <c r="VTP122" s="35"/>
      <c r="VTQ122" s="35"/>
      <c r="VTR122" s="35"/>
      <c r="VTS122" s="35"/>
      <c r="VTT122" s="35"/>
      <c r="VTU122" s="35"/>
      <c r="VTV122" s="35"/>
      <c r="VTW122" s="35"/>
      <c r="VTX122" s="35"/>
      <c r="VTY122" s="35"/>
      <c r="VTZ122" s="35"/>
      <c r="VUA122" s="35"/>
      <c r="VUB122" s="35"/>
      <c r="VUC122" s="35"/>
      <c r="VUD122" s="35"/>
      <c r="VUE122" s="35"/>
      <c r="VUF122" s="35"/>
      <c r="VUG122" s="35"/>
      <c r="VUH122" s="35"/>
      <c r="VUI122" s="35"/>
      <c r="VUJ122" s="35"/>
      <c r="VUK122" s="35"/>
      <c r="VUL122" s="35"/>
      <c r="VUM122" s="35"/>
      <c r="VUN122" s="35"/>
      <c r="VUO122" s="35"/>
      <c r="VUP122" s="35"/>
      <c r="VUQ122" s="35"/>
      <c r="VUR122" s="35"/>
      <c r="VUS122" s="35"/>
      <c r="VUT122" s="35"/>
      <c r="VUU122" s="35"/>
      <c r="VUV122" s="35"/>
      <c r="VUW122" s="35"/>
      <c r="VUX122" s="35"/>
      <c r="VUY122" s="35"/>
      <c r="VUZ122" s="35"/>
      <c r="VVA122" s="35"/>
      <c r="VVB122" s="35"/>
      <c r="VVC122" s="35"/>
      <c r="VVD122" s="35"/>
      <c r="VVE122" s="35"/>
      <c r="VVF122" s="35"/>
      <c r="VVG122" s="35"/>
      <c r="VVH122" s="35"/>
      <c r="VVI122" s="35"/>
      <c r="VVJ122" s="35"/>
      <c r="VVK122" s="35"/>
      <c r="VVL122" s="35"/>
      <c r="VVM122" s="35"/>
      <c r="VVN122" s="35"/>
      <c r="VVO122" s="35"/>
      <c r="VVP122" s="35"/>
      <c r="VVQ122" s="35"/>
      <c r="VVR122" s="35"/>
      <c r="VVS122" s="35"/>
      <c r="VVT122" s="35"/>
      <c r="VVU122" s="35"/>
      <c r="VVV122" s="35"/>
      <c r="VVW122" s="35"/>
      <c r="VVX122" s="35"/>
      <c r="VVY122" s="35"/>
      <c r="VVZ122" s="35"/>
      <c r="VWA122" s="35"/>
      <c r="VWB122" s="35"/>
      <c r="VWC122" s="35"/>
      <c r="VWD122" s="35"/>
      <c r="VWE122" s="35"/>
      <c r="VWF122" s="35"/>
      <c r="VWG122" s="35"/>
      <c r="VWH122" s="35"/>
      <c r="VWI122" s="35"/>
      <c r="VWJ122" s="35"/>
      <c r="VWK122" s="35"/>
      <c r="VWL122" s="35"/>
      <c r="VWM122" s="35"/>
      <c r="VWN122" s="35"/>
      <c r="VWO122" s="35"/>
      <c r="VWP122" s="35"/>
      <c r="VWQ122" s="35"/>
      <c r="VWR122" s="35"/>
      <c r="VWS122" s="35"/>
      <c r="VWT122" s="35"/>
      <c r="VWU122" s="35"/>
      <c r="VWV122" s="35"/>
      <c r="VWW122" s="35"/>
      <c r="VWX122" s="35"/>
      <c r="VWY122" s="35"/>
      <c r="VWZ122" s="35"/>
      <c r="VXA122" s="35"/>
      <c r="VXB122" s="35"/>
      <c r="VXC122" s="35"/>
      <c r="VXD122" s="35"/>
      <c r="VXE122" s="35"/>
      <c r="VXF122" s="35"/>
      <c r="VXG122" s="35"/>
      <c r="VXH122" s="35"/>
      <c r="VXI122" s="35"/>
      <c r="VXJ122" s="35"/>
      <c r="VXK122" s="35"/>
      <c r="VXL122" s="35"/>
      <c r="VXM122" s="35"/>
      <c r="VXN122" s="35"/>
      <c r="VXO122" s="35"/>
      <c r="VXP122" s="35"/>
      <c r="VXQ122" s="35"/>
      <c r="VXR122" s="35"/>
      <c r="VXS122" s="35"/>
      <c r="VXT122" s="35"/>
      <c r="VXU122" s="35"/>
      <c r="VXV122" s="35"/>
      <c r="VXW122" s="35"/>
      <c r="VXX122" s="35"/>
      <c r="VXY122" s="35"/>
      <c r="VXZ122" s="35"/>
      <c r="VYA122" s="35"/>
      <c r="VYB122" s="35"/>
      <c r="VYC122" s="35"/>
      <c r="VYD122" s="35"/>
      <c r="VYE122" s="35"/>
      <c r="VYF122" s="35"/>
      <c r="VYG122" s="35"/>
      <c r="VYH122" s="35"/>
      <c r="VYI122" s="35"/>
      <c r="VYJ122" s="35"/>
      <c r="VYK122" s="35"/>
      <c r="VYL122" s="35"/>
      <c r="VYM122" s="35"/>
      <c r="VYN122" s="35"/>
      <c r="VYO122" s="35"/>
      <c r="VYP122" s="35"/>
      <c r="VYQ122" s="35"/>
      <c r="VYR122" s="35"/>
      <c r="VYS122" s="35"/>
      <c r="VYT122" s="35"/>
      <c r="VYU122" s="35"/>
      <c r="VYV122" s="35"/>
      <c r="VYW122" s="35"/>
      <c r="VYX122" s="35"/>
      <c r="VYY122" s="35"/>
      <c r="VYZ122" s="35"/>
      <c r="VZA122" s="35"/>
      <c r="VZB122" s="35"/>
      <c r="VZC122" s="35"/>
      <c r="VZD122" s="35"/>
      <c r="VZE122" s="35"/>
      <c r="VZF122" s="35"/>
      <c r="VZG122" s="35"/>
      <c r="VZH122" s="35"/>
      <c r="VZI122" s="35"/>
      <c r="VZJ122" s="35"/>
      <c r="VZK122" s="35"/>
      <c r="VZL122" s="35"/>
      <c r="VZM122" s="35"/>
      <c r="VZN122" s="35"/>
      <c r="VZO122" s="35"/>
      <c r="VZP122" s="35"/>
      <c r="VZQ122" s="35"/>
      <c r="VZR122" s="35"/>
      <c r="VZS122" s="35"/>
      <c r="VZT122" s="35"/>
      <c r="VZU122" s="35"/>
      <c r="VZV122" s="35"/>
      <c r="VZW122" s="35"/>
      <c r="VZX122" s="35"/>
      <c r="VZY122" s="35"/>
      <c r="VZZ122" s="35"/>
      <c r="WAA122" s="35"/>
      <c r="WAB122" s="35"/>
      <c r="WAC122" s="35"/>
      <c r="WAD122" s="35"/>
      <c r="WAE122" s="35"/>
      <c r="WAF122" s="35"/>
      <c r="WAG122" s="35"/>
      <c r="WAH122" s="35"/>
      <c r="WAI122" s="35"/>
      <c r="WAJ122" s="35"/>
      <c r="WAK122" s="35"/>
      <c r="WAL122" s="35"/>
      <c r="WAS122" s="35"/>
      <c r="WAT122" s="35"/>
      <c r="WAU122" s="35"/>
      <c r="WAV122" s="35"/>
      <c r="WAW122" s="35"/>
      <c r="WAX122" s="35"/>
      <c r="WAY122" s="35"/>
      <c r="WAZ122" s="35"/>
      <c r="WBA122" s="35"/>
      <c r="WBB122" s="35"/>
      <c r="WBC122" s="35"/>
      <c r="WBD122" s="35"/>
      <c r="WBE122" s="35"/>
      <c r="WBF122" s="35"/>
      <c r="WBG122" s="35"/>
      <c r="WBH122" s="35"/>
      <c r="WBI122" s="35"/>
      <c r="WBJ122" s="35"/>
      <c r="WBK122" s="35"/>
      <c r="WBL122" s="35"/>
      <c r="WBM122" s="35"/>
      <c r="WBN122" s="35"/>
      <c r="WBO122" s="35"/>
      <c r="WBP122" s="35"/>
      <c r="WBQ122" s="35"/>
      <c r="WBR122" s="35"/>
      <c r="WBS122" s="35"/>
      <c r="WBT122" s="35"/>
      <c r="WBU122" s="35"/>
      <c r="WBV122" s="35"/>
      <c r="WBW122" s="35"/>
      <c r="WBX122" s="35"/>
      <c r="WBY122" s="35"/>
      <c r="WBZ122" s="35"/>
      <c r="WCA122" s="35"/>
      <c r="WCB122" s="35"/>
      <c r="WCC122" s="35"/>
      <c r="WCD122" s="35"/>
      <c r="WCE122" s="35"/>
      <c r="WCF122" s="35"/>
      <c r="WCG122" s="35"/>
      <c r="WCH122" s="35"/>
      <c r="WCI122" s="35"/>
      <c r="WCJ122" s="35"/>
      <c r="WCK122" s="35"/>
      <c r="WCL122" s="35"/>
      <c r="WCM122" s="35"/>
      <c r="WCN122" s="35"/>
      <c r="WCO122" s="35"/>
      <c r="WCP122" s="35"/>
      <c r="WCQ122" s="35"/>
      <c r="WCR122" s="35"/>
      <c r="WCS122" s="35"/>
      <c r="WCT122" s="35"/>
      <c r="WCU122" s="35"/>
      <c r="WCV122" s="35"/>
      <c r="WCW122" s="35"/>
      <c r="WCX122" s="35"/>
      <c r="WCY122" s="35"/>
      <c r="WCZ122" s="35"/>
      <c r="WDA122" s="35"/>
      <c r="WDB122" s="35"/>
      <c r="WDC122" s="35"/>
      <c r="WDD122" s="35"/>
      <c r="WDE122" s="35"/>
      <c r="WDF122" s="35"/>
      <c r="WDG122" s="35"/>
      <c r="WDH122" s="35"/>
      <c r="WDI122" s="35"/>
      <c r="WDJ122" s="35"/>
      <c r="WDK122" s="35"/>
      <c r="WDL122" s="35"/>
      <c r="WDM122" s="35"/>
      <c r="WDN122" s="35"/>
      <c r="WDO122" s="35"/>
      <c r="WDP122" s="35"/>
      <c r="WDQ122" s="35"/>
      <c r="WDR122" s="35"/>
      <c r="WDS122" s="35"/>
      <c r="WDT122" s="35"/>
      <c r="WDU122" s="35"/>
      <c r="WDV122" s="35"/>
      <c r="WDW122" s="35"/>
      <c r="WDX122" s="35"/>
      <c r="WDY122" s="35"/>
      <c r="WDZ122" s="35"/>
      <c r="WEA122" s="35"/>
      <c r="WEB122" s="35"/>
      <c r="WEC122" s="35"/>
      <c r="WED122" s="35"/>
      <c r="WEE122" s="35"/>
      <c r="WEF122" s="35"/>
      <c r="WEG122" s="35"/>
      <c r="WEH122" s="35"/>
      <c r="WEI122" s="35"/>
      <c r="WEJ122" s="35"/>
      <c r="WEK122" s="35"/>
      <c r="WEL122" s="35"/>
      <c r="WEM122" s="35"/>
      <c r="WEN122" s="35"/>
      <c r="WEO122" s="35"/>
      <c r="WEP122" s="35"/>
      <c r="WEQ122" s="35"/>
      <c r="WER122" s="35"/>
      <c r="WES122" s="35"/>
      <c r="WET122" s="35"/>
      <c r="WEU122" s="35"/>
      <c r="WEV122" s="35"/>
      <c r="WEW122" s="35"/>
      <c r="WEX122" s="35"/>
      <c r="WEY122" s="35"/>
      <c r="WEZ122" s="35"/>
      <c r="WFA122" s="35"/>
      <c r="WFB122" s="35"/>
      <c r="WFC122" s="35"/>
      <c r="WFD122" s="35"/>
      <c r="WFE122" s="35"/>
      <c r="WFF122" s="35"/>
      <c r="WFG122" s="35"/>
      <c r="WFH122" s="35"/>
      <c r="WFI122" s="35"/>
      <c r="WFJ122" s="35"/>
      <c r="WFK122" s="35"/>
      <c r="WFL122" s="35"/>
      <c r="WFM122" s="35"/>
      <c r="WFN122" s="35"/>
      <c r="WFO122" s="35"/>
      <c r="WFP122" s="35"/>
      <c r="WFQ122" s="35"/>
      <c r="WFR122" s="35"/>
      <c r="WFS122" s="35"/>
      <c r="WFT122" s="35"/>
      <c r="WFU122" s="35"/>
      <c r="WFV122" s="35"/>
      <c r="WFW122" s="35"/>
      <c r="WFX122" s="35"/>
      <c r="WFY122" s="35"/>
      <c r="WFZ122" s="35"/>
      <c r="WGA122" s="35"/>
      <c r="WGB122" s="35"/>
      <c r="WGC122" s="35"/>
      <c r="WGD122" s="35"/>
      <c r="WGE122" s="35"/>
      <c r="WGF122" s="35"/>
      <c r="WGG122" s="35"/>
      <c r="WGH122" s="35"/>
      <c r="WGI122" s="35"/>
      <c r="WGJ122" s="35"/>
      <c r="WGK122" s="35"/>
      <c r="WGL122" s="35"/>
      <c r="WGM122" s="35"/>
      <c r="WGN122" s="35"/>
      <c r="WGO122" s="35"/>
      <c r="WGP122" s="35"/>
      <c r="WGQ122" s="35"/>
      <c r="WGR122" s="35"/>
      <c r="WGS122" s="35"/>
      <c r="WGT122" s="35"/>
      <c r="WGU122" s="35"/>
      <c r="WGV122" s="35"/>
      <c r="WGW122" s="35"/>
      <c r="WGX122" s="35"/>
      <c r="WGY122" s="35"/>
      <c r="WGZ122" s="35"/>
      <c r="WHA122" s="35"/>
      <c r="WHB122" s="35"/>
      <c r="WHC122" s="35"/>
      <c r="WHD122" s="35"/>
      <c r="WHE122" s="35"/>
      <c r="WHF122" s="35"/>
      <c r="WHG122" s="35"/>
      <c r="WHH122" s="35"/>
      <c r="WHI122" s="35"/>
      <c r="WHJ122" s="35"/>
      <c r="WHK122" s="35"/>
      <c r="WHL122" s="35"/>
      <c r="WHM122" s="35"/>
      <c r="WHN122" s="35"/>
      <c r="WHO122" s="35"/>
      <c r="WHP122" s="35"/>
      <c r="WHQ122" s="35"/>
      <c r="WHR122" s="35"/>
      <c r="WHS122" s="35"/>
      <c r="WHT122" s="35"/>
      <c r="WHU122" s="35"/>
      <c r="WHV122" s="35"/>
      <c r="WHW122" s="35"/>
      <c r="WHX122" s="35"/>
      <c r="WHY122" s="35"/>
      <c r="WHZ122" s="35"/>
      <c r="WIA122" s="35"/>
      <c r="WIB122" s="35"/>
      <c r="WIC122" s="35"/>
      <c r="WID122" s="35"/>
      <c r="WIE122" s="35"/>
      <c r="WIF122" s="35"/>
      <c r="WIG122" s="35"/>
      <c r="WIH122" s="35"/>
      <c r="WII122" s="35"/>
      <c r="WIJ122" s="35"/>
      <c r="WIK122" s="35"/>
      <c r="WIL122" s="35"/>
      <c r="WIM122" s="35"/>
      <c r="WIN122" s="35"/>
      <c r="WIO122" s="35"/>
      <c r="WIP122" s="35"/>
      <c r="WIQ122" s="35"/>
      <c r="WIR122" s="35"/>
      <c r="WIS122" s="35"/>
      <c r="WIT122" s="35"/>
      <c r="WIU122" s="35"/>
      <c r="WIV122" s="35"/>
      <c r="WIW122" s="35"/>
      <c r="WIX122" s="35"/>
      <c r="WIY122" s="35"/>
      <c r="WIZ122" s="35"/>
      <c r="WJA122" s="35"/>
      <c r="WJB122" s="35"/>
      <c r="WJC122" s="35"/>
      <c r="WJD122" s="35"/>
      <c r="WJE122" s="35"/>
      <c r="WJF122" s="35"/>
      <c r="WJG122" s="35"/>
      <c r="WJH122" s="35"/>
      <c r="WJI122" s="35"/>
      <c r="WJJ122" s="35"/>
      <c r="WJK122" s="35"/>
      <c r="WJL122" s="35"/>
      <c r="WJM122" s="35"/>
      <c r="WJN122" s="35"/>
      <c r="WJO122" s="35"/>
      <c r="WJP122" s="35"/>
      <c r="WJQ122" s="35"/>
      <c r="WJR122" s="35"/>
      <c r="WJS122" s="35"/>
      <c r="WJT122" s="35"/>
      <c r="WJU122" s="35"/>
      <c r="WJV122" s="35"/>
      <c r="WJW122" s="35"/>
      <c r="WJX122" s="35"/>
      <c r="WJY122" s="35"/>
      <c r="WJZ122" s="35"/>
      <c r="WKA122" s="35"/>
      <c r="WKB122" s="35"/>
      <c r="WKC122" s="35"/>
      <c r="WKD122" s="35"/>
      <c r="WKE122" s="35"/>
      <c r="WKF122" s="35"/>
      <c r="WKG122" s="35"/>
      <c r="WKH122" s="35"/>
      <c r="WKO122" s="35"/>
      <c r="WKP122" s="35"/>
      <c r="WKQ122" s="35"/>
      <c r="WKR122" s="35"/>
      <c r="WKS122" s="35"/>
      <c r="WKT122" s="35"/>
      <c r="WKU122" s="35"/>
      <c r="WKV122" s="35"/>
      <c r="WKW122" s="35"/>
      <c r="WKX122" s="35"/>
      <c r="WKY122" s="35"/>
      <c r="WKZ122" s="35"/>
      <c r="WLA122" s="35"/>
      <c r="WLB122" s="35"/>
      <c r="WLC122" s="35"/>
      <c r="WLD122" s="35"/>
      <c r="WLE122" s="35"/>
      <c r="WLF122" s="35"/>
      <c r="WLG122" s="35"/>
      <c r="WLH122" s="35"/>
      <c r="WLI122" s="35"/>
      <c r="WLJ122" s="35"/>
      <c r="WLK122" s="35"/>
      <c r="WLL122" s="35"/>
      <c r="WLM122" s="35"/>
      <c r="WLN122" s="35"/>
      <c r="WLO122" s="35"/>
      <c r="WLP122" s="35"/>
      <c r="WLQ122" s="35"/>
      <c r="WLR122" s="35"/>
      <c r="WLS122" s="35"/>
      <c r="WLT122" s="35"/>
      <c r="WLU122" s="35"/>
      <c r="WLV122" s="35"/>
      <c r="WLW122" s="35"/>
      <c r="WLX122" s="35"/>
      <c r="WLY122" s="35"/>
      <c r="WLZ122" s="35"/>
      <c r="WMA122" s="35"/>
      <c r="WMB122" s="35"/>
      <c r="WMC122" s="35"/>
      <c r="WMD122" s="35"/>
      <c r="WME122" s="35"/>
      <c r="WMF122" s="35"/>
      <c r="WMG122" s="35"/>
      <c r="WMH122" s="35"/>
      <c r="WMI122" s="35"/>
      <c r="WMJ122" s="35"/>
      <c r="WMK122" s="35"/>
      <c r="WML122" s="35"/>
      <c r="WMM122" s="35"/>
      <c r="WMN122" s="35"/>
      <c r="WMO122" s="35"/>
      <c r="WMP122" s="35"/>
      <c r="WMQ122" s="35"/>
      <c r="WMR122" s="35"/>
      <c r="WMS122" s="35"/>
      <c r="WMT122" s="35"/>
      <c r="WMU122" s="35"/>
      <c r="WMV122" s="35"/>
      <c r="WMW122" s="35"/>
      <c r="WMX122" s="35"/>
      <c r="WMY122" s="35"/>
      <c r="WMZ122" s="35"/>
      <c r="WNA122" s="35"/>
      <c r="WNB122" s="35"/>
      <c r="WNC122" s="35"/>
      <c r="WND122" s="35"/>
      <c r="WNE122" s="35"/>
      <c r="WNF122" s="35"/>
      <c r="WNG122" s="35"/>
      <c r="WNH122" s="35"/>
      <c r="WNI122" s="35"/>
      <c r="WNJ122" s="35"/>
      <c r="WNK122" s="35"/>
      <c r="WNL122" s="35"/>
      <c r="WNM122" s="35"/>
      <c r="WNN122" s="35"/>
      <c r="WNO122" s="35"/>
      <c r="WNP122" s="35"/>
      <c r="WNQ122" s="35"/>
      <c r="WNR122" s="35"/>
      <c r="WNS122" s="35"/>
      <c r="WNT122" s="35"/>
      <c r="WNU122" s="35"/>
      <c r="WNV122" s="35"/>
      <c r="WNW122" s="35"/>
      <c r="WNX122" s="35"/>
      <c r="WNY122" s="35"/>
      <c r="WNZ122" s="35"/>
      <c r="WOA122" s="35"/>
      <c r="WOB122" s="35"/>
      <c r="WOC122" s="35"/>
      <c r="WOD122" s="35"/>
      <c r="WOE122" s="35"/>
      <c r="WOF122" s="35"/>
      <c r="WOG122" s="35"/>
      <c r="WOH122" s="35"/>
      <c r="WOI122" s="35"/>
      <c r="WOJ122" s="35"/>
      <c r="WOK122" s="35"/>
      <c r="WOL122" s="35"/>
      <c r="WOM122" s="35"/>
      <c r="WON122" s="35"/>
      <c r="WOO122" s="35"/>
      <c r="WOP122" s="35"/>
      <c r="WOQ122" s="35"/>
      <c r="WOR122" s="35"/>
      <c r="WOS122" s="35"/>
      <c r="WOT122" s="35"/>
      <c r="WOU122" s="35"/>
      <c r="WOV122" s="35"/>
      <c r="WOW122" s="35"/>
      <c r="WOX122" s="35"/>
      <c r="WOY122" s="35"/>
      <c r="WOZ122" s="35"/>
      <c r="WPA122" s="35"/>
      <c r="WPB122" s="35"/>
      <c r="WPC122" s="35"/>
      <c r="WPD122" s="35"/>
      <c r="WPE122" s="35"/>
      <c r="WPF122" s="35"/>
      <c r="WPG122" s="35"/>
      <c r="WPH122" s="35"/>
      <c r="WPI122" s="35"/>
      <c r="WPJ122" s="35"/>
      <c r="WPK122" s="35"/>
      <c r="WPL122" s="35"/>
      <c r="WPM122" s="35"/>
      <c r="WPN122" s="35"/>
      <c r="WPO122" s="35"/>
      <c r="WPP122" s="35"/>
      <c r="WPQ122" s="35"/>
      <c r="WPR122" s="35"/>
      <c r="WPS122" s="35"/>
      <c r="WPT122" s="35"/>
      <c r="WPU122" s="35"/>
      <c r="WPV122" s="35"/>
      <c r="WPW122" s="35"/>
      <c r="WPX122" s="35"/>
      <c r="WPY122" s="35"/>
      <c r="WPZ122" s="35"/>
      <c r="WQA122" s="35"/>
      <c r="WQB122" s="35"/>
      <c r="WQC122" s="35"/>
      <c r="WQD122" s="35"/>
      <c r="WQE122" s="35"/>
      <c r="WQF122" s="35"/>
      <c r="WQG122" s="35"/>
      <c r="WQH122" s="35"/>
      <c r="WQI122" s="35"/>
      <c r="WQJ122" s="35"/>
      <c r="WQK122" s="35"/>
      <c r="WQL122" s="35"/>
      <c r="WQM122" s="35"/>
      <c r="WQN122" s="35"/>
      <c r="WQO122" s="35"/>
      <c r="WQP122" s="35"/>
      <c r="WQQ122" s="35"/>
      <c r="WQR122" s="35"/>
      <c r="WQS122" s="35"/>
      <c r="WQT122" s="35"/>
      <c r="WQU122" s="35"/>
      <c r="WQV122" s="35"/>
      <c r="WQW122" s="35"/>
      <c r="WQX122" s="35"/>
      <c r="WQY122" s="35"/>
      <c r="WQZ122" s="35"/>
      <c r="WRA122" s="35"/>
      <c r="WRB122" s="35"/>
      <c r="WRC122" s="35"/>
      <c r="WRD122" s="35"/>
      <c r="WRE122" s="35"/>
      <c r="WRF122" s="35"/>
      <c r="WRG122" s="35"/>
      <c r="WRH122" s="35"/>
      <c r="WRI122" s="35"/>
      <c r="WRJ122" s="35"/>
      <c r="WRK122" s="35"/>
      <c r="WRL122" s="35"/>
      <c r="WRM122" s="35"/>
      <c r="WRN122" s="35"/>
      <c r="WRO122" s="35"/>
      <c r="WRP122" s="35"/>
      <c r="WRQ122" s="35"/>
      <c r="WRR122" s="35"/>
      <c r="WRS122" s="35"/>
      <c r="WRT122" s="35"/>
      <c r="WRU122" s="35"/>
      <c r="WRV122" s="35"/>
      <c r="WRW122" s="35"/>
      <c r="WRX122" s="35"/>
      <c r="WRY122" s="35"/>
      <c r="WRZ122" s="35"/>
      <c r="WSA122" s="35"/>
      <c r="WSB122" s="35"/>
      <c r="WSC122" s="35"/>
      <c r="WSD122" s="35"/>
      <c r="WSE122" s="35"/>
      <c r="WSF122" s="35"/>
      <c r="WSG122" s="35"/>
      <c r="WSH122" s="35"/>
      <c r="WSI122" s="35"/>
      <c r="WSJ122" s="35"/>
      <c r="WSK122" s="35"/>
      <c r="WSL122" s="35"/>
      <c r="WSM122" s="35"/>
      <c r="WSN122" s="35"/>
      <c r="WSO122" s="35"/>
      <c r="WSP122" s="35"/>
      <c r="WSQ122" s="35"/>
      <c r="WSR122" s="35"/>
      <c r="WSS122" s="35"/>
      <c r="WST122" s="35"/>
      <c r="WSU122" s="35"/>
      <c r="WSV122" s="35"/>
      <c r="WSW122" s="35"/>
      <c r="WSX122" s="35"/>
      <c r="WSY122" s="35"/>
      <c r="WSZ122" s="35"/>
      <c r="WTA122" s="35"/>
      <c r="WTB122" s="35"/>
      <c r="WTC122" s="35"/>
      <c r="WTD122" s="35"/>
      <c r="WTE122" s="35"/>
      <c r="WTF122" s="35"/>
      <c r="WTG122" s="35"/>
      <c r="WTH122" s="35"/>
      <c r="WTI122" s="35"/>
      <c r="WTJ122" s="35"/>
      <c r="WTK122" s="35"/>
      <c r="WTL122" s="35"/>
      <c r="WTM122" s="35"/>
      <c r="WTN122" s="35"/>
      <c r="WTO122" s="35"/>
      <c r="WTP122" s="35"/>
      <c r="WTQ122" s="35"/>
      <c r="WTR122" s="35"/>
      <c r="WTS122" s="35"/>
      <c r="WTT122" s="35"/>
      <c r="WTU122" s="35"/>
      <c r="WTV122" s="35"/>
      <c r="WTW122" s="35"/>
      <c r="WTX122" s="35"/>
      <c r="WTY122" s="35"/>
      <c r="WTZ122" s="35"/>
      <c r="WUA122" s="35"/>
      <c r="WUB122" s="35"/>
      <c r="WUC122" s="35"/>
      <c r="WUD122" s="35"/>
      <c r="WUK122" s="35"/>
      <c r="WUL122" s="35"/>
      <c r="WUM122" s="35"/>
      <c r="WUN122" s="35"/>
      <c r="WUO122" s="35"/>
      <c r="WUP122" s="35"/>
      <c r="WUQ122" s="35"/>
      <c r="WUR122" s="35"/>
      <c r="WUS122" s="35"/>
      <c r="WUT122" s="35"/>
      <c r="WUU122" s="35"/>
      <c r="WUV122" s="35"/>
      <c r="WUW122" s="35"/>
      <c r="WUX122" s="35"/>
      <c r="WUY122" s="35"/>
      <c r="WUZ122" s="35"/>
      <c r="WVA122" s="35"/>
      <c r="WVB122" s="35"/>
      <c r="WVC122" s="35"/>
      <c r="WVD122" s="35"/>
      <c r="WVE122" s="35"/>
      <c r="WVF122" s="35"/>
      <c r="WVG122" s="35"/>
      <c r="WVH122" s="35"/>
      <c r="WVI122" s="35"/>
      <c r="WVJ122" s="35"/>
      <c r="WVK122" s="35"/>
      <c r="WVL122" s="35"/>
      <c r="WVM122" s="35"/>
      <c r="WVN122" s="35"/>
      <c r="WVO122" s="35"/>
      <c r="WVP122" s="35"/>
      <c r="WVQ122" s="35"/>
      <c r="WVR122" s="35"/>
      <c r="WVS122" s="35"/>
      <c r="WVT122" s="35"/>
      <c r="WVU122" s="35"/>
      <c r="WVV122" s="35"/>
      <c r="WVW122" s="35"/>
      <c r="WVX122" s="35"/>
      <c r="WVY122" s="35"/>
      <c r="WVZ122" s="35"/>
      <c r="WWA122" s="35"/>
      <c r="WWB122" s="35"/>
      <c r="WWC122" s="35"/>
      <c r="WWD122" s="35"/>
      <c r="WWE122" s="35"/>
      <c r="WWF122" s="35"/>
      <c r="WWG122" s="35"/>
      <c r="WWH122" s="35"/>
      <c r="WWI122" s="35"/>
      <c r="WWJ122" s="35"/>
      <c r="WWK122" s="35"/>
      <c r="WWL122" s="35"/>
      <c r="WWM122" s="35"/>
      <c r="WWN122" s="35"/>
      <c r="WWO122" s="35"/>
      <c r="WWP122" s="35"/>
      <c r="WWQ122" s="35"/>
      <c r="WWR122" s="35"/>
      <c r="WWS122" s="35"/>
      <c r="WWT122" s="35"/>
      <c r="WWU122" s="35"/>
      <c r="WWV122" s="35"/>
      <c r="WWW122" s="35"/>
      <c r="WWX122" s="35"/>
      <c r="WWY122" s="35"/>
      <c r="WWZ122" s="35"/>
      <c r="WXA122" s="35"/>
      <c r="WXB122" s="35"/>
      <c r="WXC122" s="35"/>
      <c r="WXD122" s="35"/>
      <c r="WXE122" s="35"/>
      <c r="WXF122" s="35"/>
      <c r="WXG122" s="35"/>
      <c r="WXH122" s="35"/>
      <c r="WXI122" s="35"/>
      <c r="WXJ122" s="35"/>
      <c r="WXK122" s="35"/>
      <c r="WXL122" s="35"/>
      <c r="WXM122" s="35"/>
      <c r="WXN122" s="35"/>
      <c r="WXO122" s="35"/>
      <c r="WXP122" s="35"/>
      <c r="WXQ122" s="35"/>
      <c r="WXR122" s="35"/>
      <c r="WXS122" s="35"/>
      <c r="WXT122" s="35"/>
      <c r="WXU122" s="35"/>
      <c r="WXV122" s="35"/>
      <c r="WXW122" s="35"/>
      <c r="WXX122" s="35"/>
      <c r="WXY122" s="35"/>
      <c r="WXZ122" s="35"/>
      <c r="WYA122" s="35"/>
      <c r="WYB122" s="35"/>
      <c r="WYC122" s="35"/>
      <c r="WYD122" s="35"/>
      <c r="WYE122" s="35"/>
      <c r="WYF122" s="35"/>
      <c r="WYG122" s="35"/>
      <c r="WYH122" s="35"/>
      <c r="WYI122" s="35"/>
      <c r="WYJ122" s="35"/>
      <c r="WYK122" s="35"/>
      <c r="WYL122" s="35"/>
      <c r="WYM122" s="35"/>
      <c r="WYN122" s="35"/>
      <c r="WYO122" s="35"/>
      <c r="WYP122" s="35"/>
      <c r="WYQ122" s="35"/>
      <c r="WYR122" s="35"/>
      <c r="WYS122" s="35"/>
      <c r="WYT122" s="35"/>
      <c r="WYU122" s="35"/>
      <c r="WYV122" s="35"/>
      <c r="WYW122" s="35"/>
      <c r="WYX122" s="35"/>
      <c r="WYY122" s="35"/>
      <c r="WYZ122" s="35"/>
      <c r="WZA122" s="35"/>
      <c r="WZB122" s="35"/>
      <c r="WZC122" s="35"/>
      <c r="WZD122" s="35"/>
      <c r="WZE122" s="35"/>
      <c r="WZF122" s="35"/>
      <c r="WZG122" s="35"/>
      <c r="WZH122" s="35"/>
      <c r="WZI122" s="35"/>
      <c r="WZJ122" s="35"/>
      <c r="WZK122" s="35"/>
      <c r="WZL122" s="35"/>
      <c r="WZM122" s="35"/>
      <c r="WZN122" s="35"/>
      <c r="WZO122" s="35"/>
      <c r="WZP122" s="35"/>
      <c r="WZQ122" s="35"/>
      <c r="WZR122" s="35"/>
      <c r="WZS122" s="35"/>
      <c r="WZT122" s="35"/>
      <c r="WZU122" s="35"/>
      <c r="WZV122" s="35"/>
      <c r="WZW122" s="35"/>
      <c r="WZX122" s="35"/>
      <c r="WZY122" s="35"/>
      <c r="WZZ122" s="35"/>
      <c r="XAA122" s="35"/>
      <c r="XAB122" s="35"/>
      <c r="XAC122" s="35"/>
      <c r="XAD122" s="35"/>
      <c r="XAE122" s="35"/>
      <c r="XAF122" s="35"/>
      <c r="XAG122" s="35"/>
      <c r="XAH122" s="35"/>
      <c r="XAI122" s="35"/>
      <c r="XAJ122" s="35"/>
      <c r="XAK122" s="35"/>
      <c r="XAL122" s="35"/>
      <c r="XAM122" s="35"/>
      <c r="XAN122" s="35"/>
      <c r="XAO122" s="35"/>
      <c r="XAP122" s="35"/>
      <c r="XAQ122" s="35"/>
      <c r="XAR122" s="35"/>
      <c r="XAS122" s="35"/>
      <c r="XAT122" s="35"/>
      <c r="XAU122" s="35"/>
      <c r="XAV122" s="35"/>
      <c r="XAW122" s="35"/>
      <c r="XAX122" s="35"/>
      <c r="XAY122" s="35"/>
      <c r="XAZ122" s="35"/>
      <c r="XBA122" s="35"/>
      <c r="XBB122" s="35"/>
      <c r="XBC122" s="35"/>
      <c r="XBD122" s="35"/>
      <c r="XBE122" s="35"/>
      <c r="XBF122" s="35"/>
      <c r="XBG122" s="35"/>
      <c r="XBH122" s="35"/>
      <c r="XBI122" s="35"/>
      <c r="XBJ122" s="35"/>
      <c r="XBK122" s="35"/>
      <c r="XBL122" s="35"/>
      <c r="XBM122" s="35"/>
      <c r="XBN122" s="35"/>
      <c r="XBO122" s="35"/>
      <c r="XBP122" s="35"/>
      <c r="XBQ122" s="35"/>
      <c r="XBR122" s="35"/>
      <c r="XBS122" s="35"/>
      <c r="XBT122" s="35"/>
      <c r="XBU122" s="35"/>
      <c r="XBV122" s="35"/>
      <c r="XBW122" s="35"/>
      <c r="XBX122" s="35"/>
      <c r="XBY122" s="35"/>
      <c r="XBZ122" s="35"/>
      <c r="XCA122" s="35"/>
      <c r="XCB122" s="35"/>
      <c r="XCC122" s="35"/>
      <c r="XCD122" s="35"/>
      <c r="XCE122" s="35"/>
      <c r="XCF122" s="35"/>
      <c r="XCG122" s="35"/>
      <c r="XCH122" s="35"/>
      <c r="XCI122" s="35"/>
      <c r="XCJ122" s="35"/>
      <c r="XCK122" s="35"/>
      <c r="XCL122" s="35"/>
      <c r="XCM122" s="35"/>
      <c r="XCN122" s="35"/>
      <c r="XCO122" s="35"/>
      <c r="XCP122" s="35"/>
      <c r="XCQ122" s="35"/>
      <c r="XCR122" s="35"/>
      <c r="XCS122" s="35"/>
      <c r="XCT122" s="35"/>
      <c r="XCU122" s="35"/>
      <c r="XCV122" s="35"/>
      <c r="XCW122" s="35"/>
      <c r="XCX122" s="35"/>
      <c r="XCY122" s="35"/>
      <c r="XCZ122" s="35"/>
      <c r="XDA122" s="35"/>
      <c r="XDB122" s="35"/>
      <c r="XDC122" s="35"/>
      <c r="XDD122" s="35"/>
      <c r="XDE122" s="35"/>
      <c r="XDF122" s="35"/>
      <c r="XDG122" s="35"/>
      <c r="XDH122" s="35"/>
      <c r="XDI122" s="35"/>
      <c r="XDJ122" s="35"/>
      <c r="XDK122" s="35"/>
      <c r="XDL122" s="35"/>
      <c r="XDM122" s="35"/>
      <c r="XDN122" s="35"/>
      <c r="XDO122" s="35"/>
      <c r="XDP122" s="35"/>
      <c r="XDQ122" s="35"/>
      <c r="XDR122" s="35"/>
      <c r="XDS122" s="35"/>
      <c r="XDT122" s="35"/>
      <c r="XDU122" s="35"/>
    </row>
    <row r="123" spans="1:16349" ht="15.75" x14ac:dyDescent="0.25">
      <c r="A123" s="10" t="s">
        <v>10</v>
      </c>
      <c r="B123" s="167" t="s">
        <v>47</v>
      </c>
      <c r="C123" s="167" t="s">
        <v>7</v>
      </c>
      <c r="D123" s="175">
        <f>38100000+1282360.26</f>
        <v>39382360.259999998</v>
      </c>
      <c r="E123" s="175">
        <v>39400000</v>
      </c>
      <c r="F123" s="175">
        <v>41100000</v>
      </c>
    </row>
    <row r="124" spans="1:16349" ht="30.75" x14ac:dyDescent="0.25">
      <c r="A124" s="10" t="s">
        <v>21</v>
      </c>
      <c r="B124" s="167" t="s">
        <v>47</v>
      </c>
      <c r="C124" s="167" t="s">
        <v>20</v>
      </c>
      <c r="D124" s="175">
        <v>15400000</v>
      </c>
      <c r="E124" s="175">
        <v>15600000</v>
      </c>
      <c r="F124" s="175">
        <v>15600000</v>
      </c>
    </row>
    <row r="125" spans="1:16349" ht="31.5" x14ac:dyDescent="0.25">
      <c r="A125" s="43" t="s">
        <v>95</v>
      </c>
      <c r="B125" s="210" t="s">
        <v>49</v>
      </c>
      <c r="C125" s="210"/>
      <c r="D125" s="207">
        <f>D126+D130+D133</f>
        <v>467970148.77000004</v>
      </c>
      <c r="E125" s="207">
        <f>E126+E130+E133</f>
        <v>276985989.94999999</v>
      </c>
      <c r="F125" s="207">
        <f>F126+F130+F133</f>
        <v>317524529.65000004</v>
      </c>
    </row>
    <row r="126" spans="1:16349" ht="15.75" x14ac:dyDescent="0.25">
      <c r="A126" s="23" t="s">
        <v>65</v>
      </c>
      <c r="B126" s="166" t="s">
        <v>50</v>
      </c>
      <c r="C126" s="166"/>
      <c r="D126" s="176">
        <f>SUM(D127:D129)</f>
        <v>35123734.670000002</v>
      </c>
      <c r="E126" s="176">
        <f t="shared" ref="E126:F126" si="36">SUM(E127:E129)</f>
        <v>35124419.43</v>
      </c>
      <c r="F126" s="176">
        <f t="shared" si="36"/>
        <v>35109419.729999997</v>
      </c>
    </row>
    <row r="127" spans="1:16349" ht="79.5" customHeight="1" x14ac:dyDescent="0.25">
      <c r="A127" s="10" t="s">
        <v>8</v>
      </c>
      <c r="B127" s="167" t="s">
        <v>50</v>
      </c>
      <c r="C127" s="167" t="s">
        <v>4</v>
      </c>
      <c r="D127" s="175">
        <f>34684190-1294000-150900-58000</f>
        <v>33181290</v>
      </c>
      <c r="E127" s="175">
        <f>34684190-1294000-150900</f>
        <v>33239290</v>
      </c>
      <c r="F127" s="175">
        <f>34684190-1294000-150900</f>
        <v>33239290</v>
      </c>
    </row>
    <row r="128" spans="1:16349" ht="30.75" x14ac:dyDescent="0.25">
      <c r="A128" s="10" t="s">
        <v>61</v>
      </c>
      <c r="B128" s="167" t="s">
        <v>50</v>
      </c>
      <c r="C128" s="167" t="s">
        <v>5</v>
      </c>
      <c r="D128" s="175">
        <f>1799932+139512.67</f>
        <v>1939444.67</v>
      </c>
      <c r="E128" s="175">
        <v>1882129.43</v>
      </c>
      <c r="F128" s="175">
        <v>1867129.73</v>
      </c>
    </row>
    <row r="129" spans="1:16349" ht="15.75" x14ac:dyDescent="0.25">
      <c r="A129" s="10" t="s">
        <v>9</v>
      </c>
      <c r="B129" s="167" t="s">
        <v>50</v>
      </c>
      <c r="C129" s="167" t="s">
        <v>6</v>
      </c>
      <c r="D129" s="175">
        <v>3000</v>
      </c>
      <c r="E129" s="175">
        <v>3000</v>
      </c>
      <c r="F129" s="175">
        <v>3000</v>
      </c>
    </row>
    <row r="130" spans="1:16349" ht="15.75" x14ac:dyDescent="0.25">
      <c r="A130" s="25" t="s">
        <v>78</v>
      </c>
      <c r="B130" s="166" t="s">
        <v>51</v>
      </c>
      <c r="C130" s="166"/>
      <c r="D130" s="176">
        <f>SUM(D131:D132)</f>
        <v>421574690.10000002</v>
      </c>
      <c r="E130" s="176">
        <f t="shared" ref="E130:F130" si="37">SUM(E131:E132)</f>
        <v>241283520.51999998</v>
      </c>
      <c r="F130" s="176">
        <f t="shared" si="37"/>
        <v>281843109.92000002</v>
      </c>
    </row>
    <row r="131" spans="1:16349" ht="30.75" x14ac:dyDescent="0.25">
      <c r="A131" s="10" t="s">
        <v>61</v>
      </c>
      <c r="B131" s="167" t="s">
        <v>51</v>
      </c>
      <c r="C131" s="167" t="s">
        <v>5</v>
      </c>
      <c r="D131" s="175">
        <f>6551548-265000+39234+643751.65+407701.2+334000</f>
        <v>7711234.8500000006</v>
      </c>
      <c r="E131" s="175">
        <v>6885676.9500000002</v>
      </c>
      <c r="F131" s="175">
        <v>6813609.9199999999</v>
      </c>
    </row>
    <row r="132" spans="1:16349" ht="30.75" x14ac:dyDescent="0.25">
      <c r="A132" s="10" t="s">
        <v>405</v>
      </c>
      <c r="B132" s="167" t="s">
        <v>51</v>
      </c>
      <c r="C132" s="167" t="s">
        <v>20</v>
      </c>
      <c r="D132" s="175">
        <f>473645349.51+1221712.8+1236000-12500000.01-201600-1275234-1863678.81-139512.67+3644565-3644565-334000-407701.2-570356-106000-1248717.17-643751.65-1282360.26-18218243-21325752.29-2122700</f>
        <v>413863455.25</v>
      </c>
      <c r="E132" s="175">
        <v>234397843.56999999</v>
      </c>
      <c r="F132" s="175">
        <v>275029500</v>
      </c>
      <c r="G132" s="285"/>
      <c r="H132" s="285">
        <v>-2122700</v>
      </c>
    </row>
    <row r="133" spans="1:16349" ht="16.5" customHeight="1" x14ac:dyDescent="0.25">
      <c r="A133" s="23" t="s">
        <v>79</v>
      </c>
      <c r="B133" s="166" t="s">
        <v>80</v>
      </c>
      <c r="C133" s="166"/>
      <c r="D133" s="176">
        <f t="shared" ref="D133:F133" si="38">D134</f>
        <v>11271724</v>
      </c>
      <c r="E133" s="176">
        <f t="shared" si="38"/>
        <v>578050</v>
      </c>
      <c r="F133" s="176">
        <f t="shared" si="38"/>
        <v>572000</v>
      </c>
    </row>
    <row r="134" spans="1:16349" ht="30.75" x14ac:dyDescent="0.25">
      <c r="A134" s="10" t="s">
        <v>61</v>
      </c>
      <c r="B134" s="167" t="s">
        <v>80</v>
      </c>
      <c r="C134" s="167" t="s">
        <v>5</v>
      </c>
      <c r="D134" s="175">
        <v>11271724</v>
      </c>
      <c r="E134" s="175">
        <v>578050</v>
      </c>
      <c r="F134" s="175">
        <v>572000</v>
      </c>
    </row>
    <row r="135" spans="1:16349" ht="31.5" x14ac:dyDescent="0.25">
      <c r="A135" s="43" t="s">
        <v>89</v>
      </c>
      <c r="B135" s="210" t="s">
        <v>54</v>
      </c>
      <c r="C135" s="210"/>
      <c r="D135" s="207">
        <f t="shared" ref="D135:F135" si="39">D136+D141+D144</f>
        <v>131881353.10000001</v>
      </c>
      <c r="E135" s="207">
        <f t="shared" si="39"/>
        <v>132422275.45</v>
      </c>
      <c r="F135" s="207">
        <f t="shared" si="39"/>
        <v>133338261.45999999</v>
      </c>
    </row>
    <row r="136" spans="1:16349" s="5" customFormat="1" ht="15.75" x14ac:dyDescent="0.25">
      <c r="A136" s="23" t="s">
        <v>65</v>
      </c>
      <c r="B136" s="166" t="s">
        <v>55</v>
      </c>
      <c r="C136" s="166"/>
      <c r="D136" s="176">
        <f t="shared" ref="D136:F136" si="40">SUBTOTAL(9,D137:D140)</f>
        <v>115881353.10000001</v>
      </c>
      <c r="E136" s="176">
        <f t="shared" si="40"/>
        <v>116422275.45</v>
      </c>
      <c r="F136" s="176">
        <f t="shared" si="40"/>
        <v>117338261.45999999</v>
      </c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  <c r="QR136" s="35"/>
      <c r="QS136" s="35"/>
      <c r="QT136" s="35"/>
      <c r="QU136" s="35"/>
      <c r="QV136" s="35"/>
      <c r="QW136" s="35"/>
      <c r="QX136" s="35"/>
      <c r="QY136" s="35"/>
      <c r="QZ136" s="35"/>
      <c r="RA136" s="35"/>
      <c r="RB136" s="35"/>
      <c r="RC136" s="35"/>
      <c r="RD136" s="35"/>
      <c r="RE136" s="35"/>
      <c r="RF136" s="35"/>
      <c r="RG136" s="35"/>
      <c r="RH136" s="35"/>
      <c r="RI136" s="35"/>
      <c r="RJ136" s="35"/>
      <c r="RK136" s="35"/>
      <c r="RL136" s="35"/>
      <c r="RM136" s="35"/>
      <c r="RN136" s="35"/>
      <c r="RU136" s="35"/>
      <c r="RV136" s="35"/>
      <c r="RW136" s="35"/>
      <c r="RX136" s="35"/>
      <c r="RY136" s="35"/>
      <c r="RZ136" s="35"/>
      <c r="SA136" s="35"/>
      <c r="SB136" s="35"/>
      <c r="SC136" s="35"/>
      <c r="SD136" s="35"/>
      <c r="SE136" s="35"/>
      <c r="SF136" s="35"/>
      <c r="SG136" s="35"/>
      <c r="SH136" s="35"/>
      <c r="SI136" s="35"/>
      <c r="SJ136" s="35"/>
      <c r="SK136" s="35"/>
      <c r="SL136" s="35"/>
      <c r="SM136" s="35"/>
      <c r="SN136" s="35"/>
      <c r="SO136" s="35"/>
      <c r="SP136" s="35"/>
      <c r="SQ136" s="35"/>
      <c r="SR136" s="35"/>
      <c r="SS136" s="35"/>
      <c r="ST136" s="35"/>
      <c r="SU136" s="35"/>
      <c r="SV136" s="35"/>
      <c r="SW136" s="35"/>
      <c r="SX136" s="35"/>
      <c r="SY136" s="35"/>
      <c r="SZ136" s="35"/>
      <c r="TA136" s="35"/>
      <c r="TB136" s="35"/>
      <c r="TC136" s="35"/>
      <c r="TD136" s="35"/>
      <c r="TE136" s="35"/>
      <c r="TF136" s="35"/>
      <c r="TG136" s="35"/>
      <c r="TH136" s="35"/>
      <c r="TI136" s="35"/>
      <c r="TJ136" s="35"/>
      <c r="TK136" s="35"/>
      <c r="TL136" s="35"/>
      <c r="TM136" s="35"/>
      <c r="TN136" s="35"/>
      <c r="TO136" s="35"/>
      <c r="TP136" s="35"/>
      <c r="TQ136" s="35"/>
      <c r="TR136" s="35"/>
      <c r="TS136" s="35"/>
      <c r="TT136" s="35"/>
      <c r="TU136" s="35"/>
      <c r="TV136" s="35"/>
      <c r="TW136" s="35"/>
      <c r="TX136" s="35"/>
      <c r="TY136" s="35"/>
      <c r="TZ136" s="35"/>
      <c r="UA136" s="35"/>
      <c r="UB136" s="35"/>
      <c r="UC136" s="35"/>
      <c r="UD136" s="35"/>
      <c r="UE136" s="35"/>
      <c r="UF136" s="35"/>
      <c r="UG136" s="35"/>
      <c r="UH136" s="35"/>
      <c r="UI136" s="35"/>
      <c r="UJ136" s="35"/>
      <c r="UK136" s="35"/>
      <c r="UL136" s="35"/>
      <c r="UM136" s="35"/>
      <c r="UN136" s="35"/>
      <c r="UO136" s="35"/>
      <c r="UP136" s="35"/>
      <c r="UQ136" s="35"/>
      <c r="UR136" s="35"/>
      <c r="US136" s="35"/>
      <c r="UT136" s="35"/>
      <c r="UU136" s="35"/>
      <c r="UV136" s="35"/>
      <c r="UW136" s="35"/>
      <c r="UX136" s="35"/>
      <c r="UY136" s="35"/>
      <c r="UZ136" s="35"/>
      <c r="VA136" s="35"/>
      <c r="VB136" s="35"/>
      <c r="VC136" s="35"/>
      <c r="VD136" s="35"/>
      <c r="VE136" s="35"/>
      <c r="VF136" s="35"/>
      <c r="VG136" s="35"/>
      <c r="VH136" s="35"/>
      <c r="VI136" s="35"/>
      <c r="VJ136" s="35"/>
      <c r="VK136" s="35"/>
      <c r="VL136" s="35"/>
      <c r="VM136" s="35"/>
      <c r="VN136" s="35"/>
      <c r="VO136" s="35"/>
      <c r="VP136" s="35"/>
      <c r="VQ136" s="35"/>
      <c r="VR136" s="35"/>
      <c r="VS136" s="35"/>
      <c r="VT136" s="35"/>
      <c r="VU136" s="35"/>
      <c r="VV136" s="35"/>
      <c r="VW136" s="35"/>
      <c r="VX136" s="35"/>
      <c r="VY136" s="35"/>
      <c r="VZ136" s="35"/>
      <c r="WA136" s="35"/>
      <c r="WB136" s="35"/>
      <c r="WC136" s="35"/>
      <c r="WD136" s="35"/>
      <c r="WE136" s="35"/>
      <c r="WF136" s="35"/>
      <c r="WG136" s="35"/>
      <c r="WH136" s="35"/>
      <c r="WI136" s="35"/>
      <c r="WJ136" s="35"/>
      <c r="WK136" s="35"/>
      <c r="WL136" s="35"/>
      <c r="WM136" s="35"/>
      <c r="WN136" s="35"/>
      <c r="WO136" s="35"/>
      <c r="WP136" s="35"/>
      <c r="WQ136" s="35"/>
      <c r="WR136" s="35"/>
      <c r="WS136" s="35"/>
      <c r="WT136" s="35"/>
      <c r="WU136" s="35"/>
      <c r="WV136" s="35"/>
      <c r="WW136" s="35"/>
      <c r="WX136" s="35"/>
      <c r="WY136" s="35"/>
      <c r="WZ136" s="35"/>
      <c r="XA136" s="35"/>
      <c r="XB136" s="35"/>
      <c r="XC136" s="35"/>
      <c r="XD136" s="35"/>
      <c r="XE136" s="35"/>
      <c r="XF136" s="35"/>
      <c r="XG136" s="35"/>
      <c r="XH136" s="35"/>
      <c r="XI136" s="35"/>
      <c r="XJ136" s="35"/>
      <c r="XK136" s="35"/>
      <c r="XL136" s="35"/>
      <c r="XM136" s="35"/>
      <c r="XN136" s="35"/>
      <c r="XO136" s="35"/>
      <c r="XP136" s="35"/>
      <c r="XQ136" s="35"/>
      <c r="XR136" s="35"/>
      <c r="XS136" s="35"/>
      <c r="XT136" s="35"/>
      <c r="XU136" s="35"/>
      <c r="XV136" s="35"/>
      <c r="XW136" s="35"/>
      <c r="XX136" s="35"/>
      <c r="XY136" s="35"/>
      <c r="XZ136" s="35"/>
      <c r="YA136" s="35"/>
      <c r="YB136" s="35"/>
      <c r="YC136" s="35"/>
      <c r="YD136" s="35"/>
      <c r="YE136" s="35"/>
      <c r="YF136" s="35"/>
      <c r="YG136" s="35"/>
      <c r="YH136" s="35"/>
      <c r="YI136" s="35"/>
      <c r="YJ136" s="35"/>
      <c r="YK136" s="35"/>
      <c r="YL136" s="35"/>
      <c r="YM136" s="35"/>
      <c r="YN136" s="35"/>
      <c r="YO136" s="35"/>
      <c r="YP136" s="35"/>
      <c r="YQ136" s="35"/>
      <c r="YR136" s="35"/>
      <c r="YS136" s="35"/>
      <c r="YT136" s="35"/>
      <c r="YU136" s="35"/>
      <c r="YV136" s="35"/>
      <c r="YW136" s="35"/>
      <c r="YX136" s="35"/>
      <c r="YY136" s="35"/>
      <c r="YZ136" s="35"/>
      <c r="ZA136" s="35"/>
      <c r="ZB136" s="35"/>
      <c r="ZC136" s="35"/>
      <c r="ZD136" s="35"/>
      <c r="ZE136" s="35"/>
      <c r="ZF136" s="35"/>
      <c r="ZG136" s="35"/>
      <c r="ZH136" s="35"/>
      <c r="ZI136" s="35"/>
      <c r="ZJ136" s="35"/>
      <c r="ZK136" s="35"/>
      <c r="ZL136" s="35"/>
      <c r="ZM136" s="35"/>
      <c r="ZN136" s="35"/>
      <c r="ZO136" s="35"/>
      <c r="ZP136" s="35"/>
      <c r="ZQ136" s="35"/>
      <c r="ZR136" s="35"/>
      <c r="ZS136" s="35"/>
      <c r="ZT136" s="35"/>
      <c r="ZU136" s="35"/>
      <c r="ZV136" s="35"/>
      <c r="ZW136" s="35"/>
      <c r="ZX136" s="35"/>
      <c r="ZY136" s="35"/>
      <c r="ZZ136" s="35"/>
      <c r="AAA136" s="35"/>
      <c r="AAB136" s="35"/>
      <c r="AAC136" s="35"/>
      <c r="AAD136" s="35"/>
      <c r="AAE136" s="35"/>
      <c r="AAF136" s="35"/>
      <c r="AAG136" s="35"/>
      <c r="AAH136" s="35"/>
      <c r="AAI136" s="35"/>
      <c r="AAJ136" s="35"/>
      <c r="AAK136" s="35"/>
      <c r="AAL136" s="35"/>
      <c r="AAM136" s="35"/>
      <c r="AAN136" s="35"/>
      <c r="AAO136" s="35"/>
      <c r="AAP136" s="35"/>
      <c r="AAQ136" s="35"/>
      <c r="AAR136" s="35"/>
      <c r="AAS136" s="35"/>
      <c r="AAT136" s="35"/>
      <c r="AAU136" s="35"/>
      <c r="AAV136" s="35"/>
      <c r="AAW136" s="35"/>
      <c r="AAX136" s="35"/>
      <c r="AAY136" s="35"/>
      <c r="AAZ136" s="35"/>
      <c r="ABA136" s="35"/>
      <c r="ABB136" s="35"/>
      <c r="ABC136" s="35"/>
      <c r="ABD136" s="35"/>
      <c r="ABE136" s="35"/>
      <c r="ABF136" s="35"/>
      <c r="ABG136" s="35"/>
      <c r="ABH136" s="35"/>
      <c r="ABI136" s="35"/>
      <c r="ABJ136" s="35"/>
      <c r="ABQ136" s="35"/>
      <c r="ABR136" s="35"/>
      <c r="ABS136" s="35"/>
      <c r="ABT136" s="35"/>
      <c r="ABU136" s="35"/>
      <c r="ABV136" s="35"/>
      <c r="ABW136" s="35"/>
      <c r="ABX136" s="35"/>
      <c r="ABY136" s="35"/>
      <c r="ABZ136" s="35"/>
      <c r="ACA136" s="35"/>
      <c r="ACB136" s="35"/>
      <c r="ACC136" s="35"/>
      <c r="ACD136" s="35"/>
      <c r="ACE136" s="35"/>
      <c r="ACF136" s="35"/>
      <c r="ACG136" s="35"/>
      <c r="ACH136" s="35"/>
      <c r="ACI136" s="35"/>
      <c r="ACJ136" s="35"/>
      <c r="ACK136" s="35"/>
      <c r="ACL136" s="35"/>
      <c r="ACM136" s="35"/>
      <c r="ACN136" s="35"/>
      <c r="ACO136" s="35"/>
      <c r="ACP136" s="35"/>
      <c r="ACQ136" s="35"/>
      <c r="ACR136" s="35"/>
      <c r="ACS136" s="35"/>
      <c r="ACT136" s="35"/>
      <c r="ACU136" s="35"/>
      <c r="ACV136" s="35"/>
      <c r="ACW136" s="35"/>
      <c r="ACX136" s="35"/>
      <c r="ACY136" s="35"/>
      <c r="ACZ136" s="35"/>
      <c r="ADA136" s="35"/>
      <c r="ADB136" s="35"/>
      <c r="ADC136" s="35"/>
      <c r="ADD136" s="35"/>
      <c r="ADE136" s="35"/>
      <c r="ADF136" s="35"/>
      <c r="ADG136" s="35"/>
      <c r="ADH136" s="35"/>
      <c r="ADI136" s="35"/>
      <c r="ADJ136" s="35"/>
      <c r="ADK136" s="35"/>
      <c r="ADL136" s="35"/>
      <c r="ADM136" s="35"/>
      <c r="ADN136" s="35"/>
      <c r="ADO136" s="35"/>
      <c r="ADP136" s="35"/>
      <c r="ADQ136" s="35"/>
      <c r="ADR136" s="35"/>
      <c r="ADS136" s="35"/>
      <c r="ADT136" s="35"/>
      <c r="ADU136" s="35"/>
      <c r="ADV136" s="35"/>
      <c r="ADW136" s="35"/>
      <c r="ADX136" s="35"/>
      <c r="ADY136" s="35"/>
      <c r="ADZ136" s="35"/>
      <c r="AEA136" s="35"/>
      <c r="AEB136" s="35"/>
      <c r="AEC136" s="35"/>
      <c r="AED136" s="35"/>
      <c r="AEE136" s="35"/>
      <c r="AEF136" s="35"/>
      <c r="AEG136" s="35"/>
      <c r="AEH136" s="35"/>
      <c r="AEI136" s="35"/>
      <c r="AEJ136" s="35"/>
      <c r="AEK136" s="35"/>
      <c r="AEL136" s="35"/>
      <c r="AEM136" s="35"/>
      <c r="AEN136" s="35"/>
      <c r="AEO136" s="35"/>
      <c r="AEP136" s="35"/>
      <c r="AEQ136" s="35"/>
      <c r="AER136" s="35"/>
      <c r="AES136" s="35"/>
      <c r="AET136" s="35"/>
      <c r="AEU136" s="35"/>
      <c r="AEV136" s="35"/>
      <c r="AEW136" s="35"/>
      <c r="AEX136" s="35"/>
      <c r="AEY136" s="35"/>
      <c r="AEZ136" s="35"/>
      <c r="AFA136" s="35"/>
      <c r="AFB136" s="35"/>
      <c r="AFC136" s="35"/>
      <c r="AFD136" s="35"/>
      <c r="AFE136" s="35"/>
      <c r="AFF136" s="35"/>
      <c r="AFG136" s="35"/>
      <c r="AFH136" s="35"/>
      <c r="AFI136" s="35"/>
      <c r="AFJ136" s="35"/>
      <c r="AFK136" s="35"/>
      <c r="AFL136" s="35"/>
      <c r="AFM136" s="35"/>
      <c r="AFN136" s="35"/>
      <c r="AFO136" s="35"/>
      <c r="AFP136" s="35"/>
      <c r="AFQ136" s="35"/>
      <c r="AFR136" s="35"/>
      <c r="AFS136" s="35"/>
      <c r="AFT136" s="35"/>
      <c r="AFU136" s="35"/>
      <c r="AFV136" s="35"/>
      <c r="AFW136" s="35"/>
      <c r="AFX136" s="35"/>
      <c r="AFY136" s="35"/>
      <c r="AFZ136" s="35"/>
      <c r="AGA136" s="35"/>
      <c r="AGB136" s="35"/>
      <c r="AGC136" s="35"/>
      <c r="AGD136" s="35"/>
      <c r="AGE136" s="35"/>
      <c r="AGF136" s="35"/>
      <c r="AGG136" s="35"/>
      <c r="AGH136" s="35"/>
      <c r="AGI136" s="35"/>
      <c r="AGJ136" s="35"/>
      <c r="AGK136" s="35"/>
      <c r="AGL136" s="35"/>
      <c r="AGM136" s="35"/>
      <c r="AGN136" s="35"/>
      <c r="AGO136" s="35"/>
      <c r="AGP136" s="35"/>
      <c r="AGQ136" s="35"/>
      <c r="AGR136" s="35"/>
      <c r="AGS136" s="35"/>
      <c r="AGT136" s="35"/>
      <c r="AGU136" s="35"/>
      <c r="AGV136" s="35"/>
      <c r="AGW136" s="35"/>
      <c r="AGX136" s="35"/>
      <c r="AGY136" s="35"/>
      <c r="AGZ136" s="35"/>
      <c r="AHA136" s="35"/>
      <c r="AHB136" s="35"/>
      <c r="AHC136" s="35"/>
      <c r="AHD136" s="35"/>
      <c r="AHE136" s="35"/>
      <c r="AHF136" s="35"/>
      <c r="AHG136" s="35"/>
      <c r="AHH136" s="35"/>
      <c r="AHI136" s="35"/>
      <c r="AHJ136" s="35"/>
      <c r="AHK136" s="35"/>
      <c r="AHL136" s="35"/>
      <c r="AHM136" s="35"/>
      <c r="AHN136" s="35"/>
      <c r="AHO136" s="35"/>
      <c r="AHP136" s="35"/>
      <c r="AHQ136" s="35"/>
      <c r="AHR136" s="35"/>
      <c r="AHS136" s="35"/>
      <c r="AHT136" s="35"/>
      <c r="AHU136" s="35"/>
      <c r="AHV136" s="35"/>
      <c r="AHW136" s="35"/>
      <c r="AHX136" s="35"/>
      <c r="AHY136" s="35"/>
      <c r="AHZ136" s="35"/>
      <c r="AIA136" s="35"/>
      <c r="AIB136" s="35"/>
      <c r="AIC136" s="35"/>
      <c r="AID136" s="35"/>
      <c r="AIE136" s="35"/>
      <c r="AIF136" s="35"/>
      <c r="AIG136" s="35"/>
      <c r="AIH136" s="35"/>
      <c r="AII136" s="35"/>
      <c r="AIJ136" s="35"/>
      <c r="AIK136" s="35"/>
      <c r="AIL136" s="35"/>
      <c r="AIM136" s="35"/>
      <c r="AIN136" s="35"/>
      <c r="AIO136" s="35"/>
      <c r="AIP136" s="35"/>
      <c r="AIQ136" s="35"/>
      <c r="AIR136" s="35"/>
      <c r="AIS136" s="35"/>
      <c r="AIT136" s="35"/>
      <c r="AIU136" s="35"/>
      <c r="AIV136" s="35"/>
      <c r="AIW136" s="35"/>
      <c r="AIX136" s="35"/>
      <c r="AIY136" s="35"/>
      <c r="AIZ136" s="35"/>
      <c r="AJA136" s="35"/>
      <c r="AJB136" s="35"/>
      <c r="AJC136" s="35"/>
      <c r="AJD136" s="35"/>
      <c r="AJE136" s="35"/>
      <c r="AJF136" s="35"/>
      <c r="AJG136" s="35"/>
      <c r="AJH136" s="35"/>
      <c r="AJI136" s="35"/>
      <c r="AJJ136" s="35"/>
      <c r="AJK136" s="35"/>
      <c r="AJL136" s="35"/>
      <c r="AJM136" s="35"/>
      <c r="AJN136" s="35"/>
      <c r="AJO136" s="35"/>
      <c r="AJP136" s="35"/>
      <c r="AJQ136" s="35"/>
      <c r="AJR136" s="35"/>
      <c r="AJS136" s="35"/>
      <c r="AJT136" s="35"/>
      <c r="AJU136" s="35"/>
      <c r="AJV136" s="35"/>
      <c r="AJW136" s="35"/>
      <c r="AJX136" s="35"/>
      <c r="AJY136" s="35"/>
      <c r="AJZ136" s="35"/>
      <c r="AKA136" s="35"/>
      <c r="AKB136" s="35"/>
      <c r="AKC136" s="35"/>
      <c r="AKD136" s="35"/>
      <c r="AKE136" s="35"/>
      <c r="AKF136" s="35"/>
      <c r="AKG136" s="35"/>
      <c r="AKH136" s="35"/>
      <c r="AKI136" s="35"/>
      <c r="AKJ136" s="35"/>
      <c r="AKK136" s="35"/>
      <c r="AKL136" s="35"/>
      <c r="AKM136" s="35"/>
      <c r="AKN136" s="35"/>
      <c r="AKO136" s="35"/>
      <c r="AKP136" s="35"/>
      <c r="AKQ136" s="35"/>
      <c r="AKR136" s="35"/>
      <c r="AKS136" s="35"/>
      <c r="AKT136" s="35"/>
      <c r="AKU136" s="35"/>
      <c r="AKV136" s="35"/>
      <c r="AKW136" s="35"/>
      <c r="AKX136" s="35"/>
      <c r="AKY136" s="35"/>
      <c r="AKZ136" s="35"/>
      <c r="ALA136" s="35"/>
      <c r="ALB136" s="35"/>
      <c r="ALC136" s="35"/>
      <c r="ALD136" s="35"/>
      <c r="ALE136" s="35"/>
      <c r="ALF136" s="35"/>
      <c r="ALM136" s="35"/>
      <c r="ALN136" s="35"/>
      <c r="ALO136" s="35"/>
      <c r="ALP136" s="35"/>
      <c r="ALQ136" s="35"/>
      <c r="ALR136" s="35"/>
      <c r="ALS136" s="35"/>
      <c r="ALT136" s="35"/>
      <c r="ALU136" s="35"/>
      <c r="ALV136" s="35"/>
      <c r="ALW136" s="35"/>
      <c r="ALX136" s="35"/>
      <c r="ALY136" s="35"/>
      <c r="ALZ136" s="35"/>
      <c r="AMA136" s="35"/>
      <c r="AMB136" s="35"/>
      <c r="AMC136" s="35"/>
      <c r="AMD136" s="35"/>
      <c r="AME136" s="35"/>
      <c r="AMF136" s="35"/>
      <c r="AMG136" s="35"/>
      <c r="AMH136" s="35"/>
      <c r="AMI136" s="35"/>
      <c r="AMJ136" s="35"/>
      <c r="AMK136" s="35"/>
      <c r="AML136" s="35"/>
      <c r="AMM136" s="35"/>
      <c r="AMN136" s="35"/>
      <c r="AMO136" s="35"/>
      <c r="AMP136" s="35"/>
      <c r="AMQ136" s="35"/>
      <c r="AMR136" s="35"/>
      <c r="AMS136" s="35"/>
      <c r="AMT136" s="35"/>
      <c r="AMU136" s="35"/>
      <c r="AMV136" s="35"/>
      <c r="AMW136" s="35"/>
      <c r="AMX136" s="35"/>
      <c r="AMY136" s="35"/>
      <c r="AMZ136" s="35"/>
      <c r="ANA136" s="35"/>
      <c r="ANB136" s="35"/>
      <c r="ANC136" s="35"/>
      <c r="AND136" s="35"/>
      <c r="ANE136" s="35"/>
      <c r="ANF136" s="35"/>
      <c r="ANG136" s="35"/>
      <c r="ANH136" s="35"/>
      <c r="ANI136" s="35"/>
      <c r="ANJ136" s="35"/>
      <c r="ANK136" s="35"/>
      <c r="ANL136" s="35"/>
      <c r="ANM136" s="35"/>
      <c r="ANN136" s="35"/>
      <c r="ANO136" s="35"/>
      <c r="ANP136" s="35"/>
      <c r="ANQ136" s="35"/>
      <c r="ANR136" s="35"/>
      <c r="ANS136" s="35"/>
      <c r="ANT136" s="35"/>
      <c r="ANU136" s="35"/>
      <c r="ANV136" s="35"/>
      <c r="ANW136" s="35"/>
      <c r="ANX136" s="35"/>
      <c r="ANY136" s="35"/>
      <c r="ANZ136" s="35"/>
      <c r="AOA136" s="35"/>
      <c r="AOB136" s="35"/>
      <c r="AOC136" s="35"/>
      <c r="AOD136" s="35"/>
      <c r="AOE136" s="35"/>
      <c r="AOF136" s="35"/>
      <c r="AOG136" s="35"/>
      <c r="AOH136" s="35"/>
      <c r="AOI136" s="35"/>
      <c r="AOJ136" s="35"/>
      <c r="AOK136" s="35"/>
      <c r="AOL136" s="35"/>
      <c r="AOM136" s="35"/>
      <c r="AON136" s="35"/>
      <c r="AOO136" s="35"/>
      <c r="AOP136" s="35"/>
      <c r="AOQ136" s="35"/>
      <c r="AOR136" s="35"/>
      <c r="AOS136" s="35"/>
      <c r="AOT136" s="35"/>
      <c r="AOU136" s="35"/>
      <c r="AOV136" s="35"/>
      <c r="AOW136" s="35"/>
      <c r="AOX136" s="35"/>
      <c r="AOY136" s="35"/>
      <c r="AOZ136" s="35"/>
      <c r="APA136" s="35"/>
      <c r="APB136" s="35"/>
      <c r="APC136" s="35"/>
      <c r="APD136" s="35"/>
      <c r="APE136" s="35"/>
      <c r="APF136" s="35"/>
      <c r="APG136" s="35"/>
      <c r="APH136" s="35"/>
      <c r="API136" s="35"/>
      <c r="APJ136" s="35"/>
      <c r="APK136" s="35"/>
      <c r="APL136" s="35"/>
      <c r="APM136" s="35"/>
      <c r="APN136" s="35"/>
      <c r="APO136" s="35"/>
      <c r="APP136" s="35"/>
      <c r="APQ136" s="35"/>
      <c r="APR136" s="35"/>
      <c r="APS136" s="35"/>
      <c r="APT136" s="35"/>
      <c r="APU136" s="35"/>
      <c r="APV136" s="35"/>
      <c r="APW136" s="35"/>
      <c r="APX136" s="35"/>
      <c r="APY136" s="35"/>
      <c r="APZ136" s="35"/>
      <c r="AQA136" s="35"/>
      <c r="AQB136" s="35"/>
      <c r="AQC136" s="35"/>
      <c r="AQD136" s="35"/>
      <c r="AQE136" s="35"/>
      <c r="AQF136" s="35"/>
      <c r="AQG136" s="35"/>
      <c r="AQH136" s="35"/>
      <c r="AQI136" s="35"/>
      <c r="AQJ136" s="35"/>
      <c r="AQK136" s="35"/>
      <c r="AQL136" s="35"/>
      <c r="AQM136" s="35"/>
      <c r="AQN136" s="35"/>
      <c r="AQO136" s="35"/>
      <c r="AQP136" s="35"/>
      <c r="AQQ136" s="35"/>
      <c r="AQR136" s="35"/>
      <c r="AQS136" s="35"/>
      <c r="AQT136" s="35"/>
      <c r="AQU136" s="35"/>
      <c r="AQV136" s="35"/>
      <c r="AQW136" s="35"/>
      <c r="AQX136" s="35"/>
      <c r="AQY136" s="35"/>
      <c r="AQZ136" s="35"/>
      <c r="ARA136" s="35"/>
      <c r="ARB136" s="35"/>
      <c r="ARC136" s="35"/>
      <c r="ARD136" s="35"/>
      <c r="ARE136" s="35"/>
      <c r="ARF136" s="35"/>
      <c r="ARG136" s="35"/>
      <c r="ARH136" s="35"/>
      <c r="ARI136" s="35"/>
      <c r="ARJ136" s="35"/>
      <c r="ARK136" s="35"/>
      <c r="ARL136" s="35"/>
      <c r="ARM136" s="35"/>
      <c r="ARN136" s="35"/>
      <c r="ARO136" s="35"/>
      <c r="ARP136" s="35"/>
      <c r="ARQ136" s="35"/>
      <c r="ARR136" s="35"/>
      <c r="ARS136" s="35"/>
      <c r="ART136" s="35"/>
      <c r="ARU136" s="35"/>
      <c r="ARV136" s="35"/>
      <c r="ARW136" s="35"/>
      <c r="ARX136" s="35"/>
      <c r="ARY136" s="35"/>
      <c r="ARZ136" s="35"/>
      <c r="ASA136" s="35"/>
      <c r="ASB136" s="35"/>
      <c r="ASC136" s="35"/>
      <c r="ASD136" s="35"/>
      <c r="ASE136" s="35"/>
      <c r="ASF136" s="35"/>
      <c r="ASG136" s="35"/>
      <c r="ASH136" s="35"/>
      <c r="ASI136" s="35"/>
      <c r="ASJ136" s="35"/>
      <c r="ASK136" s="35"/>
      <c r="ASL136" s="35"/>
      <c r="ASM136" s="35"/>
      <c r="ASN136" s="35"/>
      <c r="ASO136" s="35"/>
      <c r="ASP136" s="35"/>
      <c r="ASQ136" s="35"/>
      <c r="ASR136" s="35"/>
      <c r="ASS136" s="35"/>
      <c r="AST136" s="35"/>
      <c r="ASU136" s="35"/>
      <c r="ASV136" s="35"/>
      <c r="ASW136" s="35"/>
      <c r="ASX136" s="35"/>
      <c r="ASY136" s="35"/>
      <c r="ASZ136" s="35"/>
      <c r="ATA136" s="35"/>
      <c r="ATB136" s="35"/>
      <c r="ATC136" s="35"/>
      <c r="ATD136" s="35"/>
      <c r="ATE136" s="35"/>
      <c r="ATF136" s="35"/>
      <c r="ATG136" s="35"/>
      <c r="ATH136" s="35"/>
      <c r="ATI136" s="35"/>
      <c r="ATJ136" s="35"/>
      <c r="ATK136" s="35"/>
      <c r="ATL136" s="35"/>
      <c r="ATM136" s="35"/>
      <c r="ATN136" s="35"/>
      <c r="ATO136" s="35"/>
      <c r="ATP136" s="35"/>
      <c r="ATQ136" s="35"/>
      <c r="ATR136" s="35"/>
      <c r="ATS136" s="35"/>
      <c r="ATT136" s="35"/>
      <c r="ATU136" s="35"/>
      <c r="ATV136" s="35"/>
      <c r="ATW136" s="35"/>
      <c r="ATX136" s="35"/>
      <c r="ATY136" s="35"/>
      <c r="ATZ136" s="35"/>
      <c r="AUA136" s="35"/>
      <c r="AUB136" s="35"/>
      <c r="AUC136" s="35"/>
      <c r="AUD136" s="35"/>
      <c r="AUE136" s="35"/>
      <c r="AUF136" s="35"/>
      <c r="AUG136" s="35"/>
      <c r="AUH136" s="35"/>
      <c r="AUI136" s="35"/>
      <c r="AUJ136" s="35"/>
      <c r="AUK136" s="35"/>
      <c r="AUL136" s="35"/>
      <c r="AUM136" s="35"/>
      <c r="AUN136" s="35"/>
      <c r="AUO136" s="35"/>
      <c r="AUP136" s="35"/>
      <c r="AUQ136" s="35"/>
      <c r="AUR136" s="35"/>
      <c r="AUS136" s="35"/>
      <c r="AUT136" s="35"/>
      <c r="AUU136" s="35"/>
      <c r="AUV136" s="35"/>
      <c r="AUW136" s="35"/>
      <c r="AUX136" s="35"/>
      <c r="AUY136" s="35"/>
      <c r="AUZ136" s="35"/>
      <c r="AVA136" s="35"/>
      <c r="AVB136" s="35"/>
      <c r="AVI136" s="35"/>
      <c r="AVJ136" s="35"/>
      <c r="AVK136" s="35"/>
      <c r="AVL136" s="35"/>
      <c r="AVM136" s="35"/>
      <c r="AVN136" s="35"/>
      <c r="AVO136" s="35"/>
      <c r="AVP136" s="35"/>
      <c r="AVQ136" s="35"/>
      <c r="AVR136" s="35"/>
      <c r="AVS136" s="35"/>
      <c r="AVT136" s="35"/>
      <c r="AVU136" s="35"/>
      <c r="AVV136" s="35"/>
      <c r="AVW136" s="35"/>
      <c r="AVX136" s="35"/>
      <c r="AVY136" s="35"/>
      <c r="AVZ136" s="35"/>
      <c r="AWA136" s="35"/>
      <c r="AWB136" s="35"/>
      <c r="AWC136" s="35"/>
      <c r="AWD136" s="35"/>
      <c r="AWE136" s="35"/>
      <c r="AWF136" s="35"/>
      <c r="AWG136" s="35"/>
      <c r="AWH136" s="35"/>
      <c r="AWI136" s="35"/>
      <c r="AWJ136" s="35"/>
      <c r="AWK136" s="35"/>
      <c r="AWL136" s="35"/>
      <c r="AWM136" s="35"/>
      <c r="AWN136" s="35"/>
      <c r="AWO136" s="35"/>
      <c r="AWP136" s="35"/>
      <c r="AWQ136" s="35"/>
      <c r="AWR136" s="35"/>
      <c r="AWS136" s="35"/>
      <c r="AWT136" s="35"/>
      <c r="AWU136" s="35"/>
      <c r="AWV136" s="35"/>
      <c r="AWW136" s="35"/>
      <c r="AWX136" s="35"/>
      <c r="AWY136" s="35"/>
      <c r="AWZ136" s="35"/>
      <c r="AXA136" s="35"/>
      <c r="AXB136" s="35"/>
      <c r="AXC136" s="35"/>
      <c r="AXD136" s="35"/>
      <c r="AXE136" s="35"/>
      <c r="AXF136" s="35"/>
      <c r="AXG136" s="35"/>
      <c r="AXH136" s="35"/>
      <c r="AXI136" s="35"/>
      <c r="AXJ136" s="35"/>
      <c r="AXK136" s="35"/>
      <c r="AXL136" s="35"/>
      <c r="AXM136" s="35"/>
      <c r="AXN136" s="35"/>
      <c r="AXO136" s="35"/>
      <c r="AXP136" s="35"/>
      <c r="AXQ136" s="35"/>
      <c r="AXR136" s="35"/>
      <c r="AXS136" s="35"/>
      <c r="AXT136" s="35"/>
      <c r="AXU136" s="35"/>
      <c r="AXV136" s="35"/>
      <c r="AXW136" s="35"/>
      <c r="AXX136" s="35"/>
      <c r="AXY136" s="35"/>
      <c r="AXZ136" s="35"/>
      <c r="AYA136" s="35"/>
      <c r="AYB136" s="35"/>
      <c r="AYC136" s="35"/>
      <c r="AYD136" s="35"/>
      <c r="AYE136" s="35"/>
      <c r="AYF136" s="35"/>
      <c r="AYG136" s="35"/>
      <c r="AYH136" s="35"/>
      <c r="AYI136" s="35"/>
      <c r="AYJ136" s="35"/>
      <c r="AYK136" s="35"/>
      <c r="AYL136" s="35"/>
      <c r="AYM136" s="35"/>
      <c r="AYN136" s="35"/>
      <c r="AYO136" s="35"/>
      <c r="AYP136" s="35"/>
      <c r="AYQ136" s="35"/>
      <c r="AYR136" s="35"/>
      <c r="AYS136" s="35"/>
      <c r="AYT136" s="35"/>
      <c r="AYU136" s="35"/>
      <c r="AYV136" s="35"/>
      <c r="AYW136" s="35"/>
      <c r="AYX136" s="35"/>
      <c r="AYY136" s="35"/>
      <c r="AYZ136" s="35"/>
      <c r="AZA136" s="35"/>
      <c r="AZB136" s="35"/>
      <c r="AZC136" s="35"/>
      <c r="AZD136" s="35"/>
      <c r="AZE136" s="35"/>
      <c r="AZF136" s="35"/>
      <c r="AZG136" s="35"/>
      <c r="AZH136" s="35"/>
      <c r="AZI136" s="35"/>
      <c r="AZJ136" s="35"/>
      <c r="AZK136" s="35"/>
      <c r="AZL136" s="35"/>
      <c r="AZM136" s="35"/>
      <c r="AZN136" s="35"/>
      <c r="AZO136" s="35"/>
      <c r="AZP136" s="35"/>
      <c r="AZQ136" s="35"/>
      <c r="AZR136" s="35"/>
      <c r="AZS136" s="35"/>
      <c r="AZT136" s="35"/>
      <c r="AZU136" s="35"/>
      <c r="AZV136" s="35"/>
      <c r="AZW136" s="35"/>
      <c r="AZX136" s="35"/>
      <c r="AZY136" s="35"/>
      <c r="AZZ136" s="35"/>
      <c r="BAA136" s="35"/>
      <c r="BAB136" s="35"/>
      <c r="BAC136" s="35"/>
      <c r="BAD136" s="35"/>
      <c r="BAE136" s="35"/>
      <c r="BAF136" s="35"/>
      <c r="BAG136" s="35"/>
      <c r="BAH136" s="35"/>
      <c r="BAI136" s="35"/>
      <c r="BAJ136" s="35"/>
      <c r="BAK136" s="35"/>
      <c r="BAL136" s="35"/>
      <c r="BAM136" s="35"/>
      <c r="BAN136" s="35"/>
      <c r="BAO136" s="35"/>
      <c r="BAP136" s="35"/>
      <c r="BAQ136" s="35"/>
      <c r="BAR136" s="35"/>
      <c r="BAS136" s="35"/>
      <c r="BAT136" s="35"/>
      <c r="BAU136" s="35"/>
      <c r="BAV136" s="35"/>
      <c r="BAW136" s="35"/>
      <c r="BAX136" s="35"/>
      <c r="BAY136" s="35"/>
      <c r="BAZ136" s="35"/>
      <c r="BBA136" s="35"/>
      <c r="BBB136" s="35"/>
      <c r="BBC136" s="35"/>
      <c r="BBD136" s="35"/>
      <c r="BBE136" s="35"/>
      <c r="BBF136" s="35"/>
      <c r="BBG136" s="35"/>
      <c r="BBH136" s="35"/>
      <c r="BBI136" s="35"/>
      <c r="BBJ136" s="35"/>
      <c r="BBK136" s="35"/>
      <c r="BBL136" s="35"/>
      <c r="BBM136" s="35"/>
      <c r="BBN136" s="35"/>
      <c r="BBO136" s="35"/>
      <c r="BBP136" s="35"/>
      <c r="BBQ136" s="35"/>
      <c r="BBR136" s="35"/>
      <c r="BBS136" s="35"/>
      <c r="BBT136" s="35"/>
      <c r="BBU136" s="35"/>
      <c r="BBV136" s="35"/>
      <c r="BBW136" s="35"/>
      <c r="BBX136" s="35"/>
      <c r="BBY136" s="35"/>
      <c r="BBZ136" s="35"/>
      <c r="BCA136" s="35"/>
      <c r="BCB136" s="35"/>
      <c r="BCC136" s="35"/>
      <c r="BCD136" s="35"/>
      <c r="BCE136" s="35"/>
      <c r="BCF136" s="35"/>
      <c r="BCG136" s="35"/>
      <c r="BCH136" s="35"/>
      <c r="BCI136" s="35"/>
      <c r="BCJ136" s="35"/>
      <c r="BCK136" s="35"/>
      <c r="BCL136" s="35"/>
      <c r="BCM136" s="35"/>
      <c r="BCN136" s="35"/>
      <c r="BCO136" s="35"/>
      <c r="BCP136" s="35"/>
      <c r="BCQ136" s="35"/>
      <c r="BCR136" s="35"/>
      <c r="BCS136" s="35"/>
      <c r="BCT136" s="35"/>
      <c r="BCU136" s="35"/>
      <c r="BCV136" s="35"/>
      <c r="BCW136" s="35"/>
      <c r="BCX136" s="35"/>
      <c r="BCY136" s="35"/>
      <c r="BCZ136" s="35"/>
      <c r="BDA136" s="35"/>
      <c r="BDB136" s="35"/>
      <c r="BDC136" s="35"/>
      <c r="BDD136" s="35"/>
      <c r="BDE136" s="35"/>
      <c r="BDF136" s="35"/>
      <c r="BDG136" s="35"/>
      <c r="BDH136" s="35"/>
      <c r="BDI136" s="35"/>
      <c r="BDJ136" s="35"/>
      <c r="BDK136" s="35"/>
      <c r="BDL136" s="35"/>
      <c r="BDM136" s="35"/>
      <c r="BDN136" s="35"/>
      <c r="BDO136" s="35"/>
      <c r="BDP136" s="35"/>
      <c r="BDQ136" s="35"/>
      <c r="BDR136" s="35"/>
      <c r="BDS136" s="35"/>
      <c r="BDT136" s="35"/>
      <c r="BDU136" s="35"/>
      <c r="BDV136" s="35"/>
      <c r="BDW136" s="35"/>
      <c r="BDX136" s="35"/>
      <c r="BDY136" s="35"/>
      <c r="BDZ136" s="35"/>
      <c r="BEA136" s="35"/>
      <c r="BEB136" s="35"/>
      <c r="BEC136" s="35"/>
      <c r="BED136" s="35"/>
      <c r="BEE136" s="35"/>
      <c r="BEF136" s="35"/>
      <c r="BEG136" s="35"/>
      <c r="BEH136" s="35"/>
      <c r="BEI136" s="35"/>
      <c r="BEJ136" s="35"/>
      <c r="BEK136" s="35"/>
      <c r="BEL136" s="35"/>
      <c r="BEM136" s="35"/>
      <c r="BEN136" s="35"/>
      <c r="BEO136" s="35"/>
      <c r="BEP136" s="35"/>
      <c r="BEQ136" s="35"/>
      <c r="BER136" s="35"/>
      <c r="BES136" s="35"/>
      <c r="BET136" s="35"/>
      <c r="BEU136" s="35"/>
      <c r="BEV136" s="35"/>
      <c r="BEW136" s="35"/>
      <c r="BEX136" s="35"/>
      <c r="BFE136" s="35"/>
      <c r="BFF136" s="35"/>
      <c r="BFG136" s="35"/>
      <c r="BFH136" s="35"/>
      <c r="BFI136" s="35"/>
      <c r="BFJ136" s="35"/>
      <c r="BFK136" s="35"/>
      <c r="BFL136" s="35"/>
      <c r="BFM136" s="35"/>
      <c r="BFN136" s="35"/>
      <c r="BFO136" s="35"/>
      <c r="BFP136" s="35"/>
      <c r="BFQ136" s="35"/>
      <c r="BFR136" s="35"/>
      <c r="BFS136" s="35"/>
      <c r="BFT136" s="35"/>
      <c r="BFU136" s="35"/>
      <c r="BFV136" s="35"/>
      <c r="BFW136" s="35"/>
      <c r="BFX136" s="35"/>
      <c r="BFY136" s="35"/>
      <c r="BFZ136" s="35"/>
      <c r="BGA136" s="35"/>
      <c r="BGB136" s="35"/>
      <c r="BGC136" s="35"/>
      <c r="BGD136" s="35"/>
      <c r="BGE136" s="35"/>
      <c r="BGF136" s="35"/>
      <c r="BGG136" s="35"/>
      <c r="BGH136" s="35"/>
      <c r="BGI136" s="35"/>
      <c r="BGJ136" s="35"/>
      <c r="BGK136" s="35"/>
      <c r="BGL136" s="35"/>
      <c r="BGM136" s="35"/>
      <c r="BGN136" s="35"/>
      <c r="BGO136" s="35"/>
      <c r="BGP136" s="35"/>
      <c r="BGQ136" s="35"/>
      <c r="BGR136" s="35"/>
      <c r="BGS136" s="35"/>
      <c r="BGT136" s="35"/>
      <c r="BGU136" s="35"/>
      <c r="BGV136" s="35"/>
      <c r="BGW136" s="35"/>
      <c r="BGX136" s="35"/>
      <c r="BGY136" s="35"/>
      <c r="BGZ136" s="35"/>
      <c r="BHA136" s="35"/>
      <c r="BHB136" s="35"/>
      <c r="BHC136" s="35"/>
      <c r="BHD136" s="35"/>
      <c r="BHE136" s="35"/>
      <c r="BHF136" s="35"/>
      <c r="BHG136" s="35"/>
      <c r="BHH136" s="35"/>
      <c r="BHI136" s="35"/>
      <c r="BHJ136" s="35"/>
      <c r="BHK136" s="35"/>
      <c r="BHL136" s="35"/>
      <c r="BHM136" s="35"/>
      <c r="BHN136" s="35"/>
      <c r="BHO136" s="35"/>
      <c r="BHP136" s="35"/>
      <c r="BHQ136" s="35"/>
      <c r="BHR136" s="35"/>
      <c r="BHS136" s="35"/>
      <c r="BHT136" s="35"/>
      <c r="BHU136" s="35"/>
      <c r="BHV136" s="35"/>
      <c r="BHW136" s="35"/>
      <c r="BHX136" s="35"/>
      <c r="BHY136" s="35"/>
      <c r="BHZ136" s="35"/>
      <c r="BIA136" s="35"/>
      <c r="BIB136" s="35"/>
      <c r="BIC136" s="35"/>
      <c r="BID136" s="35"/>
      <c r="BIE136" s="35"/>
      <c r="BIF136" s="35"/>
      <c r="BIG136" s="35"/>
      <c r="BIH136" s="35"/>
      <c r="BII136" s="35"/>
      <c r="BIJ136" s="35"/>
      <c r="BIK136" s="35"/>
      <c r="BIL136" s="35"/>
      <c r="BIM136" s="35"/>
      <c r="BIN136" s="35"/>
      <c r="BIO136" s="35"/>
      <c r="BIP136" s="35"/>
      <c r="BIQ136" s="35"/>
      <c r="BIR136" s="35"/>
      <c r="BIS136" s="35"/>
      <c r="BIT136" s="35"/>
      <c r="BIU136" s="35"/>
      <c r="BIV136" s="35"/>
      <c r="BIW136" s="35"/>
      <c r="BIX136" s="35"/>
      <c r="BIY136" s="35"/>
      <c r="BIZ136" s="35"/>
      <c r="BJA136" s="35"/>
      <c r="BJB136" s="35"/>
      <c r="BJC136" s="35"/>
      <c r="BJD136" s="35"/>
      <c r="BJE136" s="35"/>
      <c r="BJF136" s="35"/>
      <c r="BJG136" s="35"/>
      <c r="BJH136" s="35"/>
      <c r="BJI136" s="35"/>
      <c r="BJJ136" s="35"/>
      <c r="BJK136" s="35"/>
      <c r="BJL136" s="35"/>
      <c r="BJM136" s="35"/>
      <c r="BJN136" s="35"/>
      <c r="BJO136" s="35"/>
      <c r="BJP136" s="35"/>
      <c r="BJQ136" s="35"/>
      <c r="BJR136" s="35"/>
      <c r="BJS136" s="35"/>
      <c r="BJT136" s="35"/>
      <c r="BJU136" s="35"/>
      <c r="BJV136" s="35"/>
      <c r="BJW136" s="35"/>
      <c r="BJX136" s="35"/>
      <c r="BJY136" s="35"/>
      <c r="BJZ136" s="35"/>
      <c r="BKA136" s="35"/>
      <c r="BKB136" s="35"/>
      <c r="BKC136" s="35"/>
      <c r="BKD136" s="35"/>
      <c r="BKE136" s="35"/>
      <c r="BKF136" s="35"/>
      <c r="BKG136" s="35"/>
      <c r="BKH136" s="35"/>
      <c r="BKI136" s="35"/>
      <c r="BKJ136" s="35"/>
      <c r="BKK136" s="35"/>
      <c r="BKL136" s="35"/>
      <c r="BKM136" s="35"/>
      <c r="BKN136" s="35"/>
      <c r="BKO136" s="35"/>
      <c r="BKP136" s="35"/>
      <c r="BKQ136" s="35"/>
      <c r="BKR136" s="35"/>
      <c r="BKS136" s="35"/>
      <c r="BKT136" s="35"/>
      <c r="BKU136" s="35"/>
      <c r="BKV136" s="35"/>
      <c r="BKW136" s="35"/>
      <c r="BKX136" s="35"/>
      <c r="BKY136" s="35"/>
      <c r="BKZ136" s="35"/>
      <c r="BLA136" s="35"/>
      <c r="BLB136" s="35"/>
      <c r="BLC136" s="35"/>
      <c r="BLD136" s="35"/>
      <c r="BLE136" s="35"/>
      <c r="BLF136" s="35"/>
      <c r="BLG136" s="35"/>
      <c r="BLH136" s="35"/>
      <c r="BLI136" s="35"/>
      <c r="BLJ136" s="35"/>
      <c r="BLK136" s="35"/>
      <c r="BLL136" s="35"/>
      <c r="BLM136" s="35"/>
      <c r="BLN136" s="35"/>
      <c r="BLO136" s="35"/>
      <c r="BLP136" s="35"/>
      <c r="BLQ136" s="35"/>
      <c r="BLR136" s="35"/>
      <c r="BLS136" s="35"/>
      <c r="BLT136" s="35"/>
      <c r="BLU136" s="35"/>
      <c r="BLV136" s="35"/>
      <c r="BLW136" s="35"/>
      <c r="BLX136" s="35"/>
      <c r="BLY136" s="35"/>
      <c r="BLZ136" s="35"/>
      <c r="BMA136" s="35"/>
      <c r="BMB136" s="35"/>
      <c r="BMC136" s="35"/>
      <c r="BMD136" s="35"/>
      <c r="BME136" s="35"/>
      <c r="BMF136" s="35"/>
      <c r="BMG136" s="35"/>
      <c r="BMH136" s="35"/>
      <c r="BMI136" s="35"/>
      <c r="BMJ136" s="35"/>
      <c r="BMK136" s="35"/>
      <c r="BML136" s="35"/>
      <c r="BMM136" s="35"/>
      <c r="BMN136" s="35"/>
      <c r="BMO136" s="35"/>
      <c r="BMP136" s="35"/>
      <c r="BMQ136" s="35"/>
      <c r="BMR136" s="35"/>
      <c r="BMS136" s="35"/>
      <c r="BMT136" s="35"/>
      <c r="BMU136" s="35"/>
      <c r="BMV136" s="35"/>
      <c r="BMW136" s="35"/>
      <c r="BMX136" s="35"/>
      <c r="BMY136" s="35"/>
      <c r="BMZ136" s="35"/>
      <c r="BNA136" s="35"/>
      <c r="BNB136" s="35"/>
      <c r="BNC136" s="35"/>
      <c r="BND136" s="35"/>
      <c r="BNE136" s="35"/>
      <c r="BNF136" s="35"/>
      <c r="BNG136" s="35"/>
      <c r="BNH136" s="35"/>
      <c r="BNI136" s="35"/>
      <c r="BNJ136" s="35"/>
      <c r="BNK136" s="35"/>
      <c r="BNL136" s="35"/>
      <c r="BNM136" s="35"/>
      <c r="BNN136" s="35"/>
      <c r="BNO136" s="35"/>
      <c r="BNP136" s="35"/>
      <c r="BNQ136" s="35"/>
      <c r="BNR136" s="35"/>
      <c r="BNS136" s="35"/>
      <c r="BNT136" s="35"/>
      <c r="BNU136" s="35"/>
      <c r="BNV136" s="35"/>
      <c r="BNW136" s="35"/>
      <c r="BNX136" s="35"/>
      <c r="BNY136" s="35"/>
      <c r="BNZ136" s="35"/>
      <c r="BOA136" s="35"/>
      <c r="BOB136" s="35"/>
      <c r="BOC136" s="35"/>
      <c r="BOD136" s="35"/>
      <c r="BOE136" s="35"/>
      <c r="BOF136" s="35"/>
      <c r="BOG136" s="35"/>
      <c r="BOH136" s="35"/>
      <c r="BOI136" s="35"/>
      <c r="BOJ136" s="35"/>
      <c r="BOK136" s="35"/>
      <c r="BOL136" s="35"/>
      <c r="BOM136" s="35"/>
      <c r="BON136" s="35"/>
      <c r="BOO136" s="35"/>
      <c r="BOP136" s="35"/>
      <c r="BOQ136" s="35"/>
      <c r="BOR136" s="35"/>
      <c r="BOS136" s="35"/>
      <c r="BOT136" s="35"/>
      <c r="BPA136" s="35"/>
      <c r="BPB136" s="35"/>
      <c r="BPC136" s="35"/>
      <c r="BPD136" s="35"/>
      <c r="BPE136" s="35"/>
      <c r="BPF136" s="35"/>
      <c r="BPG136" s="35"/>
      <c r="BPH136" s="35"/>
      <c r="BPI136" s="35"/>
      <c r="BPJ136" s="35"/>
      <c r="BPK136" s="35"/>
      <c r="BPL136" s="35"/>
      <c r="BPM136" s="35"/>
      <c r="BPN136" s="35"/>
      <c r="BPO136" s="35"/>
      <c r="BPP136" s="35"/>
      <c r="BPQ136" s="35"/>
      <c r="BPR136" s="35"/>
      <c r="BPS136" s="35"/>
      <c r="BPT136" s="35"/>
      <c r="BPU136" s="35"/>
      <c r="BPV136" s="35"/>
      <c r="BPW136" s="35"/>
      <c r="BPX136" s="35"/>
      <c r="BPY136" s="35"/>
      <c r="BPZ136" s="35"/>
      <c r="BQA136" s="35"/>
      <c r="BQB136" s="35"/>
      <c r="BQC136" s="35"/>
      <c r="BQD136" s="35"/>
      <c r="BQE136" s="35"/>
      <c r="BQF136" s="35"/>
      <c r="BQG136" s="35"/>
      <c r="BQH136" s="35"/>
      <c r="BQI136" s="35"/>
      <c r="BQJ136" s="35"/>
      <c r="BQK136" s="35"/>
      <c r="BQL136" s="35"/>
      <c r="BQM136" s="35"/>
      <c r="BQN136" s="35"/>
      <c r="BQO136" s="35"/>
      <c r="BQP136" s="35"/>
      <c r="BQQ136" s="35"/>
      <c r="BQR136" s="35"/>
      <c r="BQS136" s="35"/>
      <c r="BQT136" s="35"/>
      <c r="BQU136" s="35"/>
      <c r="BQV136" s="35"/>
      <c r="BQW136" s="35"/>
      <c r="BQX136" s="35"/>
      <c r="BQY136" s="35"/>
      <c r="BQZ136" s="35"/>
      <c r="BRA136" s="35"/>
      <c r="BRB136" s="35"/>
      <c r="BRC136" s="35"/>
      <c r="BRD136" s="35"/>
      <c r="BRE136" s="35"/>
      <c r="BRF136" s="35"/>
      <c r="BRG136" s="35"/>
      <c r="BRH136" s="35"/>
      <c r="BRI136" s="35"/>
      <c r="BRJ136" s="35"/>
      <c r="BRK136" s="35"/>
      <c r="BRL136" s="35"/>
      <c r="BRM136" s="35"/>
      <c r="BRN136" s="35"/>
      <c r="BRO136" s="35"/>
      <c r="BRP136" s="35"/>
      <c r="BRQ136" s="35"/>
      <c r="BRR136" s="35"/>
      <c r="BRS136" s="35"/>
      <c r="BRT136" s="35"/>
      <c r="BRU136" s="35"/>
      <c r="BRV136" s="35"/>
      <c r="BRW136" s="35"/>
      <c r="BRX136" s="35"/>
      <c r="BRY136" s="35"/>
      <c r="BRZ136" s="35"/>
      <c r="BSA136" s="35"/>
      <c r="BSB136" s="35"/>
      <c r="BSC136" s="35"/>
      <c r="BSD136" s="35"/>
      <c r="BSE136" s="35"/>
      <c r="BSF136" s="35"/>
      <c r="BSG136" s="35"/>
      <c r="BSH136" s="35"/>
      <c r="BSI136" s="35"/>
      <c r="BSJ136" s="35"/>
      <c r="BSK136" s="35"/>
      <c r="BSL136" s="35"/>
      <c r="BSM136" s="35"/>
      <c r="BSN136" s="35"/>
      <c r="BSO136" s="35"/>
      <c r="BSP136" s="35"/>
      <c r="BSQ136" s="35"/>
      <c r="BSR136" s="35"/>
      <c r="BSS136" s="35"/>
      <c r="BST136" s="35"/>
      <c r="BSU136" s="35"/>
      <c r="BSV136" s="35"/>
      <c r="BSW136" s="35"/>
      <c r="BSX136" s="35"/>
      <c r="BSY136" s="35"/>
      <c r="BSZ136" s="35"/>
      <c r="BTA136" s="35"/>
      <c r="BTB136" s="35"/>
      <c r="BTC136" s="35"/>
      <c r="BTD136" s="35"/>
      <c r="BTE136" s="35"/>
      <c r="BTF136" s="35"/>
      <c r="BTG136" s="35"/>
      <c r="BTH136" s="35"/>
      <c r="BTI136" s="35"/>
      <c r="BTJ136" s="35"/>
      <c r="BTK136" s="35"/>
      <c r="BTL136" s="35"/>
      <c r="BTM136" s="35"/>
      <c r="BTN136" s="35"/>
      <c r="BTO136" s="35"/>
      <c r="BTP136" s="35"/>
      <c r="BTQ136" s="35"/>
      <c r="BTR136" s="35"/>
      <c r="BTS136" s="35"/>
      <c r="BTT136" s="35"/>
      <c r="BTU136" s="35"/>
      <c r="BTV136" s="35"/>
      <c r="BTW136" s="35"/>
      <c r="BTX136" s="35"/>
      <c r="BTY136" s="35"/>
      <c r="BTZ136" s="35"/>
      <c r="BUA136" s="35"/>
      <c r="BUB136" s="35"/>
      <c r="BUC136" s="35"/>
      <c r="BUD136" s="35"/>
      <c r="BUE136" s="35"/>
      <c r="BUF136" s="35"/>
      <c r="BUG136" s="35"/>
      <c r="BUH136" s="35"/>
      <c r="BUI136" s="35"/>
      <c r="BUJ136" s="35"/>
      <c r="BUK136" s="35"/>
      <c r="BUL136" s="35"/>
      <c r="BUM136" s="35"/>
      <c r="BUN136" s="35"/>
      <c r="BUO136" s="35"/>
      <c r="BUP136" s="35"/>
      <c r="BUQ136" s="35"/>
      <c r="BUR136" s="35"/>
      <c r="BUS136" s="35"/>
      <c r="BUT136" s="35"/>
      <c r="BUU136" s="35"/>
      <c r="BUV136" s="35"/>
      <c r="BUW136" s="35"/>
      <c r="BUX136" s="35"/>
      <c r="BUY136" s="35"/>
      <c r="BUZ136" s="35"/>
      <c r="BVA136" s="35"/>
      <c r="BVB136" s="35"/>
      <c r="BVC136" s="35"/>
      <c r="BVD136" s="35"/>
      <c r="BVE136" s="35"/>
      <c r="BVF136" s="35"/>
      <c r="BVG136" s="35"/>
      <c r="BVH136" s="35"/>
      <c r="BVI136" s="35"/>
      <c r="BVJ136" s="35"/>
      <c r="BVK136" s="35"/>
      <c r="BVL136" s="35"/>
      <c r="BVM136" s="35"/>
      <c r="BVN136" s="35"/>
      <c r="BVO136" s="35"/>
      <c r="BVP136" s="35"/>
      <c r="BVQ136" s="35"/>
      <c r="BVR136" s="35"/>
      <c r="BVS136" s="35"/>
      <c r="BVT136" s="35"/>
      <c r="BVU136" s="35"/>
      <c r="BVV136" s="35"/>
      <c r="BVW136" s="35"/>
      <c r="BVX136" s="35"/>
      <c r="BVY136" s="35"/>
      <c r="BVZ136" s="35"/>
      <c r="BWA136" s="35"/>
      <c r="BWB136" s="35"/>
      <c r="BWC136" s="35"/>
      <c r="BWD136" s="35"/>
      <c r="BWE136" s="35"/>
      <c r="BWF136" s="35"/>
      <c r="BWG136" s="35"/>
      <c r="BWH136" s="35"/>
      <c r="BWI136" s="35"/>
      <c r="BWJ136" s="35"/>
      <c r="BWK136" s="35"/>
      <c r="BWL136" s="35"/>
      <c r="BWM136" s="35"/>
      <c r="BWN136" s="35"/>
      <c r="BWO136" s="35"/>
      <c r="BWP136" s="35"/>
      <c r="BWQ136" s="35"/>
      <c r="BWR136" s="35"/>
      <c r="BWS136" s="35"/>
      <c r="BWT136" s="35"/>
      <c r="BWU136" s="35"/>
      <c r="BWV136" s="35"/>
      <c r="BWW136" s="35"/>
      <c r="BWX136" s="35"/>
      <c r="BWY136" s="35"/>
      <c r="BWZ136" s="35"/>
      <c r="BXA136" s="35"/>
      <c r="BXB136" s="35"/>
      <c r="BXC136" s="35"/>
      <c r="BXD136" s="35"/>
      <c r="BXE136" s="35"/>
      <c r="BXF136" s="35"/>
      <c r="BXG136" s="35"/>
      <c r="BXH136" s="35"/>
      <c r="BXI136" s="35"/>
      <c r="BXJ136" s="35"/>
      <c r="BXK136" s="35"/>
      <c r="BXL136" s="35"/>
      <c r="BXM136" s="35"/>
      <c r="BXN136" s="35"/>
      <c r="BXO136" s="35"/>
      <c r="BXP136" s="35"/>
      <c r="BXQ136" s="35"/>
      <c r="BXR136" s="35"/>
      <c r="BXS136" s="35"/>
      <c r="BXT136" s="35"/>
      <c r="BXU136" s="35"/>
      <c r="BXV136" s="35"/>
      <c r="BXW136" s="35"/>
      <c r="BXX136" s="35"/>
      <c r="BXY136" s="35"/>
      <c r="BXZ136" s="35"/>
      <c r="BYA136" s="35"/>
      <c r="BYB136" s="35"/>
      <c r="BYC136" s="35"/>
      <c r="BYD136" s="35"/>
      <c r="BYE136" s="35"/>
      <c r="BYF136" s="35"/>
      <c r="BYG136" s="35"/>
      <c r="BYH136" s="35"/>
      <c r="BYI136" s="35"/>
      <c r="BYJ136" s="35"/>
      <c r="BYK136" s="35"/>
      <c r="BYL136" s="35"/>
      <c r="BYM136" s="35"/>
      <c r="BYN136" s="35"/>
      <c r="BYO136" s="35"/>
      <c r="BYP136" s="35"/>
      <c r="BYW136" s="35"/>
      <c r="BYX136" s="35"/>
      <c r="BYY136" s="35"/>
      <c r="BYZ136" s="35"/>
      <c r="BZA136" s="35"/>
      <c r="BZB136" s="35"/>
      <c r="BZC136" s="35"/>
      <c r="BZD136" s="35"/>
      <c r="BZE136" s="35"/>
      <c r="BZF136" s="35"/>
      <c r="BZG136" s="35"/>
      <c r="BZH136" s="35"/>
      <c r="BZI136" s="35"/>
      <c r="BZJ136" s="35"/>
      <c r="BZK136" s="35"/>
      <c r="BZL136" s="35"/>
      <c r="BZM136" s="35"/>
      <c r="BZN136" s="35"/>
      <c r="BZO136" s="35"/>
      <c r="BZP136" s="35"/>
      <c r="BZQ136" s="35"/>
      <c r="BZR136" s="35"/>
      <c r="BZS136" s="35"/>
      <c r="BZT136" s="35"/>
      <c r="BZU136" s="35"/>
      <c r="BZV136" s="35"/>
      <c r="BZW136" s="35"/>
      <c r="BZX136" s="35"/>
      <c r="BZY136" s="35"/>
      <c r="BZZ136" s="35"/>
      <c r="CAA136" s="35"/>
      <c r="CAB136" s="35"/>
      <c r="CAC136" s="35"/>
      <c r="CAD136" s="35"/>
      <c r="CAE136" s="35"/>
      <c r="CAF136" s="35"/>
      <c r="CAG136" s="35"/>
      <c r="CAH136" s="35"/>
      <c r="CAI136" s="35"/>
      <c r="CAJ136" s="35"/>
      <c r="CAK136" s="35"/>
      <c r="CAL136" s="35"/>
      <c r="CAM136" s="35"/>
      <c r="CAN136" s="35"/>
      <c r="CAO136" s="35"/>
      <c r="CAP136" s="35"/>
      <c r="CAQ136" s="35"/>
      <c r="CAR136" s="35"/>
      <c r="CAS136" s="35"/>
      <c r="CAT136" s="35"/>
      <c r="CAU136" s="35"/>
      <c r="CAV136" s="35"/>
      <c r="CAW136" s="35"/>
      <c r="CAX136" s="35"/>
      <c r="CAY136" s="35"/>
      <c r="CAZ136" s="35"/>
      <c r="CBA136" s="35"/>
      <c r="CBB136" s="35"/>
      <c r="CBC136" s="35"/>
      <c r="CBD136" s="35"/>
      <c r="CBE136" s="35"/>
      <c r="CBF136" s="35"/>
      <c r="CBG136" s="35"/>
      <c r="CBH136" s="35"/>
      <c r="CBI136" s="35"/>
      <c r="CBJ136" s="35"/>
      <c r="CBK136" s="35"/>
      <c r="CBL136" s="35"/>
      <c r="CBM136" s="35"/>
      <c r="CBN136" s="35"/>
      <c r="CBO136" s="35"/>
      <c r="CBP136" s="35"/>
      <c r="CBQ136" s="35"/>
      <c r="CBR136" s="35"/>
      <c r="CBS136" s="35"/>
      <c r="CBT136" s="35"/>
      <c r="CBU136" s="35"/>
      <c r="CBV136" s="35"/>
      <c r="CBW136" s="35"/>
      <c r="CBX136" s="35"/>
      <c r="CBY136" s="35"/>
      <c r="CBZ136" s="35"/>
      <c r="CCA136" s="35"/>
      <c r="CCB136" s="35"/>
      <c r="CCC136" s="35"/>
      <c r="CCD136" s="35"/>
      <c r="CCE136" s="35"/>
      <c r="CCF136" s="35"/>
      <c r="CCG136" s="35"/>
      <c r="CCH136" s="35"/>
      <c r="CCI136" s="35"/>
      <c r="CCJ136" s="35"/>
      <c r="CCK136" s="35"/>
      <c r="CCL136" s="35"/>
      <c r="CCM136" s="35"/>
      <c r="CCN136" s="35"/>
      <c r="CCO136" s="35"/>
      <c r="CCP136" s="35"/>
      <c r="CCQ136" s="35"/>
      <c r="CCR136" s="35"/>
      <c r="CCS136" s="35"/>
      <c r="CCT136" s="35"/>
      <c r="CCU136" s="35"/>
      <c r="CCV136" s="35"/>
      <c r="CCW136" s="35"/>
      <c r="CCX136" s="35"/>
      <c r="CCY136" s="35"/>
      <c r="CCZ136" s="35"/>
      <c r="CDA136" s="35"/>
      <c r="CDB136" s="35"/>
      <c r="CDC136" s="35"/>
      <c r="CDD136" s="35"/>
      <c r="CDE136" s="35"/>
      <c r="CDF136" s="35"/>
      <c r="CDG136" s="35"/>
      <c r="CDH136" s="35"/>
      <c r="CDI136" s="35"/>
      <c r="CDJ136" s="35"/>
      <c r="CDK136" s="35"/>
      <c r="CDL136" s="35"/>
      <c r="CDM136" s="35"/>
      <c r="CDN136" s="35"/>
      <c r="CDO136" s="35"/>
      <c r="CDP136" s="35"/>
      <c r="CDQ136" s="35"/>
      <c r="CDR136" s="35"/>
      <c r="CDS136" s="35"/>
      <c r="CDT136" s="35"/>
      <c r="CDU136" s="35"/>
      <c r="CDV136" s="35"/>
      <c r="CDW136" s="35"/>
      <c r="CDX136" s="35"/>
      <c r="CDY136" s="35"/>
      <c r="CDZ136" s="35"/>
      <c r="CEA136" s="35"/>
      <c r="CEB136" s="35"/>
      <c r="CEC136" s="35"/>
      <c r="CED136" s="35"/>
      <c r="CEE136" s="35"/>
      <c r="CEF136" s="35"/>
      <c r="CEG136" s="35"/>
      <c r="CEH136" s="35"/>
      <c r="CEI136" s="35"/>
      <c r="CEJ136" s="35"/>
      <c r="CEK136" s="35"/>
      <c r="CEL136" s="35"/>
      <c r="CEM136" s="35"/>
      <c r="CEN136" s="35"/>
      <c r="CEO136" s="35"/>
      <c r="CEP136" s="35"/>
      <c r="CEQ136" s="35"/>
      <c r="CER136" s="35"/>
      <c r="CES136" s="35"/>
      <c r="CET136" s="35"/>
      <c r="CEU136" s="35"/>
      <c r="CEV136" s="35"/>
      <c r="CEW136" s="35"/>
      <c r="CEX136" s="35"/>
      <c r="CEY136" s="35"/>
      <c r="CEZ136" s="35"/>
      <c r="CFA136" s="35"/>
      <c r="CFB136" s="35"/>
      <c r="CFC136" s="35"/>
      <c r="CFD136" s="35"/>
      <c r="CFE136" s="35"/>
      <c r="CFF136" s="35"/>
      <c r="CFG136" s="35"/>
      <c r="CFH136" s="35"/>
      <c r="CFI136" s="35"/>
      <c r="CFJ136" s="35"/>
      <c r="CFK136" s="35"/>
      <c r="CFL136" s="35"/>
      <c r="CFM136" s="35"/>
      <c r="CFN136" s="35"/>
      <c r="CFO136" s="35"/>
      <c r="CFP136" s="35"/>
      <c r="CFQ136" s="35"/>
      <c r="CFR136" s="35"/>
      <c r="CFS136" s="35"/>
      <c r="CFT136" s="35"/>
      <c r="CFU136" s="35"/>
      <c r="CFV136" s="35"/>
      <c r="CFW136" s="35"/>
      <c r="CFX136" s="35"/>
      <c r="CFY136" s="35"/>
      <c r="CFZ136" s="35"/>
      <c r="CGA136" s="35"/>
      <c r="CGB136" s="35"/>
      <c r="CGC136" s="35"/>
      <c r="CGD136" s="35"/>
      <c r="CGE136" s="35"/>
      <c r="CGF136" s="35"/>
      <c r="CGG136" s="35"/>
      <c r="CGH136" s="35"/>
      <c r="CGI136" s="35"/>
      <c r="CGJ136" s="35"/>
      <c r="CGK136" s="35"/>
      <c r="CGL136" s="35"/>
      <c r="CGM136" s="35"/>
      <c r="CGN136" s="35"/>
      <c r="CGO136" s="35"/>
      <c r="CGP136" s="35"/>
      <c r="CGQ136" s="35"/>
      <c r="CGR136" s="35"/>
      <c r="CGS136" s="35"/>
      <c r="CGT136" s="35"/>
      <c r="CGU136" s="35"/>
      <c r="CGV136" s="35"/>
      <c r="CGW136" s="35"/>
      <c r="CGX136" s="35"/>
      <c r="CGY136" s="35"/>
      <c r="CGZ136" s="35"/>
      <c r="CHA136" s="35"/>
      <c r="CHB136" s="35"/>
      <c r="CHC136" s="35"/>
      <c r="CHD136" s="35"/>
      <c r="CHE136" s="35"/>
      <c r="CHF136" s="35"/>
      <c r="CHG136" s="35"/>
      <c r="CHH136" s="35"/>
      <c r="CHI136" s="35"/>
      <c r="CHJ136" s="35"/>
      <c r="CHK136" s="35"/>
      <c r="CHL136" s="35"/>
      <c r="CHM136" s="35"/>
      <c r="CHN136" s="35"/>
      <c r="CHO136" s="35"/>
      <c r="CHP136" s="35"/>
      <c r="CHQ136" s="35"/>
      <c r="CHR136" s="35"/>
      <c r="CHS136" s="35"/>
      <c r="CHT136" s="35"/>
      <c r="CHU136" s="35"/>
      <c r="CHV136" s="35"/>
      <c r="CHW136" s="35"/>
      <c r="CHX136" s="35"/>
      <c r="CHY136" s="35"/>
      <c r="CHZ136" s="35"/>
      <c r="CIA136" s="35"/>
      <c r="CIB136" s="35"/>
      <c r="CIC136" s="35"/>
      <c r="CID136" s="35"/>
      <c r="CIE136" s="35"/>
      <c r="CIF136" s="35"/>
      <c r="CIG136" s="35"/>
      <c r="CIH136" s="35"/>
      <c r="CII136" s="35"/>
      <c r="CIJ136" s="35"/>
      <c r="CIK136" s="35"/>
      <c r="CIL136" s="35"/>
      <c r="CIS136" s="35"/>
      <c r="CIT136" s="35"/>
      <c r="CIU136" s="35"/>
      <c r="CIV136" s="35"/>
      <c r="CIW136" s="35"/>
      <c r="CIX136" s="35"/>
      <c r="CIY136" s="35"/>
      <c r="CIZ136" s="35"/>
      <c r="CJA136" s="35"/>
      <c r="CJB136" s="35"/>
      <c r="CJC136" s="35"/>
      <c r="CJD136" s="35"/>
      <c r="CJE136" s="35"/>
      <c r="CJF136" s="35"/>
      <c r="CJG136" s="35"/>
      <c r="CJH136" s="35"/>
      <c r="CJI136" s="35"/>
      <c r="CJJ136" s="35"/>
      <c r="CJK136" s="35"/>
      <c r="CJL136" s="35"/>
      <c r="CJM136" s="35"/>
      <c r="CJN136" s="35"/>
      <c r="CJO136" s="35"/>
      <c r="CJP136" s="35"/>
      <c r="CJQ136" s="35"/>
      <c r="CJR136" s="35"/>
      <c r="CJS136" s="35"/>
      <c r="CJT136" s="35"/>
      <c r="CJU136" s="35"/>
      <c r="CJV136" s="35"/>
      <c r="CJW136" s="35"/>
      <c r="CJX136" s="35"/>
      <c r="CJY136" s="35"/>
      <c r="CJZ136" s="35"/>
      <c r="CKA136" s="35"/>
      <c r="CKB136" s="35"/>
      <c r="CKC136" s="35"/>
      <c r="CKD136" s="35"/>
      <c r="CKE136" s="35"/>
      <c r="CKF136" s="35"/>
      <c r="CKG136" s="35"/>
      <c r="CKH136" s="35"/>
      <c r="CKI136" s="35"/>
      <c r="CKJ136" s="35"/>
      <c r="CKK136" s="35"/>
      <c r="CKL136" s="35"/>
      <c r="CKM136" s="35"/>
      <c r="CKN136" s="35"/>
      <c r="CKO136" s="35"/>
      <c r="CKP136" s="35"/>
      <c r="CKQ136" s="35"/>
      <c r="CKR136" s="35"/>
      <c r="CKS136" s="35"/>
      <c r="CKT136" s="35"/>
      <c r="CKU136" s="35"/>
      <c r="CKV136" s="35"/>
      <c r="CKW136" s="35"/>
      <c r="CKX136" s="35"/>
      <c r="CKY136" s="35"/>
      <c r="CKZ136" s="35"/>
      <c r="CLA136" s="35"/>
      <c r="CLB136" s="35"/>
      <c r="CLC136" s="35"/>
      <c r="CLD136" s="35"/>
      <c r="CLE136" s="35"/>
      <c r="CLF136" s="35"/>
      <c r="CLG136" s="35"/>
      <c r="CLH136" s="35"/>
      <c r="CLI136" s="35"/>
      <c r="CLJ136" s="35"/>
      <c r="CLK136" s="35"/>
      <c r="CLL136" s="35"/>
      <c r="CLM136" s="35"/>
      <c r="CLN136" s="35"/>
      <c r="CLO136" s="35"/>
      <c r="CLP136" s="35"/>
      <c r="CLQ136" s="35"/>
      <c r="CLR136" s="35"/>
      <c r="CLS136" s="35"/>
      <c r="CLT136" s="35"/>
      <c r="CLU136" s="35"/>
      <c r="CLV136" s="35"/>
      <c r="CLW136" s="35"/>
      <c r="CLX136" s="35"/>
      <c r="CLY136" s="35"/>
      <c r="CLZ136" s="35"/>
      <c r="CMA136" s="35"/>
      <c r="CMB136" s="35"/>
      <c r="CMC136" s="35"/>
      <c r="CMD136" s="35"/>
      <c r="CME136" s="35"/>
      <c r="CMF136" s="35"/>
      <c r="CMG136" s="35"/>
      <c r="CMH136" s="35"/>
      <c r="CMI136" s="35"/>
      <c r="CMJ136" s="35"/>
      <c r="CMK136" s="35"/>
      <c r="CML136" s="35"/>
      <c r="CMM136" s="35"/>
      <c r="CMN136" s="35"/>
      <c r="CMO136" s="35"/>
      <c r="CMP136" s="35"/>
      <c r="CMQ136" s="35"/>
      <c r="CMR136" s="35"/>
      <c r="CMS136" s="35"/>
      <c r="CMT136" s="35"/>
      <c r="CMU136" s="35"/>
      <c r="CMV136" s="35"/>
      <c r="CMW136" s="35"/>
      <c r="CMX136" s="35"/>
      <c r="CMY136" s="35"/>
      <c r="CMZ136" s="35"/>
      <c r="CNA136" s="35"/>
      <c r="CNB136" s="35"/>
      <c r="CNC136" s="35"/>
      <c r="CND136" s="35"/>
      <c r="CNE136" s="35"/>
      <c r="CNF136" s="35"/>
      <c r="CNG136" s="35"/>
      <c r="CNH136" s="35"/>
      <c r="CNI136" s="35"/>
      <c r="CNJ136" s="35"/>
      <c r="CNK136" s="35"/>
      <c r="CNL136" s="35"/>
      <c r="CNM136" s="35"/>
      <c r="CNN136" s="35"/>
      <c r="CNO136" s="35"/>
      <c r="CNP136" s="35"/>
      <c r="CNQ136" s="35"/>
      <c r="CNR136" s="35"/>
      <c r="CNS136" s="35"/>
      <c r="CNT136" s="35"/>
      <c r="CNU136" s="35"/>
      <c r="CNV136" s="35"/>
      <c r="CNW136" s="35"/>
      <c r="CNX136" s="35"/>
      <c r="CNY136" s="35"/>
      <c r="CNZ136" s="35"/>
      <c r="COA136" s="35"/>
      <c r="COB136" s="35"/>
      <c r="COC136" s="35"/>
      <c r="COD136" s="35"/>
      <c r="COE136" s="35"/>
      <c r="COF136" s="35"/>
      <c r="COG136" s="35"/>
      <c r="COH136" s="35"/>
      <c r="COI136" s="35"/>
      <c r="COJ136" s="35"/>
      <c r="COK136" s="35"/>
      <c r="COL136" s="35"/>
      <c r="COM136" s="35"/>
      <c r="CON136" s="35"/>
      <c r="COO136" s="35"/>
      <c r="COP136" s="35"/>
      <c r="COQ136" s="35"/>
      <c r="COR136" s="35"/>
      <c r="COS136" s="35"/>
      <c r="COT136" s="35"/>
      <c r="COU136" s="35"/>
      <c r="COV136" s="35"/>
      <c r="COW136" s="35"/>
      <c r="COX136" s="35"/>
      <c r="COY136" s="35"/>
      <c r="COZ136" s="35"/>
      <c r="CPA136" s="35"/>
      <c r="CPB136" s="35"/>
      <c r="CPC136" s="35"/>
      <c r="CPD136" s="35"/>
      <c r="CPE136" s="35"/>
      <c r="CPF136" s="35"/>
      <c r="CPG136" s="35"/>
      <c r="CPH136" s="35"/>
      <c r="CPI136" s="35"/>
      <c r="CPJ136" s="35"/>
      <c r="CPK136" s="35"/>
      <c r="CPL136" s="35"/>
      <c r="CPM136" s="35"/>
      <c r="CPN136" s="35"/>
      <c r="CPO136" s="35"/>
      <c r="CPP136" s="35"/>
      <c r="CPQ136" s="35"/>
      <c r="CPR136" s="35"/>
      <c r="CPS136" s="35"/>
      <c r="CPT136" s="35"/>
      <c r="CPU136" s="35"/>
      <c r="CPV136" s="35"/>
      <c r="CPW136" s="35"/>
      <c r="CPX136" s="35"/>
      <c r="CPY136" s="35"/>
      <c r="CPZ136" s="35"/>
      <c r="CQA136" s="35"/>
      <c r="CQB136" s="35"/>
      <c r="CQC136" s="35"/>
      <c r="CQD136" s="35"/>
      <c r="CQE136" s="35"/>
      <c r="CQF136" s="35"/>
      <c r="CQG136" s="35"/>
      <c r="CQH136" s="35"/>
      <c r="CQI136" s="35"/>
      <c r="CQJ136" s="35"/>
      <c r="CQK136" s="35"/>
      <c r="CQL136" s="35"/>
      <c r="CQM136" s="35"/>
      <c r="CQN136" s="35"/>
      <c r="CQO136" s="35"/>
      <c r="CQP136" s="35"/>
      <c r="CQQ136" s="35"/>
      <c r="CQR136" s="35"/>
      <c r="CQS136" s="35"/>
      <c r="CQT136" s="35"/>
      <c r="CQU136" s="35"/>
      <c r="CQV136" s="35"/>
      <c r="CQW136" s="35"/>
      <c r="CQX136" s="35"/>
      <c r="CQY136" s="35"/>
      <c r="CQZ136" s="35"/>
      <c r="CRA136" s="35"/>
      <c r="CRB136" s="35"/>
      <c r="CRC136" s="35"/>
      <c r="CRD136" s="35"/>
      <c r="CRE136" s="35"/>
      <c r="CRF136" s="35"/>
      <c r="CRG136" s="35"/>
      <c r="CRH136" s="35"/>
      <c r="CRI136" s="35"/>
      <c r="CRJ136" s="35"/>
      <c r="CRK136" s="35"/>
      <c r="CRL136" s="35"/>
      <c r="CRM136" s="35"/>
      <c r="CRN136" s="35"/>
      <c r="CRO136" s="35"/>
      <c r="CRP136" s="35"/>
      <c r="CRQ136" s="35"/>
      <c r="CRR136" s="35"/>
      <c r="CRS136" s="35"/>
      <c r="CRT136" s="35"/>
      <c r="CRU136" s="35"/>
      <c r="CRV136" s="35"/>
      <c r="CRW136" s="35"/>
      <c r="CRX136" s="35"/>
      <c r="CRY136" s="35"/>
      <c r="CRZ136" s="35"/>
      <c r="CSA136" s="35"/>
      <c r="CSB136" s="35"/>
      <c r="CSC136" s="35"/>
      <c r="CSD136" s="35"/>
      <c r="CSE136" s="35"/>
      <c r="CSF136" s="35"/>
      <c r="CSG136" s="35"/>
      <c r="CSH136" s="35"/>
      <c r="CSO136" s="35"/>
      <c r="CSP136" s="35"/>
      <c r="CSQ136" s="35"/>
      <c r="CSR136" s="35"/>
      <c r="CSS136" s="35"/>
      <c r="CST136" s="35"/>
      <c r="CSU136" s="35"/>
      <c r="CSV136" s="35"/>
      <c r="CSW136" s="35"/>
      <c r="CSX136" s="35"/>
      <c r="CSY136" s="35"/>
      <c r="CSZ136" s="35"/>
      <c r="CTA136" s="35"/>
      <c r="CTB136" s="35"/>
      <c r="CTC136" s="35"/>
      <c r="CTD136" s="35"/>
      <c r="CTE136" s="35"/>
      <c r="CTF136" s="35"/>
      <c r="CTG136" s="35"/>
      <c r="CTH136" s="35"/>
      <c r="CTI136" s="35"/>
      <c r="CTJ136" s="35"/>
      <c r="CTK136" s="35"/>
      <c r="CTL136" s="35"/>
      <c r="CTM136" s="35"/>
      <c r="CTN136" s="35"/>
      <c r="CTO136" s="35"/>
      <c r="CTP136" s="35"/>
      <c r="CTQ136" s="35"/>
      <c r="CTR136" s="35"/>
      <c r="CTS136" s="35"/>
      <c r="CTT136" s="35"/>
      <c r="CTU136" s="35"/>
      <c r="CTV136" s="35"/>
      <c r="CTW136" s="35"/>
      <c r="CTX136" s="35"/>
      <c r="CTY136" s="35"/>
      <c r="CTZ136" s="35"/>
      <c r="CUA136" s="35"/>
      <c r="CUB136" s="35"/>
      <c r="CUC136" s="35"/>
      <c r="CUD136" s="35"/>
      <c r="CUE136" s="35"/>
      <c r="CUF136" s="35"/>
      <c r="CUG136" s="35"/>
      <c r="CUH136" s="35"/>
      <c r="CUI136" s="35"/>
      <c r="CUJ136" s="35"/>
      <c r="CUK136" s="35"/>
      <c r="CUL136" s="35"/>
      <c r="CUM136" s="35"/>
      <c r="CUN136" s="35"/>
      <c r="CUO136" s="35"/>
      <c r="CUP136" s="35"/>
      <c r="CUQ136" s="35"/>
      <c r="CUR136" s="35"/>
      <c r="CUS136" s="35"/>
      <c r="CUT136" s="35"/>
      <c r="CUU136" s="35"/>
      <c r="CUV136" s="35"/>
      <c r="CUW136" s="35"/>
      <c r="CUX136" s="35"/>
      <c r="CUY136" s="35"/>
      <c r="CUZ136" s="35"/>
      <c r="CVA136" s="35"/>
      <c r="CVB136" s="35"/>
      <c r="CVC136" s="35"/>
      <c r="CVD136" s="35"/>
      <c r="CVE136" s="35"/>
      <c r="CVF136" s="35"/>
      <c r="CVG136" s="35"/>
      <c r="CVH136" s="35"/>
      <c r="CVI136" s="35"/>
      <c r="CVJ136" s="35"/>
      <c r="CVK136" s="35"/>
      <c r="CVL136" s="35"/>
      <c r="CVM136" s="35"/>
      <c r="CVN136" s="35"/>
      <c r="CVO136" s="35"/>
      <c r="CVP136" s="35"/>
      <c r="CVQ136" s="35"/>
      <c r="CVR136" s="35"/>
      <c r="CVS136" s="35"/>
      <c r="CVT136" s="35"/>
      <c r="CVU136" s="35"/>
      <c r="CVV136" s="35"/>
      <c r="CVW136" s="35"/>
      <c r="CVX136" s="35"/>
      <c r="CVY136" s="35"/>
      <c r="CVZ136" s="35"/>
      <c r="CWA136" s="35"/>
      <c r="CWB136" s="35"/>
      <c r="CWC136" s="35"/>
      <c r="CWD136" s="35"/>
      <c r="CWE136" s="35"/>
      <c r="CWF136" s="35"/>
      <c r="CWG136" s="35"/>
      <c r="CWH136" s="35"/>
      <c r="CWI136" s="35"/>
      <c r="CWJ136" s="35"/>
      <c r="CWK136" s="35"/>
      <c r="CWL136" s="35"/>
      <c r="CWM136" s="35"/>
      <c r="CWN136" s="35"/>
      <c r="CWO136" s="35"/>
      <c r="CWP136" s="35"/>
      <c r="CWQ136" s="35"/>
      <c r="CWR136" s="35"/>
      <c r="CWS136" s="35"/>
      <c r="CWT136" s="35"/>
      <c r="CWU136" s="35"/>
      <c r="CWV136" s="35"/>
      <c r="CWW136" s="35"/>
      <c r="CWX136" s="35"/>
      <c r="CWY136" s="35"/>
      <c r="CWZ136" s="35"/>
      <c r="CXA136" s="35"/>
      <c r="CXB136" s="35"/>
      <c r="CXC136" s="35"/>
      <c r="CXD136" s="35"/>
      <c r="CXE136" s="35"/>
      <c r="CXF136" s="35"/>
      <c r="CXG136" s="35"/>
      <c r="CXH136" s="35"/>
      <c r="CXI136" s="35"/>
      <c r="CXJ136" s="35"/>
      <c r="CXK136" s="35"/>
      <c r="CXL136" s="35"/>
      <c r="CXM136" s="35"/>
      <c r="CXN136" s="35"/>
      <c r="CXO136" s="35"/>
      <c r="CXP136" s="35"/>
      <c r="CXQ136" s="35"/>
      <c r="CXR136" s="35"/>
      <c r="CXS136" s="35"/>
      <c r="CXT136" s="35"/>
      <c r="CXU136" s="35"/>
      <c r="CXV136" s="35"/>
      <c r="CXW136" s="35"/>
      <c r="CXX136" s="35"/>
      <c r="CXY136" s="35"/>
      <c r="CXZ136" s="35"/>
      <c r="CYA136" s="35"/>
      <c r="CYB136" s="35"/>
      <c r="CYC136" s="35"/>
      <c r="CYD136" s="35"/>
      <c r="CYE136" s="35"/>
      <c r="CYF136" s="35"/>
      <c r="CYG136" s="35"/>
      <c r="CYH136" s="35"/>
      <c r="CYI136" s="35"/>
      <c r="CYJ136" s="35"/>
      <c r="CYK136" s="35"/>
      <c r="CYL136" s="35"/>
      <c r="CYM136" s="35"/>
      <c r="CYN136" s="35"/>
      <c r="CYO136" s="35"/>
      <c r="CYP136" s="35"/>
      <c r="CYQ136" s="35"/>
      <c r="CYR136" s="35"/>
      <c r="CYS136" s="35"/>
      <c r="CYT136" s="35"/>
      <c r="CYU136" s="35"/>
      <c r="CYV136" s="35"/>
      <c r="CYW136" s="35"/>
      <c r="CYX136" s="35"/>
      <c r="CYY136" s="35"/>
      <c r="CYZ136" s="35"/>
      <c r="CZA136" s="35"/>
      <c r="CZB136" s="35"/>
      <c r="CZC136" s="35"/>
      <c r="CZD136" s="35"/>
      <c r="CZE136" s="35"/>
      <c r="CZF136" s="35"/>
      <c r="CZG136" s="35"/>
      <c r="CZH136" s="35"/>
      <c r="CZI136" s="35"/>
      <c r="CZJ136" s="35"/>
      <c r="CZK136" s="35"/>
      <c r="CZL136" s="35"/>
      <c r="CZM136" s="35"/>
      <c r="CZN136" s="35"/>
      <c r="CZO136" s="35"/>
      <c r="CZP136" s="35"/>
      <c r="CZQ136" s="35"/>
      <c r="CZR136" s="35"/>
      <c r="CZS136" s="35"/>
      <c r="CZT136" s="35"/>
      <c r="CZU136" s="35"/>
      <c r="CZV136" s="35"/>
      <c r="CZW136" s="35"/>
      <c r="CZX136" s="35"/>
      <c r="CZY136" s="35"/>
      <c r="CZZ136" s="35"/>
      <c r="DAA136" s="35"/>
      <c r="DAB136" s="35"/>
      <c r="DAC136" s="35"/>
      <c r="DAD136" s="35"/>
      <c r="DAE136" s="35"/>
      <c r="DAF136" s="35"/>
      <c r="DAG136" s="35"/>
      <c r="DAH136" s="35"/>
      <c r="DAI136" s="35"/>
      <c r="DAJ136" s="35"/>
      <c r="DAK136" s="35"/>
      <c r="DAL136" s="35"/>
      <c r="DAM136" s="35"/>
      <c r="DAN136" s="35"/>
      <c r="DAO136" s="35"/>
      <c r="DAP136" s="35"/>
      <c r="DAQ136" s="35"/>
      <c r="DAR136" s="35"/>
      <c r="DAS136" s="35"/>
      <c r="DAT136" s="35"/>
      <c r="DAU136" s="35"/>
      <c r="DAV136" s="35"/>
      <c r="DAW136" s="35"/>
      <c r="DAX136" s="35"/>
      <c r="DAY136" s="35"/>
      <c r="DAZ136" s="35"/>
      <c r="DBA136" s="35"/>
      <c r="DBB136" s="35"/>
      <c r="DBC136" s="35"/>
      <c r="DBD136" s="35"/>
      <c r="DBE136" s="35"/>
      <c r="DBF136" s="35"/>
      <c r="DBG136" s="35"/>
      <c r="DBH136" s="35"/>
      <c r="DBI136" s="35"/>
      <c r="DBJ136" s="35"/>
      <c r="DBK136" s="35"/>
      <c r="DBL136" s="35"/>
      <c r="DBM136" s="35"/>
      <c r="DBN136" s="35"/>
      <c r="DBO136" s="35"/>
      <c r="DBP136" s="35"/>
      <c r="DBQ136" s="35"/>
      <c r="DBR136" s="35"/>
      <c r="DBS136" s="35"/>
      <c r="DBT136" s="35"/>
      <c r="DBU136" s="35"/>
      <c r="DBV136" s="35"/>
      <c r="DBW136" s="35"/>
      <c r="DBX136" s="35"/>
      <c r="DBY136" s="35"/>
      <c r="DBZ136" s="35"/>
      <c r="DCA136" s="35"/>
      <c r="DCB136" s="35"/>
      <c r="DCC136" s="35"/>
      <c r="DCD136" s="35"/>
      <c r="DCK136" s="35"/>
      <c r="DCL136" s="35"/>
      <c r="DCM136" s="35"/>
      <c r="DCN136" s="35"/>
      <c r="DCO136" s="35"/>
      <c r="DCP136" s="35"/>
      <c r="DCQ136" s="35"/>
      <c r="DCR136" s="35"/>
      <c r="DCS136" s="35"/>
      <c r="DCT136" s="35"/>
      <c r="DCU136" s="35"/>
      <c r="DCV136" s="35"/>
      <c r="DCW136" s="35"/>
      <c r="DCX136" s="35"/>
      <c r="DCY136" s="35"/>
      <c r="DCZ136" s="35"/>
      <c r="DDA136" s="35"/>
      <c r="DDB136" s="35"/>
      <c r="DDC136" s="35"/>
      <c r="DDD136" s="35"/>
      <c r="DDE136" s="35"/>
      <c r="DDF136" s="35"/>
      <c r="DDG136" s="35"/>
      <c r="DDH136" s="35"/>
      <c r="DDI136" s="35"/>
      <c r="DDJ136" s="35"/>
      <c r="DDK136" s="35"/>
      <c r="DDL136" s="35"/>
      <c r="DDM136" s="35"/>
      <c r="DDN136" s="35"/>
      <c r="DDO136" s="35"/>
      <c r="DDP136" s="35"/>
      <c r="DDQ136" s="35"/>
      <c r="DDR136" s="35"/>
      <c r="DDS136" s="35"/>
      <c r="DDT136" s="35"/>
      <c r="DDU136" s="35"/>
      <c r="DDV136" s="35"/>
      <c r="DDW136" s="35"/>
      <c r="DDX136" s="35"/>
      <c r="DDY136" s="35"/>
      <c r="DDZ136" s="35"/>
      <c r="DEA136" s="35"/>
      <c r="DEB136" s="35"/>
      <c r="DEC136" s="35"/>
      <c r="DED136" s="35"/>
      <c r="DEE136" s="35"/>
      <c r="DEF136" s="35"/>
      <c r="DEG136" s="35"/>
      <c r="DEH136" s="35"/>
      <c r="DEI136" s="35"/>
      <c r="DEJ136" s="35"/>
      <c r="DEK136" s="35"/>
      <c r="DEL136" s="35"/>
      <c r="DEM136" s="35"/>
      <c r="DEN136" s="35"/>
      <c r="DEO136" s="35"/>
      <c r="DEP136" s="35"/>
      <c r="DEQ136" s="35"/>
      <c r="DER136" s="35"/>
      <c r="DES136" s="35"/>
      <c r="DET136" s="35"/>
      <c r="DEU136" s="35"/>
      <c r="DEV136" s="35"/>
      <c r="DEW136" s="35"/>
      <c r="DEX136" s="35"/>
      <c r="DEY136" s="35"/>
      <c r="DEZ136" s="35"/>
      <c r="DFA136" s="35"/>
      <c r="DFB136" s="35"/>
      <c r="DFC136" s="35"/>
      <c r="DFD136" s="35"/>
      <c r="DFE136" s="35"/>
      <c r="DFF136" s="35"/>
      <c r="DFG136" s="35"/>
      <c r="DFH136" s="35"/>
      <c r="DFI136" s="35"/>
      <c r="DFJ136" s="35"/>
      <c r="DFK136" s="35"/>
      <c r="DFL136" s="35"/>
      <c r="DFM136" s="35"/>
      <c r="DFN136" s="35"/>
      <c r="DFO136" s="35"/>
      <c r="DFP136" s="35"/>
      <c r="DFQ136" s="35"/>
      <c r="DFR136" s="35"/>
      <c r="DFS136" s="35"/>
      <c r="DFT136" s="35"/>
      <c r="DFU136" s="35"/>
      <c r="DFV136" s="35"/>
      <c r="DFW136" s="35"/>
      <c r="DFX136" s="35"/>
      <c r="DFY136" s="35"/>
      <c r="DFZ136" s="35"/>
      <c r="DGA136" s="35"/>
      <c r="DGB136" s="35"/>
      <c r="DGC136" s="35"/>
      <c r="DGD136" s="35"/>
      <c r="DGE136" s="35"/>
      <c r="DGF136" s="35"/>
      <c r="DGG136" s="35"/>
      <c r="DGH136" s="35"/>
      <c r="DGI136" s="35"/>
      <c r="DGJ136" s="35"/>
      <c r="DGK136" s="35"/>
      <c r="DGL136" s="35"/>
      <c r="DGM136" s="35"/>
      <c r="DGN136" s="35"/>
      <c r="DGO136" s="35"/>
      <c r="DGP136" s="35"/>
      <c r="DGQ136" s="35"/>
      <c r="DGR136" s="35"/>
      <c r="DGS136" s="35"/>
      <c r="DGT136" s="35"/>
      <c r="DGU136" s="35"/>
      <c r="DGV136" s="35"/>
      <c r="DGW136" s="35"/>
      <c r="DGX136" s="35"/>
      <c r="DGY136" s="35"/>
      <c r="DGZ136" s="35"/>
      <c r="DHA136" s="35"/>
      <c r="DHB136" s="35"/>
      <c r="DHC136" s="35"/>
      <c r="DHD136" s="35"/>
      <c r="DHE136" s="35"/>
      <c r="DHF136" s="35"/>
      <c r="DHG136" s="35"/>
      <c r="DHH136" s="35"/>
      <c r="DHI136" s="35"/>
      <c r="DHJ136" s="35"/>
      <c r="DHK136" s="35"/>
      <c r="DHL136" s="35"/>
      <c r="DHM136" s="35"/>
      <c r="DHN136" s="35"/>
      <c r="DHO136" s="35"/>
      <c r="DHP136" s="35"/>
      <c r="DHQ136" s="35"/>
      <c r="DHR136" s="35"/>
      <c r="DHS136" s="35"/>
      <c r="DHT136" s="35"/>
      <c r="DHU136" s="35"/>
      <c r="DHV136" s="35"/>
      <c r="DHW136" s="35"/>
      <c r="DHX136" s="35"/>
      <c r="DHY136" s="35"/>
      <c r="DHZ136" s="35"/>
      <c r="DIA136" s="35"/>
      <c r="DIB136" s="35"/>
      <c r="DIC136" s="35"/>
      <c r="DID136" s="35"/>
      <c r="DIE136" s="35"/>
      <c r="DIF136" s="35"/>
      <c r="DIG136" s="35"/>
      <c r="DIH136" s="35"/>
      <c r="DII136" s="35"/>
      <c r="DIJ136" s="35"/>
      <c r="DIK136" s="35"/>
      <c r="DIL136" s="35"/>
      <c r="DIM136" s="35"/>
      <c r="DIN136" s="35"/>
      <c r="DIO136" s="35"/>
      <c r="DIP136" s="35"/>
      <c r="DIQ136" s="35"/>
      <c r="DIR136" s="35"/>
      <c r="DIS136" s="35"/>
      <c r="DIT136" s="35"/>
      <c r="DIU136" s="35"/>
      <c r="DIV136" s="35"/>
      <c r="DIW136" s="35"/>
      <c r="DIX136" s="35"/>
      <c r="DIY136" s="35"/>
      <c r="DIZ136" s="35"/>
      <c r="DJA136" s="35"/>
      <c r="DJB136" s="35"/>
      <c r="DJC136" s="35"/>
      <c r="DJD136" s="35"/>
      <c r="DJE136" s="35"/>
      <c r="DJF136" s="35"/>
      <c r="DJG136" s="35"/>
      <c r="DJH136" s="35"/>
      <c r="DJI136" s="35"/>
      <c r="DJJ136" s="35"/>
      <c r="DJK136" s="35"/>
      <c r="DJL136" s="35"/>
      <c r="DJM136" s="35"/>
      <c r="DJN136" s="35"/>
      <c r="DJO136" s="35"/>
      <c r="DJP136" s="35"/>
      <c r="DJQ136" s="35"/>
      <c r="DJR136" s="35"/>
      <c r="DJS136" s="35"/>
      <c r="DJT136" s="35"/>
      <c r="DJU136" s="35"/>
      <c r="DJV136" s="35"/>
      <c r="DJW136" s="35"/>
      <c r="DJX136" s="35"/>
      <c r="DJY136" s="35"/>
      <c r="DJZ136" s="35"/>
      <c r="DKA136" s="35"/>
      <c r="DKB136" s="35"/>
      <c r="DKC136" s="35"/>
      <c r="DKD136" s="35"/>
      <c r="DKE136" s="35"/>
      <c r="DKF136" s="35"/>
      <c r="DKG136" s="35"/>
      <c r="DKH136" s="35"/>
      <c r="DKI136" s="35"/>
      <c r="DKJ136" s="35"/>
      <c r="DKK136" s="35"/>
      <c r="DKL136" s="35"/>
      <c r="DKM136" s="35"/>
      <c r="DKN136" s="35"/>
      <c r="DKO136" s="35"/>
      <c r="DKP136" s="35"/>
      <c r="DKQ136" s="35"/>
      <c r="DKR136" s="35"/>
      <c r="DKS136" s="35"/>
      <c r="DKT136" s="35"/>
      <c r="DKU136" s="35"/>
      <c r="DKV136" s="35"/>
      <c r="DKW136" s="35"/>
      <c r="DKX136" s="35"/>
      <c r="DKY136" s="35"/>
      <c r="DKZ136" s="35"/>
      <c r="DLA136" s="35"/>
      <c r="DLB136" s="35"/>
      <c r="DLC136" s="35"/>
      <c r="DLD136" s="35"/>
      <c r="DLE136" s="35"/>
      <c r="DLF136" s="35"/>
      <c r="DLG136" s="35"/>
      <c r="DLH136" s="35"/>
      <c r="DLI136" s="35"/>
      <c r="DLJ136" s="35"/>
      <c r="DLK136" s="35"/>
      <c r="DLL136" s="35"/>
      <c r="DLM136" s="35"/>
      <c r="DLN136" s="35"/>
      <c r="DLO136" s="35"/>
      <c r="DLP136" s="35"/>
      <c r="DLQ136" s="35"/>
      <c r="DLR136" s="35"/>
      <c r="DLS136" s="35"/>
      <c r="DLT136" s="35"/>
      <c r="DLU136" s="35"/>
      <c r="DLV136" s="35"/>
      <c r="DLW136" s="35"/>
      <c r="DLX136" s="35"/>
      <c r="DLY136" s="35"/>
      <c r="DLZ136" s="35"/>
      <c r="DMG136" s="35"/>
      <c r="DMH136" s="35"/>
      <c r="DMI136" s="35"/>
      <c r="DMJ136" s="35"/>
      <c r="DMK136" s="35"/>
      <c r="DML136" s="35"/>
      <c r="DMM136" s="35"/>
      <c r="DMN136" s="35"/>
      <c r="DMO136" s="35"/>
      <c r="DMP136" s="35"/>
      <c r="DMQ136" s="35"/>
      <c r="DMR136" s="35"/>
      <c r="DMS136" s="35"/>
      <c r="DMT136" s="35"/>
      <c r="DMU136" s="35"/>
      <c r="DMV136" s="35"/>
      <c r="DMW136" s="35"/>
      <c r="DMX136" s="35"/>
      <c r="DMY136" s="35"/>
      <c r="DMZ136" s="35"/>
      <c r="DNA136" s="35"/>
      <c r="DNB136" s="35"/>
      <c r="DNC136" s="35"/>
      <c r="DND136" s="35"/>
      <c r="DNE136" s="35"/>
      <c r="DNF136" s="35"/>
      <c r="DNG136" s="35"/>
      <c r="DNH136" s="35"/>
      <c r="DNI136" s="35"/>
      <c r="DNJ136" s="35"/>
      <c r="DNK136" s="35"/>
      <c r="DNL136" s="35"/>
      <c r="DNM136" s="35"/>
      <c r="DNN136" s="35"/>
      <c r="DNO136" s="35"/>
      <c r="DNP136" s="35"/>
      <c r="DNQ136" s="35"/>
      <c r="DNR136" s="35"/>
      <c r="DNS136" s="35"/>
      <c r="DNT136" s="35"/>
      <c r="DNU136" s="35"/>
      <c r="DNV136" s="35"/>
      <c r="DNW136" s="35"/>
      <c r="DNX136" s="35"/>
      <c r="DNY136" s="35"/>
      <c r="DNZ136" s="35"/>
      <c r="DOA136" s="35"/>
      <c r="DOB136" s="35"/>
      <c r="DOC136" s="35"/>
      <c r="DOD136" s="35"/>
      <c r="DOE136" s="35"/>
      <c r="DOF136" s="35"/>
      <c r="DOG136" s="35"/>
      <c r="DOH136" s="35"/>
      <c r="DOI136" s="35"/>
      <c r="DOJ136" s="35"/>
      <c r="DOK136" s="35"/>
      <c r="DOL136" s="35"/>
      <c r="DOM136" s="35"/>
      <c r="DON136" s="35"/>
      <c r="DOO136" s="35"/>
      <c r="DOP136" s="35"/>
      <c r="DOQ136" s="35"/>
      <c r="DOR136" s="35"/>
      <c r="DOS136" s="35"/>
      <c r="DOT136" s="35"/>
      <c r="DOU136" s="35"/>
      <c r="DOV136" s="35"/>
      <c r="DOW136" s="35"/>
      <c r="DOX136" s="35"/>
      <c r="DOY136" s="35"/>
      <c r="DOZ136" s="35"/>
      <c r="DPA136" s="35"/>
      <c r="DPB136" s="35"/>
      <c r="DPC136" s="35"/>
      <c r="DPD136" s="35"/>
      <c r="DPE136" s="35"/>
      <c r="DPF136" s="35"/>
      <c r="DPG136" s="35"/>
      <c r="DPH136" s="35"/>
      <c r="DPI136" s="35"/>
      <c r="DPJ136" s="35"/>
      <c r="DPK136" s="35"/>
      <c r="DPL136" s="35"/>
      <c r="DPM136" s="35"/>
      <c r="DPN136" s="35"/>
      <c r="DPO136" s="35"/>
      <c r="DPP136" s="35"/>
      <c r="DPQ136" s="35"/>
      <c r="DPR136" s="35"/>
      <c r="DPS136" s="35"/>
      <c r="DPT136" s="35"/>
      <c r="DPU136" s="35"/>
      <c r="DPV136" s="35"/>
      <c r="DPW136" s="35"/>
      <c r="DPX136" s="35"/>
      <c r="DPY136" s="35"/>
      <c r="DPZ136" s="35"/>
      <c r="DQA136" s="35"/>
      <c r="DQB136" s="35"/>
      <c r="DQC136" s="35"/>
      <c r="DQD136" s="35"/>
      <c r="DQE136" s="35"/>
      <c r="DQF136" s="35"/>
      <c r="DQG136" s="35"/>
      <c r="DQH136" s="35"/>
      <c r="DQI136" s="35"/>
      <c r="DQJ136" s="35"/>
      <c r="DQK136" s="35"/>
      <c r="DQL136" s="35"/>
      <c r="DQM136" s="35"/>
      <c r="DQN136" s="35"/>
      <c r="DQO136" s="35"/>
      <c r="DQP136" s="35"/>
      <c r="DQQ136" s="35"/>
      <c r="DQR136" s="35"/>
      <c r="DQS136" s="35"/>
      <c r="DQT136" s="35"/>
      <c r="DQU136" s="35"/>
      <c r="DQV136" s="35"/>
      <c r="DQW136" s="35"/>
      <c r="DQX136" s="35"/>
      <c r="DQY136" s="35"/>
      <c r="DQZ136" s="35"/>
      <c r="DRA136" s="35"/>
      <c r="DRB136" s="35"/>
      <c r="DRC136" s="35"/>
      <c r="DRD136" s="35"/>
      <c r="DRE136" s="35"/>
      <c r="DRF136" s="35"/>
      <c r="DRG136" s="35"/>
      <c r="DRH136" s="35"/>
      <c r="DRI136" s="35"/>
      <c r="DRJ136" s="35"/>
      <c r="DRK136" s="35"/>
      <c r="DRL136" s="35"/>
      <c r="DRM136" s="35"/>
      <c r="DRN136" s="35"/>
      <c r="DRO136" s="35"/>
      <c r="DRP136" s="35"/>
      <c r="DRQ136" s="35"/>
      <c r="DRR136" s="35"/>
      <c r="DRS136" s="35"/>
      <c r="DRT136" s="35"/>
      <c r="DRU136" s="35"/>
      <c r="DRV136" s="35"/>
      <c r="DRW136" s="35"/>
      <c r="DRX136" s="35"/>
      <c r="DRY136" s="35"/>
      <c r="DRZ136" s="35"/>
      <c r="DSA136" s="35"/>
      <c r="DSB136" s="35"/>
      <c r="DSC136" s="35"/>
      <c r="DSD136" s="35"/>
      <c r="DSE136" s="35"/>
      <c r="DSF136" s="35"/>
      <c r="DSG136" s="35"/>
      <c r="DSH136" s="35"/>
      <c r="DSI136" s="35"/>
      <c r="DSJ136" s="35"/>
      <c r="DSK136" s="35"/>
      <c r="DSL136" s="35"/>
      <c r="DSM136" s="35"/>
      <c r="DSN136" s="35"/>
      <c r="DSO136" s="35"/>
      <c r="DSP136" s="35"/>
      <c r="DSQ136" s="35"/>
      <c r="DSR136" s="35"/>
      <c r="DSS136" s="35"/>
      <c r="DST136" s="35"/>
      <c r="DSU136" s="35"/>
      <c r="DSV136" s="35"/>
      <c r="DSW136" s="35"/>
      <c r="DSX136" s="35"/>
      <c r="DSY136" s="35"/>
      <c r="DSZ136" s="35"/>
      <c r="DTA136" s="35"/>
      <c r="DTB136" s="35"/>
      <c r="DTC136" s="35"/>
      <c r="DTD136" s="35"/>
      <c r="DTE136" s="35"/>
      <c r="DTF136" s="35"/>
      <c r="DTG136" s="35"/>
      <c r="DTH136" s="35"/>
      <c r="DTI136" s="35"/>
      <c r="DTJ136" s="35"/>
      <c r="DTK136" s="35"/>
      <c r="DTL136" s="35"/>
      <c r="DTM136" s="35"/>
      <c r="DTN136" s="35"/>
      <c r="DTO136" s="35"/>
      <c r="DTP136" s="35"/>
      <c r="DTQ136" s="35"/>
      <c r="DTR136" s="35"/>
      <c r="DTS136" s="35"/>
      <c r="DTT136" s="35"/>
      <c r="DTU136" s="35"/>
      <c r="DTV136" s="35"/>
      <c r="DTW136" s="35"/>
      <c r="DTX136" s="35"/>
      <c r="DTY136" s="35"/>
      <c r="DTZ136" s="35"/>
      <c r="DUA136" s="35"/>
      <c r="DUB136" s="35"/>
      <c r="DUC136" s="35"/>
      <c r="DUD136" s="35"/>
      <c r="DUE136" s="35"/>
      <c r="DUF136" s="35"/>
      <c r="DUG136" s="35"/>
      <c r="DUH136" s="35"/>
      <c r="DUI136" s="35"/>
      <c r="DUJ136" s="35"/>
      <c r="DUK136" s="35"/>
      <c r="DUL136" s="35"/>
      <c r="DUM136" s="35"/>
      <c r="DUN136" s="35"/>
      <c r="DUO136" s="35"/>
      <c r="DUP136" s="35"/>
      <c r="DUQ136" s="35"/>
      <c r="DUR136" s="35"/>
      <c r="DUS136" s="35"/>
      <c r="DUT136" s="35"/>
      <c r="DUU136" s="35"/>
      <c r="DUV136" s="35"/>
      <c r="DUW136" s="35"/>
      <c r="DUX136" s="35"/>
      <c r="DUY136" s="35"/>
      <c r="DUZ136" s="35"/>
      <c r="DVA136" s="35"/>
      <c r="DVB136" s="35"/>
      <c r="DVC136" s="35"/>
      <c r="DVD136" s="35"/>
      <c r="DVE136" s="35"/>
      <c r="DVF136" s="35"/>
      <c r="DVG136" s="35"/>
      <c r="DVH136" s="35"/>
      <c r="DVI136" s="35"/>
      <c r="DVJ136" s="35"/>
      <c r="DVK136" s="35"/>
      <c r="DVL136" s="35"/>
      <c r="DVM136" s="35"/>
      <c r="DVN136" s="35"/>
      <c r="DVO136" s="35"/>
      <c r="DVP136" s="35"/>
      <c r="DVQ136" s="35"/>
      <c r="DVR136" s="35"/>
      <c r="DVS136" s="35"/>
      <c r="DVT136" s="35"/>
      <c r="DVU136" s="35"/>
      <c r="DVV136" s="35"/>
      <c r="DWC136" s="35"/>
      <c r="DWD136" s="35"/>
      <c r="DWE136" s="35"/>
      <c r="DWF136" s="35"/>
      <c r="DWG136" s="35"/>
      <c r="DWH136" s="35"/>
      <c r="DWI136" s="35"/>
      <c r="DWJ136" s="35"/>
      <c r="DWK136" s="35"/>
      <c r="DWL136" s="35"/>
      <c r="DWM136" s="35"/>
      <c r="DWN136" s="35"/>
      <c r="DWO136" s="35"/>
      <c r="DWP136" s="35"/>
      <c r="DWQ136" s="35"/>
      <c r="DWR136" s="35"/>
      <c r="DWS136" s="35"/>
      <c r="DWT136" s="35"/>
      <c r="DWU136" s="35"/>
      <c r="DWV136" s="35"/>
      <c r="DWW136" s="35"/>
      <c r="DWX136" s="35"/>
      <c r="DWY136" s="35"/>
      <c r="DWZ136" s="35"/>
      <c r="DXA136" s="35"/>
      <c r="DXB136" s="35"/>
      <c r="DXC136" s="35"/>
      <c r="DXD136" s="35"/>
      <c r="DXE136" s="35"/>
      <c r="DXF136" s="35"/>
      <c r="DXG136" s="35"/>
      <c r="DXH136" s="35"/>
      <c r="DXI136" s="35"/>
      <c r="DXJ136" s="35"/>
      <c r="DXK136" s="35"/>
      <c r="DXL136" s="35"/>
      <c r="DXM136" s="35"/>
      <c r="DXN136" s="35"/>
      <c r="DXO136" s="35"/>
      <c r="DXP136" s="35"/>
      <c r="DXQ136" s="35"/>
      <c r="DXR136" s="35"/>
      <c r="DXS136" s="35"/>
      <c r="DXT136" s="35"/>
      <c r="DXU136" s="35"/>
      <c r="DXV136" s="35"/>
      <c r="DXW136" s="35"/>
      <c r="DXX136" s="35"/>
      <c r="DXY136" s="35"/>
      <c r="DXZ136" s="35"/>
      <c r="DYA136" s="35"/>
      <c r="DYB136" s="35"/>
      <c r="DYC136" s="35"/>
      <c r="DYD136" s="35"/>
      <c r="DYE136" s="35"/>
      <c r="DYF136" s="35"/>
      <c r="DYG136" s="35"/>
      <c r="DYH136" s="35"/>
      <c r="DYI136" s="35"/>
      <c r="DYJ136" s="35"/>
      <c r="DYK136" s="35"/>
      <c r="DYL136" s="35"/>
      <c r="DYM136" s="35"/>
      <c r="DYN136" s="35"/>
      <c r="DYO136" s="35"/>
      <c r="DYP136" s="35"/>
      <c r="DYQ136" s="35"/>
      <c r="DYR136" s="35"/>
      <c r="DYS136" s="35"/>
      <c r="DYT136" s="35"/>
      <c r="DYU136" s="35"/>
      <c r="DYV136" s="35"/>
      <c r="DYW136" s="35"/>
      <c r="DYX136" s="35"/>
      <c r="DYY136" s="35"/>
      <c r="DYZ136" s="35"/>
      <c r="DZA136" s="35"/>
      <c r="DZB136" s="35"/>
      <c r="DZC136" s="35"/>
      <c r="DZD136" s="35"/>
      <c r="DZE136" s="35"/>
      <c r="DZF136" s="35"/>
      <c r="DZG136" s="35"/>
      <c r="DZH136" s="35"/>
      <c r="DZI136" s="35"/>
      <c r="DZJ136" s="35"/>
      <c r="DZK136" s="35"/>
      <c r="DZL136" s="35"/>
      <c r="DZM136" s="35"/>
      <c r="DZN136" s="35"/>
      <c r="DZO136" s="35"/>
      <c r="DZP136" s="35"/>
      <c r="DZQ136" s="35"/>
      <c r="DZR136" s="35"/>
      <c r="DZS136" s="35"/>
      <c r="DZT136" s="35"/>
      <c r="DZU136" s="35"/>
      <c r="DZV136" s="35"/>
      <c r="DZW136" s="35"/>
      <c r="DZX136" s="35"/>
      <c r="DZY136" s="35"/>
      <c r="DZZ136" s="35"/>
      <c r="EAA136" s="35"/>
      <c r="EAB136" s="35"/>
      <c r="EAC136" s="35"/>
      <c r="EAD136" s="35"/>
      <c r="EAE136" s="35"/>
      <c r="EAF136" s="35"/>
      <c r="EAG136" s="35"/>
      <c r="EAH136" s="35"/>
      <c r="EAI136" s="35"/>
      <c r="EAJ136" s="35"/>
      <c r="EAK136" s="35"/>
      <c r="EAL136" s="35"/>
      <c r="EAM136" s="35"/>
      <c r="EAN136" s="35"/>
      <c r="EAO136" s="35"/>
      <c r="EAP136" s="35"/>
      <c r="EAQ136" s="35"/>
      <c r="EAR136" s="35"/>
      <c r="EAS136" s="35"/>
      <c r="EAT136" s="35"/>
      <c r="EAU136" s="35"/>
      <c r="EAV136" s="35"/>
      <c r="EAW136" s="35"/>
      <c r="EAX136" s="35"/>
      <c r="EAY136" s="35"/>
      <c r="EAZ136" s="35"/>
      <c r="EBA136" s="35"/>
      <c r="EBB136" s="35"/>
      <c r="EBC136" s="35"/>
      <c r="EBD136" s="35"/>
      <c r="EBE136" s="35"/>
      <c r="EBF136" s="35"/>
      <c r="EBG136" s="35"/>
      <c r="EBH136" s="35"/>
      <c r="EBI136" s="35"/>
      <c r="EBJ136" s="35"/>
      <c r="EBK136" s="35"/>
      <c r="EBL136" s="35"/>
      <c r="EBM136" s="35"/>
      <c r="EBN136" s="35"/>
      <c r="EBO136" s="35"/>
      <c r="EBP136" s="35"/>
      <c r="EBQ136" s="35"/>
      <c r="EBR136" s="35"/>
      <c r="EBS136" s="35"/>
      <c r="EBT136" s="35"/>
      <c r="EBU136" s="35"/>
      <c r="EBV136" s="35"/>
      <c r="EBW136" s="35"/>
      <c r="EBX136" s="35"/>
      <c r="EBY136" s="35"/>
      <c r="EBZ136" s="35"/>
      <c r="ECA136" s="35"/>
      <c r="ECB136" s="35"/>
      <c r="ECC136" s="35"/>
      <c r="ECD136" s="35"/>
      <c r="ECE136" s="35"/>
      <c r="ECF136" s="35"/>
      <c r="ECG136" s="35"/>
      <c r="ECH136" s="35"/>
      <c r="ECI136" s="35"/>
      <c r="ECJ136" s="35"/>
      <c r="ECK136" s="35"/>
      <c r="ECL136" s="35"/>
      <c r="ECM136" s="35"/>
      <c r="ECN136" s="35"/>
      <c r="ECO136" s="35"/>
      <c r="ECP136" s="35"/>
      <c r="ECQ136" s="35"/>
      <c r="ECR136" s="35"/>
      <c r="ECS136" s="35"/>
      <c r="ECT136" s="35"/>
      <c r="ECU136" s="35"/>
      <c r="ECV136" s="35"/>
      <c r="ECW136" s="35"/>
      <c r="ECX136" s="35"/>
      <c r="ECY136" s="35"/>
      <c r="ECZ136" s="35"/>
      <c r="EDA136" s="35"/>
      <c r="EDB136" s="35"/>
      <c r="EDC136" s="35"/>
      <c r="EDD136" s="35"/>
      <c r="EDE136" s="35"/>
      <c r="EDF136" s="35"/>
      <c r="EDG136" s="35"/>
      <c r="EDH136" s="35"/>
      <c r="EDI136" s="35"/>
      <c r="EDJ136" s="35"/>
      <c r="EDK136" s="35"/>
      <c r="EDL136" s="35"/>
      <c r="EDM136" s="35"/>
      <c r="EDN136" s="35"/>
      <c r="EDO136" s="35"/>
      <c r="EDP136" s="35"/>
      <c r="EDQ136" s="35"/>
      <c r="EDR136" s="35"/>
      <c r="EDS136" s="35"/>
      <c r="EDT136" s="35"/>
      <c r="EDU136" s="35"/>
      <c r="EDV136" s="35"/>
      <c r="EDW136" s="35"/>
      <c r="EDX136" s="35"/>
      <c r="EDY136" s="35"/>
      <c r="EDZ136" s="35"/>
      <c r="EEA136" s="35"/>
      <c r="EEB136" s="35"/>
      <c r="EEC136" s="35"/>
      <c r="EED136" s="35"/>
      <c r="EEE136" s="35"/>
      <c r="EEF136" s="35"/>
      <c r="EEG136" s="35"/>
      <c r="EEH136" s="35"/>
      <c r="EEI136" s="35"/>
      <c r="EEJ136" s="35"/>
      <c r="EEK136" s="35"/>
      <c r="EEL136" s="35"/>
      <c r="EEM136" s="35"/>
      <c r="EEN136" s="35"/>
      <c r="EEO136" s="35"/>
      <c r="EEP136" s="35"/>
      <c r="EEQ136" s="35"/>
      <c r="EER136" s="35"/>
      <c r="EES136" s="35"/>
      <c r="EET136" s="35"/>
      <c r="EEU136" s="35"/>
      <c r="EEV136" s="35"/>
      <c r="EEW136" s="35"/>
      <c r="EEX136" s="35"/>
      <c r="EEY136" s="35"/>
      <c r="EEZ136" s="35"/>
      <c r="EFA136" s="35"/>
      <c r="EFB136" s="35"/>
      <c r="EFC136" s="35"/>
      <c r="EFD136" s="35"/>
      <c r="EFE136" s="35"/>
      <c r="EFF136" s="35"/>
      <c r="EFG136" s="35"/>
      <c r="EFH136" s="35"/>
      <c r="EFI136" s="35"/>
      <c r="EFJ136" s="35"/>
      <c r="EFK136" s="35"/>
      <c r="EFL136" s="35"/>
      <c r="EFM136" s="35"/>
      <c r="EFN136" s="35"/>
      <c r="EFO136" s="35"/>
      <c r="EFP136" s="35"/>
      <c r="EFQ136" s="35"/>
      <c r="EFR136" s="35"/>
      <c r="EFY136" s="35"/>
      <c r="EFZ136" s="35"/>
      <c r="EGA136" s="35"/>
      <c r="EGB136" s="35"/>
      <c r="EGC136" s="35"/>
      <c r="EGD136" s="35"/>
      <c r="EGE136" s="35"/>
      <c r="EGF136" s="35"/>
      <c r="EGG136" s="35"/>
      <c r="EGH136" s="35"/>
      <c r="EGI136" s="35"/>
      <c r="EGJ136" s="35"/>
      <c r="EGK136" s="35"/>
      <c r="EGL136" s="35"/>
      <c r="EGM136" s="35"/>
      <c r="EGN136" s="35"/>
      <c r="EGO136" s="35"/>
      <c r="EGP136" s="35"/>
      <c r="EGQ136" s="35"/>
      <c r="EGR136" s="35"/>
      <c r="EGS136" s="35"/>
      <c r="EGT136" s="35"/>
      <c r="EGU136" s="35"/>
      <c r="EGV136" s="35"/>
      <c r="EGW136" s="35"/>
      <c r="EGX136" s="35"/>
      <c r="EGY136" s="35"/>
      <c r="EGZ136" s="35"/>
      <c r="EHA136" s="35"/>
      <c r="EHB136" s="35"/>
      <c r="EHC136" s="35"/>
      <c r="EHD136" s="35"/>
      <c r="EHE136" s="35"/>
      <c r="EHF136" s="35"/>
      <c r="EHG136" s="35"/>
      <c r="EHH136" s="35"/>
      <c r="EHI136" s="35"/>
      <c r="EHJ136" s="35"/>
      <c r="EHK136" s="35"/>
      <c r="EHL136" s="35"/>
      <c r="EHM136" s="35"/>
      <c r="EHN136" s="35"/>
      <c r="EHO136" s="35"/>
      <c r="EHP136" s="35"/>
      <c r="EHQ136" s="35"/>
      <c r="EHR136" s="35"/>
      <c r="EHS136" s="35"/>
      <c r="EHT136" s="35"/>
      <c r="EHU136" s="35"/>
      <c r="EHV136" s="35"/>
      <c r="EHW136" s="35"/>
      <c r="EHX136" s="35"/>
      <c r="EHY136" s="35"/>
      <c r="EHZ136" s="35"/>
      <c r="EIA136" s="35"/>
      <c r="EIB136" s="35"/>
      <c r="EIC136" s="35"/>
      <c r="EID136" s="35"/>
      <c r="EIE136" s="35"/>
      <c r="EIF136" s="35"/>
      <c r="EIG136" s="35"/>
      <c r="EIH136" s="35"/>
      <c r="EII136" s="35"/>
      <c r="EIJ136" s="35"/>
      <c r="EIK136" s="35"/>
      <c r="EIL136" s="35"/>
      <c r="EIM136" s="35"/>
      <c r="EIN136" s="35"/>
      <c r="EIO136" s="35"/>
      <c r="EIP136" s="35"/>
      <c r="EIQ136" s="35"/>
      <c r="EIR136" s="35"/>
      <c r="EIS136" s="35"/>
      <c r="EIT136" s="35"/>
      <c r="EIU136" s="35"/>
      <c r="EIV136" s="35"/>
      <c r="EIW136" s="35"/>
      <c r="EIX136" s="35"/>
      <c r="EIY136" s="35"/>
      <c r="EIZ136" s="35"/>
      <c r="EJA136" s="35"/>
      <c r="EJB136" s="35"/>
      <c r="EJC136" s="35"/>
      <c r="EJD136" s="35"/>
      <c r="EJE136" s="35"/>
      <c r="EJF136" s="35"/>
      <c r="EJG136" s="35"/>
      <c r="EJH136" s="35"/>
      <c r="EJI136" s="35"/>
      <c r="EJJ136" s="35"/>
      <c r="EJK136" s="35"/>
      <c r="EJL136" s="35"/>
      <c r="EJM136" s="35"/>
      <c r="EJN136" s="35"/>
      <c r="EJO136" s="35"/>
      <c r="EJP136" s="35"/>
      <c r="EJQ136" s="35"/>
      <c r="EJR136" s="35"/>
      <c r="EJS136" s="35"/>
      <c r="EJT136" s="35"/>
      <c r="EJU136" s="35"/>
      <c r="EJV136" s="35"/>
      <c r="EJW136" s="35"/>
      <c r="EJX136" s="35"/>
      <c r="EJY136" s="35"/>
      <c r="EJZ136" s="35"/>
      <c r="EKA136" s="35"/>
      <c r="EKB136" s="35"/>
      <c r="EKC136" s="35"/>
      <c r="EKD136" s="35"/>
      <c r="EKE136" s="35"/>
      <c r="EKF136" s="35"/>
      <c r="EKG136" s="35"/>
      <c r="EKH136" s="35"/>
      <c r="EKI136" s="35"/>
      <c r="EKJ136" s="35"/>
      <c r="EKK136" s="35"/>
      <c r="EKL136" s="35"/>
      <c r="EKM136" s="35"/>
      <c r="EKN136" s="35"/>
      <c r="EKO136" s="35"/>
      <c r="EKP136" s="35"/>
      <c r="EKQ136" s="35"/>
      <c r="EKR136" s="35"/>
      <c r="EKS136" s="35"/>
      <c r="EKT136" s="35"/>
      <c r="EKU136" s="35"/>
      <c r="EKV136" s="35"/>
      <c r="EKW136" s="35"/>
      <c r="EKX136" s="35"/>
      <c r="EKY136" s="35"/>
      <c r="EKZ136" s="35"/>
      <c r="ELA136" s="35"/>
      <c r="ELB136" s="35"/>
      <c r="ELC136" s="35"/>
      <c r="ELD136" s="35"/>
      <c r="ELE136" s="35"/>
      <c r="ELF136" s="35"/>
      <c r="ELG136" s="35"/>
      <c r="ELH136" s="35"/>
      <c r="ELI136" s="35"/>
      <c r="ELJ136" s="35"/>
      <c r="ELK136" s="35"/>
      <c r="ELL136" s="35"/>
      <c r="ELM136" s="35"/>
      <c r="ELN136" s="35"/>
      <c r="ELO136" s="35"/>
      <c r="ELP136" s="35"/>
      <c r="ELQ136" s="35"/>
      <c r="ELR136" s="35"/>
      <c r="ELS136" s="35"/>
      <c r="ELT136" s="35"/>
      <c r="ELU136" s="35"/>
      <c r="ELV136" s="35"/>
      <c r="ELW136" s="35"/>
      <c r="ELX136" s="35"/>
      <c r="ELY136" s="35"/>
      <c r="ELZ136" s="35"/>
      <c r="EMA136" s="35"/>
      <c r="EMB136" s="35"/>
      <c r="EMC136" s="35"/>
      <c r="EMD136" s="35"/>
      <c r="EME136" s="35"/>
      <c r="EMF136" s="35"/>
      <c r="EMG136" s="35"/>
      <c r="EMH136" s="35"/>
      <c r="EMI136" s="35"/>
      <c r="EMJ136" s="35"/>
      <c r="EMK136" s="35"/>
      <c r="EML136" s="35"/>
      <c r="EMM136" s="35"/>
      <c r="EMN136" s="35"/>
      <c r="EMO136" s="35"/>
      <c r="EMP136" s="35"/>
      <c r="EMQ136" s="35"/>
      <c r="EMR136" s="35"/>
      <c r="EMS136" s="35"/>
      <c r="EMT136" s="35"/>
      <c r="EMU136" s="35"/>
      <c r="EMV136" s="35"/>
      <c r="EMW136" s="35"/>
      <c r="EMX136" s="35"/>
      <c r="EMY136" s="35"/>
      <c r="EMZ136" s="35"/>
      <c r="ENA136" s="35"/>
      <c r="ENB136" s="35"/>
      <c r="ENC136" s="35"/>
      <c r="END136" s="35"/>
      <c r="ENE136" s="35"/>
      <c r="ENF136" s="35"/>
      <c r="ENG136" s="35"/>
      <c r="ENH136" s="35"/>
      <c r="ENI136" s="35"/>
      <c r="ENJ136" s="35"/>
      <c r="ENK136" s="35"/>
      <c r="ENL136" s="35"/>
      <c r="ENM136" s="35"/>
      <c r="ENN136" s="35"/>
      <c r="ENO136" s="35"/>
      <c r="ENP136" s="35"/>
      <c r="ENQ136" s="35"/>
      <c r="ENR136" s="35"/>
      <c r="ENS136" s="35"/>
      <c r="ENT136" s="35"/>
      <c r="ENU136" s="35"/>
      <c r="ENV136" s="35"/>
      <c r="ENW136" s="35"/>
      <c r="ENX136" s="35"/>
      <c r="ENY136" s="35"/>
      <c r="ENZ136" s="35"/>
      <c r="EOA136" s="35"/>
      <c r="EOB136" s="35"/>
      <c r="EOC136" s="35"/>
      <c r="EOD136" s="35"/>
      <c r="EOE136" s="35"/>
      <c r="EOF136" s="35"/>
      <c r="EOG136" s="35"/>
      <c r="EOH136" s="35"/>
      <c r="EOI136" s="35"/>
      <c r="EOJ136" s="35"/>
      <c r="EOK136" s="35"/>
      <c r="EOL136" s="35"/>
      <c r="EOM136" s="35"/>
      <c r="EON136" s="35"/>
      <c r="EOO136" s="35"/>
      <c r="EOP136" s="35"/>
      <c r="EOQ136" s="35"/>
      <c r="EOR136" s="35"/>
      <c r="EOS136" s="35"/>
      <c r="EOT136" s="35"/>
      <c r="EOU136" s="35"/>
      <c r="EOV136" s="35"/>
      <c r="EOW136" s="35"/>
      <c r="EOX136" s="35"/>
      <c r="EOY136" s="35"/>
      <c r="EOZ136" s="35"/>
      <c r="EPA136" s="35"/>
      <c r="EPB136" s="35"/>
      <c r="EPC136" s="35"/>
      <c r="EPD136" s="35"/>
      <c r="EPE136" s="35"/>
      <c r="EPF136" s="35"/>
      <c r="EPG136" s="35"/>
      <c r="EPH136" s="35"/>
      <c r="EPI136" s="35"/>
      <c r="EPJ136" s="35"/>
      <c r="EPK136" s="35"/>
      <c r="EPL136" s="35"/>
      <c r="EPM136" s="35"/>
      <c r="EPN136" s="35"/>
      <c r="EPU136" s="35"/>
      <c r="EPV136" s="35"/>
      <c r="EPW136" s="35"/>
      <c r="EPX136" s="35"/>
      <c r="EPY136" s="35"/>
      <c r="EPZ136" s="35"/>
      <c r="EQA136" s="35"/>
      <c r="EQB136" s="35"/>
      <c r="EQC136" s="35"/>
      <c r="EQD136" s="35"/>
      <c r="EQE136" s="35"/>
      <c r="EQF136" s="35"/>
      <c r="EQG136" s="35"/>
      <c r="EQH136" s="35"/>
      <c r="EQI136" s="35"/>
      <c r="EQJ136" s="35"/>
      <c r="EQK136" s="35"/>
      <c r="EQL136" s="35"/>
      <c r="EQM136" s="35"/>
      <c r="EQN136" s="35"/>
      <c r="EQO136" s="35"/>
      <c r="EQP136" s="35"/>
      <c r="EQQ136" s="35"/>
      <c r="EQR136" s="35"/>
      <c r="EQS136" s="35"/>
      <c r="EQT136" s="35"/>
      <c r="EQU136" s="35"/>
      <c r="EQV136" s="35"/>
      <c r="EQW136" s="35"/>
      <c r="EQX136" s="35"/>
      <c r="EQY136" s="35"/>
      <c r="EQZ136" s="35"/>
      <c r="ERA136" s="35"/>
      <c r="ERB136" s="35"/>
      <c r="ERC136" s="35"/>
      <c r="ERD136" s="35"/>
      <c r="ERE136" s="35"/>
      <c r="ERF136" s="35"/>
      <c r="ERG136" s="35"/>
      <c r="ERH136" s="35"/>
      <c r="ERI136" s="35"/>
      <c r="ERJ136" s="35"/>
      <c r="ERK136" s="35"/>
      <c r="ERL136" s="35"/>
      <c r="ERM136" s="35"/>
      <c r="ERN136" s="35"/>
      <c r="ERO136" s="35"/>
      <c r="ERP136" s="35"/>
      <c r="ERQ136" s="35"/>
      <c r="ERR136" s="35"/>
      <c r="ERS136" s="35"/>
      <c r="ERT136" s="35"/>
      <c r="ERU136" s="35"/>
      <c r="ERV136" s="35"/>
      <c r="ERW136" s="35"/>
      <c r="ERX136" s="35"/>
      <c r="ERY136" s="35"/>
      <c r="ERZ136" s="35"/>
      <c r="ESA136" s="35"/>
      <c r="ESB136" s="35"/>
      <c r="ESC136" s="35"/>
      <c r="ESD136" s="35"/>
      <c r="ESE136" s="35"/>
      <c r="ESF136" s="35"/>
      <c r="ESG136" s="35"/>
      <c r="ESH136" s="35"/>
      <c r="ESI136" s="35"/>
      <c r="ESJ136" s="35"/>
      <c r="ESK136" s="35"/>
      <c r="ESL136" s="35"/>
      <c r="ESM136" s="35"/>
      <c r="ESN136" s="35"/>
      <c r="ESO136" s="35"/>
      <c r="ESP136" s="35"/>
      <c r="ESQ136" s="35"/>
      <c r="ESR136" s="35"/>
      <c r="ESS136" s="35"/>
      <c r="EST136" s="35"/>
      <c r="ESU136" s="35"/>
      <c r="ESV136" s="35"/>
      <c r="ESW136" s="35"/>
      <c r="ESX136" s="35"/>
      <c r="ESY136" s="35"/>
      <c r="ESZ136" s="35"/>
      <c r="ETA136" s="35"/>
      <c r="ETB136" s="35"/>
      <c r="ETC136" s="35"/>
      <c r="ETD136" s="35"/>
      <c r="ETE136" s="35"/>
      <c r="ETF136" s="35"/>
      <c r="ETG136" s="35"/>
      <c r="ETH136" s="35"/>
      <c r="ETI136" s="35"/>
      <c r="ETJ136" s="35"/>
      <c r="ETK136" s="35"/>
      <c r="ETL136" s="35"/>
      <c r="ETM136" s="35"/>
      <c r="ETN136" s="35"/>
      <c r="ETO136" s="35"/>
      <c r="ETP136" s="35"/>
      <c r="ETQ136" s="35"/>
      <c r="ETR136" s="35"/>
      <c r="ETS136" s="35"/>
      <c r="ETT136" s="35"/>
      <c r="ETU136" s="35"/>
      <c r="ETV136" s="35"/>
      <c r="ETW136" s="35"/>
      <c r="ETX136" s="35"/>
      <c r="ETY136" s="35"/>
      <c r="ETZ136" s="35"/>
      <c r="EUA136" s="35"/>
      <c r="EUB136" s="35"/>
      <c r="EUC136" s="35"/>
      <c r="EUD136" s="35"/>
      <c r="EUE136" s="35"/>
      <c r="EUF136" s="35"/>
      <c r="EUG136" s="35"/>
      <c r="EUH136" s="35"/>
      <c r="EUI136" s="35"/>
      <c r="EUJ136" s="35"/>
      <c r="EUK136" s="35"/>
      <c r="EUL136" s="35"/>
      <c r="EUM136" s="35"/>
      <c r="EUN136" s="35"/>
      <c r="EUO136" s="35"/>
      <c r="EUP136" s="35"/>
      <c r="EUQ136" s="35"/>
      <c r="EUR136" s="35"/>
      <c r="EUS136" s="35"/>
      <c r="EUT136" s="35"/>
      <c r="EUU136" s="35"/>
      <c r="EUV136" s="35"/>
      <c r="EUW136" s="35"/>
      <c r="EUX136" s="35"/>
      <c r="EUY136" s="35"/>
      <c r="EUZ136" s="35"/>
      <c r="EVA136" s="35"/>
      <c r="EVB136" s="35"/>
      <c r="EVC136" s="35"/>
      <c r="EVD136" s="35"/>
      <c r="EVE136" s="35"/>
      <c r="EVF136" s="35"/>
      <c r="EVG136" s="35"/>
      <c r="EVH136" s="35"/>
      <c r="EVI136" s="35"/>
      <c r="EVJ136" s="35"/>
      <c r="EVK136" s="35"/>
      <c r="EVL136" s="35"/>
      <c r="EVM136" s="35"/>
      <c r="EVN136" s="35"/>
      <c r="EVO136" s="35"/>
      <c r="EVP136" s="35"/>
      <c r="EVQ136" s="35"/>
      <c r="EVR136" s="35"/>
      <c r="EVS136" s="35"/>
      <c r="EVT136" s="35"/>
      <c r="EVU136" s="35"/>
      <c r="EVV136" s="35"/>
      <c r="EVW136" s="35"/>
      <c r="EVX136" s="35"/>
      <c r="EVY136" s="35"/>
      <c r="EVZ136" s="35"/>
      <c r="EWA136" s="35"/>
      <c r="EWB136" s="35"/>
      <c r="EWC136" s="35"/>
      <c r="EWD136" s="35"/>
      <c r="EWE136" s="35"/>
      <c r="EWF136" s="35"/>
      <c r="EWG136" s="35"/>
      <c r="EWH136" s="35"/>
      <c r="EWI136" s="35"/>
      <c r="EWJ136" s="35"/>
      <c r="EWK136" s="35"/>
      <c r="EWL136" s="35"/>
      <c r="EWM136" s="35"/>
      <c r="EWN136" s="35"/>
      <c r="EWO136" s="35"/>
      <c r="EWP136" s="35"/>
      <c r="EWQ136" s="35"/>
      <c r="EWR136" s="35"/>
      <c r="EWS136" s="35"/>
      <c r="EWT136" s="35"/>
      <c r="EWU136" s="35"/>
      <c r="EWV136" s="35"/>
      <c r="EWW136" s="35"/>
      <c r="EWX136" s="35"/>
      <c r="EWY136" s="35"/>
      <c r="EWZ136" s="35"/>
      <c r="EXA136" s="35"/>
      <c r="EXB136" s="35"/>
      <c r="EXC136" s="35"/>
      <c r="EXD136" s="35"/>
      <c r="EXE136" s="35"/>
      <c r="EXF136" s="35"/>
      <c r="EXG136" s="35"/>
      <c r="EXH136" s="35"/>
      <c r="EXI136" s="35"/>
      <c r="EXJ136" s="35"/>
      <c r="EXK136" s="35"/>
      <c r="EXL136" s="35"/>
      <c r="EXM136" s="35"/>
      <c r="EXN136" s="35"/>
      <c r="EXO136" s="35"/>
      <c r="EXP136" s="35"/>
      <c r="EXQ136" s="35"/>
      <c r="EXR136" s="35"/>
      <c r="EXS136" s="35"/>
      <c r="EXT136" s="35"/>
      <c r="EXU136" s="35"/>
      <c r="EXV136" s="35"/>
      <c r="EXW136" s="35"/>
      <c r="EXX136" s="35"/>
      <c r="EXY136" s="35"/>
      <c r="EXZ136" s="35"/>
      <c r="EYA136" s="35"/>
      <c r="EYB136" s="35"/>
      <c r="EYC136" s="35"/>
      <c r="EYD136" s="35"/>
      <c r="EYE136" s="35"/>
      <c r="EYF136" s="35"/>
      <c r="EYG136" s="35"/>
      <c r="EYH136" s="35"/>
      <c r="EYI136" s="35"/>
      <c r="EYJ136" s="35"/>
      <c r="EYK136" s="35"/>
      <c r="EYL136" s="35"/>
      <c r="EYM136" s="35"/>
      <c r="EYN136" s="35"/>
      <c r="EYO136" s="35"/>
      <c r="EYP136" s="35"/>
      <c r="EYQ136" s="35"/>
      <c r="EYR136" s="35"/>
      <c r="EYS136" s="35"/>
      <c r="EYT136" s="35"/>
      <c r="EYU136" s="35"/>
      <c r="EYV136" s="35"/>
      <c r="EYW136" s="35"/>
      <c r="EYX136" s="35"/>
      <c r="EYY136" s="35"/>
      <c r="EYZ136" s="35"/>
      <c r="EZA136" s="35"/>
      <c r="EZB136" s="35"/>
      <c r="EZC136" s="35"/>
      <c r="EZD136" s="35"/>
      <c r="EZE136" s="35"/>
      <c r="EZF136" s="35"/>
      <c r="EZG136" s="35"/>
      <c r="EZH136" s="35"/>
      <c r="EZI136" s="35"/>
      <c r="EZJ136" s="35"/>
      <c r="EZQ136" s="35"/>
      <c r="EZR136" s="35"/>
      <c r="EZS136" s="35"/>
      <c r="EZT136" s="35"/>
      <c r="EZU136" s="35"/>
      <c r="EZV136" s="35"/>
      <c r="EZW136" s="35"/>
      <c r="EZX136" s="35"/>
      <c r="EZY136" s="35"/>
      <c r="EZZ136" s="35"/>
      <c r="FAA136" s="35"/>
      <c r="FAB136" s="35"/>
      <c r="FAC136" s="35"/>
      <c r="FAD136" s="35"/>
      <c r="FAE136" s="35"/>
      <c r="FAF136" s="35"/>
      <c r="FAG136" s="35"/>
      <c r="FAH136" s="35"/>
      <c r="FAI136" s="35"/>
      <c r="FAJ136" s="35"/>
      <c r="FAK136" s="35"/>
      <c r="FAL136" s="35"/>
      <c r="FAM136" s="35"/>
      <c r="FAN136" s="35"/>
      <c r="FAO136" s="35"/>
      <c r="FAP136" s="35"/>
      <c r="FAQ136" s="35"/>
      <c r="FAR136" s="35"/>
      <c r="FAS136" s="35"/>
      <c r="FAT136" s="35"/>
      <c r="FAU136" s="35"/>
      <c r="FAV136" s="35"/>
      <c r="FAW136" s="35"/>
      <c r="FAX136" s="35"/>
      <c r="FAY136" s="35"/>
      <c r="FAZ136" s="35"/>
      <c r="FBA136" s="35"/>
      <c r="FBB136" s="35"/>
      <c r="FBC136" s="35"/>
      <c r="FBD136" s="35"/>
      <c r="FBE136" s="35"/>
      <c r="FBF136" s="35"/>
      <c r="FBG136" s="35"/>
      <c r="FBH136" s="35"/>
      <c r="FBI136" s="35"/>
      <c r="FBJ136" s="35"/>
      <c r="FBK136" s="35"/>
      <c r="FBL136" s="35"/>
      <c r="FBM136" s="35"/>
      <c r="FBN136" s="35"/>
      <c r="FBO136" s="35"/>
      <c r="FBP136" s="35"/>
      <c r="FBQ136" s="35"/>
      <c r="FBR136" s="35"/>
      <c r="FBS136" s="35"/>
      <c r="FBT136" s="35"/>
      <c r="FBU136" s="35"/>
      <c r="FBV136" s="35"/>
      <c r="FBW136" s="35"/>
      <c r="FBX136" s="35"/>
      <c r="FBY136" s="35"/>
      <c r="FBZ136" s="35"/>
      <c r="FCA136" s="35"/>
      <c r="FCB136" s="35"/>
      <c r="FCC136" s="35"/>
      <c r="FCD136" s="35"/>
      <c r="FCE136" s="35"/>
      <c r="FCF136" s="35"/>
      <c r="FCG136" s="35"/>
      <c r="FCH136" s="35"/>
      <c r="FCI136" s="35"/>
      <c r="FCJ136" s="35"/>
      <c r="FCK136" s="35"/>
      <c r="FCL136" s="35"/>
      <c r="FCM136" s="35"/>
      <c r="FCN136" s="35"/>
      <c r="FCO136" s="35"/>
      <c r="FCP136" s="35"/>
      <c r="FCQ136" s="35"/>
      <c r="FCR136" s="35"/>
      <c r="FCS136" s="35"/>
      <c r="FCT136" s="35"/>
      <c r="FCU136" s="35"/>
      <c r="FCV136" s="35"/>
      <c r="FCW136" s="35"/>
      <c r="FCX136" s="35"/>
      <c r="FCY136" s="35"/>
      <c r="FCZ136" s="35"/>
      <c r="FDA136" s="35"/>
      <c r="FDB136" s="35"/>
      <c r="FDC136" s="35"/>
      <c r="FDD136" s="35"/>
      <c r="FDE136" s="35"/>
      <c r="FDF136" s="35"/>
      <c r="FDG136" s="35"/>
      <c r="FDH136" s="35"/>
      <c r="FDI136" s="35"/>
      <c r="FDJ136" s="35"/>
      <c r="FDK136" s="35"/>
      <c r="FDL136" s="35"/>
      <c r="FDM136" s="35"/>
      <c r="FDN136" s="35"/>
      <c r="FDO136" s="35"/>
      <c r="FDP136" s="35"/>
      <c r="FDQ136" s="35"/>
      <c r="FDR136" s="35"/>
      <c r="FDS136" s="35"/>
      <c r="FDT136" s="35"/>
      <c r="FDU136" s="35"/>
      <c r="FDV136" s="35"/>
      <c r="FDW136" s="35"/>
      <c r="FDX136" s="35"/>
      <c r="FDY136" s="35"/>
      <c r="FDZ136" s="35"/>
      <c r="FEA136" s="35"/>
      <c r="FEB136" s="35"/>
      <c r="FEC136" s="35"/>
      <c r="FED136" s="35"/>
      <c r="FEE136" s="35"/>
      <c r="FEF136" s="35"/>
      <c r="FEG136" s="35"/>
      <c r="FEH136" s="35"/>
      <c r="FEI136" s="35"/>
      <c r="FEJ136" s="35"/>
      <c r="FEK136" s="35"/>
      <c r="FEL136" s="35"/>
      <c r="FEM136" s="35"/>
      <c r="FEN136" s="35"/>
      <c r="FEO136" s="35"/>
      <c r="FEP136" s="35"/>
      <c r="FEQ136" s="35"/>
      <c r="FER136" s="35"/>
      <c r="FES136" s="35"/>
      <c r="FET136" s="35"/>
      <c r="FEU136" s="35"/>
      <c r="FEV136" s="35"/>
      <c r="FEW136" s="35"/>
      <c r="FEX136" s="35"/>
      <c r="FEY136" s="35"/>
      <c r="FEZ136" s="35"/>
      <c r="FFA136" s="35"/>
      <c r="FFB136" s="35"/>
      <c r="FFC136" s="35"/>
      <c r="FFD136" s="35"/>
      <c r="FFE136" s="35"/>
      <c r="FFF136" s="35"/>
      <c r="FFG136" s="35"/>
      <c r="FFH136" s="35"/>
      <c r="FFI136" s="35"/>
      <c r="FFJ136" s="35"/>
      <c r="FFK136" s="35"/>
      <c r="FFL136" s="35"/>
      <c r="FFM136" s="35"/>
      <c r="FFN136" s="35"/>
      <c r="FFO136" s="35"/>
      <c r="FFP136" s="35"/>
      <c r="FFQ136" s="35"/>
      <c r="FFR136" s="35"/>
      <c r="FFS136" s="35"/>
      <c r="FFT136" s="35"/>
      <c r="FFU136" s="35"/>
      <c r="FFV136" s="35"/>
      <c r="FFW136" s="35"/>
      <c r="FFX136" s="35"/>
      <c r="FFY136" s="35"/>
      <c r="FFZ136" s="35"/>
      <c r="FGA136" s="35"/>
      <c r="FGB136" s="35"/>
      <c r="FGC136" s="35"/>
      <c r="FGD136" s="35"/>
      <c r="FGE136" s="35"/>
      <c r="FGF136" s="35"/>
      <c r="FGG136" s="35"/>
      <c r="FGH136" s="35"/>
      <c r="FGI136" s="35"/>
      <c r="FGJ136" s="35"/>
      <c r="FGK136" s="35"/>
      <c r="FGL136" s="35"/>
      <c r="FGM136" s="35"/>
      <c r="FGN136" s="35"/>
      <c r="FGO136" s="35"/>
      <c r="FGP136" s="35"/>
      <c r="FGQ136" s="35"/>
      <c r="FGR136" s="35"/>
      <c r="FGS136" s="35"/>
      <c r="FGT136" s="35"/>
      <c r="FGU136" s="35"/>
      <c r="FGV136" s="35"/>
      <c r="FGW136" s="35"/>
      <c r="FGX136" s="35"/>
      <c r="FGY136" s="35"/>
      <c r="FGZ136" s="35"/>
      <c r="FHA136" s="35"/>
      <c r="FHB136" s="35"/>
      <c r="FHC136" s="35"/>
      <c r="FHD136" s="35"/>
      <c r="FHE136" s="35"/>
      <c r="FHF136" s="35"/>
      <c r="FHG136" s="35"/>
      <c r="FHH136" s="35"/>
      <c r="FHI136" s="35"/>
      <c r="FHJ136" s="35"/>
      <c r="FHK136" s="35"/>
      <c r="FHL136" s="35"/>
      <c r="FHM136" s="35"/>
      <c r="FHN136" s="35"/>
      <c r="FHO136" s="35"/>
      <c r="FHP136" s="35"/>
      <c r="FHQ136" s="35"/>
      <c r="FHR136" s="35"/>
      <c r="FHS136" s="35"/>
      <c r="FHT136" s="35"/>
      <c r="FHU136" s="35"/>
      <c r="FHV136" s="35"/>
      <c r="FHW136" s="35"/>
      <c r="FHX136" s="35"/>
      <c r="FHY136" s="35"/>
      <c r="FHZ136" s="35"/>
      <c r="FIA136" s="35"/>
      <c r="FIB136" s="35"/>
      <c r="FIC136" s="35"/>
      <c r="FID136" s="35"/>
      <c r="FIE136" s="35"/>
      <c r="FIF136" s="35"/>
      <c r="FIG136" s="35"/>
      <c r="FIH136" s="35"/>
      <c r="FII136" s="35"/>
      <c r="FIJ136" s="35"/>
      <c r="FIK136" s="35"/>
      <c r="FIL136" s="35"/>
      <c r="FIM136" s="35"/>
      <c r="FIN136" s="35"/>
      <c r="FIO136" s="35"/>
      <c r="FIP136" s="35"/>
      <c r="FIQ136" s="35"/>
      <c r="FIR136" s="35"/>
      <c r="FIS136" s="35"/>
      <c r="FIT136" s="35"/>
      <c r="FIU136" s="35"/>
      <c r="FIV136" s="35"/>
      <c r="FIW136" s="35"/>
      <c r="FIX136" s="35"/>
      <c r="FIY136" s="35"/>
      <c r="FIZ136" s="35"/>
      <c r="FJA136" s="35"/>
      <c r="FJB136" s="35"/>
      <c r="FJC136" s="35"/>
      <c r="FJD136" s="35"/>
      <c r="FJE136" s="35"/>
      <c r="FJF136" s="35"/>
      <c r="FJM136" s="35"/>
      <c r="FJN136" s="35"/>
      <c r="FJO136" s="35"/>
      <c r="FJP136" s="35"/>
      <c r="FJQ136" s="35"/>
      <c r="FJR136" s="35"/>
      <c r="FJS136" s="35"/>
      <c r="FJT136" s="35"/>
      <c r="FJU136" s="35"/>
      <c r="FJV136" s="35"/>
      <c r="FJW136" s="35"/>
      <c r="FJX136" s="35"/>
      <c r="FJY136" s="35"/>
      <c r="FJZ136" s="35"/>
      <c r="FKA136" s="35"/>
      <c r="FKB136" s="35"/>
      <c r="FKC136" s="35"/>
      <c r="FKD136" s="35"/>
      <c r="FKE136" s="35"/>
      <c r="FKF136" s="35"/>
      <c r="FKG136" s="35"/>
      <c r="FKH136" s="35"/>
      <c r="FKI136" s="35"/>
      <c r="FKJ136" s="35"/>
      <c r="FKK136" s="35"/>
      <c r="FKL136" s="35"/>
      <c r="FKM136" s="35"/>
      <c r="FKN136" s="35"/>
      <c r="FKO136" s="35"/>
      <c r="FKP136" s="35"/>
      <c r="FKQ136" s="35"/>
      <c r="FKR136" s="35"/>
      <c r="FKS136" s="35"/>
      <c r="FKT136" s="35"/>
      <c r="FKU136" s="35"/>
      <c r="FKV136" s="35"/>
      <c r="FKW136" s="35"/>
      <c r="FKX136" s="35"/>
      <c r="FKY136" s="35"/>
      <c r="FKZ136" s="35"/>
      <c r="FLA136" s="35"/>
      <c r="FLB136" s="35"/>
      <c r="FLC136" s="35"/>
      <c r="FLD136" s="35"/>
      <c r="FLE136" s="35"/>
      <c r="FLF136" s="35"/>
      <c r="FLG136" s="35"/>
      <c r="FLH136" s="35"/>
      <c r="FLI136" s="35"/>
      <c r="FLJ136" s="35"/>
      <c r="FLK136" s="35"/>
      <c r="FLL136" s="35"/>
      <c r="FLM136" s="35"/>
      <c r="FLN136" s="35"/>
      <c r="FLO136" s="35"/>
      <c r="FLP136" s="35"/>
      <c r="FLQ136" s="35"/>
      <c r="FLR136" s="35"/>
      <c r="FLS136" s="35"/>
      <c r="FLT136" s="35"/>
      <c r="FLU136" s="35"/>
      <c r="FLV136" s="35"/>
      <c r="FLW136" s="35"/>
      <c r="FLX136" s="35"/>
      <c r="FLY136" s="35"/>
      <c r="FLZ136" s="35"/>
      <c r="FMA136" s="35"/>
      <c r="FMB136" s="35"/>
      <c r="FMC136" s="35"/>
      <c r="FMD136" s="35"/>
      <c r="FME136" s="35"/>
      <c r="FMF136" s="35"/>
      <c r="FMG136" s="35"/>
      <c r="FMH136" s="35"/>
      <c r="FMI136" s="35"/>
      <c r="FMJ136" s="35"/>
      <c r="FMK136" s="35"/>
      <c r="FML136" s="35"/>
      <c r="FMM136" s="35"/>
      <c r="FMN136" s="35"/>
      <c r="FMO136" s="35"/>
      <c r="FMP136" s="35"/>
      <c r="FMQ136" s="35"/>
      <c r="FMR136" s="35"/>
      <c r="FMS136" s="35"/>
      <c r="FMT136" s="35"/>
      <c r="FMU136" s="35"/>
      <c r="FMV136" s="35"/>
      <c r="FMW136" s="35"/>
      <c r="FMX136" s="35"/>
      <c r="FMY136" s="35"/>
      <c r="FMZ136" s="35"/>
      <c r="FNA136" s="35"/>
      <c r="FNB136" s="35"/>
      <c r="FNC136" s="35"/>
      <c r="FND136" s="35"/>
      <c r="FNE136" s="35"/>
      <c r="FNF136" s="35"/>
      <c r="FNG136" s="35"/>
      <c r="FNH136" s="35"/>
      <c r="FNI136" s="35"/>
      <c r="FNJ136" s="35"/>
      <c r="FNK136" s="35"/>
      <c r="FNL136" s="35"/>
      <c r="FNM136" s="35"/>
      <c r="FNN136" s="35"/>
      <c r="FNO136" s="35"/>
      <c r="FNP136" s="35"/>
      <c r="FNQ136" s="35"/>
      <c r="FNR136" s="35"/>
      <c r="FNS136" s="35"/>
      <c r="FNT136" s="35"/>
      <c r="FNU136" s="35"/>
      <c r="FNV136" s="35"/>
      <c r="FNW136" s="35"/>
      <c r="FNX136" s="35"/>
      <c r="FNY136" s="35"/>
      <c r="FNZ136" s="35"/>
      <c r="FOA136" s="35"/>
      <c r="FOB136" s="35"/>
      <c r="FOC136" s="35"/>
      <c r="FOD136" s="35"/>
      <c r="FOE136" s="35"/>
      <c r="FOF136" s="35"/>
      <c r="FOG136" s="35"/>
      <c r="FOH136" s="35"/>
      <c r="FOI136" s="35"/>
      <c r="FOJ136" s="35"/>
      <c r="FOK136" s="35"/>
      <c r="FOL136" s="35"/>
      <c r="FOM136" s="35"/>
      <c r="FON136" s="35"/>
      <c r="FOO136" s="35"/>
      <c r="FOP136" s="35"/>
      <c r="FOQ136" s="35"/>
      <c r="FOR136" s="35"/>
      <c r="FOS136" s="35"/>
      <c r="FOT136" s="35"/>
      <c r="FOU136" s="35"/>
      <c r="FOV136" s="35"/>
      <c r="FOW136" s="35"/>
      <c r="FOX136" s="35"/>
      <c r="FOY136" s="35"/>
      <c r="FOZ136" s="35"/>
      <c r="FPA136" s="35"/>
      <c r="FPB136" s="35"/>
      <c r="FPC136" s="35"/>
      <c r="FPD136" s="35"/>
      <c r="FPE136" s="35"/>
      <c r="FPF136" s="35"/>
      <c r="FPG136" s="35"/>
      <c r="FPH136" s="35"/>
      <c r="FPI136" s="35"/>
      <c r="FPJ136" s="35"/>
      <c r="FPK136" s="35"/>
      <c r="FPL136" s="35"/>
      <c r="FPM136" s="35"/>
      <c r="FPN136" s="35"/>
      <c r="FPO136" s="35"/>
      <c r="FPP136" s="35"/>
      <c r="FPQ136" s="35"/>
      <c r="FPR136" s="35"/>
      <c r="FPS136" s="35"/>
      <c r="FPT136" s="35"/>
      <c r="FPU136" s="35"/>
      <c r="FPV136" s="35"/>
      <c r="FPW136" s="35"/>
      <c r="FPX136" s="35"/>
      <c r="FPY136" s="35"/>
      <c r="FPZ136" s="35"/>
      <c r="FQA136" s="35"/>
      <c r="FQB136" s="35"/>
      <c r="FQC136" s="35"/>
      <c r="FQD136" s="35"/>
      <c r="FQE136" s="35"/>
      <c r="FQF136" s="35"/>
      <c r="FQG136" s="35"/>
      <c r="FQH136" s="35"/>
      <c r="FQI136" s="35"/>
      <c r="FQJ136" s="35"/>
      <c r="FQK136" s="35"/>
      <c r="FQL136" s="35"/>
      <c r="FQM136" s="35"/>
      <c r="FQN136" s="35"/>
      <c r="FQO136" s="35"/>
      <c r="FQP136" s="35"/>
      <c r="FQQ136" s="35"/>
      <c r="FQR136" s="35"/>
      <c r="FQS136" s="35"/>
      <c r="FQT136" s="35"/>
      <c r="FQU136" s="35"/>
      <c r="FQV136" s="35"/>
      <c r="FQW136" s="35"/>
      <c r="FQX136" s="35"/>
      <c r="FQY136" s="35"/>
      <c r="FQZ136" s="35"/>
      <c r="FRA136" s="35"/>
      <c r="FRB136" s="35"/>
      <c r="FRC136" s="35"/>
      <c r="FRD136" s="35"/>
      <c r="FRE136" s="35"/>
      <c r="FRF136" s="35"/>
      <c r="FRG136" s="35"/>
      <c r="FRH136" s="35"/>
      <c r="FRI136" s="35"/>
      <c r="FRJ136" s="35"/>
      <c r="FRK136" s="35"/>
      <c r="FRL136" s="35"/>
      <c r="FRM136" s="35"/>
      <c r="FRN136" s="35"/>
      <c r="FRO136" s="35"/>
      <c r="FRP136" s="35"/>
      <c r="FRQ136" s="35"/>
      <c r="FRR136" s="35"/>
      <c r="FRS136" s="35"/>
      <c r="FRT136" s="35"/>
      <c r="FRU136" s="35"/>
      <c r="FRV136" s="35"/>
      <c r="FRW136" s="35"/>
      <c r="FRX136" s="35"/>
      <c r="FRY136" s="35"/>
      <c r="FRZ136" s="35"/>
      <c r="FSA136" s="35"/>
      <c r="FSB136" s="35"/>
      <c r="FSC136" s="35"/>
      <c r="FSD136" s="35"/>
      <c r="FSE136" s="35"/>
      <c r="FSF136" s="35"/>
      <c r="FSG136" s="35"/>
      <c r="FSH136" s="35"/>
      <c r="FSI136" s="35"/>
      <c r="FSJ136" s="35"/>
      <c r="FSK136" s="35"/>
      <c r="FSL136" s="35"/>
      <c r="FSM136" s="35"/>
      <c r="FSN136" s="35"/>
      <c r="FSO136" s="35"/>
      <c r="FSP136" s="35"/>
      <c r="FSQ136" s="35"/>
      <c r="FSR136" s="35"/>
      <c r="FSS136" s="35"/>
      <c r="FST136" s="35"/>
      <c r="FSU136" s="35"/>
      <c r="FSV136" s="35"/>
      <c r="FSW136" s="35"/>
      <c r="FSX136" s="35"/>
      <c r="FSY136" s="35"/>
      <c r="FSZ136" s="35"/>
      <c r="FTA136" s="35"/>
      <c r="FTB136" s="35"/>
      <c r="FTI136" s="35"/>
      <c r="FTJ136" s="35"/>
      <c r="FTK136" s="35"/>
      <c r="FTL136" s="35"/>
      <c r="FTM136" s="35"/>
      <c r="FTN136" s="35"/>
      <c r="FTO136" s="35"/>
      <c r="FTP136" s="35"/>
      <c r="FTQ136" s="35"/>
      <c r="FTR136" s="35"/>
      <c r="FTS136" s="35"/>
      <c r="FTT136" s="35"/>
      <c r="FTU136" s="35"/>
      <c r="FTV136" s="35"/>
      <c r="FTW136" s="35"/>
      <c r="FTX136" s="35"/>
      <c r="FTY136" s="35"/>
      <c r="FTZ136" s="35"/>
      <c r="FUA136" s="35"/>
      <c r="FUB136" s="35"/>
      <c r="FUC136" s="35"/>
      <c r="FUD136" s="35"/>
      <c r="FUE136" s="35"/>
      <c r="FUF136" s="35"/>
      <c r="FUG136" s="35"/>
      <c r="FUH136" s="35"/>
      <c r="FUI136" s="35"/>
      <c r="FUJ136" s="35"/>
      <c r="FUK136" s="35"/>
      <c r="FUL136" s="35"/>
      <c r="FUM136" s="35"/>
      <c r="FUN136" s="35"/>
      <c r="FUO136" s="35"/>
      <c r="FUP136" s="35"/>
      <c r="FUQ136" s="35"/>
      <c r="FUR136" s="35"/>
      <c r="FUS136" s="35"/>
      <c r="FUT136" s="35"/>
      <c r="FUU136" s="35"/>
      <c r="FUV136" s="35"/>
      <c r="FUW136" s="35"/>
      <c r="FUX136" s="35"/>
      <c r="FUY136" s="35"/>
      <c r="FUZ136" s="35"/>
      <c r="FVA136" s="35"/>
      <c r="FVB136" s="35"/>
      <c r="FVC136" s="35"/>
      <c r="FVD136" s="35"/>
      <c r="FVE136" s="35"/>
      <c r="FVF136" s="35"/>
      <c r="FVG136" s="35"/>
      <c r="FVH136" s="35"/>
      <c r="FVI136" s="35"/>
      <c r="FVJ136" s="35"/>
      <c r="FVK136" s="35"/>
      <c r="FVL136" s="35"/>
      <c r="FVM136" s="35"/>
      <c r="FVN136" s="35"/>
      <c r="FVO136" s="35"/>
      <c r="FVP136" s="35"/>
      <c r="FVQ136" s="35"/>
      <c r="FVR136" s="35"/>
      <c r="FVS136" s="35"/>
      <c r="FVT136" s="35"/>
      <c r="FVU136" s="35"/>
      <c r="FVV136" s="35"/>
      <c r="FVW136" s="35"/>
      <c r="FVX136" s="35"/>
      <c r="FVY136" s="35"/>
      <c r="FVZ136" s="35"/>
      <c r="FWA136" s="35"/>
      <c r="FWB136" s="35"/>
      <c r="FWC136" s="35"/>
      <c r="FWD136" s="35"/>
      <c r="FWE136" s="35"/>
      <c r="FWF136" s="35"/>
      <c r="FWG136" s="35"/>
      <c r="FWH136" s="35"/>
      <c r="FWI136" s="35"/>
      <c r="FWJ136" s="35"/>
      <c r="FWK136" s="35"/>
      <c r="FWL136" s="35"/>
      <c r="FWM136" s="35"/>
      <c r="FWN136" s="35"/>
      <c r="FWO136" s="35"/>
      <c r="FWP136" s="35"/>
      <c r="FWQ136" s="35"/>
      <c r="FWR136" s="35"/>
      <c r="FWS136" s="35"/>
      <c r="FWT136" s="35"/>
      <c r="FWU136" s="35"/>
      <c r="FWV136" s="35"/>
      <c r="FWW136" s="35"/>
      <c r="FWX136" s="35"/>
      <c r="FWY136" s="35"/>
      <c r="FWZ136" s="35"/>
      <c r="FXA136" s="35"/>
      <c r="FXB136" s="35"/>
      <c r="FXC136" s="35"/>
      <c r="FXD136" s="35"/>
      <c r="FXE136" s="35"/>
      <c r="FXF136" s="35"/>
      <c r="FXG136" s="35"/>
      <c r="FXH136" s="35"/>
      <c r="FXI136" s="35"/>
      <c r="FXJ136" s="35"/>
      <c r="FXK136" s="35"/>
      <c r="FXL136" s="35"/>
      <c r="FXM136" s="35"/>
      <c r="FXN136" s="35"/>
      <c r="FXO136" s="35"/>
      <c r="FXP136" s="35"/>
      <c r="FXQ136" s="35"/>
      <c r="FXR136" s="35"/>
      <c r="FXS136" s="35"/>
      <c r="FXT136" s="35"/>
      <c r="FXU136" s="35"/>
      <c r="FXV136" s="35"/>
      <c r="FXW136" s="35"/>
      <c r="FXX136" s="35"/>
      <c r="FXY136" s="35"/>
      <c r="FXZ136" s="35"/>
      <c r="FYA136" s="35"/>
      <c r="FYB136" s="35"/>
      <c r="FYC136" s="35"/>
      <c r="FYD136" s="35"/>
      <c r="FYE136" s="35"/>
      <c r="FYF136" s="35"/>
      <c r="FYG136" s="35"/>
      <c r="FYH136" s="35"/>
      <c r="FYI136" s="35"/>
      <c r="FYJ136" s="35"/>
      <c r="FYK136" s="35"/>
      <c r="FYL136" s="35"/>
      <c r="FYM136" s="35"/>
      <c r="FYN136" s="35"/>
      <c r="FYO136" s="35"/>
      <c r="FYP136" s="35"/>
      <c r="FYQ136" s="35"/>
      <c r="FYR136" s="35"/>
      <c r="FYS136" s="35"/>
      <c r="FYT136" s="35"/>
      <c r="FYU136" s="35"/>
      <c r="FYV136" s="35"/>
      <c r="FYW136" s="35"/>
      <c r="FYX136" s="35"/>
      <c r="FYY136" s="35"/>
      <c r="FYZ136" s="35"/>
      <c r="FZA136" s="35"/>
      <c r="FZB136" s="35"/>
      <c r="FZC136" s="35"/>
      <c r="FZD136" s="35"/>
      <c r="FZE136" s="35"/>
      <c r="FZF136" s="35"/>
      <c r="FZG136" s="35"/>
      <c r="FZH136" s="35"/>
      <c r="FZI136" s="35"/>
      <c r="FZJ136" s="35"/>
      <c r="FZK136" s="35"/>
      <c r="FZL136" s="35"/>
      <c r="FZM136" s="35"/>
      <c r="FZN136" s="35"/>
      <c r="FZO136" s="35"/>
      <c r="FZP136" s="35"/>
      <c r="FZQ136" s="35"/>
      <c r="FZR136" s="35"/>
      <c r="FZS136" s="35"/>
      <c r="FZT136" s="35"/>
      <c r="FZU136" s="35"/>
      <c r="FZV136" s="35"/>
      <c r="FZW136" s="35"/>
      <c r="FZX136" s="35"/>
      <c r="FZY136" s="35"/>
      <c r="FZZ136" s="35"/>
      <c r="GAA136" s="35"/>
      <c r="GAB136" s="35"/>
      <c r="GAC136" s="35"/>
      <c r="GAD136" s="35"/>
      <c r="GAE136" s="35"/>
      <c r="GAF136" s="35"/>
      <c r="GAG136" s="35"/>
      <c r="GAH136" s="35"/>
      <c r="GAI136" s="35"/>
      <c r="GAJ136" s="35"/>
      <c r="GAK136" s="35"/>
      <c r="GAL136" s="35"/>
      <c r="GAM136" s="35"/>
      <c r="GAN136" s="35"/>
      <c r="GAO136" s="35"/>
      <c r="GAP136" s="35"/>
      <c r="GAQ136" s="35"/>
      <c r="GAR136" s="35"/>
      <c r="GAS136" s="35"/>
      <c r="GAT136" s="35"/>
      <c r="GAU136" s="35"/>
      <c r="GAV136" s="35"/>
      <c r="GAW136" s="35"/>
      <c r="GAX136" s="35"/>
      <c r="GAY136" s="35"/>
      <c r="GAZ136" s="35"/>
      <c r="GBA136" s="35"/>
      <c r="GBB136" s="35"/>
      <c r="GBC136" s="35"/>
      <c r="GBD136" s="35"/>
      <c r="GBE136" s="35"/>
      <c r="GBF136" s="35"/>
      <c r="GBG136" s="35"/>
      <c r="GBH136" s="35"/>
      <c r="GBI136" s="35"/>
      <c r="GBJ136" s="35"/>
      <c r="GBK136" s="35"/>
      <c r="GBL136" s="35"/>
      <c r="GBM136" s="35"/>
      <c r="GBN136" s="35"/>
      <c r="GBO136" s="35"/>
      <c r="GBP136" s="35"/>
      <c r="GBQ136" s="35"/>
      <c r="GBR136" s="35"/>
      <c r="GBS136" s="35"/>
      <c r="GBT136" s="35"/>
      <c r="GBU136" s="35"/>
      <c r="GBV136" s="35"/>
      <c r="GBW136" s="35"/>
      <c r="GBX136" s="35"/>
      <c r="GBY136" s="35"/>
      <c r="GBZ136" s="35"/>
      <c r="GCA136" s="35"/>
      <c r="GCB136" s="35"/>
      <c r="GCC136" s="35"/>
      <c r="GCD136" s="35"/>
      <c r="GCE136" s="35"/>
      <c r="GCF136" s="35"/>
      <c r="GCG136" s="35"/>
      <c r="GCH136" s="35"/>
      <c r="GCI136" s="35"/>
      <c r="GCJ136" s="35"/>
      <c r="GCK136" s="35"/>
      <c r="GCL136" s="35"/>
      <c r="GCM136" s="35"/>
      <c r="GCN136" s="35"/>
      <c r="GCO136" s="35"/>
      <c r="GCP136" s="35"/>
      <c r="GCQ136" s="35"/>
      <c r="GCR136" s="35"/>
      <c r="GCS136" s="35"/>
      <c r="GCT136" s="35"/>
      <c r="GCU136" s="35"/>
      <c r="GCV136" s="35"/>
      <c r="GCW136" s="35"/>
      <c r="GCX136" s="35"/>
      <c r="GDE136" s="35"/>
      <c r="GDF136" s="35"/>
      <c r="GDG136" s="35"/>
      <c r="GDH136" s="35"/>
      <c r="GDI136" s="35"/>
      <c r="GDJ136" s="35"/>
      <c r="GDK136" s="35"/>
      <c r="GDL136" s="35"/>
      <c r="GDM136" s="35"/>
      <c r="GDN136" s="35"/>
      <c r="GDO136" s="35"/>
      <c r="GDP136" s="35"/>
      <c r="GDQ136" s="35"/>
      <c r="GDR136" s="35"/>
      <c r="GDS136" s="35"/>
      <c r="GDT136" s="35"/>
      <c r="GDU136" s="35"/>
      <c r="GDV136" s="35"/>
      <c r="GDW136" s="35"/>
      <c r="GDX136" s="35"/>
      <c r="GDY136" s="35"/>
      <c r="GDZ136" s="35"/>
      <c r="GEA136" s="35"/>
      <c r="GEB136" s="35"/>
      <c r="GEC136" s="35"/>
      <c r="GED136" s="35"/>
      <c r="GEE136" s="35"/>
      <c r="GEF136" s="35"/>
      <c r="GEG136" s="35"/>
      <c r="GEH136" s="35"/>
      <c r="GEI136" s="35"/>
      <c r="GEJ136" s="35"/>
      <c r="GEK136" s="35"/>
      <c r="GEL136" s="35"/>
      <c r="GEM136" s="35"/>
      <c r="GEN136" s="35"/>
      <c r="GEO136" s="35"/>
      <c r="GEP136" s="35"/>
      <c r="GEQ136" s="35"/>
      <c r="GER136" s="35"/>
      <c r="GES136" s="35"/>
      <c r="GET136" s="35"/>
      <c r="GEU136" s="35"/>
      <c r="GEV136" s="35"/>
      <c r="GEW136" s="35"/>
      <c r="GEX136" s="35"/>
      <c r="GEY136" s="35"/>
      <c r="GEZ136" s="35"/>
      <c r="GFA136" s="35"/>
      <c r="GFB136" s="35"/>
      <c r="GFC136" s="35"/>
      <c r="GFD136" s="35"/>
      <c r="GFE136" s="35"/>
      <c r="GFF136" s="35"/>
      <c r="GFG136" s="35"/>
      <c r="GFH136" s="35"/>
      <c r="GFI136" s="35"/>
      <c r="GFJ136" s="35"/>
      <c r="GFK136" s="35"/>
      <c r="GFL136" s="35"/>
      <c r="GFM136" s="35"/>
      <c r="GFN136" s="35"/>
      <c r="GFO136" s="35"/>
      <c r="GFP136" s="35"/>
      <c r="GFQ136" s="35"/>
      <c r="GFR136" s="35"/>
      <c r="GFS136" s="35"/>
      <c r="GFT136" s="35"/>
      <c r="GFU136" s="35"/>
      <c r="GFV136" s="35"/>
      <c r="GFW136" s="35"/>
      <c r="GFX136" s="35"/>
      <c r="GFY136" s="35"/>
      <c r="GFZ136" s="35"/>
      <c r="GGA136" s="35"/>
      <c r="GGB136" s="35"/>
      <c r="GGC136" s="35"/>
      <c r="GGD136" s="35"/>
      <c r="GGE136" s="35"/>
      <c r="GGF136" s="35"/>
      <c r="GGG136" s="35"/>
      <c r="GGH136" s="35"/>
      <c r="GGI136" s="35"/>
      <c r="GGJ136" s="35"/>
      <c r="GGK136" s="35"/>
      <c r="GGL136" s="35"/>
      <c r="GGM136" s="35"/>
      <c r="GGN136" s="35"/>
      <c r="GGO136" s="35"/>
      <c r="GGP136" s="35"/>
      <c r="GGQ136" s="35"/>
      <c r="GGR136" s="35"/>
      <c r="GGS136" s="35"/>
      <c r="GGT136" s="35"/>
      <c r="GGU136" s="35"/>
      <c r="GGV136" s="35"/>
      <c r="GGW136" s="35"/>
      <c r="GGX136" s="35"/>
      <c r="GGY136" s="35"/>
      <c r="GGZ136" s="35"/>
      <c r="GHA136" s="35"/>
      <c r="GHB136" s="35"/>
      <c r="GHC136" s="35"/>
      <c r="GHD136" s="35"/>
      <c r="GHE136" s="35"/>
      <c r="GHF136" s="35"/>
      <c r="GHG136" s="35"/>
      <c r="GHH136" s="35"/>
      <c r="GHI136" s="35"/>
      <c r="GHJ136" s="35"/>
      <c r="GHK136" s="35"/>
      <c r="GHL136" s="35"/>
      <c r="GHM136" s="35"/>
      <c r="GHN136" s="35"/>
      <c r="GHO136" s="35"/>
      <c r="GHP136" s="35"/>
      <c r="GHQ136" s="35"/>
      <c r="GHR136" s="35"/>
      <c r="GHS136" s="35"/>
      <c r="GHT136" s="35"/>
      <c r="GHU136" s="35"/>
      <c r="GHV136" s="35"/>
      <c r="GHW136" s="35"/>
      <c r="GHX136" s="35"/>
      <c r="GHY136" s="35"/>
      <c r="GHZ136" s="35"/>
      <c r="GIA136" s="35"/>
      <c r="GIB136" s="35"/>
      <c r="GIC136" s="35"/>
      <c r="GID136" s="35"/>
      <c r="GIE136" s="35"/>
      <c r="GIF136" s="35"/>
      <c r="GIG136" s="35"/>
      <c r="GIH136" s="35"/>
      <c r="GII136" s="35"/>
      <c r="GIJ136" s="35"/>
      <c r="GIK136" s="35"/>
      <c r="GIL136" s="35"/>
      <c r="GIM136" s="35"/>
      <c r="GIN136" s="35"/>
      <c r="GIO136" s="35"/>
      <c r="GIP136" s="35"/>
      <c r="GIQ136" s="35"/>
      <c r="GIR136" s="35"/>
      <c r="GIS136" s="35"/>
      <c r="GIT136" s="35"/>
      <c r="GIU136" s="35"/>
      <c r="GIV136" s="35"/>
      <c r="GIW136" s="35"/>
      <c r="GIX136" s="35"/>
      <c r="GIY136" s="35"/>
      <c r="GIZ136" s="35"/>
      <c r="GJA136" s="35"/>
      <c r="GJB136" s="35"/>
      <c r="GJC136" s="35"/>
      <c r="GJD136" s="35"/>
      <c r="GJE136" s="35"/>
      <c r="GJF136" s="35"/>
      <c r="GJG136" s="35"/>
      <c r="GJH136" s="35"/>
      <c r="GJI136" s="35"/>
      <c r="GJJ136" s="35"/>
      <c r="GJK136" s="35"/>
      <c r="GJL136" s="35"/>
      <c r="GJM136" s="35"/>
      <c r="GJN136" s="35"/>
      <c r="GJO136" s="35"/>
      <c r="GJP136" s="35"/>
      <c r="GJQ136" s="35"/>
      <c r="GJR136" s="35"/>
      <c r="GJS136" s="35"/>
      <c r="GJT136" s="35"/>
      <c r="GJU136" s="35"/>
      <c r="GJV136" s="35"/>
      <c r="GJW136" s="35"/>
      <c r="GJX136" s="35"/>
      <c r="GJY136" s="35"/>
      <c r="GJZ136" s="35"/>
      <c r="GKA136" s="35"/>
      <c r="GKB136" s="35"/>
      <c r="GKC136" s="35"/>
      <c r="GKD136" s="35"/>
      <c r="GKE136" s="35"/>
      <c r="GKF136" s="35"/>
      <c r="GKG136" s="35"/>
      <c r="GKH136" s="35"/>
      <c r="GKI136" s="35"/>
      <c r="GKJ136" s="35"/>
      <c r="GKK136" s="35"/>
      <c r="GKL136" s="35"/>
      <c r="GKM136" s="35"/>
      <c r="GKN136" s="35"/>
      <c r="GKO136" s="35"/>
      <c r="GKP136" s="35"/>
      <c r="GKQ136" s="35"/>
      <c r="GKR136" s="35"/>
      <c r="GKS136" s="35"/>
      <c r="GKT136" s="35"/>
      <c r="GKU136" s="35"/>
      <c r="GKV136" s="35"/>
      <c r="GKW136" s="35"/>
      <c r="GKX136" s="35"/>
      <c r="GKY136" s="35"/>
      <c r="GKZ136" s="35"/>
      <c r="GLA136" s="35"/>
      <c r="GLB136" s="35"/>
      <c r="GLC136" s="35"/>
      <c r="GLD136" s="35"/>
      <c r="GLE136" s="35"/>
      <c r="GLF136" s="35"/>
      <c r="GLG136" s="35"/>
      <c r="GLH136" s="35"/>
      <c r="GLI136" s="35"/>
      <c r="GLJ136" s="35"/>
      <c r="GLK136" s="35"/>
      <c r="GLL136" s="35"/>
      <c r="GLM136" s="35"/>
      <c r="GLN136" s="35"/>
      <c r="GLO136" s="35"/>
      <c r="GLP136" s="35"/>
      <c r="GLQ136" s="35"/>
      <c r="GLR136" s="35"/>
      <c r="GLS136" s="35"/>
      <c r="GLT136" s="35"/>
      <c r="GLU136" s="35"/>
      <c r="GLV136" s="35"/>
      <c r="GLW136" s="35"/>
      <c r="GLX136" s="35"/>
      <c r="GLY136" s="35"/>
      <c r="GLZ136" s="35"/>
      <c r="GMA136" s="35"/>
      <c r="GMB136" s="35"/>
      <c r="GMC136" s="35"/>
      <c r="GMD136" s="35"/>
      <c r="GME136" s="35"/>
      <c r="GMF136" s="35"/>
      <c r="GMG136" s="35"/>
      <c r="GMH136" s="35"/>
      <c r="GMI136" s="35"/>
      <c r="GMJ136" s="35"/>
      <c r="GMK136" s="35"/>
      <c r="GML136" s="35"/>
      <c r="GMM136" s="35"/>
      <c r="GMN136" s="35"/>
      <c r="GMO136" s="35"/>
      <c r="GMP136" s="35"/>
      <c r="GMQ136" s="35"/>
      <c r="GMR136" s="35"/>
      <c r="GMS136" s="35"/>
      <c r="GMT136" s="35"/>
      <c r="GNA136" s="35"/>
      <c r="GNB136" s="35"/>
      <c r="GNC136" s="35"/>
      <c r="GND136" s="35"/>
      <c r="GNE136" s="35"/>
      <c r="GNF136" s="35"/>
      <c r="GNG136" s="35"/>
      <c r="GNH136" s="35"/>
      <c r="GNI136" s="35"/>
      <c r="GNJ136" s="35"/>
      <c r="GNK136" s="35"/>
      <c r="GNL136" s="35"/>
      <c r="GNM136" s="35"/>
      <c r="GNN136" s="35"/>
      <c r="GNO136" s="35"/>
      <c r="GNP136" s="35"/>
      <c r="GNQ136" s="35"/>
      <c r="GNR136" s="35"/>
      <c r="GNS136" s="35"/>
      <c r="GNT136" s="35"/>
      <c r="GNU136" s="35"/>
      <c r="GNV136" s="35"/>
      <c r="GNW136" s="35"/>
      <c r="GNX136" s="35"/>
      <c r="GNY136" s="35"/>
      <c r="GNZ136" s="35"/>
      <c r="GOA136" s="35"/>
      <c r="GOB136" s="35"/>
      <c r="GOC136" s="35"/>
      <c r="GOD136" s="35"/>
      <c r="GOE136" s="35"/>
      <c r="GOF136" s="35"/>
      <c r="GOG136" s="35"/>
      <c r="GOH136" s="35"/>
      <c r="GOI136" s="35"/>
      <c r="GOJ136" s="35"/>
      <c r="GOK136" s="35"/>
      <c r="GOL136" s="35"/>
      <c r="GOM136" s="35"/>
      <c r="GON136" s="35"/>
      <c r="GOO136" s="35"/>
      <c r="GOP136" s="35"/>
      <c r="GOQ136" s="35"/>
      <c r="GOR136" s="35"/>
      <c r="GOS136" s="35"/>
      <c r="GOT136" s="35"/>
      <c r="GOU136" s="35"/>
      <c r="GOV136" s="35"/>
      <c r="GOW136" s="35"/>
      <c r="GOX136" s="35"/>
      <c r="GOY136" s="35"/>
      <c r="GOZ136" s="35"/>
      <c r="GPA136" s="35"/>
      <c r="GPB136" s="35"/>
      <c r="GPC136" s="35"/>
      <c r="GPD136" s="35"/>
      <c r="GPE136" s="35"/>
      <c r="GPF136" s="35"/>
      <c r="GPG136" s="35"/>
      <c r="GPH136" s="35"/>
      <c r="GPI136" s="35"/>
      <c r="GPJ136" s="35"/>
      <c r="GPK136" s="35"/>
      <c r="GPL136" s="35"/>
      <c r="GPM136" s="35"/>
      <c r="GPN136" s="35"/>
      <c r="GPO136" s="35"/>
      <c r="GPP136" s="35"/>
      <c r="GPQ136" s="35"/>
      <c r="GPR136" s="35"/>
      <c r="GPS136" s="35"/>
      <c r="GPT136" s="35"/>
      <c r="GPU136" s="35"/>
      <c r="GPV136" s="35"/>
      <c r="GPW136" s="35"/>
      <c r="GPX136" s="35"/>
      <c r="GPY136" s="35"/>
      <c r="GPZ136" s="35"/>
      <c r="GQA136" s="35"/>
      <c r="GQB136" s="35"/>
      <c r="GQC136" s="35"/>
      <c r="GQD136" s="35"/>
      <c r="GQE136" s="35"/>
      <c r="GQF136" s="35"/>
      <c r="GQG136" s="35"/>
      <c r="GQH136" s="35"/>
      <c r="GQI136" s="35"/>
      <c r="GQJ136" s="35"/>
      <c r="GQK136" s="35"/>
      <c r="GQL136" s="35"/>
      <c r="GQM136" s="35"/>
      <c r="GQN136" s="35"/>
      <c r="GQO136" s="35"/>
      <c r="GQP136" s="35"/>
      <c r="GQQ136" s="35"/>
      <c r="GQR136" s="35"/>
      <c r="GQS136" s="35"/>
      <c r="GQT136" s="35"/>
      <c r="GQU136" s="35"/>
      <c r="GQV136" s="35"/>
      <c r="GQW136" s="35"/>
      <c r="GQX136" s="35"/>
      <c r="GQY136" s="35"/>
      <c r="GQZ136" s="35"/>
      <c r="GRA136" s="35"/>
      <c r="GRB136" s="35"/>
      <c r="GRC136" s="35"/>
      <c r="GRD136" s="35"/>
      <c r="GRE136" s="35"/>
      <c r="GRF136" s="35"/>
      <c r="GRG136" s="35"/>
      <c r="GRH136" s="35"/>
      <c r="GRI136" s="35"/>
      <c r="GRJ136" s="35"/>
      <c r="GRK136" s="35"/>
      <c r="GRL136" s="35"/>
      <c r="GRM136" s="35"/>
      <c r="GRN136" s="35"/>
      <c r="GRO136" s="35"/>
      <c r="GRP136" s="35"/>
      <c r="GRQ136" s="35"/>
      <c r="GRR136" s="35"/>
      <c r="GRS136" s="35"/>
      <c r="GRT136" s="35"/>
      <c r="GRU136" s="35"/>
      <c r="GRV136" s="35"/>
      <c r="GRW136" s="35"/>
      <c r="GRX136" s="35"/>
      <c r="GRY136" s="35"/>
      <c r="GRZ136" s="35"/>
      <c r="GSA136" s="35"/>
      <c r="GSB136" s="35"/>
      <c r="GSC136" s="35"/>
      <c r="GSD136" s="35"/>
      <c r="GSE136" s="35"/>
      <c r="GSF136" s="35"/>
      <c r="GSG136" s="35"/>
      <c r="GSH136" s="35"/>
      <c r="GSI136" s="35"/>
      <c r="GSJ136" s="35"/>
      <c r="GSK136" s="35"/>
      <c r="GSL136" s="35"/>
      <c r="GSM136" s="35"/>
      <c r="GSN136" s="35"/>
      <c r="GSO136" s="35"/>
      <c r="GSP136" s="35"/>
      <c r="GSQ136" s="35"/>
      <c r="GSR136" s="35"/>
      <c r="GSS136" s="35"/>
      <c r="GST136" s="35"/>
      <c r="GSU136" s="35"/>
      <c r="GSV136" s="35"/>
      <c r="GSW136" s="35"/>
      <c r="GSX136" s="35"/>
      <c r="GSY136" s="35"/>
      <c r="GSZ136" s="35"/>
      <c r="GTA136" s="35"/>
      <c r="GTB136" s="35"/>
      <c r="GTC136" s="35"/>
      <c r="GTD136" s="35"/>
      <c r="GTE136" s="35"/>
      <c r="GTF136" s="35"/>
      <c r="GTG136" s="35"/>
      <c r="GTH136" s="35"/>
      <c r="GTI136" s="35"/>
      <c r="GTJ136" s="35"/>
      <c r="GTK136" s="35"/>
      <c r="GTL136" s="35"/>
      <c r="GTM136" s="35"/>
      <c r="GTN136" s="35"/>
      <c r="GTO136" s="35"/>
      <c r="GTP136" s="35"/>
      <c r="GTQ136" s="35"/>
      <c r="GTR136" s="35"/>
      <c r="GTS136" s="35"/>
      <c r="GTT136" s="35"/>
      <c r="GTU136" s="35"/>
      <c r="GTV136" s="35"/>
      <c r="GTW136" s="35"/>
      <c r="GTX136" s="35"/>
      <c r="GTY136" s="35"/>
      <c r="GTZ136" s="35"/>
      <c r="GUA136" s="35"/>
      <c r="GUB136" s="35"/>
      <c r="GUC136" s="35"/>
      <c r="GUD136" s="35"/>
      <c r="GUE136" s="35"/>
      <c r="GUF136" s="35"/>
      <c r="GUG136" s="35"/>
      <c r="GUH136" s="35"/>
      <c r="GUI136" s="35"/>
      <c r="GUJ136" s="35"/>
      <c r="GUK136" s="35"/>
      <c r="GUL136" s="35"/>
      <c r="GUM136" s="35"/>
      <c r="GUN136" s="35"/>
      <c r="GUO136" s="35"/>
      <c r="GUP136" s="35"/>
      <c r="GUQ136" s="35"/>
      <c r="GUR136" s="35"/>
      <c r="GUS136" s="35"/>
      <c r="GUT136" s="35"/>
      <c r="GUU136" s="35"/>
      <c r="GUV136" s="35"/>
      <c r="GUW136" s="35"/>
      <c r="GUX136" s="35"/>
      <c r="GUY136" s="35"/>
      <c r="GUZ136" s="35"/>
      <c r="GVA136" s="35"/>
      <c r="GVB136" s="35"/>
      <c r="GVC136" s="35"/>
      <c r="GVD136" s="35"/>
      <c r="GVE136" s="35"/>
      <c r="GVF136" s="35"/>
      <c r="GVG136" s="35"/>
      <c r="GVH136" s="35"/>
      <c r="GVI136" s="35"/>
      <c r="GVJ136" s="35"/>
      <c r="GVK136" s="35"/>
      <c r="GVL136" s="35"/>
      <c r="GVM136" s="35"/>
      <c r="GVN136" s="35"/>
      <c r="GVO136" s="35"/>
      <c r="GVP136" s="35"/>
      <c r="GVQ136" s="35"/>
      <c r="GVR136" s="35"/>
      <c r="GVS136" s="35"/>
      <c r="GVT136" s="35"/>
      <c r="GVU136" s="35"/>
      <c r="GVV136" s="35"/>
      <c r="GVW136" s="35"/>
      <c r="GVX136" s="35"/>
      <c r="GVY136" s="35"/>
      <c r="GVZ136" s="35"/>
      <c r="GWA136" s="35"/>
      <c r="GWB136" s="35"/>
      <c r="GWC136" s="35"/>
      <c r="GWD136" s="35"/>
      <c r="GWE136" s="35"/>
      <c r="GWF136" s="35"/>
      <c r="GWG136" s="35"/>
      <c r="GWH136" s="35"/>
      <c r="GWI136" s="35"/>
      <c r="GWJ136" s="35"/>
      <c r="GWK136" s="35"/>
      <c r="GWL136" s="35"/>
      <c r="GWM136" s="35"/>
      <c r="GWN136" s="35"/>
      <c r="GWO136" s="35"/>
      <c r="GWP136" s="35"/>
      <c r="GWW136" s="35"/>
      <c r="GWX136" s="35"/>
      <c r="GWY136" s="35"/>
      <c r="GWZ136" s="35"/>
      <c r="GXA136" s="35"/>
      <c r="GXB136" s="35"/>
      <c r="GXC136" s="35"/>
      <c r="GXD136" s="35"/>
      <c r="GXE136" s="35"/>
      <c r="GXF136" s="35"/>
      <c r="GXG136" s="35"/>
      <c r="GXH136" s="35"/>
      <c r="GXI136" s="35"/>
      <c r="GXJ136" s="35"/>
      <c r="GXK136" s="35"/>
      <c r="GXL136" s="35"/>
      <c r="GXM136" s="35"/>
      <c r="GXN136" s="35"/>
      <c r="GXO136" s="35"/>
      <c r="GXP136" s="35"/>
      <c r="GXQ136" s="35"/>
      <c r="GXR136" s="35"/>
      <c r="GXS136" s="35"/>
      <c r="GXT136" s="35"/>
      <c r="GXU136" s="35"/>
      <c r="GXV136" s="35"/>
      <c r="GXW136" s="35"/>
      <c r="GXX136" s="35"/>
      <c r="GXY136" s="35"/>
      <c r="GXZ136" s="35"/>
      <c r="GYA136" s="35"/>
      <c r="GYB136" s="35"/>
      <c r="GYC136" s="35"/>
      <c r="GYD136" s="35"/>
      <c r="GYE136" s="35"/>
      <c r="GYF136" s="35"/>
      <c r="GYG136" s="35"/>
      <c r="GYH136" s="35"/>
      <c r="GYI136" s="35"/>
      <c r="GYJ136" s="35"/>
      <c r="GYK136" s="35"/>
      <c r="GYL136" s="35"/>
      <c r="GYM136" s="35"/>
      <c r="GYN136" s="35"/>
      <c r="GYO136" s="35"/>
      <c r="GYP136" s="35"/>
      <c r="GYQ136" s="35"/>
      <c r="GYR136" s="35"/>
      <c r="GYS136" s="35"/>
      <c r="GYT136" s="35"/>
      <c r="GYU136" s="35"/>
      <c r="GYV136" s="35"/>
      <c r="GYW136" s="35"/>
      <c r="GYX136" s="35"/>
      <c r="GYY136" s="35"/>
      <c r="GYZ136" s="35"/>
      <c r="GZA136" s="35"/>
      <c r="GZB136" s="35"/>
      <c r="GZC136" s="35"/>
      <c r="GZD136" s="35"/>
      <c r="GZE136" s="35"/>
      <c r="GZF136" s="35"/>
      <c r="GZG136" s="35"/>
      <c r="GZH136" s="35"/>
      <c r="GZI136" s="35"/>
      <c r="GZJ136" s="35"/>
      <c r="GZK136" s="35"/>
      <c r="GZL136" s="35"/>
      <c r="GZM136" s="35"/>
      <c r="GZN136" s="35"/>
      <c r="GZO136" s="35"/>
      <c r="GZP136" s="35"/>
      <c r="GZQ136" s="35"/>
      <c r="GZR136" s="35"/>
      <c r="GZS136" s="35"/>
      <c r="GZT136" s="35"/>
      <c r="GZU136" s="35"/>
      <c r="GZV136" s="35"/>
      <c r="GZW136" s="35"/>
      <c r="GZX136" s="35"/>
      <c r="GZY136" s="35"/>
      <c r="GZZ136" s="35"/>
      <c r="HAA136" s="35"/>
      <c r="HAB136" s="35"/>
      <c r="HAC136" s="35"/>
      <c r="HAD136" s="35"/>
      <c r="HAE136" s="35"/>
      <c r="HAF136" s="35"/>
      <c r="HAG136" s="35"/>
      <c r="HAH136" s="35"/>
      <c r="HAI136" s="35"/>
      <c r="HAJ136" s="35"/>
      <c r="HAK136" s="35"/>
      <c r="HAL136" s="35"/>
      <c r="HAM136" s="35"/>
      <c r="HAN136" s="35"/>
      <c r="HAO136" s="35"/>
      <c r="HAP136" s="35"/>
      <c r="HAQ136" s="35"/>
      <c r="HAR136" s="35"/>
      <c r="HAS136" s="35"/>
      <c r="HAT136" s="35"/>
      <c r="HAU136" s="35"/>
      <c r="HAV136" s="35"/>
      <c r="HAW136" s="35"/>
      <c r="HAX136" s="35"/>
      <c r="HAY136" s="35"/>
      <c r="HAZ136" s="35"/>
      <c r="HBA136" s="35"/>
      <c r="HBB136" s="35"/>
      <c r="HBC136" s="35"/>
      <c r="HBD136" s="35"/>
      <c r="HBE136" s="35"/>
      <c r="HBF136" s="35"/>
      <c r="HBG136" s="35"/>
      <c r="HBH136" s="35"/>
      <c r="HBI136" s="35"/>
      <c r="HBJ136" s="35"/>
      <c r="HBK136" s="35"/>
      <c r="HBL136" s="35"/>
      <c r="HBM136" s="35"/>
      <c r="HBN136" s="35"/>
      <c r="HBO136" s="35"/>
      <c r="HBP136" s="35"/>
      <c r="HBQ136" s="35"/>
      <c r="HBR136" s="35"/>
      <c r="HBS136" s="35"/>
      <c r="HBT136" s="35"/>
      <c r="HBU136" s="35"/>
      <c r="HBV136" s="35"/>
      <c r="HBW136" s="35"/>
      <c r="HBX136" s="35"/>
      <c r="HBY136" s="35"/>
      <c r="HBZ136" s="35"/>
      <c r="HCA136" s="35"/>
      <c r="HCB136" s="35"/>
      <c r="HCC136" s="35"/>
      <c r="HCD136" s="35"/>
      <c r="HCE136" s="35"/>
      <c r="HCF136" s="35"/>
      <c r="HCG136" s="35"/>
      <c r="HCH136" s="35"/>
      <c r="HCI136" s="35"/>
      <c r="HCJ136" s="35"/>
      <c r="HCK136" s="35"/>
      <c r="HCL136" s="35"/>
      <c r="HCM136" s="35"/>
      <c r="HCN136" s="35"/>
      <c r="HCO136" s="35"/>
      <c r="HCP136" s="35"/>
      <c r="HCQ136" s="35"/>
      <c r="HCR136" s="35"/>
      <c r="HCS136" s="35"/>
      <c r="HCT136" s="35"/>
      <c r="HCU136" s="35"/>
      <c r="HCV136" s="35"/>
      <c r="HCW136" s="35"/>
      <c r="HCX136" s="35"/>
      <c r="HCY136" s="35"/>
      <c r="HCZ136" s="35"/>
      <c r="HDA136" s="35"/>
      <c r="HDB136" s="35"/>
      <c r="HDC136" s="35"/>
      <c r="HDD136" s="35"/>
      <c r="HDE136" s="35"/>
      <c r="HDF136" s="35"/>
      <c r="HDG136" s="35"/>
      <c r="HDH136" s="35"/>
      <c r="HDI136" s="35"/>
      <c r="HDJ136" s="35"/>
      <c r="HDK136" s="35"/>
      <c r="HDL136" s="35"/>
      <c r="HDM136" s="35"/>
      <c r="HDN136" s="35"/>
      <c r="HDO136" s="35"/>
      <c r="HDP136" s="35"/>
      <c r="HDQ136" s="35"/>
      <c r="HDR136" s="35"/>
      <c r="HDS136" s="35"/>
      <c r="HDT136" s="35"/>
      <c r="HDU136" s="35"/>
      <c r="HDV136" s="35"/>
      <c r="HDW136" s="35"/>
      <c r="HDX136" s="35"/>
      <c r="HDY136" s="35"/>
      <c r="HDZ136" s="35"/>
      <c r="HEA136" s="35"/>
      <c r="HEB136" s="35"/>
      <c r="HEC136" s="35"/>
      <c r="HED136" s="35"/>
      <c r="HEE136" s="35"/>
      <c r="HEF136" s="35"/>
      <c r="HEG136" s="35"/>
      <c r="HEH136" s="35"/>
      <c r="HEI136" s="35"/>
      <c r="HEJ136" s="35"/>
      <c r="HEK136" s="35"/>
      <c r="HEL136" s="35"/>
      <c r="HEM136" s="35"/>
      <c r="HEN136" s="35"/>
      <c r="HEO136" s="35"/>
      <c r="HEP136" s="35"/>
      <c r="HEQ136" s="35"/>
      <c r="HER136" s="35"/>
      <c r="HES136" s="35"/>
      <c r="HET136" s="35"/>
      <c r="HEU136" s="35"/>
      <c r="HEV136" s="35"/>
      <c r="HEW136" s="35"/>
      <c r="HEX136" s="35"/>
      <c r="HEY136" s="35"/>
      <c r="HEZ136" s="35"/>
      <c r="HFA136" s="35"/>
      <c r="HFB136" s="35"/>
      <c r="HFC136" s="35"/>
      <c r="HFD136" s="35"/>
      <c r="HFE136" s="35"/>
      <c r="HFF136" s="35"/>
      <c r="HFG136" s="35"/>
      <c r="HFH136" s="35"/>
      <c r="HFI136" s="35"/>
      <c r="HFJ136" s="35"/>
      <c r="HFK136" s="35"/>
      <c r="HFL136" s="35"/>
      <c r="HFM136" s="35"/>
      <c r="HFN136" s="35"/>
      <c r="HFO136" s="35"/>
      <c r="HFP136" s="35"/>
      <c r="HFQ136" s="35"/>
      <c r="HFR136" s="35"/>
      <c r="HFS136" s="35"/>
      <c r="HFT136" s="35"/>
      <c r="HFU136" s="35"/>
      <c r="HFV136" s="35"/>
      <c r="HFW136" s="35"/>
      <c r="HFX136" s="35"/>
      <c r="HFY136" s="35"/>
      <c r="HFZ136" s="35"/>
      <c r="HGA136" s="35"/>
      <c r="HGB136" s="35"/>
      <c r="HGC136" s="35"/>
      <c r="HGD136" s="35"/>
      <c r="HGE136" s="35"/>
      <c r="HGF136" s="35"/>
      <c r="HGG136" s="35"/>
      <c r="HGH136" s="35"/>
      <c r="HGI136" s="35"/>
      <c r="HGJ136" s="35"/>
      <c r="HGK136" s="35"/>
      <c r="HGL136" s="35"/>
      <c r="HGS136" s="35"/>
      <c r="HGT136" s="35"/>
      <c r="HGU136" s="35"/>
      <c r="HGV136" s="35"/>
      <c r="HGW136" s="35"/>
      <c r="HGX136" s="35"/>
      <c r="HGY136" s="35"/>
      <c r="HGZ136" s="35"/>
      <c r="HHA136" s="35"/>
      <c r="HHB136" s="35"/>
      <c r="HHC136" s="35"/>
      <c r="HHD136" s="35"/>
      <c r="HHE136" s="35"/>
      <c r="HHF136" s="35"/>
      <c r="HHG136" s="35"/>
      <c r="HHH136" s="35"/>
      <c r="HHI136" s="35"/>
      <c r="HHJ136" s="35"/>
      <c r="HHK136" s="35"/>
      <c r="HHL136" s="35"/>
      <c r="HHM136" s="35"/>
      <c r="HHN136" s="35"/>
      <c r="HHO136" s="35"/>
      <c r="HHP136" s="35"/>
      <c r="HHQ136" s="35"/>
      <c r="HHR136" s="35"/>
      <c r="HHS136" s="35"/>
      <c r="HHT136" s="35"/>
      <c r="HHU136" s="35"/>
      <c r="HHV136" s="35"/>
      <c r="HHW136" s="35"/>
      <c r="HHX136" s="35"/>
      <c r="HHY136" s="35"/>
      <c r="HHZ136" s="35"/>
      <c r="HIA136" s="35"/>
      <c r="HIB136" s="35"/>
      <c r="HIC136" s="35"/>
      <c r="HID136" s="35"/>
      <c r="HIE136" s="35"/>
      <c r="HIF136" s="35"/>
      <c r="HIG136" s="35"/>
      <c r="HIH136" s="35"/>
      <c r="HII136" s="35"/>
      <c r="HIJ136" s="35"/>
      <c r="HIK136" s="35"/>
      <c r="HIL136" s="35"/>
      <c r="HIM136" s="35"/>
      <c r="HIN136" s="35"/>
      <c r="HIO136" s="35"/>
      <c r="HIP136" s="35"/>
      <c r="HIQ136" s="35"/>
      <c r="HIR136" s="35"/>
      <c r="HIS136" s="35"/>
      <c r="HIT136" s="35"/>
      <c r="HIU136" s="35"/>
      <c r="HIV136" s="35"/>
      <c r="HIW136" s="35"/>
      <c r="HIX136" s="35"/>
      <c r="HIY136" s="35"/>
      <c r="HIZ136" s="35"/>
      <c r="HJA136" s="35"/>
      <c r="HJB136" s="35"/>
      <c r="HJC136" s="35"/>
      <c r="HJD136" s="35"/>
      <c r="HJE136" s="35"/>
      <c r="HJF136" s="35"/>
      <c r="HJG136" s="35"/>
      <c r="HJH136" s="35"/>
      <c r="HJI136" s="35"/>
      <c r="HJJ136" s="35"/>
      <c r="HJK136" s="35"/>
      <c r="HJL136" s="35"/>
      <c r="HJM136" s="35"/>
      <c r="HJN136" s="35"/>
      <c r="HJO136" s="35"/>
      <c r="HJP136" s="35"/>
      <c r="HJQ136" s="35"/>
      <c r="HJR136" s="35"/>
      <c r="HJS136" s="35"/>
      <c r="HJT136" s="35"/>
      <c r="HJU136" s="35"/>
      <c r="HJV136" s="35"/>
      <c r="HJW136" s="35"/>
      <c r="HJX136" s="35"/>
      <c r="HJY136" s="35"/>
      <c r="HJZ136" s="35"/>
      <c r="HKA136" s="35"/>
      <c r="HKB136" s="35"/>
      <c r="HKC136" s="35"/>
      <c r="HKD136" s="35"/>
      <c r="HKE136" s="35"/>
      <c r="HKF136" s="35"/>
      <c r="HKG136" s="35"/>
      <c r="HKH136" s="35"/>
      <c r="HKI136" s="35"/>
      <c r="HKJ136" s="35"/>
      <c r="HKK136" s="35"/>
      <c r="HKL136" s="35"/>
      <c r="HKM136" s="35"/>
      <c r="HKN136" s="35"/>
      <c r="HKO136" s="35"/>
      <c r="HKP136" s="35"/>
      <c r="HKQ136" s="35"/>
      <c r="HKR136" s="35"/>
      <c r="HKS136" s="35"/>
      <c r="HKT136" s="35"/>
      <c r="HKU136" s="35"/>
      <c r="HKV136" s="35"/>
      <c r="HKW136" s="35"/>
      <c r="HKX136" s="35"/>
      <c r="HKY136" s="35"/>
      <c r="HKZ136" s="35"/>
      <c r="HLA136" s="35"/>
      <c r="HLB136" s="35"/>
      <c r="HLC136" s="35"/>
      <c r="HLD136" s="35"/>
      <c r="HLE136" s="35"/>
      <c r="HLF136" s="35"/>
      <c r="HLG136" s="35"/>
      <c r="HLH136" s="35"/>
      <c r="HLI136" s="35"/>
      <c r="HLJ136" s="35"/>
      <c r="HLK136" s="35"/>
      <c r="HLL136" s="35"/>
      <c r="HLM136" s="35"/>
      <c r="HLN136" s="35"/>
      <c r="HLO136" s="35"/>
      <c r="HLP136" s="35"/>
      <c r="HLQ136" s="35"/>
      <c r="HLR136" s="35"/>
      <c r="HLS136" s="35"/>
      <c r="HLT136" s="35"/>
      <c r="HLU136" s="35"/>
      <c r="HLV136" s="35"/>
      <c r="HLW136" s="35"/>
      <c r="HLX136" s="35"/>
      <c r="HLY136" s="35"/>
      <c r="HLZ136" s="35"/>
      <c r="HMA136" s="35"/>
      <c r="HMB136" s="35"/>
      <c r="HMC136" s="35"/>
      <c r="HMD136" s="35"/>
      <c r="HME136" s="35"/>
      <c r="HMF136" s="35"/>
      <c r="HMG136" s="35"/>
      <c r="HMH136" s="35"/>
      <c r="HMI136" s="35"/>
      <c r="HMJ136" s="35"/>
      <c r="HMK136" s="35"/>
      <c r="HML136" s="35"/>
      <c r="HMM136" s="35"/>
      <c r="HMN136" s="35"/>
      <c r="HMO136" s="35"/>
      <c r="HMP136" s="35"/>
      <c r="HMQ136" s="35"/>
      <c r="HMR136" s="35"/>
      <c r="HMS136" s="35"/>
      <c r="HMT136" s="35"/>
      <c r="HMU136" s="35"/>
      <c r="HMV136" s="35"/>
      <c r="HMW136" s="35"/>
      <c r="HMX136" s="35"/>
      <c r="HMY136" s="35"/>
      <c r="HMZ136" s="35"/>
      <c r="HNA136" s="35"/>
      <c r="HNB136" s="35"/>
      <c r="HNC136" s="35"/>
      <c r="HND136" s="35"/>
      <c r="HNE136" s="35"/>
      <c r="HNF136" s="35"/>
      <c r="HNG136" s="35"/>
      <c r="HNH136" s="35"/>
      <c r="HNI136" s="35"/>
      <c r="HNJ136" s="35"/>
      <c r="HNK136" s="35"/>
      <c r="HNL136" s="35"/>
      <c r="HNM136" s="35"/>
      <c r="HNN136" s="35"/>
      <c r="HNO136" s="35"/>
      <c r="HNP136" s="35"/>
      <c r="HNQ136" s="35"/>
      <c r="HNR136" s="35"/>
      <c r="HNS136" s="35"/>
      <c r="HNT136" s="35"/>
      <c r="HNU136" s="35"/>
      <c r="HNV136" s="35"/>
      <c r="HNW136" s="35"/>
      <c r="HNX136" s="35"/>
      <c r="HNY136" s="35"/>
      <c r="HNZ136" s="35"/>
      <c r="HOA136" s="35"/>
      <c r="HOB136" s="35"/>
      <c r="HOC136" s="35"/>
      <c r="HOD136" s="35"/>
      <c r="HOE136" s="35"/>
      <c r="HOF136" s="35"/>
      <c r="HOG136" s="35"/>
      <c r="HOH136" s="35"/>
      <c r="HOI136" s="35"/>
      <c r="HOJ136" s="35"/>
      <c r="HOK136" s="35"/>
      <c r="HOL136" s="35"/>
      <c r="HOM136" s="35"/>
      <c r="HON136" s="35"/>
      <c r="HOO136" s="35"/>
      <c r="HOP136" s="35"/>
      <c r="HOQ136" s="35"/>
      <c r="HOR136" s="35"/>
      <c r="HOS136" s="35"/>
      <c r="HOT136" s="35"/>
      <c r="HOU136" s="35"/>
      <c r="HOV136" s="35"/>
      <c r="HOW136" s="35"/>
      <c r="HOX136" s="35"/>
      <c r="HOY136" s="35"/>
      <c r="HOZ136" s="35"/>
      <c r="HPA136" s="35"/>
      <c r="HPB136" s="35"/>
      <c r="HPC136" s="35"/>
      <c r="HPD136" s="35"/>
      <c r="HPE136" s="35"/>
      <c r="HPF136" s="35"/>
      <c r="HPG136" s="35"/>
      <c r="HPH136" s="35"/>
      <c r="HPI136" s="35"/>
      <c r="HPJ136" s="35"/>
      <c r="HPK136" s="35"/>
      <c r="HPL136" s="35"/>
      <c r="HPM136" s="35"/>
      <c r="HPN136" s="35"/>
      <c r="HPO136" s="35"/>
      <c r="HPP136" s="35"/>
      <c r="HPQ136" s="35"/>
      <c r="HPR136" s="35"/>
      <c r="HPS136" s="35"/>
      <c r="HPT136" s="35"/>
      <c r="HPU136" s="35"/>
      <c r="HPV136" s="35"/>
      <c r="HPW136" s="35"/>
      <c r="HPX136" s="35"/>
      <c r="HPY136" s="35"/>
      <c r="HPZ136" s="35"/>
      <c r="HQA136" s="35"/>
      <c r="HQB136" s="35"/>
      <c r="HQC136" s="35"/>
      <c r="HQD136" s="35"/>
      <c r="HQE136" s="35"/>
      <c r="HQF136" s="35"/>
      <c r="HQG136" s="35"/>
      <c r="HQH136" s="35"/>
      <c r="HQO136" s="35"/>
      <c r="HQP136" s="35"/>
      <c r="HQQ136" s="35"/>
      <c r="HQR136" s="35"/>
      <c r="HQS136" s="35"/>
      <c r="HQT136" s="35"/>
      <c r="HQU136" s="35"/>
      <c r="HQV136" s="35"/>
      <c r="HQW136" s="35"/>
      <c r="HQX136" s="35"/>
      <c r="HQY136" s="35"/>
      <c r="HQZ136" s="35"/>
      <c r="HRA136" s="35"/>
      <c r="HRB136" s="35"/>
      <c r="HRC136" s="35"/>
      <c r="HRD136" s="35"/>
      <c r="HRE136" s="35"/>
      <c r="HRF136" s="35"/>
      <c r="HRG136" s="35"/>
      <c r="HRH136" s="35"/>
      <c r="HRI136" s="35"/>
      <c r="HRJ136" s="35"/>
      <c r="HRK136" s="35"/>
      <c r="HRL136" s="35"/>
      <c r="HRM136" s="35"/>
      <c r="HRN136" s="35"/>
      <c r="HRO136" s="35"/>
      <c r="HRP136" s="35"/>
      <c r="HRQ136" s="35"/>
      <c r="HRR136" s="35"/>
      <c r="HRS136" s="35"/>
      <c r="HRT136" s="35"/>
      <c r="HRU136" s="35"/>
      <c r="HRV136" s="35"/>
      <c r="HRW136" s="35"/>
      <c r="HRX136" s="35"/>
      <c r="HRY136" s="35"/>
      <c r="HRZ136" s="35"/>
      <c r="HSA136" s="35"/>
      <c r="HSB136" s="35"/>
      <c r="HSC136" s="35"/>
      <c r="HSD136" s="35"/>
      <c r="HSE136" s="35"/>
      <c r="HSF136" s="35"/>
      <c r="HSG136" s="35"/>
      <c r="HSH136" s="35"/>
      <c r="HSI136" s="35"/>
      <c r="HSJ136" s="35"/>
      <c r="HSK136" s="35"/>
      <c r="HSL136" s="35"/>
      <c r="HSM136" s="35"/>
      <c r="HSN136" s="35"/>
      <c r="HSO136" s="35"/>
      <c r="HSP136" s="35"/>
      <c r="HSQ136" s="35"/>
      <c r="HSR136" s="35"/>
      <c r="HSS136" s="35"/>
      <c r="HST136" s="35"/>
      <c r="HSU136" s="35"/>
      <c r="HSV136" s="35"/>
      <c r="HSW136" s="35"/>
      <c r="HSX136" s="35"/>
      <c r="HSY136" s="35"/>
      <c r="HSZ136" s="35"/>
      <c r="HTA136" s="35"/>
      <c r="HTB136" s="35"/>
      <c r="HTC136" s="35"/>
      <c r="HTD136" s="35"/>
      <c r="HTE136" s="35"/>
      <c r="HTF136" s="35"/>
      <c r="HTG136" s="35"/>
      <c r="HTH136" s="35"/>
      <c r="HTI136" s="35"/>
      <c r="HTJ136" s="35"/>
      <c r="HTK136" s="35"/>
      <c r="HTL136" s="35"/>
      <c r="HTM136" s="35"/>
      <c r="HTN136" s="35"/>
      <c r="HTO136" s="35"/>
      <c r="HTP136" s="35"/>
      <c r="HTQ136" s="35"/>
      <c r="HTR136" s="35"/>
      <c r="HTS136" s="35"/>
      <c r="HTT136" s="35"/>
      <c r="HTU136" s="35"/>
      <c r="HTV136" s="35"/>
      <c r="HTW136" s="35"/>
      <c r="HTX136" s="35"/>
      <c r="HTY136" s="35"/>
      <c r="HTZ136" s="35"/>
      <c r="HUA136" s="35"/>
      <c r="HUB136" s="35"/>
      <c r="HUC136" s="35"/>
      <c r="HUD136" s="35"/>
      <c r="HUE136" s="35"/>
      <c r="HUF136" s="35"/>
      <c r="HUG136" s="35"/>
      <c r="HUH136" s="35"/>
      <c r="HUI136" s="35"/>
      <c r="HUJ136" s="35"/>
      <c r="HUK136" s="35"/>
      <c r="HUL136" s="35"/>
      <c r="HUM136" s="35"/>
      <c r="HUN136" s="35"/>
      <c r="HUO136" s="35"/>
      <c r="HUP136" s="35"/>
      <c r="HUQ136" s="35"/>
      <c r="HUR136" s="35"/>
      <c r="HUS136" s="35"/>
      <c r="HUT136" s="35"/>
      <c r="HUU136" s="35"/>
      <c r="HUV136" s="35"/>
      <c r="HUW136" s="35"/>
      <c r="HUX136" s="35"/>
      <c r="HUY136" s="35"/>
      <c r="HUZ136" s="35"/>
      <c r="HVA136" s="35"/>
      <c r="HVB136" s="35"/>
      <c r="HVC136" s="35"/>
      <c r="HVD136" s="35"/>
      <c r="HVE136" s="35"/>
      <c r="HVF136" s="35"/>
      <c r="HVG136" s="35"/>
      <c r="HVH136" s="35"/>
      <c r="HVI136" s="35"/>
      <c r="HVJ136" s="35"/>
      <c r="HVK136" s="35"/>
      <c r="HVL136" s="35"/>
      <c r="HVM136" s="35"/>
      <c r="HVN136" s="35"/>
      <c r="HVO136" s="35"/>
      <c r="HVP136" s="35"/>
      <c r="HVQ136" s="35"/>
      <c r="HVR136" s="35"/>
      <c r="HVS136" s="35"/>
      <c r="HVT136" s="35"/>
      <c r="HVU136" s="35"/>
      <c r="HVV136" s="35"/>
      <c r="HVW136" s="35"/>
      <c r="HVX136" s="35"/>
      <c r="HVY136" s="35"/>
      <c r="HVZ136" s="35"/>
      <c r="HWA136" s="35"/>
      <c r="HWB136" s="35"/>
      <c r="HWC136" s="35"/>
      <c r="HWD136" s="35"/>
      <c r="HWE136" s="35"/>
      <c r="HWF136" s="35"/>
      <c r="HWG136" s="35"/>
      <c r="HWH136" s="35"/>
      <c r="HWI136" s="35"/>
      <c r="HWJ136" s="35"/>
      <c r="HWK136" s="35"/>
      <c r="HWL136" s="35"/>
      <c r="HWM136" s="35"/>
      <c r="HWN136" s="35"/>
      <c r="HWO136" s="35"/>
      <c r="HWP136" s="35"/>
      <c r="HWQ136" s="35"/>
      <c r="HWR136" s="35"/>
      <c r="HWS136" s="35"/>
      <c r="HWT136" s="35"/>
      <c r="HWU136" s="35"/>
      <c r="HWV136" s="35"/>
      <c r="HWW136" s="35"/>
      <c r="HWX136" s="35"/>
      <c r="HWY136" s="35"/>
      <c r="HWZ136" s="35"/>
      <c r="HXA136" s="35"/>
      <c r="HXB136" s="35"/>
      <c r="HXC136" s="35"/>
      <c r="HXD136" s="35"/>
      <c r="HXE136" s="35"/>
      <c r="HXF136" s="35"/>
      <c r="HXG136" s="35"/>
      <c r="HXH136" s="35"/>
      <c r="HXI136" s="35"/>
      <c r="HXJ136" s="35"/>
      <c r="HXK136" s="35"/>
      <c r="HXL136" s="35"/>
      <c r="HXM136" s="35"/>
      <c r="HXN136" s="35"/>
      <c r="HXO136" s="35"/>
      <c r="HXP136" s="35"/>
      <c r="HXQ136" s="35"/>
      <c r="HXR136" s="35"/>
      <c r="HXS136" s="35"/>
      <c r="HXT136" s="35"/>
      <c r="HXU136" s="35"/>
      <c r="HXV136" s="35"/>
      <c r="HXW136" s="35"/>
      <c r="HXX136" s="35"/>
      <c r="HXY136" s="35"/>
      <c r="HXZ136" s="35"/>
      <c r="HYA136" s="35"/>
      <c r="HYB136" s="35"/>
      <c r="HYC136" s="35"/>
      <c r="HYD136" s="35"/>
      <c r="HYE136" s="35"/>
      <c r="HYF136" s="35"/>
      <c r="HYG136" s="35"/>
      <c r="HYH136" s="35"/>
      <c r="HYI136" s="35"/>
      <c r="HYJ136" s="35"/>
      <c r="HYK136" s="35"/>
      <c r="HYL136" s="35"/>
      <c r="HYM136" s="35"/>
      <c r="HYN136" s="35"/>
      <c r="HYO136" s="35"/>
      <c r="HYP136" s="35"/>
      <c r="HYQ136" s="35"/>
      <c r="HYR136" s="35"/>
      <c r="HYS136" s="35"/>
      <c r="HYT136" s="35"/>
      <c r="HYU136" s="35"/>
      <c r="HYV136" s="35"/>
      <c r="HYW136" s="35"/>
      <c r="HYX136" s="35"/>
      <c r="HYY136" s="35"/>
      <c r="HYZ136" s="35"/>
      <c r="HZA136" s="35"/>
      <c r="HZB136" s="35"/>
      <c r="HZC136" s="35"/>
      <c r="HZD136" s="35"/>
      <c r="HZE136" s="35"/>
      <c r="HZF136" s="35"/>
      <c r="HZG136" s="35"/>
      <c r="HZH136" s="35"/>
      <c r="HZI136" s="35"/>
      <c r="HZJ136" s="35"/>
      <c r="HZK136" s="35"/>
      <c r="HZL136" s="35"/>
      <c r="HZM136" s="35"/>
      <c r="HZN136" s="35"/>
      <c r="HZO136" s="35"/>
      <c r="HZP136" s="35"/>
      <c r="HZQ136" s="35"/>
      <c r="HZR136" s="35"/>
      <c r="HZS136" s="35"/>
      <c r="HZT136" s="35"/>
      <c r="HZU136" s="35"/>
      <c r="HZV136" s="35"/>
      <c r="HZW136" s="35"/>
      <c r="HZX136" s="35"/>
      <c r="HZY136" s="35"/>
      <c r="HZZ136" s="35"/>
      <c r="IAA136" s="35"/>
      <c r="IAB136" s="35"/>
      <c r="IAC136" s="35"/>
      <c r="IAD136" s="35"/>
      <c r="IAK136" s="35"/>
      <c r="IAL136" s="35"/>
      <c r="IAM136" s="35"/>
      <c r="IAN136" s="35"/>
      <c r="IAO136" s="35"/>
      <c r="IAP136" s="35"/>
      <c r="IAQ136" s="35"/>
      <c r="IAR136" s="35"/>
      <c r="IAS136" s="35"/>
      <c r="IAT136" s="35"/>
      <c r="IAU136" s="35"/>
      <c r="IAV136" s="35"/>
      <c r="IAW136" s="35"/>
      <c r="IAX136" s="35"/>
      <c r="IAY136" s="35"/>
      <c r="IAZ136" s="35"/>
      <c r="IBA136" s="35"/>
      <c r="IBB136" s="35"/>
      <c r="IBC136" s="35"/>
      <c r="IBD136" s="35"/>
      <c r="IBE136" s="35"/>
      <c r="IBF136" s="35"/>
      <c r="IBG136" s="35"/>
      <c r="IBH136" s="35"/>
      <c r="IBI136" s="35"/>
      <c r="IBJ136" s="35"/>
      <c r="IBK136" s="35"/>
      <c r="IBL136" s="35"/>
      <c r="IBM136" s="35"/>
      <c r="IBN136" s="35"/>
      <c r="IBO136" s="35"/>
      <c r="IBP136" s="35"/>
      <c r="IBQ136" s="35"/>
      <c r="IBR136" s="35"/>
      <c r="IBS136" s="35"/>
      <c r="IBT136" s="35"/>
      <c r="IBU136" s="35"/>
      <c r="IBV136" s="35"/>
      <c r="IBW136" s="35"/>
      <c r="IBX136" s="35"/>
      <c r="IBY136" s="35"/>
      <c r="IBZ136" s="35"/>
      <c r="ICA136" s="35"/>
      <c r="ICB136" s="35"/>
      <c r="ICC136" s="35"/>
      <c r="ICD136" s="35"/>
      <c r="ICE136" s="35"/>
      <c r="ICF136" s="35"/>
      <c r="ICG136" s="35"/>
      <c r="ICH136" s="35"/>
      <c r="ICI136" s="35"/>
      <c r="ICJ136" s="35"/>
      <c r="ICK136" s="35"/>
      <c r="ICL136" s="35"/>
      <c r="ICM136" s="35"/>
      <c r="ICN136" s="35"/>
      <c r="ICO136" s="35"/>
      <c r="ICP136" s="35"/>
      <c r="ICQ136" s="35"/>
      <c r="ICR136" s="35"/>
      <c r="ICS136" s="35"/>
      <c r="ICT136" s="35"/>
      <c r="ICU136" s="35"/>
      <c r="ICV136" s="35"/>
      <c r="ICW136" s="35"/>
      <c r="ICX136" s="35"/>
      <c r="ICY136" s="35"/>
      <c r="ICZ136" s="35"/>
      <c r="IDA136" s="35"/>
      <c r="IDB136" s="35"/>
      <c r="IDC136" s="35"/>
      <c r="IDD136" s="35"/>
      <c r="IDE136" s="35"/>
      <c r="IDF136" s="35"/>
      <c r="IDG136" s="35"/>
      <c r="IDH136" s="35"/>
      <c r="IDI136" s="35"/>
      <c r="IDJ136" s="35"/>
      <c r="IDK136" s="35"/>
      <c r="IDL136" s="35"/>
      <c r="IDM136" s="35"/>
      <c r="IDN136" s="35"/>
      <c r="IDO136" s="35"/>
      <c r="IDP136" s="35"/>
      <c r="IDQ136" s="35"/>
      <c r="IDR136" s="35"/>
      <c r="IDS136" s="35"/>
      <c r="IDT136" s="35"/>
      <c r="IDU136" s="35"/>
      <c r="IDV136" s="35"/>
      <c r="IDW136" s="35"/>
      <c r="IDX136" s="35"/>
      <c r="IDY136" s="35"/>
      <c r="IDZ136" s="35"/>
      <c r="IEA136" s="35"/>
      <c r="IEB136" s="35"/>
      <c r="IEC136" s="35"/>
      <c r="IED136" s="35"/>
      <c r="IEE136" s="35"/>
      <c r="IEF136" s="35"/>
      <c r="IEG136" s="35"/>
      <c r="IEH136" s="35"/>
      <c r="IEI136" s="35"/>
      <c r="IEJ136" s="35"/>
      <c r="IEK136" s="35"/>
      <c r="IEL136" s="35"/>
      <c r="IEM136" s="35"/>
      <c r="IEN136" s="35"/>
      <c r="IEO136" s="35"/>
      <c r="IEP136" s="35"/>
      <c r="IEQ136" s="35"/>
      <c r="IER136" s="35"/>
      <c r="IES136" s="35"/>
      <c r="IET136" s="35"/>
      <c r="IEU136" s="35"/>
      <c r="IEV136" s="35"/>
      <c r="IEW136" s="35"/>
      <c r="IEX136" s="35"/>
      <c r="IEY136" s="35"/>
      <c r="IEZ136" s="35"/>
      <c r="IFA136" s="35"/>
      <c r="IFB136" s="35"/>
      <c r="IFC136" s="35"/>
      <c r="IFD136" s="35"/>
      <c r="IFE136" s="35"/>
      <c r="IFF136" s="35"/>
      <c r="IFG136" s="35"/>
      <c r="IFH136" s="35"/>
      <c r="IFI136" s="35"/>
      <c r="IFJ136" s="35"/>
      <c r="IFK136" s="35"/>
      <c r="IFL136" s="35"/>
      <c r="IFM136" s="35"/>
      <c r="IFN136" s="35"/>
      <c r="IFO136" s="35"/>
      <c r="IFP136" s="35"/>
      <c r="IFQ136" s="35"/>
      <c r="IFR136" s="35"/>
      <c r="IFS136" s="35"/>
      <c r="IFT136" s="35"/>
      <c r="IFU136" s="35"/>
      <c r="IFV136" s="35"/>
      <c r="IFW136" s="35"/>
      <c r="IFX136" s="35"/>
      <c r="IFY136" s="35"/>
      <c r="IFZ136" s="35"/>
      <c r="IGA136" s="35"/>
      <c r="IGB136" s="35"/>
      <c r="IGC136" s="35"/>
      <c r="IGD136" s="35"/>
      <c r="IGE136" s="35"/>
      <c r="IGF136" s="35"/>
      <c r="IGG136" s="35"/>
      <c r="IGH136" s="35"/>
      <c r="IGI136" s="35"/>
      <c r="IGJ136" s="35"/>
      <c r="IGK136" s="35"/>
      <c r="IGL136" s="35"/>
      <c r="IGM136" s="35"/>
      <c r="IGN136" s="35"/>
      <c r="IGO136" s="35"/>
      <c r="IGP136" s="35"/>
      <c r="IGQ136" s="35"/>
      <c r="IGR136" s="35"/>
      <c r="IGS136" s="35"/>
      <c r="IGT136" s="35"/>
      <c r="IGU136" s="35"/>
      <c r="IGV136" s="35"/>
      <c r="IGW136" s="35"/>
      <c r="IGX136" s="35"/>
      <c r="IGY136" s="35"/>
      <c r="IGZ136" s="35"/>
      <c r="IHA136" s="35"/>
      <c r="IHB136" s="35"/>
      <c r="IHC136" s="35"/>
      <c r="IHD136" s="35"/>
      <c r="IHE136" s="35"/>
      <c r="IHF136" s="35"/>
      <c r="IHG136" s="35"/>
      <c r="IHH136" s="35"/>
      <c r="IHI136" s="35"/>
      <c r="IHJ136" s="35"/>
      <c r="IHK136" s="35"/>
      <c r="IHL136" s="35"/>
      <c r="IHM136" s="35"/>
      <c r="IHN136" s="35"/>
      <c r="IHO136" s="35"/>
      <c r="IHP136" s="35"/>
      <c r="IHQ136" s="35"/>
      <c r="IHR136" s="35"/>
      <c r="IHS136" s="35"/>
      <c r="IHT136" s="35"/>
      <c r="IHU136" s="35"/>
      <c r="IHV136" s="35"/>
      <c r="IHW136" s="35"/>
      <c r="IHX136" s="35"/>
      <c r="IHY136" s="35"/>
      <c r="IHZ136" s="35"/>
      <c r="IIA136" s="35"/>
      <c r="IIB136" s="35"/>
      <c r="IIC136" s="35"/>
      <c r="IID136" s="35"/>
      <c r="IIE136" s="35"/>
      <c r="IIF136" s="35"/>
      <c r="IIG136" s="35"/>
      <c r="IIH136" s="35"/>
      <c r="III136" s="35"/>
      <c r="IIJ136" s="35"/>
      <c r="IIK136" s="35"/>
      <c r="IIL136" s="35"/>
      <c r="IIM136" s="35"/>
      <c r="IIN136" s="35"/>
      <c r="IIO136" s="35"/>
      <c r="IIP136" s="35"/>
      <c r="IIQ136" s="35"/>
      <c r="IIR136" s="35"/>
      <c r="IIS136" s="35"/>
      <c r="IIT136" s="35"/>
      <c r="IIU136" s="35"/>
      <c r="IIV136" s="35"/>
      <c r="IIW136" s="35"/>
      <c r="IIX136" s="35"/>
      <c r="IIY136" s="35"/>
      <c r="IIZ136" s="35"/>
      <c r="IJA136" s="35"/>
      <c r="IJB136" s="35"/>
      <c r="IJC136" s="35"/>
      <c r="IJD136" s="35"/>
      <c r="IJE136" s="35"/>
      <c r="IJF136" s="35"/>
      <c r="IJG136" s="35"/>
      <c r="IJH136" s="35"/>
      <c r="IJI136" s="35"/>
      <c r="IJJ136" s="35"/>
      <c r="IJK136" s="35"/>
      <c r="IJL136" s="35"/>
      <c r="IJM136" s="35"/>
      <c r="IJN136" s="35"/>
      <c r="IJO136" s="35"/>
      <c r="IJP136" s="35"/>
      <c r="IJQ136" s="35"/>
      <c r="IJR136" s="35"/>
      <c r="IJS136" s="35"/>
      <c r="IJT136" s="35"/>
      <c r="IJU136" s="35"/>
      <c r="IJV136" s="35"/>
      <c r="IJW136" s="35"/>
      <c r="IJX136" s="35"/>
      <c r="IJY136" s="35"/>
      <c r="IJZ136" s="35"/>
      <c r="IKG136" s="35"/>
      <c r="IKH136" s="35"/>
      <c r="IKI136" s="35"/>
      <c r="IKJ136" s="35"/>
      <c r="IKK136" s="35"/>
      <c r="IKL136" s="35"/>
      <c r="IKM136" s="35"/>
      <c r="IKN136" s="35"/>
      <c r="IKO136" s="35"/>
      <c r="IKP136" s="35"/>
      <c r="IKQ136" s="35"/>
      <c r="IKR136" s="35"/>
      <c r="IKS136" s="35"/>
      <c r="IKT136" s="35"/>
      <c r="IKU136" s="35"/>
      <c r="IKV136" s="35"/>
      <c r="IKW136" s="35"/>
      <c r="IKX136" s="35"/>
      <c r="IKY136" s="35"/>
      <c r="IKZ136" s="35"/>
      <c r="ILA136" s="35"/>
      <c r="ILB136" s="35"/>
      <c r="ILC136" s="35"/>
      <c r="ILD136" s="35"/>
      <c r="ILE136" s="35"/>
      <c r="ILF136" s="35"/>
      <c r="ILG136" s="35"/>
      <c r="ILH136" s="35"/>
      <c r="ILI136" s="35"/>
      <c r="ILJ136" s="35"/>
      <c r="ILK136" s="35"/>
      <c r="ILL136" s="35"/>
      <c r="ILM136" s="35"/>
      <c r="ILN136" s="35"/>
      <c r="ILO136" s="35"/>
      <c r="ILP136" s="35"/>
      <c r="ILQ136" s="35"/>
      <c r="ILR136" s="35"/>
      <c r="ILS136" s="35"/>
      <c r="ILT136" s="35"/>
      <c r="ILU136" s="35"/>
      <c r="ILV136" s="35"/>
      <c r="ILW136" s="35"/>
      <c r="ILX136" s="35"/>
      <c r="ILY136" s="35"/>
      <c r="ILZ136" s="35"/>
      <c r="IMA136" s="35"/>
      <c r="IMB136" s="35"/>
      <c r="IMC136" s="35"/>
      <c r="IMD136" s="35"/>
      <c r="IME136" s="35"/>
      <c r="IMF136" s="35"/>
      <c r="IMG136" s="35"/>
      <c r="IMH136" s="35"/>
      <c r="IMI136" s="35"/>
      <c r="IMJ136" s="35"/>
      <c r="IMK136" s="35"/>
      <c r="IML136" s="35"/>
      <c r="IMM136" s="35"/>
      <c r="IMN136" s="35"/>
      <c r="IMO136" s="35"/>
      <c r="IMP136" s="35"/>
      <c r="IMQ136" s="35"/>
      <c r="IMR136" s="35"/>
      <c r="IMS136" s="35"/>
      <c r="IMT136" s="35"/>
      <c r="IMU136" s="35"/>
      <c r="IMV136" s="35"/>
      <c r="IMW136" s="35"/>
      <c r="IMX136" s="35"/>
      <c r="IMY136" s="35"/>
      <c r="IMZ136" s="35"/>
      <c r="INA136" s="35"/>
      <c r="INB136" s="35"/>
      <c r="INC136" s="35"/>
      <c r="IND136" s="35"/>
      <c r="INE136" s="35"/>
      <c r="INF136" s="35"/>
      <c r="ING136" s="35"/>
      <c r="INH136" s="35"/>
      <c r="INI136" s="35"/>
      <c r="INJ136" s="35"/>
      <c r="INK136" s="35"/>
      <c r="INL136" s="35"/>
      <c r="INM136" s="35"/>
      <c r="INN136" s="35"/>
      <c r="INO136" s="35"/>
      <c r="INP136" s="35"/>
      <c r="INQ136" s="35"/>
      <c r="INR136" s="35"/>
      <c r="INS136" s="35"/>
      <c r="INT136" s="35"/>
      <c r="INU136" s="35"/>
      <c r="INV136" s="35"/>
      <c r="INW136" s="35"/>
      <c r="INX136" s="35"/>
      <c r="INY136" s="35"/>
      <c r="INZ136" s="35"/>
      <c r="IOA136" s="35"/>
      <c r="IOB136" s="35"/>
      <c r="IOC136" s="35"/>
      <c r="IOD136" s="35"/>
      <c r="IOE136" s="35"/>
      <c r="IOF136" s="35"/>
      <c r="IOG136" s="35"/>
      <c r="IOH136" s="35"/>
      <c r="IOI136" s="35"/>
      <c r="IOJ136" s="35"/>
      <c r="IOK136" s="35"/>
      <c r="IOL136" s="35"/>
      <c r="IOM136" s="35"/>
      <c r="ION136" s="35"/>
      <c r="IOO136" s="35"/>
      <c r="IOP136" s="35"/>
      <c r="IOQ136" s="35"/>
      <c r="IOR136" s="35"/>
      <c r="IOS136" s="35"/>
      <c r="IOT136" s="35"/>
      <c r="IOU136" s="35"/>
      <c r="IOV136" s="35"/>
      <c r="IOW136" s="35"/>
      <c r="IOX136" s="35"/>
      <c r="IOY136" s="35"/>
      <c r="IOZ136" s="35"/>
      <c r="IPA136" s="35"/>
      <c r="IPB136" s="35"/>
      <c r="IPC136" s="35"/>
      <c r="IPD136" s="35"/>
      <c r="IPE136" s="35"/>
      <c r="IPF136" s="35"/>
      <c r="IPG136" s="35"/>
      <c r="IPH136" s="35"/>
      <c r="IPI136" s="35"/>
      <c r="IPJ136" s="35"/>
      <c r="IPK136" s="35"/>
      <c r="IPL136" s="35"/>
      <c r="IPM136" s="35"/>
      <c r="IPN136" s="35"/>
      <c r="IPO136" s="35"/>
      <c r="IPP136" s="35"/>
      <c r="IPQ136" s="35"/>
      <c r="IPR136" s="35"/>
      <c r="IPS136" s="35"/>
      <c r="IPT136" s="35"/>
      <c r="IPU136" s="35"/>
      <c r="IPV136" s="35"/>
      <c r="IPW136" s="35"/>
      <c r="IPX136" s="35"/>
      <c r="IPY136" s="35"/>
      <c r="IPZ136" s="35"/>
      <c r="IQA136" s="35"/>
      <c r="IQB136" s="35"/>
      <c r="IQC136" s="35"/>
      <c r="IQD136" s="35"/>
      <c r="IQE136" s="35"/>
      <c r="IQF136" s="35"/>
      <c r="IQG136" s="35"/>
      <c r="IQH136" s="35"/>
      <c r="IQI136" s="35"/>
      <c r="IQJ136" s="35"/>
      <c r="IQK136" s="35"/>
      <c r="IQL136" s="35"/>
      <c r="IQM136" s="35"/>
      <c r="IQN136" s="35"/>
      <c r="IQO136" s="35"/>
      <c r="IQP136" s="35"/>
      <c r="IQQ136" s="35"/>
      <c r="IQR136" s="35"/>
      <c r="IQS136" s="35"/>
      <c r="IQT136" s="35"/>
      <c r="IQU136" s="35"/>
      <c r="IQV136" s="35"/>
      <c r="IQW136" s="35"/>
      <c r="IQX136" s="35"/>
      <c r="IQY136" s="35"/>
      <c r="IQZ136" s="35"/>
      <c r="IRA136" s="35"/>
      <c r="IRB136" s="35"/>
      <c r="IRC136" s="35"/>
      <c r="IRD136" s="35"/>
      <c r="IRE136" s="35"/>
      <c r="IRF136" s="35"/>
      <c r="IRG136" s="35"/>
      <c r="IRH136" s="35"/>
      <c r="IRI136" s="35"/>
      <c r="IRJ136" s="35"/>
      <c r="IRK136" s="35"/>
      <c r="IRL136" s="35"/>
      <c r="IRM136" s="35"/>
      <c r="IRN136" s="35"/>
      <c r="IRO136" s="35"/>
      <c r="IRP136" s="35"/>
      <c r="IRQ136" s="35"/>
      <c r="IRR136" s="35"/>
      <c r="IRS136" s="35"/>
      <c r="IRT136" s="35"/>
      <c r="IRU136" s="35"/>
      <c r="IRV136" s="35"/>
      <c r="IRW136" s="35"/>
      <c r="IRX136" s="35"/>
      <c r="IRY136" s="35"/>
      <c r="IRZ136" s="35"/>
      <c r="ISA136" s="35"/>
      <c r="ISB136" s="35"/>
      <c r="ISC136" s="35"/>
      <c r="ISD136" s="35"/>
      <c r="ISE136" s="35"/>
      <c r="ISF136" s="35"/>
      <c r="ISG136" s="35"/>
      <c r="ISH136" s="35"/>
      <c r="ISI136" s="35"/>
      <c r="ISJ136" s="35"/>
      <c r="ISK136" s="35"/>
      <c r="ISL136" s="35"/>
      <c r="ISM136" s="35"/>
      <c r="ISN136" s="35"/>
      <c r="ISO136" s="35"/>
      <c r="ISP136" s="35"/>
      <c r="ISQ136" s="35"/>
      <c r="ISR136" s="35"/>
      <c r="ISS136" s="35"/>
      <c r="IST136" s="35"/>
      <c r="ISU136" s="35"/>
      <c r="ISV136" s="35"/>
      <c r="ISW136" s="35"/>
      <c r="ISX136" s="35"/>
      <c r="ISY136" s="35"/>
      <c r="ISZ136" s="35"/>
      <c r="ITA136" s="35"/>
      <c r="ITB136" s="35"/>
      <c r="ITC136" s="35"/>
      <c r="ITD136" s="35"/>
      <c r="ITE136" s="35"/>
      <c r="ITF136" s="35"/>
      <c r="ITG136" s="35"/>
      <c r="ITH136" s="35"/>
      <c r="ITI136" s="35"/>
      <c r="ITJ136" s="35"/>
      <c r="ITK136" s="35"/>
      <c r="ITL136" s="35"/>
      <c r="ITM136" s="35"/>
      <c r="ITN136" s="35"/>
      <c r="ITO136" s="35"/>
      <c r="ITP136" s="35"/>
      <c r="ITQ136" s="35"/>
      <c r="ITR136" s="35"/>
      <c r="ITS136" s="35"/>
      <c r="ITT136" s="35"/>
      <c r="ITU136" s="35"/>
      <c r="ITV136" s="35"/>
      <c r="IUC136" s="35"/>
      <c r="IUD136" s="35"/>
      <c r="IUE136" s="35"/>
      <c r="IUF136" s="35"/>
      <c r="IUG136" s="35"/>
      <c r="IUH136" s="35"/>
      <c r="IUI136" s="35"/>
      <c r="IUJ136" s="35"/>
      <c r="IUK136" s="35"/>
      <c r="IUL136" s="35"/>
      <c r="IUM136" s="35"/>
      <c r="IUN136" s="35"/>
      <c r="IUO136" s="35"/>
      <c r="IUP136" s="35"/>
      <c r="IUQ136" s="35"/>
      <c r="IUR136" s="35"/>
      <c r="IUS136" s="35"/>
      <c r="IUT136" s="35"/>
      <c r="IUU136" s="35"/>
      <c r="IUV136" s="35"/>
      <c r="IUW136" s="35"/>
      <c r="IUX136" s="35"/>
      <c r="IUY136" s="35"/>
      <c r="IUZ136" s="35"/>
      <c r="IVA136" s="35"/>
      <c r="IVB136" s="35"/>
      <c r="IVC136" s="35"/>
      <c r="IVD136" s="35"/>
      <c r="IVE136" s="35"/>
      <c r="IVF136" s="35"/>
      <c r="IVG136" s="35"/>
      <c r="IVH136" s="35"/>
      <c r="IVI136" s="35"/>
      <c r="IVJ136" s="35"/>
      <c r="IVK136" s="35"/>
      <c r="IVL136" s="35"/>
      <c r="IVM136" s="35"/>
      <c r="IVN136" s="35"/>
      <c r="IVO136" s="35"/>
      <c r="IVP136" s="35"/>
      <c r="IVQ136" s="35"/>
      <c r="IVR136" s="35"/>
      <c r="IVS136" s="35"/>
      <c r="IVT136" s="35"/>
      <c r="IVU136" s="35"/>
      <c r="IVV136" s="35"/>
      <c r="IVW136" s="35"/>
      <c r="IVX136" s="35"/>
      <c r="IVY136" s="35"/>
      <c r="IVZ136" s="35"/>
      <c r="IWA136" s="35"/>
      <c r="IWB136" s="35"/>
      <c r="IWC136" s="35"/>
      <c r="IWD136" s="35"/>
      <c r="IWE136" s="35"/>
      <c r="IWF136" s="35"/>
      <c r="IWG136" s="35"/>
      <c r="IWH136" s="35"/>
      <c r="IWI136" s="35"/>
      <c r="IWJ136" s="35"/>
      <c r="IWK136" s="35"/>
      <c r="IWL136" s="35"/>
      <c r="IWM136" s="35"/>
      <c r="IWN136" s="35"/>
      <c r="IWO136" s="35"/>
      <c r="IWP136" s="35"/>
      <c r="IWQ136" s="35"/>
      <c r="IWR136" s="35"/>
      <c r="IWS136" s="35"/>
      <c r="IWT136" s="35"/>
      <c r="IWU136" s="35"/>
      <c r="IWV136" s="35"/>
      <c r="IWW136" s="35"/>
      <c r="IWX136" s="35"/>
      <c r="IWY136" s="35"/>
      <c r="IWZ136" s="35"/>
      <c r="IXA136" s="35"/>
      <c r="IXB136" s="35"/>
      <c r="IXC136" s="35"/>
      <c r="IXD136" s="35"/>
      <c r="IXE136" s="35"/>
      <c r="IXF136" s="35"/>
      <c r="IXG136" s="35"/>
      <c r="IXH136" s="35"/>
      <c r="IXI136" s="35"/>
      <c r="IXJ136" s="35"/>
      <c r="IXK136" s="35"/>
      <c r="IXL136" s="35"/>
      <c r="IXM136" s="35"/>
      <c r="IXN136" s="35"/>
      <c r="IXO136" s="35"/>
      <c r="IXP136" s="35"/>
      <c r="IXQ136" s="35"/>
      <c r="IXR136" s="35"/>
      <c r="IXS136" s="35"/>
      <c r="IXT136" s="35"/>
      <c r="IXU136" s="35"/>
      <c r="IXV136" s="35"/>
      <c r="IXW136" s="35"/>
      <c r="IXX136" s="35"/>
      <c r="IXY136" s="35"/>
      <c r="IXZ136" s="35"/>
      <c r="IYA136" s="35"/>
      <c r="IYB136" s="35"/>
      <c r="IYC136" s="35"/>
      <c r="IYD136" s="35"/>
      <c r="IYE136" s="35"/>
      <c r="IYF136" s="35"/>
      <c r="IYG136" s="35"/>
      <c r="IYH136" s="35"/>
      <c r="IYI136" s="35"/>
      <c r="IYJ136" s="35"/>
      <c r="IYK136" s="35"/>
      <c r="IYL136" s="35"/>
      <c r="IYM136" s="35"/>
      <c r="IYN136" s="35"/>
      <c r="IYO136" s="35"/>
      <c r="IYP136" s="35"/>
      <c r="IYQ136" s="35"/>
      <c r="IYR136" s="35"/>
      <c r="IYS136" s="35"/>
      <c r="IYT136" s="35"/>
      <c r="IYU136" s="35"/>
      <c r="IYV136" s="35"/>
      <c r="IYW136" s="35"/>
      <c r="IYX136" s="35"/>
      <c r="IYY136" s="35"/>
      <c r="IYZ136" s="35"/>
      <c r="IZA136" s="35"/>
      <c r="IZB136" s="35"/>
      <c r="IZC136" s="35"/>
      <c r="IZD136" s="35"/>
      <c r="IZE136" s="35"/>
      <c r="IZF136" s="35"/>
      <c r="IZG136" s="35"/>
      <c r="IZH136" s="35"/>
      <c r="IZI136" s="35"/>
      <c r="IZJ136" s="35"/>
      <c r="IZK136" s="35"/>
      <c r="IZL136" s="35"/>
      <c r="IZM136" s="35"/>
      <c r="IZN136" s="35"/>
      <c r="IZO136" s="35"/>
      <c r="IZP136" s="35"/>
      <c r="IZQ136" s="35"/>
      <c r="IZR136" s="35"/>
      <c r="IZS136" s="35"/>
      <c r="IZT136" s="35"/>
      <c r="IZU136" s="35"/>
      <c r="IZV136" s="35"/>
      <c r="IZW136" s="35"/>
      <c r="IZX136" s="35"/>
      <c r="IZY136" s="35"/>
      <c r="IZZ136" s="35"/>
      <c r="JAA136" s="35"/>
      <c r="JAB136" s="35"/>
      <c r="JAC136" s="35"/>
      <c r="JAD136" s="35"/>
      <c r="JAE136" s="35"/>
      <c r="JAF136" s="35"/>
      <c r="JAG136" s="35"/>
      <c r="JAH136" s="35"/>
      <c r="JAI136" s="35"/>
      <c r="JAJ136" s="35"/>
      <c r="JAK136" s="35"/>
      <c r="JAL136" s="35"/>
      <c r="JAM136" s="35"/>
      <c r="JAN136" s="35"/>
      <c r="JAO136" s="35"/>
      <c r="JAP136" s="35"/>
      <c r="JAQ136" s="35"/>
      <c r="JAR136" s="35"/>
      <c r="JAS136" s="35"/>
      <c r="JAT136" s="35"/>
      <c r="JAU136" s="35"/>
      <c r="JAV136" s="35"/>
      <c r="JAW136" s="35"/>
      <c r="JAX136" s="35"/>
      <c r="JAY136" s="35"/>
      <c r="JAZ136" s="35"/>
      <c r="JBA136" s="35"/>
      <c r="JBB136" s="35"/>
      <c r="JBC136" s="35"/>
      <c r="JBD136" s="35"/>
      <c r="JBE136" s="35"/>
      <c r="JBF136" s="35"/>
      <c r="JBG136" s="35"/>
      <c r="JBH136" s="35"/>
      <c r="JBI136" s="35"/>
      <c r="JBJ136" s="35"/>
      <c r="JBK136" s="35"/>
      <c r="JBL136" s="35"/>
      <c r="JBM136" s="35"/>
      <c r="JBN136" s="35"/>
      <c r="JBO136" s="35"/>
      <c r="JBP136" s="35"/>
      <c r="JBQ136" s="35"/>
      <c r="JBR136" s="35"/>
      <c r="JBS136" s="35"/>
      <c r="JBT136" s="35"/>
      <c r="JBU136" s="35"/>
      <c r="JBV136" s="35"/>
      <c r="JBW136" s="35"/>
      <c r="JBX136" s="35"/>
      <c r="JBY136" s="35"/>
      <c r="JBZ136" s="35"/>
      <c r="JCA136" s="35"/>
      <c r="JCB136" s="35"/>
      <c r="JCC136" s="35"/>
      <c r="JCD136" s="35"/>
      <c r="JCE136" s="35"/>
      <c r="JCF136" s="35"/>
      <c r="JCG136" s="35"/>
      <c r="JCH136" s="35"/>
      <c r="JCI136" s="35"/>
      <c r="JCJ136" s="35"/>
      <c r="JCK136" s="35"/>
      <c r="JCL136" s="35"/>
      <c r="JCM136" s="35"/>
      <c r="JCN136" s="35"/>
      <c r="JCO136" s="35"/>
      <c r="JCP136" s="35"/>
      <c r="JCQ136" s="35"/>
      <c r="JCR136" s="35"/>
      <c r="JCS136" s="35"/>
      <c r="JCT136" s="35"/>
      <c r="JCU136" s="35"/>
      <c r="JCV136" s="35"/>
      <c r="JCW136" s="35"/>
      <c r="JCX136" s="35"/>
      <c r="JCY136" s="35"/>
      <c r="JCZ136" s="35"/>
      <c r="JDA136" s="35"/>
      <c r="JDB136" s="35"/>
      <c r="JDC136" s="35"/>
      <c r="JDD136" s="35"/>
      <c r="JDE136" s="35"/>
      <c r="JDF136" s="35"/>
      <c r="JDG136" s="35"/>
      <c r="JDH136" s="35"/>
      <c r="JDI136" s="35"/>
      <c r="JDJ136" s="35"/>
      <c r="JDK136" s="35"/>
      <c r="JDL136" s="35"/>
      <c r="JDM136" s="35"/>
      <c r="JDN136" s="35"/>
      <c r="JDO136" s="35"/>
      <c r="JDP136" s="35"/>
      <c r="JDQ136" s="35"/>
      <c r="JDR136" s="35"/>
      <c r="JDY136" s="35"/>
      <c r="JDZ136" s="35"/>
      <c r="JEA136" s="35"/>
      <c r="JEB136" s="35"/>
      <c r="JEC136" s="35"/>
      <c r="JED136" s="35"/>
      <c r="JEE136" s="35"/>
      <c r="JEF136" s="35"/>
      <c r="JEG136" s="35"/>
      <c r="JEH136" s="35"/>
      <c r="JEI136" s="35"/>
      <c r="JEJ136" s="35"/>
      <c r="JEK136" s="35"/>
      <c r="JEL136" s="35"/>
      <c r="JEM136" s="35"/>
      <c r="JEN136" s="35"/>
      <c r="JEO136" s="35"/>
      <c r="JEP136" s="35"/>
      <c r="JEQ136" s="35"/>
      <c r="JER136" s="35"/>
      <c r="JES136" s="35"/>
      <c r="JET136" s="35"/>
      <c r="JEU136" s="35"/>
      <c r="JEV136" s="35"/>
      <c r="JEW136" s="35"/>
      <c r="JEX136" s="35"/>
      <c r="JEY136" s="35"/>
      <c r="JEZ136" s="35"/>
      <c r="JFA136" s="35"/>
      <c r="JFB136" s="35"/>
      <c r="JFC136" s="35"/>
      <c r="JFD136" s="35"/>
      <c r="JFE136" s="35"/>
      <c r="JFF136" s="35"/>
      <c r="JFG136" s="35"/>
      <c r="JFH136" s="35"/>
      <c r="JFI136" s="35"/>
      <c r="JFJ136" s="35"/>
      <c r="JFK136" s="35"/>
      <c r="JFL136" s="35"/>
      <c r="JFM136" s="35"/>
      <c r="JFN136" s="35"/>
      <c r="JFO136" s="35"/>
      <c r="JFP136" s="35"/>
      <c r="JFQ136" s="35"/>
      <c r="JFR136" s="35"/>
      <c r="JFS136" s="35"/>
      <c r="JFT136" s="35"/>
      <c r="JFU136" s="35"/>
      <c r="JFV136" s="35"/>
      <c r="JFW136" s="35"/>
      <c r="JFX136" s="35"/>
      <c r="JFY136" s="35"/>
      <c r="JFZ136" s="35"/>
      <c r="JGA136" s="35"/>
      <c r="JGB136" s="35"/>
      <c r="JGC136" s="35"/>
      <c r="JGD136" s="35"/>
      <c r="JGE136" s="35"/>
      <c r="JGF136" s="35"/>
      <c r="JGG136" s="35"/>
      <c r="JGH136" s="35"/>
      <c r="JGI136" s="35"/>
      <c r="JGJ136" s="35"/>
      <c r="JGK136" s="35"/>
      <c r="JGL136" s="35"/>
      <c r="JGM136" s="35"/>
      <c r="JGN136" s="35"/>
      <c r="JGO136" s="35"/>
      <c r="JGP136" s="35"/>
      <c r="JGQ136" s="35"/>
      <c r="JGR136" s="35"/>
      <c r="JGS136" s="35"/>
      <c r="JGT136" s="35"/>
      <c r="JGU136" s="35"/>
      <c r="JGV136" s="35"/>
      <c r="JGW136" s="35"/>
      <c r="JGX136" s="35"/>
      <c r="JGY136" s="35"/>
      <c r="JGZ136" s="35"/>
      <c r="JHA136" s="35"/>
      <c r="JHB136" s="35"/>
      <c r="JHC136" s="35"/>
      <c r="JHD136" s="35"/>
      <c r="JHE136" s="35"/>
      <c r="JHF136" s="35"/>
      <c r="JHG136" s="35"/>
      <c r="JHH136" s="35"/>
      <c r="JHI136" s="35"/>
      <c r="JHJ136" s="35"/>
      <c r="JHK136" s="35"/>
      <c r="JHL136" s="35"/>
      <c r="JHM136" s="35"/>
      <c r="JHN136" s="35"/>
      <c r="JHO136" s="35"/>
      <c r="JHP136" s="35"/>
      <c r="JHQ136" s="35"/>
      <c r="JHR136" s="35"/>
      <c r="JHS136" s="35"/>
      <c r="JHT136" s="35"/>
      <c r="JHU136" s="35"/>
      <c r="JHV136" s="35"/>
      <c r="JHW136" s="35"/>
      <c r="JHX136" s="35"/>
      <c r="JHY136" s="35"/>
      <c r="JHZ136" s="35"/>
      <c r="JIA136" s="35"/>
      <c r="JIB136" s="35"/>
      <c r="JIC136" s="35"/>
      <c r="JID136" s="35"/>
      <c r="JIE136" s="35"/>
      <c r="JIF136" s="35"/>
      <c r="JIG136" s="35"/>
      <c r="JIH136" s="35"/>
      <c r="JII136" s="35"/>
      <c r="JIJ136" s="35"/>
      <c r="JIK136" s="35"/>
      <c r="JIL136" s="35"/>
      <c r="JIM136" s="35"/>
      <c r="JIN136" s="35"/>
      <c r="JIO136" s="35"/>
      <c r="JIP136" s="35"/>
      <c r="JIQ136" s="35"/>
      <c r="JIR136" s="35"/>
      <c r="JIS136" s="35"/>
      <c r="JIT136" s="35"/>
      <c r="JIU136" s="35"/>
      <c r="JIV136" s="35"/>
      <c r="JIW136" s="35"/>
      <c r="JIX136" s="35"/>
      <c r="JIY136" s="35"/>
      <c r="JIZ136" s="35"/>
      <c r="JJA136" s="35"/>
      <c r="JJB136" s="35"/>
      <c r="JJC136" s="35"/>
      <c r="JJD136" s="35"/>
      <c r="JJE136" s="35"/>
      <c r="JJF136" s="35"/>
      <c r="JJG136" s="35"/>
      <c r="JJH136" s="35"/>
      <c r="JJI136" s="35"/>
      <c r="JJJ136" s="35"/>
      <c r="JJK136" s="35"/>
      <c r="JJL136" s="35"/>
      <c r="JJM136" s="35"/>
      <c r="JJN136" s="35"/>
      <c r="JJO136" s="35"/>
      <c r="JJP136" s="35"/>
      <c r="JJQ136" s="35"/>
      <c r="JJR136" s="35"/>
      <c r="JJS136" s="35"/>
      <c r="JJT136" s="35"/>
      <c r="JJU136" s="35"/>
      <c r="JJV136" s="35"/>
      <c r="JJW136" s="35"/>
      <c r="JJX136" s="35"/>
      <c r="JJY136" s="35"/>
      <c r="JJZ136" s="35"/>
      <c r="JKA136" s="35"/>
      <c r="JKB136" s="35"/>
      <c r="JKC136" s="35"/>
      <c r="JKD136" s="35"/>
      <c r="JKE136" s="35"/>
      <c r="JKF136" s="35"/>
      <c r="JKG136" s="35"/>
      <c r="JKH136" s="35"/>
      <c r="JKI136" s="35"/>
      <c r="JKJ136" s="35"/>
      <c r="JKK136" s="35"/>
      <c r="JKL136" s="35"/>
      <c r="JKM136" s="35"/>
      <c r="JKN136" s="35"/>
      <c r="JKO136" s="35"/>
      <c r="JKP136" s="35"/>
      <c r="JKQ136" s="35"/>
      <c r="JKR136" s="35"/>
      <c r="JKS136" s="35"/>
      <c r="JKT136" s="35"/>
      <c r="JKU136" s="35"/>
      <c r="JKV136" s="35"/>
      <c r="JKW136" s="35"/>
      <c r="JKX136" s="35"/>
      <c r="JKY136" s="35"/>
      <c r="JKZ136" s="35"/>
      <c r="JLA136" s="35"/>
      <c r="JLB136" s="35"/>
      <c r="JLC136" s="35"/>
      <c r="JLD136" s="35"/>
      <c r="JLE136" s="35"/>
      <c r="JLF136" s="35"/>
      <c r="JLG136" s="35"/>
      <c r="JLH136" s="35"/>
      <c r="JLI136" s="35"/>
      <c r="JLJ136" s="35"/>
      <c r="JLK136" s="35"/>
      <c r="JLL136" s="35"/>
      <c r="JLM136" s="35"/>
      <c r="JLN136" s="35"/>
      <c r="JLO136" s="35"/>
      <c r="JLP136" s="35"/>
      <c r="JLQ136" s="35"/>
      <c r="JLR136" s="35"/>
      <c r="JLS136" s="35"/>
      <c r="JLT136" s="35"/>
      <c r="JLU136" s="35"/>
      <c r="JLV136" s="35"/>
      <c r="JLW136" s="35"/>
      <c r="JLX136" s="35"/>
      <c r="JLY136" s="35"/>
      <c r="JLZ136" s="35"/>
      <c r="JMA136" s="35"/>
      <c r="JMB136" s="35"/>
      <c r="JMC136" s="35"/>
      <c r="JMD136" s="35"/>
      <c r="JME136" s="35"/>
      <c r="JMF136" s="35"/>
      <c r="JMG136" s="35"/>
      <c r="JMH136" s="35"/>
      <c r="JMI136" s="35"/>
      <c r="JMJ136" s="35"/>
      <c r="JMK136" s="35"/>
      <c r="JML136" s="35"/>
      <c r="JMM136" s="35"/>
      <c r="JMN136" s="35"/>
      <c r="JMO136" s="35"/>
      <c r="JMP136" s="35"/>
      <c r="JMQ136" s="35"/>
      <c r="JMR136" s="35"/>
      <c r="JMS136" s="35"/>
      <c r="JMT136" s="35"/>
      <c r="JMU136" s="35"/>
      <c r="JMV136" s="35"/>
      <c r="JMW136" s="35"/>
      <c r="JMX136" s="35"/>
      <c r="JMY136" s="35"/>
      <c r="JMZ136" s="35"/>
      <c r="JNA136" s="35"/>
      <c r="JNB136" s="35"/>
      <c r="JNC136" s="35"/>
      <c r="JND136" s="35"/>
      <c r="JNE136" s="35"/>
      <c r="JNF136" s="35"/>
      <c r="JNG136" s="35"/>
      <c r="JNH136" s="35"/>
      <c r="JNI136" s="35"/>
      <c r="JNJ136" s="35"/>
      <c r="JNK136" s="35"/>
      <c r="JNL136" s="35"/>
      <c r="JNM136" s="35"/>
      <c r="JNN136" s="35"/>
      <c r="JNU136" s="35"/>
      <c r="JNV136" s="35"/>
      <c r="JNW136" s="35"/>
      <c r="JNX136" s="35"/>
      <c r="JNY136" s="35"/>
      <c r="JNZ136" s="35"/>
      <c r="JOA136" s="35"/>
      <c r="JOB136" s="35"/>
      <c r="JOC136" s="35"/>
      <c r="JOD136" s="35"/>
      <c r="JOE136" s="35"/>
      <c r="JOF136" s="35"/>
      <c r="JOG136" s="35"/>
      <c r="JOH136" s="35"/>
      <c r="JOI136" s="35"/>
      <c r="JOJ136" s="35"/>
      <c r="JOK136" s="35"/>
      <c r="JOL136" s="35"/>
      <c r="JOM136" s="35"/>
      <c r="JON136" s="35"/>
      <c r="JOO136" s="35"/>
      <c r="JOP136" s="35"/>
      <c r="JOQ136" s="35"/>
      <c r="JOR136" s="35"/>
      <c r="JOS136" s="35"/>
      <c r="JOT136" s="35"/>
      <c r="JOU136" s="35"/>
      <c r="JOV136" s="35"/>
      <c r="JOW136" s="35"/>
      <c r="JOX136" s="35"/>
      <c r="JOY136" s="35"/>
      <c r="JOZ136" s="35"/>
      <c r="JPA136" s="35"/>
      <c r="JPB136" s="35"/>
      <c r="JPC136" s="35"/>
      <c r="JPD136" s="35"/>
      <c r="JPE136" s="35"/>
      <c r="JPF136" s="35"/>
      <c r="JPG136" s="35"/>
      <c r="JPH136" s="35"/>
      <c r="JPI136" s="35"/>
      <c r="JPJ136" s="35"/>
      <c r="JPK136" s="35"/>
      <c r="JPL136" s="35"/>
      <c r="JPM136" s="35"/>
      <c r="JPN136" s="35"/>
      <c r="JPO136" s="35"/>
      <c r="JPP136" s="35"/>
      <c r="JPQ136" s="35"/>
      <c r="JPR136" s="35"/>
      <c r="JPS136" s="35"/>
      <c r="JPT136" s="35"/>
      <c r="JPU136" s="35"/>
      <c r="JPV136" s="35"/>
      <c r="JPW136" s="35"/>
      <c r="JPX136" s="35"/>
      <c r="JPY136" s="35"/>
      <c r="JPZ136" s="35"/>
      <c r="JQA136" s="35"/>
      <c r="JQB136" s="35"/>
      <c r="JQC136" s="35"/>
      <c r="JQD136" s="35"/>
      <c r="JQE136" s="35"/>
      <c r="JQF136" s="35"/>
      <c r="JQG136" s="35"/>
      <c r="JQH136" s="35"/>
      <c r="JQI136" s="35"/>
      <c r="JQJ136" s="35"/>
      <c r="JQK136" s="35"/>
      <c r="JQL136" s="35"/>
      <c r="JQM136" s="35"/>
      <c r="JQN136" s="35"/>
      <c r="JQO136" s="35"/>
      <c r="JQP136" s="35"/>
      <c r="JQQ136" s="35"/>
      <c r="JQR136" s="35"/>
      <c r="JQS136" s="35"/>
      <c r="JQT136" s="35"/>
      <c r="JQU136" s="35"/>
      <c r="JQV136" s="35"/>
      <c r="JQW136" s="35"/>
      <c r="JQX136" s="35"/>
      <c r="JQY136" s="35"/>
      <c r="JQZ136" s="35"/>
      <c r="JRA136" s="35"/>
      <c r="JRB136" s="35"/>
      <c r="JRC136" s="35"/>
      <c r="JRD136" s="35"/>
      <c r="JRE136" s="35"/>
      <c r="JRF136" s="35"/>
      <c r="JRG136" s="35"/>
      <c r="JRH136" s="35"/>
      <c r="JRI136" s="35"/>
      <c r="JRJ136" s="35"/>
      <c r="JRK136" s="35"/>
      <c r="JRL136" s="35"/>
      <c r="JRM136" s="35"/>
      <c r="JRN136" s="35"/>
      <c r="JRO136" s="35"/>
      <c r="JRP136" s="35"/>
      <c r="JRQ136" s="35"/>
      <c r="JRR136" s="35"/>
      <c r="JRS136" s="35"/>
      <c r="JRT136" s="35"/>
      <c r="JRU136" s="35"/>
      <c r="JRV136" s="35"/>
      <c r="JRW136" s="35"/>
      <c r="JRX136" s="35"/>
      <c r="JRY136" s="35"/>
      <c r="JRZ136" s="35"/>
      <c r="JSA136" s="35"/>
      <c r="JSB136" s="35"/>
      <c r="JSC136" s="35"/>
      <c r="JSD136" s="35"/>
      <c r="JSE136" s="35"/>
      <c r="JSF136" s="35"/>
      <c r="JSG136" s="35"/>
      <c r="JSH136" s="35"/>
      <c r="JSI136" s="35"/>
      <c r="JSJ136" s="35"/>
      <c r="JSK136" s="35"/>
      <c r="JSL136" s="35"/>
      <c r="JSM136" s="35"/>
      <c r="JSN136" s="35"/>
      <c r="JSO136" s="35"/>
      <c r="JSP136" s="35"/>
      <c r="JSQ136" s="35"/>
      <c r="JSR136" s="35"/>
      <c r="JSS136" s="35"/>
      <c r="JST136" s="35"/>
      <c r="JSU136" s="35"/>
      <c r="JSV136" s="35"/>
      <c r="JSW136" s="35"/>
      <c r="JSX136" s="35"/>
      <c r="JSY136" s="35"/>
      <c r="JSZ136" s="35"/>
      <c r="JTA136" s="35"/>
      <c r="JTB136" s="35"/>
      <c r="JTC136" s="35"/>
      <c r="JTD136" s="35"/>
      <c r="JTE136" s="35"/>
      <c r="JTF136" s="35"/>
      <c r="JTG136" s="35"/>
      <c r="JTH136" s="35"/>
      <c r="JTI136" s="35"/>
      <c r="JTJ136" s="35"/>
      <c r="JTK136" s="35"/>
      <c r="JTL136" s="35"/>
      <c r="JTM136" s="35"/>
      <c r="JTN136" s="35"/>
      <c r="JTO136" s="35"/>
      <c r="JTP136" s="35"/>
      <c r="JTQ136" s="35"/>
      <c r="JTR136" s="35"/>
      <c r="JTS136" s="35"/>
      <c r="JTT136" s="35"/>
      <c r="JTU136" s="35"/>
      <c r="JTV136" s="35"/>
      <c r="JTW136" s="35"/>
      <c r="JTX136" s="35"/>
      <c r="JTY136" s="35"/>
      <c r="JTZ136" s="35"/>
      <c r="JUA136" s="35"/>
      <c r="JUB136" s="35"/>
      <c r="JUC136" s="35"/>
      <c r="JUD136" s="35"/>
      <c r="JUE136" s="35"/>
      <c r="JUF136" s="35"/>
      <c r="JUG136" s="35"/>
      <c r="JUH136" s="35"/>
      <c r="JUI136" s="35"/>
      <c r="JUJ136" s="35"/>
      <c r="JUK136" s="35"/>
      <c r="JUL136" s="35"/>
      <c r="JUM136" s="35"/>
      <c r="JUN136" s="35"/>
      <c r="JUO136" s="35"/>
      <c r="JUP136" s="35"/>
      <c r="JUQ136" s="35"/>
      <c r="JUR136" s="35"/>
      <c r="JUS136" s="35"/>
      <c r="JUT136" s="35"/>
      <c r="JUU136" s="35"/>
      <c r="JUV136" s="35"/>
      <c r="JUW136" s="35"/>
      <c r="JUX136" s="35"/>
      <c r="JUY136" s="35"/>
      <c r="JUZ136" s="35"/>
      <c r="JVA136" s="35"/>
      <c r="JVB136" s="35"/>
      <c r="JVC136" s="35"/>
      <c r="JVD136" s="35"/>
      <c r="JVE136" s="35"/>
      <c r="JVF136" s="35"/>
      <c r="JVG136" s="35"/>
      <c r="JVH136" s="35"/>
      <c r="JVI136" s="35"/>
      <c r="JVJ136" s="35"/>
      <c r="JVK136" s="35"/>
      <c r="JVL136" s="35"/>
      <c r="JVM136" s="35"/>
      <c r="JVN136" s="35"/>
      <c r="JVO136" s="35"/>
      <c r="JVP136" s="35"/>
      <c r="JVQ136" s="35"/>
      <c r="JVR136" s="35"/>
      <c r="JVS136" s="35"/>
      <c r="JVT136" s="35"/>
      <c r="JVU136" s="35"/>
      <c r="JVV136" s="35"/>
      <c r="JVW136" s="35"/>
      <c r="JVX136" s="35"/>
      <c r="JVY136" s="35"/>
      <c r="JVZ136" s="35"/>
      <c r="JWA136" s="35"/>
      <c r="JWB136" s="35"/>
      <c r="JWC136" s="35"/>
      <c r="JWD136" s="35"/>
      <c r="JWE136" s="35"/>
      <c r="JWF136" s="35"/>
      <c r="JWG136" s="35"/>
      <c r="JWH136" s="35"/>
      <c r="JWI136" s="35"/>
      <c r="JWJ136" s="35"/>
      <c r="JWK136" s="35"/>
      <c r="JWL136" s="35"/>
      <c r="JWM136" s="35"/>
      <c r="JWN136" s="35"/>
      <c r="JWO136" s="35"/>
      <c r="JWP136" s="35"/>
      <c r="JWQ136" s="35"/>
      <c r="JWR136" s="35"/>
      <c r="JWS136" s="35"/>
      <c r="JWT136" s="35"/>
      <c r="JWU136" s="35"/>
      <c r="JWV136" s="35"/>
      <c r="JWW136" s="35"/>
      <c r="JWX136" s="35"/>
      <c r="JWY136" s="35"/>
      <c r="JWZ136" s="35"/>
      <c r="JXA136" s="35"/>
      <c r="JXB136" s="35"/>
      <c r="JXC136" s="35"/>
      <c r="JXD136" s="35"/>
      <c r="JXE136" s="35"/>
      <c r="JXF136" s="35"/>
      <c r="JXG136" s="35"/>
      <c r="JXH136" s="35"/>
      <c r="JXI136" s="35"/>
      <c r="JXJ136" s="35"/>
      <c r="JXQ136" s="35"/>
      <c r="JXR136" s="35"/>
      <c r="JXS136" s="35"/>
      <c r="JXT136" s="35"/>
      <c r="JXU136" s="35"/>
      <c r="JXV136" s="35"/>
      <c r="JXW136" s="35"/>
      <c r="JXX136" s="35"/>
      <c r="JXY136" s="35"/>
      <c r="JXZ136" s="35"/>
      <c r="JYA136" s="35"/>
      <c r="JYB136" s="35"/>
      <c r="JYC136" s="35"/>
      <c r="JYD136" s="35"/>
      <c r="JYE136" s="35"/>
      <c r="JYF136" s="35"/>
      <c r="JYG136" s="35"/>
      <c r="JYH136" s="35"/>
      <c r="JYI136" s="35"/>
      <c r="JYJ136" s="35"/>
      <c r="JYK136" s="35"/>
      <c r="JYL136" s="35"/>
      <c r="JYM136" s="35"/>
      <c r="JYN136" s="35"/>
      <c r="JYO136" s="35"/>
      <c r="JYP136" s="35"/>
      <c r="JYQ136" s="35"/>
      <c r="JYR136" s="35"/>
      <c r="JYS136" s="35"/>
      <c r="JYT136" s="35"/>
      <c r="JYU136" s="35"/>
      <c r="JYV136" s="35"/>
      <c r="JYW136" s="35"/>
      <c r="JYX136" s="35"/>
      <c r="JYY136" s="35"/>
      <c r="JYZ136" s="35"/>
      <c r="JZA136" s="35"/>
      <c r="JZB136" s="35"/>
      <c r="JZC136" s="35"/>
      <c r="JZD136" s="35"/>
      <c r="JZE136" s="35"/>
      <c r="JZF136" s="35"/>
      <c r="JZG136" s="35"/>
      <c r="JZH136" s="35"/>
      <c r="JZI136" s="35"/>
      <c r="JZJ136" s="35"/>
      <c r="JZK136" s="35"/>
      <c r="JZL136" s="35"/>
      <c r="JZM136" s="35"/>
      <c r="JZN136" s="35"/>
      <c r="JZO136" s="35"/>
      <c r="JZP136" s="35"/>
      <c r="JZQ136" s="35"/>
      <c r="JZR136" s="35"/>
      <c r="JZS136" s="35"/>
      <c r="JZT136" s="35"/>
      <c r="JZU136" s="35"/>
      <c r="JZV136" s="35"/>
      <c r="JZW136" s="35"/>
      <c r="JZX136" s="35"/>
      <c r="JZY136" s="35"/>
      <c r="JZZ136" s="35"/>
      <c r="KAA136" s="35"/>
      <c r="KAB136" s="35"/>
      <c r="KAC136" s="35"/>
      <c r="KAD136" s="35"/>
      <c r="KAE136" s="35"/>
      <c r="KAF136" s="35"/>
      <c r="KAG136" s="35"/>
      <c r="KAH136" s="35"/>
      <c r="KAI136" s="35"/>
      <c r="KAJ136" s="35"/>
      <c r="KAK136" s="35"/>
      <c r="KAL136" s="35"/>
      <c r="KAM136" s="35"/>
      <c r="KAN136" s="35"/>
      <c r="KAO136" s="35"/>
      <c r="KAP136" s="35"/>
      <c r="KAQ136" s="35"/>
      <c r="KAR136" s="35"/>
      <c r="KAS136" s="35"/>
      <c r="KAT136" s="35"/>
      <c r="KAU136" s="35"/>
      <c r="KAV136" s="35"/>
      <c r="KAW136" s="35"/>
      <c r="KAX136" s="35"/>
      <c r="KAY136" s="35"/>
      <c r="KAZ136" s="35"/>
      <c r="KBA136" s="35"/>
      <c r="KBB136" s="35"/>
      <c r="KBC136" s="35"/>
      <c r="KBD136" s="35"/>
      <c r="KBE136" s="35"/>
      <c r="KBF136" s="35"/>
      <c r="KBG136" s="35"/>
      <c r="KBH136" s="35"/>
      <c r="KBI136" s="35"/>
      <c r="KBJ136" s="35"/>
      <c r="KBK136" s="35"/>
      <c r="KBL136" s="35"/>
      <c r="KBM136" s="35"/>
      <c r="KBN136" s="35"/>
      <c r="KBO136" s="35"/>
      <c r="KBP136" s="35"/>
      <c r="KBQ136" s="35"/>
      <c r="KBR136" s="35"/>
      <c r="KBS136" s="35"/>
      <c r="KBT136" s="35"/>
      <c r="KBU136" s="35"/>
      <c r="KBV136" s="35"/>
      <c r="KBW136" s="35"/>
      <c r="KBX136" s="35"/>
      <c r="KBY136" s="35"/>
      <c r="KBZ136" s="35"/>
      <c r="KCA136" s="35"/>
      <c r="KCB136" s="35"/>
      <c r="KCC136" s="35"/>
      <c r="KCD136" s="35"/>
      <c r="KCE136" s="35"/>
      <c r="KCF136" s="35"/>
      <c r="KCG136" s="35"/>
      <c r="KCH136" s="35"/>
      <c r="KCI136" s="35"/>
      <c r="KCJ136" s="35"/>
      <c r="KCK136" s="35"/>
      <c r="KCL136" s="35"/>
      <c r="KCM136" s="35"/>
      <c r="KCN136" s="35"/>
      <c r="KCO136" s="35"/>
      <c r="KCP136" s="35"/>
      <c r="KCQ136" s="35"/>
      <c r="KCR136" s="35"/>
      <c r="KCS136" s="35"/>
      <c r="KCT136" s="35"/>
      <c r="KCU136" s="35"/>
      <c r="KCV136" s="35"/>
      <c r="KCW136" s="35"/>
      <c r="KCX136" s="35"/>
      <c r="KCY136" s="35"/>
      <c r="KCZ136" s="35"/>
      <c r="KDA136" s="35"/>
      <c r="KDB136" s="35"/>
      <c r="KDC136" s="35"/>
      <c r="KDD136" s="35"/>
      <c r="KDE136" s="35"/>
      <c r="KDF136" s="35"/>
      <c r="KDG136" s="35"/>
      <c r="KDH136" s="35"/>
      <c r="KDI136" s="35"/>
      <c r="KDJ136" s="35"/>
      <c r="KDK136" s="35"/>
      <c r="KDL136" s="35"/>
      <c r="KDM136" s="35"/>
      <c r="KDN136" s="35"/>
      <c r="KDO136" s="35"/>
      <c r="KDP136" s="35"/>
      <c r="KDQ136" s="35"/>
      <c r="KDR136" s="35"/>
      <c r="KDS136" s="35"/>
      <c r="KDT136" s="35"/>
      <c r="KDU136" s="35"/>
      <c r="KDV136" s="35"/>
      <c r="KDW136" s="35"/>
      <c r="KDX136" s="35"/>
      <c r="KDY136" s="35"/>
      <c r="KDZ136" s="35"/>
      <c r="KEA136" s="35"/>
      <c r="KEB136" s="35"/>
      <c r="KEC136" s="35"/>
      <c r="KED136" s="35"/>
      <c r="KEE136" s="35"/>
      <c r="KEF136" s="35"/>
      <c r="KEG136" s="35"/>
      <c r="KEH136" s="35"/>
      <c r="KEI136" s="35"/>
      <c r="KEJ136" s="35"/>
      <c r="KEK136" s="35"/>
      <c r="KEL136" s="35"/>
      <c r="KEM136" s="35"/>
      <c r="KEN136" s="35"/>
      <c r="KEO136" s="35"/>
      <c r="KEP136" s="35"/>
      <c r="KEQ136" s="35"/>
      <c r="KER136" s="35"/>
      <c r="KES136" s="35"/>
      <c r="KET136" s="35"/>
      <c r="KEU136" s="35"/>
      <c r="KEV136" s="35"/>
      <c r="KEW136" s="35"/>
      <c r="KEX136" s="35"/>
      <c r="KEY136" s="35"/>
      <c r="KEZ136" s="35"/>
      <c r="KFA136" s="35"/>
      <c r="KFB136" s="35"/>
      <c r="KFC136" s="35"/>
      <c r="KFD136" s="35"/>
      <c r="KFE136" s="35"/>
      <c r="KFF136" s="35"/>
      <c r="KFG136" s="35"/>
      <c r="KFH136" s="35"/>
      <c r="KFI136" s="35"/>
      <c r="KFJ136" s="35"/>
      <c r="KFK136" s="35"/>
      <c r="KFL136" s="35"/>
      <c r="KFM136" s="35"/>
      <c r="KFN136" s="35"/>
      <c r="KFO136" s="35"/>
      <c r="KFP136" s="35"/>
      <c r="KFQ136" s="35"/>
      <c r="KFR136" s="35"/>
      <c r="KFS136" s="35"/>
      <c r="KFT136" s="35"/>
      <c r="KFU136" s="35"/>
      <c r="KFV136" s="35"/>
      <c r="KFW136" s="35"/>
      <c r="KFX136" s="35"/>
      <c r="KFY136" s="35"/>
      <c r="KFZ136" s="35"/>
      <c r="KGA136" s="35"/>
      <c r="KGB136" s="35"/>
      <c r="KGC136" s="35"/>
      <c r="KGD136" s="35"/>
      <c r="KGE136" s="35"/>
      <c r="KGF136" s="35"/>
      <c r="KGG136" s="35"/>
      <c r="KGH136" s="35"/>
      <c r="KGI136" s="35"/>
      <c r="KGJ136" s="35"/>
      <c r="KGK136" s="35"/>
      <c r="KGL136" s="35"/>
      <c r="KGM136" s="35"/>
      <c r="KGN136" s="35"/>
      <c r="KGO136" s="35"/>
      <c r="KGP136" s="35"/>
      <c r="KGQ136" s="35"/>
      <c r="KGR136" s="35"/>
      <c r="KGS136" s="35"/>
      <c r="KGT136" s="35"/>
      <c r="KGU136" s="35"/>
      <c r="KGV136" s="35"/>
      <c r="KGW136" s="35"/>
      <c r="KGX136" s="35"/>
      <c r="KGY136" s="35"/>
      <c r="KGZ136" s="35"/>
      <c r="KHA136" s="35"/>
      <c r="KHB136" s="35"/>
      <c r="KHC136" s="35"/>
      <c r="KHD136" s="35"/>
      <c r="KHE136" s="35"/>
      <c r="KHF136" s="35"/>
      <c r="KHM136" s="35"/>
      <c r="KHN136" s="35"/>
      <c r="KHO136" s="35"/>
      <c r="KHP136" s="35"/>
      <c r="KHQ136" s="35"/>
      <c r="KHR136" s="35"/>
      <c r="KHS136" s="35"/>
      <c r="KHT136" s="35"/>
      <c r="KHU136" s="35"/>
      <c r="KHV136" s="35"/>
      <c r="KHW136" s="35"/>
      <c r="KHX136" s="35"/>
      <c r="KHY136" s="35"/>
      <c r="KHZ136" s="35"/>
      <c r="KIA136" s="35"/>
      <c r="KIB136" s="35"/>
      <c r="KIC136" s="35"/>
      <c r="KID136" s="35"/>
      <c r="KIE136" s="35"/>
      <c r="KIF136" s="35"/>
      <c r="KIG136" s="35"/>
      <c r="KIH136" s="35"/>
      <c r="KII136" s="35"/>
      <c r="KIJ136" s="35"/>
      <c r="KIK136" s="35"/>
      <c r="KIL136" s="35"/>
      <c r="KIM136" s="35"/>
      <c r="KIN136" s="35"/>
      <c r="KIO136" s="35"/>
      <c r="KIP136" s="35"/>
      <c r="KIQ136" s="35"/>
      <c r="KIR136" s="35"/>
      <c r="KIS136" s="35"/>
      <c r="KIT136" s="35"/>
      <c r="KIU136" s="35"/>
      <c r="KIV136" s="35"/>
      <c r="KIW136" s="35"/>
      <c r="KIX136" s="35"/>
      <c r="KIY136" s="35"/>
      <c r="KIZ136" s="35"/>
      <c r="KJA136" s="35"/>
      <c r="KJB136" s="35"/>
      <c r="KJC136" s="35"/>
      <c r="KJD136" s="35"/>
      <c r="KJE136" s="35"/>
      <c r="KJF136" s="35"/>
      <c r="KJG136" s="35"/>
      <c r="KJH136" s="35"/>
      <c r="KJI136" s="35"/>
      <c r="KJJ136" s="35"/>
      <c r="KJK136" s="35"/>
      <c r="KJL136" s="35"/>
      <c r="KJM136" s="35"/>
      <c r="KJN136" s="35"/>
      <c r="KJO136" s="35"/>
      <c r="KJP136" s="35"/>
      <c r="KJQ136" s="35"/>
      <c r="KJR136" s="35"/>
      <c r="KJS136" s="35"/>
      <c r="KJT136" s="35"/>
      <c r="KJU136" s="35"/>
      <c r="KJV136" s="35"/>
      <c r="KJW136" s="35"/>
      <c r="KJX136" s="35"/>
      <c r="KJY136" s="35"/>
      <c r="KJZ136" s="35"/>
      <c r="KKA136" s="35"/>
      <c r="KKB136" s="35"/>
      <c r="KKC136" s="35"/>
      <c r="KKD136" s="35"/>
      <c r="KKE136" s="35"/>
      <c r="KKF136" s="35"/>
      <c r="KKG136" s="35"/>
      <c r="KKH136" s="35"/>
      <c r="KKI136" s="35"/>
      <c r="KKJ136" s="35"/>
      <c r="KKK136" s="35"/>
      <c r="KKL136" s="35"/>
      <c r="KKM136" s="35"/>
      <c r="KKN136" s="35"/>
      <c r="KKO136" s="35"/>
      <c r="KKP136" s="35"/>
      <c r="KKQ136" s="35"/>
      <c r="KKR136" s="35"/>
      <c r="KKS136" s="35"/>
      <c r="KKT136" s="35"/>
      <c r="KKU136" s="35"/>
      <c r="KKV136" s="35"/>
      <c r="KKW136" s="35"/>
      <c r="KKX136" s="35"/>
      <c r="KKY136" s="35"/>
      <c r="KKZ136" s="35"/>
      <c r="KLA136" s="35"/>
      <c r="KLB136" s="35"/>
      <c r="KLC136" s="35"/>
      <c r="KLD136" s="35"/>
      <c r="KLE136" s="35"/>
      <c r="KLF136" s="35"/>
      <c r="KLG136" s="35"/>
      <c r="KLH136" s="35"/>
      <c r="KLI136" s="35"/>
      <c r="KLJ136" s="35"/>
      <c r="KLK136" s="35"/>
      <c r="KLL136" s="35"/>
      <c r="KLM136" s="35"/>
      <c r="KLN136" s="35"/>
      <c r="KLO136" s="35"/>
      <c r="KLP136" s="35"/>
      <c r="KLQ136" s="35"/>
      <c r="KLR136" s="35"/>
      <c r="KLS136" s="35"/>
      <c r="KLT136" s="35"/>
      <c r="KLU136" s="35"/>
      <c r="KLV136" s="35"/>
      <c r="KLW136" s="35"/>
      <c r="KLX136" s="35"/>
      <c r="KLY136" s="35"/>
      <c r="KLZ136" s="35"/>
      <c r="KMA136" s="35"/>
      <c r="KMB136" s="35"/>
      <c r="KMC136" s="35"/>
      <c r="KMD136" s="35"/>
      <c r="KME136" s="35"/>
      <c r="KMF136" s="35"/>
      <c r="KMG136" s="35"/>
      <c r="KMH136" s="35"/>
      <c r="KMI136" s="35"/>
      <c r="KMJ136" s="35"/>
      <c r="KMK136" s="35"/>
      <c r="KML136" s="35"/>
      <c r="KMM136" s="35"/>
      <c r="KMN136" s="35"/>
      <c r="KMO136" s="35"/>
      <c r="KMP136" s="35"/>
      <c r="KMQ136" s="35"/>
      <c r="KMR136" s="35"/>
      <c r="KMS136" s="35"/>
      <c r="KMT136" s="35"/>
      <c r="KMU136" s="35"/>
      <c r="KMV136" s="35"/>
      <c r="KMW136" s="35"/>
      <c r="KMX136" s="35"/>
      <c r="KMY136" s="35"/>
      <c r="KMZ136" s="35"/>
      <c r="KNA136" s="35"/>
      <c r="KNB136" s="35"/>
      <c r="KNC136" s="35"/>
      <c r="KND136" s="35"/>
      <c r="KNE136" s="35"/>
      <c r="KNF136" s="35"/>
      <c r="KNG136" s="35"/>
      <c r="KNH136" s="35"/>
      <c r="KNI136" s="35"/>
      <c r="KNJ136" s="35"/>
      <c r="KNK136" s="35"/>
      <c r="KNL136" s="35"/>
      <c r="KNM136" s="35"/>
      <c r="KNN136" s="35"/>
      <c r="KNO136" s="35"/>
      <c r="KNP136" s="35"/>
      <c r="KNQ136" s="35"/>
      <c r="KNR136" s="35"/>
      <c r="KNS136" s="35"/>
      <c r="KNT136" s="35"/>
      <c r="KNU136" s="35"/>
      <c r="KNV136" s="35"/>
      <c r="KNW136" s="35"/>
      <c r="KNX136" s="35"/>
      <c r="KNY136" s="35"/>
      <c r="KNZ136" s="35"/>
      <c r="KOA136" s="35"/>
      <c r="KOB136" s="35"/>
      <c r="KOC136" s="35"/>
      <c r="KOD136" s="35"/>
      <c r="KOE136" s="35"/>
      <c r="KOF136" s="35"/>
      <c r="KOG136" s="35"/>
      <c r="KOH136" s="35"/>
      <c r="KOI136" s="35"/>
      <c r="KOJ136" s="35"/>
      <c r="KOK136" s="35"/>
      <c r="KOL136" s="35"/>
      <c r="KOM136" s="35"/>
      <c r="KON136" s="35"/>
      <c r="KOO136" s="35"/>
      <c r="KOP136" s="35"/>
      <c r="KOQ136" s="35"/>
      <c r="KOR136" s="35"/>
      <c r="KOS136" s="35"/>
      <c r="KOT136" s="35"/>
      <c r="KOU136" s="35"/>
      <c r="KOV136" s="35"/>
      <c r="KOW136" s="35"/>
      <c r="KOX136" s="35"/>
      <c r="KOY136" s="35"/>
      <c r="KOZ136" s="35"/>
      <c r="KPA136" s="35"/>
      <c r="KPB136" s="35"/>
      <c r="KPC136" s="35"/>
      <c r="KPD136" s="35"/>
      <c r="KPE136" s="35"/>
      <c r="KPF136" s="35"/>
      <c r="KPG136" s="35"/>
      <c r="KPH136" s="35"/>
      <c r="KPI136" s="35"/>
      <c r="KPJ136" s="35"/>
      <c r="KPK136" s="35"/>
      <c r="KPL136" s="35"/>
      <c r="KPM136" s="35"/>
      <c r="KPN136" s="35"/>
      <c r="KPO136" s="35"/>
      <c r="KPP136" s="35"/>
      <c r="KPQ136" s="35"/>
      <c r="KPR136" s="35"/>
      <c r="KPS136" s="35"/>
      <c r="KPT136" s="35"/>
      <c r="KPU136" s="35"/>
      <c r="KPV136" s="35"/>
      <c r="KPW136" s="35"/>
      <c r="KPX136" s="35"/>
      <c r="KPY136" s="35"/>
      <c r="KPZ136" s="35"/>
      <c r="KQA136" s="35"/>
      <c r="KQB136" s="35"/>
      <c r="KQC136" s="35"/>
      <c r="KQD136" s="35"/>
      <c r="KQE136" s="35"/>
      <c r="KQF136" s="35"/>
      <c r="KQG136" s="35"/>
      <c r="KQH136" s="35"/>
      <c r="KQI136" s="35"/>
      <c r="KQJ136" s="35"/>
      <c r="KQK136" s="35"/>
      <c r="KQL136" s="35"/>
      <c r="KQM136" s="35"/>
      <c r="KQN136" s="35"/>
      <c r="KQO136" s="35"/>
      <c r="KQP136" s="35"/>
      <c r="KQQ136" s="35"/>
      <c r="KQR136" s="35"/>
      <c r="KQS136" s="35"/>
      <c r="KQT136" s="35"/>
      <c r="KQU136" s="35"/>
      <c r="KQV136" s="35"/>
      <c r="KQW136" s="35"/>
      <c r="KQX136" s="35"/>
      <c r="KQY136" s="35"/>
      <c r="KQZ136" s="35"/>
      <c r="KRA136" s="35"/>
      <c r="KRB136" s="35"/>
      <c r="KRI136" s="35"/>
      <c r="KRJ136" s="35"/>
      <c r="KRK136" s="35"/>
      <c r="KRL136" s="35"/>
      <c r="KRM136" s="35"/>
      <c r="KRN136" s="35"/>
      <c r="KRO136" s="35"/>
      <c r="KRP136" s="35"/>
      <c r="KRQ136" s="35"/>
      <c r="KRR136" s="35"/>
      <c r="KRS136" s="35"/>
      <c r="KRT136" s="35"/>
      <c r="KRU136" s="35"/>
      <c r="KRV136" s="35"/>
      <c r="KRW136" s="35"/>
      <c r="KRX136" s="35"/>
      <c r="KRY136" s="35"/>
      <c r="KRZ136" s="35"/>
      <c r="KSA136" s="35"/>
      <c r="KSB136" s="35"/>
      <c r="KSC136" s="35"/>
      <c r="KSD136" s="35"/>
      <c r="KSE136" s="35"/>
      <c r="KSF136" s="35"/>
      <c r="KSG136" s="35"/>
      <c r="KSH136" s="35"/>
      <c r="KSI136" s="35"/>
      <c r="KSJ136" s="35"/>
      <c r="KSK136" s="35"/>
      <c r="KSL136" s="35"/>
      <c r="KSM136" s="35"/>
      <c r="KSN136" s="35"/>
      <c r="KSO136" s="35"/>
      <c r="KSP136" s="35"/>
      <c r="KSQ136" s="35"/>
      <c r="KSR136" s="35"/>
      <c r="KSS136" s="35"/>
      <c r="KST136" s="35"/>
      <c r="KSU136" s="35"/>
      <c r="KSV136" s="35"/>
      <c r="KSW136" s="35"/>
      <c r="KSX136" s="35"/>
      <c r="KSY136" s="35"/>
      <c r="KSZ136" s="35"/>
      <c r="KTA136" s="35"/>
      <c r="KTB136" s="35"/>
      <c r="KTC136" s="35"/>
      <c r="KTD136" s="35"/>
      <c r="KTE136" s="35"/>
      <c r="KTF136" s="35"/>
      <c r="KTG136" s="35"/>
      <c r="KTH136" s="35"/>
      <c r="KTI136" s="35"/>
      <c r="KTJ136" s="35"/>
      <c r="KTK136" s="35"/>
      <c r="KTL136" s="35"/>
      <c r="KTM136" s="35"/>
      <c r="KTN136" s="35"/>
      <c r="KTO136" s="35"/>
      <c r="KTP136" s="35"/>
      <c r="KTQ136" s="35"/>
      <c r="KTR136" s="35"/>
      <c r="KTS136" s="35"/>
      <c r="KTT136" s="35"/>
      <c r="KTU136" s="35"/>
      <c r="KTV136" s="35"/>
      <c r="KTW136" s="35"/>
      <c r="KTX136" s="35"/>
      <c r="KTY136" s="35"/>
      <c r="KTZ136" s="35"/>
      <c r="KUA136" s="35"/>
      <c r="KUB136" s="35"/>
      <c r="KUC136" s="35"/>
      <c r="KUD136" s="35"/>
      <c r="KUE136" s="35"/>
      <c r="KUF136" s="35"/>
      <c r="KUG136" s="35"/>
      <c r="KUH136" s="35"/>
      <c r="KUI136" s="35"/>
      <c r="KUJ136" s="35"/>
      <c r="KUK136" s="35"/>
      <c r="KUL136" s="35"/>
      <c r="KUM136" s="35"/>
      <c r="KUN136" s="35"/>
      <c r="KUO136" s="35"/>
      <c r="KUP136" s="35"/>
      <c r="KUQ136" s="35"/>
      <c r="KUR136" s="35"/>
      <c r="KUS136" s="35"/>
      <c r="KUT136" s="35"/>
      <c r="KUU136" s="35"/>
      <c r="KUV136" s="35"/>
      <c r="KUW136" s="35"/>
      <c r="KUX136" s="35"/>
      <c r="KUY136" s="35"/>
      <c r="KUZ136" s="35"/>
      <c r="KVA136" s="35"/>
      <c r="KVB136" s="35"/>
      <c r="KVC136" s="35"/>
      <c r="KVD136" s="35"/>
      <c r="KVE136" s="35"/>
      <c r="KVF136" s="35"/>
      <c r="KVG136" s="35"/>
      <c r="KVH136" s="35"/>
      <c r="KVI136" s="35"/>
      <c r="KVJ136" s="35"/>
      <c r="KVK136" s="35"/>
      <c r="KVL136" s="35"/>
      <c r="KVM136" s="35"/>
      <c r="KVN136" s="35"/>
      <c r="KVO136" s="35"/>
      <c r="KVP136" s="35"/>
      <c r="KVQ136" s="35"/>
      <c r="KVR136" s="35"/>
      <c r="KVS136" s="35"/>
      <c r="KVT136" s="35"/>
      <c r="KVU136" s="35"/>
      <c r="KVV136" s="35"/>
      <c r="KVW136" s="35"/>
      <c r="KVX136" s="35"/>
      <c r="KVY136" s="35"/>
      <c r="KVZ136" s="35"/>
      <c r="KWA136" s="35"/>
      <c r="KWB136" s="35"/>
      <c r="KWC136" s="35"/>
      <c r="KWD136" s="35"/>
      <c r="KWE136" s="35"/>
      <c r="KWF136" s="35"/>
      <c r="KWG136" s="35"/>
      <c r="KWH136" s="35"/>
      <c r="KWI136" s="35"/>
      <c r="KWJ136" s="35"/>
      <c r="KWK136" s="35"/>
      <c r="KWL136" s="35"/>
      <c r="KWM136" s="35"/>
      <c r="KWN136" s="35"/>
      <c r="KWO136" s="35"/>
      <c r="KWP136" s="35"/>
      <c r="KWQ136" s="35"/>
      <c r="KWR136" s="35"/>
      <c r="KWS136" s="35"/>
      <c r="KWT136" s="35"/>
      <c r="KWU136" s="35"/>
      <c r="KWV136" s="35"/>
      <c r="KWW136" s="35"/>
      <c r="KWX136" s="35"/>
      <c r="KWY136" s="35"/>
      <c r="KWZ136" s="35"/>
      <c r="KXA136" s="35"/>
      <c r="KXB136" s="35"/>
      <c r="KXC136" s="35"/>
      <c r="KXD136" s="35"/>
      <c r="KXE136" s="35"/>
      <c r="KXF136" s="35"/>
      <c r="KXG136" s="35"/>
      <c r="KXH136" s="35"/>
      <c r="KXI136" s="35"/>
      <c r="KXJ136" s="35"/>
      <c r="KXK136" s="35"/>
      <c r="KXL136" s="35"/>
      <c r="KXM136" s="35"/>
      <c r="KXN136" s="35"/>
      <c r="KXO136" s="35"/>
      <c r="KXP136" s="35"/>
      <c r="KXQ136" s="35"/>
      <c r="KXR136" s="35"/>
      <c r="KXS136" s="35"/>
      <c r="KXT136" s="35"/>
      <c r="KXU136" s="35"/>
      <c r="KXV136" s="35"/>
      <c r="KXW136" s="35"/>
      <c r="KXX136" s="35"/>
      <c r="KXY136" s="35"/>
      <c r="KXZ136" s="35"/>
      <c r="KYA136" s="35"/>
      <c r="KYB136" s="35"/>
      <c r="KYC136" s="35"/>
      <c r="KYD136" s="35"/>
      <c r="KYE136" s="35"/>
      <c r="KYF136" s="35"/>
      <c r="KYG136" s="35"/>
      <c r="KYH136" s="35"/>
      <c r="KYI136" s="35"/>
      <c r="KYJ136" s="35"/>
      <c r="KYK136" s="35"/>
      <c r="KYL136" s="35"/>
      <c r="KYM136" s="35"/>
      <c r="KYN136" s="35"/>
      <c r="KYO136" s="35"/>
      <c r="KYP136" s="35"/>
      <c r="KYQ136" s="35"/>
      <c r="KYR136" s="35"/>
      <c r="KYS136" s="35"/>
      <c r="KYT136" s="35"/>
      <c r="KYU136" s="35"/>
      <c r="KYV136" s="35"/>
      <c r="KYW136" s="35"/>
      <c r="KYX136" s="35"/>
      <c r="KYY136" s="35"/>
      <c r="KYZ136" s="35"/>
      <c r="KZA136" s="35"/>
      <c r="KZB136" s="35"/>
      <c r="KZC136" s="35"/>
      <c r="KZD136" s="35"/>
      <c r="KZE136" s="35"/>
      <c r="KZF136" s="35"/>
      <c r="KZG136" s="35"/>
      <c r="KZH136" s="35"/>
      <c r="KZI136" s="35"/>
      <c r="KZJ136" s="35"/>
      <c r="KZK136" s="35"/>
      <c r="KZL136" s="35"/>
      <c r="KZM136" s="35"/>
      <c r="KZN136" s="35"/>
      <c r="KZO136" s="35"/>
      <c r="KZP136" s="35"/>
      <c r="KZQ136" s="35"/>
      <c r="KZR136" s="35"/>
      <c r="KZS136" s="35"/>
      <c r="KZT136" s="35"/>
      <c r="KZU136" s="35"/>
      <c r="KZV136" s="35"/>
      <c r="KZW136" s="35"/>
      <c r="KZX136" s="35"/>
      <c r="KZY136" s="35"/>
      <c r="KZZ136" s="35"/>
      <c r="LAA136" s="35"/>
      <c r="LAB136" s="35"/>
      <c r="LAC136" s="35"/>
      <c r="LAD136" s="35"/>
      <c r="LAE136" s="35"/>
      <c r="LAF136" s="35"/>
      <c r="LAG136" s="35"/>
      <c r="LAH136" s="35"/>
      <c r="LAI136" s="35"/>
      <c r="LAJ136" s="35"/>
      <c r="LAK136" s="35"/>
      <c r="LAL136" s="35"/>
      <c r="LAM136" s="35"/>
      <c r="LAN136" s="35"/>
      <c r="LAO136" s="35"/>
      <c r="LAP136" s="35"/>
      <c r="LAQ136" s="35"/>
      <c r="LAR136" s="35"/>
      <c r="LAS136" s="35"/>
      <c r="LAT136" s="35"/>
      <c r="LAU136" s="35"/>
      <c r="LAV136" s="35"/>
      <c r="LAW136" s="35"/>
      <c r="LAX136" s="35"/>
      <c r="LBE136" s="35"/>
      <c r="LBF136" s="35"/>
      <c r="LBG136" s="35"/>
      <c r="LBH136" s="35"/>
      <c r="LBI136" s="35"/>
      <c r="LBJ136" s="35"/>
      <c r="LBK136" s="35"/>
      <c r="LBL136" s="35"/>
      <c r="LBM136" s="35"/>
      <c r="LBN136" s="35"/>
      <c r="LBO136" s="35"/>
      <c r="LBP136" s="35"/>
      <c r="LBQ136" s="35"/>
      <c r="LBR136" s="35"/>
      <c r="LBS136" s="35"/>
      <c r="LBT136" s="35"/>
      <c r="LBU136" s="35"/>
      <c r="LBV136" s="35"/>
      <c r="LBW136" s="35"/>
      <c r="LBX136" s="35"/>
      <c r="LBY136" s="35"/>
      <c r="LBZ136" s="35"/>
      <c r="LCA136" s="35"/>
      <c r="LCB136" s="35"/>
      <c r="LCC136" s="35"/>
      <c r="LCD136" s="35"/>
      <c r="LCE136" s="35"/>
      <c r="LCF136" s="35"/>
      <c r="LCG136" s="35"/>
      <c r="LCH136" s="35"/>
      <c r="LCI136" s="35"/>
      <c r="LCJ136" s="35"/>
      <c r="LCK136" s="35"/>
      <c r="LCL136" s="35"/>
      <c r="LCM136" s="35"/>
      <c r="LCN136" s="35"/>
      <c r="LCO136" s="35"/>
      <c r="LCP136" s="35"/>
      <c r="LCQ136" s="35"/>
      <c r="LCR136" s="35"/>
      <c r="LCS136" s="35"/>
      <c r="LCT136" s="35"/>
      <c r="LCU136" s="35"/>
      <c r="LCV136" s="35"/>
      <c r="LCW136" s="35"/>
      <c r="LCX136" s="35"/>
      <c r="LCY136" s="35"/>
      <c r="LCZ136" s="35"/>
      <c r="LDA136" s="35"/>
      <c r="LDB136" s="35"/>
      <c r="LDC136" s="35"/>
      <c r="LDD136" s="35"/>
      <c r="LDE136" s="35"/>
      <c r="LDF136" s="35"/>
      <c r="LDG136" s="35"/>
      <c r="LDH136" s="35"/>
      <c r="LDI136" s="35"/>
      <c r="LDJ136" s="35"/>
      <c r="LDK136" s="35"/>
      <c r="LDL136" s="35"/>
      <c r="LDM136" s="35"/>
      <c r="LDN136" s="35"/>
      <c r="LDO136" s="35"/>
      <c r="LDP136" s="35"/>
      <c r="LDQ136" s="35"/>
      <c r="LDR136" s="35"/>
      <c r="LDS136" s="35"/>
      <c r="LDT136" s="35"/>
      <c r="LDU136" s="35"/>
      <c r="LDV136" s="35"/>
      <c r="LDW136" s="35"/>
      <c r="LDX136" s="35"/>
      <c r="LDY136" s="35"/>
      <c r="LDZ136" s="35"/>
      <c r="LEA136" s="35"/>
      <c r="LEB136" s="35"/>
      <c r="LEC136" s="35"/>
      <c r="LED136" s="35"/>
      <c r="LEE136" s="35"/>
      <c r="LEF136" s="35"/>
      <c r="LEG136" s="35"/>
      <c r="LEH136" s="35"/>
      <c r="LEI136" s="35"/>
      <c r="LEJ136" s="35"/>
      <c r="LEK136" s="35"/>
      <c r="LEL136" s="35"/>
      <c r="LEM136" s="35"/>
      <c r="LEN136" s="35"/>
      <c r="LEO136" s="35"/>
      <c r="LEP136" s="35"/>
      <c r="LEQ136" s="35"/>
      <c r="LER136" s="35"/>
      <c r="LES136" s="35"/>
      <c r="LET136" s="35"/>
      <c r="LEU136" s="35"/>
      <c r="LEV136" s="35"/>
      <c r="LEW136" s="35"/>
      <c r="LEX136" s="35"/>
      <c r="LEY136" s="35"/>
      <c r="LEZ136" s="35"/>
      <c r="LFA136" s="35"/>
      <c r="LFB136" s="35"/>
      <c r="LFC136" s="35"/>
      <c r="LFD136" s="35"/>
      <c r="LFE136" s="35"/>
      <c r="LFF136" s="35"/>
      <c r="LFG136" s="35"/>
      <c r="LFH136" s="35"/>
      <c r="LFI136" s="35"/>
      <c r="LFJ136" s="35"/>
      <c r="LFK136" s="35"/>
      <c r="LFL136" s="35"/>
      <c r="LFM136" s="35"/>
      <c r="LFN136" s="35"/>
      <c r="LFO136" s="35"/>
      <c r="LFP136" s="35"/>
      <c r="LFQ136" s="35"/>
      <c r="LFR136" s="35"/>
      <c r="LFS136" s="35"/>
      <c r="LFT136" s="35"/>
      <c r="LFU136" s="35"/>
      <c r="LFV136" s="35"/>
      <c r="LFW136" s="35"/>
      <c r="LFX136" s="35"/>
      <c r="LFY136" s="35"/>
      <c r="LFZ136" s="35"/>
      <c r="LGA136" s="35"/>
      <c r="LGB136" s="35"/>
      <c r="LGC136" s="35"/>
      <c r="LGD136" s="35"/>
      <c r="LGE136" s="35"/>
      <c r="LGF136" s="35"/>
      <c r="LGG136" s="35"/>
      <c r="LGH136" s="35"/>
      <c r="LGI136" s="35"/>
      <c r="LGJ136" s="35"/>
      <c r="LGK136" s="35"/>
      <c r="LGL136" s="35"/>
      <c r="LGM136" s="35"/>
      <c r="LGN136" s="35"/>
      <c r="LGO136" s="35"/>
      <c r="LGP136" s="35"/>
      <c r="LGQ136" s="35"/>
      <c r="LGR136" s="35"/>
      <c r="LGS136" s="35"/>
      <c r="LGT136" s="35"/>
      <c r="LGU136" s="35"/>
      <c r="LGV136" s="35"/>
      <c r="LGW136" s="35"/>
      <c r="LGX136" s="35"/>
      <c r="LGY136" s="35"/>
      <c r="LGZ136" s="35"/>
      <c r="LHA136" s="35"/>
      <c r="LHB136" s="35"/>
      <c r="LHC136" s="35"/>
      <c r="LHD136" s="35"/>
      <c r="LHE136" s="35"/>
      <c r="LHF136" s="35"/>
      <c r="LHG136" s="35"/>
      <c r="LHH136" s="35"/>
      <c r="LHI136" s="35"/>
      <c r="LHJ136" s="35"/>
      <c r="LHK136" s="35"/>
      <c r="LHL136" s="35"/>
      <c r="LHM136" s="35"/>
      <c r="LHN136" s="35"/>
      <c r="LHO136" s="35"/>
      <c r="LHP136" s="35"/>
      <c r="LHQ136" s="35"/>
      <c r="LHR136" s="35"/>
      <c r="LHS136" s="35"/>
      <c r="LHT136" s="35"/>
      <c r="LHU136" s="35"/>
      <c r="LHV136" s="35"/>
      <c r="LHW136" s="35"/>
      <c r="LHX136" s="35"/>
      <c r="LHY136" s="35"/>
      <c r="LHZ136" s="35"/>
      <c r="LIA136" s="35"/>
      <c r="LIB136" s="35"/>
      <c r="LIC136" s="35"/>
      <c r="LID136" s="35"/>
      <c r="LIE136" s="35"/>
      <c r="LIF136" s="35"/>
      <c r="LIG136" s="35"/>
      <c r="LIH136" s="35"/>
      <c r="LII136" s="35"/>
      <c r="LIJ136" s="35"/>
      <c r="LIK136" s="35"/>
      <c r="LIL136" s="35"/>
      <c r="LIM136" s="35"/>
      <c r="LIN136" s="35"/>
      <c r="LIO136" s="35"/>
      <c r="LIP136" s="35"/>
      <c r="LIQ136" s="35"/>
      <c r="LIR136" s="35"/>
      <c r="LIS136" s="35"/>
      <c r="LIT136" s="35"/>
      <c r="LIU136" s="35"/>
      <c r="LIV136" s="35"/>
      <c r="LIW136" s="35"/>
      <c r="LIX136" s="35"/>
      <c r="LIY136" s="35"/>
      <c r="LIZ136" s="35"/>
      <c r="LJA136" s="35"/>
      <c r="LJB136" s="35"/>
      <c r="LJC136" s="35"/>
      <c r="LJD136" s="35"/>
      <c r="LJE136" s="35"/>
      <c r="LJF136" s="35"/>
      <c r="LJG136" s="35"/>
      <c r="LJH136" s="35"/>
      <c r="LJI136" s="35"/>
      <c r="LJJ136" s="35"/>
      <c r="LJK136" s="35"/>
      <c r="LJL136" s="35"/>
      <c r="LJM136" s="35"/>
      <c r="LJN136" s="35"/>
      <c r="LJO136" s="35"/>
      <c r="LJP136" s="35"/>
      <c r="LJQ136" s="35"/>
      <c r="LJR136" s="35"/>
      <c r="LJS136" s="35"/>
      <c r="LJT136" s="35"/>
      <c r="LJU136" s="35"/>
      <c r="LJV136" s="35"/>
      <c r="LJW136" s="35"/>
      <c r="LJX136" s="35"/>
      <c r="LJY136" s="35"/>
      <c r="LJZ136" s="35"/>
      <c r="LKA136" s="35"/>
      <c r="LKB136" s="35"/>
      <c r="LKC136" s="35"/>
      <c r="LKD136" s="35"/>
      <c r="LKE136" s="35"/>
      <c r="LKF136" s="35"/>
      <c r="LKG136" s="35"/>
      <c r="LKH136" s="35"/>
      <c r="LKI136" s="35"/>
      <c r="LKJ136" s="35"/>
      <c r="LKK136" s="35"/>
      <c r="LKL136" s="35"/>
      <c r="LKM136" s="35"/>
      <c r="LKN136" s="35"/>
      <c r="LKO136" s="35"/>
      <c r="LKP136" s="35"/>
      <c r="LKQ136" s="35"/>
      <c r="LKR136" s="35"/>
      <c r="LKS136" s="35"/>
      <c r="LKT136" s="35"/>
      <c r="LLA136" s="35"/>
      <c r="LLB136" s="35"/>
      <c r="LLC136" s="35"/>
      <c r="LLD136" s="35"/>
      <c r="LLE136" s="35"/>
      <c r="LLF136" s="35"/>
      <c r="LLG136" s="35"/>
      <c r="LLH136" s="35"/>
      <c r="LLI136" s="35"/>
      <c r="LLJ136" s="35"/>
      <c r="LLK136" s="35"/>
      <c r="LLL136" s="35"/>
      <c r="LLM136" s="35"/>
      <c r="LLN136" s="35"/>
      <c r="LLO136" s="35"/>
      <c r="LLP136" s="35"/>
      <c r="LLQ136" s="35"/>
      <c r="LLR136" s="35"/>
      <c r="LLS136" s="35"/>
      <c r="LLT136" s="35"/>
      <c r="LLU136" s="35"/>
      <c r="LLV136" s="35"/>
      <c r="LLW136" s="35"/>
      <c r="LLX136" s="35"/>
      <c r="LLY136" s="35"/>
      <c r="LLZ136" s="35"/>
      <c r="LMA136" s="35"/>
      <c r="LMB136" s="35"/>
      <c r="LMC136" s="35"/>
      <c r="LMD136" s="35"/>
      <c r="LME136" s="35"/>
      <c r="LMF136" s="35"/>
      <c r="LMG136" s="35"/>
      <c r="LMH136" s="35"/>
      <c r="LMI136" s="35"/>
      <c r="LMJ136" s="35"/>
      <c r="LMK136" s="35"/>
      <c r="LML136" s="35"/>
      <c r="LMM136" s="35"/>
      <c r="LMN136" s="35"/>
      <c r="LMO136" s="35"/>
      <c r="LMP136" s="35"/>
      <c r="LMQ136" s="35"/>
      <c r="LMR136" s="35"/>
      <c r="LMS136" s="35"/>
      <c r="LMT136" s="35"/>
      <c r="LMU136" s="35"/>
      <c r="LMV136" s="35"/>
      <c r="LMW136" s="35"/>
      <c r="LMX136" s="35"/>
      <c r="LMY136" s="35"/>
      <c r="LMZ136" s="35"/>
      <c r="LNA136" s="35"/>
      <c r="LNB136" s="35"/>
      <c r="LNC136" s="35"/>
      <c r="LND136" s="35"/>
      <c r="LNE136" s="35"/>
      <c r="LNF136" s="35"/>
      <c r="LNG136" s="35"/>
      <c r="LNH136" s="35"/>
      <c r="LNI136" s="35"/>
      <c r="LNJ136" s="35"/>
      <c r="LNK136" s="35"/>
      <c r="LNL136" s="35"/>
      <c r="LNM136" s="35"/>
      <c r="LNN136" s="35"/>
      <c r="LNO136" s="35"/>
      <c r="LNP136" s="35"/>
      <c r="LNQ136" s="35"/>
      <c r="LNR136" s="35"/>
      <c r="LNS136" s="35"/>
      <c r="LNT136" s="35"/>
      <c r="LNU136" s="35"/>
      <c r="LNV136" s="35"/>
      <c r="LNW136" s="35"/>
      <c r="LNX136" s="35"/>
      <c r="LNY136" s="35"/>
      <c r="LNZ136" s="35"/>
      <c r="LOA136" s="35"/>
      <c r="LOB136" s="35"/>
      <c r="LOC136" s="35"/>
      <c r="LOD136" s="35"/>
      <c r="LOE136" s="35"/>
      <c r="LOF136" s="35"/>
      <c r="LOG136" s="35"/>
      <c r="LOH136" s="35"/>
      <c r="LOI136" s="35"/>
      <c r="LOJ136" s="35"/>
      <c r="LOK136" s="35"/>
      <c r="LOL136" s="35"/>
      <c r="LOM136" s="35"/>
      <c r="LON136" s="35"/>
      <c r="LOO136" s="35"/>
      <c r="LOP136" s="35"/>
      <c r="LOQ136" s="35"/>
      <c r="LOR136" s="35"/>
      <c r="LOS136" s="35"/>
      <c r="LOT136" s="35"/>
      <c r="LOU136" s="35"/>
      <c r="LOV136" s="35"/>
      <c r="LOW136" s="35"/>
      <c r="LOX136" s="35"/>
      <c r="LOY136" s="35"/>
      <c r="LOZ136" s="35"/>
      <c r="LPA136" s="35"/>
      <c r="LPB136" s="35"/>
      <c r="LPC136" s="35"/>
      <c r="LPD136" s="35"/>
      <c r="LPE136" s="35"/>
      <c r="LPF136" s="35"/>
      <c r="LPG136" s="35"/>
      <c r="LPH136" s="35"/>
      <c r="LPI136" s="35"/>
      <c r="LPJ136" s="35"/>
      <c r="LPK136" s="35"/>
      <c r="LPL136" s="35"/>
      <c r="LPM136" s="35"/>
      <c r="LPN136" s="35"/>
      <c r="LPO136" s="35"/>
      <c r="LPP136" s="35"/>
      <c r="LPQ136" s="35"/>
      <c r="LPR136" s="35"/>
      <c r="LPS136" s="35"/>
      <c r="LPT136" s="35"/>
      <c r="LPU136" s="35"/>
      <c r="LPV136" s="35"/>
      <c r="LPW136" s="35"/>
      <c r="LPX136" s="35"/>
      <c r="LPY136" s="35"/>
      <c r="LPZ136" s="35"/>
      <c r="LQA136" s="35"/>
      <c r="LQB136" s="35"/>
      <c r="LQC136" s="35"/>
      <c r="LQD136" s="35"/>
      <c r="LQE136" s="35"/>
      <c r="LQF136" s="35"/>
      <c r="LQG136" s="35"/>
      <c r="LQH136" s="35"/>
      <c r="LQI136" s="35"/>
      <c r="LQJ136" s="35"/>
      <c r="LQK136" s="35"/>
      <c r="LQL136" s="35"/>
      <c r="LQM136" s="35"/>
      <c r="LQN136" s="35"/>
      <c r="LQO136" s="35"/>
      <c r="LQP136" s="35"/>
      <c r="LQQ136" s="35"/>
      <c r="LQR136" s="35"/>
      <c r="LQS136" s="35"/>
      <c r="LQT136" s="35"/>
      <c r="LQU136" s="35"/>
      <c r="LQV136" s="35"/>
      <c r="LQW136" s="35"/>
      <c r="LQX136" s="35"/>
      <c r="LQY136" s="35"/>
      <c r="LQZ136" s="35"/>
      <c r="LRA136" s="35"/>
      <c r="LRB136" s="35"/>
      <c r="LRC136" s="35"/>
      <c r="LRD136" s="35"/>
      <c r="LRE136" s="35"/>
      <c r="LRF136" s="35"/>
      <c r="LRG136" s="35"/>
      <c r="LRH136" s="35"/>
      <c r="LRI136" s="35"/>
      <c r="LRJ136" s="35"/>
      <c r="LRK136" s="35"/>
      <c r="LRL136" s="35"/>
      <c r="LRM136" s="35"/>
      <c r="LRN136" s="35"/>
      <c r="LRO136" s="35"/>
      <c r="LRP136" s="35"/>
      <c r="LRQ136" s="35"/>
      <c r="LRR136" s="35"/>
      <c r="LRS136" s="35"/>
      <c r="LRT136" s="35"/>
      <c r="LRU136" s="35"/>
      <c r="LRV136" s="35"/>
      <c r="LRW136" s="35"/>
      <c r="LRX136" s="35"/>
      <c r="LRY136" s="35"/>
      <c r="LRZ136" s="35"/>
      <c r="LSA136" s="35"/>
      <c r="LSB136" s="35"/>
      <c r="LSC136" s="35"/>
      <c r="LSD136" s="35"/>
      <c r="LSE136" s="35"/>
      <c r="LSF136" s="35"/>
      <c r="LSG136" s="35"/>
      <c r="LSH136" s="35"/>
      <c r="LSI136" s="35"/>
      <c r="LSJ136" s="35"/>
      <c r="LSK136" s="35"/>
      <c r="LSL136" s="35"/>
      <c r="LSM136" s="35"/>
      <c r="LSN136" s="35"/>
      <c r="LSO136" s="35"/>
      <c r="LSP136" s="35"/>
      <c r="LSQ136" s="35"/>
      <c r="LSR136" s="35"/>
      <c r="LSS136" s="35"/>
      <c r="LST136" s="35"/>
      <c r="LSU136" s="35"/>
      <c r="LSV136" s="35"/>
      <c r="LSW136" s="35"/>
      <c r="LSX136" s="35"/>
      <c r="LSY136" s="35"/>
      <c r="LSZ136" s="35"/>
      <c r="LTA136" s="35"/>
      <c r="LTB136" s="35"/>
      <c r="LTC136" s="35"/>
      <c r="LTD136" s="35"/>
      <c r="LTE136" s="35"/>
      <c r="LTF136" s="35"/>
      <c r="LTG136" s="35"/>
      <c r="LTH136" s="35"/>
      <c r="LTI136" s="35"/>
      <c r="LTJ136" s="35"/>
      <c r="LTK136" s="35"/>
      <c r="LTL136" s="35"/>
      <c r="LTM136" s="35"/>
      <c r="LTN136" s="35"/>
      <c r="LTO136" s="35"/>
      <c r="LTP136" s="35"/>
      <c r="LTQ136" s="35"/>
      <c r="LTR136" s="35"/>
      <c r="LTS136" s="35"/>
      <c r="LTT136" s="35"/>
      <c r="LTU136" s="35"/>
      <c r="LTV136" s="35"/>
      <c r="LTW136" s="35"/>
      <c r="LTX136" s="35"/>
      <c r="LTY136" s="35"/>
      <c r="LTZ136" s="35"/>
      <c r="LUA136" s="35"/>
      <c r="LUB136" s="35"/>
      <c r="LUC136" s="35"/>
      <c r="LUD136" s="35"/>
      <c r="LUE136" s="35"/>
      <c r="LUF136" s="35"/>
      <c r="LUG136" s="35"/>
      <c r="LUH136" s="35"/>
      <c r="LUI136" s="35"/>
      <c r="LUJ136" s="35"/>
      <c r="LUK136" s="35"/>
      <c r="LUL136" s="35"/>
      <c r="LUM136" s="35"/>
      <c r="LUN136" s="35"/>
      <c r="LUO136" s="35"/>
      <c r="LUP136" s="35"/>
      <c r="LUW136" s="35"/>
      <c r="LUX136" s="35"/>
      <c r="LUY136" s="35"/>
      <c r="LUZ136" s="35"/>
      <c r="LVA136" s="35"/>
      <c r="LVB136" s="35"/>
      <c r="LVC136" s="35"/>
      <c r="LVD136" s="35"/>
      <c r="LVE136" s="35"/>
      <c r="LVF136" s="35"/>
      <c r="LVG136" s="35"/>
      <c r="LVH136" s="35"/>
      <c r="LVI136" s="35"/>
      <c r="LVJ136" s="35"/>
      <c r="LVK136" s="35"/>
      <c r="LVL136" s="35"/>
      <c r="LVM136" s="35"/>
      <c r="LVN136" s="35"/>
      <c r="LVO136" s="35"/>
      <c r="LVP136" s="35"/>
      <c r="LVQ136" s="35"/>
      <c r="LVR136" s="35"/>
      <c r="LVS136" s="35"/>
      <c r="LVT136" s="35"/>
      <c r="LVU136" s="35"/>
      <c r="LVV136" s="35"/>
      <c r="LVW136" s="35"/>
      <c r="LVX136" s="35"/>
      <c r="LVY136" s="35"/>
      <c r="LVZ136" s="35"/>
      <c r="LWA136" s="35"/>
      <c r="LWB136" s="35"/>
      <c r="LWC136" s="35"/>
      <c r="LWD136" s="35"/>
      <c r="LWE136" s="35"/>
      <c r="LWF136" s="35"/>
      <c r="LWG136" s="35"/>
      <c r="LWH136" s="35"/>
      <c r="LWI136" s="35"/>
      <c r="LWJ136" s="35"/>
      <c r="LWK136" s="35"/>
      <c r="LWL136" s="35"/>
      <c r="LWM136" s="35"/>
      <c r="LWN136" s="35"/>
      <c r="LWO136" s="35"/>
      <c r="LWP136" s="35"/>
      <c r="LWQ136" s="35"/>
      <c r="LWR136" s="35"/>
      <c r="LWS136" s="35"/>
      <c r="LWT136" s="35"/>
      <c r="LWU136" s="35"/>
      <c r="LWV136" s="35"/>
      <c r="LWW136" s="35"/>
      <c r="LWX136" s="35"/>
      <c r="LWY136" s="35"/>
      <c r="LWZ136" s="35"/>
      <c r="LXA136" s="35"/>
      <c r="LXB136" s="35"/>
      <c r="LXC136" s="35"/>
      <c r="LXD136" s="35"/>
      <c r="LXE136" s="35"/>
      <c r="LXF136" s="35"/>
      <c r="LXG136" s="35"/>
      <c r="LXH136" s="35"/>
      <c r="LXI136" s="35"/>
      <c r="LXJ136" s="35"/>
      <c r="LXK136" s="35"/>
      <c r="LXL136" s="35"/>
      <c r="LXM136" s="35"/>
      <c r="LXN136" s="35"/>
      <c r="LXO136" s="35"/>
      <c r="LXP136" s="35"/>
      <c r="LXQ136" s="35"/>
      <c r="LXR136" s="35"/>
      <c r="LXS136" s="35"/>
      <c r="LXT136" s="35"/>
      <c r="LXU136" s="35"/>
      <c r="LXV136" s="35"/>
      <c r="LXW136" s="35"/>
      <c r="LXX136" s="35"/>
      <c r="LXY136" s="35"/>
      <c r="LXZ136" s="35"/>
      <c r="LYA136" s="35"/>
      <c r="LYB136" s="35"/>
      <c r="LYC136" s="35"/>
      <c r="LYD136" s="35"/>
      <c r="LYE136" s="35"/>
      <c r="LYF136" s="35"/>
      <c r="LYG136" s="35"/>
      <c r="LYH136" s="35"/>
      <c r="LYI136" s="35"/>
      <c r="LYJ136" s="35"/>
      <c r="LYK136" s="35"/>
      <c r="LYL136" s="35"/>
      <c r="LYM136" s="35"/>
      <c r="LYN136" s="35"/>
      <c r="LYO136" s="35"/>
      <c r="LYP136" s="35"/>
      <c r="LYQ136" s="35"/>
      <c r="LYR136" s="35"/>
      <c r="LYS136" s="35"/>
      <c r="LYT136" s="35"/>
      <c r="LYU136" s="35"/>
      <c r="LYV136" s="35"/>
      <c r="LYW136" s="35"/>
      <c r="LYX136" s="35"/>
      <c r="LYY136" s="35"/>
      <c r="LYZ136" s="35"/>
      <c r="LZA136" s="35"/>
      <c r="LZB136" s="35"/>
      <c r="LZC136" s="35"/>
      <c r="LZD136" s="35"/>
      <c r="LZE136" s="35"/>
      <c r="LZF136" s="35"/>
      <c r="LZG136" s="35"/>
      <c r="LZH136" s="35"/>
      <c r="LZI136" s="35"/>
      <c r="LZJ136" s="35"/>
      <c r="LZK136" s="35"/>
      <c r="LZL136" s="35"/>
      <c r="LZM136" s="35"/>
      <c r="LZN136" s="35"/>
      <c r="LZO136" s="35"/>
      <c r="LZP136" s="35"/>
      <c r="LZQ136" s="35"/>
      <c r="LZR136" s="35"/>
      <c r="LZS136" s="35"/>
      <c r="LZT136" s="35"/>
      <c r="LZU136" s="35"/>
      <c r="LZV136" s="35"/>
      <c r="LZW136" s="35"/>
      <c r="LZX136" s="35"/>
      <c r="LZY136" s="35"/>
      <c r="LZZ136" s="35"/>
      <c r="MAA136" s="35"/>
      <c r="MAB136" s="35"/>
      <c r="MAC136" s="35"/>
      <c r="MAD136" s="35"/>
      <c r="MAE136" s="35"/>
      <c r="MAF136" s="35"/>
      <c r="MAG136" s="35"/>
      <c r="MAH136" s="35"/>
      <c r="MAI136" s="35"/>
      <c r="MAJ136" s="35"/>
      <c r="MAK136" s="35"/>
      <c r="MAL136" s="35"/>
      <c r="MAM136" s="35"/>
      <c r="MAN136" s="35"/>
      <c r="MAO136" s="35"/>
      <c r="MAP136" s="35"/>
      <c r="MAQ136" s="35"/>
      <c r="MAR136" s="35"/>
      <c r="MAS136" s="35"/>
      <c r="MAT136" s="35"/>
      <c r="MAU136" s="35"/>
      <c r="MAV136" s="35"/>
      <c r="MAW136" s="35"/>
      <c r="MAX136" s="35"/>
      <c r="MAY136" s="35"/>
      <c r="MAZ136" s="35"/>
      <c r="MBA136" s="35"/>
      <c r="MBB136" s="35"/>
      <c r="MBC136" s="35"/>
      <c r="MBD136" s="35"/>
      <c r="MBE136" s="35"/>
      <c r="MBF136" s="35"/>
      <c r="MBG136" s="35"/>
      <c r="MBH136" s="35"/>
      <c r="MBI136" s="35"/>
      <c r="MBJ136" s="35"/>
      <c r="MBK136" s="35"/>
      <c r="MBL136" s="35"/>
      <c r="MBM136" s="35"/>
      <c r="MBN136" s="35"/>
      <c r="MBO136" s="35"/>
      <c r="MBP136" s="35"/>
      <c r="MBQ136" s="35"/>
      <c r="MBR136" s="35"/>
      <c r="MBS136" s="35"/>
      <c r="MBT136" s="35"/>
      <c r="MBU136" s="35"/>
      <c r="MBV136" s="35"/>
      <c r="MBW136" s="35"/>
      <c r="MBX136" s="35"/>
      <c r="MBY136" s="35"/>
      <c r="MBZ136" s="35"/>
      <c r="MCA136" s="35"/>
      <c r="MCB136" s="35"/>
      <c r="MCC136" s="35"/>
      <c r="MCD136" s="35"/>
      <c r="MCE136" s="35"/>
      <c r="MCF136" s="35"/>
      <c r="MCG136" s="35"/>
      <c r="MCH136" s="35"/>
      <c r="MCI136" s="35"/>
      <c r="MCJ136" s="35"/>
      <c r="MCK136" s="35"/>
      <c r="MCL136" s="35"/>
      <c r="MCM136" s="35"/>
      <c r="MCN136" s="35"/>
      <c r="MCO136" s="35"/>
      <c r="MCP136" s="35"/>
      <c r="MCQ136" s="35"/>
      <c r="MCR136" s="35"/>
      <c r="MCS136" s="35"/>
      <c r="MCT136" s="35"/>
      <c r="MCU136" s="35"/>
      <c r="MCV136" s="35"/>
      <c r="MCW136" s="35"/>
      <c r="MCX136" s="35"/>
      <c r="MCY136" s="35"/>
      <c r="MCZ136" s="35"/>
      <c r="MDA136" s="35"/>
      <c r="MDB136" s="35"/>
      <c r="MDC136" s="35"/>
      <c r="MDD136" s="35"/>
      <c r="MDE136" s="35"/>
      <c r="MDF136" s="35"/>
      <c r="MDG136" s="35"/>
      <c r="MDH136" s="35"/>
      <c r="MDI136" s="35"/>
      <c r="MDJ136" s="35"/>
      <c r="MDK136" s="35"/>
      <c r="MDL136" s="35"/>
      <c r="MDM136" s="35"/>
      <c r="MDN136" s="35"/>
      <c r="MDO136" s="35"/>
      <c r="MDP136" s="35"/>
      <c r="MDQ136" s="35"/>
      <c r="MDR136" s="35"/>
      <c r="MDS136" s="35"/>
      <c r="MDT136" s="35"/>
      <c r="MDU136" s="35"/>
      <c r="MDV136" s="35"/>
      <c r="MDW136" s="35"/>
      <c r="MDX136" s="35"/>
      <c r="MDY136" s="35"/>
      <c r="MDZ136" s="35"/>
      <c r="MEA136" s="35"/>
      <c r="MEB136" s="35"/>
      <c r="MEC136" s="35"/>
      <c r="MED136" s="35"/>
      <c r="MEE136" s="35"/>
      <c r="MEF136" s="35"/>
      <c r="MEG136" s="35"/>
      <c r="MEH136" s="35"/>
      <c r="MEI136" s="35"/>
      <c r="MEJ136" s="35"/>
      <c r="MEK136" s="35"/>
      <c r="MEL136" s="35"/>
      <c r="MES136" s="35"/>
      <c r="MET136" s="35"/>
      <c r="MEU136" s="35"/>
      <c r="MEV136" s="35"/>
      <c r="MEW136" s="35"/>
      <c r="MEX136" s="35"/>
      <c r="MEY136" s="35"/>
      <c r="MEZ136" s="35"/>
      <c r="MFA136" s="35"/>
      <c r="MFB136" s="35"/>
      <c r="MFC136" s="35"/>
      <c r="MFD136" s="35"/>
      <c r="MFE136" s="35"/>
      <c r="MFF136" s="35"/>
      <c r="MFG136" s="35"/>
      <c r="MFH136" s="35"/>
      <c r="MFI136" s="35"/>
      <c r="MFJ136" s="35"/>
      <c r="MFK136" s="35"/>
      <c r="MFL136" s="35"/>
      <c r="MFM136" s="35"/>
      <c r="MFN136" s="35"/>
      <c r="MFO136" s="35"/>
      <c r="MFP136" s="35"/>
      <c r="MFQ136" s="35"/>
      <c r="MFR136" s="35"/>
      <c r="MFS136" s="35"/>
      <c r="MFT136" s="35"/>
      <c r="MFU136" s="35"/>
      <c r="MFV136" s="35"/>
      <c r="MFW136" s="35"/>
      <c r="MFX136" s="35"/>
      <c r="MFY136" s="35"/>
      <c r="MFZ136" s="35"/>
      <c r="MGA136" s="35"/>
      <c r="MGB136" s="35"/>
      <c r="MGC136" s="35"/>
      <c r="MGD136" s="35"/>
      <c r="MGE136" s="35"/>
      <c r="MGF136" s="35"/>
      <c r="MGG136" s="35"/>
      <c r="MGH136" s="35"/>
      <c r="MGI136" s="35"/>
      <c r="MGJ136" s="35"/>
      <c r="MGK136" s="35"/>
      <c r="MGL136" s="35"/>
      <c r="MGM136" s="35"/>
      <c r="MGN136" s="35"/>
      <c r="MGO136" s="35"/>
      <c r="MGP136" s="35"/>
      <c r="MGQ136" s="35"/>
      <c r="MGR136" s="35"/>
      <c r="MGS136" s="35"/>
      <c r="MGT136" s="35"/>
      <c r="MGU136" s="35"/>
      <c r="MGV136" s="35"/>
      <c r="MGW136" s="35"/>
      <c r="MGX136" s="35"/>
      <c r="MGY136" s="35"/>
      <c r="MGZ136" s="35"/>
      <c r="MHA136" s="35"/>
      <c r="MHB136" s="35"/>
      <c r="MHC136" s="35"/>
      <c r="MHD136" s="35"/>
      <c r="MHE136" s="35"/>
      <c r="MHF136" s="35"/>
      <c r="MHG136" s="35"/>
      <c r="MHH136" s="35"/>
      <c r="MHI136" s="35"/>
      <c r="MHJ136" s="35"/>
      <c r="MHK136" s="35"/>
      <c r="MHL136" s="35"/>
      <c r="MHM136" s="35"/>
      <c r="MHN136" s="35"/>
      <c r="MHO136" s="35"/>
      <c r="MHP136" s="35"/>
      <c r="MHQ136" s="35"/>
      <c r="MHR136" s="35"/>
      <c r="MHS136" s="35"/>
      <c r="MHT136" s="35"/>
      <c r="MHU136" s="35"/>
      <c r="MHV136" s="35"/>
      <c r="MHW136" s="35"/>
      <c r="MHX136" s="35"/>
      <c r="MHY136" s="35"/>
      <c r="MHZ136" s="35"/>
      <c r="MIA136" s="35"/>
      <c r="MIB136" s="35"/>
      <c r="MIC136" s="35"/>
      <c r="MID136" s="35"/>
      <c r="MIE136" s="35"/>
      <c r="MIF136" s="35"/>
      <c r="MIG136" s="35"/>
      <c r="MIH136" s="35"/>
      <c r="MII136" s="35"/>
      <c r="MIJ136" s="35"/>
      <c r="MIK136" s="35"/>
      <c r="MIL136" s="35"/>
      <c r="MIM136" s="35"/>
      <c r="MIN136" s="35"/>
      <c r="MIO136" s="35"/>
      <c r="MIP136" s="35"/>
      <c r="MIQ136" s="35"/>
      <c r="MIR136" s="35"/>
      <c r="MIS136" s="35"/>
      <c r="MIT136" s="35"/>
      <c r="MIU136" s="35"/>
      <c r="MIV136" s="35"/>
      <c r="MIW136" s="35"/>
      <c r="MIX136" s="35"/>
      <c r="MIY136" s="35"/>
      <c r="MIZ136" s="35"/>
      <c r="MJA136" s="35"/>
      <c r="MJB136" s="35"/>
      <c r="MJC136" s="35"/>
      <c r="MJD136" s="35"/>
      <c r="MJE136" s="35"/>
      <c r="MJF136" s="35"/>
      <c r="MJG136" s="35"/>
      <c r="MJH136" s="35"/>
      <c r="MJI136" s="35"/>
      <c r="MJJ136" s="35"/>
      <c r="MJK136" s="35"/>
      <c r="MJL136" s="35"/>
      <c r="MJM136" s="35"/>
      <c r="MJN136" s="35"/>
      <c r="MJO136" s="35"/>
      <c r="MJP136" s="35"/>
      <c r="MJQ136" s="35"/>
      <c r="MJR136" s="35"/>
      <c r="MJS136" s="35"/>
      <c r="MJT136" s="35"/>
      <c r="MJU136" s="35"/>
      <c r="MJV136" s="35"/>
      <c r="MJW136" s="35"/>
      <c r="MJX136" s="35"/>
      <c r="MJY136" s="35"/>
      <c r="MJZ136" s="35"/>
      <c r="MKA136" s="35"/>
      <c r="MKB136" s="35"/>
      <c r="MKC136" s="35"/>
      <c r="MKD136" s="35"/>
      <c r="MKE136" s="35"/>
      <c r="MKF136" s="35"/>
      <c r="MKG136" s="35"/>
      <c r="MKH136" s="35"/>
      <c r="MKI136" s="35"/>
      <c r="MKJ136" s="35"/>
      <c r="MKK136" s="35"/>
      <c r="MKL136" s="35"/>
      <c r="MKM136" s="35"/>
      <c r="MKN136" s="35"/>
      <c r="MKO136" s="35"/>
      <c r="MKP136" s="35"/>
      <c r="MKQ136" s="35"/>
      <c r="MKR136" s="35"/>
      <c r="MKS136" s="35"/>
      <c r="MKT136" s="35"/>
      <c r="MKU136" s="35"/>
      <c r="MKV136" s="35"/>
      <c r="MKW136" s="35"/>
      <c r="MKX136" s="35"/>
      <c r="MKY136" s="35"/>
      <c r="MKZ136" s="35"/>
      <c r="MLA136" s="35"/>
      <c r="MLB136" s="35"/>
      <c r="MLC136" s="35"/>
      <c r="MLD136" s="35"/>
      <c r="MLE136" s="35"/>
      <c r="MLF136" s="35"/>
      <c r="MLG136" s="35"/>
      <c r="MLH136" s="35"/>
      <c r="MLI136" s="35"/>
      <c r="MLJ136" s="35"/>
      <c r="MLK136" s="35"/>
      <c r="MLL136" s="35"/>
      <c r="MLM136" s="35"/>
      <c r="MLN136" s="35"/>
      <c r="MLO136" s="35"/>
      <c r="MLP136" s="35"/>
      <c r="MLQ136" s="35"/>
      <c r="MLR136" s="35"/>
      <c r="MLS136" s="35"/>
      <c r="MLT136" s="35"/>
      <c r="MLU136" s="35"/>
      <c r="MLV136" s="35"/>
      <c r="MLW136" s="35"/>
      <c r="MLX136" s="35"/>
      <c r="MLY136" s="35"/>
      <c r="MLZ136" s="35"/>
      <c r="MMA136" s="35"/>
      <c r="MMB136" s="35"/>
      <c r="MMC136" s="35"/>
      <c r="MMD136" s="35"/>
      <c r="MME136" s="35"/>
      <c r="MMF136" s="35"/>
      <c r="MMG136" s="35"/>
      <c r="MMH136" s="35"/>
      <c r="MMI136" s="35"/>
      <c r="MMJ136" s="35"/>
      <c r="MMK136" s="35"/>
      <c r="MML136" s="35"/>
      <c r="MMM136" s="35"/>
      <c r="MMN136" s="35"/>
      <c r="MMO136" s="35"/>
      <c r="MMP136" s="35"/>
      <c r="MMQ136" s="35"/>
      <c r="MMR136" s="35"/>
      <c r="MMS136" s="35"/>
      <c r="MMT136" s="35"/>
      <c r="MMU136" s="35"/>
      <c r="MMV136" s="35"/>
      <c r="MMW136" s="35"/>
      <c r="MMX136" s="35"/>
      <c r="MMY136" s="35"/>
      <c r="MMZ136" s="35"/>
      <c r="MNA136" s="35"/>
      <c r="MNB136" s="35"/>
      <c r="MNC136" s="35"/>
      <c r="MND136" s="35"/>
      <c r="MNE136" s="35"/>
      <c r="MNF136" s="35"/>
      <c r="MNG136" s="35"/>
      <c r="MNH136" s="35"/>
      <c r="MNI136" s="35"/>
      <c r="MNJ136" s="35"/>
      <c r="MNK136" s="35"/>
      <c r="MNL136" s="35"/>
      <c r="MNM136" s="35"/>
      <c r="MNN136" s="35"/>
      <c r="MNO136" s="35"/>
      <c r="MNP136" s="35"/>
      <c r="MNQ136" s="35"/>
      <c r="MNR136" s="35"/>
      <c r="MNS136" s="35"/>
      <c r="MNT136" s="35"/>
      <c r="MNU136" s="35"/>
      <c r="MNV136" s="35"/>
      <c r="MNW136" s="35"/>
      <c r="MNX136" s="35"/>
      <c r="MNY136" s="35"/>
      <c r="MNZ136" s="35"/>
      <c r="MOA136" s="35"/>
      <c r="MOB136" s="35"/>
      <c r="MOC136" s="35"/>
      <c r="MOD136" s="35"/>
      <c r="MOE136" s="35"/>
      <c r="MOF136" s="35"/>
      <c r="MOG136" s="35"/>
      <c r="MOH136" s="35"/>
      <c r="MOO136" s="35"/>
      <c r="MOP136" s="35"/>
      <c r="MOQ136" s="35"/>
      <c r="MOR136" s="35"/>
      <c r="MOS136" s="35"/>
      <c r="MOT136" s="35"/>
      <c r="MOU136" s="35"/>
      <c r="MOV136" s="35"/>
      <c r="MOW136" s="35"/>
      <c r="MOX136" s="35"/>
      <c r="MOY136" s="35"/>
      <c r="MOZ136" s="35"/>
      <c r="MPA136" s="35"/>
      <c r="MPB136" s="35"/>
      <c r="MPC136" s="35"/>
      <c r="MPD136" s="35"/>
      <c r="MPE136" s="35"/>
      <c r="MPF136" s="35"/>
      <c r="MPG136" s="35"/>
      <c r="MPH136" s="35"/>
      <c r="MPI136" s="35"/>
      <c r="MPJ136" s="35"/>
      <c r="MPK136" s="35"/>
      <c r="MPL136" s="35"/>
      <c r="MPM136" s="35"/>
      <c r="MPN136" s="35"/>
      <c r="MPO136" s="35"/>
      <c r="MPP136" s="35"/>
      <c r="MPQ136" s="35"/>
      <c r="MPR136" s="35"/>
      <c r="MPS136" s="35"/>
      <c r="MPT136" s="35"/>
      <c r="MPU136" s="35"/>
      <c r="MPV136" s="35"/>
      <c r="MPW136" s="35"/>
      <c r="MPX136" s="35"/>
      <c r="MPY136" s="35"/>
      <c r="MPZ136" s="35"/>
      <c r="MQA136" s="35"/>
      <c r="MQB136" s="35"/>
      <c r="MQC136" s="35"/>
      <c r="MQD136" s="35"/>
      <c r="MQE136" s="35"/>
      <c r="MQF136" s="35"/>
      <c r="MQG136" s="35"/>
      <c r="MQH136" s="35"/>
      <c r="MQI136" s="35"/>
      <c r="MQJ136" s="35"/>
      <c r="MQK136" s="35"/>
      <c r="MQL136" s="35"/>
      <c r="MQM136" s="35"/>
      <c r="MQN136" s="35"/>
      <c r="MQO136" s="35"/>
      <c r="MQP136" s="35"/>
      <c r="MQQ136" s="35"/>
      <c r="MQR136" s="35"/>
      <c r="MQS136" s="35"/>
      <c r="MQT136" s="35"/>
      <c r="MQU136" s="35"/>
      <c r="MQV136" s="35"/>
      <c r="MQW136" s="35"/>
      <c r="MQX136" s="35"/>
      <c r="MQY136" s="35"/>
      <c r="MQZ136" s="35"/>
      <c r="MRA136" s="35"/>
      <c r="MRB136" s="35"/>
      <c r="MRC136" s="35"/>
      <c r="MRD136" s="35"/>
      <c r="MRE136" s="35"/>
      <c r="MRF136" s="35"/>
      <c r="MRG136" s="35"/>
      <c r="MRH136" s="35"/>
      <c r="MRI136" s="35"/>
      <c r="MRJ136" s="35"/>
      <c r="MRK136" s="35"/>
      <c r="MRL136" s="35"/>
      <c r="MRM136" s="35"/>
      <c r="MRN136" s="35"/>
      <c r="MRO136" s="35"/>
      <c r="MRP136" s="35"/>
      <c r="MRQ136" s="35"/>
      <c r="MRR136" s="35"/>
      <c r="MRS136" s="35"/>
      <c r="MRT136" s="35"/>
      <c r="MRU136" s="35"/>
      <c r="MRV136" s="35"/>
      <c r="MRW136" s="35"/>
      <c r="MRX136" s="35"/>
      <c r="MRY136" s="35"/>
      <c r="MRZ136" s="35"/>
      <c r="MSA136" s="35"/>
      <c r="MSB136" s="35"/>
      <c r="MSC136" s="35"/>
      <c r="MSD136" s="35"/>
      <c r="MSE136" s="35"/>
      <c r="MSF136" s="35"/>
      <c r="MSG136" s="35"/>
      <c r="MSH136" s="35"/>
      <c r="MSI136" s="35"/>
      <c r="MSJ136" s="35"/>
      <c r="MSK136" s="35"/>
      <c r="MSL136" s="35"/>
      <c r="MSM136" s="35"/>
      <c r="MSN136" s="35"/>
      <c r="MSO136" s="35"/>
      <c r="MSP136" s="35"/>
      <c r="MSQ136" s="35"/>
      <c r="MSR136" s="35"/>
      <c r="MSS136" s="35"/>
      <c r="MST136" s="35"/>
      <c r="MSU136" s="35"/>
      <c r="MSV136" s="35"/>
      <c r="MSW136" s="35"/>
      <c r="MSX136" s="35"/>
      <c r="MSY136" s="35"/>
      <c r="MSZ136" s="35"/>
      <c r="MTA136" s="35"/>
      <c r="MTB136" s="35"/>
      <c r="MTC136" s="35"/>
      <c r="MTD136" s="35"/>
      <c r="MTE136" s="35"/>
      <c r="MTF136" s="35"/>
      <c r="MTG136" s="35"/>
      <c r="MTH136" s="35"/>
      <c r="MTI136" s="35"/>
      <c r="MTJ136" s="35"/>
      <c r="MTK136" s="35"/>
      <c r="MTL136" s="35"/>
      <c r="MTM136" s="35"/>
      <c r="MTN136" s="35"/>
      <c r="MTO136" s="35"/>
      <c r="MTP136" s="35"/>
      <c r="MTQ136" s="35"/>
      <c r="MTR136" s="35"/>
      <c r="MTS136" s="35"/>
      <c r="MTT136" s="35"/>
      <c r="MTU136" s="35"/>
      <c r="MTV136" s="35"/>
      <c r="MTW136" s="35"/>
      <c r="MTX136" s="35"/>
      <c r="MTY136" s="35"/>
      <c r="MTZ136" s="35"/>
      <c r="MUA136" s="35"/>
      <c r="MUB136" s="35"/>
      <c r="MUC136" s="35"/>
      <c r="MUD136" s="35"/>
      <c r="MUE136" s="35"/>
      <c r="MUF136" s="35"/>
      <c r="MUG136" s="35"/>
      <c r="MUH136" s="35"/>
      <c r="MUI136" s="35"/>
      <c r="MUJ136" s="35"/>
      <c r="MUK136" s="35"/>
      <c r="MUL136" s="35"/>
      <c r="MUM136" s="35"/>
      <c r="MUN136" s="35"/>
      <c r="MUO136" s="35"/>
      <c r="MUP136" s="35"/>
      <c r="MUQ136" s="35"/>
      <c r="MUR136" s="35"/>
      <c r="MUS136" s="35"/>
      <c r="MUT136" s="35"/>
      <c r="MUU136" s="35"/>
      <c r="MUV136" s="35"/>
      <c r="MUW136" s="35"/>
      <c r="MUX136" s="35"/>
      <c r="MUY136" s="35"/>
      <c r="MUZ136" s="35"/>
      <c r="MVA136" s="35"/>
      <c r="MVB136" s="35"/>
      <c r="MVC136" s="35"/>
      <c r="MVD136" s="35"/>
      <c r="MVE136" s="35"/>
      <c r="MVF136" s="35"/>
      <c r="MVG136" s="35"/>
      <c r="MVH136" s="35"/>
      <c r="MVI136" s="35"/>
      <c r="MVJ136" s="35"/>
      <c r="MVK136" s="35"/>
      <c r="MVL136" s="35"/>
      <c r="MVM136" s="35"/>
      <c r="MVN136" s="35"/>
      <c r="MVO136" s="35"/>
      <c r="MVP136" s="35"/>
      <c r="MVQ136" s="35"/>
      <c r="MVR136" s="35"/>
      <c r="MVS136" s="35"/>
      <c r="MVT136" s="35"/>
      <c r="MVU136" s="35"/>
      <c r="MVV136" s="35"/>
      <c r="MVW136" s="35"/>
      <c r="MVX136" s="35"/>
      <c r="MVY136" s="35"/>
      <c r="MVZ136" s="35"/>
      <c r="MWA136" s="35"/>
      <c r="MWB136" s="35"/>
      <c r="MWC136" s="35"/>
      <c r="MWD136" s="35"/>
      <c r="MWE136" s="35"/>
      <c r="MWF136" s="35"/>
      <c r="MWG136" s="35"/>
      <c r="MWH136" s="35"/>
      <c r="MWI136" s="35"/>
      <c r="MWJ136" s="35"/>
      <c r="MWK136" s="35"/>
      <c r="MWL136" s="35"/>
      <c r="MWM136" s="35"/>
      <c r="MWN136" s="35"/>
      <c r="MWO136" s="35"/>
      <c r="MWP136" s="35"/>
      <c r="MWQ136" s="35"/>
      <c r="MWR136" s="35"/>
      <c r="MWS136" s="35"/>
      <c r="MWT136" s="35"/>
      <c r="MWU136" s="35"/>
      <c r="MWV136" s="35"/>
      <c r="MWW136" s="35"/>
      <c r="MWX136" s="35"/>
      <c r="MWY136" s="35"/>
      <c r="MWZ136" s="35"/>
      <c r="MXA136" s="35"/>
      <c r="MXB136" s="35"/>
      <c r="MXC136" s="35"/>
      <c r="MXD136" s="35"/>
      <c r="MXE136" s="35"/>
      <c r="MXF136" s="35"/>
      <c r="MXG136" s="35"/>
      <c r="MXH136" s="35"/>
      <c r="MXI136" s="35"/>
      <c r="MXJ136" s="35"/>
      <c r="MXK136" s="35"/>
      <c r="MXL136" s="35"/>
      <c r="MXM136" s="35"/>
      <c r="MXN136" s="35"/>
      <c r="MXO136" s="35"/>
      <c r="MXP136" s="35"/>
      <c r="MXQ136" s="35"/>
      <c r="MXR136" s="35"/>
      <c r="MXS136" s="35"/>
      <c r="MXT136" s="35"/>
      <c r="MXU136" s="35"/>
      <c r="MXV136" s="35"/>
      <c r="MXW136" s="35"/>
      <c r="MXX136" s="35"/>
      <c r="MXY136" s="35"/>
      <c r="MXZ136" s="35"/>
      <c r="MYA136" s="35"/>
      <c r="MYB136" s="35"/>
      <c r="MYC136" s="35"/>
      <c r="MYD136" s="35"/>
      <c r="MYK136" s="35"/>
      <c r="MYL136" s="35"/>
      <c r="MYM136" s="35"/>
      <c r="MYN136" s="35"/>
      <c r="MYO136" s="35"/>
      <c r="MYP136" s="35"/>
      <c r="MYQ136" s="35"/>
      <c r="MYR136" s="35"/>
      <c r="MYS136" s="35"/>
      <c r="MYT136" s="35"/>
      <c r="MYU136" s="35"/>
      <c r="MYV136" s="35"/>
      <c r="MYW136" s="35"/>
      <c r="MYX136" s="35"/>
      <c r="MYY136" s="35"/>
      <c r="MYZ136" s="35"/>
      <c r="MZA136" s="35"/>
      <c r="MZB136" s="35"/>
      <c r="MZC136" s="35"/>
      <c r="MZD136" s="35"/>
      <c r="MZE136" s="35"/>
      <c r="MZF136" s="35"/>
      <c r="MZG136" s="35"/>
      <c r="MZH136" s="35"/>
      <c r="MZI136" s="35"/>
      <c r="MZJ136" s="35"/>
      <c r="MZK136" s="35"/>
      <c r="MZL136" s="35"/>
      <c r="MZM136" s="35"/>
      <c r="MZN136" s="35"/>
      <c r="MZO136" s="35"/>
      <c r="MZP136" s="35"/>
      <c r="MZQ136" s="35"/>
      <c r="MZR136" s="35"/>
      <c r="MZS136" s="35"/>
      <c r="MZT136" s="35"/>
      <c r="MZU136" s="35"/>
      <c r="MZV136" s="35"/>
      <c r="MZW136" s="35"/>
      <c r="MZX136" s="35"/>
      <c r="MZY136" s="35"/>
      <c r="MZZ136" s="35"/>
      <c r="NAA136" s="35"/>
      <c r="NAB136" s="35"/>
      <c r="NAC136" s="35"/>
      <c r="NAD136" s="35"/>
      <c r="NAE136" s="35"/>
      <c r="NAF136" s="35"/>
      <c r="NAG136" s="35"/>
      <c r="NAH136" s="35"/>
      <c r="NAI136" s="35"/>
      <c r="NAJ136" s="35"/>
      <c r="NAK136" s="35"/>
      <c r="NAL136" s="35"/>
      <c r="NAM136" s="35"/>
      <c r="NAN136" s="35"/>
      <c r="NAO136" s="35"/>
      <c r="NAP136" s="35"/>
      <c r="NAQ136" s="35"/>
      <c r="NAR136" s="35"/>
      <c r="NAS136" s="35"/>
      <c r="NAT136" s="35"/>
      <c r="NAU136" s="35"/>
      <c r="NAV136" s="35"/>
      <c r="NAW136" s="35"/>
      <c r="NAX136" s="35"/>
      <c r="NAY136" s="35"/>
      <c r="NAZ136" s="35"/>
      <c r="NBA136" s="35"/>
      <c r="NBB136" s="35"/>
      <c r="NBC136" s="35"/>
      <c r="NBD136" s="35"/>
      <c r="NBE136" s="35"/>
      <c r="NBF136" s="35"/>
      <c r="NBG136" s="35"/>
      <c r="NBH136" s="35"/>
      <c r="NBI136" s="35"/>
      <c r="NBJ136" s="35"/>
      <c r="NBK136" s="35"/>
      <c r="NBL136" s="35"/>
      <c r="NBM136" s="35"/>
      <c r="NBN136" s="35"/>
      <c r="NBO136" s="35"/>
      <c r="NBP136" s="35"/>
      <c r="NBQ136" s="35"/>
      <c r="NBR136" s="35"/>
      <c r="NBS136" s="35"/>
      <c r="NBT136" s="35"/>
      <c r="NBU136" s="35"/>
      <c r="NBV136" s="35"/>
      <c r="NBW136" s="35"/>
      <c r="NBX136" s="35"/>
      <c r="NBY136" s="35"/>
      <c r="NBZ136" s="35"/>
      <c r="NCA136" s="35"/>
      <c r="NCB136" s="35"/>
      <c r="NCC136" s="35"/>
      <c r="NCD136" s="35"/>
      <c r="NCE136" s="35"/>
      <c r="NCF136" s="35"/>
      <c r="NCG136" s="35"/>
      <c r="NCH136" s="35"/>
      <c r="NCI136" s="35"/>
      <c r="NCJ136" s="35"/>
      <c r="NCK136" s="35"/>
      <c r="NCL136" s="35"/>
      <c r="NCM136" s="35"/>
      <c r="NCN136" s="35"/>
      <c r="NCO136" s="35"/>
      <c r="NCP136" s="35"/>
      <c r="NCQ136" s="35"/>
      <c r="NCR136" s="35"/>
      <c r="NCS136" s="35"/>
      <c r="NCT136" s="35"/>
      <c r="NCU136" s="35"/>
      <c r="NCV136" s="35"/>
      <c r="NCW136" s="35"/>
      <c r="NCX136" s="35"/>
      <c r="NCY136" s="35"/>
      <c r="NCZ136" s="35"/>
      <c r="NDA136" s="35"/>
      <c r="NDB136" s="35"/>
      <c r="NDC136" s="35"/>
      <c r="NDD136" s="35"/>
      <c r="NDE136" s="35"/>
      <c r="NDF136" s="35"/>
      <c r="NDG136" s="35"/>
      <c r="NDH136" s="35"/>
      <c r="NDI136" s="35"/>
      <c r="NDJ136" s="35"/>
      <c r="NDK136" s="35"/>
      <c r="NDL136" s="35"/>
      <c r="NDM136" s="35"/>
      <c r="NDN136" s="35"/>
      <c r="NDO136" s="35"/>
      <c r="NDP136" s="35"/>
      <c r="NDQ136" s="35"/>
      <c r="NDR136" s="35"/>
      <c r="NDS136" s="35"/>
      <c r="NDT136" s="35"/>
      <c r="NDU136" s="35"/>
      <c r="NDV136" s="35"/>
      <c r="NDW136" s="35"/>
      <c r="NDX136" s="35"/>
      <c r="NDY136" s="35"/>
      <c r="NDZ136" s="35"/>
      <c r="NEA136" s="35"/>
      <c r="NEB136" s="35"/>
      <c r="NEC136" s="35"/>
      <c r="NED136" s="35"/>
      <c r="NEE136" s="35"/>
      <c r="NEF136" s="35"/>
      <c r="NEG136" s="35"/>
      <c r="NEH136" s="35"/>
      <c r="NEI136" s="35"/>
      <c r="NEJ136" s="35"/>
      <c r="NEK136" s="35"/>
      <c r="NEL136" s="35"/>
      <c r="NEM136" s="35"/>
      <c r="NEN136" s="35"/>
      <c r="NEO136" s="35"/>
      <c r="NEP136" s="35"/>
      <c r="NEQ136" s="35"/>
      <c r="NER136" s="35"/>
      <c r="NES136" s="35"/>
      <c r="NET136" s="35"/>
      <c r="NEU136" s="35"/>
      <c r="NEV136" s="35"/>
      <c r="NEW136" s="35"/>
      <c r="NEX136" s="35"/>
      <c r="NEY136" s="35"/>
      <c r="NEZ136" s="35"/>
      <c r="NFA136" s="35"/>
      <c r="NFB136" s="35"/>
      <c r="NFC136" s="35"/>
      <c r="NFD136" s="35"/>
      <c r="NFE136" s="35"/>
      <c r="NFF136" s="35"/>
      <c r="NFG136" s="35"/>
      <c r="NFH136" s="35"/>
      <c r="NFI136" s="35"/>
      <c r="NFJ136" s="35"/>
      <c r="NFK136" s="35"/>
      <c r="NFL136" s="35"/>
      <c r="NFM136" s="35"/>
      <c r="NFN136" s="35"/>
      <c r="NFO136" s="35"/>
      <c r="NFP136" s="35"/>
      <c r="NFQ136" s="35"/>
      <c r="NFR136" s="35"/>
      <c r="NFS136" s="35"/>
      <c r="NFT136" s="35"/>
      <c r="NFU136" s="35"/>
      <c r="NFV136" s="35"/>
      <c r="NFW136" s="35"/>
      <c r="NFX136" s="35"/>
      <c r="NFY136" s="35"/>
      <c r="NFZ136" s="35"/>
      <c r="NGA136" s="35"/>
      <c r="NGB136" s="35"/>
      <c r="NGC136" s="35"/>
      <c r="NGD136" s="35"/>
      <c r="NGE136" s="35"/>
      <c r="NGF136" s="35"/>
      <c r="NGG136" s="35"/>
      <c r="NGH136" s="35"/>
      <c r="NGI136" s="35"/>
      <c r="NGJ136" s="35"/>
      <c r="NGK136" s="35"/>
      <c r="NGL136" s="35"/>
      <c r="NGM136" s="35"/>
      <c r="NGN136" s="35"/>
      <c r="NGO136" s="35"/>
      <c r="NGP136" s="35"/>
      <c r="NGQ136" s="35"/>
      <c r="NGR136" s="35"/>
      <c r="NGS136" s="35"/>
      <c r="NGT136" s="35"/>
      <c r="NGU136" s="35"/>
      <c r="NGV136" s="35"/>
      <c r="NGW136" s="35"/>
      <c r="NGX136" s="35"/>
      <c r="NGY136" s="35"/>
      <c r="NGZ136" s="35"/>
      <c r="NHA136" s="35"/>
      <c r="NHB136" s="35"/>
      <c r="NHC136" s="35"/>
      <c r="NHD136" s="35"/>
      <c r="NHE136" s="35"/>
      <c r="NHF136" s="35"/>
      <c r="NHG136" s="35"/>
      <c r="NHH136" s="35"/>
      <c r="NHI136" s="35"/>
      <c r="NHJ136" s="35"/>
      <c r="NHK136" s="35"/>
      <c r="NHL136" s="35"/>
      <c r="NHM136" s="35"/>
      <c r="NHN136" s="35"/>
      <c r="NHO136" s="35"/>
      <c r="NHP136" s="35"/>
      <c r="NHQ136" s="35"/>
      <c r="NHR136" s="35"/>
      <c r="NHS136" s="35"/>
      <c r="NHT136" s="35"/>
      <c r="NHU136" s="35"/>
      <c r="NHV136" s="35"/>
      <c r="NHW136" s="35"/>
      <c r="NHX136" s="35"/>
      <c r="NHY136" s="35"/>
      <c r="NHZ136" s="35"/>
      <c r="NIG136" s="35"/>
      <c r="NIH136" s="35"/>
      <c r="NII136" s="35"/>
      <c r="NIJ136" s="35"/>
      <c r="NIK136" s="35"/>
      <c r="NIL136" s="35"/>
      <c r="NIM136" s="35"/>
      <c r="NIN136" s="35"/>
      <c r="NIO136" s="35"/>
      <c r="NIP136" s="35"/>
      <c r="NIQ136" s="35"/>
      <c r="NIR136" s="35"/>
      <c r="NIS136" s="35"/>
      <c r="NIT136" s="35"/>
      <c r="NIU136" s="35"/>
      <c r="NIV136" s="35"/>
      <c r="NIW136" s="35"/>
      <c r="NIX136" s="35"/>
      <c r="NIY136" s="35"/>
      <c r="NIZ136" s="35"/>
      <c r="NJA136" s="35"/>
      <c r="NJB136" s="35"/>
      <c r="NJC136" s="35"/>
      <c r="NJD136" s="35"/>
      <c r="NJE136" s="35"/>
      <c r="NJF136" s="35"/>
      <c r="NJG136" s="35"/>
      <c r="NJH136" s="35"/>
      <c r="NJI136" s="35"/>
      <c r="NJJ136" s="35"/>
      <c r="NJK136" s="35"/>
      <c r="NJL136" s="35"/>
      <c r="NJM136" s="35"/>
      <c r="NJN136" s="35"/>
      <c r="NJO136" s="35"/>
      <c r="NJP136" s="35"/>
      <c r="NJQ136" s="35"/>
      <c r="NJR136" s="35"/>
      <c r="NJS136" s="35"/>
      <c r="NJT136" s="35"/>
      <c r="NJU136" s="35"/>
      <c r="NJV136" s="35"/>
      <c r="NJW136" s="35"/>
      <c r="NJX136" s="35"/>
      <c r="NJY136" s="35"/>
      <c r="NJZ136" s="35"/>
      <c r="NKA136" s="35"/>
      <c r="NKB136" s="35"/>
      <c r="NKC136" s="35"/>
      <c r="NKD136" s="35"/>
      <c r="NKE136" s="35"/>
      <c r="NKF136" s="35"/>
      <c r="NKG136" s="35"/>
      <c r="NKH136" s="35"/>
      <c r="NKI136" s="35"/>
      <c r="NKJ136" s="35"/>
      <c r="NKK136" s="35"/>
      <c r="NKL136" s="35"/>
      <c r="NKM136" s="35"/>
      <c r="NKN136" s="35"/>
      <c r="NKO136" s="35"/>
      <c r="NKP136" s="35"/>
      <c r="NKQ136" s="35"/>
      <c r="NKR136" s="35"/>
      <c r="NKS136" s="35"/>
      <c r="NKT136" s="35"/>
      <c r="NKU136" s="35"/>
      <c r="NKV136" s="35"/>
      <c r="NKW136" s="35"/>
      <c r="NKX136" s="35"/>
      <c r="NKY136" s="35"/>
      <c r="NKZ136" s="35"/>
      <c r="NLA136" s="35"/>
      <c r="NLB136" s="35"/>
      <c r="NLC136" s="35"/>
      <c r="NLD136" s="35"/>
      <c r="NLE136" s="35"/>
      <c r="NLF136" s="35"/>
      <c r="NLG136" s="35"/>
      <c r="NLH136" s="35"/>
      <c r="NLI136" s="35"/>
      <c r="NLJ136" s="35"/>
      <c r="NLK136" s="35"/>
      <c r="NLL136" s="35"/>
      <c r="NLM136" s="35"/>
      <c r="NLN136" s="35"/>
      <c r="NLO136" s="35"/>
      <c r="NLP136" s="35"/>
      <c r="NLQ136" s="35"/>
      <c r="NLR136" s="35"/>
      <c r="NLS136" s="35"/>
      <c r="NLT136" s="35"/>
      <c r="NLU136" s="35"/>
      <c r="NLV136" s="35"/>
      <c r="NLW136" s="35"/>
      <c r="NLX136" s="35"/>
      <c r="NLY136" s="35"/>
      <c r="NLZ136" s="35"/>
      <c r="NMA136" s="35"/>
      <c r="NMB136" s="35"/>
      <c r="NMC136" s="35"/>
      <c r="NMD136" s="35"/>
      <c r="NME136" s="35"/>
      <c r="NMF136" s="35"/>
      <c r="NMG136" s="35"/>
      <c r="NMH136" s="35"/>
      <c r="NMI136" s="35"/>
      <c r="NMJ136" s="35"/>
      <c r="NMK136" s="35"/>
      <c r="NML136" s="35"/>
      <c r="NMM136" s="35"/>
      <c r="NMN136" s="35"/>
      <c r="NMO136" s="35"/>
      <c r="NMP136" s="35"/>
      <c r="NMQ136" s="35"/>
      <c r="NMR136" s="35"/>
      <c r="NMS136" s="35"/>
      <c r="NMT136" s="35"/>
      <c r="NMU136" s="35"/>
      <c r="NMV136" s="35"/>
      <c r="NMW136" s="35"/>
      <c r="NMX136" s="35"/>
      <c r="NMY136" s="35"/>
      <c r="NMZ136" s="35"/>
      <c r="NNA136" s="35"/>
      <c r="NNB136" s="35"/>
      <c r="NNC136" s="35"/>
      <c r="NND136" s="35"/>
      <c r="NNE136" s="35"/>
      <c r="NNF136" s="35"/>
      <c r="NNG136" s="35"/>
      <c r="NNH136" s="35"/>
      <c r="NNI136" s="35"/>
      <c r="NNJ136" s="35"/>
      <c r="NNK136" s="35"/>
      <c r="NNL136" s="35"/>
      <c r="NNM136" s="35"/>
      <c r="NNN136" s="35"/>
      <c r="NNO136" s="35"/>
      <c r="NNP136" s="35"/>
      <c r="NNQ136" s="35"/>
      <c r="NNR136" s="35"/>
      <c r="NNS136" s="35"/>
      <c r="NNT136" s="35"/>
      <c r="NNU136" s="35"/>
      <c r="NNV136" s="35"/>
      <c r="NNW136" s="35"/>
      <c r="NNX136" s="35"/>
      <c r="NNY136" s="35"/>
      <c r="NNZ136" s="35"/>
      <c r="NOA136" s="35"/>
      <c r="NOB136" s="35"/>
      <c r="NOC136" s="35"/>
      <c r="NOD136" s="35"/>
      <c r="NOE136" s="35"/>
      <c r="NOF136" s="35"/>
      <c r="NOG136" s="35"/>
      <c r="NOH136" s="35"/>
      <c r="NOI136" s="35"/>
      <c r="NOJ136" s="35"/>
      <c r="NOK136" s="35"/>
      <c r="NOL136" s="35"/>
      <c r="NOM136" s="35"/>
      <c r="NON136" s="35"/>
      <c r="NOO136" s="35"/>
      <c r="NOP136" s="35"/>
      <c r="NOQ136" s="35"/>
      <c r="NOR136" s="35"/>
      <c r="NOS136" s="35"/>
      <c r="NOT136" s="35"/>
      <c r="NOU136" s="35"/>
      <c r="NOV136" s="35"/>
      <c r="NOW136" s="35"/>
      <c r="NOX136" s="35"/>
      <c r="NOY136" s="35"/>
      <c r="NOZ136" s="35"/>
      <c r="NPA136" s="35"/>
      <c r="NPB136" s="35"/>
      <c r="NPC136" s="35"/>
      <c r="NPD136" s="35"/>
      <c r="NPE136" s="35"/>
      <c r="NPF136" s="35"/>
      <c r="NPG136" s="35"/>
      <c r="NPH136" s="35"/>
      <c r="NPI136" s="35"/>
      <c r="NPJ136" s="35"/>
      <c r="NPK136" s="35"/>
      <c r="NPL136" s="35"/>
      <c r="NPM136" s="35"/>
      <c r="NPN136" s="35"/>
      <c r="NPO136" s="35"/>
      <c r="NPP136" s="35"/>
      <c r="NPQ136" s="35"/>
      <c r="NPR136" s="35"/>
      <c r="NPS136" s="35"/>
      <c r="NPT136" s="35"/>
      <c r="NPU136" s="35"/>
      <c r="NPV136" s="35"/>
      <c r="NPW136" s="35"/>
      <c r="NPX136" s="35"/>
      <c r="NPY136" s="35"/>
      <c r="NPZ136" s="35"/>
      <c r="NQA136" s="35"/>
      <c r="NQB136" s="35"/>
      <c r="NQC136" s="35"/>
      <c r="NQD136" s="35"/>
      <c r="NQE136" s="35"/>
      <c r="NQF136" s="35"/>
      <c r="NQG136" s="35"/>
      <c r="NQH136" s="35"/>
      <c r="NQI136" s="35"/>
      <c r="NQJ136" s="35"/>
      <c r="NQK136" s="35"/>
      <c r="NQL136" s="35"/>
      <c r="NQM136" s="35"/>
      <c r="NQN136" s="35"/>
      <c r="NQO136" s="35"/>
      <c r="NQP136" s="35"/>
      <c r="NQQ136" s="35"/>
      <c r="NQR136" s="35"/>
      <c r="NQS136" s="35"/>
      <c r="NQT136" s="35"/>
      <c r="NQU136" s="35"/>
      <c r="NQV136" s="35"/>
      <c r="NQW136" s="35"/>
      <c r="NQX136" s="35"/>
      <c r="NQY136" s="35"/>
      <c r="NQZ136" s="35"/>
      <c r="NRA136" s="35"/>
      <c r="NRB136" s="35"/>
      <c r="NRC136" s="35"/>
      <c r="NRD136" s="35"/>
      <c r="NRE136" s="35"/>
      <c r="NRF136" s="35"/>
      <c r="NRG136" s="35"/>
      <c r="NRH136" s="35"/>
      <c r="NRI136" s="35"/>
      <c r="NRJ136" s="35"/>
      <c r="NRK136" s="35"/>
      <c r="NRL136" s="35"/>
      <c r="NRM136" s="35"/>
      <c r="NRN136" s="35"/>
      <c r="NRO136" s="35"/>
      <c r="NRP136" s="35"/>
      <c r="NRQ136" s="35"/>
      <c r="NRR136" s="35"/>
      <c r="NRS136" s="35"/>
      <c r="NRT136" s="35"/>
      <c r="NRU136" s="35"/>
      <c r="NRV136" s="35"/>
      <c r="NSC136" s="35"/>
      <c r="NSD136" s="35"/>
      <c r="NSE136" s="35"/>
      <c r="NSF136" s="35"/>
      <c r="NSG136" s="35"/>
      <c r="NSH136" s="35"/>
      <c r="NSI136" s="35"/>
      <c r="NSJ136" s="35"/>
      <c r="NSK136" s="35"/>
      <c r="NSL136" s="35"/>
      <c r="NSM136" s="35"/>
      <c r="NSN136" s="35"/>
      <c r="NSO136" s="35"/>
      <c r="NSP136" s="35"/>
      <c r="NSQ136" s="35"/>
      <c r="NSR136" s="35"/>
      <c r="NSS136" s="35"/>
      <c r="NST136" s="35"/>
      <c r="NSU136" s="35"/>
      <c r="NSV136" s="35"/>
      <c r="NSW136" s="35"/>
      <c r="NSX136" s="35"/>
      <c r="NSY136" s="35"/>
      <c r="NSZ136" s="35"/>
      <c r="NTA136" s="35"/>
      <c r="NTB136" s="35"/>
      <c r="NTC136" s="35"/>
      <c r="NTD136" s="35"/>
      <c r="NTE136" s="35"/>
      <c r="NTF136" s="35"/>
      <c r="NTG136" s="35"/>
      <c r="NTH136" s="35"/>
      <c r="NTI136" s="35"/>
      <c r="NTJ136" s="35"/>
      <c r="NTK136" s="35"/>
      <c r="NTL136" s="35"/>
      <c r="NTM136" s="35"/>
      <c r="NTN136" s="35"/>
      <c r="NTO136" s="35"/>
      <c r="NTP136" s="35"/>
      <c r="NTQ136" s="35"/>
      <c r="NTR136" s="35"/>
      <c r="NTS136" s="35"/>
      <c r="NTT136" s="35"/>
      <c r="NTU136" s="35"/>
      <c r="NTV136" s="35"/>
      <c r="NTW136" s="35"/>
      <c r="NTX136" s="35"/>
      <c r="NTY136" s="35"/>
      <c r="NTZ136" s="35"/>
      <c r="NUA136" s="35"/>
      <c r="NUB136" s="35"/>
      <c r="NUC136" s="35"/>
      <c r="NUD136" s="35"/>
      <c r="NUE136" s="35"/>
      <c r="NUF136" s="35"/>
      <c r="NUG136" s="35"/>
      <c r="NUH136" s="35"/>
      <c r="NUI136" s="35"/>
      <c r="NUJ136" s="35"/>
      <c r="NUK136" s="35"/>
      <c r="NUL136" s="35"/>
      <c r="NUM136" s="35"/>
      <c r="NUN136" s="35"/>
      <c r="NUO136" s="35"/>
      <c r="NUP136" s="35"/>
      <c r="NUQ136" s="35"/>
      <c r="NUR136" s="35"/>
      <c r="NUS136" s="35"/>
      <c r="NUT136" s="35"/>
      <c r="NUU136" s="35"/>
      <c r="NUV136" s="35"/>
      <c r="NUW136" s="35"/>
      <c r="NUX136" s="35"/>
      <c r="NUY136" s="35"/>
      <c r="NUZ136" s="35"/>
      <c r="NVA136" s="35"/>
      <c r="NVB136" s="35"/>
      <c r="NVC136" s="35"/>
      <c r="NVD136" s="35"/>
      <c r="NVE136" s="35"/>
      <c r="NVF136" s="35"/>
      <c r="NVG136" s="35"/>
      <c r="NVH136" s="35"/>
      <c r="NVI136" s="35"/>
      <c r="NVJ136" s="35"/>
      <c r="NVK136" s="35"/>
      <c r="NVL136" s="35"/>
      <c r="NVM136" s="35"/>
      <c r="NVN136" s="35"/>
      <c r="NVO136" s="35"/>
      <c r="NVP136" s="35"/>
      <c r="NVQ136" s="35"/>
      <c r="NVR136" s="35"/>
      <c r="NVS136" s="35"/>
      <c r="NVT136" s="35"/>
      <c r="NVU136" s="35"/>
      <c r="NVV136" s="35"/>
      <c r="NVW136" s="35"/>
      <c r="NVX136" s="35"/>
      <c r="NVY136" s="35"/>
      <c r="NVZ136" s="35"/>
      <c r="NWA136" s="35"/>
      <c r="NWB136" s="35"/>
      <c r="NWC136" s="35"/>
      <c r="NWD136" s="35"/>
      <c r="NWE136" s="35"/>
      <c r="NWF136" s="35"/>
      <c r="NWG136" s="35"/>
      <c r="NWH136" s="35"/>
      <c r="NWI136" s="35"/>
      <c r="NWJ136" s="35"/>
      <c r="NWK136" s="35"/>
      <c r="NWL136" s="35"/>
      <c r="NWM136" s="35"/>
      <c r="NWN136" s="35"/>
      <c r="NWO136" s="35"/>
      <c r="NWP136" s="35"/>
      <c r="NWQ136" s="35"/>
      <c r="NWR136" s="35"/>
      <c r="NWS136" s="35"/>
      <c r="NWT136" s="35"/>
      <c r="NWU136" s="35"/>
      <c r="NWV136" s="35"/>
      <c r="NWW136" s="35"/>
      <c r="NWX136" s="35"/>
      <c r="NWY136" s="35"/>
      <c r="NWZ136" s="35"/>
      <c r="NXA136" s="35"/>
      <c r="NXB136" s="35"/>
      <c r="NXC136" s="35"/>
      <c r="NXD136" s="35"/>
      <c r="NXE136" s="35"/>
      <c r="NXF136" s="35"/>
      <c r="NXG136" s="35"/>
      <c r="NXH136" s="35"/>
      <c r="NXI136" s="35"/>
      <c r="NXJ136" s="35"/>
      <c r="NXK136" s="35"/>
      <c r="NXL136" s="35"/>
      <c r="NXM136" s="35"/>
      <c r="NXN136" s="35"/>
      <c r="NXO136" s="35"/>
      <c r="NXP136" s="35"/>
      <c r="NXQ136" s="35"/>
      <c r="NXR136" s="35"/>
      <c r="NXS136" s="35"/>
      <c r="NXT136" s="35"/>
      <c r="NXU136" s="35"/>
      <c r="NXV136" s="35"/>
      <c r="NXW136" s="35"/>
      <c r="NXX136" s="35"/>
      <c r="NXY136" s="35"/>
      <c r="NXZ136" s="35"/>
      <c r="NYA136" s="35"/>
      <c r="NYB136" s="35"/>
      <c r="NYC136" s="35"/>
      <c r="NYD136" s="35"/>
      <c r="NYE136" s="35"/>
      <c r="NYF136" s="35"/>
      <c r="NYG136" s="35"/>
      <c r="NYH136" s="35"/>
      <c r="NYI136" s="35"/>
      <c r="NYJ136" s="35"/>
      <c r="NYK136" s="35"/>
      <c r="NYL136" s="35"/>
      <c r="NYM136" s="35"/>
      <c r="NYN136" s="35"/>
      <c r="NYO136" s="35"/>
      <c r="NYP136" s="35"/>
      <c r="NYQ136" s="35"/>
      <c r="NYR136" s="35"/>
      <c r="NYS136" s="35"/>
      <c r="NYT136" s="35"/>
      <c r="NYU136" s="35"/>
      <c r="NYV136" s="35"/>
      <c r="NYW136" s="35"/>
      <c r="NYX136" s="35"/>
      <c r="NYY136" s="35"/>
      <c r="NYZ136" s="35"/>
      <c r="NZA136" s="35"/>
      <c r="NZB136" s="35"/>
      <c r="NZC136" s="35"/>
      <c r="NZD136" s="35"/>
      <c r="NZE136" s="35"/>
      <c r="NZF136" s="35"/>
      <c r="NZG136" s="35"/>
      <c r="NZH136" s="35"/>
      <c r="NZI136" s="35"/>
      <c r="NZJ136" s="35"/>
      <c r="NZK136" s="35"/>
      <c r="NZL136" s="35"/>
      <c r="NZM136" s="35"/>
      <c r="NZN136" s="35"/>
      <c r="NZO136" s="35"/>
      <c r="NZP136" s="35"/>
      <c r="NZQ136" s="35"/>
      <c r="NZR136" s="35"/>
      <c r="NZS136" s="35"/>
      <c r="NZT136" s="35"/>
      <c r="NZU136" s="35"/>
      <c r="NZV136" s="35"/>
      <c r="NZW136" s="35"/>
      <c r="NZX136" s="35"/>
      <c r="NZY136" s="35"/>
      <c r="NZZ136" s="35"/>
      <c r="OAA136" s="35"/>
      <c r="OAB136" s="35"/>
      <c r="OAC136" s="35"/>
      <c r="OAD136" s="35"/>
      <c r="OAE136" s="35"/>
      <c r="OAF136" s="35"/>
      <c r="OAG136" s="35"/>
      <c r="OAH136" s="35"/>
      <c r="OAI136" s="35"/>
      <c r="OAJ136" s="35"/>
      <c r="OAK136" s="35"/>
      <c r="OAL136" s="35"/>
      <c r="OAM136" s="35"/>
      <c r="OAN136" s="35"/>
      <c r="OAO136" s="35"/>
      <c r="OAP136" s="35"/>
      <c r="OAQ136" s="35"/>
      <c r="OAR136" s="35"/>
      <c r="OAS136" s="35"/>
      <c r="OAT136" s="35"/>
      <c r="OAU136" s="35"/>
      <c r="OAV136" s="35"/>
      <c r="OAW136" s="35"/>
      <c r="OAX136" s="35"/>
      <c r="OAY136" s="35"/>
      <c r="OAZ136" s="35"/>
      <c r="OBA136" s="35"/>
      <c r="OBB136" s="35"/>
      <c r="OBC136" s="35"/>
      <c r="OBD136" s="35"/>
      <c r="OBE136" s="35"/>
      <c r="OBF136" s="35"/>
      <c r="OBG136" s="35"/>
      <c r="OBH136" s="35"/>
      <c r="OBI136" s="35"/>
      <c r="OBJ136" s="35"/>
      <c r="OBK136" s="35"/>
      <c r="OBL136" s="35"/>
      <c r="OBM136" s="35"/>
      <c r="OBN136" s="35"/>
      <c r="OBO136" s="35"/>
      <c r="OBP136" s="35"/>
      <c r="OBQ136" s="35"/>
      <c r="OBR136" s="35"/>
      <c r="OBY136" s="35"/>
      <c r="OBZ136" s="35"/>
      <c r="OCA136" s="35"/>
      <c r="OCB136" s="35"/>
      <c r="OCC136" s="35"/>
      <c r="OCD136" s="35"/>
      <c r="OCE136" s="35"/>
      <c r="OCF136" s="35"/>
      <c r="OCG136" s="35"/>
      <c r="OCH136" s="35"/>
      <c r="OCI136" s="35"/>
      <c r="OCJ136" s="35"/>
      <c r="OCK136" s="35"/>
      <c r="OCL136" s="35"/>
      <c r="OCM136" s="35"/>
      <c r="OCN136" s="35"/>
      <c r="OCO136" s="35"/>
      <c r="OCP136" s="35"/>
      <c r="OCQ136" s="35"/>
      <c r="OCR136" s="35"/>
      <c r="OCS136" s="35"/>
      <c r="OCT136" s="35"/>
      <c r="OCU136" s="35"/>
      <c r="OCV136" s="35"/>
      <c r="OCW136" s="35"/>
      <c r="OCX136" s="35"/>
      <c r="OCY136" s="35"/>
      <c r="OCZ136" s="35"/>
      <c r="ODA136" s="35"/>
      <c r="ODB136" s="35"/>
      <c r="ODC136" s="35"/>
      <c r="ODD136" s="35"/>
      <c r="ODE136" s="35"/>
      <c r="ODF136" s="35"/>
      <c r="ODG136" s="35"/>
      <c r="ODH136" s="35"/>
      <c r="ODI136" s="35"/>
      <c r="ODJ136" s="35"/>
      <c r="ODK136" s="35"/>
      <c r="ODL136" s="35"/>
      <c r="ODM136" s="35"/>
      <c r="ODN136" s="35"/>
      <c r="ODO136" s="35"/>
      <c r="ODP136" s="35"/>
      <c r="ODQ136" s="35"/>
      <c r="ODR136" s="35"/>
      <c r="ODS136" s="35"/>
      <c r="ODT136" s="35"/>
      <c r="ODU136" s="35"/>
      <c r="ODV136" s="35"/>
      <c r="ODW136" s="35"/>
      <c r="ODX136" s="35"/>
      <c r="ODY136" s="35"/>
      <c r="ODZ136" s="35"/>
      <c r="OEA136" s="35"/>
      <c r="OEB136" s="35"/>
      <c r="OEC136" s="35"/>
      <c r="OED136" s="35"/>
      <c r="OEE136" s="35"/>
      <c r="OEF136" s="35"/>
      <c r="OEG136" s="35"/>
      <c r="OEH136" s="35"/>
      <c r="OEI136" s="35"/>
      <c r="OEJ136" s="35"/>
      <c r="OEK136" s="35"/>
      <c r="OEL136" s="35"/>
      <c r="OEM136" s="35"/>
      <c r="OEN136" s="35"/>
      <c r="OEO136" s="35"/>
      <c r="OEP136" s="35"/>
      <c r="OEQ136" s="35"/>
      <c r="OER136" s="35"/>
      <c r="OES136" s="35"/>
      <c r="OET136" s="35"/>
      <c r="OEU136" s="35"/>
      <c r="OEV136" s="35"/>
      <c r="OEW136" s="35"/>
      <c r="OEX136" s="35"/>
      <c r="OEY136" s="35"/>
      <c r="OEZ136" s="35"/>
      <c r="OFA136" s="35"/>
      <c r="OFB136" s="35"/>
      <c r="OFC136" s="35"/>
      <c r="OFD136" s="35"/>
      <c r="OFE136" s="35"/>
      <c r="OFF136" s="35"/>
      <c r="OFG136" s="35"/>
      <c r="OFH136" s="35"/>
      <c r="OFI136" s="35"/>
      <c r="OFJ136" s="35"/>
      <c r="OFK136" s="35"/>
      <c r="OFL136" s="35"/>
      <c r="OFM136" s="35"/>
      <c r="OFN136" s="35"/>
      <c r="OFO136" s="35"/>
      <c r="OFP136" s="35"/>
      <c r="OFQ136" s="35"/>
      <c r="OFR136" s="35"/>
      <c r="OFS136" s="35"/>
      <c r="OFT136" s="35"/>
      <c r="OFU136" s="35"/>
      <c r="OFV136" s="35"/>
      <c r="OFW136" s="35"/>
      <c r="OFX136" s="35"/>
      <c r="OFY136" s="35"/>
      <c r="OFZ136" s="35"/>
      <c r="OGA136" s="35"/>
      <c r="OGB136" s="35"/>
      <c r="OGC136" s="35"/>
      <c r="OGD136" s="35"/>
      <c r="OGE136" s="35"/>
      <c r="OGF136" s="35"/>
      <c r="OGG136" s="35"/>
      <c r="OGH136" s="35"/>
      <c r="OGI136" s="35"/>
      <c r="OGJ136" s="35"/>
      <c r="OGK136" s="35"/>
      <c r="OGL136" s="35"/>
      <c r="OGM136" s="35"/>
      <c r="OGN136" s="35"/>
      <c r="OGO136" s="35"/>
      <c r="OGP136" s="35"/>
      <c r="OGQ136" s="35"/>
      <c r="OGR136" s="35"/>
      <c r="OGS136" s="35"/>
      <c r="OGT136" s="35"/>
      <c r="OGU136" s="35"/>
      <c r="OGV136" s="35"/>
      <c r="OGW136" s="35"/>
      <c r="OGX136" s="35"/>
      <c r="OGY136" s="35"/>
      <c r="OGZ136" s="35"/>
      <c r="OHA136" s="35"/>
      <c r="OHB136" s="35"/>
      <c r="OHC136" s="35"/>
      <c r="OHD136" s="35"/>
      <c r="OHE136" s="35"/>
      <c r="OHF136" s="35"/>
      <c r="OHG136" s="35"/>
      <c r="OHH136" s="35"/>
      <c r="OHI136" s="35"/>
      <c r="OHJ136" s="35"/>
      <c r="OHK136" s="35"/>
      <c r="OHL136" s="35"/>
      <c r="OHM136" s="35"/>
      <c r="OHN136" s="35"/>
      <c r="OHO136" s="35"/>
      <c r="OHP136" s="35"/>
      <c r="OHQ136" s="35"/>
      <c r="OHR136" s="35"/>
      <c r="OHS136" s="35"/>
      <c r="OHT136" s="35"/>
      <c r="OHU136" s="35"/>
      <c r="OHV136" s="35"/>
      <c r="OHW136" s="35"/>
      <c r="OHX136" s="35"/>
      <c r="OHY136" s="35"/>
      <c r="OHZ136" s="35"/>
      <c r="OIA136" s="35"/>
      <c r="OIB136" s="35"/>
      <c r="OIC136" s="35"/>
      <c r="OID136" s="35"/>
      <c r="OIE136" s="35"/>
      <c r="OIF136" s="35"/>
      <c r="OIG136" s="35"/>
      <c r="OIH136" s="35"/>
      <c r="OII136" s="35"/>
      <c r="OIJ136" s="35"/>
      <c r="OIK136" s="35"/>
      <c r="OIL136" s="35"/>
      <c r="OIM136" s="35"/>
      <c r="OIN136" s="35"/>
      <c r="OIO136" s="35"/>
      <c r="OIP136" s="35"/>
      <c r="OIQ136" s="35"/>
      <c r="OIR136" s="35"/>
      <c r="OIS136" s="35"/>
      <c r="OIT136" s="35"/>
      <c r="OIU136" s="35"/>
      <c r="OIV136" s="35"/>
      <c r="OIW136" s="35"/>
      <c r="OIX136" s="35"/>
      <c r="OIY136" s="35"/>
      <c r="OIZ136" s="35"/>
      <c r="OJA136" s="35"/>
      <c r="OJB136" s="35"/>
      <c r="OJC136" s="35"/>
      <c r="OJD136" s="35"/>
      <c r="OJE136" s="35"/>
      <c r="OJF136" s="35"/>
      <c r="OJG136" s="35"/>
      <c r="OJH136" s="35"/>
      <c r="OJI136" s="35"/>
      <c r="OJJ136" s="35"/>
      <c r="OJK136" s="35"/>
      <c r="OJL136" s="35"/>
      <c r="OJM136" s="35"/>
      <c r="OJN136" s="35"/>
      <c r="OJO136" s="35"/>
      <c r="OJP136" s="35"/>
      <c r="OJQ136" s="35"/>
      <c r="OJR136" s="35"/>
      <c r="OJS136" s="35"/>
      <c r="OJT136" s="35"/>
      <c r="OJU136" s="35"/>
      <c r="OJV136" s="35"/>
      <c r="OJW136" s="35"/>
      <c r="OJX136" s="35"/>
      <c r="OJY136" s="35"/>
      <c r="OJZ136" s="35"/>
      <c r="OKA136" s="35"/>
      <c r="OKB136" s="35"/>
      <c r="OKC136" s="35"/>
      <c r="OKD136" s="35"/>
      <c r="OKE136" s="35"/>
      <c r="OKF136" s="35"/>
      <c r="OKG136" s="35"/>
      <c r="OKH136" s="35"/>
      <c r="OKI136" s="35"/>
      <c r="OKJ136" s="35"/>
      <c r="OKK136" s="35"/>
      <c r="OKL136" s="35"/>
      <c r="OKM136" s="35"/>
      <c r="OKN136" s="35"/>
      <c r="OKO136" s="35"/>
      <c r="OKP136" s="35"/>
      <c r="OKQ136" s="35"/>
      <c r="OKR136" s="35"/>
      <c r="OKS136" s="35"/>
      <c r="OKT136" s="35"/>
      <c r="OKU136" s="35"/>
      <c r="OKV136" s="35"/>
      <c r="OKW136" s="35"/>
      <c r="OKX136" s="35"/>
      <c r="OKY136" s="35"/>
      <c r="OKZ136" s="35"/>
      <c r="OLA136" s="35"/>
      <c r="OLB136" s="35"/>
      <c r="OLC136" s="35"/>
      <c r="OLD136" s="35"/>
      <c r="OLE136" s="35"/>
      <c r="OLF136" s="35"/>
      <c r="OLG136" s="35"/>
      <c r="OLH136" s="35"/>
      <c r="OLI136" s="35"/>
      <c r="OLJ136" s="35"/>
      <c r="OLK136" s="35"/>
      <c r="OLL136" s="35"/>
      <c r="OLM136" s="35"/>
      <c r="OLN136" s="35"/>
      <c r="OLU136" s="35"/>
      <c r="OLV136" s="35"/>
      <c r="OLW136" s="35"/>
      <c r="OLX136" s="35"/>
      <c r="OLY136" s="35"/>
      <c r="OLZ136" s="35"/>
      <c r="OMA136" s="35"/>
      <c r="OMB136" s="35"/>
      <c r="OMC136" s="35"/>
      <c r="OMD136" s="35"/>
      <c r="OME136" s="35"/>
      <c r="OMF136" s="35"/>
      <c r="OMG136" s="35"/>
      <c r="OMH136" s="35"/>
      <c r="OMI136" s="35"/>
      <c r="OMJ136" s="35"/>
      <c r="OMK136" s="35"/>
      <c r="OML136" s="35"/>
      <c r="OMM136" s="35"/>
      <c r="OMN136" s="35"/>
      <c r="OMO136" s="35"/>
      <c r="OMP136" s="35"/>
      <c r="OMQ136" s="35"/>
      <c r="OMR136" s="35"/>
      <c r="OMS136" s="35"/>
      <c r="OMT136" s="35"/>
      <c r="OMU136" s="35"/>
      <c r="OMV136" s="35"/>
      <c r="OMW136" s="35"/>
      <c r="OMX136" s="35"/>
      <c r="OMY136" s="35"/>
      <c r="OMZ136" s="35"/>
      <c r="ONA136" s="35"/>
      <c r="ONB136" s="35"/>
      <c r="ONC136" s="35"/>
      <c r="OND136" s="35"/>
      <c r="ONE136" s="35"/>
      <c r="ONF136" s="35"/>
      <c r="ONG136" s="35"/>
      <c r="ONH136" s="35"/>
      <c r="ONI136" s="35"/>
      <c r="ONJ136" s="35"/>
      <c r="ONK136" s="35"/>
      <c r="ONL136" s="35"/>
      <c r="ONM136" s="35"/>
      <c r="ONN136" s="35"/>
      <c r="ONO136" s="35"/>
      <c r="ONP136" s="35"/>
      <c r="ONQ136" s="35"/>
      <c r="ONR136" s="35"/>
      <c r="ONS136" s="35"/>
      <c r="ONT136" s="35"/>
      <c r="ONU136" s="35"/>
      <c r="ONV136" s="35"/>
      <c r="ONW136" s="35"/>
      <c r="ONX136" s="35"/>
      <c r="ONY136" s="35"/>
      <c r="ONZ136" s="35"/>
      <c r="OOA136" s="35"/>
      <c r="OOB136" s="35"/>
      <c r="OOC136" s="35"/>
      <c r="OOD136" s="35"/>
      <c r="OOE136" s="35"/>
      <c r="OOF136" s="35"/>
      <c r="OOG136" s="35"/>
      <c r="OOH136" s="35"/>
      <c r="OOI136" s="35"/>
      <c r="OOJ136" s="35"/>
      <c r="OOK136" s="35"/>
      <c r="OOL136" s="35"/>
      <c r="OOM136" s="35"/>
      <c r="OON136" s="35"/>
      <c r="OOO136" s="35"/>
      <c r="OOP136" s="35"/>
      <c r="OOQ136" s="35"/>
      <c r="OOR136" s="35"/>
      <c r="OOS136" s="35"/>
      <c r="OOT136" s="35"/>
      <c r="OOU136" s="35"/>
      <c r="OOV136" s="35"/>
      <c r="OOW136" s="35"/>
      <c r="OOX136" s="35"/>
      <c r="OOY136" s="35"/>
      <c r="OOZ136" s="35"/>
      <c r="OPA136" s="35"/>
      <c r="OPB136" s="35"/>
      <c r="OPC136" s="35"/>
      <c r="OPD136" s="35"/>
      <c r="OPE136" s="35"/>
      <c r="OPF136" s="35"/>
      <c r="OPG136" s="35"/>
      <c r="OPH136" s="35"/>
      <c r="OPI136" s="35"/>
      <c r="OPJ136" s="35"/>
      <c r="OPK136" s="35"/>
      <c r="OPL136" s="35"/>
      <c r="OPM136" s="35"/>
      <c r="OPN136" s="35"/>
      <c r="OPO136" s="35"/>
      <c r="OPP136" s="35"/>
      <c r="OPQ136" s="35"/>
      <c r="OPR136" s="35"/>
      <c r="OPS136" s="35"/>
      <c r="OPT136" s="35"/>
      <c r="OPU136" s="35"/>
      <c r="OPV136" s="35"/>
      <c r="OPW136" s="35"/>
      <c r="OPX136" s="35"/>
      <c r="OPY136" s="35"/>
      <c r="OPZ136" s="35"/>
      <c r="OQA136" s="35"/>
      <c r="OQB136" s="35"/>
      <c r="OQC136" s="35"/>
      <c r="OQD136" s="35"/>
      <c r="OQE136" s="35"/>
      <c r="OQF136" s="35"/>
      <c r="OQG136" s="35"/>
      <c r="OQH136" s="35"/>
      <c r="OQI136" s="35"/>
      <c r="OQJ136" s="35"/>
      <c r="OQK136" s="35"/>
      <c r="OQL136" s="35"/>
      <c r="OQM136" s="35"/>
      <c r="OQN136" s="35"/>
      <c r="OQO136" s="35"/>
      <c r="OQP136" s="35"/>
      <c r="OQQ136" s="35"/>
      <c r="OQR136" s="35"/>
      <c r="OQS136" s="35"/>
      <c r="OQT136" s="35"/>
      <c r="OQU136" s="35"/>
      <c r="OQV136" s="35"/>
      <c r="OQW136" s="35"/>
      <c r="OQX136" s="35"/>
      <c r="OQY136" s="35"/>
      <c r="OQZ136" s="35"/>
      <c r="ORA136" s="35"/>
      <c r="ORB136" s="35"/>
      <c r="ORC136" s="35"/>
      <c r="ORD136" s="35"/>
      <c r="ORE136" s="35"/>
      <c r="ORF136" s="35"/>
      <c r="ORG136" s="35"/>
      <c r="ORH136" s="35"/>
      <c r="ORI136" s="35"/>
      <c r="ORJ136" s="35"/>
      <c r="ORK136" s="35"/>
      <c r="ORL136" s="35"/>
      <c r="ORM136" s="35"/>
      <c r="ORN136" s="35"/>
      <c r="ORO136" s="35"/>
      <c r="ORP136" s="35"/>
      <c r="ORQ136" s="35"/>
      <c r="ORR136" s="35"/>
      <c r="ORS136" s="35"/>
      <c r="ORT136" s="35"/>
      <c r="ORU136" s="35"/>
      <c r="ORV136" s="35"/>
      <c r="ORW136" s="35"/>
      <c r="ORX136" s="35"/>
      <c r="ORY136" s="35"/>
      <c r="ORZ136" s="35"/>
      <c r="OSA136" s="35"/>
      <c r="OSB136" s="35"/>
      <c r="OSC136" s="35"/>
      <c r="OSD136" s="35"/>
      <c r="OSE136" s="35"/>
      <c r="OSF136" s="35"/>
      <c r="OSG136" s="35"/>
      <c r="OSH136" s="35"/>
      <c r="OSI136" s="35"/>
      <c r="OSJ136" s="35"/>
      <c r="OSK136" s="35"/>
      <c r="OSL136" s="35"/>
      <c r="OSM136" s="35"/>
      <c r="OSN136" s="35"/>
      <c r="OSO136" s="35"/>
      <c r="OSP136" s="35"/>
      <c r="OSQ136" s="35"/>
      <c r="OSR136" s="35"/>
      <c r="OSS136" s="35"/>
      <c r="OST136" s="35"/>
      <c r="OSU136" s="35"/>
      <c r="OSV136" s="35"/>
      <c r="OSW136" s="35"/>
      <c r="OSX136" s="35"/>
      <c r="OSY136" s="35"/>
      <c r="OSZ136" s="35"/>
      <c r="OTA136" s="35"/>
      <c r="OTB136" s="35"/>
      <c r="OTC136" s="35"/>
      <c r="OTD136" s="35"/>
      <c r="OTE136" s="35"/>
      <c r="OTF136" s="35"/>
      <c r="OTG136" s="35"/>
      <c r="OTH136" s="35"/>
      <c r="OTI136" s="35"/>
      <c r="OTJ136" s="35"/>
      <c r="OTK136" s="35"/>
      <c r="OTL136" s="35"/>
      <c r="OTM136" s="35"/>
      <c r="OTN136" s="35"/>
      <c r="OTO136" s="35"/>
      <c r="OTP136" s="35"/>
      <c r="OTQ136" s="35"/>
      <c r="OTR136" s="35"/>
      <c r="OTS136" s="35"/>
      <c r="OTT136" s="35"/>
      <c r="OTU136" s="35"/>
      <c r="OTV136" s="35"/>
      <c r="OTW136" s="35"/>
      <c r="OTX136" s="35"/>
      <c r="OTY136" s="35"/>
      <c r="OTZ136" s="35"/>
      <c r="OUA136" s="35"/>
      <c r="OUB136" s="35"/>
      <c r="OUC136" s="35"/>
      <c r="OUD136" s="35"/>
      <c r="OUE136" s="35"/>
      <c r="OUF136" s="35"/>
      <c r="OUG136" s="35"/>
      <c r="OUH136" s="35"/>
      <c r="OUI136" s="35"/>
      <c r="OUJ136" s="35"/>
      <c r="OUK136" s="35"/>
      <c r="OUL136" s="35"/>
      <c r="OUM136" s="35"/>
      <c r="OUN136" s="35"/>
      <c r="OUO136" s="35"/>
      <c r="OUP136" s="35"/>
      <c r="OUQ136" s="35"/>
      <c r="OUR136" s="35"/>
      <c r="OUS136" s="35"/>
      <c r="OUT136" s="35"/>
      <c r="OUU136" s="35"/>
      <c r="OUV136" s="35"/>
      <c r="OUW136" s="35"/>
      <c r="OUX136" s="35"/>
      <c r="OUY136" s="35"/>
      <c r="OUZ136" s="35"/>
      <c r="OVA136" s="35"/>
      <c r="OVB136" s="35"/>
      <c r="OVC136" s="35"/>
      <c r="OVD136" s="35"/>
      <c r="OVE136" s="35"/>
      <c r="OVF136" s="35"/>
      <c r="OVG136" s="35"/>
      <c r="OVH136" s="35"/>
      <c r="OVI136" s="35"/>
      <c r="OVJ136" s="35"/>
      <c r="OVQ136" s="35"/>
      <c r="OVR136" s="35"/>
      <c r="OVS136" s="35"/>
      <c r="OVT136" s="35"/>
      <c r="OVU136" s="35"/>
      <c r="OVV136" s="35"/>
      <c r="OVW136" s="35"/>
      <c r="OVX136" s="35"/>
      <c r="OVY136" s="35"/>
      <c r="OVZ136" s="35"/>
      <c r="OWA136" s="35"/>
      <c r="OWB136" s="35"/>
      <c r="OWC136" s="35"/>
      <c r="OWD136" s="35"/>
      <c r="OWE136" s="35"/>
      <c r="OWF136" s="35"/>
      <c r="OWG136" s="35"/>
      <c r="OWH136" s="35"/>
      <c r="OWI136" s="35"/>
      <c r="OWJ136" s="35"/>
      <c r="OWK136" s="35"/>
      <c r="OWL136" s="35"/>
      <c r="OWM136" s="35"/>
      <c r="OWN136" s="35"/>
      <c r="OWO136" s="35"/>
      <c r="OWP136" s="35"/>
      <c r="OWQ136" s="35"/>
      <c r="OWR136" s="35"/>
      <c r="OWS136" s="35"/>
      <c r="OWT136" s="35"/>
      <c r="OWU136" s="35"/>
      <c r="OWV136" s="35"/>
      <c r="OWW136" s="35"/>
      <c r="OWX136" s="35"/>
      <c r="OWY136" s="35"/>
      <c r="OWZ136" s="35"/>
      <c r="OXA136" s="35"/>
      <c r="OXB136" s="35"/>
      <c r="OXC136" s="35"/>
      <c r="OXD136" s="35"/>
      <c r="OXE136" s="35"/>
      <c r="OXF136" s="35"/>
      <c r="OXG136" s="35"/>
      <c r="OXH136" s="35"/>
      <c r="OXI136" s="35"/>
      <c r="OXJ136" s="35"/>
      <c r="OXK136" s="35"/>
      <c r="OXL136" s="35"/>
      <c r="OXM136" s="35"/>
      <c r="OXN136" s="35"/>
      <c r="OXO136" s="35"/>
      <c r="OXP136" s="35"/>
      <c r="OXQ136" s="35"/>
      <c r="OXR136" s="35"/>
      <c r="OXS136" s="35"/>
      <c r="OXT136" s="35"/>
      <c r="OXU136" s="35"/>
      <c r="OXV136" s="35"/>
      <c r="OXW136" s="35"/>
      <c r="OXX136" s="35"/>
      <c r="OXY136" s="35"/>
      <c r="OXZ136" s="35"/>
      <c r="OYA136" s="35"/>
      <c r="OYB136" s="35"/>
      <c r="OYC136" s="35"/>
      <c r="OYD136" s="35"/>
      <c r="OYE136" s="35"/>
      <c r="OYF136" s="35"/>
      <c r="OYG136" s="35"/>
      <c r="OYH136" s="35"/>
      <c r="OYI136" s="35"/>
      <c r="OYJ136" s="35"/>
      <c r="OYK136" s="35"/>
      <c r="OYL136" s="35"/>
      <c r="OYM136" s="35"/>
      <c r="OYN136" s="35"/>
      <c r="OYO136" s="35"/>
      <c r="OYP136" s="35"/>
      <c r="OYQ136" s="35"/>
      <c r="OYR136" s="35"/>
      <c r="OYS136" s="35"/>
      <c r="OYT136" s="35"/>
      <c r="OYU136" s="35"/>
      <c r="OYV136" s="35"/>
      <c r="OYW136" s="35"/>
      <c r="OYX136" s="35"/>
      <c r="OYY136" s="35"/>
      <c r="OYZ136" s="35"/>
      <c r="OZA136" s="35"/>
      <c r="OZB136" s="35"/>
      <c r="OZC136" s="35"/>
      <c r="OZD136" s="35"/>
      <c r="OZE136" s="35"/>
      <c r="OZF136" s="35"/>
      <c r="OZG136" s="35"/>
      <c r="OZH136" s="35"/>
      <c r="OZI136" s="35"/>
      <c r="OZJ136" s="35"/>
      <c r="OZK136" s="35"/>
      <c r="OZL136" s="35"/>
      <c r="OZM136" s="35"/>
      <c r="OZN136" s="35"/>
      <c r="OZO136" s="35"/>
      <c r="OZP136" s="35"/>
      <c r="OZQ136" s="35"/>
      <c r="OZR136" s="35"/>
      <c r="OZS136" s="35"/>
      <c r="OZT136" s="35"/>
      <c r="OZU136" s="35"/>
      <c r="OZV136" s="35"/>
      <c r="OZW136" s="35"/>
      <c r="OZX136" s="35"/>
      <c r="OZY136" s="35"/>
      <c r="OZZ136" s="35"/>
      <c r="PAA136" s="35"/>
      <c r="PAB136" s="35"/>
      <c r="PAC136" s="35"/>
      <c r="PAD136" s="35"/>
      <c r="PAE136" s="35"/>
      <c r="PAF136" s="35"/>
      <c r="PAG136" s="35"/>
      <c r="PAH136" s="35"/>
      <c r="PAI136" s="35"/>
      <c r="PAJ136" s="35"/>
      <c r="PAK136" s="35"/>
      <c r="PAL136" s="35"/>
      <c r="PAM136" s="35"/>
      <c r="PAN136" s="35"/>
      <c r="PAO136" s="35"/>
      <c r="PAP136" s="35"/>
      <c r="PAQ136" s="35"/>
      <c r="PAR136" s="35"/>
      <c r="PAS136" s="35"/>
      <c r="PAT136" s="35"/>
      <c r="PAU136" s="35"/>
      <c r="PAV136" s="35"/>
      <c r="PAW136" s="35"/>
      <c r="PAX136" s="35"/>
      <c r="PAY136" s="35"/>
      <c r="PAZ136" s="35"/>
      <c r="PBA136" s="35"/>
      <c r="PBB136" s="35"/>
      <c r="PBC136" s="35"/>
      <c r="PBD136" s="35"/>
      <c r="PBE136" s="35"/>
      <c r="PBF136" s="35"/>
      <c r="PBG136" s="35"/>
      <c r="PBH136" s="35"/>
      <c r="PBI136" s="35"/>
      <c r="PBJ136" s="35"/>
      <c r="PBK136" s="35"/>
      <c r="PBL136" s="35"/>
      <c r="PBM136" s="35"/>
      <c r="PBN136" s="35"/>
      <c r="PBO136" s="35"/>
      <c r="PBP136" s="35"/>
      <c r="PBQ136" s="35"/>
      <c r="PBR136" s="35"/>
      <c r="PBS136" s="35"/>
      <c r="PBT136" s="35"/>
      <c r="PBU136" s="35"/>
      <c r="PBV136" s="35"/>
      <c r="PBW136" s="35"/>
      <c r="PBX136" s="35"/>
      <c r="PBY136" s="35"/>
      <c r="PBZ136" s="35"/>
      <c r="PCA136" s="35"/>
      <c r="PCB136" s="35"/>
      <c r="PCC136" s="35"/>
      <c r="PCD136" s="35"/>
      <c r="PCE136" s="35"/>
      <c r="PCF136" s="35"/>
      <c r="PCG136" s="35"/>
      <c r="PCH136" s="35"/>
      <c r="PCI136" s="35"/>
      <c r="PCJ136" s="35"/>
      <c r="PCK136" s="35"/>
      <c r="PCL136" s="35"/>
      <c r="PCM136" s="35"/>
      <c r="PCN136" s="35"/>
      <c r="PCO136" s="35"/>
      <c r="PCP136" s="35"/>
      <c r="PCQ136" s="35"/>
      <c r="PCR136" s="35"/>
      <c r="PCS136" s="35"/>
      <c r="PCT136" s="35"/>
      <c r="PCU136" s="35"/>
      <c r="PCV136" s="35"/>
      <c r="PCW136" s="35"/>
      <c r="PCX136" s="35"/>
      <c r="PCY136" s="35"/>
      <c r="PCZ136" s="35"/>
      <c r="PDA136" s="35"/>
      <c r="PDB136" s="35"/>
      <c r="PDC136" s="35"/>
      <c r="PDD136" s="35"/>
      <c r="PDE136" s="35"/>
      <c r="PDF136" s="35"/>
      <c r="PDG136" s="35"/>
      <c r="PDH136" s="35"/>
      <c r="PDI136" s="35"/>
      <c r="PDJ136" s="35"/>
      <c r="PDK136" s="35"/>
      <c r="PDL136" s="35"/>
      <c r="PDM136" s="35"/>
      <c r="PDN136" s="35"/>
      <c r="PDO136" s="35"/>
      <c r="PDP136" s="35"/>
      <c r="PDQ136" s="35"/>
      <c r="PDR136" s="35"/>
      <c r="PDS136" s="35"/>
      <c r="PDT136" s="35"/>
      <c r="PDU136" s="35"/>
      <c r="PDV136" s="35"/>
      <c r="PDW136" s="35"/>
      <c r="PDX136" s="35"/>
      <c r="PDY136" s="35"/>
      <c r="PDZ136" s="35"/>
      <c r="PEA136" s="35"/>
      <c r="PEB136" s="35"/>
      <c r="PEC136" s="35"/>
      <c r="PED136" s="35"/>
      <c r="PEE136" s="35"/>
      <c r="PEF136" s="35"/>
      <c r="PEG136" s="35"/>
      <c r="PEH136" s="35"/>
      <c r="PEI136" s="35"/>
      <c r="PEJ136" s="35"/>
      <c r="PEK136" s="35"/>
      <c r="PEL136" s="35"/>
      <c r="PEM136" s="35"/>
      <c r="PEN136" s="35"/>
      <c r="PEO136" s="35"/>
      <c r="PEP136" s="35"/>
      <c r="PEQ136" s="35"/>
      <c r="PER136" s="35"/>
      <c r="PES136" s="35"/>
      <c r="PET136" s="35"/>
      <c r="PEU136" s="35"/>
      <c r="PEV136" s="35"/>
      <c r="PEW136" s="35"/>
      <c r="PEX136" s="35"/>
      <c r="PEY136" s="35"/>
      <c r="PEZ136" s="35"/>
      <c r="PFA136" s="35"/>
      <c r="PFB136" s="35"/>
      <c r="PFC136" s="35"/>
      <c r="PFD136" s="35"/>
      <c r="PFE136" s="35"/>
      <c r="PFF136" s="35"/>
      <c r="PFM136" s="35"/>
      <c r="PFN136" s="35"/>
      <c r="PFO136" s="35"/>
      <c r="PFP136" s="35"/>
      <c r="PFQ136" s="35"/>
      <c r="PFR136" s="35"/>
      <c r="PFS136" s="35"/>
      <c r="PFT136" s="35"/>
      <c r="PFU136" s="35"/>
      <c r="PFV136" s="35"/>
      <c r="PFW136" s="35"/>
      <c r="PFX136" s="35"/>
      <c r="PFY136" s="35"/>
      <c r="PFZ136" s="35"/>
      <c r="PGA136" s="35"/>
      <c r="PGB136" s="35"/>
      <c r="PGC136" s="35"/>
      <c r="PGD136" s="35"/>
      <c r="PGE136" s="35"/>
      <c r="PGF136" s="35"/>
      <c r="PGG136" s="35"/>
      <c r="PGH136" s="35"/>
      <c r="PGI136" s="35"/>
      <c r="PGJ136" s="35"/>
      <c r="PGK136" s="35"/>
      <c r="PGL136" s="35"/>
      <c r="PGM136" s="35"/>
      <c r="PGN136" s="35"/>
      <c r="PGO136" s="35"/>
      <c r="PGP136" s="35"/>
      <c r="PGQ136" s="35"/>
      <c r="PGR136" s="35"/>
      <c r="PGS136" s="35"/>
      <c r="PGT136" s="35"/>
      <c r="PGU136" s="35"/>
      <c r="PGV136" s="35"/>
      <c r="PGW136" s="35"/>
      <c r="PGX136" s="35"/>
      <c r="PGY136" s="35"/>
      <c r="PGZ136" s="35"/>
      <c r="PHA136" s="35"/>
      <c r="PHB136" s="35"/>
      <c r="PHC136" s="35"/>
      <c r="PHD136" s="35"/>
      <c r="PHE136" s="35"/>
      <c r="PHF136" s="35"/>
      <c r="PHG136" s="35"/>
      <c r="PHH136" s="35"/>
      <c r="PHI136" s="35"/>
      <c r="PHJ136" s="35"/>
      <c r="PHK136" s="35"/>
      <c r="PHL136" s="35"/>
      <c r="PHM136" s="35"/>
      <c r="PHN136" s="35"/>
      <c r="PHO136" s="35"/>
      <c r="PHP136" s="35"/>
      <c r="PHQ136" s="35"/>
      <c r="PHR136" s="35"/>
      <c r="PHS136" s="35"/>
      <c r="PHT136" s="35"/>
      <c r="PHU136" s="35"/>
      <c r="PHV136" s="35"/>
      <c r="PHW136" s="35"/>
      <c r="PHX136" s="35"/>
      <c r="PHY136" s="35"/>
      <c r="PHZ136" s="35"/>
      <c r="PIA136" s="35"/>
      <c r="PIB136" s="35"/>
      <c r="PIC136" s="35"/>
      <c r="PID136" s="35"/>
      <c r="PIE136" s="35"/>
      <c r="PIF136" s="35"/>
      <c r="PIG136" s="35"/>
      <c r="PIH136" s="35"/>
      <c r="PII136" s="35"/>
      <c r="PIJ136" s="35"/>
      <c r="PIK136" s="35"/>
      <c r="PIL136" s="35"/>
      <c r="PIM136" s="35"/>
      <c r="PIN136" s="35"/>
      <c r="PIO136" s="35"/>
      <c r="PIP136" s="35"/>
      <c r="PIQ136" s="35"/>
      <c r="PIR136" s="35"/>
      <c r="PIS136" s="35"/>
      <c r="PIT136" s="35"/>
      <c r="PIU136" s="35"/>
      <c r="PIV136" s="35"/>
      <c r="PIW136" s="35"/>
      <c r="PIX136" s="35"/>
      <c r="PIY136" s="35"/>
      <c r="PIZ136" s="35"/>
      <c r="PJA136" s="35"/>
      <c r="PJB136" s="35"/>
      <c r="PJC136" s="35"/>
      <c r="PJD136" s="35"/>
      <c r="PJE136" s="35"/>
      <c r="PJF136" s="35"/>
      <c r="PJG136" s="35"/>
      <c r="PJH136" s="35"/>
      <c r="PJI136" s="35"/>
      <c r="PJJ136" s="35"/>
      <c r="PJK136" s="35"/>
      <c r="PJL136" s="35"/>
      <c r="PJM136" s="35"/>
      <c r="PJN136" s="35"/>
      <c r="PJO136" s="35"/>
      <c r="PJP136" s="35"/>
      <c r="PJQ136" s="35"/>
      <c r="PJR136" s="35"/>
      <c r="PJS136" s="35"/>
      <c r="PJT136" s="35"/>
      <c r="PJU136" s="35"/>
      <c r="PJV136" s="35"/>
      <c r="PJW136" s="35"/>
      <c r="PJX136" s="35"/>
      <c r="PJY136" s="35"/>
      <c r="PJZ136" s="35"/>
      <c r="PKA136" s="35"/>
      <c r="PKB136" s="35"/>
      <c r="PKC136" s="35"/>
      <c r="PKD136" s="35"/>
      <c r="PKE136" s="35"/>
      <c r="PKF136" s="35"/>
      <c r="PKG136" s="35"/>
      <c r="PKH136" s="35"/>
      <c r="PKI136" s="35"/>
      <c r="PKJ136" s="35"/>
      <c r="PKK136" s="35"/>
      <c r="PKL136" s="35"/>
      <c r="PKM136" s="35"/>
      <c r="PKN136" s="35"/>
      <c r="PKO136" s="35"/>
      <c r="PKP136" s="35"/>
      <c r="PKQ136" s="35"/>
      <c r="PKR136" s="35"/>
      <c r="PKS136" s="35"/>
      <c r="PKT136" s="35"/>
      <c r="PKU136" s="35"/>
      <c r="PKV136" s="35"/>
      <c r="PKW136" s="35"/>
      <c r="PKX136" s="35"/>
      <c r="PKY136" s="35"/>
      <c r="PKZ136" s="35"/>
      <c r="PLA136" s="35"/>
      <c r="PLB136" s="35"/>
      <c r="PLC136" s="35"/>
      <c r="PLD136" s="35"/>
      <c r="PLE136" s="35"/>
      <c r="PLF136" s="35"/>
      <c r="PLG136" s="35"/>
      <c r="PLH136" s="35"/>
      <c r="PLI136" s="35"/>
      <c r="PLJ136" s="35"/>
      <c r="PLK136" s="35"/>
      <c r="PLL136" s="35"/>
      <c r="PLM136" s="35"/>
      <c r="PLN136" s="35"/>
      <c r="PLO136" s="35"/>
      <c r="PLP136" s="35"/>
      <c r="PLQ136" s="35"/>
      <c r="PLR136" s="35"/>
      <c r="PLS136" s="35"/>
      <c r="PLT136" s="35"/>
      <c r="PLU136" s="35"/>
      <c r="PLV136" s="35"/>
      <c r="PLW136" s="35"/>
      <c r="PLX136" s="35"/>
      <c r="PLY136" s="35"/>
      <c r="PLZ136" s="35"/>
      <c r="PMA136" s="35"/>
      <c r="PMB136" s="35"/>
      <c r="PMC136" s="35"/>
      <c r="PMD136" s="35"/>
      <c r="PME136" s="35"/>
      <c r="PMF136" s="35"/>
      <c r="PMG136" s="35"/>
      <c r="PMH136" s="35"/>
      <c r="PMI136" s="35"/>
      <c r="PMJ136" s="35"/>
      <c r="PMK136" s="35"/>
      <c r="PML136" s="35"/>
      <c r="PMM136" s="35"/>
      <c r="PMN136" s="35"/>
      <c r="PMO136" s="35"/>
      <c r="PMP136" s="35"/>
      <c r="PMQ136" s="35"/>
      <c r="PMR136" s="35"/>
      <c r="PMS136" s="35"/>
      <c r="PMT136" s="35"/>
      <c r="PMU136" s="35"/>
      <c r="PMV136" s="35"/>
      <c r="PMW136" s="35"/>
      <c r="PMX136" s="35"/>
      <c r="PMY136" s="35"/>
      <c r="PMZ136" s="35"/>
      <c r="PNA136" s="35"/>
      <c r="PNB136" s="35"/>
      <c r="PNC136" s="35"/>
      <c r="PND136" s="35"/>
      <c r="PNE136" s="35"/>
      <c r="PNF136" s="35"/>
      <c r="PNG136" s="35"/>
      <c r="PNH136" s="35"/>
      <c r="PNI136" s="35"/>
      <c r="PNJ136" s="35"/>
      <c r="PNK136" s="35"/>
      <c r="PNL136" s="35"/>
      <c r="PNM136" s="35"/>
      <c r="PNN136" s="35"/>
      <c r="PNO136" s="35"/>
      <c r="PNP136" s="35"/>
      <c r="PNQ136" s="35"/>
      <c r="PNR136" s="35"/>
      <c r="PNS136" s="35"/>
      <c r="PNT136" s="35"/>
      <c r="PNU136" s="35"/>
      <c r="PNV136" s="35"/>
      <c r="PNW136" s="35"/>
      <c r="PNX136" s="35"/>
      <c r="PNY136" s="35"/>
      <c r="PNZ136" s="35"/>
      <c r="POA136" s="35"/>
      <c r="POB136" s="35"/>
      <c r="POC136" s="35"/>
      <c r="POD136" s="35"/>
      <c r="POE136" s="35"/>
      <c r="POF136" s="35"/>
      <c r="POG136" s="35"/>
      <c r="POH136" s="35"/>
      <c r="POI136" s="35"/>
      <c r="POJ136" s="35"/>
      <c r="POK136" s="35"/>
      <c r="POL136" s="35"/>
      <c r="POM136" s="35"/>
      <c r="PON136" s="35"/>
      <c r="POO136" s="35"/>
      <c r="POP136" s="35"/>
      <c r="POQ136" s="35"/>
      <c r="POR136" s="35"/>
      <c r="POS136" s="35"/>
      <c r="POT136" s="35"/>
      <c r="POU136" s="35"/>
      <c r="POV136" s="35"/>
      <c r="POW136" s="35"/>
      <c r="POX136" s="35"/>
      <c r="POY136" s="35"/>
      <c r="POZ136" s="35"/>
      <c r="PPA136" s="35"/>
      <c r="PPB136" s="35"/>
      <c r="PPI136" s="35"/>
      <c r="PPJ136" s="35"/>
      <c r="PPK136" s="35"/>
      <c r="PPL136" s="35"/>
      <c r="PPM136" s="35"/>
      <c r="PPN136" s="35"/>
      <c r="PPO136" s="35"/>
      <c r="PPP136" s="35"/>
      <c r="PPQ136" s="35"/>
      <c r="PPR136" s="35"/>
      <c r="PPS136" s="35"/>
      <c r="PPT136" s="35"/>
      <c r="PPU136" s="35"/>
      <c r="PPV136" s="35"/>
      <c r="PPW136" s="35"/>
      <c r="PPX136" s="35"/>
      <c r="PPY136" s="35"/>
      <c r="PPZ136" s="35"/>
      <c r="PQA136" s="35"/>
      <c r="PQB136" s="35"/>
      <c r="PQC136" s="35"/>
      <c r="PQD136" s="35"/>
      <c r="PQE136" s="35"/>
      <c r="PQF136" s="35"/>
      <c r="PQG136" s="35"/>
      <c r="PQH136" s="35"/>
      <c r="PQI136" s="35"/>
      <c r="PQJ136" s="35"/>
      <c r="PQK136" s="35"/>
      <c r="PQL136" s="35"/>
      <c r="PQM136" s="35"/>
      <c r="PQN136" s="35"/>
      <c r="PQO136" s="35"/>
      <c r="PQP136" s="35"/>
      <c r="PQQ136" s="35"/>
      <c r="PQR136" s="35"/>
      <c r="PQS136" s="35"/>
      <c r="PQT136" s="35"/>
      <c r="PQU136" s="35"/>
      <c r="PQV136" s="35"/>
      <c r="PQW136" s="35"/>
      <c r="PQX136" s="35"/>
      <c r="PQY136" s="35"/>
      <c r="PQZ136" s="35"/>
      <c r="PRA136" s="35"/>
      <c r="PRB136" s="35"/>
      <c r="PRC136" s="35"/>
      <c r="PRD136" s="35"/>
      <c r="PRE136" s="35"/>
      <c r="PRF136" s="35"/>
      <c r="PRG136" s="35"/>
      <c r="PRH136" s="35"/>
      <c r="PRI136" s="35"/>
      <c r="PRJ136" s="35"/>
      <c r="PRK136" s="35"/>
      <c r="PRL136" s="35"/>
      <c r="PRM136" s="35"/>
      <c r="PRN136" s="35"/>
      <c r="PRO136" s="35"/>
      <c r="PRP136" s="35"/>
      <c r="PRQ136" s="35"/>
      <c r="PRR136" s="35"/>
      <c r="PRS136" s="35"/>
      <c r="PRT136" s="35"/>
      <c r="PRU136" s="35"/>
      <c r="PRV136" s="35"/>
      <c r="PRW136" s="35"/>
      <c r="PRX136" s="35"/>
      <c r="PRY136" s="35"/>
      <c r="PRZ136" s="35"/>
      <c r="PSA136" s="35"/>
      <c r="PSB136" s="35"/>
      <c r="PSC136" s="35"/>
      <c r="PSD136" s="35"/>
      <c r="PSE136" s="35"/>
      <c r="PSF136" s="35"/>
      <c r="PSG136" s="35"/>
      <c r="PSH136" s="35"/>
      <c r="PSI136" s="35"/>
      <c r="PSJ136" s="35"/>
      <c r="PSK136" s="35"/>
      <c r="PSL136" s="35"/>
      <c r="PSM136" s="35"/>
      <c r="PSN136" s="35"/>
      <c r="PSO136" s="35"/>
      <c r="PSP136" s="35"/>
      <c r="PSQ136" s="35"/>
      <c r="PSR136" s="35"/>
      <c r="PSS136" s="35"/>
      <c r="PST136" s="35"/>
      <c r="PSU136" s="35"/>
      <c r="PSV136" s="35"/>
      <c r="PSW136" s="35"/>
      <c r="PSX136" s="35"/>
      <c r="PSY136" s="35"/>
      <c r="PSZ136" s="35"/>
      <c r="PTA136" s="35"/>
      <c r="PTB136" s="35"/>
      <c r="PTC136" s="35"/>
      <c r="PTD136" s="35"/>
      <c r="PTE136" s="35"/>
      <c r="PTF136" s="35"/>
      <c r="PTG136" s="35"/>
      <c r="PTH136" s="35"/>
      <c r="PTI136" s="35"/>
      <c r="PTJ136" s="35"/>
      <c r="PTK136" s="35"/>
      <c r="PTL136" s="35"/>
      <c r="PTM136" s="35"/>
      <c r="PTN136" s="35"/>
      <c r="PTO136" s="35"/>
      <c r="PTP136" s="35"/>
      <c r="PTQ136" s="35"/>
      <c r="PTR136" s="35"/>
      <c r="PTS136" s="35"/>
      <c r="PTT136" s="35"/>
      <c r="PTU136" s="35"/>
      <c r="PTV136" s="35"/>
      <c r="PTW136" s="35"/>
      <c r="PTX136" s="35"/>
      <c r="PTY136" s="35"/>
      <c r="PTZ136" s="35"/>
      <c r="PUA136" s="35"/>
      <c r="PUB136" s="35"/>
      <c r="PUC136" s="35"/>
      <c r="PUD136" s="35"/>
      <c r="PUE136" s="35"/>
      <c r="PUF136" s="35"/>
      <c r="PUG136" s="35"/>
      <c r="PUH136" s="35"/>
      <c r="PUI136" s="35"/>
      <c r="PUJ136" s="35"/>
      <c r="PUK136" s="35"/>
      <c r="PUL136" s="35"/>
      <c r="PUM136" s="35"/>
      <c r="PUN136" s="35"/>
      <c r="PUO136" s="35"/>
      <c r="PUP136" s="35"/>
      <c r="PUQ136" s="35"/>
      <c r="PUR136" s="35"/>
      <c r="PUS136" s="35"/>
      <c r="PUT136" s="35"/>
      <c r="PUU136" s="35"/>
      <c r="PUV136" s="35"/>
      <c r="PUW136" s="35"/>
      <c r="PUX136" s="35"/>
      <c r="PUY136" s="35"/>
      <c r="PUZ136" s="35"/>
      <c r="PVA136" s="35"/>
      <c r="PVB136" s="35"/>
      <c r="PVC136" s="35"/>
      <c r="PVD136" s="35"/>
      <c r="PVE136" s="35"/>
      <c r="PVF136" s="35"/>
      <c r="PVG136" s="35"/>
      <c r="PVH136" s="35"/>
      <c r="PVI136" s="35"/>
      <c r="PVJ136" s="35"/>
      <c r="PVK136" s="35"/>
      <c r="PVL136" s="35"/>
      <c r="PVM136" s="35"/>
      <c r="PVN136" s="35"/>
      <c r="PVO136" s="35"/>
      <c r="PVP136" s="35"/>
      <c r="PVQ136" s="35"/>
      <c r="PVR136" s="35"/>
      <c r="PVS136" s="35"/>
      <c r="PVT136" s="35"/>
      <c r="PVU136" s="35"/>
      <c r="PVV136" s="35"/>
      <c r="PVW136" s="35"/>
      <c r="PVX136" s="35"/>
      <c r="PVY136" s="35"/>
      <c r="PVZ136" s="35"/>
      <c r="PWA136" s="35"/>
      <c r="PWB136" s="35"/>
      <c r="PWC136" s="35"/>
      <c r="PWD136" s="35"/>
      <c r="PWE136" s="35"/>
      <c r="PWF136" s="35"/>
      <c r="PWG136" s="35"/>
      <c r="PWH136" s="35"/>
      <c r="PWI136" s="35"/>
      <c r="PWJ136" s="35"/>
      <c r="PWK136" s="35"/>
      <c r="PWL136" s="35"/>
      <c r="PWM136" s="35"/>
      <c r="PWN136" s="35"/>
      <c r="PWO136" s="35"/>
      <c r="PWP136" s="35"/>
      <c r="PWQ136" s="35"/>
      <c r="PWR136" s="35"/>
      <c r="PWS136" s="35"/>
      <c r="PWT136" s="35"/>
      <c r="PWU136" s="35"/>
      <c r="PWV136" s="35"/>
      <c r="PWW136" s="35"/>
      <c r="PWX136" s="35"/>
      <c r="PWY136" s="35"/>
      <c r="PWZ136" s="35"/>
      <c r="PXA136" s="35"/>
      <c r="PXB136" s="35"/>
      <c r="PXC136" s="35"/>
      <c r="PXD136" s="35"/>
      <c r="PXE136" s="35"/>
      <c r="PXF136" s="35"/>
      <c r="PXG136" s="35"/>
      <c r="PXH136" s="35"/>
      <c r="PXI136" s="35"/>
      <c r="PXJ136" s="35"/>
      <c r="PXK136" s="35"/>
      <c r="PXL136" s="35"/>
      <c r="PXM136" s="35"/>
      <c r="PXN136" s="35"/>
      <c r="PXO136" s="35"/>
      <c r="PXP136" s="35"/>
      <c r="PXQ136" s="35"/>
      <c r="PXR136" s="35"/>
      <c r="PXS136" s="35"/>
      <c r="PXT136" s="35"/>
      <c r="PXU136" s="35"/>
      <c r="PXV136" s="35"/>
      <c r="PXW136" s="35"/>
      <c r="PXX136" s="35"/>
      <c r="PXY136" s="35"/>
      <c r="PXZ136" s="35"/>
      <c r="PYA136" s="35"/>
      <c r="PYB136" s="35"/>
      <c r="PYC136" s="35"/>
      <c r="PYD136" s="35"/>
      <c r="PYE136" s="35"/>
      <c r="PYF136" s="35"/>
      <c r="PYG136" s="35"/>
      <c r="PYH136" s="35"/>
      <c r="PYI136" s="35"/>
      <c r="PYJ136" s="35"/>
      <c r="PYK136" s="35"/>
      <c r="PYL136" s="35"/>
      <c r="PYM136" s="35"/>
      <c r="PYN136" s="35"/>
      <c r="PYO136" s="35"/>
      <c r="PYP136" s="35"/>
      <c r="PYQ136" s="35"/>
      <c r="PYR136" s="35"/>
      <c r="PYS136" s="35"/>
      <c r="PYT136" s="35"/>
      <c r="PYU136" s="35"/>
      <c r="PYV136" s="35"/>
      <c r="PYW136" s="35"/>
      <c r="PYX136" s="35"/>
      <c r="PZE136" s="35"/>
      <c r="PZF136" s="35"/>
      <c r="PZG136" s="35"/>
      <c r="PZH136" s="35"/>
      <c r="PZI136" s="35"/>
      <c r="PZJ136" s="35"/>
      <c r="PZK136" s="35"/>
      <c r="PZL136" s="35"/>
      <c r="PZM136" s="35"/>
      <c r="PZN136" s="35"/>
      <c r="PZO136" s="35"/>
      <c r="PZP136" s="35"/>
      <c r="PZQ136" s="35"/>
      <c r="PZR136" s="35"/>
      <c r="PZS136" s="35"/>
      <c r="PZT136" s="35"/>
      <c r="PZU136" s="35"/>
      <c r="PZV136" s="35"/>
      <c r="PZW136" s="35"/>
      <c r="PZX136" s="35"/>
      <c r="PZY136" s="35"/>
      <c r="PZZ136" s="35"/>
      <c r="QAA136" s="35"/>
      <c r="QAB136" s="35"/>
      <c r="QAC136" s="35"/>
      <c r="QAD136" s="35"/>
      <c r="QAE136" s="35"/>
      <c r="QAF136" s="35"/>
      <c r="QAG136" s="35"/>
      <c r="QAH136" s="35"/>
      <c r="QAI136" s="35"/>
      <c r="QAJ136" s="35"/>
      <c r="QAK136" s="35"/>
      <c r="QAL136" s="35"/>
      <c r="QAM136" s="35"/>
      <c r="QAN136" s="35"/>
      <c r="QAO136" s="35"/>
      <c r="QAP136" s="35"/>
      <c r="QAQ136" s="35"/>
      <c r="QAR136" s="35"/>
      <c r="QAS136" s="35"/>
      <c r="QAT136" s="35"/>
      <c r="QAU136" s="35"/>
      <c r="QAV136" s="35"/>
      <c r="QAW136" s="35"/>
      <c r="QAX136" s="35"/>
      <c r="QAY136" s="35"/>
      <c r="QAZ136" s="35"/>
      <c r="QBA136" s="35"/>
      <c r="QBB136" s="35"/>
      <c r="QBC136" s="35"/>
      <c r="QBD136" s="35"/>
      <c r="QBE136" s="35"/>
      <c r="QBF136" s="35"/>
      <c r="QBG136" s="35"/>
      <c r="QBH136" s="35"/>
      <c r="QBI136" s="35"/>
      <c r="QBJ136" s="35"/>
      <c r="QBK136" s="35"/>
      <c r="QBL136" s="35"/>
      <c r="QBM136" s="35"/>
      <c r="QBN136" s="35"/>
      <c r="QBO136" s="35"/>
      <c r="QBP136" s="35"/>
      <c r="QBQ136" s="35"/>
      <c r="QBR136" s="35"/>
      <c r="QBS136" s="35"/>
      <c r="QBT136" s="35"/>
      <c r="QBU136" s="35"/>
      <c r="QBV136" s="35"/>
      <c r="QBW136" s="35"/>
      <c r="QBX136" s="35"/>
      <c r="QBY136" s="35"/>
      <c r="QBZ136" s="35"/>
      <c r="QCA136" s="35"/>
      <c r="QCB136" s="35"/>
      <c r="QCC136" s="35"/>
      <c r="QCD136" s="35"/>
      <c r="QCE136" s="35"/>
      <c r="QCF136" s="35"/>
      <c r="QCG136" s="35"/>
      <c r="QCH136" s="35"/>
      <c r="QCI136" s="35"/>
      <c r="QCJ136" s="35"/>
      <c r="QCK136" s="35"/>
      <c r="QCL136" s="35"/>
      <c r="QCM136" s="35"/>
      <c r="QCN136" s="35"/>
      <c r="QCO136" s="35"/>
      <c r="QCP136" s="35"/>
      <c r="QCQ136" s="35"/>
      <c r="QCR136" s="35"/>
      <c r="QCS136" s="35"/>
      <c r="QCT136" s="35"/>
      <c r="QCU136" s="35"/>
      <c r="QCV136" s="35"/>
      <c r="QCW136" s="35"/>
      <c r="QCX136" s="35"/>
      <c r="QCY136" s="35"/>
      <c r="QCZ136" s="35"/>
      <c r="QDA136" s="35"/>
      <c r="QDB136" s="35"/>
      <c r="QDC136" s="35"/>
      <c r="QDD136" s="35"/>
      <c r="QDE136" s="35"/>
      <c r="QDF136" s="35"/>
      <c r="QDG136" s="35"/>
      <c r="QDH136" s="35"/>
      <c r="QDI136" s="35"/>
      <c r="QDJ136" s="35"/>
      <c r="QDK136" s="35"/>
      <c r="QDL136" s="35"/>
      <c r="QDM136" s="35"/>
      <c r="QDN136" s="35"/>
      <c r="QDO136" s="35"/>
      <c r="QDP136" s="35"/>
      <c r="QDQ136" s="35"/>
      <c r="QDR136" s="35"/>
      <c r="QDS136" s="35"/>
      <c r="QDT136" s="35"/>
      <c r="QDU136" s="35"/>
      <c r="QDV136" s="35"/>
      <c r="QDW136" s="35"/>
      <c r="QDX136" s="35"/>
      <c r="QDY136" s="35"/>
      <c r="QDZ136" s="35"/>
      <c r="QEA136" s="35"/>
      <c r="QEB136" s="35"/>
      <c r="QEC136" s="35"/>
      <c r="QED136" s="35"/>
      <c r="QEE136" s="35"/>
      <c r="QEF136" s="35"/>
      <c r="QEG136" s="35"/>
      <c r="QEH136" s="35"/>
      <c r="QEI136" s="35"/>
      <c r="QEJ136" s="35"/>
      <c r="QEK136" s="35"/>
      <c r="QEL136" s="35"/>
      <c r="QEM136" s="35"/>
      <c r="QEN136" s="35"/>
      <c r="QEO136" s="35"/>
      <c r="QEP136" s="35"/>
      <c r="QEQ136" s="35"/>
      <c r="QER136" s="35"/>
      <c r="QES136" s="35"/>
      <c r="QET136" s="35"/>
      <c r="QEU136" s="35"/>
      <c r="QEV136" s="35"/>
      <c r="QEW136" s="35"/>
      <c r="QEX136" s="35"/>
      <c r="QEY136" s="35"/>
      <c r="QEZ136" s="35"/>
      <c r="QFA136" s="35"/>
      <c r="QFB136" s="35"/>
      <c r="QFC136" s="35"/>
      <c r="QFD136" s="35"/>
      <c r="QFE136" s="35"/>
      <c r="QFF136" s="35"/>
      <c r="QFG136" s="35"/>
      <c r="QFH136" s="35"/>
      <c r="QFI136" s="35"/>
      <c r="QFJ136" s="35"/>
      <c r="QFK136" s="35"/>
      <c r="QFL136" s="35"/>
      <c r="QFM136" s="35"/>
      <c r="QFN136" s="35"/>
      <c r="QFO136" s="35"/>
      <c r="QFP136" s="35"/>
      <c r="QFQ136" s="35"/>
      <c r="QFR136" s="35"/>
      <c r="QFS136" s="35"/>
      <c r="QFT136" s="35"/>
      <c r="QFU136" s="35"/>
      <c r="QFV136" s="35"/>
      <c r="QFW136" s="35"/>
      <c r="QFX136" s="35"/>
      <c r="QFY136" s="35"/>
      <c r="QFZ136" s="35"/>
      <c r="QGA136" s="35"/>
      <c r="QGB136" s="35"/>
      <c r="QGC136" s="35"/>
      <c r="QGD136" s="35"/>
      <c r="QGE136" s="35"/>
      <c r="QGF136" s="35"/>
      <c r="QGG136" s="35"/>
      <c r="QGH136" s="35"/>
      <c r="QGI136" s="35"/>
      <c r="QGJ136" s="35"/>
      <c r="QGK136" s="35"/>
      <c r="QGL136" s="35"/>
      <c r="QGM136" s="35"/>
      <c r="QGN136" s="35"/>
      <c r="QGO136" s="35"/>
      <c r="QGP136" s="35"/>
      <c r="QGQ136" s="35"/>
      <c r="QGR136" s="35"/>
      <c r="QGS136" s="35"/>
      <c r="QGT136" s="35"/>
      <c r="QGU136" s="35"/>
      <c r="QGV136" s="35"/>
      <c r="QGW136" s="35"/>
      <c r="QGX136" s="35"/>
      <c r="QGY136" s="35"/>
      <c r="QGZ136" s="35"/>
      <c r="QHA136" s="35"/>
      <c r="QHB136" s="35"/>
      <c r="QHC136" s="35"/>
      <c r="QHD136" s="35"/>
      <c r="QHE136" s="35"/>
      <c r="QHF136" s="35"/>
      <c r="QHG136" s="35"/>
      <c r="QHH136" s="35"/>
      <c r="QHI136" s="35"/>
      <c r="QHJ136" s="35"/>
      <c r="QHK136" s="35"/>
      <c r="QHL136" s="35"/>
      <c r="QHM136" s="35"/>
      <c r="QHN136" s="35"/>
      <c r="QHO136" s="35"/>
      <c r="QHP136" s="35"/>
      <c r="QHQ136" s="35"/>
      <c r="QHR136" s="35"/>
      <c r="QHS136" s="35"/>
      <c r="QHT136" s="35"/>
      <c r="QHU136" s="35"/>
      <c r="QHV136" s="35"/>
      <c r="QHW136" s="35"/>
      <c r="QHX136" s="35"/>
      <c r="QHY136" s="35"/>
      <c r="QHZ136" s="35"/>
      <c r="QIA136" s="35"/>
      <c r="QIB136" s="35"/>
      <c r="QIC136" s="35"/>
      <c r="QID136" s="35"/>
      <c r="QIE136" s="35"/>
      <c r="QIF136" s="35"/>
      <c r="QIG136" s="35"/>
      <c r="QIH136" s="35"/>
      <c r="QII136" s="35"/>
      <c r="QIJ136" s="35"/>
      <c r="QIK136" s="35"/>
      <c r="QIL136" s="35"/>
      <c r="QIM136" s="35"/>
      <c r="QIN136" s="35"/>
      <c r="QIO136" s="35"/>
      <c r="QIP136" s="35"/>
      <c r="QIQ136" s="35"/>
      <c r="QIR136" s="35"/>
      <c r="QIS136" s="35"/>
      <c r="QIT136" s="35"/>
      <c r="QJA136" s="35"/>
      <c r="QJB136" s="35"/>
      <c r="QJC136" s="35"/>
      <c r="QJD136" s="35"/>
      <c r="QJE136" s="35"/>
      <c r="QJF136" s="35"/>
      <c r="QJG136" s="35"/>
      <c r="QJH136" s="35"/>
      <c r="QJI136" s="35"/>
      <c r="QJJ136" s="35"/>
      <c r="QJK136" s="35"/>
      <c r="QJL136" s="35"/>
      <c r="QJM136" s="35"/>
      <c r="QJN136" s="35"/>
      <c r="QJO136" s="35"/>
      <c r="QJP136" s="35"/>
      <c r="QJQ136" s="35"/>
      <c r="QJR136" s="35"/>
      <c r="QJS136" s="35"/>
      <c r="QJT136" s="35"/>
      <c r="QJU136" s="35"/>
      <c r="QJV136" s="35"/>
      <c r="QJW136" s="35"/>
      <c r="QJX136" s="35"/>
      <c r="QJY136" s="35"/>
      <c r="QJZ136" s="35"/>
      <c r="QKA136" s="35"/>
      <c r="QKB136" s="35"/>
      <c r="QKC136" s="35"/>
      <c r="QKD136" s="35"/>
      <c r="QKE136" s="35"/>
      <c r="QKF136" s="35"/>
      <c r="QKG136" s="35"/>
      <c r="QKH136" s="35"/>
      <c r="QKI136" s="35"/>
      <c r="QKJ136" s="35"/>
      <c r="QKK136" s="35"/>
      <c r="QKL136" s="35"/>
      <c r="QKM136" s="35"/>
      <c r="QKN136" s="35"/>
      <c r="QKO136" s="35"/>
      <c r="QKP136" s="35"/>
      <c r="QKQ136" s="35"/>
      <c r="QKR136" s="35"/>
      <c r="QKS136" s="35"/>
      <c r="QKT136" s="35"/>
      <c r="QKU136" s="35"/>
      <c r="QKV136" s="35"/>
      <c r="QKW136" s="35"/>
      <c r="QKX136" s="35"/>
      <c r="QKY136" s="35"/>
      <c r="QKZ136" s="35"/>
      <c r="QLA136" s="35"/>
      <c r="QLB136" s="35"/>
      <c r="QLC136" s="35"/>
      <c r="QLD136" s="35"/>
      <c r="QLE136" s="35"/>
      <c r="QLF136" s="35"/>
      <c r="QLG136" s="35"/>
      <c r="QLH136" s="35"/>
      <c r="QLI136" s="35"/>
      <c r="QLJ136" s="35"/>
      <c r="QLK136" s="35"/>
      <c r="QLL136" s="35"/>
      <c r="QLM136" s="35"/>
      <c r="QLN136" s="35"/>
      <c r="QLO136" s="35"/>
      <c r="QLP136" s="35"/>
      <c r="QLQ136" s="35"/>
      <c r="QLR136" s="35"/>
      <c r="QLS136" s="35"/>
      <c r="QLT136" s="35"/>
      <c r="QLU136" s="35"/>
      <c r="QLV136" s="35"/>
      <c r="QLW136" s="35"/>
      <c r="QLX136" s="35"/>
      <c r="QLY136" s="35"/>
      <c r="QLZ136" s="35"/>
      <c r="QMA136" s="35"/>
      <c r="QMB136" s="35"/>
      <c r="QMC136" s="35"/>
      <c r="QMD136" s="35"/>
      <c r="QME136" s="35"/>
      <c r="QMF136" s="35"/>
      <c r="QMG136" s="35"/>
      <c r="QMH136" s="35"/>
      <c r="QMI136" s="35"/>
      <c r="QMJ136" s="35"/>
      <c r="QMK136" s="35"/>
      <c r="QML136" s="35"/>
      <c r="QMM136" s="35"/>
      <c r="QMN136" s="35"/>
      <c r="QMO136" s="35"/>
      <c r="QMP136" s="35"/>
      <c r="QMQ136" s="35"/>
      <c r="QMR136" s="35"/>
      <c r="QMS136" s="35"/>
      <c r="QMT136" s="35"/>
      <c r="QMU136" s="35"/>
      <c r="QMV136" s="35"/>
      <c r="QMW136" s="35"/>
      <c r="QMX136" s="35"/>
      <c r="QMY136" s="35"/>
      <c r="QMZ136" s="35"/>
      <c r="QNA136" s="35"/>
      <c r="QNB136" s="35"/>
      <c r="QNC136" s="35"/>
      <c r="QND136" s="35"/>
      <c r="QNE136" s="35"/>
      <c r="QNF136" s="35"/>
      <c r="QNG136" s="35"/>
      <c r="QNH136" s="35"/>
      <c r="QNI136" s="35"/>
      <c r="QNJ136" s="35"/>
      <c r="QNK136" s="35"/>
      <c r="QNL136" s="35"/>
      <c r="QNM136" s="35"/>
      <c r="QNN136" s="35"/>
      <c r="QNO136" s="35"/>
      <c r="QNP136" s="35"/>
      <c r="QNQ136" s="35"/>
      <c r="QNR136" s="35"/>
      <c r="QNS136" s="35"/>
      <c r="QNT136" s="35"/>
      <c r="QNU136" s="35"/>
      <c r="QNV136" s="35"/>
      <c r="QNW136" s="35"/>
      <c r="QNX136" s="35"/>
      <c r="QNY136" s="35"/>
      <c r="QNZ136" s="35"/>
      <c r="QOA136" s="35"/>
      <c r="QOB136" s="35"/>
      <c r="QOC136" s="35"/>
      <c r="QOD136" s="35"/>
      <c r="QOE136" s="35"/>
      <c r="QOF136" s="35"/>
      <c r="QOG136" s="35"/>
      <c r="QOH136" s="35"/>
      <c r="QOI136" s="35"/>
      <c r="QOJ136" s="35"/>
      <c r="QOK136" s="35"/>
      <c r="QOL136" s="35"/>
      <c r="QOM136" s="35"/>
      <c r="QON136" s="35"/>
      <c r="QOO136" s="35"/>
      <c r="QOP136" s="35"/>
      <c r="QOQ136" s="35"/>
      <c r="QOR136" s="35"/>
      <c r="QOS136" s="35"/>
      <c r="QOT136" s="35"/>
      <c r="QOU136" s="35"/>
      <c r="QOV136" s="35"/>
      <c r="QOW136" s="35"/>
      <c r="QOX136" s="35"/>
      <c r="QOY136" s="35"/>
      <c r="QOZ136" s="35"/>
      <c r="QPA136" s="35"/>
      <c r="QPB136" s="35"/>
      <c r="QPC136" s="35"/>
      <c r="QPD136" s="35"/>
      <c r="QPE136" s="35"/>
      <c r="QPF136" s="35"/>
      <c r="QPG136" s="35"/>
      <c r="QPH136" s="35"/>
      <c r="QPI136" s="35"/>
      <c r="QPJ136" s="35"/>
      <c r="QPK136" s="35"/>
      <c r="QPL136" s="35"/>
      <c r="QPM136" s="35"/>
      <c r="QPN136" s="35"/>
      <c r="QPO136" s="35"/>
      <c r="QPP136" s="35"/>
      <c r="QPQ136" s="35"/>
      <c r="QPR136" s="35"/>
      <c r="QPS136" s="35"/>
      <c r="QPT136" s="35"/>
      <c r="QPU136" s="35"/>
      <c r="QPV136" s="35"/>
      <c r="QPW136" s="35"/>
      <c r="QPX136" s="35"/>
      <c r="QPY136" s="35"/>
      <c r="QPZ136" s="35"/>
      <c r="QQA136" s="35"/>
      <c r="QQB136" s="35"/>
      <c r="QQC136" s="35"/>
      <c r="QQD136" s="35"/>
      <c r="QQE136" s="35"/>
      <c r="QQF136" s="35"/>
      <c r="QQG136" s="35"/>
      <c r="QQH136" s="35"/>
      <c r="QQI136" s="35"/>
      <c r="QQJ136" s="35"/>
      <c r="QQK136" s="35"/>
      <c r="QQL136" s="35"/>
      <c r="QQM136" s="35"/>
      <c r="QQN136" s="35"/>
      <c r="QQO136" s="35"/>
      <c r="QQP136" s="35"/>
      <c r="QQQ136" s="35"/>
      <c r="QQR136" s="35"/>
      <c r="QQS136" s="35"/>
      <c r="QQT136" s="35"/>
      <c r="QQU136" s="35"/>
      <c r="QQV136" s="35"/>
      <c r="QQW136" s="35"/>
      <c r="QQX136" s="35"/>
      <c r="QQY136" s="35"/>
      <c r="QQZ136" s="35"/>
      <c r="QRA136" s="35"/>
      <c r="QRB136" s="35"/>
      <c r="QRC136" s="35"/>
      <c r="QRD136" s="35"/>
      <c r="QRE136" s="35"/>
      <c r="QRF136" s="35"/>
      <c r="QRG136" s="35"/>
      <c r="QRH136" s="35"/>
      <c r="QRI136" s="35"/>
      <c r="QRJ136" s="35"/>
      <c r="QRK136" s="35"/>
      <c r="QRL136" s="35"/>
      <c r="QRM136" s="35"/>
      <c r="QRN136" s="35"/>
      <c r="QRO136" s="35"/>
      <c r="QRP136" s="35"/>
      <c r="QRQ136" s="35"/>
      <c r="QRR136" s="35"/>
      <c r="QRS136" s="35"/>
      <c r="QRT136" s="35"/>
      <c r="QRU136" s="35"/>
      <c r="QRV136" s="35"/>
      <c r="QRW136" s="35"/>
      <c r="QRX136" s="35"/>
      <c r="QRY136" s="35"/>
      <c r="QRZ136" s="35"/>
      <c r="QSA136" s="35"/>
      <c r="QSB136" s="35"/>
      <c r="QSC136" s="35"/>
      <c r="QSD136" s="35"/>
      <c r="QSE136" s="35"/>
      <c r="QSF136" s="35"/>
      <c r="QSG136" s="35"/>
      <c r="QSH136" s="35"/>
      <c r="QSI136" s="35"/>
      <c r="QSJ136" s="35"/>
      <c r="QSK136" s="35"/>
      <c r="QSL136" s="35"/>
      <c r="QSM136" s="35"/>
      <c r="QSN136" s="35"/>
      <c r="QSO136" s="35"/>
      <c r="QSP136" s="35"/>
      <c r="QSW136" s="35"/>
      <c r="QSX136" s="35"/>
      <c r="QSY136" s="35"/>
      <c r="QSZ136" s="35"/>
      <c r="QTA136" s="35"/>
      <c r="QTB136" s="35"/>
      <c r="QTC136" s="35"/>
      <c r="QTD136" s="35"/>
      <c r="QTE136" s="35"/>
      <c r="QTF136" s="35"/>
      <c r="QTG136" s="35"/>
      <c r="QTH136" s="35"/>
      <c r="QTI136" s="35"/>
      <c r="QTJ136" s="35"/>
      <c r="QTK136" s="35"/>
      <c r="QTL136" s="35"/>
      <c r="QTM136" s="35"/>
      <c r="QTN136" s="35"/>
      <c r="QTO136" s="35"/>
      <c r="QTP136" s="35"/>
      <c r="QTQ136" s="35"/>
      <c r="QTR136" s="35"/>
      <c r="QTS136" s="35"/>
      <c r="QTT136" s="35"/>
      <c r="QTU136" s="35"/>
      <c r="QTV136" s="35"/>
      <c r="QTW136" s="35"/>
      <c r="QTX136" s="35"/>
      <c r="QTY136" s="35"/>
      <c r="QTZ136" s="35"/>
      <c r="QUA136" s="35"/>
      <c r="QUB136" s="35"/>
      <c r="QUC136" s="35"/>
      <c r="QUD136" s="35"/>
      <c r="QUE136" s="35"/>
      <c r="QUF136" s="35"/>
      <c r="QUG136" s="35"/>
      <c r="QUH136" s="35"/>
      <c r="QUI136" s="35"/>
      <c r="QUJ136" s="35"/>
      <c r="QUK136" s="35"/>
      <c r="QUL136" s="35"/>
      <c r="QUM136" s="35"/>
      <c r="QUN136" s="35"/>
      <c r="QUO136" s="35"/>
      <c r="QUP136" s="35"/>
      <c r="QUQ136" s="35"/>
      <c r="QUR136" s="35"/>
      <c r="QUS136" s="35"/>
      <c r="QUT136" s="35"/>
      <c r="QUU136" s="35"/>
      <c r="QUV136" s="35"/>
      <c r="QUW136" s="35"/>
      <c r="QUX136" s="35"/>
      <c r="QUY136" s="35"/>
      <c r="QUZ136" s="35"/>
      <c r="QVA136" s="35"/>
      <c r="QVB136" s="35"/>
      <c r="QVC136" s="35"/>
      <c r="QVD136" s="35"/>
      <c r="QVE136" s="35"/>
      <c r="QVF136" s="35"/>
      <c r="QVG136" s="35"/>
      <c r="QVH136" s="35"/>
      <c r="QVI136" s="35"/>
      <c r="QVJ136" s="35"/>
      <c r="QVK136" s="35"/>
      <c r="QVL136" s="35"/>
      <c r="QVM136" s="35"/>
      <c r="QVN136" s="35"/>
      <c r="QVO136" s="35"/>
      <c r="QVP136" s="35"/>
      <c r="QVQ136" s="35"/>
      <c r="QVR136" s="35"/>
      <c r="QVS136" s="35"/>
      <c r="QVT136" s="35"/>
      <c r="QVU136" s="35"/>
      <c r="QVV136" s="35"/>
      <c r="QVW136" s="35"/>
      <c r="QVX136" s="35"/>
      <c r="QVY136" s="35"/>
      <c r="QVZ136" s="35"/>
      <c r="QWA136" s="35"/>
      <c r="QWB136" s="35"/>
      <c r="QWC136" s="35"/>
      <c r="QWD136" s="35"/>
      <c r="QWE136" s="35"/>
      <c r="QWF136" s="35"/>
      <c r="QWG136" s="35"/>
      <c r="QWH136" s="35"/>
      <c r="QWI136" s="35"/>
      <c r="QWJ136" s="35"/>
      <c r="QWK136" s="35"/>
      <c r="QWL136" s="35"/>
      <c r="QWM136" s="35"/>
      <c r="QWN136" s="35"/>
      <c r="QWO136" s="35"/>
      <c r="QWP136" s="35"/>
      <c r="QWQ136" s="35"/>
      <c r="QWR136" s="35"/>
      <c r="QWS136" s="35"/>
      <c r="QWT136" s="35"/>
      <c r="QWU136" s="35"/>
      <c r="QWV136" s="35"/>
      <c r="QWW136" s="35"/>
      <c r="QWX136" s="35"/>
      <c r="QWY136" s="35"/>
      <c r="QWZ136" s="35"/>
      <c r="QXA136" s="35"/>
      <c r="QXB136" s="35"/>
      <c r="QXC136" s="35"/>
      <c r="QXD136" s="35"/>
      <c r="QXE136" s="35"/>
      <c r="QXF136" s="35"/>
      <c r="QXG136" s="35"/>
      <c r="QXH136" s="35"/>
      <c r="QXI136" s="35"/>
      <c r="QXJ136" s="35"/>
      <c r="QXK136" s="35"/>
      <c r="QXL136" s="35"/>
      <c r="QXM136" s="35"/>
      <c r="QXN136" s="35"/>
      <c r="QXO136" s="35"/>
      <c r="QXP136" s="35"/>
      <c r="QXQ136" s="35"/>
      <c r="QXR136" s="35"/>
      <c r="QXS136" s="35"/>
      <c r="QXT136" s="35"/>
      <c r="QXU136" s="35"/>
      <c r="QXV136" s="35"/>
      <c r="QXW136" s="35"/>
      <c r="QXX136" s="35"/>
      <c r="QXY136" s="35"/>
      <c r="QXZ136" s="35"/>
      <c r="QYA136" s="35"/>
      <c r="QYB136" s="35"/>
      <c r="QYC136" s="35"/>
      <c r="QYD136" s="35"/>
      <c r="QYE136" s="35"/>
      <c r="QYF136" s="35"/>
      <c r="QYG136" s="35"/>
      <c r="QYH136" s="35"/>
      <c r="QYI136" s="35"/>
      <c r="QYJ136" s="35"/>
      <c r="QYK136" s="35"/>
      <c r="QYL136" s="35"/>
      <c r="QYM136" s="35"/>
      <c r="QYN136" s="35"/>
      <c r="QYO136" s="35"/>
      <c r="QYP136" s="35"/>
      <c r="QYQ136" s="35"/>
      <c r="QYR136" s="35"/>
      <c r="QYS136" s="35"/>
      <c r="QYT136" s="35"/>
      <c r="QYU136" s="35"/>
      <c r="QYV136" s="35"/>
      <c r="QYW136" s="35"/>
      <c r="QYX136" s="35"/>
      <c r="QYY136" s="35"/>
      <c r="QYZ136" s="35"/>
      <c r="QZA136" s="35"/>
      <c r="QZB136" s="35"/>
      <c r="QZC136" s="35"/>
      <c r="QZD136" s="35"/>
      <c r="QZE136" s="35"/>
      <c r="QZF136" s="35"/>
      <c r="QZG136" s="35"/>
      <c r="QZH136" s="35"/>
      <c r="QZI136" s="35"/>
      <c r="QZJ136" s="35"/>
      <c r="QZK136" s="35"/>
      <c r="QZL136" s="35"/>
      <c r="QZM136" s="35"/>
      <c r="QZN136" s="35"/>
      <c r="QZO136" s="35"/>
      <c r="QZP136" s="35"/>
      <c r="QZQ136" s="35"/>
      <c r="QZR136" s="35"/>
      <c r="QZS136" s="35"/>
      <c r="QZT136" s="35"/>
      <c r="QZU136" s="35"/>
      <c r="QZV136" s="35"/>
      <c r="QZW136" s="35"/>
      <c r="QZX136" s="35"/>
      <c r="QZY136" s="35"/>
      <c r="QZZ136" s="35"/>
      <c r="RAA136" s="35"/>
      <c r="RAB136" s="35"/>
      <c r="RAC136" s="35"/>
      <c r="RAD136" s="35"/>
      <c r="RAE136" s="35"/>
      <c r="RAF136" s="35"/>
      <c r="RAG136" s="35"/>
      <c r="RAH136" s="35"/>
      <c r="RAI136" s="35"/>
      <c r="RAJ136" s="35"/>
      <c r="RAK136" s="35"/>
      <c r="RAL136" s="35"/>
      <c r="RAM136" s="35"/>
      <c r="RAN136" s="35"/>
      <c r="RAO136" s="35"/>
      <c r="RAP136" s="35"/>
      <c r="RAQ136" s="35"/>
      <c r="RAR136" s="35"/>
      <c r="RAS136" s="35"/>
      <c r="RAT136" s="35"/>
      <c r="RAU136" s="35"/>
      <c r="RAV136" s="35"/>
      <c r="RAW136" s="35"/>
      <c r="RAX136" s="35"/>
      <c r="RAY136" s="35"/>
      <c r="RAZ136" s="35"/>
      <c r="RBA136" s="35"/>
      <c r="RBB136" s="35"/>
      <c r="RBC136" s="35"/>
      <c r="RBD136" s="35"/>
      <c r="RBE136" s="35"/>
      <c r="RBF136" s="35"/>
      <c r="RBG136" s="35"/>
      <c r="RBH136" s="35"/>
      <c r="RBI136" s="35"/>
      <c r="RBJ136" s="35"/>
      <c r="RBK136" s="35"/>
      <c r="RBL136" s="35"/>
      <c r="RBM136" s="35"/>
      <c r="RBN136" s="35"/>
      <c r="RBO136" s="35"/>
      <c r="RBP136" s="35"/>
      <c r="RBQ136" s="35"/>
      <c r="RBR136" s="35"/>
      <c r="RBS136" s="35"/>
      <c r="RBT136" s="35"/>
      <c r="RBU136" s="35"/>
      <c r="RBV136" s="35"/>
      <c r="RBW136" s="35"/>
      <c r="RBX136" s="35"/>
      <c r="RBY136" s="35"/>
      <c r="RBZ136" s="35"/>
      <c r="RCA136" s="35"/>
      <c r="RCB136" s="35"/>
      <c r="RCC136" s="35"/>
      <c r="RCD136" s="35"/>
      <c r="RCE136" s="35"/>
      <c r="RCF136" s="35"/>
      <c r="RCG136" s="35"/>
      <c r="RCH136" s="35"/>
      <c r="RCI136" s="35"/>
      <c r="RCJ136" s="35"/>
      <c r="RCK136" s="35"/>
      <c r="RCL136" s="35"/>
      <c r="RCS136" s="35"/>
      <c r="RCT136" s="35"/>
      <c r="RCU136" s="35"/>
      <c r="RCV136" s="35"/>
      <c r="RCW136" s="35"/>
      <c r="RCX136" s="35"/>
      <c r="RCY136" s="35"/>
      <c r="RCZ136" s="35"/>
      <c r="RDA136" s="35"/>
      <c r="RDB136" s="35"/>
      <c r="RDC136" s="35"/>
      <c r="RDD136" s="35"/>
      <c r="RDE136" s="35"/>
      <c r="RDF136" s="35"/>
      <c r="RDG136" s="35"/>
      <c r="RDH136" s="35"/>
      <c r="RDI136" s="35"/>
      <c r="RDJ136" s="35"/>
      <c r="RDK136" s="35"/>
      <c r="RDL136" s="35"/>
      <c r="RDM136" s="35"/>
      <c r="RDN136" s="35"/>
      <c r="RDO136" s="35"/>
      <c r="RDP136" s="35"/>
      <c r="RDQ136" s="35"/>
      <c r="RDR136" s="35"/>
      <c r="RDS136" s="35"/>
      <c r="RDT136" s="35"/>
      <c r="RDU136" s="35"/>
      <c r="RDV136" s="35"/>
      <c r="RDW136" s="35"/>
      <c r="RDX136" s="35"/>
      <c r="RDY136" s="35"/>
      <c r="RDZ136" s="35"/>
      <c r="REA136" s="35"/>
      <c r="REB136" s="35"/>
      <c r="REC136" s="35"/>
      <c r="RED136" s="35"/>
      <c r="REE136" s="35"/>
      <c r="REF136" s="35"/>
      <c r="REG136" s="35"/>
      <c r="REH136" s="35"/>
      <c r="REI136" s="35"/>
      <c r="REJ136" s="35"/>
      <c r="REK136" s="35"/>
      <c r="REL136" s="35"/>
      <c r="REM136" s="35"/>
      <c r="REN136" s="35"/>
      <c r="REO136" s="35"/>
      <c r="REP136" s="35"/>
      <c r="REQ136" s="35"/>
      <c r="RER136" s="35"/>
      <c r="RES136" s="35"/>
      <c r="RET136" s="35"/>
      <c r="REU136" s="35"/>
      <c r="REV136" s="35"/>
      <c r="REW136" s="35"/>
      <c r="REX136" s="35"/>
      <c r="REY136" s="35"/>
      <c r="REZ136" s="35"/>
      <c r="RFA136" s="35"/>
      <c r="RFB136" s="35"/>
      <c r="RFC136" s="35"/>
      <c r="RFD136" s="35"/>
      <c r="RFE136" s="35"/>
      <c r="RFF136" s="35"/>
      <c r="RFG136" s="35"/>
      <c r="RFH136" s="35"/>
      <c r="RFI136" s="35"/>
      <c r="RFJ136" s="35"/>
      <c r="RFK136" s="35"/>
      <c r="RFL136" s="35"/>
      <c r="RFM136" s="35"/>
      <c r="RFN136" s="35"/>
      <c r="RFO136" s="35"/>
      <c r="RFP136" s="35"/>
      <c r="RFQ136" s="35"/>
      <c r="RFR136" s="35"/>
      <c r="RFS136" s="35"/>
      <c r="RFT136" s="35"/>
      <c r="RFU136" s="35"/>
      <c r="RFV136" s="35"/>
      <c r="RFW136" s="35"/>
      <c r="RFX136" s="35"/>
      <c r="RFY136" s="35"/>
      <c r="RFZ136" s="35"/>
      <c r="RGA136" s="35"/>
      <c r="RGB136" s="35"/>
      <c r="RGC136" s="35"/>
      <c r="RGD136" s="35"/>
      <c r="RGE136" s="35"/>
      <c r="RGF136" s="35"/>
      <c r="RGG136" s="35"/>
      <c r="RGH136" s="35"/>
      <c r="RGI136" s="35"/>
      <c r="RGJ136" s="35"/>
      <c r="RGK136" s="35"/>
      <c r="RGL136" s="35"/>
      <c r="RGM136" s="35"/>
      <c r="RGN136" s="35"/>
      <c r="RGO136" s="35"/>
      <c r="RGP136" s="35"/>
      <c r="RGQ136" s="35"/>
      <c r="RGR136" s="35"/>
      <c r="RGS136" s="35"/>
      <c r="RGT136" s="35"/>
      <c r="RGU136" s="35"/>
      <c r="RGV136" s="35"/>
      <c r="RGW136" s="35"/>
      <c r="RGX136" s="35"/>
      <c r="RGY136" s="35"/>
      <c r="RGZ136" s="35"/>
      <c r="RHA136" s="35"/>
      <c r="RHB136" s="35"/>
      <c r="RHC136" s="35"/>
      <c r="RHD136" s="35"/>
      <c r="RHE136" s="35"/>
      <c r="RHF136" s="35"/>
      <c r="RHG136" s="35"/>
      <c r="RHH136" s="35"/>
      <c r="RHI136" s="35"/>
      <c r="RHJ136" s="35"/>
      <c r="RHK136" s="35"/>
      <c r="RHL136" s="35"/>
      <c r="RHM136" s="35"/>
      <c r="RHN136" s="35"/>
      <c r="RHO136" s="35"/>
      <c r="RHP136" s="35"/>
      <c r="RHQ136" s="35"/>
      <c r="RHR136" s="35"/>
      <c r="RHS136" s="35"/>
      <c r="RHT136" s="35"/>
      <c r="RHU136" s="35"/>
      <c r="RHV136" s="35"/>
      <c r="RHW136" s="35"/>
      <c r="RHX136" s="35"/>
      <c r="RHY136" s="35"/>
      <c r="RHZ136" s="35"/>
      <c r="RIA136" s="35"/>
      <c r="RIB136" s="35"/>
      <c r="RIC136" s="35"/>
      <c r="RID136" s="35"/>
      <c r="RIE136" s="35"/>
      <c r="RIF136" s="35"/>
      <c r="RIG136" s="35"/>
      <c r="RIH136" s="35"/>
      <c r="RII136" s="35"/>
      <c r="RIJ136" s="35"/>
      <c r="RIK136" s="35"/>
      <c r="RIL136" s="35"/>
      <c r="RIM136" s="35"/>
      <c r="RIN136" s="35"/>
      <c r="RIO136" s="35"/>
      <c r="RIP136" s="35"/>
      <c r="RIQ136" s="35"/>
      <c r="RIR136" s="35"/>
      <c r="RIS136" s="35"/>
      <c r="RIT136" s="35"/>
      <c r="RIU136" s="35"/>
      <c r="RIV136" s="35"/>
      <c r="RIW136" s="35"/>
      <c r="RIX136" s="35"/>
      <c r="RIY136" s="35"/>
      <c r="RIZ136" s="35"/>
      <c r="RJA136" s="35"/>
      <c r="RJB136" s="35"/>
      <c r="RJC136" s="35"/>
      <c r="RJD136" s="35"/>
      <c r="RJE136" s="35"/>
      <c r="RJF136" s="35"/>
      <c r="RJG136" s="35"/>
      <c r="RJH136" s="35"/>
      <c r="RJI136" s="35"/>
      <c r="RJJ136" s="35"/>
      <c r="RJK136" s="35"/>
      <c r="RJL136" s="35"/>
      <c r="RJM136" s="35"/>
      <c r="RJN136" s="35"/>
      <c r="RJO136" s="35"/>
      <c r="RJP136" s="35"/>
      <c r="RJQ136" s="35"/>
      <c r="RJR136" s="35"/>
      <c r="RJS136" s="35"/>
      <c r="RJT136" s="35"/>
      <c r="RJU136" s="35"/>
      <c r="RJV136" s="35"/>
      <c r="RJW136" s="35"/>
      <c r="RJX136" s="35"/>
      <c r="RJY136" s="35"/>
      <c r="RJZ136" s="35"/>
      <c r="RKA136" s="35"/>
      <c r="RKB136" s="35"/>
      <c r="RKC136" s="35"/>
      <c r="RKD136" s="35"/>
      <c r="RKE136" s="35"/>
      <c r="RKF136" s="35"/>
      <c r="RKG136" s="35"/>
      <c r="RKH136" s="35"/>
      <c r="RKI136" s="35"/>
      <c r="RKJ136" s="35"/>
      <c r="RKK136" s="35"/>
      <c r="RKL136" s="35"/>
      <c r="RKM136" s="35"/>
      <c r="RKN136" s="35"/>
      <c r="RKO136" s="35"/>
      <c r="RKP136" s="35"/>
      <c r="RKQ136" s="35"/>
      <c r="RKR136" s="35"/>
      <c r="RKS136" s="35"/>
      <c r="RKT136" s="35"/>
      <c r="RKU136" s="35"/>
      <c r="RKV136" s="35"/>
      <c r="RKW136" s="35"/>
      <c r="RKX136" s="35"/>
      <c r="RKY136" s="35"/>
      <c r="RKZ136" s="35"/>
      <c r="RLA136" s="35"/>
      <c r="RLB136" s="35"/>
      <c r="RLC136" s="35"/>
      <c r="RLD136" s="35"/>
      <c r="RLE136" s="35"/>
      <c r="RLF136" s="35"/>
      <c r="RLG136" s="35"/>
      <c r="RLH136" s="35"/>
      <c r="RLI136" s="35"/>
      <c r="RLJ136" s="35"/>
      <c r="RLK136" s="35"/>
      <c r="RLL136" s="35"/>
      <c r="RLM136" s="35"/>
      <c r="RLN136" s="35"/>
      <c r="RLO136" s="35"/>
      <c r="RLP136" s="35"/>
      <c r="RLQ136" s="35"/>
      <c r="RLR136" s="35"/>
      <c r="RLS136" s="35"/>
      <c r="RLT136" s="35"/>
      <c r="RLU136" s="35"/>
      <c r="RLV136" s="35"/>
      <c r="RLW136" s="35"/>
      <c r="RLX136" s="35"/>
      <c r="RLY136" s="35"/>
      <c r="RLZ136" s="35"/>
      <c r="RMA136" s="35"/>
      <c r="RMB136" s="35"/>
      <c r="RMC136" s="35"/>
      <c r="RMD136" s="35"/>
      <c r="RME136" s="35"/>
      <c r="RMF136" s="35"/>
      <c r="RMG136" s="35"/>
      <c r="RMH136" s="35"/>
      <c r="RMO136" s="35"/>
      <c r="RMP136" s="35"/>
      <c r="RMQ136" s="35"/>
      <c r="RMR136" s="35"/>
      <c r="RMS136" s="35"/>
      <c r="RMT136" s="35"/>
      <c r="RMU136" s="35"/>
      <c r="RMV136" s="35"/>
      <c r="RMW136" s="35"/>
      <c r="RMX136" s="35"/>
      <c r="RMY136" s="35"/>
      <c r="RMZ136" s="35"/>
      <c r="RNA136" s="35"/>
      <c r="RNB136" s="35"/>
      <c r="RNC136" s="35"/>
      <c r="RND136" s="35"/>
      <c r="RNE136" s="35"/>
      <c r="RNF136" s="35"/>
      <c r="RNG136" s="35"/>
      <c r="RNH136" s="35"/>
      <c r="RNI136" s="35"/>
      <c r="RNJ136" s="35"/>
      <c r="RNK136" s="35"/>
      <c r="RNL136" s="35"/>
      <c r="RNM136" s="35"/>
      <c r="RNN136" s="35"/>
      <c r="RNO136" s="35"/>
      <c r="RNP136" s="35"/>
      <c r="RNQ136" s="35"/>
      <c r="RNR136" s="35"/>
      <c r="RNS136" s="35"/>
      <c r="RNT136" s="35"/>
      <c r="RNU136" s="35"/>
      <c r="RNV136" s="35"/>
      <c r="RNW136" s="35"/>
      <c r="RNX136" s="35"/>
      <c r="RNY136" s="35"/>
      <c r="RNZ136" s="35"/>
      <c r="ROA136" s="35"/>
      <c r="ROB136" s="35"/>
      <c r="ROC136" s="35"/>
      <c r="ROD136" s="35"/>
      <c r="ROE136" s="35"/>
      <c r="ROF136" s="35"/>
      <c r="ROG136" s="35"/>
      <c r="ROH136" s="35"/>
      <c r="ROI136" s="35"/>
      <c r="ROJ136" s="35"/>
      <c r="ROK136" s="35"/>
      <c r="ROL136" s="35"/>
      <c r="ROM136" s="35"/>
      <c r="RON136" s="35"/>
      <c r="ROO136" s="35"/>
      <c r="ROP136" s="35"/>
      <c r="ROQ136" s="35"/>
      <c r="ROR136" s="35"/>
      <c r="ROS136" s="35"/>
      <c r="ROT136" s="35"/>
      <c r="ROU136" s="35"/>
      <c r="ROV136" s="35"/>
      <c r="ROW136" s="35"/>
      <c r="ROX136" s="35"/>
      <c r="ROY136" s="35"/>
      <c r="ROZ136" s="35"/>
      <c r="RPA136" s="35"/>
      <c r="RPB136" s="35"/>
      <c r="RPC136" s="35"/>
      <c r="RPD136" s="35"/>
      <c r="RPE136" s="35"/>
      <c r="RPF136" s="35"/>
      <c r="RPG136" s="35"/>
      <c r="RPH136" s="35"/>
      <c r="RPI136" s="35"/>
      <c r="RPJ136" s="35"/>
      <c r="RPK136" s="35"/>
      <c r="RPL136" s="35"/>
      <c r="RPM136" s="35"/>
      <c r="RPN136" s="35"/>
      <c r="RPO136" s="35"/>
      <c r="RPP136" s="35"/>
      <c r="RPQ136" s="35"/>
      <c r="RPR136" s="35"/>
      <c r="RPS136" s="35"/>
      <c r="RPT136" s="35"/>
      <c r="RPU136" s="35"/>
      <c r="RPV136" s="35"/>
      <c r="RPW136" s="35"/>
      <c r="RPX136" s="35"/>
      <c r="RPY136" s="35"/>
      <c r="RPZ136" s="35"/>
      <c r="RQA136" s="35"/>
      <c r="RQB136" s="35"/>
      <c r="RQC136" s="35"/>
      <c r="RQD136" s="35"/>
      <c r="RQE136" s="35"/>
      <c r="RQF136" s="35"/>
      <c r="RQG136" s="35"/>
      <c r="RQH136" s="35"/>
      <c r="RQI136" s="35"/>
      <c r="RQJ136" s="35"/>
      <c r="RQK136" s="35"/>
      <c r="RQL136" s="35"/>
      <c r="RQM136" s="35"/>
      <c r="RQN136" s="35"/>
      <c r="RQO136" s="35"/>
      <c r="RQP136" s="35"/>
      <c r="RQQ136" s="35"/>
      <c r="RQR136" s="35"/>
      <c r="RQS136" s="35"/>
      <c r="RQT136" s="35"/>
      <c r="RQU136" s="35"/>
      <c r="RQV136" s="35"/>
      <c r="RQW136" s="35"/>
      <c r="RQX136" s="35"/>
      <c r="RQY136" s="35"/>
      <c r="RQZ136" s="35"/>
      <c r="RRA136" s="35"/>
      <c r="RRB136" s="35"/>
      <c r="RRC136" s="35"/>
      <c r="RRD136" s="35"/>
      <c r="RRE136" s="35"/>
      <c r="RRF136" s="35"/>
      <c r="RRG136" s="35"/>
      <c r="RRH136" s="35"/>
      <c r="RRI136" s="35"/>
      <c r="RRJ136" s="35"/>
      <c r="RRK136" s="35"/>
      <c r="RRL136" s="35"/>
      <c r="RRM136" s="35"/>
      <c r="RRN136" s="35"/>
      <c r="RRO136" s="35"/>
      <c r="RRP136" s="35"/>
      <c r="RRQ136" s="35"/>
      <c r="RRR136" s="35"/>
      <c r="RRS136" s="35"/>
      <c r="RRT136" s="35"/>
      <c r="RRU136" s="35"/>
      <c r="RRV136" s="35"/>
      <c r="RRW136" s="35"/>
      <c r="RRX136" s="35"/>
      <c r="RRY136" s="35"/>
      <c r="RRZ136" s="35"/>
      <c r="RSA136" s="35"/>
      <c r="RSB136" s="35"/>
      <c r="RSC136" s="35"/>
      <c r="RSD136" s="35"/>
      <c r="RSE136" s="35"/>
      <c r="RSF136" s="35"/>
      <c r="RSG136" s="35"/>
      <c r="RSH136" s="35"/>
      <c r="RSI136" s="35"/>
      <c r="RSJ136" s="35"/>
      <c r="RSK136" s="35"/>
      <c r="RSL136" s="35"/>
      <c r="RSM136" s="35"/>
      <c r="RSN136" s="35"/>
      <c r="RSO136" s="35"/>
      <c r="RSP136" s="35"/>
      <c r="RSQ136" s="35"/>
      <c r="RSR136" s="35"/>
      <c r="RSS136" s="35"/>
      <c r="RST136" s="35"/>
      <c r="RSU136" s="35"/>
      <c r="RSV136" s="35"/>
      <c r="RSW136" s="35"/>
      <c r="RSX136" s="35"/>
      <c r="RSY136" s="35"/>
      <c r="RSZ136" s="35"/>
      <c r="RTA136" s="35"/>
      <c r="RTB136" s="35"/>
      <c r="RTC136" s="35"/>
      <c r="RTD136" s="35"/>
      <c r="RTE136" s="35"/>
      <c r="RTF136" s="35"/>
      <c r="RTG136" s="35"/>
      <c r="RTH136" s="35"/>
      <c r="RTI136" s="35"/>
      <c r="RTJ136" s="35"/>
      <c r="RTK136" s="35"/>
      <c r="RTL136" s="35"/>
      <c r="RTM136" s="35"/>
      <c r="RTN136" s="35"/>
      <c r="RTO136" s="35"/>
      <c r="RTP136" s="35"/>
      <c r="RTQ136" s="35"/>
      <c r="RTR136" s="35"/>
      <c r="RTS136" s="35"/>
      <c r="RTT136" s="35"/>
      <c r="RTU136" s="35"/>
      <c r="RTV136" s="35"/>
      <c r="RTW136" s="35"/>
      <c r="RTX136" s="35"/>
      <c r="RTY136" s="35"/>
      <c r="RTZ136" s="35"/>
      <c r="RUA136" s="35"/>
      <c r="RUB136" s="35"/>
      <c r="RUC136" s="35"/>
      <c r="RUD136" s="35"/>
      <c r="RUE136" s="35"/>
      <c r="RUF136" s="35"/>
      <c r="RUG136" s="35"/>
      <c r="RUH136" s="35"/>
      <c r="RUI136" s="35"/>
      <c r="RUJ136" s="35"/>
      <c r="RUK136" s="35"/>
      <c r="RUL136" s="35"/>
      <c r="RUM136" s="35"/>
      <c r="RUN136" s="35"/>
      <c r="RUO136" s="35"/>
      <c r="RUP136" s="35"/>
      <c r="RUQ136" s="35"/>
      <c r="RUR136" s="35"/>
      <c r="RUS136" s="35"/>
      <c r="RUT136" s="35"/>
      <c r="RUU136" s="35"/>
      <c r="RUV136" s="35"/>
      <c r="RUW136" s="35"/>
      <c r="RUX136" s="35"/>
      <c r="RUY136" s="35"/>
      <c r="RUZ136" s="35"/>
      <c r="RVA136" s="35"/>
      <c r="RVB136" s="35"/>
      <c r="RVC136" s="35"/>
      <c r="RVD136" s="35"/>
      <c r="RVE136" s="35"/>
      <c r="RVF136" s="35"/>
      <c r="RVG136" s="35"/>
      <c r="RVH136" s="35"/>
      <c r="RVI136" s="35"/>
      <c r="RVJ136" s="35"/>
      <c r="RVK136" s="35"/>
      <c r="RVL136" s="35"/>
      <c r="RVM136" s="35"/>
      <c r="RVN136" s="35"/>
      <c r="RVO136" s="35"/>
      <c r="RVP136" s="35"/>
      <c r="RVQ136" s="35"/>
      <c r="RVR136" s="35"/>
      <c r="RVS136" s="35"/>
      <c r="RVT136" s="35"/>
      <c r="RVU136" s="35"/>
      <c r="RVV136" s="35"/>
      <c r="RVW136" s="35"/>
      <c r="RVX136" s="35"/>
      <c r="RVY136" s="35"/>
      <c r="RVZ136" s="35"/>
      <c r="RWA136" s="35"/>
      <c r="RWB136" s="35"/>
      <c r="RWC136" s="35"/>
      <c r="RWD136" s="35"/>
      <c r="RWK136" s="35"/>
      <c r="RWL136" s="35"/>
      <c r="RWM136" s="35"/>
      <c r="RWN136" s="35"/>
      <c r="RWO136" s="35"/>
      <c r="RWP136" s="35"/>
      <c r="RWQ136" s="35"/>
      <c r="RWR136" s="35"/>
      <c r="RWS136" s="35"/>
      <c r="RWT136" s="35"/>
      <c r="RWU136" s="35"/>
      <c r="RWV136" s="35"/>
      <c r="RWW136" s="35"/>
      <c r="RWX136" s="35"/>
      <c r="RWY136" s="35"/>
      <c r="RWZ136" s="35"/>
      <c r="RXA136" s="35"/>
      <c r="RXB136" s="35"/>
      <c r="RXC136" s="35"/>
      <c r="RXD136" s="35"/>
      <c r="RXE136" s="35"/>
      <c r="RXF136" s="35"/>
      <c r="RXG136" s="35"/>
      <c r="RXH136" s="35"/>
      <c r="RXI136" s="35"/>
      <c r="RXJ136" s="35"/>
      <c r="RXK136" s="35"/>
      <c r="RXL136" s="35"/>
      <c r="RXM136" s="35"/>
      <c r="RXN136" s="35"/>
      <c r="RXO136" s="35"/>
      <c r="RXP136" s="35"/>
      <c r="RXQ136" s="35"/>
      <c r="RXR136" s="35"/>
      <c r="RXS136" s="35"/>
      <c r="RXT136" s="35"/>
      <c r="RXU136" s="35"/>
      <c r="RXV136" s="35"/>
      <c r="RXW136" s="35"/>
      <c r="RXX136" s="35"/>
      <c r="RXY136" s="35"/>
      <c r="RXZ136" s="35"/>
      <c r="RYA136" s="35"/>
      <c r="RYB136" s="35"/>
      <c r="RYC136" s="35"/>
      <c r="RYD136" s="35"/>
      <c r="RYE136" s="35"/>
      <c r="RYF136" s="35"/>
      <c r="RYG136" s="35"/>
      <c r="RYH136" s="35"/>
      <c r="RYI136" s="35"/>
      <c r="RYJ136" s="35"/>
      <c r="RYK136" s="35"/>
      <c r="RYL136" s="35"/>
      <c r="RYM136" s="35"/>
      <c r="RYN136" s="35"/>
      <c r="RYO136" s="35"/>
      <c r="RYP136" s="35"/>
      <c r="RYQ136" s="35"/>
      <c r="RYR136" s="35"/>
      <c r="RYS136" s="35"/>
      <c r="RYT136" s="35"/>
      <c r="RYU136" s="35"/>
      <c r="RYV136" s="35"/>
      <c r="RYW136" s="35"/>
      <c r="RYX136" s="35"/>
      <c r="RYY136" s="35"/>
      <c r="RYZ136" s="35"/>
      <c r="RZA136" s="35"/>
      <c r="RZB136" s="35"/>
      <c r="RZC136" s="35"/>
      <c r="RZD136" s="35"/>
      <c r="RZE136" s="35"/>
      <c r="RZF136" s="35"/>
      <c r="RZG136" s="35"/>
      <c r="RZH136" s="35"/>
      <c r="RZI136" s="35"/>
      <c r="RZJ136" s="35"/>
      <c r="RZK136" s="35"/>
      <c r="RZL136" s="35"/>
      <c r="RZM136" s="35"/>
      <c r="RZN136" s="35"/>
      <c r="RZO136" s="35"/>
      <c r="RZP136" s="35"/>
      <c r="RZQ136" s="35"/>
      <c r="RZR136" s="35"/>
      <c r="RZS136" s="35"/>
      <c r="RZT136" s="35"/>
      <c r="RZU136" s="35"/>
      <c r="RZV136" s="35"/>
      <c r="RZW136" s="35"/>
      <c r="RZX136" s="35"/>
      <c r="RZY136" s="35"/>
      <c r="RZZ136" s="35"/>
      <c r="SAA136" s="35"/>
      <c r="SAB136" s="35"/>
      <c r="SAC136" s="35"/>
      <c r="SAD136" s="35"/>
      <c r="SAE136" s="35"/>
      <c r="SAF136" s="35"/>
      <c r="SAG136" s="35"/>
      <c r="SAH136" s="35"/>
      <c r="SAI136" s="35"/>
      <c r="SAJ136" s="35"/>
      <c r="SAK136" s="35"/>
      <c r="SAL136" s="35"/>
      <c r="SAM136" s="35"/>
      <c r="SAN136" s="35"/>
      <c r="SAO136" s="35"/>
      <c r="SAP136" s="35"/>
      <c r="SAQ136" s="35"/>
      <c r="SAR136" s="35"/>
      <c r="SAS136" s="35"/>
      <c r="SAT136" s="35"/>
      <c r="SAU136" s="35"/>
      <c r="SAV136" s="35"/>
      <c r="SAW136" s="35"/>
      <c r="SAX136" s="35"/>
      <c r="SAY136" s="35"/>
      <c r="SAZ136" s="35"/>
      <c r="SBA136" s="35"/>
      <c r="SBB136" s="35"/>
      <c r="SBC136" s="35"/>
      <c r="SBD136" s="35"/>
      <c r="SBE136" s="35"/>
      <c r="SBF136" s="35"/>
      <c r="SBG136" s="35"/>
      <c r="SBH136" s="35"/>
      <c r="SBI136" s="35"/>
      <c r="SBJ136" s="35"/>
      <c r="SBK136" s="35"/>
      <c r="SBL136" s="35"/>
      <c r="SBM136" s="35"/>
      <c r="SBN136" s="35"/>
      <c r="SBO136" s="35"/>
      <c r="SBP136" s="35"/>
      <c r="SBQ136" s="35"/>
      <c r="SBR136" s="35"/>
      <c r="SBS136" s="35"/>
      <c r="SBT136" s="35"/>
      <c r="SBU136" s="35"/>
      <c r="SBV136" s="35"/>
      <c r="SBW136" s="35"/>
      <c r="SBX136" s="35"/>
      <c r="SBY136" s="35"/>
      <c r="SBZ136" s="35"/>
      <c r="SCA136" s="35"/>
      <c r="SCB136" s="35"/>
      <c r="SCC136" s="35"/>
      <c r="SCD136" s="35"/>
      <c r="SCE136" s="35"/>
      <c r="SCF136" s="35"/>
      <c r="SCG136" s="35"/>
      <c r="SCH136" s="35"/>
      <c r="SCI136" s="35"/>
      <c r="SCJ136" s="35"/>
      <c r="SCK136" s="35"/>
      <c r="SCL136" s="35"/>
      <c r="SCM136" s="35"/>
      <c r="SCN136" s="35"/>
      <c r="SCO136" s="35"/>
      <c r="SCP136" s="35"/>
      <c r="SCQ136" s="35"/>
      <c r="SCR136" s="35"/>
      <c r="SCS136" s="35"/>
      <c r="SCT136" s="35"/>
      <c r="SCU136" s="35"/>
      <c r="SCV136" s="35"/>
      <c r="SCW136" s="35"/>
      <c r="SCX136" s="35"/>
      <c r="SCY136" s="35"/>
      <c r="SCZ136" s="35"/>
      <c r="SDA136" s="35"/>
      <c r="SDB136" s="35"/>
      <c r="SDC136" s="35"/>
      <c r="SDD136" s="35"/>
      <c r="SDE136" s="35"/>
      <c r="SDF136" s="35"/>
      <c r="SDG136" s="35"/>
      <c r="SDH136" s="35"/>
      <c r="SDI136" s="35"/>
      <c r="SDJ136" s="35"/>
      <c r="SDK136" s="35"/>
      <c r="SDL136" s="35"/>
      <c r="SDM136" s="35"/>
      <c r="SDN136" s="35"/>
      <c r="SDO136" s="35"/>
      <c r="SDP136" s="35"/>
      <c r="SDQ136" s="35"/>
      <c r="SDR136" s="35"/>
      <c r="SDS136" s="35"/>
      <c r="SDT136" s="35"/>
      <c r="SDU136" s="35"/>
      <c r="SDV136" s="35"/>
      <c r="SDW136" s="35"/>
      <c r="SDX136" s="35"/>
      <c r="SDY136" s="35"/>
      <c r="SDZ136" s="35"/>
      <c r="SEA136" s="35"/>
      <c r="SEB136" s="35"/>
      <c r="SEC136" s="35"/>
      <c r="SED136" s="35"/>
      <c r="SEE136" s="35"/>
      <c r="SEF136" s="35"/>
      <c r="SEG136" s="35"/>
      <c r="SEH136" s="35"/>
      <c r="SEI136" s="35"/>
      <c r="SEJ136" s="35"/>
      <c r="SEK136" s="35"/>
      <c r="SEL136" s="35"/>
      <c r="SEM136" s="35"/>
      <c r="SEN136" s="35"/>
      <c r="SEO136" s="35"/>
      <c r="SEP136" s="35"/>
      <c r="SEQ136" s="35"/>
      <c r="SER136" s="35"/>
      <c r="SES136" s="35"/>
      <c r="SET136" s="35"/>
      <c r="SEU136" s="35"/>
      <c r="SEV136" s="35"/>
      <c r="SEW136" s="35"/>
      <c r="SEX136" s="35"/>
      <c r="SEY136" s="35"/>
      <c r="SEZ136" s="35"/>
      <c r="SFA136" s="35"/>
      <c r="SFB136" s="35"/>
      <c r="SFC136" s="35"/>
      <c r="SFD136" s="35"/>
      <c r="SFE136" s="35"/>
      <c r="SFF136" s="35"/>
      <c r="SFG136" s="35"/>
      <c r="SFH136" s="35"/>
      <c r="SFI136" s="35"/>
      <c r="SFJ136" s="35"/>
      <c r="SFK136" s="35"/>
      <c r="SFL136" s="35"/>
      <c r="SFM136" s="35"/>
      <c r="SFN136" s="35"/>
      <c r="SFO136" s="35"/>
      <c r="SFP136" s="35"/>
      <c r="SFQ136" s="35"/>
      <c r="SFR136" s="35"/>
      <c r="SFS136" s="35"/>
      <c r="SFT136" s="35"/>
      <c r="SFU136" s="35"/>
      <c r="SFV136" s="35"/>
      <c r="SFW136" s="35"/>
      <c r="SFX136" s="35"/>
      <c r="SFY136" s="35"/>
      <c r="SFZ136" s="35"/>
      <c r="SGG136" s="35"/>
      <c r="SGH136" s="35"/>
      <c r="SGI136" s="35"/>
      <c r="SGJ136" s="35"/>
      <c r="SGK136" s="35"/>
      <c r="SGL136" s="35"/>
      <c r="SGM136" s="35"/>
      <c r="SGN136" s="35"/>
      <c r="SGO136" s="35"/>
      <c r="SGP136" s="35"/>
      <c r="SGQ136" s="35"/>
      <c r="SGR136" s="35"/>
      <c r="SGS136" s="35"/>
      <c r="SGT136" s="35"/>
      <c r="SGU136" s="35"/>
      <c r="SGV136" s="35"/>
      <c r="SGW136" s="35"/>
      <c r="SGX136" s="35"/>
      <c r="SGY136" s="35"/>
      <c r="SGZ136" s="35"/>
      <c r="SHA136" s="35"/>
      <c r="SHB136" s="35"/>
      <c r="SHC136" s="35"/>
      <c r="SHD136" s="35"/>
      <c r="SHE136" s="35"/>
      <c r="SHF136" s="35"/>
      <c r="SHG136" s="35"/>
      <c r="SHH136" s="35"/>
      <c r="SHI136" s="35"/>
      <c r="SHJ136" s="35"/>
      <c r="SHK136" s="35"/>
      <c r="SHL136" s="35"/>
      <c r="SHM136" s="35"/>
      <c r="SHN136" s="35"/>
      <c r="SHO136" s="35"/>
      <c r="SHP136" s="35"/>
      <c r="SHQ136" s="35"/>
      <c r="SHR136" s="35"/>
      <c r="SHS136" s="35"/>
      <c r="SHT136" s="35"/>
      <c r="SHU136" s="35"/>
      <c r="SHV136" s="35"/>
      <c r="SHW136" s="35"/>
      <c r="SHX136" s="35"/>
      <c r="SHY136" s="35"/>
      <c r="SHZ136" s="35"/>
      <c r="SIA136" s="35"/>
      <c r="SIB136" s="35"/>
      <c r="SIC136" s="35"/>
      <c r="SID136" s="35"/>
      <c r="SIE136" s="35"/>
      <c r="SIF136" s="35"/>
      <c r="SIG136" s="35"/>
      <c r="SIH136" s="35"/>
      <c r="SII136" s="35"/>
      <c r="SIJ136" s="35"/>
      <c r="SIK136" s="35"/>
      <c r="SIL136" s="35"/>
      <c r="SIM136" s="35"/>
      <c r="SIN136" s="35"/>
      <c r="SIO136" s="35"/>
      <c r="SIP136" s="35"/>
      <c r="SIQ136" s="35"/>
      <c r="SIR136" s="35"/>
      <c r="SIS136" s="35"/>
      <c r="SIT136" s="35"/>
      <c r="SIU136" s="35"/>
      <c r="SIV136" s="35"/>
      <c r="SIW136" s="35"/>
      <c r="SIX136" s="35"/>
      <c r="SIY136" s="35"/>
      <c r="SIZ136" s="35"/>
      <c r="SJA136" s="35"/>
      <c r="SJB136" s="35"/>
      <c r="SJC136" s="35"/>
      <c r="SJD136" s="35"/>
      <c r="SJE136" s="35"/>
      <c r="SJF136" s="35"/>
      <c r="SJG136" s="35"/>
      <c r="SJH136" s="35"/>
      <c r="SJI136" s="35"/>
      <c r="SJJ136" s="35"/>
      <c r="SJK136" s="35"/>
      <c r="SJL136" s="35"/>
      <c r="SJM136" s="35"/>
      <c r="SJN136" s="35"/>
      <c r="SJO136" s="35"/>
      <c r="SJP136" s="35"/>
      <c r="SJQ136" s="35"/>
      <c r="SJR136" s="35"/>
      <c r="SJS136" s="35"/>
      <c r="SJT136" s="35"/>
      <c r="SJU136" s="35"/>
      <c r="SJV136" s="35"/>
      <c r="SJW136" s="35"/>
      <c r="SJX136" s="35"/>
      <c r="SJY136" s="35"/>
      <c r="SJZ136" s="35"/>
      <c r="SKA136" s="35"/>
      <c r="SKB136" s="35"/>
      <c r="SKC136" s="35"/>
      <c r="SKD136" s="35"/>
      <c r="SKE136" s="35"/>
      <c r="SKF136" s="35"/>
      <c r="SKG136" s="35"/>
      <c r="SKH136" s="35"/>
      <c r="SKI136" s="35"/>
      <c r="SKJ136" s="35"/>
      <c r="SKK136" s="35"/>
      <c r="SKL136" s="35"/>
      <c r="SKM136" s="35"/>
      <c r="SKN136" s="35"/>
      <c r="SKO136" s="35"/>
      <c r="SKP136" s="35"/>
      <c r="SKQ136" s="35"/>
      <c r="SKR136" s="35"/>
      <c r="SKS136" s="35"/>
      <c r="SKT136" s="35"/>
      <c r="SKU136" s="35"/>
      <c r="SKV136" s="35"/>
      <c r="SKW136" s="35"/>
      <c r="SKX136" s="35"/>
      <c r="SKY136" s="35"/>
      <c r="SKZ136" s="35"/>
      <c r="SLA136" s="35"/>
      <c r="SLB136" s="35"/>
      <c r="SLC136" s="35"/>
      <c r="SLD136" s="35"/>
      <c r="SLE136" s="35"/>
      <c r="SLF136" s="35"/>
      <c r="SLG136" s="35"/>
      <c r="SLH136" s="35"/>
      <c r="SLI136" s="35"/>
      <c r="SLJ136" s="35"/>
      <c r="SLK136" s="35"/>
      <c r="SLL136" s="35"/>
      <c r="SLM136" s="35"/>
      <c r="SLN136" s="35"/>
      <c r="SLO136" s="35"/>
      <c r="SLP136" s="35"/>
      <c r="SLQ136" s="35"/>
      <c r="SLR136" s="35"/>
      <c r="SLS136" s="35"/>
      <c r="SLT136" s="35"/>
      <c r="SLU136" s="35"/>
      <c r="SLV136" s="35"/>
      <c r="SLW136" s="35"/>
      <c r="SLX136" s="35"/>
      <c r="SLY136" s="35"/>
      <c r="SLZ136" s="35"/>
      <c r="SMA136" s="35"/>
      <c r="SMB136" s="35"/>
      <c r="SMC136" s="35"/>
      <c r="SMD136" s="35"/>
      <c r="SME136" s="35"/>
      <c r="SMF136" s="35"/>
      <c r="SMG136" s="35"/>
      <c r="SMH136" s="35"/>
      <c r="SMI136" s="35"/>
      <c r="SMJ136" s="35"/>
      <c r="SMK136" s="35"/>
      <c r="SML136" s="35"/>
      <c r="SMM136" s="35"/>
      <c r="SMN136" s="35"/>
      <c r="SMO136" s="35"/>
      <c r="SMP136" s="35"/>
      <c r="SMQ136" s="35"/>
      <c r="SMR136" s="35"/>
      <c r="SMS136" s="35"/>
      <c r="SMT136" s="35"/>
      <c r="SMU136" s="35"/>
      <c r="SMV136" s="35"/>
      <c r="SMW136" s="35"/>
      <c r="SMX136" s="35"/>
      <c r="SMY136" s="35"/>
      <c r="SMZ136" s="35"/>
      <c r="SNA136" s="35"/>
      <c r="SNB136" s="35"/>
      <c r="SNC136" s="35"/>
      <c r="SND136" s="35"/>
      <c r="SNE136" s="35"/>
      <c r="SNF136" s="35"/>
      <c r="SNG136" s="35"/>
      <c r="SNH136" s="35"/>
      <c r="SNI136" s="35"/>
      <c r="SNJ136" s="35"/>
      <c r="SNK136" s="35"/>
      <c r="SNL136" s="35"/>
      <c r="SNM136" s="35"/>
      <c r="SNN136" s="35"/>
      <c r="SNO136" s="35"/>
      <c r="SNP136" s="35"/>
      <c r="SNQ136" s="35"/>
      <c r="SNR136" s="35"/>
      <c r="SNS136" s="35"/>
      <c r="SNT136" s="35"/>
      <c r="SNU136" s="35"/>
      <c r="SNV136" s="35"/>
      <c r="SNW136" s="35"/>
      <c r="SNX136" s="35"/>
      <c r="SNY136" s="35"/>
      <c r="SNZ136" s="35"/>
      <c r="SOA136" s="35"/>
      <c r="SOB136" s="35"/>
      <c r="SOC136" s="35"/>
      <c r="SOD136" s="35"/>
      <c r="SOE136" s="35"/>
      <c r="SOF136" s="35"/>
      <c r="SOG136" s="35"/>
      <c r="SOH136" s="35"/>
      <c r="SOI136" s="35"/>
      <c r="SOJ136" s="35"/>
      <c r="SOK136" s="35"/>
      <c r="SOL136" s="35"/>
      <c r="SOM136" s="35"/>
      <c r="SON136" s="35"/>
      <c r="SOO136" s="35"/>
      <c r="SOP136" s="35"/>
      <c r="SOQ136" s="35"/>
      <c r="SOR136" s="35"/>
      <c r="SOS136" s="35"/>
      <c r="SOT136" s="35"/>
      <c r="SOU136" s="35"/>
      <c r="SOV136" s="35"/>
      <c r="SOW136" s="35"/>
      <c r="SOX136" s="35"/>
      <c r="SOY136" s="35"/>
      <c r="SOZ136" s="35"/>
      <c r="SPA136" s="35"/>
      <c r="SPB136" s="35"/>
      <c r="SPC136" s="35"/>
      <c r="SPD136" s="35"/>
      <c r="SPE136" s="35"/>
      <c r="SPF136" s="35"/>
      <c r="SPG136" s="35"/>
      <c r="SPH136" s="35"/>
      <c r="SPI136" s="35"/>
      <c r="SPJ136" s="35"/>
      <c r="SPK136" s="35"/>
      <c r="SPL136" s="35"/>
      <c r="SPM136" s="35"/>
      <c r="SPN136" s="35"/>
      <c r="SPO136" s="35"/>
      <c r="SPP136" s="35"/>
      <c r="SPQ136" s="35"/>
      <c r="SPR136" s="35"/>
      <c r="SPS136" s="35"/>
      <c r="SPT136" s="35"/>
      <c r="SPU136" s="35"/>
      <c r="SPV136" s="35"/>
      <c r="SQC136" s="35"/>
      <c r="SQD136" s="35"/>
      <c r="SQE136" s="35"/>
      <c r="SQF136" s="35"/>
      <c r="SQG136" s="35"/>
      <c r="SQH136" s="35"/>
      <c r="SQI136" s="35"/>
      <c r="SQJ136" s="35"/>
      <c r="SQK136" s="35"/>
      <c r="SQL136" s="35"/>
      <c r="SQM136" s="35"/>
      <c r="SQN136" s="35"/>
      <c r="SQO136" s="35"/>
      <c r="SQP136" s="35"/>
      <c r="SQQ136" s="35"/>
      <c r="SQR136" s="35"/>
      <c r="SQS136" s="35"/>
      <c r="SQT136" s="35"/>
      <c r="SQU136" s="35"/>
      <c r="SQV136" s="35"/>
      <c r="SQW136" s="35"/>
      <c r="SQX136" s="35"/>
      <c r="SQY136" s="35"/>
      <c r="SQZ136" s="35"/>
      <c r="SRA136" s="35"/>
      <c r="SRB136" s="35"/>
      <c r="SRC136" s="35"/>
      <c r="SRD136" s="35"/>
      <c r="SRE136" s="35"/>
      <c r="SRF136" s="35"/>
      <c r="SRG136" s="35"/>
      <c r="SRH136" s="35"/>
      <c r="SRI136" s="35"/>
      <c r="SRJ136" s="35"/>
      <c r="SRK136" s="35"/>
      <c r="SRL136" s="35"/>
      <c r="SRM136" s="35"/>
      <c r="SRN136" s="35"/>
      <c r="SRO136" s="35"/>
      <c r="SRP136" s="35"/>
      <c r="SRQ136" s="35"/>
      <c r="SRR136" s="35"/>
      <c r="SRS136" s="35"/>
      <c r="SRT136" s="35"/>
      <c r="SRU136" s="35"/>
      <c r="SRV136" s="35"/>
      <c r="SRW136" s="35"/>
      <c r="SRX136" s="35"/>
      <c r="SRY136" s="35"/>
      <c r="SRZ136" s="35"/>
      <c r="SSA136" s="35"/>
      <c r="SSB136" s="35"/>
      <c r="SSC136" s="35"/>
      <c r="SSD136" s="35"/>
      <c r="SSE136" s="35"/>
      <c r="SSF136" s="35"/>
      <c r="SSG136" s="35"/>
      <c r="SSH136" s="35"/>
      <c r="SSI136" s="35"/>
      <c r="SSJ136" s="35"/>
      <c r="SSK136" s="35"/>
      <c r="SSL136" s="35"/>
      <c r="SSM136" s="35"/>
      <c r="SSN136" s="35"/>
      <c r="SSO136" s="35"/>
      <c r="SSP136" s="35"/>
      <c r="SSQ136" s="35"/>
      <c r="SSR136" s="35"/>
      <c r="SSS136" s="35"/>
      <c r="SST136" s="35"/>
      <c r="SSU136" s="35"/>
      <c r="SSV136" s="35"/>
      <c r="SSW136" s="35"/>
      <c r="SSX136" s="35"/>
      <c r="SSY136" s="35"/>
      <c r="SSZ136" s="35"/>
      <c r="STA136" s="35"/>
      <c r="STB136" s="35"/>
      <c r="STC136" s="35"/>
      <c r="STD136" s="35"/>
      <c r="STE136" s="35"/>
      <c r="STF136" s="35"/>
      <c r="STG136" s="35"/>
      <c r="STH136" s="35"/>
      <c r="STI136" s="35"/>
      <c r="STJ136" s="35"/>
      <c r="STK136" s="35"/>
      <c r="STL136" s="35"/>
      <c r="STM136" s="35"/>
      <c r="STN136" s="35"/>
      <c r="STO136" s="35"/>
      <c r="STP136" s="35"/>
      <c r="STQ136" s="35"/>
      <c r="STR136" s="35"/>
      <c r="STS136" s="35"/>
      <c r="STT136" s="35"/>
      <c r="STU136" s="35"/>
      <c r="STV136" s="35"/>
      <c r="STW136" s="35"/>
      <c r="STX136" s="35"/>
      <c r="STY136" s="35"/>
      <c r="STZ136" s="35"/>
      <c r="SUA136" s="35"/>
      <c r="SUB136" s="35"/>
      <c r="SUC136" s="35"/>
      <c r="SUD136" s="35"/>
      <c r="SUE136" s="35"/>
      <c r="SUF136" s="35"/>
      <c r="SUG136" s="35"/>
      <c r="SUH136" s="35"/>
      <c r="SUI136" s="35"/>
      <c r="SUJ136" s="35"/>
      <c r="SUK136" s="35"/>
      <c r="SUL136" s="35"/>
      <c r="SUM136" s="35"/>
      <c r="SUN136" s="35"/>
      <c r="SUO136" s="35"/>
      <c r="SUP136" s="35"/>
      <c r="SUQ136" s="35"/>
      <c r="SUR136" s="35"/>
      <c r="SUS136" s="35"/>
      <c r="SUT136" s="35"/>
      <c r="SUU136" s="35"/>
      <c r="SUV136" s="35"/>
      <c r="SUW136" s="35"/>
      <c r="SUX136" s="35"/>
      <c r="SUY136" s="35"/>
      <c r="SUZ136" s="35"/>
      <c r="SVA136" s="35"/>
      <c r="SVB136" s="35"/>
      <c r="SVC136" s="35"/>
      <c r="SVD136" s="35"/>
      <c r="SVE136" s="35"/>
      <c r="SVF136" s="35"/>
      <c r="SVG136" s="35"/>
      <c r="SVH136" s="35"/>
      <c r="SVI136" s="35"/>
      <c r="SVJ136" s="35"/>
      <c r="SVK136" s="35"/>
      <c r="SVL136" s="35"/>
      <c r="SVM136" s="35"/>
      <c r="SVN136" s="35"/>
      <c r="SVO136" s="35"/>
      <c r="SVP136" s="35"/>
      <c r="SVQ136" s="35"/>
      <c r="SVR136" s="35"/>
      <c r="SVS136" s="35"/>
      <c r="SVT136" s="35"/>
      <c r="SVU136" s="35"/>
      <c r="SVV136" s="35"/>
      <c r="SVW136" s="35"/>
      <c r="SVX136" s="35"/>
      <c r="SVY136" s="35"/>
      <c r="SVZ136" s="35"/>
      <c r="SWA136" s="35"/>
      <c r="SWB136" s="35"/>
      <c r="SWC136" s="35"/>
      <c r="SWD136" s="35"/>
      <c r="SWE136" s="35"/>
      <c r="SWF136" s="35"/>
      <c r="SWG136" s="35"/>
      <c r="SWH136" s="35"/>
      <c r="SWI136" s="35"/>
      <c r="SWJ136" s="35"/>
      <c r="SWK136" s="35"/>
      <c r="SWL136" s="35"/>
      <c r="SWM136" s="35"/>
      <c r="SWN136" s="35"/>
      <c r="SWO136" s="35"/>
      <c r="SWP136" s="35"/>
      <c r="SWQ136" s="35"/>
      <c r="SWR136" s="35"/>
      <c r="SWS136" s="35"/>
      <c r="SWT136" s="35"/>
      <c r="SWU136" s="35"/>
      <c r="SWV136" s="35"/>
      <c r="SWW136" s="35"/>
      <c r="SWX136" s="35"/>
      <c r="SWY136" s="35"/>
      <c r="SWZ136" s="35"/>
      <c r="SXA136" s="35"/>
      <c r="SXB136" s="35"/>
      <c r="SXC136" s="35"/>
      <c r="SXD136" s="35"/>
      <c r="SXE136" s="35"/>
      <c r="SXF136" s="35"/>
      <c r="SXG136" s="35"/>
      <c r="SXH136" s="35"/>
      <c r="SXI136" s="35"/>
      <c r="SXJ136" s="35"/>
      <c r="SXK136" s="35"/>
      <c r="SXL136" s="35"/>
      <c r="SXM136" s="35"/>
      <c r="SXN136" s="35"/>
      <c r="SXO136" s="35"/>
      <c r="SXP136" s="35"/>
      <c r="SXQ136" s="35"/>
      <c r="SXR136" s="35"/>
      <c r="SXS136" s="35"/>
      <c r="SXT136" s="35"/>
      <c r="SXU136" s="35"/>
      <c r="SXV136" s="35"/>
      <c r="SXW136" s="35"/>
      <c r="SXX136" s="35"/>
      <c r="SXY136" s="35"/>
      <c r="SXZ136" s="35"/>
      <c r="SYA136" s="35"/>
      <c r="SYB136" s="35"/>
      <c r="SYC136" s="35"/>
      <c r="SYD136" s="35"/>
      <c r="SYE136" s="35"/>
      <c r="SYF136" s="35"/>
      <c r="SYG136" s="35"/>
      <c r="SYH136" s="35"/>
      <c r="SYI136" s="35"/>
      <c r="SYJ136" s="35"/>
      <c r="SYK136" s="35"/>
      <c r="SYL136" s="35"/>
      <c r="SYM136" s="35"/>
      <c r="SYN136" s="35"/>
      <c r="SYO136" s="35"/>
      <c r="SYP136" s="35"/>
      <c r="SYQ136" s="35"/>
      <c r="SYR136" s="35"/>
      <c r="SYS136" s="35"/>
      <c r="SYT136" s="35"/>
      <c r="SYU136" s="35"/>
      <c r="SYV136" s="35"/>
      <c r="SYW136" s="35"/>
      <c r="SYX136" s="35"/>
      <c r="SYY136" s="35"/>
      <c r="SYZ136" s="35"/>
      <c r="SZA136" s="35"/>
      <c r="SZB136" s="35"/>
      <c r="SZC136" s="35"/>
      <c r="SZD136" s="35"/>
      <c r="SZE136" s="35"/>
      <c r="SZF136" s="35"/>
      <c r="SZG136" s="35"/>
      <c r="SZH136" s="35"/>
      <c r="SZI136" s="35"/>
      <c r="SZJ136" s="35"/>
      <c r="SZK136" s="35"/>
      <c r="SZL136" s="35"/>
      <c r="SZM136" s="35"/>
      <c r="SZN136" s="35"/>
      <c r="SZO136" s="35"/>
      <c r="SZP136" s="35"/>
      <c r="SZQ136" s="35"/>
      <c r="SZR136" s="35"/>
      <c r="SZY136" s="35"/>
      <c r="SZZ136" s="35"/>
      <c r="TAA136" s="35"/>
      <c r="TAB136" s="35"/>
      <c r="TAC136" s="35"/>
      <c r="TAD136" s="35"/>
      <c r="TAE136" s="35"/>
      <c r="TAF136" s="35"/>
      <c r="TAG136" s="35"/>
      <c r="TAH136" s="35"/>
      <c r="TAI136" s="35"/>
      <c r="TAJ136" s="35"/>
      <c r="TAK136" s="35"/>
      <c r="TAL136" s="35"/>
      <c r="TAM136" s="35"/>
      <c r="TAN136" s="35"/>
      <c r="TAO136" s="35"/>
      <c r="TAP136" s="35"/>
      <c r="TAQ136" s="35"/>
      <c r="TAR136" s="35"/>
      <c r="TAS136" s="35"/>
      <c r="TAT136" s="35"/>
      <c r="TAU136" s="35"/>
      <c r="TAV136" s="35"/>
      <c r="TAW136" s="35"/>
      <c r="TAX136" s="35"/>
      <c r="TAY136" s="35"/>
      <c r="TAZ136" s="35"/>
      <c r="TBA136" s="35"/>
      <c r="TBB136" s="35"/>
      <c r="TBC136" s="35"/>
      <c r="TBD136" s="35"/>
      <c r="TBE136" s="35"/>
      <c r="TBF136" s="35"/>
      <c r="TBG136" s="35"/>
      <c r="TBH136" s="35"/>
      <c r="TBI136" s="35"/>
      <c r="TBJ136" s="35"/>
      <c r="TBK136" s="35"/>
      <c r="TBL136" s="35"/>
      <c r="TBM136" s="35"/>
      <c r="TBN136" s="35"/>
      <c r="TBO136" s="35"/>
      <c r="TBP136" s="35"/>
      <c r="TBQ136" s="35"/>
      <c r="TBR136" s="35"/>
      <c r="TBS136" s="35"/>
      <c r="TBT136" s="35"/>
      <c r="TBU136" s="35"/>
      <c r="TBV136" s="35"/>
      <c r="TBW136" s="35"/>
      <c r="TBX136" s="35"/>
      <c r="TBY136" s="35"/>
      <c r="TBZ136" s="35"/>
      <c r="TCA136" s="35"/>
      <c r="TCB136" s="35"/>
      <c r="TCC136" s="35"/>
      <c r="TCD136" s="35"/>
      <c r="TCE136" s="35"/>
      <c r="TCF136" s="35"/>
      <c r="TCG136" s="35"/>
      <c r="TCH136" s="35"/>
      <c r="TCI136" s="35"/>
      <c r="TCJ136" s="35"/>
      <c r="TCK136" s="35"/>
      <c r="TCL136" s="35"/>
      <c r="TCM136" s="35"/>
      <c r="TCN136" s="35"/>
      <c r="TCO136" s="35"/>
      <c r="TCP136" s="35"/>
      <c r="TCQ136" s="35"/>
      <c r="TCR136" s="35"/>
      <c r="TCS136" s="35"/>
      <c r="TCT136" s="35"/>
      <c r="TCU136" s="35"/>
      <c r="TCV136" s="35"/>
      <c r="TCW136" s="35"/>
      <c r="TCX136" s="35"/>
      <c r="TCY136" s="35"/>
      <c r="TCZ136" s="35"/>
      <c r="TDA136" s="35"/>
      <c r="TDB136" s="35"/>
      <c r="TDC136" s="35"/>
      <c r="TDD136" s="35"/>
      <c r="TDE136" s="35"/>
      <c r="TDF136" s="35"/>
      <c r="TDG136" s="35"/>
      <c r="TDH136" s="35"/>
      <c r="TDI136" s="35"/>
      <c r="TDJ136" s="35"/>
      <c r="TDK136" s="35"/>
      <c r="TDL136" s="35"/>
      <c r="TDM136" s="35"/>
      <c r="TDN136" s="35"/>
      <c r="TDO136" s="35"/>
      <c r="TDP136" s="35"/>
      <c r="TDQ136" s="35"/>
      <c r="TDR136" s="35"/>
      <c r="TDS136" s="35"/>
      <c r="TDT136" s="35"/>
      <c r="TDU136" s="35"/>
      <c r="TDV136" s="35"/>
      <c r="TDW136" s="35"/>
      <c r="TDX136" s="35"/>
      <c r="TDY136" s="35"/>
      <c r="TDZ136" s="35"/>
      <c r="TEA136" s="35"/>
      <c r="TEB136" s="35"/>
      <c r="TEC136" s="35"/>
      <c r="TED136" s="35"/>
      <c r="TEE136" s="35"/>
      <c r="TEF136" s="35"/>
      <c r="TEG136" s="35"/>
      <c r="TEH136" s="35"/>
      <c r="TEI136" s="35"/>
      <c r="TEJ136" s="35"/>
      <c r="TEK136" s="35"/>
      <c r="TEL136" s="35"/>
      <c r="TEM136" s="35"/>
      <c r="TEN136" s="35"/>
      <c r="TEO136" s="35"/>
      <c r="TEP136" s="35"/>
      <c r="TEQ136" s="35"/>
      <c r="TER136" s="35"/>
      <c r="TES136" s="35"/>
      <c r="TET136" s="35"/>
      <c r="TEU136" s="35"/>
      <c r="TEV136" s="35"/>
      <c r="TEW136" s="35"/>
      <c r="TEX136" s="35"/>
      <c r="TEY136" s="35"/>
      <c r="TEZ136" s="35"/>
      <c r="TFA136" s="35"/>
      <c r="TFB136" s="35"/>
      <c r="TFC136" s="35"/>
      <c r="TFD136" s="35"/>
      <c r="TFE136" s="35"/>
      <c r="TFF136" s="35"/>
      <c r="TFG136" s="35"/>
      <c r="TFH136" s="35"/>
      <c r="TFI136" s="35"/>
      <c r="TFJ136" s="35"/>
      <c r="TFK136" s="35"/>
      <c r="TFL136" s="35"/>
      <c r="TFM136" s="35"/>
      <c r="TFN136" s="35"/>
      <c r="TFO136" s="35"/>
      <c r="TFP136" s="35"/>
      <c r="TFQ136" s="35"/>
      <c r="TFR136" s="35"/>
      <c r="TFS136" s="35"/>
      <c r="TFT136" s="35"/>
      <c r="TFU136" s="35"/>
      <c r="TFV136" s="35"/>
      <c r="TFW136" s="35"/>
      <c r="TFX136" s="35"/>
      <c r="TFY136" s="35"/>
      <c r="TFZ136" s="35"/>
      <c r="TGA136" s="35"/>
      <c r="TGB136" s="35"/>
      <c r="TGC136" s="35"/>
      <c r="TGD136" s="35"/>
      <c r="TGE136" s="35"/>
      <c r="TGF136" s="35"/>
      <c r="TGG136" s="35"/>
      <c r="TGH136" s="35"/>
      <c r="TGI136" s="35"/>
      <c r="TGJ136" s="35"/>
      <c r="TGK136" s="35"/>
      <c r="TGL136" s="35"/>
      <c r="TGM136" s="35"/>
      <c r="TGN136" s="35"/>
      <c r="TGO136" s="35"/>
      <c r="TGP136" s="35"/>
      <c r="TGQ136" s="35"/>
      <c r="TGR136" s="35"/>
      <c r="TGS136" s="35"/>
      <c r="TGT136" s="35"/>
      <c r="TGU136" s="35"/>
      <c r="TGV136" s="35"/>
      <c r="TGW136" s="35"/>
      <c r="TGX136" s="35"/>
      <c r="TGY136" s="35"/>
      <c r="TGZ136" s="35"/>
      <c r="THA136" s="35"/>
      <c r="THB136" s="35"/>
      <c r="THC136" s="35"/>
      <c r="THD136" s="35"/>
      <c r="THE136" s="35"/>
      <c r="THF136" s="35"/>
      <c r="THG136" s="35"/>
      <c r="THH136" s="35"/>
      <c r="THI136" s="35"/>
      <c r="THJ136" s="35"/>
      <c r="THK136" s="35"/>
      <c r="THL136" s="35"/>
      <c r="THM136" s="35"/>
      <c r="THN136" s="35"/>
      <c r="THO136" s="35"/>
      <c r="THP136" s="35"/>
      <c r="THQ136" s="35"/>
      <c r="THR136" s="35"/>
      <c r="THS136" s="35"/>
      <c r="THT136" s="35"/>
      <c r="THU136" s="35"/>
      <c r="THV136" s="35"/>
      <c r="THW136" s="35"/>
      <c r="THX136" s="35"/>
      <c r="THY136" s="35"/>
      <c r="THZ136" s="35"/>
      <c r="TIA136" s="35"/>
      <c r="TIB136" s="35"/>
      <c r="TIC136" s="35"/>
      <c r="TID136" s="35"/>
      <c r="TIE136" s="35"/>
      <c r="TIF136" s="35"/>
      <c r="TIG136" s="35"/>
      <c r="TIH136" s="35"/>
      <c r="TII136" s="35"/>
      <c r="TIJ136" s="35"/>
      <c r="TIK136" s="35"/>
      <c r="TIL136" s="35"/>
      <c r="TIM136" s="35"/>
      <c r="TIN136" s="35"/>
      <c r="TIO136" s="35"/>
      <c r="TIP136" s="35"/>
      <c r="TIQ136" s="35"/>
      <c r="TIR136" s="35"/>
      <c r="TIS136" s="35"/>
      <c r="TIT136" s="35"/>
      <c r="TIU136" s="35"/>
      <c r="TIV136" s="35"/>
      <c r="TIW136" s="35"/>
      <c r="TIX136" s="35"/>
      <c r="TIY136" s="35"/>
      <c r="TIZ136" s="35"/>
      <c r="TJA136" s="35"/>
      <c r="TJB136" s="35"/>
      <c r="TJC136" s="35"/>
      <c r="TJD136" s="35"/>
      <c r="TJE136" s="35"/>
      <c r="TJF136" s="35"/>
      <c r="TJG136" s="35"/>
      <c r="TJH136" s="35"/>
      <c r="TJI136" s="35"/>
      <c r="TJJ136" s="35"/>
      <c r="TJK136" s="35"/>
      <c r="TJL136" s="35"/>
      <c r="TJM136" s="35"/>
      <c r="TJN136" s="35"/>
      <c r="TJU136" s="35"/>
      <c r="TJV136" s="35"/>
      <c r="TJW136" s="35"/>
      <c r="TJX136" s="35"/>
      <c r="TJY136" s="35"/>
      <c r="TJZ136" s="35"/>
      <c r="TKA136" s="35"/>
      <c r="TKB136" s="35"/>
      <c r="TKC136" s="35"/>
      <c r="TKD136" s="35"/>
      <c r="TKE136" s="35"/>
      <c r="TKF136" s="35"/>
      <c r="TKG136" s="35"/>
      <c r="TKH136" s="35"/>
      <c r="TKI136" s="35"/>
      <c r="TKJ136" s="35"/>
      <c r="TKK136" s="35"/>
      <c r="TKL136" s="35"/>
      <c r="TKM136" s="35"/>
      <c r="TKN136" s="35"/>
      <c r="TKO136" s="35"/>
      <c r="TKP136" s="35"/>
      <c r="TKQ136" s="35"/>
      <c r="TKR136" s="35"/>
      <c r="TKS136" s="35"/>
      <c r="TKT136" s="35"/>
      <c r="TKU136" s="35"/>
      <c r="TKV136" s="35"/>
      <c r="TKW136" s="35"/>
      <c r="TKX136" s="35"/>
      <c r="TKY136" s="35"/>
      <c r="TKZ136" s="35"/>
      <c r="TLA136" s="35"/>
      <c r="TLB136" s="35"/>
      <c r="TLC136" s="35"/>
      <c r="TLD136" s="35"/>
      <c r="TLE136" s="35"/>
      <c r="TLF136" s="35"/>
      <c r="TLG136" s="35"/>
      <c r="TLH136" s="35"/>
      <c r="TLI136" s="35"/>
      <c r="TLJ136" s="35"/>
      <c r="TLK136" s="35"/>
      <c r="TLL136" s="35"/>
      <c r="TLM136" s="35"/>
      <c r="TLN136" s="35"/>
      <c r="TLO136" s="35"/>
      <c r="TLP136" s="35"/>
      <c r="TLQ136" s="35"/>
      <c r="TLR136" s="35"/>
      <c r="TLS136" s="35"/>
      <c r="TLT136" s="35"/>
      <c r="TLU136" s="35"/>
      <c r="TLV136" s="35"/>
      <c r="TLW136" s="35"/>
      <c r="TLX136" s="35"/>
      <c r="TLY136" s="35"/>
      <c r="TLZ136" s="35"/>
      <c r="TMA136" s="35"/>
      <c r="TMB136" s="35"/>
      <c r="TMC136" s="35"/>
      <c r="TMD136" s="35"/>
      <c r="TME136" s="35"/>
      <c r="TMF136" s="35"/>
      <c r="TMG136" s="35"/>
      <c r="TMH136" s="35"/>
      <c r="TMI136" s="35"/>
      <c r="TMJ136" s="35"/>
      <c r="TMK136" s="35"/>
      <c r="TML136" s="35"/>
      <c r="TMM136" s="35"/>
      <c r="TMN136" s="35"/>
      <c r="TMO136" s="35"/>
      <c r="TMP136" s="35"/>
      <c r="TMQ136" s="35"/>
      <c r="TMR136" s="35"/>
      <c r="TMS136" s="35"/>
      <c r="TMT136" s="35"/>
      <c r="TMU136" s="35"/>
      <c r="TMV136" s="35"/>
      <c r="TMW136" s="35"/>
      <c r="TMX136" s="35"/>
      <c r="TMY136" s="35"/>
      <c r="TMZ136" s="35"/>
      <c r="TNA136" s="35"/>
      <c r="TNB136" s="35"/>
      <c r="TNC136" s="35"/>
      <c r="TND136" s="35"/>
      <c r="TNE136" s="35"/>
      <c r="TNF136" s="35"/>
      <c r="TNG136" s="35"/>
      <c r="TNH136" s="35"/>
      <c r="TNI136" s="35"/>
      <c r="TNJ136" s="35"/>
      <c r="TNK136" s="35"/>
      <c r="TNL136" s="35"/>
      <c r="TNM136" s="35"/>
      <c r="TNN136" s="35"/>
      <c r="TNO136" s="35"/>
      <c r="TNP136" s="35"/>
      <c r="TNQ136" s="35"/>
      <c r="TNR136" s="35"/>
      <c r="TNS136" s="35"/>
      <c r="TNT136" s="35"/>
      <c r="TNU136" s="35"/>
      <c r="TNV136" s="35"/>
      <c r="TNW136" s="35"/>
      <c r="TNX136" s="35"/>
      <c r="TNY136" s="35"/>
      <c r="TNZ136" s="35"/>
      <c r="TOA136" s="35"/>
      <c r="TOB136" s="35"/>
      <c r="TOC136" s="35"/>
      <c r="TOD136" s="35"/>
      <c r="TOE136" s="35"/>
      <c r="TOF136" s="35"/>
      <c r="TOG136" s="35"/>
      <c r="TOH136" s="35"/>
      <c r="TOI136" s="35"/>
      <c r="TOJ136" s="35"/>
      <c r="TOK136" s="35"/>
      <c r="TOL136" s="35"/>
      <c r="TOM136" s="35"/>
      <c r="TON136" s="35"/>
      <c r="TOO136" s="35"/>
      <c r="TOP136" s="35"/>
      <c r="TOQ136" s="35"/>
      <c r="TOR136" s="35"/>
      <c r="TOS136" s="35"/>
      <c r="TOT136" s="35"/>
      <c r="TOU136" s="35"/>
      <c r="TOV136" s="35"/>
      <c r="TOW136" s="35"/>
      <c r="TOX136" s="35"/>
      <c r="TOY136" s="35"/>
      <c r="TOZ136" s="35"/>
      <c r="TPA136" s="35"/>
      <c r="TPB136" s="35"/>
      <c r="TPC136" s="35"/>
      <c r="TPD136" s="35"/>
      <c r="TPE136" s="35"/>
      <c r="TPF136" s="35"/>
      <c r="TPG136" s="35"/>
      <c r="TPH136" s="35"/>
      <c r="TPI136" s="35"/>
      <c r="TPJ136" s="35"/>
      <c r="TPK136" s="35"/>
      <c r="TPL136" s="35"/>
      <c r="TPM136" s="35"/>
      <c r="TPN136" s="35"/>
      <c r="TPO136" s="35"/>
      <c r="TPP136" s="35"/>
      <c r="TPQ136" s="35"/>
      <c r="TPR136" s="35"/>
      <c r="TPS136" s="35"/>
      <c r="TPT136" s="35"/>
      <c r="TPU136" s="35"/>
      <c r="TPV136" s="35"/>
      <c r="TPW136" s="35"/>
      <c r="TPX136" s="35"/>
      <c r="TPY136" s="35"/>
      <c r="TPZ136" s="35"/>
      <c r="TQA136" s="35"/>
      <c r="TQB136" s="35"/>
      <c r="TQC136" s="35"/>
      <c r="TQD136" s="35"/>
      <c r="TQE136" s="35"/>
      <c r="TQF136" s="35"/>
      <c r="TQG136" s="35"/>
      <c r="TQH136" s="35"/>
      <c r="TQI136" s="35"/>
      <c r="TQJ136" s="35"/>
      <c r="TQK136" s="35"/>
      <c r="TQL136" s="35"/>
      <c r="TQM136" s="35"/>
      <c r="TQN136" s="35"/>
      <c r="TQO136" s="35"/>
      <c r="TQP136" s="35"/>
      <c r="TQQ136" s="35"/>
      <c r="TQR136" s="35"/>
      <c r="TQS136" s="35"/>
      <c r="TQT136" s="35"/>
      <c r="TQU136" s="35"/>
      <c r="TQV136" s="35"/>
      <c r="TQW136" s="35"/>
      <c r="TQX136" s="35"/>
      <c r="TQY136" s="35"/>
      <c r="TQZ136" s="35"/>
      <c r="TRA136" s="35"/>
      <c r="TRB136" s="35"/>
      <c r="TRC136" s="35"/>
      <c r="TRD136" s="35"/>
      <c r="TRE136" s="35"/>
      <c r="TRF136" s="35"/>
      <c r="TRG136" s="35"/>
      <c r="TRH136" s="35"/>
      <c r="TRI136" s="35"/>
      <c r="TRJ136" s="35"/>
      <c r="TRK136" s="35"/>
      <c r="TRL136" s="35"/>
      <c r="TRM136" s="35"/>
      <c r="TRN136" s="35"/>
      <c r="TRO136" s="35"/>
      <c r="TRP136" s="35"/>
      <c r="TRQ136" s="35"/>
      <c r="TRR136" s="35"/>
      <c r="TRS136" s="35"/>
      <c r="TRT136" s="35"/>
      <c r="TRU136" s="35"/>
      <c r="TRV136" s="35"/>
      <c r="TRW136" s="35"/>
      <c r="TRX136" s="35"/>
      <c r="TRY136" s="35"/>
      <c r="TRZ136" s="35"/>
      <c r="TSA136" s="35"/>
      <c r="TSB136" s="35"/>
      <c r="TSC136" s="35"/>
      <c r="TSD136" s="35"/>
      <c r="TSE136" s="35"/>
      <c r="TSF136" s="35"/>
      <c r="TSG136" s="35"/>
      <c r="TSH136" s="35"/>
      <c r="TSI136" s="35"/>
      <c r="TSJ136" s="35"/>
      <c r="TSK136" s="35"/>
      <c r="TSL136" s="35"/>
      <c r="TSM136" s="35"/>
      <c r="TSN136" s="35"/>
      <c r="TSO136" s="35"/>
      <c r="TSP136" s="35"/>
      <c r="TSQ136" s="35"/>
      <c r="TSR136" s="35"/>
      <c r="TSS136" s="35"/>
      <c r="TST136" s="35"/>
      <c r="TSU136" s="35"/>
      <c r="TSV136" s="35"/>
      <c r="TSW136" s="35"/>
      <c r="TSX136" s="35"/>
      <c r="TSY136" s="35"/>
      <c r="TSZ136" s="35"/>
      <c r="TTA136" s="35"/>
      <c r="TTB136" s="35"/>
      <c r="TTC136" s="35"/>
      <c r="TTD136" s="35"/>
      <c r="TTE136" s="35"/>
      <c r="TTF136" s="35"/>
      <c r="TTG136" s="35"/>
      <c r="TTH136" s="35"/>
      <c r="TTI136" s="35"/>
      <c r="TTJ136" s="35"/>
      <c r="TTQ136" s="35"/>
      <c r="TTR136" s="35"/>
      <c r="TTS136" s="35"/>
      <c r="TTT136" s="35"/>
      <c r="TTU136" s="35"/>
      <c r="TTV136" s="35"/>
      <c r="TTW136" s="35"/>
      <c r="TTX136" s="35"/>
      <c r="TTY136" s="35"/>
      <c r="TTZ136" s="35"/>
      <c r="TUA136" s="35"/>
      <c r="TUB136" s="35"/>
      <c r="TUC136" s="35"/>
      <c r="TUD136" s="35"/>
      <c r="TUE136" s="35"/>
      <c r="TUF136" s="35"/>
      <c r="TUG136" s="35"/>
      <c r="TUH136" s="35"/>
      <c r="TUI136" s="35"/>
      <c r="TUJ136" s="35"/>
      <c r="TUK136" s="35"/>
      <c r="TUL136" s="35"/>
      <c r="TUM136" s="35"/>
      <c r="TUN136" s="35"/>
      <c r="TUO136" s="35"/>
      <c r="TUP136" s="35"/>
      <c r="TUQ136" s="35"/>
      <c r="TUR136" s="35"/>
      <c r="TUS136" s="35"/>
      <c r="TUT136" s="35"/>
      <c r="TUU136" s="35"/>
      <c r="TUV136" s="35"/>
      <c r="TUW136" s="35"/>
      <c r="TUX136" s="35"/>
      <c r="TUY136" s="35"/>
      <c r="TUZ136" s="35"/>
      <c r="TVA136" s="35"/>
      <c r="TVB136" s="35"/>
      <c r="TVC136" s="35"/>
      <c r="TVD136" s="35"/>
      <c r="TVE136" s="35"/>
      <c r="TVF136" s="35"/>
      <c r="TVG136" s="35"/>
      <c r="TVH136" s="35"/>
      <c r="TVI136" s="35"/>
      <c r="TVJ136" s="35"/>
      <c r="TVK136" s="35"/>
      <c r="TVL136" s="35"/>
      <c r="TVM136" s="35"/>
      <c r="TVN136" s="35"/>
      <c r="TVO136" s="35"/>
      <c r="TVP136" s="35"/>
      <c r="TVQ136" s="35"/>
      <c r="TVR136" s="35"/>
      <c r="TVS136" s="35"/>
      <c r="TVT136" s="35"/>
      <c r="TVU136" s="35"/>
      <c r="TVV136" s="35"/>
      <c r="TVW136" s="35"/>
      <c r="TVX136" s="35"/>
      <c r="TVY136" s="35"/>
      <c r="TVZ136" s="35"/>
      <c r="TWA136" s="35"/>
      <c r="TWB136" s="35"/>
      <c r="TWC136" s="35"/>
      <c r="TWD136" s="35"/>
      <c r="TWE136" s="35"/>
      <c r="TWF136" s="35"/>
      <c r="TWG136" s="35"/>
      <c r="TWH136" s="35"/>
      <c r="TWI136" s="35"/>
      <c r="TWJ136" s="35"/>
      <c r="TWK136" s="35"/>
      <c r="TWL136" s="35"/>
      <c r="TWM136" s="35"/>
      <c r="TWN136" s="35"/>
      <c r="TWO136" s="35"/>
      <c r="TWP136" s="35"/>
      <c r="TWQ136" s="35"/>
      <c r="TWR136" s="35"/>
      <c r="TWS136" s="35"/>
      <c r="TWT136" s="35"/>
      <c r="TWU136" s="35"/>
      <c r="TWV136" s="35"/>
      <c r="TWW136" s="35"/>
      <c r="TWX136" s="35"/>
      <c r="TWY136" s="35"/>
      <c r="TWZ136" s="35"/>
      <c r="TXA136" s="35"/>
      <c r="TXB136" s="35"/>
      <c r="TXC136" s="35"/>
      <c r="TXD136" s="35"/>
      <c r="TXE136" s="35"/>
      <c r="TXF136" s="35"/>
      <c r="TXG136" s="35"/>
      <c r="TXH136" s="35"/>
      <c r="TXI136" s="35"/>
      <c r="TXJ136" s="35"/>
      <c r="TXK136" s="35"/>
      <c r="TXL136" s="35"/>
      <c r="TXM136" s="35"/>
      <c r="TXN136" s="35"/>
      <c r="TXO136" s="35"/>
      <c r="TXP136" s="35"/>
      <c r="TXQ136" s="35"/>
      <c r="TXR136" s="35"/>
      <c r="TXS136" s="35"/>
      <c r="TXT136" s="35"/>
      <c r="TXU136" s="35"/>
      <c r="TXV136" s="35"/>
      <c r="TXW136" s="35"/>
      <c r="TXX136" s="35"/>
      <c r="TXY136" s="35"/>
      <c r="TXZ136" s="35"/>
      <c r="TYA136" s="35"/>
      <c r="TYB136" s="35"/>
      <c r="TYC136" s="35"/>
      <c r="TYD136" s="35"/>
      <c r="TYE136" s="35"/>
      <c r="TYF136" s="35"/>
      <c r="TYG136" s="35"/>
      <c r="TYH136" s="35"/>
      <c r="TYI136" s="35"/>
      <c r="TYJ136" s="35"/>
      <c r="TYK136" s="35"/>
      <c r="TYL136" s="35"/>
      <c r="TYM136" s="35"/>
      <c r="TYN136" s="35"/>
      <c r="TYO136" s="35"/>
      <c r="TYP136" s="35"/>
      <c r="TYQ136" s="35"/>
      <c r="TYR136" s="35"/>
      <c r="TYS136" s="35"/>
      <c r="TYT136" s="35"/>
      <c r="TYU136" s="35"/>
      <c r="TYV136" s="35"/>
      <c r="TYW136" s="35"/>
      <c r="TYX136" s="35"/>
      <c r="TYY136" s="35"/>
      <c r="TYZ136" s="35"/>
      <c r="TZA136" s="35"/>
      <c r="TZB136" s="35"/>
      <c r="TZC136" s="35"/>
      <c r="TZD136" s="35"/>
      <c r="TZE136" s="35"/>
      <c r="TZF136" s="35"/>
      <c r="TZG136" s="35"/>
      <c r="TZH136" s="35"/>
      <c r="TZI136" s="35"/>
      <c r="TZJ136" s="35"/>
      <c r="TZK136" s="35"/>
      <c r="TZL136" s="35"/>
      <c r="TZM136" s="35"/>
      <c r="TZN136" s="35"/>
      <c r="TZO136" s="35"/>
      <c r="TZP136" s="35"/>
      <c r="TZQ136" s="35"/>
      <c r="TZR136" s="35"/>
      <c r="TZS136" s="35"/>
      <c r="TZT136" s="35"/>
      <c r="TZU136" s="35"/>
      <c r="TZV136" s="35"/>
      <c r="TZW136" s="35"/>
      <c r="TZX136" s="35"/>
      <c r="TZY136" s="35"/>
      <c r="TZZ136" s="35"/>
      <c r="UAA136" s="35"/>
      <c r="UAB136" s="35"/>
      <c r="UAC136" s="35"/>
      <c r="UAD136" s="35"/>
      <c r="UAE136" s="35"/>
      <c r="UAF136" s="35"/>
      <c r="UAG136" s="35"/>
      <c r="UAH136" s="35"/>
      <c r="UAI136" s="35"/>
      <c r="UAJ136" s="35"/>
      <c r="UAK136" s="35"/>
      <c r="UAL136" s="35"/>
      <c r="UAM136" s="35"/>
      <c r="UAN136" s="35"/>
      <c r="UAO136" s="35"/>
      <c r="UAP136" s="35"/>
      <c r="UAQ136" s="35"/>
      <c r="UAR136" s="35"/>
      <c r="UAS136" s="35"/>
      <c r="UAT136" s="35"/>
      <c r="UAU136" s="35"/>
      <c r="UAV136" s="35"/>
      <c r="UAW136" s="35"/>
      <c r="UAX136" s="35"/>
      <c r="UAY136" s="35"/>
      <c r="UAZ136" s="35"/>
      <c r="UBA136" s="35"/>
      <c r="UBB136" s="35"/>
      <c r="UBC136" s="35"/>
      <c r="UBD136" s="35"/>
      <c r="UBE136" s="35"/>
      <c r="UBF136" s="35"/>
      <c r="UBG136" s="35"/>
      <c r="UBH136" s="35"/>
      <c r="UBI136" s="35"/>
      <c r="UBJ136" s="35"/>
      <c r="UBK136" s="35"/>
      <c r="UBL136" s="35"/>
      <c r="UBM136" s="35"/>
      <c r="UBN136" s="35"/>
      <c r="UBO136" s="35"/>
      <c r="UBP136" s="35"/>
      <c r="UBQ136" s="35"/>
      <c r="UBR136" s="35"/>
      <c r="UBS136" s="35"/>
      <c r="UBT136" s="35"/>
      <c r="UBU136" s="35"/>
      <c r="UBV136" s="35"/>
      <c r="UBW136" s="35"/>
      <c r="UBX136" s="35"/>
      <c r="UBY136" s="35"/>
      <c r="UBZ136" s="35"/>
      <c r="UCA136" s="35"/>
      <c r="UCB136" s="35"/>
      <c r="UCC136" s="35"/>
      <c r="UCD136" s="35"/>
      <c r="UCE136" s="35"/>
      <c r="UCF136" s="35"/>
      <c r="UCG136" s="35"/>
      <c r="UCH136" s="35"/>
      <c r="UCI136" s="35"/>
      <c r="UCJ136" s="35"/>
      <c r="UCK136" s="35"/>
      <c r="UCL136" s="35"/>
      <c r="UCM136" s="35"/>
      <c r="UCN136" s="35"/>
      <c r="UCO136" s="35"/>
      <c r="UCP136" s="35"/>
      <c r="UCQ136" s="35"/>
      <c r="UCR136" s="35"/>
      <c r="UCS136" s="35"/>
      <c r="UCT136" s="35"/>
      <c r="UCU136" s="35"/>
      <c r="UCV136" s="35"/>
      <c r="UCW136" s="35"/>
      <c r="UCX136" s="35"/>
      <c r="UCY136" s="35"/>
      <c r="UCZ136" s="35"/>
      <c r="UDA136" s="35"/>
      <c r="UDB136" s="35"/>
      <c r="UDC136" s="35"/>
      <c r="UDD136" s="35"/>
      <c r="UDE136" s="35"/>
      <c r="UDF136" s="35"/>
      <c r="UDM136" s="35"/>
      <c r="UDN136" s="35"/>
      <c r="UDO136" s="35"/>
      <c r="UDP136" s="35"/>
      <c r="UDQ136" s="35"/>
      <c r="UDR136" s="35"/>
      <c r="UDS136" s="35"/>
      <c r="UDT136" s="35"/>
      <c r="UDU136" s="35"/>
      <c r="UDV136" s="35"/>
      <c r="UDW136" s="35"/>
      <c r="UDX136" s="35"/>
      <c r="UDY136" s="35"/>
      <c r="UDZ136" s="35"/>
      <c r="UEA136" s="35"/>
      <c r="UEB136" s="35"/>
      <c r="UEC136" s="35"/>
      <c r="UED136" s="35"/>
      <c r="UEE136" s="35"/>
      <c r="UEF136" s="35"/>
      <c r="UEG136" s="35"/>
      <c r="UEH136" s="35"/>
      <c r="UEI136" s="35"/>
      <c r="UEJ136" s="35"/>
      <c r="UEK136" s="35"/>
      <c r="UEL136" s="35"/>
      <c r="UEM136" s="35"/>
      <c r="UEN136" s="35"/>
      <c r="UEO136" s="35"/>
      <c r="UEP136" s="35"/>
      <c r="UEQ136" s="35"/>
      <c r="UER136" s="35"/>
      <c r="UES136" s="35"/>
      <c r="UET136" s="35"/>
      <c r="UEU136" s="35"/>
      <c r="UEV136" s="35"/>
      <c r="UEW136" s="35"/>
      <c r="UEX136" s="35"/>
      <c r="UEY136" s="35"/>
      <c r="UEZ136" s="35"/>
      <c r="UFA136" s="35"/>
      <c r="UFB136" s="35"/>
      <c r="UFC136" s="35"/>
      <c r="UFD136" s="35"/>
      <c r="UFE136" s="35"/>
      <c r="UFF136" s="35"/>
      <c r="UFG136" s="35"/>
      <c r="UFH136" s="35"/>
      <c r="UFI136" s="35"/>
      <c r="UFJ136" s="35"/>
      <c r="UFK136" s="35"/>
      <c r="UFL136" s="35"/>
      <c r="UFM136" s="35"/>
      <c r="UFN136" s="35"/>
      <c r="UFO136" s="35"/>
      <c r="UFP136" s="35"/>
      <c r="UFQ136" s="35"/>
      <c r="UFR136" s="35"/>
      <c r="UFS136" s="35"/>
      <c r="UFT136" s="35"/>
      <c r="UFU136" s="35"/>
      <c r="UFV136" s="35"/>
      <c r="UFW136" s="35"/>
      <c r="UFX136" s="35"/>
      <c r="UFY136" s="35"/>
      <c r="UFZ136" s="35"/>
      <c r="UGA136" s="35"/>
      <c r="UGB136" s="35"/>
      <c r="UGC136" s="35"/>
      <c r="UGD136" s="35"/>
      <c r="UGE136" s="35"/>
      <c r="UGF136" s="35"/>
      <c r="UGG136" s="35"/>
      <c r="UGH136" s="35"/>
      <c r="UGI136" s="35"/>
      <c r="UGJ136" s="35"/>
      <c r="UGK136" s="35"/>
      <c r="UGL136" s="35"/>
      <c r="UGM136" s="35"/>
      <c r="UGN136" s="35"/>
      <c r="UGO136" s="35"/>
      <c r="UGP136" s="35"/>
      <c r="UGQ136" s="35"/>
      <c r="UGR136" s="35"/>
      <c r="UGS136" s="35"/>
      <c r="UGT136" s="35"/>
      <c r="UGU136" s="35"/>
      <c r="UGV136" s="35"/>
      <c r="UGW136" s="35"/>
      <c r="UGX136" s="35"/>
      <c r="UGY136" s="35"/>
      <c r="UGZ136" s="35"/>
      <c r="UHA136" s="35"/>
      <c r="UHB136" s="35"/>
      <c r="UHC136" s="35"/>
      <c r="UHD136" s="35"/>
      <c r="UHE136" s="35"/>
      <c r="UHF136" s="35"/>
      <c r="UHG136" s="35"/>
      <c r="UHH136" s="35"/>
      <c r="UHI136" s="35"/>
      <c r="UHJ136" s="35"/>
      <c r="UHK136" s="35"/>
      <c r="UHL136" s="35"/>
      <c r="UHM136" s="35"/>
      <c r="UHN136" s="35"/>
      <c r="UHO136" s="35"/>
      <c r="UHP136" s="35"/>
      <c r="UHQ136" s="35"/>
      <c r="UHR136" s="35"/>
      <c r="UHS136" s="35"/>
      <c r="UHT136" s="35"/>
      <c r="UHU136" s="35"/>
      <c r="UHV136" s="35"/>
      <c r="UHW136" s="35"/>
      <c r="UHX136" s="35"/>
      <c r="UHY136" s="35"/>
      <c r="UHZ136" s="35"/>
      <c r="UIA136" s="35"/>
      <c r="UIB136" s="35"/>
      <c r="UIC136" s="35"/>
      <c r="UID136" s="35"/>
      <c r="UIE136" s="35"/>
      <c r="UIF136" s="35"/>
      <c r="UIG136" s="35"/>
      <c r="UIH136" s="35"/>
      <c r="UII136" s="35"/>
      <c r="UIJ136" s="35"/>
      <c r="UIK136" s="35"/>
      <c r="UIL136" s="35"/>
      <c r="UIM136" s="35"/>
      <c r="UIN136" s="35"/>
      <c r="UIO136" s="35"/>
      <c r="UIP136" s="35"/>
      <c r="UIQ136" s="35"/>
      <c r="UIR136" s="35"/>
      <c r="UIS136" s="35"/>
      <c r="UIT136" s="35"/>
      <c r="UIU136" s="35"/>
      <c r="UIV136" s="35"/>
      <c r="UIW136" s="35"/>
      <c r="UIX136" s="35"/>
      <c r="UIY136" s="35"/>
      <c r="UIZ136" s="35"/>
      <c r="UJA136" s="35"/>
      <c r="UJB136" s="35"/>
      <c r="UJC136" s="35"/>
      <c r="UJD136" s="35"/>
      <c r="UJE136" s="35"/>
      <c r="UJF136" s="35"/>
      <c r="UJG136" s="35"/>
      <c r="UJH136" s="35"/>
      <c r="UJI136" s="35"/>
      <c r="UJJ136" s="35"/>
      <c r="UJK136" s="35"/>
      <c r="UJL136" s="35"/>
      <c r="UJM136" s="35"/>
      <c r="UJN136" s="35"/>
      <c r="UJO136" s="35"/>
      <c r="UJP136" s="35"/>
      <c r="UJQ136" s="35"/>
      <c r="UJR136" s="35"/>
      <c r="UJS136" s="35"/>
      <c r="UJT136" s="35"/>
      <c r="UJU136" s="35"/>
      <c r="UJV136" s="35"/>
      <c r="UJW136" s="35"/>
      <c r="UJX136" s="35"/>
      <c r="UJY136" s="35"/>
      <c r="UJZ136" s="35"/>
      <c r="UKA136" s="35"/>
      <c r="UKB136" s="35"/>
      <c r="UKC136" s="35"/>
      <c r="UKD136" s="35"/>
      <c r="UKE136" s="35"/>
      <c r="UKF136" s="35"/>
      <c r="UKG136" s="35"/>
      <c r="UKH136" s="35"/>
      <c r="UKI136" s="35"/>
      <c r="UKJ136" s="35"/>
      <c r="UKK136" s="35"/>
      <c r="UKL136" s="35"/>
      <c r="UKM136" s="35"/>
      <c r="UKN136" s="35"/>
      <c r="UKO136" s="35"/>
      <c r="UKP136" s="35"/>
      <c r="UKQ136" s="35"/>
      <c r="UKR136" s="35"/>
      <c r="UKS136" s="35"/>
      <c r="UKT136" s="35"/>
      <c r="UKU136" s="35"/>
      <c r="UKV136" s="35"/>
      <c r="UKW136" s="35"/>
      <c r="UKX136" s="35"/>
      <c r="UKY136" s="35"/>
      <c r="UKZ136" s="35"/>
      <c r="ULA136" s="35"/>
      <c r="ULB136" s="35"/>
      <c r="ULC136" s="35"/>
      <c r="ULD136" s="35"/>
      <c r="ULE136" s="35"/>
      <c r="ULF136" s="35"/>
      <c r="ULG136" s="35"/>
      <c r="ULH136" s="35"/>
      <c r="ULI136" s="35"/>
      <c r="ULJ136" s="35"/>
      <c r="ULK136" s="35"/>
      <c r="ULL136" s="35"/>
      <c r="ULM136" s="35"/>
      <c r="ULN136" s="35"/>
      <c r="ULO136" s="35"/>
      <c r="ULP136" s="35"/>
      <c r="ULQ136" s="35"/>
      <c r="ULR136" s="35"/>
      <c r="ULS136" s="35"/>
      <c r="ULT136" s="35"/>
      <c r="ULU136" s="35"/>
      <c r="ULV136" s="35"/>
      <c r="ULW136" s="35"/>
      <c r="ULX136" s="35"/>
      <c r="ULY136" s="35"/>
      <c r="ULZ136" s="35"/>
      <c r="UMA136" s="35"/>
      <c r="UMB136" s="35"/>
      <c r="UMC136" s="35"/>
      <c r="UMD136" s="35"/>
      <c r="UME136" s="35"/>
      <c r="UMF136" s="35"/>
      <c r="UMG136" s="35"/>
      <c r="UMH136" s="35"/>
      <c r="UMI136" s="35"/>
      <c r="UMJ136" s="35"/>
      <c r="UMK136" s="35"/>
      <c r="UML136" s="35"/>
      <c r="UMM136" s="35"/>
      <c r="UMN136" s="35"/>
      <c r="UMO136" s="35"/>
      <c r="UMP136" s="35"/>
      <c r="UMQ136" s="35"/>
      <c r="UMR136" s="35"/>
      <c r="UMS136" s="35"/>
      <c r="UMT136" s="35"/>
      <c r="UMU136" s="35"/>
      <c r="UMV136" s="35"/>
      <c r="UMW136" s="35"/>
      <c r="UMX136" s="35"/>
      <c r="UMY136" s="35"/>
      <c r="UMZ136" s="35"/>
      <c r="UNA136" s="35"/>
      <c r="UNB136" s="35"/>
      <c r="UNI136" s="35"/>
      <c r="UNJ136" s="35"/>
      <c r="UNK136" s="35"/>
      <c r="UNL136" s="35"/>
      <c r="UNM136" s="35"/>
      <c r="UNN136" s="35"/>
      <c r="UNO136" s="35"/>
      <c r="UNP136" s="35"/>
      <c r="UNQ136" s="35"/>
      <c r="UNR136" s="35"/>
      <c r="UNS136" s="35"/>
      <c r="UNT136" s="35"/>
      <c r="UNU136" s="35"/>
      <c r="UNV136" s="35"/>
      <c r="UNW136" s="35"/>
      <c r="UNX136" s="35"/>
      <c r="UNY136" s="35"/>
      <c r="UNZ136" s="35"/>
      <c r="UOA136" s="35"/>
      <c r="UOB136" s="35"/>
      <c r="UOC136" s="35"/>
      <c r="UOD136" s="35"/>
      <c r="UOE136" s="35"/>
      <c r="UOF136" s="35"/>
      <c r="UOG136" s="35"/>
      <c r="UOH136" s="35"/>
      <c r="UOI136" s="35"/>
      <c r="UOJ136" s="35"/>
      <c r="UOK136" s="35"/>
      <c r="UOL136" s="35"/>
      <c r="UOM136" s="35"/>
      <c r="UON136" s="35"/>
      <c r="UOO136" s="35"/>
      <c r="UOP136" s="35"/>
      <c r="UOQ136" s="35"/>
      <c r="UOR136" s="35"/>
      <c r="UOS136" s="35"/>
      <c r="UOT136" s="35"/>
      <c r="UOU136" s="35"/>
      <c r="UOV136" s="35"/>
      <c r="UOW136" s="35"/>
      <c r="UOX136" s="35"/>
      <c r="UOY136" s="35"/>
      <c r="UOZ136" s="35"/>
      <c r="UPA136" s="35"/>
      <c r="UPB136" s="35"/>
      <c r="UPC136" s="35"/>
      <c r="UPD136" s="35"/>
      <c r="UPE136" s="35"/>
      <c r="UPF136" s="35"/>
      <c r="UPG136" s="35"/>
      <c r="UPH136" s="35"/>
      <c r="UPI136" s="35"/>
      <c r="UPJ136" s="35"/>
      <c r="UPK136" s="35"/>
      <c r="UPL136" s="35"/>
      <c r="UPM136" s="35"/>
      <c r="UPN136" s="35"/>
      <c r="UPO136" s="35"/>
      <c r="UPP136" s="35"/>
      <c r="UPQ136" s="35"/>
      <c r="UPR136" s="35"/>
      <c r="UPS136" s="35"/>
      <c r="UPT136" s="35"/>
      <c r="UPU136" s="35"/>
      <c r="UPV136" s="35"/>
      <c r="UPW136" s="35"/>
      <c r="UPX136" s="35"/>
      <c r="UPY136" s="35"/>
      <c r="UPZ136" s="35"/>
      <c r="UQA136" s="35"/>
      <c r="UQB136" s="35"/>
      <c r="UQC136" s="35"/>
      <c r="UQD136" s="35"/>
      <c r="UQE136" s="35"/>
      <c r="UQF136" s="35"/>
      <c r="UQG136" s="35"/>
      <c r="UQH136" s="35"/>
      <c r="UQI136" s="35"/>
      <c r="UQJ136" s="35"/>
      <c r="UQK136" s="35"/>
      <c r="UQL136" s="35"/>
      <c r="UQM136" s="35"/>
      <c r="UQN136" s="35"/>
      <c r="UQO136" s="35"/>
      <c r="UQP136" s="35"/>
      <c r="UQQ136" s="35"/>
      <c r="UQR136" s="35"/>
      <c r="UQS136" s="35"/>
      <c r="UQT136" s="35"/>
      <c r="UQU136" s="35"/>
      <c r="UQV136" s="35"/>
      <c r="UQW136" s="35"/>
      <c r="UQX136" s="35"/>
      <c r="UQY136" s="35"/>
      <c r="UQZ136" s="35"/>
      <c r="URA136" s="35"/>
      <c r="URB136" s="35"/>
      <c r="URC136" s="35"/>
      <c r="URD136" s="35"/>
      <c r="URE136" s="35"/>
      <c r="URF136" s="35"/>
      <c r="URG136" s="35"/>
      <c r="URH136" s="35"/>
      <c r="URI136" s="35"/>
      <c r="URJ136" s="35"/>
      <c r="URK136" s="35"/>
      <c r="URL136" s="35"/>
      <c r="URM136" s="35"/>
      <c r="URN136" s="35"/>
      <c r="URO136" s="35"/>
      <c r="URP136" s="35"/>
      <c r="URQ136" s="35"/>
      <c r="URR136" s="35"/>
      <c r="URS136" s="35"/>
      <c r="URT136" s="35"/>
      <c r="URU136" s="35"/>
      <c r="URV136" s="35"/>
      <c r="URW136" s="35"/>
      <c r="URX136" s="35"/>
      <c r="URY136" s="35"/>
      <c r="URZ136" s="35"/>
      <c r="USA136" s="35"/>
      <c r="USB136" s="35"/>
      <c r="USC136" s="35"/>
      <c r="USD136" s="35"/>
      <c r="USE136" s="35"/>
      <c r="USF136" s="35"/>
      <c r="USG136" s="35"/>
      <c r="USH136" s="35"/>
      <c r="USI136" s="35"/>
      <c r="USJ136" s="35"/>
      <c r="USK136" s="35"/>
      <c r="USL136" s="35"/>
      <c r="USM136" s="35"/>
      <c r="USN136" s="35"/>
      <c r="USO136" s="35"/>
      <c r="USP136" s="35"/>
      <c r="USQ136" s="35"/>
      <c r="USR136" s="35"/>
      <c r="USS136" s="35"/>
      <c r="UST136" s="35"/>
      <c r="USU136" s="35"/>
      <c r="USV136" s="35"/>
      <c r="USW136" s="35"/>
      <c r="USX136" s="35"/>
      <c r="USY136" s="35"/>
      <c r="USZ136" s="35"/>
      <c r="UTA136" s="35"/>
      <c r="UTB136" s="35"/>
      <c r="UTC136" s="35"/>
      <c r="UTD136" s="35"/>
      <c r="UTE136" s="35"/>
      <c r="UTF136" s="35"/>
      <c r="UTG136" s="35"/>
      <c r="UTH136" s="35"/>
      <c r="UTI136" s="35"/>
      <c r="UTJ136" s="35"/>
      <c r="UTK136" s="35"/>
      <c r="UTL136" s="35"/>
      <c r="UTM136" s="35"/>
      <c r="UTN136" s="35"/>
      <c r="UTO136" s="35"/>
      <c r="UTP136" s="35"/>
      <c r="UTQ136" s="35"/>
      <c r="UTR136" s="35"/>
      <c r="UTS136" s="35"/>
      <c r="UTT136" s="35"/>
      <c r="UTU136" s="35"/>
      <c r="UTV136" s="35"/>
      <c r="UTW136" s="35"/>
      <c r="UTX136" s="35"/>
      <c r="UTY136" s="35"/>
      <c r="UTZ136" s="35"/>
      <c r="UUA136" s="35"/>
      <c r="UUB136" s="35"/>
      <c r="UUC136" s="35"/>
      <c r="UUD136" s="35"/>
      <c r="UUE136" s="35"/>
      <c r="UUF136" s="35"/>
      <c r="UUG136" s="35"/>
      <c r="UUH136" s="35"/>
      <c r="UUI136" s="35"/>
      <c r="UUJ136" s="35"/>
      <c r="UUK136" s="35"/>
      <c r="UUL136" s="35"/>
      <c r="UUM136" s="35"/>
      <c r="UUN136" s="35"/>
      <c r="UUO136" s="35"/>
      <c r="UUP136" s="35"/>
      <c r="UUQ136" s="35"/>
      <c r="UUR136" s="35"/>
      <c r="UUS136" s="35"/>
      <c r="UUT136" s="35"/>
      <c r="UUU136" s="35"/>
      <c r="UUV136" s="35"/>
      <c r="UUW136" s="35"/>
      <c r="UUX136" s="35"/>
      <c r="UUY136" s="35"/>
      <c r="UUZ136" s="35"/>
      <c r="UVA136" s="35"/>
      <c r="UVB136" s="35"/>
      <c r="UVC136" s="35"/>
      <c r="UVD136" s="35"/>
      <c r="UVE136" s="35"/>
      <c r="UVF136" s="35"/>
      <c r="UVG136" s="35"/>
      <c r="UVH136" s="35"/>
      <c r="UVI136" s="35"/>
      <c r="UVJ136" s="35"/>
      <c r="UVK136" s="35"/>
      <c r="UVL136" s="35"/>
      <c r="UVM136" s="35"/>
      <c r="UVN136" s="35"/>
      <c r="UVO136" s="35"/>
      <c r="UVP136" s="35"/>
      <c r="UVQ136" s="35"/>
      <c r="UVR136" s="35"/>
      <c r="UVS136" s="35"/>
      <c r="UVT136" s="35"/>
      <c r="UVU136" s="35"/>
      <c r="UVV136" s="35"/>
      <c r="UVW136" s="35"/>
      <c r="UVX136" s="35"/>
      <c r="UVY136" s="35"/>
      <c r="UVZ136" s="35"/>
      <c r="UWA136" s="35"/>
      <c r="UWB136" s="35"/>
      <c r="UWC136" s="35"/>
      <c r="UWD136" s="35"/>
      <c r="UWE136" s="35"/>
      <c r="UWF136" s="35"/>
      <c r="UWG136" s="35"/>
      <c r="UWH136" s="35"/>
      <c r="UWI136" s="35"/>
      <c r="UWJ136" s="35"/>
      <c r="UWK136" s="35"/>
      <c r="UWL136" s="35"/>
      <c r="UWM136" s="35"/>
      <c r="UWN136" s="35"/>
      <c r="UWO136" s="35"/>
      <c r="UWP136" s="35"/>
      <c r="UWQ136" s="35"/>
      <c r="UWR136" s="35"/>
      <c r="UWS136" s="35"/>
      <c r="UWT136" s="35"/>
      <c r="UWU136" s="35"/>
      <c r="UWV136" s="35"/>
      <c r="UWW136" s="35"/>
      <c r="UWX136" s="35"/>
      <c r="UXE136" s="35"/>
      <c r="UXF136" s="35"/>
      <c r="UXG136" s="35"/>
      <c r="UXH136" s="35"/>
      <c r="UXI136" s="35"/>
      <c r="UXJ136" s="35"/>
      <c r="UXK136" s="35"/>
      <c r="UXL136" s="35"/>
      <c r="UXM136" s="35"/>
      <c r="UXN136" s="35"/>
      <c r="UXO136" s="35"/>
      <c r="UXP136" s="35"/>
      <c r="UXQ136" s="35"/>
      <c r="UXR136" s="35"/>
      <c r="UXS136" s="35"/>
      <c r="UXT136" s="35"/>
      <c r="UXU136" s="35"/>
      <c r="UXV136" s="35"/>
      <c r="UXW136" s="35"/>
      <c r="UXX136" s="35"/>
      <c r="UXY136" s="35"/>
      <c r="UXZ136" s="35"/>
      <c r="UYA136" s="35"/>
      <c r="UYB136" s="35"/>
      <c r="UYC136" s="35"/>
      <c r="UYD136" s="35"/>
      <c r="UYE136" s="35"/>
      <c r="UYF136" s="35"/>
      <c r="UYG136" s="35"/>
      <c r="UYH136" s="35"/>
      <c r="UYI136" s="35"/>
      <c r="UYJ136" s="35"/>
      <c r="UYK136" s="35"/>
      <c r="UYL136" s="35"/>
      <c r="UYM136" s="35"/>
      <c r="UYN136" s="35"/>
      <c r="UYO136" s="35"/>
      <c r="UYP136" s="35"/>
      <c r="UYQ136" s="35"/>
      <c r="UYR136" s="35"/>
      <c r="UYS136" s="35"/>
      <c r="UYT136" s="35"/>
      <c r="UYU136" s="35"/>
      <c r="UYV136" s="35"/>
      <c r="UYW136" s="35"/>
      <c r="UYX136" s="35"/>
      <c r="UYY136" s="35"/>
      <c r="UYZ136" s="35"/>
      <c r="UZA136" s="35"/>
      <c r="UZB136" s="35"/>
      <c r="UZC136" s="35"/>
      <c r="UZD136" s="35"/>
      <c r="UZE136" s="35"/>
      <c r="UZF136" s="35"/>
      <c r="UZG136" s="35"/>
      <c r="UZH136" s="35"/>
      <c r="UZI136" s="35"/>
      <c r="UZJ136" s="35"/>
      <c r="UZK136" s="35"/>
      <c r="UZL136" s="35"/>
      <c r="UZM136" s="35"/>
      <c r="UZN136" s="35"/>
      <c r="UZO136" s="35"/>
      <c r="UZP136" s="35"/>
      <c r="UZQ136" s="35"/>
      <c r="UZR136" s="35"/>
      <c r="UZS136" s="35"/>
      <c r="UZT136" s="35"/>
      <c r="UZU136" s="35"/>
      <c r="UZV136" s="35"/>
      <c r="UZW136" s="35"/>
      <c r="UZX136" s="35"/>
      <c r="UZY136" s="35"/>
      <c r="UZZ136" s="35"/>
      <c r="VAA136" s="35"/>
      <c r="VAB136" s="35"/>
      <c r="VAC136" s="35"/>
      <c r="VAD136" s="35"/>
      <c r="VAE136" s="35"/>
      <c r="VAF136" s="35"/>
      <c r="VAG136" s="35"/>
      <c r="VAH136" s="35"/>
      <c r="VAI136" s="35"/>
      <c r="VAJ136" s="35"/>
      <c r="VAK136" s="35"/>
      <c r="VAL136" s="35"/>
      <c r="VAM136" s="35"/>
      <c r="VAN136" s="35"/>
      <c r="VAO136" s="35"/>
      <c r="VAP136" s="35"/>
      <c r="VAQ136" s="35"/>
      <c r="VAR136" s="35"/>
      <c r="VAS136" s="35"/>
      <c r="VAT136" s="35"/>
      <c r="VAU136" s="35"/>
      <c r="VAV136" s="35"/>
      <c r="VAW136" s="35"/>
      <c r="VAX136" s="35"/>
      <c r="VAY136" s="35"/>
      <c r="VAZ136" s="35"/>
      <c r="VBA136" s="35"/>
      <c r="VBB136" s="35"/>
      <c r="VBC136" s="35"/>
      <c r="VBD136" s="35"/>
      <c r="VBE136" s="35"/>
      <c r="VBF136" s="35"/>
      <c r="VBG136" s="35"/>
      <c r="VBH136" s="35"/>
      <c r="VBI136" s="35"/>
      <c r="VBJ136" s="35"/>
      <c r="VBK136" s="35"/>
      <c r="VBL136" s="35"/>
      <c r="VBM136" s="35"/>
      <c r="VBN136" s="35"/>
      <c r="VBO136" s="35"/>
      <c r="VBP136" s="35"/>
      <c r="VBQ136" s="35"/>
      <c r="VBR136" s="35"/>
      <c r="VBS136" s="35"/>
      <c r="VBT136" s="35"/>
      <c r="VBU136" s="35"/>
      <c r="VBV136" s="35"/>
      <c r="VBW136" s="35"/>
      <c r="VBX136" s="35"/>
      <c r="VBY136" s="35"/>
      <c r="VBZ136" s="35"/>
      <c r="VCA136" s="35"/>
      <c r="VCB136" s="35"/>
      <c r="VCC136" s="35"/>
      <c r="VCD136" s="35"/>
      <c r="VCE136" s="35"/>
      <c r="VCF136" s="35"/>
      <c r="VCG136" s="35"/>
      <c r="VCH136" s="35"/>
      <c r="VCI136" s="35"/>
      <c r="VCJ136" s="35"/>
      <c r="VCK136" s="35"/>
      <c r="VCL136" s="35"/>
      <c r="VCM136" s="35"/>
      <c r="VCN136" s="35"/>
      <c r="VCO136" s="35"/>
      <c r="VCP136" s="35"/>
      <c r="VCQ136" s="35"/>
      <c r="VCR136" s="35"/>
      <c r="VCS136" s="35"/>
      <c r="VCT136" s="35"/>
      <c r="VCU136" s="35"/>
      <c r="VCV136" s="35"/>
      <c r="VCW136" s="35"/>
      <c r="VCX136" s="35"/>
      <c r="VCY136" s="35"/>
      <c r="VCZ136" s="35"/>
      <c r="VDA136" s="35"/>
      <c r="VDB136" s="35"/>
      <c r="VDC136" s="35"/>
      <c r="VDD136" s="35"/>
      <c r="VDE136" s="35"/>
      <c r="VDF136" s="35"/>
      <c r="VDG136" s="35"/>
      <c r="VDH136" s="35"/>
      <c r="VDI136" s="35"/>
      <c r="VDJ136" s="35"/>
      <c r="VDK136" s="35"/>
      <c r="VDL136" s="35"/>
      <c r="VDM136" s="35"/>
      <c r="VDN136" s="35"/>
      <c r="VDO136" s="35"/>
      <c r="VDP136" s="35"/>
      <c r="VDQ136" s="35"/>
      <c r="VDR136" s="35"/>
      <c r="VDS136" s="35"/>
      <c r="VDT136" s="35"/>
      <c r="VDU136" s="35"/>
      <c r="VDV136" s="35"/>
      <c r="VDW136" s="35"/>
      <c r="VDX136" s="35"/>
      <c r="VDY136" s="35"/>
      <c r="VDZ136" s="35"/>
      <c r="VEA136" s="35"/>
      <c r="VEB136" s="35"/>
      <c r="VEC136" s="35"/>
      <c r="VED136" s="35"/>
      <c r="VEE136" s="35"/>
      <c r="VEF136" s="35"/>
      <c r="VEG136" s="35"/>
      <c r="VEH136" s="35"/>
      <c r="VEI136" s="35"/>
      <c r="VEJ136" s="35"/>
      <c r="VEK136" s="35"/>
      <c r="VEL136" s="35"/>
      <c r="VEM136" s="35"/>
      <c r="VEN136" s="35"/>
      <c r="VEO136" s="35"/>
      <c r="VEP136" s="35"/>
      <c r="VEQ136" s="35"/>
      <c r="VER136" s="35"/>
      <c r="VES136" s="35"/>
      <c r="VET136" s="35"/>
      <c r="VEU136" s="35"/>
      <c r="VEV136" s="35"/>
      <c r="VEW136" s="35"/>
      <c r="VEX136" s="35"/>
      <c r="VEY136" s="35"/>
      <c r="VEZ136" s="35"/>
      <c r="VFA136" s="35"/>
      <c r="VFB136" s="35"/>
      <c r="VFC136" s="35"/>
      <c r="VFD136" s="35"/>
      <c r="VFE136" s="35"/>
      <c r="VFF136" s="35"/>
      <c r="VFG136" s="35"/>
      <c r="VFH136" s="35"/>
      <c r="VFI136" s="35"/>
      <c r="VFJ136" s="35"/>
      <c r="VFK136" s="35"/>
      <c r="VFL136" s="35"/>
      <c r="VFM136" s="35"/>
      <c r="VFN136" s="35"/>
      <c r="VFO136" s="35"/>
      <c r="VFP136" s="35"/>
      <c r="VFQ136" s="35"/>
      <c r="VFR136" s="35"/>
      <c r="VFS136" s="35"/>
      <c r="VFT136" s="35"/>
      <c r="VFU136" s="35"/>
      <c r="VFV136" s="35"/>
      <c r="VFW136" s="35"/>
      <c r="VFX136" s="35"/>
      <c r="VFY136" s="35"/>
      <c r="VFZ136" s="35"/>
      <c r="VGA136" s="35"/>
      <c r="VGB136" s="35"/>
      <c r="VGC136" s="35"/>
      <c r="VGD136" s="35"/>
      <c r="VGE136" s="35"/>
      <c r="VGF136" s="35"/>
      <c r="VGG136" s="35"/>
      <c r="VGH136" s="35"/>
      <c r="VGI136" s="35"/>
      <c r="VGJ136" s="35"/>
      <c r="VGK136" s="35"/>
      <c r="VGL136" s="35"/>
      <c r="VGM136" s="35"/>
      <c r="VGN136" s="35"/>
      <c r="VGO136" s="35"/>
      <c r="VGP136" s="35"/>
      <c r="VGQ136" s="35"/>
      <c r="VGR136" s="35"/>
      <c r="VGS136" s="35"/>
      <c r="VGT136" s="35"/>
      <c r="VHA136" s="35"/>
      <c r="VHB136" s="35"/>
      <c r="VHC136" s="35"/>
      <c r="VHD136" s="35"/>
      <c r="VHE136" s="35"/>
      <c r="VHF136" s="35"/>
      <c r="VHG136" s="35"/>
      <c r="VHH136" s="35"/>
      <c r="VHI136" s="35"/>
      <c r="VHJ136" s="35"/>
      <c r="VHK136" s="35"/>
      <c r="VHL136" s="35"/>
      <c r="VHM136" s="35"/>
      <c r="VHN136" s="35"/>
      <c r="VHO136" s="35"/>
      <c r="VHP136" s="35"/>
      <c r="VHQ136" s="35"/>
      <c r="VHR136" s="35"/>
      <c r="VHS136" s="35"/>
      <c r="VHT136" s="35"/>
      <c r="VHU136" s="35"/>
      <c r="VHV136" s="35"/>
      <c r="VHW136" s="35"/>
      <c r="VHX136" s="35"/>
      <c r="VHY136" s="35"/>
      <c r="VHZ136" s="35"/>
      <c r="VIA136" s="35"/>
      <c r="VIB136" s="35"/>
      <c r="VIC136" s="35"/>
      <c r="VID136" s="35"/>
      <c r="VIE136" s="35"/>
      <c r="VIF136" s="35"/>
      <c r="VIG136" s="35"/>
      <c r="VIH136" s="35"/>
      <c r="VII136" s="35"/>
      <c r="VIJ136" s="35"/>
      <c r="VIK136" s="35"/>
      <c r="VIL136" s="35"/>
      <c r="VIM136" s="35"/>
      <c r="VIN136" s="35"/>
      <c r="VIO136" s="35"/>
      <c r="VIP136" s="35"/>
      <c r="VIQ136" s="35"/>
      <c r="VIR136" s="35"/>
      <c r="VIS136" s="35"/>
      <c r="VIT136" s="35"/>
      <c r="VIU136" s="35"/>
      <c r="VIV136" s="35"/>
      <c r="VIW136" s="35"/>
      <c r="VIX136" s="35"/>
      <c r="VIY136" s="35"/>
      <c r="VIZ136" s="35"/>
      <c r="VJA136" s="35"/>
      <c r="VJB136" s="35"/>
      <c r="VJC136" s="35"/>
      <c r="VJD136" s="35"/>
      <c r="VJE136" s="35"/>
      <c r="VJF136" s="35"/>
      <c r="VJG136" s="35"/>
      <c r="VJH136" s="35"/>
      <c r="VJI136" s="35"/>
      <c r="VJJ136" s="35"/>
      <c r="VJK136" s="35"/>
      <c r="VJL136" s="35"/>
      <c r="VJM136" s="35"/>
      <c r="VJN136" s="35"/>
      <c r="VJO136" s="35"/>
      <c r="VJP136" s="35"/>
      <c r="VJQ136" s="35"/>
      <c r="VJR136" s="35"/>
      <c r="VJS136" s="35"/>
      <c r="VJT136" s="35"/>
      <c r="VJU136" s="35"/>
      <c r="VJV136" s="35"/>
      <c r="VJW136" s="35"/>
      <c r="VJX136" s="35"/>
      <c r="VJY136" s="35"/>
      <c r="VJZ136" s="35"/>
      <c r="VKA136" s="35"/>
      <c r="VKB136" s="35"/>
      <c r="VKC136" s="35"/>
      <c r="VKD136" s="35"/>
      <c r="VKE136" s="35"/>
      <c r="VKF136" s="35"/>
      <c r="VKG136" s="35"/>
      <c r="VKH136" s="35"/>
      <c r="VKI136" s="35"/>
      <c r="VKJ136" s="35"/>
      <c r="VKK136" s="35"/>
      <c r="VKL136" s="35"/>
      <c r="VKM136" s="35"/>
      <c r="VKN136" s="35"/>
      <c r="VKO136" s="35"/>
      <c r="VKP136" s="35"/>
      <c r="VKQ136" s="35"/>
      <c r="VKR136" s="35"/>
      <c r="VKS136" s="35"/>
      <c r="VKT136" s="35"/>
      <c r="VKU136" s="35"/>
      <c r="VKV136" s="35"/>
      <c r="VKW136" s="35"/>
      <c r="VKX136" s="35"/>
      <c r="VKY136" s="35"/>
      <c r="VKZ136" s="35"/>
      <c r="VLA136" s="35"/>
      <c r="VLB136" s="35"/>
      <c r="VLC136" s="35"/>
      <c r="VLD136" s="35"/>
      <c r="VLE136" s="35"/>
      <c r="VLF136" s="35"/>
      <c r="VLG136" s="35"/>
      <c r="VLH136" s="35"/>
      <c r="VLI136" s="35"/>
      <c r="VLJ136" s="35"/>
      <c r="VLK136" s="35"/>
      <c r="VLL136" s="35"/>
      <c r="VLM136" s="35"/>
      <c r="VLN136" s="35"/>
      <c r="VLO136" s="35"/>
      <c r="VLP136" s="35"/>
      <c r="VLQ136" s="35"/>
      <c r="VLR136" s="35"/>
      <c r="VLS136" s="35"/>
      <c r="VLT136" s="35"/>
      <c r="VLU136" s="35"/>
      <c r="VLV136" s="35"/>
      <c r="VLW136" s="35"/>
      <c r="VLX136" s="35"/>
      <c r="VLY136" s="35"/>
      <c r="VLZ136" s="35"/>
      <c r="VMA136" s="35"/>
      <c r="VMB136" s="35"/>
      <c r="VMC136" s="35"/>
      <c r="VMD136" s="35"/>
      <c r="VME136" s="35"/>
      <c r="VMF136" s="35"/>
      <c r="VMG136" s="35"/>
      <c r="VMH136" s="35"/>
      <c r="VMI136" s="35"/>
      <c r="VMJ136" s="35"/>
      <c r="VMK136" s="35"/>
      <c r="VML136" s="35"/>
      <c r="VMM136" s="35"/>
      <c r="VMN136" s="35"/>
      <c r="VMO136" s="35"/>
      <c r="VMP136" s="35"/>
      <c r="VMQ136" s="35"/>
      <c r="VMR136" s="35"/>
      <c r="VMS136" s="35"/>
      <c r="VMT136" s="35"/>
      <c r="VMU136" s="35"/>
      <c r="VMV136" s="35"/>
      <c r="VMW136" s="35"/>
      <c r="VMX136" s="35"/>
      <c r="VMY136" s="35"/>
      <c r="VMZ136" s="35"/>
      <c r="VNA136" s="35"/>
      <c r="VNB136" s="35"/>
      <c r="VNC136" s="35"/>
      <c r="VND136" s="35"/>
      <c r="VNE136" s="35"/>
      <c r="VNF136" s="35"/>
      <c r="VNG136" s="35"/>
      <c r="VNH136" s="35"/>
      <c r="VNI136" s="35"/>
      <c r="VNJ136" s="35"/>
      <c r="VNK136" s="35"/>
      <c r="VNL136" s="35"/>
      <c r="VNM136" s="35"/>
      <c r="VNN136" s="35"/>
      <c r="VNO136" s="35"/>
      <c r="VNP136" s="35"/>
      <c r="VNQ136" s="35"/>
      <c r="VNR136" s="35"/>
      <c r="VNS136" s="35"/>
      <c r="VNT136" s="35"/>
      <c r="VNU136" s="35"/>
      <c r="VNV136" s="35"/>
      <c r="VNW136" s="35"/>
      <c r="VNX136" s="35"/>
      <c r="VNY136" s="35"/>
      <c r="VNZ136" s="35"/>
      <c r="VOA136" s="35"/>
      <c r="VOB136" s="35"/>
      <c r="VOC136" s="35"/>
      <c r="VOD136" s="35"/>
      <c r="VOE136" s="35"/>
      <c r="VOF136" s="35"/>
      <c r="VOG136" s="35"/>
      <c r="VOH136" s="35"/>
      <c r="VOI136" s="35"/>
      <c r="VOJ136" s="35"/>
      <c r="VOK136" s="35"/>
      <c r="VOL136" s="35"/>
      <c r="VOM136" s="35"/>
      <c r="VON136" s="35"/>
      <c r="VOO136" s="35"/>
      <c r="VOP136" s="35"/>
      <c r="VOQ136" s="35"/>
      <c r="VOR136" s="35"/>
      <c r="VOS136" s="35"/>
      <c r="VOT136" s="35"/>
      <c r="VOU136" s="35"/>
      <c r="VOV136" s="35"/>
      <c r="VOW136" s="35"/>
      <c r="VOX136" s="35"/>
      <c r="VOY136" s="35"/>
      <c r="VOZ136" s="35"/>
      <c r="VPA136" s="35"/>
      <c r="VPB136" s="35"/>
      <c r="VPC136" s="35"/>
      <c r="VPD136" s="35"/>
      <c r="VPE136" s="35"/>
      <c r="VPF136" s="35"/>
      <c r="VPG136" s="35"/>
      <c r="VPH136" s="35"/>
      <c r="VPI136" s="35"/>
      <c r="VPJ136" s="35"/>
      <c r="VPK136" s="35"/>
      <c r="VPL136" s="35"/>
      <c r="VPM136" s="35"/>
      <c r="VPN136" s="35"/>
      <c r="VPO136" s="35"/>
      <c r="VPP136" s="35"/>
      <c r="VPQ136" s="35"/>
      <c r="VPR136" s="35"/>
      <c r="VPS136" s="35"/>
      <c r="VPT136" s="35"/>
      <c r="VPU136" s="35"/>
      <c r="VPV136" s="35"/>
      <c r="VPW136" s="35"/>
      <c r="VPX136" s="35"/>
      <c r="VPY136" s="35"/>
      <c r="VPZ136" s="35"/>
      <c r="VQA136" s="35"/>
      <c r="VQB136" s="35"/>
      <c r="VQC136" s="35"/>
      <c r="VQD136" s="35"/>
      <c r="VQE136" s="35"/>
      <c r="VQF136" s="35"/>
      <c r="VQG136" s="35"/>
      <c r="VQH136" s="35"/>
      <c r="VQI136" s="35"/>
      <c r="VQJ136" s="35"/>
      <c r="VQK136" s="35"/>
      <c r="VQL136" s="35"/>
      <c r="VQM136" s="35"/>
      <c r="VQN136" s="35"/>
      <c r="VQO136" s="35"/>
      <c r="VQP136" s="35"/>
      <c r="VQW136" s="35"/>
      <c r="VQX136" s="35"/>
      <c r="VQY136" s="35"/>
      <c r="VQZ136" s="35"/>
      <c r="VRA136" s="35"/>
      <c r="VRB136" s="35"/>
      <c r="VRC136" s="35"/>
      <c r="VRD136" s="35"/>
      <c r="VRE136" s="35"/>
      <c r="VRF136" s="35"/>
      <c r="VRG136" s="35"/>
      <c r="VRH136" s="35"/>
      <c r="VRI136" s="35"/>
      <c r="VRJ136" s="35"/>
      <c r="VRK136" s="35"/>
      <c r="VRL136" s="35"/>
      <c r="VRM136" s="35"/>
      <c r="VRN136" s="35"/>
      <c r="VRO136" s="35"/>
      <c r="VRP136" s="35"/>
      <c r="VRQ136" s="35"/>
      <c r="VRR136" s="35"/>
      <c r="VRS136" s="35"/>
      <c r="VRT136" s="35"/>
      <c r="VRU136" s="35"/>
      <c r="VRV136" s="35"/>
      <c r="VRW136" s="35"/>
      <c r="VRX136" s="35"/>
      <c r="VRY136" s="35"/>
      <c r="VRZ136" s="35"/>
      <c r="VSA136" s="35"/>
      <c r="VSB136" s="35"/>
      <c r="VSC136" s="35"/>
      <c r="VSD136" s="35"/>
      <c r="VSE136" s="35"/>
      <c r="VSF136" s="35"/>
      <c r="VSG136" s="35"/>
      <c r="VSH136" s="35"/>
      <c r="VSI136" s="35"/>
      <c r="VSJ136" s="35"/>
      <c r="VSK136" s="35"/>
      <c r="VSL136" s="35"/>
      <c r="VSM136" s="35"/>
      <c r="VSN136" s="35"/>
      <c r="VSO136" s="35"/>
      <c r="VSP136" s="35"/>
      <c r="VSQ136" s="35"/>
      <c r="VSR136" s="35"/>
      <c r="VSS136" s="35"/>
      <c r="VST136" s="35"/>
      <c r="VSU136" s="35"/>
      <c r="VSV136" s="35"/>
      <c r="VSW136" s="35"/>
      <c r="VSX136" s="35"/>
      <c r="VSY136" s="35"/>
      <c r="VSZ136" s="35"/>
      <c r="VTA136" s="35"/>
      <c r="VTB136" s="35"/>
      <c r="VTC136" s="35"/>
      <c r="VTD136" s="35"/>
      <c r="VTE136" s="35"/>
      <c r="VTF136" s="35"/>
      <c r="VTG136" s="35"/>
      <c r="VTH136" s="35"/>
      <c r="VTI136" s="35"/>
      <c r="VTJ136" s="35"/>
      <c r="VTK136" s="35"/>
      <c r="VTL136" s="35"/>
      <c r="VTM136" s="35"/>
      <c r="VTN136" s="35"/>
      <c r="VTO136" s="35"/>
      <c r="VTP136" s="35"/>
      <c r="VTQ136" s="35"/>
      <c r="VTR136" s="35"/>
      <c r="VTS136" s="35"/>
      <c r="VTT136" s="35"/>
      <c r="VTU136" s="35"/>
      <c r="VTV136" s="35"/>
      <c r="VTW136" s="35"/>
      <c r="VTX136" s="35"/>
      <c r="VTY136" s="35"/>
      <c r="VTZ136" s="35"/>
      <c r="VUA136" s="35"/>
      <c r="VUB136" s="35"/>
      <c r="VUC136" s="35"/>
      <c r="VUD136" s="35"/>
      <c r="VUE136" s="35"/>
      <c r="VUF136" s="35"/>
      <c r="VUG136" s="35"/>
      <c r="VUH136" s="35"/>
      <c r="VUI136" s="35"/>
      <c r="VUJ136" s="35"/>
      <c r="VUK136" s="35"/>
      <c r="VUL136" s="35"/>
      <c r="VUM136" s="35"/>
      <c r="VUN136" s="35"/>
      <c r="VUO136" s="35"/>
      <c r="VUP136" s="35"/>
      <c r="VUQ136" s="35"/>
      <c r="VUR136" s="35"/>
      <c r="VUS136" s="35"/>
      <c r="VUT136" s="35"/>
      <c r="VUU136" s="35"/>
      <c r="VUV136" s="35"/>
      <c r="VUW136" s="35"/>
      <c r="VUX136" s="35"/>
      <c r="VUY136" s="35"/>
      <c r="VUZ136" s="35"/>
      <c r="VVA136" s="35"/>
      <c r="VVB136" s="35"/>
      <c r="VVC136" s="35"/>
      <c r="VVD136" s="35"/>
      <c r="VVE136" s="35"/>
      <c r="VVF136" s="35"/>
      <c r="VVG136" s="35"/>
      <c r="VVH136" s="35"/>
      <c r="VVI136" s="35"/>
      <c r="VVJ136" s="35"/>
      <c r="VVK136" s="35"/>
      <c r="VVL136" s="35"/>
      <c r="VVM136" s="35"/>
      <c r="VVN136" s="35"/>
      <c r="VVO136" s="35"/>
      <c r="VVP136" s="35"/>
      <c r="VVQ136" s="35"/>
      <c r="VVR136" s="35"/>
      <c r="VVS136" s="35"/>
      <c r="VVT136" s="35"/>
      <c r="VVU136" s="35"/>
      <c r="VVV136" s="35"/>
      <c r="VVW136" s="35"/>
      <c r="VVX136" s="35"/>
      <c r="VVY136" s="35"/>
      <c r="VVZ136" s="35"/>
      <c r="VWA136" s="35"/>
      <c r="VWB136" s="35"/>
      <c r="VWC136" s="35"/>
      <c r="VWD136" s="35"/>
      <c r="VWE136" s="35"/>
      <c r="VWF136" s="35"/>
      <c r="VWG136" s="35"/>
      <c r="VWH136" s="35"/>
      <c r="VWI136" s="35"/>
      <c r="VWJ136" s="35"/>
      <c r="VWK136" s="35"/>
      <c r="VWL136" s="35"/>
      <c r="VWM136" s="35"/>
      <c r="VWN136" s="35"/>
      <c r="VWO136" s="35"/>
      <c r="VWP136" s="35"/>
      <c r="VWQ136" s="35"/>
      <c r="VWR136" s="35"/>
      <c r="VWS136" s="35"/>
      <c r="VWT136" s="35"/>
      <c r="VWU136" s="35"/>
      <c r="VWV136" s="35"/>
      <c r="VWW136" s="35"/>
      <c r="VWX136" s="35"/>
      <c r="VWY136" s="35"/>
      <c r="VWZ136" s="35"/>
      <c r="VXA136" s="35"/>
      <c r="VXB136" s="35"/>
      <c r="VXC136" s="35"/>
      <c r="VXD136" s="35"/>
      <c r="VXE136" s="35"/>
      <c r="VXF136" s="35"/>
      <c r="VXG136" s="35"/>
      <c r="VXH136" s="35"/>
      <c r="VXI136" s="35"/>
      <c r="VXJ136" s="35"/>
      <c r="VXK136" s="35"/>
      <c r="VXL136" s="35"/>
      <c r="VXM136" s="35"/>
      <c r="VXN136" s="35"/>
      <c r="VXO136" s="35"/>
      <c r="VXP136" s="35"/>
      <c r="VXQ136" s="35"/>
      <c r="VXR136" s="35"/>
      <c r="VXS136" s="35"/>
      <c r="VXT136" s="35"/>
      <c r="VXU136" s="35"/>
      <c r="VXV136" s="35"/>
      <c r="VXW136" s="35"/>
      <c r="VXX136" s="35"/>
      <c r="VXY136" s="35"/>
      <c r="VXZ136" s="35"/>
      <c r="VYA136" s="35"/>
      <c r="VYB136" s="35"/>
      <c r="VYC136" s="35"/>
      <c r="VYD136" s="35"/>
      <c r="VYE136" s="35"/>
      <c r="VYF136" s="35"/>
      <c r="VYG136" s="35"/>
      <c r="VYH136" s="35"/>
      <c r="VYI136" s="35"/>
      <c r="VYJ136" s="35"/>
      <c r="VYK136" s="35"/>
      <c r="VYL136" s="35"/>
      <c r="VYM136" s="35"/>
      <c r="VYN136" s="35"/>
      <c r="VYO136" s="35"/>
      <c r="VYP136" s="35"/>
      <c r="VYQ136" s="35"/>
      <c r="VYR136" s="35"/>
      <c r="VYS136" s="35"/>
      <c r="VYT136" s="35"/>
      <c r="VYU136" s="35"/>
      <c r="VYV136" s="35"/>
      <c r="VYW136" s="35"/>
      <c r="VYX136" s="35"/>
      <c r="VYY136" s="35"/>
      <c r="VYZ136" s="35"/>
      <c r="VZA136" s="35"/>
      <c r="VZB136" s="35"/>
      <c r="VZC136" s="35"/>
      <c r="VZD136" s="35"/>
      <c r="VZE136" s="35"/>
      <c r="VZF136" s="35"/>
      <c r="VZG136" s="35"/>
      <c r="VZH136" s="35"/>
      <c r="VZI136" s="35"/>
      <c r="VZJ136" s="35"/>
      <c r="VZK136" s="35"/>
      <c r="VZL136" s="35"/>
      <c r="VZM136" s="35"/>
      <c r="VZN136" s="35"/>
      <c r="VZO136" s="35"/>
      <c r="VZP136" s="35"/>
      <c r="VZQ136" s="35"/>
      <c r="VZR136" s="35"/>
      <c r="VZS136" s="35"/>
      <c r="VZT136" s="35"/>
      <c r="VZU136" s="35"/>
      <c r="VZV136" s="35"/>
      <c r="VZW136" s="35"/>
      <c r="VZX136" s="35"/>
      <c r="VZY136" s="35"/>
      <c r="VZZ136" s="35"/>
      <c r="WAA136" s="35"/>
      <c r="WAB136" s="35"/>
      <c r="WAC136" s="35"/>
      <c r="WAD136" s="35"/>
      <c r="WAE136" s="35"/>
      <c r="WAF136" s="35"/>
      <c r="WAG136" s="35"/>
      <c r="WAH136" s="35"/>
      <c r="WAI136" s="35"/>
      <c r="WAJ136" s="35"/>
      <c r="WAK136" s="35"/>
      <c r="WAL136" s="35"/>
      <c r="WAS136" s="35"/>
      <c r="WAT136" s="35"/>
      <c r="WAU136" s="35"/>
      <c r="WAV136" s="35"/>
      <c r="WAW136" s="35"/>
      <c r="WAX136" s="35"/>
      <c r="WAY136" s="35"/>
      <c r="WAZ136" s="35"/>
      <c r="WBA136" s="35"/>
      <c r="WBB136" s="35"/>
      <c r="WBC136" s="35"/>
      <c r="WBD136" s="35"/>
      <c r="WBE136" s="35"/>
      <c r="WBF136" s="35"/>
      <c r="WBG136" s="35"/>
      <c r="WBH136" s="35"/>
      <c r="WBI136" s="35"/>
      <c r="WBJ136" s="35"/>
      <c r="WBK136" s="35"/>
      <c r="WBL136" s="35"/>
      <c r="WBM136" s="35"/>
      <c r="WBN136" s="35"/>
      <c r="WBO136" s="35"/>
      <c r="WBP136" s="35"/>
      <c r="WBQ136" s="35"/>
      <c r="WBR136" s="35"/>
      <c r="WBS136" s="35"/>
      <c r="WBT136" s="35"/>
      <c r="WBU136" s="35"/>
      <c r="WBV136" s="35"/>
      <c r="WBW136" s="35"/>
      <c r="WBX136" s="35"/>
      <c r="WBY136" s="35"/>
      <c r="WBZ136" s="35"/>
      <c r="WCA136" s="35"/>
      <c r="WCB136" s="35"/>
      <c r="WCC136" s="35"/>
      <c r="WCD136" s="35"/>
      <c r="WCE136" s="35"/>
      <c r="WCF136" s="35"/>
      <c r="WCG136" s="35"/>
      <c r="WCH136" s="35"/>
      <c r="WCI136" s="35"/>
      <c r="WCJ136" s="35"/>
      <c r="WCK136" s="35"/>
      <c r="WCL136" s="35"/>
      <c r="WCM136" s="35"/>
      <c r="WCN136" s="35"/>
      <c r="WCO136" s="35"/>
      <c r="WCP136" s="35"/>
      <c r="WCQ136" s="35"/>
      <c r="WCR136" s="35"/>
      <c r="WCS136" s="35"/>
      <c r="WCT136" s="35"/>
      <c r="WCU136" s="35"/>
      <c r="WCV136" s="35"/>
      <c r="WCW136" s="35"/>
      <c r="WCX136" s="35"/>
      <c r="WCY136" s="35"/>
      <c r="WCZ136" s="35"/>
      <c r="WDA136" s="35"/>
      <c r="WDB136" s="35"/>
      <c r="WDC136" s="35"/>
      <c r="WDD136" s="35"/>
      <c r="WDE136" s="35"/>
      <c r="WDF136" s="35"/>
      <c r="WDG136" s="35"/>
      <c r="WDH136" s="35"/>
      <c r="WDI136" s="35"/>
      <c r="WDJ136" s="35"/>
      <c r="WDK136" s="35"/>
      <c r="WDL136" s="35"/>
      <c r="WDM136" s="35"/>
      <c r="WDN136" s="35"/>
      <c r="WDO136" s="35"/>
      <c r="WDP136" s="35"/>
      <c r="WDQ136" s="35"/>
      <c r="WDR136" s="35"/>
      <c r="WDS136" s="35"/>
      <c r="WDT136" s="35"/>
      <c r="WDU136" s="35"/>
      <c r="WDV136" s="35"/>
      <c r="WDW136" s="35"/>
      <c r="WDX136" s="35"/>
      <c r="WDY136" s="35"/>
      <c r="WDZ136" s="35"/>
      <c r="WEA136" s="35"/>
      <c r="WEB136" s="35"/>
      <c r="WEC136" s="35"/>
      <c r="WED136" s="35"/>
      <c r="WEE136" s="35"/>
      <c r="WEF136" s="35"/>
      <c r="WEG136" s="35"/>
      <c r="WEH136" s="35"/>
      <c r="WEI136" s="35"/>
      <c r="WEJ136" s="35"/>
      <c r="WEK136" s="35"/>
      <c r="WEL136" s="35"/>
      <c r="WEM136" s="35"/>
      <c r="WEN136" s="35"/>
      <c r="WEO136" s="35"/>
      <c r="WEP136" s="35"/>
      <c r="WEQ136" s="35"/>
      <c r="WER136" s="35"/>
      <c r="WES136" s="35"/>
      <c r="WET136" s="35"/>
      <c r="WEU136" s="35"/>
      <c r="WEV136" s="35"/>
      <c r="WEW136" s="35"/>
      <c r="WEX136" s="35"/>
      <c r="WEY136" s="35"/>
      <c r="WEZ136" s="35"/>
      <c r="WFA136" s="35"/>
      <c r="WFB136" s="35"/>
      <c r="WFC136" s="35"/>
      <c r="WFD136" s="35"/>
      <c r="WFE136" s="35"/>
      <c r="WFF136" s="35"/>
      <c r="WFG136" s="35"/>
      <c r="WFH136" s="35"/>
      <c r="WFI136" s="35"/>
      <c r="WFJ136" s="35"/>
      <c r="WFK136" s="35"/>
      <c r="WFL136" s="35"/>
      <c r="WFM136" s="35"/>
      <c r="WFN136" s="35"/>
      <c r="WFO136" s="35"/>
      <c r="WFP136" s="35"/>
      <c r="WFQ136" s="35"/>
      <c r="WFR136" s="35"/>
      <c r="WFS136" s="35"/>
      <c r="WFT136" s="35"/>
      <c r="WFU136" s="35"/>
      <c r="WFV136" s="35"/>
      <c r="WFW136" s="35"/>
      <c r="WFX136" s="35"/>
      <c r="WFY136" s="35"/>
      <c r="WFZ136" s="35"/>
      <c r="WGA136" s="35"/>
      <c r="WGB136" s="35"/>
      <c r="WGC136" s="35"/>
      <c r="WGD136" s="35"/>
      <c r="WGE136" s="35"/>
      <c r="WGF136" s="35"/>
      <c r="WGG136" s="35"/>
      <c r="WGH136" s="35"/>
      <c r="WGI136" s="35"/>
      <c r="WGJ136" s="35"/>
      <c r="WGK136" s="35"/>
      <c r="WGL136" s="35"/>
      <c r="WGM136" s="35"/>
      <c r="WGN136" s="35"/>
      <c r="WGO136" s="35"/>
      <c r="WGP136" s="35"/>
      <c r="WGQ136" s="35"/>
      <c r="WGR136" s="35"/>
      <c r="WGS136" s="35"/>
      <c r="WGT136" s="35"/>
      <c r="WGU136" s="35"/>
      <c r="WGV136" s="35"/>
      <c r="WGW136" s="35"/>
      <c r="WGX136" s="35"/>
      <c r="WGY136" s="35"/>
      <c r="WGZ136" s="35"/>
      <c r="WHA136" s="35"/>
      <c r="WHB136" s="35"/>
      <c r="WHC136" s="35"/>
      <c r="WHD136" s="35"/>
      <c r="WHE136" s="35"/>
      <c r="WHF136" s="35"/>
      <c r="WHG136" s="35"/>
      <c r="WHH136" s="35"/>
      <c r="WHI136" s="35"/>
      <c r="WHJ136" s="35"/>
      <c r="WHK136" s="35"/>
      <c r="WHL136" s="35"/>
      <c r="WHM136" s="35"/>
      <c r="WHN136" s="35"/>
      <c r="WHO136" s="35"/>
      <c r="WHP136" s="35"/>
      <c r="WHQ136" s="35"/>
      <c r="WHR136" s="35"/>
      <c r="WHS136" s="35"/>
      <c r="WHT136" s="35"/>
      <c r="WHU136" s="35"/>
      <c r="WHV136" s="35"/>
      <c r="WHW136" s="35"/>
      <c r="WHX136" s="35"/>
      <c r="WHY136" s="35"/>
      <c r="WHZ136" s="35"/>
      <c r="WIA136" s="35"/>
      <c r="WIB136" s="35"/>
      <c r="WIC136" s="35"/>
      <c r="WID136" s="35"/>
      <c r="WIE136" s="35"/>
      <c r="WIF136" s="35"/>
      <c r="WIG136" s="35"/>
      <c r="WIH136" s="35"/>
      <c r="WII136" s="35"/>
      <c r="WIJ136" s="35"/>
      <c r="WIK136" s="35"/>
      <c r="WIL136" s="35"/>
      <c r="WIM136" s="35"/>
      <c r="WIN136" s="35"/>
      <c r="WIO136" s="35"/>
      <c r="WIP136" s="35"/>
      <c r="WIQ136" s="35"/>
      <c r="WIR136" s="35"/>
      <c r="WIS136" s="35"/>
      <c r="WIT136" s="35"/>
      <c r="WIU136" s="35"/>
      <c r="WIV136" s="35"/>
      <c r="WIW136" s="35"/>
      <c r="WIX136" s="35"/>
      <c r="WIY136" s="35"/>
      <c r="WIZ136" s="35"/>
      <c r="WJA136" s="35"/>
      <c r="WJB136" s="35"/>
      <c r="WJC136" s="35"/>
      <c r="WJD136" s="35"/>
      <c r="WJE136" s="35"/>
      <c r="WJF136" s="35"/>
      <c r="WJG136" s="35"/>
      <c r="WJH136" s="35"/>
      <c r="WJI136" s="35"/>
      <c r="WJJ136" s="35"/>
      <c r="WJK136" s="35"/>
      <c r="WJL136" s="35"/>
      <c r="WJM136" s="35"/>
      <c r="WJN136" s="35"/>
      <c r="WJO136" s="35"/>
      <c r="WJP136" s="35"/>
      <c r="WJQ136" s="35"/>
      <c r="WJR136" s="35"/>
      <c r="WJS136" s="35"/>
      <c r="WJT136" s="35"/>
      <c r="WJU136" s="35"/>
      <c r="WJV136" s="35"/>
      <c r="WJW136" s="35"/>
      <c r="WJX136" s="35"/>
      <c r="WJY136" s="35"/>
      <c r="WJZ136" s="35"/>
      <c r="WKA136" s="35"/>
      <c r="WKB136" s="35"/>
      <c r="WKC136" s="35"/>
      <c r="WKD136" s="35"/>
      <c r="WKE136" s="35"/>
      <c r="WKF136" s="35"/>
      <c r="WKG136" s="35"/>
      <c r="WKH136" s="35"/>
      <c r="WKO136" s="35"/>
      <c r="WKP136" s="35"/>
      <c r="WKQ136" s="35"/>
      <c r="WKR136" s="35"/>
      <c r="WKS136" s="35"/>
      <c r="WKT136" s="35"/>
      <c r="WKU136" s="35"/>
      <c r="WKV136" s="35"/>
      <c r="WKW136" s="35"/>
      <c r="WKX136" s="35"/>
      <c r="WKY136" s="35"/>
      <c r="WKZ136" s="35"/>
      <c r="WLA136" s="35"/>
      <c r="WLB136" s="35"/>
      <c r="WLC136" s="35"/>
      <c r="WLD136" s="35"/>
      <c r="WLE136" s="35"/>
      <c r="WLF136" s="35"/>
      <c r="WLG136" s="35"/>
      <c r="WLH136" s="35"/>
      <c r="WLI136" s="35"/>
      <c r="WLJ136" s="35"/>
      <c r="WLK136" s="35"/>
      <c r="WLL136" s="35"/>
      <c r="WLM136" s="35"/>
      <c r="WLN136" s="35"/>
      <c r="WLO136" s="35"/>
      <c r="WLP136" s="35"/>
      <c r="WLQ136" s="35"/>
      <c r="WLR136" s="35"/>
      <c r="WLS136" s="35"/>
      <c r="WLT136" s="35"/>
      <c r="WLU136" s="35"/>
      <c r="WLV136" s="35"/>
      <c r="WLW136" s="35"/>
      <c r="WLX136" s="35"/>
      <c r="WLY136" s="35"/>
      <c r="WLZ136" s="35"/>
      <c r="WMA136" s="35"/>
      <c r="WMB136" s="35"/>
      <c r="WMC136" s="35"/>
      <c r="WMD136" s="35"/>
      <c r="WME136" s="35"/>
      <c r="WMF136" s="35"/>
      <c r="WMG136" s="35"/>
      <c r="WMH136" s="35"/>
      <c r="WMI136" s="35"/>
      <c r="WMJ136" s="35"/>
      <c r="WMK136" s="35"/>
      <c r="WML136" s="35"/>
      <c r="WMM136" s="35"/>
      <c r="WMN136" s="35"/>
      <c r="WMO136" s="35"/>
      <c r="WMP136" s="35"/>
      <c r="WMQ136" s="35"/>
      <c r="WMR136" s="35"/>
      <c r="WMS136" s="35"/>
      <c r="WMT136" s="35"/>
      <c r="WMU136" s="35"/>
      <c r="WMV136" s="35"/>
      <c r="WMW136" s="35"/>
      <c r="WMX136" s="35"/>
      <c r="WMY136" s="35"/>
      <c r="WMZ136" s="35"/>
      <c r="WNA136" s="35"/>
      <c r="WNB136" s="35"/>
      <c r="WNC136" s="35"/>
      <c r="WND136" s="35"/>
      <c r="WNE136" s="35"/>
      <c r="WNF136" s="35"/>
      <c r="WNG136" s="35"/>
      <c r="WNH136" s="35"/>
      <c r="WNI136" s="35"/>
      <c r="WNJ136" s="35"/>
      <c r="WNK136" s="35"/>
      <c r="WNL136" s="35"/>
      <c r="WNM136" s="35"/>
      <c r="WNN136" s="35"/>
      <c r="WNO136" s="35"/>
      <c r="WNP136" s="35"/>
      <c r="WNQ136" s="35"/>
      <c r="WNR136" s="35"/>
      <c r="WNS136" s="35"/>
      <c r="WNT136" s="35"/>
      <c r="WNU136" s="35"/>
      <c r="WNV136" s="35"/>
      <c r="WNW136" s="35"/>
      <c r="WNX136" s="35"/>
      <c r="WNY136" s="35"/>
      <c r="WNZ136" s="35"/>
      <c r="WOA136" s="35"/>
      <c r="WOB136" s="35"/>
      <c r="WOC136" s="35"/>
      <c r="WOD136" s="35"/>
      <c r="WOE136" s="35"/>
      <c r="WOF136" s="35"/>
      <c r="WOG136" s="35"/>
      <c r="WOH136" s="35"/>
      <c r="WOI136" s="35"/>
      <c r="WOJ136" s="35"/>
      <c r="WOK136" s="35"/>
      <c r="WOL136" s="35"/>
      <c r="WOM136" s="35"/>
      <c r="WON136" s="35"/>
      <c r="WOO136" s="35"/>
      <c r="WOP136" s="35"/>
      <c r="WOQ136" s="35"/>
      <c r="WOR136" s="35"/>
      <c r="WOS136" s="35"/>
      <c r="WOT136" s="35"/>
      <c r="WOU136" s="35"/>
      <c r="WOV136" s="35"/>
      <c r="WOW136" s="35"/>
      <c r="WOX136" s="35"/>
      <c r="WOY136" s="35"/>
      <c r="WOZ136" s="35"/>
      <c r="WPA136" s="35"/>
      <c r="WPB136" s="35"/>
      <c r="WPC136" s="35"/>
      <c r="WPD136" s="35"/>
      <c r="WPE136" s="35"/>
      <c r="WPF136" s="35"/>
      <c r="WPG136" s="35"/>
      <c r="WPH136" s="35"/>
      <c r="WPI136" s="35"/>
      <c r="WPJ136" s="35"/>
      <c r="WPK136" s="35"/>
      <c r="WPL136" s="35"/>
      <c r="WPM136" s="35"/>
      <c r="WPN136" s="35"/>
      <c r="WPO136" s="35"/>
      <c r="WPP136" s="35"/>
      <c r="WPQ136" s="35"/>
      <c r="WPR136" s="35"/>
      <c r="WPS136" s="35"/>
      <c r="WPT136" s="35"/>
      <c r="WPU136" s="35"/>
      <c r="WPV136" s="35"/>
      <c r="WPW136" s="35"/>
      <c r="WPX136" s="35"/>
      <c r="WPY136" s="35"/>
      <c r="WPZ136" s="35"/>
      <c r="WQA136" s="35"/>
      <c r="WQB136" s="35"/>
      <c r="WQC136" s="35"/>
      <c r="WQD136" s="35"/>
      <c r="WQE136" s="35"/>
      <c r="WQF136" s="35"/>
      <c r="WQG136" s="35"/>
      <c r="WQH136" s="35"/>
      <c r="WQI136" s="35"/>
      <c r="WQJ136" s="35"/>
      <c r="WQK136" s="35"/>
      <c r="WQL136" s="35"/>
      <c r="WQM136" s="35"/>
      <c r="WQN136" s="35"/>
      <c r="WQO136" s="35"/>
      <c r="WQP136" s="35"/>
      <c r="WQQ136" s="35"/>
      <c r="WQR136" s="35"/>
      <c r="WQS136" s="35"/>
      <c r="WQT136" s="35"/>
      <c r="WQU136" s="35"/>
      <c r="WQV136" s="35"/>
      <c r="WQW136" s="35"/>
      <c r="WQX136" s="35"/>
      <c r="WQY136" s="35"/>
      <c r="WQZ136" s="35"/>
      <c r="WRA136" s="35"/>
      <c r="WRB136" s="35"/>
      <c r="WRC136" s="35"/>
      <c r="WRD136" s="35"/>
      <c r="WRE136" s="35"/>
      <c r="WRF136" s="35"/>
      <c r="WRG136" s="35"/>
      <c r="WRH136" s="35"/>
      <c r="WRI136" s="35"/>
      <c r="WRJ136" s="35"/>
      <c r="WRK136" s="35"/>
      <c r="WRL136" s="35"/>
      <c r="WRM136" s="35"/>
      <c r="WRN136" s="35"/>
      <c r="WRO136" s="35"/>
      <c r="WRP136" s="35"/>
      <c r="WRQ136" s="35"/>
      <c r="WRR136" s="35"/>
      <c r="WRS136" s="35"/>
      <c r="WRT136" s="35"/>
      <c r="WRU136" s="35"/>
      <c r="WRV136" s="35"/>
      <c r="WRW136" s="35"/>
      <c r="WRX136" s="35"/>
      <c r="WRY136" s="35"/>
      <c r="WRZ136" s="35"/>
      <c r="WSA136" s="35"/>
      <c r="WSB136" s="35"/>
      <c r="WSC136" s="35"/>
      <c r="WSD136" s="35"/>
      <c r="WSE136" s="35"/>
      <c r="WSF136" s="35"/>
      <c r="WSG136" s="35"/>
      <c r="WSH136" s="35"/>
      <c r="WSI136" s="35"/>
      <c r="WSJ136" s="35"/>
      <c r="WSK136" s="35"/>
      <c r="WSL136" s="35"/>
      <c r="WSM136" s="35"/>
      <c r="WSN136" s="35"/>
      <c r="WSO136" s="35"/>
      <c r="WSP136" s="35"/>
      <c r="WSQ136" s="35"/>
      <c r="WSR136" s="35"/>
      <c r="WSS136" s="35"/>
      <c r="WST136" s="35"/>
      <c r="WSU136" s="35"/>
      <c r="WSV136" s="35"/>
      <c r="WSW136" s="35"/>
      <c r="WSX136" s="35"/>
      <c r="WSY136" s="35"/>
      <c r="WSZ136" s="35"/>
      <c r="WTA136" s="35"/>
      <c r="WTB136" s="35"/>
      <c r="WTC136" s="35"/>
      <c r="WTD136" s="35"/>
      <c r="WTE136" s="35"/>
      <c r="WTF136" s="35"/>
      <c r="WTG136" s="35"/>
      <c r="WTH136" s="35"/>
      <c r="WTI136" s="35"/>
      <c r="WTJ136" s="35"/>
      <c r="WTK136" s="35"/>
      <c r="WTL136" s="35"/>
      <c r="WTM136" s="35"/>
      <c r="WTN136" s="35"/>
      <c r="WTO136" s="35"/>
      <c r="WTP136" s="35"/>
      <c r="WTQ136" s="35"/>
      <c r="WTR136" s="35"/>
      <c r="WTS136" s="35"/>
      <c r="WTT136" s="35"/>
      <c r="WTU136" s="35"/>
      <c r="WTV136" s="35"/>
      <c r="WTW136" s="35"/>
      <c r="WTX136" s="35"/>
      <c r="WTY136" s="35"/>
      <c r="WTZ136" s="35"/>
      <c r="WUA136" s="35"/>
      <c r="WUB136" s="35"/>
      <c r="WUC136" s="35"/>
      <c r="WUD136" s="35"/>
      <c r="WUK136" s="35"/>
      <c r="WUL136" s="35"/>
      <c r="WUM136" s="35"/>
      <c r="WUN136" s="35"/>
      <c r="WUO136" s="35"/>
      <c r="WUP136" s="35"/>
      <c r="WUQ136" s="35"/>
      <c r="WUR136" s="35"/>
      <c r="WUS136" s="35"/>
      <c r="WUT136" s="35"/>
      <c r="WUU136" s="35"/>
      <c r="WUV136" s="35"/>
      <c r="WUW136" s="35"/>
      <c r="WUX136" s="35"/>
      <c r="WUY136" s="35"/>
      <c r="WUZ136" s="35"/>
      <c r="WVA136" s="35"/>
      <c r="WVB136" s="35"/>
      <c r="WVC136" s="35"/>
      <c r="WVD136" s="35"/>
      <c r="WVE136" s="35"/>
      <c r="WVF136" s="35"/>
      <c r="WVG136" s="35"/>
      <c r="WVH136" s="35"/>
      <c r="WVI136" s="35"/>
      <c r="WVJ136" s="35"/>
      <c r="WVK136" s="35"/>
      <c r="WVL136" s="35"/>
      <c r="WVM136" s="35"/>
      <c r="WVN136" s="35"/>
      <c r="WVO136" s="35"/>
      <c r="WVP136" s="35"/>
      <c r="WVQ136" s="35"/>
      <c r="WVR136" s="35"/>
      <c r="WVS136" s="35"/>
      <c r="WVT136" s="35"/>
      <c r="WVU136" s="35"/>
      <c r="WVV136" s="35"/>
      <c r="WVW136" s="35"/>
      <c r="WVX136" s="35"/>
      <c r="WVY136" s="35"/>
      <c r="WVZ136" s="35"/>
      <c r="WWA136" s="35"/>
      <c r="WWB136" s="35"/>
      <c r="WWC136" s="35"/>
      <c r="WWD136" s="35"/>
      <c r="WWE136" s="35"/>
      <c r="WWF136" s="35"/>
      <c r="WWG136" s="35"/>
      <c r="WWH136" s="35"/>
      <c r="WWI136" s="35"/>
      <c r="WWJ136" s="35"/>
      <c r="WWK136" s="35"/>
      <c r="WWL136" s="35"/>
      <c r="WWM136" s="35"/>
      <c r="WWN136" s="35"/>
      <c r="WWO136" s="35"/>
      <c r="WWP136" s="35"/>
      <c r="WWQ136" s="35"/>
      <c r="WWR136" s="35"/>
      <c r="WWS136" s="35"/>
      <c r="WWT136" s="35"/>
      <c r="WWU136" s="35"/>
      <c r="WWV136" s="35"/>
      <c r="WWW136" s="35"/>
      <c r="WWX136" s="35"/>
      <c r="WWY136" s="35"/>
      <c r="WWZ136" s="35"/>
      <c r="WXA136" s="35"/>
      <c r="WXB136" s="35"/>
      <c r="WXC136" s="35"/>
      <c r="WXD136" s="35"/>
      <c r="WXE136" s="35"/>
      <c r="WXF136" s="35"/>
      <c r="WXG136" s="35"/>
      <c r="WXH136" s="35"/>
      <c r="WXI136" s="35"/>
      <c r="WXJ136" s="35"/>
      <c r="WXK136" s="35"/>
      <c r="WXL136" s="35"/>
      <c r="WXM136" s="35"/>
      <c r="WXN136" s="35"/>
      <c r="WXO136" s="35"/>
      <c r="WXP136" s="35"/>
      <c r="WXQ136" s="35"/>
      <c r="WXR136" s="35"/>
      <c r="WXS136" s="35"/>
      <c r="WXT136" s="35"/>
      <c r="WXU136" s="35"/>
      <c r="WXV136" s="35"/>
      <c r="WXW136" s="35"/>
      <c r="WXX136" s="35"/>
      <c r="WXY136" s="35"/>
      <c r="WXZ136" s="35"/>
      <c r="WYA136" s="35"/>
      <c r="WYB136" s="35"/>
      <c r="WYC136" s="35"/>
      <c r="WYD136" s="35"/>
      <c r="WYE136" s="35"/>
      <c r="WYF136" s="35"/>
      <c r="WYG136" s="35"/>
      <c r="WYH136" s="35"/>
      <c r="WYI136" s="35"/>
      <c r="WYJ136" s="35"/>
      <c r="WYK136" s="35"/>
      <c r="WYL136" s="35"/>
      <c r="WYM136" s="35"/>
      <c r="WYN136" s="35"/>
      <c r="WYO136" s="35"/>
      <c r="WYP136" s="35"/>
      <c r="WYQ136" s="35"/>
      <c r="WYR136" s="35"/>
      <c r="WYS136" s="35"/>
      <c r="WYT136" s="35"/>
      <c r="WYU136" s="35"/>
      <c r="WYV136" s="35"/>
      <c r="WYW136" s="35"/>
      <c r="WYX136" s="35"/>
      <c r="WYY136" s="35"/>
      <c r="WYZ136" s="35"/>
      <c r="WZA136" s="35"/>
      <c r="WZB136" s="35"/>
      <c r="WZC136" s="35"/>
      <c r="WZD136" s="35"/>
      <c r="WZE136" s="35"/>
      <c r="WZF136" s="35"/>
      <c r="WZG136" s="35"/>
      <c r="WZH136" s="35"/>
      <c r="WZI136" s="35"/>
      <c r="WZJ136" s="35"/>
      <c r="WZK136" s="35"/>
      <c r="WZL136" s="35"/>
      <c r="WZM136" s="35"/>
      <c r="WZN136" s="35"/>
      <c r="WZO136" s="35"/>
      <c r="WZP136" s="35"/>
      <c r="WZQ136" s="35"/>
      <c r="WZR136" s="35"/>
      <c r="WZS136" s="35"/>
      <c r="WZT136" s="35"/>
      <c r="WZU136" s="35"/>
      <c r="WZV136" s="35"/>
      <c r="WZW136" s="35"/>
      <c r="WZX136" s="35"/>
      <c r="WZY136" s="35"/>
      <c r="WZZ136" s="35"/>
      <c r="XAA136" s="35"/>
      <c r="XAB136" s="35"/>
      <c r="XAC136" s="35"/>
      <c r="XAD136" s="35"/>
      <c r="XAE136" s="35"/>
      <c r="XAF136" s="35"/>
      <c r="XAG136" s="35"/>
      <c r="XAH136" s="35"/>
      <c r="XAI136" s="35"/>
      <c r="XAJ136" s="35"/>
      <c r="XAK136" s="35"/>
      <c r="XAL136" s="35"/>
      <c r="XAM136" s="35"/>
      <c r="XAN136" s="35"/>
      <c r="XAO136" s="35"/>
      <c r="XAP136" s="35"/>
      <c r="XAQ136" s="35"/>
      <c r="XAR136" s="35"/>
      <c r="XAS136" s="35"/>
      <c r="XAT136" s="35"/>
      <c r="XAU136" s="35"/>
      <c r="XAV136" s="35"/>
      <c r="XAW136" s="35"/>
      <c r="XAX136" s="35"/>
      <c r="XAY136" s="35"/>
      <c r="XAZ136" s="35"/>
      <c r="XBA136" s="35"/>
      <c r="XBB136" s="35"/>
      <c r="XBC136" s="35"/>
      <c r="XBD136" s="35"/>
      <c r="XBE136" s="35"/>
      <c r="XBF136" s="35"/>
      <c r="XBG136" s="35"/>
      <c r="XBH136" s="35"/>
      <c r="XBI136" s="35"/>
      <c r="XBJ136" s="35"/>
      <c r="XBK136" s="35"/>
      <c r="XBL136" s="35"/>
      <c r="XBM136" s="35"/>
      <c r="XBN136" s="35"/>
      <c r="XBO136" s="35"/>
      <c r="XBP136" s="35"/>
      <c r="XBQ136" s="35"/>
      <c r="XBR136" s="35"/>
      <c r="XBS136" s="35"/>
      <c r="XBT136" s="35"/>
      <c r="XBU136" s="35"/>
      <c r="XBV136" s="35"/>
      <c r="XBW136" s="35"/>
      <c r="XBX136" s="35"/>
      <c r="XBY136" s="35"/>
      <c r="XBZ136" s="35"/>
      <c r="XCA136" s="35"/>
      <c r="XCB136" s="35"/>
      <c r="XCC136" s="35"/>
      <c r="XCD136" s="35"/>
      <c r="XCE136" s="35"/>
      <c r="XCF136" s="35"/>
      <c r="XCG136" s="35"/>
      <c r="XCH136" s="35"/>
      <c r="XCI136" s="35"/>
      <c r="XCJ136" s="35"/>
      <c r="XCK136" s="35"/>
      <c r="XCL136" s="35"/>
      <c r="XCM136" s="35"/>
      <c r="XCN136" s="35"/>
      <c r="XCO136" s="35"/>
      <c r="XCP136" s="35"/>
      <c r="XCQ136" s="35"/>
      <c r="XCR136" s="35"/>
      <c r="XCS136" s="35"/>
      <c r="XCT136" s="35"/>
      <c r="XCU136" s="35"/>
      <c r="XCV136" s="35"/>
      <c r="XCW136" s="35"/>
      <c r="XCX136" s="35"/>
      <c r="XCY136" s="35"/>
      <c r="XCZ136" s="35"/>
      <c r="XDA136" s="35"/>
      <c r="XDB136" s="35"/>
      <c r="XDC136" s="35"/>
      <c r="XDD136" s="35"/>
      <c r="XDE136" s="35"/>
      <c r="XDF136" s="35"/>
      <c r="XDG136" s="35"/>
      <c r="XDH136" s="35"/>
      <c r="XDI136" s="35"/>
      <c r="XDJ136" s="35"/>
      <c r="XDK136" s="35"/>
      <c r="XDL136" s="35"/>
      <c r="XDM136" s="35"/>
      <c r="XDN136" s="35"/>
      <c r="XDO136" s="35"/>
      <c r="XDP136" s="35"/>
      <c r="XDQ136" s="35"/>
      <c r="XDR136" s="35"/>
      <c r="XDS136" s="35"/>
      <c r="XDT136" s="35"/>
      <c r="XDU136" s="35"/>
    </row>
    <row r="137" spans="1:16349" s="5" customFormat="1" ht="78.75" customHeight="1" x14ac:dyDescent="0.25">
      <c r="A137" s="10" t="s">
        <v>8</v>
      </c>
      <c r="B137" s="167" t="s">
        <v>55</v>
      </c>
      <c r="C137" s="167" t="s">
        <v>4</v>
      </c>
      <c r="D137" s="175">
        <f>91097965.46-1844200-160000-50000</f>
        <v>89043765.459999993</v>
      </c>
      <c r="E137" s="175">
        <f>91097965.46-1844200</f>
        <v>89253765.459999993</v>
      </c>
      <c r="F137" s="175">
        <f>91097965.46-1844200</f>
        <v>89253765.459999993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/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/>
      <c r="NW137" s="4"/>
      <c r="NX137" s="4"/>
      <c r="NY137" s="4"/>
      <c r="NZ137" s="4"/>
      <c r="OA137" s="4"/>
      <c r="OB137" s="4"/>
      <c r="OC137" s="4"/>
      <c r="OD137" s="4"/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4"/>
      <c r="OP137" s="4"/>
      <c r="OQ137" s="4"/>
      <c r="OR137" s="4"/>
      <c r="OS137" s="4"/>
      <c r="OT137" s="4"/>
      <c r="OU137" s="4"/>
      <c r="OV137" s="4"/>
      <c r="OW137" s="4"/>
      <c r="OX137" s="4"/>
      <c r="OY137" s="4"/>
      <c r="OZ137" s="4"/>
      <c r="PA137" s="4"/>
      <c r="PB137" s="4"/>
      <c r="PC137" s="4"/>
      <c r="PD137" s="4"/>
      <c r="PE137" s="4"/>
      <c r="PF137" s="4"/>
      <c r="PG137" s="4"/>
      <c r="PH137" s="4"/>
      <c r="PI137" s="4"/>
      <c r="PJ137" s="4"/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  <c r="VW137" s="4"/>
      <c r="VX137" s="4"/>
      <c r="VY137" s="4"/>
      <c r="VZ137" s="4"/>
      <c r="WA137" s="4"/>
      <c r="WB137" s="4"/>
      <c r="WC137" s="4"/>
      <c r="WD137" s="4"/>
      <c r="WE137" s="4"/>
      <c r="WF137" s="4"/>
      <c r="WG137" s="4"/>
      <c r="WH137" s="4"/>
      <c r="WI137" s="4"/>
      <c r="WJ137" s="4"/>
      <c r="WK137" s="4"/>
      <c r="WL137" s="4"/>
      <c r="WM137" s="4"/>
      <c r="WN137" s="4"/>
      <c r="WO137" s="4"/>
      <c r="WP137" s="4"/>
      <c r="WQ137" s="4"/>
      <c r="WR137" s="4"/>
      <c r="WS137" s="4"/>
      <c r="WT137" s="4"/>
      <c r="WU137" s="4"/>
      <c r="WV137" s="4"/>
      <c r="WW137" s="4"/>
      <c r="WX137" s="4"/>
      <c r="WY137" s="4"/>
      <c r="WZ137" s="4"/>
      <c r="XA137" s="4"/>
      <c r="XB137" s="4"/>
      <c r="XC137" s="4"/>
      <c r="XD137" s="4"/>
      <c r="XE137" s="4"/>
      <c r="XF137" s="4"/>
      <c r="XG137" s="4"/>
      <c r="XH137" s="4"/>
      <c r="XI137" s="4"/>
      <c r="XJ137" s="4"/>
      <c r="XK137" s="4"/>
      <c r="XL137" s="4"/>
      <c r="XM137" s="4"/>
      <c r="XN137" s="4"/>
      <c r="XO137" s="4"/>
      <c r="XP137" s="4"/>
      <c r="XQ137" s="4"/>
      <c r="XR137" s="4"/>
      <c r="XS137" s="4"/>
      <c r="XT137" s="4"/>
      <c r="XU137" s="4"/>
      <c r="XV137" s="4"/>
      <c r="XW137" s="4"/>
      <c r="XX137" s="4"/>
      <c r="XY137" s="4"/>
      <c r="XZ137" s="4"/>
      <c r="YA137" s="4"/>
      <c r="YB137" s="4"/>
      <c r="YC137" s="4"/>
      <c r="YD137" s="4"/>
      <c r="YE137" s="4"/>
      <c r="YF137" s="4"/>
      <c r="YG137" s="4"/>
      <c r="YH137" s="4"/>
      <c r="YI137" s="4"/>
      <c r="YJ137" s="4"/>
      <c r="YK137" s="4"/>
      <c r="YL137" s="4"/>
      <c r="YM137" s="4"/>
      <c r="YN137" s="4"/>
      <c r="YO137" s="4"/>
      <c r="YP137" s="4"/>
      <c r="YQ137" s="4"/>
      <c r="YR137" s="4"/>
      <c r="YS137" s="4"/>
      <c r="YT137" s="4"/>
      <c r="YU137" s="4"/>
      <c r="YV137" s="4"/>
      <c r="YW137" s="4"/>
      <c r="YX137" s="4"/>
      <c r="YY137" s="4"/>
      <c r="YZ137" s="4"/>
      <c r="ZA137" s="4"/>
      <c r="ZB137" s="4"/>
      <c r="ZC137" s="4"/>
      <c r="ZD137" s="4"/>
      <c r="ZE137" s="4"/>
      <c r="ZF137" s="4"/>
      <c r="ZG137" s="4"/>
      <c r="ZH137" s="4"/>
      <c r="ZI137" s="4"/>
      <c r="ZJ137" s="4"/>
      <c r="ZK137" s="4"/>
      <c r="ZL137" s="4"/>
      <c r="ZM137" s="4"/>
      <c r="ZN137" s="4"/>
      <c r="ZO137" s="4"/>
      <c r="ZP137" s="4"/>
      <c r="ZQ137" s="4"/>
      <c r="ZR137" s="4"/>
      <c r="ZS137" s="4"/>
      <c r="ZT137" s="4"/>
      <c r="ZU137" s="4"/>
      <c r="ZV137" s="4"/>
      <c r="ZW137" s="4"/>
      <c r="ZX137" s="4"/>
      <c r="ZY137" s="4"/>
      <c r="ZZ137" s="4"/>
      <c r="AAA137" s="4"/>
      <c r="AAB137" s="4"/>
      <c r="AAC137" s="4"/>
      <c r="AAD137" s="4"/>
      <c r="AAE137" s="4"/>
      <c r="AAF137" s="4"/>
      <c r="AAG137" s="4"/>
      <c r="AAH137" s="4"/>
      <c r="AAI137" s="4"/>
      <c r="AAJ137" s="4"/>
      <c r="AAK137" s="4"/>
      <c r="AAL137" s="4"/>
      <c r="AAM137" s="4"/>
      <c r="AAN137" s="4"/>
      <c r="AAO137" s="4"/>
      <c r="AAP137" s="4"/>
      <c r="AAQ137" s="4"/>
      <c r="AAR137" s="4"/>
      <c r="AAS137" s="4"/>
      <c r="AAT137" s="4"/>
      <c r="AAU137" s="4"/>
      <c r="AAV137" s="4"/>
      <c r="AAW137" s="4"/>
      <c r="AAX137" s="4"/>
      <c r="AAY137" s="4"/>
      <c r="AAZ137" s="4"/>
      <c r="ABA137" s="4"/>
      <c r="ABB137" s="4"/>
      <c r="ABC137" s="4"/>
      <c r="ABD137" s="4"/>
      <c r="ABE137" s="4"/>
      <c r="ABF137" s="4"/>
      <c r="ABG137" s="4"/>
      <c r="ABH137" s="4"/>
      <c r="ABI137" s="4"/>
      <c r="ABJ137" s="4"/>
      <c r="ABQ137" s="4"/>
      <c r="ABR137" s="4"/>
      <c r="ABS137" s="4"/>
      <c r="ABT137" s="4"/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/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  <c r="ADF137" s="4"/>
      <c r="ADG137" s="4"/>
      <c r="ADH137" s="4"/>
      <c r="ADI137" s="4"/>
      <c r="ADJ137" s="4"/>
      <c r="ADK137" s="4"/>
      <c r="ADL137" s="4"/>
      <c r="ADM137" s="4"/>
      <c r="ADN137" s="4"/>
      <c r="ADO137" s="4"/>
      <c r="ADP137" s="4"/>
      <c r="ADQ137" s="4"/>
      <c r="ADR137" s="4"/>
      <c r="ADS137" s="4"/>
      <c r="ADT137" s="4"/>
      <c r="ADU137" s="4"/>
      <c r="ADV137" s="4"/>
      <c r="ADW137" s="4"/>
      <c r="ADX137" s="4"/>
      <c r="ADY137" s="4"/>
      <c r="ADZ137" s="4"/>
      <c r="AEA137" s="4"/>
      <c r="AEB137" s="4"/>
      <c r="AEC137" s="4"/>
      <c r="AED137" s="4"/>
      <c r="AEE137" s="4"/>
      <c r="AEF137" s="4"/>
      <c r="AEG137" s="4"/>
      <c r="AEH137" s="4"/>
      <c r="AEI137" s="4"/>
      <c r="AEJ137" s="4"/>
      <c r="AEK137" s="4"/>
      <c r="AEL137" s="4"/>
      <c r="AEM137" s="4"/>
      <c r="AEN137" s="4"/>
      <c r="AEO137" s="4"/>
      <c r="AEP137" s="4"/>
      <c r="AEQ137" s="4"/>
      <c r="AER137" s="4"/>
      <c r="AES137" s="4"/>
      <c r="AET137" s="4"/>
      <c r="AEU137" s="4"/>
      <c r="AEV137" s="4"/>
      <c r="AEW137" s="4"/>
      <c r="AEX137" s="4"/>
      <c r="AEY137" s="4"/>
      <c r="AEZ137" s="4"/>
      <c r="AFA137" s="4"/>
      <c r="AFB137" s="4"/>
      <c r="AFC137" s="4"/>
      <c r="AFD137" s="4"/>
      <c r="AFE137" s="4"/>
      <c r="AFF137" s="4"/>
      <c r="AFG137" s="4"/>
      <c r="AFH137" s="4"/>
      <c r="AFI137" s="4"/>
      <c r="AFJ137" s="4"/>
      <c r="AFK137" s="4"/>
      <c r="AFL137" s="4"/>
      <c r="AFM137" s="4"/>
      <c r="AFN137" s="4"/>
      <c r="AFO137" s="4"/>
      <c r="AFP137" s="4"/>
      <c r="AFQ137" s="4"/>
      <c r="AFR137" s="4"/>
      <c r="AFS137" s="4"/>
      <c r="AFT137" s="4"/>
      <c r="AFU137" s="4"/>
      <c r="AFV137" s="4"/>
      <c r="AFW137" s="4"/>
      <c r="AFX137" s="4"/>
      <c r="AFY137" s="4"/>
      <c r="AFZ137" s="4"/>
      <c r="AGA137" s="4"/>
      <c r="AGB137" s="4"/>
      <c r="AGC137" s="4"/>
      <c r="AGD137" s="4"/>
      <c r="AGE137" s="4"/>
      <c r="AGF137" s="4"/>
      <c r="AGG137" s="4"/>
      <c r="AGH137" s="4"/>
      <c r="AGI137" s="4"/>
      <c r="AGJ137" s="4"/>
      <c r="AGK137" s="4"/>
      <c r="AGL137" s="4"/>
      <c r="AGM137" s="4"/>
      <c r="AGN137" s="4"/>
      <c r="AGO137" s="4"/>
      <c r="AGP137" s="4"/>
      <c r="AGQ137" s="4"/>
      <c r="AGR137" s="4"/>
      <c r="AGS137" s="4"/>
      <c r="AGT137" s="4"/>
      <c r="AGU137" s="4"/>
      <c r="AGV137" s="4"/>
      <c r="AGW137" s="4"/>
      <c r="AGX137" s="4"/>
      <c r="AGY137" s="4"/>
      <c r="AGZ137" s="4"/>
      <c r="AHA137" s="4"/>
      <c r="AHB137" s="4"/>
      <c r="AHC137" s="4"/>
      <c r="AHD137" s="4"/>
      <c r="AHE137" s="4"/>
      <c r="AHF137" s="4"/>
      <c r="AHG137" s="4"/>
      <c r="AHH137" s="4"/>
      <c r="AHI137" s="4"/>
      <c r="AHJ137" s="4"/>
      <c r="AHK137" s="4"/>
      <c r="AHL137" s="4"/>
      <c r="AHM137" s="4"/>
      <c r="AHN137" s="4"/>
      <c r="AHO137" s="4"/>
      <c r="AHP137" s="4"/>
      <c r="AHQ137" s="4"/>
      <c r="AHR137" s="4"/>
      <c r="AHS137" s="4"/>
      <c r="AHT137" s="4"/>
      <c r="AHU137" s="4"/>
      <c r="AHV137" s="4"/>
      <c r="AHW137" s="4"/>
      <c r="AHX137" s="4"/>
      <c r="AHY137" s="4"/>
      <c r="AHZ137" s="4"/>
      <c r="AIA137" s="4"/>
      <c r="AIB137" s="4"/>
      <c r="AIC137" s="4"/>
      <c r="AID137" s="4"/>
      <c r="AIE137" s="4"/>
      <c r="AIF137" s="4"/>
      <c r="AIG137" s="4"/>
      <c r="AIH137" s="4"/>
      <c r="AII137" s="4"/>
      <c r="AIJ137" s="4"/>
      <c r="AIK137" s="4"/>
      <c r="AIL137" s="4"/>
      <c r="AIM137" s="4"/>
      <c r="AIN137" s="4"/>
      <c r="AIO137" s="4"/>
      <c r="AIP137" s="4"/>
      <c r="AIQ137" s="4"/>
      <c r="AIR137" s="4"/>
      <c r="AIS137" s="4"/>
      <c r="AIT137" s="4"/>
      <c r="AIU137" s="4"/>
      <c r="AIV137" s="4"/>
      <c r="AIW137" s="4"/>
      <c r="AIX137" s="4"/>
      <c r="AIY137" s="4"/>
      <c r="AIZ137" s="4"/>
      <c r="AJA137" s="4"/>
      <c r="AJB137" s="4"/>
      <c r="AJC137" s="4"/>
      <c r="AJD137" s="4"/>
      <c r="AJE137" s="4"/>
      <c r="AJF137" s="4"/>
      <c r="AJG137" s="4"/>
      <c r="AJH137" s="4"/>
      <c r="AJI137" s="4"/>
      <c r="AJJ137" s="4"/>
      <c r="AJK137" s="4"/>
      <c r="AJL137" s="4"/>
      <c r="AJM137" s="4"/>
      <c r="AJN137" s="4"/>
      <c r="AJO137" s="4"/>
      <c r="AJP137" s="4"/>
      <c r="AJQ137" s="4"/>
      <c r="AJR137" s="4"/>
      <c r="AJS137" s="4"/>
      <c r="AJT137" s="4"/>
      <c r="AJU137" s="4"/>
      <c r="AJV137" s="4"/>
      <c r="AJW137" s="4"/>
      <c r="AJX137" s="4"/>
      <c r="AJY137" s="4"/>
      <c r="AJZ137" s="4"/>
      <c r="AKA137" s="4"/>
      <c r="AKB137" s="4"/>
      <c r="AKC137" s="4"/>
      <c r="AKD137" s="4"/>
      <c r="AKE137" s="4"/>
      <c r="AKF137" s="4"/>
      <c r="AKG137" s="4"/>
      <c r="AKH137" s="4"/>
      <c r="AKI137" s="4"/>
      <c r="AKJ137" s="4"/>
      <c r="AKK137" s="4"/>
      <c r="AKL137" s="4"/>
      <c r="AKM137" s="4"/>
      <c r="AKN137" s="4"/>
      <c r="AKO137" s="4"/>
      <c r="AKP137" s="4"/>
      <c r="AKQ137" s="4"/>
      <c r="AKR137" s="4"/>
      <c r="AKS137" s="4"/>
      <c r="AKT137" s="4"/>
      <c r="AKU137" s="4"/>
      <c r="AKV137" s="4"/>
      <c r="AKW137" s="4"/>
      <c r="AKX137" s="4"/>
      <c r="AKY137" s="4"/>
      <c r="AKZ137" s="4"/>
      <c r="ALA137" s="4"/>
      <c r="ALB137" s="4"/>
      <c r="ALC137" s="4"/>
      <c r="ALD137" s="4"/>
      <c r="ALE137" s="4"/>
      <c r="ALF137" s="4"/>
      <c r="ALM137" s="4"/>
      <c r="ALN137" s="4"/>
      <c r="ALO137" s="4"/>
      <c r="ALP137" s="4"/>
      <c r="ALQ137" s="4"/>
      <c r="ALR137" s="4"/>
      <c r="ALS137" s="4"/>
      <c r="ALT137" s="4"/>
      <c r="ALU137" s="4"/>
      <c r="ALV137" s="4"/>
      <c r="ALW137" s="4"/>
      <c r="ALX137" s="4"/>
      <c r="ALY137" s="4"/>
      <c r="ALZ137" s="4"/>
      <c r="AMA137" s="4"/>
      <c r="AMB137" s="4"/>
      <c r="AMC137" s="4"/>
      <c r="AMD137" s="4"/>
      <c r="AME137" s="4"/>
      <c r="AMF137" s="4"/>
      <c r="AMG137" s="4"/>
      <c r="AMH137" s="4"/>
      <c r="AMI137" s="4"/>
      <c r="AMJ137" s="4"/>
      <c r="AMK137" s="4"/>
      <c r="AML137" s="4"/>
      <c r="AMM137" s="4"/>
      <c r="AMN137" s="4"/>
      <c r="AMO137" s="4"/>
      <c r="AMP137" s="4"/>
      <c r="AMQ137" s="4"/>
      <c r="AMR137" s="4"/>
      <c r="AMS137" s="4"/>
      <c r="AMT137" s="4"/>
      <c r="AMU137" s="4"/>
      <c r="AMV137" s="4"/>
      <c r="AMW137" s="4"/>
      <c r="AMX137" s="4"/>
      <c r="AMY137" s="4"/>
      <c r="AMZ137" s="4"/>
      <c r="ANA137" s="4"/>
      <c r="ANB137" s="4"/>
      <c r="ANC137" s="4"/>
      <c r="AND137" s="4"/>
      <c r="ANE137" s="4"/>
      <c r="ANF137" s="4"/>
      <c r="ANG137" s="4"/>
      <c r="ANH137" s="4"/>
      <c r="ANI137" s="4"/>
      <c r="ANJ137" s="4"/>
      <c r="ANK137" s="4"/>
      <c r="ANL137" s="4"/>
      <c r="ANM137" s="4"/>
      <c r="ANN137" s="4"/>
      <c r="ANO137" s="4"/>
      <c r="ANP137" s="4"/>
      <c r="ANQ137" s="4"/>
      <c r="ANR137" s="4"/>
      <c r="ANS137" s="4"/>
      <c r="ANT137" s="4"/>
      <c r="ANU137" s="4"/>
      <c r="ANV137" s="4"/>
      <c r="ANW137" s="4"/>
      <c r="ANX137" s="4"/>
      <c r="ANY137" s="4"/>
      <c r="ANZ137" s="4"/>
      <c r="AOA137" s="4"/>
      <c r="AOB137" s="4"/>
      <c r="AOC137" s="4"/>
      <c r="AOD137" s="4"/>
      <c r="AOE137" s="4"/>
      <c r="AOF137" s="4"/>
      <c r="AOG137" s="4"/>
      <c r="AOH137" s="4"/>
      <c r="AOI137" s="4"/>
      <c r="AOJ137" s="4"/>
      <c r="AOK137" s="4"/>
      <c r="AOL137" s="4"/>
      <c r="AOM137" s="4"/>
      <c r="AON137" s="4"/>
      <c r="AOO137" s="4"/>
      <c r="AOP137" s="4"/>
      <c r="AOQ137" s="4"/>
      <c r="AOR137" s="4"/>
      <c r="AOS137" s="4"/>
      <c r="AOT137" s="4"/>
      <c r="AOU137" s="4"/>
      <c r="AOV137" s="4"/>
      <c r="AOW137" s="4"/>
      <c r="AOX137" s="4"/>
      <c r="AOY137" s="4"/>
      <c r="AOZ137" s="4"/>
      <c r="APA137" s="4"/>
      <c r="APB137" s="4"/>
      <c r="APC137" s="4"/>
      <c r="APD137" s="4"/>
      <c r="APE137" s="4"/>
      <c r="APF137" s="4"/>
      <c r="APG137" s="4"/>
      <c r="APH137" s="4"/>
      <c r="API137" s="4"/>
      <c r="APJ137" s="4"/>
      <c r="APK137" s="4"/>
      <c r="APL137" s="4"/>
      <c r="APM137" s="4"/>
      <c r="APN137" s="4"/>
      <c r="APO137" s="4"/>
      <c r="APP137" s="4"/>
      <c r="APQ137" s="4"/>
      <c r="APR137" s="4"/>
      <c r="APS137" s="4"/>
      <c r="APT137" s="4"/>
      <c r="APU137" s="4"/>
      <c r="APV137" s="4"/>
      <c r="APW137" s="4"/>
      <c r="APX137" s="4"/>
      <c r="APY137" s="4"/>
      <c r="APZ137" s="4"/>
      <c r="AQA137" s="4"/>
      <c r="AQB137" s="4"/>
      <c r="AQC137" s="4"/>
      <c r="AQD137" s="4"/>
      <c r="AQE137" s="4"/>
      <c r="AQF137" s="4"/>
      <c r="AQG137" s="4"/>
      <c r="AQH137" s="4"/>
      <c r="AQI137" s="4"/>
      <c r="AQJ137" s="4"/>
      <c r="AQK137" s="4"/>
      <c r="AQL137" s="4"/>
      <c r="AQM137" s="4"/>
      <c r="AQN137" s="4"/>
      <c r="AQO137" s="4"/>
      <c r="AQP137" s="4"/>
      <c r="AQQ137" s="4"/>
      <c r="AQR137" s="4"/>
      <c r="AQS137" s="4"/>
      <c r="AQT137" s="4"/>
      <c r="AQU137" s="4"/>
      <c r="AQV137" s="4"/>
      <c r="AQW137" s="4"/>
      <c r="AQX137" s="4"/>
      <c r="AQY137" s="4"/>
      <c r="AQZ137" s="4"/>
      <c r="ARA137" s="4"/>
      <c r="ARB137" s="4"/>
      <c r="ARC137" s="4"/>
      <c r="ARD137" s="4"/>
      <c r="ARE137" s="4"/>
      <c r="ARF137" s="4"/>
      <c r="ARG137" s="4"/>
      <c r="ARH137" s="4"/>
      <c r="ARI137" s="4"/>
      <c r="ARJ137" s="4"/>
      <c r="ARK137" s="4"/>
      <c r="ARL137" s="4"/>
      <c r="ARM137" s="4"/>
      <c r="ARN137" s="4"/>
      <c r="ARO137" s="4"/>
      <c r="ARP137" s="4"/>
      <c r="ARQ137" s="4"/>
      <c r="ARR137" s="4"/>
      <c r="ARS137" s="4"/>
      <c r="ART137" s="4"/>
      <c r="ARU137" s="4"/>
      <c r="ARV137" s="4"/>
      <c r="ARW137" s="4"/>
      <c r="ARX137" s="4"/>
      <c r="ARY137" s="4"/>
      <c r="ARZ137" s="4"/>
      <c r="ASA137" s="4"/>
      <c r="ASB137" s="4"/>
      <c r="ASC137" s="4"/>
      <c r="ASD137" s="4"/>
      <c r="ASE137" s="4"/>
      <c r="ASF137" s="4"/>
      <c r="ASG137" s="4"/>
      <c r="ASH137" s="4"/>
      <c r="ASI137" s="4"/>
      <c r="ASJ137" s="4"/>
      <c r="ASK137" s="4"/>
      <c r="ASL137" s="4"/>
      <c r="ASM137" s="4"/>
      <c r="ASN137" s="4"/>
      <c r="ASO137" s="4"/>
      <c r="ASP137" s="4"/>
      <c r="ASQ137" s="4"/>
      <c r="ASR137" s="4"/>
      <c r="ASS137" s="4"/>
      <c r="AST137" s="4"/>
      <c r="ASU137" s="4"/>
      <c r="ASV137" s="4"/>
      <c r="ASW137" s="4"/>
      <c r="ASX137" s="4"/>
      <c r="ASY137" s="4"/>
      <c r="ASZ137" s="4"/>
      <c r="ATA137" s="4"/>
      <c r="ATB137" s="4"/>
      <c r="ATC137" s="4"/>
      <c r="ATD137" s="4"/>
      <c r="ATE137" s="4"/>
      <c r="ATF137" s="4"/>
      <c r="ATG137" s="4"/>
      <c r="ATH137" s="4"/>
      <c r="ATI137" s="4"/>
      <c r="ATJ137" s="4"/>
      <c r="ATK137" s="4"/>
      <c r="ATL137" s="4"/>
      <c r="ATM137" s="4"/>
      <c r="ATN137" s="4"/>
      <c r="ATO137" s="4"/>
      <c r="ATP137" s="4"/>
      <c r="ATQ137" s="4"/>
      <c r="ATR137" s="4"/>
      <c r="ATS137" s="4"/>
      <c r="ATT137" s="4"/>
      <c r="ATU137" s="4"/>
      <c r="ATV137" s="4"/>
      <c r="ATW137" s="4"/>
      <c r="ATX137" s="4"/>
      <c r="ATY137" s="4"/>
      <c r="ATZ137" s="4"/>
      <c r="AUA137" s="4"/>
      <c r="AUB137" s="4"/>
      <c r="AUC137" s="4"/>
      <c r="AUD137" s="4"/>
      <c r="AUE137" s="4"/>
      <c r="AUF137" s="4"/>
      <c r="AUG137" s="4"/>
      <c r="AUH137" s="4"/>
      <c r="AUI137" s="4"/>
      <c r="AUJ137" s="4"/>
      <c r="AUK137" s="4"/>
      <c r="AUL137" s="4"/>
      <c r="AUM137" s="4"/>
      <c r="AUN137" s="4"/>
      <c r="AUO137" s="4"/>
      <c r="AUP137" s="4"/>
      <c r="AUQ137" s="4"/>
      <c r="AUR137" s="4"/>
      <c r="AUS137" s="4"/>
      <c r="AUT137" s="4"/>
      <c r="AUU137" s="4"/>
      <c r="AUV137" s="4"/>
      <c r="AUW137" s="4"/>
      <c r="AUX137" s="4"/>
      <c r="AUY137" s="4"/>
      <c r="AUZ137" s="4"/>
      <c r="AVA137" s="4"/>
      <c r="AVB137" s="4"/>
      <c r="AVI137" s="4"/>
      <c r="AVJ137" s="4"/>
      <c r="AVK137" s="4"/>
      <c r="AVL137" s="4"/>
      <c r="AVM137" s="4"/>
      <c r="AVN137" s="4"/>
      <c r="AVO137" s="4"/>
      <c r="AVP137" s="4"/>
      <c r="AVQ137" s="4"/>
      <c r="AVR137" s="4"/>
      <c r="AVS137" s="4"/>
      <c r="AVT137" s="4"/>
      <c r="AVU137" s="4"/>
      <c r="AVV137" s="4"/>
      <c r="AVW137" s="4"/>
      <c r="AVX137" s="4"/>
      <c r="AVY137" s="4"/>
      <c r="AVZ137" s="4"/>
      <c r="AWA137" s="4"/>
      <c r="AWB137" s="4"/>
      <c r="AWC137" s="4"/>
      <c r="AWD137" s="4"/>
      <c r="AWE137" s="4"/>
      <c r="AWF137" s="4"/>
      <c r="AWG137" s="4"/>
      <c r="AWH137" s="4"/>
      <c r="AWI137" s="4"/>
      <c r="AWJ137" s="4"/>
      <c r="AWK137" s="4"/>
      <c r="AWL137" s="4"/>
      <c r="AWM137" s="4"/>
      <c r="AWN137" s="4"/>
      <c r="AWO137" s="4"/>
      <c r="AWP137" s="4"/>
      <c r="AWQ137" s="4"/>
      <c r="AWR137" s="4"/>
      <c r="AWS137" s="4"/>
      <c r="AWT137" s="4"/>
      <c r="AWU137" s="4"/>
      <c r="AWV137" s="4"/>
      <c r="AWW137" s="4"/>
      <c r="AWX137" s="4"/>
      <c r="AWY137" s="4"/>
      <c r="AWZ137" s="4"/>
      <c r="AXA137" s="4"/>
      <c r="AXB137" s="4"/>
      <c r="AXC137" s="4"/>
      <c r="AXD137" s="4"/>
      <c r="AXE137" s="4"/>
      <c r="AXF137" s="4"/>
      <c r="AXG137" s="4"/>
      <c r="AXH137" s="4"/>
      <c r="AXI137" s="4"/>
      <c r="AXJ137" s="4"/>
      <c r="AXK137" s="4"/>
      <c r="AXL137" s="4"/>
      <c r="AXM137" s="4"/>
      <c r="AXN137" s="4"/>
      <c r="AXO137" s="4"/>
      <c r="AXP137" s="4"/>
      <c r="AXQ137" s="4"/>
      <c r="AXR137" s="4"/>
      <c r="AXS137" s="4"/>
      <c r="AXT137" s="4"/>
      <c r="AXU137" s="4"/>
      <c r="AXV137" s="4"/>
      <c r="AXW137" s="4"/>
      <c r="AXX137" s="4"/>
      <c r="AXY137" s="4"/>
      <c r="AXZ137" s="4"/>
      <c r="AYA137" s="4"/>
      <c r="AYB137" s="4"/>
      <c r="AYC137" s="4"/>
      <c r="AYD137" s="4"/>
      <c r="AYE137" s="4"/>
      <c r="AYF137" s="4"/>
      <c r="AYG137" s="4"/>
      <c r="AYH137" s="4"/>
      <c r="AYI137" s="4"/>
      <c r="AYJ137" s="4"/>
      <c r="AYK137" s="4"/>
      <c r="AYL137" s="4"/>
      <c r="AYM137" s="4"/>
      <c r="AYN137" s="4"/>
      <c r="AYO137" s="4"/>
      <c r="AYP137" s="4"/>
      <c r="AYQ137" s="4"/>
      <c r="AYR137" s="4"/>
      <c r="AYS137" s="4"/>
      <c r="AYT137" s="4"/>
      <c r="AYU137" s="4"/>
      <c r="AYV137" s="4"/>
      <c r="AYW137" s="4"/>
      <c r="AYX137" s="4"/>
      <c r="AYY137" s="4"/>
      <c r="AYZ137" s="4"/>
      <c r="AZA137" s="4"/>
      <c r="AZB137" s="4"/>
      <c r="AZC137" s="4"/>
      <c r="AZD137" s="4"/>
      <c r="AZE137" s="4"/>
      <c r="AZF137" s="4"/>
      <c r="AZG137" s="4"/>
      <c r="AZH137" s="4"/>
      <c r="AZI137" s="4"/>
      <c r="AZJ137" s="4"/>
      <c r="AZK137" s="4"/>
      <c r="AZL137" s="4"/>
      <c r="AZM137" s="4"/>
      <c r="AZN137" s="4"/>
      <c r="AZO137" s="4"/>
      <c r="AZP137" s="4"/>
      <c r="AZQ137" s="4"/>
      <c r="AZR137" s="4"/>
      <c r="AZS137" s="4"/>
      <c r="AZT137" s="4"/>
      <c r="AZU137" s="4"/>
      <c r="AZV137" s="4"/>
      <c r="AZW137" s="4"/>
      <c r="AZX137" s="4"/>
      <c r="AZY137" s="4"/>
      <c r="AZZ137" s="4"/>
      <c r="BAA137" s="4"/>
      <c r="BAB137" s="4"/>
      <c r="BAC137" s="4"/>
      <c r="BAD137" s="4"/>
      <c r="BAE137" s="4"/>
      <c r="BAF137" s="4"/>
      <c r="BAG137" s="4"/>
      <c r="BAH137" s="4"/>
      <c r="BAI137" s="4"/>
      <c r="BAJ137" s="4"/>
      <c r="BAK137" s="4"/>
      <c r="BAL137" s="4"/>
      <c r="BAM137" s="4"/>
      <c r="BAN137" s="4"/>
      <c r="BAO137" s="4"/>
      <c r="BAP137" s="4"/>
      <c r="BAQ137" s="4"/>
      <c r="BAR137" s="4"/>
      <c r="BAS137" s="4"/>
      <c r="BAT137" s="4"/>
      <c r="BAU137" s="4"/>
      <c r="BAV137" s="4"/>
      <c r="BAW137" s="4"/>
      <c r="BAX137" s="4"/>
      <c r="BAY137" s="4"/>
      <c r="BAZ137" s="4"/>
      <c r="BBA137" s="4"/>
      <c r="BBB137" s="4"/>
      <c r="BBC137" s="4"/>
      <c r="BBD137" s="4"/>
      <c r="BBE137" s="4"/>
      <c r="BBF137" s="4"/>
      <c r="BBG137" s="4"/>
      <c r="BBH137" s="4"/>
      <c r="BBI137" s="4"/>
      <c r="BBJ137" s="4"/>
      <c r="BBK137" s="4"/>
      <c r="BBL137" s="4"/>
      <c r="BBM137" s="4"/>
      <c r="BBN137" s="4"/>
      <c r="BBO137" s="4"/>
      <c r="BBP137" s="4"/>
      <c r="BBQ137" s="4"/>
      <c r="BBR137" s="4"/>
      <c r="BBS137" s="4"/>
      <c r="BBT137" s="4"/>
      <c r="BBU137" s="4"/>
      <c r="BBV137" s="4"/>
      <c r="BBW137" s="4"/>
      <c r="BBX137" s="4"/>
      <c r="BBY137" s="4"/>
      <c r="BBZ137" s="4"/>
      <c r="BCA137" s="4"/>
      <c r="BCB137" s="4"/>
      <c r="BCC137" s="4"/>
      <c r="BCD137" s="4"/>
      <c r="BCE137" s="4"/>
      <c r="BCF137" s="4"/>
      <c r="BCG137" s="4"/>
      <c r="BCH137" s="4"/>
      <c r="BCI137" s="4"/>
      <c r="BCJ137" s="4"/>
      <c r="BCK137" s="4"/>
      <c r="BCL137" s="4"/>
      <c r="BCM137" s="4"/>
      <c r="BCN137" s="4"/>
      <c r="BCO137" s="4"/>
      <c r="BCP137" s="4"/>
      <c r="BCQ137" s="4"/>
      <c r="BCR137" s="4"/>
      <c r="BCS137" s="4"/>
      <c r="BCT137" s="4"/>
      <c r="BCU137" s="4"/>
      <c r="BCV137" s="4"/>
      <c r="BCW137" s="4"/>
      <c r="BCX137" s="4"/>
      <c r="BCY137" s="4"/>
      <c r="BCZ137" s="4"/>
      <c r="BDA137" s="4"/>
      <c r="BDB137" s="4"/>
      <c r="BDC137" s="4"/>
      <c r="BDD137" s="4"/>
      <c r="BDE137" s="4"/>
      <c r="BDF137" s="4"/>
      <c r="BDG137" s="4"/>
      <c r="BDH137" s="4"/>
      <c r="BDI137" s="4"/>
      <c r="BDJ137" s="4"/>
      <c r="BDK137" s="4"/>
      <c r="BDL137" s="4"/>
      <c r="BDM137" s="4"/>
      <c r="BDN137" s="4"/>
      <c r="BDO137" s="4"/>
      <c r="BDP137" s="4"/>
      <c r="BDQ137" s="4"/>
      <c r="BDR137" s="4"/>
      <c r="BDS137" s="4"/>
      <c r="BDT137" s="4"/>
      <c r="BDU137" s="4"/>
      <c r="BDV137" s="4"/>
      <c r="BDW137" s="4"/>
      <c r="BDX137" s="4"/>
      <c r="BDY137" s="4"/>
      <c r="BDZ137" s="4"/>
      <c r="BEA137" s="4"/>
      <c r="BEB137" s="4"/>
      <c r="BEC137" s="4"/>
      <c r="BED137" s="4"/>
      <c r="BEE137" s="4"/>
      <c r="BEF137" s="4"/>
      <c r="BEG137" s="4"/>
      <c r="BEH137" s="4"/>
      <c r="BEI137" s="4"/>
      <c r="BEJ137" s="4"/>
      <c r="BEK137" s="4"/>
      <c r="BEL137" s="4"/>
      <c r="BEM137" s="4"/>
      <c r="BEN137" s="4"/>
      <c r="BEO137" s="4"/>
      <c r="BEP137" s="4"/>
      <c r="BEQ137" s="4"/>
      <c r="BER137" s="4"/>
      <c r="BES137" s="4"/>
      <c r="BET137" s="4"/>
      <c r="BEU137" s="4"/>
      <c r="BEV137" s="4"/>
      <c r="BEW137" s="4"/>
      <c r="BEX137" s="4"/>
      <c r="BFE137" s="4"/>
      <c r="BFF137" s="4"/>
      <c r="BFG137" s="4"/>
      <c r="BFH137" s="4"/>
      <c r="BFI137" s="4"/>
      <c r="BFJ137" s="4"/>
      <c r="BFK137" s="4"/>
      <c r="BFL137" s="4"/>
      <c r="BFM137" s="4"/>
      <c r="BFN137" s="4"/>
      <c r="BFO137" s="4"/>
      <c r="BFP137" s="4"/>
      <c r="BFQ137" s="4"/>
      <c r="BFR137" s="4"/>
      <c r="BFS137" s="4"/>
      <c r="BFT137" s="4"/>
      <c r="BFU137" s="4"/>
      <c r="BFV137" s="4"/>
      <c r="BFW137" s="4"/>
      <c r="BFX137" s="4"/>
      <c r="BFY137" s="4"/>
      <c r="BFZ137" s="4"/>
      <c r="BGA137" s="4"/>
      <c r="BGB137" s="4"/>
      <c r="BGC137" s="4"/>
      <c r="BGD137" s="4"/>
      <c r="BGE137" s="4"/>
      <c r="BGF137" s="4"/>
      <c r="BGG137" s="4"/>
      <c r="BGH137" s="4"/>
      <c r="BGI137" s="4"/>
      <c r="BGJ137" s="4"/>
      <c r="BGK137" s="4"/>
      <c r="BGL137" s="4"/>
      <c r="BGM137" s="4"/>
      <c r="BGN137" s="4"/>
      <c r="BGO137" s="4"/>
      <c r="BGP137" s="4"/>
      <c r="BGQ137" s="4"/>
      <c r="BGR137" s="4"/>
      <c r="BGS137" s="4"/>
      <c r="BGT137" s="4"/>
      <c r="BGU137" s="4"/>
      <c r="BGV137" s="4"/>
      <c r="BGW137" s="4"/>
      <c r="BGX137" s="4"/>
      <c r="BGY137" s="4"/>
      <c r="BGZ137" s="4"/>
      <c r="BHA137" s="4"/>
      <c r="BHB137" s="4"/>
      <c r="BHC137" s="4"/>
      <c r="BHD137" s="4"/>
      <c r="BHE137" s="4"/>
      <c r="BHF137" s="4"/>
      <c r="BHG137" s="4"/>
      <c r="BHH137" s="4"/>
      <c r="BHI137" s="4"/>
      <c r="BHJ137" s="4"/>
      <c r="BHK137" s="4"/>
      <c r="BHL137" s="4"/>
      <c r="BHM137" s="4"/>
      <c r="BHN137" s="4"/>
      <c r="BHO137" s="4"/>
      <c r="BHP137" s="4"/>
      <c r="BHQ137" s="4"/>
      <c r="BHR137" s="4"/>
      <c r="BHS137" s="4"/>
      <c r="BHT137" s="4"/>
      <c r="BHU137" s="4"/>
      <c r="BHV137" s="4"/>
      <c r="BHW137" s="4"/>
      <c r="BHX137" s="4"/>
      <c r="BHY137" s="4"/>
      <c r="BHZ137" s="4"/>
      <c r="BIA137" s="4"/>
      <c r="BIB137" s="4"/>
      <c r="BIC137" s="4"/>
      <c r="BID137" s="4"/>
      <c r="BIE137" s="4"/>
      <c r="BIF137" s="4"/>
      <c r="BIG137" s="4"/>
      <c r="BIH137" s="4"/>
      <c r="BII137" s="4"/>
      <c r="BIJ137" s="4"/>
      <c r="BIK137" s="4"/>
      <c r="BIL137" s="4"/>
      <c r="BIM137" s="4"/>
      <c r="BIN137" s="4"/>
      <c r="BIO137" s="4"/>
      <c r="BIP137" s="4"/>
      <c r="BIQ137" s="4"/>
      <c r="BIR137" s="4"/>
      <c r="BIS137" s="4"/>
      <c r="BIT137" s="4"/>
      <c r="BIU137" s="4"/>
      <c r="BIV137" s="4"/>
      <c r="BIW137" s="4"/>
      <c r="BIX137" s="4"/>
      <c r="BIY137" s="4"/>
      <c r="BIZ137" s="4"/>
      <c r="BJA137" s="4"/>
      <c r="BJB137" s="4"/>
      <c r="BJC137" s="4"/>
      <c r="BJD137" s="4"/>
      <c r="BJE137" s="4"/>
      <c r="BJF137" s="4"/>
      <c r="BJG137" s="4"/>
      <c r="BJH137" s="4"/>
      <c r="BJI137" s="4"/>
      <c r="BJJ137" s="4"/>
      <c r="BJK137" s="4"/>
      <c r="BJL137" s="4"/>
      <c r="BJM137" s="4"/>
      <c r="BJN137" s="4"/>
      <c r="BJO137" s="4"/>
      <c r="BJP137" s="4"/>
      <c r="BJQ137" s="4"/>
      <c r="BJR137" s="4"/>
      <c r="BJS137" s="4"/>
      <c r="BJT137" s="4"/>
      <c r="BJU137" s="4"/>
      <c r="BJV137" s="4"/>
      <c r="BJW137" s="4"/>
      <c r="BJX137" s="4"/>
      <c r="BJY137" s="4"/>
      <c r="BJZ137" s="4"/>
      <c r="BKA137" s="4"/>
      <c r="BKB137" s="4"/>
      <c r="BKC137" s="4"/>
      <c r="BKD137" s="4"/>
      <c r="BKE137" s="4"/>
      <c r="BKF137" s="4"/>
      <c r="BKG137" s="4"/>
      <c r="BKH137" s="4"/>
      <c r="BKI137" s="4"/>
      <c r="BKJ137" s="4"/>
      <c r="BKK137" s="4"/>
      <c r="BKL137" s="4"/>
      <c r="BKM137" s="4"/>
      <c r="BKN137" s="4"/>
      <c r="BKO137" s="4"/>
      <c r="BKP137" s="4"/>
      <c r="BKQ137" s="4"/>
      <c r="BKR137" s="4"/>
      <c r="BKS137" s="4"/>
      <c r="BKT137" s="4"/>
      <c r="BKU137" s="4"/>
      <c r="BKV137" s="4"/>
      <c r="BKW137" s="4"/>
      <c r="BKX137" s="4"/>
      <c r="BKY137" s="4"/>
      <c r="BKZ137" s="4"/>
      <c r="BLA137" s="4"/>
      <c r="BLB137" s="4"/>
      <c r="BLC137" s="4"/>
      <c r="BLD137" s="4"/>
      <c r="BLE137" s="4"/>
      <c r="BLF137" s="4"/>
      <c r="BLG137" s="4"/>
      <c r="BLH137" s="4"/>
      <c r="BLI137" s="4"/>
      <c r="BLJ137" s="4"/>
      <c r="BLK137" s="4"/>
      <c r="BLL137" s="4"/>
      <c r="BLM137" s="4"/>
      <c r="BLN137" s="4"/>
      <c r="BLO137" s="4"/>
      <c r="BLP137" s="4"/>
      <c r="BLQ137" s="4"/>
      <c r="BLR137" s="4"/>
      <c r="BLS137" s="4"/>
      <c r="BLT137" s="4"/>
      <c r="BLU137" s="4"/>
      <c r="BLV137" s="4"/>
      <c r="BLW137" s="4"/>
      <c r="BLX137" s="4"/>
      <c r="BLY137" s="4"/>
      <c r="BLZ137" s="4"/>
      <c r="BMA137" s="4"/>
      <c r="BMB137" s="4"/>
      <c r="BMC137" s="4"/>
      <c r="BMD137" s="4"/>
      <c r="BME137" s="4"/>
      <c r="BMF137" s="4"/>
      <c r="BMG137" s="4"/>
      <c r="BMH137" s="4"/>
      <c r="BMI137" s="4"/>
      <c r="BMJ137" s="4"/>
      <c r="BMK137" s="4"/>
      <c r="BML137" s="4"/>
      <c r="BMM137" s="4"/>
      <c r="BMN137" s="4"/>
      <c r="BMO137" s="4"/>
      <c r="BMP137" s="4"/>
      <c r="BMQ137" s="4"/>
      <c r="BMR137" s="4"/>
      <c r="BMS137" s="4"/>
      <c r="BMT137" s="4"/>
      <c r="BMU137" s="4"/>
      <c r="BMV137" s="4"/>
      <c r="BMW137" s="4"/>
      <c r="BMX137" s="4"/>
      <c r="BMY137" s="4"/>
      <c r="BMZ137" s="4"/>
      <c r="BNA137" s="4"/>
      <c r="BNB137" s="4"/>
      <c r="BNC137" s="4"/>
      <c r="BND137" s="4"/>
      <c r="BNE137" s="4"/>
      <c r="BNF137" s="4"/>
      <c r="BNG137" s="4"/>
      <c r="BNH137" s="4"/>
      <c r="BNI137" s="4"/>
      <c r="BNJ137" s="4"/>
      <c r="BNK137" s="4"/>
      <c r="BNL137" s="4"/>
      <c r="BNM137" s="4"/>
      <c r="BNN137" s="4"/>
      <c r="BNO137" s="4"/>
      <c r="BNP137" s="4"/>
      <c r="BNQ137" s="4"/>
      <c r="BNR137" s="4"/>
      <c r="BNS137" s="4"/>
      <c r="BNT137" s="4"/>
      <c r="BNU137" s="4"/>
      <c r="BNV137" s="4"/>
      <c r="BNW137" s="4"/>
      <c r="BNX137" s="4"/>
      <c r="BNY137" s="4"/>
      <c r="BNZ137" s="4"/>
      <c r="BOA137" s="4"/>
      <c r="BOB137" s="4"/>
      <c r="BOC137" s="4"/>
      <c r="BOD137" s="4"/>
      <c r="BOE137" s="4"/>
      <c r="BOF137" s="4"/>
      <c r="BOG137" s="4"/>
      <c r="BOH137" s="4"/>
      <c r="BOI137" s="4"/>
      <c r="BOJ137" s="4"/>
      <c r="BOK137" s="4"/>
      <c r="BOL137" s="4"/>
      <c r="BOM137" s="4"/>
      <c r="BON137" s="4"/>
      <c r="BOO137" s="4"/>
      <c r="BOP137" s="4"/>
      <c r="BOQ137" s="4"/>
      <c r="BOR137" s="4"/>
      <c r="BOS137" s="4"/>
      <c r="BOT137" s="4"/>
      <c r="BPA137" s="4"/>
      <c r="BPB137" s="4"/>
      <c r="BPC137" s="4"/>
      <c r="BPD137" s="4"/>
      <c r="BPE137" s="4"/>
      <c r="BPF137" s="4"/>
      <c r="BPG137" s="4"/>
      <c r="BPH137" s="4"/>
      <c r="BPI137" s="4"/>
      <c r="BPJ137" s="4"/>
      <c r="BPK137" s="4"/>
      <c r="BPL137" s="4"/>
      <c r="BPM137" s="4"/>
      <c r="BPN137" s="4"/>
      <c r="BPO137" s="4"/>
      <c r="BPP137" s="4"/>
      <c r="BPQ137" s="4"/>
      <c r="BPR137" s="4"/>
      <c r="BPS137" s="4"/>
      <c r="BPT137" s="4"/>
      <c r="BPU137" s="4"/>
      <c r="BPV137" s="4"/>
      <c r="BPW137" s="4"/>
      <c r="BPX137" s="4"/>
      <c r="BPY137" s="4"/>
      <c r="BPZ137" s="4"/>
      <c r="BQA137" s="4"/>
      <c r="BQB137" s="4"/>
      <c r="BQC137" s="4"/>
      <c r="BQD137" s="4"/>
      <c r="BQE137" s="4"/>
      <c r="BQF137" s="4"/>
      <c r="BQG137" s="4"/>
      <c r="BQH137" s="4"/>
      <c r="BQI137" s="4"/>
      <c r="BQJ137" s="4"/>
      <c r="BQK137" s="4"/>
      <c r="BQL137" s="4"/>
      <c r="BQM137" s="4"/>
      <c r="BQN137" s="4"/>
      <c r="BQO137" s="4"/>
      <c r="BQP137" s="4"/>
      <c r="BQQ137" s="4"/>
      <c r="BQR137" s="4"/>
      <c r="BQS137" s="4"/>
      <c r="BQT137" s="4"/>
      <c r="BQU137" s="4"/>
      <c r="BQV137" s="4"/>
      <c r="BQW137" s="4"/>
      <c r="BQX137" s="4"/>
      <c r="BQY137" s="4"/>
      <c r="BQZ137" s="4"/>
      <c r="BRA137" s="4"/>
      <c r="BRB137" s="4"/>
      <c r="BRC137" s="4"/>
      <c r="BRD137" s="4"/>
      <c r="BRE137" s="4"/>
      <c r="BRF137" s="4"/>
      <c r="BRG137" s="4"/>
      <c r="BRH137" s="4"/>
      <c r="BRI137" s="4"/>
      <c r="BRJ137" s="4"/>
      <c r="BRK137" s="4"/>
      <c r="BRL137" s="4"/>
      <c r="BRM137" s="4"/>
      <c r="BRN137" s="4"/>
      <c r="BRO137" s="4"/>
      <c r="BRP137" s="4"/>
      <c r="BRQ137" s="4"/>
      <c r="BRR137" s="4"/>
      <c r="BRS137" s="4"/>
      <c r="BRT137" s="4"/>
      <c r="BRU137" s="4"/>
      <c r="BRV137" s="4"/>
      <c r="BRW137" s="4"/>
      <c r="BRX137" s="4"/>
      <c r="BRY137" s="4"/>
      <c r="BRZ137" s="4"/>
      <c r="BSA137" s="4"/>
      <c r="BSB137" s="4"/>
      <c r="BSC137" s="4"/>
      <c r="BSD137" s="4"/>
      <c r="BSE137" s="4"/>
      <c r="BSF137" s="4"/>
      <c r="BSG137" s="4"/>
      <c r="BSH137" s="4"/>
      <c r="BSI137" s="4"/>
      <c r="BSJ137" s="4"/>
      <c r="BSK137" s="4"/>
      <c r="BSL137" s="4"/>
      <c r="BSM137" s="4"/>
      <c r="BSN137" s="4"/>
      <c r="BSO137" s="4"/>
      <c r="BSP137" s="4"/>
      <c r="BSQ137" s="4"/>
      <c r="BSR137" s="4"/>
      <c r="BSS137" s="4"/>
      <c r="BST137" s="4"/>
      <c r="BSU137" s="4"/>
      <c r="BSV137" s="4"/>
      <c r="BSW137" s="4"/>
      <c r="BSX137" s="4"/>
      <c r="BSY137" s="4"/>
      <c r="BSZ137" s="4"/>
      <c r="BTA137" s="4"/>
      <c r="BTB137" s="4"/>
      <c r="BTC137" s="4"/>
      <c r="BTD137" s="4"/>
      <c r="BTE137" s="4"/>
      <c r="BTF137" s="4"/>
      <c r="BTG137" s="4"/>
      <c r="BTH137" s="4"/>
      <c r="BTI137" s="4"/>
      <c r="BTJ137" s="4"/>
      <c r="BTK137" s="4"/>
      <c r="BTL137" s="4"/>
      <c r="BTM137" s="4"/>
      <c r="BTN137" s="4"/>
      <c r="BTO137" s="4"/>
      <c r="BTP137" s="4"/>
      <c r="BTQ137" s="4"/>
      <c r="BTR137" s="4"/>
      <c r="BTS137" s="4"/>
      <c r="BTT137" s="4"/>
      <c r="BTU137" s="4"/>
      <c r="BTV137" s="4"/>
      <c r="BTW137" s="4"/>
      <c r="BTX137" s="4"/>
      <c r="BTY137" s="4"/>
      <c r="BTZ137" s="4"/>
      <c r="BUA137" s="4"/>
      <c r="BUB137" s="4"/>
      <c r="BUC137" s="4"/>
      <c r="BUD137" s="4"/>
      <c r="BUE137" s="4"/>
      <c r="BUF137" s="4"/>
      <c r="BUG137" s="4"/>
      <c r="BUH137" s="4"/>
      <c r="BUI137" s="4"/>
      <c r="BUJ137" s="4"/>
      <c r="BUK137" s="4"/>
      <c r="BUL137" s="4"/>
      <c r="BUM137" s="4"/>
      <c r="BUN137" s="4"/>
      <c r="BUO137" s="4"/>
      <c r="BUP137" s="4"/>
      <c r="BUQ137" s="4"/>
      <c r="BUR137" s="4"/>
      <c r="BUS137" s="4"/>
      <c r="BUT137" s="4"/>
      <c r="BUU137" s="4"/>
      <c r="BUV137" s="4"/>
      <c r="BUW137" s="4"/>
      <c r="BUX137" s="4"/>
      <c r="BUY137" s="4"/>
      <c r="BUZ137" s="4"/>
      <c r="BVA137" s="4"/>
      <c r="BVB137" s="4"/>
      <c r="BVC137" s="4"/>
      <c r="BVD137" s="4"/>
      <c r="BVE137" s="4"/>
      <c r="BVF137" s="4"/>
      <c r="BVG137" s="4"/>
      <c r="BVH137" s="4"/>
      <c r="BVI137" s="4"/>
      <c r="BVJ137" s="4"/>
      <c r="BVK137" s="4"/>
      <c r="BVL137" s="4"/>
      <c r="BVM137" s="4"/>
      <c r="BVN137" s="4"/>
      <c r="BVO137" s="4"/>
      <c r="BVP137" s="4"/>
      <c r="BVQ137" s="4"/>
      <c r="BVR137" s="4"/>
      <c r="BVS137" s="4"/>
      <c r="BVT137" s="4"/>
      <c r="BVU137" s="4"/>
      <c r="BVV137" s="4"/>
      <c r="BVW137" s="4"/>
      <c r="BVX137" s="4"/>
      <c r="BVY137" s="4"/>
      <c r="BVZ137" s="4"/>
      <c r="BWA137" s="4"/>
      <c r="BWB137" s="4"/>
      <c r="BWC137" s="4"/>
      <c r="BWD137" s="4"/>
      <c r="BWE137" s="4"/>
      <c r="BWF137" s="4"/>
      <c r="BWG137" s="4"/>
      <c r="BWH137" s="4"/>
      <c r="BWI137" s="4"/>
      <c r="BWJ137" s="4"/>
      <c r="BWK137" s="4"/>
      <c r="BWL137" s="4"/>
      <c r="BWM137" s="4"/>
      <c r="BWN137" s="4"/>
      <c r="BWO137" s="4"/>
      <c r="BWP137" s="4"/>
      <c r="BWQ137" s="4"/>
      <c r="BWR137" s="4"/>
      <c r="BWS137" s="4"/>
      <c r="BWT137" s="4"/>
      <c r="BWU137" s="4"/>
      <c r="BWV137" s="4"/>
      <c r="BWW137" s="4"/>
      <c r="BWX137" s="4"/>
      <c r="BWY137" s="4"/>
      <c r="BWZ137" s="4"/>
      <c r="BXA137" s="4"/>
      <c r="BXB137" s="4"/>
      <c r="BXC137" s="4"/>
      <c r="BXD137" s="4"/>
      <c r="BXE137" s="4"/>
      <c r="BXF137" s="4"/>
      <c r="BXG137" s="4"/>
      <c r="BXH137" s="4"/>
      <c r="BXI137" s="4"/>
      <c r="BXJ137" s="4"/>
      <c r="BXK137" s="4"/>
      <c r="BXL137" s="4"/>
      <c r="BXM137" s="4"/>
      <c r="BXN137" s="4"/>
      <c r="BXO137" s="4"/>
      <c r="BXP137" s="4"/>
      <c r="BXQ137" s="4"/>
      <c r="BXR137" s="4"/>
      <c r="BXS137" s="4"/>
      <c r="BXT137" s="4"/>
      <c r="BXU137" s="4"/>
      <c r="BXV137" s="4"/>
      <c r="BXW137" s="4"/>
      <c r="BXX137" s="4"/>
      <c r="BXY137" s="4"/>
      <c r="BXZ137" s="4"/>
      <c r="BYA137" s="4"/>
      <c r="BYB137" s="4"/>
      <c r="BYC137" s="4"/>
      <c r="BYD137" s="4"/>
      <c r="BYE137" s="4"/>
      <c r="BYF137" s="4"/>
      <c r="BYG137" s="4"/>
      <c r="BYH137" s="4"/>
      <c r="BYI137" s="4"/>
      <c r="BYJ137" s="4"/>
      <c r="BYK137" s="4"/>
      <c r="BYL137" s="4"/>
      <c r="BYM137" s="4"/>
      <c r="BYN137" s="4"/>
      <c r="BYO137" s="4"/>
      <c r="BYP137" s="4"/>
      <c r="BYW137" s="4"/>
      <c r="BYX137" s="4"/>
      <c r="BYY137" s="4"/>
      <c r="BYZ137" s="4"/>
      <c r="BZA137" s="4"/>
      <c r="BZB137" s="4"/>
      <c r="BZC137" s="4"/>
      <c r="BZD137" s="4"/>
      <c r="BZE137" s="4"/>
      <c r="BZF137" s="4"/>
      <c r="BZG137" s="4"/>
      <c r="BZH137" s="4"/>
      <c r="BZI137" s="4"/>
      <c r="BZJ137" s="4"/>
      <c r="BZK137" s="4"/>
      <c r="BZL137" s="4"/>
      <c r="BZM137" s="4"/>
      <c r="BZN137" s="4"/>
      <c r="BZO137" s="4"/>
      <c r="BZP137" s="4"/>
      <c r="BZQ137" s="4"/>
      <c r="BZR137" s="4"/>
      <c r="BZS137" s="4"/>
      <c r="BZT137" s="4"/>
      <c r="BZU137" s="4"/>
      <c r="BZV137" s="4"/>
      <c r="BZW137" s="4"/>
      <c r="BZX137" s="4"/>
      <c r="BZY137" s="4"/>
      <c r="BZZ137" s="4"/>
      <c r="CAA137" s="4"/>
      <c r="CAB137" s="4"/>
      <c r="CAC137" s="4"/>
      <c r="CAD137" s="4"/>
      <c r="CAE137" s="4"/>
      <c r="CAF137" s="4"/>
      <c r="CAG137" s="4"/>
      <c r="CAH137" s="4"/>
      <c r="CAI137" s="4"/>
      <c r="CAJ137" s="4"/>
      <c r="CAK137" s="4"/>
      <c r="CAL137" s="4"/>
      <c r="CAM137" s="4"/>
      <c r="CAN137" s="4"/>
      <c r="CAO137" s="4"/>
      <c r="CAP137" s="4"/>
      <c r="CAQ137" s="4"/>
      <c r="CAR137" s="4"/>
      <c r="CAS137" s="4"/>
      <c r="CAT137" s="4"/>
      <c r="CAU137" s="4"/>
      <c r="CAV137" s="4"/>
      <c r="CAW137" s="4"/>
      <c r="CAX137" s="4"/>
      <c r="CAY137" s="4"/>
      <c r="CAZ137" s="4"/>
      <c r="CBA137" s="4"/>
      <c r="CBB137" s="4"/>
      <c r="CBC137" s="4"/>
      <c r="CBD137" s="4"/>
      <c r="CBE137" s="4"/>
      <c r="CBF137" s="4"/>
      <c r="CBG137" s="4"/>
      <c r="CBH137" s="4"/>
      <c r="CBI137" s="4"/>
      <c r="CBJ137" s="4"/>
      <c r="CBK137" s="4"/>
      <c r="CBL137" s="4"/>
      <c r="CBM137" s="4"/>
      <c r="CBN137" s="4"/>
      <c r="CBO137" s="4"/>
      <c r="CBP137" s="4"/>
      <c r="CBQ137" s="4"/>
      <c r="CBR137" s="4"/>
      <c r="CBS137" s="4"/>
      <c r="CBT137" s="4"/>
      <c r="CBU137" s="4"/>
      <c r="CBV137" s="4"/>
      <c r="CBW137" s="4"/>
      <c r="CBX137" s="4"/>
      <c r="CBY137" s="4"/>
      <c r="CBZ137" s="4"/>
      <c r="CCA137" s="4"/>
      <c r="CCB137" s="4"/>
      <c r="CCC137" s="4"/>
      <c r="CCD137" s="4"/>
      <c r="CCE137" s="4"/>
      <c r="CCF137" s="4"/>
      <c r="CCG137" s="4"/>
      <c r="CCH137" s="4"/>
      <c r="CCI137" s="4"/>
      <c r="CCJ137" s="4"/>
      <c r="CCK137" s="4"/>
      <c r="CCL137" s="4"/>
      <c r="CCM137" s="4"/>
      <c r="CCN137" s="4"/>
      <c r="CCO137" s="4"/>
      <c r="CCP137" s="4"/>
      <c r="CCQ137" s="4"/>
      <c r="CCR137" s="4"/>
      <c r="CCS137" s="4"/>
      <c r="CCT137" s="4"/>
      <c r="CCU137" s="4"/>
      <c r="CCV137" s="4"/>
      <c r="CCW137" s="4"/>
      <c r="CCX137" s="4"/>
      <c r="CCY137" s="4"/>
      <c r="CCZ137" s="4"/>
      <c r="CDA137" s="4"/>
      <c r="CDB137" s="4"/>
      <c r="CDC137" s="4"/>
      <c r="CDD137" s="4"/>
      <c r="CDE137" s="4"/>
      <c r="CDF137" s="4"/>
      <c r="CDG137" s="4"/>
      <c r="CDH137" s="4"/>
      <c r="CDI137" s="4"/>
      <c r="CDJ137" s="4"/>
      <c r="CDK137" s="4"/>
      <c r="CDL137" s="4"/>
      <c r="CDM137" s="4"/>
      <c r="CDN137" s="4"/>
      <c r="CDO137" s="4"/>
      <c r="CDP137" s="4"/>
      <c r="CDQ137" s="4"/>
      <c r="CDR137" s="4"/>
      <c r="CDS137" s="4"/>
      <c r="CDT137" s="4"/>
      <c r="CDU137" s="4"/>
      <c r="CDV137" s="4"/>
      <c r="CDW137" s="4"/>
      <c r="CDX137" s="4"/>
      <c r="CDY137" s="4"/>
      <c r="CDZ137" s="4"/>
      <c r="CEA137" s="4"/>
      <c r="CEB137" s="4"/>
      <c r="CEC137" s="4"/>
      <c r="CED137" s="4"/>
      <c r="CEE137" s="4"/>
      <c r="CEF137" s="4"/>
      <c r="CEG137" s="4"/>
      <c r="CEH137" s="4"/>
      <c r="CEI137" s="4"/>
      <c r="CEJ137" s="4"/>
      <c r="CEK137" s="4"/>
      <c r="CEL137" s="4"/>
      <c r="CEM137" s="4"/>
      <c r="CEN137" s="4"/>
      <c r="CEO137" s="4"/>
      <c r="CEP137" s="4"/>
      <c r="CEQ137" s="4"/>
      <c r="CER137" s="4"/>
      <c r="CES137" s="4"/>
      <c r="CET137" s="4"/>
      <c r="CEU137" s="4"/>
      <c r="CEV137" s="4"/>
      <c r="CEW137" s="4"/>
      <c r="CEX137" s="4"/>
      <c r="CEY137" s="4"/>
      <c r="CEZ137" s="4"/>
      <c r="CFA137" s="4"/>
      <c r="CFB137" s="4"/>
      <c r="CFC137" s="4"/>
      <c r="CFD137" s="4"/>
      <c r="CFE137" s="4"/>
      <c r="CFF137" s="4"/>
      <c r="CFG137" s="4"/>
      <c r="CFH137" s="4"/>
      <c r="CFI137" s="4"/>
      <c r="CFJ137" s="4"/>
      <c r="CFK137" s="4"/>
      <c r="CFL137" s="4"/>
      <c r="CFM137" s="4"/>
      <c r="CFN137" s="4"/>
      <c r="CFO137" s="4"/>
      <c r="CFP137" s="4"/>
      <c r="CFQ137" s="4"/>
      <c r="CFR137" s="4"/>
      <c r="CFS137" s="4"/>
      <c r="CFT137" s="4"/>
      <c r="CFU137" s="4"/>
      <c r="CFV137" s="4"/>
      <c r="CFW137" s="4"/>
      <c r="CFX137" s="4"/>
      <c r="CFY137" s="4"/>
      <c r="CFZ137" s="4"/>
      <c r="CGA137" s="4"/>
      <c r="CGB137" s="4"/>
      <c r="CGC137" s="4"/>
      <c r="CGD137" s="4"/>
      <c r="CGE137" s="4"/>
      <c r="CGF137" s="4"/>
      <c r="CGG137" s="4"/>
      <c r="CGH137" s="4"/>
      <c r="CGI137" s="4"/>
      <c r="CGJ137" s="4"/>
      <c r="CGK137" s="4"/>
      <c r="CGL137" s="4"/>
      <c r="CGM137" s="4"/>
      <c r="CGN137" s="4"/>
      <c r="CGO137" s="4"/>
      <c r="CGP137" s="4"/>
      <c r="CGQ137" s="4"/>
      <c r="CGR137" s="4"/>
      <c r="CGS137" s="4"/>
      <c r="CGT137" s="4"/>
      <c r="CGU137" s="4"/>
      <c r="CGV137" s="4"/>
      <c r="CGW137" s="4"/>
      <c r="CGX137" s="4"/>
      <c r="CGY137" s="4"/>
      <c r="CGZ137" s="4"/>
      <c r="CHA137" s="4"/>
      <c r="CHB137" s="4"/>
      <c r="CHC137" s="4"/>
      <c r="CHD137" s="4"/>
      <c r="CHE137" s="4"/>
      <c r="CHF137" s="4"/>
      <c r="CHG137" s="4"/>
      <c r="CHH137" s="4"/>
      <c r="CHI137" s="4"/>
      <c r="CHJ137" s="4"/>
      <c r="CHK137" s="4"/>
      <c r="CHL137" s="4"/>
      <c r="CHM137" s="4"/>
      <c r="CHN137" s="4"/>
      <c r="CHO137" s="4"/>
      <c r="CHP137" s="4"/>
      <c r="CHQ137" s="4"/>
      <c r="CHR137" s="4"/>
      <c r="CHS137" s="4"/>
      <c r="CHT137" s="4"/>
      <c r="CHU137" s="4"/>
      <c r="CHV137" s="4"/>
      <c r="CHW137" s="4"/>
      <c r="CHX137" s="4"/>
      <c r="CHY137" s="4"/>
      <c r="CHZ137" s="4"/>
      <c r="CIA137" s="4"/>
      <c r="CIB137" s="4"/>
      <c r="CIC137" s="4"/>
      <c r="CID137" s="4"/>
      <c r="CIE137" s="4"/>
      <c r="CIF137" s="4"/>
      <c r="CIG137" s="4"/>
      <c r="CIH137" s="4"/>
      <c r="CII137" s="4"/>
      <c r="CIJ137" s="4"/>
      <c r="CIK137" s="4"/>
      <c r="CIL137" s="4"/>
      <c r="CIS137" s="4"/>
      <c r="CIT137" s="4"/>
      <c r="CIU137" s="4"/>
      <c r="CIV137" s="4"/>
      <c r="CIW137" s="4"/>
      <c r="CIX137" s="4"/>
      <c r="CIY137" s="4"/>
      <c r="CIZ137" s="4"/>
      <c r="CJA137" s="4"/>
      <c r="CJB137" s="4"/>
      <c r="CJC137" s="4"/>
      <c r="CJD137" s="4"/>
      <c r="CJE137" s="4"/>
      <c r="CJF137" s="4"/>
      <c r="CJG137" s="4"/>
      <c r="CJH137" s="4"/>
      <c r="CJI137" s="4"/>
      <c r="CJJ137" s="4"/>
      <c r="CJK137" s="4"/>
      <c r="CJL137" s="4"/>
      <c r="CJM137" s="4"/>
      <c r="CJN137" s="4"/>
      <c r="CJO137" s="4"/>
      <c r="CJP137" s="4"/>
      <c r="CJQ137" s="4"/>
      <c r="CJR137" s="4"/>
      <c r="CJS137" s="4"/>
      <c r="CJT137" s="4"/>
      <c r="CJU137" s="4"/>
      <c r="CJV137" s="4"/>
      <c r="CJW137" s="4"/>
      <c r="CJX137" s="4"/>
      <c r="CJY137" s="4"/>
      <c r="CJZ137" s="4"/>
      <c r="CKA137" s="4"/>
      <c r="CKB137" s="4"/>
      <c r="CKC137" s="4"/>
      <c r="CKD137" s="4"/>
      <c r="CKE137" s="4"/>
      <c r="CKF137" s="4"/>
      <c r="CKG137" s="4"/>
      <c r="CKH137" s="4"/>
      <c r="CKI137" s="4"/>
      <c r="CKJ137" s="4"/>
      <c r="CKK137" s="4"/>
      <c r="CKL137" s="4"/>
      <c r="CKM137" s="4"/>
      <c r="CKN137" s="4"/>
      <c r="CKO137" s="4"/>
      <c r="CKP137" s="4"/>
      <c r="CKQ137" s="4"/>
      <c r="CKR137" s="4"/>
      <c r="CKS137" s="4"/>
      <c r="CKT137" s="4"/>
      <c r="CKU137" s="4"/>
      <c r="CKV137" s="4"/>
      <c r="CKW137" s="4"/>
      <c r="CKX137" s="4"/>
      <c r="CKY137" s="4"/>
      <c r="CKZ137" s="4"/>
      <c r="CLA137" s="4"/>
      <c r="CLB137" s="4"/>
      <c r="CLC137" s="4"/>
      <c r="CLD137" s="4"/>
      <c r="CLE137" s="4"/>
      <c r="CLF137" s="4"/>
      <c r="CLG137" s="4"/>
      <c r="CLH137" s="4"/>
      <c r="CLI137" s="4"/>
      <c r="CLJ137" s="4"/>
      <c r="CLK137" s="4"/>
      <c r="CLL137" s="4"/>
      <c r="CLM137" s="4"/>
      <c r="CLN137" s="4"/>
      <c r="CLO137" s="4"/>
      <c r="CLP137" s="4"/>
      <c r="CLQ137" s="4"/>
      <c r="CLR137" s="4"/>
      <c r="CLS137" s="4"/>
      <c r="CLT137" s="4"/>
      <c r="CLU137" s="4"/>
      <c r="CLV137" s="4"/>
      <c r="CLW137" s="4"/>
      <c r="CLX137" s="4"/>
      <c r="CLY137" s="4"/>
      <c r="CLZ137" s="4"/>
      <c r="CMA137" s="4"/>
      <c r="CMB137" s="4"/>
      <c r="CMC137" s="4"/>
      <c r="CMD137" s="4"/>
      <c r="CME137" s="4"/>
      <c r="CMF137" s="4"/>
      <c r="CMG137" s="4"/>
      <c r="CMH137" s="4"/>
      <c r="CMI137" s="4"/>
      <c r="CMJ137" s="4"/>
      <c r="CMK137" s="4"/>
      <c r="CML137" s="4"/>
      <c r="CMM137" s="4"/>
      <c r="CMN137" s="4"/>
      <c r="CMO137" s="4"/>
      <c r="CMP137" s="4"/>
      <c r="CMQ137" s="4"/>
      <c r="CMR137" s="4"/>
      <c r="CMS137" s="4"/>
      <c r="CMT137" s="4"/>
      <c r="CMU137" s="4"/>
      <c r="CMV137" s="4"/>
      <c r="CMW137" s="4"/>
      <c r="CMX137" s="4"/>
      <c r="CMY137" s="4"/>
      <c r="CMZ137" s="4"/>
      <c r="CNA137" s="4"/>
      <c r="CNB137" s="4"/>
      <c r="CNC137" s="4"/>
      <c r="CND137" s="4"/>
      <c r="CNE137" s="4"/>
      <c r="CNF137" s="4"/>
      <c r="CNG137" s="4"/>
      <c r="CNH137" s="4"/>
      <c r="CNI137" s="4"/>
      <c r="CNJ137" s="4"/>
      <c r="CNK137" s="4"/>
      <c r="CNL137" s="4"/>
      <c r="CNM137" s="4"/>
      <c r="CNN137" s="4"/>
      <c r="CNO137" s="4"/>
      <c r="CNP137" s="4"/>
      <c r="CNQ137" s="4"/>
      <c r="CNR137" s="4"/>
      <c r="CNS137" s="4"/>
      <c r="CNT137" s="4"/>
      <c r="CNU137" s="4"/>
      <c r="CNV137" s="4"/>
      <c r="CNW137" s="4"/>
      <c r="CNX137" s="4"/>
      <c r="CNY137" s="4"/>
      <c r="CNZ137" s="4"/>
      <c r="COA137" s="4"/>
      <c r="COB137" s="4"/>
      <c r="COC137" s="4"/>
      <c r="COD137" s="4"/>
      <c r="COE137" s="4"/>
      <c r="COF137" s="4"/>
      <c r="COG137" s="4"/>
      <c r="COH137" s="4"/>
      <c r="COI137" s="4"/>
      <c r="COJ137" s="4"/>
      <c r="COK137" s="4"/>
      <c r="COL137" s="4"/>
      <c r="COM137" s="4"/>
      <c r="CON137" s="4"/>
      <c r="COO137" s="4"/>
      <c r="COP137" s="4"/>
      <c r="COQ137" s="4"/>
      <c r="COR137" s="4"/>
      <c r="COS137" s="4"/>
      <c r="COT137" s="4"/>
      <c r="COU137" s="4"/>
      <c r="COV137" s="4"/>
      <c r="COW137" s="4"/>
      <c r="COX137" s="4"/>
      <c r="COY137" s="4"/>
      <c r="COZ137" s="4"/>
      <c r="CPA137" s="4"/>
      <c r="CPB137" s="4"/>
      <c r="CPC137" s="4"/>
      <c r="CPD137" s="4"/>
      <c r="CPE137" s="4"/>
      <c r="CPF137" s="4"/>
      <c r="CPG137" s="4"/>
      <c r="CPH137" s="4"/>
      <c r="CPI137" s="4"/>
      <c r="CPJ137" s="4"/>
      <c r="CPK137" s="4"/>
      <c r="CPL137" s="4"/>
      <c r="CPM137" s="4"/>
      <c r="CPN137" s="4"/>
      <c r="CPO137" s="4"/>
      <c r="CPP137" s="4"/>
      <c r="CPQ137" s="4"/>
      <c r="CPR137" s="4"/>
      <c r="CPS137" s="4"/>
      <c r="CPT137" s="4"/>
      <c r="CPU137" s="4"/>
      <c r="CPV137" s="4"/>
      <c r="CPW137" s="4"/>
      <c r="CPX137" s="4"/>
      <c r="CPY137" s="4"/>
      <c r="CPZ137" s="4"/>
      <c r="CQA137" s="4"/>
      <c r="CQB137" s="4"/>
      <c r="CQC137" s="4"/>
      <c r="CQD137" s="4"/>
      <c r="CQE137" s="4"/>
      <c r="CQF137" s="4"/>
      <c r="CQG137" s="4"/>
      <c r="CQH137" s="4"/>
      <c r="CQI137" s="4"/>
      <c r="CQJ137" s="4"/>
      <c r="CQK137" s="4"/>
      <c r="CQL137" s="4"/>
      <c r="CQM137" s="4"/>
      <c r="CQN137" s="4"/>
      <c r="CQO137" s="4"/>
      <c r="CQP137" s="4"/>
      <c r="CQQ137" s="4"/>
      <c r="CQR137" s="4"/>
      <c r="CQS137" s="4"/>
      <c r="CQT137" s="4"/>
      <c r="CQU137" s="4"/>
      <c r="CQV137" s="4"/>
      <c r="CQW137" s="4"/>
      <c r="CQX137" s="4"/>
      <c r="CQY137" s="4"/>
      <c r="CQZ137" s="4"/>
      <c r="CRA137" s="4"/>
      <c r="CRB137" s="4"/>
      <c r="CRC137" s="4"/>
      <c r="CRD137" s="4"/>
      <c r="CRE137" s="4"/>
      <c r="CRF137" s="4"/>
      <c r="CRG137" s="4"/>
      <c r="CRH137" s="4"/>
      <c r="CRI137" s="4"/>
      <c r="CRJ137" s="4"/>
      <c r="CRK137" s="4"/>
      <c r="CRL137" s="4"/>
      <c r="CRM137" s="4"/>
      <c r="CRN137" s="4"/>
      <c r="CRO137" s="4"/>
      <c r="CRP137" s="4"/>
      <c r="CRQ137" s="4"/>
      <c r="CRR137" s="4"/>
      <c r="CRS137" s="4"/>
      <c r="CRT137" s="4"/>
      <c r="CRU137" s="4"/>
      <c r="CRV137" s="4"/>
      <c r="CRW137" s="4"/>
      <c r="CRX137" s="4"/>
      <c r="CRY137" s="4"/>
      <c r="CRZ137" s="4"/>
      <c r="CSA137" s="4"/>
      <c r="CSB137" s="4"/>
      <c r="CSC137" s="4"/>
      <c r="CSD137" s="4"/>
      <c r="CSE137" s="4"/>
      <c r="CSF137" s="4"/>
      <c r="CSG137" s="4"/>
      <c r="CSH137" s="4"/>
      <c r="CSO137" s="4"/>
      <c r="CSP137" s="4"/>
      <c r="CSQ137" s="4"/>
      <c r="CSR137" s="4"/>
      <c r="CSS137" s="4"/>
      <c r="CST137" s="4"/>
      <c r="CSU137" s="4"/>
      <c r="CSV137" s="4"/>
      <c r="CSW137" s="4"/>
      <c r="CSX137" s="4"/>
      <c r="CSY137" s="4"/>
      <c r="CSZ137" s="4"/>
      <c r="CTA137" s="4"/>
      <c r="CTB137" s="4"/>
      <c r="CTC137" s="4"/>
      <c r="CTD137" s="4"/>
      <c r="CTE137" s="4"/>
      <c r="CTF137" s="4"/>
      <c r="CTG137" s="4"/>
      <c r="CTH137" s="4"/>
      <c r="CTI137" s="4"/>
      <c r="CTJ137" s="4"/>
      <c r="CTK137" s="4"/>
      <c r="CTL137" s="4"/>
      <c r="CTM137" s="4"/>
      <c r="CTN137" s="4"/>
      <c r="CTO137" s="4"/>
      <c r="CTP137" s="4"/>
      <c r="CTQ137" s="4"/>
      <c r="CTR137" s="4"/>
      <c r="CTS137" s="4"/>
      <c r="CTT137" s="4"/>
      <c r="CTU137" s="4"/>
      <c r="CTV137" s="4"/>
      <c r="CTW137" s="4"/>
      <c r="CTX137" s="4"/>
      <c r="CTY137" s="4"/>
      <c r="CTZ137" s="4"/>
      <c r="CUA137" s="4"/>
      <c r="CUB137" s="4"/>
      <c r="CUC137" s="4"/>
      <c r="CUD137" s="4"/>
      <c r="CUE137" s="4"/>
      <c r="CUF137" s="4"/>
      <c r="CUG137" s="4"/>
      <c r="CUH137" s="4"/>
      <c r="CUI137" s="4"/>
      <c r="CUJ137" s="4"/>
      <c r="CUK137" s="4"/>
      <c r="CUL137" s="4"/>
      <c r="CUM137" s="4"/>
      <c r="CUN137" s="4"/>
      <c r="CUO137" s="4"/>
      <c r="CUP137" s="4"/>
      <c r="CUQ137" s="4"/>
      <c r="CUR137" s="4"/>
      <c r="CUS137" s="4"/>
      <c r="CUT137" s="4"/>
      <c r="CUU137" s="4"/>
      <c r="CUV137" s="4"/>
      <c r="CUW137" s="4"/>
      <c r="CUX137" s="4"/>
      <c r="CUY137" s="4"/>
      <c r="CUZ137" s="4"/>
      <c r="CVA137" s="4"/>
      <c r="CVB137" s="4"/>
      <c r="CVC137" s="4"/>
      <c r="CVD137" s="4"/>
      <c r="CVE137" s="4"/>
      <c r="CVF137" s="4"/>
      <c r="CVG137" s="4"/>
      <c r="CVH137" s="4"/>
      <c r="CVI137" s="4"/>
      <c r="CVJ137" s="4"/>
      <c r="CVK137" s="4"/>
      <c r="CVL137" s="4"/>
      <c r="CVM137" s="4"/>
      <c r="CVN137" s="4"/>
      <c r="CVO137" s="4"/>
      <c r="CVP137" s="4"/>
      <c r="CVQ137" s="4"/>
      <c r="CVR137" s="4"/>
      <c r="CVS137" s="4"/>
      <c r="CVT137" s="4"/>
      <c r="CVU137" s="4"/>
      <c r="CVV137" s="4"/>
      <c r="CVW137" s="4"/>
      <c r="CVX137" s="4"/>
      <c r="CVY137" s="4"/>
      <c r="CVZ137" s="4"/>
      <c r="CWA137" s="4"/>
      <c r="CWB137" s="4"/>
      <c r="CWC137" s="4"/>
      <c r="CWD137" s="4"/>
      <c r="CWE137" s="4"/>
      <c r="CWF137" s="4"/>
      <c r="CWG137" s="4"/>
      <c r="CWH137" s="4"/>
      <c r="CWI137" s="4"/>
      <c r="CWJ137" s="4"/>
      <c r="CWK137" s="4"/>
      <c r="CWL137" s="4"/>
      <c r="CWM137" s="4"/>
      <c r="CWN137" s="4"/>
      <c r="CWO137" s="4"/>
      <c r="CWP137" s="4"/>
      <c r="CWQ137" s="4"/>
      <c r="CWR137" s="4"/>
      <c r="CWS137" s="4"/>
      <c r="CWT137" s="4"/>
      <c r="CWU137" s="4"/>
      <c r="CWV137" s="4"/>
      <c r="CWW137" s="4"/>
      <c r="CWX137" s="4"/>
      <c r="CWY137" s="4"/>
      <c r="CWZ137" s="4"/>
      <c r="CXA137" s="4"/>
      <c r="CXB137" s="4"/>
      <c r="CXC137" s="4"/>
      <c r="CXD137" s="4"/>
      <c r="CXE137" s="4"/>
      <c r="CXF137" s="4"/>
      <c r="CXG137" s="4"/>
      <c r="CXH137" s="4"/>
      <c r="CXI137" s="4"/>
      <c r="CXJ137" s="4"/>
      <c r="CXK137" s="4"/>
      <c r="CXL137" s="4"/>
      <c r="CXM137" s="4"/>
      <c r="CXN137" s="4"/>
      <c r="CXO137" s="4"/>
      <c r="CXP137" s="4"/>
      <c r="CXQ137" s="4"/>
      <c r="CXR137" s="4"/>
      <c r="CXS137" s="4"/>
      <c r="CXT137" s="4"/>
      <c r="CXU137" s="4"/>
      <c r="CXV137" s="4"/>
      <c r="CXW137" s="4"/>
      <c r="CXX137" s="4"/>
      <c r="CXY137" s="4"/>
      <c r="CXZ137" s="4"/>
      <c r="CYA137" s="4"/>
      <c r="CYB137" s="4"/>
      <c r="CYC137" s="4"/>
      <c r="CYD137" s="4"/>
      <c r="CYE137" s="4"/>
      <c r="CYF137" s="4"/>
      <c r="CYG137" s="4"/>
      <c r="CYH137" s="4"/>
      <c r="CYI137" s="4"/>
      <c r="CYJ137" s="4"/>
      <c r="CYK137" s="4"/>
      <c r="CYL137" s="4"/>
      <c r="CYM137" s="4"/>
      <c r="CYN137" s="4"/>
      <c r="CYO137" s="4"/>
      <c r="CYP137" s="4"/>
      <c r="CYQ137" s="4"/>
      <c r="CYR137" s="4"/>
      <c r="CYS137" s="4"/>
      <c r="CYT137" s="4"/>
      <c r="CYU137" s="4"/>
      <c r="CYV137" s="4"/>
      <c r="CYW137" s="4"/>
      <c r="CYX137" s="4"/>
      <c r="CYY137" s="4"/>
      <c r="CYZ137" s="4"/>
      <c r="CZA137" s="4"/>
      <c r="CZB137" s="4"/>
      <c r="CZC137" s="4"/>
      <c r="CZD137" s="4"/>
      <c r="CZE137" s="4"/>
      <c r="CZF137" s="4"/>
      <c r="CZG137" s="4"/>
      <c r="CZH137" s="4"/>
      <c r="CZI137" s="4"/>
      <c r="CZJ137" s="4"/>
      <c r="CZK137" s="4"/>
      <c r="CZL137" s="4"/>
      <c r="CZM137" s="4"/>
      <c r="CZN137" s="4"/>
      <c r="CZO137" s="4"/>
      <c r="CZP137" s="4"/>
      <c r="CZQ137" s="4"/>
      <c r="CZR137" s="4"/>
      <c r="CZS137" s="4"/>
      <c r="CZT137" s="4"/>
      <c r="CZU137" s="4"/>
      <c r="CZV137" s="4"/>
      <c r="CZW137" s="4"/>
      <c r="CZX137" s="4"/>
      <c r="CZY137" s="4"/>
      <c r="CZZ137" s="4"/>
      <c r="DAA137" s="4"/>
      <c r="DAB137" s="4"/>
      <c r="DAC137" s="4"/>
      <c r="DAD137" s="4"/>
      <c r="DAE137" s="4"/>
      <c r="DAF137" s="4"/>
      <c r="DAG137" s="4"/>
      <c r="DAH137" s="4"/>
      <c r="DAI137" s="4"/>
      <c r="DAJ137" s="4"/>
      <c r="DAK137" s="4"/>
      <c r="DAL137" s="4"/>
      <c r="DAM137" s="4"/>
      <c r="DAN137" s="4"/>
      <c r="DAO137" s="4"/>
      <c r="DAP137" s="4"/>
      <c r="DAQ137" s="4"/>
      <c r="DAR137" s="4"/>
      <c r="DAS137" s="4"/>
      <c r="DAT137" s="4"/>
      <c r="DAU137" s="4"/>
      <c r="DAV137" s="4"/>
      <c r="DAW137" s="4"/>
      <c r="DAX137" s="4"/>
      <c r="DAY137" s="4"/>
      <c r="DAZ137" s="4"/>
      <c r="DBA137" s="4"/>
      <c r="DBB137" s="4"/>
      <c r="DBC137" s="4"/>
      <c r="DBD137" s="4"/>
      <c r="DBE137" s="4"/>
      <c r="DBF137" s="4"/>
      <c r="DBG137" s="4"/>
      <c r="DBH137" s="4"/>
      <c r="DBI137" s="4"/>
      <c r="DBJ137" s="4"/>
      <c r="DBK137" s="4"/>
      <c r="DBL137" s="4"/>
      <c r="DBM137" s="4"/>
      <c r="DBN137" s="4"/>
      <c r="DBO137" s="4"/>
      <c r="DBP137" s="4"/>
      <c r="DBQ137" s="4"/>
      <c r="DBR137" s="4"/>
      <c r="DBS137" s="4"/>
      <c r="DBT137" s="4"/>
      <c r="DBU137" s="4"/>
      <c r="DBV137" s="4"/>
      <c r="DBW137" s="4"/>
      <c r="DBX137" s="4"/>
      <c r="DBY137" s="4"/>
      <c r="DBZ137" s="4"/>
      <c r="DCA137" s="4"/>
      <c r="DCB137" s="4"/>
      <c r="DCC137" s="4"/>
      <c r="DCD137" s="4"/>
      <c r="DCK137" s="4"/>
      <c r="DCL137" s="4"/>
      <c r="DCM137" s="4"/>
      <c r="DCN137" s="4"/>
      <c r="DCO137" s="4"/>
      <c r="DCP137" s="4"/>
      <c r="DCQ137" s="4"/>
      <c r="DCR137" s="4"/>
      <c r="DCS137" s="4"/>
      <c r="DCT137" s="4"/>
      <c r="DCU137" s="4"/>
      <c r="DCV137" s="4"/>
      <c r="DCW137" s="4"/>
      <c r="DCX137" s="4"/>
      <c r="DCY137" s="4"/>
      <c r="DCZ137" s="4"/>
      <c r="DDA137" s="4"/>
      <c r="DDB137" s="4"/>
      <c r="DDC137" s="4"/>
      <c r="DDD137" s="4"/>
      <c r="DDE137" s="4"/>
      <c r="DDF137" s="4"/>
      <c r="DDG137" s="4"/>
      <c r="DDH137" s="4"/>
      <c r="DDI137" s="4"/>
      <c r="DDJ137" s="4"/>
      <c r="DDK137" s="4"/>
      <c r="DDL137" s="4"/>
      <c r="DDM137" s="4"/>
      <c r="DDN137" s="4"/>
      <c r="DDO137" s="4"/>
      <c r="DDP137" s="4"/>
      <c r="DDQ137" s="4"/>
      <c r="DDR137" s="4"/>
      <c r="DDS137" s="4"/>
      <c r="DDT137" s="4"/>
      <c r="DDU137" s="4"/>
      <c r="DDV137" s="4"/>
      <c r="DDW137" s="4"/>
      <c r="DDX137" s="4"/>
      <c r="DDY137" s="4"/>
      <c r="DDZ137" s="4"/>
      <c r="DEA137" s="4"/>
      <c r="DEB137" s="4"/>
      <c r="DEC137" s="4"/>
      <c r="DED137" s="4"/>
      <c r="DEE137" s="4"/>
      <c r="DEF137" s="4"/>
      <c r="DEG137" s="4"/>
      <c r="DEH137" s="4"/>
      <c r="DEI137" s="4"/>
      <c r="DEJ137" s="4"/>
      <c r="DEK137" s="4"/>
      <c r="DEL137" s="4"/>
      <c r="DEM137" s="4"/>
      <c r="DEN137" s="4"/>
      <c r="DEO137" s="4"/>
      <c r="DEP137" s="4"/>
      <c r="DEQ137" s="4"/>
      <c r="DER137" s="4"/>
      <c r="DES137" s="4"/>
      <c r="DET137" s="4"/>
      <c r="DEU137" s="4"/>
      <c r="DEV137" s="4"/>
      <c r="DEW137" s="4"/>
      <c r="DEX137" s="4"/>
      <c r="DEY137" s="4"/>
      <c r="DEZ137" s="4"/>
      <c r="DFA137" s="4"/>
      <c r="DFB137" s="4"/>
      <c r="DFC137" s="4"/>
      <c r="DFD137" s="4"/>
      <c r="DFE137" s="4"/>
      <c r="DFF137" s="4"/>
      <c r="DFG137" s="4"/>
      <c r="DFH137" s="4"/>
      <c r="DFI137" s="4"/>
      <c r="DFJ137" s="4"/>
      <c r="DFK137" s="4"/>
      <c r="DFL137" s="4"/>
      <c r="DFM137" s="4"/>
      <c r="DFN137" s="4"/>
      <c r="DFO137" s="4"/>
      <c r="DFP137" s="4"/>
      <c r="DFQ137" s="4"/>
      <c r="DFR137" s="4"/>
      <c r="DFS137" s="4"/>
      <c r="DFT137" s="4"/>
      <c r="DFU137" s="4"/>
      <c r="DFV137" s="4"/>
      <c r="DFW137" s="4"/>
      <c r="DFX137" s="4"/>
      <c r="DFY137" s="4"/>
      <c r="DFZ137" s="4"/>
      <c r="DGA137" s="4"/>
      <c r="DGB137" s="4"/>
      <c r="DGC137" s="4"/>
      <c r="DGD137" s="4"/>
      <c r="DGE137" s="4"/>
      <c r="DGF137" s="4"/>
      <c r="DGG137" s="4"/>
      <c r="DGH137" s="4"/>
      <c r="DGI137" s="4"/>
      <c r="DGJ137" s="4"/>
      <c r="DGK137" s="4"/>
      <c r="DGL137" s="4"/>
      <c r="DGM137" s="4"/>
      <c r="DGN137" s="4"/>
      <c r="DGO137" s="4"/>
      <c r="DGP137" s="4"/>
      <c r="DGQ137" s="4"/>
      <c r="DGR137" s="4"/>
      <c r="DGS137" s="4"/>
      <c r="DGT137" s="4"/>
      <c r="DGU137" s="4"/>
      <c r="DGV137" s="4"/>
      <c r="DGW137" s="4"/>
      <c r="DGX137" s="4"/>
      <c r="DGY137" s="4"/>
      <c r="DGZ137" s="4"/>
      <c r="DHA137" s="4"/>
      <c r="DHB137" s="4"/>
      <c r="DHC137" s="4"/>
      <c r="DHD137" s="4"/>
      <c r="DHE137" s="4"/>
      <c r="DHF137" s="4"/>
      <c r="DHG137" s="4"/>
      <c r="DHH137" s="4"/>
      <c r="DHI137" s="4"/>
      <c r="DHJ137" s="4"/>
      <c r="DHK137" s="4"/>
      <c r="DHL137" s="4"/>
      <c r="DHM137" s="4"/>
      <c r="DHN137" s="4"/>
      <c r="DHO137" s="4"/>
      <c r="DHP137" s="4"/>
      <c r="DHQ137" s="4"/>
      <c r="DHR137" s="4"/>
      <c r="DHS137" s="4"/>
      <c r="DHT137" s="4"/>
      <c r="DHU137" s="4"/>
      <c r="DHV137" s="4"/>
      <c r="DHW137" s="4"/>
      <c r="DHX137" s="4"/>
      <c r="DHY137" s="4"/>
      <c r="DHZ137" s="4"/>
      <c r="DIA137" s="4"/>
      <c r="DIB137" s="4"/>
      <c r="DIC137" s="4"/>
      <c r="DID137" s="4"/>
      <c r="DIE137" s="4"/>
      <c r="DIF137" s="4"/>
      <c r="DIG137" s="4"/>
      <c r="DIH137" s="4"/>
      <c r="DII137" s="4"/>
      <c r="DIJ137" s="4"/>
      <c r="DIK137" s="4"/>
      <c r="DIL137" s="4"/>
      <c r="DIM137" s="4"/>
      <c r="DIN137" s="4"/>
      <c r="DIO137" s="4"/>
      <c r="DIP137" s="4"/>
      <c r="DIQ137" s="4"/>
      <c r="DIR137" s="4"/>
      <c r="DIS137" s="4"/>
      <c r="DIT137" s="4"/>
      <c r="DIU137" s="4"/>
      <c r="DIV137" s="4"/>
      <c r="DIW137" s="4"/>
      <c r="DIX137" s="4"/>
      <c r="DIY137" s="4"/>
      <c r="DIZ137" s="4"/>
      <c r="DJA137" s="4"/>
      <c r="DJB137" s="4"/>
      <c r="DJC137" s="4"/>
      <c r="DJD137" s="4"/>
      <c r="DJE137" s="4"/>
      <c r="DJF137" s="4"/>
      <c r="DJG137" s="4"/>
      <c r="DJH137" s="4"/>
      <c r="DJI137" s="4"/>
      <c r="DJJ137" s="4"/>
      <c r="DJK137" s="4"/>
      <c r="DJL137" s="4"/>
      <c r="DJM137" s="4"/>
      <c r="DJN137" s="4"/>
      <c r="DJO137" s="4"/>
      <c r="DJP137" s="4"/>
      <c r="DJQ137" s="4"/>
      <c r="DJR137" s="4"/>
      <c r="DJS137" s="4"/>
      <c r="DJT137" s="4"/>
      <c r="DJU137" s="4"/>
      <c r="DJV137" s="4"/>
      <c r="DJW137" s="4"/>
      <c r="DJX137" s="4"/>
      <c r="DJY137" s="4"/>
      <c r="DJZ137" s="4"/>
      <c r="DKA137" s="4"/>
      <c r="DKB137" s="4"/>
      <c r="DKC137" s="4"/>
      <c r="DKD137" s="4"/>
      <c r="DKE137" s="4"/>
      <c r="DKF137" s="4"/>
      <c r="DKG137" s="4"/>
      <c r="DKH137" s="4"/>
      <c r="DKI137" s="4"/>
      <c r="DKJ137" s="4"/>
      <c r="DKK137" s="4"/>
      <c r="DKL137" s="4"/>
      <c r="DKM137" s="4"/>
      <c r="DKN137" s="4"/>
      <c r="DKO137" s="4"/>
      <c r="DKP137" s="4"/>
      <c r="DKQ137" s="4"/>
      <c r="DKR137" s="4"/>
      <c r="DKS137" s="4"/>
      <c r="DKT137" s="4"/>
      <c r="DKU137" s="4"/>
      <c r="DKV137" s="4"/>
      <c r="DKW137" s="4"/>
      <c r="DKX137" s="4"/>
      <c r="DKY137" s="4"/>
      <c r="DKZ137" s="4"/>
      <c r="DLA137" s="4"/>
      <c r="DLB137" s="4"/>
      <c r="DLC137" s="4"/>
      <c r="DLD137" s="4"/>
      <c r="DLE137" s="4"/>
      <c r="DLF137" s="4"/>
      <c r="DLG137" s="4"/>
      <c r="DLH137" s="4"/>
      <c r="DLI137" s="4"/>
      <c r="DLJ137" s="4"/>
      <c r="DLK137" s="4"/>
      <c r="DLL137" s="4"/>
      <c r="DLM137" s="4"/>
      <c r="DLN137" s="4"/>
      <c r="DLO137" s="4"/>
      <c r="DLP137" s="4"/>
      <c r="DLQ137" s="4"/>
      <c r="DLR137" s="4"/>
      <c r="DLS137" s="4"/>
      <c r="DLT137" s="4"/>
      <c r="DLU137" s="4"/>
      <c r="DLV137" s="4"/>
      <c r="DLW137" s="4"/>
      <c r="DLX137" s="4"/>
      <c r="DLY137" s="4"/>
      <c r="DLZ137" s="4"/>
      <c r="DMG137" s="4"/>
      <c r="DMH137" s="4"/>
      <c r="DMI137" s="4"/>
      <c r="DMJ137" s="4"/>
      <c r="DMK137" s="4"/>
      <c r="DML137" s="4"/>
      <c r="DMM137" s="4"/>
      <c r="DMN137" s="4"/>
      <c r="DMO137" s="4"/>
      <c r="DMP137" s="4"/>
      <c r="DMQ137" s="4"/>
      <c r="DMR137" s="4"/>
      <c r="DMS137" s="4"/>
      <c r="DMT137" s="4"/>
      <c r="DMU137" s="4"/>
      <c r="DMV137" s="4"/>
      <c r="DMW137" s="4"/>
      <c r="DMX137" s="4"/>
      <c r="DMY137" s="4"/>
      <c r="DMZ137" s="4"/>
      <c r="DNA137" s="4"/>
      <c r="DNB137" s="4"/>
      <c r="DNC137" s="4"/>
      <c r="DND137" s="4"/>
      <c r="DNE137" s="4"/>
      <c r="DNF137" s="4"/>
      <c r="DNG137" s="4"/>
      <c r="DNH137" s="4"/>
      <c r="DNI137" s="4"/>
      <c r="DNJ137" s="4"/>
      <c r="DNK137" s="4"/>
      <c r="DNL137" s="4"/>
      <c r="DNM137" s="4"/>
      <c r="DNN137" s="4"/>
      <c r="DNO137" s="4"/>
      <c r="DNP137" s="4"/>
      <c r="DNQ137" s="4"/>
      <c r="DNR137" s="4"/>
      <c r="DNS137" s="4"/>
      <c r="DNT137" s="4"/>
      <c r="DNU137" s="4"/>
      <c r="DNV137" s="4"/>
      <c r="DNW137" s="4"/>
      <c r="DNX137" s="4"/>
      <c r="DNY137" s="4"/>
      <c r="DNZ137" s="4"/>
      <c r="DOA137" s="4"/>
      <c r="DOB137" s="4"/>
      <c r="DOC137" s="4"/>
      <c r="DOD137" s="4"/>
      <c r="DOE137" s="4"/>
      <c r="DOF137" s="4"/>
      <c r="DOG137" s="4"/>
      <c r="DOH137" s="4"/>
      <c r="DOI137" s="4"/>
      <c r="DOJ137" s="4"/>
      <c r="DOK137" s="4"/>
      <c r="DOL137" s="4"/>
      <c r="DOM137" s="4"/>
      <c r="DON137" s="4"/>
      <c r="DOO137" s="4"/>
      <c r="DOP137" s="4"/>
      <c r="DOQ137" s="4"/>
      <c r="DOR137" s="4"/>
      <c r="DOS137" s="4"/>
      <c r="DOT137" s="4"/>
      <c r="DOU137" s="4"/>
      <c r="DOV137" s="4"/>
      <c r="DOW137" s="4"/>
      <c r="DOX137" s="4"/>
      <c r="DOY137" s="4"/>
      <c r="DOZ137" s="4"/>
      <c r="DPA137" s="4"/>
      <c r="DPB137" s="4"/>
      <c r="DPC137" s="4"/>
      <c r="DPD137" s="4"/>
      <c r="DPE137" s="4"/>
      <c r="DPF137" s="4"/>
      <c r="DPG137" s="4"/>
      <c r="DPH137" s="4"/>
      <c r="DPI137" s="4"/>
      <c r="DPJ137" s="4"/>
      <c r="DPK137" s="4"/>
      <c r="DPL137" s="4"/>
      <c r="DPM137" s="4"/>
      <c r="DPN137" s="4"/>
      <c r="DPO137" s="4"/>
      <c r="DPP137" s="4"/>
      <c r="DPQ137" s="4"/>
      <c r="DPR137" s="4"/>
      <c r="DPS137" s="4"/>
      <c r="DPT137" s="4"/>
      <c r="DPU137" s="4"/>
      <c r="DPV137" s="4"/>
      <c r="DPW137" s="4"/>
      <c r="DPX137" s="4"/>
      <c r="DPY137" s="4"/>
      <c r="DPZ137" s="4"/>
      <c r="DQA137" s="4"/>
      <c r="DQB137" s="4"/>
      <c r="DQC137" s="4"/>
      <c r="DQD137" s="4"/>
      <c r="DQE137" s="4"/>
      <c r="DQF137" s="4"/>
      <c r="DQG137" s="4"/>
      <c r="DQH137" s="4"/>
      <c r="DQI137" s="4"/>
      <c r="DQJ137" s="4"/>
      <c r="DQK137" s="4"/>
      <c r="DQL137" s="4"/>
      <c r="DQM137" s="4"/>
      <c r="DQN137" s="4"/>
      <c r="DQO137" s="4"/>
      <c r="DQP137" s="4"/>
      <c r="DQQ137" s="4"/>
      <c r="DQR137" s="4"/>
      <c r="DQS137" s="4"/>
      <c r="DQT137" s="4"/>
      <c r="DQU137" s="4"/>
      <c r="DQV137" s="4"/>
      <c r="DQW137" s="4"/>
      <c r="DQX137" s="4"/>
      <c r="DQY137" s="4"/>
      <c r="DQZ137" s="4"/>
      <c r="DRA137" s="4"/>
      <c r="DRB137" s="4"/>
      <c r="DRC137" s="4"/>
      <c r="DRD137" s="4"/>
      <c r="DRE137" s="4"/>
      <c r="DRF137" s="4"/>
      <c r="DRG137" s="4"/>
      <c r="DRH137" s="4"/>
      <c r="DRI137" s="4"/>
      <c r="DRJ137" s="4"/>
      <c r="DRK137" s="4"/>
      <c r="DRL137" s="4"/>
      <c r="DRM137" s="4"/>
      <c r="DRN137" s="4"/>
      <c r="DRO137" s="4"/>
      <c r="DRP137" s="4"/>
      <c r="DRQ137" s="4"/>
      <c r="DRR137" s="4"/>
      <c r="DRS137" s="4"/>
      <c r="DRT137" s="4"/>
      <c r="DRU137" s="4"/>
      <c r="DRV137" s="4"/>
      <c r="DRW137" s="4"/>
      <c r="DRX137" s="4"/>
      <c r="DRY137" s="4"/>
      <c r="DRZ137" s="4"/>
      <c r="DSA137" s="4"/>
      <c r="DSB137" s="4"/>
      <c r="DSC137" s="4"/>
      <c r="DSD137" s="4"/>
      <c r="DSE137" s="4"/>
      <c r="DSF137" s="4"/>
      <c r="DSG137" s="4"/>
      <c r="DSH137" s="4"/>
      <c r="DSI137" s="4"/>
      <c r="DSJ137" s="4"/>
      <c r="DSK137" s="4"/>
      <c r="DSL137" s="4"/>
      <c r="DSM137" s="4"/>
      <c r="DSN137" s="4"/>
      <c r="DSO137" s="4"/>
      <c r="DSP137" s="4"/>
      <c r="DSQ137" s="4"/>
      <c r="DSR137" s="4"/>
      <c r="DSS137" s="4"/>
      <c r="DST137" s="4"/>
      <c r="DSU137" s="4"/>
      <c r="DSV137" s="4"/>
      <c r="DSW137" s="4"/>
      <c r="DSX137" s="4"/>
      <c r="DSY137" s="4"/>
      <c r="DSZ137" s="4"/>
      <c r="DTA137" s="4"/>
      <c r="DTB137" s="4"/>
      <c r="DTC137" s="4"/>
      <c r="DTD137" s="4"/>
      <c r="DTE137" s="4"/>
      <c r="DTF137" s="4"/>
      <c r="DTG137" s="4"/>
      <c r="DTH137" s="4"/>
      <c r="DTI137" s="4"/>
      <c r="DTJ137" s="4"/>
      <c r="DTK137" s="4"/>
      <c r="DTL137" s="4"/>
      <c r="DTM137" s="4"/>
      <c r="DTN137" s="4"/>
      <c r="DTO137" s="4"/>
      <c r="DTP137" s="4"/>
      <c r="DTQ137" s="4"/>
      <c r="DTR137" s="4"/>
      <c r="DTS137" s="4"/>
      <c r="DTT137" s="4"/>
      <c r="DTU137" s="4"/>
      <c r="DTV137" s="4"/>
      <c r="DTW137" s="4"/>
      <c r="DTX137" s="4"/>
      <c r="DTY137" s="4"/>
      <c r="DTZ137" s="4"/>
      <c r="DUA137" s="4"/>
      <c r="DUB137" s="4"/>
      <c r="DUC137" s="4"/>
      <c r="DUD137" s="4"/>
      <c r="DUE137" s="4"/>
      <c r="DUF137" s="4"/>
      <c r="DUG137" s="4"/>
      <c r="DUH137" s="4"/>
      <c r="DUI137" s="4"/>
      <c r="DUJ137" s="4"/>
      <c r="DUK137" s="4"/>
      <c r="DUL137" s="4"/>
      <c r="DUM137" s="4"/>
      <c r="DUN137" s="4"/>
      <c r="DUO137" s="4"/>
      <c r="DUP137" s="4"/>
      <c r="DUQ137" s="4"/>
      <c r="DUR137" s="4"/>
      <c r="DUS137" s="4"/>
      <c r="DUT137" s="4"/>
      <c r="DUU137" s="4"/>
      <c r="DUV137" s="4"/>
      <c r="DUW137" s="4"/>
      <c r="DUX137" s="4"/>
      <c r="DUY137" s="4"/>
      <c r="DUZ137" s="4"/>
      <c r="DVA137" s="4"/>
      <c r="DVB137" s="4"/>
      <c r="DVC137" s="4"/>
      <c r="DVD137" s="4"/>
      <c r="DVE137" s="4"/>
      <c r="DVF137" s="4"/>
      <c r="DVG137" s="4"/>
      <c r="DVH137" s="4"/>
      <c r="DVI137" s="4"/>
      <c r="DVJ137" s="4"/>
      <c r="DVK137" s="4"/>
      <c r="DVL137" s="4"/>
      <c r="DVM137" s="4"/>
      <c r="DVN137" s="4"/>
      <c r="DVO137" s="4"/>
      <c r="DVP137" s="4"/>
      <c r="DVQ137" s="4"/>
      <c r="DVR137" s="4"/>
      <c r="DVS137" s="4"/>
      <c r="DVT137" s="4"/>
      <c r="DVU137" s="4"/>
      <c r="DVV137" s="4"/>
      <c r="DWC137" s="4"/>
      <c r="DWD137" s="4"/>
      <c r="DWE137" s="4"/>
      <c r="DWF137" s="4"/>
      <c r="DWG137" s="4"/>
      <c r="DWH137" s="4"/>
      <c r="DWI137" s="4"/>
      <c r="DWJ137" s="4"/>
      <c r="DWK137" s="4"/>
      <c r="DWL137" s="4"/>
      <c r="DWM137" s="4"/>
      <c r="DWN137" s="4"/>
      <c r="DWO137" s="4"/>
      <c r="DWP137" s="4"/>
      <c r="DWQ137" s="4"/>
      <c r="DWR137" s="4"/>
      <c r="DWS137" s="4"/>
      <c r="DWT137" s="4"/>
      <c r="DWU137" s="4"/>
      <c r="DWV137" s="4"/>
      <c r="DWW137" s="4"/>
      <c r="DWX137" s="4"/>
      <c r="DWY137" s="4"/>
      <c r="DWZ137" s="4"/>
      <c r="DXA137" s="4"/>
      <c r="DXB137" s="4"/>
      <c r="DXC137" s="4"/>
      <c r="DXD137" s="4"/>
      <c r="DXE137" s="4"/>
      <c r="DXF137" s="4"/>
      <c r="DXG137" s="4"/>
      <c r="DXH137" s="4"/>
      <c r="DXI137" s="4"/>
      <c r="DXJ137" s="4"/>
      <c r="DXK137" s="4"/>
      <c r="DXL137" s="4"/>
      <c r="DXM137" s="4"/>
      <c r="DXN137" s="4"/>
      <c r="DXO137" s="4"/>
      <c r="DXP137" s="4"/>
      <c r="DXQ137" s="4"/>
      <c r="DXR137" s="4"/>
      <c r="DXS137" s="4"/>
      <c r="DXT137" s="4"/>
      <c r="DXU137" s="4"/>
      <c r="DXV137" s="4"/>
      <c r="DXW137" s="4"/>
      <c r="DXX137" s="4"/>
      <c r="DXY137" s="4"/>
      <c r="DXZ137" s="4"/>
      <c r="DYA137" s="4"/>
      <c r="DYB137" s="4"/>
      <c r="DYC137" s="4"/>
      <c r="DYD137" s="4"/>
      <c r="DYE137" s="4"/>
      <c r="DYF137" s="4"/>
      <c r="DYG137" s="4"/>
      <c r="DYH137" s="4"/>
      <c r="DYI137" s="4"/>
      <c r="DYJ137" s="4"/>
      <c r="DYK137" s="4"/>
      <c r="DYL137" s="4"/>
      <c r="DYM137" s="4"/>
      <c r="DYN137" s="4"/>
      <c r="DYO137" s="4"/>
      <c r="DYP137" s="4"/>
      <c r="DYQ137" s="4"/>
      <c r="DYR137" s="4"/>
      <c r="DYS137" s="4"/>
      <c r="DYT137" s="4"/>
      <c r="DYU137" s="4"/>
      <c r="DYV137" s="4"/>
      <c r="DYW137" s="4"/>
      <c r="DYX137" s="4"/>
      <c r="DYY137" s="4"/>
      <c r="DYZ137" s="4"/>
      <c r="DZA137" s="4"/>
      <c r="DZB137" s="4"/>
      <c r="DZC137" s="4"/>
      <c r="DZD137" s="4"/>
      <c r="DZE137" s="4"/>
      <c r="DZF137" s="4"/>
      <c r="DZG137" s="4"/>
      <c r="DZH137" s="4"/>
      <c r="DZI137" s="4"/>
      <c r="DZJ137" s="4"/>
      <c r="DZK137" s="4"/>
      <c r="DZL137" s="4"/>
      <c r="DZM137" s="4"/>
      <c r="DZN137" s="4"/>
      <c r="DZO137" s="4"/>
      <c r="DZP137" s="4"/>
      <c r="DZQ137" s="4"/>
      <c r="DZR137" s="4"/>
      <c r="DZS137" s="4"/>
      <c r="DZT137" s="4"/>
      <c r="DZU137" s="4"/>
      <c r="DZV137" s="4"/>
      <c r="DZW137" s="4"/>
      <c r="DZX137" s="4"/>
      <c r="DZY137" s="4"/>
      <c r="DZZ137" s="4"/>
      <c r="EAA137" s="4"/>
      <c r="EAB137" s="4"/>
      <c r="EAC137" s="4"/>
      <c r="EAD137" s="4"/>
      <c r="EAE137" s="4"/>
      <c r="EAF137" s="4"/>
      <c r="EAG137" s="4"/>
      <c r="EAH137" s="4"/>
      <c r="EAI137" s="4"/>
      <c r="EAJ137" s="4"/>
      <c r="EAK137" s="4"/>
      <c r="EAL137" s="4"/>
      <c r="EAM137" s="4"/>
      <c r="EAN137" s="4"/>
      <c r="EAO137" s="4"/>
      <c r="EAP137" s="4"/>
      <c r="EAQ137" s="4"/>
      <c r="EAR137" s="4"/>
      <c r="EAS137" s="4"/>
      <c r="EAT137" s="4"/>
      <c r="EAU137" s="4"/>
      <c r="EAV137" s="4"/>
      <c r="EAW137" s="4"/>
      <c r="EAX137" s="4"/>
      <c r="EAY137" s="4"/>
      <c r="EAZ137" s="4"/>
      <c r="EBA137" s="4"/>
      <c r="EBB137" s="4"/>
      <c r="EBC137" s="4"/>
      <c r="EBD137" s="4"/>
      <c r="EBE137" s="4"/>
      <c r="EBF137" s="4"/>
      <c r="EBG137" s="4"/>
      <c r="EBH137" s="4"/>
      <c r="EBI137" s="4"/>
      <c r="EBJ137" s="4"/>
      <c r="EBK137" s="4"/>
      <c r="EBL137" s="4"/>
      <c r="EBM137" s="4"/>
      <c r="EBN137" s="4"/>
      <c r="EBO137" s="4"/>
      <c r="EBP137" s="4"/>
      <c r="EBQ137" s="4"/>
      <c r="EBR137" s="4"/>
      <c r="EBS137" s="4"/>
      <c r="EBT137" s="4"/>
      <c r="EBU137" s="4"/>
      <c r="EBV137" s="4"/>
      <c r="EBW137" s="4"/>
      <c r="EBX137" s="4"/>
      <c r="EBY137" s="4"/>
      <c r="EBZ137" s="4"/>
      <c r="ECA137" s="4"/>
      <c r="ECB137" s="4"/>
      <c r="ECC137" s="4"/>
      <c r="ECD137" s="4"/>
      <c r="ECE137" s="4"/>
      <c r="ECF137" s="4"/>
      <c r="ECG137" s="4"/>
      <c r="ECH137" s="4"/>
      <c r="ECI137" s="4"/>
      <c r="ECJ137" s="4"/>
      <c r="ECK137" s="4"/>
      <c r="ECL137" s="4"/>
      <c r="ECM137" s="4"/>
      <c r="ECN137" s="4"/>
      <c r="ECO137" s="4"/>
      <c r="ECP137" s="4"/>
      <c r="ECQ137" s="4"/>
      <c r="ECR137" s="4"/>
      <c r="ECS137" s="4"/>
      <c r="ECT137" s="4"/>
      <c r="ECU137" s="4"/>
      <c r="ECV137" s="4"/>
      <c r="ECW137" s="4"/>
      <c r="ECX137" s="4"/>
      <c r="ECY137" s="4"/>
      <c r="ECZ137" s="4"/>
      <c r="EDA137" s="4"/>
      <c r="EDB137" s="4"/>
      <c r="EDC137" s="4"/>
      <c r="EDD137" s="4"/>
      <c r="EDE137" s="4"/>
      <c r="EDF137" s="4"/>
      <c r="EDG137" s="4"/>
      <c r="EDH137" s="4"/>
      <c r="EDI137" s="4"/>
      <c r="EDJ137" s="4"/>
      <c r="EDK137" s="4"/>
      <c r="EDL137" s="4"/>
      <c r="EDM137" s="4"/>
      <c r="EDN137" s="4"/>
      <c r="EDO137" s="4"/>
      <c r="EDP137" s="4"/>
      <c r="EDQ137" s="4"/>
      <c r="EDR137" s="4"/>
      <c r="EDS137" s="4"/>
      <c r="EDT137" s="4"/>
      <c r="EDU137" s="4"/>
      <c r="EDV137" s="4"/>
      <c r="EDW137" s="4"/>
      <c r="EDX137" s="4"/>
      <c r="EDY137" s="4"/>
      <c r="EDZ137" s="4"/>
      <c r="EEA137" s="4"/>
      <c r="EEB137" s="4"/>
      <c r="EEC137" s="4"/>
      <c r="EED137" s="4"/>
      <c r="EEE137" s="4"/>
      <c r="EEF137" s="4"/>
      <c r="EEG137" s="4"/>
      <c r="EEH137" s="4"/>
      <c r="EEI137" s="4"/>
      <c r="EEJ137" s="4"/>
      <c r="EEK137" s="4"/>
      <c r="EEL137" s="4"/>
      <c r="EEM137" s="4"/>
      <c r="EEN137" s="4"/>
      <c r="EEO137" s="4"/>
      <c r="EEP137" s="4"/>
      <c r="EEQ137" s="4"/>
      <c r="EER137" s="4"/>
      <c r="EES137" s="4"/>
      <c r="EET137" s="4"/>
      <c r="EEU137" s="4"/>
      <c r="EEV137" s="4"/>
      <c r="EEW137" s="4"/>
      <c r="EEX137" s="4"/>
      <c r="EEY137" s="4"/>
      <c r="EEZ137" s="4"/>
      <c r="EFA137" s="4"/>
      <c r="EFB137" s="4"/>
      <c r="EFC137" s="4"/>
      <c r="EFD137" s="4"/>
      <c r="EFE137" s="4"/>
      <c r="EFF137" s="4"/>
      <c r="EFG137" s="4"/>
      <c r="EFH137" s="4"/>
      <c r="EFI137" s="4"/>
      <c r="EFJ137" s="4"/>
      <c r="EFK137" s="4"/>
      <c r="EFL137" s="4"/>
      <c r="EFM137" s="4"/>
      <c r="EFN137" s="4"/>
      <c r="EFO137" s="4"/>
      <c r="EFP137" s="4"/>
      <c r="EFQ137" s="4"/>
      <c r="EFR137" s="4"/>
      <c r="EFY137" s="4"/>
      <c r="EFZ137" s="4"/>
      <c r="EGA137" s="4"/>
      <c r="EGB137" s="4"/>
      <c r="EGC137" s="4"/>
      <c r="EGD137" s="4"/>
      <c r="EGE137" s="4"/>
      <c r="EGF137" s="4"/>
      <c r="EGG137" s="4"/>
      <c r="EGH137" s="4"/>
      <c r="EGI137" s="4"/>
      <c r="EGJ137" s="4"/>
      <c r="EGK137" s="4"/>
      <c r="EGL137" s="4"/>
      <c r="EGM137" s="4"/>
      <c r="EGN137" s="4"/>
      <c r="EGO137" s="4"/>
      <c r="EGP137" s="4"/>
      <c r="EGQ137" s="4"/>
      <c r="EGR137" s="4"/>
      <c r="EGS137" s="4"/>
      <c r="EGT137" s="4"/>
      <c r="EGU137" s="4"/>
      <c r="EGV137" s="4"/>
      <c r="EGW137" s="4"/>
      <c r="EGX137" s="4"/>
      <c r="EGY137" s="4"/>
      <c r="EGZ137" s="4"/>
      <c r="EHA137" s="4"/>
      <c r="EHB137" s="4"/>
      <c r="EHC137" s="4"/>
      <c r="EHD137" s="4"/>
      <c r="EHE137" s="4"/>
      <c r="EHF137" s="4"/>
      <c r="EHG137" s="4"/>
      <c r="EHH137" s="4"/>
      <c r="EHI137" s="4"/>
      <c r="EHJ137" s="4"/>
      <c r="EHK137" s="4"/>
      <c r="EHL137" s="4"/>
      <c r="EHM137" s="4"/>
      <c r="EHN137" s="4"/>
      <c r="EHO137" s="4"/>
      <c r="EHP137" s="4"/>
      <c r="EHQ137" s="4"/>
      <c r="EHR137" s="4"/>
      <c r="EHS137" s="4"/>
      <c r="EHT137" s="4"/>
      <c r="EHU137" s="4"/>
      <c r="EHV137" s="4"/>
      <c r="EHW137" s="4"/>
      <c r="EHX137" s="4"/>
      <c r="EHY137" s="4"/>
      <c r="EHZ137" s="4"/>
      <c r="EIA137" s="4"/>
      <c r="EIB137" s="4"/>
      <c r="EIC137" s="4"/>
      <c r="EID137" s="4"/>
      <c r="EIE137" s="4"/>
      <c r="EIF137" s="4"/>
      <c r="EIG137" s="4"/>
      <c r="EIH137" s="4"/>
      <c r="EII137" s="4"/>
      <c r="EIJ137" s="4"/>
      <c r="EIK137" s="4"/>
      <c r="EIL137" s="4"/>
      <c r="EIM137" s="4"/>
      <c r="EIN137" s="4"/>
      <c r="EIO137" s="4"/>
      <c r="EIP137" s="4"/>
      <c r="EIQ137" s="4"/>
      <c r="EIR137" s="4"/>
      <c r="EIS137" s="4"/>
      <c r="EIT137" s="4"/>
      <c r="EIU137" s="4"/>
      <c r="EIV137" s="4"/>
      <c r="EIW137" s="4"/>
      <c r="EIX137" s="4"/>
      <c r="EIY137" s="4"/>
      <c r="EIZ137" s="4"/>
      <c r="EJA137" s="4"/>
      <c r="EJB137" s="4"/>
      <c r="EJC137" s="4"/>
      <c r="EJD137" s="4"/>
      <c r="EJE137" s="4"/>
      <c r="EJF137" s="4"/>
      <c r="EJG137" s="4"/>
      <c r="EJH137" s="4"/>
      <c r="EJI137" s="4"/>
      <c r="EJJ137" s="4"/>
      <c r="EJK137" s="4"/>
      <c r="EJL137" s="4"/>
      <c r="EJM137" s="4"/>
      <c r="EJN137" s="4"/>
      <c r="EJO137" s="4"/>
      <c r="EJP137" s="4"/>
      <c r="EJQ137" s="4"/>
      <c r="EJR137" s="4"/>
      <c r="EJS137" s="4"/>
      <c r="EJT137" s="4"/>
      <c r="EJU137" s="4"/>
      <c r="EJV137" s="4"/>
      <c r="EJW137" s="4"/>
      <c r="EJX137" s="4"/>
      <c r="EJY137" s="4"/>
      <c r="EJZ137" s="4"/>
      <c r="EKA137" s="4"/>
      <c r="EKB137" s="4"/>
      <c r="EKC137" s="4"/>
      <c r="EKD137" s="4"/>
      <c r="EKE137" s="4"/>
      <c r="EKF137" s="4"/>
      <c r="EKG137" s="4"/>
      <c r="EKH137" s="4"/>
      <c r="EKI137" s="4"/>
      <c r="EKJ137" s="4"/>
      <c r="EKK137" s="4"/>
      <c r="EKL137" s="4"/>
      <c r="EKM137" s="4"/>
      <c r="EKN137" s="4"/>
      <c r="EKO137" s="4"/>
      <c r="EKP137" s="4"/>
      <c r="EKQ137" s="4"/>
      <c r="EKR137" s="4"/>
      <c r="EKS137" s="4"/>
      <c r="EKT137" s="4"/>
      <c r="EKU137" s="4"/>
      <c r="EKV137" s="4"/>
      <c r="EKW137" s="4"/>
      <c r="EKX137" s="4"/>
      <c r="EKY137" s="4"/>
      <c r="EKZ137" s="4"/>
      <c r="ELA137" s="4"/>
      <c r="ELB137" s="4"/>
      <c r="ELC137" s="4"/>
      <c r="ELD137" s="4"/>
      <c r="ELE137" s="4"/>
      <c r="ELF137" s="4"/>
      <c r="ELG137" s="4"/>
      <c r="ELH137" s="4"/>
      <c r="ELI137" s="4"/>
      <c r="ELJ137" s="4"/>
      <c r="ELK137" s="4"/>
      <c r="ELL137" s="4"/>
      <c r="ELM137" s="4"/>
      <c r="ELN137" s="4"/>
      <c r="ELO137" s="4"/>
      <c r="ELP137" s="4"/>
      <c r="ELQ137" s="4"/>
      <c r="ELR137" s="4"/>
      <c r="ELS137" s="4"/>
      <c r="ELT137" s="4"/>
      <c r="ELU137" s="4"/>
      <c r="ELV137" s="4"/>
      <c r="ELW137" s="4"/>
      <c r="ELX137" s="4"/>
      <c r="ELY137" s="4"/>
      <c r="ELZ137" s="4"/>
      <c r="EMA137" s="4"/>
      <c r="EMB137" s="4"/>
      <c r="EMC137" s="4"/>
      <c r="EMD137" s="4"/>
      <c r="EME137" s="4"/>
      <c r="EMF137" s="4"/>
      <c r="EMG137" s="4"/>
      <c r="EMH137" s="4"/>
      <c r="EMI137" s="4"/>
      <c r="EMJ137" s="4"/>
      <c r="EMK137" s="4"/>
      <c r="EML137" s="4"/>
      <c r="EMM137" s="4"/>
      <c r="EMN137" s="4"/>
      <c r="EMO137" s="4"/>
      <c r="EMP137" s="4"/>
      <c r="EMQ137" s="4"/>
      <c r="EMR137" s="4"/>
      <c r="EMS137" s="4"/>
      <c r="EMT137" s="4"/>
      <c r="EMU137" s="4"/>
      <c r="EMV137" s="4"/>
      <c r="EMW137" s="4"/>
      <c r="EMX137" s="4"/>
      <c r="EMY137" s="4"/>
      <c r="EMZ137" s="4"/>
      <c r="ENA137" s="4"/>
      <c r="ENB137" s="4"/>
      <c r="ENC137" s="4"/>
      <c r="END137" s="4"/>
      <c r="ENE137" s="4"/>
      <c r="ENF137" s="4"/>
      <c r="ENG137" s="4"/>
      <c r="ENH137" s="4"/>
      <c r="ENI137" s="4"/>
      <c r="ENJ137" s="4"/>
      <c r="ENK137" s="4"/>
      <c r="ENL137" s="4"/>
      <c r="ENM137" s="4"/>
      <c r="ENN137" s="4"/>
      <c r="ENO137" s="4"/>
      <c r="ENP137" s="4"/>
      <c r="ENQ137" s="4"/>
      <c r="ENR137" s="4"/>
      <c r="ENS137" s="4"/>
      <c r="ENT137" s="4"/>
      <c r="ENU137" s="4"/>
      <c r="ENV137" s="4"/>
      <c r="ENW137" s="4"/>
      <c r="ENX137" s="4"/>
      <c r="ENY137" s="4"/>
      <c r="ENZ137" s="4"/>
      <c r="EOA137" s="4"/>
      <c r="EOB137" s="4"/>
      <c r="EOC137" s="4"/>
      <c r="EOD137" s="4"/>
      <c r="EOE137" s="4"/>
      <c r="EOF137" s="4"/>
      <c r="EOG137" s="4"/>
      <c r="EOH137" s="4"/>
      <c r="EOI137" s="4"/>
      <c r="EOJ137" s="4"/>
      <c r="EOK137" s="4"/>
      <c r="EOL137" s="4"/>
      <c r="EOM137" s="4"/>
      <c r="EON137" s="4"/>
      <c r="EOO137" s="4"/>
      <c r="EOP137" s="4"/>
      <c r="EOQ137" s="4"/>
      <c r="EOR137" s="4"/>
      <c r="EOS137" s="4"/>
      <c r="EOT137" s="4"/>
      <c r="EOU137" s="4"/>
      <c r="EOV137" s="4"/>
      <c r="EOW137" s="4"/>
      <c r="EOX137" s="4"/>
      <c r="EOY137" s="4"/>
      <c r="EOZ137" s="4"/>
      <c r="EPA137" s="4"/>
      <c r="EPB137" s="4"/>
      <c r="EPC137" s="4"/>
      <c r="EPD137" s="4"/>
      <c r="EPE137" s="4"/>
      <c r="EPF137" s="4"/>
      <c r="EPG137" s="4"/>
      <c r="EPH137" s="4"/>
      <c r="EPI137" s="4"/>
      <c r="EPJ137" s="4"/>
      <c r="EPK137" s="4"/>
      <c r="EPL137" s="4"/>
      <c r="EPM137" s="4"/>
      <c r="EPN137" s="4"/>
      <c r="EPU137" s="4"/>
      <c r="EPV137" s="4"/>
      <c r="EPW137" s="4"/>
      <c r="EPX137" s="4"/>
      <c r="EPY137" s="4"/>
      <c r="EPZ137" s="4"/>
      <c r="EQA137" s="4"/>
      <c r="EQB137" s="4"/>
      <c r="EQC137" s="4"/>
      <c r="EQD137" s="4"/>
      <c r="EQE137" s="4"/>
      <c r="EQF137" s="4"/>
      <c r="EQG137" s="4"/>
      <c r="EQH137" s="4"/>
      <c r="EQI137" s="4"/>
      <c r="EQJ137" s="4"/>
      <c r="EQK137" s="4"/>
      <c r="EQL137" s="4"/>
      <c r="EQM137" s="4"/>
      <c r="EQN137" s="4"/>
      <c r="EQO137" s="4"/>
      <c r="EQP137" s="4"/>
      <c r="EQQ137" s="4"/>
      <c r="EQR137" s="4"/>
      <c r="EQS137" s="4"/>
      <c r="EQT137" s="4"/>
      <c r="EQU137" s="4"/>
      <c r="EQV137" s="4"/>
      <c r="EQW137" s="4"/>
      <c r="EQX137" s="4"/>
      <c r="EQY137" s="4"/>
      <c r="EQZ137" s="4"/>
      <c r="ERA137" s="4"/>
      <c r="ERB137" s="4"/>
      <c r="ERC137" s="4"/>
      <c r="ERD137" s="4"/>
      <c r="ERE137" s="4"/>
      <c r="ERF137" s="4"/>
      <c r="ERG137" s="4"/>
      <c r="ERH137" s="4"/>
      <c r="ERI137" s="4"/>
      <c r="ERJ137" s="4"/>
      <c r="ERK137" s="4"/>
      <c r="ERL137" s="4"/>
      <c r="ERM137" s="4"/>
      <c r="ERN137" s="4"/>
      <c r="ERO137" s="4"/>
      <c r="ERP137" s="4"/>
      <c r="ERQ137" s="4"/>
      <c r="ERR137" s="4"/>
      <c r="ERS137" s="4"/>
      <c r="ERT137" s="4"/>
      <c r="ERU137" s="4"/>
      <c r="ERV137" s="4"/>
      <c r="ERW137" s="4"/>
      <c r="ERX137" s="4"/>
      <c r="ERY137" s="4"/>
      <c r="ERZ137" s="4"/>
      <c r="ESA137" s="4"/>
      <c r="ESB137" s="4"/>
      <c r="ESC137" s="4"/>
      <c r="ESD137" s="4"/>
      <c r="ESE137" s="4"/>
      <c r="ESF137" s="4"/>
      <c r="ESG137" s="4"/>
      <c r="ESH137" s="4"/>
      <c r="ESI137" s="4"/>
      <c r="ESJ137" s="4"/>
      <c r="ESK137" s="4"/>
      <c r="ESL137" s="4"/>
      <c r="ESM137" s="4"/>
      <c r="ESN137" s="4"/>
      <c r="ESO137" s="4"/>
      <c r="ESP137" s="4"/>
      <c r="ESQ137" s="4"/>
      <c r="ESR137" s="4"/>
      <c r="ESS137" s="4"/>
      <c r="EST137" s="4"/>
      <c r="ESU137" s="4"/>
      <c r="ESV137" s="4"/>
      <c r="ESW137" s="4"/>
      <c r="ESX137" s="4"/>
      <c r="ESY137" s="4"/>
      <c r="ESZ137" s="4"/>
      <c r="ETA137" s="4"/>
      <c r="ETB137" s="4"/>
      <c r="ETC137" s="4"/>
      <c r="ETD137" s="4"/>
      <c r="ETE137" s="4"/>
      <c r="ETF137" s="4"/>
      <c r="ETG137" s="4"/>
      <c r="ETH137" s="4"/>
      <c r="ETI137" s="4"/>
      <c r="ETJ137" s="4"/>
      <c r="ETK137" s="4"/>
      <c r="ETL137" s="4"/>
      <c r="ETM137" s="4"/>
      <c r="ETN137" s="4"/>
      <c r="ETO137" s="4"/>
      <c r="ETP137" s="4"/>
      <c r="ETQ137" s="4"/>
      <c r="ETR137" s="4"/>
      <c r="ETS137" s="4"/>
      <c r="ETT137" s="4"/>
      <c r="ETU137" s="4"/>
      <c r="ETV137" s="4"/>
      <c r="ETW137" s="4"/>
      <c r="ETX137" s="4"/>
      <c r="ETY137" s="4"/>
      <c r="ETZ137" s="4"/>
      <c r="EUA137" s="4"/>
      <c r="EUB137" s="4"/>
      <c r="EUC137" s="4"/>
      <c r="EUD137" s="4"/>
      <c r="EUE137" s="4"/>
      <c r="EUF137" s="4"/>
      <c r="EUG137" s="4"/>
      <c r="EUH137" s="4"/>
      <c r="EUI137" s="4"/>
      <c r="EUJ137" s="4"/>
      <c r="EUK137" s="4"/>
      <c r="EUL137" s="4"/>
      <c r="EUM137" s="4"/>
      <c r="EUN137" s="4"/>
      <c r="EUO137" s="4"/>
      <c r="EUP137" s="4"/>
      <c r="EUQ137" s="4"/>
      <c r="EUR137" s="4"/>
      <c r="EUS137" s="4"/>
      <c r="EUT137" s="4"/>
      <c r="EUU137" s="4"/>
      <c r="EUV137" s="4"/>
      <c r="EUW137" s="4"/>
      <c r="EUX137" s="4"/>
      <c r="EUY137" s="4"/>
      <c r="EUZ137" s="4"/>
      <c r="EVA137" s="4"/>
      <c r="EVB137" s="4"/>
      <c r="EVC137" s="4"/>
      <c r="EVD137" s="4"/>
      <c r="EVE137" s="4"/>
      <c r="EVF137" s="4"/>
      <c r="EVG137" s="4"/>
      <c r="EVH137" s="4"/>
      <c r="EVI137" s="4"/>
      <c r="EVJ137" s="4"/>
      <c r="EVK137" s="4"/>
      <c r="EVL137" s="4"/>
      <c r="EVM137" s="4"/>
      <c r="EVN137" s="4"/>
      <c r="EVO137" s="4"/>
      <c r="EVP137" s="4"/>
      <c r="EVQ137" s="4"/>
      <c r="EVR137" s="4"/>
      <c r="EVS137" s="4"/>
      <c r="EVT137" s="4"/>
      <c r="EVU137" s="4"/>
      <c r="EVV137" s="4"/>
      <c r="EVW137" s="4"/>
      <c r="EVX137" s="4"/>
      <c r="EVY137" s="4"/>
      <c r="EVZ137" s="4"/>
      <c r="EWA137" s="4"/>
      <c r="EWB137" s="4"/>
      <c r="EWC137" s="4"/>
      <c r="EWD137" s="4"/>
      <c r="EWE137" s="4"/>
      <c r="EWF137" s="4"/>
      <c r="EWG137" s="4"/>
      <c r="EWH137" s="4"/>
      <c r="EWI137" s="4"/>
      <c r="EWJ137" s="4"/>
      <c r="EWK137" s="4"/>
      <c r="EWL137" s="4"/>
      <c r="EWM137" s="4"/>
      <c r="EWN137" s="4"/>
      <c r="EWO137" s="4"/>
      <c r="EWP137" s="4"/>
      <c r="EWQ137" s="4"/>
      <c r="EWR137" s="4"/>
      <c r="EWS137" s="4"/>
      <c r="EWT137" s="4"/>
      <c r="EWU137" s="4"/>
      <c r="EWV137" s="4"/>
      <c r="EWW137" s="4"/>
      <c r="EWX137" s="4"/>
      <c r="EWY137" s="4"/>
      <c r="EWZ137" s="4"/>
      <c r="EXA137" s="4"/>
      <c r="EXB137" s="4"/>
      <c r="EXC137" s="4"/>
      <c r="EXD137" s="4"/>
      <c r="EXE137" s="4"/>
      <c r="EXF137" s="4"/>
      <c r="EXG137" s="4"/>
      <c r="EXH137" s="4"/>
      <c r="EXI137" s="4"/>
      <c r="EXJ137" s="4"/>
      <c r="EXK137" s="4"/>
      <c r="EXL137" s="4"/>
      <c r="EXM137" s="4"/>
      <c r="EXN137" s="4"/>
      <c r="EXO137" s="4"/>
      <c r="EXP137" s="4"/>
      <c r="EXQ137" s="4"/>
      <c r="EXR137" s="4"/>
      <c r="EXS137" s="4"/>
      <c r="EXT137" s="4"/>
      <c r="EXU137" s="4"/>
      <c r="EXV137" s="4"/>
      <c r="EXW137" s="4"/>
      <c r="EXX137" s="4"/>
      <c r="EXY137" s="4"/>
      <c r="EXZ137" s="4"/>
      <c r="EYA137" s="4"/>
      <c r="EYB137" s="4"/>
      <c r="EYC137" s="4"/>
      <c r="EYD137" s="4"/>
      <c r="EYE137" s="4"/>
      <c r="EYF137" s="4"/>
      <c r="EYG137" s="4"/>
      <c r="EYH137" s="4"/>
      <c r="EYI137" s="4"/>
      <c r="EYJ137" s="4"/>
      <c r="EYK137" s="4"/>
      <c r="EYL137" s="4"/>
      <c r="EYM137" s="4"/>
      <c r="EYN137" s="4"/>
      <c r="EYO137" s="4"/>
      <c r="EYP137" s="4"/>
      <c r="EYQ137" s="4"/>
      <c r="EYR137" s="4"/>
      <c r="EYS137" s="4"/>
      <c r="EYT137" s="4"/>
      <c r="EYU137" s="4"/>
      <c r="EYV137" s="4"/>
      <c r="EYW137" s="4"/>
      <c r="EYX137" s="4"/>
      <c r="EYY137" s="4"/>
      <c r="EYZ137" s="4"/>
      <c r="EZA137" s="4"/>
      <c r="EZB137" s="4"/>
      <c r="EZC137" s="4"/>
      <c r="EZD137" s="4"/>
      <c r="EZE137" s="4"/>
      <c r="EZF137" s="4"/>
      <c r="EZG137" s="4"/>
      <c r="EZH137" s="4"/>
      <c r="EZI137" s="4"/>
      <c r="EZJ137" s="4"/>
      <c r="EZQ137" s="4"/>
      <c r="EZR137" s="4"/>
      <c r="EZS137" s="4"/>
      <c r="EZT137" s="4"/>
      <c r="EZU137" s="4"/>
      <c r="EZV137" s="4"/>
      <c r="EZW137" s="4"/>
      <c r="EZX137" s="4"/>
      <c r="EZY137" s="4"/>
      <c r="EZZ137" s="4"/>
      <c r="FAA137" s="4"/>
      <c r="FAB137" s="4"/>
      <c r="FAC137" s="4"/>
      <c r="FAD137" s="4"/>
      <c r="FAE137" s="4"/>
      <c r="FAF137" s="4"/>
      <c r="FAG137" s="4"/>
      <c r="FAH137" s="4"/>
      <c r="FAI137" s="4"/>
      <c r="FAJ137" s="4"/>
      <c r="FAK137" s="4"/>
      <c r="FAL137" s="4"/>
      <c r="FAM137" s="4"/>
      <c r="FAN137" s="4"/>
      <c r="FAO137" s="4"/>
      <c r="FAP137" s="4"/>
      <c r="FAQ137" s="4"/>
      <c r="FAR137" s="4"/>
      <c r="FAS137" s="4"/>
      <c r="FAT137" s="4"/>
      <c r="FAU137" s="4"/>
      <c r="FAV137" s="4"/>
      <c r="FAW137" s="4"/>
      <c r="FAX137" s="4"/>
      <c r="FAY137" s="4"/>
      <c r="FAZ137" s="4"/>
      <c r="FBA137" s="4"/>
      <c r="FBB137" s="4"/>
      <c r="FBC137" s="4"/>
      <c r="FBD137" s="4"/>
      <c r="FBE137" s="4"/>
      <c r="FBF137" s="4"/>
      <c r="FBG137" s="4"/>
      <c r="FBH137" s="4"/>
      <c r="FBI137" s="4"/>
      <c r="FBJ137" s="4"/>
      <c r="FBK137" s="4"/>
      <c r="FBL137" s="4"/>
      <c r="FBM137" s="4"/>
      <c r="FBN137" s="4"/>
      <c r="FBO137" s="4"/>
      <c r="FBP137" s="4"/>
      <c r="FBQ137" s="4"/>
      <c r="FBR137" s="4"/>
      <c r="FBS137" s="4"/>
      <c r="FBT137" s="4"/>
      <c r="FBU137" s="4"/>
      <c r="FBV137" s="4"/>
      <c r="FBW137" s="4"/>
      <c r="FBX137" s="4"/>
      <c r="FBY137" s="4"/>
      <c r="FBZ137" s="4"/>
      <c r="FCA137" s="4"/>
      <c r="FCB137" s="4"/>
      <c r="FCC137" s="4"/>
      <c r="FCD137" s="4"/>
      <c r="FCE137" s="4"/>
      <c r="FCF137" s="4"/>
      <c r="FCG137" s="4"/>
      <c r="FCH137" s="4"/>
      <c r="FCI137" s="4"/>
      <c r="FCJ137" s="4"/>
      <c r="FCK137" s="4"/>
      <c r="FCL137" s="4"/>
      <c r="FCM137" s="4"/>
      <c r="FCN137" s="4"/>
      <c r="FCO137" s="4"/>
      <c r="FCP137" s="4"/>
      <c r="FCQ137" s="4"/>
      <c r="FCR137" s="4"/>
      <c r="FCS137" s="4"/>
      <c r="FCT137" s="4"/>
      <c r="FCU137" s="4"/>
      <c r="FCV137" s="4"/>
      <c r="FCW137" s="4"/>
      <c r="FCX137" s="4"/>
      <c r="FCY137" s="4"/>
      <c r="FCZ137" s="4"/>
      <c r="FDA137" s="4"/>
      <c r="FDB137" s="4"/>
      <c r="FDC137" s="4"/>
      <c r="FDD137" s="4"/>
      <c r="FDE137" s="4"/>
      <c r="FDF137" s="4"/>
      <c r="FDG137" s="4"/>
      <c r="FDH137" s="4"/>
      <c r="FDI137" s="4"/>
      <c r="FDJ137" s="4"/>
      <c r="FDK137" s="4"/>
      <c r="FDL137" s="4"/>
      <c r="FDM137" s="4"/>
      <c r="FDN137" s="4"/>
      <c r="FDO137" s="4"/>
      <c r="FDP137" s="4"/>
      <c r="FDQ137" s="4"/>
      <c r="FDR137" s="4"/>
      <c r="FDS137" s="4"/>
      <c r="FDT137" s="4"/>
      <c r="FDU137" s="4"/>
      <c r="FDV137" s="4"/>
      <c r="FDW137" s="4"/>
      <c r="FDX137" s="4"/>
      <c r="FDY137" s="4"/>
      <c r="FDZ137" s="4"/>
      <c r="FEA137" s="4"/>
      <c r="FEB137" s="4"/>
      <c r="FEC137" s="4"/>
      <c r="FED137" s="4"/>
      <c r="FEE137" s="4"/>
      <c r="FEF137" s="4"/>
      <c r="FEG137" s="4"/>
      <c r="FEH137" s="4"/>
      <c r="FEI137" s="4"/>
      <c r="FEJ137" s="4"/>
      <c r="FEK137" s="4"/>
      <c r="FEL137" s="4"/>
      <c r="FEM137" s="4"/>
      <c r="FEN137" s="4"/>
      <c r="FEO137" s="4"/>
      <c r="FEP137" s="4"/>
      <c r="FEQ137" s="4"/>
      <c r="FER137" s="4"/>
      <c r="FES137" s="4"/>
      <c r="FET137" s="4"/>
      <c r="FEU137" s="4"/>
      <c r="FEV137" s="4"/>
      <c r="FEW137" s="4"/>
      <c r="FEX137" s="4"/>
      <c r="FEY137" s="4"/>
      <c r="FEZ137" s="4"/>
      <c r="FFA137" s="4"/>
      <c r="FFB137" s="4"/>
      <c r="FFC137" s="4"/>
      <c r="FFD137" s="4"/>
      <c r="FFE137" s="4"/>
      <c r="FFF137" s="4"/>
      <c r="FFG137" s="4"/>
      <c r="FFH137" s="4"/>
      <c r="FFI137" s="4"/>
      <c r="FFJ137" s="4"/>
      <c r="FFK137" s="4"/>
      <c r="FFL137" s="4"/>
      <c r="FFM137" s="4"/>
      <c r="FFN137" s="4"/>
      <c r="FFO137" s="4"/>
      <c r="FFP137" s="4"/>
      <c r="FFQ137" s="4"/>
      <c r="FFR137" s="4"/>
      <c r="FFS137" s="4"/>
      <c r="FFT137" s="4"/>
      <c r="FFU137" s="4"/>
      <c r="FFV137" s="4"/>
      <c r="FFW137" s="4"/>
      <c r="FFX137" s="4"/>
      <c r="FFY137" s="4"/>
      <c r="FFZ137" s="4"/>
      <c r="FGA137" s="4"/>
      <c r="FGB137" s="4"/>
      <c r="FGC137" s="4"/>
      <c r="FGD137" s="4"/>
      <c r="FGE137" s="4"/>
      <c r="FGF137" s="4"/>
      <c r="FGG137" s="4"/>
      <c r="FGH137" s="4"/>
      <c r="FGI137" s="4"/>
      <c r="FGJ137" s="4"/>
      <c r="FGK137" s="4"/>
      <c r="FGL137" s="4"/>
      <c r="FGM137" s="4"/>
      <c r="FGN137" s="4"/>
      <c r="FGO137" s="4"/>
      <c r="FGP137" s="4"/>
      <c r="FGQ137" s="4"/>
      <c r="FGR137" s="4"/>
      <c r="FGS137" s="4"/>
      <c r="FGT137" s="4"/>
      <c r="FGU137" s="4"/>
      <c r="FGV137" s="4"/>
      <c r="FGW137" s="4"/>
      <c r="FGX137" s="4"/>
      <c r="FGY137" s="4"/>
      <c r="FGZ137" s="4"/>
      <c r="FHA137" s="4"/>
      <c r="FHB137" s="4"/>
      <c r="FHC137" s="4"/>
      <c r="FHD137" s="4"/>
      <c r="FHE137" s="4"/>
      <c r="FHF137" s="4"/>
      <c r="FHG137" s="4"/>
      <c r="FHH137" s="4"/>
      <c r="FHI137" s="4"/>
      <c r="FHJ137" s="4"/>
      <c r="FHK137" s="4"/>
      <c r="FHL137" s="4"/>
      <c r="FHM137" s="4"/>
      <c r="FHN137" s="4"/>
      <c r="FHO137" s="4"/>
      <c r="FHP137" s="4"/>
      <c r="FHQ137" s="4"/>
      <c r="FHR137" s="4"/>
      <c r="FHS137" s="4"/>
      <c r="FHT137" s="4"/>
      <c r="FHU137" s="4"/>
      <c r="FHV137" s="4"/>
      <c r="FHW137" s="4"/>
      <c r="FHX137" s="4"/>
      <c r="FHY137" s="4"/>
      <c r="FHZ137" s="4"/>
      <c r="FIA137" s="4"/>
      <c r="FIB137" s="4"/>
      <c r="FIC137" s="4"/>
      <c r="FID137" s="4"/>
      <c r="FIE137" s="4"/>
      <c r="FIF137" s="4"/>
      <c r="FIG137" s="4"/>
      <c r="FIH137" s="4"/>
      <c r="FII137" s="4"/>
      <c r="FIJ137" s="4"/>
      <c r="FIK137" s="4"/>
      <c r="FIL137" s="4"/>
      <c r="FIM137" s="4"/>
      <c r="FIN137" s="4"/>
      <c r="FIO137" s="4"/>
      <c r="FIP137" s="4"/>
      <c r="FIQ137" s="4"/>
      <c r="FIR137" s="4"/>
      <c r="FIS137" s="4"/>
      <c r="FIT137" s="4"/>
      <c r="FIU137" s="4"/>
      <c r="FIV137" s="4"/>
      <c r="FIW137" s="4"/>
      <c r="FIX137" s="4"/>
      <c r="FIY137" s="4"/>
      <c r="FIZ137" s="4"/>
      <c r="FJA137" s="4"/>
      <c r="FJB137" s="4"/>
      <c r="FJC137" s="4"/>
      <c r="FJD137" s="4"/>
      <c r="FJE137" s="4"/>
      <c r="FJF137" s="4"/>
      <c r="FJM137" s="4"/>
      <c r="FJN137" s="4"/>
      <c r="FJO137" s="4"/>
      <c r="FJP137" s="4"/>
      <c r="FJQ137" s="4"/>
      <c r="FJR137" s="4"/>
      <c r="FJS137" s="4"/>
      <c r="FJT137" s="4"/>
      <c r="FJU137" s="4"/>
      <c r="FJV137" s="4"/>
      <c r="FJW137" s="4"/>
      <c r="FJX137" s="4"/>
      <c r="FJY137" s="4"/>
      <c r="FJZ137" s="4"/>
      <c r="FKA137" s="4"/>
      <c r="FKB137" s="4"/>
      <c r="FKC137" s="4"/>
      <c r="FKD137" s="4"/>
      <c r="FKE137" s="4"/>
      <c r="FKF137" s="4"/>
      <c r="FKG137" s="4"/>
      <c r="FKH137" s="4"/>
      <c r="FKI137" s="4"/>
      <c r="FKJ137" s="4"/>
      <c r="FKK137" s="4"/>
      <c r="FKL137" s="4"/>
      <c r="FKM137" s="4"/>
      <c r="FKN137" s="4"/>
      <c r="FKO137" s="4"/>
      <c r="FKP137" s="4"/>
      <c r="FKQ137" s="4"/>
      <c r="FKR137" s="4"/>
      <c r="FKS137" s="4"/>
      <c r="FKT137" s="4"/>
      <c r="FKU137" s="4"/>
      <c r="FKV137" s="4"/>
      <c r="FKW137" s="4"/>
      <c r="FKX137" s="4"/>
      <c r="FKY137" s="4"/>
      <c r="FKZ137" s="4"/>
      <c r="FLA137" s="4"/>
      <c r="FLB137" s="4"/>
      <c r="FLC137" s="4"/>
      <c r="FLD137" s="4"/>
      <c r="FLE137" s="4"/>
      <c r="FLF137" s="4"/>
      <c r="FLG137" s="4"/>
      <c r="FLH137" s="4"/>
      <c r="FLI137" s="4"/>
      <c r="FLJ137" s="4"/>
      <c r="FLK137" s="4"/>
      <c r="FLL137" s="4"/>
      <c r="FLM137" s="4"/>
      <c r="FLN137" s="4"/>
      <c r="FLO137" s="4"/>
      <c r="FLP137" s="4"/>
      <c r="FLQ137" s="4"/>
      <c r="FLR137" s="4"/>
      <c r="FLS137" s="4"/>
      <c r="FLT137" s="4"/>
      <c r="FLU137" s="4"/>
      <c r="FLV137" s="4"/>
      <c r="FLW137" s="4"/>
      <c r="FLX137" s="4"/>
      <c r="FLY137" s="4"/>
      <c r="FLZ137" s="4"/>
      <c r="FMA137" s="4"/>
      <c r="FMB137" s="4"/>
      <c r="FMC137" s="4"/>
      <c r="FMD137" s="4"/>
      <c r="FME137" s="4"/>
      <c r="FMF137" s="4"/>
      <c r="FMG137" s="4"/>
      <c r="FMH137" s="4"/>
      <c r="FMI137" s="4"/>
      <c r="FMJ137" s="4"/>
      <c r="FMK137" s="4"/>
      <c r="FML137" s="4"/>
      <c r="FMM137" s="4"/>
      <c r="FMN137" s="4"/>
      <c r="FMO137" s="4"/>
      <c r="FMP137" s="4"/>
      <c r="FMQ137" s="4"/>
      <c r="FMR137" s="4"/>
      <c r="FMS137" s="4"/>
      <c r="FMT137" s="4"/>
      <c r="FMU137" s="4"/>
      <c r="FMV137" s="4"/>
      <c r="FMW137" s="4"/>
      <c r="FMX137" s="4"/>
      <c r="FMY137" s="4"/>
      <c r="FMZ137" s="4"/>
      <c r="FNA137" s="4"/>
      <c r="FNB137" s="4"/>
      <c r="FNC137" s="4"/>
      <c r="FND137" s="4"/>
      <c r="FNE137" s="4"/>
      <c r="FNF137" s="4"/>
      <c r="FNG137" s="4"/>
      <c r="FNH137" s="4"/>
      <c r="FNI137" s="4"/>
      <c r="FNJ137" s="4"/>
      <c r="FNK137" s="4"/>
      <c r="FNL137" s="4"/>
      <c r="FNM137" s="4"/>
      <c r="FNN137" s="4"/>
      <c r="FNO137" s="4"/>
      <c r="FNP137" s="4"/>
      <c r="FNQ137" s="4"/>
      <c r="FNR137" s="4"/>
      <c r="FNS137" s="4"/>
      <c r="FNT137" s="4"/>
      <c r="FNU137" s="4"/>
      <c r="FNV137" s="4"/>
      <c r="FNW137" s="4"/>
      <c r="FNX137" s="4"/>
      <c r="FNY137" s="4"/>
      <c r="FNZ137" s="4"/>
      <c r="FOA137" s="4"/>
      <c r="FOB137" s="4"/>
      <c r="FOC137" s="4"/>
      <c r="FOD137" s="4"/>
      <c r="FOE137" s="4"/>
      <c r="FOF137" s="4"/>
      <c r="FOG137" s="4"/>
      <c r="FOH137" s="4"/>
      <c r="FOI137" s="4"/>
      <c r="FOJ137" s="4"/>
      <c r="FOK137" s="4"/>
      <c r="FOL137" s="4"/>
      <c r="FOM137" s="4"/>
      <c r="FON137" s="4"/>
      <c r="FOO137" s="4"/>
      <c r="FOP137" s="4"/>
      <c r="FOQ137" s="4"/>
      <c r="FOR137" s="4"/>
      <c r="FOS137" s="4"/>
      <c r="FOT137" s="4"/>
      <c r="FOU137" s="4"/>
      <c r="FOV137" s="4"/>
      <c r="FOW137" s="4"/>
      <c r="FOX137" s="4"/>
      <c r="FOY137" s="4"/>
      <c r="FOZ137" s="4"/>
      <c r="FPA137" s="4"/>
      <c r="FPB137" s="4"/>
      <c r="FPC137" s="4"/>
      <c r="FPD137" s="4"/>
      <c r="FPE137" s="4"/>
      <c r="FPF137" s="4"/>
      <c r="FPG137" s="4"/>
      <c r="FPH137" s="4"/>
      <c r="FPI137" s="4"/>
      <c r="FPJ137" s="4"/>
      <c r="FPK137" s="4"/>
      <c r="FPL137" s="4"/>
      <c r="FPM137" s="4"/>
      <c r="FPN137" s="4"/>
      <c r="FPO137" s="4"/>
      <c r="FPP137" s="4"/>
      <c r="FPQ137" s="4"/>
      <c r="FPR137" s="4"/>
      <c r="FPS137" s="4"/>
      <c r="FPT137" s="4"/>
      <c r="FPU137" s="4"/>
      <c r="FPV137" s="4"/>
      <c r="FPW137" s="4"/>
      <c r="FPX137" s="4"/>
      <c r="FPY137" s="4"/>
      <c r="FPZ137" s="4"/>
      <c r="FQA137" s="4"/>
      <c r="FQB137" s="4"/>
      <c r="FQC137" s="4"/>
      <c r="FQD137" s="4"/>
      <c r="FQE137" s="4"/>
      <c r="FQF137" s="4"/>
      <c r="FQG137" s="4"/>
      <c r="FQH137" s="4"/>
      <c r="FQI137" s="4"/>
      <c r="FQJ137" s="4"/>
      <c r="FQK137" s="4"/>
      <c r="FQL137" s="4"/>
      <c r="FQM137" s="4"/>
      <c r="FQN137" s="4"/>
      <c r="FQO137" s="4"/>
      <c r="FQP137" s="4"/>
      <c r="FQQ137" s="4"/>
      <c r="FQR137" s="4"/>
      <c r="FQS137" s="4"/>
      <c r="FQT137" s="4"/>
      <c r="FQU137" s="4"/>
      <c r="FQV137" s="4"/>
      <c r="FQW137" s="4"/>
      <c r="FQX137" s="4"/>
      <c r="FQY137" s="4"/>
      <c r="FQZ137" s="4"/>
      <c r="FRA137" s="4"/>
      <c r="FRB137" s="4"/>
      <c r="FRC137" s="4"/>
      <c r="FRD137" s="4"/>
      <c r="FRE137" s="4"/>
      <c r="FRF137" s="4"/>
      <c r="FRG137" s="4"/>
      <c r="FRH137" s="4"/>
      <c r="FRI137" s="4"/>
      <c r="FRJ137" s="4"/>
      <c r="FRK137" s="4"/>
      <c r="FRL137" s="4"/>
      <c r="FRM137" s="4"/>
      <c r="FRN137" s="4"/>
      <c r="FRO137" s="4"/>
      <c r="FRP137" s="4"/>
      <c r="FRQ137" s="4"/>
      <c r="FRR137" s="4"/>
      <c r="FRS137" s="4"/>
      <c r="FRT137" s="4"/>
      <c r="FRU137" s="4"/>
      <c r="FRV137" s="4"/>
      <c r="FRW137" s="4"/>
      <c r="FRX137" s="4"/>
      <c r="FRY137" s="4"/>
      <c r="FRZ137" s="4"/>
      <c r="FSA137" s="4"/>
      <c r="FSB137" s="4"/>
      <c r="FSC137" s="4"/>
      <c r="FSD137" s="4"/>
      <c r="FSE137" s="4"/>
      <c r="FSF137" s="4"/>
      <c r="FSG137" s="4"/>
      <c r="FSH137" s="4"/>
      <c r="FSI137" s="4"/>
      <c r="FSJ137" s="4"/>
      <c r="FSK137" s="4"/>
      <c r="FSL137" s="4"/>
      <c r="FSM137" s="4"/>
      <c r="FSN137" s="4"/>
      <c r="FSO137" s="4"/>
      <c r="FSP137" s="4"/>
      <c r="FSQ137" s="4"/>
      <c r="FSR137" s="4"/>
      <c r="FSS137" s="4"/>
      <c r="FST137" s="4"/>
      <c r="FSU137" s="4"/>
      <c r="FSV137" s="4"/>
      <c r="FSW137" s="4"/>
      <c r="FSX137" s="4"/>
      <c r="FSY137" s="4"/>
      <c r="FSZ137" s="4"/>
      <c r="FTA137" s="4"/>
      <c r="FTB137" s="4"/>
      <c r="FTI137" s="4"/>
      <c r="FTJ137" s="4"/>
      <c r="FTK137" s="4"/>
      <c r="FTL137" s="4"/>
      <c r="FTM137" s="4"/>
      <c r="FTN137" s="4"/>
      <c r="FTO137" s="4"/>
      <c r="FTP137" s="4"/>
      <c r="FTQ137" s="4"/>
      <c r="FTR137" s="4"/>
      <c r="FTS137" s="4"/>
      <c r="FTT137" s="4"/>
      <c r="FTU137" s="4"/>
      <c r="FTV137" s="4"/>
      <c r="FTW137" s="4"/>
      <c r="FTX137" s="4"/>
      <c r="FTY137" s="4"/>
      <c r="FTZ137" s="4"/>
      <c r="FUA137" s="4"/>
      <c r="FUB137" s="4"/>
      <c r="FUC137" s="4"/>
      <c r="FUD137" s="4"/>
      <c r="FUE137" s="4"/>
      <c r="FUF137" s="4"/>
      <c r="FUG137" s="4"/>
      <c r="FUH137" s="4"/>
      <c r="FUI137" s="4"/>
      <c r="FUJ137" s="4"/>
      <c r="FUK137" s="4"/>
      <c r="FUL137" s="4"/>
      <c r="FUM137" s="4"/>
      <c r="FUN137" s="4"/>
      <c r="FUO137" s="4"/>
      <c r="FUP137" s="4"/>
      <c r="FUQ137" s="4"/>
      <c r="FUR137" s="4"/>
      <c r="FUS137" s="4"/>
      <c r="FUT137" s="4"/>
      <c r="FUU137" s="4"/>
      <c r="FUV137" s="4"/>
      <c r="FUW137" s="4"/>
      <c r="FUX137" s="4"/>
      <c r="FUY137" s="4"/>
      <c r="FUZ137" s="4"/>
      <c r="FVA137" s="4"/>
      <c r="FVB137" s="4"/>
      <c r="FVC137" s="4"/>
      <c r="FVD137" s="4"/>
      <c r="FVE137" s="4"/>
      <c r="FVF137" s="4"/>
      <c r="FVG137" s="4"/>
      <c r="FVH137" s="4"/>
      <c r="FVI137" s="4"/>
      <c r="FVJ137" s="4"/>
      <c r="FVK137" s="4"/>
      <c r="FVL137" s="4"/>
      <c r="FVM137" s="4"/>
      <c r="FVN137" s="4"/>
      <c r="FVO137" s="4"/>
      <c r="FVP137" s="4"/>
      <c r="FVQ137" s="4"/>
      <c r="FVR137" s="4"/>
      <c r="FVS137" s="4"/>
      <c r="FVT137" s="4"/>
      <c r="FVU137" s="4"/>
      <c r="FVV137" s="4"/>
      <c r="FVW137" s="4"/>
      <c r="FVX137" s="4"/>
      <c r="FVY137" s="4"/>
      <c r="FVZ137" s="4"/>
      <c r="FWA137" s="4"/>
      <c r="FWB137" s="4"/>
      <c r="FWC137" s="4"/>
      <c r="FWD137" s="4"/>
      <c r="FWE137" s="4"/>
      <c r="FWF137" s="4"/>
      <c r="FWG137" s="4"/>
      <c r="FWH137" s="4"/>
      <c r="FWI137" s="4"/>
      <c r="FWJ137" s="4"/>
      <c r="FWK137" s="4"/>
      <c r="FWL137" s="4"/>
      <c r="FWM137" s="4"/>
      <c r="FWN137" s="4"/>
      <c r="FWO137" s="4"/>
      <c r="FWP137" s="4"/>
      <c r="FWQ137" s="4"/>
      <c r="FWR137" s="4"/>
      <c r="FWS137" s="4"/>
      <c r="FWT137" s="4"/>
      <c r="FWU137" s="4"/>
      <c r="FWV137" s="4"/>
      <c r="FWW137" s="4"/>
      <c r="FWX137" s="4"/>
      <c r="FWY137" s="4"/>
      <c r="FWZ137" s="4"/>
      <c r="FXA137" s="4"/>
      <c r="FXB137" s="4"/>
      <c r="FXC137" s="4"/>
      <c r="FXD137" s="4"/>
      <c r="FXE137" s="4"/>
      <c r="FXF137" s="4"/>
      <c r="FXG137" s="4"/>
      <c r="FXH137" s="4"/>
      <c r="FXI137" s="4"/>
      <c r="FXJ137" s="4"/>
      <c r="FXK137" s="4"/>
      <c r="FXL137" s="4"/>
      <c r="FXM137" s="4"/>
      <c r="FXN137" s="4"/>
      <c r="FXO137" s="4"/>
      <c r="FXP137" s="4"/>
      <c r="FXQ137" s="4"/>
      <c r="FXR137" s="4"/>
      <c r="FXS137" s="4"/>
      <c r="FXT137" s="4"/>
      <c r="FXU137" s="4"/>
      <c r="FXV137" s="4"/>
      <c r="FXW137" s="4"/>
      <c r="FXX137" s="4"/>
      <c r="FXY137" s="4"/>
      <c r="FXZ137" s="4"/>
      <c r="FYA137" s="4"/>
      <c r="FYB137" s="4"/>
      <c r="FYC137" s="4"/>
      <c r="FYD137" s="4"/>
      <c r="FYE137" s="4"/>
      <c r="FYF137" s="4"/>
      <c r="FYG137" s="4"/>
      <c r="FYH137" s="4"/>
      <c r="FYI137" s="4"/>
      <c r="FYJ137" s="4"/>
      <c r="FYK137" s="4"/>
      <c r="FYL137" s="4"/>
      <c r="FYM137" s="4"/>
      <c r="FYN137" s="4"/>
      <c r="FYO137" s="4"/>
      <c r="FYP137" s="4"/>
      <c r="FYQ137" s="4"/>
      <c r="FYR137" s="4"/>
      <c r="FYS137" s="4"/>
      <c r="FYT137" s="4"/>
      <c r="FYU137" s="4"/>
      <c r="FYV137" s="4"/>
      <c r="FYW137" s="4"/>
      <c r="FYX137" s="4"/>
      <c r="FYY137" s="4"/>
      <c r="FYZ137" s="4"/>
      <c r="FZA137" s="4"/>
      <c r="FZB137" s="4"/>
      <c r="FZC137" s="4"/>
      <c r="FZD137" s="4"/>
      <c r="FZE137" s="4"/>
      <c r="FZF137" s="4"/>
      <c r="FZG137" s="4"/>
      <c r="FZH137" s="4"/>
      <c r="FZI137" s="4"/>
      <c r="FZJ137" s="4"/>
      <c r="FZK137" s="4"/>
      <c r="FZL137" s="4"/>
      <c r="FZM137" s="4"/>
      <c r="FZN137" s="4"/>
      <c r="FZO137" s="4"/>
      <c r="FZP137" s="4"/>
      <c r="FZQ137" s="4"/>
      <c r="FZR137" s="4"/>
      <c r="FZS137" s="4"/>
      <c r="FZT137" s="4"/>
      <c r="FZU137" s="4"/>
      <c r="FZV137" s="4"/>
      <c r="FZW137" s="4"/>
      <c r="FZX137" s="4"/>
      <c r="FZY137" s="4"/>
      <c r="FZZ137" s="4"/>
      <c r="GAA137" s="4"/>
      <c r="GAB137" s="4"/>
      <c r="GAC137" s="4"/>
      <c r="GAD137" s="4"/>
      <c r="GAE137" s="4"/>
      <c r="GAF137" s="4"/>
      <c r="GAG137" s="4"/>
      <c r="GAH137" s="4"/>
      <c r="GAI137" s="4"/>
      <c r="GAJ137" s="4"/>
      <c r="GAK137" s="4"/>
      <c r="GAL137" s="4"/>
      <c r="GAM137" s="4"/>
      <c r="GAN137" s="4"/>
      <c r="GAO137" s="4"/>
      <c r="GAP137" s="4"/>
      <c r="GAQ137" s="4"/>
      <c r="GAR137" s="4"/>
      <c r="GAS137" s="4"/>
      <c r="GAT137" s="4"/>
      <c r="GAU137" s="4"/>
      <c r="GAV137" s="4"/>
      <c r="GAW137" s="4"/>
      <c r="GAX137" s="4"/>
      <c r="GAY137" s="4"/>
      <c r="GAZ137" s="4"/>
      <c r="GBA137" s="4"/>
      <c r="GBB137" s="4"/>
      <c r="GBC137" s="4"/>
      <c r="GBD137" s="4"/>
      <c r="GBE137" s="4"/>
      <c r="GBF137" s="4"/>
      <c r="GBG137" s="4"/>
      <c r="GBH137" s="4"/>
      <c r="GBI137" s="4"/>
      <c r="GBJ137" s="4"/>
      <c r="GBK137" s="4"/>
      <c r="GBL137" s="4"/>
      <c r="GBM137" s="4"/>
      <c r="GBN137" s="4"/>
      <c r="GBO137" s="4"/>
      <c r="GBP137" s="4"/>
      <c r="GBQ137" s="4"/>
      <c r="GBR137" s="4"/>
      <c r="GBS137" s="4"/>
      <c r="GBT137" s="4"/>
      <c r="GBU137" s="4"/>
      <c r="GBV137" s="4"/>
      <c r="GBW137" s="4"/>
      <c r="GBX137" s="4"/>
      <c r="GBY137" s="4"/>
      <c r="GBZ137" s="4"/>
      <c r="GCA137" s="4"/>
      <c r="GCB137" s="4"/>
      <c r="GCC137" s="4"/>
      <c r="GCD137" s="4"/>
      <c r="GCE137" s="4"/>
      <c r="GCF137" s="4"/>
      <c r="GCG137" s="4"/>
      <c r="GCH137" s="4"/>
      <c r="GCI137" s="4"/>
      <c r="GCJ137" s="4"/>
      <c r="GCK137" s="4"/>
      <c r="GCL137" s="4"/>
      <c r="GCM137" s="4"/>
      <c r="GCN137" s="4"/>
      <c r="GCO137" s="4"/>
      <c r="GCP137" s="4"/>
      <c r="GCQ137" s="4"/>
      <c r="GCR137" s="4"/>
      <c r="GCS137" s="4"/>
      <c r="GCT137" s="4"/>
      <c r="GCU137" s="4"/>
      <c r="GCV137" s="4"/>
      <c r="GCW137" s="4"/>
      <c r="GCX137" s="4"/>
      <c r="GDE137" s="4"/>
      <c r="GDF137" s="4"/>
      <c r="GDG137" s="4"/>
      <c r="GDH137" s="4"/>
      <c r="GDI137" s="4"/>
      <c r="GDJ137" s="4"/>
      <c r="GDK137" s="4"/>
      <c r="GDL137" s="4"/>
      <c r="GDM137" s="4"/>
      <c r="GDN137" s="4"/>
      <c r="GDO137" s="4"/>
      <c r="GDP137" s="4"/>
      <c r="GDQ137" s="4"/>
      <c r="GDR137" s="4"/>
      <c r="GDS137" s="4"/>
      <c r="GDT137" s="4"/>
      <c r="GDU137" s="4"/>
      <c r="GDV137" s="4"/>
      <c r="GDW137" s="4"/>
      <c r="GDX137" s="4"/>
      <c r="GDY137" s="4"/>
      <c r="GDZ137" s="4"/>
      <c r="GEA137" s="4"/>
      <c r="GEB137" s="4"/>
      <c r="GEC137" s="4"/>
      <c r="GED137" s="4"/>
      <c r="GEE137" s="4"/>
      <c r="GEF137" s="4"/>
      <c r="GEG137" s="4"/>
      <c r="GEH137" s="4"/>
      <c r="GEI137" s="4"/>
      <c r="GEJ137" s="4"/>
      <c r="GEK137" s="4"/>
      <c r="GEL137" s="4"/>
      <c r="GEM137" s="4"/>
      <c r="GEN137" s="4"/>
      <c r="GEO137" s="4"/>
      <c r="GEP137" s="4"/>
      <c r="GEQ137" s="4"/>
      <c r="GER137" s="4"/>
      <c r="GES137" s="4"/>
      <c r="GET137" s="4"/>
      <c r="GEU137" s="4"/>
      <c r="GEV137" s="4"/>
      <c r="GEW137" s="4"/>
      <c r="GEX137" s="4"/>
      <c r="GEY137" s="4"/>
      <c r="GEZ137" s="4"/>
      <c r="GFA137" s="4"/>
      <c r="GFB137" s="4"/>
      <c r="GFC137" s="4"/>
      <c r="GFD137" s="4"/>
      <c r="GFE137" s="4"/>
      <c r="GFF137" s="4"/>
      <c r="GFG137" s="4"/>
      <c r="GFH137" s="4"/>
      <c r="GFI137" s="4"/>
      <c r="GFJ137" s="4"/>
      <c r="GFK137" s="4"/>
      <c r="GFL137" s="4"/>
      <c r="GFM137" s="4"/>
      <c r="GFN137" s="4"/>
      <c r="GFO137" s="4"/>
      <c r="GFP137" s="4"/>
      <c r="GFQ137" s="4"/>
      <c r="GFR137" s="4"/>
      <c r="GFS137" s="4"/>
      <c r="GFT137" s="4"/>
      <c r="GFU137" s="4"/>
      <c r="GFV137" s="4"/>
      <c r="GFW137" s="4"/>
      <c r="GFX137" s="4"/>
      <c r="GFY137" s="4"/>
      <c r="GFZ137" s="4"/>
      <c r="GGA137" s="4"/>
      <c r="GGB137" s="4"/>
      <c r="GGC137" s="4"/>
      <c r="GGD137" s="4"/>
      <c r="GGE137" s="4"/>
      <c r="GGF137" s="4"/>
      <c r="GGG137" s="4"/>
      <c r="GGH137" s="4"/>
      <c r="GGI137" s="4"/>
      <c r="GGJ137" s="4"/>
      <c r="GGK137" s="4"/>
      <c r="GGL137" s="4"/>
      <c r="GGM137" s="4"/>
      <c r="GGN137" s="4"/>
      <c r="GGO137" s="4"/>
      <c r="GGP137" s="4"/>
      <c r="GGQ137" s="4"/>
      <c r="GGR137" s="4"/>
      <c r="GGS137" s="4"/>
      <c r="GGT137" s="4"/>
      <c r="GGU137" s="4"/>
      <c r="GGV137" s="4"/>
      <c r="GGW137" s="4"/>
      <c r="GGX137" s="4"/>
      <c r="GGY137" s="4"/>
      <c r="GGZ137" s="4"/>
      <c r="GHA137" s="4"/>
      <c r="GHB137" s="4"/>
      <c r="GHC137" s="4"/>
      <c r="GHD137" s="4"/>
      <c r="GHE137" s="4"/>
      <c r="GHF137" s="4"/>
      <c r="GHG137" s="4"/>
      <c r="GHH137" s="4"/>
      <c r="GHI137" s="4"/>
      <c r="GHJ137" s="4"/>
      <c r="GHK137" s="4"/>
      <c r="GHL137" s="4"/>
      <c r="GHM137" s="4"/>
      <c r="GHN137" s="4"/>
      <c r="GHO137" s="4"/>
      <c r="GHP137" s="4"/>
      <c r="GHQ137" s="4"/>
      <c r="GHR137" s="4"/>
      <c r="GHS137" s="4"/>
      <c r="GHT137" s="4"/>
      <c r="GHU137" s="4"/>
      <c r="GHV137" s="4"/>
      <c r="GHW137" s="4"/>
      <c r="GHX137" s="4"/>
      <c r="GHY137" s="4"/>
      <c r="GHZ137" s="4"/>
      <c r="GIA137" s="4"/>
      <c r="GIB137" s="4"/>
      <c r="GIC137" s="4"/>
      <c r="GID137" s="4"/>
      <c r="GIE137" s="4"/>
      <c r="GIF137" s="4"/>
      <c r="GIG137" s="4"/>
      <c r="GIH137" s="4"/>
      <c r="GII137" s="4"/>
      <c r="GIJ137" s="4"/>
      <c r="GIK137" s="4"/>
      <c r="GIL137" s="4"/>
      <c r="GIM137" s="4"/>
      <c r="GIN137" s="4"/>
      <c r="GIO137" s="4"/>
      <c r="GIP137" s="4"/>
      <c r="GIQ137" s="4"/>
      <c r="GIR137" s="4"/>
      <c r="GIS137" s="4"/>
      <c r="GIT137" s="4"/>
      <c r="GIU137" s="4"/>
      <c r="GIV137" s="4"/>
      <c r="GIW137" s="4"/>
      <c r="GIX137" s="4"/>
      <c r="GIY137" s="4"/>
      <c r="GIZ137" s="4"/>
      <c r="GJA137" s="4"/>
      <c r="GJB137" s="4"/>
      <c r="GJC137" s="4"/>
      <c r="GJD137" s="4"/>
      <c r="GJE137" s="4"/>
      <c r="GJF137" s="4"/>
      <c r="GJG137" s="4"/>
      <c r="GJH137" s="4"/>
      <c r="GJI137" s="4"/>
      <c r="GJJ137" s="4"/>
      <c r="GJK137" s="4"/>
      <c r="GJL137" s="4"/>
      <c r="GJM137" s="4"/>
      <c r="GJN137" s="4"/>
      <c r="GJO137" s="4"/>
      <c r="GJP137" s="4"/>
      <c r="GJQ137" s="4"/>
      <c r="GJR137" s="4"/>
      <c r="GJS137" s="4"/>
      <c r="GJT137" s="4"/>
      <c r="GJU137" s="4"/>
      <c r="GJV137" s="4"/>
      <c r="GJW137" s="4"/>
      <c r="GJX137" s="4"/>
      <c r="GJY137" s="4"/>
      <c r="GJZ137" s="4"/>
      <c r="GKA137" s="4"/>
      <c r="GKB137" s="4"/>
      <c r="GKC137" s="4"/>
      <c r="GKD137" s="4"/>
      <c r="GKE137" s="4"/>
      <c r="GKF137" s="4"/>
      <c r="GKG137" s="4"/>
      <c r="GKH137" s="4"/>
      <c r="GKI137" s="4"/>
      <c r="GKJ137" s="4"/>
      <c r="GKK137" s="4"/>
      <c r="GKL137" s="4"/>
      <c r="GKM137" s="4"/>
      <c r="GKN137" s="4"/>
      <c r="GKO137" s="4"/>
      <c r="GKP137" s="4"/>
      <c r="GKQ137" s="4"/>
      <c r="GKR137" s="4"/>
      <c r="GKS137" s="4"/>
      <c r="GKT137" s="4"/>
      <c r="GKU137" s="4"/>
      <c r="GKV137" s="4"/>
      <c r="GKW137" s="4"/>
      <c r="GKX137" s="4"/>
      <c r="GKY137" s="4"/>
      <c r="GKZ137" s="4"/>
      <c r="GLA137" s="4"/>
      <c r="GLB137" s="4"/>
      <c r="GLC137" s="4"/>
      <c r="GLD137" s="4"/>
      <c r="GLE137" s="4"/>
      <c r="GLF137" s="4"/>
      <c r="GLG137" s="4"/>
      <c r="GLH137" s="4"/>
      <c r="GLI137" s="4"/>
      <c r="GLJ137" s="4"/>
      <c r="GLK137" s="4"/>
      <c r="GLL137" s="4"/>
      <c r="GLM137" s="4"/>
      <c r="GLN137" s="4"/>
      <c r="GLO137" s="4"/>
      <c r="GLP137" s="4"/>
      <c r="GLQ137" s="4"/>
      <c r="GLR137" s="4"/>
      <c r="GLS137" s="4"/>
      <c r="GLT137" s="4"/>
      <c r="GLU137" s="4"/>
      <c r="GLV137" s="4"/>
      <c r="GLW137" s="4"/>
      <c r="GLX137" s="4"/>
      <c r="GLY137" s="4"/>
      <c r="GLZ137" s="4"/>
      <c r="GMA137" s="4"/>
      <c r="GMB137" s="4"/>
      <c r="GMC137" s="4"/>
      <c r="GMD137" s="4"/>
      <c r="GME137" s="4"/>
      <c r="GMF137" s="4"/>
      <c r="GMG137" s="4"/>
      <c r="GMH137" s="4"/>
      <c r="GMI137" s="4"/>
      <c r="GMJ137" s="4"/>
      <c r="GMK137" s="4"/>
      <c r="GML137" s="4"/>
      <c r="GMM137" s="4"/>
      <c r="GMN137" s="4"/>
      <c r="GMO137" s="4"/>
      <c r="GMP137" s="4"/>
      <c r="GMQ137" s="4"/>
      <c r="GMR137" s="4"/>
      <c r="GMS137" s="4"/>
      <c r="GMT137" s="4"/>
      <c r="GNA137" s="4"/>
      <c r="GNB137" s="4"/>
      <c r="GNC137" s="4"/>
      <c r="GND137" s="4"/>
      <c r="GNE137" s="4"/>
      <c r="GNF137" s="4"/>
      <c r="GNG137" s="4"/>
      <c r="GNH137" s="4"/>
      <c r="GNI137" s="4"/>
      <c r="GNJ137" s="4"/>
      <c r="GNK137" s="4"/>
      <c r="GNL137" s="4"/>
      <c r="GNM137" s="4"/>
      <c r="GNN137" s="4"/>
      <c r="GNO137" s="4"/>
      <c r="GNP137" s="4"/>
      <c r="GNQ137" s="4"/>
      <c r="GNR137" s="4"/>
      <c r="GNS137" s="4"/>
      <c r="GNT137" s="4"/>
      <c r="GNU137" s="4"/>
      <c r="GNV137" s="4"/>
      <c r="GNW137" s="4"/>
      <c r="GNX137" s="4"/>
      <c r="GNY137" s="4"/>
      <c r="GNZ137" s="4"/>
      <c r="GOA137" s="4"/>
      <c r="GOB137" s="4"/>
      <c r="GOC137" s="4"/>
      <c r="GOD137" s="4"/>
      <c r="GOE137" s="4"/>
      <c r="GOF137" s="4"/>
      <c r="GOG137" s="4"/>
      <c r="GOH137" s="4"/>
      <c r="GOI137" s="4"/>
      <c r="GOJ137" s="4"/>
      <c r="GOK137" s="4"/>
      <c r="GOL137" s="4"/>
      <c r="GOM137" s="4"/>
      <c r="GON137" s="4"/>
      <c r="GOO137" s="4"/>
      <c r="GOP137" s="4"/>
      <c r="GOQ137" s="4"/>
      <c r="GOR137" s="4"/>
      <c r="GOS137" s="4"/>
      <c r="GOT137" s="4"/>
      <c r="GOU137" s="4"/>
      <c r="GOV137" s="4"/>
      <c r="GOW137" s="4"/>
      <c r="GOX137" s="4"/>
      <c r="GOY137" s="4"/>
      <c r="GOZ137" s="4"/>
      <c r="GPA137" s="4"/>
      <c r="GPB137" s="4"/>
      <c r="GPC137" s="4"/>
      <c r="GPD137" s="4"/>
      <c r="GPE137" s="4"/>
      <c r="GPF137" s="4"/>
      <c r="GPG137" s="4"/>
      <c r="GPH137" s="4"/>
      <c r="GPI137" s="4"/>
      <c r="GPJ137" s="4"/>
      <c r="GPK137" s="4"/>
      <c r="GPL137" s="4"/>
      <c r="GPM137" s="4"/>
      <c r="GPN137" s="4"/>
      <c r="GPO137" s="4"/>
      <c r="GPP137" s="4"/>
      <c r="GPQ137" s="4"/>
      <c r="GPR137" s="4"/>
      <c r="GPS137" s="4"/>
      <c r="GPT137" s="4"/>
      <c r="GPU137" s="4"/>
      <c r="GPV137" s="4"/>
      <c r="GPW137" s="4"/>
      <c r="GPX137" s="4"/>
      <c r="GPY137" s="4"/>
      <c r="GPZ137" s="4"/>
      <c r="GQA137" s="4"/>
      <c r="GQB137" s="4"/>
      <c r="GQC137" s="4"/>
      <c r="GQD137" s="4"/>
      <c r="GQE137" s="4"/>
      <c r="GQF137" s="4"/>
      <c r="GQG137" s="4"/>
      <c r="GQH137" s="4"/>
      <c r="GQI137" s="4"/>
      <c r="GQJ137" s="4"/>
      <c r="GQK137" s="4"/>
      <c r="GQL137" s="4"/>
      <c r="GQM137" s="4"/>
      <c r="GQN137" s="4"/>
      <c r="GQO137" s="4"/>
      <c r="GQP137" s="4"/>
      <c r="GQQ137" s="4"/>
      <c r="GQR137" s="4"/>
      <c r="GQS137" s="4"/>
      <c r="GQT137" s="4"/>
      <c r="GQU137" s="4"/>
      <c r="GQV137" s="4"/>
      <c r="GQW137" s="4"/>
      <c r="GQX137" s="4"/>
      <c r="GQY137" s="4"/>
      <c r="GQZ137" s="4"/>
      <c r="GRA137" s="4"/>
      <c r="GRB137" s="4"/>
      <c r="GRC137" s="4"/>
      <c r="GRD137" s="4"/>
      <c r="GRE137" s="4"/>
      <c r="GRF137" s="4"/>
      <c r="GRG137" s="4"/>
      <c r="GRH137" s="4"/>
      <c r="GRI137" s="4"/>
      <c r="GRJ137" s="4"/>
      <c r="GRK137" s="4"/>
      <c r="GRL137" s="4"/>
      <c r="GRM137" s="4"/>
      <c r="GRN137" s="4"/>
      <c r="GRO137" s="4"/>
      <c r="GRP137" s="4"/>
      <c r="GRQ137" s="4"/>
      <c r="GRR137" s="4"/>
      <c r="GRS137" s="4"/>
      <c r="GRT137" s="4"/>
      <c r="GRU137" s="4"/>
      <c r="GRV137" s="4"/>
      <c r="GRW137" s="4"/>
      <c r="GRX137" s="4"/>
      <c r="GRY137" s="4"/>
      <c r="GRZ137" s="4"/>
      <c r="GSA137" s="4"/>
      <c r="GSB137" s="4"/>
      <c r="GSC137" s="4"/>
      <c r="GSD137" s="4"/>
      <c r="GSE137" s="4"/>
      <c r="GSF137" s="4"/>
      <c r="GSG137" s="4"/>
      <c r="GSH137" s="4"/>
      <c r="GSI137" s="4"/>
      <c r="GSJ137" s="4"/>
      <c r="GSK137" s="4"/>
      <c r="GSL137" s="4"/>
      <c r="GSM137" s="4"/>
      <c r="GSN137" s="4"/>
      <c r="GSO137" s="4"/>
      <c r="GSP137" s="4"/>
      <c r="GSQ137" s="4"/>
      <c r="GSR137" s="4"/>
      <c r="GSS137" s="4"/>
      <c r="GST137" s="4"/>
      <c r="GSU137" s="4"/>
      <c r="GSV137" s="4"/>
      <c r="GSW137" s="4"/>
      <c r="GSX137" s="4"/>
      <c r="GSY137" s="4"/>
      <c r="GSZ137" s="4"/>
      <c r="GTA137" s="4"/>
      <c r="GTB137" s="4"/>
      <c r="GTC137" s="4"/>
      <c r="GTD137" s="4"/>
      <c r="GTE137" s="4"/>
      <c r="GTF137" s="4"/>
      <c r="GTG137" s="4"/>
      <c r="GTH137" s="4"/>
      <c r="GTI137" s="4"/>
      <c r="GTJ137" s="4"/>
      <c r="GTK137" s="4"/>
      <c r="GTL137" s="4"/>
      <c r="GTM137" s="4"/>
      <c r="GTN137" s="4"/>
      <c r="GTO137" s="4"/>
      <c r="GTP137" s="4"/>
      <c r="GTQ137" s="4"/>
      <c r="GTR137" s="4"/>
      <c r="GTS137" s="4"/>
      <c r="GTT137" s="4"/>
      <c r="GTU137" s="4"/>
      <c r="GTV137" s="4"/>
      <c r="GTW137" s="4"/>
      <c r="GTX137" s="4"/>
      <c r="GTY137" s="4"/>
      <c r="GTZ137" s="4"/>
      <c r="GUA137" s="4"/>
      <c r="GUB137" s="4"/>
      <c r="GUC137" s="4"/>
      <c r="GUD137" s="4"/>
      <c r="GUE137" s="4"/>
      <c r="GUF137" s="4"/>
      <c r="GUG137" s="4"/>
      <c r="GUH137" s="4"/>
      <c r="GUI137" s="4"/>
      <c r="GUJ137" s="4"/>
      <c r="GUK137" s="4"/>
      <c r="GUL137" s="4"/>
      <c r="GUM137" s="4"/>
      <c r="GUN137" s="4"/>
      <c r="GUO137" s="4"/>
      <c r="GUP137" s="4"/>
      <c r="GUQ137" s="4"/>
      <c r="GUR137" s="4"/>
      <c r="GUS137" s="4"/>
      <c r="GUT137" s="4"/>
      <c r="GUU137" s="4"/>
      <c r="GUV137" s="4"/>
      <c r="GUW137" s="4"/>
      <c r="GUX137" s="4"/>
      <c r="GUY137" s="4"/>
      <c r="GUZ137" s="4"/>
      <c r="GVA137" s="4"/>
      <c r="GVB137" s="4"/>
      <c r="GVC137" s="4"/>
      <c r="GVD137" s="4"/>
      <c r="GVE137" s="4"/>
      <c r="GVF137" s="4"/>
      <c r="GVG137" s="4"/>
      <c r="GVH137" s="4"/>
      <c r="GVI137" s="4"/>
      <c r="GVJ137" s="4"/>
      <c r="GVK137" s="4"/>
      <c r="GVL137" s="4"/>
      <c r="GVM137" s="4"/>
      <c r="GVN137" s="4"/>
      <c r="GVO137" s="4"/>
      <c r="GVP137" s="4"/>
      <c r="GVQ137" s="4"/>
      <c r="GVR137" s="4"/>
      <c r="GVS137" s="4"/>
      <c r="GVT137" s="4"/>
      <c r="GVU137" s="4"/>
      <c r="GVV137" s="4"/>
      <c r="GVW137" s="4"/>
      <c r="GVX137" s="4"/>
      <c r="GVY137" s="4"/>
      <c r="GVZ137" s="4"/>
      <c r="GWA137" s="4"/>
      <c r="GWB137" s="4"/>
      <c r="GWC137" s="4"/>
      <c r="GWD137" s="4"/>
      <c r="GWE137" s="4"/>
      <c r="GWF137" s="4"/>
      <c r="GWG137" s="4"/>
      <c r="GWH137" s="4"/>
      <c r="GWI137" s="4"/>
      <c r="GWJ137" s="4"/>
      <c r="GWK137" s="4"/>
      <c r="GWL137" s="4"/>
      <c r="GWM137" s="4"/>
      <c r="GWN137" s="4"/>
      <c r="GWO137" s="4"/>
      <c r="GWP137" s="4"/>
      <c r="GWW137" s="4"/>
      <c r="GWX137" s="4"/>
      <c r="GWY137" s="4"/>
      <c r="GWZ137" s="4"/>
      <c r="GXA137" s="4"/>
      <c r="GXB137" s="4"/>
      <c r="GXC137" s="4"/>
      <c r="GXD137" s="4"/>
      <c r="GXE137" s="4"/>
      <c r="GXF137" s="4"/>
      <c r="GXG137" s="4"/>
      <c r="GXH137" s="4"/>
      <c r="GXI137" s="4"/>
      <c r="GXJ137" s="4"/>
      <c r="GXK137" s="4"/>
      <c r="GXL137" s="4"/>
      <c r="GXM137" s="4"/>
      <c r="GXN137" s="4"/>
      <c r="GXO137" s="4"/>
      <c r="GXP137" s="4"/>
      <c r="GXQ137" s="4"/>
      <c r="GXR137" s="4"/>
      <c r="GXS137" s="4"/>
      <c r="GXT137" s="4"/>
      <c r="GXU137" s="4"/>
      <c r="GXV137" s="4"/>
      <c r="GXW137" s="4"/>
      <c r="GXX137" s="4"/>
      <c r="GXY137" s="4"/>
      <c r="GXZ137" s="4"/>
      <c r="GYA137" s="4"/>
      <c r="GYB137" s="4"/>
      <c r="GYC137" s="4"/>
      <c r="GYD137" s="4"/>
      <c r="GYE137" s="4"/>
      <c r="GYF137" s="4"/>
      <c r="GYG137" s="4"/>
      <c r="GYH137" s="4"/>
      <c r="GYI137" s="4"/>
      <c r="GYJ137" s="4"/>
      <c r="GYK137" s="4"/>
      <c r="GYL137" s="4"/>
      <c r="GYM137" s="4"/>
      <c r="GYN137" s="4"/>
      <c r="GYO137" s="4"/>
      <c r="GYP137" s="4"/>
      <c r="GYQ137" s="4"/>
      <c r="GYR137" s="4"/>
      <c r="GYS137" s="4"/>
      <c r="GYT137" s="4"/>
      <c r="GYU137" s="4"/>
      <c r="GYV137" s="4"/>
      <c r="GYW137" s="4"/>
      <c r="GYX137" s="4"/>
      <c r="GYY137" s="4"/>
      <c r="GYZ137" s="4"/>
      <c r="GZA137" s="4"/>
      <c r="GZB137" s="4"/>
      <c r="GZC137" s="4"/>
      <c r="GZD137" s="4"/>
      <c r="GZE137" s="4"/>
      <c r="GZF137" s="4"/>
      <c r="GZG137" s="4"/>
      <c r="GZH137" s="4"/>
      <c r="GZI137" s="4"/>
      <c r="GZJ137" s="4"/>
      <c r="GZK137" s="4"/>
      <c r="GZL137" s="4"/>
      <c r="GZM137" s="4"/>
      <c r="GZN137" s="4"/>
      <c r="GZO137" s="4"/>
      <c r="GZP137" s="4"/>
      <c r="GZQ137" s="4"/>
      <c r="GZR137" s="4"/>
      <c r="GZS137" s="4"/>
      <c r="GZT137" s="4"/>
      <c r="GZU137" s="4"/>
      <c r="GZV137" s="4"/>
      <c r="GZW137" s="4"/>
      <c r="GZX137" s="4"/>
      <c r="GZY137" s="4"/>
      <c r="GZZ137" s="4"/>
      <c r="HAA137" s="4"/>
      <c r="HAB137" s="4"/>
      <c r="HAC137" s="4"/>
      <c r="HAD137" s="4"/>
      <c r="HAE137" s="4"/>
      <c r="HAF137" s="4"/>
      <c r="HAG137" s="4"/>
      <c r="HAH137" s="4"/>
      <c r="HAI137" s="4"/>
      <c r="HAJ137" s="4"/>
      <c r="HAK137" s="4"/>
      <c r="HAL137" s="4"/>
      <c r="HAM137" s="4"/>
      <c r="HAN137" s="4"/>
      <c r="HAO137" s="4"/>
      <c r="HAP137" s="4"/>
      <c r="HAQ137" s="4"/>
      <c r="HAR137" s="4"/>
      <c r="HAS137" s="4"/>
      <c r="HAT137" s="4"/>
      <c r="HAU137" s="4"/>
      <c r="HAV137" s="4"/>
      <c r="HAW137" s="4"/>
      <c r="HAX137" s="4"/>
      <c r="HAY137" s="4"/>
      <c r="HAZ137" s="4"/>
      <c r="HBA137" s="4"/>
      <c r="HBB137" s="4"/>
      <c r="HBC137" s="4"/>
      <c r="HBD137" s="4"/>
      <c r="HBE137" s="4"/>
      <c r="HBF137" s="4"/>
      <c r="HBG137" s="4"/>
      <c r="HBH137" s="4"/>
      <c r="HBI137" s="4"/>
      <c r="HBJ137" s="4"/>
      <c r="HBK137" s="4"/>
      <c r="HBL137" s="4"/>
      <c r="HBM137" s="4"/>
      <c r="HBN137" s="4"/>
      <c r="HBO137" s="4"/>
      <c r="HBP137" s="4"/>
      <c r="HBQ137" s="4"/>
      <c r="HBR137" s="4"/>
      <c r="HBS137" s="4"/>
      <c r="HBT137" s="4"/>
      <c r="HBU137" s="4"/>
      <c r="HBV137" s="4"/>
      <c r="HBW137" s="4"/>
      <c r="HBX137" s="4"/>
      <c r="HBY137" s="4"/>
      <c r="HBZ137" s="4"/>
      <c r="HCA137" s="4"/>
      <c r="HCB137" s="4"/>
      <c r="HCC137" s="4"/>
      <c r="HCD137" s="4"/>
      <c r="HCE137" s="4"/>
      <c r="HCF137" s="4"/>
      <c r="HCG137" s="4"/>
      <c r="HCH137" s="4"/>
      <c r="HCI137" s="4"/>
      <c r="HCJ137" s="4"/>
      <c r="HCK137" s="4"/>
      <c r="HCL137" s="4"/>
      <c r="HCM137" s="4"/>
      <c r="HCN137" s="4"/>
      <c r="HCO137" s="4"/>
      <c r="HCP137" s="4"/>
      <c r="HCQ137" s="4"/>
      <c r="HCR137" s="4"/>
      <c r="HCS137" s="4"/>
      <c r="HCT137" s="4"/>
      <c r="HCU137" s="4"/>
      <c r="HCV137" s="4"/>
      <c r="HCW137" s="4"/>
      <c r="HCX137" s="4"/>
      <c r="HCY137" s="4"/>
      <c r="HCZ137" s="4"/>
      <c r="HDA137" s="4"/>
      <c r="HDB137" s="4"/>
      <c r="HDC137" s="4"/>
      <c r="HDD137" s="4"/>
      <c r="HDE137" s="4"/>
      <c r="HDF137" s="4"/>
      <c r="HDG137" s="4"/>
      <c r="HDH137" s="4"/>
      <c r="HDI137" s="4"/>
      <c r="HDJ137" s="4"/>
      <c r="HDK137" s="4"/>
      <c r="HDL137" s="4"/>
      <c r="HDM137" s="4"/>
      <c r="HDN137" s="4"/>
      <c r="HDO137" s="4"/>
      <c r="HDP137" s="4"/>
      <c r="HDQ137" s="4"/>
      <c r="HDR137" s="4"/>
      <c r="HDS137" s="4"/>
      <c r="HDT137" s="4"/>
      <c r="HDU137" s="4"/>
      <c r="HDV137" s="4"/>
      <c r="HDW137" s="4"/>
      <c r="HDX137" s="4"/>
      <c r="HDY137" s="4"/>
      <c r="HDZ137" s="4"/>
      <c r="HEA137" s="4"/>
      <c r="HEB137" s="4"/>
      <c r="HEC137" s="4"/>
      <c r="HED137" s="4"/>
      <c r="HEE137" s="4"/>
      <c r="HEF137" s="4"/>
      <c r="HEG137" s="4"/>
      <c r="HEH137" s="4"/>
      <c r="HEI137" s="4"/>
      <c r="HEJ137" s="4"/>
      <c r="HEK137" s="4"/>
      <c r="HEL137" s="4"/>
      <c r="HEM137" s="4"/>
      <c r="HEN137" s="4"/>
      <c r="HEO137" s="4"/>
      <c r="HEP137" s="4"/>
      <c r="HEQ137" s="4"/>
      <c r="HER137" s="4"/>
      <c r="HES137" s="4"/>
      <c r="HET137" s="4"/>
      <c r="HEU137" s="4"/>
      <c r="HEV137" s="4"/>
      <c r="HEW137" s="4"/>
      <c r="HEX137" s="4"/>
      <c r="HEY137" s="4"/>
      <c r="HEZ137" s="4"/>
      <c r="HFA137" s="4"/>
      <c r="HFB137" s="4"/>
      <c r="HFC137" s="4"/>
      <c r="HFD137" s="4"/>
      <c r="HFE137" s="4"/>
      <c r="HFF137" s="4"/>
      <c r="HFG137" s="4"/>
      <c r="HFH137" s="4"/>
      <c r="HFI137" s="4"/>
      <c r="HFJ137" s="4"/>
      <c r="HFK137" s="4"/>
      <c r="HFL137" s="4"/>
      <c r="HFM137" s="4"/>
      <c r="HFN137" s="4"/>
      <c r="HFO137" s="4"/>
      <c r="HFP137" s="4"/>
      <c r="HFQ137" s="4"/>
      <c r="HFR137" s="4"/>
      <c r="HFS137" s="4"/>
      <c r="HFT137" s="4"/>
      <c r="HFU137" s="4"/>
      <c r="HFV137" s="4"/>
      <c r="HFW137" s="4"/>
      <c r="HFX137" s="4"/>
      <c r="HFY137" s="4"/>
      <c r="HFZ137" s="4"/>
      <c r="HGA137" s="4"/>
      <c r="HGB137" s="4"/>
      <c r="HGC137" s="4"/>
      <c r="HGD137" s="4"/>
      <c r="HGE137" s="4"/>
      <c r="HGF137" s="4"/>
      <c r="HGG137" s="4"/>
      <c r="HGH137" s="4"/>
      <c r="HGI137" s="4"/>
      <c r="HGJ137" s="4"/>
      <c r="HGK137" s="4"/>
      <c r="HGL137" s="4"/>
      <c r="HGS137" s="4"/>
      <c r="HGT137" s="4"/>
      <c r="HGU137" s="4"/>
      <c r="HGV137" s="4"/>
      <c r="HGW137" s="4"/>
      <c r="HGX137" s="4"/>
      <c r="HGY137" s="4"/>
      <c r="HGZ137" s="4"/>
      <c r="HHA137" s="4"/>
      <c r="HHB137" s="4"/>
      <c r="HHC137" s="4"/>
      <c r="HHD137" s="4"/>
      <c r="HHE137" s="4"/>
      <c r="HHF137" s="4"/>
      <c r="HHG137" s="4"/>
      <c r="HHH137" s="4"/>
      <c r="HHI137" s="4"/>
      <c r="HHJ137" s="4"/>
      <c r="HHK137" s="4"/>
      <c r="HHL137" s="4"/>
      <c r="HHM137" s="4"/>
      <c r="HHN137" s="4"/>
      <c r="HHO137" s="4"/>
      <c r="HHP137" s="4"/>
      <c r="HHQ137" s="4"/>
      <c r="HHR137" s="4"/>
      <c r="HHS137" s="4"/>
      <c r="HHT137" s="4"/>
      <c r="HHU137" s="4"/>
      <c r="HHV137" s="4"/>
      <c r="HHW137" s="4"/>
      <c r="HHX137" s="4"/>
      <c r="HHY137" s="4"/>
      <c r="HHZ137" s="4"/>
      <c r="HIA137" s="4"/>
      <c r="HIB137" s="4"/>
      <c r="HIC137" s="4"/>
      <c r="HID137" s="4"/>
      <c r="HIE137" s="4"/>
      <c r="HIF137" s="4"/>
      <c r="HIG137" s="4"/>
      <c r="HIH137" s="4"/>
      <c r="HII137" s="4"/>
      <c r="HIJ137" s="4"/>
      <c r="HIK137" s="4"/>
      <c r="HIL137" s="4"/>
      <c r="HIM137" s="4"/>
      <c r="HIN137" s="4"/>
      <c r="HIO137" s="4"/>
      <c r="HIP137" s="4"/>
      <c r="HIQ137" s="4"/>
      <c r="HIR137" s="4"/>
      <c r="HIS137" s="4"/>
      <c r="HIT137" s="4"/>
      <c r="HIU137" s="4"/>
      <c r="HIV137" s="4"/>
      <c r="HIW137" s="4"/>
      <c r="HIX137" s="4"/>
      <c r="HIY137" s="4"/>
      <c r="HIZ137" s="4"/>
      <c r="HJA137" s="4"/>
      <c r="HJB137" s="4"/>
      <c r="HJC137" s="4"/>
      <c r="HJD137" s="4"/>
      <c r="HJE137" s="4"/>
      <c r="HJF137" s="4"/>
      <c r="HJG137" s="4"/>
      <c r="HJH137" s="4"/>
      <c r="HJI137" s="4"/>
      <c r="HJJ137" s="4"/>
      <c r="HJK137" s="4"/>
      <c r="HJL137" s="4"/>
      <c r="HJM137" s="4"/>
      <c r="HJN137" s="4"/>
      <c r="HJO137" s="4"/>
      <c r="HJP137" s="4"/>
      <c r="HJQ137" s="4"/>
      <c r="HJR137" s="4"/>
      <c r="HJS137" s="4"/>
      <c r="HJT137" s="4"/>
      <c r="HJU137" s="4"/>
      <c r="HJV137" s="4"/>
      <c r="HJW137" s="4"/>
      <c r="HJX137" s="4"/>
      <c r="HJY137" s="4"/>
      <c r="HJZ137" s="4"/>
      <c r="HKA137" s="4"/>
      <c r="HKB137" s="4"/>
      <c r="HKC137" s="4"/>
      <c r="HKD137" s="4"/>
      <c r="HKE137" s="4"/>
      <c r="HKF137" s="4"/>
      <c r="HKG137" s="4"/>
      <c r="HKH137" s="4"/>
      <c r="HKI137" s="4"/>
      <c r="HKJ137" s="4"/>
      <c r="HKK137" s="4"/>
      <c r="HKL137" s="4"/>
      <c r="HKM137" s="4"/>
      <c r="HKN137" s="4"/>
      <c r="HKO137" s="4"/>
      <c r="HKP137" s="4"/>
      <c r="HKQ137" s="4"/>
      <c r="HKR137" s="4"/>
      <c r="HKS137" s="4"/>
      <c r="HKT137" s="4"/>
      <c r="HKU137" s="4"/>
      <c r="HKV137" s="4"/>
      <c r="HKW137" s="4"/>
      <c r="HKX137" s="4"/>
      <c r="HKY137" s="4"/>
      <c r="HKZ137" s="4"/>
      <c r="HLA137" s="4"/>
      <c r="HLB137" s="4"/>
      <c r="HLC137" s="4"/>
      <c r="HLD137" s="4"/>
      <c r="HLE137" s="4"/>
      <c r="HLF137" s="4"/>
      <c r="HLG137" s="4"/>
      <c r="HLH137" s="4"/>
      <c r="HLI137" s="4"/>
      <c r="HLJ137" s="4"/>
      <c r="HLK137" s="4"/>
      <c r="HLL137" s="4"/>
      <c r="HLM137" s="4"/>
      <c r="HLN137" s="4"/>
      <c r="HLO137" s="4"/>
      <c r="HLP137" s="4"/>
      <c r="HLQ137" s="4"/>
      <c r="HLR137" s="4"/>
      <c r="HLS137" s="4"/>
      <c r="HLT137" s="4"/>
      <c r="HLU137" s="4"/>
      <c r="HLV137" s="4"/>
      <c r="HLW137" s="4"/>
      <c r="HLX137" s="4"/>
      <c r="HLY137" s="4"/>
      <c r="HLZ137" s="4"/>
      <c r="HMA137" s="4"/>
      <c r="HMB137" s="4"/>
      <c r="HMC137" s="4"/>
      <c r="HMD137" s="4"/>
      <c r="HME137" s="4"/>
      <c r="HMF137" s="4"/>
      <c r="HMG137" s="4"/>
      <c r="HMH137" s="4"/>
      <c r="HMI137" s="4"/>
      <c r="HMJ137" s="4"/>
      <c r="HMK137" s="4"/>
      <c r="HML137" s="4"/>
      <c r="HMM137" s="4"/>
      <c r="HMN137" s="4"/>
      <c r="HMO137" s="4"/>
      <c r="HMP137" s="4"/>
      <c r="HMQ137" s="4"/>
      <c r="HMR137" s="4"/>
      <c r="HMS137" s="4"/>
      <c r="HMT137" s="4"/>
      <c r="HMU137" s="4"/>
      <c r="HMV137" s="4"/>
      <c r="HMW137" s="4"/>
      <c r="HMX137" s="4"/>
      <c r="HMY137" s="4"/>
      <c r="HMZ137" s="4"/>
      <c r="HNA137" s="4"/>
      <c r="HNB137" s="4"/>
      <c r="HNC137" s="4"/>
      <c r="HND137" s="4"/>
      <c r="HNE137" s="4"/>
      <c r="HNF137" s="4"/>
      <c r="HNG137" s="4"/>
      <c r="HNH137" s="4"/>
      <c r="HNI137" s="4"/>
      <c r="HNJ137" s="4"/>
      <c r="HNK137" s="4"/>
      <c r="HNL137" s="4"/>
      <c r="HNM137" s="4"/>
      <c r="HNN137" s="4"/>
      <c r="HNO137" s="4"/>
      <c r="HNP137" s="4"/>
      <c r="HNQ137" s="4"/>
      <c r="HNR137" s="4"/>
      <c r="HNS137" s="4"/>
      <c r="HNT137" s="4"/>
      <c r="HNU137" s="4"/>
      <c r="HNV137" s="4"/>
      <c r="HNW137" s="4"/>
      <c r="HNX137" s="4"/>
      <c r="HNY137" s="4"/>
      <c r="HNZ137" s="4"/>
      <c r="HOA137" s="4"/>
      <c r="HOB137" s="4"/>
      <c r="HOC137" s="4"/>
      <c r="HOD137" s="4"/>
      <c r="HOE137" s="4"/>
      <c r="HOF137" s="4"/>
      <c r="HOG137" s="4"/>
      <c r="HOH137" s="4"/>
      <c r="HOI137" s="4"/>
      <c r="HOJ137" s="4"/>
      <c r="HOK137" s="4"/>
      <c r="HOL137" s="4"/>
      <c r="HOM137" s="4"/>
      <c r="HON137" s="4"/>
      <c r="HOO137" s="4"/>
      <c r="HOP137" s="4"/>
      <c r="HOQ137" s="4"/>
      <c r="HOR137" s="4"/>
      <c r="HOS137" s="4"/>
      <c r="HOT137" s="4"/>
      <c r="HOU137" s="4"/>
      <c r="HOV137" s="4"/>
      <c r="HOW137" s="4"/>
      <c r="HOX137" s="4"/>
      <c r="HOY137" s="4"/>
      <c r="HOZ137" s="4"/>
      <c r="HPA137" s="4"/>
      <c r="HPB137" s="4"/>
      <c r="HPC137" s="4"/>
      <c r="HPD137" s="4"/>
      <c r="HPE137" s="4"/>
      <c r="HPF137" s="4"/>
      <c r="HPG137" s="4"/>
      <c r="HPH137" s="4"/>
      <c r="HPI137" s="4"/>
      <c r="HPJ137" s="4"/>
      <c r="HPK137" s="4"/>
      <c r="HPL137" s="4"/>
      <c r="HPM137" s="4"/>
      <c r="HPN137" s="4"/>
      <c r="HPO137" s="4"/>
      <c r="HPP137" s="4"/>
      <c r="HPQ137" s="4"/>
      <c r="HPR137" s="4"/>
      <c r="HPS137" s="4"/>
      <c r="HPT137" s="4"/>
      <c r="HPU137" s="4"/>
      <c r="HPV137" s="4"/>
      <c r="HPW137" s="4"/>
      <c r="HPX137" s="4"/>
      <c r="HPY137" s="4"/>
      <c r="HPZ137" s="4"/>
      <c r="HQA137" s="4"/>
      <c r="HQB137" s="4"/>
      <c r="HQC137" s="4"/>
      <c r="HQD137" s="4"/>
      <c r="HQE137" s="4"/>
      <c r="HQF137" s="4"/>
      <c r="HQG137" s="4"/>
      <c r="HQH137" s="4"/>
      <c r="HQO137" s="4"/>
      <c r="HQP137" s="4"/>
      <c r="HQQ137" s="4"/>
      <c r="HQR137" s="4"/>
      <c r="HQS137" s="4"/>
      <c r="HQT137" s="4"/>
      <c r="HQU137" s="4"/>
      <c r="HQV137" s="4"/>
      <c r="HQW137" s="4"/>
      <c r="HQX137" s="4"/>
      <c r="HQY137" s="4"/>
      <c r="HQZ137" s="4"/>
      <c r="HRA137" s="4"/>
      <c r="HRB137" s="4"/>
      <c r="HRC137" s="4"/>
      <c r="HRD137" s="4"/>
      <c r="HRE137" s="4"/>
      <c r="HRF137" s="4"/>
      <c r="HRG137" s="4"/>
      <c r="HRH137" s="4"/>
      <c r="HRI137" s="4"/>
      <c r="HRJ137" s="4"/>
      <c r="HRK137" s="4"/>
      <c r="HRL137" s="4"/>
      <c r="HRM137" s="4"/>
      <c r="HRN137" s="4"/>
      <c r="HRO137" s="4"/>
      <c r="HRP137" s="4"/>
      <c r="HRQ137" s="4"/>
      <c r="HRR137" s="4"/>
      <c r="HRS137" s="4"/>
      <c r="HRT137" s="4"/>
      <c r="HRU137" s="4"/>
      <c r="HRV137" s="4"/>
      <c r="HRW137" s="4"/>
      <c r="HRX137" s="4"/>
      <c r="HRY137" s="4"/>
      <c r="HRZ137" s="4"/>
      <c r="HSA137" s="4"/>
      <c r="HSB137" s="4"/>
      <c r="HSC137" s="4"/>
      <c r="HSD137" s="4"/>
      <c r="HSE137" s="4"/>
      <c r="HSF137" s="4"/>
      <c r="HSG137" s="4"/>
      <c r="HSH137" s="4"/>
      <c r="HSI137" s="4"/>
      <c r="HSJ137" s="4"/>
      <c r="HSK137" s="4"/>
      <c r="HSL137" s="4"/>
      <c r="HSM137" s="4"/>
      <c r="HSN137" s="4"/>
      <c r="HSO137" s="4"/>
      <c r="HSP137" s="4"/>
      <c r="HSQ137" s="4"/>
      <c r="HSR137" s="4"/>
      <c r="HSS137" s="4"/>
      <c r="HST137" s="4"/>
      <c r="HSU137" s="4"/>
      <c r="HSV137" s="4"/>
      <c r="HSW137" s="4"/>
      <c r="HSX137" s="4"/>
      <c r="HSY137" s="4"/>
      <c r="HSZ137" s="4"/>
      <c r="HTA137" s="4"/>
      <c r="HTB137" s="4"/>
      <c r="HTC137" s="4"/>
      <c r="HTD137" s="4"/>
      <c r="HTE137" s="4"/>
      <c r="HTF137" s="4"/>
      <c r="HTG137" s="4"/>
      <c r="HTH137" s="4"/>
      <c r="HTI137" s="4"/>
      <c r="HTJ137" s="4"/>
      <c r="HTK137" s="4"/>
      <c r="HTL137" s="4"/>
      <c r="HTM137" s="4"/>
      <c r="HTN137" s="4"/>
      <c r="HTO137" s="4"/>
      <c r="HTP137" s="4"/>
      <c r="HTQ137" s="4"/>
      <c r="HTR137" s="4"/>
      <c r="HTS137" s="4"/>
      <c r="HTT137" s="4"/>
      <c r="HTU137" s="4"/>
      <c r="HTV137" s="4"/>
      <c r="HTW137" s="4"/>
      <c r="HTX137" s="4"/>
      <c r="HTY137" s="4"/>
      <c r="HTZ137" s="4"/>
      <c r="HUA137" s="4"/>
      <c r="HUB137" s="4"/>
      <c r="HUC137" s="4"/>
      <c r="HUD137" s="4"/>
      <c r="HUE137" s="4"/>
      <c r="HUF137" s="4"/>
      <c r="HUG137" s="4"/>
      <c r="HUH137" s="4"/>
      <c r="HUI137" s="4"/>
      <c r="HUJ137" s="4"/>
      <c r="HUK137" s="4"/>
      <c r="HUL137" s="4"/>
      <c r="HUM137" s="4"/>
      <c r="HUN137" s="4"/>
      <c r="HUO137" s="4"/>
      <c r="HUP137" s="4"/>
      <c r="HUQ137" s="4"/>
      <c r="HUR137" s="4"/>
      <c r="HUS137" s="4"/>
      <c r="HUT137" s="4"/>
      <c r="HUU137" s="4"/>
      <c r="HUV137" s="4"/>
      <c r="HUW137" s="4"/>
      <c r="HUX137" s="4"/>
      <c r="HUY137" s="4"/>
      <c r="HUZ137" s="4"/>
      <c r="HVA137" s="4"/>
      <c r="HVB137" s="4"/>
      <c r="HVC137" s="4"/>
      <c r="HVD137" s="4"/>
      <c r="HVE137" s="4"/>
      <c r="HVF137" s="4"/>
      <c r="HVG137" s="4"/>
      <c r="HVH137" s="4"/>
      <c r="HVI137" s="4"/>
      <c r="HVJ137" s="4"/>
      <c r="HVK137" s="4"/>
      <c r="HVL137" s="4"/>
      <c r="HVM137" s="4"/>
      <c r="HVN137" s="4"/>
      <c r="HVO137" s="4"/>
      <c r="HVP137" s="4"/>
      <c r="HVQ137" s="4"/>
      <c r="HVR137" s="4"/>
      <c r="HVS137" s="4"/>
      <c r="HVT137" s="4"/>
      <c r="HVU137" s="4"/>
      <c r="HVV137" s="4"/>
      <c r="HVW137" s="4"/>
      <c r="HVX137" s="4"/>
      <c r="HVY137" s="4"/>
      <c r="HVZ137" s="4"/>
      <c r="HWA137" s="4"/>
      <c r="HWB137" s="4"/>
      <c r="HWC137" s="4"/>
      <c r="HWD137" s="4"/>
      <c r="HWE137" s="4"/>
      <c r="HWF137" s="4"/>
      <c r="HWG137" s="4"/>
      <c r="HWH137" s="4"/>
      <c r="HWI137" s="4"/>
      <c r="HWJ137" s="4"/>
      <c r="HWK137" s="4"/>
      <c r="HWL137" s="4"/>
      <c r="HWM137" s="4"/>
      <c r="HWN137" s="4"/>
      <c r="HWO137" s="4"/>
      <c r="HWP137" s="4"/>
      <c r="HWQ137" s="4"/>
      <c r="HWR137" s="4"/>
      <c r="HWS137" s="4"/>
      <c r="HWT137" s="4"/>
      <c r="HWU137" s="4"/>
      <c r="HWV137" s="4"/>
      <c r="HWW137" s="4"/>
      <c r="HWX137" s="4"/>
      <c r="HWY137" s="4"/>
      <c r="HWZ137" s="4"/>
      <c r="HXA137" s="4"/>
      <c r="HXB137" s="4"/>
      <c r="HXC137" s="4"/>
      <c r="HXD137" s="4"/>
      <c r="HXE137" s="4"/>
      <c r="HXF137" s="4"/>
      <c r="HXG137" s="4"/>
      <c r="HXH137" s="4"/>
      <c r="HXI137" s="4"/>
      <c r="HXJ137" s="4"/>
      <c r="HXK137" s="4"/>
      <c r="HXL137" s="4"/>
      <c r="HXM137" s="4"/>
      <c r="HXN137" s="4"/>
      <c r="HXO137" s="4"/>
      <c r="HXP137" s="4"/>
      <c r="HXQ137" s="4"/>
      <c r="HXR137" s="4"/>
      <c r="HXS137" s="4"/>
      <c r="HXT137" s="4"/>
      <c r="HXU137" s="4"/>
      <c r="HXV137" s="4"/>
      <c r="HXW137" s="4"/>
      <c r="HXX137" s="4"/>
      <c r="HXY137" s="4"/>
      <c r="HXZ137" s="4"/>
      <c r="HYA137" s="4"/>
      <c r="HYB137" s="4"/>
      <c r="HYC137" s="4"/>
      <c r="HYD137" s="4"/>
      <c r="HYE137" s="4"/>
      <c r="HYF137" s="4"/>
      <c r="HYG137" s="4"/>
      <c r="HYH137" s="4"/>
      <c r="HYI137" s="4"/>
      <c r="HYJ137" s="4"/>
      <c r="HYK137" s="4"/>
      <c r="HYL137" s="4"/>
      <c r="HYM137" s="4"/>
      <c r="HYN137" s="4"/>
      <c r="HYO137" s="4"/>
      <c r="HYP137" s="4"/>
      <c r="HYQ137" s="4"/>
      <c r="HYR137" s="4"/>
      <c r="HYS137" s="4"/>
      <c r="HYT137" s="4"/>
      <c r="HYU137" s="4"/>
      <c r="HYV137" s="4"/>
      <c r="HYW137" s="4"/>
      <c r="HYX137" s="4"/>
      <c r="HYY137" s="4"/>
      <c r="HYZ137" s="4"/>
      <c r="HZA137" s="4"/>
      <c r="HZB137" s="4"/>
      <c r="HZC137" s="4"/>
      <c r="HZD137" s="4"/>
      <c r="HZE137" s="4"/>
      <c r="HZF137" s="4"/>
      <c r="HZG137" s="4"/>
      <c r="HZH137" s="4"/>
      <c r="HZI137" s="4"/>
      <c r="HZJ137" s="4"/>
      <c r="HZK137" s="4"/>
      <c r="HZL137" s="4"/>
      <c r="HZM137" s="4"/>
      <c r="HZN137" s="4"/>
      <c r="HZO137" s="4"/>
      <c r="HZP137" s="4"/>
      <c r="HZQ137" s="4"/>
      <c r="HZR137" s="4"/>
      <c r="HZS137" s="4"/>
      <c r="HZT137" s="4"/>
      <c r="HZU137" s="4"/>
      <c r="HZV137" s="4"/>
      <c r="HZW137" s="4"/>
      <c r="HZX137" s="4"/>
      <c r="HZY137" s="4"/>
      <c r="HZZ137" s="4"/>
      <c r="IAA137" s="4"/>
      <c r="IAB137" s="4"/>
      <c r="IAC137" s="4"/>
      <c r="IAD137" s="4"/>
      <c r="IAK137" s="4"/>
      <c r="IAL137" s="4"/>
      <c r="IAM137" s="4"/>
      <c r="IAN137" s="4"/>
      <c r="IAO137" s="4"/>
      <c r="IAP137" s="4"/>
      <c r="IAQ137" s="4"/>
      <c r="IAR137" s="4"/>
      <c r="IAS137" s="4"/>
      <c r="IAT137" s="4"/>
      <c r="IAU137" s="4"/>
      <c r="IAV137" s="4"/>
      <c r="IAW137" s="4"/>
      <c r="IAX137" s="4"/>
      <c r="IAY137" s="4"/>
      <c r="IAZ137" s="4"/>
      <c r="IBA137" s="4"/>
      <c r="IBB137" s="4"/>
      <c r="IBC137" s="4"/>
      <c r="IBD137" s="4"/>
      <c r="IBE137" s="4"/>
      <c r="IBF137" s="4"/>
      <c r="IBG137" s="4"/>
      <c r="IBH137" s="4"/>
      <c r="IBI137" s="4"/>
      <c r="IBJ137" s="4"/>
      <c r="IBK137" s="4"/>
      <c r="IBL137" s="4"/>
      <c r="IBM137" s="4"/>
      <c r="IBN137" s="4"/>
      <c r="IBO137" s="4"/>
      <c r="IBP137" s="4"/>
      <c r="IBQ137" s="4"/>
      <c r="IBR137" s="4"/>
      <c r="IBS137" s="4"/>
      <c r="IBT137" s="4"/>
      <c r="IBU137" s="4"/>
      <c r="IBV137" s="4"/>
      <c r="IBW137" s="4"/>
      <c r="IBX137" s="4"/>
      <c r="IBY137" s="4"/>
      <c r="IBZ137" s="4"/>
      <c r="ICA137" s="4"/>
      <c r="ICB137" s="4"/>
      <c r="ICC137" s="4"/>
      <c r="ICD137" s="4"/>
      <c r="ICE137" s="4"/>
      <c r="ICF137" s="4"/>
      <c r="ICG137" s="4"/>
      <c r="ICH137" s="4"/>
      <c r="ICI137" s="4"/>
      <c r="ICJ137" s="4"/>
      <c r="ICK137" s="4"/>
      <c r="ICL137" s="4"/>
      <c r="ICM137" s="4"/>
      <c r="ICN137" s="4"/>
      <c r="ICO137" s="4"/>
      <c r="ICP137" s="4"/>
      <c r="ICQ137" s="4"/>
      <c r="ICR137" s="4"/>
      <c r="ICS137" s="4"/>
      <c r="ICT137" s="4"/>
      <c r="ICU137" s="4"/>
      <c r="ICV137" s="4"/>
      <c r="ICW137" s="4"/>
      <c r="ICX137" s="4"/>
      <c r="ICY137" s="4"/>
      <c r="ICZ137" s="4"/>
      <c r="IDA137" s="4"/>
      <c r="IDB137" s="4"/>
      <c r="IDC137" s="4"/>
      <c r="IDD137" s="4"/>
      <c r="IDE137" s="4"/>
      <c r="IDF137" s="4"/>
      <c r="IDG137" s="4"/>
      <c r="IDH137" s="4"/>
      <c r="IDI137" s="4"/>
      <c r="IDJ137" s="4"/>
      <c r="IDK137" s="4"/>
      <c r="IDL137" s="4"/>
      <c r="IDM137" s="4"/>
      <c r="IDN137" s="4"/>
      <c r="IDO137" s="4"/>
      <c r="IDP137" s="4"/>
      <c r="IDQ137" s="4"/>
      <c r="IDR137" s="4"/>
      <c r="IDS137" s="4"/>
      <c r="IDT137" s="4"/>
      <c r="IDU137" s="4"/>
      <c r="IDV137" s="4"/>
      <c r="IDW137" s="4"/>
      <c r="IDX137" s="4"/>
      <c r="IDY137" s="4"/>
      <c r="IDZ137" s="4"/>
      <c r="IEA137" s="4"/>
      <c r="IEB137" s="4"/>
      <c r="IEC137" s="4"/>
      <c r="IED137" s="4"/>
      <c r="IEE137" s="4"/>
      <c r="IEF137" s="4"/>
      <c r="IEG137" s="4"/>
      <c r="IEH137" s="4"/>
      <c r="IEI137" s="4"/>
      <c r="IEJ137" s="4"/>
      <c r="IEK137" s="4"/>
      <c r="IEL137" s="4"/>
      <c r="IEM137" s="4"/>
      <c r="IEN137" s="4"/>
      <c r="IEO137" s="4"/>
      <c r="IEP137" s="4"/>
      <c r="IEQ137" s="4"/>
      <c r="IER137" s="4"/>
      <c r="IES137" s="4"/>
      <c r="IET137" s="4"/>
      <c r="IEU137" s="4"/>
      <c r="IEV137" s="4"/>
      <c r="IEW137" s="4"/>
      <c r="IEX137" s="4"/>
      <c r="IEY137" s="4"/>
      <c r="IEZ137" s="4"/>
      <c r="IFA137" s="4"/>
      <c r="IFB137" s="4"/>
      <c r="IFC137" s="4"/>
      <c r="IFD137" s="4"/>
      <c r="IFE137" s="4"/>
      <c r="IFF137" s="4"/>
      <c r="IFG137" s="4"/>
      <c r="IFH137" s="4"/>
      <c r="IFI137" s="4"/>
      <c r="IFJ137" s="4"/>
      <c r="IFK137" s="4"/>
      <c r="IFL137" s="4"/>
      <c r="IFM137" s="4"/>
      <c r="IFN137" s="4"/>
      <c r="IFO137" s="4"/>
      <c r="IFP137" s="4"/>
      <c r="IFQ137" s="4"/>
      <c r="IFR137" s="4"/>
      <c r="IFS137" s="4"/>
      <c r="IFT137" s="4"/>
      <c r="IFU137" s="4"/>
      <c r="IFV137" s="4"/>
      <c r="IFW137" s="4"/>
      <c r="IFX137" s="4"/>
      <c r="IFY137" s="4"/>
      <c r="IFZ137" s="4"/>
      <c r="IGA137" s="4"/>
      <c r="IGB137" s="4"/>
      <c r="IGC137" s="4"/>
      <c r="IGD137" s="4"/>
      <c r="IGE137" s="4"/>
      <c r="IGF137" s="4"/>
      <c r="IGG137" s="4"/>
      <c r="IGH137" s="4"/>
      <c r="IGI137" s="4"/>
      <c r="IGJ137" s="4"/>
      <c r="IGK137" s="4"/>
      <c r="IGL137" s="4"/>
      <c r="IGM137" s="4"/>
      <c r="IGN137" s="4"/>
      <c r="IGO137" s="4"/>
      <c r="IGP137" s="4"/>
      <c r="IGQ137" s="4"/>
      <c r="IGR137" s="4"/>
      <c r="IGS137" s="4"/>
      <c r="IGT137" s="4"/>
      <c r="IGU137" s="4"/>
      <c r="IGV137" s="4"/>
      <c r="IGW137" s="4"/>
      <c r="IGX137" s="4"/>
      <c r="IGY137" s="4"/>
      <c r="IGZ137" s="4"/>
      <c r="IHA137" s="4"/>
      <c r="IHB137" s="4"/>
      <c r="IHC137" s="4"/>
      <c r="IHD137" s="4"/>
      <c r="IHE137" s="4"/>
      <c r="IHF137" s="4"/>
      <c r="IHG137" s="4"/>
      <c r="IHH137" s="4"/>
      <c r="IHI137" s="4"/>
      <c r="IHJ137" s="4"/>
      <c r="IHK137" s="4"/>
      <c r="IHL137" s="4"/>
      <c r="IHM137" s="4"/>
      <c r="IHN137" s="4"/>
      <c r="IHO137" s="4"/>
      <c r="IHP137" s="4"/>
      <c r="IHQ137" s="4"/>
      <c r="IHR137" s="4"/>
      <c r="IHS137" s="4"/>
      <c r="IHT137" s="4"/>
      <c r="IHU137" s="4"/>
      <c r="IHV137" s="4"/>
      <c r="IHW137" s="4"/>
      <c r="IHX137" s="4"/>
      <c r="IHY137" s="4"/>
      <c r="IHZ137" s="4"/>
      <c r="IIA137" s="4"/>
      <c r="IIB137" s="4"/>
      <c r="IIC137" s="4"/>
      <c r="IID137" s="4"/>
      <c r="IIE137" s="4"/>
      <c r="IIF137" s="4"/>
      <c r="IIG137" s="4"/>
      <c r="IIH137" s="4"/>
      <c r="III137" s="4"/>
      <c r="IIJ137" s="4"/>
      <c r="IIK137" s="4"/>
      <c r="IIL137" s="4"/>
      <c r="IIM137" s="4"/>
      <c r="IIN137" s="4"/>
      <c r="IIO137" s="4"/>
      <c r="IIP137" s="4"/>
      <c r="IIQ137" s="4"/>
      <c r="IIR137" s="4"/>
      <c r="IIS137" s="4"/>
      <c r="IIT137" s="4"/>
      <c r="IIU137" s="4"/>
      <c r="IIV137" s="4"/>
      <c r="IIW137" s="4"/>
      <c r="IIX137" s="4"/>
      <c r="IIY137" s="4"/>
      <c r="IIZ137" s="4"/>
      <c r="IJA137" s="4"/>
      <c r="IJB137" s="4"/>
      <c r="IJC137" s="4"/>
      <c r="IJD137" s="4"/>
      <c r="IJE137" s="4"/>
      <c r="IJF137" s="4"/>
      <c r="IJG137" s="4"/>
      <c r="IJH137" s="4"/>
      <c r="IJI137" s="4"/>
      <c r="IJJ137" s="4"/>
      <c r="IJK137" s="4"/>
      <c r="IJL137" s="4"/>
      <c r="IJM137" s="4"/>
      <c r="IJN137" s="4"/>
      <c r="IJO137" s="4"/>
      <c r="IJP137" s="4"/>
      <c r="IJQ137" s="4"/>
      <c r="IJR137" s="4"/>
      <c r="IJS137" s="4"/>
      <c r="IJT137" s="4"/>
      <c r="IJU137" s="4"/>
      <c r="IJV137" s="4"/>
      <c r="IJW137" s="4"/>
      <c r="IJX137" s="4"/>
      <c r="IJY137" s="4"/>
      <c r="IJZ137" s="4"/>
      <c r="IKG137" s="4"/>
      <c r="IKH137" s="4"/>
      <c r="IKI137" s="4"/>
      <c r="IKJ137" s="4"/>
      <c r="IKK137" s="4"/>
      <c r="IKL137" s="4"/>
      <c r="IKM137" s="4"/>
      <c r="IKN137" s="4"/>
      <c r="IKO137" s="4"/>
      <c r="IKP137" s="4"/>
      <c r="IKQ137" s="4"/>
      <c r="IKR137" s="4"/>
      <c r="IKS137" s="4"/>
      <c r="IKT137" s="4"/>
      <c r="IKU137" s="4"/>
      <c r="IKV137" s="4"/>
      <c r="IKW137" s="4"/>
      <c r="IKX137" s="4"/>
      <c r="IKY137" s="4"/>
      <c r="IKZ137" s="4"/>
      <c r="ILA137" s="4"/>
      <c r="ILB137" s="4"/>
      <c r="ILC137" s="4"/>
      <c r="ILD137" s="4"/>
      <c r="ILE137" s="4"/>
      <c r="ILF137" s="4"/>
      <c r="ILG137" s="4"/>
      <c r="ILH137" s="4"/>
      <c r="ILI137" s="4"/>
      <c r="ILJ137" s="4"/>
      <c r="ILK137" s="4"/>
      <c r="ILL137" s="4"/>
      <c r="ILM137" s="4"/>
      <c r="ILN137" s="4"/>
      <c r="ILO137" s="4"/>
      <c r="ILP137" s="4"/>
      <c r="ILQ137" s="4"/>
      <c r="ILR137" s="4"/>
      <c r="ILS137" s="4"/>
      <c r="ILT137" s="4"/>
      <c r="ILU137" s="4"/>
      <c r="ILV137" s="4"/>
      <c r="ILW137" s="4"/>
      <c r="ILX137" s="4"/>
      <c r="ILY137" s="4"/>
      <c r="ILZ137" s="4"/>
      <c r="IMA137" s="4"/>
      <c r="IMB137" s="4"/>
      <c r="IMC137" s="4"/>
      <c r="IMD137" s="4"/>
      <c r="IME137" s="4"/>
      <c r="IMF137" s="4"/>
      <c r="IMG137" s="4"/>
      <c r="IMH137" s="4"/>
      <c r="IMI137" s="4"/>
      <c r="IMJ137" s="4"/>
      <c r="IMK137" s="4"/>
      <c r="IML137" s="4"/>
      <c r="IMM137" s="4"/>
      <c r="IMN137" s="4"/>
      <c r="IMO137" s="4"/>
      <c r="IMP137" s="4"/>
      <c r="IMQ137" s="4"/>
      <c r="IMR137" s="4"/>
      <c r="IMS137" s="4"/>
      <c r="IMT137" s="4"/>
      <c r="IMU137" s="4"/>
      <c r="IMV137" s="4"/>
      <c r="IMW137" s="4"/>
      <c r="IMX137" s="4"/>
      <c r="IMY137" s="4"/>
      <c r="IMZ137" s="4"/>
      <c r="INA137" s="4"/>
      <c r="INB137" s="4"/>
      <c r="INC137" s="4"/>
      <c r="IND137" s="4"/>
      <c r="INE137" s="4"/>
      <c r="INF137" s="4"/>
      <c r="ING137" s="4"/>
      <c r="INH137" s="4"/>
      <c r="INI137" s="4"/>
      <c r="INJ137" s="4"/>
      <c r="INK137" s="4"/>
      <c r="INL137" s="4"/>
      <c r="INM137" s="4"/>
      <c r="INN137" s="4"/>
      <c r="INO137" s="4"/>
      <c r="INP137" s="4"/>
      <c r="INQ137" s="4"/>
      <c r="INR137" s="4"/>
      <c r="INS137" s="4"/>
      <c r="INT137" s="4"/>
      <c r="INU137" s="4"/>
      <c r="INV137" s="4"/>
      <c r="INW137" s="4"/>
      <c r="INX137" s="4"/>
      <c r="INY137" s="4"/>
      <c r="INZ137" s="4"/>
      <c r="IOA137" s="4"/>
      <c r="IOB137" s="4"/>
      <c r="IOC137" s="4"/>
      <c r="IOD137" s="4"/>
      <c r="IOE137" s="4"/>
      <c r="IOF137" s="4"/>
      <c r="IOG137" s="4"/>
      <c r="IOH137" s="4"/>
      <c r="IOI137" s="4"/>
      <c r="IOJ137" s="4"/>
      <c r="IOK137" s="4"/>
      <c r="IOL137" s="4"/>
      <c r="IOM137" s="4"/>
      <c r="ION137" s="4"/>
      <c r="IOO137" s="4"/>
      <c r="IOP137" s="4"/>
      <c r="IOQ137" s="4"/>
      <c r="IOR137" s="4"/>
      <c r="IOS137" s="4"/>
      <c r="IOT137" s="4"/>
      <c r="IOU137" s="4"/>
      <c r="IOV137" s="4"/>
      <c r="IOW137" s="4"/>
      <c r="IOX137" s="4"/>
      <c r="IOY137" s="4"/>
      <c r="IOZ137" s="4"/>
      <c r="IPA137" s="4"/>
      <c r="IPB137" s="4"/>
      <c r="IPC137" s="4"/>
      <c r="IPD137" s="4"/>
      <c r="IPE137" s="4"/>
      <c r="IPF137" s="4"/>
      <c r="IPG137" s="4"/>
      <c r="IPH137" s="4"/>
      <c r="IPI137" s="4"/>
      <c r="IPJ137" s="4"/>
      <c r="IPK137" s="4"/>
      <c r="IPL137" s="4"/>
      <c r="IPM137" s="4"/>
      <c r="IPN137" s="4"/>
      <c r="IPO137" s="4"/>
      <c r="IPP137" s="4"/>
      <c r="IPQ137" s="4"/>
      <c r="IPR137" s="4"/>
      <c r="IPS137" s="4"/>
      <c r="IPT137" s="4"/>
      <c r="IPU137" s="4"/>
      <c r="IPV137" s="4"/>
      <c r="IPW137" s="4"/>
      <c r="IPX137" s="4"/>
      <c r="IPY137" s="4"/>
      <c r="IPZ137" s="4"/>
      <c r="IQA137" s="4"/>
      <c r="IQB137" s="4"/>
      <c r="IQC137" s="4"/>
      <c r="IQD137" s="4"/>
      <c r="IQE137" s="4"/>
      <c r="IQF137" s="4"/>
      <c r="IQG137" s="4"/>
      <c r="IQH137" s="4"/>
      <c r="IQI137" s="4"/>
      <c r="IQJ137" s="4"/>
      <c r="IQK137" s="4"/>
      <c r="IQL137" s="4"/>
      <c r="IQM137" s="4"/>
      <c r="IQN137" s="4"/>
      <c r="IQO137" s="4"/>
      <c r="IQP137" s="4"/>
      <c r="IQQ137" s="4"/>
      <c r="IQR137" s="4"/>
      <c r="IQS137" s="4"/>
      <c r="IQT137" s="4"/>
      <c r="IQU137" s="4"/>
      <c r="IQV137" s="4"/>
      <c r="IQW137" s="4"/>
      <c r="IQX137" s="4"/>
      <c r="IQY137" s="4"/>
      <c r="IQZ137" s="4"/>
      <c r="IRA137" s="4"/>
      <c r="IRB137" s="4"/>
      <c r="IRC137" s="4"/>
      <c r="IRD137" s="4"/>
      <c r="IRE137" s="4"/>
      <c r="IRF137" s="4"/>
      <c r="IRG137" s="4"/>
      <c r="IRH137" s="4"/>
      <c r="IRI137" s="4"/>
      <c r="IRJ137" s="4"/>
      <c r="IRK137" s="4"/>
      <c r="IRL137" s="4"/>
      <c r="IRM137" s="4"/>
      <c r="IRN137" s="4"/>
      <c r="IRO137" s="4"/>
      <c r="IRP137" s="4"/>
      <c r="IRQ137" s="4"/>
      <c r="IRR137" s="4"/>
      <c r="IRS137" s="4"/>
      <c r="IRT137" s="4"/>
      <c r="IRU137" s="4"/>
      <c r="IRV137" s="4"/>
      <c r="IRW137" s="4"/>
      <c r="IRX137" s="4"/>
      <c r="IRY137" s="4"/>
      <c r="IRZ137" s="4"/>
      <c r="ISA137" s="4"/>
      <c r="ISB137" s="4"/>
      <c r="ISC137" s="4"/>
      <c r="ISD137" s="4"/>
      <c r="ISE137" s="4"/>
      <c r="ISF137" s="4"/>
      <c r="ISG137" s="4"/>
      <c r="ISH137" s="4"/>
      <c r="ISI137" s="4"/>
      <c r="ISJ137" s="4"/>
      <c r="ISK137" s="4"/>
      <c r="ISL137" s="4"/>
      <c r="ISM137" s="4"/>
      <c r="ISN137" s="4"/>
      <c r="ISO137" s="4"/>
      <c r="ISP137" s="4"/>
      <c r="ISQ137" s="4"/>
      <c r="ISR137" s="4"/>
      <c r="ISS137" s="4"/>
      <c r="IST137" s="4"/>
      <c r="ISU137" s="4"/>
      <c r="ISV137" s="4"/>
      <c r="ISW137" s="4"/>
      <c r="ISX137" s="4"/>
      <c r="ISY137" s="4"/>
      <c r="ISZ137" s="4"/>
      <c r="ITA137" s="4"/>
      <c r="ITB137" s="4"/>
      <c r="ITC137" s="4"/>
      <c r="ITD137" s="4"/>
      <c r="ITE137" s="4"/>
      <c r="ITF137" s="4"/>
      <c r="ITG137" s="4"/>
      <c r="ITH137" s="4"/>
      <c r="ITI137" s="4"/>
      <c r="ITJ137" s="4"/>
      <c r="ITK137" s="4"/>
      <c r="ITL137" s="4"/>
      <c r="ITM137" s="4"/>
      <c r="ITN137" s="4"/>
      <c r="ITO137" s="4"/>
      <c r="ITP137" s="4"/>
      <c r="ITQ137" s="4"/>
      <c r="ITR137" s="4"/>
      <c r="ITS137" s="4"/>
      <c r="ITT137" s="4"/>
      <c r="ITU137" s="4"/>
      <c r="ITV137" s="4"/>
      <c r="IUC137" s="4"/>
      <c r="IUD137" s="4"/>
      <c r="IUE137" s="4"/>
      <c r="IUF137" s="4"/>
      <c r="IUG137" s="4"/>
      <c r="IUH137" s="4"/>
      <c r="IUI137" s="4"/>
      <c r="IUJ137" s="4"/>
      <c r="IUK137" s="4"/>
      <c r="IUL137" s="4"/>
      <c r="IUM137" s="4"/>
      <c r="IUN137" s="4"/>
      <c r="IUO137" s="4"/>
      <c r="IUP137" s="4"/>
      <c r="IUQ137" s="4"/>
      <c r="IUR137" s="4"/>
      <c r="IUS137" s="4"/>
      <c r="IUT137" s="4"/>
      <c r="IUU137" s="4"/>
      <c r="IUV137" s="4"/>
      <c r="IUW137" s="4"/>
      <c r="IUX137" s="4"/>
      <c r="IUY137" s="4"/>
      <c r="IUZ137" s="4"/>
      <c r="IVA137" s="4"/>
      <c r="IVB137" s="4"/>
      <c r="IVC137" s="4"/>
      <c r="IVD137" s="4"/>
      <c r="IVE137" s="4"/>
      <c r="IVF137" s="4"/>
      <c r="IVG137" s="4"/>
      <c r="IVH137" s="4"/>
      <c r="IVI137" s="4"/>
      <c r="IVJ137" s="4"/>
      <c r="IVK137" s="4"/>
      <c r="IVL137" s="4"/>
      <c r="IVM137" s="4"/>
      <c r="IVN137" s="4"/>
      <c r="IVO137" s="4"/>
      <c r="IVP137" s="4"/>
      <c r="IVQ137" s="4"/>
      <c r="IVR137" s="4"/>
      <c r="IVS137" s="4"/>
      <c r="IVT137" s="4"/>
      <c r="IVU137" s="4"/>
      <c r="IVV137" s="4"/>
      <c r="IVW137" s="4"/>
      <c r="IVX137" s="4"/>
      <c r="IVY137" s="4"/>
      <c r="IVZ137" s="4"/>
      <c r="IWA137" s="4"/>
      <c r="IWB137" s="4"/>
      <c r="IWC137" s="4"/>
      <c r="IWD137" s="4"/>
      <c r="IWE137" s="4"/>
      <c r="IWF137" s="4"/>
      <c r="IWG137" s="4"/>
      <c r="IWH137" s="4"/>
      <c r="IWI137" s="4"/>
      <c r="IWJ137" s="4"/>
      <c r="IWK137" s="4"/>
      <c r="IWL137" s="4"/>
      <c r="IWM137" s="4"/>
      <c r="IWN137" s="4"/>
      <c r="IWO137" s="4"/>
      <c r="IWP137" s="4"/>
      <c r="IWQ137" s="4"/>
      <c r="IWR137" s="4"/>
      <c r="IWS137" s="4"/>
      <c r="IWT137" s="4"/>
      <c r="IWU137" s="4"/>
      <c r="IWV137" s="4"/>
      <c r="IWW137" s="4"/>
      <c r="IWX137" s="4"/>
      <c r="IWY137" s="4"/>
      <c r="IWZ137" s="4"/>
      <c r="IXA137" s="4"/>
      <c r="IXB137" s="4"/>
      <c r="IXC137" s="4"/>
      <c r="IXD137" s="4"/>
      <c r="IXE137" s="4"/>
      <c r="IXF137" s="4"/>
      <c r="IXG137" s="4"/>
      <c r="IXH137" s="4"/>
      <c r="IXI137" s="4"/>
      <c r="IXJ137" s="4"/>
      <c r="IXK137" s="4"/>
      <c r="IXL137" s="4"/>
      <c r="IXM137" s="4"/>
      <c r="IXN137" s="4"/>
      <c r="IXO137" s="4"/>
      <c r="IXP137" s="4"/>
      <c r="IXQ137" s="4"/>
      <c r="IXR137" s="4"/>
      <c r="IXS137" s="4"/>
      <c r="IXT137" s="4"/>
      <c r="IXU137" s="4"/>
      <c r="IXV137" s="4"/>
      <c r="IXW137" s="4"/>
      <c r="IXX137" s="4"/>
      <c r="IXY137" s="4"/>
      <c r="IXZ137" s="4"/>
      <c r="IYA137" s="4"/>
      <c r="IYB137" s="4"/>
      <c r="IYC137" s="4"/>
      <c r="IYD137" s="4"/>
      <c r="IYE137" s="4"/>
      <c r="IYF137" s="4"/>
      <c r="IYG137" s="4"/>
      <c r="IYH137" s="4"/>
      <c r="IYI137" s="4"/>
      <c r="IYJ137" s="4"/>
      <c r="IYK137" s="4"/>
      <c r="IYL137" s="4"/>
      <c r="IYM137" s="4"/>
      <c r="IYN137" s="4"/>
      <c r="IYO137" s="4"/>
      <c r="IYP137" s="4"/>
      <c r="IYQ137" s="4"/>
      <c r="IYR137" s="4"/>
      <c r="IYS137" s="4"/>
      <c r="IYT137" s="4"/>
      <c r="IYU137" s="4"/>
      <c r="IYV137" s="4"/>
      <c r="IYW137" s="4"/>
      <c r="IYX137" s="4"/>
      <c r="IYY137" s="4"/>
      <c r="IYZ137" s="4"/>
      <c r="IZA137" s="4"/>
      <c r="IZB137" s="4"/>
      <c r="IZC137" s="4"/>
      <c r="IZD137" s="4"/>
      <c r="IZE137" s="4"/>
      <c r="IZF137" s="4"/>
      <c r="IZG137" s="4"/>
      <c r="IZH137" s="4"/>
      <c r="IZI137" s="4"/>
      <c r="IZJ137" s="4"/>
      <c r="IZK137" s="4"/>
      <c r="IZL137" s="4"/>
      <c r="IZM137" s="4"/>
      <c r="IZN137" s="4"/>
      <c r="IZO137" s="4"/>
      <c r="IZP137" s="4"/>
      <c r="IZQ137" s="4"/>
      <c r="IZR137" s="4"/>
      <c r="IZS137" s="4"/>
      <c r="IZT137" s="4"/>
      <c r="IZU137" s="4"/>
      <c r="IZV137" s="4"/>
      <c r="IZW137" s="4"/>
      <c r="IZX137" s="4"/>
      <c r="IZY137" s="4"/>
      <c r="IZZ137" s="4"/>
      <c r="JAA137" s="4"/>
      <c r="JAB137" s="4"/>
      <c r="JAC137" s="4"/>
      <c r="JAD137" s="4"/>
      <c r="JAE137" s="4"/>
      <c r="JAF137" s="4"/>
      <c r="JAG137" s="4"/>
      <c r="JAH137" s="4"/>
      <c r="JAI137" s="4"/>
      <c r="JAJ137" s="4"/>
      <c r="JAK137" s="4"/>
      <c r="JAL137" s="4"/>
      <c r="JAM137" s="4"/>
      <c r="JAN137" s="4"/>
      <c r="JAO137" s="4"/>
      <c r="JAP137" s="4"/>
      <c r="JAQ137" s="4"/>
      <c r="JAR137" s="4"/>
      <c r="JAS137" s="4"/>
      <c r="JAT137" s="4"/>
      <c r="JAU137" s="4"/>
      <c r="JAV137" s="4"/>
      <c r="JAW137" s="4"/>
      <c r="JAX137" s="4"/>
      <c r="JAY137" s="4"/>
      <c r="JAZ137" s="4"/>
      <c r="JBA137" s="4"/>
      <c r="JBB137" s="4"/>
      <c r="JBC137" s="4"/>
      <c r="JBD137" s="4"/>
      <c r="JBE137" s="4"/>
      <c r="JBF137" s="4"/>
      <c r="JBG137" s="4"/>
      <c r="JBH137" s="4"/>
      <c r="JBI137" s="4"/>
      <c r="JBJ137" s="4"/>
      <c r="JBK137" s="4"/>
      <c r="JBL137" s="4"/>
      <c r="JBM137" s="4"/>
      <c r="JBN137" s="4"/>
      <c r="JBO137" s="4"/>
      <c r="JBP137" s="4"/>
      <c r="JBQ137" s="4"/>
      <c r="JBR137" s="4"/>
      <c r="JBS137" s="4"/>
      <c r="JBT137" s="4"/>
      <c r="JBU137" s="4"/>
      <c r="JBV137" s="4"/>
      <c r="JBW137" s="4"/>
      <c r="JBX137" s="4"/>
      <c r="JBY137" s="4"/>
      <c r="JBZ137" s="4"/>
      <c r="JCA137" s="4"/>
      <c r="JCB137" s="4"/>
      <c r="JCC137" s="4"/>
      <c r="JCD137" s="4"/>
      <c r="JCE137" s="4"/>
      <c r="JCF137" s="4"/>
      <c r="JCG137" s="4"/>
      <c r="JCH137" s="4"/>
      <c r="JCI137" s="4"/>
      <c r="JCJ137" s="4"/>
      <c r="JCK137" s="4"/>
      <c r="JCL137" s="4"/>
      <c r="JCM137" s="4"/>
      <c r="JCN137" s="4"/>
      <c r="JCO137" s="4"/>
      <c r="JCP137" s="4"/>
      <c r="JCQ137" s="4"/>
      <c r="JCR137" s="4"/>
      <c r="JCS137" s="4"/>
      <c r="JCT137" s="4"/>
      <c r="JCU137" s="4"/>
      <c r="JCV137" s="4"/>
      <c r="JCW137" s="4"/>
      <c r="JCX137" s="4"/>
      <c r="JCY137" s="4"/>
      <c r="JCZ137" s="4"/>
      <c r="JDA137" s="4"/>
      <c r="JDB137" s="4"/>
      <c r="JDC137" s="4"/>
      <c r="JDD137" s="4"/>
      <c r="JDE137" s="4"/>
      <c r="JDF137" s="4"/>
      <c r="JDG137" s="4"/>
      <c r="JDH137" s="4"/>
      <c r="JDI137" s="4"/>
      <c r="JDJ137" s="4"/>
      <c r="JDK137" s="4"/>
      <c r="JDL137" s="4"/>
      <c r="JDM137" s="4"/>
      <c r="JDN137" s="4"/>
      <c r="JDO137" s="4"/>
      <c r="JDP137" s="4"/>
      <c r="JDQ137" s="4"/>
      <c r="JDR137" s="4"/>
      <c r="JDY137" s="4"/>
      <c r="JDZ137" s="4"/>
      <c r="JEA137" s="4"/>
      <c r="JEB137" s="4"/>
      <c r="JEC137" s="4"/>
      <c r="JED137" s="4"/>
      <c r="JEE137" s="4"/>
      <c r="JEF137" s="4"/>
      <c r="JEG137" s="4"/>
      <c r="JEH137" s="4"/>
      <c r="JEI137" s="4"/>
      <c r="JEJ137" s="4"/>
      <c r="JEK137" s="4"/>
      <c r="JEL137" s="4"/>
      <c r="JEM137" s="4"/>
      <c r="JEN137" s="4"/>
      <c r="JEO137" s="4"/>
      <c r="JEP137" s="4"/>
      <c r="JEQ137" s="4"/>
      <c r="JER137" s="4"/>
      <c r="JES137" s="4"/>
      <c r="JET137" s="4"/>
      <c r="JEU137" s="4"/>
      <c r="JEV137" s="4"/>
      <c r="JEW137" s="4"/>
      <c r="JEX137" s="4"/>
      <c r="JEY137" s="4"/>
      <c r="JEZ137" s="4"/>
      <c r="JFA137" s="4"/>
      <c r="JFB137" s="4"/>
      <c r="JFC137" s="4"/>
      <c r="JFD137" s="4"/>
      <c r="JFE137" s="4"/>
      <c r="JFF137" s="4"/>
      <c r="JFG137" s="4"/>
      <c r="JFH137" s="4"/>
      <c r="JFI137" s="4"/>
      <c r="JFJ137" s="4"/>
      <c r="JFK137" s="4"/>
      <c r="JFL137" s="4"/>
      <c r="JFM137" s="4"/>
      <c r="JFN137" s="4"/>
      <c r="JFO137" s="4"/>
      <c r="JFP137" s="4"/>
      <c r="JFQ137" s="4"/>
      <c r="JFR137" s="4"/>
      <c r="JFS137" s="4"/>
      <c r="JFT137" s="4"/>
      <c r="JFU137" s="4"/>
      <c r="JFV137" s="4"/>
      <c r="JFW137" s="4"/>
      <c r="JFX137" s="4"/>
      <c r="JFY137" s="4"/>
      <c r="JFZ137" s="4"/>
      <c r="JGA137" s="4"/>
      <c r="JGB137" s="4"/>
      <c r="JGC137" s="4"/>
      <c r="JGD137" s="4"/>
      <c r="JGE137" s="4"/>
      <c r="JGF137" s="4"/>
      <c r="JGG137" s="4"/>
      <c r="JGH137" s="4"/>
      <c r="JGI137" s="4"/>
      <c r="JGJ137" s="4"/>
      <c r="JGK137" s="4"/>
      <c r="JGL137" s="4"/>
      <c r="JGM137" s="4"/>
      <c r="JGN137" s="4"/>
      <c r="JGO137" s="4"/>
      <c r="JGP137" s="4"/>
      <c r="JGQ137" s="4"/>
      <c r="JGR137" s="4"/>
      <c r="JGS137" s="4"/>
      <c r="JGT137" s="4"/>
      <c r="JGU137" s="4"/>
      <c r="JGV137" s="4"/>
      <c r="JGW137" s="4"/>
      <c r="JGX137" s="4"/>
      <c r="JGY137" s="4"/>
      <c r="JGZ137" s="4"/>
      <c r="JHA137" s="4"/>
      <c r="JHB137" s="4"/>
      <c r="JHC137" s="4"/>
      <c r="JHD137" s="4"/>
      <c r="JHE137" s="4"/>
      <c r="JHF137" s="4"/>
      <c r="JHG137" s="4"/>
      <c r="JHH137" s="4"/>
      <c r="JHI137" s="4"/>
      <c r="JHJ137" s="4"/>
      <c r="JHK137" s="4"/>
      <c r="JHL137" s="4"/>
      <c r="JHM137" s="4"/>
      <c r="JHN137" s="4"/>
      <c r="JHO137" s="4"/>
      <c r="JHP137" s="4"/>
      <c r="JHQ137" s="4"/>
      <c r="JHR137" s="4"/>
      <c r="JHS137" s="4"/>
      <c r="JHT137" s="4"/>
      <c r="JHU137" s="4"/>
      <c r="JHV137" s="4"/>
      <c r="JHW137" s="4"/>
      <c r="JHX137" s="4"/>
      <c r="JHY137" s="4"/>
      <c r="JHZ137" s="4"/>
      <c r="JIA137" s="4"/>
      <c r="JIB137" s="4"/>
      <c r="JIC137" s="4"/>
      <c r="JID137" s="4"/>
      <c r="JIE137" s="4"/>
      <c r="JIF137" s="4"/>
      <c r="JIG137" s="4"/>
      <c r="JIH137" s="4"/>
      <c r="JII137" s="4"/>
      <c r="JIJ137" s="4"/>
      <c r="JIK137" s="4"/>
      <c r="JIL137" s="4"/>
      <c r="JIM137" s="4"/>
      <c r="JIN137" s="4"/>
      <c r="JIO137" s="4"/>
      <c r="JIP137" s="4"/>
      <c r="JIQ137" s="4"/>
      <c r="JIR137" s="4"/>
      <c r="JIS137" s="4"/>
      <c r="JIT137" s="4"/>
      <c r="JIU137" s="4"/>
      <c r="JIV137" s="4"/>
      <c r="JIW137" s="4"/>
      <c r="JIX137" s="4"/>
      <c r="JIY137" s="4"/>
      <c r="JIZ137" s="4"/>
      <c r="JJA137" s="4"/>
      <c r="JJB137" s="4"/>
      <c r="JJC137" s="4"/>
      <c r="JJD137" s="4"/>
      <c r="JJE137" s="4"/>
      <c r="JJF137" s="4"/>
      <c r="JJG137" s="4"/>
      <c r="JJH137" s="4"/>
      <c r="JJI137" s="4"/>
      <c r="JJJ137" s="4"/>
      <c r="JJK137" s="4"/>
      <c r="JJL137" s="4"/>
      <c r="JJM137" s="4"/>
      <c r="JJN137" s="4"/>
      <c r="JJO137" s="4"/>
      <c r="JJP137" s="4"/>
      <c r="JJQ137" s="4"/>
      <c r="JJR137" s="4"/>
      <c r="JJS137" s="4"/>
      <c r="JJT137" s="4"/>
      <c r="JJU137" s="4"/>
      <c r="JJV137" s="4"/>
      <c r="JJW137" s="4"/>
      <c r="JJX137" s="4"/>
      <c r="JJY137" s="4"/>
      <c r="JJZ137" s="4"/>
      <c r="JKA137" s="4"/>
      <c r="JKB137" s="4"/>
      <c r="JKC137" s="4"/>
      <c r="JKD137" s="4"/>
      <c r="JKE137" s="4"/>
      <c r="JKF137" s="4"/>
      <c r="JKG137" s="4"/>
      <c r="JKH137" s="4"/>
      <c r="JKI137" s="4"/>
      <c r="JKJ137" s="4"/>
      <c r="JKK137" s="4"/>
      <c r="JKL137" s="4"/>
      <c r="JKM137" s="4"/>
      <c r="JKN137" s="4"/>
      <c r="JKO137" s="4"/>
      <c r="JKP137" s="4"/>
      <c r="JKQ137" s="4"/>
      <c r="JKR137" s="4"/>
      <c r="JKS137" s="4"/>
      <c r="JKT137" s="4"/>
      <c r="JKU137" s="4"/>
      <c r="JKV137" s="4"/>
      <c r="JKW137" s="4"/>
      <c r="JKX137" s="4"/>
      <c r="JKY137" s="4"/>
      <c r="JKZ137" s="4"/>
      <c r="JLA137" s="4"/>
      <c r="JLB137" s="4"/>
      <c r="JLC137" s="4"/>
      <c r="JLD137" s="4"/>
      <c r="JLE137" s="4"/>
      <c r="JLF137" s="4"/>
      <c r="JLG137" s="4"/>
      <c r="JLH137" s="4"/>
      <c r="JLI137" s="4"/>
      <c r="JLJ137" s="4"/>
      <c r="JLK137" s="4"/>
      <c r="JLL137" s="4"/>
      <c r="JLM137" s="4"/>
      <c r="JLN137" s="4"/>
      <c r="JLO137" s="4"/>
      <c r="JLP137" s="4"/>
      <c r="JLQ137" s="4"/>
      <c r="JLR137" s="4"/>
      <c r="JLS137" s="4"/>
      <c r="JLT137" s="4"/>
      <c r="JLU137" s="4"/>
      <c r="JLV137" s="4"/>
      <c r="JLW137" s="4"/>
      <c r="JLX137" s="4"/>
      <c r="JLY137" s="4"/>
      <c r="JLZ137" s="4"/>
      <c r="JMA137" s="4"/>
      <c r="JMB137" s="4"/>
      <c r="JMC137" s="4"/>
      <c r="JMD137" s="4"/>
      <c r="JME137" s="4"/>
      <c r="JMF137" s="4"/>
      <c r="JMG137" s="4"/>
      <c r="JMH137" s="4"/>
      <c r="JMI137" s="4"/>
      <c r="JMJ137" s="4"/>
      <c r="JMK137" s="4"/>
      <c r="JML137" s="4"/>
      <c r="JMM137" s="4"/>
      <c r="JMN137" s="4"/>
      <c r="JMO137" s="4"/>
      <c r="JMP137" s="4"/>
      <c r="JMQ137" s="4"/>
      <c r="JMR137" s="4"/>
      <c r="JMS137" s="4"/>
      <c r="JMT137" s="4"/>
      <c r="JMU137" s="4"/>
      <c r="JMV137" s="4"/>
      <c r="JMW137" s="4"/>
      <c r="JMX137" s="4"/>
      <c r="JMY137" s="4"/>
      <c r="JMZ137" s="4"/>
      <c r="JNA137" s="4"/>
      <c r="JNB137" s="4"/>
      <c r="JNC137" s="4"/>
      <c r="JND137" s="4"/>
      <c r="JNE137" s="4"/>
      <c r="JNF137" s="4"/>
      <c r="JNG137" s="4"/>
      <c r="JNH137" s="4"/>
      <c r="JNI137" s="4"/>
      <c r="JNJ137" s="4"/>
      <c r="JNK137" s="4"/>
      <c r="JNL137" s="4"/>
      <c r="JNM137" s="4"/>
      <c r="JNN137" s="4"/>
      <c r="JNU137" s="4"/>
      <c r="JNV137" s="4"/>
      <c r="JNW137" s="4"/>
      <c r="JNX137" s="4"/>
      <c r="JNY137" s="4"/>
      <c r="JNZ137" s="4"/>
      <c r="JOA137" s="4"/>
      <c r="JOB137" s="4"/>
      <c r="JOC137" s="4"/>
      <c r="JOD137" s="4"/>
      <c r="JOE137" s="4"/>
      <c r="JOF137" s="4"/>
      <c r="JOG137" s="4"/>
      <c r="JOH137" s="4"/>
      <c r="JOI137" s="4"/>
      <c r="JOJ137" s="4"/>
      <c r="JOK137" s="4"/>
      <c r="JOL137" s="4"/>
      <c r="JOM137" s="4"/>
      <c r="JON137" s="4"/>
      <c r="JOO137" s="4"/>
      <c r="JOP137" s="4"/>
      <c r="JOQ137" s="4"/>
      <c r="JOR137" s="4"/>
      <c r="JOS137" s="4"/>
      <c r="JOT137" s="4"/>
      <c r="JOU137" s="4"/>
      <c r="JOV137" s="4"/>
      <c r="JOW137" s="4"/>
      <c r="JOX137" s="4"/>
      <c r="JOY137" s="4"/>
      <c r="JOZ137" s="4"/>
      <c r="JPA137" s="4"/>
      <c r="JPB137" s="4"/>
      <c r="JPC137" s="4"/>
      <c r="JPD137" s="4"/>
      <c r="JPE137" s="4"/>
      <c r="JPF137" s="4"/>
      <c r="JPG137" s="4"/>
      <c r="JPH137" s="4"/>
      <c r="JPI137" s="4"/>
      <c r="JPJ137" s="4"/>
      <c r="JPK137" s="4"/>
      <c r="JPL137" s="4"/>
      <c r="JPM137" s="4"/>
      <c r="JPN137" s="4"/>
      <c r="JPO137" s="4"/>
      <c r="JPP137" s="4"/>
      <c r="JPQ137" s="4"/>
      <c r="JPR137" s="4"/>
      <c r="JPS137" s="4"/>
      <c r="JPT137" s="4"/>
      <c r="JPU137" s="4"/>
      <c r="JPV137" s="4"/>
      <c r="JPW137" s="4"/>
      <c r="JPX137" s="4"/>
      <c r="JPY137" s="4"/>
      <c r="JPZ137" s="4"/>
      <c r="JQA137" s="4"/>
      <c r="JQB137" s="4"/>
      <c r="JQC137" s="4"/>
      <c r="JQD137" s="4"/>
      <c r="JQE137" s="4"/>
      <c r="JQF137" s="4"/>
      <c r="JQG137" s="4"/>
      <c r="JQH137" s="4"/>
      <c r="JQI137" s="4"/>
      <c r="JQJ137" s="4"/>
      <c r="JQK137" s="4"/>
      <c r="JQL137" s="4"/>
      <c r="JQM137" s="4"/>
      <c r="JQN137" s="4"/>
      <c r="JQO137" s="4"/>
      <c r="JQP137" s="4"/>
      <c r="JQQ137" s="4"/>
      <c r="JQR137" s="4"/>
      <c r="JQS137" s="4"/>
      <c r="JQT137" s="4"/>
      <c r="JQU137" s="4"/>
      <c r="JQV137" s="4"/>
      <c r="JQW137" s="4"/>
      <c r="JQX137" s="4"/>
      <c r="JQY137" s="4"/>
      <c r="JQZ137" s="4"/>
      <c r="JRA137" s="4"/>
      <c r="JRB137" s="4"/>
      <c r="JRC137" s="4"/>
      <c r="JRD137" s="4"/>
      <c r="JRE137" s="4"/>
      <c r="JRF137" s="4"/>
      <c r="JRG137" s="4"/>
      <c r="JRH137" s="4"/>
      <c r="JRI137" s="4"/>
      <c r="JRJ137" s="4"/>
      <c r="JRK137" s="4"/>
      <c r="JRL137" s="4"/>
      <c r="JRM137" s="4"/>
      <c r="JRN137" s="4"/>
      <c r="JRO137" s="4"/>
      <c r="JRP137" s="4"/>
      <c r="JRQ137" s="4"/>
      <c r="JRR137" s="4"/>
      <c r="JRS137" s="4"/>
      <c r="JRT137" s="4"/>
      <c r="JRU137" s="4"/>
      <c r="JRV137" s="4"/>
      <c r="JRW137" s="4"/>
      <c r="JRX137" s="4"/>
      <c r="JRY137" s="4"/>
      <c r="JRZ137" s="4"/>
      <c r="JSA137" s="4"/>
      <c r="JSB137" s="4"/>
      <c r="JSC137" s="4"/>
      <c r="JSD137" s="4"/>
      <c r="JSE137" s="4"/>
      <c r="JSF137" s="4"/>
      <c r="JSG137" s="4"/>
      <c r="JSH137" s="4"/>
      <c r="JSI137" s="4"/>
      <c r="JSJ137" s="4"/>
      <c r="JSK137" s="4"/>
      <c r="JSL137" s="4"/>
      <c r="JSM137" s="4"/>
      <c r="JSN137" s="4"/>
      <c r="JSO137" s="4"/>
      <c r="JSP137" s="4"/>
      <c r="JSQ137" s="4"/>
      <c r="JSR137" s="4"/>
      <c r="JSS137" s="4"/>
      <c r="JST137" s="4"/>
      <c r="JSU137" s="4"/>
      <c r="JSV137" s="4"/>
      <c r="JSW137" s="4"/>
      <c r="JSX137" s="4"/>
      <c r="JSY137" s="4"/>
      <c r="JSZ137" s="4"/>
      <c r="JTA137" s="4"/>
      <c r="JTB137" s="4"/>
      <c r="JTC137" s="4"/>
      <c r="JTD137" s="4"/>
      <c r="JTE137" s="4"/>
      <c r="JTF137" s="4"/>
      <c r="JTG137" s="4"/>
      <c r="JTH137" s="4"/>
      <c r="JTI137" s="4"/>
      <c r="JTJ137" s="4"/>
      <c r="JTK137" s="4"/>
      <c r="JTL137" s="4"/>
      <c r="JTM137" s="4"/>
      <c r="JTN137" s="4"/>
      <c r="JTO137" s="4"/>
      <c r="JTP137" s="4"/>
      <c r="JTQ137" s="4"/>
      <c r="JTR137" s="4"/>
      <c r="JTS137" s="4"/>
      <c r="JTT137" s="4"/>
      <c r="JTU137" s="4"/>
      <c r="JTV137" s="4"/>
      <c r="JTW137" s="4"/>
      <c r="JTX137" s="4"/>
      <c r="JTY137" s="4"/>
      <c r="JTZ137" s="4"/>
      <c r="JUA137" s="4"/>
      <c r="JUB137" s="4"/>
      <c r="JUC137" s="4"/>
      <c r="JUD137" s="4"/>
      <c r="JUE137" s="4"/>
      <c r="JUF137" s="4"/>
      <c r="JUG137" s="4"/>
      <c r="JUH137" s="4"/>
      <c r="JUI137" s="4"/>
      <c r="JUJ137" s="4"/>
      <c r="JUK137" s="4"/>
      <c r="JUL137" s="4"/>
      <c r="JUM137" s="4"/>
      <c r="JUN137" s="4"/>
      <c r="JUO137" s="4"/>
      <c r="JUP137" s="4"/>
      <c r="JUQ137" s="4"/>
      <c r="JUR137" s="4"/>
      <c r="JUS137" s="4"/>
      <c r="JUT137" s="4"/>
      <c r="JUU137" s="4"/>
      <c r="JUV137" s="4"/>
      <c r="JUW137" s="4"/>
      <c r="JUX137" s="4"/>
      <c r="JUY137" s="4"/>
      <c r="JUZ137" s="4"/>
      <c r="JVA137" s="4"/>
      <c r="JVB137" s="4"/>
      <c r="JVC137" s="4"/>
      <c r="JVD137" s="4"/>
      <c r="JVE137" s="4"/>
      <c r="JVF137" s="4"/>
      <c r="JVG137" s="4"/>
      <c r="JVH137" s="4"/>
      <c r="JVI137" s="4"/>
      <c r="JVJ137" s="4"/>
      <c r="JVK137" s="4"/>
      <c r="JVL137" s="4"/>
      <c r="JVM137" s="4"/>
      <c r="JVN137" s="4"/>
      <c r="JVO137" s="4"/>
      <c r="JVP137" s="4"/>
      <c r="JVQ137" s="4"/>
      <c r="JVR137" s="4"/>
      <c r="JVS137" s="4"/>
      <c r="JVT137" s="4"/>
      <c r="JVU137" s="4"/>
      <c r="JVV137" s="4"/>
      <c r="JVW137" s="4"/>
      <c r="JVX137" s="4"/>
      <c r="JVY137" s="4"/>
      <c r="JVZ137" s="4"/>
      <c r="JWA137" s="4"/>
      <c r="JWB137" s="4"/>
      <c r="JWC137" s="4"/>
      <c r="JWD137" s="4"/>
      <c r="JWE137" s="4"/>
      <c r="JWF137" s="4"/>
      <c r="JWG137" s="4"/>
      <c r="JWH137" s="4"/>
      <c r="JWI137" s="4"/>
      <c r="JWJ137" s="4"/>
      <c r="JWK137" s="4"/>
      <c r="JWL137" s="4"/>
      <c r="JWM137" s="4"/>
      <c r="JWN137" s="4"/>
      <c r="JWO137" s="4"/>
      <c r="JWP137" s="4"/>
      <c r="JWQ137" s="4"/>
      <c r="JWR137" s="4"/>
      <c r="JWS137" s="4"/>
      <c r="JWT137" s="4"/>
      <c r="JWU137" s="4"/>
      <c r="JWV137" s="4"/>
      <c r="JWW137" s="4"/>
      <c r="JWX137" s="4"/>
      <c r="JWY137" s="4"/>
      <c r="JWZ137" s="4"/>
      <c r="JXA137" s="4"/>
      <c r="JXB137" s="4"/>
      <c r="JXC137" s="4"/>
      <c r="JXD137" s="4"/>
      <c r="JXE137" s="4"/>
      <c r="JXF137" s="4"/>
      <c r="JXG137" s="4"/>
      <c r="JXH137" s="4"/>
      <c r="JXI137" s="4"/>
      <c r="JXJ137" s="4"/>
      <c r="JXQ137" s="4"/>
      <c r="JXR137" s="4"/>
      <c r="JXS137" s="4"/>
      <c r="JXT137" s="4"/>
      <c r="JXU137" s="4"/>
      <c r="JXV137" s="4"/>
      <c r="JXW137" s="4"/>
      <c r="JXX137" s="4"/>
      <c r="JXY137" s="4"/>
      <c r="JXZ137" s="4"/>
      <c r="JYA137" s="4"/>
      <c r="JYB137" s="4"/>
      <c r="JYC137" s="4"/>
      <c r="JYD137" s="4"/>
      <c r="JYE137" s="4"/>
      <c r="JYF137" s="4"/>
      <c r="JYG137" s="4"/>
      <c r="JYH137" s="4"/>
      <c r="JYI137" s="4"/>
      <c r="JYJ137" s="4"/>
      <c r="JYK137" s="4"/>
      <c r="JYL137" s="4"/>
      <c r="JYM137" s="4"/>
      <c r="JYN137" s="4"/>
      <c r="JYO137" s="4"/>
      <c r="JYP137" s="4"/>
      <c r="JYQ137" s="4"/>
      <c r="JYR137" s="4"/>
      <c r="JYS137" s="4"/>
      <c r="JYT137" s="4"/>
      <c r="JYU137" s="4"/>
      <c r="JYV137" s="4"/>
      <c r="JYW137" s="4"/>
      <c r="JYX137" s="4"/>
      <c r="JYY137" s="4"/>
      <c r="JYZ137" s="4"/>
      <c r="JZA137" s="4"/>
      <c r="JZB137" s="4"/>
      <c r="JZC137" s="4"/>
      <c r="JZD137" s="4"/>
      <c r="JZE137" s="4"/>
      <c r="JZF137" s="4"/>
      <c r="JZG137" s="4"/>
      <c r="JZH137" s="4"/>
      <c r="JZI137" s="4"/>
      <c r="JZJ137" s="4"/>
      <c r="JZK137" s="4"/>
      <c r="JZL137" s="4"/>
      <c r="JZM137" s="4"/>
      <c r="JZN137" s="4"/>
      <c r="JZO137" s="4"/>
      <c r="JZP137" s="4"/>
      <c r="JZQ137" s="4"/>
      <c r="JZR137" s="4"/>
      <c r="JZS137" s="4"/>
      <c r="JZT137" s="4"/>
      <c r="JZU137" s="4"/>
      <c r="JZV137" s="4"/>
      <c r="JZW137" s="4"/>
      <c r="JZX137" s="4"/>
      <c r="JZY137" s="4"/>
      <c r="JZZ137" s="4"/>
      <c r="KAA137" s="4"/>
      <c r="KAB137" s="4"/>
      <c r="KAC137" s="4"/>
      <c r="KAD137" s="4"/>
      <c r="KAE137" s="4"/>
      <c r="KAF137" s="4"/>
      <c r="KAG137" s="4"/>
      <c r="KAH137" s="4"/>
      <c r="KAI137" s="4"/>
      <c r="KAJ137" s="4"/>
      <c r="KAK137" s="4"/>
      <c r="KAL137" s="4"/>
      <c r="KAM137" s="4"/>
      <c r="KAN137" s="4"/>
      <c r="KAO137" s="4"/>
      <c r="KAP137" s="4"/>
      <c r="KAQ137" s="4"/>
      <c r="KAR137" s="4"/>
      <c r="KAS137" s="4"/>
      <c r="KAT137" s="4"/>
      <c r="KAU137" s="4"/>
      <c r="KAV137" s="4"/>
      <c r="KAW137" s="4"/>
      <c r="KAX137" s="4"/>
      <c r="KAY137" s="4"/>
      <c r="KAZ137" s="4"/>
      <c r="KBA137" s="4"/>
      <c r="KBB137" s="4"/>
      <c r="KBC137" s="4"/>
      <c r="KBD137" s="4"/>
      <c r="KBE137" s="4"/>
      <c r="KBF137" s="4"/>
      <c r="KBG137" s="4"/>
      <c r="KBH137" s="4"/>
      <c r="KBI137" s="4"/>
      <c r="KBJ137" s="4"/>
      <c r="KBK137" s="4"/>
      <c r="KBL137" s="4"/>
      <c r="KBM137" s="4"/>
      <c r="KBN137" s="4"/>
      <c r="KBO137" s="4"/>
      <c r="KBP137" s="4"/>
      <c r="KBQ137" s="4"/>
      <c r="KBR137" s="4"/>
      <c r="KBS137" s="4"/>
      <c r="KBT137" s="4"/>
      <c r="KBU137" s="4"/>
      <c r="KBV137" s="4"/>
      <c r="KBW137" s="4"/>
      <c r="KBX137" s="4"/>
      <c r="KBY137" s="4"/>
      <c r="KBZ137" s="4"/>
      <c r="KCA137" s="4"/>
      <c r="KCB137" s="4"/>
      <c r="KCC137" s="4"/>
      <c r="KCD137" s="4"/>
      <c r="KCE137" s="4"/>
      <c r="KCF137" s="4"/>
      <c r="KCG137" s="4"/>
      <c r="KCH137" s="4"/>
      <c r="KCI137" s="4"/>
      <c r="KCJ137" s="4"/>
      <c r="KCK137" s="4"/>
      <c r="KCL137" s="4"/>
      <c r="KCM137" s="4"/>
      <c r="KCN137" s="4"/>
      <c r="KCO137" s="4"/>
      <c r="KCP137" s="4"/>
      <c r="KCQ137" s="4"/>
      <c r="KCR137" s="4"/>
      <c r="KCS137" s="4"/>
      <c r="KCT137" s="4"/>
      <c r="KCU137" s="4"/>
      <c r="KCV137" s="4"/>
      <c r="KCW137" s="4"/>
      <c r="KCX137" s="4"/>
      <c r="KCY137" s="4"/>
      <c r="KCZ137" s="4"/>
      <c r="KDA137" s="4"/>
      <c r="KDB137" s="4"/>
      <c r="KDC137" s="4"/>
      <c r="KDD137" s="4"/>
      <c r="KDE137" s="4"/>
      <c r="KDF137" s="4"/>
      <c r="KDG137" s="4"/>
      <c r="KDH137" s="4"/>
      <c r="KDI137" s="4"/>
      <c r="KDJ137" s="4"/>
      <c r="KDK137" s="4"/>
      <c r="KDL137" s="4"/>
      <c r="KDM137" s="4"/>
      <c r="KDN137" s="4"/>
      <c r="KDO137" s="4"/>
      <c r="KDP137" s="4"/>
      <c r="KDQ137" s="4"/>
      <c r="KDR137" s="4"/>
      <c r="KDS137" s="4"/>
      <c r="KDT137" s="4"/>
      <c r="KDU137" s="4"/>
      <c r="KDV137" s="4"/>
      <c r="KDW137" s="4"/>
      <c r="KDX137" s="4"/>
      <c r="KDY137" s="4"/>
      <c r="KDZ137" s="4"/>
      <c r="KEA137" s="4"/>
      <c r="KEB137" s="4"/>
      <c r="KEC137" s="4"/>
      <c r="KED137" s="4"/>
      <c r="KEE137" s="4"/>
      <c r="KEF137" s="4"/>
      <c r="KEG137" s="4"/>
      <c r="KEH137" s="4"/>
      <c r="KEI137" s="4"/>
      <c r="KEJ137" s="4"/>
      <c r="KEK137" s="4"/>
      <c r="KEL137" s="4"/>
      <c r="KEM137" s="4"/>
      <c r="KEN137" s="4"/>
      <c r="KEO137" s="4"/>
      <c r="KEP137" s="4"/>
      <c r="KEQ137" s="4"/>
      <c r="KER137" s="4"/>
      <c r="KES137" s="4"/>
      <c r="KET137" s="4"/>
      <c r="KEU137" s="4"/>
      <c r="KEV137" s="4"/>
      <c r="KEW137" s="4"/>
      <c r="KEX137" s="4"/>
      <c r="KEY137" s="4"/>
      <c r="KEZ137" s="4"/>
      <c r="KFA137" s="4"/>
      <c r="KFB137" s="4"/>
      <c r="KFC137" s="4"/>
      <c r="KFD137" s="4"/>
      <c r="KFE137" s="4"/>
      <c r="KFF137" s="4"/>
      <c r="KFG137" s="4"/>
      <c r="KFH137" s="4"/>
      <c r="KFI137" s="4"/>
      <c r="KFJ137" s="4"/>
      <c r="KFK137" s="4"/>
      <c r="KFL137" s="4"/>
      <c r="KFM137" s="4"/>
      <c r="KFN137" s="4"/>
      <c r="KFO137" s="4"/>
      <c r="KFP137" s="4"/>
      <c r="KFQ137" s="4"/>
      <c r="KFR137" s="4"/>
      <c r="KFS137" s="4"/>
      <c r="KFT137" s="4"/>
      <c r="KFU137" s="4"/>
      <c r="KFV137" s="4"/>
      <c r="KFW137" s="4"/>
      <c r="KFX137" s="4"/>
      <c r="KFY137" s="4"/>
      <c r="KFZ137" s="4"/>
      <c r="KGA137" s="4"/>
      <c r="KGB137" s="4"/>
      <c r="KGC137" s="4"/>
      <c r="KGD137" s="4"/>
      <c r="KGE137" s="4"/>
      <c r="KGF137" s="4"/>
      <c r="KGG137" s="4"/>
      <c r="KGH137" s="4"/>
      <c r="KGI137" s="4"/>
      <c r="KGJ137" s="4"/>
      <c r="KGK137" s="4"/>
      <c r="KGL137" s="4"/>
      <c r="KGM137" s="4"/>
      <c r="KGN137" s="4"/>
      <c r="KGO137" s="4"/>
      <c r="KGP137" s="4"/>
      <c r="KGQ137" s="4"/>
      <c r="KGR137" s="4"/>
      <c r="KGS137" s="4"/>
      <c r="KGT137" s="4"/>
      <c r="KGU137" s="4"/>
      <c r="KGV137" s="4"/>
      <c r="KGW137" s="4"/>
      <c r="KGX137" s="4"/>
      <c r="KGY137" s="4"/>
      <c r="KGZ137" s="4"/>
      <c r="KHA137" s="4"/>
      <c r="KHB137" s="4"/>
      <c r="KHC137" s="4"/>
      <c r="KHD137" s="4"/>
      <c r="KHE137" s="4"/>
      <c r="KHF137" s="4"/>
      <c r="KHM137" s="4"/>
      <c r="KHN137" s="4"/>
      <c r="KHO137" s="4"/>
      <c r="KHP137" s="4"/>
      <c r="KHQ137" s="4"/>
      <c r="KHR137" s="4"/>
      <c r="KHS137" s="4"/>
      <c r="KHT137" s="4"/>
      <c r="KHU137" s="4"/>
      <c r="KHV137" s="4"/>
      <c r="KHW137" s="4"/>
      <c r="KHX137" s="4"/>
      <c r="KHY137" s="4"/>
      <c r="KHZ137" s="4"/>
      <c r="KIA137" s="4"/>
      <c r="KIB137" s="4"/>
      <c r="KIC137" s="4"/>
      <c r="KID137" s="4"/>
      <c r="KIE137" s="4"/>
      <c r="KIF137" s="4"/>
      <c r="KIG137" s="4"/>
      <c r="KIH137" s="4"/>
      <c r="KII137" s="4"/>
      <c r="KIJ137" s="4"/>
      <c r="KIK137" s="4"/>
      <c r="KIL137" s="4"/>
      <c r="KIM137" s="4"/>
      <c r="KIN137" s="4"/>
      <c r="KIO137" s="4"/>
      <c r="KIP137" s="4"/>
      <c r="KIQ137" s="4"/>
      <c r="KIR137" s="4"/>
      <c r="KIS137" s="4"/>
      <c r="KIT137" s="4"/>
      <c r="KIU137" s="4"/>
      <c r="KIV137" s="4"/>
      <c r="KIW137" s="4"/>
      <c r="KIX137" s="4"/>
      <c r="KIY137" s="4"/>
      <c r="KIZ137" s="4"/>
      <c r="KJA137" s="4"/>
      <c r="KJB137" s="4"/>
      <c r="KJC137" s="4"/>
      <c r="KJD137" s="4"/>
      <c r="KJE137" s="4"/>
      <c r="KJF137" s="4"/>
      <c r="KJG137" s="4"/>
      <c r="KJH137" s="4"/>
      <c r="KJI137" s="4"/>
      <c r="KJJ137" s="4"/>
      <c r="KJK137" s="4"/>
      <c r="KJL137" s="4"/>
      <c r="KJM137" s="4"/>
      <c r="KJN137" s="4"/>
      <c r="KJO137" s="4"/>
      <c r="KJP137" s="4"/>
      <c r="KJQ137" s="4"/>
      <c r="KJR137" s="4"/>
      <c r="KJS137" s="4"/>
      <c r="KJT137" s="4"/>
      <c r="KJU137" s="4"/>
      <c r="KJV137" s="4"/>
      <c r="KJW137" s="4"/>
      <c r="KJX137" s="4"/>
      <c r="KJY137" s="4"/>
      <c r="KJZ137" s="4"/>
      <c r="KKA137" s="4"/>
      <c r="KKB137" s="4"/>
      <c r="KKC137" s="4"/>
      <c r="KKD137" s="4"/>
      <c r="KKE137" s="4"/>
      <c r="KKF137" s="4"/>
      <c r="KKG137" s="4"/>
      <c r="KKH137" s="4"/>
      <c r="KKI137" s="4"/>
      <c r="KKJ137" s="4"/>
      <c r="KKK137" s="4"/>
      <c r="KKL137" s="4"/>
      <c r="KKM137" s="4"/>
      <c r="KKN137" s="4"/>
      <c r="KKO137" s="4"/>
      <c r="KKP137" s="4"/>
      <c r="KKQ137" s="4"/>
      <c r="KKR137" s="4"/>
      <c r="KKS137" s="4"/>
      <c r="KKT137" s="4"/>
      <c r="KKU137" s="4"/>
      <c r="KKV137" s="4"/>
      <c r="KKW137" s="4"/>
      <c r="KKX137" s="4"/>
      <c r="KKY137" s="4"/>
      <c r="KKZ137" s="4"/>
      <c r="KLA137" s="4"/>
      <c r="KLB137" s="4"/>
      <c r="KLC137" s="4"/>
      <c r="KLD137" s="4"/>
      <c r="KLE137" s="4"/>
      <c r="KLF137" s="4"/>
      <c r="KLG137" s="4"/>
      <c r="KLH137" s="4"/>
      <c r="KLI137" s="4"/>
      <c r="KLJ137" s="4"/>
      <c r="KLK137" s="4"/>
      <c r="KLL137" s="4"/>
      <c r="KLM137" s="4"/>
      <c r="KLN137" s="4"/>
      <c r="KLO137" s="4"/>
      <c r="KLP137" s="4"/>
      <c r="KLQ137" s="4"/>
      <c r="KLR137" s="4"/>
      <c r="KLS137" s="4"/>
      <c r="KLT137" s="4"/>
      <c r="KLU137" s="4"/>
      <c r="KLV137" s="4"/>
      <c r="KLW137" s="4"/>
      <c r="KLX137" s="4"/>
      <c r="KLY137" s="4"/>
      <c r="KLZ137" s="4"/>
      <c r="KMA137" s="4"/>
      <c r="KMB137" s="4"/>
      <c r="KMC137" s="4"/>
      <c r="KMD137" s="4"/>
      <c r="KME137" s="4"/>
      <c r="KMF137" s="4"/>
      <c r="KMG137" s="4"/>
      <c r="KMH137" s="4"/>
      <c r="KMI137" s="4"/>
      <c r="KMJ137" s="4"/>
      <c r="KMK137" s="4"/>
      <c r="KML137" s="4"/>
      <c r="KMM137" s="4"/>
      <c r="KMN137" s="4"/>
      <c r="KMO137" s="4"/>
      <c r="KMP137" s="4"/>
      <c r="KMQ137" s="4"/>
      <c r="KMR137" s="4"/>
      <c r="KMS137" s="4"/>
      <c r="KMT137" s="4"/>
      <c r="KMU137" s="4"/>
      <c r="KMV137" s="4"/>
      <c r="KMW137" s="4"/>
      <c r="KMX137" s="4"/>
      <c r="KMY137" s="4"/>
      <c r="KMZ137" s="4"/>
      <c r="KNA137" s="4"/>
      <c r="KNB137" s="4"/>
      <c r="KNC137" s="4"/>
      <c r="KND137" s="4"/>
      <c r="KNE137" s="4"/>
      <c r="KNF137" s="4"/>
      <c r="KNG137" s="4"/>
      <c r="KNH137" s="4"/>
      <c r="KNI137" s="4"/>
      <c r="KNJ137" s="4"/>
      <c r="KNK137" s="4"/>
      <c r="KNL137" s="4"/>
      <c r="KNM137" s="4"/>
      <c r="KNN137" s="4"/>
      <c r="KNO137" s="4"/>
      <c r="KNP137" s="4"/>
      <c r="KNQ137" s="4"/>
      <c r="KNR137" s="4"/>
      <c r="KNS137" s="4"/>
      <c r="KNT137" s="4"/>
      <c r="KNU137" s="4"/>
      <c r="KNV137" s="4"/>
      <c r="KNW137" s="4"/>
      <c r="KNX137" s="4"/>
      <c r="KNY137" s="4"/>
      <c r="KNZ137" s="4"/>
      <c r="KOA137" s="4"/>
      <c r="KOB137" s="4"/>
      <c r="KOC137" s="4"/>
      <c r="KOD137" s="4"/>
      <c r="KOE137" s="4"/>
      <c r="KOF137" s="4"/>
      <c r="KOG137" s="4"/>
      <c r="KOH137" s="4"/>
      <c r="KOI137" s="4"/>
      <c r="KOJ137" s="4"/>
      <c r="KOK137" s="4"/>
      <c r="KOL137" s="4"/>
      <c r="KOM137" s="4"/>
      <c r="KON137" s="4"/>
      <c r="KOO137" s="4"/>
      <c r="KOP137" s="4"/>
      <c r="KOQ137" s="4"/>
      <c r="KOR137" s="4"/>
      <c r="KOS137" s="4"/>
      <c r="KOT137" s="4"/>
      <c r="KOU137" s="4"/>
      <c r="KOV137" s="4"/>
      <c r="KOW137" s="4"/>
      <c r="KOX137" s="4"/>
      <c r="KOY137" s="4"/>
      <c r="KOZ137" s="4"/>
      <c r="KPA137" s="4"/>
      <c r="KPB137" s="4"/>
      <c r="KPC137" s="4"/>
      <c r="KPD137" s="4"/>
      <c r="KPE137" s="4"/>
      <c r="KPF137" s="4"/>
      <c r="KPG137" s="4"/>
      <c r="KPH137" s="4"/>
      <c r="KPI137" s="4"/>
      <c r="KPJ137" s="4"/>
      <c r="KPK137" s="4"/>
      <c r="KPL137" s="4"/>
      <c r="KPM137" s="4"/>
      <c r="KPN137" s="4"/>
      <c r="KPO137" s="4"/>
      <c r="KPP137" s="4"/>
      <c r="KPQ137" s="4"/>
      <c r="KPR137" s="4"/>
      <c r="KPS137" s="4"/>
      <c r="KPT137" s="4"/>
      <c r="KPU137" s="4"/>
      <c r="KPV137" s="4"/>
      <c r="KPW137" s="4"/>
      <c r="KPX137" s="4"/>
      <c r="KPY137" s="4"/>
      <c r="KPZ137" s="4"/>
      <c r="KQA137" s="4"/>
      <c r="KQB137" s="4"/>
      <c r="KQC137" s="4"/>
      <c r="KQD137" s="4"/>
      <c r="KQE137" s="4"/>
      <c r="KQF137" s="4"/>
      <c r="KQG137" s="4"/>
      <c r="KQH137" s="4"/>
      <c r="KQI137" s="4"/>
      <c r="KQJ137" s="4"/>
      <c r="KQK137" s="4"/>
      <c r="KQL137" s="4"/>
      <c r="KQM137" s="4"/>
      <c r="KQN137" s="4"/>
      <c r="KQO137" s="4"/>
      <c r="KQP137" s="4"/>
      <c r="KQQ137" s="4"/>
      <c r="KQR137" s="4"/>
      <c r="KQS137" s="4"/>
      <c r="KQT137" s="4"/>
      <c r="KQU137" s="4"/>
      <c r="KQV137" s="4"/>
      <c r="KQW137" s="4"/>
      <c r="KQX137" s="4"/>
      <c r="KQY137" s="4"/>
      <c r="KQZ137" s="4"/>
      <c r="KRA137" s="4"/>
      <c r="KRB137" s="4"/>
      <c r="KRI137" s="4"/>
      <c r="KRJ137" s="4"/>
      <c r="KRK137" s="4"/>
      <c r="KRL137" s="4"/>
      <c r="KRM137" s="4"/>
      <c r="KRN137" s="4"/>
      <c r="KRO137" s="4"/>
      <c r="KRP137" s="4"/>
      <c r="KRQ137" s="4"/>
      <c r="KRR137" s="4"/>
      <c r="KRS137" s="4"/>
      <c r="KRT137" s="4"/>
      <c r="KRU137" s="4"/>
      <c r="KRV137" s="4"/>
      <c r="KRW137" s="4"/>
      <c r="KRX137" s="4"/>
      <c r="KRY137" s="4"/>
      <c r="KRZ137" s="4"/>
      <c r="KSA137" s="4"/>
      <c r="KSB137" s="4"/>
      <c r="KSC137" s="4"/>
      <c r="KSD137" s="4"/>
      <c r="KSE137" s="4"/>
      <c r="KSF137" s="4"/>
      <c r="KSG137" s="4"/>
      <c r="KSH137" s="4"/>
      <c r="KSI137" s="4"/>
      <c r="KSJ137" s="4"/>
      <c r="KSK137" s="4"/>
      <c r="KSL137" s="4"/>
      <c r="KSM137" s="4"/>
      <c r="KSN137" s="4"/>
      <c r="KSO137" s="4"/>
      <c r="KSP137" s="4"/>
      <c r="KSQ137" s="4"/>
      <c r="KSR137" s="4"/>
      <c r="KSS137" s="4"/>
      <c r="KST137" s="4"/>
      <c r="KSU137" s="4"/>
      <c r="KSV137" s="4"/>
      <c r="KSW137" s="4"/>
      <c r="KSX137" s="4"/>
      <c r="KSY137" s="4"/>
      <c r="KSZ137" s="4"/>
      <c r="KTA137" s="4"/>
      <c r="KTB137" s="4"/>
      <c r="KTC137" s="4"/>
      <c r="KTD137" s="4"/>
      <c r="KTE137" s="4"/>
      <c r="KTF137" s="4"/>
      <c r="KTG137" s="4"/>
      <c r="KTH137" s="4"/>
      <c r="KTI137" s="4"/>
      <c r="KTJ137" s="4"/>
      <c r="KTK137" s="4"/>
      <c r="KTL137" s="4"/>
      <c r="KTM137" s="4"/>
      <c r="KTN137" s="4"/>
      <c r="KTO137" s="4"/>
      <c r="KTP137" s="4"/>
      <c r="KTQ137" s="4"/>
      <c r="KTR137" s="4"/>
      <c r="KTS137" s="4"/>
      <c r="KTT137" s="4"/>
      <c r="KTU137" s="4"/>
      <c r="KTV137" s="4"/>
      <c r="KTW137" s="4"/>
      <c r="KTX137" s="4"/>
      <c r="KTY137" s="4"/>
      <c r="KTZ137" s="4"/>
      <c r="KUA137" s="4"/>
      <c r="KUB137" s="4"/>
      <c r="KUC137" s="4"/>
      <c r="KUD137" s="4"/>
      <c r="KUE137" s="4"/>
      <c r="KUF137" s="4"/>
      <c r="KUG137" s="4"/>
      <c r="KUH137" s="4"/>
      <c r="KUI137" s="4"/>
      <c r="KUJ137" s="4"/>
      <c r="KUK137" s="4"/>
      <c r="KUL137" s="4"/>
      <c r="KUM137" s="4"/>
      <c r="KUN137" s="4"/>
      <c r="KUO137" s="4"/>
      <c r="KUP137" s="4"/>
      <c r="KUQ137" s="4"/>
      <c r="KUR137" s="4"/>
      <c r="KUS137" s="4"/>
      <c r="KUT137" s="4"/>
      <c r="KUU137" s="4"/>
      <c r="KUV137" s="4"/>
      <c r="KUW137" s="4"/>
      <c r="KUX137" s="4"/>
      <c r="KUY137" s="4"/>
      <c r="KUZ137" s="4"/>
      <c r="KVA137" s="4"/>
      <c r="KVB137" s="4"/>
      <c r="KVC137" s="4"/>
      <c r="KVD137" s="4"/>
      <c r="KVE137" s="4"/>
      <c r="KVF137" s="4"/>
      <c r="KVG137" s="4"/>
      <c r="KVH137" s="4"/>
      <c r="KVI137" s="4"/>
      <c r="KVJ137" s="4"/>
      <c r="KVK137" s="4"/>
      <c r="KVL137" s="4"/>
      <c r="KVM137" s="4"/>
      <c r="KVN137" s="4"/>
      <c r="KVO137" s="4"/>
      <c r="KVP137" s="4"/>
      <c r="KVQ137" s="4"/>
      <c r="KVR137" s="4"/>
      <c r="KVS137" s="4"/>
      <c r="KVT137" s="4"/>
      <c r="KVU137" s="4"/>
      <c r="KVV137" s="4"/>
      <c r="KVW137" s="4"/>
      <c r="KVX137" s="4"/>
      <c r="KVY137" s="4"/>
      <c r="KVZ137" s="4"/>
      <c r="KWA137" s="4"/>
      <c r="KWB137" s="4"/>
      <c r="KWC137" s="4"/>
      <c r="KWD137" s="4"/>
      <c r="KWE137" s="4"/>
      <c r="KWF137" s="4"/>
      <c r="KWG137" s="4"/>
      <c r="KWH137" s="4"/>
      <c r="KWI137" s="4"/>
      <c r="KWJ137" s="4"/>
      <c r="KWK137" s="4"/>
      <c r="KWL137" s="4"/>
      <c r="KWM137" s="4"/>
      <c r="KWN137" s="4"/>
      <c r="KWO137" s="4"/>
      <c r="KWP137" s="4"/>
      <c r="KWQ137" s="4"/>
      <c r="KWR137" s="4"/>
      <c r="KWS137" s="4"/>
      <c r="KWT137" s="4"/>
      <c r="KWU137" s="4"/>
      <c r="KWV137" s="4"/>
      <c r="KWW137" s="4"/>
      <c r="KWX137" s="4"/>
      <c r="KWY137" s="4"/>
      <c r="KWZ137" s="4"/>
      <c r="KXA137" s="4"/>
      <c r="KXB137" s="4"/>
      <c r="KXC137" s="4"/>
      <c r="KXD137" s="4"/>
      <c r="KXE137" s="4"/>
      <c r="KXF137" s="4"/>
      <c r="KXG137" s="4"/>
      <c r="KXH137" s="4"/>
      <c r="KXI137" s="4"/>
      <c r="KXJ137" s="4"/>
      <c r="KXK137" s="4"/>
      <c r="KXL137" s="4"/>
      <c r="KXM137" s="4"/>
      <c r="KXN137" s="4"/>
      <c r="KXO137" s="4"/>
      <c r="KXP137" s="4"/>
      <c r="KXQ137" s="4"/>
      <c r="KXR137" s="4"/>
      <c r="KXS137" s="4"/>
      <c r="KXT137" s="4"/>
      <c r="KXU137" s="4"/>
      <c r="KXV137" s="4"/>
      <c r="KXW137" s="4"/>
      <c r="KXX137" s="4"/>
      <c r="KXY137" s="4"/>
      <c r="KXZ137" s="4"/>
      <c r="KYA137" s="4"/>
      <c r="KYB137" s="4"/>
      <c r="KYC137" s="4"/>
      <c r="KYD137" s="4"/>
      <c r="KYE137" s="4"/>
      <c r="KYF137" s="4"/>
      <c r="KYG137" s="4"/>
      <c r="KYH137" s="4"/>
      <c r="KYI137" s="4"/>
      <c r="KYJ137" s="4"/>
      <c r="KYK137" s="4"/>
      <c r="KYL137" s="4"/>
      <c r="KYM137" s="4"/>
      <c r="KYN137" s="4"/>
      <c r="KYO137" s="4"/>
      <c r="KYP137" s="4"/>
      <c r="KYQ137" s="4"/>
      <c r="KYR137" s="4"/>
      <c r="KYS137" s="4"/>
      <c r="KYT137" s="4"/>
      <c r="KYU137" s="4"/>
      <c r="KYV137" s="4"/>
      <c r="KYW137" s="4"/>
      <c r="KYX137" s="4"/>
      <c r="KYY137" s="4"/>
      <c r="KYZ137" s="4"/>
      <c r="KZA137" s="4"/>
      <c r="KZB137" s="4"/>
      <c r="KZC137" s="4"/>
      <c r="KZD137" s="4"/>
      <c r="KZE137" s="4"/>
      <c r="KZF137" s="4"/>
      <c r="KZG137" s="4"/>
      <c r="KZH137" s="4"/>
      <c r="KZI137" s="4"/>
      <c r="KZJ137" s="4"/>
      <c r="KZK137" s="4"/>
      <c r="KZL137" s="4"/>
      <c r="KZM137" s="4"/>
      <c r="KZN137" s="4"/>
      <c r="KZO137" s="4"/>
      <c r="KZP137" s="4"/>
      <c r="KZQ137" s="4"/>
      <c r="KZR137" s="4"/>
      <c r="KZS137" s="4"/>
      <c r="KZT137" s="4"/>
      <c r="KZU137" s="4"/>
      <c r="KZV137" s="4"/>
      <c r="KZW137" s="4"/>
      <c r="KZX137" s="4"/>
      <c r="KZY137" s="4"/>
      <c r="KZZ137" s="4"/>
      <c r="LAA137" s="4"/>
      <c r="LAB137" s="4"/>
      <c r="LAC137" s="4"/>
      <c r="LAD137" s="4"/>
      <c r="LAE137" s="4"/>
      <c r="LAF137" s="4"/>
      <c r="LAG137" s="4"/>
      <c r="LAH137" s="4"/>
      <c r="LAI137" s="4"/>
      <c r="LAJ137" s="4"/>
      <c r="LAK137" s="4"/>
      <c r="LAL137" s="4"/>
      <c r="LAM137" s="4"/>
      <c r="LAN137" s="4"/>
      <c r="LAO137" s="4"/>
      <c r="LAP137" s="4"/>
      <c r="LAQ137" s="4"/>
      <c r="LAR137" s="4"/>
      <c r="LAS137" s="4"/>
      <c r="LAT137" s="4"/>
      <c r="LAU137" s="4"/>
      <c r="LAV137" s="4"/>
      <c r="LAW137" s="4"/>
      <c r="LAX137" s="4"/>
      <c r="LBE137" s="4"/>
      <c r="LBF137" s="4"/>
      <c r="LBG137" s="4"/>
      <c r="LBH137" s="4"/>
      <c r="LBI137" s="4"/>
      <c r="LBJ137" s="4"/>
      <c r="LBK137" s="4"/>
      <c r="LBL137" s="4"/>
      <c r="LBM137" s="4"/>
      <c r="LBN137" s="4"/>
      <c r="LBO137" s="4"/>
      <c r="LBP137" s="4"/>
      <c r="LBQ137" s="4"/>
      <c r="LBR137" s="4"/>
      <c r="LBS137" s="4"/>
      <c r="LBT137" s="4"/>
      <c r="LBU137" s="4"/>
      <c r="LBV137" s="4"/>
      <c r="LBW137" s="4"/>
      <c r="LBX137" s="4"/>
      <c r="LBY137" s="4"/>
      <c r="LBZ137" s="4"/>
      <c r="LCA137" s="4"/>
      <c r="LCB137" s="4"/>
      <c r="LCC137" s="4"/>
      <c r="LCD137" s="4"/>
      <c r="LCE137" s="4"/>
      <c r="LCF137" s="4"/>
      <c r="LCG137" s="4"/>
      <c r="LCH137" s="4"/>
      <c r="LCI137" s="4"/>
      <c r="LCJ137" s="4"/>
      <c r="LCK137" s="4"/>
      <c r="LCL137" s="4"/>
      <c r="LCM137" s="4"/>
      <c r="LCN137" s="4"/>
      <c r="LCO137" s="4"/>
      <c r="LCP137" s="4"/>
      <c r="LCQ137" s="4"/>
      <c r="LCR137" s="4"/>
      <c r="LCS137" s="4"/>
      <c r="LCT137" s="4"/>
      <c r="LCU137" s="4"/>
      <c r="LCV137" s="4"/>
      <c r="LCW137" s="4"/>
      <c r="LCX137" s="4"/>
      <c r="LCY137" s="4"/>
      <c r="LCZ137" s="4"/>
      <c r="LDA137" s="4"/>
      <c r="LDB137" s="4"/>
      <c r="LDC137" s="4"/>
      <c r="LDD137" s="4"/>
      <c r="LDE137" s="4"/>
      <c r="LDF137" s="4"/>
      <c r="LDG137" s="4"/>
      <c r="LDH137" s="4"/>
      <c r="LDI137" s="4"/>
      <c r="LDJ137" s="4"/>
      <c r="LDK137" s="4"/>
      <c r="LDL137" s="4"/>
      <c r="LDM137" s="4"/>
      <c r="LDN137" s="4"/>
      <c r="LDO137" s="4"/>
      <c r="LDP137" s="4"/>
      <c r="LDQ137" s="4"/>
      <c r="LDR137" s="4"/>
      <c r="LDS137" s="4"/>
      <c r="LDT137" s="4"/>
      <c r="LDU137" s="4"/>
      <c r="LDV137" s="4"/>
      <c r="LDW137" s="4"/>
      <c r="LDX137" s="4"/>
      <c r="LDY137" s="4"/>
      <c r="LDZ137" s="4"/>
      <c r="LEA137" s="4"/>
      <c r="LEB137" s="4"/>
      <c r="LEC137" s="4"/>
      <c r="LED137" s="4"/>
      <c r="LEE137" s="4"/>
      <c r="LEF137" s="4"/>
      <c r="LEG137" s="4"/>
      <c r="LEH137" s="4"/>
      <c r="LEI137" s="4"/>
      <c r="LEJ137" s="4"/>
      <c r="LEK137" s="4"/>
      <c r="LEL137" s="4"/>
      <c r="LEM137" s="4"/>
      <c r="LEN137" s="4"/>
      <c r="LEO137" s="4"/>
      <c r="LEP137" s="4"/>
      <c r="LEQ137" s="4"/>
      <c r="LER137" s="4"/>
      <c r="LES137" s="4"/>
      <c r="LET137" s="4"/>
      <c r="LEU137" s="4"/>
      <c r="LEV137" s="4"/>
      <c r="LEW137" s="4"/>
      <c r="LEX137" s="4"/>
      <c r="LEY137" s="4"/>
      <c r="LEZ137" s="4"/>
      <c r="LFA137" s="4"/>
      <c r="LFB137" s="4"/>
      <c r="LFC137" s="4"/>
      <c r="LFD137" s="4"/>
      <c r="LFE137" s="4"/>
      <c r="LFF137" s="4"/>
      <c r="LFG137" s="4"/>
      <c r="LFH137" s="4"/>
      <c r="LFI137" s="4"/>
      <c r="LFJ137" s="4"/>
      <c r="LFK137" s="4"/>
      <c r="LFL137" s="4"/>
      <c r="LFM137" s="4"/>
      <c r="LFN137" s="4"/>
      <c r="LFO137" s="4"/>
      <c r="LFP137" s="4"/>
      <c r="LFQ137" s="4"/>
      <c r="LFR137" s="4"/>
      <c r="LFS137" s="4"/>
      <c r="LFT137" s="4"/>
      <c r="LFU137" s="4"/>
      <c r="LFV137" s="4"/>
      <c r="LFW137" s="4"/>
      <c r="LFX137" s="4"/>
      <c r="LFY137" s="4"/>
      <c r="LFZ137" s="4"/>
      <c r="LGA137" s="4"/>
      <c r="LGB137" s="4"/>
      <c r="LGC137" s="4"/>
      <c r="LGD137" s="4"/>
      <c r="LGE137" s="4"/>
      <c r="LGF137" s="4"/>
      <c r="LGG137" s="4"/>
      <c r="LGH137" s="4"/>
      <c r="LGI137" s="4"/>
      <c r="LGJ137" s="4"/>
      <c r="LGK137" s="4"/>
      <c r="LGL137" s="4"/>
      <c r="LGM137" s="4"/>
      <c r="LGN137" s="4"/>
      <c r="LGO137" s="4"/>
      <c r="LGP137" s="4"/>
      <c r="LGQ137" s="4"/>
      <c r="LGR137" s="4"/>
      <c r="LGS137" s="4"/>
      <c r="LGT137" s="4"/>
      <c r="LGU137" s="4"/>
      <c r="LGV137" s="4"/>
      <c r="LGW137" s="4"/>
      <c r="LGX137" s="4"/>
      <c r="LGY137" s="4"/>
      <c r="LGZ137" s="4"/>
      <c r="LHA137" s="4"/>
      <c r="LHB137" s="4"/>
      <c r="LHC137" s="4"/>
      <c r="LHD137" s="4"/>
      <c r="LHE137" s="4"/>
      <c r="LHF137" s="4"/>
      <c r="LHG137" s="4"/>
      <c r="LHH137" s="4"/>
      <c r="LHI137" s="4"/>
      <c r="LHJ137" s="4"/>
      <c r="LHK137" s="4"/>
      <c r="LHL137" s="4"/>
      <c r="LHM137" s="4"/>
      <c r="LHN137" s="4"/>
      <c r="LHO137" s="4"/>
      <c r="LHP137" s="4"/>
      <c r="LHQ137" s="4"/>
      <c r="LHR137" s="4"/>
      <c r="LHS137" s="4"/>
      <c r="LHT137" s="4"/>
      <c r="LHU137" s="4"/>
      <c r="LHV137" s="4"/>
      <c r="LHW137" s="4"/>
      <c r="LHX137" s="4"/>
      <c r="LHY137" s="4"/>
      <c r="LHZ137" s="4"/>
      <c r="LIA137" s="4"/>
      <c r="LIB137" s="4"/>
      <c r="LIC137" s="4"/>
      <c r="LID137" s="4"/>
      <c r="LIE137" s="4"/>
      <c r="LIF137" s="4"/>
      <c r="LIG137" s="4"/>
      <c r="LIH137" s="4"/>
      <c r="LII137" s="4"/>
      <c r="LIJ137" s="4"/>
      <c r="LIK137" s="4"/>
      <c r="LIL137" s="4"/>
      <c r="LIM137" s="4"/>
      <c r="LIN137" s="4"/>
      <c r="LIO137" s="4"/>
      <c r="LIP137" s="4"/>
      <c r="LIQ137" s="4"/>
      <c r="LIR137" s="4"/>
      <c r="LIS137" s="4"/>
      <c r="LIT137" s="4"/>
      <c r="LIU137" s="4"/>
      <c r="LIV137" s="4"/>
      <c r="LIW137" s="4"/>
      <c r="LIX137" s="4"/>
      <c r="LIY137" s="4"/>
      <c r="LIZ137" s="4"/>
      <c r="LJA137" s="4"/>
      <c r="LJB137" s="4"/>
      <c r="LJC137" s="4"/>
      <c r="LJD137" s="4"/>
      <c r="LJE137" s="4"/>
      <c r="LJF137" s="4"/>
      <c r="LJG137" s="4"/>
      <c r="LJH137" s="4"/>
      <c r="LJI137" s="4"/>
      <c r="LJJ137" s="4"/>
      <c r="LJK137" s="4"/>
      <c r="LJL137" s="4"/>
      <c r="LJM137" s="4"/>
      <c r="LJN137" s="4"/>
      <c r="LJO137" s="4"/>
      <c r="LJP137" s="4"/>
      <c r="LJQ137" s="4"/>
      <c r="LJR137" s="4"/>
      <c r="LJS137" s="4"/>
      <c r="LJT137" s="4"/>
      <c r="LJU137" s="4"/>
      <c r="LJV137" s="4"/>
      <c r="LJW137" s="4"/>
      <c r="LJX137" s="4"/>
      <c r="LJY137" s="4"/>
      <c r="LJZ137" s="4"/>
      <c r="LKA137" s="4"/>
      <c r="LKB137" s="4"/>
      <c r="LKC137" s="4"/>
      <c r="LKD137" s="4"/>
      <c r="LKE137" s="4"/>
      <c r="LKF137" s="4"/>
      <c r="LKG137" s="4"/>
      <c r="LKH137" s="4"/>
      <c r="LKI137" s="4"/>
      <c r="LKJ137" s="4"/>
      <c r="LKK137" s="4"/>
      <c r="LKL137" s="4"/>
      <c r="LKM137" s="4"/>
      <c r="LKN137" s="4"/>
      <c r="LKO137" s="4"/>
      <c r="LKP137" s="4"/>
      <c r="LKQ137" s="4"/>
      <c r="LKR137" s="4"/>
      <c r="LKS137" s="4"/>
      <c r="LKT137" s="4"/>
      <c r="LLA137" s="4"/>
      <c r="LLB137" s="4"/>
      <c r="LLC137" s="4"/>
      <c r="LLD137" s="4"/>
      <c r="LLE137" s="4"/>
      <c r="LLF137" s="4"/>
      <c r="LLG137" s="4"/>
      <c r="LLH137" s="4"/>
      <c r="LLI137" s="4"/>
      <c r="LLJ137" s="4"/>
      <c r="LLK137" s="4"/>
      <c r="LLL137" s="4"/>
      <c r="LLM137" s="4"/>
      <c r="LLN137" s="4"/>
      <c r="LLO137" s="4"/>
      <c r="LLP137" s="4"/>
      <c r="LLQ137" s="4"/>
      <c r="LLR137" s="4"/>
      <c r="LLS137" s="4"/>
      <c r="LLT137" s="4"/>
      <c r="LLU137" s="4"/>
      <c r="LLV137" s="4"/>
      <c r="LLW137" s="4"/>
      <c r="LLX137" s="4"/>
      <c r="LLY137" s="4"/>
      <c r="LLZ137" s="4"/>
      <c r="LMA137" s="4"/>
      <c r="LMB137" s="4"/>
      <c r="LMC137" s="4"/>
      <c r="LMD137" s="4"/>
      <c r="LME137" s="4"/>
      <c r="LMF137" s="4"/>
      <c r="LMG137" s="4"/>
      <c r="LMH137" s="4"/>
      <c r="LMI137" s="4"/>
      <c r="LMJ137" s="4"/>
      <c r="LMK137" s="4"/>
      <c r="LML137" s="4"/>
      <c r="LMM137" s="4"/>
      <c r="LMN137" s="4"/>
      <c r="LMO137" s="4"/>
      <c r="LMP137" s="4"/>
      <c r="LMQ137" s="4"/>
      <c r="LMR137" s="4"/>
      <c r="LMS137" s="4"/>
      <c r="LMT137" s="4"/>
      <c r="LMU137" s="4"/>
      <c r="LMV137" s="4"/>
      <c r="LMW137" s="4"/>
      <c r="LMX137" s="4"/>
      <c r="LMY137" s="4"/>
      <c r="LMZ137" s="4"/>
      <c r="LNA137" s="4"/>
      <c r="LNB137" s="4"/>
      <c r="LNC137" s="4"/>
      <c r="LND137" s="4"/>
      <c r="LNE137" s="4"/>
      <c r="LNF137" s="4"/>
      <c r="LNG137" s="4"/>
      <c r="LNH137" s="4"/>
      <c r="LNI137" s="4"/>
      <c r="LNJ137" s="4"/>
      <c r="LNK137" s="4"/>
      <c r="LNL137" s="4"/>
      <c r="LNM137" s="4"/>
      <c r="LNN137" s="4"/>
      <c r="LNO137" s="4"/>
      <c r="LNP137" s="4"/>
      <c r="LNQ137" s="4"/>
      <c r="LNR137" s="4"/>
      <c r="LNS137" s="4"/>
      <c r="LNT137" s="4"/>
      <c r="LNU137" s="4"/>
      <c r="LNV137" s="4"/>
      <c r="LNW137" s="4"/>
      <c r="LNX137" s="4"/>
      <c r="LNY137" s="4"/>
      <c r="LNZ137" s="4"/>
      <c r="LOA137" s="4"/>
      <c r="LOB137" s="4"/>
      <c r="LOC137" s="4"/>
      <c r="LOD137" s="4"/>
      <c r="LOE137" s="4"/>
      <c r="LOF137" s="4"/>
      <c r="LOG137" s="4"/>
      <c r="LOH137" s="4"/>
      <c r="LOI137" s="4"/>
      <c r="LOJ137" s="4"/>
      <c r="LOK137" s="4"/>
      <c r="LOL137" s="4"/>
      <c r="LOM137" s="4"/>
      <c r="LON137" s="4"/>
      <c r="LOO137" s="4"/>
      <c r="LOP137" s="4"/>
      <c r="LOQ137" s="4"/>
      <c r="LOR137" s="4"/>
      <c r="LOS137" s="4"/>
      <c r="LOT137" s="4"/>
      <c r="LOU137" s="4"/>
      <c r="LOV137" s="4"/>
      <c r="LOW137" s="4"/>
      <c r="LOX137" s="4"/>
      <c r="LOY137" s="4"/>
      <c r="LOZ137" s="4"/>
      <c r="LPA137" s="4"/>
      <c r="LPB137" s="4"/>
      <c r="LPC137" s="4"/>
      <c r="LPD137" s="4"/>
      <c r="LPE137" s="4"/>
      <c r="LPF137" s="4"/>
      <c r="LPG137" s="4"/>
      <c r="LPH137" s="4"/>
      <c r="LPI137" s="4"/>
      <c r="LPJ137" s="4"/>
      <c r="LPK137" s="4"/>
      <c r="LPL137" s="4"/>
      <c r="LPM137" s="4"/>
      <c r="LPN137" s="4"/>
      <c r="LPO137" s="4"/>
      <c r="LPP137" s="4"/>
      <c r="LPQ137" s="4"/>
      <c r="LPR137" s="4"/>
      <c r="LPS137" s="4"/>
      <c r="LPT137" s="4"/>
      <c r="LPU137" s="4"/>
      <c r="LPV137" s="4"/>
      <c r="LPW137" s="4"/>
      <c r="LPX137" s="4"/>
      <c r="LPY137" s="4"/>
      <c r="LPZ137" s="4"/>
      <c r="LQA137" s="4"/>
      <c r="LQB137" s="4"/>
      <c r="LQC137" s="4"/>
      <c r="LQD137" s="4"/>
      <c r="LQE137" s="4"/>
      <c r="LQF137" s="4"/>
      <c r="LQG137" s="4"/>
      <c r="LQH137" s="4"/>
      <c r="LQI137" s="4"/>
      <c r="LQJ137" s="4"/>
      <c r="LQK137" s="4"/>
      <c r="LQL137" s="4"/>
      <c r="LQM137" s="4"/>
      <c r="LQN137" s="4"/>
      <c r="LQO137" s="4"/>
      <c r="LQP137" s="4"/>
      <c r="LQQ137" s="4"/>
      <c r="LQR137" s="4"/>
      <c r="LQS137" s="4"/>
      <c r="LQT137" s="4"/>
      <c r="LQU137" s="4"/>
      <c r="LQV137" s="4"/>
      <c r="LQW137" s="4"/>
      <c r="LQX137" s="4"/>
      <c r="LQY137" s="4"/>
      <c r="LQZ137" s="4"/>
      <c r="LRA137" s="4"/>
      <c r="LRB137" s="4"/>
      <c r="LRC137" s="4"/>
      <c r="LRD137" s="4"/>
      <c r="LRE137" s="4"/>
      <c r="LRF137" s="4"/>
      <c r="LRG137" s="4"/>
      <c r="LRH137" s="4"/>
      <c r="LRI137" s="4"/>
      <c r="LRJ137" s="4"/>
      <c r="LRK137" s="4"/>
      <c r="LRL137" s="4"/>
      <c r="LRM137" s="4"/>
      <c r="LRN137" s="4"/>
      <c r="LRO137" s="4"/>
      <c r="LRP137" s="4"/>
      <c r="LRQ137" s="4"/>
      <c r="LRR137" s="4"/>
      <c r="LRS137" s="4"/>
      <c r="LRT137" s="4"/>
      <c r="LRU137" s="4"/>
      <c r="LRV137" s="4"/>
      <c r="LRW137" s="4"/>
      <c r="LRX137" s="4"/>
      <c r="LRY137" s="4"/>
      <c r="LRZ137" s="4"/>
      <c r="LSA137" s="4"/>
      <c r="LSB137" s="4"/>
      <c r="LSC137" s="4"/>
      <c r="LSD137" s="4"/>
      <c r="LSE137" s="4"/>
      <c r="LSF137" s="4"/>
      <c r="LSG137" s="4"/>
      <c r="LSH137" s="4"/>
      <c r="LSI137" s="4"/>
      <c r="LSJ137" s="4"/>
      <c r="LSK137" s="4"/>
      <c r="LSL137" s="4"/>
      <c r="LSM137" s="4"/>
      <c r="LSN137" s="4"/>
      <c r="LSO137" s="4"/>
      <c r="LSP137" s="4"/>
      <c r="LSQ137" s="4"/>
      <c r="LSR137" s="4"/>
      <c r="LSS137" s="4"/>
      <c r="LST137" s="4"/>
      <c r="LSU137" s="4"/>
      <c r="LSV137" s="4"/>
      <c r="LSW137" s="4"/>
      <c r="LSX137" s="4"/>
      <c r="LSY137" s="4"/>
      <c r="LSZ137" s="4"/>
      <c r="LTA137" s="4"/>
      <c r="LTB137" s="4"/>
      <c r="LTC137" s="4"/>
      <c r="LTD137" s="4"/>
      <c r="LTE137" s="4"/>
      <c r="LTF137" s="4"/>
      <c r="LTG137" s="4"/>
      <c r="LTH137" s="4"/>
      <c r="LTI137" s="4"/>
      <c r="LTJ137" s="4"/>
      <c r="LTK137" s="4"/>
      <c r="LTL137" s="4"/>
      <c r="LTM137" s="4"/>
      <c r="LTN137" s="4"/>
      <c r="LTO137" s="4"/>
      <c r="LTP137" s="4"/>
      <c r="LTQ137" s="4"/>
      <c r="LTR137" s="4"/>
      <c r="LTS137" s="4"/>
      <c r="LTT137" s="4"/>
      <c r="LTU137" s="4"/>
      <c r="LTV137" s="4"/>
      <c r="LTW137" s="4"/>
      <c r="LTX137" s="4"/>
      <c r="LTY137" s="4"/>
      <c r="LTZ137" s="4"/>
      <c r="LUA137" s="4"/>
      <c r="LUB137" s="4"/>
      <c r="LUC137" s="4"/>
      <c r="LUD137" s="4"/>
      <c r="LUE137" s="4"/>
      <c r="LUF137" s="4"/>
      <c r="LUG137" s="4"/>
      <c r="LUH137" s="4"/>
      <c r="LUI137" s="4"/>
      <c r="LUJ137" s="4"/>
      <c r="LUK137" s="4"/>
      <c r="LUL137" s="4"/>
      <c r="LUM137" s="4"/>
      <c r="LUN137" s="4"/>
      <c r="LUO137" s="4"/>
      <c r="LUP137" s="4"/>
      <c r="LUW137" s="4"/>
      <c r="LUX137" s="4"/>
      <c r="LUY137" s="4"/>
      <c r="LUZ137" s="4"/>
      <c r="LVA137" s="4"/>
      <c r="LVB137" s="4"/>
      <c r="LVC137" s="4"/>
      <c r="LVD137" s="4"/>
      <c r="LVE137" s="4"/>
      <c r="LVF137" s="4"/>
      <c r="LVG137" s="4"/>
      <c r="LVH137" s="4"/>
      <c r="LVI137" s="4"/>
      <c r="LVJ137" s="4"/>
      <c r="LVK137" s="4"/>
      <c r="LVL137" s="4"/>
      <c r="LVM137" s="4"/>
      <c r="LVN137" s="4"/>
      <c r="LVO137" s="4"/>
      <c r="LVP137" s="4"/>
      <c r="LVQ137" s="4"/>
      <c r="LVR137" s="4"/>
      <c r="LVS137" s="4"/>
      <c r="LVT137" s="4"/>
      <c r="LVU137" s="4"/>
      <c r="LVV137" s="4"/>
      <c r="LVW137" s="4"/>
      <c r="LVX137" s="4"/>
      <c r="LVY137" s="4"/>
      <c r="LVZ137" s="4"/>
      <c r="LWA137" s="4"/>
      <c r="LWB137" s="4"/>
      <c r="LWC137" s="4"/>
      <c r="LWD137" s="4"/>
      <c r="LWE137" s="4"/>
      <c r="LWF137" s="4"/>
      <c r="LWG137" s="4"/>
      <c r="LWH137" s="4"/>
      <c r="LWI137" s="4"/>
      <c r="LWJ137" s="4"/>
      <c r="LWK137" s="4"/>
      <c r="LWL137" s="4"/>
      <c r="LWM137" s="4"/>
      <c r="LWN137" s="4"/>
      <c r="LWO137" s="4"/>
      <c r="LWP137" s="4"/>
      <c r="LWQ137" s="4"/>
      <c r="LWR137" s="4"/>
      <c r="LWS137" s="4"/>
      <c r="LWT137" s="4"/>
      <c r="LWU137" s="4"/>
      <c r="LWV137" s="4"/>
      <c r="LWW137" s="4"/>
      <c r="LWX137" s="4"/>
      <c r="LWY137" s="4"/>
      <c r="LWZ137" s="4"/>
      <c r="LXA137" s="4"/>
      <c r="LXB137" s="4"/>
      <c r="LXC137" s="4"/>
      <c r="LXD137" s="4"/>
      <c r="LXE137" s="4"/>
      <c r="LXF137" s="4"/>
      <c r="LXG137" s="4"/>
      <c r="LXH137" s="4"/>
      <c r="LXI137" s="4"/>
      <c r="LXJ137" s="4"/>
      <c r="LXK137" s="4"/>
      <c r="LXL137" s="4"/>
      <c r="LXM137" s="4"/>
      <c r="LXN137" s="4"/>
      <c r="LXO137" s="4"/>
      <c r="LXP137" s="4"/>
      <c r="LXQ137" s="4"/>
      <c r="LXR137" s="4"/>
      <c r="LXS137" s="4"/>
      <c r="LXT137" s="4"/>
      <c r="LXU137" s="4"/>
      <c r="LXV137" s="4"/>
      <c r="LXW137" s="4"/>
      <c r="LXX137" s="4"/>
      <c r="LXY137" s="4"/>
      <c r="LXZ137" s="4"/>
      <c r="LYA137" s="4"/>
      <c r="LYB137" s="4"/>
      <c r="LYC137" s="4"/>
      <c r="LYD137" s="4"/>
      <c r="LYE137" s="4"/>
      <c r="LYF137" s="4"/>
      <c r="LYG137" s="4"/>
      <c r="LYH137" s="4"/>
      <c r="LYI137" s="4"/>
      <c r="LYJ137" s="4"/>
      <c r="LYK137" s="4"/>
      <c r="LYL137" s="4"/>
      <c r="LYM137" s="4"/>
      <c r="LYN137" s="4"/>
      <c r="LYO137" s="4"/>
      <c r="LYP137" s="4"/>
      <c r="LYQ137" s="4"/>
      <c r="LYR137" s="4"/>
      <c r="LYS137" s="4"/>
      <c r="LYT137" s="4"/>
      <c r="LYU137" s="4"/>
      <c r="LYV137" s="4"/>
      <c r="LYW137" s="4"/>
      <c r="LYX137" s="4"/>
      <c r="LYY137" s="4"/>
      <c r="LYZ137" s="4"/>
      <c r="LZA137" s="4"/>
      <c r="LZB137" s="4"/>
      <c r="LZC137" s="4"/>
      <c r="LZD137" s="4"/>
      <c r="LZE137" s="4"/>
      <c r="LZF137" s="4"/>
      <c r="LZG137" s="4"/>
      <c r="LZH137" s="4"/>
      <c r="LZI137" s="4"/>
      <c r="LZJ137" s="4"/>
      <c r="LZK137" s="4"/>
      <c r="LZL137" s="4"/>
      <c r="LZM137" s="4"/>
      <c r="LZN137" s="4"/>
      <c r="LZO137" s="4"/>
      <c r="LZP137" s="4"/>
      <c r="LZQ137" s="4"/>
      <c r="LZR137" s="4"/>
      <c r="LZS137" s="4"/>
      <c r="LZT137" s="4"/>
      <c r="LZU137" s="4"/>
      <c r="LZV137" s="4"/>
      <c r="LZW137" s="4"/>
      <c r="LZX137" s="4"/>
      <c r="LZY137" s="4"/>
      <c r="LZZ137" s="4"/>
      <c r="MAA137" s="4"/>
      <c r="MAB137" s="4"/>
      <c r="MAC137" s="4"/>
      <c r="MAD137" s="4"/>
      <c r="MAE137" s="4"/>
      <c r="MAF137" s="4"/>
      <c r="MAG137" s="4"/>
      <c r="MAH137" s="4"/>
      <c r="MAI137" s="4"/>
      <c r="MAJ137" s="4"/>
      <c r="MAK137" s="4"/>
      <c r="MAL137" s="4"/>
      <c r="MAM137" s="4"/>
      <c r="MAN137" s="4"/>
      <c r="MAO137" s="4"/>
      <c r="MAP137" s="4"/>
      <c r="MAQ137" s="4"/>
      <c r="MAR137" s="4"/>
      <c r="MAS137" s="4"/>
      <c r="MAT137" s="4"/>
      <c r="MAU137" s="4"/>
      <c r="MAV137" s="4"/>
      <c r="MAW137" s="4"/>
      <c r="MAX137" s="4"/>
      <c r="MAY137" s="4"/>
      <c r="MAZ137" s="4"/>
      <c r="MBA137" s="4"/>
      <c r="MBB137" s="4"/>
      <c r="MBC137" s="4"/>
      <c r="MBD137" s="4"/>
      <c r="MBE137" s="4"/>
      <c r="MBF137" s="4"/>
      <c r="MBG137" s="4"/>
      <c r="MBH137" s="4"/>
      <c r="MBI137" s="4"/>
      <c r="MBJ137" s="4"/>
      <c r="MBK137" s="4"/>
      <c r="MBL137" s="4"/>
      <c r="MBM137" s="4"/>
      <c r="MBN137" s="4"/>
      <c r="MBO137" s="4"/>
      <c r="MBP137" s="4"/>
      <c r="MBQ137" s="4"/>
      <c r="MBR137" s="4"/>
      <c r="MBS137" s="4"/>
      <c r="MBT137" s="4"/>
      <c r="MBU137" s="4"/>
      <c r="MBV137" s="4"/>
      <c r="MBW137" s="4"/>
      <c r="MBX137" s="4"/>
      <c r="MBY137" s="4"/>
      <c r="MBZ137" s="4"/>
      <c r="MCA137" s="4"/>
      <c r="MCB137" s="4"/>
      <c r="MCC137" s="4"/>
      <c r="MCD137" s="4"/>
      <c r="MCE137" s="4"/>
      <c r="MCF137" s="4"/>
      <c r="MCG137" s="4"/>
      <c r="MCH137" s="4"/>
      <c r="MCI137" s="4"/>
      <c r="MCJ137" s="4"/>
      <c r="MCK137" s="4"/>
      <c r="MCL137" s="4"/>
      <c r="MCM137" s="4"/>
      <c r="MCN137" s="4"/>
      <c r="MCO137" s="4"/>
      <c r="MCP137" s="4"/>
      <c r="MCQ137" s="4"/>
      <c r="MCR137" s="4"/>
      <c r="MCS137" s="4"/>
      <c r="MCT137" s="4"/>
      <c r="MCU137" s="4"/>
      <c r="MCV137" s="4"/>
      <c r="MCW137" s="4"/>
      <c r="MCX137" s="4"/>
      <c r="MCY137" s="4"/>
      <c r="MCZ137" s="4"/>
      <c r="MDA137" s="4"/>
      <c r="MDB137" s="4"/>
      <c r="MDC137" s="4"/>
      <c r="MDD137" s="4"/>
      <c r="MDE137" s="4"/>
      <c r="MDF137" s="4"/>
      <c r="MDG137" s="4"/>
      <c r="MDH137" s="4"/>
      <c r="MDI137" s="4"/>
      <c r="MDJ137" s="4"/>
      <c r="MDK137" s="4"/>
      <c r="MDL137" s="4"/>
      <c r="MDM137" s="4"/>
      <c r="MDN137" s="4"/>
      <c r="MDO137" s="4"/>
      <c r="MDP137" s="4"/>
      <c r="MDQ137" s="4"/>
      <c r="MDR137" s="4"/>
      <c r="MDS137" s="4"/>
      <c r="MDT137" s="4"/>
      <c r="MDU137" s="4"/>
      <c r="MDV137" s="4"/>
      <c r="MDW137" s="4"/>
      <c r="MDX137" s="4"/>
      <c r="MDY137" s="4"/>
      <c r="MDZ137" s="4"/>
      <c r="MEA137" s="4"/>
      <c r="MEB137" s="4"/>
      <c r="MEC137" s="4"/>
      <c r="MED137" s="4"/>
      <c r="MEE137" s="4"/>
      <c r="MEF137" s="4"/>
      <c r="MEG137" s="4"/>
      <c r="MEH137" s="4"/>
      <c r="MEI137" s="4"/>
      <c r="MEJ137" s="4"/>
      <c r="MEK137" s="4"/>
      <c r="MEL137" s="4"/>
      <c r="MES137" s="4"/>
      <c r="MET137" s="4"/>
      <c r="MEU137" s="4"/>
      <c r="MEV137" s="4"/>
      <c r="MEW137" s="4"/>
      <c r="MEX137" s="4"/>
      <c r="MEY137" s="4"/>
      <c r="MEZ137" s="4"/>
      <c r="MFA137" s="4"/>
      <c r="MFB137" s="4"/>
      <c r="MFC137" s="4"/>
      <c r="MFD137" s="4"/>
      <c r="MFE137" s="4"/>
      <c r="MFF137" s="4"/>
      <c r="MFG137" s="4"/>
      <c r="MFH137" s="4"/>
      <c r="MFI137" s="4"/>
      <c r="MFJ137" s="4"/>
      <c r="MFK137" s="4"/>
      <c r="MFL137" s="4"/>
      <c r="MFM137" s="4"/>
      <c r="MFN137" s="4"/>
      <c r="MFO137" s="4"/>
      <c r="MFP137" s="4"/>
      <c r="MFQ137" s="4"/>
      <c r="MFR137" s="4"/>
      <c r="MFS137" s="4"/>
      <c r="MFT137" s="4"/>
      <c r="MFU137" s="4"/>
      <c r="MFV137" s="4"/>
      <c r="MFW137" s="4"/>
      <c r="MFX137" s="4"/>
      <c r="MFY137" s="4"/>
      <c r="MFZ137" s="4"/>
      <c r="MGA137" s="4"/>
      <c r="MGB137" s="4"/>
      <c r="MGC137" s="4"/>
      <c r="MGD137" s="4"/>
      <c r="MGE137" s="4"/>
      <c r="MGF137" s="4"/>
      <c r="MGG137" s="4"/>
      <c r="MGH137" s="4"/>
      <c r="MGI137" s="4"/>
      <c r="MGJ137" s="4"/>
      <c r="MGK137" s="4"/>
      <c r="MGL137" s="4"/>
      <c r="MGM137" s="4"/>
      <c r="MGN137" s="4"/>
      <c r="MGO137" s="4"/>
      <c r="MGP137" s="4"/>
      <c r="MGQ137" s="4"/>
      <c r="MGR137" s="4"/>
      <c r="MGS137" s="4"/>
      <c r="MGT137" s="4"/>
      <c r="MGU137" s="4"/>
      <c r="MGV137" s="4"/>
      <c r="MGW137" s="4"/>
      <c r="MGX137" s="4"/>
      <c r="MGY137" s="4"/>
      <c r="MGZ137" s="4"/>
      <c r="MHA137" s="4"/>
      <c r="MHB137" s="4"/>
      <c r="MHC137" s="4"/>
      <c r="MHD137" s="4"/>
      <c r="MHE137" s="4"/>
      <c r="MHF137" s="4"/>
      <c r="MHG137" s="4"/>
      <c r="MHH137" s="4"/>
      <c r="MHI137" s="4"/>
      <c r="MHJ137" s="4"/>
      <c r="MHK137" s="4"/>
      <c r="MHL137" s="4"/>
      <c r="MHM137" s="4"/>
      <c r="MHN137" s="4"/>
      <c r="MHO137" s="4"/>
      <c r="MHP137" s="4"/>
      <c r="MHQ137" s="4"/>
      <c r="MHR137" s="4"/>
      <c r="MHS137" s="4"/>
      <c r="MHT137" s="4"/>
      <c r="MHU137" s="4"/>
      <c r="MHV137" s="4"/>
      <c r="MHW137" s="4"/>
      <c r="MHX137" s="4"/>
      <c r="MHY137" s="4"/>
      <c r="MHZ137" s="4"/>
      <c r="MIA137" s="4"/>
      <c r="MIB137" s="4"/>
      <c r="MIC137" s="4"/>
      <c r="MID137" s="4"/>
      <c r="MIE137" s="4"/>
      <c r="MIF137" s="4"/>
      <c r="MIG137" s="4"/>
      <c r="MIH137" s="4"/>
      <c r="MII137" s="4"/>
      <c r="MIJ137" s="4"/>
      <c r="MIK137" s="4"/>
      <c r="MIL137" s="4"/>
      <c r="MIM137" s="4"/>
      <c r="MIN137" s="4"/>
      <c r="MIO137" s="4"/>
      <c r="MIP137" s="4"/>
      <c r="MIQ137" s="4"/>
      <c r="MIR137" s="4"/>
      <c r="MIS137" s="4"/>
      <c r="MIT137" s="4"/>
      <c r="MIU137" s="4"/>
      <c r="MIV137" s="4"/>
      <c r="MIW137" s="4"/>
      <c r="MIX137" s="4"/>
      <c r="MIY137" s="4"/>
      <c r="MIZ137" s="4"/>
      <c r="MJA137" s="4"/>
      <c r="MJB137" s="4"/>
      <c r="MJC137" s="4"/>
      <c r="MJD137" s="4"/>
      <c r="MJE137" s="4"/>
      <c r="MJF137" s="4"/>
      <c r="MJG137" s="4"/>
      <c r="MJH137" s="4"/>
      <c r="MJI137" s="4"/>
      <c r="MJJ137" s="4"/>
      <c r="MJK137" s="4"/>
      <c r="MJL137" s="4"/>
      <c r="MJM137" s="4"/>
      <c r="MJN137" s="4"/>
      <c r="MJO137" s="4"/>
      <c r="MJP137" s="4"/>
      <c r="MJQ137" s="4"/>
      <c r="MJR137" s="4"/>
      <c r="MJS137" s="4"/>
      <c r="MJT137" s="4"/>
      <c r="MJU137" s="4"/>
      <c r="MJV137" s="4"/>
      <c r="MJW137" s="4"/>
      <c r="MJX137" s="4"/>
      <c r="MJY137" s="4"/>
      <c r="MJZ137" s="4"/>
      <c r="MKA137" s="4"/>
      <c r="MKB137" s="4"/>
      <c r="MKC137" s="4"/>
      <c r="MKD137" s="4"/>
      <c r="MKE137" s="4"/>
      <c r="MKF137" s="4"/>
      <c r="MKG137" s="4"/>
      <c r="MKH137" s="4"/>
      <c r="MKI137" s="4"/>
      <c r="MKJ137" s="4"/>
      <c r="MKK137" s="4"/>
      <c r="MKL137" s="4"/>
      <c r="MKM137" s="4"/>
      <c r="MKN137" s="4"/>
      <c r="MKO137" s="4"/>
      <c r="MKP137" s="4"/>
      <c r="MKQ137" s="4"/>
      <c r="MKR137" s="4"/>
      <c r="MKS137" s="4"/>
      <c r="MKT137" s="4"/>
      <c r="MKU137" s="4"/>
      <c r="MKV137" s="4"/>
      <c r="MKW137" s="4"/>
      <c r="MKX137" s="4"/>
      <c r="MKY137" s="4"/>
      <c r="MKZ137" s="4"/>
      <c r="MLA137" s="4"/>
      <c r="MLB137" s="4"/>
      <c r="MLC137" s="4"/>
      <c r="MLD137" s="4"/>
      <c r="MLE137" s="4"/>
      <c r="MLF137" s="4"/>
      <c r="MLG137" s="4"/>
      <c r="MLH137" s="4"/>
      <c r="MLI137" s="4"/>
      <c r="MLJ137" s="4"/>
      <c r="MLK137" s="4"/>
      <c r="MLL137" s="4"/>
      <c r="MLM137" s="4"/>
      <c r="MLN137" s="4"/>
      <c r="MLO137" s="4"/>
      <c r="MLP137" s="4"/>
      <c r="MLQ137" s="4"/>
      <c r="MLR137" s="4"/>
      <c r="MLS137" s="4"/>
      <c r="MLT137" s="4"/>
      <c r="MLU137" s="4"/>
      <c r="MLV137" s="4"/>
      <c r="MLW137" s="4"/>
      <c r="MLX137" s="4"/>
      <c r="MLY137" s="4"/>
      <c r="MLZ137" s="4"/>
      <c r="MMA137" s="4"/>
      <c r="MMB137" s="4"/>
      <c r="MMC137" s="4"/>
      <c r="MMD137" s="4"/>
      <c r="MME137" s="4"/>
      <c r="MMF137" s="4"/>
      <c r="MMG137" s="4"/>
      <c r="MMH137" s="4"/>
      <c r="MMI137" s="4"/>
      <c r="MMJ137" s="4"/>
      <c r="MMK137" s="4"/>
      <c r="MML137" s="4"/>
      <c r="MMM137" s="4"/>
      <c r="MMN137" s="4"/>
      <c r="MMO137" s="4"/>
      <c r="MMP137" s="4"/>
      <c r="MMQ137" s="4"/>
      <c r="MMR137" s="4"/>
      <c r="MMS137" s="4"/>
      <c r="MMT137" s="4"/>
      <c r="MMU137" s="4"/>
      <c r="MMV137" s="4"/>
      <c r="MMW137" s="4"/>
      <c r="MMX137" s="4"/>
      <c r="MMY137" s="4"/>
      <c r="MMZ137" s="4"/>
      <c r="MNA137" s="4"/>
      <c r="MNB137" s="4"/>
      <c r="MNC137" s="4"/>
      <c r="MND137" s="4"/>
      <c r="MNE137" s="4"/>
      <c r="MNF137" s="4"/>
      <c r="MNG137" s="4"/>
      <c r="MNH137" s="4"/>
      <c r="MNI137" s="4"/>
      <c r="MNJ137" s="4"/>
      <c r="MNK137" s="4"/>
      <c r="MNL137" s="4"/>
      <c r="MNM137" s="4"/>
      <c r="MNN137" s="4"/>
      <c r="MNO137" s="4"/>
      <c r="MNP137" s="4"/>
      <c r="MNQ137" s="4"/>
      <c r="MNR137" s="4"/>
      <c r="MNS137" s="4"/>
      <c r="MNT137" s="4"/>
      <c r="MNU137" s="4"/>
      <c r="MNV137" s="4"/>
      <c r="MNW137" s="4"/>
      <c r="MNX137" s="4"/>
      <c r="MNY137" s="4"/>
      <c r="MNZ137" s="4"/>
      <c r="MOA137" s="4"/>
      <c r="MOB137" s="4"/>
      <c r="MOC137" s="4"/>
      <c r="MOD137" s="4"/>
      <c r="MOE137" s="4"/>
      <c r="MOF137" s="4"/>
      <c r="MOG137" s="4"/>
      <c r="MOH137" s="4"/>
      <c r="MOO137" s="4"/>
      <c r="MOP137" s="4"/>
      <c r="MOQ137" s="4"/>
      <c r="MOR137" s="4"/>
      <c r="MOS137" s="4"/>
      <c r="MOT137" s="4"/>
      <c r="MOU137" s="4"/>
      <c r="MOV137" s="4"/>
      <c r="MOW137" s="4"/>
      <c r="MOX137" s="4"/>
      <c r="MOY137" s="4"/>
      <c r="MOZ137" s="4"/>
      <c r="MPA137" s="4"/>
      <c r="MPB137" s="4"/>
      <c r="MPC137" s="4"/>
      <c r="MPD137" s="4"/>
      <c r="MPE137" s="4"/>
      <c r="MPF137" s="4"/>
      <c r="MPG137" s="4"/>
      <c r="MPH137" s="4"/>
      <c r="MPI137" s="4"/>
      <c r="MPJ137" s="4"/>
      <c r="MPK137" s="4"/>
      <c r="MPL137" s="4"/>
      <c r="MPM137" s="4"/>
      <c r="MPN137" s="4"/>
      <c r="MPO137" s="4"/>
      <c r="MPP137" s="4"/>
      <c r="MPQ137" s="4"/>
      <c r="MPR137" s="4"/>
      <c r="MPS137" s="4"/>
      <c r="MPT137" s="4"/>
      <c r="MPU137" s="4"/>
      <c r="MPV137" s="4"/>
      <c r="MPW137" s="4"/>
      <c r="MPX137" s="4"/>
      <c r="MPY137" s="4"/>
      <c r="MPZ137" s="4"/>
      <c r="MQA137" s="4"/>
      <c r="MQB137" s="4"/>
      <c r="MQC137" s="4"/>
      <c r="MQD137" s="4"/>
      <c r="MQE137" s="4"/>
      <c r="MQF137" s="4"/>
      <c r="MQG137" s="4"/>
      <c r="MQH137" s="4"/>
      <c r="MQI137" s="4"/>
      <c r="MQJ137" s="4"/>
      <c r="MQK137" s="4"/>
      <c r="MQL137" s="4"/>
      <c r="MQM137" s="4"/>
      <c r="MQN137" s="4"/>
      <c r="MQO137" s="4"/>
      <c r="MQP137" s="4"/>
      <c r="MQQ137" s="4"/>
      <c r="MQR137" s="4"/>
      <c r="MQS137" s="4"/>
      <c r="MQT137" s="4"/>
      <c r="MQU137" s="4"/>
      <c r="MQV137" s="4"/>
      <c r="MQW137" s="4"/>
      <c r="MQX137" s="4"/>
      <c r="MQY137" s="4"/>
      <c r="MQZ137" s="4"/>
      <c r="MRA137" s="4"/>
      <c r="MRB137" s="4"/>
      <c r="MRC137" s="4"/>
      <c r="MRD137" s="4"/>
      <c r="MRE137" s="4"/>
      <c r="MRF137" s="4"/>
      <c r="MRG137" s="4"/>
      <c r="MRH137" s="4"/>
      <c r="MRI137" s="4"/>
      <c r="MRJ137" s="4"/>
      <c r="MRK137" s="4"/>
      <c r="MRL137" s="4"/>
      <c r="MRM137" s="4"/>
      <c r="MRN137" s="4"/>
      <c r="MRO137" s="4"/>
      <c r="MRP137" s="4"/>
      <c r="MRQ137" s="4"/>
      <c r="MRR137" s="4"/>
      <c r="MRS137" s="4"/>
      <c r="MRT137" s="4"/>
      <c r="MRU137" s="4"/>
      <c r="MRV137" s="4"/>
      <c r="MRW137" s="4"/>
      <c r="MRX137" s="4"/>
      <c r="MRY137" s="4"/>
      <c r="MRZ137" s="4"/>
      <c r="MSA137" s="4"/>
      <c r="MSB137" s="4"/>
      <c r="MSC137" s="4"/>
      <c r="MSD137" s="4"/>
      <c r="MSE137" s="4"/>
      <c r="MSF137" s="4"/>
      <c r="MSG137" s="4"/>
      <c r="MSH137" s="4"/>
      <c r="MSI137" s="4"/>
      <c r="MSJ137" s="4"/>
      <c r="MSK137" s="4"/>
      <c r="MSL137" s="4"/>
      <c r="MSM137" s="4"/>
      <c r="MSN137" s="4"/>
      <c r="MSO137" s="4"/>
      <c r="MSP137" s="4"/>
      <c r="MSQ137" s="4"/>
      <c r="MSR137" s="4"/>
      <c r="MSS137" s="4"/>
      <c r="MST137" s="4"/>
      <c r="MSU137" s="4"/>
      <c r="MSV137" s="4"/>
      <c r="MSW137" s="4"/>
      <c r="MSX137" s="4"/>
      <c r="MSY137" s="4"/>
      <c r="MSZ137" s="4"/>
      <c r="MTA137" s="4"/>
      <c r="MTB137" s="4"/>
      <c r="MTC137" s="4"/>
      <c r="MTD137" s="4"/>
      <c r="MTE137" s="4"/>
      <c r="MTF137" s="4"/>
      <c r="MTG137" s="4"/>
      <c r="MTH137" s="4"/>
      <c r="MTI137" s="4"/>
      <c r="MTJ137" s="4"/>
      <c r="MTK137" s="4"/>
      <c r="MTL137" s="4"/>
      <c r="MTM137" s="4"/>
      <c r="MTN137" s="4"/>
      <c r="MTO137" s="4"/>
      <c r="MTP137" s="4"/>
      <c r="MTQ137" s="4"/>
      <c r="MTR137" s="4"/>
      <c r="MTS137" s="4"/>
      <c r="MTT137" s="4"/>
      <c r="MTU137" s="4"/>
      <c r="MTV137" s="4"/>
      <c r="MTW137" s="4"/>
      <c r="MTX137" s="4"/>
      <c r="MTY137" s="4"/>
      <c r="MTZ137" s="4"/>
      <c r="MUA137" s="4"/>
      <c r="MUB137" s="4"/>
      <c r="MUC137" s="4"/>
      <c r="MUD137" s="4"/>
      <c r="MUE137" s="4"/>
      <c r="MUF137" s="4"/>
      <c r="MUG137" s="4"/>
      <c r="MUH137" s="4"/>
      <c r="MUI137" s="4"/>
      <c r="MUJ137" s="4"/>
      <c r="MUK137" s="4"/>
      <c r="MUL137" s="4"/>
      <c r="MUM137" s="4"/>
      <c r="MUN137" s="4"/>
      <c r="MUO137" s="4"/>
      <c r="MUP137" s="4"/>
      <c r="MUQ137" s="4"/>
      <c r="MUR137" s="4"/>
      <c r="MUS137" s="4"/>
      <c r="MUT137" s="4"/>
      <c r="MUU137" s="4"/>
      <c r="MUV137" s="4"/>
      <c r="MUW137" s="4"/>
      <c r="MUX137" s="4"/>
      <c r="MUY137" s="4"/>
      <c r="MUZ137" s="4"/>
      <c r="MVA137" s="4"/>
      <c r="MVB137" s="4"/>
      <c r="MVC137" s="4"/>
      <c r="MVD137" s="4"/>
      <c r="MVE137" s="4"/>
      <c r="MVF137" s="4"/>
      <c r="MVG137" s="4"/>
      <c r="MVH137" s="4"/>
      <c r="MVI137" s="4"/>
      <c r="MVJ137" s="4"/>
      <c r="MVK137" s="4"/>
      <c r="MVL137" s="4"/>
      <c r="MVM137" s="4"/>
      <c r="MVN137" s="4"/>
      <c r="MVO137" s="4"/>
      <c r="MVP137" s="4"/>
      <c r="MVQ137" s="4"/>
      <c r="MVR137" s="4"/>
      <c r="MVS137" s="4"/>
      <c r="MVT137" s="4"/>
      <c r="MVU137" s="4"/>
      <c r="MVV137" s="4"/>
      <c r="MVW137" s="4"/>
      <c r="MVX137" s="4"/>
      <c r="MVY137" s="4"/>
      <c r="MVZ137" s="4"/>
      <c r="MWA137" s="4"/>
      <c r="MWB137" s="4"/>
      <c r="MWC137" s="4"/>
      <c r="MWD137" s="4"/>
      <c r="MWE137" s="4"/>
      <c r="MWF137" s="4"/>
      <c r="MWG137" s="4"/>
      <c r="MWH137" s="4"/>
      <c r="MWI137" s="4"/>
      <c r="MWJ137" s="4"/>
      <c r="MWK137" s="4"/>
      <c r="MWL137" s="4"/>
      <c r="MWM137" s="4"/>
      <c r="MWN137" s="4"/>
      <c r="MWO137" s="4"/>
      <c r="MWP137" s="4"/>
      <c r="MWQ137" s="4"/>
      <c r="MWR137" s="4"/>
      <c r="MWS137" s="4"/>
      <c r="MWT137" s="4"/>
      <c r="MWU137" s="4"/>
      <c r="MWV137" s="4"/>
      <c r="MWW137" s="4"/>
      <c r="MWX137" s="4"/>
      <c r="MWY137" s="4"/>
      <c r="MWZ137" s="4"/>
      <c r="MXA137" s="4"/>
      <c r="MXB137" s="4"/>
      <c r="MXC137" s="4"/>
      <c r="MXD137" s="4"/>
      <c r="MXE137" s="4"/>
      <c r="MXF137" s="4"/>
      <c r="MXG137" s="4"/>
      <c r="MXH137" s="4"/>
      <c r="MXI137" s="4"/>
      <c r="MXJ137" s="4"/>
      <c r="MXK137" s="4"/>
      <c r="MXL137" s="4"/>
      <c r="MXM137" s="4"/>
      <c r="MXN137" s="4"/>
      <c r="MXO137" s="4"/>
      <c r="MXP137" s="4"/>
      <c r="MXQ137" s="4"/>
      <c r="MXR137" s="4"/>
      <c r="MXS137" s="4"/>
      <c r="MXT137" s="4"/>
      <c r="MXU137" s="4"/>
      <c r="MXV137" s="4"/>
      <c r="MXW137" s="4"/>
      <c r="MXX137" s="4"/>
      <c r="MXY137" s="4"/>
      <c r="MXZ137" s="4"/>
      <c r="MYA137" s="4"/>
      <c r="MYB137" s="4"/>
      <c r="MYC137" s="4"/>
      <c r="MYD137" s="4"/>
      <c r="MYK137" s="4"/>
      <c r="MYL137" s="4"/>
      <c r="MYM137" s="4"/>
      <c r="MYN137" s="4"/>
      <c r="MYO137" s="4"/>
      <c r="MYP137" s="4"/>
      <c r="MYQ137" s="4"/>
      <c r="MYR137" s="4"/>
      <c r="MYS137" s="4"/>
      <c r="MYT137" s="4"/>
      <c r="MYU137" s="4"/>
      <c r="MYV137" s="4"/>
      <c r="MYW137" s="4"/>
      <c r="MYX137" s="4"/>
      <c r="MYY137" s="4"/>
      <c r="MYZ137" s="4"/>
      <c r="MZA137" s="4"/>
      <c r="MZB137" s="4"/>
      <c r="MZC137" s="4"/>
      <c r="MZD137" s="4"/>
      <c r="MZE137" s="4"/>
      <c r="MZF137" s="4"/>
      <c r="MZG137" s="4"/>
      <c r="MZH137" s="4"/>
      <c r="MZI137" s="4"/>
      <c r="MZJ137" s="4"/>
      <c r="MZK137" s="4"/>
      <c r="MZL137" s="4"/>
      <c r="MZM137" s="4"/>
      <c r="MZN137" s="4"/>
      <c r="MZO137" s="4"/>
      <c r="MZP137" s="4"/>
      <c r="MZQ137" s="4"/>
      <c r="MZR137" s="4"/>
      <c r="MZS137" s="4"/>
      <c r="MZT137" s="4"/>
      <c r="MZU137" s="4"/>
      <c r="MZV137" s="4"/>
      <c r="MZW137" s="4"/>
      <c r="MZX137" s="4"/>
      <c r="MZY137" s="4"/>
      <c r="MZZ137" s="4"/>
      <c r="NAA137" s="4"/>
      <c r="NAB137" s="4"/>
      <c r="NAC137" s="4"/>
      <c r="NAD137" s="4"/>
      <c r="NAE137" s="4"/>
      <c r="NAF137" s="4"/>
      <c r="NAG137" s="4"/>
      <c r="NAH137" s="4"/>
      <c r="NAI137" s="4"/>
      <c r="NAJ137" s="4"/>
      <c r="NAK137" s="4"/>
      <c r="NAL137" s="4"/>
      <c r="NAM137" s="4"/>
      <c r="NAN137" s="4"/>
      <c r="NAO137" s="4"/>
      <c r="NAP137" s="4"/>
      <c r="NAQ137" s="4"/>
      <c r="NAR137" s="4"/>
      <c r="NAS137" s="4"/>
      <c r="NAT137" s="4"/>
      <c r="NAU137" s="4"/>
      <c r="NAV137" s="4"/>
      <c r="NAW137" s="4"/>
      <c r="NAX137" s="4"/>
      <c r="NAY137" s="4"/>
      <c r="NAZ137" s="4"/>
      <c r="NBA137" s="4"/>
      <c r="NBB137" s="4"/>
      <c r="NBC137" s="4"/>
      <c r="NBD137" s="4"/>
      <c r="NBE137" s="4"/>
      <c r="NBF137" s="4"/>
      <c r="NBG137" s="4"/>
      <c r="NBH137" s="4"/>
      <c r="NBI137" s="4"/>
      <c r="NBJ137" s="4"/>
      <c r="NBK137" s="4"/>
      <c r="NBL137" s="4"/>
      <c r="NBM137" s="4"/>
      <c r="NBN137" s="4"/>
      <c r="NBO137" s="4"/>
      <c r="NBP137" s="4"/>
      <c r="NBQ137" s="4"/>
      <c r="NBR137" s="4"/>
      <c r="NBS137" s="4"/>
      <c r="NBT137" s="4"/>
      <c r="NBU137" s="4"/>
      <c r="NBV137" s="4"/>
      <c r="NBW137" s="4"/>
      <c r="NBX137" s="4"/>
      <c r="NBY137" s="4"/>
      <c r="NBZ137" s="4"/>
      <c r="NCA137" s="4"/>
      <c r="NCB137" s="4"/>
      <c r="NCC137" s="4"/>
      <c r="NCD137" s="4"/>
      <c r="NCE137" s="4"/>
      <c r="NCF137" s="4"/>
      <c r="NCG137" s="4"/>
      <c r="NCH137" s="4"/>
      <c r="NCI137" s="4"/>
      <c r="NCJ137" s="4"/>
      <c r="NCK137" s="4"/>
      <c r="NCL137" s="4"/>
      <c r="NCM137" s="4"/>
      <c r="NCN137" s="4"/>
      <c r="NCO137" s="4"/>
      <c r="NCP137" s="4"/>
      <c r="NCQ137" s="4"/>
      <c r="NCR137" s="4"/>
      <c r="NCS137" s="4"/>
      <c r="NCT137" s="4"/>
      <c r="NCU137" s="4"/>
      <c r="NCV137" s="4"/>
      <c r="NCW137" s="4"/>
      <c r="NCX137" s="4"/>
      <c r="NCY137" s="4"/>
      <c r="NCZ137" s="4"/>
      <c r="NDA137" s="4"/>
      <c r="NDB137" s="4"/>
      <c r="NDC137" s="4"/>
      <c r="NDD137" s="4"/>
      <c r="NDE137" s="4"/>
      <c r="NDF137" s="4"/>
      <c r="NDG137" s="4"/>
      <c r="NDH137" s="4"/>
      <c r="NDI137" s="4"/>
      <c r="NDJ137" s="4"/>
      <c r="NDK137" s="4"/>
      <c r="NDL137" s="4"/>
      <c r="NDM137" s="4"/>
      <c r="NDN137" s="4"/>
      <c r="NDO137" s="4"/>
      <c r="NDP137" s="4"/>
      <c r="NDQ137" s="4"/>
      <c r="NDR137" s="4"/>
      <c r="NDS137" s="4"/>
      <c r="NDT137" s="4"/>
      <c r="NDU137" s="4"/>
      <c r="NDV137" s="4"/>
      <c r="NDW137" s="4"/>
      <c r="NDX137" s="4"/>
      <c r="NDY137" s="4"/>
      <c r="NDZ137" s="4"/>
      <c r="NEA137" s="4"/>
      <c r="NEB137" s="4"/>
      <c r="NEC137" s="4"/>
      <c r="NED137" s="4"/>
      <c r="NEE137" s="4"/>
      <c r="NEF137" s="4"/>
      <c r="NEG137" s="4"/>
      <c r="NEH137" s="4"/>
      <c r="NEI137" s="4"/>
      <c r="NEJ137" s="4"/>
      <c r="NEK137" s="4"/>
      <c r="NEL137" s="4"/>
      <c r="NEM137" s="4"/>
      <c r="NEN137" s="4"/>
      <c r="NEO137" s="4"/>
      <c r="NEP137" s="4"/>
      <c r="NEQ137" s="4"/>
      <c r="NER137" s="4"/>
      <c r="NES137" s="4"/>
      <c r="NET137" s="4"/>
      <c r="NEU137" s="4"/>
      <c r="NEV137" s="4"/>
      <c r="NEW137" s="4"/>
      <c r="NEX137" s="4"/>
      <c r="NEY137" s="4"/>
      <c r="NEZ137" s="4"/>
      <c r="NFA137" s="4"/>
      <c r="NFB137" s="4"/>
      <c r="NFC137" s="4"/>
      <c r="NFD137" s="4"/>
      <c r="NFE137" s="4"/>
      <c r="NFF137" s="4"/>
      <c r="NFG137" s="4"/>
      <c r="NFH137" s="4"/>
      <c r="NFI137" s="4"/>
      <c r="NFJ137" s="4"/>
      <c r="NFK137" s="4"/>
      <c r="NFL137" s="4"/>
      <c r="NFM137" s="4"/>
      <c r="NFN137" s="4"/>
      <c r="NFO137" s="4"/>
      <c r="NFP137" s="4"/>
      <c r="NFQ137" s="4"/>
      <c r="NFR137" s="4"/>
      <c r="NFS137" s="4"/>
      <c r="NFT137" s="4"/>
      <c r="NFU137" s="4"/>
      <c r="NFV137" s="4"/>
      <c r="NFW137" s="4"/>
      <c r="NFX137" s="4"/>
      <c r="NFY137" s="4"/>
      <c r="NFZ137" s="4"/>
      <c r="NGA137" s="4"/>
      <c r="NGB137" s="4"/>
      <c r="NGC137" s="4"/>
      <c r="NGD137" s="4"/>
      <c r="NGE137" s="4"/>
      <c r="NGF137" s="4"/>
      <c r="NGG137" s="4"/>
      <c r="NGH137" s="4"/>
      <c r="NGI137" s="4"/>
      <c r="NGJ137" s="4"/>
      <c r="NGK137" s="4"/>
      <c r="NGL137" s="4"/>
      <c r="NGM137" s="4"/>
      <c r="NGN137" s="4"/>
      <c r="NGO137" s="4"/>
      <c r="NGP137" s="4"/>
      <c r="NGQ137" s="4"/>
      <c r="NGR137" s="4"/>
      <c r="NGS137" s="4"/>
      <c r="NGT137" s="4"/>
      <c r="NGU137" s="4"/>
      <c r="NGV137" s="4"/>
      <c r="NGW137" s="4"/>
      <c r="NGX137" s="4"/>
      <c r="NGY137" s="4"/>
      <c r="NGZ137" s="4"/>
      <c r="NHA137" s="4"/>
      <c r="NHB137" s="4"/>
      <c r="NHC137" s="4"/>
      <c r="NHD137" s="4"/>
      <c r="NHE137" s="4"/>
      <c r="NHF137" s="4"/>
      <c r="NHG137" s="4"/>
      <c r="NHH137" s="4"/>
      <c r="NHI137" s="4"/>
      <c r="NHJ137" s="4"/>
      <c r="NHK137" s="4"/>
      <c r="NHL137" s="4"/>
      <c r="NHM137" s="4"/>
      <c r="NHN137" s="4"/>
      <c r="NHO137" s="4"/>
      <c r="NHP137" s="4"/>
      <c r="NHQ137" s="4"/>
      <c r="NHR137" s="4"/>
      <c r="NHS137" s="4"/>
      <c r="NHT137" s="4"/>
      <c r="NHU137" s="4"/>
      <c r="NHV137" s="4"/>
      <c r="NHW137" s="4"/>
      <c r="NHX137" s="4"/>
      <c r="NHY137" s="4"/>
      <c r="NHZ137" s="4"/>
      <c r="NIG137" s="4"/>
      <c r="NIH137" s="4"/>
      <c r="NII137" s="4"/>
      <c r="NIJ137" s="4"/>
      <c r="NIK137" s="4"/>
      <c r="NIL137" s="4"/>
      <c r="NIM137" s="4"/>
      <c r="NIN137" s="4"/>
      <c r="NIO137" s="4"/>
      <c r="NIP137" s="4"/>
      <c r="NIQ137" s="4"/>
      <c r="NIR137" s="4"/>
      <c r="NIS137" s="4"/>
      <c r="NIT137" s="4"/>
      <c r="NIU137" s="4"/>
      <c r="NIV137" s="4"/>
      <c r="NIW137" s="4"/>
      <c r="NIX137" s="4"/>
      <c r="NIY137" s="4"/>
      <c r="NIZ137" s="4"/>
      <c r="NJA137" s="4"/>
      <c r="NJB137" s="4"/>
      <c r="NJC137" s="4"/>
      <c r="NJD137" s="4"/>
      <c r="NJE137" s="4"/>
      <c r="NJF137" s="4"/>
      <c r="NJG137" s="4"/>
      <c r="NJH137" s="4"/>
      <c r="NJI137" s="4"/>
      <c r="NJJ137" s="4"/>
      <c r="NJK137" s="4"/>
      <c r="NJL137" s="4"/>
      <c r="NJM137" s="4"/>
      <c r="NJN137" s="4"/>
      <c r="NJO137" s="4"/>
      <c r="NJP137" s="4"/>
      <c r="NJQ137" s="4"/>
      <c r="NJR137" s="4"/>
      <c r="NJS137" s="4"/>
      <c r="NJT137" s="4"/>
      <c r="NJU137" s="4"/>
      <c r="NJV137" s="4"/>
      <c r="NJW137" s="4"/>
      <c r="NJX137" s="4"/>
      <c r="NJY137" s="4"/>
      <c r="NJZ137" s="4"/>
      <c r="NKA137" s="4"/>
      <c r="NKB137" s="4"/>
      <c r="NKC137" s="4"/>
      <c r="NKD137" s="4"/>
      <c r="NKE137" s="4"/>
      <c r="NKF137" s="4"/>
      <c r="NKG137" s="4"/>
      <c r="NKH137" s="4"/>
      <c r="NKI137" s="4"/>
      <c r="NKJ137" s="4"/>
      <c r="NKK137" s="4"/>
      <c r="NKL137" s="4"/>
      <c r="NKM137" s="4"/>
      <c r="NKN137" s="4"/>
      <c r="NKO137" s="4"/>
      <c r="NKP137" s="4"/>
      <c r="NKQ137" s="4"/>
      <c r="NKR137" s="4"/>
      <c r="NKS137" s="4"/>
      <c r="NKT137" s="4"/>
      <c r="NKU137" s="4"/>
      <c r="NKV137" s="4"/>
      <c r="NKW137" s="4"/>
      <c r="NKX137" s="4"/>
      <c r="NKY137" s="4"/>
      <c r="NKZ137" s="4"/>
      <c r="NLA137" s="4"/>
      <c r="NLB137" s="4"/>
      <c r="NLC137" s="4"/>
      <c r="NLD137" s="4"/>
      <c r="NLE137" s="4"/>
      <c r="NLF137" s="4"/>
      <c r="NLG137" s="4"/>
      <c r="NLH137" s="4"/>
      <c r="NLI137" s="4"/>
      <c r="NLJ137" s="4"/>
      <c r="NLK137" s="4"/>
      <c r="NLL137" s="4"/>
      <c r="NLM137" s="4"/>
      <c r="NLN137" s="4"/>
      <c r="NLO137" s="4"/>
      <c r="NLP137" s="4"/>
      <c r="NLQ137" s="4"/>
      <c r="NLR137" s="4"/>
      <c r="NLS137" s="4"/>
      <c r="NLT137" s="4"/>
      <c r="NLU137" s="4"/>
      <c r="NLV137" s="4"/>
      <c r="NLW137" s="4"/>
      <c r="NLX137" s="4"/>
      <c r="NLY137" s="4"/>
      <c r="NLZ137" s="4"/>
      <c r="NMA137" s="4"/>
      <c r="NMB137" s="4"/>
      <c r="NMC137" s="4"/>
      <c r="NMD137" s="4"/>
      <c r="NME137" s="4"/>
      <c r="NMF137" s="4"/>
      <c r="NMG137" s="4"/>
      <c r="NMH137" s="4"/>
      <c r="NMI137" s="4"/>
      <c r="NMJ137" s="4"/>
      <c r="NMK137" s="4"/>
      <c r="NML137" s="4"/>
      <c r="NMM137" s="4"/>
      <c r="NMN137" s="4"/>
      <c r="NMO137" s="4"/>
      <c r="NMP137" s="4"/>
      <c r="NMQ137" s="4"/>
      <c r="NMR137" s="4"/>
      <c r="NMS137" s="4"/>
      <c r="NMT137" s="4"/>
      <c r="NMU137" s="4"/>
      <c r="NMV137" s="4"/>
      <c r="NMW137" s="4"/>
      <c r="NMX137" s="4"/>
      <c r="NMY137" s="4"/>
      <c r="NMZ137" s="4"/>
      <c r="NNA137" s="4"/>
      <c r="NNB137" s="4"/>
      <c r="NNC137" s="4"/>
      <c r="NND137" s="4"/>
      <c r="NNE137" s="4"/>
      <c r="NNF137" s="4"/>
      <c r="NNG137" s="4"/>
      <c r="NNH137" s="4"/>
      <c r="NNI137" s="4"/>
      <c r="NNJ137" s="4"/>
      <c r="NNK137" s="4"/>
      <c r="NNL137" s="4"/>
      <c r="NNM137" s="4"/>
      <c r="NNN137" s="4"/>
      <c r="NNO137" s="4"/>
      <c r="NNP137" s="4"/>
      <c r="NNQ137" s="4"/>
      <c r="NNR137" s="4"/>
      <c r="NNS137" s="4"/>
      <c r="NNT137" s="4"/>
      <c r="NNU137" s="4"/>
      <c r="NNV137" s="4"/>
      <c r="NNW137" s="4"/>
      <c r="NNX137" s="4"/>
      <c r="NNY137" s="4"/>
      <c r="NNZ137" s="4"/>
      <c r="NOA137" s="4"/>
      <c r="NOB137" s="4"/>
      <c r="NOC137" s="4"/>
      <c r="NOD137" s="4"/>
      <c r="NOE137" s="4"/>
      <c r="NOF137" s="4"/>
      <c r="NOG137" s="4"/>
      <c r="NOH137" s="4"/>
      <c r="NOI137" s="4"/>
      <c r="NOJ137" s="4"/>
      <c r="NOK137" s="4"/>
      <c r="NOL137" s="4"/>
      <c r="NOM137" s="4"/>
      <c r="NON137" s="4"/>
      <c r="NOO137" s="4"/>
      <c r="NOP137" s="4"/>
      <c r="NOQ137" s="4"/>
      <c r="NOR137" s="4"/>
      <c r="NOS137" s="4"/>
      <c r="NOT137" s="4"/>
      <c r="NOU137" s="4"/>
      <c r="NOV137" s="4"/>
      <c r="NOW137" s="4"/>
      <c r="NOX137" s="4"/>
      <c r="NOY137" s="4"/>
      <c r="NOZ137" s="4"/>
      <c r="NPA137" s="4"/>
      <c r="NPB137" s="4"/>
      <c r="NPC137" s="4"/>
      <c r="NPD137" s="4"/>
      <c r="NPE137" s="4"/>
      <c r="NPF137" s="4"/>
      <c r="NPG137" s="4"/>
      <c r="NPH137" s="4"/>
      <c r="NPI137" s="4"/>
      <c r="NPJ137" s="4"/>
      <c r="NPK137" s="4"/>
      <c r="NPL137" s="4"/>
      <c r="NPM137" s="4"/>
      <c r="NPN137" s="4"/>
      <c r="NPO137" s="4"/>
      <c r="NPP137" s="4"/>
      <c r="NPQ137" s="4"/>
      <c r="NPR137" s="4"/>
      <c r="NPS137" s="4"/>
      <c r="NPT137" s="4"/>
      <c r="NPU137" s="4"/>
      <c r="NPV137" s="4"/>
      <c r="NPW137" s="4"/>
      <c r="NPX137" s="4"/>
      <c r="NPY137" s="4"/>
      <c r="NPZ137" s="4"/>
      <c r="NQA137" s="4"/>
      <c r="NQB137" s="4"/>
      <c r="NQC137" s="4"/>
      <c r="NQD137" s="4"/>
      <c r="NQE137" s="4"/>
      <c r="NQF137" s="4"/>
      <c r="NQG137" s="4"/>
      <c r="NQH137" s="4"/>
      <c r="NQI137" s="4"/>
      <c r="NQJ137" s="4"/>
      <c r="NQK137" s="4"/>
      <c r="NQL137" s="4"/>
      <c r="NQM137" s="4"/>
      <c r="NQN137" s="4"/>
      <c r="NQO137" s="4"/>
      <c r="NQP137" s="4"/>
      <c r="NQQ137" s="4"/>
      <c r="NQR137" s="4"/>
      <c r="NQS137" s="4"/>
      <c r="NQT137" s="4"/>
      <c r="NQU137" s="4"/>
      <c r="NQV137" s="4"/>
      <c r="NQW137" s="4"/>
      <c r="NQX137" s="4"/>
      <c r="NQY137" s="4"/>
      <c r="NQZ137" s="4"/>
      <c r="NRA137" s="4"/>
      <c r="NRB137" s="4"/>
      <c r="NRC137" s="4"/>
      <c r="NRD137" s="4"/>
      <c r="NRE137" s="4"/>
      <c r="NRF137" s="4"/>
      <c r="NRG137" s="4"/>
      <c r="NRH137" s="4"/>
      <c r="NRI137" s="4"/>
      <c r="NRJ137" s="4"/>
      <c r="NRK137" s="4"/>
      <c r="NRL137" s="4"/>
      <c r="NRM137" s="4"/>
      <c r="NRN137" s="4"/>
      <c r="NRO137" s="4"/>
      <c r="NRP137" s="4"/>
      <c r="NRQ137" s="4"/>
      <c r="NRR137" s="4"/>
      <c r="NRS137" s="4"/>
      <c r="NRT137" s="4"/>
      <c r="NRU137" s="4"/>
      <c r="NRV137" s="4"/>
      <c r="NSC137" s="4"/>
      <c r="NSD137" s="4"/>
      <c r="NSE137" s="4"/>
      <c r="NSF137" s="4"/>
      <c r="NSG137" s="4"/>
      <c r="NSH137" s="4"/>
      <c r="NSI137" s="4"/>
      <c r="NSJ137" s="4"/>
      <c r="NSK137" s="4"/>
      <c r="NSL137" s="4"/>
      <c r="NSM137" s="4"/>
      <c r="NSN137" s="4"/>
      <c r="NSO137" s="4"/>
      <c r="NSP137" s="4"/>
      <c r="NSQ137" s="4"/>
      <c r="NSR137" s="4"/>
      <c r="NSS137" s="4"/>
      <c r="NST137" s="4"/>
      <c r="NSU137" s="4"/>
      <c r="NSV137" s="4"/>
      <c r="NSW137" s="4"/>
      <c r="NSX137" s="4"/>
      <c r="NSY137" s="4"/>
      <c r="NSZ137" s="4"/>
      <c r="NTA137" s="4"/>
      <c r="NTB137" s="4"/>
      <c r="NTC137" s="4"/>
      <c r="NTD137" s="4"/>
      <c r="NTE137" s="4"/>
      <c r="NTF137" s="4"/>
      <c r="NTG137" s="4"/>
      <c r="NTH137" s="4"/>
      <c r="NTI137" s="4"/>
      <c r="NTJ137" s="4"/>
      <c r="NTK137" s="4"/>
      <c r="NTL137" s="4"/>
      <c r="NTM137" s="4"/>
      <c r="NTN137" s="4"/>
      <c r="NTO137" s="4"/>
      <c r="NTP137" s="4"/>
      <c r="NTQ137" s="4"/>
      <c r="NTR137" s="4"/>
      <c r="NTS137" s="4"/>
      <c r="NTT137" s="4"/>
      <c r="NTU137" s="4"/>
      <c r="NTV137" s="4"/>
      <c r="NTW137" s="4"/>
      <c r="NTX137" s="4"/>
      <c r="NTY137" s="4"/>
      <c r="NTZ137" s="4"/>
      <c r="NUA137" s="4"/>
      <c r="NUB137" s="4"/>
      <c r="NUC137" s="4"/>
      <c r="NUD137" s="4"/>
      <c r="NUE137" s="4"/>
      <c r="NUF137" s="4"/>
      <c r="NUG137" s="4"/>
      <c r="NUH137" s="4"/>
      <c r="NUI137" s="4"/>
      <c r="NUJ137" s="4"/>
      <c r="NUK137" s="4"/>
      <c r="NUL137" s="4"/>
      <c r="NUM137" s="4"/>
      <c r="NUN137" s="4"/>
      <c r="NUO137" s="4"/>
      <c r="NUP137" s="4"/>
      <c r="NUQ137" s="4"/>
      <c r="NUR137" s="4"/>
      <c r="NUS137" s="4"/>
      <c r="NUT137" s="4"/>
      <c r="NUU137" s="4"/>
      <c r="NUV137" s="4"/>
      <c r="NUW137" s="4"/>
      <c r="NUX137" s="4"/>
      <c r="NUY137" s="4"/>
      <c r="NUZ137" s="4"/>
      <c r="NVA137" s="4"/>
      <c r="NVB137" s="4"/>
      <c r="NVC137" s="4"/>
      <c r="NVD137" s="4"/>
      <c r="NVE137" s="4"/>
      <c r="NVF137" s="4"/>
      <c r="NVG137" s="4"/>
      <c r="NVH137" s="4"/>
      <c r="NVI137" s="4"/>
      <c r="NVJ137" s="4"/>
      <c r="NVK137" s="4"/>
      <c r="NVL137" s="4"/>
      <c r="NVM137" s="4"/>
      <c r="NVN137" s="4"/>
      <c r="NVO137" s="4"/>
      <c r="NVP137" s="4"/>
      <c r="NVQ137" s="4"/>
      <c r="NVR137" s="4"/>
      <c r="NVS137" s="4"/>
      <c r="NVT137" s="4"/>
      <c r="NVU137" s="4"/>
      <c r="NVV137" s="4"/>
      <c r="NVW137" s="4"/>
      <c r="NVX137" s="4"/>
      <c r="NVY137" s="4"/>
      <c r="NVZ137" s="4"/>
      <c r="NWA137" s="4"/>
      <c r="NWB137" s="4"/>
      <c r="NWC137" s="4"/>
      <c r="NWD137" s="4"/>
      <c r="NWE137" s="4"/>
      <c r="NWF137" s="4"/>
      <c r="NWG137" s="4"/>
      <c r="NWH137" s="4"/>
      <c r="NWI137" s="4"/>
      <c r="NWJ137" s="4"/>
      <c r="NWK137" s="4"/>
      <c r="NWL137" s="4"/>
      <c r="NWM137" s="4"/>
      <c r="NWN137" s="4"/>
      <c r="NWO137" s="4"/>
      <c r="NWP137" s="4"/>
      <c r="NWQ137" s="4"/>
      <c r="NWR137" s="4"/>
      <c r="NWS137" s="4"/>
      <c r="NWT137" s="4"/>
      <c r="NWU137" s="4"/>
      <c r="NWV137" s="4"/>
      <c r="NWW137" s="4"/>
      <c r="NWX137" s="4"/>
      <c r="NWY137" s="4"/>
      <c r="NWZ137" s="4"/>
      <c r="NXA137" s="4"/>
      <c r="NXB137" s="4"/>
      <c r="NXC137" s="4"/>
      <c r="NXD137" s="4"/>
      <c r="NXE137" s="4"/>
      <c r="NXF137" s="4"/>
      <c r="NXG137" s="4"/>
      <c r="NXH137" s="4"/>
      <c r="NXI137" s="4"/>
      <c r="NXJ137" s="4"/>
      <c r="NXK137" s="4"/>
      <c r="NXL137" s="4"/>
      <c r="NXM137" s="4"/>
      <c r="NXN137" s="4"/>
      <c r="NXO137" s="4"/>
      <c r="NXP137" s="4"/>
      <c r="NXQ137" s="4"/>
      <c r="NXR137" s="4"/>
      <c r="NXS137" s="4"/>
      <c r="NXT137" s="4"/>
      <c r="NXU137" s="4"/>
      <c r="NXV137" s="4"/>
      <c r="NXW137" s="4"/>
      <c r="NXX137" s="4"/>
      <c r="NXY137" s="4"/>
      <c r="NXZ137" s="4"/>
      <c r="NYA137" s="4"/>
      <c r="NYB137" s="4"/>
      <c r="NYC137" s="4"/>
      <c r="NYD137" s="4"/>
      <c r="NYE137" s="4"/>
      <c r="NYF137" s="4"/>
      <c r="NYG137" s="4"/>
      <c r="NYH137" s="4"/>
      <c r="NYI137" s="4"/>
      <c r="NYJ137" s="4"/>
      <c r="NYK137" s="4"/>
      <c r="NYL137" s="4"/>
      <c r="NYM137" s="4"/>
      <c r="NYN137" s="4"/>
      <c r="NYO137" s="4"/>
      <c r="NYP137" s="4"/>
      <c r="NYQ137" s="4"/>
      <c r="NYR137" s="4"/>
      <c r="NYS137" s="4"/>
      <c r="NYT137" s="4"/>
      <c r="NYU137" s="4"/>
      <c r="NYV137" s="4"/>
      <c r="NYW137" s="4"/>
      <c r="NYX137" s="4"/>
      <c r="NYY137" s="4"/>
      <c r="NYZ137" s="4"/>
      <c r="NZA137" s="4"/>
      <c r="NZB137" s="4"/>
      <c r="NZC137" s="4"/>
      <c r="NZD137" s="4"/>
      <c r="NZE137" s="4"/>
      <c r="NZF137" s="4"/>
      <c r="NZG137" s="4"/>
      <c r="NZH137" s="4"/>
      <c r="NZI137" s="4"/>
      <c r="NZJ137" s="4"/>
      <c r="NZK137" s="4"/>
      <c r="NZL137" s="4"/>
      <c r="NZM137" s="4"/>
      <c r="NZN137" s="4"/>
      <c r="NZO137" s="4"/>
      <c r="NZP137" s="4"/>
      <c r="NZQ137" s="4"/>
      <c r="NZR137" s="4"/>
      <c r="NZS137" s="4"/>
      <c r="NZT137" s="4"/>
      <c r="NZU137" s="4"/>
      <c r="NZV137" s="4"/>
      <c r="NZW137" s="4"/>
      <c r="NZX137" s="4"/>
      <c r="NZY137" s="4"/>
      <c r="NZZ137" s="4"/>
      <c r="OAA137" s="4"/>
      <c r="OAB137" s="4"/>
      <c r="OAC137" s="4"/>
      <c r="OAD137" s="4"/>
      <c r="OAE137" s="4"/>
      <c r="OAF137" s="4"/>
      <c r="OAG137" s="4"/>
      <c r="OAH137" s="4"/>
      <c r="OAI137" s="4"/>
      <c r="OAJ137" s="4"/>
      <c r="OAK137" s="4"/>
      <c r="OAL137" s="4"/>
      <c r="OAM137" s="4"/>
      <c r="OAN137" s="4"/>
      <c r="OAO137" s="4"/>
      <c r="OAP137" s="4"/>
      <c r="OAQ137" s="4"/>
      <c r="OAR137" s="4"/>
      <c r="OAS137" s="4"/>
      <c r="OAT137" s="4"/>
      <c r="OAU137" s="4"/>
      <c r="OAV137" s="4"/>
      <c r="OAW137" s="4"/>
      <c r="OAX137" s="4"/>
      <c r="OAY137" s="4"/>
      <c r="OAZ137" s="4"/>
      <c r="OBA137" s="4"/>
      <c r="OBB137" s="4"/>
      <c r="OBC137" s="4"/>
      <c r="OBD137" s="4"/>
      <c r="OBE137" s="4"/>
      <c r="OBF137" s="4"/>
      <c r="OBG137" s="4"/>
      <c r="OBH137" s="4"/>
      <c r="OBI137" s="4"/>
      <c r="OBJ137" s="4"/>
      <c r="OBK137" s="4"/>
      <c r="OBL137" s="4"/>
      <c r="OBM137" s="4"/>
      <c r="OBN137" s="4"/>
      <c r="OBO137" s="4"/>
      <c r="OBP137" s="4"/>
      <c r="OBQ137" s="4"/>
      <c r="OBR137" s="4"/>
      <c r="OBY137" s="4"/>
      <c r="OBZ137" s="4"/>
      <c r="OCA137" s="4"/>
      <c r="OCB137" s="4"/>
      <c r="OCC137" s="4"/>
      <c r="OCD137" s="4"/>
      <c r="OCE137" s="4"/>
      <c r="OCF137" s="4"/>
      <c r="OCG137" s="4"/>
      <c r="OCH137" s="4"/>
      <c r="OCI137" s="4"/>
      <c r="OCJ137" s="4"/>
      <c r="OCK137" s="4"/>
      <c r="OCL137" s="4"/>
      <c r="OCM137" s="4"/>
      <c r="OCN137" s="4"/>
      <c r="OCO137" s="4"/>
      <c r="OCP137" s="4"/>
      <c r="OCQ137" s="4"/>
      <c r="OCR137" s="4"/>
      <c r="OCS137" s="4"/>
      <c r="OCT137" s="4"/>
      <c r="OCU137" s="4"/>
      <c r="OCV137" s="4"/>
      <c r="OCW137" s="4"/>
      <c r="OCX137" s="4"/>
      <c r="OCY137" s="4"/>
      <c r="OCZ137" s="4"/>
      <c r="ODA137" s="4"/>
      <c r="ODB137" s="4"/>
      <c r="ODC137" s="4"/>
      <c r="ODD137" s="4"/>
      <c r="ODE137" s="4"/>
      <c r="ODF137" s="4"/>
      <c r="ODG137" s="4"/>
      <c r="ODH137" s="4"/>
      <c r="ODI137" s="4"/>
      <c r="ODJ137" s="4"/>
      <c r="ODK137" s="4"/>
      <c r="ODL137" s="4"/>
      <c r="ODM137" s="4"/>
      <c r="ODN137" s="4"/>
      <c r="ODO137" s="4"/>
      <c r="ODP137" s="4"/>
      <c r="ODQ137" s="4"/>
      <c r="ODR137" s="4"/>
      <c r="ODS137" s="4"/>
      <c r="ODT137" s="4"/>
      <c r="ODU137" s="4"/>
      <c r="ODV137" s="4"/>
      <c r="ODW137" s="4"/>
      <c r="ODX137" s="4"/>
      <c r="ODY137" s="4"/>
      <c r="ODZ137" s="4"/>
      <c r="OEA137" s="4"/>
      <c r="OEB137" s="4"/>
      <c r="OEC137" s="4"/>
      <c r="OED137" s="4"/>
      <c r="OEE137" s="4"/>
      <c r="OEF137" s="4"/>
      <c r="OEG137" s="4"/>
      <c r="OEH137" s="4"/>
      <c r="OEI137" s="4"/>
      <c r="OEJ137" s="4"/>
      <c r="OEK137" s="4"/>
      <c r="OEL137" s="4"/>
      <c r="OEM137" s="4"/>
      <c r="OEN137" s="4"/>
      <c r="OEO137" s="4"/>
      <c r="OEP137" s="4"/>
      <c r="OEQ137" s="4"/>
      <c r="OER137" s="4"/>
      <c r="OES137" s="4"/>
      <c r="OET137" s="4"/>
      <c r="OEU137" s="4"/>
      <c r="OEV137" s="4"/>
      <c r="OEW137" s="4"/>
      <c r="OEX137" s="4"/>
      <c r="OEY137" s="4"/>
      <c r="OEZ137" s="4"/>
      <c r="OFA137" s="4"/>
      <c r="OFB137" s="4"/>
      <c r="OFC137" s="4"/>
      <c r="OFD137" s="4"/>
      <c r="OFE137" s="4"/>
      <c r="OFF137" s="4"/>
      <c r="OFG137" s="4"/>
      <c r="OFH137" s="4"/>
      <c r="OFI137" s="4"/>
      <c r="OFJ137" s="4"/>
      <c r="OFK137" s="4"/>
      <c r="OFL137" s="4"/>
      <c r="OFM137" s="4"/>
      <c r="OFN137" s="4"/>
      <c r="OFO137" s="4"/>
      <c r="OFP137" s="4"/>
      <c r="OFQ137" s="4"/>
      <c r="OFR137" s="4"/>
      <c r="OFS137" s="4"/>
      <c r="OFT137" s="4"/>
      <c r="OFU137" s="4"/>
      <c r="OFV137" s="4"/>
      <c r="OFW137" s="4"/>
      <c r="OFX137" s="4"/>
      <c r="OFY137" s="4"/>
      <c r="OFZ137" s="4"/>
      <c r="OGA137" s="4"/>
      <c r="OGB137" s="4"/>
      <c r="OGC137" s="4"/>
      <c r="OGD137" s="4"/>
      <c r="OGE137" s="4"/>
      <c r="OGF137" s="4"/>
      <c r="OGG137" s="4"/>
      <c r="OGH137" s="4"/>
      <c r="OGI137" s="4"/>
      <c r="OGJ137" s="4"/>
      <c r="OGK137" s="4"/>
      <c r="OGL137" s="4"/>
      <c r="OGM137" s="4"/>
      <c r="OGN137" s="4"/>
      <c r="OGO137" s="4"/>
      <c r="OGP137" s="4"/>
      <c r="OGQ137" s="4"/>
      <c r="OGR137" s="4"/>
      <c r="OGS137" s="4"/>
      <c r="OGT137" s="4"/>
      <c r="OGU137" s="4"/>
      <c r="OGV137" s="4"/>
      <c r="OGW137" s="4"/>
      <c r="OGX137" s="4"/>
      <c r="OGY137" s="4"/>
      <c r="OGZ137" s="4"/>
      <c r="OHA137" s="4"/>
      <c r="OHB137" s="4"/>
      <c r="OHC137" s="4"/>
      <c r="OHD137" s="4"/>
      <c r="OHE137" s="4"/>
      <c r="OHF137" s="4"/>
      <c r="OHG137" s="4"/>
      <c r="OHH137" s="4"/>
      <c r="OHI137" s="4"/>
      <c r="OHJ137" s="4"/>
      <c r="OHK137" s="4"/>
      <c r="OHL137" s="4"/>
      <c r="OHM137" s="4"/>
      <c r="OHN137" s="4"/>
      <c r="OHO137" s="4"/>
      <c r="OHP137" s="4"/>
      <c r="OHQ137" s="4"/>
      <c r="OHR137" s="4"/>
      <c r="OHS137" s="4"/>
      <c r="OHT137" s="4"/>
      <c r="OHU137" s="4"/>
      <c r="OHV137" s="4"/>
      <c r="OHW137" s="4"/>
      <c r="OHX137" s="4"/>
      <c r="OHY137" s="4"/>
      <c r="OHZ137" s="4"/>
      <c r="OIA137" s="4"/>
      <c r="OIB137" s="4"/>
      <c r="OIC137" s="4"/>
      <c r="OID137" s="4"/>
      <c r="OIE137" s="4"/>
      <c r="OIF137" s="4"/>
      <c r="OIG137" s="4"/>
      <c r="OIH137" s="4"/>
      <c r="OII137" s="4"/>
      <c r="OIJ137" s="4"/>
      <c r="OIK137" s="4"/>
      <c r="OIL137" s="4"/>
      <c r="OIM137" s="4"/>
      <c r="OIN137" s="4"/>
      <c r="OIO137" s="4"/>
      <c r="OIP137" s="4"/>
      <c r="OIQ137" s="4"/>
      <c r="OIR137" s="4"/>
      <c r="OIS137" s="4"/>
      <c r="OIT137" s="4"/>
      <c r="OIU137" s="4"/>
      <c r="OIV137" s="4"/>
      <c r="OIW137" s="4"/>
      <c r="OIX137" s="4"/>
      <c r="OIY137" s="4"/>
      <c r="OIZ137" s="4"/>
      <c r="OJA137" s="4"/>
      <c r="OJB137" s="4"/>
      <c r="OJC137" s="4"/>
      <c r="OJD137" s="4"/>
      <c r="OJE137" s="4"/>
      <c r="OJF137" s="4"/>
      <c r="OJG137" s="4"/>
      <c r="OJH137" s="4"/>
      <c r="OJI137" s="4"/>
      <c r="OJJ137" s="4"/>
      <c r="OJK137" s="4"/>
      <c r="OJL137" s="4"/>
      <c r="OJM137" s="4"/>
      <c r="OJN137" s="4"/>
      <c r="OJO137" s="4"/>
      <c r="OJP137" s="4"/>
      <c r="OJQ137" s="4"/>
      <c r="OJR137" s="4"/>
      <c r="OJS137" s="4"/>
      <c r="OJT137" s="4"/>
      <c r="OJU137" s="4"/>
      <c r="OJV137" s="4"/>
      <c r="OJW137" s="4"/>
      <c r="OJX137" s="4"/>
      <c r="OJY137" s="4"/>
      <c r="OJZ137" s="4"/>
      <c r="OKA137" s="4"/>
      <c r="OKB137" s="4"/>
      <c r="OKC137" s="4"/>
      <c r="OKD137" s="4"/>
      <c r="OKE137" s="4"/>
      <c r="OKF137" s="4"/>
      <c r="OKG137" s="4"/>
      <c r="OKH137" s="4"/>
      <c r="OKI137" s="4"/>
      <c r="OKJ137" s="4"/>
      <c r="OKK137" s="4"/>
      <c r="OKL137" s="4"/>
      <c r="OKM137" s="4"/>
      <c r="OKN137" s="4"/>
      <c r="OKO137" s="4"/>
      <c r="OKP137" s="4"/>
      <c r="OKQ137" s="4"/>
      <c r="OKR137" s="4"/>
      <c r="OKS137" s="4"/>
      <c r="OKT137" s="4"/>
      <c r="OKU137" s="4"/>
      <c r="OKV137" s="4"/>
      <c r="OKW137" s="4"/>
      <c r="OKX137" s="4"/>
      <c r="OKY137" s="4"/>
      <c r="OKZ137" s="4"/>
      <c r="OLA137" s="4"/>
      <c r="OLB137" s="4"/>
      <c r="OLC137" s="4"/>
      <c r="OLD137" s="4"/>
      <c r="OLE137" s="4"/>
      <c r="OLF137" s="4"/>
      <c r="OLG137" s="4"/>
      <c r="OLH137" s="4"/>
      <c r="OLI137" s="4"/>
      <c r="OLJ137" s="4"/>
      <c r="OLK137" s="4"/>
      <c r="OLL137" s="4"/>
      <c r="OLM137" s="4"/>
      <c r="OLN137" s="4"/>
      <c r="OLU137" s="4"/>
      <c r="OLV137" s="4"/>
      <c r="OLW137" s="4"/>
      <c r="OLX137" s="4"/>
      <c r="OLY137" s="4"/>
      <c r="OLZ137" s="4"/>
      <c r="OMA137" s="4"/>
      <c r="OMB137" s="4"/>
      <c r="OMC137" s="4"/>
      <c r="OMD137" s="4"/>
      <c r="OME137" s="4"/>
      <c r="OMF137" s="4"/>
      <c r="OMG137" s="4"/>
      <c r="OMH137" s="4"/>
      <c r="OMI137" s="4"/>
      <c r="OMJ137" s="4"/>
      <c r="OMK137" s="4"/>
      <c r="OML137" s="4"/>
      <c r="OMM137" s="4"/>
      <c r="OMN137" s="4"/>
      <c r="OMO137" s="4"/>
      <c r="OMP137" s="4"/>
      <c r="OMQ137" s="4"/>
      <c r="OMR137" s="4"/>
      <c r="OMS137" s="4"/>
      <c r="OMT137" s="4"/>
      <c r="OMU137" s="4"/>
      <c r="OMV137" s="4"/>
      <c r="OMW137" s="4"/>
      <c r="OMX137" s="4"/>
      <c r="OMY137" s="4"/>
      <c r="OMZ137" s="4"/>
      <c r="ONA137" s="4"/>
      <c r="ONB137" s="4"/>
      <c r="ONC137" s="4"/>
      <c r="OND137" s="4"/>
      <c r="ONE137" s="4"/>
      <c r="ONF137" s="4"/>
      <c r="ONG137" s="4"/>
      <c r="ONH137" s="4"/>
      <c r="ONI137" s="4"/>
      <c r="ONJ137" s="4"/>
      <c r="ONK137" s="4"/>
      <c r="ONL137" s="4"/>
      <c r="ONM137" s="4"/>
      <c r="ONN137" s="4"/>
      <c r="ONO137" s="4"/>
      <c r="ONP137" s="4"/>
      <c r="ONQ137" s="4"/>
      <c r="ONR137" s="4"/>
      <c r="ONS137" s="4"/>
      <c r="ONT137" s="4"/>
      <c r="ONU137" s="4"/>
      <c r="ONV137" s="4"/>
      <c r="ONW137" s="4"/>
      <c r="ONX137" s="4"/>
      <c r="ONY137" s="4"/>
      <c r="ONZ137" s="4"/>
      <c r="OOA137" s="4"/>
      <c r="OOB137" s="4"/>
      <c r="OOC137" s="4"/>
      <c r="OOD137" s="4"/>
      <c r="OOE137" s="4"/>
      <c r="OOF137" s="4"/>
      <c r="OOG137" s="4"/>
      <c r="OOH137" s="4"/>
      <c r="OOI137" s="4"/>
      <c r="OOJ137" s="4"/>
      <c r="OOK137" s="4"/>
      <c r="OOL137" s="4"/>
      <c r="OOM137" s="4"/>
      <c r="OON137" s="4"/>
      <c r="OOO137" s="4"/>
      <c r="OOP137" s="4"/>
      <c r="OOQ137" s="4"/>
      <c r="OOR137" s="4"/>
      <c r="OOS137" s="4"/>
      <c r="OOT137" s="4"/>
      <c r="OOU137" s="4"/>
      <c r="OOV137" s="4"/>
      <c r="OOW137" s="4"/>
      <c r="OOX137" s="4"/>
      <c r="OOY137" s="4"/>
      <c r="OOZ137" s="4"/>
      <c r="OPA137" s="4"/>
      <c r="OPB137" s="4"/>
      <c r="OPC137" s="4"/>
      <c r="OPD137" s="4"/>
      <c r="OPE137" s="4"/>
      <c r="OPF137" s="4"/>
      <c r="OPG137" s="4"/>
      <c r="OPH137" s="4"/>
      <c r="OPI137" s="4"/>
      <c r="OPJ137" s="4"/>
      <c r="OPK137" s="4"/>
      <c r="OPL137" s="4"/>
      <c r="OPM137" s="4"/>
      <c r="OPN137" s="4"/>
      <c r="OPO137" s="4"/>
      <c r="OPP137" s="4"/>
      <c r="OPQ137" s="4"/>
      <c r="OPR137" s="4"/>
      <c r="OPS137" s="4"/>
      <c r="OPT137" s="4"/>
      <c r="OPU137" s="4"/>
      <c r="OPV137" s="4"/>
      <c r="OPW137" s="4"/>
      <c r="OPX137" s="4"/>
      <c r="OPY137" s="4"/>
      <c r="OPZ137" s="4"/>
      <c r="OQA137" s="4"/>
      <c r="OQB137" s="4"/>
      <c r="OQC137" s="4"/>
      <c r="OQD137" s="4"/>
      <c r="OQE137" s="4"/>
      <c r="OQF137" s="4"/>
      <c r="OQG137" s="4"/>
      <c r="OQH137" s="4"/>
      <c r="OQI137" s="4"/>
      <c r="OQJ137" s="4"/>
      <c r="OQK137" s="4"/>
      <c r="OQL137" s="4"/>
      <c r="OQM137" s="4"/>
      <c r="OQN137" s="4"/>
      <c r="OQO137" s="4"/>
      <c r="OQP137" s="4"/>
      <c r="OQQ137" s="4"/>
      <c r="OQR137" s="4"/>
      <c r="OQS137" s="4"/>
      <c r="OQT137" s="4"/>
      <c r="OQU137" s="4"/>
      <c r="OQV137" s="4"/>
      <c r="OQW137" s="4"/>
      <c r="OQX137" s="4"/>
      <c r="OQY137" s="4"/>
      <c r="OQZ137" s="4"/>
      <c r="ORA137" s="4"/>
      <c r="ORB137" s="4"/>
      <c r="ORC137" s="4"/>
      <c r="ORD137" s="4"/>
      <c r="ORE137" s="4"/>
      <c r="ORF137" s="4"/>
      <c r="ORG137" s="4"/>
      <c r="ORH137" s="4"/>
      <c r="ORI137" s="4"/>
      <c r="ORJ137" s="4"/>
      <c r="ORK137" s="4"/>
      <c r="ORL137" s="4"/>
      <c r="ORM137" s="4"/>
      <c r="ORN137" s="4"/>
      <c r="ORO137" s="4"/>
      <c r="ORP137" s="4"/>
      <c r="ORQ137" s="4"/>
      <c r="ORR137" s="4"/>
      <c r="ORS137" s="4"/>
      <c r="ORT137" s="4"/>
      <c r="ORU137" s="4"/>
      <c r="ORV137" s="4"/>
      <c r="ORW137" s="4"/>
      <c r="ORX137" s="4"/>
      <c r="ORY137" s="4"/>
      <c r="ORZ137" s="4"/>
      <c r="OSA137" s="4"/>
      <c r="OSB137" s="4"/>
      <c r="OSC137" s="4"/>
      <c r="OSD137" s="4"/>
      <c r="OSE137" s="4"/>
      <c r="OSF137" s="4"/>
      <c r="OSG137" s="4"/>
      <c r="OSH137" s="4"/>
      <c r="OSI137" s="4"/>
      <c r="OSJ137" s="4"/>
      <c r="OSK137" s="4"/>
      <c r="OSL137" s="4"/>
      <c r="OSM137" s="4"/>
      <c r="OSN137" s="4"/>
      <c r="OSO137" s="4"/>
      <c r="OSP137" s="4"/>
      <c r="OSQ137" s="4"/>
      <c r="OSR137" s="4"/>
      <c r="OSS137" s="4"/>
      <c r="OST137" s="4"/>
      <c r="OSU137" s="4"/>
      <c r="OSV137" s="4"/>
      <c r="OSW137" s="4"/>
      <c r="OSX137" s="4"/>
      <c r="OSY137" s="4"/>
      <c r="OSZ137" s="4"/>
      <c r="OTA137" s="4"/>
      <c r="OTB137" s="4"/>
      <c r="OTC137" s="4"/>
      <c r="OTD137" s="4"/>
      <c r="OTE137" s="4"/>
      <c r="OTF137" s="4"/>
      <c r="OTG137" s="4"/>
      <c r="OTH137" s="4"/>
      <c r="OTI137" s="4"/>
      <c r="OTJ137" s="4"/>
      <c r="OTK137" s="4"/>
      <c r="OTL137" s="4"/>
      <c r="OTM137" s="4"/>
      <c r="OTN137" s="4"/>
      <c r="OTO137" s="4"/>
      <c r="OTP137" s="4"/>
      <c r="OTQ137" s="4"/>
      <c r="OTR137" s="4"/>
      <c r="OTS137" s="4"/>
      <c r="OTT137" s="4"/>
      <c r="OTU137" s="4"/>
      <c r="OTV137" s="4"/>
      <c r="OTW137" s="4"/>
      <c r="OTX137" s="4"/>
      <c r="OTY137" s="4"/>
      <c r="OTZ137" s="4"/>
      <c r="OUA137" s="4"/>
      <c r="OUB137" s="4"/>
      <c r="OUC137" s="4"/>
      <c r="OUD137" s="4"/>
      <c r="OUE137" s="4"/>
      <c r="OUF137" s="4"/>
      <c r="OUG137" s="4"/>
      <c r="OUH137" s="4"/>
      <c r="OUI137" s="4"/>
      <c r="OUJ137" s="4"/>
      <c r="OUK137" s="4"/>
      <c r="OUL137" s="4"/>
      <c r="OUM137" s="4"/>
      <c r="OUN137" s="4"/>
      <c r="OUO137" s="4"/>
      <c r="OUP137" s="4"/>
      <c r="OUQ137" s="4"/>
      <c r="OUR137" s="4"/>
      <c r="OUS137" s="4"/>
      <c r="OUT137" s="4"/>
      <c r="OUU137" s="4"/>
      <c r="OUV137" s="4"/>
      <c r="OUW137" s="4"/>
      <c r="OUX137" s="4"/>
      <c r="OUY137" s="4"/>
      <c r="OUZ137" s="4"/>
      <c r="OVA137" s="4"/>
      <c r="OVB137" s="4"/>
      <c r="OVC137" s="4"/>
      <c r="OVD137" s="4"/>
      <c r="OVE137" s="4"/>
      <c r="OVF137" s="4"/>
      <c r="OVG137" s="4"/>
      <c r="OVH137" s="4"/>
      <c r="OVI137" s="4"/>
      <c r="OVJ137" s="4"/>
      <c r="OVQ137" s="4"/>
      <c r="OVR137" s="4"/>
      <c r="OVS137" s="4"/>
      <c r="OVT137" s="4"/>
      <c r="OVU137" s="4"/>
      <c r="OVV137" s="4"/>
      <c r="OVW137" s="4"/>
      <c r="OVX137" s="4"/>
      <c r="OVY137" s="4"/>
      <c r="OVZ137" s="4"/>
      <c r="OWA137" s="4"/>
      <c r="OWB137" s="4"/>
      <c r="OWC137" s="4"/>
      <c r="OWD137" s="4"/>
      <c r="OWE137" s="4"/>
      <c r="OWF137" s="4"/>
      <c r="OWG137" s="4"/>
      <c r="OWH137" s="4"/>
      <c r="OWI137" s="4"/>
      <c r="OWJ137" s="4"/>
      <c r="OWK137" s="4"/>
      <c r="OWL137" s="4"/>
      <c r="OWM137" s="4"/>
      <c r="OWN137" s="4"/>
      <c r="OWO137" s="4"/>
      <c r="OWP137" s="4"/>
      <c r="OWQ137" s="4"/>
      <c r="OWR137" s="4"/>
      <c r="OWS137" s="4"/>
      <c r="OWT137" s="4"/>
      <c r="OWU137" s="4"/>
      <c r="OWV137" s="4"/>
      <c r="OWW137" s="4"/>
      <c r="OWX137" s="4"/>
      <c r="OWY137" s="4"/>
      <c r="OWZ137" s="4"/>
      <c r="OXA137" s="4"/>
      <c r="OXB137" s="4"/>
      <c r="OXC137" s="4"/>
      <c r="OXD137" s="4"/>
      <c r="OXE137" s="4"/>
      <c r="OXF137" s="4"/>
      <c r="OXG137" s="4"/>
      <c r="OXH137" s="4"/>
      <c r="OXI137" s="4"/>
      <c r="OXJ137" s="4"/>
      <c r="OXK137" s="4"/>
      <c r="OXL137" s="4"/>
      <c r="OXM137" s="4"/>
      <c r="OXN137" s="4"/>
      <c r="OXO137" s="4"/>
      <c r="OXP137" s="4"/>
      <c r="OXQ137" s="4"/>
      <c r="OXR137" s="4"/>
      <c r="OXS137" s="4"/>
      <c r="OXT137" s="4"/>
      <c r="OXU137" s="4"/>
      <c r="OXV137" s="4"/>
      <c r="OXW137" s="4"/>
      <c r="OXX137" s="4"/>
      <c r="OXY137" s="4"/>
      <c r="OXZ137" s="4"/>
      <c r="OYA137" s="4"/>
      <c r="OYB137" s="4"/>
      <c r="OYC137" s="4"/>
      <c r="OYD137" s="4"/>
      <c r="OYE137" s="4"/>
      <c r="OYF137" s="4"/>
      <c r="OYG137" s="4"/>
      <c r="OYH137" s="4"/>
      <c r="OYI137" s="4"/>
      <c r="OYJ137" s="4"/>
      <c r="OYK137" s="4"/>
      <c r="OYL137" s="4"/>
      <c r="OYM137" s="4"/>
      <c r="OYN137" s="4"/>
      <c r="OYO137" s="4"/>
      <c r="OYP137" s="4"/>
      <c r="OYQ137" s="4"/>
      <c r="OYR137" s="4"/>
      <c r="OYS137" s="4"/>
      <c r="OYT137" s="4"/>
      <c r="OYU137" s="4"/>
      <c r="OYV137" s="4"/>
      <c r="OYW137" s="4"/>
      <c r="OYX137" s="4"/>
      <c r="OYY137" s="4"/>
      <c r="OYZ137" s="4"/>
      <c r="OZA137" s="4"/>
      <c r="OZB137" s="4"/>
      <c r="OZC137" s="4"/>
      <c r="OZD137" s="4"/>
      <c r="OZE137" s="4"/>
      <c r="OZF137" s="4"/>
      <c r="OZG137" s="4"/>
      <c r="OZH137" s="4"/>
      <c r="OZI137" s="4"/>
      <c r="OZJ137" s="4"/>
      <c r="OZK137" s="4"/>
      <c r="OZL137" s="4"/>
      <c r="OZM137" s="4"/>
      <c r="OZN137" s="4"/>
      <c r="OZO137" s="4"/>
      <c r="OZP137" s="4"/>
      <c r="OZQ137" s="4"/>
      <c r="OZR137" s="4"/>
      <c r="OZS137" s="4"/>
      <c r="OZT137" s="4"/>
      <c r="OZU137" s="4"/>
      <c r="OZV137" s="4"/>
      <c r="OZW137" s="4"/>
      <c r="OZX137" s="4"/>
      <c r="OZY137" s="4"/>
      <c r="OZZ137" s="4"/>
      <c r="PAA137" s="4"/>
      <c r="PAB137" s="4"/>
      <c r="PAC137" s="4"/>
      <c r="PAD137" s="4"/>
      <c r="PAE137" s="4"/>
      <c r="PAF137" s="4"/>
      <c r="PAG137" s="4"/>
      <c r="PAH137" s="4"/>
      <c r="PAI137" s="4"/>
      <c r="PAJ137" s="4"/>
      <c r="PAK137" s="4"/>
      <c r="PAL137" s="4"/>
      <c r="PAM137" s="4"/>
      <c r="PAN137" s="4"/>
      <c r="PAO137" s="4"/>
      <c r="PAP137" s="4"/>
      <c r="PAQ137" s="4"/>
      <c r="PAR137" s="4"/>
      <c r="PAS137" s="4"/>
      <c r="PAT137" s="4"/>
      <c r="PAU137" s="4"/>
      <c r="PAV137" s="4"/>
      <c r="PAW137" s="4"/>
      <c r="PAX137" s="4"/>
      <c r="PAY137" s="4"/>
      <c r="PAZ137" s="4"/>
      <c r="PBA137" s="4"/>
      <c r="PBB137" s="4"/>
      <c r="PBC137" s="4"/>
      <c r="PBD137" s="4"/>
      <c r="PBE137" s="4"/>
      <c r="PBF137" s="4"/>
      <c r="PBG137" s="4"/>
      <c r="PBH137" s="4"/>
      <c r="PBI137" s="4"/>
      <c r="PBJ137" s="4"/>
      <c r="PBK137" s="4"/>
      <c r="PBL137" s="4"/>
      <c r="PBM137" s="4"/>
      <c r="PBN137" s="4"/>
      <c r="PBO137" s="4"/>
      <c r="PBP137" s="4"/>
      <c r="PBQ137" s="4"/>
      <c r="PBR137" s="4"/>
      <c r="PBS137" s="4"/>
      <c r="PBT137" s="4"/>
      <c r="PBU137" s="4"/>
      <c r="PBV137" s="4"/>
      <c r="PBW137" s="4"/>
      <c r="PBX137" s="4"/>
      <c r="PBY137" s="4"/>
      <c r="PBZ137" s="4"/>
      <c r="PCA137" s="4"/>
      <c r="PCB137" s="4"/>
      <c r="PCC137" s="4"/>
      <c r="PCD137" s="4"/>
      <c r="PCE137" s="4"/>
      <c r="PCF137" s="4"/>
      <c r="PCG137" s="4"/>
      <c r="PCH137" s="4"/>
      <c r="PCI137" s="4"/>
      <c r="PCJ137" s="4"/>
      <c r="PCK137" s="4"/>
      <c r="PCL137" s="4"/>
      <c r="PCM137" s="4"/>
      <c r="PCN137" s="4"/>
      <c r="PCO137" s="4"/>
      <c r="PCP137" s="4"/>
      <c r="PCQ137" s="4"/>
      <c r="PCR137" s="4"/>
      <c r="PCS137" s="4"/>
      <c r="PCT137" s="4"/>
      <c r="PCU137" s="4"/>
      <c r="PCV137" s="4"/>
      <c r="PCW137" s="4"/>
      <c r="PCX137" s="4"/>
      <c r="PCY137" s="4"/>
      <c r="PCZ137" s="4"/>
      <c r="PDA137" s="4"/>
      <c r="PDB137" s="4"/>
      <c r="PDC137" s="4"/>
      <c r="PDD137" s="4"/>
      <c r="PDE137" s="4"/>
      <c r="PDF137" s="4"/>
      <c r="PDG137" s="4"/>
      <c r="PDH137" s="4"/>
      <c r="PDI137" s="4"/>
      <c r="PDJ137" s="4"/>
      <c r="PDK137" s="4"/>
      <c r="PDL137" s="4"/>
      <c r="PDM137" s="4"/>
      <c r="PDN137" s="4"/>
      <c r="PDO137" s="4"/>
      <c r="PDP137" s="4"/>
      <c r="PDQ137" s="4"/>
      <c r="PDR137" s="4"/>
      <c r="PDS137" s="4"/>
      <c r="PDT137" s="4"/>
      <c r="PDU137" s="4"/>
      <c r="PDV137" s="4"/>
      <c r="PDW137" s="4"/>
      <c r="PDX137" s="4"/>
      <c r="PDY137" s="4"/>
      <c r="PDZ137" s="4"/>
      <c r="PEA137" s="4"/>
      <c r="PEB137" s="4"/>
      <c r="PEC137" s="4"/>
      <c r="PED137" s="4"/>
      <c r="PEE137" s="4"/>
      <c r="PEF137" s="4"/>
      <c r="PEG137" s="4"/>
      <c r="PEH137" s="4"/>
      <c r="PEI137" s="4"/>
      <c r="PEJ137" s="4"/>
      <c r="PEK137" s="4"/>
      <c r="PEL137" s="4"/>
      <c r="PEM137" s="4"/>
      <c r="PEN137" s="4"/>
      <c r="PEO137" s="4"/>
      <c r="PEP137" s="4"/>
      <c r="PEQ137" s="4"/>
      <c r="PER137" s="4"/>
      <c r="PES137" s="4"/>
      <c r="PET137" s="4"/>
      <c r="PEU137" s="4"/>
      <c r="PEV137" s="4"/>
      <c r="PEW137" s="4"/>
      <c r="PEX137" s="4"/>
      <c r="PEY137" s="4"/>
      <c r="PEZ137" s="4"/>
      <c r="PFA137" s="4"/>
      <c r="PFB137" s="4"/>
      <c r="PFC137" s="4"/>
      <c r="PFD137" s="4"/>
      <c r="PFE137" s="4"/>
      <c r="PFF137" s="4"/>
      <c r="PFM137" s="4"/>
      <c r="PFN137" s="4"/>
      <c r="PFO137" s="4"/>
      <c r="PFP137" s="4"/>
      <c r="PFQ137" s="4"/>
      <c r="PFR137" s="4"/>
      <c r="PFS137" s="4"/>
      <c r="PFT137" s="4"/>
      <c r="PFU137" s="4"/>
      <c r="PFV137" s="4"/>
      <c r="PFW137" s="4"/>
      <c r="PFX137" s="4"/>
      <c r="PFY137" s="4"/>
      <c r="PFZ137" s="4"/>
      <c r="PGA137" s="4"/>
      <c r="PGB137" s="4"/>
      <c r="PGC137" s="4"/>
      <c r="PGD137" s="4"/>
      <c r="PGE137" s="4"/>
      <c r="PGF137" s="4"/>
      <c r="PGG137" s="4"/>
      <c r="PGH137" s="4"/>
      <c r="PGI137" s="4"/>
      <c r="PGJ137" s="4"/>
      <c r="PGK137" s="4"/>
      <c r="PGL137" s="4"/>
      <c r="PGM137" s="4"/>
      <c r="PGN137" s="4"/>
      <c r="PGO137" s="4"/>
      <c r="PGP137" s="4"/>
      <c r="PGQ137" s="4"/>
      <c r="PGR137" s="4"/>
      <c r="PGS137" s="4"/>
      <c r="PGT137" s="4"/>
      <c r="PGU137" s="4"/>
      <c r="PGV137" s="4"/>
      <c r="PGW137" s="4"/>
      <c r="PGX137" s="4"/>
      <c r="PGY137" s="4"/>
      <c r="PGZ137" s="4"/>
      <c r="PHA137" s="4"/>
      <c r="PHB137" s="4"/>
      <c r="PHC137" s="4"/>
      <c r="PHD137" s="4"/>
      <c r="PHE137" s="4"/>
      <c r="PHF137" s="4"/>
      <c r="PHG137" s="4"/>
      <c r="PHH137" s="4"/>
      <c r="PHI137" s="4"/>
      <c r="PHJ137" s="4"/>
      <c r="PHK137" s="4"/>
      <c r="PHL137" s="4"/>
      <c r="PHM137" s="4"/>
      <c r="PHN137" s="4"/>
      <c r="PHO137" s="4"/>
      <c r="PHP137" s="4"/>
      <c r="PHQ137" s="4"/>
      <c r="PHR137" s="4"/>
      <c r="PHS137" s="4"/>
      <c r="PHT137" s="4"/>
      <c r="PHU137" s="4"/>
      <c r="PHV137" s="4"/>
      <c r="PHW137" s="4"/>
      <c r="PHX137" s="4"/>
      <c r="PHY137" s="4"/>
      <c r="PHZ137" s="4"/>
      <c r="PIA137" s="4"/>
      <c r="PIB137" s="4"/>
      <c r="PIC137" s="4"/>
      <c r="PID137" s="4"/>
      <c r="PIE137" s="4"/>
      <c r="PIF137" s="4"/>
      <c r="PIG137" s="4"/>
      <c r="PIH137" s="4"/>
      <c r="PII137" s="4"/>
      <c r="PIJ137" s="4"/>
      <c r="PIK137" s="4"/>
      <c r="PIL137" s="4"/>
      <c r="PIM137" s="4"/>
      <c r="PIN137" s="4"/>
      <c r="PIO137" s="4"/>
      <c r="PIP137" s="4"/>
      <c r="PIQ137" s="4"/>
      <c r="PIR137" s="4"/>
      <c r="PIS137" s="4"/>
      <c r="PIT137" s="4"/>
      <c r="PIU137" s="4"/>
      <c r="PIV137" s="4"/>
      <c r="PIW137" s="4"/>
      <c r="PIX137" s="4"/>
      <c r="PIY137" s="4"/>
      <c r="PIZ137" s="4"/>
      <c r="PJA137" s="4"/>
      <c r="PJB137" s="4"/>
      <c r="PJC137" s="4"/>
      <c r="PJD137" s="4"/>
      <c r="PJE137" s="4"/>
      <c r="PJF137" s="4"/>
      <c r="PJG137" s="4"/>
      <c r="PJH137" s="4"/>
      <c r="PJI137" s="4"/>
      <c r="PJJ137" s="4"/>
      <c r="PJK137" s="4"/>
      <c r="PJL137" s="4"/>
      <c r="PJM137" s="4"/>
      <c r="PJN137" s="4"/>
      <c r="PJO137" s="4"/>
      <c r="PJP137" s="4"/>
      <c r="PJQ137" s="4"/>
      <c r="PJR137" s="4"/>
      <c r="PJS137" s="4"/>
      <c r="PJT137" s="4"/>
      <c r="PJU137" s="4"/>
      <c r="PJV137" s="4"/>
      <c r="PJW137" s="4"/>
      <c r="PJX137" s="4"/>
      <c r="PJY137" s="4"/>
      <c r="PJZ137" s="4"/>
      <c r="PKA137" s="4"/>
      <c r="PKB137" s="4"/>
      <c r="PKC137" s="4"/>
      <c r="PKD137" s="4"/>
      <c r="PKE137" s="4"/>
      <c r="PKF137" s="4"/>
      <c r="PKG137" s="4"/>
      <c r="PKH137" s="4"/>
      <c r="PKI137" s="4"/>
      <c r="PKJ137" s="4"/>
      <c r="PKK137" s="4"/>
      <c r="PKL137" s="4"/>
      <c r="PKM137" s="4"/>
      <c r="PKN137" s="4"/>
      <c r="PKO137" s="4"/>
      <c r="PKP137" s="4"/>
      <c r="PKQ137" s="4"/>
      <c r="PKR137" s="4"/>
      <c r="PKS137" s="4"/>
      <c r="PKT137" s="4"/>
      <c r="PKU137" s="4"/>
      <c r="PKV137" s="4"/>
      <c r="PKW137" s="4"/>
      <c r="PKX137" s="4"/>
      <c r="PKY137" s="4"/>
      <c r="PKZ137" s="4"/>
      <c r="PLA137" s="4"/>
      <c r="PLB137" s="4"/>
      <c r="PLC137" s="4"/>
      <c r="PLD137" s="4"/>
      <c r="PLE137" s="4"/>
      <c r="PLF137" s="4"/>
      <c r="PLG137" s="4"/>
      <c r="PLH137" s="4"/>
      <c r="PLI137" s="4"/>
      <c r="PLJ137" s="4"/>
      <c r="PLK137" s="4"/>
      <c r="PLL137" s="4"/>
      <c r="PLM137" s="4"/>
      <c r="PLN137" s="4"/>
      <c r="PLO137" s="4"/>
      <c r="PLP137" s="4"/>
      <c r="PLQ137" s="4"/>
      <c r="PLR137" s="4"/>
      <c r="PLS137" s="4"/>
      <c r="PLT137" s="4"/>
      <c r="PLU137" s="4"/>
      <c r="PLV137" s="4"/>
      <c r="PLW137" s="4"/>
      <c r="PLX137" s="4"/>
      <c r="PLY137" s="4"/>
      <c r="PLZ137" s="4"/>
      <c r="PMA137" s="4"/>
      <c r="PMB137" s="4"/>
      <c r="PMC137" s="4"/>
      <c r="PMD137" s="4"/>
      <c r="PME137" s="4"/>
      <c r="PMF137" s="4"/>
      <c r="PMG137" s="4"/>
      <c r="PMH137" s="4"/>
      <c r="PMI137" s="4"/>
      <c r="PMJ137" s="4"/>
      <c r="PMK137" s="4"/>
      <c r="PML137" s="4"/>
      <c r="PMM137" s="4"/>
      <c r="PMN137" s="4"/>
      <c r="PMO137" s="4"/>
      <c r="PMP137" s="4"/>
      <c r="PMQ137" s="4"/>
      <c r="PMR137" s="4"/>
      <c r="PMS137" s="4"/>
      <c r="PMT137" s="4"/>
      <c r="PMU137" s="4"/>
      <c r="PMV137" s="4"/>
      <c r="PMW137" s="4"/>
      <c r="PMX137" s="4"/>
      <c r="PMY137" s="4"/>
      <c r="PMZ137" s="4"/>
      <c r="PNA137" s="4"/>
      <c r="PNB137" s="4"/>
      <c r="PNC137" s="4"/>
      <c r="PND137" s="4"/>
      <c r="PNE137" s="4"/>
      <c r="PNF137" s="4"/>
      <c r="PNG137" s="4"/>
      <c r="PNH137" s="4"/>
      <c r="PNI137" s="4"/>
      <c r="PNJ137" s="4"/>
      <c r="PNK137" s="4"/>
      <c r="PNL137" s="4"/>
      <c r="PNM137" s="4"/>
      <c r="PNN137" s="4"/>
      <c r="PNO137" s="4"/>
      <c r="PNP137" s="4"/>
      <c r="PNQ137" s="4"/>
      <c r="PNR137" s="4"/>
      <c r="PNS137" s="4"/>
      <c r="PNT137" s="4"/>
      <c r="PNU137" s="4"/>
      <c r="PNV137" s="4"/>
      <c r="PNW137" s="4"/>
      <c r="PNX137" s="4"/>
      <c r="PNY137" s="4"/>
      <c r="PNZ137" s="4"/>
      <c r="POA137" s="4"/>
      <c r="POB137" s="4"/>
      <c r="POC137" s="4"/>
      <c r="POD137" s="4"/>
      <c r="POE137" s="4"/>
      <c r="POF137" s="4"/>
      <c r="POG137" s="4"/>
      <c r="POH137" s="4"/>
      <c r="POI137" s="4"/>
      <c r="POJ137" s="4"/>
      <c r="POK137" s="4"/>
      <c r="POL137" s="4"/>
      <c r="POM137" s="4"/>
      <c r="PON137" s="4"/>
      <c r="POO137" s="4"/>
      <c r="POP137" s="4"/>
      <c r="POQ137" s="4"/>
      <c r="POR137" s="4"/>
      <c r="POS137" s="4"/>
      <c r="POT137" s="4"/>
      <c r="POU137" s="4"/>
      <c r="POV137" s="4"/>
      <c r="POW137" s="4"/>
      <c r="POX137" s="4"/>
      <c r="POY137" s="4"/>
      <c r="POZ137" s="4"/>
      <c r="PPA137" s="4"/>
      <c r="PPB137" s="4"/>
      <c r="PPI137" s="4"/>
      <c r="PPJ137" s="4"/>
      <c r="PPK137" s="4"/>
      <c r="PPL137" s="4"/>
      <c r="PPM137" s="4"/>
      <c r="PPN137" s="4"/>
      <c r="PPO137" s="4"/>
      <c r="PPP137" s="4"/>
      <c r="PPQ137" s="4"/>
      <c r="PPR137" s="4"/>
      <c r="PPS137" s="4"/>
      <c r="PPT137" s="4"/>
      <c r="PPU137" s="4"/>
      <c r="PPV137" s="4"/>
      <c r="PPW137" s="4"/>
      <c r="PPX137" s="4"/>
      <c r="PPY137" s="4"/>
      <c r="PPZ137" s="4"/>
      <c r="PQA137" s="4"/>
      <c r="PQB137" s="4"/>
      <c r="PQC137" s="4"/>
      <c r="PQD137" s="4"/>
      <c r="PQE137" s="4"/>
      <c r="PQF137" s="4"/>
      <c r="PQG137" s="4"/>
      <c r="PQH137" s="4"/>
      <c r="PQI137" s="4"/>
      <c r="PQJ137" s="4"/>
      <c r="PQK137" s="4"/>
      <c r="PQL137" s="4"/>
      <c r="PQM137" s="4"/>
      <c r="PQN137" s="4"/>
      <c r="PQO137" s="4"/>
      <c r="PQP137" s="4"/>
      <c r="PQQ137" s="4"/>
      <c r="PQR137" s="4"/>
      <c r="PQS137" s="4"/>
      <c r="PQT137" s="4"/>
      <c r="PQU137" s="4"/>
      <c r="PQV137" s="4"/>
      <c r="PQW137" s="4"/>
      <c r="PQX137" s="4"/>
      <c r="PQY137" s="4"/>
      <c r="PQZ137" s="4"/>
      <c r="PRA137" s="4"/>
      <c r="PRB137" s="4"/>
      <c r="PRC137" s="4"/>
      <c r="PRD137" s="4"/>
      <c r="PRE137" s="4"/>
      <c r="PRF137" s="4"/>
      <c r="PRG137" s="4"/>
      <c r="PRH137" s="4"/>
      <c r="PRI137" s="4"/>
      <c r="PRJ137" s="4"/>
      <c r="PRK137" s="4"/>
      <c r="PRL137" s="4"/>
      <c r="PRM137" s="4"/>
      <c r="PRN137" s="4"/>
      <c r="PRO137" s="4"/>
      <c r="PRP137" s="4"/>
      <c r="PRQ137" s="4"/>
      <c r="PRR137" s="4"/>
      <c r="PRS137" s="4"/>
      <c r="PRT137" s="4"/>
      <c r="PRU137" s="4"/>
      <c r="PRV137" s="4"/>
      <c r="PRW137" s="4"/>
      <c r="PRX137" s="4"/>
      <c r="PRY137" s="4"/>
      <c r="PRZ137" s="4"/>
      <c r="PSA137" s="4"/>
      <c r="PSB137" s="4"/>
      <c r="PSC137" s="4"/>
      <c r="PSD137" s="4"/>
      <c r="PSE137" s="4"/>
      <c r="PSF137" s="4"/>
      <c r="PSG137" s="4"/>
      <c r="PSH137" s="4"/>
      <c r="PSI137" s="4"/>
      <c r="PSJ137" s="4"/>
      <c r="PSK137" s="4"/>
      <c r="PSL137" s="4"/>
      <c r="PSM137" s="4"/>
      <c r="PSN137" s="4"/>
      <c r="PSO137" s="4"/>
      <c r="PSP137" s="4"/>
      <c r="PSQ137" s="4"/>
      <c r="PSR137" s="4"/>
      <c r="PSS137" s="4"/>
      <c r="PST137" s="4"/>
      <c r="PSU137" s="4"/>
      <c r="PSV137" s="4"/>
      <c r="PSW137" s="4"/>
      <c r="PSX137" s="4"/>
      <c r="PSY137" s="4"/>
      <c r="PSZ137" s="4"/>
      <c r="PTA137" s="4"/>
      <c r="PTB137" s="4"/>
      <c r="PTC137" s="4"/>
      <c r="PTD137" s="4"/>
      <c r="PTE137" s="4"/>
      <c r="PTF137" s="4"/>
      <c r="PTG137" s="4"/>
      <c r="PTH137" s="4"/>
      <c r="PTI137" s="4"/>
      <c r="PTJ137" s="4"/>
      <c r="PTK137" s="4"/>
      <c r="PTL137" s="4"/>
      <c r="PTM137" s="4"/>
      <c r="PTN137" s="4"/>
      <c r="PTO137" s="4"/>
      <c r="PTP137" s="4"/>
      <c r="PTQ137" s="4"/>
      <c r="PTR137" s="4"/>
      <c r="PTS137" s="4"/>
      <c r="PTT137" s="4"/>
      <c r="PTU137" s="4"/>
      <c r="PTV137" s="4"/>
      <c r="PTW137" s="4"/>
      <c r="PTX137" s="4"/>
      <c r="PTY137" s="4"/>
      <c r="PTZ137" s="4"/>
      <c r="PUA137" s="4"/>
      <c r="PUB137" s="4"/>
      <c r="PUC137" s="4"/>
      <c r="PUD137" s="4"/>
      <c r="PUE137" s="4"/>
      <c r="PUF137" s="4"/>
      <c r="PUG137" s="4"/>
      <c r="PUH137" s="4"/>
      <c r="PUI137" s="4"/>
      <c r="PUJ137" s="4"/>
      <c r="PUK137" s="4"/>
      <c r="PUL137" s="4"/>
      <c r="PUM137" s="4"/>
      <c r="PUN137" s="4"/>
      <c r="PUO137" s="4"/>
      <c r="PUP137" s="4"/>
      <c r="PUQ137" s="4"/>
      <c r="PUR137" s="4"/>
      <c r="PUS137" s="4"/>
      <c r="PUT137" s="4"/>
      <c r="PUU137" s="4"/>
      <c r="PUV137" s="4"/>
      <c r="PUW137" s="4"/>
      <c r="PUX137" s="4"/>
      <c r="PUY137" s="4"/>
      <c r="PUZ137" s="4"/>
      <c r="PVA137" s="4"/>
      <c r="PVB137" s="4"/>
      <c r="PVC137" s="4"/>
      <c r="PVD137" s="4"/>
      <c r="PVE137" s="4"/>
      <c r="PVF137" s="4"/>
      <c r="PVG137" s="4"/>
      <c r="PVH137" s="4"/>
      <c r="PVI137" s="4"/>
      <c r="PVJ137" s="4"/>
      <c r="PVK137" s="4"/>
      <c r="PVL137" s="4"/>
      <c r="PVM137" s="4"/>
      <c r="PVN137" s="4"/>
      <c r="PVO137" s="4"/>
      <c r="PVP137" s="4"/>
      <c r="PVQ137" s="4"/>
      <c r="PVR137" s="4"/>
      <c r="PVS137" s="4"/>
      <c r="PVT137" s="4"/>
      <c r="PVU137" s="4"/>
      <c r="PVV137" s="4"/>
      <c r="PVW137" s="4"/>
      <c r="PVX137" s="4"/>
      <c r="PVY137" s="4"/>
      <c r="PVZ137" s="4"/>
      <c r="PWA137" s="4"/>
      <c r="PWB137" s="4"/>
      <c r="PWC137" s="4"/>
      <c r="PWD137" s="4"/>
      <c r="PWE137" s="4"/>
      <c r="PWF137" s="4"/>
      <c r="PWG137" s="4"/>
      <c r="PWH137" s="4"/>
      <c r="PWI137" s="4"/>
      <c r="PWJ137" s="4"/>
      <c r="PWK137" s="4"/>
      <c r="PWL137" s="4"/>
      <c r="PWM137" s="4"/>
      <c r="PWN137" s="4"/>
      <c r="PWO137" s="4"/>
      <c r="PWP137" s="4"/>
      <c r="PWQ137" s="4"/>
      <c r="PWR137" s="4"/>
      <c r="PWS137" s="4"/>
      <c r="PWT137" s="4"/>
      <c r="PWU137" s="4"/>
      <c r="PWV137" s="4"/>
      <c r="PWW137" s="4"/>
      <c r="PWX137" s="4"/>
      <c r="PWY137" s="4"/>
      <c r="PWZ137" s="4"/>
      <c r="PXA137" s="4"/>
      <c r="PXB137" s="4"/>
      <c r="PXC137" s="4"/>
      <c r="PXD137" s="4"/>
      <c r="PXE137" s="4"/>
      <c r="PXF137" s="4"/>
      <c r="PXG137" s="4"/>
      <c r="PXH137" s="4"/>
      <c r="PXI137" s="4"/>
      <c r="PXJ137" s="4"/>
      <c r="PXK137" s="4"/>
      <c r="PXL137" s="4"/>
      <c r="PXM137" s="4"/>
      <c r="PXN137" s="4"/>
      <c r="PXO137" s="4"/>
      <c r="PXP137" s="4"/>
      <c r="PXQ137" s="4"/>
      <c r="PXR137" s="4"/>
      <c r="PXS137" s="4"/>
      <c r="PXT137" s="4"/>
      <c r="PXU137" s="4"/>
      <c r="PXV137" s="4"/>
      <c r="PXW137" s="4"/>
      <c r="PXX137" s="4"/>
      <c r="PXY137" s="4"/>
      <c r="PXZ137" s="4"/>
      <c r="PYA137" s="4"/>
      <c r="PYB137" s="4"/>
      <c r="PYC137" s="4"/>
      <c r="PYD137" s="4"/>
      <c r="PYE137" s="4"/>
      <c r="PYF137" s="4"/>
      <c r="PYG137" s="4"/>
      <c r="PYH137" s="4"/>
      <c r="PYI137" s="4"/>
      <c r="PYJ137" s="4"/>
      <c r="PYK137" s="4"/>
      <c r="PYL137" s="4"/>
      <c r="PYM137" s="4"/>
      <c r="PYN137" s="4"/>
      <c r="PYO137" s="4"/>
      <c r="PYP137" s="4"/>
      <c r="PYQ137" s="4"/>
      <c r="PYR137" s="4"/>
      <c r="PYS137" s="4"/>
      <c r="PYT137" s="4"/>
      <c r="PYU137" s="4"/>
      <c r="PYV137" s="4"/>
      <c r="PYW137" s="4"/>
      <c r="PYX137" s="4"/>
      <c r="PZE137" s="4"/>
      <c r="PZF137" s="4"/>
      <c r="PZG137" s="4"/>
      <c r="PZH137" s="4"/>
      <c r="PZI137" s="4"/>
      <c r="PZJ137" s="4"/>
      <c r="PZK137" s="4"/>
      <c r="PZL137" s="4"/>
      <c r="PZM137" s="4"/>
      <c r="PZN137" s="4"/>
      <c r="PZO137" s="4"/>
      <c r="PZP137" s="4"/>
      <c r="PZQ137" s="4"/>
      <c r="PZR137" s="4"/>
      <c r="PZS137" s="4"/>
      <c r="PZT137" s="4"/>
      <c r="PZU137" s="4"/>
      <c r="PZV137" s="4"/>
      <c r="PZW137" s="4"/>
      <c r="PZX137" s="4"/>
      <c r="PZY137" s="4"/>
      <c r="PZZ137" s="4"/>
      <c r="QAA137" s="4"/>
      <c r="QAB137" s="4"/>
      <c r="QAC137" s="4"/>
      <c r="QAD137" s="4"/>
      <c r="QAE137" s="4"/>
      <c r="QAF137" s="4"/>
      <c r="QAG137" s="4"/>
      <c r="QAH137" s="4"/>
      <c r="QAI137" s="4"/>
      <c r="QAJ137" s="4"/>
      <c r="QAK137" s="4"/>
      <c r="QAL137" s="4"/>
      <c r="QAM137" s="4"/>
      <c r="QAN137" s="4"/>
      <c r="QAO137" s="4"/>
      <c r="QAP137" s="4"/>
      <c r="QAQ137" s="4"/>
      <c r="QAR137" s="4"/>
      <c r="QAS137" s="4"/>
      <c r="QAT137" s="4"/>
      <c r="QAU137" s="4"/>
      <c r="QAV137" s="4"/>
      <c r="QAW137" s="4"/>
      <c r="QAX137" s="4"/>
      <c r="QAY137" s="4"/>
      <c r="QAZ137" s="4"/>
      <c r="QBA137" s="4"/>
      <c r="QBB137" s="4"/>
      <c r="QBC137" s="4"/>
      <c r="QBD137" s="4"/>
      <c r="QBE137" s="4"/>
      <c r="QBF137" s="4"/>
      <c r="QBG137" s="4"/>
      <c r="QBH137" s="4"/>
      <c r="QBI137" s="4"/>
      <c r="QBJ137" s="4"/>
      <c r="QBK137" s="4"/>
      <c r="QBL137" s="4"/>
      <c r="QBM137" s="4"/>
      <c r="QBN137" s="4"/>
      <c r="QBO137" s="4"/>
      <c r="QBP137" s="4"/>
      <c r="QBQ137" s="4"/>
      <c r="QBR137" s="4"/>
      <c r="QBS137" s="4"/>
      <c r="QBT137" s="4"/>
      <c r="QBU137" s="4"/>
      <c r="QBV137" s="4"/>
      <c r="QBW137" s="4"/>
      <c r="QBX137" s="4"/>
      <c r="QBY137" s="4"/>
      <c r="QBZ137" s="4"/>
      <c r="QCA137" s="4"/>
      <c r="QCB137" s="4"/>
      <c r="QCC137" s="4"/>
      <c r="QCD137" s="4"/>
      <c r="QCE137" s="4"/>
      <c r="QCF137" s="4"/>
      <c r="QCG137" s="4"/>
      <c r="QCH137" s="4"/>
      <c r="QCI137" s="4"/>
      <c r="QCJ137" s="4"/>
      <c r="QCK137" s="4"/>
      <c r="QCL137" s="4"/>
      <c r="QCM137" s="4"/>
      <c r="QCN137" s="4"/>
      <c r="QCO137" s="4"/>
      <c r="QCP137" s="4"/>
      <c r="QCQ137" s="4"/>
      <c r="QCR137" s="4"/>
      <c r="QCS137" s="4"/>
      <c r="QCT137" s="4"/>
      <c r="QCU137" s="4"/>
      <c r="QCV137" s="4"/>
      <c r="QCW137" s="4"/>
      <c r="QCX137" s="4"/>
      <c r="QCY137" s="4"/>
      <c r="QCZ137" s="4"/>
      <c r="QDA137" s="4"/>
      <c r="QDB137" s="4"/>
      <c r="QDC137" s="4"/>
      <c r="QDD137" s="4"/>
      <c r="QDE137" s="4"/>
      <c r="QDF137" s="4"/>
      <c r="QDG137" s="4"/>
      <c r="QDH137" s="4"/>
      <c r="QDI137" s="4"/>
      <c r="QDJ137" s="4"/>
      <c r="QDK137" s="4"/>
      <c r="QDL137" s="4"/>
      <c r="QDM137" s="4"/>
      <c r="QDN137" s="4"/>
      <c r="QDO137" s="4"/>
      <c r="QDP137" s="4"/>
      <c r="QDQ137" s="4"/>
      <c r="QDR137" s="4"/>
      <c r="QDS137" s="4"/>
      <c r="QDT137" s="4"/>
      <c r="QDU137" s="4"/>
      <c r="QDV137" s="4"/>
      <c r="QDW137" s="4"/>
      <c r="QDX137" s="4"/>
      <c r="QDY137" s="4"/>
      <c r="QDZ137" s="4"/>
      <c r="QEA137" s="4"/>
      <c r="QEB137" s="4"/>
      <c r="QEC137" s="4"/>
      <c r="QED137" s="4"/>
      <c r="QEE137" s="4"/>
      <c r="QEF137" s="4"/>
      <c r="QEG137" s="4"/>
      <c r="QEH137" s="4"/>
      <c r="QEI137" s="4"/>
      <c r="QEJ137" s="4"/>
      <c r="QEK137" s="4"/>
      <c r="QEL137" s="4"/>
      <c r="QEM137" s="4"/>
      <c r="QEN137" s="4"/>
      <c r="QEO137" s="4"/>
      <c r="QEP137" s="4"/>
      <c r="QEQ137" s="4"/>
      <c r="QER137" s="4"/>
      <c r="QES137" s="4"/>
      <c r="QET137" s="4"/>
      <c r="QEU137" s="4"/>
      <c r="QEV137" s="4"/>
      <c r="QEW137" s="4"/>
      <c r="QEX137" s="4"/>
      <c r="QEY137" s="4"/>
      <c r="QEZ137" s="4"/>
      <c r="QFA137" s="4"/>
      <c r="QFB137" s="4"/>
      <c r="QFC137" s="4"/>
      <c r="QFD137" s="4"/>
      <c r="QFE137" s="4"/>
      <c r="QFF137" s="4"/>
      <c r="QFG137" s="4"/>
      <c r="QFH137" s="4"/>
      <c r="QFI137" s="4"/>
      <c r="QFJ137" s="4"/>
      <c r="QFK137" s="4"/>
      <c r="QFL137" s="4"/>
      <c r="QFM137" s="4"/>
      <c r="QFN137" s="4"/>
      <c r="QFO137" s="4"/>
      <c r="QFP137" s="4"/>
      <c r="QFQ137" s="4"/>
      <c r="QFR137" s="4"/>
      <c r="QFS137" s="4"/>
      <c r="QFT137" s="4"/>
      <c r="QFU137" s="4"/>
      <c r="QFV137" s="4"/>
      <c r="QFW137" s="4"/>
      <c r="QFX137" s="4"/>
      <c r="QFY137" s="4"/>
      <c r="QFZ137" s="4"/>
      <c r="QGA137" s="4"/>
      <c r="QGB137" s="4"/>
      <c r="QGC137" s="4"/>
      <c r="QGD137" s="4"/>
      <c r="QGE137" s="4"/>
      <c r="QGF137" s="4"/>
      <c r="QGG137" s="4"/>
      <c r="QGH137" s="4"/>
      <c r="QGI137" s="4"/>
      <c r="QGJ137" s="4"/>
      <c r="QGK137" s="4"/>
      <c r="QGL137" s="4"/>
      <c r="QGM137" s="4"/>
      <c r="QGN137" s="4"/>
      <c r="QGO137" s="4"/>
      <c r="QGP137" s="4"/>
      <c r="QGQ137" s="4"/>
      <c r="QGR137" s="4"/>
      <c r="QGS137" s="4"/>
      <c r="QGT137" s="4"/>
      <c r="QGU137" s="4"/>
      <c r="QGV137" s="4"/>
      <c r="QGW137" s="4"/>
      <c r="QGX137" s="4"/>
      <c r="QGY137" s="4"/>
      <c r="QGZ137" s="4"/>
      <c r="QHA137" s="4"/>
      <c r="QHB137" s="4"/>
      <c r="QHC137" s="4"/>
      <c r="QHD137" s="4"/>
      <c r="QHE137" s="4"/>
      <c r="QHF137" s="4"/>
      <c r="QHG137" s="4"/>
      <c r="QHH137" s="4"/>
      <c r="QHI137" s="4"/>
      <c r="QHJ137" s="4"/>
      <c r="QHK137" s="4"/>
      <c r="QHL137" s="4"/>
      <c r="QHM137" s="4"/>
      <c r="QHN137" s="4"/>
      <c r="QHO137" s="4"/>
      <c r="QHP137" s="4"/>
      <c r="QHQ137" s="4"/>
      <c r="QHR137" s="4"/>
      <c r="QHS137" s="4"/>
      <c r="QHT137" s="4"/>
      <c r="QHU137" s="4"/>
      <c r="QHV137" s="4"/>
      <c r="QHW137" s="4"/>
      <c r="QHX137" s="4"/>
      <c r="QHY137" s="4"/>
      <c r="QHZ137" s="4"/>
      <c r="QIA137" s="4"/>
      <c r="QIB137" s="4"/>
      <c r="QIC137" s="4"/>
      <c r="QID137" s="4"/>
      <c r="QIE137" s="4"/>
      <c r="QIF137" s="4"/>
      <c r="QIG137" s="4"/>
      <c r="QIH137" s="4"/>
      <c r="QII137" s="4"/>
      <c r="QIJ137" s="4"/>
      <c r="QIK137" s="4"/>
      <c r="QIL137" s="4"/>
      <c r="QIM137" s="4"/>
      <c r="QIN137" s="4"/>
      <c r="QIO137" s="4"/>
      <c r="QIP137" s="4"/>
      <c r="QIQ137" s="4"/>
      <c r="QIR137" s="4"/>
      <c r="QIS137" s="4"/>
      <c r="QIT137" s="4"/>
      <c r="QJA137" s="4"/>
      <c r="QJB137" s="4"/>
      <c r="QJC137" s="4"/>
      <c r="QJD137" s="4"/>
      <c r="QJE137" s="4"/>
      <c r="QJF137" s="4"/>
      <c r="QJG137" s="4"/>
      <c r="QJH137" s="4"/>
      <c r="QJI137" s="4"/>
      <c r="QJJ137" s="4"/>
      <c r="QJK137" s="4"/>
      <c r="QJL137" s="4"/>
      <c r="QJM137" s="4"/>
      <c r="QJN137" s="4"/>
      <c r="QJO137" s="4"/>
      <c r="QJP137" s="4"/>
      <c r="QJQ137" s="4"/>
      <c r="QJR137" s="4"/>
      <c r="QJS137" s="4"/>
      <c r="QJT137" s="4"/>
      <c r="QJU137" s="4"/>
      <c r="QJV137" s="4"/>
      <c r="QJW137" s="4"/>
      <c r="QJX137" s="4"/>
      <c r="QJY137" s="4"/>
      <c r="QJZ137" s="4"/>
      <c r="QKA137" s="4"/>
      <c r="QKB137" s="4"/>
      <c r="QKC137" s="4"/>
      <c r="QKD137" s="4"/>
      <c r="QKE137" s="4"/>
      <c r="QKF137" s="4"/>
      <c r="QKG137" s="4"/>
      <c r="QKH137" s="4"/>
      <c r="QKI137" s="4"/>
      <c r="QKJ137" s="4"/>
      <c r="QKK137" s="4"/>
      <c r="QKL137" s="4"/>
      <c r="QKM137" s="4"/>
      <c r="QKN137" s="4"/>
      <c r="QKO137" s="4"/>
      <c r="QKP137" s="4"/>
      <c r="QKQ137" s="4"/>
      <c r="QKR137" s="4"/>
      <c r="QKS137" s="4"/>
      <c r="QKT137" s="4"/>
      <c r="QKU137" s="4"/>
      <c r="QKV137" s="4"/>
      <c r="QKW137" s="4"/>
      <c r="QKX137" s="4"/>
      <c r="QKY137" s="4"/>
      <c r="QKZ137" s="4"/>
      <c r="QLA137" s="4"/>
      <c r="QLB137" s="4"/>
      <c r="QLC137" s="4"/>
      <c r="QLD137" s="4"/>
      <c r="QLE137" s="4"/>
      <c r="QLF137" s="4"/>
      <c r="QLG137" s="4"/>
      <c r="QLH137" s="4"/>
      <c r="QLI137" s="4"/>
      <c r="QLJ137" s="4"/>
      <c r="QLK137" s="4"/>
      <c r="QLL137" s="4"/>
      <c r="QLM137" s="4"/>
      <c r="QLN137" s="4"/>
      <c r="QLO137" s="4"/>
      <c r="QLP137" s="4"/>
      <c r="QLQ137" s="4"/>
      <c r="QLR137" s="4"/>
      <c r="QLS137" s="4"/>
      <c r="QLT137" s="4"/>
      <c r="QLU137" s="4"/>
      <c r="QLV137" s="4"/>
      <c r="QLW137" s="4"/>
      <c r="QLX137" s="4"/>
      <c r="QLY137" s="4"/>
      <c r="QLZ137" s="4"/>
      <c r="QMA137" s="4"/>
      <c r="QMB137" s="4"/>
      <c r="QMC137" s="4"/>
      <c r="QMD137" s="4"/>
      <c r="QME137" s="4"/>
      <c r="QMF137" s="4"/>
      <c r="QMG137" s="4"/>
      <c r="QMH137" s="4"/>
      <c r="QMI137" s="4"/>
      <c r="QMJ137" s="4"/>
      <c r="QMK137" s="4"/>
      <c r="QML137" s="4"/>
      <c r="QMM137" s="4"/>
      <c r="QMN137" s="4"/>
      <c r="QMO137" s="4"/>
      <c r="QMP137" s="4"/>
      <c r="QMQ137" s="4"/>
      <c r="QMR137" s="4"/>
      <c r="QMS137" s="4"/>
      <c r="QMT137" s="4"/>
      <c r="QMU137" s="4"/>
      <c r="QMV137" s="4"/>
      <c r="QMW137" s="4"/>
      <c r="QMX137" s="4"/>
      <c r="QMY137" s="4"/>
      <c r="QMZ137" s="4"/>
      <c r="QNA137" s="4"/>
      <c r="QNB137" s="4"/>
      <c r="QNC137" s="4"/>
      <c r="QND137" s="4"/>
      <c r="QNE137" s="4"/>
      <c r="QNF137" s="4"/>
      <c r="QNG137" s="4"/>
      <c r="QNH137" s="4"/>
      <c r="QNI137" s="4"/>
      <c r="QNJ137" s="4"/>
      <c r="QNK137" s="4"/>
      <c r="QNL137" s="4"/>
      <c r="QNM137" s="4"/>
      <c r="QNN137" s="4"/>
      <c r="QNO137" s="4"/>
      <c r="QNP137" s="4"/>
      <c r="QNQ137" s="4"/>
      <c r="QNR137" s="4"/>
      <c r="QNS137" s="4"/>
      <c r="QNT137" s="4"/>
      <c r="QNU137" s="4"/>
      <c r="QNV137" s="4"/>
      <c r="QNW137" s="4"/>
      <c r="QNX137" s="4"/>
      <c r="QNY137" s="4"/>
      <c r="QNZ137" s="4"/>
      <c r="QOA137" s="4"/>
      <c r="QOB137" s="4"/>
      <c r="QOC137" s="4"/>
      <c r="QOD137" s="4"/>
      <c r="QOE137" s="4"/>
      <c r="QOF137" s="4"/>
      <c r="QOG137" s="4"/>
      <c r="QOH137" s="4"/>
      <c r="QOI137" s="4"/>
      <c r="QOJ137" s="4"/>
      <c r="QOK137" s="4"/>
      <c r="QOL137" s="4"/>
      <c r="QOM137" s="4"/>
      <c r="QON137" s="4"/>
      <c r="QOO137" s="4"/>
      <c r="QOP137" s="4"/>
      <c r="QOQ137" s="4"/>
      <c r="QOR137" s="4"/>
      <c r="QOS137" s="4"/>
      <c r="QOT137" s="4"/>
      <c r="QOU137" s="4"/>
      <c r="QOV137" s="4"/>
      <c r="QOW137" s="4"/>
      <c r="QOX137" s="4"/>
      <c r="QOY137" s="4"/>
      <c r="QOZ137" s="4"/>
      <c r="QPA137" s="4"/>
      <c r="QPB137" s="4"/>
      <c r="QPC137" s="4"/>
      <c r="QPD137" s="4"/>
      <c r="QPE137" s="4"/>
      <c r="QPF137" s="4"/>
      <c r="QPG137" s="4"/>
      <c r="QPH137" s="4"/>
      <c r="QPI137" s="4"/>
      <c r="QPJ137" s="4"/>
      <c r="QPK137" s="4"/>
      <c r="QPL137" s="4"/>
      <c r="QPM137" s="4"/>
      <c r="QPN137" s="4"/>
      <c r="QPO137" s="4"/>
      <c r="QPP137" s="4"/>
      <c r="QPQ137" s="4"/>
      <c r="QPR137" s="4"/>
      <c r="QPS137" s="4"/>
      <c r="QPT137" s="4"/>
      <c r="QPU137" s="4"/>
      <c r="QPV137" s="4"/>
      <c r="QPW137" s="4"/>
      <c r="QPX137" s="4"/>
      <c r="QPY137" s="4"/>
      <c r="QPZ137" s="4"/>
      <c r="QQA137" s="4"/>
      <c r="QQB137" s="4"/>
      <c r="QQC137" s="4"/>
      <c r="QQD137" s="4"/>
      <c r="QQE137" s="4"/>
      <c r="QQF137" s="4"/>
      <c r="QQG137" s="4"/>
      <c r="QQH137" s="4"/>
      <c r="QQI137" s="4"/>
      <c r="QQJ137" s="4"/>
      <c r="QQK137" s="4"/>
      <c r="QQL137" s="4"/>
      <c r="QQM137" s="4"/>
      <c r="QQN137" s="4"/>
      <c r="QQO137" s="4"/>
      <c r="QQP137" s="4"/>
      <c r="QQQ137" s="4"/>
      <c r="QQR137" s="4"/>
      <c r="QQS137" s="4"/>
      <c r="QQT137" s="4"/>
      <c r="QQU137" s="4"/>
      <c r="QQV137" s="4"/>
      <c r="QQW137" s="4"/>
      <c r="QQX137" s="4"/>
      <c r="QQY137" s="4"/>
      <c r="QQZ137" s="4"/>
      <c r="QRA137" s="4"/>
      <c r="QRB137" s="4"/>
      <c r="QRC137" s="4"/>
      <c r="QRD137" s="4"/>
      <c r="QRE137" s="4"/>
      <c r="QRF137" s="4"/>
      <c r="QRG137" s="4"/>
      <c r="QRH137" s="4"/>
      <c r="QRI137" s="4"/>
      <c r="QRJ137" s="4"/>
      <c r="QRK137" s="4"/>
      <c r="QRL137" s="4"/>
      <c r="QRM137" s="4"/>
      <c r="QRN137" s="4"/>
      <c r="QRO137" s="4"/>
      <c r="QRP137" s="4"/>
      <c r="QRQ137" s="4"/>
      <c r="QRR137" s="4"/>
      <c r="QRS137" s="4"/>
      <c r="QRT137" s="4"/>
      <c r="QRU137" s="4"/>
      <c r="QRV137" s="4"/>
      <c r="QRW137" s="4"/>
      <c r="QRX137" s="4"/>
      <c r="QRY137" s="4"/>
      <c r="QRZ137" s="4"/>
      <c r="QSA137" s="4"/>
      <c r="QSB137" s="4"/>
      <c r="QSC137" s="4"/>
      <c r="QSD137" s="4"/>
      <c r="QSE137" s="4"/>
      <c r="QSF137" s="4"/>
      <c r="QSG137" s="4"/>
      <c r="QSH137" s="4"/>
      <c r="QSI137" s="4"/>
      <c r="QSJ137" s="4"/>
      <c r="QSK137" s="4"/>
      <c r="QSL137" s="4"/>
      <c r="QSM137" s="4"/>
      <c r="QSN137" s="4"/>
      <c r="QSO137" s="4"/>
      <c r="QSP137" s="4"/>
      <c r="QSW137" s="4"/>
      <c r="QSX137" s="4"/>
      <c r="QSY137" s="4"/>
      <c r="QSZ137" s="4"/>
      <c r="QTA137" s="4"/>
      <c r="QTB137" s="4"/>
      <c r="QTC137" s="4"/>
      <c r="QTD137" s="4"/>
      <c r="QTE137" s="4"/>
      <c r="QTF137" s="4"/>
      <c r="QTG137" s="4"/>
      <c r="QTH137" s="4"/>
      <c r="QTI137" s="4"/>
      <c r="QTJ137" s="4"/>
      <c r="QTK137" s="4"/>
      <c r="QTL137" s="4"/>
      <c r="QTM137" s="4"/>
      <c r="QTN137" s="4"/>
      <c r="QTO137" s="4"/>
      <c r="QTP137" s="4"/>
      <c r="QTQ137" s="4"/>
      <c r="QTR137" s="4"/>
      <c r="QTS137" s="4"/>
      <c r="QTT137" s="4"/>
      <c r="QTU137" s="4"/>
      <c r="QTV137" s="4"/>
      <c r="QTW137" s="4"/>
      <c r="QTX137" s="4"/>
      <c r="QTY137" s="4"/>
      <c r="QTZ137" s="4"/>
      <c r="QUA137" s="4"/>
      <c r="QUB137" s="4"/>
      <c r="QUC137" s="4"/>
      <c r="QUD137" s="4"/>
      <c r="QUE137" s="4"/>
      <c r="QUF137" s="4"/>
      <c r="QUG137" s="4"/>
      <c r="QUH137" s="4"/>
      <c r="QUI137" s="4"/>
      <c r="QUJ137" s="4"/>
      <c r="QUK137" s="4"/>
      <c r="QUL137" s="4"/>
      <c r="QUM137" s="4"/>
      <c r="QUN137" s="4"/>
      <c r="QUO137" s="4"/>
      <c r="QUP137" s="4"/>
      <c r="QUQ137" s="4"/>
      <c r="QUR137" s="4"/>
      <c r="QUS137" s="4"/>
      <c r="QUT137" s="4"/>
      <c r="QUU137" s="4"/>
      <c r="QUV137" s="4"/>
      <c r="QUW137" s="4"/>
      <c r="QUX137" s="4"/>
      <c r="QUY137" s="4"/>
      <c r="QUZ137" s="4"/>
      <c r="QVA137" s="4"/>
      <c r="QVB137" s="4"/>
      <c r="QVC137" s="4"/>
      <c r="QVD137" s="4"/>
      <c r="QVE137" s="4"/>
      <c r="QVF137" s="4"/>
      <c r="QVG137" s="4"/>
      <c r="QVH137" s="4"/>
      <c r="QVI137" s="4"/>
      <c r="QVJ137" s="4"/>
      <c r="QVK137" s="4"/>
      <c r="QVL137" s="4"/>
      <c r="QVM137" s="4"/>
      <c r="QVN137" s="4"/>
      <c r="QVO137" s="4"/>
      <c r="QVP137" s="4"/>
      <c r="QVQ137" s="4"/>
      <c r="QVR137" s="4"/>
      <c r="QVS137" s="4"/>
      <c r="QVT137" s="4"/>
      <c r="QVU137" s="4"/>
      <c r="QVV137" s="4"/>
      <c r="QVW137" s="4"/>
      <c r="QVX137" s="4"/>
      <c r="QVY137" s="4"/>
      <c r="QVZ137" s="4"/>
      <c r="QWA137" s="4"/>
      <c r="QWB137" s="4"/>
      <c r="QWC137" s="4"/>
      <c r="QWD137" s="4"/>
      <c r="QWE137" s="4"/>
      <c r="QWF137" s="4"/>
      <c r="QWG137" s="4"/>
      <c r="QWH137" s="4"/>
      <c r="QWI137" s="4"/>
      <c r="QWJ137" s="4"/>
      <c r="QWK137" s="4"/>
      <c r="QWL137" s="4"/>
      <c r="QWM137" s="4"/>
      <c r="QWN137" s="4"/>
      <c r="QWO137" s="4"/>
      <c r="QWP137" s="4"/>
      <c r="QWQ137" s="4"/>
      <c r="QWR137" s="4"/>
      <c r="QWS137" s="4"/>
      <c r="QWT137" s="4"/>
      <c r="QWU137" s="4"/>
      <c r="QWV137" s="4"/>
      <c r="QWW137" s="4"/>
      <c r="QWX137" s="4"/>
      <c r="QWY137" s="4"/>
      <c r="QWZ137" s="4"/>
      <c r="QXA137" s="4"/>
      <c r="QXB137" s="4"/>
      <c r="QXC137" s="4"/>
      <c r="QXD137" s="4"/>
      <c r="QXE137" s="4"/>
      <c r="QXF137" s="4"/>
      <c r="QXG137" s="4"/>
      <c r="QXH137" s="4"/>
      <c r="QXI137" s="4"/>
      <c r="QXJ137" s="4"/>
      <c r="QXK137" s="4"/>
      <c r="QXL137" s="4"/>
      <c r="QXM137" s="4"/>
      <c r="QXN137" s="4"/>
      <c r="QXO137" s="4"/>
      <c r="QXP137" s="4"/>
      <c r="QXQ137" s="4"/>
      <c r="QXR137" s="4"/>
      <c r="QXS137" s="4"/>
      <c r="QXT137" s="4"/>
      <c r="QXU137" s="4"/>
      <c r="QXV137" s="4"/>
      <c r="QXW137" s="4"/>
      <c r="QXX137" s="4"/>
      <c r="QXY137" s="4"/>
      <c r="QXZ137" s="4"/>
      <c r="QYA137" s="4"/>
      <c r="QYB137" s="4"/>
      <c r="QYC137" s="4"/>
      <c r="QYD137" s="4"/>
      <c r="QYE137" s="4"/>
      <c r="QYF137" s="4"/>
      <c r="QYG137" s="4"/>
      <c r="QYH137" s="4"/>
      <c r="QYI137" s="4"/>
      <c r="QYJ137" s="4"/>
      <c r="QYK137" s="4"/>
      <c r="QYL137" s="4"/>
      <c r="QYM137" s="4"/>
      <c r="QYN137" s="4"/>
      <c r="QYO137" s="4"/>
      <c r="QYP137" s="4"/>
      <c r="QYQ137" s="4"/>
      <c r="QYR137" s="4"/>
      <c r="QYS137" s="4"/>
      <c r="QYT137" s="4"/>
      <c r="QYU137" s="4"/>
      <c r="QYV137" s="4"/>
      <c r="QYW137" s="4"/>
      <c r="QYX137" s="4"/>
      <c r="QYY137" s="4"/>
      <c r="QYZ137" s="4"/>
      <c r="QZA137" s="4"/>
      <c r="QZB137" s="4"/>
      <c r="QZC137" s="4"/>
      <c r="QZD137" s="4"/>
      <c r="QZE137" s="4"/>
      <c r="QZF137" s="4"/>
      <c r="QZG137" s="4"/>
      <c r="QZH137" s="4"/>
      <c r="QZI137" s="4"/>
      <c r="QZJ137" s="4"/>
      <c r="QZK137" s="4"/>
      <c r="QZL137" s="4"/>
      <c r="QZM137" s="4"/>
      <c r="QZN137" s="4"/>
      <c r="QZO137" s="4"/>
      <c r="QZP137" s="4"/>
      <c r="QZQ137" s="4"/>
      <c r="QZR137" s="4"/>
      <c r="QZS137" s="4"/>
      <c r="QZT137" s="4"/>
      <c r="QZU137" s="4"/>
      <c r="QZV137" s="4"/>
      <c r="QZW137" s="4"/>
      <c r="QZX137" s="4"/>
      <c r="QZY137" s="4"/>
      <c r="QZZ137" s="4"/>
      <c r="RAA137" s="4"/>
      <c r="RAB137" s="4"/>
      <c r="RAC137" s="4"/>
      <c r="RAD137" s="4"/>
      <c r="RAE137" s="4"/>
      <c r="RAF137" s="4"/>
      <c r="RAG137" s="4"/>
      <c r="RAH137" s="4"/>
      <c r="RAI137" s="4"/>
      <c r="RAJ137" s="4"/>
      <c r="RAK137" s="4"/>
      <c r="RAL137" s="4"/>
      <c r="RAM137" s="4"/>
      <c r="RAN137" s="4"/>
      <c r="RAO137" s="4"/>
      <c r="RAP137" s="4"/>
      <c r="RAQ137" s="4"/>
      <c r="RAR137" s="4"/>
      <c r="RAS137" s="4"/>
      <c r="RAT137" s="4"/>
      <c r="RAU137" s="4"/>
      <c r="RAV137" s="4"/>
      <c r="RAW137" s="4"/>
      <c r="RAX137" s="4"/>
      <c r="RAY137" s="4"/>
      <c r="RAZ137" s="4"/>
      <c r="RBA137" s="4"/>
      <c r="RBB137" s="4"/>
      <c r="RBC137" s="4"/>
      <c r="RBD137" s="4"/>
      <c r="RBE137" s="4"/>
      <c r="RBF137" s="4"/>
      <c r="RBG137" s="4"/>
      <c r="RBH137" s="4"/>
      <c r="RBI137" s="4"/>
      <c r="RBJ137" s="4"/>
      <c r="RBK137" s="4"/>
      <c r="RBL137" s="4"/>
      <c r="RBM137" s="4"/>
      <c r="RBN137" s="4"/>
      <c r="RBO137" s="4"/>
      <c r="RBP137" s="4"/>
      <c r="RBQ137" s="4"/>
      <c r="RBR137" s="4"/>
      <c r="RBS137" s="4"/>
      <c r="RBT137" s="4"/>
      <c r="RBU137" s="4"/>
      <c r="RBV137" s="4"/>
      <c r="RBW137" s="4"/>
      <c r="RBX137" s="4"/>
      <c r="RBY137" s="4"/>
      <c r="RBZ137" s="4"/>
      <c r="RCA137" s="4"/>
      <c r="RCB137" s="4"/>
      <c r="RCC137" s="4"/>
      <c r="RCD137" s="4"/>
      <c r="RCE137" s="4"/>
      <c r="RCF137" s="4"/>
      <c r="RCG137" s="4"/>
      <c r="RCH137" s="4"/>
      <c r="RCI137" s="4"/>
      <c r="RCJ137" s="4"/>
      <c r="RCK137" s="4"/>
      <c r="RCL137" s="4"/>
      <c r="RCS137" s="4"/>
      <c r="RCT137" s="4"/>
      <c r="RCU137" s="4"/>
      <c r="RCV137" s="4"/>
      <c r="RCW137" s="4"/>
      <c r="RCX137" s="4"/>
      <c r="RCY137" s="4"/>
      <c r="RCZ137" s="4"/>
      <c r="RDA137" s="4"/>
      <c r="RDB137" s="4"/>
      <c r="RDC137" s="4"/>
      <c r="RDD137" s="4"/>
      <c r="RDE137" s="4"/>
      <c r="RDF137" s="4"/>
      <c r="RDG137" s="4"/>
      <c r="RDH137" s="4"/>
      <c r="RDI137" s="4"/>
      <c r="RDJ137" s="4"/>
      <c r="RDK137" s="4"/>
      <c r="RDL137" s="4"/>
      <c r="RDM137" s="4"/>
      <c r="RDN137" s="4"/>
      <c r="RDO137" s="4"/>
      <c r="RDP137" s="4"/>
      <c r="RDQ137" s="4"/>
      <c r="RDR137" s="4"/>
      <c r="RDS137" s="4"/>
      <c r="RDT137" s="4"/>
      <c r="RDU137" s="4"/>
      <c r="RDV137" s="4"/>
      <c r="RDW137" s="4"/>
      <c r="RDX137" s="4"/>
      <c r="RDY137" s="4"/>
      <c r="RDZ137" s="4"/>
      <c r="REA137" s="4"/>
      <c r="REB137" s="4"/>
      <c r="REC137" s="4"/>
      <c r="RED137" s="4"/>
      <c r="REE137" s="4"/>
      <c r="REF137" s="4"/>
      <c r="REG137" s="4"/>
      <c r="REH137" s="4"/>
      <c r="REI137" s="4"/>
      <c r="REJ137" s="4"/>
      <c r="REK137" s="4"/>
      <c r="REL137" s="4"/>
      <c r="REM137" s="4"/>
      <c r="REN137" s="4"/>
      <c r="REO137" s="4"/>
      <c r="REP137" s="4"/>
      <c r="REQ137" s="4"/>
      <c r="RER137" s="4"/>
      <c r="RES137" s="4"/>
      <c r="RET137" s="4"/>
      <c r="REU137" s="4"/>
      <c r="REV137" s="4"/>
      <c r="REW137" s="4"/>
      <c r="REX137" s="4"/>
      <c r="REY137" s="4"/>
      <c r="REZ137" s="4"/>
      <c r="RFA137" s="4"/>
      <c r="RFB137" s="4"/>
      <c r="RFC137" s="4"/>
      <c r="RFD137" s="4"/>
      <c r="RFE137" s="4"/>
      <c r="RFF137" s="4"/>
      <c r="RFG137" s="4"/>
      <c r="RFH137" s="4"/>
      <c r="RFI137" s="4"/>
      <c r="RFJ137" s="4"/>
      <c r="RFK137" s="4"/>
      <c r="RFL137" s="4"/>
      <c r="RFM137" s="4"/>
      <c r="RFN137" s="4"/>
      <c r="RFO137" s="4"/>
      <c r="RFP137" s="4"/>
      <c r="RFQ137" s="4"/>
      <c r="RFR137" s="4"/>
      <c r="RFS137" s="4"/>
      <c r="RFT137" s="4"/>
      <c r="RFU137" s="4"/>
      <c r="RFV137" s="4"/>
      <c r="RFW137" s="4"/>
      <c r="RFX137" s="4"/>
      <c r="RFY137" s="4"/>
      <c r="RFZ137" s="4"/>
      <c r="RGA137" s="4"/>
      <c r="RGB137" s="4"/>
      <c r="RGC137" s="4"/>
      <c r="RGD137" s="4"/>
      <c r="RGE137" s="4"/>
      <c r="RGF137" s="4"/>
      <c r="RGG137" s="4"/>
      <c r="RGH137" s="4"/>
      <c r="RGI137" s="4"/>
      <c r="RGJ137" s="4"/>
      <c r="RGK137" s="4"/>
      <c r="RGL137" s="4"/>
      <c r="RGM137" s="4"/>
      <c r="RGN137" s="4"/>
      <c r="RGO137" s="4"/>
      <c r="RGP137" s="4"/>
      <c r="RGQ137" s="4"/>
      <c r="RGR137" s="4"/>
      <c r="RGS137" s="4"/>
      <c r="RGT137" s="4"/>
      <c r="RGU137" s="4"/>
      <c r="RGV137" s="4"/>
      <c r="RGW137" s="4"/>
      <c r="RGX137" s="4"/>
      <c r="RGY137" s="4"/>
      <c r="RGZ137" s="4"/>
      <c r="RHA137" s="4"/>
      <c r="RHB137" s="4"/>
      <c r="RHC137" s="4"/>
      <c r="RHD137" s="4"/>
      <c r="RHE137" s="4"/>
      <c r="RHF137" s="4"/>
      <c r="RHG137" s="4"/>
      <c r="RHH137" s="4"/>
      <c r="RHI137" s="4"/>
      <c r="RHJ137" s="4"/>
      <c r="RHK137" s="4"/>
      <c r="RHL137" s="4"/>
      <c r="RHM137" s="4"/>
      <c r="RHN137" s="4"/>
      <c r="RHO137" s="4"/>
      <c r="RHP137" s="4"/>
      <c r="RHQ137" s="4"/>
      <c r="RHR137" s="4"/>
      <c r="RHS137" s="4"/>
      <c r="RHT137" s="4"/>
      <c r="RHU137" s="4"/>
      <c r="RHV137" s="4"/>
      <c r="RHW137" s="4"/>
      <c r="RHX137" s="4"/>
      <c r="RHY137" s="4"/>
      <c r="RHZ137" s="4"/>
      <c r="RIA137" s="4"/>
      <c r="RIB137" s="4"/>
      <c r="RIC137" s="4"/>
      <c r="RID137" s="4"/>
      <c r="RIE137" s="4"/>
      <c r="RIF137" s="4"/>
      <c r="RIG137" s="4"/>
      <c r="RIH137" s="4"/>
      <c r="RII137" s="4"/>
      <c r="RIJ137" s="4"/>
      <c r="RIK137" s="4"/>
      <c r="RIL137" s="4"/>
      <c r="RIM137" s="4"/>
      <c r="RIN137" s="4"/>
      <c r="RIO137" s="4"/>
      <c r="RIP137" s="4"/>
      <c r="RIQ137" s="4"/>
      <c r="RIR137" s="4"/>
      <c r="RIS137" s="4"/>
      <c r="RIT137" s="4"/>
      <c r="RIU137" s="4"/>
      <c r="RIV137" s="4"/>
      <c r="RIW137" s="4"/>
      <c r="RIX137" s="4"/>
      <c r="RIY137" s="4"/>
      <c r="RIZ137" s="4"/>
      <c r="RJA137" s="4"/>
      <c r="RJB137" s="4"/>
      <c r="RJC137" s="4"/>
      <c r="RJD137" s="4"/>
      <c r="RJE137" s="4"/>
      <c r="RJF137" s="4"/>
      <c r="RJG137" s="4"/>
      <c r="RJH137" s="4"/>
      <c r="RJI137" s="4"/>
      <c r="RJJ137" s="4"/>
      <c r="RJK137" s="4"/>
      <c r="RJL137" s="4"/>
      <c r="RJM137" s="4"/>
      <c r="RJN137" s="4"/>
      <c r="RJO137" s="4"/>
      <c r="RJP137" s="4"/>
      <c r="RJQ137" s="4"/>
      <c r="RJR137" s="4"/>
      <c r="RJS137" s="4"/>
      <c r="RJT137" s="4"/>
      <c r="RJU137" s="4"/>
      <c r="RJV137" s="4"/>
      <c r="RJW137" s="4"/>
      <c r="RJX137" s="4"/>
      <c r="RJY137" s="4"/>
      <c r="RJZ137" s="4"/>
      <c r="RKA137" s="4"/>
      <c r="RKB137" s="4"/>
      <c r="RKC137" s="4"/>
      <c r="RKD137" s="4"/>
      <c r="RKE137" s="4"/>
      <c r="RKF137" s="4"/>
      <c r="RKG137" s="4"/>
      <c r="RKH137" s="4"/>
      <c r="RKI137" s="4"/>
      <c r="RKJ137" s="4"/>
      <c r="RKK137" s="4"/>
      <c r="RKL137" s="4"/>
      <c r="RKM137" s="4"/>
      <c r="RKN137" s="4"/>
      <c r="RKO137" s="4"/>
      <c r="RKP137" s="4"/>
      <c r="RKQ137" s="4"/>
      <c r="RKR137" s="4"/>
      <c r="RKS137" s="4"/>
      <c r="RKT137" s="4"/>
      <c r="RKU137" s="4"/>
      <c r="RKV137" s="4"/>
      <c r="RKW137" s="4"/>
      <c r="RKX137" s="4"/>
      <c r="RKY137" s="4"/>
      <c r="RKZ137" s="4"/>
      <c r="RLA137" s="4"/>
      <c r="RLB137" s="4"/>
      <c r="RLC137" s="4"/>
      <c r="RLD137" s="4"/>
      <c r="RLE137" s="4"/>
      <c r="RLF137" s="4"/>
      <c r="RLG137" s="4"/>
      <c r="RLH137" s="4"/>
      <c r="RLI137" s="4"/>
      <c r="RLJ137" s="4"/>
      <c r="RLK137" s="4"/>
      <c r="RLL137" s="4"/>
      <c r="RLM137" s="4"/>
      <c r="RLN137" s="4"/>
      <c r="RLO137" s="4"/>
      <c r="RLP137" s="4"/>
      <c r="RLQ137" s="4"/>
      <c r="RLR137" s="4"/>
      <c r="RLS137" s="4"/>
      <c r="RLT137" s="4"/>
      <c r="RLU137" s="4"/>
      <c r="RLV137" s="4"/>
      <c r="RLW137" s="4"/>
      <c r="RLX137" s="4"/>
      <c r="RLY137" s="4"/>
      <c r="RLZ137" s="4"/>
      <c r="RMA137" s="4"/>
      <c r="RMB137" s="4"/>
      <c r="RMC137" s="4"/>
      <c r="RMD137" s="4"/>
      <c r="RME137" s="4"/>
      <c r="RMF137" s="4"/>
      <c r="RMG137" s="4"/>
      <c r="RMH137" s="4"/>
      <c r="RMO137" s="4"/>
      <c r="RMP137" s="4"/>
      <c r="RMQ137" s="4"/>
      <c r="RMR137" s="4"/>
      <c r="RMS137" s="4"/>
      <c r="RMT137" s="4"/>
      <c r="RMU137" s="4"/>
      <c r="RMV137" s="4"/>
      <c r="RMW137" s="4"/>
      <c r="RMX137" s="4"/>
      <c r="RMY137" s="4"/>
      <c r="RMZ137" s="4"/>
      <c r="RNA137" s="4"/>
      <c r="RNB137" s="4"/>
      <c r="RNC137" s="4"/>
      <c r="RND137" s="4"/>
      <c r="RNE137" s="4"/>
      <c r="RNF137" s="4"/>
      <c r="RNG137" s="4"/>
      <c r="RNH137" s="4"/>
      <c r="RNI137" s="4"/>
      <c r="RNJ137" s="4"/>
      <c r="RNK137" s="4"/>
      <c r="RNL137" s="4"/>
      <c r="RNM137" s="4"/>
      <c r="RNN137" s="4"/>
      <c r="RNO137" s="4"/>
      <c r="RNP137" s="4"/>
      <c r="RNQ137" s="4"/>
      <c r="RNR137" s="4"/>
      <c r="RNS137" s="4"/>
      <c r="RNT137" s="4"/>
      <c r="RNU137" s="4"/>
      <c r="RNV137" s="4"/>
      <c r="RNW137" s="4"/>
      <c r="RNX137" s="4"/>
      <c r="RNY137" s="4"/>
      <c r="RNZ137" s="4"/>
      <c r="ROA137" s="4"/>
      <c r="ROB137" s="4"/>
      <c r="ROC137" s="4"/>
      <c r="ROD137" s="4"/>
      <c r="ROE137" s="4"/>
      <c r="ROF137" s="4"/>
      <c r="ROG137" s="4"/>
      <c r="ROH137" s="4"/>
      <c r="ROI137" s="4"/>
      <c r="ROJ137" s="4"/>
      <c r="ROK137" s="4"/>
      <c r="ROL137" s="4"/>
      <c r="ROM137" s="4"/>
      <c r="RON137" s="4"/>
      <c r="ROO137" s="4"/>
      <c r="ROP137" s="4"/>
      <c r="ROQ137" s="4"/>
      <c r="ROR137" s="4"/>
      <c r="ROS137" s="4"/>
      <c r="ROT137" s="4"/>
      <c r="ROU137" s="4"/>
      <c r="ROV137" s="4"/>
      <c r="ROW137" s="4"/>
      <c r="ROX137" s="4"/>
      <c r="ROY137" s="4"/>
      <c r="ROZ137" s="4"/>
      <c r="RPA137" s="4"/>
      <c r="RPB137" s="4"/>
      <c r="RPC137" s="4"/>
      <c r="RPD137" s="4"/>
      <c r="RPE137" s="4"/>
      <c r="RPF137" s="4"/>
      <c r="RPG137" s="4"/>
      <c r="RPH137" s="4"/>
      <c r="RPI137" s="4"/>
      <c r="RPJ137" s="4"/>
      <c r="RPK137" s="4"/>
      <c r="RPL137" s="4"/>
      <c r="RPM137" s="4"/>
      <c r="RPN137" s="4"/>
      <c r="RPO137" s="4"/>
      <c r="RPP137" s="4"/>
      <c r="RPQ137" s="4"/>
      <c r="RPR137" s="4"/>
      <c r="RPS137" s="4"/>
      <c r="RPT137" s="4"/>
      <c r="RPU137" s="4"/>
      <c r="RPV137" s="4"/>
      <c r="RPW137" s="4"/>
      <c r="RPX137" s="4"/>
      <c r="RPY137" s="4"/>
      <c r="RPZ137" s="4"/>
      <c r="RQA137" s="4"/>
      <c r="RQB137" s="4"/>
      <c r="RQC137" s="4"/>
      <c r="RQD137" s="4"/>
      <c r="RQE137" s="4"/>
      <c r="RQF137" s="4"/>
      <c r="RQG137" s="4"/>
      <c r="RQH137" s="4"/>
      <c r="RQI137" s="4"/>
      <c r="RQJ137" s="4"/>
      <c r="RQK137" s="4"/>
      <c r="RQL137" s="4"/>
      <c r="RQM137" s="4"/>
      <c r="RQN137" s="4"/>
      <c r="RQO137" s="4"/>
      <c r="RQP137" s="4"/>
      <c r="RQQ137" s="4"/>
      <c r="RQR137" s="4"/>
      <c r="RQS137" s="4"/>
      <c r="RQT137" s="4"/>
      <c r="RQU137" s="4"/>
      <c r="RQV137" s="4"/>
      <c r="RQW137" s="4"/>
      <c r="RQX137" s="4"/>
      <c r="RQY137" s="4"/>
      <c r="RQZ137" s="4"/>
      <c r="RRA137" s="4"/>
      <c r="RRB137" s="4"/>
      <c r="RRC137" s="4"/>
      <c r="RRD137" s="4"/>
      <c r="RRE137" s="4"/>
      <c r="RRF137" s="4"/>
      <c r="RRG137" s="4"/>
      <c r="RRH137" s="4"/>
      <c r="RRI137" s="4"/>
      <c r="RRJ137" s="4"/>
      <c r="RRK137" s="4"/>
      <c r="RRL137" s="4"/>
      <c r="RRM137" s="4"/>
      <c r="RRN137" s="4"/>
      <c r="RRO137" s="4"/>
      <c r="RRP137" s="4"/>
      <c r="RRQ137" s="4"/>
      <c r="RRR137" s="4"/>
      <c r="RRS137" s="4"/>
      <c r="RRT137" s="4"/>
      <c r="RRU137" s="4"/>
      <c r="RRV137" s="4"/>
      <c r="RRW137" s="4"/>
      <c r="RRX137" s="4"/>
      <c r="RRY137" s="4"/>
      <c r="RRZ137" s="4"/>
      <c r="RSA137" s="4"/>
      <c r="RSB137" s="4"/>
      <c r="RSC137" s="4"/>
      <c r="RSD137" s="4"/>
      <c r="RSE137" s="4"/>
      <c r="RSF137" s="4"/>
      <c r="RSG137" s="4"/>
      <c r="RSH137" s="4"/>
      <c r="RSI137" s="4"/>
      <c r="RSJ137" s="4"/>
      <c r="RSK137" s="4"/>
      <c r="RSL137" s="4"/>
      <c r="RSM137" s="4"/>
      <c r="RSN137" s="4"/>
      <c r="RSO137" s="4"/>
      <c r="RSP137" s="4"/>
      <c r="RSQ137" s="4"/>
      <c r="RSR137" s="4"/>
      <c r="RSS137" s="4"/>
      <c r="RST137" s="4"/>
      <c r="RSU137" s="4"/>
      <c r="RSV137" s="4"/>
      <c r="RSW137" s="4"/>
      <c r="RSX137" s="4"/>
      <c r="RSY137" s="4"/>
      <c r="RSZ137" s="4"/>
      <c r="RTA137" s="4"/>
      <c r="RTB137" s="4"/>
      <c r="RTC137" s="4"/>
      <c r="RTD137" s="4"/>
      <c r="RTE137" s="4"/>
      <c r="RTF137" s="4"/>
      <c r="RTG137" s="4"/>
      <c r="RTH137" s="4"/>
      <c r="RTI137" s="4"/>
      <c r="RTJ137" s="4"/>
      <c r="RTK137" s="4"/>
      <c r="RTL137" s="4"/>
      <c r="RTM137" s="4"/>
      <c r="RTN137" s="4"/>
      <c r="RTO137" s="4"/>
      <c r="RTP137" s="4"/>
      <c r="RTQ137" s="4"/>
      <c r="RTR137" s="4"/>
      <c r="RTS137" s="4"/>
      <c r="RTT137" s="4"/>
      <c r="RTU137" s="4"/>
      <c r="RTV137" s="4"/>
      <c r="RTW137" s="4"/>
      <c r="RTX137" s="4"/>
      <c r="RTY137" s="4"/>
      <c r="RTZ137" s="4"/>
      <c r="RUA137" s="4"/>
      <c r="RUB137" s="4"/>
      <c r="RUC137" s="4"/>
      <c r="RUD137" s="4"/>
      <c r="RUE137" s="4"/>
      <c r="RUF137" s="4"/>
      <c r="RUG137" s="4"/>
      <c r="RUH137" s="4"/>
      <c r="RUI137" s="4"/>
      <c r="RUJ137" s="4"/>
      <c r="RUK137" s="4"/>
      <c r="RUL137" s="4"/>
      <c r="RUM137" s="4"/>
      <c r="RUN137" s="4"/>
      <c r="RUO137" s="4"/>
      <c r="RUP137" s="4"/>
      <c r="RUQ137" s="4"/>
      <c r="RUR137" s="4"/>
      <c r="RUS137" s="4"/>
      <c r="RUT137" s="4"/>
      <c r="RUU137" s="4"/>
      <c r="RUV137" s="4"/>
      <c r="RUW137" s="4"/>
      <c r="RUX137" s="4"/>
      <c r="RUY137" s="4"/>
      <c r="RUZ137" s="4"/>
      <c r="RVA137" s="4"/>
      <c r="RVB137" s="4"/>
      <c r="RVC137" s="4"/>
      <c r="RVD137" s="4"/>
      <c r="RVE137" s="4"/>
      <c r="RVF137" s="4"/>
      <c r="RVG137" s="4"/>
      <c r="RVH137" s="4"/>
      <c r="RVI137" s="4"/>
      <c r="RVJ137" s="4"/>
      <c r="RVK137" s="4"/>
      <c r="RVL137" s="4"/>
      <c r="RVM137" s="4"/>
      <c r="RVN137" s="4"/>
      <c r="RVO137" s="4"/>
      <c r="RVP137" s="4"/>
      <c r="RVQ137" s="4"/>
      <c r="RVR137" s="4"/>
      <c r="RVS137" s="4"/>
      <c r="RVT137" s="4"/>
      <c r="RVU137" s="4"/>
      <c r="RVV137" s="4"/>
      <c r="RVW137" s="4"/>
      <c r="RVX137" s="4"/>
      <c r="RVY137" s="4"/>
      <c r="RVZ137" s="4"/>
      <c r="RWA137" s="4"/>
      <c r="RWB137" s="4"/>
      <c r="RWC137" s="4"/>
      <c r="RWD137" s="4"/>
      <c r="RWK137" s="4"/>
      <c r="RWL137" s="4"/>
      <c r="RWM137" s="4"/>
      <c r="RWN137" s="4"/>
      <c r="RWO137" s="4"/>
      <c r="RWP137" s="4"/>
      <c r="RWQ137" s="4"/>
      <c r="RWR137" s="4"/>
      <c r="RWS137" s="4"/>
      <c r="RWT137" s="4"/>
      <c r="RWU137" s="4"/>
      <c r="RWV137" s="4"/>
      <c r="RWW137" s="4"/>
      <c r="RWX137" s="4"/>
      <c r="RWY137" s="4"/>
      <c r="RWZ137" s="4"/>
      <c r="RXA137" s="4"/>
      <c r="RXB137" s="4"/>
      <c r="RXC137" s="4"/>
      <c r="RXD137" s="4"/>
      <c r="RXE137" s="4"/>
      <c r="RXF137" s="4"/>
      <c r="RXG137" s="4"/>
      <c r="RXH137" s="4"/>
      <c r="RXI137" s="4"/>
      <c r="RXJ137" s="4"/>
      <c r="RXK137" s="4"/>
      <c r="RXL137" s="4"/>
      <c r="RXM137" s="4"/>
      <c r="RXN137" s="4"/>
      <c r="RXO137" s="4"/>
      <c r="RXP137" s="4"/>
      <c r="RXQ137" s="4"/>
      <c r="RXR137" s="4"/>
      <c r="RXS137" s="4"/>
      <c r="RXT137" s="4"/>
      <c r="RXU137" s="4"/>
      <c r="RXV137" s="4"/>
      <c r="RXW137" s="4"/>
      <c r="RXX137" s="4"/>
      <c r="RXY137" s="4"/>
      <c r="RXZ137" s="4"/>
      <c r="RYA137" s="4"/>
      <c r="RYB137" s="4"/>
      <c r="RYC137" s="4"/>
      <c r="RYD137" s="4"/>
      <c r="RYE137" s="4"/>
      <c r="RYF137" s="4"/>
      <c r="RYG137" s="4"/>
      <c r="RYH137" s="4"/>
      <c r="RYI137" s="4"/>
      <c r="RYJ137" s="4"/>
      <c r="RYK137" s="4"/>
      <c r="RYL137" s="4"/>
      <c r="RYM137" s="4"/>
      <c r="RYN137" s="4"/>
      <c r="RYO137" s="4"/>
      <c r="RYP137" s="4"/>
      <c r="RYQ137" s="4"/>
      <c r="RYR137" s="4"/>
      <c r="RYS137" s="4"/>
      <c r="RYT137" s="4"/>
      <c r="RYU137" s="4"/>
      <c r="RYV137" s="4"/>
      <c r="RYW137" s="4"/>
      <c r="RYX137" s="4"/>
      <c r="RYY137" s="4"/>
      <c r="RYZ137" s="4"/>
      <c r="RZA137" s="4"/>
      <c r="RZB137" s="4"/>
      <c r="RZC137" s="4"/>
      <c r="RZD137" s="4"/>
      <c r="RZE137" s="4"/>
      <c r="RZF137" s="4"/>
      <c r="RZG137" s="4"/>
      <c r="RZH137" s="4"/>
      <c r="RZI137" s="4"/>
      <c r="RZJ137" s="4"/>
      <c r="RZK137" s="4"/>
      <c r="RZL137" s="4"/>
      <c r="RZM137" s="4"/>
      <c r="RZN137" s="4"/>
      <c r="RZO137" s="4"/>
      <c r="RZP137" s="4"/>
      <c r="RZQ137" s="4"/>
      <c r="RZR137" s="4"/>
      <c r="RZS137" s="4"/>
      <c r="RZT137" s="4"/>
      <c r="RZU137" s="4"/>
      <c r="RZV137" s="4"/>
      <c r="RZW137" s="4"/>
      <c r="RZX137" s="4"/>
      <c r="RZY137" s="4"/>
      <c r="RZZ137" s="4"/>
      <c r="SAA137" s="4"/>
      <c r="SAB137" s="4"/>
      <c r="SAC137" s="4"/>
      <c r="SAD137" s="4"/>
      <c r="SAE137" s="4"/>
      <c r="SAF137" s="4"/>
      <c r="SAG137" s="4"/>
      <c r="SAH137" s="4"/>
      <c r="SAI137" s="4"/>
      <c r="SAJ137" s="4"/>
      <c r="SAK137" s="4"/>
      <c r="SAL137" s="4"/>
      <c r="SAM137" s="4"/>
      <c r="SAN137" s="4"/>
      <c r="SAO137" s="4"/>
      <c r="SAP137" s="4"/>
      <c r="SAQ137" s="4"/>
      <c r="SAR137" s="4"/>
      <c r="SAS137" s="4"/>
      <c r="SAT137" s="4"/>
      <c r="SAU137" s="4"/>
      <c r="SAV137" s="4"/>
      <c r="SAW137" s="4"/>
      <c r="SAX137" s="4"/>
      <c r="SAY137" s="4"/>
      <c r="SAZ137" s="4"/>
      <c r="SBA137" s="4"/>
      <c r="SBB137" s="4"/>
      <c r="SBC137" s="4"/>
      <c r="SBD137" s="4"/>
      <c r="SBE137" s="4"/>
      <c r="SBF137" s="4"/>
      <c r="SBG137" s="4"/>
      <c r="SBH137" s="4"/>
      <c r="SBI137" s="4"/>
      <c r="SBJ137" s="4"/>
      <c r="SBK137" s="4"/>
      <c r="SBL137" s="4"/>
      <c r="SBM137" s="4"/>
      <c r="SBN137" s="4"/>
      <c r="SBO137" s="4"/>
      <c r="SBP137" s="4"/>
      <c r="SBQ137" s="4"/>
      <c r="SBR137" s="4"/>
      <c r="SBS137" s="4"/>
      <c r="SBT137" s="4"/>
      <c r="SBU137" s="4"/>
      <c r="SBV137" s="4"/>
      <c r="SBW137" s="4"/>
      <c r="SBX137" s="4"/>
      <c r="SBY137" s="4"/>
      <c r="SBZ137" s="4"/>
      <c r="SCA137" s="4"/>
      <c r="SCB137" s="4"/>
      <c r="SCC137" s="4"/>
      <c r="SCD137" s="4"/>
      <c r="SCE137" s="4"/>
      <c r="SCF137" s="4"/>
      <c r="SCG137" s="4"/>
      <c r="SCH137" s="4"/>
      <c r="SCI137" s="4"/>
      <c r="SCJ137" s="4"/>
      <c r="SCK137" s="4"/>
      <c r="SCL137" s="4"/>
      <c r="SCM137" s="4"/>
      <c r="SCN137" s="4"/>
      <c r="SCO137" s="4"/>
      <c r="SCP137" s="4"/>
      <c r="SCQ137" s="4"/>
      <c r="SCR137" s="4"/>
      <c r="SCS137" s="4"/>
      <c r="SCT137" s="4"/>
      <c r="SCU137" s="4"/>
      <c r="SCV137" s="4"/>
      <c r="SCW137" s="4"/>
      <c r="SCX137" s="4"/>
      <c r="SCY137" s="4"/>
      <c r="SCZ137" s="4"/>
      <c r="SDA137" s="4"/>
      <c r="SDB137" s="4"/>
      <c r="SDC137" s="4"/>
      <c r="SDD137" s="4"/>
      <c r="SDE137" s="4"/>
      <c r="SDF137" s="4"/>
      <c r="SDG137" s="4"/>
      <c r="SDH137" s="4"/>
      <c r="SDI137" s="4"/>
      <c r="SDJ137" s="4"/>
      <c r="SDK137" s="4"/>
      <c r="SDL137" s="4"/>
      <c r="SDM137" s="4"/>
      <c r="SDN137" s="4"/>
      <c r="SDO137" s="4"/>
      <c r="SDP137" s="4"/>
      <c r="SDQ137" s="4"/>
      <c r="SDR137" s="4"/>
      <c r="SDS137" s="4"/>
      <c r="SDT137" s="4"/>
      <c r="SDU137" s="4"/>
      <c r="SDV137" s="4"/>
      <c r="SDW137" s="4"/>
      <c r="SDX137" s="4"/>
      <c r="SDY137" s="4"/>
      <c r="SDZ137" s="4"/>
      <c r="SEA137" s="4"/>
      <c r="SEB137" s="4"/>
      <c r="SEC137" s="4"/>
      <c r="SED137" s="4"/>
      <c r="SEE137" s="4"/>
      <c r="SEF137" s="4"/>
      <c r="SEG137" s="4"/>
      <c r="SEH137" s="4"/>
      <c r="SEI137" s="4"/>
      <c r="SEJ137" s="4"/>
      <c r="SEK137" s="4"/>
      <c r="SEL137" s="4"/>
      <c r="SEM137" s="4"/>
      <c r="SEN137" s="4"/>
      <c r="SEO137" s="4"/>
      <c r="SEP137" s="4"/>
      <c r="SEQ137" s="4"/>
      <c r="SER137" s="4"/>
      <c r="SES137" s="4"/>
      <c r="SET137" s="4"/>
      <c r="SEU137" s="4"/>
      <c r="SEV137" s="4"/>
      <c r="SEW137" s="4"/>
      <c r="SEX137" s="4"/>
      <c r="SEY137" s="4"/>
      <c r="SEZ137" s="4"/>
      <c r="SFA137" s="4"/>
      <c r="SFB137" s="4"/>
      <c r="SFC137" s="4"/>
      <c r="SFD137" s="4"/>
      <c r="SFE137" s="4"/>
      <c r="SFF137" s="4"/>
      <c r="SFG137" s="4"/>
      <c r="SFH137" s="4"/>
      <c r="SFI137" s="4"/>
      <c r="SFJ137" s="4"/>
      <c r="SFK137" s="4"/>
      <c r="SFL137" s="4"/>
      <c r="SFM137" s="4"/>
      <c r="SFN137" s="4"/>
      <c r="SFO137" s="4"/>
      <c r="SFP137" s="4"/>
      <c r="SFQ137" s="4"/>
      <c r="SFR137" s="4"/>
      <c r="SFS137" s="4"/>
      <c r="SFT137" s="4"/>
      <c r="SFU137" s="4"/>
      <c r="SFV137" s="4"/>
      <c r="SFW137" s="4"/>
      <c r="SFX137" s="4"/>
      <c r="SFY137" s="4"/>
      <c r="SFZ137" s="4"/>
      <c r="SGG137" s="4"/>
      <c r="SGH137" s="4"/>
      <c r="SGI137" s="4"/>
      <c r="SGJ137" s="4"/>
      <c r="SGK137" s="4"/>
      <c r="SGL137" s="4"/>
      <c r="SGM137" s="4"/>
      <c r="SGN137" s="4"/>
      <c r="SGO137" s="4"/>
      <c r="SGP137" s="4"/>
      <c r="SGQ137" s="4"/>
      <c r="SGR137" s="4"/>
      <c r="SGS137" s="4"/>
      <c r="SGT137" s="4"/>
      <c r="SGU137" s="4"/>
      <c r="SGV137" s="4"/>
      <c r="SGW137" s="4"/>
      <c r="SGX137" s="4"/>
      <c r="SGY137" s="4"/>
      <c r="SGZ137" s="4"/>
      <c r="SHA137" s="4"/>
      <c r="SHB137" s="4"/>
      <c r="SHC137" s="4"/>
      <c r="SHD137" s="4"/>
      <c r="SHE137" s="4"/>
      <c r="SHF137" s="4"/>
      <c r="SHG137" s="4"/>
      <c r="SHH137" s="4"/>
      <c r="SHI137" s="4"/>
      <c r="SHJ137" s="4"/>
      <c r="SHK137" s="4"/>
      <c r="SHL137" s="4"/>
      <c r="SHM137" s="4"/>
      <c r="SHN137" s="4"/>
      <c r="SHO137" s="4"/>
      <c r="SHP137" s="4"/>
      <c r="SHQ137" s="4"/>
      <c r="SHR137" s="4"/>
      <c r="SHS137" s="4"/>
      <c r="SHT137" s="4"/>
      <c r="SHU137" s="4"/>
      <c r="SHV137" s="4"/>
      <c r="SHW137" s="4"/>
      <c r="SHX137" s="4"/>
      <c r="SHY137" s="4"/>
      <c r="SHZ137" s="4"/>
      <c r="SIA137" s="4"/>
      <c r="SIB137" s="4"/>
      <c r="SIC137" s="4"/>
      <c r="SID137" s="4"/>
      <c r="SIE137" s="4"/>
      <c r="SIF137" s="4"/>
      <c r="SIG137" s="4"/>
      <c r="SIH137" s="4"/>
      <c r="SII137" s="4"/>
      <c r="SIJ137" s="4"/>
      <c r="SIK137" s="4"/>
      <c r="SIL137" s="4"/>
      <c r="SIM137" s="4"/>
      <c r="SIN137" s="4"/>
      <c r="SIO137" s="4"/>
      <c r="SIP137" s="4"/>
      <c r="SIQ137" s="4"/>
      <c r="SIR137" s="4"/>
      <c r="SIS137" s="4"/>
      <c r="SIT137" s="4"/>
      <c r="SIU137" s="4"/>
      <c r="SIV137" s="4"/>
      <c r="SIW137" s="4"/>
      <c r="SIX137" s="4"/>
      <c r="SIY137" s="4"/>
      <c r="SIZ137" s="4"/>
      <c r="SJA137" s="4"/>
      <c r="SJB137" s="4"/>
      <c r="SJC137" s="4"/>
      <c r="SJD137" s="4"/>
      <c r="SJE137" s="4"/>
      <c r="SJF137" s="4"/>
      <c r="SJG137" s="4"/>
      <c r="SJH137" s="4"/>
      <c r="SJI137" s="4"/>
      <c r="SJJ137" s="4"/>
      <c r="SJK137" s="4"/>
      <c r="SJL137" s="4"/>
      <c r="SJM137" s="4"/>
      <c r="SJN137" s="4"/>
      <c r="SJO137" s="4"/>
      <c r="SJP137" s="4"/>
      <c r="SJQ137" s="4"/>
      <c r="SJR137" s="4"/>
      <c r="SJS137" s="4"/>
      <c r="SJT137" s="4"/>
      <c r="SJU137" s="4"/>
      <c r="SJV137" s="4"/>
      <c r="SJW137" s="4"/>
      <c r="SJX137" s="4"/>
      <c r="SJY137" s="4"/>
      <c r="SJZ137" s="4"/>
      <c r="SKA137" s="4"/>
      <c r="SKB137" s="4"/>
      <c r="SKC137" s="4"/>
      <c r="SKD137" s="4"/>
      <c r="SKE137" s="4"/>
      <c r="SKF137" s="4"/>
      <c r="SKG137" s="4"/>
      <c r="SKH137" s="4"/>
      <c r="SKI137" s="4"/>
      <c r="SKJ137" s="4"/>
      <c r="SKK137" s="4"/>
      <c r="SKL137" s="4"/>
      <c r="SKM137" s="4"/>
      <c r="SKN137" s="4"/>
      <c r="SKO137" s="4"/>
      <c r="SKP137" s="4"/>
      <c r="SKQ137" s="4"/>
      <c r="SKR137" s="4"/>
      <c r="SKS137" s="4"/>
      <c r="SKT137" s="4"/>
      <c r="SKU137" s="4"/>
      <c r="SKV137" s="4"/>
      <c r="SKW137" s="4"/>
      <c r="SKX137" s="4"/>
      <c r="SKY137" s="4"/>
      <c r="SKZ137" s="4"/>
      <c r="SLA137" s="4"/>
      <c r="SLB137" s="4"/>
      <c r="SLC137" s="4"/>
      <c r="SLD137" s="4"/>
      <c r="SLE137" s="4"/>
      <c r="SLF137" s="4"/>
      <c r="SLG137" s="4"/>
      <c r="SLH137" s="4"/>
      <c r="SLI137" s="4"/>
      <c r="SLJ137" s="4"/>
      <c r="SLK137" s="4"/>
      <c r="SLL137" s="4"/>
      <c r="SLM137" s="4"/>
      <c r="SLN137" s="4"/>
      <c r="SLO137" s="4"/>
      <c r="SLP137" s="4"/>
      <c r="SLQ137" s="4"/>
      <c r="SLR137" s="4"/>
      <c r="SLS137" s="4"/>
      <c r="SLT137" s="4"/>
      <c r="SLU137" s="4"/>
      <c r="SLV137" s="4"/>
      <c r="SLW137" s="4"/>
      <c r="SLX137" s="4"/>
      <c r="SLY137" s="4"/>
      <c r="SLZ137" s="4"/>
      <c r="SMA137" s="4"/>
      <c r="SMB137" s="4"/>
      <c r="SMC137" s="4"/>
      <c r="SMD137" s="4"/>
      <c r="SME137" s="4"/>
      <c r="SMF137" s="4"/>
      <c r="SMG137" s="4"/>
      <c r="SMH137" s="4"/>
      <c r="SMI137" s="4"/>
      <c r="SMJ137" s="4"/>
      <c r="SMK137" s="4"/>
      <c r="SML137" s="4"/>
      <c r="SMM137" s="4"/>
      <c r="SMN137" s="4"/>
      <c r="SMO137" s="4"/>
      <c r="SMP137" s="4"/>
      <c r="SMQ137" s="4"/>
      <c r="SMR137" s="4"/>
      <c r="SMS137" s="4"/>
      <c r="SMT137" s="4"/>
      <c r="SMU137" s="4"/>
      <c r="SMV137" s="4"/>
      <c r="SMW137" s="4"/>
      <c r="SMX137" s="4"/>
      <c r="SMY137" s="4"/>
      <c r="SMZ137" s="4"/>
      <c r="SNA137" s="4"/>
      <c r="SNB137" s="4"/>
      <c r="SNC137" s="4"/>
      <c r="SND137" s="4"/>
      <c r="SNE137" s="4"/>
      <c r="SNF137" s="4"/>
      <c r="SNG137" s="4"/>
      <c r="SNH137" s="4"/>
      <c r="SNI137" s="4"/>
      <c r="SNJ137" s="4"/>
      <c r="SNK137" s="4"/>
      <c r="SNL137" s="4"/>
      <c r="SNM137" s="4"/>
      <c r="SNN137" s="4"/>
      <c r="SNO137" s="4"/>
      <c r="SNP137" s="4"/>
      <c r="SNQ137" s="4"/>
      <c r="SNR137" s="4"/>
      <c r="SNS137" s="4"/>
      <c r="SNT137" s="4"/>
      <c r="SNU137" s="4"/>
      <c r="SNV137" s="4"/>
      <c r="SNW137" s="4"/>
      <c r="SNX137" s="4"/>
      <c r="SNY137" s="4"/>
      <c r="SNZ137" s="4"/>
      <c r="SOA137" s="4"/>
      <c r="SOB137" s="4"/>
      <c r="SOC137" s="4"/>
      <c r="SOD137" s="4"/>
      <c r="SOE137" s="4"/>
      <c r="SOF137" s="4"/>
      <c r="SOG137" s="4"/>
      <c r="SOH137" s="4"/>
      <c r="SOI137" s="4"/>
      <c r="SOJ137" s="4"/>
      <c r="SOK137" s="4"/>
      <c r="SOL137" s="4"/>
      <c r="SOM137" s="4"/>
      <c r="SON137" s="4"/>
      <c r="SOO137" s="4"/>
      <c r="SOP137" s="4"/>
      <c r="SOQ137" s="4"/>
      <c r="SOR137" s="4"/>
      <c r="SOS137" s="4"/>
      <c r="SOT137" s="4"/>
      <c r="SOU137" s="4"/>
      <c r="SOV137" s="4"/>
      <c r="SOW137" s="4"/>
      <c r="SOX137" s="4"/>
      <c r="SOY137" s="4"/>
      <c r="SOZ137" s="4"/>
      <c r="SPA137" s="4"/>
      <c r="SPB137" s="4"/>
      <c r="SPC137" s="4"/>
      <c r="SPD137" s="4"/>
      <c r="SPE137" s="4"/>
      <c r="SPF137" s="4"/>
      <c r="SPG137" s="4"/>
      <c r="SPH137" s="4"/>
      <c r="SPI137" s="4"/>
      <c r="SPJ137" s="4"/>
      <c r="SPK137" s="4"/>
      <c r="SPL137" s="4"/>
      <c r="SPM137" s="4"/>
      <c r="SPN137" s="4"/>
      <c r="SPO137" s="4"/>
      <c r="SPP137" s="4"/>
      <c r="SPQ137" s="4"/>
      <c r="SPR137" s="4"/>
      <c r="SPS137" s="4"/>
      <c r="SPT137" s="4"/>
      <c r="SPU137" s="4"/>
      <c r="SPV137" s="4"/>
      <c r="SQC137" s="4"/>
      <c r="SQD137" s="4"/>
      <c r="SQE137" s="4"/>
      <c r="SQF137" s="4"/>
      <c r="SQG137" s="4"/>
      <c r="SQH137" s="4"/>
      <c r="SQI137" s="4"/>
      <c r="SQJ137" s="4"/>
      <c r="SQK137" s="4"/>
      <c r="SQL137" s="4"/>
      <c r="SQM137" s="4"/>
      <c r="SQN137" s="4"/>
      <c r="SQO137" s="4"/>
      <c r="SQP137" s="4"/>
      <c r="SQQ137" s="4"/>
      <c r="SQR137" s="4"/>
      <c r="SQS137" s="4"/>
      <c r="SQT137" s="4"/>
      <c r="SQU137" s="4"/>
      <c r="SQV137" s="4"/>
      <c r="SQW137" s="4"/>
      <c r="SQX137" s="4"/>
      <c r="SQY137" s="4"/>
      <c r="SQZ137" s="4"/>
      <c r="SRA137" s="4"/>
      <c r="SRB137" s="4"/>
      <c r="SRC137" s="4"/>
      <c r="SRD137" s="4"/>
      <c r="SRE137" s="4"/>
      <c r="SRF137" s="4"/>
      <c r="SRG137" s="4"/>
      <c r="SRH137" s="4"/>
      <c r="SRI137" s="4"/>
      <c r="SRJ137" s="4"/>
      <c r="SRK137" s="4"/>
      <c r="SRL137" s="4"/>
      <c r="SRM137" s="4"/>
      <c r="SRN137" s="4"/>
      <c r="SRO137" s="4"/>
      <c r="SRP137" s="4"/>
      <c r="SRQ137" s="4"/>
      <c r="SRR137" s="4"/>
      <c r="SRS137" s="4"/>
      <c r="SRT137" s="4"/>
      <c r="SRU137" s="4"/>
      <c r="SRV137" s="4"/>
      <c r="SRW137" s="4"/>
      <c r="SRX137" s="4"/>
      <c r="SRY137" s="4"/>
      <c r="SRZ137" s="4"/>
      <c r="SSA137" s="4"/>
      <c r="SSB137" s="4"/>
      <c r="SSC137" s="4"/>
      <c r="SSD137" s="4"/>
      <c r="SSE137" s="4"/>
      <c r="SSF137" s="4"/>
      <c r="SSG137" s="4"/>
      <c r="SSH137" s="4"/>
      <c r="SSI137" s="4"/>
      <c r="SSJ137" s="4"/>
      <c r="SSK137" s="4"/>
      <c r="SSL137" s="4"/>
      <c r="SSM137" s="4"/>
      <c r="SSN137" s="4"/>
      <c r="SSO137" s="4"/>
      <c r="SSP137" s="4"/>
      <c r="SSQ137" s="4"/>
      <c r="SSR137" s="4"/>
      <c r="SSS137" s="4"/>
      <c r="SST137" s="4"/>
      <c r="SSU137" s="4"/>
      <c r="SSV137" s="4"/>
      <c r="SSW137" s="4"/>
      <c r="SSX137" s="4"/>
      <c r="SSY137" s="4"/>
      <c r="SSZ137" s="4"/>
      <c r="STA137" s="4"/>
      <c r="STB137" s="4"/>
      <c r="STC137" s="4"/>
      <c r="STD137" s="4"/>
      <c r="STE137" s="4"/>
      <c r="STF137" s="4"/>
      <c r="STG137" s="4"/>
      <c r="STH137" s="4"/>
      <c r="STI137" s="4"/>
      <c r="STJ137" s="4"/>
      <c r="STK137" s="4"/>
      <c r="STL137" s="4"/>
      <c r="STM137" s="4"/>
      <c r="STN137" s="4"/>
      <c r="STO137" s="4"/>
      <c r="STP137" s="4"/>
      <c r="STQ137" s="4"/>
      <c r="STR137" s="4"/>
      <c r="STS137" s="4"/>
      <c r="STT137" s="4"/>
      <c r="STU137" s="4"/>
      <c r="STV137" s="4"/>
      <c r="STW137" s="4"/>
      <c r="STX137" s="4"/>
      <c r="STY137" s="4"/>
      <c r="STZ137" s="4"/>
      <c r="SUA137" s="4"/>
      <c r="SUB137" s="4"/>
      <c r="SUC137" s="4"/>
      <c r="SUD137" s="4"/>
      <c r="SUE137" s="4"/>
      <c r="SUF137" s="4"/>
      <c r="SUG137" s="4"/>
      <c r="SUH137" s="4"/>
      <c r="SUI137" s="4"/>
      <c r="SUJ137" s="4"/>
      <c r="SUK137" s="4"/>
      <c r="SUL137" s="4"/>
      <c r="SUM137" s="4"/>
      <c r="SUN137" s="4"/>
      <c r="SUO137" s="4"/>
      <c r="SUP137" s="4"/>
      <c r="SUQ137" s="4"/>
      <c r="SUR137" s="4"/>
      <c r="SUS137" s="4"/>
      <c r="SUT137" s="4"/>
      <c r="SUU137" s="4"/>
      <c r="SUV137" s="4"/>
      <c r="SUW137" s="4"/>
      <c r="SUX137" s="4"/>
      <c r="SUY137" s="4"/>
      <c r="SUZ137" s="4"/>
      <c r="SVA137" s="4"/>
      <c r="SVB137" s="4"/>
      <c r="SVC137" s="4"/>
      <c r="SVD137" s="4"/>
      <c r="SVE137" s="4"/>
      <c r="SVF137" s="4"/>
      <c r="SVG137" s="4"/>
      <c r="SVH137" s="4"/>
      <c r="SVI137" s="4"/>
      <c r="SVJ137" s="4"/>
      <c r="SVK137" s="4"/>
      <c r="SVL137" s="4"/>
      <c r="SVM137" s="4"/>
      <c r="SVN137" s="4"/>
      <c r="SVO137" s="4"/>
      <c r="SVP137" s="4"/>
      <c r="SVQ137" s="4"/>
      <c r="SVR137" s="4"/>
      <c r="SVS137" s="4"/>
      <c r="SVT137" s="4"/>
      <c r="SVU137" s="4"/>
      <c r="SVV137" s="4"/>
      <c r="SVW137" s="4"/>
      <c r="SVX137" s="4"/>
      <c r="SVY137" s="4"/>
      <c r="SVZ137" s="4"/>
      <c r="SWA137" s="4"/>
      <c r="SWB137" s="4"/>
      <c r="SWC137" s="4"/>
      <c r="SWD137" s="4"/>
      <c r="SWE137" s="4"/>
      <c r="SWF137" s="4"/>
      <c r="SWG137" s="4"/>
      <c r="SWH137" s="4"/>
      <c r="SWI137" s="4"/>
      <c r="SWJ137" s="4"/>
      <c r="SWK137" s="4"/>
      <c r="SWL137" s="4"/>
      <c r="SWM137" s="4"/>
      <c r="SWN137" s="4"/>
      <c r="SWO137" s="4"/>
      <c r="SWP137" s="4"/>
      <c r="SWQ137" s="4"/>
      <c r="SWR137" s="4"/>
      <c r="SWS137" s="4"/>
      <c r="SWT137" s="4"/>
      <c r="SWU137" s="4"/>
      <c r="SWV137" s="4"/>
      <c r="SWW137" s="4"/>
      <c r="SWX137" s="4"/>
      <c r="SWY137" s="4"/>
      <c r="SWZ137" s="4"/>
      <c r="SXA137" s="4"/>
      <c r="SXB137" s="4"/>
      <c r="SXC137" s="4"/>
      <c r="SXD137" s="4"/>
      <c r="SXE137" s="4"/>
      <c r="SXF137" s="4"/>
      <c r="SXG137" s="4"/>
      <c r="SXH137" s="4"/>
      <c r="SXI137" s="4"/>
      <c r="SXJ137" s="4"/>
      <c r="SXK137" s="4"/>
      <c r="SXL137" s="4"/>
      <c r="SXM137" s="4"/>
      <c r="SXN137" s="4"/>
      <c r="SXO137" s="4"/>
      <c r="SXP137" s="4"/>
      <c r="SXQ137" s="4"/>
      <c r="SXR137" s="4"/>
      <c r="SXS137" s="4"/>
      <c r="SXT137" s="4"/>
      <c r="SXU137" s="4"/>
      <c r="SXV137" s="4"/>
      <c r="SXW137" s="4"/>
      <c r="SXX137" s="4"/>
      <c r="SXY137" s="4"/>
      <c r="SXZ137" s="4"/>
      <c r="SYA137" s="4"/>
      <c r="SYB137" s="4"/>
      <c r="SYC137" s="4"/>
      <c r="SYD137" s="4"/>
      <c r="SYE137" s="4"/>
      <c r="SYF137" s="4"/>
      <c r="SYG137" s="4"/>
      <c r="SYH137" s="4"/>
      <c r="SYI137" s="4"/>
      <c r="SYJ137" s="4"/>
      <c r="SYK137" s="4"/>
      <c r="SYL137" s="4"/>
      <c r="SYM137" s="4"/>
      <c r="SYN137" s="4"/>
      <c r="SYO137" s="4"/>
      <c r="SYP137" s="4"/>
      <c r="SYQ137" s="4"/>
      <c r="SYR137" s="4"/>
      <c r="SYS137" s="4"/>
      <c r="SYT137" s="4"/>
      <c r="SYU137" s="4"/>
      <c r="SYV137" s="4"/>
      <c r="SYW137" s="4"/>
      <c r="SYX137" s="4"/>
      <c r="SYY137" s="4"/>
      <c r="SYZ137" s="4"/>
      <c r="SZA137" s="4"/>
      <c r="SZB137" s="4"/>
      <c r="SZC137" s="4"/>
      <c r="SZD137" s="4"/>
      <c r="SZE137" s="4"/>
      <c r="SZF137" s="4"/>
      <c r="SZG137" s="4"/>
      <c r="SZH137" s="4"/>
      <c r="SZI137" s="4"/>
      <c r="SZJ137" s="4"/>
      <c r="SZK137" s="4"/>
      <c r="SZL137" s="4"/>
      <c r="SZM137" s="4"/>
      <c r="SZN137" s="4"/>
      <c r="SZO137" s="4"/>
      <c r="SZP137" s="4"/>
      <c r="SZQ137" s="4"/>
      <c r="SZR137" s="4"/>
      <c r="SZY137" s="4"/>
      <c r="SZZ137" s="4"/>
      <c r="TAA137" s="4"/>
      <c r="TAB137" s="4"/>
      <c r="TAC137" s="4"/>
      <c r="TAD137" s="4"/>
      <c r="TAE137" s="4"/>
      <c r="TAF137" s="4"/>
      <c r="TAG137" s="4"/>
      <c r="TAH137" s="4"/>
      <c r="TAI137" s="4"/>
      <c r="TAJ137" s="4"/>
      <c r="TAK137" s="4"/>
      <c r="TAL137" s="4"/>
      <c r="TAM137" s="4"/>
      <c r="TAN137" s="4"/>
      <c r="TAO137" s="4"/>
      <c r="TAP137" s="4"/>
      <c r="TAQ137" s="4"/>
      <c r="TAR137" s="4"/>
      <c r="TAS137" s="4"/>
      <c r="TAT137" s="4"/>
      <c r="TAU137" s="4"/>
      <c r="TAV137" s="4"/>
      <c r="TAW137" s="4"/>
      <c r="TAX137" s="4"/>
      <c r="TAY137" s="4"/>
      <c r="TAZ137" s="4"/>
      <c r="TBA137" s="4"/>
      <c r="TBB137" s="4"/>
      <c r="TBC137" s="4"/>
      <c r="TBD137" s="4"/>
      <c r="TBE137" s="4"/>
      <c r="TBF137" s="4"/>
      <c r="TBG137" s="4"/>
      <c r="TBH137" s="4"/>
      <c r="TBI137" s="4"/>
      <c r="TBJ137" s="4"/>
      <c r="TBK137" s="4"/>
      <c r="TBL137" s="4"/>
      <c r="TBM137" s="4"/>
      <c r="TBN137" s="4"/>
      <c r="TBO137" s="4"/>
      <c r="TBP137" s="4"/>
      <c r="TBQ137" s="4"/>
      <c r="TBR137" s="4"/>
      <c r="TBS137" s="4"/>
      <c r="TBT137" s="4"/>
      <c r="TBU137" s="4"/>
      <c r="TBV137" s="4"/>
      <c r="TBW137" s="4"/>
      <c r="TBX137" s="4"/>
      <c r="TBY137" s="4"/>
      <c r="TBZ137" s="4"/>
      <c r="TCA137" s="4"/>
      <c r="TCB137" s="4"/>
      <c r="TCC137" s="4"/>
      <c r="TCD137" s="4"/>
      <c r="TCE137" s="4"/>
      <c r="TCF137" s="4"/>
      <c r="TCG137" s="4"/>
      <c r="TCH137" s="4"/>
      <c r="TCI137" s="4"/>
      <c r="TCJ137" s="4"/>
      <c r="TCK137" s="4"/>
      <c r="TCL137" s="4"/>
      <c r="TCM137" s="4"/>
      <c r="TCN137" s="4"/>
      <c r="TCO137" s="4"/>
      <c r="TCP137" s="4"/>
      <c r="TCQ137" s="4"/>
      <c r="TCR137" s="4"/>
      <c r="TCS137" s="4"/>
      <c r="TCT137" s="4"/>
      <c r="TCU137" s="4"/>
      <c r="TCV137" s="4"/>
      <c r="TCW137" s="4"/>
      <c r="TCX137" s="4"/>
      <c r="TCY137" s="4"/>
      <c r="TCZ137" s="4"/>
      <c r="TDA137" s="4"/>
      <c r="TDB137" s="4"/>
      <c r="TDC137" s="4"/>
      <c r="TDD137" s="4"/>
      <c r="TDE137" s="4"/>
      <c r="TDF137" s="4"/>
      <c r="TDG137" s="4"/>
      <c r="TDH137" s="4"/>
      <c r="TDI137" s="4"/>
      <c r="TDJ137" s="4"/>
      <c r="TDK137" s="4"/>
      <c r="TDL137" s="4"/>
      <c r="TDM137" s="4"/>
      <c r="TDN137" s="4"/>
      <c r="TDO137" s="4"/>
      <c r="TDP137" s="4"/>
      <c r="TDQ137" s="4"/>
      <c r="TDR137" s="4"/>
      <c r="TDS137" s="4"/>
      <c r="TDT137" s="4"/>
      <c r="TDU137" s="4"/>
      <c r="TDV137" s="4"/>
      <c r="TDW137" s="4"/>
      <c r="TDX137" s="4"/>
      <c r="TDY137" s="4"/>
      <c r="TDZ137" s="4"/>
      <c r="TEA137" s="4"/>
      <c r="TEB137" s="4"/>
      <c r="TEC137" s="4"/>
      <c r="TED137" s="4"/>
      <c r="TEE137" s="4"/>
      <c r="TEF137" s="4"/>
      <c r="TEG137" s="4"/>
      <c r="TEH137" s="4"/>
      <c r="TEI137" s="4"/>
      <c r="TEJ137" s="4"/>
      <c r="TEK137" s="4"/>
      <c r="TEL137" s="4"/>
      <c r="TEM137" s="4"/>
      <c r="TEN137" s="4"/>
      <c r="TEO137" s="4"/>
      <c r="TEP137" s="4"/>
      <c r="TEQ137" s="4"/>
      <c r="TER137" s="4"/>
      <c r="TES137" s="4"/>
      <c r="TET137" s="4"/>
      <c r="TEU137" s="4"/>
      <c r="TEV137" s="4"/>
      <c r="TEW137" s="4"/>
      <c r="TEX137" s="4"/>
      <c r="TEY137" s="4"/>
      <c r="TEZ137" s="4"/>
      <c r="TFA137" s="4"/>
      <c r="TFB137" s="4"/>
      <c r="TFC137" s="4"/>
      <c r="TFD137" s="4"/>
      <c r="TFE137" s="4"/>
      <c r="TFF137" s="4"/>
      <c r="TFG137" s="4"/>
      <c r="TFH137" s="4"/>
      <c r="TFI137" s="4"/>
      <c r="TFJ137" s="4"/>
      <c r="TFK137" s="4"/>
      <c r="TFL137" s="4"/>
      <c r="TFM137" s="4"/>
      <c r="TFN137" s="4"/>
      <c r="TFO137" s="4"/>
      <c r="TFP137" s="4"/>
      <c r="TFQ137" s="4"/>
      <c r="TFR137" s="4"/>
      <c r="TFS137" s="4"/>
      <c r="TFT137" s="4"/>
      <c r="TFU137" s="4"/>
      <c r="TFV137" s="4"/>
      <c r="TFW137" s="4"/>
      <c r="TFX137" s="4"/>
      <c r="TFY137" s="4"/>
      <c r="TFZ137" s="4"/>
      <c r="TGA137" s="4"/>
      <c r="TGB137" s="4"/>
      <c r="TGC137" s="4"/>
      <c r="TGD137" s="4"/>
      <c r="TGE137" s="4"/>
      <c r="TGF137" s="4"/>
      <c r="TGG137" s="4"/>
      <c r="TGH137" s="4"/>
      <c r="TGI137" s="4"/>
      <c r="TGJ137" s="4"/>
      <c r="TGK137" s="4"/>
      <c r="TGL137" s="4"/>
      <c r="TGM137" s="4"/>
      <c r="TGN137" s="4"/>
      <c r="TGO137" s="4"/>
      <c r="TGP137" s="4"/>
      <c r="TGQ137" s="4"/>
      <c r="TGR137" s="4"/>
      <c r="TGS137" s="4"/>
      <c r="TGT137" s="4"/>
      <c r="TGU137" s="4"/>
      <c r="TGV137" s="4"/>
      <c r="TGW137" s="4"/>
      <c r="TGX137" s="4"/>
      <c r="TGY137" s="4"/>
      <c r="TGZ137" s="4"/>
      <c r="THA137" s="4"/>
      <c r="THB137" s="4"/>
      <c r="THC137" s="4"/>
      <c r="THD137" s="4"/>
      <c r="THE137" s="4"/>
      <c r="THF137" s="4"/>
      <c r="THG137" s="4"/>
      <c r="THH137" s="4"/>
      <c r="THI137" s="4"/>
      <c r="THJ137" s="4"/>
      <c r="THK137" s="4"/>
      <c r="THL137" s="4"/>
      <c r="THM137" s="4"/>
      <c r="THN137" s="4"/>
      <c r="THO137" s="4"/>
      <c r="THP137" s="4"/>
      <c r="THQ137" s="4"/>
      <c r="THR137" s="4"/>
      <c r="THS137" s="4"/>
      <c r="THT137" s="4"/>
      <c r="THU137" s="4"/>
      <c r="THV137" s="4"/>
      <c r="THW137" s="4"/>
      <c r="THX137" s="4"/>
      <c r="THY137" s="4"/>
      <c r="THZ137" s="4"/>
      <c r="TIA137" s="4"/>
      <c r="TIB137" s="4"/>
      <c r="TIC137" s="4"/>
      <c r="TID137" s="4"/>
      <c r="TIE137" s="4"/>
      <c r="TIF137" s="4"/>
      <c r="TIG137" s="4"/>
      <c r="TIH137" s="4"/>
      <c r="TII137" s="4"/>
      <c r="TIJ137" s="4"/>
      <c r="TIK137" s="4"/>
      <c r="TIL137" s="4"/>
      <c r="TIM137" s="4"/>
      <c r="TIN137" s="4"/>
      <c r="TIO137" s="4"/>
      <c r="TIP137" s="4"/>
      <c r="TIQ137" s="4"/>
      <c r="TIR137" s="4"/>
      <c r="TIS137" s="4"/>
      <c r="TIT137" s="4"/>
      <c r="TIU137" s="4"/>
      <c r="TIV137" s="4"/>
      <c r="TIW137" s="4"/>
      <c r="TIX137" s="4"/>
      <c r="TIY137" s="4"/>
      <c r="TIZ137" s="4"/>
      <c r="TJA137" s="4"/>
      <c r="TJB137" s="4"/>
      <c r="TJC137" s="4"/>
      <c r="TJD137" s="4"/>
      <c r="TJE137" s="4"/>
      <c r="TJF137" s="4"/>
      <c r="TJG137" s="4"/>
      <c r="TJH137" s="4"/>
      <c r="TJI137" s="4"/>
      <c r="TJJ137" s="4"/>
      <c r="TJK137" s="4"/>
      <c r="TJL137" s="4"/>
      <c r="TJM137" s="4"/>
      <c r="TJN137" s="4"/>
      <c r="TJU137" s="4"/>
      <c r="TJV137" s="4"/>
      <c r="TJW137" s="4"/>
      <c r="TJX137" s="4"/>
      <c r="TJY137" s="4"/>
      <c r="TJZ137" s="4"/>
      <c r="TKA137" s="4"/>
      <c r="TKB137" s="4"/>
      <c r="TKC137" s="4"/>
      <c r="TKD137" s="4"/>
      <c r="TKE137" s="4"/>
      <c r="TKF137" s="4"/>
      <c r="TKG137" s="4"/>
      <c r="TKH137" s="4"/>
      <c r="TKI137" s="4"/>
      <c r="TKJ137" s="4"/>
      <c r="TKK137" s="4"/>
      <c r="TKL137" s="4"/>
      <c r="TKM137" s="4"/>
      <c r="TKN137" s="4"/>
      <c r="TKO137" s="4"/>
      <c r="TKP137" s="4"/>
      <c r="TKQ137" s="4"/>
      <c r="TKR137" s="4"/>
      <c r="TKS137" s="4"/>
      <c r="TKT137" s="4"/>
      <c r="TKU137" s="4"/>
      <c r="TKV137" s="4"/>
      <c r="TKW137" s="4"/>
      <c r="TKX137" s="4"/>
      <c r="TKY137" s="4"/>
      <c r="TKZ137" s="4"/>
      <c r="TLA137" s="4"/>
      <c r="TLB137" s="4"/>
      <c r="TLC137" s="4"/>
      <c r="TLD137" s="4"/>
      <c r="TLE137" s="4"/>
      <c r="TLF137" s="4"/>
      <c r="TLG137" s="4"/>
      <c r="TLH137" s="4"/>
      <c r="TLI137" s="4"/>
      <c r="TLJ137" s="4"/>
      <c r="TLK137" s="4"/>
      <c r="TLL137" s="4"/>
      <c r="TLM137" s="4"/>
      <c r="TLN137" s="4"/>
      <c r="TLO137" s="4"/>
      <c r="TLP137" s="4"/>
      <c r="TLQ137" s="4"/>
      <c r="TLR137" s="4"/>
      <c r="TLS137" s="4"/>
      <c r="TLT137" s="4"/>
      <c r="TLU137" s="4"/>
      <c r="TLV137" s="4"/>
      <c r="TLW137" s="4"/>
      <c r="TLX137" s="4"/>
      <c r="TLY137" s="4"/>
      <c r="TLZ137" s="4"/>
      <c r="TMA137" s="4"/>
      <c r="TMB137" s="4"/>
      <c r="TMC137" s="4"/>
      <c r="TMD137" s="4"/>
      <c r="TME137" s="4"/>
      <c r="TMF137" s="4"/>
      <c r="TMG137" s="4"/>
      <c r="TMH137" s="4"/>
      <c r="TMI137" s="4"/>
      <c r="TMJ137" s="4"/>
      <c r="TMK137" s="4"/>
      <c r="TML137" s="4"/>
      <c r="TMM137" s="4"/>
      <c r="TMN137" s="4"/>
      <c r="TMO137" s="4"/>
      <c r="TMP137" s="4"/>
      <c r="TMQ137" s="4"/>
      <c r="TMR137" s="4"/>
      <c r="TMS137" s="4"/>
      <c r="TMT137" s="4"/>
      <c r="TMU137" s="4"/>
      <c r="TMV137" s="4"/>
      <c r="TMW137" s="4"/>
      <c r="TMX137" s="4"/>
      <c r="TMY137" s="4"/>
      <c r="TMZ137" s="4"/>
      <c r="TNA137" s="4"/>
      <c r="TNB137" s="4"/>
      <c r="TNC137" s="4"/>
      <c r="TND137" s="4"/>
      <c r="TNE137" s="4"/>
      <c r="TNF137" s="4"/>
      <c r="TNG137" s="4"/>
      <c r="TNH137" s="4"/>
      <c r="TNI137" s="4"/>
      <c r="TNJ137" s="4"/>
      <c r="TNK137" s="4"/>
      <c r="TNL137" s="4"/>
      <c r="TNM137" s="4"/>
      <c r="TNN137" s="4"/>
      <c r="TNO137" s="4"/>
      <c r="TNP137" s="4"/>
      <c r="TNQ137" s="4"/>
      <c r="TNR137" s="4"/>
      <c r="TNS137" s="4"/>
      <c r="TNT137" s="4"/>
      <c r="TNU137" s="4"/>
      <c r="TNV137" s="4"/>
      <c r="TNW137" s="4"/>
      <c r="TNX137" s="4"/>
      <c r="TNY137" s="4"/>
      <c r="TNZ137" s="4"/>
      <c r="TOA137" s="4"/>
      <c r="TOB137" s="4"/>
      <c r="TOC137" s="4"/>
      <c r="TOD137" s="4"/>
      <c r="TOE137" s="4"/>
      <c r="TOF137" s="4"/>
      <c r="TOG137" s="4"/>
      <c r="TOH137" s="4"/>
      <c r="TOI137" s="4"/>
      <c r="TOJ137" s="4"/>
      <c r="TOK137" s="4"/>
      <c r="TOL137" s="4"/>
      <c r="TOM137" s="4"/>
      <c r="TON137" s="4"/>
      <c r="TOO137" s="4"/>
      <c r="TOP137" s="4"/>
      <c r="TOQ137" s="4"/>
      <c r="TOR137" s="4"/>
      <c r="TOS137" s="4"/>
      <c r="TOT137" s="4"/>
      <c r="TOU137" s="4"/>
      <c r="TOV137" s="4"/>
      <c r="TOW137" s="4"/>
      <c r="TOX137" s="4"/>
      <c r="TOY137" s="4"/>
      <c r="TOZ137" s="4"/>
      <c r="TPA137" s="4"/>
      <c r="TPB137" s="4"/>
      <c r="TPC137" s="4"/>
      <c r="TPD137" s="4"/>
      <c r="TPE137" s="4"/>
      <c r="TPF137" s="4"/>
      <c r="TPG137" s="4"/>
      <c r="TPH137" s="4"/>
      <c r="TPI137" s="4"/>
      <c r="TPJ137" s="4"/>
      <c r="TPK137" s="4"/>
      <c r="TPL137" s="4"/>
      <c r="TPM137" s="4"/>
      <c r="TPN137" s="4"/>
      <c r="TPO137" s="4"/>
      <c r="TPP137" s="4"/>
      <c r="TPQ137" s="4"/>
      <c r="TPR137" s="4"/>
      <c r="TPS137" s="4"/>
      <c r="TPT137" s="4"/>
      <c r="TPU137" s="4"/>
      <c r="TPV137" s="4"/>
      <c r="TPW137" s="4"/>
      <c r="TPX137" s="4"/>
      <c r="TPY137" s="4"/>
      <c r="TPZ137" s="4"/>
      <c r="TQA137" s="4"/>
      <c r="TQB137" s="4"/>
      <c r="TQC137" s="4"/>
      <c r="TQD137" s="4"/>
      <c r="TQE137" s="4"/>
      <c r="TQF137" s="4"/>
      <c r="TQG137" s="4"/>
      <c r="TQH137" s="4"/>
      <c r="TQI137" s="4"/>
      <c r="TQJ137" s="4"/>
      <c r="TQK137" s="4"/>
      <c r="TQL137" s="4"/>
      <c r="TQM137" s="4"/>
      <c r="TQN137" s="4"/>
      <c r="TQO137" s="4"/>
      <c r="TQP137" s="4"/>
      <c r="TQQ137" s="4"/>
      <c r="TQR137" s="4"/>
      <c r="TQS137" s="4"/>
      <c r="TQT137" s="4"/>
      <c r="TQU137" s="4"/>
      <c r="TQV137" s="4"/>
      <c r="TQW137" s="4"/>
      <c r="TQX137" s="4"/>
      <c r="TQY137" s="4"/>
      <c r="TQZ137" s="4"/>
      <c r="TRA137" s="4"/>
      <c r="TRB137" s="4"/>
      <c r="TRC137" s="4"/>
      <c r="TRD137" s="4"/>
      <c r="TRE137" s="4"/>
      <c r="TRF137" s="4"/>
      <c r="TRG137" s="4"/>
      <c r="TRH137" s="4"/>
      <c r="TRI137" s="4"/>
      <c r="TRJ137" s="4"/>
      <c r="TRK137" s="4"/>
      <c r="TRL137" s="4"/>
      <c r="TRM137" s="4"/>
      <c r="TRN137" s="4"/>
      <c r="TRO137" s="4"/>
      <c r="TRP137" s="4"/>
      <c r="TRQ137" s="4"/>
      <c r="TRR137" s="4"/>
      <c r="TRS137" s="4"/>
      <c r="TRT137" s="4"/>
      <c r="TRU137" s="4"/>
      <c r="TRV137" s="4"/>
      <c r="TRW137" s="4"/>
      <c r="TRX137" s="4"/>
      <c r="TRY137" s="4"/>
      <c r="TRZ137" s="4"/>
      <c r="TSA137" s="4"/>
      <c r="TSB137" s="4"/>
      <c r="TSC137" s="4"/>
      <c r="TSD137" s="4"/>
      <c r="TSE137" s="4"/>
      <c r="TSF137" s="4"/>
      <c r="TSG137" s="4"/>
      <c r="TSH137" s="4"/>
      <c r="TSI137" s="4"/>
      <c r="TSJ137" s="4"/>
      <c r="TSK137" s="4"/>
      <c r="TSL137" s="4"/>
      <c r="TSM137" s="4"/>
      <c r="TSN137" s="4"/>
      <c r="TSO137" s="4"/>
      <c r="TSP137" s="4"/>
      <c r="TSQ137" s="4"/>
      <c r="TSR137" s="4"/>
      <c r="TSS137" s="4"/>
      <c r="TST137" s="4"/>
      <c r="TSU137" s="4"/>
      <c r="TSV137" s="4"/>
      <c r="TSW137" s="4"/>
      <c r="TSX137" s="4"/>
      <c r="TSY137" s="4"/>
      <c r="TSZ137" s="4"/>
      <c r="TTA137" s="4"/>
      <c r="TTB137" s="4"/>
      <c r="TTC137" s="4"/>
      <c r="TTD137" s="4"/>
      <c r="TTE137" s="4"/>
      <c r="TTF137" s="4"/>
      <c r="TTG137" s="4"/>
      <c r="TTH137" s="4"/>
      <c r="TTI137" s="4"/>
      <c r="TTJ137" s="4"/>
      <c r="TTQ137" s="4"/>
      <c r="TTR137" s="4"/>
      <c r="TTS137" s="4"/>
      <c r="TTT137" s="4"/>
      <c r="TTU137" s="4"/>
      <c r="TTV137" s="4"/>
      <c r="TTW137" s="4"/>
      <c r="TTX137" s="4"/>
      <c r="TTY137" s="4"/>
      <c r="TTZ137" s="4"/>
      <c r="TUA137" s="4"/>
      <c r="TUB137" s="4"/>
      <c r="TUC137" s="4"/>
      <c r="TUD137" s="4"/>
      <c r="TUE137" s="4"/>
      <c r="TUF137" s="4"/>
      <c r="TUG137" s="4"/>
      <c r="TUH137" s="4"/>
      <c r="TUI137" s="4"/>
      <c r="TUJ137" s="4"/>
      <c r="TUK137" s="4"/>
      <c r="TUL137" s="4"/>
      <c r="TUM137" s="4"/>
      <c r="TUN137" s="4"/>
      <c r="TUO137" s="4"/>
      <c r="TUP137" s="4"/>
      <c r="TUQ137" s="4"/>
      <c r="TUR137" s="4"/>
      <c r="TUS137" s="4"/>
      <c r="TUT137" s="4"/>
      <c r="TUU137" s="4"/>
      <c r="TUV137" s="4"/>
      <c r="TUW137" s="4"/>
      <c r="TUX137" s="4"/>
      <c r="TUY137" s="4"/>
      <c r="TUZ137" s="4"/>
      <c r="TVA137" s="4"/>
      <c r="TVB137" s="4"/>
      <c r="TVC137" s="4"/>
      <c r="TVD137" s="4"/>
      <c r="TVE137" s="4"/>
      <c r="TVF137" s="4"/>
      <c r="TVG137" s="4"/>
      <c r="TVH137" s="4"/>
      <c r="TVI137" s="4"/>
      <c r="TVJ137" s="4"/>
      <c r="TVK137" s="4"/>
      <c r="TVL137" s="4"/>
      <c r="TVM137" s="4"/>
      <c r="TVN137" s="4"/>
      <c r="TVO137" s="4"/>
      <c r="TVP137" s="4"/>
      <c r="TVQ137" s="4"/>
      <c r="TVR137" s="4"/>
      <c r="TVS137" s="4"/>
      <c r="TVT137" s="4"/>
      <c r="TVU137" s="4"/>
      <c r="TVV137" s="4"/>
      <c r="TVW137" s="4"/>
      <c r="TVX137" s="4"/>
      <c r="TVY137" s="4"/>
      <c r="TVZ137" s="4"/>
      <c r="TWA137" s="4"/>
      <c r="TWB137" s="4"/>
      <c r="TWC137" s="4"/>
      <c r="TWD137" s="4"/>
      <c r="TWE137" s="4"/>
      <c r="TWF137" s="4"/>
      <c r="TWG137" s="4"/>
      <c r="TWH137" s="4"/>
      <c r="TWI137" s="4"/>
      <c r="TWJ137" s="4"/>
      <c r="TWK137" s="4"/>
      <c r="TWL137" s="4"/>
      <c r="TWM137" s="4"/>
      <c r="TWN137" s="4"/>
      <c r="TWO137" s="4"/>
      <c r="TWP137" s="4"/>
      <c r="TWQ137" s="4"/>
      <c r="TWR137" s="4"/>
      <c r="TWS137" s="4"/>
      <c r="TWT137" s="4"/>
      <c r="TWU137" s="4"/>
      <c r="TWV137" s="4"/>
      <c r="TWW137" s="4"/>
      <c r="TWX137" s="4"/>
      <c r="TWY137" s="4"/>
      <c r="TWZ137" s="4"/>
      <c r="TXA137" s="4"/>
      <c r="TXB137" s="4"/>
      <c r="TXC137" s="4"/>
      <c r="TXD137" s="4"/>
      <c r="TXE137" s="4"/>
      <c r="TXF137" s="4"/>
      <c r="TXG137" s="4"/>
      <c r="TXH137" s="4"/>
      <c r="TXI137" s="4"/>
      <c r="TXJ137" s="4"/>
      <c r="TXK137" s="4"/>
      <c r="TXL137" s="4"/>
      <c r="TXM137" s="4"/>
      <c r="TXN137" s="4"/>
      <c r="TXO137" s="4"/>
      <c r="TXP137" s="4"/>
      <c r="TXQ137" s="4"/>
      <c r="TXR137" s="4"/>
      <c r="TXS137" s="4"/>
      <c r="TXT137" s="4"/>
      <c r="TXU137" s="4"/>
      <c r="TXV137" s="4"/>
      <c r="TXW137" s="4"/>
      <c r="TXX137" s="4"/>
      <c r="TXY137" s="4"/>
      <c r="TXZ137" s="4"/>
      <c r="TYA137" s="4"/>
      <c r="TYB137" s="4"/>
      <c r="TYC137" s="4"/>
      <c r="TYD137" s="4"/>
      <c r="TYE137" s="4"/>
      <c r="TYF137" s="4"/>
      <c r="TYG137" s="4"/>
      <c r="TYH137" s="4"/>
      <c r="TYI137" s="4"/>
      <c r="TYJ137" s="4"/>
      <c r="TYK137" s="4"/>
      <c r="TYL137" s="4"/>
      <c r="TYM137" s="4"/>
      <c r="TYN137" s="4"/>
      <c r="TYO137" s="4"/>
      <c r="TYP137" s="4"/>
      <c r="TYQ137" s="4"/>
      <c r="TYR137" s="4"/>
      <c r="TYS137" s="4"/>
      <c r="TYT137" s="4"/>
      <c r="TYU137" s="4"/>
      <c r="TYV137" s="4"/>
      <c r="TYW137" s="4"/>
      <c r="TYX137" s="4"/>
      <c r="TYY137" s="4"/>
      <c r="TYZ137" s="4"/>
      <c r="TZA137" s="4"/>
      <c r="TZB137" s="4"/>
      <c r="TZC137" s="4"/>
      <c r="TZD137" s="4"/>
      <c r="TZE137" s="4"/>
      <c r="TZF137" s="4"/>
      <c r="TZG137" s="4"/>
      <c r="TZH137" s="4"/>
      <c r="TZI137" s="4"/>
      <c r="TZJ137" s="4"/>
      <c r="TZK137" s="4"/>
      <c r="TZL137" s="4"/>
      <c r="TZM137" s="4"/>
      <c r="TZN137" s="4"/>
      <c r="TZO137" s="4"/>
      <c r="TZP137" s="4"/>
      <c r="TZQ137" s="4"/>
      <c r="TZR137" s="4"/>
      <c r="TZS137" s="4"/>
      <c r="TZT137" s="4"/>
      <c r="TZU137" s="4"/>
      <c r="TZV137" s="4"/>
      <c r="TZW137" s="4"/>
      <c r="TZX137" s="4"/>
      <c r="TZY137" s="4"/>
      <c r="TZZ137" s="4"/>
      <c r="UAA137" s="4"/>
      <c r="UAB137" s="4"/>
      <c r="UAC137" s="4"/>
      <c r="UAD137" s="4"/>
      <c r="UAE137" s="4"/>
      <c r="UAF137" s="4"/>
      <c r="UAG137" s="4"/>
      <c r="UAH137" s="4"/>
      <c r="UAI137" s="4"/>
      <c r="UAJ137" s="4"/>
      <c r="UAK137" s="4"/>
      <c r="UAL137" s="4"/>
      <c r="UAM137" s="4"/>
      <c r="UAN137" s="4"/>
      <c r="UAO137" s="4"/>
      <c r="UAP137" s="4"/>
      <c r="UAQ137" s="4"/>
      <c r="UAR137" s="4"/>
      <c r="UAS137" s="4"/>
      <c r="UAT137" s="4"/>
      <c r="UAU137" s="4"/>
      <c r="UAV137" s="4"/>
      <c r="UAW137" s="4"/>
      <c r="UAX137" s="4"/>
      <c r="UAY137" s="4"/>
      <c r="UAZ137" s="4"/>
      <c r="UBA137" s="4"/>
      <c r="UBB137" s="4"/>
      <c r="UBC137" s="4"/>
      <c r="UBD137" s="4"/>
      <c r="UBE137" s="4"/>
      <c r="UBF137" s="4"/>
      <c r="UBG137" s="4"/>
      <c r="UBH137" s="4"/>
      <c r="UBI137" s="4"/>
      <c r="UBJ137" s="4"/>
      <c r="UBK137" s="4"/>
      <c r="UBL137" s="4"/>
      <c r="UBM137" s="4"/>
      <c r="UBN137" s="4"/>
      <c r="UBO137" s="4"/>
      <c r="UBP137" s="4"/>
      <c r="UBQ137" s="4"/>
      <c r="UBR137" s="4"/>
      <c r="UBS137" s="4"/>
      <c r="UBT137" s="4"/>
      <c r="UBU137" s="4"/>
      <c r="UBV137" s="4"/>
      <c r="UBW137" s="4"/>
      <c r="UBX137" s="4"/>
      <c r="UBY137" s="4"/>
      <c r="UBZ137" s="4"/>
      <c r="UCA137" s="4"/>
      <c r="UCB137" s="4"/>
      <c r="UCC137" s="4"/>
      <c r="UCD137" s="4"/>
      <c r="UCE137" s="4"/>
      <c r="UCF137" s="4"/>
      <c r="UCG137" s="4"/>
      <c r="UCH137" s="4"/>
      <c r="UCI137" s="4"/>
      <c r="UCJ137" s="4"/>
      <c r="UCK137" s="4"/>
      <c r="UCL137" s="4"/>
      <c r="UCM137" s="4"/>
      <c r="UCN137" s="4"/>
      <c r="UCO137" s="4"/>
      <c r="UCP137" s="4"/>
      <c r="UCQ137" s="4"/>
      <c r="UCR137" s="4"/>
      <c r="UCS137" s="4"/>
      <c r="UCT137" s="4"/>
      <c r="UCU137" s="4"/>
      <c r="UCV137" s="4"/>
      <c r="UCW137" s="4"/>
      <c r="UCX137" s="4"/>
      <c r="UCY137" s="4"/>
      <c r="UCZ137" s="4"/>
      <c r="UDA137" s="4"/>
      <c r="UDB137" s="4"/>
      <c r="UDC137" s="4"/>
      <c r="UDD137" s="4"/>
      <c r="UDE137" s="4"/>
      <c r="UDF137" s="4"/>
      <c r="UDM137" s="4"/>
      <c r="UDN137" s="4"/>
      <c r="UDO137" s="4"/>
      <c r="UDP137" s="4"/>
      <c r="UDQ137" s="4"/>
      <c r="UDR137" s="4"/>
      <c r="UDS137" s="4"/>
      <c r="UDT137" s="4"/>
      <c r="UDU137" s="4"/>
      <c r="UDV137" s="4"/>
      <c r="UDW137" s="4"/>
      <c r="UDX137" s="4"/>
      <c r="UDY137" s="4"/>
      <c r="UDZ137" s="4"/>
      <c r="UEA137" s="4"/>
      <c r="UEB137" s="4"/>
      <c r="UEC137" s="4"/>
      <c r="UED137" s="4"/>
      <c r="UEE137" s="4"/>
      <c r="UEF137" s="4"/>
      <c r="UEG137" s="4"/>
      <c r="UEH137" s="4"/>
      <c r="UEI137" s="4"/>
      <c r="UEJ137" s="4"/>
      <c r="UEK137" s="4"/>
      <c r="UEL137" s="4"/>
      <c r="UEM137" s="4"/>
      <c r="UEN137" s="4"/>
      <c r="UEO137" s="4"/>
      <c r="UEP137" s="4"/>
      <c r="UEQ137" s="4"/>
      <c r="UER137" s="4"/>
      <c r="UES137" s="4"/>
      <c r="UET137" s="4"/>
      <c r="UEU137" s="4"/>
      <c r="UEV137" s="4"/>
      <c r="UEW137" s="4"/>
      <c r="UEX137" s="4"/>
      <c r="UEY137" s="4"/>
      <c r="UEZ137" s="4"/>
      <c r="UFA137" s="4"/>
      <c r="UFB137" s="4"/>
      <c r="UFC137" s="4"/>
      <c r="UFD137" s="4"/>
      <c r="UFE137" s="4"/>
      <c r="UFF137" s="4"/>
      <c r="UFG137" s="4"/>
      <c r="UFH137" s="4"/>
      <c r="UFI137" s="4"/>
      <c r="UFJ137" s="4"/>
      <c r="UFK137" s="4"/>
      <c r="UFL137" s="4"/>
      <c r="UFM137" s="4"/>
      <c r="UFN137" s="4"/>
      <c r="UFO137" s="4"/>
      <c r="UFP137" s="4"/>
      <c r="UFQ137" s="4"/>
      <c r="UFR137" s="4"/>
      <c r="UFS137" s="4"/>
      <c r="UFT137" s="4"/>
      <c r="UFU137" s="4"/>
      <c r="UFV137" s="4"/>
      <c r="UFW137" s="4"/>
      <c r="UFX137" s="4"/>
      <c r="UFY137" s="4"/>
      <c r="UFZ137" s="4"/>
      <c r="UGA137" s="4"/>
      <c r="UGB137" s="4"/>
      <c r="UGC137" s="4"/>
      <c r="UGD137" s="4"/>
      <c r="UGE137" s="4"/>
      <c r="UGF137" s="4"/>
      <c r="UGG137" s="4"/>
      <c r="UGH137" s="4"/>
      <c r="UGI137" s="4"/>
      <c r="UGJ137" s="4"/>
      <c r="UGK137" s="4"/>
      <c r="UGL137" s="4"/>
      <c r="UGM137" s="4"/>
      <c r="UGN137" s="4"/>
      <c r="UGO137" s="4"/>
      <c r="UGP137" s="4"/>
      <c r="UGQ137" s="4"/>
      <c r="UGR137" s="4"/>
      <c r="UGS137" s="4"/>
      <c r="UGT137" s="4"/>
      <c r="UGU137" s="4"/>
      <c r="UGV137" s="4"/>
      <c r="UGW137" s="4"/>
      <c r="UGX137" s="4"/>
      <c r="UGY137" s="4"/>
      <c r="UGZ137" s="4"/>
      <c r="UHA137" s="4"/>
      <c r="UHB137" s="4"/>
      <c r="UHC137" s="4"/>
      <c r="UHD137" s="4"/>
      <c r="UHE137" s="4"/>
      <c r="UHF137" s="4"/>
      <c r="UHG137" s="4"/>
      <c r="UHH137" s="4"/>
      <c r="UHI137" s="4"/>
      <c r="UHJ137" s="4"/>
      <c r="UHK137" s="4"/>
      <c r="UHL137" s="4"/>
      <c r="UHM137" s="4"/>
      <c r="UHN137" s="4"/>
      <c r="UHO137" s="4"/>
      <c r="UHP137" s="4"/>
      <c r="UHQ137" s="4"/>
      <c r="UHR137" s="4"/>
      <c r="UHS137" s="4"/>
      <c r="UHT137" s="4"/>
      <c r="UHU137" s="4"/>
      <c r="UHV137" s="4"/>
      <c r="UHW137" s="4"/>
      <c r="UHX137" s="4"/>
      <c r="UHY137" s="4"/>
      <c r="UHZ137" s="4"/>
      <c r="UIA137" s="4"/>
      <c r="UIB137" s="4"/>
      <c r="UIC137" s="4"/>
      <c r="UID137" s="4"/>
      <c r="UIE137" s="4"/>
      <c r="UIF137" s="4"/>
      <c r="UIG137" s="4"/>
      <c r="UIH137" s="4"/>
      <c r="UII137" s="4"/>
      <c r="UIJ137" s="4"/>
      <c r="UIK137" s="4"/>
      <c r="UIL137" s="4"/>
      <c r="UIM137" s="4"/>
      <c r="UIN137" s="4"/>
      <c r="UIO137" s="4"/>
      <c r="UIP137" s="4"/>
      <c r="UIQ137" s="4"/>
      <c r="UIR137" s="4"/>
      <c r="UIS137" s="4"/>
      <c r="UIT137" s="4"/>
      <c r="UIU137" s="4"/>
      <c r="UIV137" s="4"/>
      <c r="UIW137" s="4"/>
      <c r="UIX137" s="4"/>
      <c r="UIY137" s="4"/>
      <c r="UIZ137" s="4"/>
      <c r="UJA137" s="4"/>
      <c r="UJB137" s="4"/>
      <c r="UJC137" s="4"/>
      <c r="UJD137" s="4"/>
      <c r="UJE137" s="4"/>
      <c r="UJF137" s="4"/>
      <c r="UJG137" s="4"/>
      <c r="UJH137" s="4"/>
      <c r="UJI137" s="4"/>
      <c r="UJJ137" s="4"/>
      <c r="UJK137" s="4"/>
      <c r="UJL137" s="4"/>
      <c r="UJM137" s="4"/>
      <c r="UJN137" s="4"/>
      <c r="UJO137" s="4"/>
      <c r="UJP137" s="4"/>
      <c r="UJQ137" s="4"/>
      <c r="UJR137" s="4"/>
      <c r="UJS137" s="4"/>
      <c r="UJT137" s="4"/>
      <c r="UJU137" s="4"/>
      <c r="UJV137" s="4"/>
      <c r="UJW137" s="4"/>
      <c r="UJX137" s="4"/>
      <c r="UJY137" s="4"/>
      <c r="UJZ137" s="4"/>
      <c r="UKA137" s="4"/>
      <c r="UKB137" s="4"/>
      <c r="UKC137" s="4"/>
      <c r="UKD137" s="4"/>
      <c r="UKE137" s="4"/>
      <c r="UKF137" s="4"/>
      <c r="UKG137" s="4"/>
      <c r="UKH137" s="4"/>
      <c r="UKI137" s="4"/>
      <c r="UKJ137" s="4"/>
      <c r="UKK137" s="4"/>
      <c r="UKL137" s="4"/>
      <c r="UKM137" s="4"/>
      <c r="UKN137" s="4"/>
      <c r="UKO137" s="4"/>
      <c r="UKP137" s="4"/>
      <c r="UKQ137" s="4"/>
      <c r="UKR137" s="4"/>
      <c r="UKS137" s="4"/>
      <c r="UKT137" s="4"/>
      <c r="UKU137" s="4"/>
      <c r="UKV137" s="4"/>
      <c r="UKW137" s="4"/>
      <c r="UKX137" s="4"/>
      <c r="UKY137" s="4"/>
      <c r="UKZ137" s="4"/>
      <c r="ULA137" s="4"/>
      <c r="ULB137" s="4"/>
      <c r="ULC137" s="4"/>
      <c r="ULD137" s="4"/>
      <c r="ULE137" s="4"/>
      <c r="ULF137" s="4"/>
      <c r="ULG137" s="4"/>
      <c r="ULH137" s="4"/>
      <c r="ULI137" s="4"/>
      <c r="ULJ137" s="4"/>
      <c r="ULK137" s="4"/>
      <c r="ULL137" s="4"/>
      <c r="ULM137" s="4"/>
      <c r="ULN137" s="4"/>
      <c r="ULO137" s="4"/>
      <c r="ULP137" s="4"/>
      <c r="ULQ137" s="4"/>
      <c r="ULR137" s="4"/>
      <c r="ULS137" s="4"/>
      <c r="ULT137" s="4"/>
      <c r="ULU137" s="4"/>
      <c r="ULV137" s="4"/>
      <c r="ULW137" s="4"/>
      <c r="ULX137" s="4"/>
      <c r="ULY137" s="4"/>
      <c r="ULZ137" s="4"/>
      <c r="UMA137" s="4"/>
      <c r="UMB137" s="4"/>
      <c r="UMC137" s="4"/>
      <c r="UMD137" s="4"/>
      <c r="UME137" s="4"/>
      <c r="UMF137" s="4"/>
      <c r="UMG137" s="4"/>
      <c r="UMH137" s="4"/>
      <c r="UMI137" s="4"/>
      <c r="UMJ137" s="4"/>
      <c r="UMK137" s="4"/>
      <c r="UML137" s="4"/>
      <c r="UMM137" s="4"/>
      <c r="UMN137" s="4"/>
      <c r="UMO137" s="4"/>
      <c r="UMP137" s="4"/>
      <c r="UMQ137" s="4"/>
      <c r="UMR137" s="4"/>
      <c r="UMS137" s="4"/>
      <c r="UMT137" s="4"/>
      <c r="UMU137" s="4"/>
      <c r="UMV137" s="4"/>
      <c r="UMW137" s="4"/>
      <c r="UMX137" s="4"/>
      <c r="UMY137" s="4"/>
      <c r="UMZ137" s="4"/>
      <c r="UNA137" s="4"/>
      <c r="UNB137" s="4"/>
      <c r="UNI137" s="4"/>
      <c r="UNJ137" s="4"/>
      <c r="UNK137" s="4"/>
      <c r="UNL137" s="4"/>
      <c r="UNM137" s="4"/>
      <c r="UNN137" s="4"/>
      <c r="UNO137" s="4"/>
      <c r="UNP137" s="4"/>
      <c r="UNQ137" s="4"/>
      <c r="UNR137" s="4"/>
      <c r="UNS137" s="4"/>
      <c r="UNT137" s="4"/>
      <c r="UNU137" s="4"/>
      <c r="UNV137" s="4"/>
      <c r="UNW137" s="4"/>
      <c r="UNX137" s="4"/>
      <c r="UNY137" s="4"/>
      <c r="UNZ137" s="4"/>
      <c r="UOA137" s="4"/>
      <c r="UOB137" s="4"/>
      <c r="UOC137" s="4"/>
      <c r="UOD137" s="4"/>
      <c r="UOE137" s="4"/>
      <c r="UOF137" s="4"/>
      <c r="UOG137" s="4"/>
      <c r="UOH137" s="4"/>
      <c r="UOI137" s="4"/>
      <c r="UOJ137" s="4"/>
      <c r="UOK137" s="4"/>
      <c r="UOL137" s="4"/>
      <c r="UOM137" s="4"/>
      <c r="UON137" s="4"/>
      <c r="UOO137" s="4"/>
      <c r="UOP137" s="4"/>
      <c r="UOQ137" s="4"/>
      <c r="UOR137" s="4"/>
      <c r="UOS137" s="4"/>
      <c r="UOT137" s="4"/>
      <c r="UOU137" s="4"/>
      <c r="UOV137" s="4"/>
      <c r="UOW137" s="4"/>
      <c r="UOX137" s="4"/>
      <c r="UOY137" s="4"/>
      <c r="UOZ137" s="4"/>
      <c r="UPA137" s="4"/>
      <c r="UPB137" s="4"/>
      <c r="UPC137" s="4"/>
      <c r="UPD137" s="4"/>
      <c r="UPE137" s="4"/>
      <c r="UPF137" s="4"/>
      <c r="UPG137" s="4"/>
      <c r="UPH137" s="4"/>
      <c r="UPI137" s="4"/>
      <c r="UPJ137" s="4"/>
      <c r="UPK137" s="4"/>
      <c r="UPL137" s="4"/>
      <c r="UPM137" s="4"/>
      <c r="UPN137" s="4"/>
      <c r="UPO137" s="4"/>
      <c r="UPP137" s="4"/>
      <c r="UPQ137" s="4"/>
      <c r="UPR137" s="4"/>
      <c r="UPS137" s="4"/>
      <c r="UPT137" s="4"/>
      <c r="UPU137" s="4"/>
      <c r="UPV137" s="4"/>
      <c r="UPW137" s="4"/>
      <c r="UPX137" s="4"/>
      <c r="UPY137" s="4"/>
      <c r="UPZ137" s="4"/>
      <c r="UQA137" s="4"/>
      <c r="UQB137" s="4"/>
      <c r="UQC137" s="4"/>
      <c r="UQD137" s="4"/>
      <c r="UQE137" s="4"/>
      <c r="UQF137" s="4"/>
      <c r="UQG137" s="4"/>
      <c r="UQH137" s="4"/>
      <c r="UQI137" s="4"/>
      <c r="UQJ137" s="4"/>
      <c r="UQK137" s="4"/>
      <c r="UQL137" s="4"/>
      <c r="UQM137" s="4"/>
      <c r="UQN137" s="4"/>
      <c r="UQO137" s="4"/>
      <c r="UQP137" s="4"/>
      <c r="UQQ137" s="4"/>
      <c r="UQR137" s="4"/>
      <c r="UQS137" s="4"/>
      <c r="UQT137" s="4"/>
      <c r="UQU137" s="4"/>
      <c r="UQV137" s="4"/>
      <c r="UQW137" s="4"/>
      <c r="UQX137" s="4"/>
      <c r="UQY137" s="4"/>
      <c r="UQZ137" s="4"/>
      <c r="URA137" s="4"/>
      <c r="URB137" s="4"/>
      <c r="URC137" s="4"/>
      <c r="URD137" s="4"/>
      <c r="URE137" s="4"/>
      <c r="URF137" s="4"/>
      <c r="URG137" s="4"/>
      <c r="URH137" s="4"/>
      <c r="URI137" s="4"/>
      <c r="URJ137" s="4"/>
      <c r="URK137" s="4"/>
      <c r="URL137" s="4"/>
      <c r="URM137" s="4"/>
      <c r="URN137" s="4"/>
      <c r="URO137" s="4"/>
      <c r="URP137" s="4"/>
      <c r="URQ137" s="4"/>
      <c r="URR137" s="4"/>
      <c r="URS137" s="4"/>
      <c r="URT137" s="4"/>
      <c r="URU137" s="4"/>
      <c r="URV137" s="4"/>
      <c r="URW137" s="4"/>
      <c r="URX137" s="4"/>
      <c r="URY137" s="4"/>
      <c r="URZ137" s="4"/>
      <c r="USA137" s="4"/>
      <c r="USB137" s="4"/>
      <c r="USC137" s="4"/>
      <c r="USD137" s="4"/>
      <c r="USE137" s="4"/>
      <c r="USF137" s="4"/>
      <c r="USG137" s="4"/>
      <c r="USH137" s="4"/>
      <c r="USI137" s="4"/>
      <c r="USJ137" s="4"/>
      <c r="USK137" s="4"/>
      <c r="USL137" s="4"/>
      <c r="USM137" s="4"/>
      <c r="USN137" s="4"/>
      <c r="USO137" s="4"/>
      <c r="USP137" s="4"/>
      <c r="USQ137" s="4"/>
      <c r="USR137" s="4"/>
      <c r="USS137" s="4"/>
      <c r="UST137" s="4"/>
      <c r="USU137" s="4"/>
      <c r="USV137" s="4"/>
      <c r="USW137" s="4"/>
      <c r="USX137" s="4"/>
      <c r="USY137" s="4"/>
      <c r="USZ137" s="4"/>
      <c r="UTA137" s="4"/>
      <c r="UTB137" s="4"/>
      <c r="UTC137" s="4"/>
      <c r="UTD137" s="4"/>
      <c r="UTE137" s="4"/>
      <c r="UTF137" s="4"/>
      <c r="UTG137" s="4"/>
      <c r="UTH137" s="4"/>
      <c r="UTI137" s="4"/>
      <c r="UTJ137" s="4"/>
      <c r="UTK137" s="4"/>
      <c r="UTL137" s="4"/>
      <c r="UTM137" s="4"/>
      <c r="UTN137" s="4"/>
      <c r="UTO137" s="4"/>
      <c r="UTP137" s="4"/>
      <c r="UTQ137" s="4"/>
      <c r="UTR137" s="4"/>
      <c r="UTS137" s="4"/>
      <c r="UTT137" s="4"/>
      <c r="UTU137" s="4"/>
      <c r="UTV137" s="4"/>
      <c r="UTW137" s="4"/>
      <c r="UTX137" s="4"/>
      <c r="UTY137" s="4"/>
      <c r="UTZ137" s="4"/>
      <c r="UUA137" s="4"/>
      <c r="UUB137" s="4"/>
      <c r="UUC137" s="4"/>
      <c r="UUD137" s="4"/>
      <c r="UUE137" s="4"/>
      <c r="UUF137" s="4"/>
      <c r="UUG137" s="4"/>
      <c r="UUH137" s="4"/>
      <c r="UUI137" s="4"/>
      <c r="UUJ137" s="4"/>
      <c r="UUK137" s="4"/>
      <c r="UUL137" s="4"/>
      <c r="UUM137" s="4"/>
      <c r="UUN137" s="4"/>
      <c r="UUO137" s="4"/>
      <c r="UUP137" s="4"/>
      <c r="UUQ137" s="4"/>
      <c r="UUR137" s="4"/>
      <c r="UUS137" s="4"/>
      <c r="UUT137" s="4"/>
      <c r="UUU137" s="4"/>
      <c r="UUV137" s="4"/>
      <c r="UUW137" s="4"/>
      <c r="UUX137" s="4"/>
      <c r="UUY137" s="4"/>
      <c r="UUZ137" s="4"/>
      <c r="UVA137" s="4"/>
      <c r="UVB137" s="4"/>
      <c r="UVC137" s="4"/>
      <c r="UVD137" s="4"/>
      <c r="UVE137" s="4"/>
      <c r="UVF137" s="4"/>
      <c r="UVG137" s="4"/>
      <c r="UVH137" s="4"/>
      <c r="UVI137" s="4"/>
      <c r="UVJ137" s="4"/>
      <c r="UVK137" s="4"/>
      <c r="UVL137" s="4"/>
      <c r="UVM137" s="4"/>
      <c r="UVN137" s="4"/>
      <c r="UVO137" s="4"/>
      <c r="UVP137" s="4"/>
      <c r="UVQ137" s="4"/>
      <c r="UVR137" s="4"/>
      <c r="UVS137" s="4"/>
      <c r="UVT137" s="4"/>
      <c r="UVU137" s="4"/>
      <c r="UVV137" s="4"/>
      <c r="UVW137" s="4"/>
      <c r="UVX137" s="4"/>
      <c r="UVY137" s="4"/>
      <c r="UVZ137" s="4"/>
      <c r="UWA137" s="4"/>
      <c r="UWB137" s="4"/>
      <c r="UWC137" s="4"/>
      <c r="UWD137" s="4"/>
      <c r="UWE137" s="4"/>
      <c r="UWF137" s="4"/>
      <c r="UWG137" s="4"/>
      <c r="UWH137" s="4"/>
      <c r="UWI137" s="4"/>
      <c r="UWJ137" s="4"/>
      <c r="UWK137" s="4"/>
      <c r="UWL137" s="4"/>
      <c r="UWM137" s="4"/>
      <c r="UWN137" s="4"/>
      <c r="UWO137" s="4"/>
      <c r="UWP137" s="4"/>
      <c r="UWQ137" s="4"/>
      <c r="UWR137" s="4"/>
      <c r="UWS137" s="4"/>
      <c r="UWT137" s="4"/>
      <c r="UWU137" s="4"/>
      <c r="UWV137" s="4"/>
      <c r="UWW137" s="4"/>
      <c r="UWX137" s="4"/>
      <c r="UXE137" s="4"/>
      <c r="UXF137" s="4"/>
      <c r="UXG137" s="4"/>
      <c r="UXH137" s="4"/>
      <c r="UXI137" s="4"/>
      <c r="UXJ137" s="4"/>
      <c r="UXK137" s="4"/>
      <c r="UXL137" s="4"/>
      <c r="UXM137" s="4"/>
      <c r="UXN137" s="4"/>
      <c r="UXO137" s="4"/>
      <c r="UXP137" s="4"/>
      <c r="UXQ137" s="4"/>
      <c r="UXR137" s="4"/>
      <c r="UXS137" s="4"/>
      <c r="UXT137" s="4"/>
      <c r="UXU137" s="4"/>
      <c r="UXV137" s="4"/>
      <c r="UXW137" s="4"/>
      <c r="UXX137" s="4"/>
      <c r="UXY137" s="4"/>
      <c r="UXZ137" s="4"/>
      <c r="UYA137" s="4"/>
      <c r="UYB137" s="4"/>
      <c r="UYC137" s="4"/>
      <c r="UYD137" s="4"/>
      <c r="UYE137" s="4"/>
      <c r="UYF137" s="4"/>
      <c r="UYG137" s="4"/>
      <c r="UYH137" s="4"/>
      <c r="UYI137" s="4"/>
      <c r="UYJ137" s="4"/>
      <c r="UYK137" s="4"/>
      <c r="UYL137" s="4"/>
      <c r="UYM137" s="4"/>
      <c r="UYN137" s="4"/>
      <c r="UYO137" s="4"/>
      <c r="UYP137" s="4"/>
      <c r="UYQ137" s="4"/>
      <c r="UYR137" s="4"/>
      <c r="UYS137" s="4"/>
      <c r="UYT137" s="4"/>
      <c r="UYU137" s="4"/>
      <c r="UYV137" s="4"/>
      <c r="UYW137" s="4"/>
      <c r="UYX137" s="4"/>
      <c r="UYY137" s="4"/>
      <c r="UYZ137" s="4"/>
      <c r="UZA137" s="4"/>
      <c r="UZB137" s="4"/>
      <c r="UZC137" s="4"/>
      <c r="UZD137" s="4"/>
      <c r="UZE137" s="4"/>
      <c r="UZF137" s="4"/>
      <c r="UZG137" s="4"/>
      <c r="UZH137" s="4"/>
      <c r="UZI137" s="4"/>
      <c r="UZJ137" s="4"/>
      <c r="UZK137" s="4"/>
      <c r="UZL137" s="4"/>
      <c r="UZM137" s="4"/>
      <c r="UZN137" s="4"/>
      <c r="UZO137" s="4"/>
      <c r="UZP137" s="4"/>
      <c r="UZQ137" s="4"/>
      <c r="UZR137" s="4"/>
      <c r="UZS137" s="4"/>
      <c r="UZT137" s="4"/>
      <c r="UZU137" s="4"/>
      <c r="UZV137" s="4"/>
      <c r="UZW137" s="4"/>
      <c r="UZX137" s="4"/>
      <c r="UZY137" s="4"/>
      <c r="UZZ137" s="4"/>
      <c r="VAA137" s="4"/>
      <c r="VAB137" s="4"/>
      <c r="VAC137" s="4"/>
      <c r="VAD137" s="4"/>
      <c r="VAE137" s="4"/>
      <c r="VAF137" s="4"/>
      <c r="VAG137" s="4"/>
      <c r="VAH137" s="4"/>
      <c r="VAI137" s="4"/>
      <c r="VAJ137" s="4"/>
      <c r="VAK137" s="4"/>
      <c r="VAL137" s="4"/>
      <c r="VAM137" s="4"/>
      <c r="VAN137" s="4"/>
      <c r="VAO137" s="4"/>
      <c r="VAP137" s="4"/>
      <c r="VAQ137" s="4"/>
      <c r="VAR137" s="4"/>
      <c r="VAS137" s="4"/>
      <c r="VAT137" s="4"/>
      <c r="VAU137" s="4"/>
      <c r="VAV137" s="4"/>
      <c r="VAW137" s="4"/>
      <c r="VAX137" s="4"/>
      <c r="VAY137" s="4"/>
      <c r="VAZ137" s="4"/>
      <c r="VBA137" s="4"/>
      <c r="VBB137" s="4"/>
      <c r="VBC137" s="4"/>
      <c r="VBD137" s="4"/>
      <c r="VBE137" s="4"/>
      <c r="VBF137" s="4"/>
      <c r="VBG137" s="4"/>
      <c r="VBH137" s="4"/>
      <c r="VBI137" s="4"/>
      <c r="VBJ137" s="4"/>
      <c r="VBK137" s="4"/>
      <c r="VBL137" s="4"/>
      <c r="VBM137" s="4"/>
      <c r="VBN137" s="4"/>
      <c r="VBO137" s="4"/>
      <c r="VBP137" s="4"/>
      <c r="VBQ137" s="4"/>
      <c r="VBR137" s="4"/>
      <c r="VBS137" s="4"/>
      <c r="VBT137" s="4"/>
      <c r="VBU137" s="4"/>
      <c r="VBV137" s="4"/>
      <c r="VBW137" s="4"/>
      <c r="VBX137" s="4"/>
      <c r="VBY137" s="4"/>
      <c r="VBZ137" s="4"/>
      <c r="VCA137" s="4"/>
      <c r="VCB137" s="4"/>
      <c r="VCC137" s="4"/>
      <c r="VCD137" s="4"/>
      <c r="VCE137" s="4"/>
      <c r="VCF137" s="4"/>
      <c r="VCG137" s="4"/>
      <c r="VCH137" s="4"/>
      <c r="VCI137" s="4"/>
      <c r="VCJ137" s="4"/>
      <c r="VCK137" s="4"/>
      <c r="VCL137" s="4"/>
      <c r="VCM137" s="4"/>
      <c r="VCN137" s="4"/>
      <c r="VCO137" s="4"/>
      <c r="VCP137" s="4"/>
      <c r="VCQ137" s="4"/>
      <c r="VCR137" s="4"/>
      <c r="VCS137" s="4"/>
      <c r="VCT137" s="4"/>
      <c r="VCU137" s="4"/>
      <c r="VCV137" s="4"/>
      <c r="VCW137" s="4"/>
      <c r="VCX137" s="4"/>
      <c r="VCY137" s="4"/>
      <c r="VCZ137" s="4"/>
      <c r="VDA137" s="4"/>
      <c r="VDB137" s="4"/>
      <c r="VDC137" s="4"/>
      <c r="VDD137" s="4"/>
      <c r="VDE137" s="4"/>
      <c r="VDF137" s="4"/>
      <c r="VDG137" s="4"/>
      <c r="VDH137" s="4"/>
      <c r="VDI137" s="4"/>
      <c r="VDJ137" s="4"/>
      <c r="VDK137" s="4"/>
      <c r="VDL137" s="4"/>
      <c r="VDM137" s="4"/>
      <c r="VDN137" s="4"/>
      <c r="VDO137" s="4"/>
      <c r="VDP137" s="4"/>
      <c r="VDQ137" s="4"/>
      <c r="VDR137" s="4"/>
      <c r="VDS137" s="4"/>
      <c r="VDT137" s="4"/>
      <c r="VDU137" s="4"/>
      <c r="VDV137" s="4"/>
      <c r="VDW137" s="4"/>
      <c r="VDX137" s="4"/>
      <c r="VDY137" s="4"/>
      <c r="VDZ137" s="4"/>
      <c r="VEA137" s="4"/>
      <c r="VEB137" s="4"/>
      <c r="VEC137" s="4"/>
      <c r="VED137" s="4"/>
      <c r="VEE137" s="4"/>
      <c r="VEF137" s="4"/>
      <c r="VEG137" s="4"/>
      <c r="VEH137" s="4"/>
      <c r="VEI137" s="4"/>
      <c r="VEJ137" s="4"/>
      <c r="VEK137" s="4"/>
      <c r="VEL137" s="4"/>
      <c r="VEM137" s="4"/>
      <c r="VEN137" s="4"/>
      <c r="VEO137" s="4"/>
      <c r="VEP137" s="4"/>
      <c r="VEQ137" s="4"/>
      <c r="VER137" s="4"/>
      <c r="VES137" s="4"/>
      <c r="VET137" s="4"/>
      <c r="VEU137" s="4"/>
      <c r="VEV137" s="4"/>
      <c r="VEW137" s="4"/>
      <c r="VEX137" s="4"/>
      <c r="VEY137" s="4"/>
      <c r="VEZ137" s="4"/>
      <c r="VFA137" s="4"/>
      <c r="VFB137" s="4"/>
      <c r="VFC137" s="4"/>
      <c r="VFD137" s="4"/>
      <c r="VFE137" s="4"/>
      <c r="VFF137" s="4"/>
      <c r="VFG137" s="4"/>
      <c r="VFH137" s="4"/>
      <c r="VFI137" s="4"/>
      <c r="VFJ137" s="4"/>
      <c r="VFK137" s="4"/>
      <c r="VFL137" s="4"/>
      <c r="VFM137" s="4"/>
      <c r="VFN137" s="4"/>
      <c r="VFO137" s="4"/>
      <c r="VFP137" s="4"/>
      <c r="VFQ137" s="4"/>
      <c r="VFR137" s="4"/>
      <c r="VFS137" s="4"/>
      <c r="VFT137" s="4"/>
      <c r="VFU137" s="4"/>
      <c r="VFV137" s="4"/>
      <c r="VFW137" s="4"/>
      <c r="VFX137" s="4"/>
      <c r="VFY137" s="4"/>
      <c r="VFZ137" s="4"/>
      <c r="VGA137" s="4"/>
      <c r="VGB137" s="4"/>
      <c r="VGC137" s="4"/>
      <c r="VGD137" s="4"/>
      <c r="VGE137" s="4"/>
      <c r="VGF137" s="4"/>
      <c r="VGG137" s="4"/>
      <c r="VGH137" s="4"/>
      <c r="VGI137" s="4"/>
      <c r="VGJ137" s="4"/>
      <c r="VGK137" s="4"/>
      <c r="VGL137" s="4"/>
      <c r="VGM137" s="4"/>
      <c r="VGN137" s="4"/>
      <c r="VGO137" s="4"/>
      <c r="VGP137" s="4"/>
      <c r="VGQ137" s="4"/>
      <c r="VGR137" s="4"/>
      <c r="VGS137" s="4"/>
      <c r="VGT137" s="4"/>
      <c r="VHA137" s="4"/>
      <c r="VHB137" s="4"/>
      <c r="VHC137" s="4"/>
      <c r="VHD137" s="4"/>
      <c r="VHE137" s="4"/>
      <c r="VHF137" s="4"/>
      <c r="VHG137" s="4"/>
      <c r="VHH137" s="4"/>
      <c r="VHI137" s="4"/>
      <c r="VHJ137" s="4"/>
      <c r="VHK137" s="4"/>
      <c r="VHL137" s="4"/>
      <c r="VHM137" s="4"/>
      <c r="VHN137" s="4"/>
      <c r="VHO137" s="4"/>
      <c r="VHP137" s="4"/>
      <c r="VHQ137" s="4"/>
      <c r="VHR137" s="4"/>
      <c r="VHS137" s="4"/>
      <c r="VHT137" s="4"/>
      <c r="VHU137" s="4"/>
      <c r="VHV137" s="4"/>
      <c r="VHW137" s="4"/>
      <c r="VHX137" s="4"/>
      <c r="VHY137" s="4"/>
      <c r="VHZ137" s="4"/>
      <c r="VIA137" s="4"/>
      <c r="VIB137" s="4"/>
      <c r="VIC137" s="4"/>
      <c r="VID137" s="4"/>
      <c r="VIE137" s="4"/>
      <c r="VIF137" s="4"/>
      <c r="VIG137" s="4"/>
      <c r="VIH137" s="4"/>
      <c r="VII137" s="4"/>
      <c r="VIJ137" s="4"/>
      <c r="VIK137" s="4"/>
      <c r="VIL137" s="4"/>
      <c r="VIM137" s="4"/>
      <c r="VIN137" s="4"/>
      <c r="VIO137" s="4"/>
      <c r="VIP137" s="4"/>
      <c r="VIQ137" s="4"/>
      <c r="VIR137" s="4"/>
      <c r="VIS137" s="4"/>
      <c r="VIT137" s="4"/>
      <c r="VIU137" s="4"/>
      <c r="VIV137" s="4"/>
      <c r="VIW137" s="4"/>
      <c r="VIX137" s="4"/>
      <c r="VIY137" s="4"/>
      <c r="VIZ137" s="4"/>
      <c r="VJA137" s="4"/>
      <c r="VJB137" s="4"/>
      <c r="VJC137" s="4"/>
      <c r="VJD137" s="4"/>
      <c r="VJE137" s="4"/>
      <c r="VJF137" s="4"/>
      <c r="VJG137" s="4"/>
      <c r="VJH137" s="4"/>
      <c r="VJI137" s="4"/>
      <c r="VJJ137" s="4"/>
      <c r="VJK137" s="4"/>
      <c r="VJL137" s="4"/>
      <c r="VJM137" s="4"/>
      <c r="VJN137" s="4"/>
      <c r="VJO137" s="4"/>
      <c r="VJP137" s="4"/>
      <c r="VJQ137" s="4"/>
      <c r="VJR137" s="4"/>
      <c r="VJS137" s="4"/>
      <c r="VJT137" s="4"/>
      <c r="VJU137" s="4"/>
      <c r="VJV137" s="4"/>
      <c r="VJW137" s="4"/>
      <c r="VJX137" s="4"/>
      <c r="VJY137" s="4"/>
      <c r="VJZ137" s="4"/>
      <c r="VKA137" s="4"/>
      <c r="VKB137" s="4"/>
      <c r="VKC137" s="4"/>
      <c r="VKD137" s="4"/>
      <c r="VKE137" s="4"/>
      <c r="VKF137" s="4"/>
      <c r="VKG137" s="4"/>
      <c r="VKH137" s="4"/>
      <c r="VKI137" s="4"/>
      <c r="VKJ137" s="4"/>
      <c r="VKK137" s="4"/>
      <c r="VKL137" s="4"/>
      <c r="VKM137" s="4"/>
      <c r="VKN137" s="4"/>
      <c r="VKO137" s="4"/>
      <c r="VKP137" s="4"/>
      <c r="VKQ137" s="4"/>
      <c r="VKR137" s="4"/>
      <c r="VKS137" s="4"/>
      <c r="VKT137" s="4"/>
      <c r="VKU137" s="4"/>
      <c r="VKV137" s="4"/>
      <c r="VKW137" s="4"/>
      <c r="VKX137" s="4"/>
      <c r="VKY137" s="4"/>
      <c r="VKZ137" s="4"/>
      <c r="VLA137" s="4"/>
      <c r="VLB137" s="4"/>
      <c r="VLC137" s="4"/>
      <c r="VLD137" s="4"/>
      <c r="VLE137" s="4"/>
      <c r="VLF137" s="4"/>
      <c r="VLG137" s="4"/>
      <c r="VLH137" s="4"/>
      <c r="VLI137" s="4"/>
      <c r="VLJ137" s="4"/>
      <c r="VLK137" s="4"/>
      <c r="VLL137" s="4"/>
      <c r="VLM137" s="4"/>
      <c r="VLN137" s="4"/>
      <c r="VLO137" s="4"/>
      <c r="VLP137" s="4"/>
      <c r="VLQ137" s="4"/>
      <c r="VLR137" s="4"/>
      <c r="VLS137" s="4"/>
      <c r="VLT137" s="4"/>
      <c r="VLU137" s="4"/>
      <c r="VLV137" s="4"/>
      <c r="VLW137" s="4"/>
      <c r="VLX137" s="4"/>
      <c r="VLY137" s="4"/>
      <c r="VLZ137" s="4"/>
      <c r="VMA137" s="4"/>
      <c r="VMB137" s="4"/>
      <c r="VMC137" s="4"/>
      <c r="VMD137" s="4"/>
      <c r="VME137" s="4"/>
      <c r="VMF137" s="4"/>
      <c r="VMG137" s="4"/>
      <c r="VMH137" s="4"/>
      <c r="VMI137" s="4"/>
      <c r="VMJ137" s="4"/>
      <c r="VMK137" s="4"/>
      <c r="VML137" s="4"/>
      <c r="VMM137" s="4"/>
      <c r="VMN137" s="4"/>
      <c r="VMO137" s="4"/>
      <c r="VMP137" s="4"/>
      <c r="VMQ137" s="4"/>
      <c r="VMR137" s="4"/>
      <c r="VMS137" s="4"/>
      <c r="VMT137" s="4"/>
      <c r="VMU137" s="4"/>
      <c r="VMV137" s="4"/>
      <c r="VMW137" s="4"/>
      <c r="VMX137" s="4"/>
      <c r="VMY137" s="4"/>
      <c r="VMZ137" s="4"/>
      <c r="VNA137" s="4"/>
      <c r="VNB137" s="4"/>
      <c r="VNC137" s="4"/>
      <c r="VND137" s="4"/>
      <c r="VNE137" s="4"/>
      <c r="VNF137" s="4"/>
      <c r="VNG137" s="4"/>
      <c r="VNH137" s="4"/>
      <c r="VNI137" s="4"/>
      <c r="VNJ137" s="4"/>
      <c r="VNK137" s="4"/>
      <c r="VNL137" s="4"/>
      <c r="VNM137" s="4"/>
      <c r="VNN137" s="4"/>
      <c r="VNO137" s="4"/>
      <c r="VNP137" s="4"/>
      <c r="VNQ137" s="4"/>
      <c r="VNR137" s="4"/>
      <c r="VNS137" s="4"/>
      <c r="VNT137" s="4"/>
      <c r="VNU137" s="4"/>
      <c r="VNV137" s="4"/>
      <c r="VNW137" s="4"/>
      <c r="VNX137" s="4"/>
      <c r="VNY137" s="4"/>
      <c r="VNZ137" s="4"/>
      <c r="VOA137" s="4"/>
      <c r="VOB137" s="4"/>
      <c r="VOC137" s="4"/>
      <c r="VOD137" s="4"/>
      <c r="VOE137" s="4"/>
      <c r="VOF137" s="4"/>
      <c r="VOG137" s="4"/>
      <c r="VOH137" s="4"/>
      <c r="VOI137" s="4"/>
      <c r="VOJ137" s="4"/>
      <c r="VOK137" s="4"/>
      <c r="VOL137" s="4"/>
      <c r="VOM137" s="4"/>
      <c r="VON137" s="4"/>
      <c r="VOO137" s="4"/>
      <c r="VOP137" s="4"/>
      <c r="VOQ137" s="4"/>
      <c r="VOR137" s="4"/>
      <c r="VOS137" s="4"/>
      <c r="VOT137" s="4"/>
      <c r="VOU137" s="4"/>
      <c r="VOV137" s="4"/>
      <c r="VOW137" s="4"/>
      <c r="VOX137" s="4"/>
      <c r="VOY137" s="4"/>
      <c r="VOZ137" s="4"/>
      <c r="VPA137" s="4"/>
      <c r="VPB137" s="4"/>
      <c r="VPC137" s="4"/>
      <c r="VPD137" s="4"/>
      <c r="VPE137" s="4"/>
      <c r="VPF137" s="4"/>
      <c r="VPG137" s="4"/>
      <c r="VPH137" s="4"/>
      <c r="VPI137" s="4"/>
      <c r="VPJ137" s="4"/>
      <c r="VPK137" s="4"/>
      <c r="VPL137" s="4"/>
      <c r="VPM137" s="4"/>
      <c r="VPN137" s="4"/>
      <c r="VPO137" s="4"/>
      <c r="VPP137" s="4"/>
      <c r="VPQ137" s="4"/>
      <c r="VPR137" s="4"/>
      <c r="VPS137" s="4"/>
      <c r="VPT137" s="4"/>
      <c r="VPU137" s="4"/>
      <c r="VPV137" s="4"/>
      <c r="VPW137" s="4"/>
      <c r="VPX137" s="4"/>
      <c r="VPY137" s="4"/>
      <c r="VPZ137" s="4"/>
      <c r="VQA137" s="4"/>
      <c r="VQB137" s="4"/>
      <c r="VQC137" s="4"/>
      <c r="VQD137" s="4"/>
      <c r="VQE137" s="4"/>
      <c r="VQF137" s="4"/>
      <c r="VQG137" s="4"/>
      <c r="VQH137" s="4"/>
      <c r="VQI137" s="4"/>
      <c r="VQJ137" s="4"/>
      <c r="VQK137" s="4"/>
      <c r="VQL137" s="4"/>
      <c r="VQM137" s="4"/>
      <c r="VQN137" s="4"/>
      <c r="VQO137" s="4"/>
      <c r="VQP137" s="4"/>
      <c r="VQW137" s="4"/>
      <c r="VQX137" s="4"/>
      <c r="VQY137" s="4"/>
      <c r="VQZ137" s="4"/>
      <c r="VRA137" s="4"/>
      <c r="VRB137" s="4"/>
      <c r="VRC137" s="4"/>
      <c r="VRD137" s="4"/>
      <c r="VRE137" s="4"/>
      <c r="VRF137" s="4"/>
      <c r="VRG137" s="4"/>
      <c r="VRH137" s="4"/>
      <c r="VRI137" s="4"/>
      <c r="VRJ137" s="4"/>
      <c r="VRK137" s="4"/>
      <c r="VRL137" s="4"/>
      <c r="VRM137" s="4"/>
      <c r="VRN137" s="4"/>
      <c r="VRO137" s="4"/>
      <c r="VRP137" s="4"/>
      <c r="VRQ137" s="4"/>
      <c r="VRR137" s="4"/>
      <c r="VRS137" s="4"/>
      <c r="VRT137" s="4"/>
      <c r="VRU137" s="4"/>
      <c r="VRV137" s="4"/>
      <c r="VRW137" s="4"/>
      <c r="VRX137" s="4"/>
      <c r="VRY137" s="4"/>
      <c r="VRZ137" s="4"/>
      <c r="VSA137" s="4"/>
      <c r="VSB137" s="4"/>
      <c r="VSC137" s="4"/>
      <c r="VSD137" s="4"/>
      <c r="VSE137" s="4"/>
      <c r="VSF137" s="4"/>
      <c r="VSG137" s="4"/>
      <c r="VSH137" s="4"/>
      <c r="VSI137" s="4"/>
      <c r="VSJ137" s="4"/>
      <c r="VSK137" s="4"/>
      <c r="VSL137" s="4"/>
      <c r="VSM137" s="4"/>
      <c r="VSN137" s="4"/>
      <c r="VSO137" s="4"/>
      <c r="VSP137" s="4"/>
      <c r="VSQ137" s="4"/>
      <c r="VSR137" s="4"/>
      <c r="VSS137" s="4"/>
      <c r="VST137" s="4"/>
      <c r="VSU137" s="4"/>
      <c r="VSV137" s="4"/>
      <c r="VSW137" s="4"/>
      <c r="VSX137" s="4"/>
      <c r="VSY137" s="4"/>
      <c r="VSZ137" s="4"/>
      <c r="VTA137" s="4"/>
      <c r="VTB137" s="4"/>
      <c r="VTC137" s="4"/>
      <c r="VTD137" s="4"/>
      <c r="VTE137" s="4"/>
      <c r="VTF137" s="4"/>
      <c r="VTG137" s="4"/>
      <c r="VTH137" s="4"/>
      <c r="VTI137" s="4"/>
      <c r="VTJ137" s="4"/>
      <c r="VTK137" s="4"/>
      <c r="VTL137" s="4"/>
      <c r="VTM137" s="4"/>
      <c r="VTN137" s="4"/>
      <c r="VTO137" s="4"/>
      <c r="VTP137" s="4"/>
      <c r="VTQ137" s="4"/>
      <c r="VTR137" s="4"/>
      <c r="VTS137" s="4"/>
      <c r="VTT137" s="4"/>
      <c r="VTU137" s="4"/>
      <c r="VTV137" s="4"/>
      <c r="VTW137" s="4"/>
      <c r="VTX137" s="4"/>
      <c r="VTY137" s="4"/>
      <c r="VTZ137" s="4"/>
      <c r="VUA137" s="4"/>
      <c r="VUB137" s="4"/>
      <c r="VUC137" s="4"/>
      <c r="VUD137" s="4"/>
      <c r="VUE137" s="4"/>
      <c r="VUF137" s="4"/>
      <c r="VUG137" s="4"/>
      <c r="VUH137" s="4"/>
      <c r="VUI137" s="4"/>
      <c r="VUJ137" s="4"/>
      <c r="VUK137" s="4"/>
      <c r="VUL137" s="4"/>
      <c r="VUM137" s="4"/>
      <c r="VUN137" s="4"/>
      <c r="VUO137" s="4"/>
      <c r="VUP137" s="4"/>
      <c r="VUQ137" s="4"/>
      <c r="VUR137" s="4"/>
      <c r="VUS137" s="4"/>
      <c r="VUT137" s="4"/>
      <c r="VUU137" s="4"/>
      <c r="VUV137" s="4"/>
      <c r="VUW137" s="4"/>
      <c r="VUX137" s="4"/>
      <c r="VUY137" s="4"/>
      <c r="VUZ137" s="4"/>
      <c r="VVA137" s="4"/>
      <c r="VVB137" s="4"/>
      <c r="VVC137" s="4"/>
      <c r="VVD137" s="4"/>
      <c r="VVE137" s="4"/>
      <c r="VVF137" s="4"/>
      <c r="VVG137" s="4"/>
      <c r="VVH137" s="4"/>
      <c r="VVI137" s="4"/>
      <c r="VVJ137" s="4"/>
      <c r="VVK137" s="4"/>
      <c r="VVL137" s="4"/>
      <c r="VVM137" s="4"/>
      <c r="VVN137" s="4"/>
      <c r="VVO137" s="4"/>
      <c r="VVP137" s="4"/>
      <c r="VVQ137" s="4"/>
      <c r="VVR137" s="4"/>
      <c r="VVS137" s="4"/>
      <c r="VVT137" s="4"/>
      <c r="VVU137" s="4"/>
      <c r="VVV137" s="4"/>
      <c r="VVW137" s="4"/>
      <c r="VVX137" s="4"/>
      <c r="VVY137" s="4"/>
      <c r="VVZ137" s="4"/>
      <c r="VWA137" s="4"/>
      <c r="VWB137" s="4"/>
      <c r="VWC137" s="4"/>
      <c r="VWD137" s="4"/>
      <c r="VWE137" s="4"/>
      <c r="VWF137" s="4"/>
      <c r="VWG137" s="4"/>
      <c r="VWH137" s="4"/>
      <c r="VWI137" s="4"/>
      <c r="VWJ137" s="4"/>
      <c r="VWK137" s="4"/>
      <c r="VWL137" s="4"/>
      <c r="VWM137" s="4"/>
      <c r="VWN137" s="4"/>
      <c r="VWO137" s="4"/>
      <c r="VWP137" s="4"/>
      <c r="VWQ137" s="4"/>
      <c r="VWR137" s="4"/>
      <c r="VWS137" s="4"/>
      <c r="VWT137" s="4"/>
      <c r="VWU137" s="4"/>
      <c r="VWV137" s="4"/>
      <c r="VWW137" s="4"/>
      <c r="VWX137" s="4"/>
      <c r="VWY137" s="4"/>
      <c r="VWZ137" s="4"/>
      <c r="VXA137" s="4"/>
      <c r="VXB137" s="4"/>
      <c r="VXC137" s="4"/>
      <c r="VXD137" s="4"/>
      <c r="VXE137" s="4"/>
      <c r="VXF137" s="4"/>
      <c r="VXG137" s="4"/>
      <c r="VXH137" s="4"/>
      <c r="VXI137" s="4"/>
      <c r="VXJ137" s="4"/>
      <c r="VXK137" s="4"/>
      <c r="VXL137" s="4"/>
      <c r="VXM137" s="4"/>
      <c r="VXN137" s="4"/>
      <c r="VXO137" s="4"/>
      <c r="VXP137" s="4"/>
      <c r="VXQ137" s="4"/>
      <c r="VXR137" s="4"/>
      <c r="VXS137" s="4"/>
      <c r="VXT137" s="4"/>
      <c r="VXU137" s="4"/>
      <c r="VXV137" s="4"/>
      <c r="VXW137" s="4"/>
      <c r="VXX137" s="4"/>
      <c r="VXY137" s="4"/>
      <c r="VXZ137" s="4"/>
      <c r="VYA137" s="4"/>
      <c r="VYB137" s="4"/>
      <c r="VYC137" s="4"/>
      <c r="VYD137" s="4"/>
      <c r="VYE137" s="4"/>
      <c r="VYF137" s="4"/>
      <c r="VYG137" s="4"/>
      <c r="VYH137" s="4"/>
      <c r="VYI137" s="4"/>
      <c r="VYJ137" s="4"/>
      <c r="VYK137" s="4"/>
      <c r="VYL137" s="4"/>
      <c r="VYM137" s="4"/>
      <c r="VYN137" s="4"/>
      <c r="VYO137" s="4"/>
      <c r="VYP137" s="4"/>
      <c r="VYQ137" s="4"/>
      <c r="VYR137" s="4"/>
      <c r="VYS137" s="4"/>
      <c r="VYT137" s="4"/>
      <c r="VYU137" s="4"/>
      <c r="VYV137" s="4"/>
      <c r="VYW137" s="4"/>
      <c r="VYX137" s="4"/>
      <c r="VYY137" s="4"/>
      <c r="VYZ137" s="4"/>
      <c r="VZA137" s="4"/>
      <c r="VZB137" s="4"/>
      <c r="VZC137" s="4"/>
      <c r="VZD137" s="4"/>
      <c r="VZE137" s="4"/>
      <c r="VZF137" s="4"/>
      <c r="VZG137" s="4"/>
      <c r="VZH137" s="4"/>
      <c r="VZI137" s="4"/>
      <c r="VZJ137" s="4"/>
      <c r="VZK137" s="4"/>
      <c r="VZL137" s="4"/>
      <c r="VZM137" s="4"/>
      <c r="VZN137" s="4"/>
      <c r="VZO137" s="4"/>
      <c r="VZP137" s="4"/>
      <c r="VZQ137" s="4"/>
      <c r="VZR137" s="4"/>
      <c r="VZS137" s="4"/>
      <c r="VZT137" s="4"/>
      <c r="VZU137" s="4"/>
      <c r="VZV137" s="4"/>
      <c r="VZW137" s="4"/>
      <c r="VZX137" s="4"/>
      <c r="VZY137" s="4"/>
      <c r="VZZ137" s="4"/>
      <c r="WAA137" s="4"/>
      <c r="WAB137" s="4"/>
      <c r="WAC137" s="4"/>
      <c r="WAD137" s="4"/>
      <c r="WAE137" s="4"/>
      <c r="WAF137" s="4"/>
      <c r="WAG137" s="4"/>
      <c r="WAH137" s="4"/>
      <c r="WAI137" s="4"/>
      <c r="WAJ137" s="4"/>
      <c r="WAK137" s="4"/>
      <c r="WAL137" s="4"/>
      <c r="WAS137" s="4"/>
      <c r="WAT137" s="4"/>
      <c r="WAU137" s="4"/>
      <c r="WAV137" s="4"/>
      <c r="WAW137" s="4"/>
      <c r="WAX137" s="4"/>
      <c r="WAY137" s="4"/>
      <c r="WAZ137" s="4"/>
      <c r="WBA137" s="4"/>
      <c r="WBB137" s="4"/>
      <c r="WBC137" s="4"/>
      <c r="WBD137" s="4"/>
      <c r="WBE137" s="4"/>
      <c r="WBF137" s="4"/>
      <c r="WBG137" s="4"/>
      <c r="WBH137" s="4"/>
      <c r="WBI137" s="4"/>
      <c r="WBJ137" s="4"/>
      <c r="WBK137" s="4"/>
      <c r="WBL137" s="4"/>
      <c r="WBM137" s="4"/>
      <c r="WBN137" s="4"/>
      <c r="WBO137" s="4"/>
      <c r="WBP137" s="4"/>
      <c r="WBQ137" s="4"/>
      <c r="WBR137" s="4"/>
      <c r="WBS137" s="4"/>
      <c r="WBT137" s="4"/>
      <c r="WBU137" s="4"/>
      <c r="WBV137" s="4"/>
      <c r="WBW137" s="4"/>
      <c r="WBX137" s="4"/>
      <c r="WBY137" s="4"/>
      <c r="WBZ137" s="4"/>
      <c r="WCA137" s="4"/>
      <c r="WCB137" s="4"/>
      <c r="WCC137" s="4"/>
      <c r="WCD137" s="4"/>
      <c r="WCE137" s="4"/>
      <c r="WCF137" s="4"/>
      <c r="WCG137" s="4"/>
      <c r="WCH137" s="4"/>
      <c r="WCI137" s="4"/>
      <c r="WCJ137" s="4"/>
      <c r="WCK137" s="4"/>
      <c r="WCL137" s="4"/>
      <c r="WCM137" s="4"/>
      <c r="WCN137" s="4"/>
      <c r="WCO137" s="4"/>
      <c r="WCP137" s="4"/>
      <c r="WCQ137" s="4"/>
      <c r="WCR137" s="4"/>
      <c r="WCS137" s="4"/>
      <c r="WCT137" s="4"/>
      <c r="WCU137" s="4"/>
      <c r="WCV137" s="4"/>
      <c r="WCW137" s="4"/>
      <c r="WCX137" s="4"/>
      <c r="WCY137" s="4"/>
      <c r="WCZ137" s="4"/>
      <c r="WDA137" s="4"/>
      <c r="WDB137" s="4"/>
      <c r="WDC137" s="4"/>
      <c r="WDD137" s="4"/>
      <c r="WDE137" s="4"/>
      <c r="WDF137" s="4"/>
      <c r="WDG137" s="4"/>
      <c r="WDH137" s="4"/>
      <c r="WDI137" s="4"/>
      <c r="WDJ137" s="4"/>
      <c r="WDK137" s="4"/>
      <c r="WDL137" s="4"/>
      <c r="WDM137" s="4"/>
      <c r="WDN137" s="4"/>
      <c r="WDO137" s="4"/>
      <c r="WDP137" s="4"/>
      <c r="WDQ137" s="4"/>
      <c r="WDR137" s="4"/>
      <c r="WDS137" s="4"/>
      <c r="WDT137" s="4"/>
      <c r="WDU137" s="4"/>
      <c r="WDV137" s="4"/>
      <c r="WDW137" s="4"/>
      <c r="WDX137" s="4"/>
      <c r="WDY137" s="4"/>
      <c r="WDZ137" s="4"/>
      <c r="WEA137" s="4"/>
      <c r="WEB137" s="4"/>
      <c r="WEC137" s="4"/>
      <c r="WED137" s="4"/>
      <c r="WEE137" s="4"/>
      <c r="WEF137" s="4"/>
      <c r="WEG137" s="4"/>
      <c r="WEH137" s="4"/>
      <c r="WEI137" s="4"/>
      <c r="WEJ137" s="4"/>
      <c r="WEK137" s="4"/>
      <c r="WEL137" s="4"/>
      <c r="WEM137" s="4"/>
      <c r="WEN137" s="4"/>
      <c r="WEO137" s="4"/>
      <c r="WEP137" s="4"/>
      <c r="WEQ137" s="4"/>
      <c r="WER137" s="4"/>
      <c r="WES137" s="4"/>
      <c r="WET137" s="4"/>
      <c r="WEU137" s="4"/>
      <c r="WEV137" s="4"/>
      <c r="WEW137" s="4"/>
      <c r="WEX137" s="4"/>
      <c r="WEY137" s="4"/>
      <c r="WEZ137" s="4"/>
      <c r="WFA137" s="4"/>
      <c r="WFB137" s="4"/>
      <c r="WFC137" s="4"/>
      <c r="WFD137" s="4"/>
      <c r="WFE137" s="4"/>
      <c r="WFF137" s="4"/>
      <c r="WFG137" s="4"/>
      <c r="WFH137" s="4"/>
      <c r="WFI137" s="4"/>
      <c r="WFJ137" s="4"/>
      <c r="WFK137" s="4"/>
      <c r="WFL137" s="4"/>
      <c r="WFM137" s="4"/>
      <c r="WFN137" s="4"/>
      <c r="WFO137" s="4"/>
      <c r="WFP137" s="4"/>
      <c r="WFQ137" s="4"/>
      <c r="WFR137" s="4"/>
      <c r="WFS137" s="4"/>
      <c r="WFT137" s="4"/>
      <c r="WFU137" s="4"/>
      <c r="WFV137" s="4"/>
      <c r="WFW137" s="4"/>
      <c r="WFX137" s="4"/>
      <c r="WFY137" s="4"/>
      <c r="WFZ137" s="4"/>
      <c r="WGA137" s="4"/>
      <c r="WGB137" s="4"/>
      <c r="WGC137" s="4"/>
      <c r="WGD137" s="4"/>
      <c r="WGE137" s="4"/>
      <c r="WGF137" s="4"/>
      <c r="WGG137" s="4"/>
      <c r="WGH137" s="4"/>
      <c r="WGI137" s="4"/>
      <c r="WGJ137" s="4"/>
      <c r="WGK137" s="4"/>
      <c r="WGL137" s="4"/>
      <c r="WGM137" s="4"/>
      <c r="WGN137" s="4"/>
      <c r="WGO137" s="4"/>
      <c r="WGP137" s="4"/>
      <c r="WGQ137" s="4"/>
      <c r="WGR137" s="4"/>
      <c r="WGS137" s="4"/>
      <c r="WGT137" s="4"/>
      <c r="WGU137" s="4"/>
      <c r="WGV137" s="4"/>
      <c r="WGW137" s="4"/>
      <c r="WGX137" s="4"/>
      <c r="WGY137" s="4"/>
      <c r="WGZ137" s="4"/>
      <c r="WHA137" s="4"/>
      <c r="WHB137" s="4"/>
      <c r="WHC137" s="4"/>
      <c r="WHD137" s="4"/>
      <c r="WHE137" s="4"/>
      <c r="WHF137" s="4"/>
      <c r="WHG137" s="4"/>
      <c r="WHH137" s="4"/>
      <c r="WHI137" s="4"/>
      <c r="WHJ137" s="4"/>
      <c r="WHK137" s="4"/>
      <c r="WHL137" s="4"/>
      <c r="WHM137" s="4"/>
      <c r="WHN137" s="4"/>
      <c r="WHO137" s="4"/>
      <c r="WHP137" s="4"/>
      <c r="WHQ137" s="4"/>
      <c r="WHR137" s="4"/>
      <c r="WHS137" s="4"/>
      <c r="WHT137" s="4"/>
      <c r="WHU137" s="4"/>
      <c r="WHV137" s="4"/>
      <c r="WHW137" s="4"/>
      <c r="WHX137" s="4"/>
      <c r="WHY137" s="4"/>
      <c r="WHZ137" s="4"/>
      <c r="WIA137" s="4"/>
      <c r="WIB137" s="4"/>
      <c r="WIC137" s="4"/>
      <c r="WID137" s="4"/>
      <c r="WIE137" s="4"/>
      <c r="WIF137" s="4"/>
      <c r="WIG137" s="4"/>
      <c r="WIH137" s="4"/>
      <c r="WII137" s="4"/>
      <c r="WIJ137" s="4"/>
      <c r="WIK137" s="4"/>
      <c r="WIL137" s="4"/>
      <c r="WIM137" s="4"/>
      <c r="WIN137" s="4"/>
      <c r="WIO137" s="4"/>
      <c r="WIP137" s="4"/>
      <c r="WIQ137" s="4"/>
      <c r="WIR137" s="4"/>
      <c r="WIS137" s="4"/>
      <c r="WIT137" s="4"/>
      <c r="WIU137" s="4"/>
      <c r="WIV137" s="4"/>
      <c r="WIW137" s="4"/>
      <c r="WIX137" s="4"/>
      <c r="WIY137" s="4"/>
      <c r="WIZ137" s="4"/>
      <c r="WJA137" s="4"/>
      <c r="WJB137" s="4"/>
      <c r="WJC137" s="4"/>
      <c r="WJD137" s="4"/>
      <c r="WJE137" s="4"/>
      <c r="WJF137" s="4"/>
      <c r="WJG137" s="4"/>
      <c r="WJH137" s="4"/>
      <c r="WJI137" s="4"/>
      <c r="WJJ137" s="4"/>
      <c r="WJK137" s="4"/>
      <c r="WJL137" s="4"/>
      <c r="WJM137" s="4"/>
      <c r="WJN137" s="4"/>
      <c r="WJO137" s="4"/>
      <c r="WJP137" s="4"/>
      <c r="WJQ137" s="4"/>
      <c r="WJR137" s="4"/>
      <c r="WJS137" s="4"/>
      <c r="WJT137" s="4"/>
      <c r="WJU137" s="4"/>
      <c r="WJV137" s="4"/>
      <c r="WJW137" s="4"/>
      <c r="WJX137" s="4"/>
      <c r="WJY137" s="4"/>
      <c r="WJZ137" s="4"/>
      <c r="WKA137" s="4"/>
      <c r="WKB137" s="4"/>
      <c r="WKC137" s="4"/>
      <c r="WKD137" s="4"/>
      <c r="WKE137" s="4"/>
      <c r="WKF137" s="4"/>
      <c r="WKG137" s="4"/>
      <c r="WKH137" s="4"/>
      <c r="WKO137" s="4"/>
      <c r="WKP137" s="4"/>
      <c r="WKQ137" s="4"/>
      <c r="WKR137" s="4"/>
      <c r="WKS137" s="4"/>
      <c r="WKT137" s="4"/>
      <c r="WKU137" s="4"/>
      <c r="WKV137" s="4"/>
      <c r="WKW137" s="4"/>
      <c r="WKX137" s="4"/>
      <c r="WKY137" s="4"/>
      <c r="WKZ137" s="4"/>
      <c r="WLA137" s="4"/>
      <c r="WLB137" s="4"/>
      <c r="WLC137" s="4"/>
      <c r="WLD137" s="4"/>
      <c r="WLE137" s="4"/>
      <c r="WLF137" s="4"/>
      <c r="WLG137" s="4"/>
      <c r="WLH137" s="4"/>
      <c r="WLI137" s="4"/>
      <c r="WLJ137" s="4"/>
      <c r="WLK137" s="4"/>
      <c r="WLL137" s="4"/>
      <c r="WLM137" s="4"/>
      <c r="WLN137" s="4"/>
      <c r="WLO137" s="4"/>
      <c r="WLP137" s="4"/>
      <c r="WLQ137" s="4"/>
      <c r="WLR137" s="4"/>
      <c r="WLS137" s="4"/>
      <c r="WLT137" s="4"/>
      <c r="WLU137" s="4"/>
      <c r="WLV137" s="4"/>
      <c r="WLW137" s="4"/>
      <c r="WLX137" s="4"/>
      <c r="WLY137" s="4"/>
      <c r="WLZ137" s="4"/>
      <c r="WMA137" s="4"/>
      <c r="WMB137" s="4"/>
      <c r="WMC137" s="4"/>
      <c r="WMD137" s="4"/>
      <c r="WME137" s="4"/>
      <c r="WMF137" s="4"/>
      <c r="WMG137" s="4"/>
      <c r="WMH137" s="4"/>
      <c r="WMI137" s="4"/>
      <c r="WMJ137" s="4"/>
      <c r="WMK137" s="4"/>
      <c r="WML137" s="4"/>
      <c r="WMM137" s="4"/>
      <c r="WMN137" s="4"/>
      <c r="WMO137" s="4"/>
      <c r="WMP137" s="4"/>
      <c r="WMQ137" s="4"/>
      <c r="WMR137" s="4"/>
      <c r="WMS137" s="4"/>
      <c r="WMT137" s="4"/>
      <c r="WMU137" s="4"/>
      <c r="WMV137" s="4"/>
      <c r="WMW137" s="4"/>
      <c r="WMX137" s="4"/>
      <c r="WMY137" s="4"/>
      <c r="WMZ137" s="4"/>
      <c r="WNA137" s="4"/>
      <c r="WNB137" s="4"/>
      <c r="WNC137" s="4"/>
      <c r="WND137" s="4"/>
      <c r="WNE137" s="4"/>
      <c r="WNF137" s="4"/>
      <c r="WNG137" s="4"/>
      <c r="WNH137" s="4"/>
      <c r="WNI137" s="4"/>
      <c r="WNJ137" s="4"/>
      <c r="WNK137" s="4"/>
      <c r="WNL137" s="4"/>
      <c r="WNM137" s="4"/>
      <c r="WNN137" s="4"/>
      <c r="WNO137" s="4"/>
      <c r="WNP137" s="4"/>
      <c r="WNQ137" s="4"/>
      <c r="WNR137" s="4"/>
      <c r="WNS137" s="4"/>
      <c r="WNT137" s="4"/>
      <c r="WNU137" s="4"/>
      <c r="WNV137" s="4"/>
      <c r="WNW137" s="4"/>
      <c r="WNX137" s="4"/>
      <c r="WNY137" s="4"/>
      <c r="WNZ137" s="4"/>
      <c r="WOA137" s="4"/>
      <c r="WOB137" s="4"/>
      <c r="WOC137" s="4"/>
      <c r="WOD137" s="4"/>
      <c r="WOE137" s="4"/>
      <c r="WOF137" s="4"/>
      <c r="WOG137" s="4"/>
      <c r="WOH137" s="4"/>
      <c r="WOI137" s="4"/>
      <c r="WOJ137" s="4"/>
      <c r="WOK137" s="4"/>
      <c r="WOL137" s="4"/>
      <c r="WOM137" s="4"/>
      <c r="WON137" s="4"/>
      <c r="WOO137" s="4"/>
      <c r="WOP137" s="4"/>
      <c r="WOQ137" s="4"/>
      <c r="WOR137" s="4"/>
      <c r="WOS137" s="4"/>
      <c r="WOT137" s="4"/>
      <c r="WOU137" s="4"/>
      <c r="WOV137" s="4"/>
      <c r="WOW137" s="4"/>
      <c r="WOX137" s="4"/>
      <c r="WOY137" s="4"/>
      <c r="WOZ137" s="4"/>
      <c r="WPA137" s="4"/>
      <c r="WPB137" s="4"/>
      <c r="WPC137" s="4"/>
      <c r="WPD137" s="4"/>
      <c r="WPE137" s="4"/>
      <c r="WPF137" s="4"/>
      <c r="WPG137" s="4"/>
      <c r="WPH137" s="4"/>
      <c r="WPI137" s="4"/>
      <c r="WPJ137" s="4"/>
      <c r="WPK137" s="4"/>
      <c r="WPL137" s="4"/>
      <c r="WPM137" s="4"/>
      <c r="WPN137" s="4"/>
      <c r="WPO137" s="4"/>
      <c r="WPP137" s="4"/>
      <c r="WPQ137" s="4"/>
      <c r="WPR137" s="4"/>
      <c r="WPS137" s="4"/>
      <c r="WPT137" s="4"/>
      <c r="WPU137" s="4"/>
      <c r="WPV137" s="4"/>
      <c r="WPW137" s="4"/>
      <c r="WPX137" s="4"/>
      <c r="WPY137" s="4"/>
      <c r="WPZ137" s="4"/>
      <c r="WQA137" s="4"/>
      <c r="WQB137" s="4"/>
      <c r="WQC137" s="4"/>
      <c r="WQD137" s="4"/>
      <c r="WQE137" s="4"/>
      <c r="WQF137" s="4"/>
      <c r="WQG137" s="4"/>
      <c r="WQH137" s="4"/>
      <c r="WQI137" s="4"/>
      <c r="WQJ137" s="4"/>
      <c r="WQK137" s="4"/>
      <c r="WQL137" s="4"/>
      <c r="WQM137" s="4"/>
      <c r="WQN137" s="4"/>
      <c r="WQO137" s="4"/>
      <c r="WQP137" s="4"/>
      <c r="WQQ137" s="4"/>
      <c r="WQR137" s="4"/>
      <c r="WQS137" s="4"/>
      <c r="WQT137" s="4"/>
      <c r="WQU137" s="4"/>
      <c r="WQV137" s="4"/>
      <c r="WQW137" s="4"/>
      <c r="WQX137" s="4"/>
      <c r="WQY137" s="4"/>
      <c r="WQZ137" s="4"/>
      <c r="WRA137" s="4"/>
      <c r="WRB137" s="4"/>
      <c r="WRC137" s="4"/>
      <c r="WRD137" s="4"/>
      <c r="WRE137" s="4"/>
      <c r="WRF137" s="4"/>
      <c r="WRG137" s="4"/>
      <c r="WRH137" s="4"/>
      <c r="WRI137" s="4"/>
      <c r="WRJ137" s="4"/>
      <c r="WRK137" s="4"/>
      <c r="WRL137" s="4"/>
      <c r="WRM137" s="4"/>
      <c r="WRN137" s="4"/>
      <c r="WRO137" s="4"/>
      <c r="WRP137" s="4"/>
      <c r="WRQ137" s="4"/>
      <c r="WRR137" s="4"/>
      <c r="WRS137" s="4"/>
      <c r="WRT137" s="4"/>
      <c r="WRU137" s="4"/>
      <c r="WRV137" s="4"/>
      <c r="WRW137" s="4"/>
      <c r="WRX137" s="4"/>
      <c r="WRY137" s="4"/>
      <c r="WRZ137" s="4"/>
      <c r="WSA137" s="4"/>
      <c r="WSB137" s="4"/>
      <c r="WSC137" s="4"/>
      <c r="WSD137" s="4"/>
      <c r="WSE137" s="4"/>
      <c r="WSF137" s="4"/>
      <c r="WSG137" s="4"/>
      <c r="WSH137" s="4"/>
      <c r="WSI137" s="4"/>
      <c r="WSJ137" s="4"/>
      <c r="WSK137" s="4"/>
      <c r="WSL137" s="4"/>
      <c r="WSM137" s="4"/>
      <c r="WSN137" s="4"/>
      <c r="WSO137" s="4"/>
      <c r="WSP137" s="4"/>
      <c r="WSQ137" s="4"/>
      <c r="WSR137" s="4"/>
      <c r="WSS137" s="4"/>
      <c r="WST137" s="4"/>
      <c r="WSU137" s="4"/>
      <c r="WSV137" s="4"/>
      <c r="WSW137" s="4"/>
      <c r="WSX137" s="4"/>
      <c r="WSY137" s="4"/>
      <c r="WSZ137" s="4"/>
      <c r="WTA137" s="4"/>
      <c r="WTB137" s="4"/>
      <c r="WTC137" s="4"/>
      <c r="WTD137" s="4"/>
      <c r="WTE137" s="4"/>
      <c r="WTF137" s="4"/>
      <c r="WTG137" s="4"/>
      <c r="WTH137" s="4"/>
      <c r="WTI137" s="4"/>
      <c r="WTJ137" s="4"/>
      <c r="WTK137" s="4"/>
      <c r="WTL137" s="4"/>
      <c r="WTM137" s="4"/>
      <c r="WTN137" s="4"/>
      <c r="WTO137" s="4"/>
      <c r="WTP137" s="4"/>
      <c r="WTQ137" s="4"/>
      <c r="WTR137" s="4"/>
      <c r="WTS137" s="4"/>
      <c r="WTT137" s="4"/>
      <c r="WTU137" s="4"/>
      <c r="WTV137" s="4"/>
      <c r="WTW137" s="4"/>
      <c r="WTX137" s="4"/>
      <c r="WTY137" s="4"/>
      <c r="WTZ137" s="4"/>
      <c r="WUA137" s="4"/>
      <c r="WUB137" s="4"/>
      <c r="WUC137" s="4"/>
      <c r="WUD137" s="4"/>
      <c r="WUK137" s="4"/>
      <c r="WUL137" s="4"/>
      <c r="WUM137" s="4"/>
      <c r="WUN137" s="4"/>
      <c r="WUO137" s="4"/>
      <c r="WUP137" s="4"/>
      <c r="WUQ137" s="4"/>
      <c r="WUR137" s="4"/>
      <c r="WUS137" s="4"/>
      <c r="WUT137" s="4"/>
      <c r="WUU137" s="4"/>
      <c r="WUV137" s="4"/>
      <c r="WUW137" s="4"/>
      <c r="WUX137" s="4"/>
      <c r="WUY137" s="4"/>
      <c r="WUZ137" s="4"/>
      <c r="WVA137" s="4"/>
      <c r="WVB137" s="4"/>
      <c r="WVC137" s="4"/>
      <c r="WVD137" s="4"/>
      <c r="WVE137" s="4"/>
      <c r="WVF137" s="4"/>
      <c r="WVG137" s="4"/>
      <c r="WVH137" s="4"/>
      <c r="WVI137" s="4"/>
      <c r="WVJ137" s="4"/>
      <c r="WVK137" s="4"/>
      <c r="WVL137" s="4"/>
      <c r="WVM137" s="4"/>
      <c r="WVN137" s="4"/>
      <c r="WVO137" s="4"/>
      <c r="WVP137" s="4"/>
      <c r="WVQ137" s="4"/>
      <c r="WVR137" s="4"/>
      <c r="WVS137" s="4"/>
      <c r="WVT137" s="4"/>
      <c r="WVU137" s="4"/>
      <c r="WVV137" s="4"/>
      <c r="WVW137" s="4"/>
      <c r="WVX137" s="4"/>
      <c r="WVY137" s="4"/>
      <c r="WVZ137" s="4"/>
      <c r="WWA137" s="4"/>
      <c r="WWB137" s="4"/>
      <c r="WWC137" s="4"/>
      <c r="WWD137" s="4"/>
      <c r="WWE137" s="4"/>
      <c r="WWF137" s="4"/>
      <c r="WWG137" s="4"/>
      <c r="WWH137" s="4"/>
      <c r="WWI137" s="4"/>
      <c r="WWJ137" s="4"/>
      <c r="WWK137" s="4"/>
      <c r="WWL137" s="4"/>
      <c r="WWM137" s="4"/>
      <c r="WWN137" s="4"/>
      <c r="WWO137" s="4"/>
      <c r="WWP137" s="4"/>
      <c r="WWQ137" s="4"/>
      <c r="WWR137" s="4"/>
      <c r="WWS137" s="4"/>
      <c r="WWT137" s="4"/>
      <c r="WWU137" s="4"/>
      <c r="WWV137" s="4"/>
      <c r="WWW137" s="4"/>
      <c r="WWX137" s="4"/>
      <c r="WWY137" s="4"/>
      <c r="WWZ137" s="4"/>
      <c r="WXA137" s="4"/>
      <c r="WXB137" s="4"/>
      <c r="WXC137" s="4"/>
      <c r="WXD137" s="4"/>
      <c r="WXE137" s="4"/>
      <c r="WXF137" s="4"/>
      <c r="WXG137" s="4"/>
      <c r="WXH137" s="4"/>
      <c r="WXI137" s="4"/>
      <c r="WXJ137" s="4"/>
      <c r="WXK137" s="4"/>
      <c r="WXL137" s="4"/>
      <c r="WXM137" s="4"/>
      <c r="WXN137" s="4"/>
      <c r="WXO137" s="4"/>
      <c r="WXP137" s="4"/>
      <c r="WXQ137" s="4"/>
      <c r="WXR137" s="4"/>
      <c r="WXS137" s="4"/>
      <c r="WXT137" s="4"/>
      <c r="WXU137" s="4"/>
      <c r="WXV137" s="4"/>
      <c r="WXW137" s="4"/>
      <c r="WXX137" s="4"/>
      <c r="WXY137" s="4"/>
      <c r="WXZ137" s="4"/>
      <c r="WYA137" s="4"/>
      <c r="WYB137" s="4"/>
      <c r="WYC137" s="4"/>
      <c r="WYD137" s="4"/>
      <c r="WYE137" s="4"/>
      <c r="WYF137" s="4"/>
      <c r="WYG137" s="4"/>
      <c r="WYH137" s="4"/>
      <c r="WYI137" s="4"/>
      <c r="WYJ137" s="4"/>
      <c r="WYK137" s="4"/>
      <c r="WYL137" s="4"/>
      <c r="WYM137" s="4"/>
      <c r="WYN137" s="4"/>
      <c r="WYO137" s="4"/>
      <c r="WYP137" s="4"/>
      <c r="WYQ137" s="4"/>
      <c r="WYR137" s="4"/>
      <c r="WYS137" s="4"/>
      <c r="WYT137" s="4"/>
      <c r="WYU137" s="4"/>
      <c r="WYV137" s="4"/>
      <c r="WYW137" s="4"/>
      <c r="WYX137" s="4"/>
      <c r="WYY137" s="4"/>
      <c r="WYZ137" s="4"/>
      <c r="WZA137" s="4"/>
      <c r="WZB137" s="4"/>
      <c r="WZC137" s="4"/>
      <c r="WZD137" s="4"/>
      <c r="WZE137" s="4"/>
      <c r="WZF137" s="4"/>
      <c r="WZG137" s="4"/>
      <c r="WZH137" s="4"/>
      <c r="WZI137" s="4"/>
      <c r="WZJ137" s="4"/>
      <c r="WZK137" s="4"/>
      <c r="WZL137" s="4"/>
      <c r="WZM137" s="4"/>
      <c r="WZN137" s="4"/>
      <c r="WZO137" s="4"/>
      <c r="WZP137" s="4"/>
      <c r="WZQ137" s="4"/>
      <c r="WZR137" s="4"/>
      <c r="WZS137" s="4"/>
      <c r="WZT137" s="4"/>
      <c r="WZU137" s="4"/>
      <c r="WZV137" s="4"/>
      <c r="WZW137" s="4"/>
      <c r="WZX137" s="4"/>
      <c r="WZY137" s="4"/>
      <c r="WZZ137" s="4"/>
      <c r="XAA137" s="4"/>
      <c r="XAB137" s="4"/>
      <c r="XAC137" s="4"/>
      <c r="XAD137" s="4"/>
      <c r="XAE137" s="4"/>
      <c r="XAF137" s="4"/>
      <c r="XAG137" s="4"/>
      <c r="XAH137" s="4"/>
      <c r="XAI137" s="4"/>
      <c r="XAJ137" s="4"/>
      <c r="XAK137" s="4"/>
      <c r="XAL137" s="4"/>
      <c r="XAM137" s="4"/>
      <c r="XAN137" s="4"/>
      <c r="XAO137" s="4"/>
      <c r="XAP137" s="4"/>
      <c r="XAQ137" s="4"/>
      <c r="XAR137" s="4"/>
      <c r="XAS137" s="4"/>
      <c r="XAT137" s="4"/>
      <c r="XAU137" s="4"/>
      <c r="XAV137" s="4"/>
      <c r="XAW137" s="4"/>
      <c r="XAX137" s="4"/>
      <c r="XAY137" s="4"/>
      <c r="XAZ137" s="4"/>
      <c r="XBA137" s="4"/>
      <c r="XBB137" s="4"/>
      <c r="XBC137" s="4"/>
      <c r="XBD137" s="4"/>
      <c r="XBE137" s="4"/>
      <c r="XBF137" s="4"/>
      <c r="XBG137" s="4"/>
      <c r="XBH137" s="4"/>
      <c r="XBI137" s="4"/>
      <c r="XBJ137" s="4"/>
      <c r="XBK137" s="4"/>
      <c r="XBL137" s="4"/>
      <c r="XBM137" s="4"/>
      <c r="XBN137" s="4"/>
      <c r="XBO137" s="4"/>
      <c r="XBP137" s="4"/>
      <c r="XBQ137" s="4"/>
      <c r="XBR137" s="4"/>
      <c r="XBS137" s="4"/>
      <c r="XBT137" s="4"/>
      <c r="XBU137" s="4"/>
      <c r="XBV137" s="4"/>
      <c r="XBW137" s="4"/>
      <c r="XBX137" s="4"/>
      <c r="XBY137" s="4"/>
      <c r="XBZ137" s="4"/>
      <c r="XCA137" s="4"/>
      <c r="XCB137" s="4"/>
      <c r="XCC137" s="4"/>
      <c r="XCD137" s="4"/>
      <c r="XCE137" s="4"/>
      <c r="XCF137" s="4"/>
      <c r="XCG137" s="4"/>
      <c r="XCH137" s="4"/>
      <c r="XCI137" s="4"/>
      <c r="XCJ137" s="4"/>
      <c r="XCK137" s="4"/>
      <c r="XCL137" s="4"/>
      <c r="XCM137" s="4"/>
      <c r="XCN137" s="4"/>
      <c r="XCO137" s="4"/>
      <c r="XCP137" s="4"/>
      <c r="XCQ137" s="4"/>
      <c r="XCR137" s="4"/>
      <c r="XCS137" s="4"/>
      <c r="XCT137" s="4"/>
      <c r="XCU137" s="4"/>
      <c r="XCV137" s="4"/>
      <c r="XCW137" s="4"/>
      <c r="XCX137" s="4"/>
      <c r="XCY137" s="4"/>
      <c r="XCZ137" s="4"/>
      <c r="XDA137" s="4"/>
      <c r="XDB137" s="4"/>
      <c r="XDC137" s="4"/>
      <c r="XDD137" s="4"/>
      <c r="XDE137" s="4"/>
      <c r="XDF137" s="4"/>
      <c r="XDG137" s="4"/>
      <c r="XDH137" s="4"/>
      <c r="XDI137" s="4"/>
      <c r="XDJ137" s="4"/>
      <c r="XDK137" s="4"/>
      <c r="XDL137" s="4"/>
      <c r="XDM137" s="4"/>
      <c r="XDN137" s="4"/>
      <c r="XDO137" s="4"/>
      <c r="XDP137" s="4"/>
      <c r="XDQ137" s="4"/>
      <c r="XDR137" s="4"/>
      <c r="XDS137" s="4"/>
      <c r="XDT137" s="4"/>
      <c r="XDU137" s="4"/>
    </row>
    <row r="138" spans="1:16349" s="5" customFormat="1" ht="36.75" customHeight="1" x14ac:dyDescent="0.25">
      <c r="A138" s="10" t="s">
        <v>61</v>
      </c>
      <c r="B138" s="167" t="s">
        <v>55</v>
      </c>
      <c r="C138" s="167" t="s">
        <v>5</v>
      </c>
      <c r="D138" s="175">
        <v>23291950.850000001</v>
      </c>
      <c r="E138" s="175">
        <v>23672873.199999999</v>
      </c>
      <c r="F138" s="175">
        <v>24588859.210000001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/>
      <c r="OP138" s="4"/>
      <c r="OQ138" s="4"/>
      <c r="OR138" s="4"/>
      <c r="OS138" s="4"/>
      <c r="OT138" s="4"/>
      <c r="OU138" s="4"/>
      <c r="OV138" s="4"/>
      <c r="OW138" s="4"/>
      <c r="OX138" s="4"/>
      <c r="OY138" s="4"/>
      <c r="OZ138" s="4"/>
      <c r="PA138" s="4"/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  <c r="WA138" s="4"/>
      <c r="WB138" s="4"/>
      <c r="WC138" s="4"/>
      <c r="WD138" s="4"/>
      <c r="WE138" s="4"/>
      <c r="WF138" s="4"/>
      <c r="WG138" s="4"/>
      <c r="WH138" s="4"/>
      <c r="WI138" s="4"/>
      <c r="WJ138" s="4"/>
      <c r="WK138" s="4"/>
      <c r="WL138" s="4"/>
      <c r="WM138" s="4"/>
      <c r="WN138" s="4"/>
      <c r="WO138" s="4"/>
      <c r="WP138" s="4"/>
      <c r="WQ138" s="4"/>
      <c r="WR138" s="4"/>
      <c r="WS138" s="4"/>
      <c r="WT138" s="4"/>
      <c r="WU138" s="4"/>
      <c r="WV138" s="4"/>
      <c r="WW138" s="4"/>
      <c r="WX138" s="4"/>
      <c r="WY138" s="4"/>
      <c r="WZ138" s="4"/>
      <c r="XA138" s="4"/>
      <c r="XB138" s="4"/>
      <c r="XC138" s="4"/>
      <c r="XD138" s="4"/>
      <c r="XE138" s="4"/>
      <c r="XF138" s="4"/>
      <c r="XG138" s="4"/>
      <c r="XH138" s="4"/>
      <c r="XI138" s="4"/>
      <c r="XJ138" s="4"/>
      <c r="XK138" s="4"/>
      <c r="XL138" s="4"/>
      <c r="XM138" s="4"/>
      <c r="XN138" s="4"/>
      <c r="XO138" s="4"/>
      <c r="XP138" s="4"/>
      <c r="XQ138" s="4"/>
      <c r="XR138" s="4"/>
      <c r="XS138" s="4"/>
      <c r="XT138" s="4"/>
      <c r="XU138" s="4"/>
      <c r="XV138" s="4"/>
      <c r="XW138" s="4"/>
      <c r="XX138" s="4"/>
      <c r="XY138" s="4"/>
      <c r="XZ138" s="4"/>
      <c r="YA138" s="4"/>
      <c r="YB138" s="4"/>
      <c r="YC138" s="4"/>
      <c r="YD138" s="4"/>
      <c r="YE138" s="4"/>
      <c r="YF138" s="4"/>
      <c r="YG138" s="4"/>
      <c r="YH138" s="4"/>
      <c r="YI138" s="4"/>
      <c r="YJ138" s="4"/>
      <c r="YK138" s="4"/>
      <c r="YL138" s="4"/>
      <c r="YM138" s="4"/>
      <c r="YN138" s="4"/>
      <c r="YO138" s="4"/>
      <c r="YP138" s="4"/>
      <c r="YQ138" s="4"/>
      <c r="YR138" s="4"/>
      <c r="YS138" s="4"/>
      <c r="YT138" s="4"/>
      <c r="YU138" s="4"/>
      <c r="YV138" s="4"/>
      <c r="YW138" s="4"/>
      <c r="YX138" s="4"/>
      <c r="YY138" s="4"/>
      <c r="YZ138" s="4"/>
      <c r="ZA138" s="4"/>
      <c r="ZB138" s="4"/>
      <c r="ZC138" s="4"/>
      <c r="ZD138" s="4"/>
      <c r="ZE138" s="4"/>
      <c r="ZF138" s="4"/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/>
      <c r="AAH138" s="4"/>
      <c r="AAI138" s="4"/>
      <c r="AAJ138" s="4"/>
      <c r="AAK138" s="4"/>
      <c r="AAL138" s="4"/>
      <c r="AAM138" s="4"/>
      <c r="AAN138" s="4"/>
      <c r="AAO138" s="4"/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/>
      <c r="ABJ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  <c r="ADT138" s="4"/>
      <c r="ADU138" s="4"/>
      <c r="ADV138" s="4"/>
      <c r="ADW138" s="4"/>
      <c r="ADX138" s="4"/>
      <c r="ADY138" s="4"/>
      <c r="ADZ138" s="4"/>
      <c r="AEA138" s="4"/>
      <c r="AEB138" s="4"/>
      <c r="AEC138" s="4"/>
      <c r="AED138" s="4"/>
      <c r="AEE138" s="4"/>
      <c r="AEF138" s="4"/>
      <c r="AEG138" s="4"/>
      <c r="AEH138" s="4"/>
      <c r="AEI138" s="4"/>
      <c r="AEJ138" s="4"/>
      <c r="AEK138" s="4"/>
      <c r="AEL138" s="4"/>
      <c r="AEM138" s="4"/>
      <c r="AEN138" s="4"/>
      <c r="AEO138" s="4"/>
      <c r="AEP138" s="4"/>
      <c r="AEQ138" s="4"/>
      <c r="AER138" s="4"/>
      <c r="AES138" s="4"/>
      <c r="AET138" s="4"/>
      <c r="AEU138" s="4"/>
      <c r="AEV138" s="4"/>
      <c r="AEW138" s="4"/>
      <c r="AEX138" s="4"/>
      <c r="AEY138" s="4"/>
      <c r="AEZ138" s="4"/>
      <c r="AFA138" s="4"/>
      <c r="AFB138" s="4"/>
      <c r="AFC138" s="4"/>
      <c r="AFD138" s="4"/>
      <c r="AFE138" s="4"/>
      <c r="AFF138" s="4"/>
      <c r="AFG138" s="4"/>
      <c r="AFH138" s="4"/>
      <c r="AFI138" s="4"/>
      <c r="AFJ138" s="4"/>
      <c r="AFK138" s="4"/>
      <c r="AFL138" s="4"/>
      <c r="AFM138" s="4"/>
      <c r="AFN138" s="4"/>
      <c r="AFO138" s="4"/>
      <c r="AFP138" s="4"/>
      <c r="AFQ138" s="4"/>
      <c r="AFR138" s="4"/>
      <c r="AFS138" s="4"/>
      <c r="AFT138" s="4"/>
      <c r="AFU138" s="4"/>
      <c r="AFV138" s="4"/>
      <c r="AFW138" s="4"/>
      <c r="AFX138" s="4"/>
      <c r="AFY138" s="4"/>
      <c r="AFZ138" s="4"/>
      <c r="AGA138" s="4"/>
      <c r="AGB138" s="4"/>
      <c r="AGC138" s="4"/>
      <c r="AGD138" s="4"/>
      <c r="AGE138" s="4"/>
      <c r="AGF138" s="4"/>
      <c r="AGG138" s="4"/>
      <c r="AGH138" s="4"/>
      <c r="AGI138" s="4"/>
      <c r="AGJ138" s="4"/>
      <c r="AGK138" s="4"/>
      <c r="AGL138" s="4"/>
      <c r="AGM138" s="4"/>
      <c r="AGN138" s="4"/>
      <c r="AGO138" s="4"/>
      <c r="AGP138" s="4"/>
      <c r="AGQ138" s="4"/>
      <c r="AGR138" s="4"/>
      <c r="AGS138" s="4"/>
      <c r="AGT138" s="4"/>
      <c r="AGU138" s="4"/>
      <c r="AGV138" s="4"/>
      <c r="AGW138" s="4"/>
      <c r="AGX138" s="4"/>
      <c r="AGY138" s="4"/>
      <c r="AGZ138" s="4"/>
      <c r="AHA138" s="4"/>
      <c r="AHB138" s="4"/>
      <c r="AHC138" s="4"/>
      <c r="AHD138" s="4"/>
      <c r="AHE138" s="4"/>
      <c r="AHF138" s="4"/>
      <c r="AHG138" s="4"/>
      <c r="AHH138" s="4"/>
      <c r="AHI138" s="4"/>
      <c r="AHJ138" s="4"/>
      <c r="AHK138" s="4"/>
      <c r="AHL138" s="4"/>
      <c r="AHM138" s="4"/>
      <c r="AHN138" s="4"/>
      <c r="AHO138" s="4"/>
      <c r="AHP138" s="4"/>
      <c r="AHQ138" s="4"/>
      <c r="AHR138" s="4"/>
      <c r="AHS138" s="4"/>
      <c r="AHT138" s="4"/>
      <c r="AHU138" s="4"/>
      <c r="AHV138" s="4"/>
      <c r="AHW138" s="4"/>
      <c r="AHX138" s="4"/>
      <c r="AHY138" s="4"/>
      <c r="AHZ138" s="4"/>
      <c r="AIA138" s="4"/>
      <c r="AIB138" s="4"/>
      <c r="AIC138" s="4"/>
      <c r="AID138" s="4"/>
      <c r="AIE138" s="4"/>
      <c r="AIF138" s="4"/>
      <c r="AIG138" s="4"/>
      <c r="AIH138" s="4"/>
      <c r="AII138" s="4"/>
      <c r="AIJ138" s="4"/>
      <c r="AIK138" s="4"/>
      <c r="AIL138" s="4"/>
      <c r="AIM138" s="4"/>
      <c r="AIN138" s="4"/>
      <c r="AIO138" s="4"/>
      <c r="AIP138" s="4"/>
      <c r="AIQ138" s="4"/>
      <c r="AIR138" s="4"/>
      <c r="AIS138" s="4"/>
      <c r="AIT138" s="4"/>
      <c r="AIU138" s="4"/>
      <c r="AIV138" s="4"/>
      <c r="AIW138" s="4"/>
      <c r="AIX138" s="4"/>
      <c r="AIY138" s="4"/>
      <c r="AIZ138" s="4"/>
      <c r="AJA138" s="4"/>
      <c r="AJB138" s="4"/>
      <c r="AJC138" s="4"/>
      <c r="AJD138" s="4"/>
      <c r="AJE138" s="4"/>
      <c r="AJF138" s="4"/>
      <c r="AJG138" s="4"/>
      <c r="AJH138" s="4"/>
      <c r="AJI138" s="4"/>
      <c r="AJJ138" s="4"/>
      <c r="AJK138" s="4"/>
      <c r="AJL138" s="4"/>
      <c r="AJM138" s="4"/>
      <c r="AJN138" s="4"/>
      <c r="AJO138" s="4"/>
      <c r="AJP138" s="4"/>
      <c r="AJQ138" s="4"/>
      <c r="AJR138" s="4"/>
      <c r="AJS138" s="4"/>
      <c r="AJT138" s="4"/>
      <c r="AJU138" s="4"/>
      <c r="AJV138" s="4"/>
      <c r="AJW138" s="4"/>
      <c r="AJX138" s="4"/>
      <c r="AJY138" s="4"/>
      <c r="AJZ138" s="4"/>
      <c r="AKA138" s="4"/>
      <c r="AKB138" s="4"/>
      <c r="AKC138" s="4"/>
      <c r="AKD138" s="4"/>
      <c r="AKE138" s="4"/>
      <c r="AKF138" s="4"/>
      <c r="AKG138" s="4"/>
      <c r="AKH138" s="4"/>
      <c r="AKI138" s="4"/>
      <c r="AKJ138" s="4"/>
      <c r="AKK138" s="4"/>
      <c r="AKL138" s="4"/>
      <c r="AKM138" s="4"/>
      <c r="AKN138" s="4"/>
      <c r="AKO138" s="4"/>
      <c r="AKP138" s="4"/>
      <c r="AKQ138" s="4"/>
      <c r="AKR138" s="4"/>
      <c r="AKS138" s="4"/>
      <c r="AKT138" s="4"/>
      <c r="AKU138" s="4"/>
      <c r="AKV138" s="4"/>
      <c r="AKW138" s="4"/>
      <c r="AKX138" s="4"/>
      <c r="AKY138" s="4"/>
      <c r="AKZ138" s="4"/>
      <c r="ALA138" s="4"/>
      <c r="ALB138" s="4"/>
      <c r="ALC138" s="4"/>
      <c r="ALD138" s="4"/>
      <c r="ALE138" s="4"/>
      <c r="ALF138" s="4"/>
      <c r="ALM138" s="4"/>
      <c r="ALN138" s="4"/>
      <c r="ALO138" s="4"/>
      <c r="ALP138" s="4"/>
      <c r="ALQ138" s="4"/>
      <c r="ALR138" s="4"/>
      <c r="ALS138" s="4"/>
      <c r="ALT138" s="4"/>
      <c r="ALU138" s="4"/>
      <c r="ALV138" s="4"/>
      <c r="ALW138" s="4"/>
      <c r="ALX138" s="4"/>
      <c r="ALY138" s="4"/>
      <c r="ALZ138" s="4"/>
      <c r="AMA138" s="4"/>
      <c r="AMB138" s="4"/>
      <c r="AMC138" s="4"/>
      <c r="AMD138" s="4"/>
      <c r="AME138" s="4"/>
      <c r="AMF138" s="4"/>
      <c r="AMG138" s="4"/>
      <c r="AMH138" s="4"/>
      <c r="AMI138" s="4"/>
      <c r="AMJ138" s="4"/>
      <c r="AMK138" s="4"/>
      <c r="AML138" s="4"/>
      <c r="AMM138" s="4"/>
      <c r="AMN138" s="4"/>
      <c r="AMO138" s="4"/>
      <c r="AMP138" s="4"/>
      <c r="AMQ138" s="4"/>
      <c r="AMR138" s="4"/>
      <c r="AMS138" s="4"/>
      <c r="AMT138" s="4"/>
      <c r="AMU138" s="4"/>
      <c r="AMV138" s="4"/>
      <c r="AMW138" s="4"/>
      <c r="AMX138" s="4"/>
      <c r="AMY138" s="4"/>
      <c r="AMZ138" s="4"/>
      <c r="ANA138" s="4"/>
      <c r="ANB138" s="4"/>
      <c r="ANC138" s="4"/>
      <c r="AND138" s="4"/>
      <c r="ANE138" s="4"/>
      <c r="ANF138" s="4"/>
      <c r="ANG138" s="4"/>
      <c r="ANH138" s="4"/>
      <c r="ANI138" s="4"/>
      <c r="ANJ138" s="4"/>
      <c r="ANK138" s="4"/>
      <c r="ANL138" s="4"/>
      <c r="ANM138" s="4"/>
      <c r="ANN138" s="4"/>
      <c r="ANO138" s="4"/>
      <c r="ANP138" s="4"/>
      <c r="ANQ138" s="4"/>
      <c r="ANR138" s="4"/>
      <c r="ANS138" s="4"/>
      <c r="ANT138" s="4"/>
      <c r="ANU138" s="4"/>
      <c r="ANV138" s="4"/>
      <c r="ANW138" s="4"/>
      <c r="ANX138" s="4"/>
      <c r="ANY138" s="4"/>
      <c r="ANZ138" s="4"/>
      <c r="AOA138" s="4"/>
      <c r="AOB138" s="4"/>
      <c r="AOC138" s="4"/>
      <c r="AOD138" s="4"/>
      <c r="AOE138" s="4"/>
      <c r="AOF138" s="4"/>
      <c r="AOG138" s="4"/>
      <c r="AOH138" s="4"/>
      <c r="AOI138" s="4"/>
      <c r="AOJ138" s="4"/>
      <c r="AOK138" s="4"/>
      <c r="AOL138" s="4"/>
      <c r="AOM138" s="4"/>
      <c r="AON138" s="4"/>
      <c r="AOO138" s="4"/>
      <c r="AOP138" s="4"/>
      <c r="AOQ138" s="4"/>
      <c r="AOR138" s="4"/>
      <c r="AOS138" s="4"/>
      <c r="AOT138" s="4"/>
      <c r="AOU138" s="4"/>
      <c r="AOV138" s="4"/>
      <c r="AOW138" s="4"/>
      <c r="AOX138" s="4"/>
      <c r="AOY138" s="4"/>
      <c r="AOZ138" s="4"/>
      <c r="APA138" s="4"/>
      <c r="APB138" s="4"/>
      <c r="APC138" s="4"/>
      <c r="APD138" s="4"/>
      <c r="APE138" s="4"/>
      <c r="APF138" s="4"/>
      <c r="APG138" s="4"/>
      <c r="APH138" s="4"/>
      <c r="API138" s="4"/>
      <c r="APJ138" s="4"/>
      <c r="APK138" s="4"/>
      <c r="APL138" s="4"/>
      <c r="APM138" s="4"/>
      <c r="APN138" s="4"/>
      <c r="APO138" s="4"/>
      <c r="APP138" s="4"/>
      <c r="APQ138" s="4"/>
      <c r="APR138" s="4"/>
      <c r="APS138" s="4"/>
      <c r="APT138" s="4"/>
      <c r="APU138" s="4"/>
      <c r="APV138" s="4"/>
      <c r="APW138" s="4"/>
      <c r="APX138" s="4"/>
      <c r="APY138" s="4"/>
      <c r="APZ138" s="4"/>
      <c r="AQA138" s="4"/>
      <c r="AQB138" s="4"/>
      <c r="AQC138" s="4"/>
      <c r="AQD138" s="4"/>
      <c r="AQE138" s="4"/>
      <c r="AQF138" s="4"/>
      <c r="AQG138" s="4"/>
      <c r="AQH138" s="4"/>
      <c r="AQI138" s="4"/>
      <c r="AQJ138" s="4"/>
      <c r="AQK138" s="4"/>
      <c r="AQL138" s="4"/>
      <c r="AQM138" s="4"/>
      <c r="AQN138" s="4"/>
      <c r="AQO138" s="4"/>
      <c r="AQP138" s="4"/>
      <c r="AQQ138" s="4"/>
      <c r="AQR138" s="4"/>
      <c r="AQS138" s="4"/>
      <c r="AQT138" s="4"/>
      <c r="AQU138" s="4"/>
      <c r="AQV138" s="4"/>
      <c r="AQW138" s="4"/>
      <c r="AQX138" s="4"/>
      <c r="AQY138" s="4"/>
      <c r="AQZ138" s="4"/>
      <c r="ARA138" s="4"/>
      <c r="ARB138" s="4"/>
      <c r="ARC138" s="4"/>
      <c r="ARD138" s="4"/>
      <c r="ARE138" s="4"/>
      <c r="ARF138" s="4"/>
      <c r="ARG138" s="4"/>
      <c r="ARH138" s="4"/>
      <c r="ARI138" s="4"/>
      <c r="ARJ138" s="4"/>
      <c r="ARK138" s="4"/>
      <c r="ARL138" s="4"/>
      <c r="ARM138" s="4"/>
      <c r="ARN138" s="4"/>
      <c r="ARO138" s="4"/>
      <c r="ARP138" s="4"/>
      <c r="ARQ138" s="4"/>
      <c r="ARR138" s="4"/>
      <c r="ARS138" s="4"/>
      <c r="ART138" s="4"/>
      <c r="ARU138" s="4"/>
      <c r="ARV138" s="4"/>
      <c r="ARW138" s="4"/>
      <c r="ARX138" s="4"/>
      <c r="ARY138" s="4"/>
      <c r="ARZ138" s="4"/>
      <c r="ASA138" s="4"/>
      <c r="ASB138" s="4"/>
      <c r="ASC138" s="4"/>
      <c r="ASD138" s="4"/>
      <c r="ASE138" s="4"/>
      <c r="ASF138" s="4"/>
      <c r="ASG138" s="4"/>
      <c r="ASH138" s="4"/>
      <c r="ASI138" s="4"/>
      <c r="ASJ138" s="4"/>
      <c r="ASK138" s="4"/>
      <c r="ASL138" s="4"/>
      <c r="ASM138" s="4"/>
      <c r="ASN138" s="4"/>
      <c r="ASO138" s="4"/>
      <c r="ASP138" s="4"/>
      <c r="ASQ138" s="4"/>
      <c r="ASR138" s="4"/>
      <c r="ASS138" s="4"/>
      <c r="AST138" s="4"/>
      <c r="ASU138" s="4"/>
      <c r="ASV138" s="4"/>
      <c r="ASW138" s="4"/>
      <c r="ASX138" s="4"/>
      <c r="ASY138" s="4"/>
      <c r="ASZ138" s="4"/>
      <c r="ATA138" s="4"/>
      <c r="ATB138" s="4"/>
      <c r="ATC138" s="4"/>
      <c r="ATD138" s="4"/>
      <c r="ATE138" s="4"/>
      <c r="ATF138" s="4"/>
      <c r="ATG138" s="4"/>
      <c r="ATH138" s="4"/>
      <c r="ATI138" s="4"/>
      <c r="ATJ138" s="4"/>
      <c r="ATK138" s="4"/>
      <c r="ATL138" s="4"/>
      <c r="ATM138" s="4"/>
      <c r="ATN138" s="4"/>
      <c r="ATO138" s="4"/>
      <c r="ATP138" s="4"/>
      <c r="ATQ138" s="4"/>
      <c r="ATR138" s="4"/>
      <c r="ATS138" s="4"/>
      <c r="ATT138" s="4"/>
      <c r="ATU138" s="4"/>
      <c r="ATV138" s="4"/>
      <c r="ATW138" s="4"/>
      <c r="ATX138" s="4"/>
      <c r="ATY138" s="4"/>
      <c r="ATZ138" s="4"/>
      <c r="AUA138" s="4"/>
      <c r="AUB138" s="4"/>
      <c r="AUC138" s="4"/>
      <c r="AUD138" s="4"/>
      <c r="AUE138" s="4"/>
      <c r="AUF138" s="4"/>
      <c r="AUG138" s="4"/>
      <c r="AUH138" s="4"/>
      <c r="AUI138" s="4"/>
      <c r="AUJ138" s="4"/>
      <c r="AUK138" s="4"/>
      <c r="AUL138" s="4"/>
      <c r="AUM138" s="4"/>
      <c r="AUN138" s="4"/>
      <c r="AUO138" s="4"/>
      <c r="AUP138" s="4"/>
      <c r="AUQ138" s="4"/>
      <c r="AUR138" s="4"/>
      <c r="AUS138" s="4"/>
      <c r="AUT138" s="4"/>
      <c r="AUU138" s="4"/>
      <c r="AUV138" s="4"/>
      <c r="AUW138" s="4"/>
      <c r="AUX138" s="4"/>
      <c r="AUY138" s="4"/>
      <c r="AUZ138" s="4"/>
      <c r="AVA138" s="4"/>
      <c r="AVB138" s="4"/>
      <c r="AVI138" s="4"/>
      <c r="AVJ138" s="4"/>
      <c r="AVK138" s="4"/>
      <c r="AVL138" s="4"/>
      <c r="AVM138" s="4"/>
      <c r="AVN138" s="4"/>
      <c r="AVO138" s="4"/>
      <c r="AVP138" s="4"/>
      <c r="AVQ138" s="4"/>
      <c r="AVR138" s="4"/>
      <c r="AVS138" s="4"/>
      <c r="AVT138" s="4"/>
      <c r="AVU138" s="4"/>
      <c r="AVV138" s="4"/>
      <c r="AVW138" s="4"/>
      <c r="AVX138" s="4"/>
      <c r="AVY138" s="4"/>
      <c r="AVZ138" s="4"/>
      <c r="AWA138" s="4"/>
      <c r="AWB138" s="4"/>
      <c r="AWC138" s="4"/>
      <c r="AWD138" s="4"/>
      <c r="AWE138" s="4"/>
      <c r="AWF138" s="4"/>
      <c r="AWG138" s="4"/>
      <c r="AWH138" s="4"/>
      <c r="AWI138" s="4"/>
      <c r="AWJ138" s="4"/>
      <c r="AWK138" s="4"/>
      <c r="AWL138" s="4"/>
      <c r="AWM138" s="4"/>
      <c r="AWN138" s="4"/>
      <c r="AWO138" s="4"/>
      <c r="AWP138" s="4"/>
      <c r="AWQ138" s="4"/>
      <c r="AWR138" s="4"/>
      <c r="AWS138" s="4"/>
      <c r="AWT138" s="4"/>
      <c r="AWU138" s="4"/>
      <c r="AWV138" s="4"/>
      <c r="AWW138" s="4"/>
      <c r="AWX138" s="4"/>
      <c r="AWY138" s="4"/>
      <c r="AWZ138" s="4"/>
      <c r="AXA138" s="4"/>
      <c r="AXB138" s="4"/>
      <c r="AXC138" s="4"/>
      <c r="AXD138" s="4"/>
      <c r="AXE138" s="4"/>
      <c r="AXF138" s="4"/>
      <c r="AXG138" s="4"/>
      <c r="AXH138" s="4"/>
      <c r="AXI138" s="4"/>
      <c r="AXJ138" s="4"/>
      <c r="AXK138" s="4"/>
      <c r="AXL138" s="4"/>
      <c r="AXM138" s="4"/>
      <c r="AXN138" s="4"/>
      <c r="AXO138" s="4"/>
      <c r="AXP138" s="4"/>
      <c r="AXQ138" s="4"/>
      <c r="AXR138" s="4"/>
      <c r="AXS138" s="4"/>
      <c r="AXT138" s="4"/>
      <c r="AXU138" s="4"/>
      <c r="AXV138" s="4"/>
      <c r="AXW138" s="4"/>
      <c r="AXX138" s="4"/>
      <c r="AXY138" s="4"/>
      <c r="AXZ138" s="4"/>
      <c r="AYA138" s="4"/>
      <c r="AYB138" s="4"/>
      <c r="AYC138" s="4"/>
      <c r="AYD138" s="4"/>
      <c r="AYE138" s="4"/>
      <c r="AYF138" s="4"/>
      <c r="AYG138" s="4"/>
      <c r="AYH138" s="4"/>
      <c r="AYI138" s="4"/>
      <c r="AYJ138" s="4"/>
      <c r="AYK138" s="4"/>
      <c r="AYL138" s="4"/>
      <c r="AYM138" s="4"/>
      <c r="AYN138" s="4"/>
      <c r="AYO138" s="4"/>
      <c r="AYP138" s="4"/>
      <c r="AYQ138" s="4"/>
      <c r="AYR138" s="4"/>
      <c r="AYS138" s="4"/>
      <c r="AYT138" s="4"/>
      <c r="AYU138" s="4"/>
      <c r="AYV138" s="4"/>
      <c r="AYW138" s="4"/>
      <c r="AYX138" s="4"/>
      <c r="AYY138" s="4"/>
      <c r="AYZ138" s="4"/>
      <c r="AZA138" s="4"/>
      <c r="AZB138" s="4"/>
      <c r="AZC138" s="4"/>
      <c r="AZD138" s="4"/>
      <c r="AZE138" s="4"/>
      <c r="AZF138" s="4"/>
      <c r="AZG138" s="4"/>
      <c r="AZH138" s="4"/>
      <c r="AZI138" s="4"/>
      <c r="AZJ138" s="4"/>
      <c r="AZK138" s="4"/>
      <c r="AZL138" s="4"/>
      <c r="AZM138" s="4"/>
      <c r="AZN138" s="4"/>
      <c r="AZO138" s="4"/>
      <c r="AZP138" s="4"/>
      <c r="AZQ138" s="4"/>
      <c r="AZR138" s="4"/>
      <c r="AZS138" s="4"/>
      <c r="AZT138" s="4"/>
      <c r="AZU138" s="4"/>
      <c r="AZV138" s="4"/>
      <c r="AZW138" s="4"/>
      <c r="AZX138" s="4"/>
      <c r="AZY138" s="4"/>
      <c r="AZZ138" s="4"/>
      <c r="BAA138" s="4"/>
      <c r="BAB138" s="4"/>
      <c r="BAC138" s="4"/>
      <c r="BAD138" s="4"/>
      <c r="BAE138" s="4"/>
      <c r="BAF138" s="4"/>
      <c r="BAG138" s="4"/>
      <c r="BAH138" s="4"/>
      <c r="BAI138" s="4"/>
      <c r="BAJ138" s="4"/>
      <c r="BAK138" s="4"/>
      <c r="BAL138" s="4"/>
      <c r="BAM138" s="4"/>
      <c r="BAN138" s="4"/>
      <c r="BAO138" s="4"/>
      <c r="BAP138" s="4"/>
      <c r="BAQ138" s="4"/>
      <c r="BAR138" s="4"/>
      <c r="BAS138" s="4"/>
      <c r="BAT138" s="4"/>
      <c r="BAU138" s="4"/>
      <c r="BAV138" s="4"/>
      <c r="BAW138" s="4"/>
      <c r="BAX138" s="4"/>
      <c r="BAY138" s="4"/>
      <c r="BAZ138" s="4"/>
      <c r="BBA138" s="4"/>
      <c r="BBB138" s="4"/>
      <c r="BBC138" s="4"/>
      <c r="BBD138" s="4"/>
      <c r="BBE138" s="4"/>
      <c r="BBF138" s="4"/>
      <c r="BBG138" s="4"/>
      <c r="BBH138" s="4"/>
      <c r="BBI138" s="4"/>
      <c r="BBJ138" s="4"/>
      <c r="BBK138" s="4"/>
      <c r="BBL138" s="4"/>
      <c r="BBM138" s="4"/>
      <c r="BBN138" s="4"/>
      <c r="BBO138" s="4"/>
      <c r="BBP138" s="4"/>
      <c r="BBQ138" s="4"/>
      <c r="BBR138" s="4"/>
      <c r="BBS138" s="4"/>
      <c r="BBT138" s="4"/>
      <c r="BBU138" s="4"/>
      <c r="BBV138" s="4"/>
      <c r="BBW138" s="4"/>
      <c r="BBX138" s="4"/>
      <c r="BBY138" s="4"/>
      <c r="BBZ138" s="4"/>
      <c r="BCA138" s="4"/>
      <c r="BCB138" s="4"/>
      <c r="BCC138" s="4"/>
      <c r="BCD138" s="4"/>
      <c r="BCE138" s="4"/>
      <c r="BCF138" s="4"/>
      <c r="BCG138" s="4"/>
      <c r="BCH138" s="4"/>
      <c r="BCI138" s="4"/>
      <c r="BCJ138" s="4"/>
      <c r="BCK138" s="4"/>
      <c r="BCL138" s="4"/>
      <c r="BCM138" s="4"/>
      <c r="BCN138" s="4"/>
      <c r="BCO138" s="4"/>
      <c r="BCP138" s="4"/>
      <c r="BCQ138" s="4"/>
      <c r="BCR138" s="4"/>
      <c r="BCS138" s="4"/>
      <c r="BCT138" s="4"/>
      <c r="BCU138" s="4"/>
      <c r="BCV138" s="4"/>
      <c r="BCW138" s="4"/>
      <c r="BCX138" s="4"/>
      <c r="BCY138" s="4"/>
      <c r="BCZ138" s="4"/>
      <c r="BDA138" s="4"/>
      <c r="BDB138" s="4"/>
      <c r="BDC138" s="4"/>
      <c r="BDD138" s="4"/>
      <c r="BDE138" s="4"/>
      <c r="BDF138" s="4"/>
      <c r="BDG138" s="4"/>
      <c r="BDH138" s="4"/>
      <c r="BDI138" s="4"/>
      <c r="BDJ138" s="4"/>
      <c r="BDK138" s="4"/>
      <c r="BDL138" s="4"/>
      <c r="BDM138" s="4"/>
      <c r="BDN138" s="4"/>
      <c r="BDO138" s="4"/>
      <c r="BDP138" s="4"/>
      <c r="BDQ138" s="4"/>
      <c r="BDR138" s="4"/>
      <c r="BDS138" s="4"/>
      <c r="BDT138" s="4"/>
      <c r="BDU138" s="4"/>
      <c r="BDV138" s="4"/>
      <c r="BDW138" s="4"/>
      <c r="BDX138" s="4"/>
      <c r="BDY138" s="4"/>
      <c r="BDZ138" s="4"/>
      <c r="BEA138" s="4"/>
      <c r="BEB138" s="4"/>
      <c r="BEC138" s="4"/>
      <c r="BED138" s="4"/>
      <c r="BEE138" s="4"/>
      <c r="BEF138" s="4"/>
      <c r="BEG138" s="4"/>
      <c r="BEH138" s="4"/>
      <c r="BEI138" s="4"/>
      <c r="BEJ138" s="4"/>
      <c r="BEK138" s="4"/>
      <c r="BEL138" s="4"/>
      <c r="BEM138" s="4"/>
      <c r="BEN138" s="4"/>
      <c r="BEO138" s="4"/>
      <c r="BEP138" s="4"/>
      <c r="BEQ138" s="4"/>
      <c r="BER138" s="4"/>
      <c r="BES138" s="4"/>
      <c r="BET138" s="4"/>
      <c r="BEU138" s="4"/>
      <c r="BEV138" s="4"/>
      <c r="BEW138" s="4"/>
      <c r="BEX138" s="4"/>
      <c r="BFE138" s="4"/>
      <c r="BFF138" s="4"/>
      <c r="BFG138" s="4"/>
      <c r="BFH138" s="4"/>
      <c r="BFI138" s="4"/>
      <c r="BFJ138" s="4"/>
      <c r="BFK138" s="4"/>
      <c r="BFL138" s="4"/>
      <c r="BFM138" s="4"/>
      <c r="BFN138" s="4"/>
      <c r="BFO138" s="4"/>
      <c r="BFP138" s="4"/>
      <c r="BFQ138" s="4"/>
      <c r="BFR138" s="4"/>
      <c r="BFS138" s="4"/>
      <c r="BFT138" s="4"/>
      <c r="BFU138" s="4"/>
      <c r="BFV138" s="4"/>
      <c r="BFW138" s="4"/>
      <c r="BFX138" s="4"/>
      <c r="BFY138" s="4"/>
      <c r="BFZ138" s="4"/>
      <c r="BGA138" s="4"/>
      <c r="BGB138" s="4"/>
      <c r="BGC138" s="4"/>
      <c r="BGD138" s="4"/>
      <c r="BGE138" s="4"/>
      <c r="BGF138" s="4"/>
      <c r="BGG138" s="4"/>
      <c r="BGH138" s="4"/>
      <c r="BGI138" s="4"/>
      <c r="BGJ138" s="4"/>
      <c r="BGK138" s="4"/>
      <c r="BGL138" s="4"/>
      <c r="BGM138" s="4"/>
      <c r="BGN138" s="4"/>
      <c r="BGO138" s="4"/>
      <c r="BGP138" s="4"/>
      <c r="BGQ138" s="4"/>
      <c r="BGR138" s="4"/>
      <c r="BGS138" s="4"/>
      <c r="BGT138" s="4"/>
      <c r="BGU138" s="4"/>
      <c r="BGV138" s="4"/>
      <c r="BGW138" s="4"/>
      <c r="BGX138" s="4"/>
      <c r="BGY138" s="4"/>
      <c r="BGZ138" s="4"/>
      <c r="BHA138" s="4"/>
      <c r="BHB138" s="4"/>
      <c r="BHC138" s="4"/>
      <c r="BHD138" s="4"/>
      <c r="BHE138" s="4"/>
      <c r="BHF138" s="4"/>
      <c r="BHG138" s="4"/>
      <c r="BHH138" s="4"/>
      <c r="BHI138" s="4"/>
      <c r="BHJ138" s="4"/>
      <c r="BHK138" s="4"/>
      <c r="BHL138" s="4"/>
      <c r="BHM138" s="4"/>
      <c r="BHN138" s="4"/>
      <c r="BHO138" s="4"/>
      <c r="BHP138" s="4"/>
      <c r="BHQ138" s="4"/>
      <c r="BHR138" s="4"/>
      <c r="BHS138" s="4"/>
      <c r="BHT138" s="4"/>
      <c r="BHU138" s="4"/>
      <c r="BHV138" s="4"/>
      <c r="BHW138" s="4"/>
      <c r="BHX138" s="4"/>
      <c r="BHY138" s="4"/>
      <c r="BHZ138" s="4"/>
      <c r="BIA138" s="4"/>
      <c r="BIB138" s="4"/>
      <c r="BIC138" s="4"/>
      <c r="BID138" s="4"/>
      <c r="BIE138" s="4"/>
      <c r="BIF138" s="4"/>
      <c r="BIG138" s="4"/>
      <c r="BIH138" s="4"/>
      <c r="BII138" s="4"/>
      <c r="BIJ138" s="4"/>
      <c r="BIK138" s="4"/>
      <c r="BIL138" s="4"/>
      <c r="BIM138" s="4"/>
      <c r="BIN138" s="4"/>
      <c r="BIO138" s="4"/>
      <c r="BIP138" s="4"/>
      <c r="BIQ138" s="4"/>
      <c r="BIR138" s="4"/>
      <c r="BIS138" s="4"/>
      <c r="BIT138" s="4"/>
      <c r="BIU138" s="4"/>
      <c r="BIV138" s="4"/>
      <c r="BIW138" s="4"/>
      <c r="BIX138" s="4"/>
      <c r="BIY138" s="4"/>
      <c r="BIZ138" s="4"/>
      <c r="BJA138" s="4"/>
      <c r="BJB138" s="4"/>
      <c r="BJC138" s="4"/>
      <c r="BJD138" s="4"/>
      <c r="BJE138" s="4"/>
      <c r="BJF138" s="4"/>
      <c r="BJG138" s="4"/>
      <c r="BJH138" s="4"/>
      <c r="BJI138" s="4"/>
      <c r="BJJ138" s="4"/>
      <c r="BJK138" s="4"/>
      <c r="BJL138" s="4"/>
      <c r="BJM138" s="4"/>
      <c r="BJN138" s="4"/>
      <c r="BJO138" s="4"/>
      <c r="BJP138" s="4"/>
      <c r="BJQ138" s="4"/>
      <c r="BJR138" s="4"/>
      <c r="BJS138" s="4"/>
      <c r="BJT138" s="4"/>
      <c r="BJU138" s="4"/>
      <c r="BJV138" s="4"/>
      <c r="BJW138" s="4"/>
      <c r="BJX138" s="4"/>
      <c r="BJY138" s="4"/>
      <c r="BJZ138" s="4"/>
      <c r="BKA138" s="4"/>
      <c r="BKB138" s="4"/>
      <c r="BKC138" s="4"/>
      <c r="BKD138" s="4"/>
      <c r="BKE138" s="4"/>
      <c r="BKF138" s="4"/>
      <c r="BKG138" s="4"/>
      <c r="BKH138" s="4"/>
      <c r="BKI138" s="4"/>
      <c r="BKJ138" s="4"/>
      <c r="BKK138" s="4"/>
      <c r="BKL138" s="4"/>
      <c r="BKM138" s="4"/>
      <c r="BKN138" s="4"/>
      <c r="BKO138" s="4"/>
      <c r="BKP138" s="4"/>
      <c r="BKQ138" s="4"/>
      <c r="BKR138" s="4"/>
      <c r="BKS138" s="4"/>
      <c r="BKT138" s="4"/>
      <c r="BKU138" s="4"/>
      <c r="BKV138" s="4"/>
      <c r="BKW138" s="4"/>
      <c r="BKX138" s="4"/>
      <c r="BKY138" s="4"/>
      <c r="BKZ138" s="4"/>
      <c r="BLA138" s="4"/>
      <c r="BLB138" s="4"/>
      <c r="BLC138" s="4"/>
      <c r="BLD138" s="4"/>
      <c r="BLE138" s="4"/>
      <c r="BLF138" s="4"/>
      <c r="BLG138" s="4"/>
      <c r="BLH138" s="4"/>
      <c r="BLI138" s="4"/>
      <c r="BLJ138" s="4"/>
      <c r="BLK138" s="4"/>
      <c r="BLL138" s="4"/>
      <c r="BLM138" s="4"/>
      <c r="BLN138" s="4"/>
      <c r="BLO138" s="4"/>
      <c r="BLP138" s="4"/>
      <c r="BLQ138" s="4"/>
      <c r="BLR138" s="4"/>
      <c r="BLS138" s="4"/>
      <c r="BLT138" s="4"/>
      <c r="BLU138" s="4"/>
      <c r="BLV138" s="4"/>
      <c r="BLW138" s="4"/>
      <c r="BLX138" s="4"/>
      <c r="BLY138" s="4"/>
      <c r="BLZ138" s="4"/>
      <c r="BMA138" s="4"/>
      <c r="BMB138" s="4"/>
      <c r="BMC138" s="4"/>
      <c r="BMD138" s="4"/>
      <c r="BME138" s="4"/>
      <c r="BMF138" s="4"/>
      <c r="BMG138" s="4"/>
      <c r="BMH138" s="4"/>
      <c r="BMI138" s="4"/>
      <c r="BMJ138" s="4"/>
      <c r="BMK138" s="4"/>
      <c r="BML138" s="4"/>
      <c r="BMM138" s="4"/>
      <c r="BMN138" s="4"/>
      <c r="BMO138" s="4"/>
      <c r="BMP138" s="4"/>
      <c r="BMQ138" s="4"/>
      <c r="BMR138" s="4"/>
      <c r="BMS138" s="4"/>
      <c r="BMT138" s="4"/>
      <c r="BMU138" s="4"/>
      <c r="BMV138" s="4"/>
      <c r="BMW138" s="4"/>
      <c r="BMX138" s="4"/>
      <c r="BMY138" s="4"/>
      <c r="BMZ138" s="4"/>
      <c r="BNA138" s="4"/>
      <c r="BNB138" s="4"/>
      <c r="BNC138" s="4"/>
      <c r="BND138" s="4"/>
      <c r="BNE138" s="4"/>
      <c r="BNF138" s="4"/>
      <c r="BNG138" s="4"/>
      <c r="BNH138" s="4"/>
      <c r="BNI138" s="4"/>
      <c r="BNJ138" s="4"/>
      <c r="BNK138" s="4"/>
      <c r="BNL138" s="4"/>
      <c r="BNM138" s="4"/>
      <c r="BNN138" s="4"/>
      <c r="BNO138" s="4"/>
      <c r="BNP138" s="4"/>
      <c r="BNQ138" s="4"/>
      <c r="BNR138" s="4"/>
      <c r="BNS138" s="4"/>
      <c r="BNT138" s="4"/>
      <c r="BNU138" s="4"/>
      <c r="BNV138" s="4"/>
      <c r="BNW138" s="4"/>
      <c r="BNX138" s="4"/>
      <c r="BNY138" s="4"/>
      <c r="BNZ138" s="4"/>
      <c r="BOA138" s="4"/>
      <c r="BOB138" s="4"/>
      <c r="BOC138" s="4"/>
      <c r="BOD138" s="4"/>
      <c r="BOE138" s="4"/>
      <c r="BOF138" s="4"/>
      <c r="BOG138" s="4"/>
      <c r="BOH138" s="4"/>
      <c r="BOI138" s="4"/>
      <c r="BOJ138" s="4"/>
      <c r="BOK138" s="4"/>
      <c r="BOL138" s="4"/>
      <c r="BOM138" s="4"/>
      <c r="BON138" s="4"/>
      <c r="BOO138" s="4"/>
      <c r="BOP138" s="4"/>
      <c r="BOQ138" s="4"/>
      <c r="BOR138" s="4"/>
      <c r="BOS138" s="4"/>
      <c r="BOT138" s="4"/>
      <c r="BPA138" s="4"/>
      <c r="BPB138" s="4"/>
      <c r="BPC138" s="4"/>
      <c r="BPD138" s="4"/>
      <c r="BPE138" s="4"/>
      <c r="BPF138" s="4"/>
      <c r="BPG138" s="4"/>
      <c r="BPH138" s="4"/>
      <c r="BPI138" s="4"/>
      <c r="BPJ138" s="4"/>
      <c r="BPK138" s="4"/>
      <c r="BPL138" s="4"/>
      <c r="BPM138" s="4"/>
      <c r="BPN138" s="4"/>
      <c r="BPO138" s="4"/>
      <c r="BPP138" s="4"/>
      <c r="BPQ138" s="4"/>
      <c r="BPR138" s="4"/>
      <c r="BPS138" s="4"/>
      <c r="BPT138" s="4"/>
      <c r="BPU138" s="4"/>
      <c r="BPV138" s="4"/>
      <c r="BPW138" s="4"/>
      <c r="BPX138" s="4"/>
      <c r="BPY138" s="4"/>
      <c r="BPZ138" s="4"/>
      <c r="BQA138" s="4"/>
      <c r="BQB138" s="4"/>
      <c r="BQC138" s="4"/>
      <c r="BQD138" s="4"/>
      <c r="BQE138" s="4"/>
      <c r="BQF138" s="4"/>
      <c r="BQG138" s="4"/>
      <c r="BQH138" s="4"/>
      <c r="BQI138" s="4"/>
      <c r="BQJ138" s="4"/>
      <c r="BQK138" s="4"/>
      <c r="BQL138" s="4"/>
      <c r="BQM138" s="4"/>
      <c r="BQN138" s="4"/>
      <c r="BQO138" s="4"/>
      <c r="BQP138" s="4"/>
      <c r="BQQ138" s="4"/>
      <c r="BQR138" s="4"/>
      <c r="BQS138" s="4"/>
      <c r="BQT138" s="4"/>
      <c r="BQU138" s="4"/>
      <c r="BQV138" s="4"/>
      <c r="BQW138" s="4"/>
      <c r="BQX138" s="4"/>
      <c r="BQY138" s="4"/>
      <c r="BQZ138" s="4"/>
      <c r="BRA138" s="4"/>
      <c r="BRB138" s="4"/>
      <c r="BRC138" s="4"/>
      <c r="BRD138" s="4"/>
      <c r="BRE138" s="4"/>
      <c r="BRF138" s="4"/>
      <c r="BRG138" s="4"/>
      <c r="BRH138" s="4"/>
      <c r="BRI138" s="4"/>
      <c r="BRJ138" s="4"/>
      <c r="BRK138" s="4"/>
      <c r="BRL138" s="4"/>
      <c r="BRM138" s="4"/>
      <c r="BRN138" s="4"/>
      <c r="BRO138" s="4"/>
      <c r="BRP138" s="4"/>
      <c r="BRQ138" s="4"/>
      <c r="BRR138" s="4"/>
      <c r="BRS138" s="4"/>
      <c r="BRT138" s="4"/>
      <c r="BRU138" s="4"/>
      <c r="BRV138" s="4"/>
      <c r="BRW138" s="4"/>
      <c r="BRX138" s="4"/>
      <c r="BRY138" s="4"/>
      <c r="BRZ138" s="4"/>
      <c r="BSA138" s="4"/>
      <c r="BSB138" s="4"/>
      <c r="BSC138" s="4"/>
      <c r="BSD138" s="4"/>
      <c r="BSE138" s="4"/>
      <c r="BSF138" s="4"/>
      <c r="BSG138" s="4"/>
      <c r="BSH138" s="4"/>
      <c r="BSI138" s="4"/>
      <c r="BSJ138" s="4"/>
      <c r="BSK138" s="4"/>
      <c r="BSL138" s="4"/>
      <c r="BSM138" s="4"/>
      <c r="BSN138" s="4"/>
      <c r="BSO138" s="4"/>
      <c r="BSP138" s="4"/>
      <c r="BSQ138" s="4"/>
      <c r="BSR138" s="4"/>
      <c r="BSS138" s="4"/>
      <c r="BST138" s="4"/>
      <c r="BSU138" s="4"/>
      <c r="BSV138" s="4"/>
      <c r="BSW138" s="4"/>
      <c r="BSX138" s="4"/>
      <c r="BSY138" s="4"/>
      <c r="BSZ138" s="4"/>
      <c r="BTA138" s="4"/>
      <c r="BTB138" s="4"/>
      <c r="BTC138" s="4"/>
      <c r="BTD138" s="4"/>
      <c r="BTE138" s="4"/>
      <c r="BTF138" s="4"/>
      <c r="BTG138" s="4"/>
      <c r="BTH138" s="4"/>
      <c r="BTI138" s="4"/>
      <c r="BTJ138" s="4"/>
      <c r="BTK138" s="4"/>
      <c r="BTL138" s="4"/>
      <c r="BTM138" s="4"/>
      <c r="BTN138" s="4"/>
      <c r="BTO138" s="4"/>
      <c r="BTP138" s="4"/>
      <c r="BTQ138" s="4"/>
      <c r="BTR138" s="4"/>
      <c r="BTS138" s="4"/>
      <c r="BTT138" s="4"/>
      <c r="BTU138" s="4"/>
      <c r="BTV138" s="4"/>
      <c r="BTW138" s="4"/>
      <c r="BTX138" s="4"/>
      <c r="BTY138" s="4"/>
      <c r="BTZ138" s="4"/>
      <c r="BUA138" s="4"/>
      <c r="BUB138" s="4"/>
      <c r="BUC138" s="4"/>
      <c r="BUD138" s="4"/>
      <c r="BUE138" s="4"/>
      <c r="BUF138" s="4"/>
      <c r="BUG138" s="4"/>
      <c r="BUH138" s="4"/>
      <c r="BUI138" s="4"/>
      <c r="BUJ138" s="4"/>
      <c r="BUK138" s="4"/>
      <c r="BUL138" s="4"/>
      <c r="BUM138" s="4"/>
      <c r="BUN138" s="4"/>
      <c r="BUO138" s="4"/>
      <c r="BUP138" s="4"/>
      <c r="BUQ138" s="4"/>
      <c r="BUR138" s="4"/>
      <c r="BUS138" s="4"/>
      <c r="BUT138" s="4"/>
      <c r="BUU138" s="4"/>
      <c r="BUV138" s="4"/>
      <c r="BUW138" s="4"/>
      <c r="BUX138" s="4"/>
      <c r="BUY138" s="4"/>
      <c r="BUZ138" s="4"/>
      <c r="BVA138" s="4"/>
      <c r="BVB138" s="4"/>
      <c r="BVC138" s="4"/>
      <c r="BVD138" s="4"/>
      <c r="BVE138" s="4"/>
      <c r="BVF138" s="4"/>
      <c r="BVG138" s="4"/>
      <c r="BVH138" s="4"/>
      <c r="BVI138" s="4"/>
      <c r="BVJ138" s="4"/>
      <c r="BVK138" s="4"/>
      <c r="BVL138" s="4"/>
      <c r="BVM138" s="4"/>
      <c r="BVN138" s="4"/>
      <c r="BVO138" s="4"/>
      <c r="BVP138" s="4"/>
      <c r="BVQ138" s="4"/>
      <c r="BVR138" s="4"/>
      <c r="BVS138" s="4"/>
      <c r="BVT138" s="4"/>
      <c r="BVU138" s="4"/>
      <c r="BVV138" s="4"/>
      <c r="BVW138" s="4"/>
      <c r="BVX138" s="4"/>
      <c r="BVY138" s="4"/>
      <c r="BVZ138" s="4"/>
      <c r="BWA138" s="4"/>
      <c r="BWB138" s="4"/>
      <c r="BWC138" s="4"/>
      <c r="BWD138" s="4"/>
      <c r="BWE138" s="4"/>
      <c r="BWF138" s="4"/>
      <c r="BWG138" s="4"/>
      <c r="BWH138" s="4"/>
      <c r="BWI138" s="4"/>
      <c r="BWJ138" s="4"/>
      <c r="BWK138" s="4"/>
      <c r="BWL138" s="4"/>
      <c r="BWM138" s="4"/>
      <c r="BWN138" s="4"/>
      <c r="BWO138" s="4"/>
      <c r="BWP138" s="4"/>
      <c r="BWQ138" s="4"/>
      <c r="BWR138" s="4"/>
      <c r="BWS138" s="4"/>
      <c r="BWT138" s="4"/>
      <c r="BWU138" s="4"/>
      <c r="BWV138" s="4"/>
      <c r="BWW138" s="4"/>
      <c r="BWX138" s="4"/>
      <c r="BWY138" s="4"/>
      <c r="BWZ138" s="4"/>
      <c r="BXA138" s="4"/>
      <c r="BXB138" s="4"/>
      <c r="BXC138" s="4"/>
      <c r="BXD138" s="4"/>
      <c r="BXE138" s="4"/>
      <c r="BXF138" s="4"/>
      <c r="BXG138" s="4"/>
      <c r="BXH138" s="4"/>
      <c r="BXI138" s="4"/>
      <c r="BXJ138" s="4"/>
      <c r="BXK138" s="4"/>
      <c r="BXL138" s="4"/>
      <c r="BXM138" s="4"/>
      <c r="BXN138" s="4"/>
      <c r="BXO138" s="4"/>
      <c r="BXP138" s="4"/>
      <c r="BXQ138" s="4"/>
      <c r="BXR138" s="4"/>
      <c r="BXS138" s="4"/>
      <c r="BXT138" s="4"/>
      <c r="BXU138" s="4"/>
      <c r="BXV138" s="4"/>
      <c r="BXW138" s="4"/>
      <c r="BXX138" s="4"/>
      <c r="BXY138" s="4"/>
      <c r="BXZ138" s="4"/>
      <c r="BYA138" s="4"/>
      <c r="BYB138" s="4"/>
      <c r="BYC138" s="4"/>
      <c r="BYD138" s="4"/>
      <c r="BYE138" s="4"/>
      <c r="BYF138" s="4"/>
      <c r="BYG138" s="4"/>
      <c r="BYH138" s="4"/>
      <c r="BYI138" s="4"/>
      <c r="BYJ138" s="4"/>
      <c r="BYK138" s="4"/>
      <c r="BYL138" s="4"/>
      <c r="BYM138" s="4"/>
      <c r="BYN138" s="4"/>
      <c r="BYO138" s="4"/>
      <c r="BYP138" s="4"/>
      <c r="BYW138" s="4"/>
      <c r="BYX138" s="4"/>
      <c r="BYY138" s="4"/>
      <c r="BYZ138" s="4"/>
      <c r="BZA138" s="4"/>
      <c r="BZB138" s="4"/>
      <c r="BZC138" s="4"/>
      <c r="BZD138" s="4"/>
      <c r="BZE138" s="4"/>
      <c r="BZF138" s="4"/>
      <c r="BZG138" s="4"/>
      <c r="BZH138" s="4"/>
      <c r="BZI138" s="4"/>
      <c r="BZJ138" s="4"/>
      <c r="BZK138" s="4"/>
      <c r="BZL138" s="4"/>
      <c r="BZM138" s="4"/>
      <c r="BZN138" s="4"/>
      <c r="BZO138" s="4"/>
      <c r="BZP138" s="4"/>
      <c r="BZQ138" s="4"/>
      <c r="BZR138" s="4"/>
      <c r="BZS138" s="4"/>
      <c r="BZT138" s="4"/>
      <c r="BZU138" s="4"/>
      <c r="BZV138" s="4"/>
      <c r="BZW138" s="4"/>
      <c r="BZX138" s="4"/>
      <c r="BZY138" s="4"/>
      <c r="BZZ138" s="4"/>
      <c r="CAA138" s="4"/>
      <c r="CAB138" s="4"/>
      <c r="CAC138" s="4"/>
      <c r="CAD138" s="4"/>
      <c r="CAE138" s="4"/>
      <c r="CAF138" s="4"/>
      <c r="CAG138" s="4"/>
      <c r="CAH138" s="4"/>
      <c r="CAI138" s="4"/>
      <c r="CAJ138" s="4"/>
      <c r="CAK138" s="4"/>
      <c r="CAL138" s="4"/>
      <c r="CAM138" s="4"/>
      <c r="CAN138" s="4"/>
      <c r="CAO138" s="4"/>
      <c r="CAP138" s="4"/>
      <c r="CAQ138" s="4"/>
      <c r="CAR138" s="4"/>
      <c r="CAS138" s="4"/>
      <c r="CAT138" s="4"/>
      <c r="CAU138" s="4"/>
      <c r="CAV138" s="4"/>
      <c r="CAW138" s="4"/>
      <c r="CAX138" s="4"/>
      <c r="CAY138" s="4"/>
      <c r="CAZ138" s="4"/>
      <c r="CBA138" s="4"/>
      <c r="CBB138" s="4"/>
      <c r="CBC138" s="4"/>
      <c r="CBD138" s="4"/>
      <c r="CBE138" s="4"/>
      <c r="CBF138" s="4"/>
      <c r="CBG138" s="4"/>
      <c r="CBH138" s="4"/>
      <c r="CBI138" s="4"/>
      <c r="CBJ138" s="4"/>
      <c r="CBK138" s="4"/>
      <c r="CBL138" s="4"/>
      <c r="CBM138" s="4"/>
      <c r="CBN138" s="4"/>
      <c r="CBO138" s="4"/>
      <c r="CBP138" s="4"/>
      <c r="CBQ138" s="4"/>
      <c r="CBR138" s="4"/>
      <c r="CBS138" s="4"/>
      <c r="CBT138" s="4"/>
      <c r="CBU138" s="4"/>
      <c r="CBV138" s="4"/>
      <c r="CBW138" s="4"/>
      <c r="CBX138" s="4"/>
      <c r="CBY138" s="4"/>
      <c r="CBZ138" s="4"/>
      <c r="CCA138" s="4"/>
      <c r="CCB138" s="4"/>
      <c r="CCC138" s="4"/>
      <c r="CCD138" s="4"/>
      <c r="CCE138" s="4"/>
      <c r="CCF138" s="4"/>
      <c r="CCG138" s="4"/>
      <c r="CCH138" s="4"/>
      <c r="CCI138" s="4"/>
      <c r="CCJ138" s="4"/>
      <c r="CCK138" s="4"/>
      <c r="CCL138" s="4"/>
      <c r="CCM138" s="4"/>
      <c r="CCN138" s="4"/>
      <c r="CCO138" s="4"/>
      <c r="CCP138" s="4"/>
      <c r="CCQ138" s="4"/>
      <c r="CCR138" s="4"/>
      <c r="CCS138" s="4"/>
      <c r="CCT138" s="4"/>
      <c r="CCU138" s="4"/>
      <c r="CCV138" s="4"/>
      <c r="CCW138" s="4"/>
      <c r="CCX138" s="4"/>
      <c r="CCY138" s="4"/>
      <c r="CCZ138" s="4"/>
      <c r="CDA138" s="4"/>
      <c r="CDB138" s="4"/>
      <c r="CDC138" s="4"/>
      <c r="CDD138" s="4"/>
      <c r="CDE138" s="4"/>
      <c r="CDF138" s="4"/>
      <c r="CDG138" s="4"/>
      <c r="CDH138" s="4"/>
      <c r="CDI138" s="4"/>
      <c r="CDJ138" s="4"/>
      <c r="CDK138" s="4"/>
      <c r="CDL138" s="4"/>
      <c r="CDM138" s="4"/>
      <c r="CDN138" s="4"/>
      <c r="CDO138" s="4"/>
      <c r="CDP138" s="4"/>
      <c r="CDQ138" s="4"/>
      <c r="CDR138" s="4"/>
      <c r="CDS138" s="4"/>
      <c r="CDT138" s="4"/>
      <c r="CDU138" s="4"/>
      <c r="CDV138" s="4"/>
      <c r="CDW138" s="4"/>
      <c r="CDX138" s="4"/>
      <c r="CDY138" s="4"/>
      <c r="CDZ138" s="4"/>
      <c r="CEA138" s="4"/>
      <c r="CEB138" s="4"/>
      <c r="CEC138" s="4"/>
      <c r="CED138" s="4"/>
      <c r="CEE138" s="4"/>
      <c r="CEF138" s="4"/>
      <c r="CEG138" s="4"/>
      <c r="CEH138" s="4"/>
      <c r="CEI138" s="4"/>
      <c r="CEJ138" s="4"/>
      <c r="CEK138" s="4"/>
      <c r="CEL138" s="4"/>
      <c r="CEM138" s="4"/>
      <c r="CEN138" s="4"/>
      <c r="CEO138" s="4"/>
      <c r="CEP138" s="4"/>
      <c r="CEQ138" s="4"/>
      <c r="CER138" s="4"/>
      <c r="CES138" s="4"/>
      <c r="CET138" s="4"/>
      <c r="CEU138" s="4"/>
      <c r="CEV138" s="4"/>
      <c r="CEW138" s="4"/>
      <c r="CEX138" s="4"/>
      <c r="CEY138" s="4"/>
      <c r="CEZ138" s="4"/>
      <c r="CFA138" s="4"/>
      <c r="CFB138" s="4"/>
      <c r="CFC138" s="4"/>
      <c r="CFD138" s="4"/>
      <c r="CFE138" s="4"/>
      <c r="CFF138" s="4"/>
      <c r="CFG138" s="4"/>
      <c r="CFH138" s="4"/>
      <c r="CFI138" s="4"/>
      <c r="CFJ138" s="4"/>
      <c r="CFK138" s="4"/>
      <c r="CFL138" s="4"/>
      <c r="CFM138" s="4"/>
      <c r="CFN138" s="4"/>
      <c r="CFO138" s="4"/>
      <c r="CFP138" s="4"/>
      <c r="CFQ138" s="4"/>
      <c r="CFR138" s="4"/>
      <c r="CFS138" s="4"/>
      <c r="CFT138" s="4"/>
      <c r="CFU138" s="4"/>
      <c r="CFV138" s="4"/>
      <c r="CFW138" s="4"/>
      <c r="CFX138" s="4"/>
      <c r="CFY138" s="4"/>
      <c r="CFZ138" s="4"/>
      <c r="CGA138" s="4"/>
      <c r="CGB138" s="4"/>
      <c r="CGC138" s="4"/>
      <c r="CGD138" s="4"/>
      <c r="CGE138" s="4"/>
      <c r="CGF138" s="4"/>
      <c r="CGG138" s="4"/>
      <c r="CGH138" s="4"/>
      <c r="CGI138" s="4"/>
      <c r="CGJ138" s="4"/>
      <c r="CGK138" s="4"/>
      <c r="CGL138" s="4"/>
      <c r="CGM138" s="4"/>
      <c r="CGN138" s="4"/>
      <c r="CGO138" s="4"/>
      <c r="CGP138" s="4"/>
      <c r="CGQ138" s="4"/>
      <c r="CGR138" s="4"/>
      <c r="CGS138" s="4"/>
      <c r="CGT138" s="4"/>
      <c r="CGU138" s="4"/>
      <c r="CGV138" s="4"/>
      <c r="CGW138" s="4"/>
      <c r="CGX138" s="4"/>
      <c r="CGY138" s="4"/>
      <c r="CGZ138" s="4"/>
      <c r="CHA138" s="4"/>
      <c r="CHB138" s="4"/>
      <c r="CHC138" s="4"/>
      <c r="CHD138" s="4"/>
      <c r="CHE138" s="4"/>
      <c r="CHF138" s="4"/>
      <c r="CHG138" s="4"/>
      <c r="CHH138" s="4"/>
      <c r="CHI138" s="4"/>
      <c r="CHJ138" s="4"/>
      <c r="CHK138" s="4"/>
      <c r="CHL138" s="4"/>
      <c r="CHM138" s="4"/>
      <c r="CHN138" s="4"/>
      <c r="CHO138" s="4"/>
      <c r="CHP138" s="4"/>
      <c r="CHQ138" s="4"/>
      <c r="CHR138" s="4"/>
      <c r="CHS138" s="4"/>
      <c r="CHT138" s="4"/>
      <c r="CHU138" s="4"/>
      <c r="CHV138" s="4"/>
      <c r="CHW138" s="4"/>
      <c r="CHX138" s="4"/>
      <c r="CHY138" s="4"/>
      <c r="CHZ138" s="4"/>
      <c r="CIA138" s="4"/>
      <c r="CIB138" s="4"/>
      <c r="CIC138" s="4"/>
      <c r="CID138" s="4"/>
      <c r="CIE138" s="4"/>
      <c r="CIF138" s="4"/>
      <c r="CIG138" s="4"/>
      <c r="CIH138" s="4"/>
      <c r="CII138" s="4"/>
      <c r="CIJ138" s="4"/>
      <c r="CIK138" s="4"/>
      <c r="CIL138" s="4"/>
      <c r="CIS138" s="4"/>
      <c r="CIT138" s="4"/>
      <c r="CIU138" s="4"/>
      <c r="CIV138" s="4"/>
      <c r="CIW138" s="4"/>
      <c r="CIX138" s="4"/>
      <c r="CIY138" s="4"/>
      <c r="CIZ138" s="4"/>
      <c r="CJA138" s="4"/>
      <c r="CJB138" s="4"/>
      <c r="CJC138" s="4"/>
      <c r="CJD138" s="4"/>
      <c r="CJE138" s="4"/>
      <c r="CJF138" s="4"/>
      <c r="CJG138" s="4"/>
      <c r="CJH138" s="4"/>
      <c r="CJI138" s="4"/>
      <c r="CJJ138" s="4"/>
      <c r="CJK138" s="4"/>
      <c r="CJL138" s="4"/>
      <c r="CJM138" s="4"/>
      <c r="CJN138" s="4"/>
      <c r="CJO138" s="4"/>
      <c r="CJP138" s="4"/>
      <c r="CJQ138" s="4"/>
      <c r="CJR138" s="4"/>
      <c r="CJS138" s="4"/>
      <c r="CJT138" s="4"/>
      <c r="CJU138" s="4"/>
      <c r="CJV138" s="4"/>
      <c r="CJW138" s="4"/>
      <c r="CJX138" s="4"/>
      <c r="CJY138" s="4"/>
      <c r="CJZ138" s="4"/>
      <c r="CKA138" s="4"/>
      <c r="CKB138" s="4"/>
      <c r="CKC138" s="4"/>
      <c r="CKD138" s="4"/>
      <c r="CKE138" s="4"/>
      <c r="CKF138" s="4"/>
      <c r="CKG138" s="4"/>
      <c r="CKH138" s="4"/>
      <c r="CKI138" s="4"/>
      <c r="CKJ138" s="4"/>
      <c r="CKK138" s="4"/>
      <c r="CKL138" s="4"/>
      <c r="CKM138" s="4"/>
      <c r="CKN138" s="4"/>
      <c r="CKO138" s="4"/>
      <c r="CKP138" s="4"/>
      <c r="CKQ138" s="4"/>
      <c r="CKR138" s="4"/>
      <c r="CKS138" s="4"/>
      <c r="CKT138" s="4"/>
      <c r="CKU138" s="4"/>
      <c r="CKV138" s="4"/>
      <c r="CKW138" s="4"/>
      <c r="CKX138" s="4"/>
      <c r="CKY138" s="4"/>
      <c r="CKZ138" s="4"/>
      <c r="CLA138" s="4"/>
      <c r="CLB138" s="4"/>
      <c r="CLC138" s="4"/>
      <c r="CLD138" s="4"/>
      <c r="CLE138" s="4"/>
      <c r="CLF138" s="4"/>
      <c r="CLG138" s="4"/>
      <c r="CLH138" s="4"/>
      <c r="CLI138" s="4"/>
      <c r="CLJ138" s="4"/>
      <c r="CLK138" s="4"/>
      <c r="CLL138" s="4"/>
      <c r="CLM138" s="4"/>
      <c r="CLN138" s="4"/>
      <c r="CLO138" s="4"/>
      <c r="CLP138" s="4"/>
      <c r="CLQ138" s="4"/>
      <c r="CLR138" s="4"/>
      <c r="CLS138" s="4"/>
      <c r="CLT138" s="4"/>
      <c r="CLU138" s="4"/>
      <c r="CLV138" s="4"/>
      <c r="CLW138" s="4"/>
      <c r="CLX138" s="4"/>
      <c r="CLY138" s="4"/>
      <c r="CLZ138" s="4"/>
      <c r="CMA138" s="4"/>
      <c r="CMB138" s="4"/>
      <c r="CMC138" s="4"/>
      <c r="CMD138" s="4"/>
      <c r="CME138" s="4"/>
      <c r="CMF138" s="4"/>
      <c r="CMG138" s="4"/>
      <c r="CMH138" s="4"/>
      <c r="CMI138" s="4"/>
      <c r="CMJ138" s="4"/>
      <c r="CMK138" s="4"/>
      <c r="CML138" s="4"/>
      <c r="CMM138" s="4"/>
      <c r="CMN138" s="4"/>
      <c r="CMO138" s="4"/>
      <c r="CMP138" s="4"/>
      <c r="CMQ138" s="4"/>
      <c r="CMR138" s="4"/>
      <c r="CMS138" s="4"/>
      <c r="CMT138" s="4"/>
      <c r="CMU138" s="4"/>
      <c r="CMV138" s="4"/>
      <c r="CMW138" s="4"/>
      <c r="CMX138" s="4"/>
      <c r="CMY138" s="4"/>
      <c r="CMZ138" s="4"/>
      <c r="CNA138" s="4"/>
      <c r="CNB138" s="4"/>
      <c r="CNC138" s="4"/>
      <c r="CND138" s="4"/>
      <c r="CNE138" s="4"/>
      <c r="CNF138" s="4"/>
      <c r="CNG138" s="4"/>
      <c r="CNH138" s="4"/>
      <c r="CNI138" s="4"/>
      <c r="CNJ138" s="4"/>
      <c r="CNK138" s="4"/>
      <c r="CNL138" s="4"/>
      <c r="CNM138" s="4"/>
      <c r="CNN138" s="4"/>
      <c r="CNO138" s="4"/>
      <c r="CNP138" s="4"/>
      <c r="CNQ138" s="4"/>
      <c r="CNR138" s="4"/>
      <c r="CNS138" s="4"/>
      <c r="CNT138" s="4"/>
      <c r="CNU138" s="4"/>
      <c r="CNV138" s="4"/>
      <c r="CNW138" s="4"/>
      <c r="CNX138" s="4"/>
      <c r="CNY138" s="4"/>
      <c r="CNZ138" s="4"/>
      <c r="COA138" s="4"/>
      <c r="COB138" s="4"/>
      <c r="COC138" s="4"/>
      <c r="COD138" s="4"/>
      <c r="COE138" s="4"/>
      <c r="COF138" s="4"/>
      <c r="COG138" s="4"/>
      <c r="COH138" s="4"/>
      <c r="COI138" s="4"/>
      <c r="COJ138" s="4"/>
      <c r="COK138" s="4"/>
      <c r="COL138" s="4"/>
      <c r="COM138" s="4"/>
      <c r="CON138" s="4"/>
      <c r="COO138" s="4"/>
      <c r="COP138" s="4"/>
      <c r="COQ138" s="4"/>
      <c r="COR138" s="4"/>
      <c r="COS138" s="4"/>
      <c r="COT138" s="4"/>
      <c r="COU138" s="4"/>
      <c r="COV138" s="4"/>
      <c r="COW138" s="4"/>
      <c r="COX138" s="4"/>
      <c r="COY138" s="4"/>
      <c r="COZ138" s="4"/>
      <c r="CPA138" s="4"/>
      <c r="CPB138" s="4"/>
      <c r="CPC138" s="4"/>
      <c r="CPD138" s="4"/>
      <c r="CPE138" s="4"/>
      <c r="CPF138" s="4"/>
      <c r="CPG138" s="4"/>
      <c r="CPH138" s="4"/>
      <c r="CPI138" s="4"/>
      <c r="CPJ138" s="4"/>
      <c r="CPK138" s="4"/>
      <c r="CPL138" s="4"/>
      <c r="CPM138" s="4"/>
      <c r="CPN138" s="4"/>
      <c r="CPO138" s="4"/>
      <c r="CPP138" s="4"/>
      <c r="CPQ138" s="4"/>
      <c r="CPR138" s="4"/>
      <c r="CPS138" s="4"/>
      <c r="CPT138" s="4"/>
      <c r="CPU138" s="4"/>
      <c r="CPV138" s="4"/>
      <c r="CPW138" s="4"/>
      <c r="CPX138" s="4"/>
      <c r="CPY138" s="4"/>
      <c r="CPZ138" s="4"/>
      <c r="CQA138" s="4"/>
      <c r="CQB138" s="4"/>
      <c r="CQC138" s="4"/>
      <c r="CQD138" s="4"/>
      <c r="CQE138" s="4"/>
      <c r="CQF138" s="4"/>
      <c r="CQG138" s="4"/>
      <c r="CQH138" s="4"/>
      <c r="CQI138" s="4"/>
      <c r="CQJ138" s="4"/>
      <c r="CQK138" s="4"/>
      <c r="CQL138" s="4"/>
      <c r="CQM138" s="4"/>
      <c r="CQN138" s="4"/>
      <c r="CQO138" s="4"/>
      <c r="CQP138" s="4"/>
      <c r="CQQ138" s="4"/>
      <c r="CQR138" s="4"/>
      <c r="CQS138" s="4"/>
      <c r="CQT138" s="4"/>
      <c r="CQU138" s="4"/>
      <c r="CQV138" s="4"/>
      <c r="CQW138" s="4"/>
      <c r="CQX138" s="4"/>
      <c r="CQY138" s="4"/>
      <c r="CQZ138" s="4"/>
      <c r="CRA138" s="4"/>
      <c r="CRB138" s="4"/>
      <c r="CRC138" s="4"/>
      <c r="CRD138" s="4"/>
      <c r="CRE138" s="4"/>
      <c r="CRF138" s="4"/>
      <c r="CRG138" s="4"/>
      <c r="CRH138" s="4"/>
      <c r="CRI138" s="4"/>
      <c r="CRJ138" s="4"/>
      <c r="CRK138" s="4"/>
      <c r="CRL138" s="4"/>
      <c r="CRM138" s="4"/>
      <c r="CRN138" s="4"/>
      <c r="CRO138" s="4"/>
      <c r="CRP138" s="4"/>
      <c r="CRQ138" s="4"/>
      <c r="CRR138" s="4"/>
      <c r="CRS138" s="4"/>
      <c r="CRT138" s="4"/>
      <c r="CRU138" s="4"/>
      <c r="CRV138" s="4"/>
      <c r="CRW138" s="4"/>
      <c r="CRX138" s="4"/>
      <c r="CRY138" s="4"/>
      <c r="CRZ138" s="4"/>
      <c r="CSA138" s="4"/>
      <c r="CSB138" s="4"/>
      <c r="CSC138" s="4"/>
      <c r="CSD138" s="4"/>
      <c r="CSE138" s="4"/>
      <c r="CSF138" s="4"/>
      <c r="CSG138" s="4"/>
      <c r="CSH138" s="4"/>
      <c r="CSO138" s="4"/>
      <c r="CSP138" s="4"/>
      <c r="CSQ138" s="4"/>
      <c r="CSR138" s="4"/>
      <c r="CSS138" s="4"/>
      <c r="CST138" s="4"/>
      <c r="CSU138" s="4"/>
      <c r="CSV138" s="4"/>
      <c r="CSW138" s="4"/>
      <c r="CSX138" s="4"/>
      <c r="CSY138" s="4"/>
      <c r="CSZ138" s="4"/>
      <c r="CTA138" s="4"/>
      <c r="CTB138" s="4"/>
      <c r="CTC138" s="4"/>
      <c r="CTD138" s="4"/>
      <c r="CTE138" s="4"/>
      <c r="CTF138" s="4"/>
      <c r="CTG138" s="4"/>
      <c r="CTH138" s="4"/>
      <c r="CTI138" s="4"/>
      <c r="CTJ138" s="4"/>
      <c r="CTK138" s="4"/>
      <c r="CTL138" s="4"/>
      <c r="CTM138" s="4"/>
      <c r="CTN138" s="4"/>
      <c r="CTO138" s="4"/>
      <c r="CTP138" s="4"/>
      <c r="CTQ138" s="4"/>
      <c r="CTR138" s="4"/>
      <c r="CTS138" s="4"/>
      <c r="CTT138" s="4"/>
      <c r="CTU138" s="4"/>
      <c r="CTV138" s="4"/>
      <c r="CTW138" s="4"/>
      <c r="CTX138" s="4"/>
      <c r="CTY138" s="4"/>
      <c r="CTZ138" s="4"/>
      <c r="CUA138" s="4"/>
      <c r="CUB138" s="4"/>
      <c r="CUC138" s="4"/>
      <c r="CUD138" s="4"/>
      <c r="CUE138" s="4"/>
      <c r="CUF138" s="4"/>
      <c r="CUG138" s="4"/>
      <c r="CUH138" s="4"/>
      <c r="CUI138" s="4"/>
      <c r="CUJ138" s="4"/>
      <c r="CUK138" s="4"/>
      <c r="CUL138" s="4"/>
      <c r="CUM138" s="4"/>
      <c r="CUN138" s="4"/>
      <c r="CUO138" s="4"/>
      <c r="CUP138" s="4"/>
      <c r="CUQ138" s="4"/>
      <c r="CUR138" s="4"/>
      <c r="CUS138" s="4"/>
      <c r="CUT138" s="4"/>
      <c r="CUU138" s="4"/>
      <c r="CUV138" s="4"/>
      <c r="CUW138" s="4"/>
      <c r="CUX138" s="4"/>
      <c r="CUY138" s="4"/>
      <c r="CUZ138" s="4"/>
      <c r="CVA138" s="4"/>
      <c r="CVB138" s="4"/>
      <c r="CVC138" s="4"/>
      <c r="CVD138" s="4"/>
      <c r="CVE138" s="4"/>
      <c r="CVF138" s="4"/>
      <c r="CVG138" s="4"/>
      <c r="CVH138" s="4"/>
      <c r="CVI138" s="4"/>
      <c r="CVJ138" s="4"/>
      <c r="CVK138" s="4"/>
      <c r="CVL138" s="4"/>
      <c r="CVM138" s="4"/>
      <c r="CVN138" s="4"/>
      <c r="CVO138" s="4"/>
      <c r="CVP138" s="4"/>
      <c r="CVQ138" s="4"/>
      <c r="CVR138" s="4"/>
      <c r="CVS138" s="4"/>
      <c r="CVT138" s="4"/>
      <c r="CVU138" s="4"/>
      <c r="CVV138" s="4"/>
      <c r="CVW138" s="4"/>
      <c r="CVX138" s="4"/>
      <c r="CVY138" s="4"/>
      <c r="CVZ138" s="4"/>
      <c r="CWA138" s="4"/>
      <c r="CWB138" s="4"/>
      <c r="CWC138" s="4"/>
      <c r="CWD138" s="4"/>
      <c r="CWE138" s="4"/>
      <c r="CWF138" s="4"/>
      <c r="CWG138" s="4"/>
      <c r="CWH138" s="4"/>
      <c r="CWI138" s="4"/>
      <c r="CWJ138" s="4"/>
      <c r="CWK138" s="4"/>
      <c r="CWL138" s="4"/>
      <c r="CWM138" s="4"/>
      <c r="CWN138" s="4"/>
      <c r="CWO138" s="4"/>
      <c r="CWP138" s="4"/>
      <c r="CWQ138" s="4"/>
      <c r="CWR138" s="4"/>
      <c r="CWS138" s="4"/>
      <c r="CWT138" s="4"/>
      <c r="CWU138" s="4"/>
      <c r="CWV138" s="4"/>
      <c r="CWW138" s="4"/>
      <c r="CWX138" s="4"/>
      <c r="CWY138" s="4"/>
      <c r="CWZ138" s="4"/>
      <c r="CXA138" s="4"/>
      <c r="CXB138" s="4"/>
      <c r="CXC138" s="4"/>
      <c r="CXD138" s="4"/>
      <c r="CXE138" s="4"/>
      <c r="CXF138" s="4"/>
      <c r="CXG138" s="4"/>
      <c r="CXH138" s="4"/>
      <c r="CXI138" s="4"/>
      <c r="CXJ138" s="4"/>
      <c r="CXK138" s="4"/>
      <c r="CXL138" s="4"/>
      <c r="CXM138" s="4"/>
      <c r="CXN138" s="4"/>
      <c r="CXO138" s="4"/>
      <c r="CXP138" s="4"/>
      <c r="CXQ138" s="4"/>
      <c r="CXR138" s="4"/>
      <c r="CXS138" s="4"/>
      <c r="CXT138" s="4"/>
      <c r="CXU138" s="4"/>
      <c r="CXV138" s="4"/>
      <c r="CXW138" s="4"/>
      <c r="CXX138" s="4"/>
      <c r="CXY138" s="4"/>
      <c r="CXZ138" s="4"/>
      <c r="CYA138" s="4"/>
      <c r="CYB138" s="4"/>
      <c r="CYC138" s="4"/>
      <c r="CYD138" s="4"/>
      <c r="CYE138" s="4"/>
      <c r="CYF138" s="4"/>
      <c r="CYG138" s="4"/>
      <c r="CYH138" s="4"/>
      <c r="CYI138" s="4"/>
      <c r="CYJ138" s="4"/>
      <c r="CYK138" s="4"/>
      <c r="CYL138" s="4"/>
      <c r="CYM138" s="4"/>
      <c r="CYN138" s="4"/>
      <c r="CYO138" s="4"/>
      <c r="CYP138" s="4"/>
      <c r="CYQ138" s="4"/>
      <c r="CYR138" s="4"/>
      <c r="CYS138" s="4"/>
      <c r="CYT138" s="4"/>
      <c r="CYU138" s="4"/>
      <c r="CYV138" s="4"/>
      <c r="CYW138" s="4"/>
      <c r="CYX138" s="4"/>
      <c r="CYY138" s="4"/>
      <c r="CYZ138" s="4"/>
      <c r="CZA138" s="4"/>
      <c r="CZB138" s="4"/>
      <c r="CZC138" s="4"/>
      <c r="CZD138" s="4"/>
      <c r="CZE138" s="4"/>
      <c r="CZF138" s="4"/>
      <c r="CZG138" s="4"/>
      <c r="CZH138" s="4"/>
      <c r="CZI138" s="4"/>
      <c r="CZJ138" s="4"/>
      <c r="CZK138" s="4"/>
      <c r="CZL138" s="4"/>
      <c r="CZM138" s="4"/>
      <c r="CZN138" s="4"/>
      <c r="CZO138" s="4"/>
      <c r="CZP138" s="4"/>
      <c r="CZQ138" s="4"/>
      <c r="CZR138" s="4"/>
      <c r="CZS138" s="4"/>
      <c r="CZT138" s="4"/>
      <c r="CZU138" s="4"/>
      <c r="CZV138" s="4"/>
      <c r="CZW138" s="4"/>
      <c r="CZX138" s="4"/>
      <c r="CZY138" s="4"/>
      <c r="CZZ138" s="4"/>
      <c r="DAA138" s="4"/>
      <c r="DAB138" s="4"/>
      <c r="DAC138" s="4"/>
      <c r="DAD138" s="4"/>
      <c r="DAE138" s="4"/>
      <c r="DAF138" s="4"/>
      <c r="DAG138" s="4"/>
      <c r="DAH138" s="4"/>
      <c r="DAI138" s="4"/>
      <c r="DAJ138" s="4"/>
      <c r="DAK138" s="4"/>
      <c r="DAL138" s="4"/>
      <c r="DAM138" s="4"/>
      <c r="DAN138" s="4"/>
      <c r="DAO138" s="4"/>
      <c r="DAP138" s="4"/>
      <c r="DAQ138" s="4"/>
      <c r="DAR138" s="4"/>
      <c r="DAS138" s="4"/>
      <c r="DAT138" s="4"/>
      <c r="DAU138" s="4"/>
      <c r="DAV138" s="4"/>
      <c r="DAW138" s="4"/>
      <c r="DAX138" s="4"/>
      <c r="DAY138" s="4"/>
      <c r="DAZ138" s="4"/>
      <c r="DBA138" s="4"/>
      <c r="DBB138" s="4"/>
      <c r="DBC138" s="4"/>
      <c r="DBD138" s="4"/>
      <c r="DBE138" s="4"/>
      <c r="DBF138" s="4"/>
      <c r="DBG138" s="4"/>
      <c r="DBH138" s="4"/>
      <c r="DBI138" s="4"/>
      <c r="DBJ138" s="4"/>
      <c r="DBK138" s="4"/>
      <c r="DBL138" s="4"/>
      <c r="DBM138" s="4"/>
      <c r="DBN138" s="4"/>
      <c r="DBO138" s="4"/>
      <c r="DBP138" s="4"/>
      <c r="DBQ138" s="4"/>
      <c r="DBR138" s="4"/>
      <c r="DBS138" s="4"/>
      <c r="DBT138" s="4"/>
      <c r="DBU138" s="4"/>
      <c r="DBV138" s="4"/>
      <c r="DBW138" s="4"/>
      <c r="DBX138" s="4"/>
      <c r="DBY138" s="4"/>
      <c r="DBZ138" s="4"/>
      <c r="DCA138" s="4"/>
      <c r="DCB138" s="4"/>
      <c r="DCC138" s="4"/>
      <c r="DCD138" s="4"/>
      <c r="DCK138" s="4"/>
      <c r="DCL138" s="4"/>
      <c r="DCM138" s="4"/>
      <c r="DCN138" s="4"/>
      <c r="DCO138" s="4"/>
      <c r="DCP138" s="4"/>
      <c r="DCQ138" s="4"/>
      <c r="DCR138" s="4"/>
      <c r="DCS138" s="4"/>
      <c r="DCT138" s="4"/>
      <c r="DCU138" s="4"/>
      <c r="DCV138" s="4"/>
      <c r="DCW138" s="4"/>
      <c r="DCX138" s="4"/>
      <c r="DCY138" s="4"/>
      <c r="DCZ138" s="4"/>
      <c r="DDA138" s="4"/>
      <c r="DDB138" s="4"/>
      <c r="DDC138" s="4"/>
      <c r="DDD138" s="4"/>
      <c r="DDE138" s="4"/>
      <c r="DDF138" s="4"/>
      <c r="DDG138" s="4"/>
      <c r="DDH138" s="4"/>
      <c r="DDI138" s="4"/>
      <c r="DDJ138" s="4"/>
      <c r="DDK138" s="4"/>
      <c r="DDL138" s="4"/>
      <c r="DDM138" s="4"/>
      <c r="DDN138" s="4"/>
      <c r="DDO138" s="4"/>
      <c r="DDP138" s="4"/>
      <c r="DDQ138" s="4"/>
      <c r="DDR138" s="4"/>
      <c r="DDS138" s="4"/>
      <c r="DDT138" s="4"/>
      <c r="DDU138" s="4"/>
      <c r="DDV138" s="4"/>
      <c r="DDW138" s="4"/>
      <c r="DDX138" s="4"/>
      <c r="DDY138" s="4"/>
      <c r="DDZ138" s="4"/>
      <c r="DEA138" s="4"/>
      <c r="DEB138" s="4"/>
      <c r="DEC138" s="4"/>
      <c r="DED138" s="4"/>
      <c r="DEE138" s="4"/>
      <c r="DEF138" s="4"/>
      <c r="DEG138" s="4"/>
      <c r="DEH138" s="4"/>
      <c r="DEI138" s="4"/>
      <c r="DEJ138" s="4"/>
      <c r="DEK138" s="4"/>
      <c r="DEL138" s="4"/>
      <c r="DEM138" s="4"/>
      <c r="DEN138" s="4"/>
      <c r="DEO138" s="4"/>
      <c r="DEP138" s="4"/>
      <c r="DEQ138" s="4"/>
      <c r="DER138" s="4"/>
      <c r="DES138" s="4"/>
      <c r="DET138" s="4"/>
      <c r="DEU138" s="4"/>
      <c r="DEV138" s="4"/>
      <c r="DEW138" s="4"/>
      <c r="DEX138" s="4"/>
      <c r="DEY138" s="4"/>
      <c r="DEZ138" s="4"/>
      <c r="DFA138" s="4"/>
      <c r="DFB138" s="4"/>
      <c r="DFC138" s="4"/>
      <c r="DFD138" s="4"/>
      <c r="DFE138" s="4"/>
      <c r="DFF138" s="4"/>
      <c r="DFG138" s="4"/>
      <c r="DFH138" s="4"/>
      <c r="DFI138" s="4"/>
      <c r="DFJ138" s="4"/>
      <c r="DFK138" s="4"/>
      <c r="DFL138" s="4"/>
      <c r="DFM138" s="4"/>
      <c r="DFN138" s="4"/>
      <c r="DFO138" s="4"/>
      <c r="DFP138" s="4"/>
      <c r="DFQ138" s="4"/>
      <c r="DFR138" s="4"/>
      <c r="DFS138" s="4"/>
      <c r="DFT138" s="4"/>
      <c r="DFU138" s="4"/>
      <c r="DFV138" s="4"/>
      <c r="DFW138" s="4"/>
      <c r="DFX138" s="4"/>
      <c r="DFY138" s="4"/>
      <c r="DFZ138" s="4"/>
      <c r="DGA138" s="4"/>
      <c r="DGB138" s="4"/>
      <c r="DGC138" s="4"/>
      <c r="DGD138" s="4"/>
      <c r="DGE138" s="4"/>
      <c r="DGF138" s="4"/>
      <c r="DGG138" s="4"/>
      <c r="DGH138" s="4"/>
      <c r="DGI138" s="4"/>
      <c r="DGJ138" s="4"/>
      <c r="DGK138" s="4"/>
      <c r="DGL138" s="4"/>
      <c r="DGM138" s="4"/>
      <c r="DGN138" s="4"/>
      <c r="DGO138" s="4"/>
      <c r="DGP138" s="4"/>
      <c r="DGQ138" s="4"/>
      <c r="DGR138" s="4"/>
      <c r="DGS138" s="4"/>
      <c r="DGT138" s="4"/>
      <c r="DGU138" s="4"/>
      <c r="DGV138" s="4"/>
      <c r="DGW138" s="4"/>
      <c r="DGX138" s="4"/>
      <c r="DGY138" s="4"/>
      <c r="DGZ138" s="4"/>
      <c r="DHA138" s="4"/>
      <c r="DHB138" s="4"/>
      <c r="DHC138" s="4"/>
      <c r="DHD138" s="4"/>
      <c r="DHE138" s="4"/>
      <c r="DHF138" s="4"/>
      <c r="DHG138" s="4"/>
      <c r="DHH138" s="4"/>
      <c r="DHI138" s="4"/>
      <c r="DHJ138" s="4"/>
      <c r="DHK138" s="4"/>
      <c r="DHL138" s="4"/>
      <c r="DHM138" s="4"/>
      <c r="DHN138" s="4"/>
      <c r="DHO138" s="4"/>
      <c r="DHP138" s="4"/>
      <c r="DHQ138" s="4"/>
      <c r="DHR138" s="4"/>
      <c r="DHS138" s="4"/>
      <c r="DHT138" s="4"/>
      <c r="DHU138" s="4"/>
      <c r="DHV138" s="4"/>
      <c r="DHW138" s="4"/>
      <c r="DHX138" s="4"/>
      <c r="DHY138" s="4"/>
      <c r="DHZ138" s="4"/>
      <c r="DIA138" s="4"/>
      <c r="DIB138" s="4"/>
      <c r="DIC138" s="4"/>
      <c r="DID138" s="4"/>
      <c r="DIE138" s="4"/>
      <c r="DIF138" s="4"/>
      <c r="DIG138" s="4"/>
      <c r="DIH138" s="4"/>
      <c r="DII138" s="4"/>
      <c r="DIJ138" s="4"/>
      <c r="DIK138" s="4"/>
      <c r="DIL138" s="4"/>
      <c r="DIM138" s="4"/>
      <c r="DIN138" s="4"/>
      <c r="DIO138" s="4"/>
      <c r="DIP138" s="4"/>
      <c r="DIQ138" s="4"/>
      <c r="DIR138" s="4"/>
      <c r="DIS138" s="4"/>
      <c r="DIT138" s="4"/>
      <c r="DIU138" s="4"/>
      <c r="DIV138" s="4"/>
      <c r="DIW138" s="4"/>
      <c r="DIX138" s="4"/>
      <c r="DIY138" s="4"/>
      <c r="DIZ138" s="4"/>
      <c r="DJA138" s="4"/>
      <c r="DJB138" s="4"/>
      <c r="DJC138" s="4"/>
      <c r="DJD138" s="4"/>
      <c r="DJE138" s="4"/>
      <c r="DJF138" s="4"/>
      <c r="DJG138" s="4"/>
      <c r="DJH138" s="4"/>
      <c r="DJI138" s="4"/>
      <c r="DJJ138" s="4"/>
      <c r="DJK138" s="4"/>
      <c r="DJL138" s="4"/>
      <c r="DJM138" s="4"/>
      <c r="DJN138" s="4"/>
      <c r="DJO138" s="4"/>
      <c r="DJP138" s="4"/>
      <c r="DJQ138" s="4"/>
      <c r="DJR138" s="4"/>
      <c r="DJS138" s="4"/>
      <c r="DJT138" s="4"/>
      <c r="DJU138" s="4"/>
      <c r="DJV138" s="4"/>
      <c r="DJW138" s="4"/>
      <c r="DJX138" s="4"/>
      <c r="DJY138" s="4"/>
      <c r="DJZ138" s="4"/>
      <c r="DKA138" s="4"/>
      <c r="DKB138" s="4"/>
      <c r="DKC138" s="4"/>
      <c r="DKD138" s="4"/>
      <c r="DKE138" s="4"/>
      <c r="DKF138" s="4"/>
      <c r="DKG138" s="4"/>
      <c r="DKH138" s="4"/>
      <c r="DKI138" s="4"/>
      <c r="DKJ138" s="4"/>
      <c r="DKK138" s="4"/>
      <c r="DKL138" s="4"/>
      <c r="DKM138" s="4"/>
      <c r="DKN138" s="4"/>
      <c r="DKO138" s="4"/>
      <c r="DKP138" s="4"/>
      <c r="DKQ138" s="4"/>
      <c r="DKR138" s="4"/>
      <c r="DKS138" s="4"/>
      <c r="DKT138" s="4"/>
      <c r="DKU138" s="4"/>
      <c r="DKV138" s="4"/>
      <c r="DKW138" s="4"/>
      <c r="DKX138" s="4"/>
      <c r="DKY138" s="4"/>
      <c r="DKZ138" s="4"/>
      <c r="DLA138" s="4"/>
      <c r="DLB138" s="4"/>
      <c r="DLC138" s="4"/>
      <c r="DLD138" s="4"/>
      <c r="DLE138" s="4"/>
      <c r="DLF138" s="4"/>
      <c r="DLG138" s="4"/>
      <c r="DLH138" s="4"/>
      <c r="DLI138" s="4"/>
      <c r="DLJ138" s="4"/>
      <c r="DLK138" s="4"/>
      <c r="DLL138" s="4"/>
      <c r="DLM138" s="4"/>
      <c r="DLN138" s="4"/>
      <c r="DLO138" s="4"/>
      <c r="DLP138" s="4"/>
      <c r="DLQ138" s="4"/>
      <c r="DLR138" s="4"/>
      <c r="DLS138" s="4"/>
      <c r="DLT138" s="4"/>
      <c r="DLU138" s="4"/>
      <c r="DLV138" s="4"/>
      <c r="DLW138" s="4"/>
      <c r="DLX138" s="4"/>
      <c r="DLY138" s="4"/>
      <c r="DLZ138" s="4"/>
      <c r="DMG138" s="4"/>
      <c r="DMH138" s="4"/>
      <c r="DMI138" s="4"/>
      <c r="DMJ138" s="4"/>
      <c r="DMK138" s="4"/>
      <c r="DML138" s="4"/>
      <c r="DMM138" s="4"/>
      <c r="DMN138" s="4"/>
      <c r="DMO138" s="4"/>
      <c r="DMP138" s="4"/>
      <c r="DMQ138" s="4"/>
      <c r="DMR138" s="4"/>
      <c r="DMS138" s="4"/>
      <c r="DMT138" s="4"/>
      <c r="DMU138" s="4"/>
      <c r="DMV138" s="4"/>
      <c r="DMW138" s="4"/>
      <c r="DMX138" s="4"/>
      <c r="DMY138" s="4"/>
      <c r="DMZ138" s="4"/>
      <c r="DNA138" s="4"/>
      <c r="DNB138" s="4"/>
      <c r="DNC138" s="4"/>
      <c r="DND138" s="4"/>
      <c r="DNE138" s="4"/>
      <c r="DNF138" s="4"/>
      <c r="DNG138" s="4"/>
      <c r="DNH138" s="4"/>
      <c r="DNI138" s="4"/>
      <c r="DNJ138" s="4"/>
      <c r="DNK138" s="4"/>
      <c r="DNL138" s="4"/>
      <c r="DNM138" s="4"/>
      <c r="DNN138" s="4"/>
      <c r="DNO138" s="4"/>
      <c r="DNP138" s="4"/>
      <c r="DNQ138" s="4"/>
      <c r="DNR138" s="4"/>
      <c r="DNS138" s="4"/>
      <c r="DNT138" s="4"/>
      <c r="DNU138" s="4"/>
      <c r="DNV138" s="4"/>
      <c r="DNW138" s="4"/>
      <c r="DNX138" s="4"/>
      <c r="DNY138" s="4"/>
      <c r="DNZ138" s="4"/>
      <c r="DOA138" s="4"/>
      <c r="DOB138" s="4"/>
      <c r="DOC138" s="4"/>
      <c r="DOD138" s="4"/>
      <c r="DOE138" s="4"/>
      <c r="DOF138" s="4"/>
      <c r="DOG138" s="4"/>
      <c r="DOH138" s="4"/>
      <c r="DOI138" s="4"/>
      <c r="DOJ138" s="4"/>
      <c r="DOK138" s="4"/>
      <c r="DOL138" s="4"/>
      <c r="DOM138" s="4"/>
      <c r="DON138" s="4"/>
      <c r="DOO138" s="4"/>
      <c r="DOP138" s="4"/>
      <c r="DOQ138" s="4"/>
      <c r="DOR138" s="4"/>
      <c r="DOS138" s="4"/>
      <c r="DOT138" s="4"/>
      <c r="DOU138" s="4"/>
      <c r="DOV138" s="4"/>
      <c r="DOW138" s="4"/>
      <c r="DOX138" s="4"/>
      <c r="DOY138" s="4"/>
      <c r="DOZ138" s="4"/>
      <c r="DPA138" s="4"/>
      <c r="DPB138" s="4"/>
      <c r="DPC138" s="4"/>
      <c r="DPD138" s="4"/>
      <c r="DPE138" s="4"/>
      <c r="DPF138" s="4"/>
      <c r="DPG138" s="4"/>
      <c r="DPH138" s="4"/>
      <c r="DPI138" s="4"/>
      <c r="DPJ138" s="4"/>
      <c r="DPK138" s="4"/>
      <c r="DPL138" s="4"/>
      <c r="DPM138" s="4"/>
      <c r="DPN138" s="4"/>
      <c r="DPO138" s="4"/>
      <c r="DPP138" s="4"/>
      <c r="DPQ138" s="4"/>
      <c r="DPR138" s="4"/>
      <c r="DPS138" s="4"/>
      <c r="DPT138" s="4"/>
      <c r="DPU138" s="4"/>
      <c r="DPV138" s="4"/>
      <c r="DPW138" s="4"/>
      <c r="DPX138" s="4"/>
      <c r="DPY138" s="4"/>
      <c r="DPZ138" s="4"/>
      <c r="DQA138" s="4"/>
      <c r="DQB138" s="4"/>
      <c r="DQC138" s="4"/>
      <c r="DQD138" s="4"/>
      <c r="DQE138" s="4"/>
      <c r="DQF138" s="4"/>
      <c r="DQG138" s="4"/>
      <c r="DQH138" s="4"/>
      <c r="DQI138" s="4"/>
      <c r="DQJ138" s="4"/>
      <c r="DQK138" s="4"/>
      <c r="DQL138" s="4"/>
      <c r="DQM138" s="4"/>
      <c r="DQN138" s="4"/>
      <c r="DQO138" s="4"/>
      <c r="DQP138" s="4"/>
      <c r="DQQ138" s="4"/>
      <c r="DQR138" s="4"/>
      <c r="DQS138" s="4"/>
      <c r="DQT138" s="4"/>
      <c r="DQU138" s="4"/>
      <c r="DQV138" s="4"/>
      <c r="DQW138" s="4"/>
      <c r="DQX138" s="4"/>
      <c r="DQY138" s="4"/>
      <c r="DQZ138" s="4"/>
      <c r="DRA138" s="4"/>
      <c r="DRB138" s="4"/>
      <c r="DRC138" s="4"/>
      <c r="DRD138" s="4"/>
      <c r="DRE138" s="4"/>
      <c r="DRF138" s="4"/>
      <c r="DRG138" s="4"/>
      <c r="DRH138" s="4"/>
      <c r="DRI138" s="4"/>
      <c r="DRJ138" s="4"/>
      <c r="DRK138" s="4"/>
      <c r="DRL138" s="4"/>
      <c r="DRM138" s="4"/>
      <c r="DRN138" s="4"/>
      <c r="DRO138" s="4"/>
      <c r="DRP138" s="4"/>
      <c r="DRQ138" s="4"/>
      <c r="DRR138" s="4"/>
      <c r="DRS138" s="4"/>
      <c r="DRT138" s="4"/>
      <c r="DRU138" s="4"/>
      <c r="DRV138" s="4"/>
      <c r="DRW138" s="4"/>
      <c r="DRX138" s="4"/>
      <c r="DRY138" s="4"/>
      <c r="DRZ138" s="4"/>
      <c r="DSA138" s="4"/>
      <c r="DSB138" s="4"/>
      <c r="DSC138" s="4"/>
      <c r="DSD138" s="4"/>
      <c r="DSE138" s="4"/>
      <c r="DSF138" s="4"/>
      <c r="DSG138" s="4"/>
      <c r="DSH138" s="4"/>
      <c r="DSI138" s="4"/>
      <c r="DSJ138" s="4"/>
      <c r="DSK138" s="4"/>
      <c r="DSL138" s="4"/>
      <c r="DSM138" s="4"/>
      <c r="DSN138" s="4"/>
      <c r="DSO138" s="4"/>
      <c r="DSP138" s="4"/>
      <c r="DSQ138" s="4"/>
      <c r="DSR138" s="4"/>
      <c r="DSS138" s="4"/>
      <c r="DST138" s="4"/>
      <c r="DSU138" s="4"/>
      <c r="DSV138" s="4"/>
      <c r="DSW138" s="4"/>
      <c r="DSX138" s="4"/>
      <c r="DSY138" s="4"/>
      <c r="DSZ138" s="4"/>
      <c r="DTA138" s="4"/>
      <c r="DTB138" s="4"/>
      <c r="DTC138" s="4"/>
      <c r="DTD138" s="4"/>
      <c r="DTE138" s="4"/>
      <c r="DTF138" s="4"/>
      <c r="DTG138" s="4"/>
      <c r="DTH138" s="4"/>
      <c r="DTI138" s="4"/>
      <c r="DTJ138" s="4"/>
      <c r="DTK138" s="4"/>
      <c r="DTL138" s="4"/>
      <c r="DTM138" s="4"/>
      <c r="DTN138" s="4"/>
      <c r="DTO138" s="4"/>
      <c r="DTP138" s="4"/>
      <c r="DTQ138" s="4"/>
      <c r="DTR138" s="4"/>
      <c r="DTS138" s="4"/>
      <c r="DTT138" s="4"/>
      <c r="DTU138" s="4"/>
      <c r="DTV138" s="4"/>
      <c r="DTW138" s="4"/>
      <c r="DTX138" s="4"/>
      <c r="DTY138" s="4"/>
      <c r="DTZ138" s="4"/>
      <c r="DUA138" s="4"/>
      <c r="DUB138" s="4"/>
      <c r="DUC138" s="4"/>
      <c r="DUD138" s="4"/>
      <c r="DUE138" s="4"/>
      <c r="DUF138" s="4"/>
      <c r="DUG138" s="4"/>
      <c r="DUH138" s="4"/>
      <c r="DUI138" s="4"/>
      <c r="DUJ138" s="4"/>
      <c r="DUK138" s="4"/>
      <c r="DUL138" s="4"/>
      <c r="DUM138" s="4"/>
      <c r="DUN138" s="4"/>
      <c r="DUO138" s="4"/>
      <c r="DUP138" s="4"/>
      <c r="DUQ138" s="4"/>
      <c r="DUR138" s="4"/>
      <c r="DUS138" s="4"/>
      <c r="DUT138" s="4"/>
      <c r="DUU138" s="4"/>
      <c r="DUV138" s="4"/>
      <c r="DUW138" s="4"/>
      <c r="DUX138" s="4"/>
      <c r="DUY138" s="4"/>
      <c r="DUZ138" s="4"/>
      <c r="DVA138" s="4"/>
      <c r="DVB138" s="4"/>
      <c r="DVC138" s="4"/>
      <c r="DVD138" s="4"/>
      <c r="DVE138" s="4"/>
      <c r="DVF138" s="4"/>
      <c r="DVG138" s="4"/>
      <c r="DVH138" s="4"/>
      <c r="DVI138" s="4"/>
      <c r="DVJ138" s="4"/>
      <c r="DVK138" s="4"/>
      <c r="DVL138" s="4"/>
      <c r="DVM138" s="4"/>
      <c r="DVN138" s="4"/>
      <c r="DVO138" s="4"/>
      <c r="DVP138" s="4"/>
      <c r="DVQ138" s="4"/>
      <c r="DVR138" s="4"/>
      <c r="DVS138" s="4"/>
      <c r="DVT138" s="4"/>
      <c r="DVU138" s="4"/>
      <c r="DVV138" s="4"/>
      <c r="DWC138" s="4"/>
      <c r="DWD138" s="4"/>
      <c r="DWE138" s="4"/>
      <c r="DWF138" s="4"/>
      <c r="DWG138" s="4"/>
      <c r="DWH138" s="4"/>
      <c r="DWI138" s="4"/>
      <c r="DWJ138" s="4"/>
      <c r="DWK138" s="4"/>
      <c r="DWL138" s="4"/>
      <c r="DWM138" s="4"/>
      <c r="DWN138" s="4"/>
      <c r="DWO138" s="4"/>
      <c r="DWP138" s="4"/>
      <c r="DWQ138" s="4"/>
      <c r="DWR138" s="4"/>
      <c r="DWS138" s="4"/>
      <c r="DWT138" s="4"/>
      <c r="DWU138" s="4"/>
      <c r="DWV138" s="4"/>
      <c r="DWW138" s="4"/>
      <c r="DWX138" s="4"/>
      <c r="DWY138" s="4"/>
      <c r="DWZ138" s="4"/>
      <c r="DXA138" s="4"/>
      <c r="DXB138" s="4"/>
      <c r="DXC138" s="4"/>
      <c r="DXD138" s="4"/>
      <c r="DXE138" s="4"/>
      <c r="DXF138" s="4"/>
      <c r="DXG138" s="4"/>
      <c r="DXH138" s="4"/>
      <c r="DXI138" s="4"/>
      <c r="DXJ138" s="4"/>
      <c r="DXK138" s="4"/>
      <c r="DXL138" s="4"/>
      <c r="DXM138" s="4"/>
      <c r="DXN138" s="4"/>
      <c r="DXO138" s="4"/>
      <c r="DXP138" s="4"/>
      <c r="DXQ138" s="4"/>
      <c r="DXR138" s="4"/>
      <c r="DXS138" s="4"/>
      <c r="DXT138" s="4"/>
      <c r="DXU138" s="4"/>
      <c r="DXV138" s="4"/>
      <c r="DXW138" s="4"/>
      <c r="DXX138" s="4"/>
      <c r="DXY138" s="4"/>
      <c r="DXZ138" s="4"/>
      <c r="DYA138" s="4"/>
      <c r="DYB138" s="4"/>
      <c r="DYC138" s="4"/>
      <c r="DYD138" s="4"/>
      <c r="DYE138" s="4"/>
      <c r="DYF138" s="4"/>
      <c r="DYG138" s="4"/>
      <c r="DYH138" s="4"/>
      <c r="DYI138" s="4"/>
      <c r="DYJ138" s="4"/>
      <c r="DYK138" s="4"/>
      <c r="DYL138" s="4"/>
      <c r="DYM138" s="4"/>
      <c r="DYN138" s="4"/>
      <c r="DYO138" s="4"/>
      <c r="DYP138" s="4"/>
      <c r="DYQ138" s="4"/>
      <c r="DYR138" s="4"/>
      <c r="DYS138" s="4"/>
      <c r="DYT138" s="4"/>
      <c r="DYU138" s="4"/>
      <c r="DYV138" s="4"/>
      <c r="DYW138" s="4"/>
      <c r="DYX138" s="4"/>
      <c r="DYY138" s="4"/>
      <c r="DYZ138" s="4"/>
      <c r="DZA138" s="4"/>
      <c r="DZB138" s="4"/>
      <c r="DZC138" s="4"/>
      <c r="DZD138" s="4"/>
      <c r="DZE138" s="4"/>
      <c r="DZF138" s="4"/>
      <c r="DZG138" s="4"/>
      <c r="DZH138" s="4"/>
      <c r="DZI138" s="4"/>
      <c r="DZJ138" s="4"/>
      <c r="DZK138" s="4"/>
      <c r="DZL138" s="4"/>
      <c r="DZM138" s="4"/>
      <c r="DZN138" s="4"/>
      <c r="DZO138" s="4"/>
      <c r="DZP138" s="4"/>
      <c r="DZQ138" s="4"/>
      <c r="DZR138" s="4"/>
      <c r="DZS138" s="4"/>
      <c r="DZT138" s="4"/>
      <c r="DZU138" s="4"/>
      <c r="DZV138" s="4"/>
      <c r="DZW138" s="4"/>
      <c r="DZX138" s="4"/>
      <c r="DZY138" s="4"/>
      <c r="DZZ138" s="4"/>
      <c r="EAA138" s="4"/>
      <c r="EAB138" s="4"/>
      <c r="EAC138" s="4"/>
      <c r="EAD138" s="4"/>
      <c r="EAE138" s="4"/>
      <c r="EAF138" s="4"/>
      <c r="EAG138" s="4"/>
      <c r="EAH138" s="4"/>
      <c r="EAI138" s="4"/>
      <c r="EAJ138" s="4"/>
      <c r="EAK138" s="4"/>
      <c r="EAL138" s="4"/>
      <c r="EAM138" s="4"/>
      <c r="EAN138" s="4"/>
      <c r="EAO138" s="4"/>
      <c r="EAP138" s="4"/>
      <c r="EAQ138" s="4"/>
      <c r="EAR138" s="4"/>
      <c r="EAS138" s="4"/>
      <c r="EAT138" s="4"/>
      <c r="EAU138" s="4"/>
      <c r="EAV138" s="4"/>
      <c r="EAW138" s="4"/>
      <c r="EAX138" s="4"/>
      <c r="EAY138" s="4"/>
      <c r="EAZ138" s="4"/>
      <c r="EBA138" s="4"/>
      <c r="EBB138" s="4"/>
      <c r="EBC138" s="4"/>
      <c r="EBD138" s="4"/>
      <c r="EBE138" s="4"/>
      <c r="EBF138" s="4"/>
      <c r="EBG138" s="4"/>
      <c r="EBH138" s="4"/>
      <c r="EBI138" s="4"/>
      <c r="EBJ138" s="4"/>
      <c r="EBK138" s="4"/>
      <c r="EBL138" s="4"/>
      <c r="EBM138" s="4"/>
      <c r="EBN138" s="4"/>
      <c r="EBO138" s="4"/>
      <c r="EBP138" s="4"/>
      <c r="EBQ138" s="4"/>
      <c r="EBR138" s="4"/>
      <c r="EBS138" s="4"/>
      <c r="EBT138" s="4"/>
      <c r="EBU138" s="4"/>
      <c r="EBV138" s="4"/>
      <c r="EBW138" s="4"/>
      <c r="EBX138" s="4"/>
      <c r="EBY138" s="4"/>
      <c r="EBZ138" s="4"/>
      <c r="ECA138" s="4"/>
      <c r="ECB138" s="4"/>
      <c r="ECC138" s="4"/>
      <c r="ECD138" s="4"/>
      <c r="ECE138" s="4"/>
      <c r="ECF138" s="4"/>
      <c r="ECG138" s="4"/>
      <c r="ECH138" s="4"/>
      <c r="ECI138" s="4"/>
      <c r="ECJ138" s="4"/>
      <c r="ECK138" s="4"/>
      <c r="ECL138" s="4"/>
      <c r="ECM138" s="4"/>
      <c r="ECN138" s="4"/>
      <c r="ECO138" s="4"/>
      <c r="ECP138" s="4"/>
      <c r="ECQ138" s="4"/>
      <c r="ECR138" s="4"/>
      <c r="ECS138" s="4"/>
      <c r="ECT138" s="4"/>
      <c r="ECU138" s="4"/>
      <c r="ECV138" s="4"/>
      <c r="ECW138" s="4"/>
      <c r="ECX138" s="4"/>
      <c r="ECY138" s="4"/>
      <c r="ECZ138" s="4"/>
      <c r="EDA138" s="4"/>
      <c r="EDB138" s="4"/>
      <c r="EDC138" s="4"/>
      <c r="EDD138" s="4"/>
      <c r="EDE138" s="4"/>
      <c r="EDF138" s="4"/>
      <c r="EDG138" s="4"/>
      <c r="EDH138" s="4"/>
      <c r="EDI138" s="4"/>
      <c r="EDJ138" s="4"/>
      <c r="EDK138" s="4"/>
      <c r="EDL138" s="4"/>
      <c r="EDM138" s="4"/>
      <c r="EDN138" s="4"/>
      <c r="EDO138" s="4"/>
      <c r="EDP138" s="4"/>
      <c r="EDQ138" s="4"/>
      <c r="EDR138" s="4"/>
      <c r="EDS138" s="4"/>
      <c r="EDT138" s="4"/>
      <c r="EDU138" s="4"/>
      <c r="EDV138" s="4"/>
      <c r="EDW138" s="4"/>
      <c r="EDX138" s="4"/>
      <c r="EDY138" s="4"/>
      <c r="EDZ138" s="4"/>
      <c r="EEA138" s="4"/>
      <c r="EEB138" s="4"/>
      <c r="EEC138" s="4"/>
      <c r="EED138" s="4"/>
      <c r="EEE138" s="4"/>
      <c r="EEF138" s="4"/>
      <c r="EEG138" s="4"/>
      <c r="EEH138" s="4"/>
      <c r="EEI138" s="4"/>
      <c r="EEJ138" s="4"/>
      <c r="EEK138" s="4"/>
      <c r="EEL138" s="4"/>
      <c r="EEM138" s="4"/>
      <c r="EEN138" s="4"/>
      <c r="EEO138" s="4"/>
      <c r="EEP138" s="4"/>
      <c r="EEQ138" s="4"/>
      <c r="EER138" s="4"/>
      <c r="EES138" s="4"/>
      <c r="EET138" s="4"/>
      <c r="EEU138" s="4"/>
      <c r="EEV138" s="4"/>
      <c r="EEW138" s="4"/>
      <c r="EEX138" s="4"/>
      <c r="EEY138" s="4"/>
      <c r="EEZ138" s="4"/>
      <c r="EFA138" s="4"/>
      <c r="EFB138" s="4"/>
      <c r="EFC138" s="4"/>
      <c r="EFD138" s="4"/>
      <c r="EFE138" s="4"/>
      <c r="EFF138" s="4"/>
      <c r="EFG138" s="4"/>
      <c r="EFH138" s="4"/>
      <c r="EFI138" s="4"/>
      <c r="EFJ138" s="4"/>
      <c r="EFK138" s="4"/>
      <c r="EFL138" s="4"/>
      <c r="EFM138" s="4"/>
      <c r="EFN138" s="4"/>
      <c r="EFO138" s="4"/>
      <c r="EFP138" s="4"/>
      <c r="EFQ138" s="4"/>
      <c r="EFR138" s="4"/>
      <c r="EFY138" s="4"/>
      <c r="EFZ138" s="4"/>
      <c r="EGA138" s="4"/>
      <c r="EGB138" s="4"/>
      <c r="EGC138" s="4"/>
      <c r="EGD138" s="4"/>
      <c r="EGE138" s="4"/>
      <c r="EGF138" s="4"/>
      <c r="EGG138" s="4"/>
      <c r="EGH138" s="4"/>
      <c r="EGI138" s="4"/>
      <c r="EGJ138" s="4"/>
      <c r="EGK138" s="4"/>
      <c r="EGL138" s="4"/>
      <c r="EGM138" s="4"/>
      <c r="EGN138" s="4"/>
      <c r="EGO138" s="4"/>
      <c r="EGP138" s="4"/>
      <c r="EGQ138" s="4"/>
      <c r="EGR138" s="4"/>
      <c r="EGS138" s="4"/>
      <c r="EGT138" s="4"/>
      <c r="EGU138" s="4"/>
      <c r="EGV138" s="4"/>
      <c r="EGW138" s="4"/>
      <c r="EGX138" s="4"/>
      <c r="EGY138" s="4"/>
      <c r="EGZ138" s="4"/>
      <c r="EHA138" s="4"/>
      <c r="EHB138" s="4"/>
      <c r="EHC138" s="4"/>
      <c r="EHD138" s="4"/>
      <c r="EHE138" s="4"/>
      <c r="EHF138" s="4"/>
      <c r="EHG138" s="4"/>
      <c r="EHH138" s="4"/>
      <c r="EHI138" s="4"/>
      <c r="EHJ138" s="4"/>
      <c r="EHK138" s="4"/>
      <c r="EHL138" s="4"/>
      <c r="EHM138" s="4"/>
      <c r="EHN138" s="4"/>
      <c r="EHO138" s="4"/>
      <c r="EHP138" s="4"/>
      <c r="EHQ138" s="4"/>
      <c r="EHR138" s="4"/>
      <c r="EHS138" s="4"/>
      <c r="EHT138" s="4"/>
      <c r="EHU138" s="4"/>
      <c r="EHV138" s="4"/>
      <c r="EHW138" s="4"/>
      <c r="EHX138" s="4"/>
      <c r="EHY138" s="4"/>
      <c r="EHZ138" s="4"/>
      <c r="EIA138" s="4"/>
      <c r="EIB138" s="4"/>
      <c r="EIC138" s="4"/>
      <c r="EID138" s="4"/>
      <c r="EIE138" s="4"/>
      <c r="EIF138" s="4"/>
      <c r="EIG138" s="4"/>
      <c r="EIH138" s="4"/>
      <c r="EII138" s="4"/>
      <c r="EIJ138" s="4"/>
      <c r="EIK138" s="4"/>
      <c r="EIL138" s="4"/>
      <c r="EIM138" s="4"/>
      <c r="EIN138" s="4"/>
      <c r="EIO138" s="4"/>
      <c r="EIP138" s="4"/>
      <c r="EIQ138" s="4"/>
      <c r="EIR138" s="4"/>
      <c r="EIS138" s="4"/>
      <c r="EIT138" s="4"/>
      <c r="EIU138" s="4"/>
      <c r="EIV138" s="4"/>
      <c r="EIW138" s="4"/>
      <c r="EIX138" s="4"/>
      <c r="EIY138" s="4"/>
      <c r="EIZ138" s="4"/>
      <c r="EJA138" s="4"/>
      <c r="EJB138" s="4"/>
      <c r="EJC138" s="4"/>
      <c r="EJD138" s="4"/>
      <c r="EJE138" s="4"/>
      <c r="EJF138" s="4"/>
      <c r="EJG138" s="4"/>
      <c r="EJH138" s="4"/>
      <c r="EJI138" s="4"/>
      <c r="EJJ138" s="4"/>
      <c r="EJK138" s="4"/>
      <c r="EJL138" s="4"/>
      <c r="EJM138" s="4"/>
      <c r="EJN138" s="4"/>
      <c r="EJO138" s="4"/>
      <c r="EJP138" s="4"/>
      <c r="EJQ138" s="4"/>
      <c r="EJR138" s="4"/>
      <c r="EJS138" s="4"/>
      <c r="EJT138" s="4"/>
      <c r="EJU138" s="4"/>
      <c r="EJV138" s="4"/>
      <c r="EJW138" s="4"/>
      <c r="EJX138" s="4"/>
      <c r="EJY138" s="4"/>
      <c r="EJZ138" s="4"/>
      <c r="EKA138" s="4"/>
      <c r="EKB138" s="4"/>
      <c r="EKC138" s="4"/>
      <c r="EKD138" s="4"/>
      <c r="EKE138" s="4"/>
      <c r="EKF138" s="4"/>
      <c r="EKG138" s="4"/>
      <c r="EKH138" s="4"/>
      <c r="EKI138" s="4"/>
      <c r="EKJ138" s="4"/>
      <c r="EKK138" s="4"/>
      <c r="EKL138" s="4"/>
      <c r="EKM138" s="4"/>
      <c r="EKN138" s="4"/>
      <c r="EKO138" s="4"/>
      <c r="EKP138" s="4"/>
      <c r="EKQ138" s="4"/>
      <c r="EKR138" s="4"/>
      <c r="EKS138" s="4"/>
      <c r="EKT138" s="4"/>
      <c r="EKU138" s="4"/>
      <c r="EKV138" s="4"/>
      <c r="EKW138" s="4"/>
      <c r="EKX138" s="4"/>
      <c r="EKY138" s="4"/>
      <c r="EKZ138" s="4"/>
      <c r="ELA138" s="4"/>
      <c r="ELB138" s="4"/>
      <c r="ELC138" s="4"/>
      <c r="ELD138" s="4"/>
      <c r="ELE138" s="4"/>
      <c r="ELF138" s="4"/>
      <c r="ELG138" s="4"/>
      <c r="ELH138" s="4"/>
      <c r="ELI138" s="4"/>
      <c r="ELJ138" s="4"/>
      <c r="ELK138" s="4"/>
      <c r="ELL138" s="4"/>
      <c r="ELM138" s="4"/>
      <c r="ELN138" s="4"/>
      <c r="ELO138" s="4"/>
      <c r="ELP138" s="4"/>
      <c r="ELQ138" s="4"/>
      <c r="ELR138" s="4"/>
      <c r="ELS138" s="4"/>
      <c r="ELT138" s="4"/>
      <c r="ELU138" s="4"/>
      <c r="ELV138" s="4"/>
      <c r="ELW138" s="4"/>
      <c r="ELX138" s="4"/>
      <c r="ELY138" s="4"/>
      <c r="ELZ138" s="4"/>
      <c r="EMA138" s="4"/>
      <c r="EMB138" s="4"/>
      <c r="EMC138" s="4"/>
      <c r="EMD138" s="4"/>
      <c r="EME138" s="4"/>
      <c r="EMF138" s="4"/>
      <c r="EMG138" s="4"/>
      <c r="EMH138" s="4"/>
      <c r="EMI138" s="4"/>
      <c r="EMJ138" s="4"/>
      <c r="EMK138" s="4"/>
      <c r="EML138" s="4"/>
      <c r="EMM138" s="4"/>
      <c r="EMN138" s="4"/>
      <c r="EMO138" s="4"/>
      <c r="EMP138" s="4"/>
      <c r="EMQ138" s="4"/>
      <c r="EMR138" s="4"/>
      <c r="EMS138" s="4"/>
      <c r="EMT138" s="4"/>
      <c r="EMU138" s="4"/>
      <c r="EMV138" s="4"/>
      <c r="EMW138" s="4"/>
      <c r="EMX138" s="4"/>
      <c r="EMY138" s="4"/>
      <c r="EMZ138" s="4"/>
      <c r="ENA138" s="4"/>
      <c r="ENB138" s="4"/>
      <c r="ENC138" s="4"/>
      <c r="END138" s="4"/>
      <c r="ENE138" s="4"/>
      <c r="ENF138" s="4"/>
      <c r="ENG138" s="4"/>
      <c r="ENH138" s="4"/>
      <c r="ENI138" s="4"/>
      <c r="ENJ138" s="4"/>
      <c r="ENK138" s="4"/>
      <c r="ENL138" s="4"/>
      <c r="ENM138" s="4"/>
      <c r="ENN138" s="4"/>
      <c r="ENO138" s="4"/>
      <c r="ENP138" s="4"/>
      <c r="ENQ138" s="4"/>
      <c r="ENR138" s="4"/>
      <c r="ENS138" s="4"/>
      <c r="ENT138" s="4"/>
      <c r="ENU138" s="4"/>
      <c r="ENV138" s="4"/>
      <c r="ENW138" s="4"/>
      <c r="ENX138" s="4"/>
      <c r="ENY138" s="4"/>
      <c r="ENZ138" s="4"/>
      <c r="EOA138" s="4"/>
      <c r="EOB138" s="4"/>
      <c r="EOC138" s="4"/>
      <c r="EOD138" s="4"/>
      <c r="EOE138" s="4"/>
      <c r="EOF138" s="4"/>
      <c r="EOG138" s="4"/>
      <c r="EOH138" s="4"/>
      <c r="EOI138" s="4"/>
      <c r="EOJ138" s="4"/>
      <c r="EOK138" s="4"/>
      <c r="EOL138" s="4"/>
      <c r="EOM138" s="4"/>
      <c r="EON138" s="4"/>
      <c r="EOO138" s="4"/>
      <c r="EOP138" s="4"/>
      <c r="EOQ138" s="4"/>
      <c r="EOR138" s="4"/>
      <c r="EOS138" s="4"/>
      <c r="EOT138" s="4"/>
      <c r="EOU138" s="4"/>
      <c r="EOV138" s="4"/>
      <c r="EOW138" s="4"/>
      <c r="EOX138" s="4"/>
      <c r="EOY138" s="4"/>
      <c r="EOZ138" s="4"/>
      <c r="EPA138" s="4"/>
      <c r="EPB138" s="4"/>
      <c r="EPC138" s="4"/>
      <c r="EPD138" s="4"/>
      <c r="EPE138" s="4"/>
      <c r="EPF138" s="4"/>
      <c r="EPG138" s="4"/>
      <c r="EPH138" s="4"/>
      <c r="EPI138" s="4"/>
      <c r="EPJ138" s="4"/>
      <c r="EPK138" s="4"/>
      <c r="EPL138" s="4"/>
      <c r="EPM138" s="4"/>
      <c r="EPN138" s="4"/>
      <c r="EPU138" s="4"/>
      <c r="EPV138" s="4"/>
      <c r="EPW138" s="4"/>
      <c r="EPX138" s="4"/>
      <c r="EPY138" s="4"/>
      <c r="EPZ138" s="4"/>
      <c r="EQA138" s="4"/>
      <c r="EQB138" s="4"/>
      <c r="EQC138" s="4"/>
      <c r="EQD138" s="4"/>
      <c r="EQE138" s="4"/>
      <c r="EQF138" s="4"/>
      <c r="EQG138" s="4"/>
      <c r="EQH138" s="4"/>
      <c r="EQI138" s="4"/>
      <c r="EQJ138" s="4"/>
      <c r="EQK138" s="4"/>
      <c r="EQL138" s="4"/>
      <c r="EQM138" s="4"/>
      <c r="EQN138" s="4"/>
      <c r="EQO138" s="4"/>
      <c r="EQP138" s="4"/>
      <c r="EQQ138" s="4"/>
      <c r="EQR138" s="4"/>
      <c r="EQS138" s="4"/>
      <c r="EQT138" s="4"/>
      <c r="EQU138" s="4"/>
      <c r="EQV138" s="4"/>
      <c r="EQW138" s="4"/>
      <c r="EQX138" s="4"/>
      <c r="EQY138" s="4"/>
      <c r="EQZ138" s="4"/>
      <c r="ERA138" s="4"/>
      <c r="ERB138" s="4"/>
      <c r="ERC138" s="4"/>
      <c r="ERD138" s="4"/>
      <c r="ERE138" s="4"/>
      <c r="ERF138" s="4"/>
      <c r="ERG138" s="4"/>
      <c r="ERH138" s="4"/>
      <c r="ERI138" s="4"/>
      <c r="ERJ138" s="4"/>
      <c r="ERK138" s="4"/>
      <c r="ERL138" s="4"/>
      <c r="ERM138" s="4"/>
      <c r="ERN138" s="4"/>
      <c r="ERO138" s="4"/>
      <c r="ERP138" s="4"/>
      <c r="ERQ138" s="4"/>
      <c r="ERR138" s="4"/>
      <c r="ERS138" s="4"/>
      <c r="ERT138" s="4"/>
      <c r="ERU138" s="4"/>
      <c r="ERV138" s="4"/>
      <c r="ERW138" s="4"/>
      <c r="ERX138" s="4"/>
      <c r="ERY138" s="4"/>
      <c r="ERZ138" s="4"/>
      <c r="ESA138" s="4"/>
      <c r="ESB138" s="4"/>
      <c r="ESC138" s="4"/>
      <c r="ESD138" s="4"/>
      <c r="ESE138" s="4"/>
      <c r="ESF138" s="4"/>
      <c r="ESG138" s="4"/>
      <c r="ESH138" s="4"/>
      <c r="ESI138" s="4"/>
      <c r="ESJ138" s="4"/>
      <c r="ESK138" s="4"/>
      <c r="ESL138" s="4"/>
      <c r="ESM138" s="4"/>
      <c r="ESN138" s="4"/>
      <c r="ESO138" s="4"/>
      <c r="ESP138" s="4"/>
      <c r="ESQ138" s="4"/>
      <c r="ESR138" s="4"/>
      <c r="ESS138" s="4"/>
      <c r="EST138" s="4"/>
      <c r="ESU138" s="4"/>
      <c r="ESV138" s="4"/>
      <c r="ESW138" s="4"/>
      <c r="ESX138" s="4"/>
      <c r="ESY138" s="4"/>
      <c r="ESZ138" s="4"/>
      <c r="ETA138" s="4"/>
      <c r="ETB138" s="4"/>
      <c r="ETC138" s="4"/>
      <c r="ETD138" s="4"/>
      <c r="ETE138" s="4"/>
      <c r="ETF138" s="4"/>
      <c r="ETG138" s="4"/>
      <c r="ETH138" s="4"/>
      <c r="ETI138" s="4"/>
      <c r="ETJ138" s="4"/>
      <c r="ETK138" s="4"/>
      <c r="ETL138" s="4"/>
      <c r="ETM138" s="4"/>
      <c r="ETN138" s="4"/>
      <c r="ETO138" s="4"/>
      <c r="ETP138" s="4"/>
      <c r="ETQ138" s="4"/>
      <c r="ETR138" s="4"/>
      <c r="ETS138" s="4"/>
      <c r="ETT138" s="4"/>
      <c r="ETU138" s="4"/>
      <c r="ETV138" s="4"/>
      <c r="ETW138" s="4"/>
      <c r="ETX138" s="4"/>
      <c r="ETY138" s="4"/>
      <c r="ETZ138" s="4"/>
      <c r="EUA138" s="4"/>
      <c r="EUB138" s="4"/>
      <c r="EUC138" s="4"/>
      <c r="EUD138" s="4"/>
      <c r="EUE138" s="4"/>
      <c r="EUF138" s="4"/>
      <c r="EUG138" s="4"/>
      <c r="EUH138" s="4"/>
      <c r="EUI138" s="4"/>
      <c r="EUJ138" s="4"/>
      <c r="EUK138" s="4"/>
      <c r="EUL138" s="4"/>
      <c r="EUM138" s="4"/>
      <c r="EUN138" s="4"/>
      <c r="EUO138" s="4"/>
      <c r="EUP138" s="4"/>
      <c r="EUQ138" s="4"/>
      <c r="EUR138" s="4"/>
      <c r="EUS138" s="4"/>
      <c r="EUT138" s="4"/>
      <c r="EUU138" s="4"/>
      <c r="EUV138" s="4"/>
      <c r="EUW138" s="4"/>
      <c r="EUX138" s="4"/>
      <c r="EUY138" s="4"/>
      <c r="EUZ138" s="4"/>
      <c r="EVA138" s="4"/>
      <c r="EVB138" s="4"/>
      <c r="EVC138" s="4"/>
      <c r="EVD138" s="4"/>
      <c r="EVE138" s="4"/>
      <c r="EVF138" s="4"/>
      <c r="EVG138" s="4"/>
      <c r="EVH138" s="4"/>
      <c r="EVI138" s="4"/>
      <c r="EVJ138" s="4"/>
      <c r="EVK138" s="4"/>
      <c r="EVL138" s="4"/>
      <c r="EVM138" s="4"/>
      <c r="EVN138" s="4"/>
      <c r="EVO138" s="4"/>
      <c r="EVP138" s="4"/>
      <c r="EVQ138" s="4"/>
      <c r="EVR138" s="4"/>
      <c r="EVS138" s="4"/>
      <c r="EVT138" s="4"/>
      <c r="EVU138" s="4"/>
      <c r="EVV138" s="4"/>
      <c r="EVW138" s="4"/>
      <c r="EVX138" s="4"/>
      <c r="EVY138" s="4"/>
      <c r="EVZ138" s="4"/>
      <c r="EWA138" s="4"/>
      <c r="EWB138" s="4"/>
      <c r="EWC138" s="4"/>
      <c r="EWD138" s="4"/>
      <c r="EWE138" s="4"/>
      <c r="EWF138" s="4"/>
      <c r="EWG138" s="4"/>
      <c r="EWH138" s="4"/>
      <c r="EWI138" s="4"/>
      <c r="EWJ138" s="4"/>
      <c r="EWK138" s="4"/>
      <c r="EWL138" s="4"/>
      <c r="EWM138" s="4"/>
      <c r="EWN138" s="4"/>
      <c r="EWO138" s="4"/>
      <c r="EWP138" s="4"/>
      <c r="EWQ138" s="4"/>
      <c r="EWR138" s="4"/>
      <c r="EWS138" s="4"/>
      <c r="EWT138" s="4"/>
      <c r="EWU138" s="4"/>
      <c r="EWV138" s="4"/>
      <c r="EWW138" s="4"/>
      <c r="EWX138" s="4"/>
      <c r="EWY138" s="4"/>
      <c r="EWZ138" s="4"/>
      <c r="EXA138" s="4"/>
      <c r="EXB138" s="4"/>
      <c r="EXC138" s="4"/>
      <c r="EXD138" s="4"/>
      <c r="EXE138" s="4"/>
      <c r="EXF138" s="4"/>
      <c r="EXG138" s="4"/>
      <c r="EXH138" s="4"/>
      <c r="EXI138" s="4"/>
      <c r="EXJ138" s="4"/>
      <c r="EXK138" s="4"/>
      <c r="EXL138" s="4"/>
      <c r="EXM138" s="4"/>
      <c r="EXN138" s="4"/>
      <c r="EXO138" s="4"/>
      <c r="EXP138" s="4"/>
      <c r="EXQ138" s="4"/>
      <c r="EXR138" s="4"/>
      <c r="EXS138" s="4"/>
      <c r="EXT138" s="4"/>
      <c r="EXU138" s="4"/>
      <c r="EXV138" s="4"/>
      <c r="EXW138" s="4"/>
      <c r="EXX138" s="4"/>
      <c r="EXY138" s="4"/>
      <c r="EXZ138" s="4"/>
      <c r="EYA138" s="4"/>
      <c r="EYB138" s="4"/>
      <c r="EYC138" s="4"/>
      <c r="EYD138" s="4"/>
      <c r="EYE138" s="4"/>
      <c r="EYF138" s="4"/>
      <c r="EYG138" s="4"/>
      <c r="EYH138" s="4"/>
      <c r="EYI138" s="4"/>
      <c r="EYJ138" s="4"/>
      <c r="EYK138" s="4"/>
      <c r="EYL138" s="4"/>
      <c r="EYM138" s="4"/>
      <c r="EYN138" s="4"/>
      <c r="EYO138" s="4"/>
      <c r="EYP138" s="4"/>
      <c r="EYQ138" s="4"/>
      <c r="EYR138" s="4"/>
      <c r="EYS138" s="4"/>
      <c r="EYT138" s="4"/>
      <c r="EYU138" s="4"/>
      <c r="EYV138" s="4"/>
      <c r="EYW138" s="4"/>
      <c r="EYX138" s="4"/>
      <c r="EYY138" s="4"/>
      <c r="EYZ138" s="4"/>
      <c r="EZA138" s="4"/>
      <c r="EZB138" s="4"/>
      <c r="EZC138" s="4"/>
      <c r="EZD138" s="4"/>
      <c r="EZE138" s="4"/>
      <c r="EZF138" s="4"/>
      <c r="EZG138" s="4"/>
      <c r="EZH138" s="4"/>
      <c r="EZI138" s="4"/>
      <c r="EZJ138" s="4"/>
      <c r="EZQ138" s="4"/>
      <c r="EZR138" s="4"/>
      <c r="EZS138" s="4"/>
      <c r="EZT138" s="4"/>
      <c r="EZU138" s="4"/>
      <c r="EZV138" s="4"/>
      <c r="EZW138" s="4"/>
      <c r="EZX138" s="4"/>
      <c r="EZY138" s="4"/>
      <c r="EZZ138" s="4"/>
      <c r="FAA138" s="4"/>
      <c r="FAB138" s="4"/>
      <c r="FAC138" s="4"/>
      <c r="FAD138" s="4"/>
      <c r="FAE138" s="4"/>
      <c r="FAF138" s="4"/>
      <c r="FAG138" s="4"/>
      <c r="FAH138" s="4"/>
      <c r="FAI138" s="4"/>
      <c r="FAJ138" s="4"/>
      <c r="FAK138" s="4"/>
      <c r="FAL138" s="4"/>
      <c r="FAM138" s="4"/>
      <c r="FAN138" s="4"/>
      <c r="FAO138" s="4"/>
      <c r="FAP138" s="4"/>
      <c r="FAQ138" s="4"/>
      <c r="FAR138" s="4"/>
      <c r="FAS138" s="4"/>
      <c r="FAT138" s="4"/>
      <c r="FAU138" s="4"/>
      <c r="FAV138" s="4"/>
      <c r="FAW138" s="4"/>
      <c r="FAX138" s="4"/>
      <c r="FAY138" s="4"/>
      <c r="FAZ138" s="4"/>
      <c r="FBA138" s="4"/>
      <c r="FBB138" s="4"/>
      <c r="FBC138" s="4"/>
      <c r="FBD138" s="4"/>
      <c r="FBE138" s="4"/>
      <c r="FBF138" s="4"/>
      <c r="FBG138" s="4"/>
      <c r="FBH138" s="4"/>
      <c r="FBI138" s="4"/>
      <c r="FBJ138" s="4"/>
      <c r="FBK138" s="4"/>
      <c r="FBL138" s="4"/>
      <c r="FBM138" s="4"/>
      <c r="FBN138" s="4"/>
      <c r="FBO138" s="4"/>
      <c r="FBP138" s="4"/>
      <c r="FBQ138" s="4"/>
      <c r="FBR138" s="4"/>
      <c r="FBS138" s="4"/>
      <c r="FBT138" s="4"/>
      <c r="FBU138" s="4"/>
      <c r="FBV138" s="4"/>
      <c r="FBW138" s="4"/>
      <c r="FBX138" s="4"/>
      <c r="FBY138" s="4"/>
      <c r="FBZ138" s="4"/>
      <c r="FCA138" s="4"/>
      <c r="FCB138" s="4"/>
      <c r="FCC138" s="4"/>
      <c r="FCD138" s="4"/>
      <c r="FCE138" s="4"/>
      <c r="FCF138" s="4"/>
      <c r="FCG138" s="4"/>
      <c r="FCH138" s="4"/>
      <c r="FCI138" s="4"/>
      <c r="FCJ138" s="4"/>
      <c r="FCK138" s="4"/>
      <c r="FCL138" s="4"/>
      <c r="FCM138" s="4"/>
      <c r="FCN138" s="4"/>
      <c r="FCO138" s="4"/>
      <c r="FCP138" s="4"/>
      <c r="FCQ138" s="4"/>
      <c r="FCR138" s="4"/>
      <c r="FCS138" s="4"/>
      <c r="FCT138" s="4"/>
      <c r="FCU138" s="4"/>
      <c r="FCV138" s="4"/>
      <c r="FCW138" s="4"/>
      <c r="FCX138" s="4"/>
      <c r="FCY138" s="4"/>
      <c r="FCZ138" s="4"/>
      <c r="FDA138" s="4"/>
      <c r="FDB138" s="4"/>
      <c r="FDC138" s="4"/>
      <c r="FDD138" s="4"/>
      <c r="FDE138" s="4"/>
      <c r="FDF138" s="4"/>
      <c r="FDG138" s="4"/>
      <c r="FDH138" s="4"/>
      <c r="FDI138" s="4"/>
      <c r="FDJ138" s="4"/>
      <c r="FDK138" s="4"/>
      <c r="FDL138" s="4"/>
      <c r="FDM138" s="4"/>
      <c r="FDN138" s="4"/>
      <c r="FDO138" s="4"/>
      <c r="FDP138" s="4"/>
      <c r="FDQ138" s="4"/>
      <c r="FDR138" s="4"/>
      <c r="FDS138" s="4"/>
      <c r="FDT138" s="4"/>
      <c r="FDU138" s="4"/>
      <c r="FDV138" s="4"/>
      <c r="FDW138" s="4"/>
      <c r="FDX138" s="4"/>
      <c r="FDY138" s="4"/>
      <c r="FDZ138" s="4"/>
      <c r="FEA138" s="4"/>
      <c r="FEB138" s="4"/>
      <c r="FEC138" s="4"/>
      <c r="FED138" s="4"/>
      <c r="FEE138" s="4"/>
      <c r="FEF138" s="4"/>
      <c r="FEG138" s="4"/>
      <c r="FEH138" s="4"/>
      <c r="FEI138" s="4"/>
      <c r="FEJ138" s="4"/>
      <c r="FEK138" s="4"/>
      <c r="FEL138" s="4"/>
      <c r="FEM138" s="4"/>
      <c r="FEN138" s="4"/>
      <c r="FEO138" s="4"/>
      <c r="FEP138" s="4"/>
      <c r="FEQ138" s="4"/>
      <c r="FER138" s="4"/>
      <c r="FES138" s="4"/>
      <c r="FET138" s="4"/>
      <c r="FEU138" s="4"/>
      <c r="FEV138" s="4"/>
      <c r="FEW138" s="4"/>
      <c r="FEX138" s="4"/>
      <c r="FEY138" s="4"/>
      <c r="FEZ138" s="4"/>
      <c r="FFA138" s="4"/>
      <c r="FFB138" s="4"/>
      <c r="FFC138" s="4"/>
      <c r="FFD138" s="4"/>
      <c r="FFE138" s="4"/>
      <c r="FFF138" s="4"/>
      <c r="FFG138" s="4"/>
      <c r="FFH138" s="4"/>
      <c r="FFI138" s="4"/>
      <c r="FFJ138" s="4"/>
      <c r="FFK138" s="4"/>
      <c r="FFL138" s="4"/>
      <c r="FFM138" s="4"/>
      <c r="FFN138" s="4"/>
      <c r="FFO138" s="4"/>
      <c r="FFP138" s="4"/>
      <c r="FFQ138" s="4"/>
      <c r="FFR138" s="4"/>
      <c r="FFS138" s="4"/>
      <c r="FFT138" s="4"/>
      <c r="FFU138" s="4"/>
      <c r="FFV138" s="4"/>
      <c r="FFW138" s="4"/>
      <c r="FFX138" s="4"/>
      <c r="FFY138" s="4"/>
      <c r="FFZ138" s="4"/>
      <c r="FGA138" s="4"/>
      <c r="FGB138" s="4"/>
      <c r="FGC138" s="4"/>
      <c r="FGD138" s="4"/>
      <c r="FGE138" s="4"/>
      <c r="FGF138" s="4"/>
      <c r="FGG138" s="4"/>
      <c r="FGH138" s="4"/>
      <c r="FGI138" s="4"/>
      <c r="FGJ138" s="4"/>
      <c r="FGK138" s="4"/>
      <c r="FGL138" s="4"/>
      <c r="FGM138" s="4"/>
      <c r="FGN138" s="4"/>
      <c r="FGO138" s="4"/>
      <c r="FGP138" s="4"/>
      <c r="FGQ138" s="4"/>
      <c r="FGR138" s="4"/>
      <c r="FGS138" s="4"/>
      <c r="FGT138" s="4"/>
      <c r="FGU138" s="4"/>
      <c r="FGV138" s="4"/>
      <c r="FGW138" s="4"/>
      <c r="FGX138" s="4"/>
      <c r="FGY138" s="4"/>
      <c r="FGZ138" s="4"/>
      <c r="FHA138" s="4"/>
      <c r="FHB138" s="4"/>
      <c r="FHC138" s="4"/>
      <c r="FHD138" s="4"/>
      <c r="FHE138" s="4"/>
      <c r="FHF138" s="4"/>
      <c r="FHG138" s="4"/>
      <c r="FHH138" s="4"/>
      <c r="FHI138" s="4"/>
      <c r="FHJ138" s="4"/>
      <c r="FHK138" s="4"/>
      <c r="FHL138" s="4"/>
      <c r="FHM138" s="4"/>
      <c r="FHN138" s="4"/>
      <c r="FHO138" s="4"/>
      <c r="FHP138" s="4"/>
      <c r="FHQ138" s="4"/>
      <c r="FHR138" s="4"/>
      <c r="FHS138" s="4"/>
      <c r="FHT138" s="4"/>
      <c r="FHU138" s="4"/>
      <c r="FHV138" s="4"/>
      <c r="FHW138" s="4"/>
      <c r="FHX138" s="4"/>
      <c r="FHY138" s="4"/>
      <c r="FHZ138" s="4"/>
      <c r="FIA138" s="4"/>
      <c r="FIB138" s="4"/>
      <c r="FIC138" s="4"/>
      <c r="FID138" s="4"/>
      <c r="FIE138" s="4"/>
      <c r="FIF138" s="4"/>
      <c r="FIG138" s="4"/>
      <c r="FIH138" s="4"/>
      <c r="FII138" s="4"/>
      <c r="FIJ138" s="4"/>
      <c r="FIK138" s="4"/>
      <c r="FIL138" s="4"/>
      <c r="FIM138" s="4"/>
      <c r="FIN138" s="4"/>
      <c r="FIO138" s="4"/>
      <c r="FIP138" s="4"/>
      <c r="FIQ138" s="4"/>
      <c r="FIR138" s="4"/>
      <c r="FIS138" s="4"/>
      <c r="FIT138" s="4"/>
      <c r="FIU138" s="4"/>
      <c r="FIV138" s="4"/>
      <c r="FIW138" s="4"/>
      <c r="FIX138" s="4"/>
      <c r="FIY138" s="4"/>
      <c r="FIZ138" s="4"/>
      <c r="FJA138" s="4"/>
      <c r="FJB138" s="4"/>
      <c r="FJC138" s="4"/>
      <c r="FJD138" s="4"/>
      <c r="FJE138" s="4"/>
      <c r="FJF138" s="4"/>
      <c r="FJM138" s="4"/>
      <c r="FJN138" s="4"/>
      <c r="FJO138" s="4"/>
      <c r="FJP138" s="4"/>
      <c r="FJQ138" s="4"/>
      <c r="FJR138" s="4"/>
      <c r="FJS138" s="4"/>
      <c r="FJT138" s="4"/>
      <c r="FJU138" s="4"/>
      <c r="FJV138" s="4"/>
      <c r="FJW138" s="4"/>
      <c r="FJX138" s="4"/>
      <c r="FJY138" s="4"/>
      <c r="FJZ138" s="4"/>
      <c r="FKA138" s="4"/>
      <c r="FKB138" s="4"/>
      <c r="FKC138" s="4"/>
      <c r="FKD138" s="4"/>
      <c r="FKE138" s="4"/>
      <c r="FKF138" s="4"/>
      <c r="FKG138" s="4"/>
      <c r="FKH138" s="4"/>
      <c r="FKI138" s="4"/>
      <c r="FKJ138" s="4"/>
      <c r="FKK138" s="4"/>
      <c r="FKL138" s="4"/>
      <c r="FKM138" s="4"/>
      <c r="FKN138" s="4"/>
      <c r="FKO138" s="4"/>
      <c r="FKP138" s="4"/>
      <c r="FKQ138" s="4"/>
      <c r="FKR138" s="4"/>
      <c r="FKS138" s="4"/>
      <c r="FKT138" s="4"/>
      <c r="FKU138" s="4"/>
      <c r="FKV138" s="4"/>
      <c r="FKW138" s="4"/>
      <c r="FKX138" s="4"/>
      <c r="FKY138" s="4"/>
      <c r="FKZ138" s="4"/>
      <c r="FLA138" s="4"/>
      <c r="FLB138" s="4"/>
      <c r="FLC138" s="4"/>
      <c r="FLD138" s="4"/>
      <c r="FLE138" s="4"/>
      <c r="FLF138" s="4"/>
      <c r="FLG138" s="4"/>
      <c r="FLH138" s="4"/>
      <c r="FLI138" s="4"/>
      <c r="FLJ138" s="4"/>
      <c r="FLK138" s="4"/>
      <c r="FLL138" s="4"/>
      <c r="FLM138" s="4"/>
      <c r="FLN138" s="4"/>
      <c r="FLO138" s="4"/>
      <c r="FLP138" s="4"/>
      <c r="FLQ138" s="4"/>
      <c r="FLR138" s="4"/>
      <c r="FLS138" s="4"/>
      <c r="FLT138" s="4"/>
      <c r="FLU138" s="4"/>
      <c r="FLV138" s="4"/>
      <c r="FLW138" s="4"/>
      <c r="FLX138" s="4"/>
      <c r="FLY138" s="4"/>
      <c r="FLZ138" s="4"/>
      <c r="FMA138" s="4"/>
      <c r="FMB138" s="4"/>
      <c r="FMC138" s="4"/>
      <c r="FMD138" s="4"/>
      <c r="FME138" s="4"/>
      <c r="FMF138" s="4"/>
      <c r="FMG138" s="4"/>
      <c r="FMH138" s="4"/>
      <c r="FMI138" s="4"/>
      <c r="FMJ138" s="4"/>
      <c r="FMK138" s="4"/>
      <c r="FML138" s="4"/>
      <c r="FMM138" s="4"/>
      <c r="FMN138" s="4"/>
      <c r="FMO138" s="4"/>
      <c r="FMP138" s="4"/>
      <c r="FMQ138" s="4"/>
      <c r="FMR138" s="4"/>
      <c r="FMS138" s="4"/>
      <c r="FMT138" s="4"/>
      <c r="FMU138" s="4"/>
      <c r="FMV138" s="4"/>
      <c r="FMW138" s="4"/>
      <c r="FMX138" s="4"/>
      <c r="FMY138" s="4"/>
      <c r="FMZ138" s="4"/>
      <c r="FNA138" s="4"/>
      <c r="FNB138" s="4"/>
      <c r="FNC138" s="4"/>
      <c r="FND138" s="4"/>
      <c r="FNE138" s="4"/>
      <c r="FNF138" s="4"/>
      <c r="FNG138" s="4"/>
      <c r="FNH138" s="4"/>
      <c r="FNI138" s="4"/>
      <c r="FNJ138" s="4"/>
      <c r="FNK138" s="4"/>
      <c r="FNL138" s="4"/>
      <c r="FNM138" s="4"/>
      <c r="FNN138" s="4"/>
      <c r="FNO138" s="4"/>
      <c r="FNP138" s="4"/>
      <c r="FNQ138" s="4"/>
      <c r="FNR138" s="4"/>
      <c r="FNS138" s="4"/>
      <c r="FNT138" s="4"/>
      <c r="FNU138" s="4"/>
      <c r="FNV138" s="4"/>
      <c r="FNW138" s="4"/>
      <c r="FNX138" s="4"/>
      <c r="FNY138" s="4"/>
      <c r="FNZ138" s="4"/>
      <c r="FOA138" s="4"/>
      <c r="FOB138" s="4"/>
      <c r="FOC138" s="4"/>
      <c r="FOD138" s="4"/>
      <c r="FOE138" s="4"/>
      <c r="FOF138" s="4"/>
      <c r="FOG138" s="4"/>
      <c r="FOH138" s="4"/>
      <c r="FOI138" s="4"/>
      <c r="FOJ138" s="4"/>
      <c r="FOK138" s="4"/>
      <c r="FOL138" s="4"/>
      <c r="FOM138" s="4"/>
      <c r="FON138" s="4"/>
      <c r="FOO138" s="4"/>
      <c r="FOP138" s="4"/>
      <c r="FOQ138" s="4"/>
      <c r="FOR138" s="4"/>
      <c r="FOS138" s="4"/>
      <c r="FOT138" s="4"/>
      <c r="FOU138" s="4"/>
      <c r="FOV138" s="4"/>
      <c r="FOW138" s="4"/>
      <c r="FOX138" s="4"/>
      <c r="FOY138" s="4"/>
      <c r="FOZ138" s="4"/>
      <c r="FPA138" s="4"/>
      <c r="FPB138" s="4"/>
      <c r="FPC138" s="4"/>
      <c r="FPD138" s="4"/>
      <c r="FPE138" s="4"/>
      <c r="FPF138" s="4"/>
      <c r="FPG138" s="4"/>
      <c r="FPH138" s="4"/>
      <c r="FPI138" s="4"/>
      <c r="FPJ138" s="4"/>
      <c r="FPK138" s="4"/>
      <c r="FPL138" s="4"/>
      <c r="FPM138" s="4"/>
      <c r="FPN138" s="4"/>
      <c r="FPO138" s="4"/>
      <c r="FPP138" s="4"/>
      <c r="FPQ138" s="4"/>
      <c r="FPR138" s="4"/>
      <c r="FPS138" s="4"/>
      <c r="FPT138" s="4"/>
      <c r="FPU138" s="4"/>
      <c r="FPV138" s="4"/>
      <c r="FPW138" s="4"/>
      <c r="FPX138" s="4"/>
      <c r="FPY138" s="4"/>
      <c r="FPZ138" s="4"/>
      <c r="FQA138" s="4"/>
      <c r="FQB138" s="4"/>
      <c r="FQC138" s="4"/>
      <c r="FQD138" s="4"/>
      <c r="FQE138" s="4"/>
      <c r="FQF138" s="4"/>
      <c r="FQG138" s="4"/>
      <c r="FQH138" s="4"/>
      <c r="FQI138" s="4"/>
      <c r="FQJ138" s="4"/>
      <c r="FQK138" s="4"/>
      <c r="FQL138" s="4"/>
      <c r="FQM138" s="4"/>
      <c r="FQN138" s="4"/>
      <c r="FQO138" s="4"/>
      <c r="FQP138" s="4"/>
      <c r="FQQ138" s="4"/>
      <c r="FQR138" s="4"/>
      <c r="FQS138" s="4"/>
      <c r="FQT138" s="4"/>
      <c r="FQU138" s="4"/>
      <c r="FQV138" s="4"/>
      <c r="FQW138" s="4"/>
      <c r="FQX138" s="4"/>
      <c r="FQY138" s="4"/>
      <c r="FQZ138" s="4"/>
      <c r="FRA138" s="4"/>
      <c r="FRB138" s="4"/>
      <c r="FRC138" s="4"/>
      <c r="FRD138" s="4"/>
      <c r="FRE138" s="4"/>
      <c r="FRF138" s="4"/>
      <c r="FRG138" s="4"/>
      <c r="FRH138" s="4"/>
      <c r="FRI138" s="4"/>
      <c r="FRJ138" s="4"/>
      <c r="FRK138" s="4"/>
      <c r="FRL138" s="4"/>
      <c r="FRM138" s="4"/>
      <c r="FRN138" s="4"/>
      <c r="FRO138" s="4"/>
      <c r="FRP138" s="4"/>
      <c r="FRQ138" s="4"/>
      <c r="FRR138" s="4"/>
      <c r="FRS138" s="4"/>
      <c r="FRT138" s="4"/>
      <c r="FRU138" s="4"/>
      <c r="FRV138" s="4"/>
      <c r="FRW138" s="4"/>
      <c r="FRX138" s="4"/>
      <c r="FRY138" s="4"/>
      <c r="FRZ138" s="4"/>
      <c r="FSA138" s="4"/>
      <c r="FSB138" s="4"/>
      <c r="FSC138" s="4"/>
      <c r="FSD138" s="4"/>
      <c r="FSE138" s="4"/>
      <c r="FSF138" s="4"/>
      <c r="FSG138" s="4"/>
      <c r="FSH138" s="4"/>
      <c r="FSI138" s="4"/>
      <c r="FSJ138" s="4"/>
      <c r="FSK138" s="4"/>
      <c r="FSL138" s="4"/>
      <c r="FSM138" s="4"/>
      <c r="FSN138" s="4"/>
      <c r="FSO138" s="4"/>
      <c r="FSP138" s="4"/>
      <c r="FSQ138" s="4"/>
      <c r="FSR138" s="4"/>
      <c r="FSS138" s="4"/>
      <c r="FST138" s="4"/>
      <c r="FSU138" s="4"/>
      <c r="FSV138" s="4"/>
      <c r="FSW138" s="4"/>
      <c r="FSX138" s="4"/>
      <c r="FSY138" s="4"/>
      <c r="FSZ138" s="4"/>
      <c r="FTA138" s="4"/>
      <c r="FTB138" s="4"/>
      <c r="FTI138" s="4"/>
      <c r="FTJ138" s="4"/>
      <c r="FTK138" s="4"/>
      <c r="FTL138" s="4"/>
      <c r="FTM138" s="4"/>
      <c r="FTN138" s="4"/>
      <c r="FTO138" s="4"/>
      <c r="FTP138" s="4"/>
      <c r="FTQ138" s="4"/>
      <c r="FTR138" s="4"/>
      <c r="FTS138" s="4"/>
      <c r="FTT138" s="4"/>
      <c r="FTU138" s="4"/>
      <c r="FTV138" s="4"/>
      <c r="FTW138" s="4"/>
      <c r="FTX138" s="4"/>
      <c r="FTY138" s="4"/>
      <c r="FTZ138" s="4"/>
      <c r="FUA138" s="4"/>
      <c r="FUB138" s="4"/>
      <c r="FUC138" s="4"/>
      <c r="FUD138" s="4"/>
      <c r="FUE138" s="4"/>
      <c r="FUF138" s="4"/>
      <c r="FUG138" s="4"/>
      <c r="FUH138" s="4"/>
      <c r="FUI138" s="4"/>
      <c r="FUJ138" s="4"/>
      <c r="FUK138" s="4"/>
      <c r="FUL138" s="4"/>
      <c r="FUM138" s="4"/>
      <c r="FUN138" s="4"/>
      <c r="FUO138" s="4"/>
      <c r="FUP138" s="4"/>
      <c r="FUQ138" s="4"/>
      <c r="FUR138" s="4"/>
      <c r="FUS138" s="4"/>
      <c r="FUT138" s="4"/>
      <c r="FUU138" s="4"/>
      <c r="FUV138" s="4"/>
      <c r="FUW138" s="4"/>
      <c r="FUX138" s="4"/>
      <c r="FUY138" s="4"/>
      <c r="FUZ138" s="4"/>
      <c r="FVA138" s="4"/>
      <c r="FVB138" s="4"/>
      <c r="FVC138" s="4"/>
      <c r="FVD138" s="4"/>
      <c r="FVE138" s="4"/>
      <c r="FVF138" s="4"/>
      <c r="FVG138" s="4"/>
      <c r="FVH138" s="4"/>
      <c r="FVI138" s="4"/>
      <c r="FVJ138" s="4"/>
      <c r="FVK138" s="4"/>
      <c r="FVL138" s="4"/>
      <c r="FVM138" s="4"/>
      <c r="FVN138" s="4"/>
      <c r="FVO138" s="4"/>
      <c r="FVP138" s="4"/>
      <c r="FVQ138" s="4"/>
      <c r="FVR138" s="4"/>
      <c r="FVS138" s="4"/>
      <c r="FVT138" s="4"/>
      <c r="FVU138" s="4"/>
      <c r="FVV138" s="4"/>
      <c r="FVW138" s="4"/>
      <c r="FVX138" s="4"/>
      <c r="FVY138" s="4"/>
      <c r="FVZ138" s="4"/>
      <c r="FWA138" s="4"/>
      <c r="FWB138" s="4"/>
      <c r="FWC138" s="4"/>
      <c r="FWD138" s="4"/>
      <c r="FWE138" s="4"/>
      <c r="FWF138" s="4"/>
      <c r="FWG138" s="4"/>
      <c r="FWH138" s="4"/>
      <c r="FWI138" s="4"/>
      <c r="FWJ138" s="4"/>
      <c r="FWK138" s="4"/>
      <c r="FWL138" s="4"/>
      <c r="FWM138" s="4"/>
      <c r="FWN138" s="4"/>
      <c r="FWO138" s="4"/>
      <c r="FWP138" s="4"/>
      <c r="FWQ138" s="4"/>
      <c r="FWR138" s="4"/>
      <c r="FWS138" s="4"/>
      <c r="FWT138" s="4"/>
      <c r="FWU138" s="4"/>
      <c r="FWV138" s="4"/>
      <c r="FWW138" s="4"/>
      <c r="FWX138" s="4"/>
      <c r="FWY138" s="4"/>
      <c r="FWZ138" s="4"/>
      <c r="FXA138" s="4"/>
      <c r="FXB138" s="4"/>
      <c r="FXC138" s="4"/>
      <c r="FXD138" s="4"/>
      <c r="FXE138" s="4"/>
      <c r="FXF138" s="4"/>
      <c r="FXG138" s="4"/>
      <c r="FXH138" s="4"/>
      <c r="FXI138" s="4"/>
      <c r="FXJ138" s="4"/>
      <c r="FXK138" s="4"/>
      <c r="FXL138" s="4"/>
      <c r="FXM138" s="4"/>
      <c r="FXN138" s="4"/>
      <c r="FXO138" s="4"/>
      <c r="FXP138" s="4"/>
      <c r="FXQ138" s="4"/>
      <c r="FXR138" s="4"/>
      <c r="FXS138" s="4"/>
      <c r="FXT138" s="4"/>
      <c r="FXU138" s="4"/>
      <c r="FXV138" s="4"/>
      <c r="FXW138" s="4"/>
      <c r="FXX138" s="4"/>
      <c r="FXY138" s="4"/>
      <c r="FXZ138" s="4"/>
      <c r="FYA138" s="4"/>
      <c r="FYB138" s="4"/>
      <c r="FYC138" s="4"/>
      <c r="FYD138" s="4"/>
      <c r="FYE138" s="4"/>
      <c r="FYF138" s="4"/>
      <c r="FYG138" s="4"/>
      <c r="FYH138" s="4"/>
      <c r="FYI138" s="4"/>
      <c r="FYJ138" s="4"/>
      <c r="FYK138" s="4"/>
      <c r="FYL138" s="4"/>
      <c r="FYM138" s="4"/>
      <c r="FYN138" s="4"/>
      <c r="FYO138" s="4"/>
      <c r="FYP138" s="4"/>
      <c r="FYQ138" s="4"/>
      <c r="FYR138" s="4"/>
      <c r="FYS138" s="4"/>
      <c r="FYT138" s="4"/>
      <c r="FYU138" s="4"/>
      <c r="FYV138" s="4"/>
      <c r="FYW138" s="4"/>
      <c r="FYX138" s="4"/>
      <c r="FYY138" s="4"/>
      <c r="FYZ138" s="4"/>
      <c r="FZA138" s="4"/>
      <c r="FZB138" s="4"/>
      <c r="FZC138" s="4"/>
      <c r="FZD138" s="4"/>
      <c r="FZE138" s="4"/>
      <c r="FZF138" s="4"/>
      <c r="FZG138" s="4"/>
      <c r="FZH138" s="4"/>
      <c r="FZI138" s="4"/>
      <c r="FZJ138" s="4"/>
      <c r="FZK138" s="4"/>
      <c r="FZL138" s="4"/>
      <c r="FZM138" s="4"/>
      <c r="FZN138" s="4"/>
      <c r="FZO138" s="4"/>
      <c r="FZP138" s="4"/>
      <c r="FZQ138" s="4"/>
      <c r="FZR138" s="4"/>
      <c r="FZS138" s="4"/>
      <c r="FZT138" s="4"/>
      <c r="FZU138" s="4"/>
      <c r="FZV138" s="4"/>
      <c r="FZW138" s="4"/>
      <c r="FZX138" s="4"/>
      <c r="FZY138" s="4"/>
      <c r="FZZ138" s="4"/>
      <c r="GAA138" s="4"/>
      <c r="GAB138" s="4"/>
      <c r="GAC138" s="4"/>
      <c r="GAD138" s="4"/>
      <c r="GAE138" s="4"/>
      <c r="GAF138" s="4"/>
      <c r="GAG138" s="4"/>
      <c r="GAH138" s="4"/>
      <c r="GAI138" s="4"/>
      <c r="GAJ138" s="4"/>
      <c r="GAK138" s="4"/>
      <c r="GAL138" s="4"/>
      <c r="GAM138" s="4"/>
      <c r="GAN138" s="4"/>
      <c r="GAO138" s="4"/>
      <c r="GAP138" s="4"/>
      <c r="GAQ138" s="4"/>
      <c r="GAR138" s="4"/>
      <c r="GAS138" s="4"/>
      <c r="GAT138" s="4"/>
      <c r="GAU138" s="4"/>
      <c r="GAV138" s="4"/>
      <c r="GAW138" s="4"/>
      <c r="GAX138" s="4"/>
      <c r="GAY138" s="4"/>
      <c r="GAZ138" s="4"/>
      <c r="GBA138" s="4"/>
      <c r="GBB138" s="4"/>
      <c r="GBC138" s="4"/>
      <c r="GBD138" s="4"/>
      <c r="GBE138" s="4"/>
      <c r="GBF138" s="4"/>
      <c r="GBG138" s="4"/>
      <c r="GBH138" s="4"/>
      <c r="GBI138" s="4"/>
      <c r="GBJ138" s="4"/>
      <c r="GBK138" s="4"/>
      <c r="GBL138" s="4"/>
      <c r="GBM138" s="4"/>
      <c r="GBN138" s="4"/>
      <c r="GBO138" s="4"/>
      <c r="GBP138" s="4"/>
      <c r="GBQ138" s="4"/>
      <c r="GBR138" s="4"/>
      <c r="GBS138" s="4"/>
      <c r="GBT138" s="4"/>
      <c r="GBU138" s="4"/>
      <c r="GBV138" s="4"/>
      <c r="GBW138" s="4"/>
      <c r="GBX138" s="4"/>
      <c r="GBY138" s="4"/>
      <c r="GBZ138" s="4"/>
      <c r="GCA138" s="4"/>
      <c r="GCB138" s="4"/>
      <c r="GCC138" s="4"/>
      <c r="GCD138" s="4"/>
      <c r="GCE138" s="4"/>
      <c r="GCF138" s="4"/>
      <c r="GCG138" s="4"/>
      <c r="GCH138" s="4"/>
      <c r="GCI138" s="4"/>
      <c r="GCJ138" s="4"/>
      <c r="GCK138" s="4"/>
      <c r="GCL138" s="4"/>
      <c r="GCM138" s="4"/>
      <c r="GCN138" s="4"/>
      <c r="GCO138" s="4"/>
      <c r="GCP138" s="4"/>
      <c r="GCQ138" s="4"/>
      <c r="GCR138" s="4"/>
      <c r="GCS138" s="4"/>
      <c r="GCT138" s="4"/>
      <c r="GCU138" s="4"/>
      <c r="GCV138" s="4"/>
      <c r="GCW138" s="4"/>
      <c r="GCX138" s="4"/>
      <c r="GDE138" s="4"/>
      <c r="GDF138" s="4"/>
      <c r="GDG138" s="4"/>
      <c r="GDH138" s="4"/>
      <c r="GDI138" s="4"/>
      <c r="GDJ138" s="4"/>
      <c r="GDK138" s="4"/>
      <c r="GDL138" s="4"/>
      <c r="GDM138" s="4"/>
      <c r="GDN138" s="4"/>
      <c r="GDO138" s="4"/>
      <c r="GDP138" s="4"/>
      <c r="GDQ138" s="4"/>
      <c r="GDR138" s="4"/>
      <c r="GDS138" s="4"/>
      <c r="GDT138" s="4"/>
      <c r="GDU138" s="4"/>
      <c r="GDV138" s="4"/>
      <c r="GDW138" s="4"/>
      <c r="GDX138" s="4"/>
      <c r="GDY138" s="4"/>
      <c r="GDZ138" s="4"/>
      <c r="GEA138" s="4"/>
      <c r="GEB138" s="4"/>
      <c r="GEC138" s="4"/>
      <c r="GED138" s="4"/>
      <c r="GEE138" s="4"/>
      <c r="GEF138" s="4"/>
      <c r="GEG138" s="4"/>
      <c r="GEH138" s="4"/>
      <c r="GEI138" s="4"/>
      <c r="GEJ138" s="4"/>
      <c r="GEK138" s="4"/>
      <c r="GEL138" s="4"/>
      <c r="GEM138" s="4"/>
      <c r="GEN138" s="4"/>
      <c r="GEO138" s="4"/>
      <c r="GEP138" s="4"/>
      <c r="GEQ138" s="4"/>
      <c r="GER138" s="4"/>
      <c r="GES138" s="4"/>
      <c r="GET138" s="4"/>
      <c r="GEU138" s="4"/>
      <c r="GEV138" s="4"/>
      <c r="GEW138" s="4"/>
      <c r="GEX138" s="4"/>
      <c r="GEY138" s="4"/>
      <c r="GEZ138" s="4"/>
      <c r="GFA138" s="4"/>
      <c r="GFB138" s="4"/>
      <c r="GFC138" s="4"/>
      <c r="GFD138" s="4"/>
      <c r="GFE138" s="4"/>
      <c r="GFF138" s="4"/>
      <c r="GFG138" s="4"/>
      <c r="GFH138" s="4"/>
      <c r="GFI138" s="4"/>
      <c r="GFJ138" s="4"/>
      <c r="GFK138" s="4"/>
      <c r="GFL138" s="4"/>
      <c r="GFM138" s="4"/>
      <c r="GFN138" s="4"/>
      <c r="GFO138" s="4"/>
      <c r="GFP138" s="4"/>
      <c r="GFQ138" s="4"/>
      <c r="GFR138" s="4"/>
      <c r="GFS138" s="4"/>
      <c r="GFT138" s="4"/>
      <c r="GFU138" s="4"/>
      <c r="GFV138" s="4"/>
      <c r="GFW138" s="4"/>
      <c r="GFX138" s="4"/>
      <c r="GFY138" s="4"/>
      <c r="GFZ138" s="4"/>
      <c r="GGA138" s="4"/>
      <c r="GGB138" s="4"/>
      <c r="GGC138" s="4"/>
      <c r="GGD138" s="4"/>
      <c r="GGE138" s="4"/>
      <c r="GGF138" s="4"/>
      <c r="GGG138" s="4"/>
      <c r="GGH138" s="4"/>
      <c r="GGI138" s="4"/>
      <c r="GGJ138" s="4"/>
      <c r="GGK138" s="4"/>
      <c r="GGL138" s="4"/>
      <c r="GGM138" s="4"/>
      <c r="GGN138" s="4"/>
      <c r="GGO138" s="4"/>
      <c r="GGP138" s="4"/>
      <c r="GGQ138" s="4"/>
      <c r="GGR138" s="4"/>
      <c r="GGS138" s="4"/>
      <c r="GGT138" s="4"/>
      <c r="GGU138" s="4"/>
      <c r="GGV138" s="4"/>
      <c r="GGW138" s="4"/>
      <c r="GGX138" s="4"/>
      <c r="GGY138" s="4"/>
      <c r="GGZ138" s="4"/>
      <c r="GHA138" s="4"/>
      <c r="GHB138" s="4"/>
      <c r="GHC138" s="4"/>
      <c r="GHD138" s="4"/>
      <c r="GHE138" s="4"/>
      <c r="GHF138" s="4"/>
      <c r="GHG138" s="4"/>
      <c r="GHH138" s="4"/>
      <c r="GHI138" s="4"/>
      <c r="GHJ138" s="4"/>
      <c r="GHK138" s="4"/>
      <c r="GHL138" s="4"/>
      <c r="GHM138" s="4"/>
      <c r="GHN138" s="4"/>
      <c r="GHO138" s="4"/>
      <c r="GHP138" s="4"/>
      <c r="GHQ138" s="4"/>
      <c r="GHR138" s="4"/>
      <c r="GHS138" s="4"/>
      <c r="GHT138" s="4"/>
      <c r="GHU138" s="4"/>
      <c r="GHV138" s="4"/>
      <c r="GHW138" s="4"/>
      <c r="GHX138" s="4"/>
      <c r="GHY138" s="4"/>
      <c r="GHZ138" s="4"/>
      <c r="GIA138" s="4"/>
      <c r="GIB138" s="4"/>
      <c r="GIC138" s="4"/>
      <c r="GID138" s="4"/>
      <c r="GIE138" s="4"/>
      <c r="GIF138" s="4"/>
      <c r="GIG138" s="4"/>
      <c r="GIH138" s="4"/>
      <c r="GII138" s="4"/>
      <c r="GIJ138" s="4"/>
      <c r="GIK138" s="4"/>
      <c r="GIL138" s="4"/>
      <c r="GIM138" s="4"/>
      <c r="GIN138" s="4"/>
      <c r="GIO138" s="4"/>
      <c r="GIP138" s="4"/>
      <c r="GIQ138" s="4"/>
      <c r="GIR138" s="4"/>
      <c r="GIS138" s="4"/>
      <c r="GIT138" s="4"/>
      <c r="GIU138" s="4"/>
      <c r="GIV138" s="4"/>
      <c r="GIW138" s="4"/>
      <c r="GIX138" s="4"/>
      <c r="GIY138" s="4"/>
      <c r="GIZ138" s="4"/>
      <c r="GJA138" s="4"/>
      <c r="GJB138" s="4"/>
      <c r="GJC138" s="4"/>
      <c r="GJD138" s="4"/>
      <c r="GJE138" s="4"/>
      <c r="GJF138" s="4"/>
      <c r="GJG138" s="4"/>
      <c r="GJH138" s="4"/>
      <c r="GJI138" s="4"/>
      <c r="GJJ138" s="4"/>
      <c r="GJK138" s="4"/>
      <c r="GJL138" s="4"/>
      <c r="GJM138" s="4"/>
      <c r="GJN138" s="4"/>
      <c r="GJO138" s="4"/>
      <c r="GJP138" s="4"/>
      <c r="GJQ138" s="4"/>
      <c r="GJR138" s="4"/>
      <c r="GJS138" s="4"/>
      <c r="GJT138" s="4"/>
      <c r="GJU138" s="4"/>
      <c r="GJV138" s="4"/>
      <c r="GJW138" s="4"/>
      <c r="GJX138" s="4"/>
      <c r="GJY138" s="4"/>
      <c r="GJZ138" s="4"/>
      <c r="GKA138" s="4"/>
      <c r="GKB138" s="4"/>
      <c r="GKC138" s="4"/>
      <c r="GKD138" s="4"/>
      <c r="GKE138" s="4"/>
      <c r="GKF138" s="4"/>
      <c r="GKG138" s="4"/>
      <c r="GKH138" s="4"/>
      <c r="GKI138" s="4"/>
      <c r="GKJ138" s="4"/>
      <c r="GKK138" s="4"/>
      <c r="GKL138" s="4"/>
      <c r="GKM138" s="4"/>
      <c r="GKN138" s="4"/>
      <c r="GKO138" s="4"/>
      <c r="GKP138" s="4"/>
      <c r="GKQ138" s="4"/>
      <c r="GKR138" s="4"/>
      <c r="GKS138" s="4"/>
      <c r="GKT138" s="4"/>
      <c r="GKU138" s="4"/>
      <c r="GKV138" s="4"/>
      <c r="GKW138" s="4"/>
      <c r="GKX138" s="4"/>
      <c r="GKY138" s="4"/>
      <c r="GKZ138" s="4"/>
      <c r="GLA138" s="4"/>
      <c r="GLB138" s="4"/>
      <c r="GLC138" s="4"/>
      <c r="GLD138" s="4"/>
      <c r="GLE138" s="4"/>
      <c r="GLF138" s="4"/>
      <c r="GLG138" s="4"/>
      <c r="GLH138" s="4"/>
      <c r="GLI138" s="4"/>
      <c r="GLJ138" s="4"/>
      <c r="GLK138" s="4"/>
      <c r="GLL138" s="4"/>
      <c r="GLM138" s="4"/>
      <c r="GLN138" s="4"/>
      <c r="GLO138" s="4"/>
      <c r="GLP138" s="4"/>
      <c r="GLQ138" s="4"/>
      <c r="GLR138" s="4"/>
      <c r="GLS138" s="4"/>
      <c r="GLT138" s="4"/>
      <c r="GLU138" s="4"/>
      <c r="GLV138" s="4"/>
      <c r="GLW138" s="4"/>
      <c r="GLX138" s="4"/>
      <c r="GLY138" s="4"/>
      <c r="GLZ138" s="4"/>
      <c r="GMA138" s="4"/>
      <c r="GMB138" s="4"/>
      <c r="GMC138" s="4"/>
      <c r="GMD138" s="4"/>
      <c r="GME138" s="4"/>
      <c r="GMF138" s="4"/>
      <c r="GMG138" s="4"/>
      <c r="GMH138" s="4"/>
      <c r="GMI138" s="4"/>
      <c r="GMJ138" s="4"/>
      <c r="GMK138" s="4"/>
      <c r="GML138" s="4"/>
      <c r="GMM138" s="4"/>
      <c r="GMN138" s="4"/>
      <c r="GMO138" s="4"/>
      <c r="GMP138" s="4"/>
      <c r="GMQ138" s="4"/>
      <c r="GMR138" s="4"/>
      <c r="GMS138" s="4"/>
      <c r="GMT138" s="4"/>
      <c r="GNA138" s="4"/>
      <c r="GNB138" s="4"/>
      <c r="GNC138" s="4"/>
      <c r="GND138" s="4"/>
      <c r="GNE138" s="4"/>
      <c r="GNF138" s="4"/>
      <c r="GNG138" s="4"/>
      <c r="GNH138" s="4"/>
      <c r="GNI138" s="4"/>
      <c r="GNJ138" s="4"/>
      <c r="GNK138" s="4"/>
      <c r="GNL138" s="4"/>
      <c r="GNM138" s="4"/>
      <c r="GNN138" s="4"/>
      <c r="GNO138" s="4"/>
      <c r="GNP138" s="4"/>
      <c r="GNQ138" s="4"/>
      <c r="GNR138" s="4"/>
      <c r="GNS138" s="4"/>
      <c r="GNT138" s="4"/>
      <c r="GNU138" s="4"/>
      <c r="GNV138" s="4"/>
      <c r="GNW138" s="4"/>
      <c r="GNX138" s="4"/>
      <c r="GNY138" s="4"/>
      <c r="GNZ138" s="4"/>
      <c r="GOA138" s="4"/>
      <c r="GOB138" s="4"/>
      <c r="GOC138" s="4"/>
      <c r="GOD138" s="4"/>
      <c r="GOE138" s="4"/>
      <c r="GOF138" s="4"/>
      <c r="GOG138" s="4"/>
      <c r="GOH138" s="4"/>
      <c r="GOI138" s="4"/>
      <c r="GOJ138" s="4"/>
      <c r="GOK138" s="4"/>
      <c r="GOL138" s="4"/>
      <c r="GOM138" s="4"/>
      <c r="GON138" s="4"/>
      <c r="GOO138" s="4"/>
      <c r="GOP138" s="4"/>
      <c r="GOQ138" s="4"/>
      <c r="GOR138" s="4"/>
      <c r="GOS138" s="4"/>
      <c r="GOT138" s="4"/>
      <c r="GOU138" s="4"/>
      <c r="GOV138" s="4"/>
      <c r="GOW138" s="4"/>
      <c r="GOX138" s="4"/>
      <c r="GOY138" s="4"/>
      <c r="GOZ138" s="4"/>
      <c r="GPA138" s="4"/>
      <c r="GPB138" s="4"/>
      <c r="GPC138" s="4"/>
      <c r="GPD138" s="4"/>
      <c r="GPE138" s="4"/>
      <c r="GPF138" s="4"/>
      <c r="GPG138" s="4"/>
      <c r="GPH138" s="4"/>
      <c r="GPI138" s="4"/>
      <c r="GPJ138" s="4"/>
      <c r="GPK138" s="4"/>
      <c r="GPL138" s="4"/>
      <c r="GPM138" s="4"/>
      <c r="GPN138" s="4"/>
      <c r="GPO138" s="4"/>
      <c r="GPP138" s="4"/>
      <c r="GPQ138" s="4"/>
      <c r="GPR138" s="4"/>
      <c r="GPS138" s="4"/>
      <c r="GPT138" s="4"/>
      <c r="GPU138" s="4"/>
      <c r="GPV138" s="4"/>
      <c r="GPW138" s="4"/>
      <c r="GPX138" s="4"/>
      <c r="GPY138" s="4"/>
      <c r="GPZ138" s="4"/>
      <c r="GQA138" s="4"/>
      <c r="GQB138" s="4"/>
      <c r="GQC138" s="4"/>
      <c r="GQD138" s="4"/>
      <c r="GQE138" s="4"/>
      <c r="GQF138" s="4"/>
      <c r="GQG138" s="4"/>
      <c r="GQH138" s="4"/>
      <c r="GQI138" s="4"/>
      <c r="GQJ138" s="4"/>
      <c r="GQK138" s="4"/>
      <c r="GQL138" s="4"/>
      <c r="GQM138" s="4"/>
      <c r="GQN138" s="4"/>
      <c r="GQO138" s="4"/>
      <c r="GQP138" s="4"/>
      <c r="GQQ138" s="4"/>
      <c r="GQR138" s="4"/>
      <c r="GQS138" s="4"/>
      <c r="GQT138" s="4"/>
      <c r="GQU138" s="4"/>
      <c r="GQV138" s="4"/>
      <c r="GQW138" s="4"/>
      <c r="GQX138" s="4"/>
      <c r="GQY138" s="4"/>
      <c r="GQZ138" s="4"/>
      <c r="GRA138" s="4"/>
      <c r="GRB138" s="4"/>
      <c r="GRC138" s="4"/>
      <c r="GRD138" s="4"/>
      <c r="GRE138" s="4"/>
      <c r="GRF138" s="4"/>
      <c r="GRG138" s="4"/>
      <c r="GRH138" s="4"/>
      <c r="GRI138" s="4"/>
      <c r="GRJ138" s="4"/>
      <c r="GRK138" s="4"/>
      <c r="GRL138" s="4"/>
      <c r="GRM138" s="4"/>
      <c r="GRN138" s="4"/>
      <c r="GRO138" s="4"/>
      <c r="GRP138" s="4"/>
      <c r="GRQ138" s="4"/>
      <c r="GRR138" s="4"/>
      <c r="GRS138" s="4"/>
      <c r="GRT138" s="4"/>
      <c r="GRU138" s="4"/>
      <c r="GRV138" s="4"/>
      <c r="GRW138" s="4"/>
      <c r="GRX138" s="4"/>
      <c r="GRY138" s="4"/>
      <c r="GRZ138" s="4"/>
      <c r="GSA138" s="4"/>
      <c r="GSB138" s="4"/>
      <c r="GSC138" s="4"/>
      <c r="GSD138" s="4"/>
      <c r="GSE138" s="4"/>
      <c r="GSF138" s="4"/>
      <c r="GSG138" s="4"/>
      <c r="GSH138" s="4"/>
      <c r="GSI138" s="4"/>
      <c r="GSJ138" s="4"/>
      <c r="GSK138" s="4"/>
      <c r="GSL138" s="4"/>
      <c r="GSM138" s="4"/>
      <c r="GSN138" s="4"/>
      <c r="GSO138" s="4"/>
      <c r="GSP138" s="4"/>
      <c r="GSQ138" s="4"/>
      <c r="GSR138" s="4"/>
      <c r="GSS138" s="4"/>
      <c r="GST138" s="4"/>
      <c r="GSU138" s="4"/>
      <c r="GSV138" s="4"/>
      <c r="GSW138" s="4"/>
      <c r="GSX138" s="4"/>
      <c r="GSY138" s="4"/>
      <c r="GSZ138" s="4"/>
      <c r="GTA138" s="4"/>
      <c r="GTB138" s="4"/>
      <c r="GTC138" s="4"/>
      <c r="GTD138" s="4"/>
      <c r="GTE138" s="4"/>
      <c r="GTF138" s="4"/>
      <c r="GTG138" s="4"/>
      <c r="GTH138" s="4"/>
      <c r="GTI138" s="4"/>
      <c r="GTJ138" s="4"/>
      <c r="GTK138" s="4"/>
      <c r="GTL138" s="4"/>
      <c r="GTM138" s="4"/>
      <c r="GTN138" s="4"/>
      <c r="GTO138" s="4"/>
      <c r="GTP138" s="4"/>
      <c r="GTQ138" s="4"/>
      <c r="GTR138" s="4"/>
      <c r="GTS138" s="4"/>
      <c r="GTT138" s="4"/>
      <c r="GTU138" s="4"/>
      <c r="GTV138" s="4"/>
      <c r="GTW138" s="4"/>
      <c r="GTX138" s="4"/>
      <c r="GTY138" s="4"/>
      <c r="GTZ138" s="4"/>
      <c r="GUA138" s="4"/>
      <c r="GUB138" s="4"/>
      <c r="GUC138" s="4"/>
      <c r="GUD138" s="4"/>
      <c r="GUE138" s="4"/>
      <c r="GUF138" s="4"/>
      <c r="GUG138" s="4"/>
      <c r="GUH138" s="4"/>
      <c r="GUI138" s="4"/>
      <c r="GUJ138" s="4"/>
      <c r="GUK138" s="4"/>
      <c r="GUL138" s="4"/>
      <c r="GUM138" s="4"/>
      <c r="GUN138" s="4"/>
      <c r="GUO138" s="4"/>
      <c r="GUP138" s="4"/>
      <c r="GUQ138" s="4"/>
      <c r="GUR138" s="4"/>
      <c r="GUS138" s="4"/>
      <c r="GUT138" s="4"/>
      <c r="GUU138" s="4"/>
      <c r="GUV138" s="4"/>
      <c r="GUW138" s="4"/>
      <c r="GUX138" s="4"/>
      <c r="GUY138" s="4"/>
      <c r="GUZ138" s="4"/>
      <c r="GVA138" s="4"/>
      <c r="GVB138" s="4"/>
      <c r="GVC138" s="4"/>
      <c r="GVD138" s="4"/>
      <c r="GVE138" s="4"/>
      <c r="GVF138" s="4"/>
      <c r="GVG138" s="4"/>
      <c r="GVH138" s="4"/>
      <c r="GVI138" s="4"/>
      <c r="GVJ138" s="4"/>
      <c r="GVK138" s="4"/>
      <c r="GVL138" s="4"/>
      <c r="GVM138" s="4"/>
      <c r="GVN138" s="4"/>
      <c r="GVO138" s="4"/>
      <c r="GVP138" s="4"/>
      <c r="GVQ138" s="4"/>
      <c r="GVR138" s="4"/>
      <c r="GVS138" s="4"/>
      <c r="GVT138" s="4"/>
      <c r="GVU138" s="4"/>
      <c r="GVV138" s="4"/>
      <c r="GVW138" s="4"/>
      <c r="GVX138" s="4"/>
      <c r="GVY138" s="4"/>
      <c r="GVZ138" s="4"/>
      <c r="GWA138" s="4"/>
      <c r="GWB138" s="4"/>
      <c r="GWC138" s="4"/>
      <c r="GWD138" s="4"/>
      <c r="GWE138" s="4"/>
      <c r="GWF138" s="4"/>
      <c r="GWG138" s="4"/>
      <c r="GWH138" s="4"/>
      <c r="GWI138" s="4"/>
      <c r="GWJ138" s="4"/>
      <c r="GWK138" s="4"/>
      <c r="GWL138" s="4"/>
      <c r="GWM138" s="4"/>
      <c r="GWN138" s="4"/>
      <c r="GWO138" s="4"/>
      <c r="GWP138" s="4"/>
      <c r="GWW138" s="4"/>
      <c r="GWX138" s="4"/>
      <c r="GWY138" s="4"/>
      <c r="GWZ138" s="4"/>
      <c r="GXA138" s="4"/>
      <c r="GXB138" s="4"/>
      <c r="GXC138" s="4"/>
      <c r="GXD138" s="4"/>
      <c r="GXE138" s="4"/>
      <c r="GXF138" s="4"/>
      <c r="GXG138" s="4"/>
      <c r="GXH138" s="4"/>
      <c r="GXI138" s="4"/>
      <c r="GXJ138" s="4"/>
      <c r="GXK138" s="4"/>
      <c r="GXL138" s="4"/>
      <c r="GXM138" s="4"/>
      <c r="GXN138" s="4"/>
      <c r="GXO138" s="4"/>
      <c r="GXP138" s="4"/>
      <c r="GXQ138" s="4"/>
      <c r="GXR138" s="4"/>
      <c r="GXS138" s="4"/>
      <c r="GXT138" s="4"/>
      <c r="GXU138" s="4"/>
      <c r="GXV138" s="4"/>
      <c r="GXW138" s="4"/>
      <c r="GXX138" s="4"/>
      <c r="GXY138" s="4"/>
      <c r="GXZ138" s="4"/>
      <c r="GYA138" s="4"/>
      <c r="GYB138" s="4"/>
      <c r="GYC138" s="4"/>
      <c r="GYD138" s="4"/>
      <c r="GYE138" s="4"/>
      <c r="GYF138" s="4"/>
      <c r="GYG138" s="4"/>
      <c r="GYH138" s="4"/>
      <c r="GYI138" s="4"/>
      <c r="GYJ138" s="4"/>
      <c r="GYK138" s="4"/>
      <c r="GYL138" s="4"/>
      <c r="GYM138" s="4"/>
      <c r="GYN138" s="4"/>
      <c r="GYO138" s="4"/>
      <c r="GYP138" s="4"/>
      <c r="GYQ138" s="4"/>
      <c r="GYR138" s="4"/>
      <c r="GYS138" s="4"/>
      <c r="GYT138" s="4"/>
      <c r="GYU138" s="4"/>
      <c r="GYV138" s="4"/>
      <c r="GYW138" s="4"/>
      <c r="GYX138" s="4"/>
      <c r="GYY138" s="4"/>
      <c r="GYZ138" s="4"/>
      <c r="GZA138" s="4"/>
      <c r="GZB138" s="4"/>
      <c r="GZC138" s="4"/>
      <c r="GZD138" s="4"/>
      <c r="GZE138" s="4"/>
      <c r="GZF138" s="4"/>
      <c r="GZG138" s="4"/>
      <c r="GZH138" s="4"/>
      <c r="GZI138" s="4"/>
      <c r="GZJ138" s="4"/>
      <c r="GZK138" s="4"/>
      <c r="GZL138" s="4"/>
      <c r="GZM138" s="4"/>
      <c r="GZN138" s="4"/>
      <c r="GZO138" s="4"/>
      <c r="GZP138" s="4"/>
      <c r="GZQ138" s="4"/>
      <c r="GZR138" s="4"/>
      <c r="GZS138" s="4"/>
      <c r="GZT138" s="4"/>
      <c r="GZU138" s="4"/>
      <c r="GZV138" s="4"/>
      <c r="GZW138" s="4"/>
      <c r="GZX138" s="4"/>
      <c r="GZY138" s="4"/>
      <c r="GZZ138" s="4"/>
      <c r="HAA138" s="4"/>
      <c r="HAB138" s="4"/>
      <c r="HAC138" s="4"/>
      <c r="HAD138" s="4"/>
      <c r="HAE138" s="4"/>
      <c r="HAF138" s="4"/>
      <c r="HAG138" s="4"/>
      <c r="HAH138" s="4"/>
      <c r="HAI138" s="4"/>
      <c r="HAJ138" s="4"/>
      <c r="HAK138" s="4"/>
      <c r="HAL138" s="4"/>
      <c r="HAM138" s="4"/>
      <c r="HAN138" s="4"/>
      <c r="HAO138" s="4"/>
      <c r="HAP138" s="4"/>
      <c r="HAQ138" s="4"/>
      <c r="HAR138" s="4"/>
      <c r="HAS138" s="4"/>
      <c r="HAT138" s="4"/>
      <c r="HAU138" s="4"/>
      <c r="HAV138" s="4"/>
      <c r="HAW138" s="4"/>
      <c r="HAX138" s="4"/>
      <c r="HAY138" s="4"/>
      <c r="HAZ138" s="4"/>
      <c r="HBA138" s="4"/>
      <c r="HBB138" s="4"/>
      <c r="HBC138" s="4"/>
      <c r="HBD138" s="4"/>
      <c r="HBE138" s="4"/>
      <c r="HBF138" s="4"/>
      <c r="HBG138" s="4"/>
      <c r="HBH138" s="4"/>
      <c r="HBI138" s="4"/>
      <c r="HBJ138" s="4"/>
      <c r="HBK138" s="4"/>
      <c r="HBL138" s="4"/>
      <c r="HBM138" s="4"/>
      <c r="HBN138" s="4"/>
      <c r="HBO138" s="4"/>
      <c r="HBP138" s="4"/>
      <c r="HBQ138" s="4"/>
      <c r="HBR138" s="4"/>
      <c r="HBS138" s="4"/>
      <c r="HBT138" s="4"/>
      <c r="HBU138" s="4"/>
      <c r="HBV138" s="4"/>
      <c r="HBW138" s="4"/>
      <c r="HBX138" s="4"/>
      <c r="HBY138" s="4"/>
      <c r="HBZ138" s="4"/>
      <c r="HCA138" s="4"/>
      <c r="HCB138" s="4"/>
      <c r="HCC138" s="4"/>
      <c r="HCD138" s="4"/>
      <c r="HCE138" s="4"/>
      <c r="HCF138" s="4"/>
      <c r="HCG138" s="4"/>
      <c r="HCH138" s="4"/>
      <c r="HCI138" s="4"/>
      <c r="HCJ138" s="4"/>
      <c r="HCK138" s="4"/>
      <c r="HCL138" s="4"/>
      <c r="HCM138" s="4"/>
      <c r="HCN138" s="4"/>
      <c r="HCO138" s="4"/>
      <c r="HCP138" s="4"/>
      <c r="HCQ138" s="4"/>
      <c r="HCR138" s="4"/>
      <c r="HCS138" s="4"/>
      <c r="HCT138" s="4"/>
      <c r="HCU138" s="4"/>
      <c r="HCV138" s="4"/>
      <c r="HCW138" s="4"/>
      <c r="HCX138" s="4"/>
      <c r="HCY138" s="4"/>
      <c r="HCZ138" s="4"/>
      <c r="HDA138" s="4"/>
      <c r="HDB138" s="4"/>
      <c r="HDC138" s="4"/>
      <c r="HDD138" s="4"/>
      <c r="HDE138" s="4"/>
      <c r="HDF138" s="4"/>
      <c r="HDG138" s="4"/>
      <c r="HDH138" s="4"/>
      <c r="HDI138" s="4"/>
      <c r="HDJ138" s="4"/>
      <c r="HDK138" s="4"/>
      <c r="HDL138" s="4"/>
      <c r="HDM138" s="4"/>
      <c r="HDN138" s="4"/>
      <c r="HDO138" s="4"/>
      <c r="HDP138" s="4"/>
      <c r="HDQ138" s="4"/>
      <c r="HDR138" s="4"/>
      <c r="HDS138" s="4"/>
      <c r="HDT138" s="4"/>
      <c r="HDU138" s="4"/>
      <c r="HDV138" s="4"/>
      <c r="HDW138" s="4"/>
      <c r="HDX138" s="4"/>
      <c r="HDY138" s="4"/>
      <c r="HDZ138" s="4"/>
      <c r="HEA138" s="4"/>
      <c r="HEB138" s="4"/>
      <c r="HEC138" s="4"/>
      <c r="HED138" s="4"/>
      <c r="HEE138" s="4"/>
      <c r="HEF138" s="4"/>
      <c r="HEG138" s="4"/>
      <c r="HEH138" s="4"/>
      <c r="HEI138" s="4"/>
      <c r="HEJ138" s="4"/>
      <c r="HEK138" s="4"/>
      <c r="HEL138" s="4"/>
      <c r="HEM138" s="4"/>
      <c r="HEN138" s="4"/>
      <c r="HEO138" s="4"/>
      <c r="HEP138" s="4"/>
      <c r="HEQ138" s="4"/>
      <c r="HER138" s="4"/>
      <c r="HES138" s="4"/>
      <c r="HET138" s="4"/>
      <c r="HEU138" s="4"/>
      <c r="HEV138" s="4"/>
      <c r="HEW138" s="4"/>
      <c r="HEX138" s="4"/>
      <c r="HEY138" s="4"/>
      <c r="HEZ138" s="4"/>
      <c r="HFA138" s="4"/>
      <c r="HFB138" s="4"/>
      <c r="HFC138" s="4"/>
      <c r="HFD138" s="4"/>
      <c r="HFE138" s="4"/>
      <c r="HFF138" s="4"/>
      <c r="HFG138" s="4"/>
      <c r="HFH138" s="4"/>
      <c r="HFI138" s="4"/>
      <c r="HFJ138" s="4"/>
      <c r="HFK138" s="4"/>
      <c r="HFL138" s="4"/>
      <c r="HFM138" s="4"/>
      <c r="HFN138" s="4"/>
      <c r="HFO138" s="4"/>
      <c r="HFP138" s="4"/>
      <c r="HFQ138" s="4"/>
      <c r="HFR138" s="4"/>
      <c r="HFS138" s="4"/>
      <c r="HFT138" s="4"/>
      <c r="HFU138" s="4"/>
      <c r="HFV138" s="4"/>
      <c r="HFW138" s="4"/>
      <c r="HFX138" s="4"/>
      <c r="HFY138" s="4"/>
      <c r="HFZ138" s="4"/>
      <c r="HGA138" s="4"/>
      <c r="HGB138" s="4"/>
      <c r="HGC138" s="4"/>
      <c r="HGD138" s="4"/>
      <c r="HGE138" s="4"/>
      <c r="HGF138" s="4"/>
      <c r="HGG138" s="4"/>
      <c r="HGH138" s="4"/>
      <c r="HGI138" s="4"/>
      <c r="HGJ138" s="4"/>
      <c r="HGK138" s="4"/>
      <c r="HGL138" s="4"/>
      <c r="HGS138" s="4"/>
      <c r="HGT138" s="4"/>
      <c r="HGU138" s="4"/>
      <c r="HGV138" s="4"/>
      <c r="HGW138" s="4"/>
      <c r="HGX138" s="4"/>
      <c r="HGY138" s="4"/>
      <c r="HGZ138" s="4"/>
      <c r="HHA138" s="4"/>
      <c r="HHB138" s="4"/>
      <c r="HHC138" s="4"/>
      <c r="HHD138" s="4"/>
      <c r="HHE138" s="4"/>
      <c r="HHF138" s="4"/>
      <c r="HHG138" s="4"/>
      <c r="HHH138" s="4"/>
      <c r="HHI138" s="4"/>
      <c r="HHJ138" s="4"/>
      <c r="HHK138" s="4"/>
      <c r="HHL138" s="4"/>
      <c r="HHM138" s="4"/>
      <c r="HHN138" s="4"/>
      <c r="HHO138" s="4"/>
      <c r="HHP138" s="4"/>
      <c r="HHQ138" s="4"/>
      <c r="HHR138" s="4"/>
      <c r="HHS138" s="4"/>
      <c r="HHT138" s="4"/>
      <c r="HHU138" s="4"/>
      <c r="HHV138" s="4"/>
      <c r="HHW138" s="4"/>
      <c r="HHX138" s="4"/>
      <c r="HHY138" s="4"/>
      <c r="HHZ138" s="4"/>
      <c r="HIA138" s="4"/>
      <c r="HIB138" s="4"/>
      <c r="HIC138" s="4"/>
      <c r="HID138" s="4"/>
      <c r="HIE138" s="4"/>
      <c r="HIF138" s="4"/>
      <c r="HIG138" s="4"/>
      <c r="HIH138" s="4"/>
      <c r="HII138" s="4"/>
      <c r="HIJ138" s="4"/>
      <c r="HIK138" s="4"/>
      <c r="HIL138" s="4"/>
      <c r="HIM138" s="4"/>
      <c r="HIN138" s="4"/>
      <c r="HIO138" s="4"/>
      <c r="HIP138" s="4"/>
      <c r="HIQ138" s="4"/>
      <c r="HIR138" s="4"/>
      <c r="HIS138" s="4"/>
      <c r="HIT138" s="4"/>
      <c r="HIU138" s="4"/>
      <c r="HIV138" s="4"/>
      <c r="HIW138" s="4"/>
      <c r="HIX138" s="4"/>
      <c r="HIY138" s="4"/>
      <c r="HIZ138" s="4"/>
      <c r="HJA138" s="4"/>
      <c r="HJB138" s="4"/>
      <c r="HJC138" s="4"/>
      <c r="HJD138" s="4"/>
      <c r="HJE138" s="4"/>
      <c r="HJF138" s="4"/>
      <c r="HJG138" s="4"/>
      <c r="HJH138" s="4"/>
      <c r="HJI138" s="4"/>
      <c r="HJJ138" s="4"/>
      <c r="HJK138" s="4"/>
      <c r="HJL138" s="4"/>
      <c r="HJM138" s="4"/>
      <c r="HJN138" s="4"/>
      <c r="HJO138" s="4"/>
      <c r="HJP138" s="4"/>
      <c r="HJQ138" s="4"/>
      <c r="HJR138" s="4"/>
      <c r="HJS138" s="4"/>
      <c r="HJT138" s="4"/>
      <c r="HJU138" s="4"/>
      <c r="HJV138" s="4"/>
      <c r="HJW138" s="4"/>
      <c r="HJX138" s="4"/>
      <c r="HJY138" s="4"/>
      <c r="HJZ138" s="4"/>
      <c r="HKA138" s="4"/>
      <c r="HKB138" s="4"/>
      <c r="HKC138" s="4"/>
      <c r="HKD138" s="4"/>
      <c r="HKE138" s="4"/>
      <c r="HKF138" s="4"/>
      <c r="HKG138" s="4"/>
      <c r="HKH138" s="4"/>
      <c r="HKI138" s="4"/>
      <c r="HKJ138" s="4"/>
      <c r="HKK138" s="4"/>
      <c r="HKL138" s="4"/>
      <c r="HKM138" s="4"/>
      <c r="HKN138" s="4"/>
      <c r="HKO138" s="4"/>
      <c r="HKP138" s="4"/>
      <c r="HKQ138" s="4"/>
      <c r="HKR138" s="4"/>
      <c r="HKS138" s="4"/>
      <c r="HKT138" s="4"/>
      <c r="HKU138" s="4"/>
      <c r="HKV138" s="4"/>
      <c r="HKW138" s="4"/>
      <c r="HKX138" s="4"/>
      <c r="HKY138" s="4"/>
      <c r="HKZ138" s="4"/>
      <c r="HLA138" s="4"/>
      <c r="HLB138" s="4"/>
      <c r="HLC138" s="4"/>
      <c r="HLD138" s="4"/>
      <c r="HLE138" s="4"/>
      <c r="HLF138" s="4"/>
      <c r="HLG138" s="4"/>
      <c r="HLH138" s="4"/>
      <c r="HLI138" s="4"/>
      <c r="HLJ138" s="4"/>
      <c r="HLK138" s="4"/>
      <c r="HLL138" s="4"/>
      <c r="HLM138" s="4"/>
      <c r="HLN138" s="4"/>
      <c r="HLO138" s="4"/>
      <c r="HLP138" s="4"/>
      <c r="HLQ138" s="4"/>
      <c r="HLR138" s="4"/>
      <c r="HLS138" s="4"/>
      <c r="HLT138" s="4"/>
      <c r="HLU138" s="4"/>
      <c r="HLV138" s="4"/>
      <c r="HLW138" s="4"/>
      <c r="HLX138" s="4"/>
      <c r="HLY138" s="4"/>
      <c r="HLZ138" s="4"/>
      <c r="HMA138" s="4"/>
      <c r="HMB138" s="4"/>
      <c r="HMC138" s="4"/>
      <c r="HMD138" s="4"/>
      <c r="HME138" s="4"/>
      <c r="HMF138" s="4"/>
      <c r="HMG138" s="4"/>
      <c r="HMH138" s="4"/>
      <c r="HMI138" s="4"/>
      <c r="HMJ138" s="4"/>
      <c r="HMK138" s="4"/>
      <c r="HML138" s="4"/>
      <c r="HMM138" s="4"/>
      <c r="HMN138" s="4"/>
      <c r="HMO138" s="4"/>
      <c r="HMP138" s="4"/>
      <c r="HMQ138" s="4"/>
      <c r="HMR138" s="4"/>
      <c r="HMS138" s="4"/>
      <c r="HMT138" s="4"/>
      <c r="HMU138" s="4"/>
      <c r="HMV138" s="4"/>
      <c r="HMW138" s="4"/>
      <c r="HMX138" s="4"/>
      <c r="HMY138" s="4"/>
      <c r="HMZ138" s="4"/>
      <c r="HNA138" s="4"/>
      <c r="HNB138" s="4"/>
      <c r="HNC138" s="4"/>
      <c r="HND138" s="4"/>
      <c r="HNE138" s="4"/>
      <c r="HNF138" s="4"/>
      <c r="HNG138" s="4"/>
      <c r="HNH138" s="4"/>
      <c r="HNI138" s="4"/>
      <c r="HNJ138" s="4"/>
      <c r="HNK138" s="4"/>
      <c r="HNL138" s="4"/>
      <c r="HNM138" s="4"/>
      <c r="HNN138" s="4"/>
      <c r="HNO138" s="4"/>
      <c r="HNP138" s="4"/>
      <c r="HNQ138" s="4"/>
      <c r="HNR138" s="4"/>
      <c r="HNS138" s="4"/>
      <c r="HNT138" s="4"/>
      <c r="HNU138" s="4"/>
      <c r="HNV138" s="4"/>
      <c r="HNW138" s="4"/>
      <c r="HNX138" s="4"/>
      <c r="HNY138" s="4"/>
      <c r="HNZ138" s="4"/>
      <c r="HOA138" s="4"/>
      <c r="HOB138" s="4"/>
      <c r="HOC138" s="4"/>
      <c r="HOD138" s="4"/>
      <c r="HOE138" s="4"/>
      <c r="HOF138" s="4"/>
      <c r="HOG138" s="4"/>
      <c r="HOH138" s="4"/>
      <c r="HOI138" s="4"/>
      <c r="HOJ138" s="4"/>
      <c r="HOK138" s="4"/>
      <c r="HOL138" s="4"/>
      <c r="HOM138" s="4"/>
      <c r="HON138" s="4"/>
      <c r="HOO138" s="4"/>
      <c r="HOP138" s="4"/>
      <c r="HOQ138" s="4"/>
      <c r="HOR138" s="4"/>
      <c r="HOS138" s="4"/>
      <c r="HOT138" s="4"/>
      <c r="HOU138" s="4"/>
      <c r="HOV138" s="4"/>
      <c r="HOW138" s="4"/>
      <c r="HOX138" s="4"/>
      <c r="HOY138" s="4"/>
      <c r="HOZ138" s="4"/>
      <c r="HPA138" s="4"/>
      <c r="HPB138" s="4"/>
      <c r="HPC138" s="4"/>
      <c r="HPD138" s="4"/>
      <c r="HPE138" s="4"/>
      <c r="HPF138" s="4"/>
      <c r="HPG138" s="4"/>
      <c r="HPH138" s="4"/>
      <c r="HPI138" s="4"/>
      <c r="HPJ138" s="4"/>
      <c r="HPK138" s="4"/>
      <c r="HPL138" s="4"/>
      <c r="HPM138" s="4"/>
      <c r="HPN138" s="4"/>
      <c r="HPO138" s="4"/>
      <c r="HPP138" s="4"/>
      <c r="HPQ138" s="4"/>
      <c r="HPR138" s="4"/>
      <c r="HPS138" s="4"/>
      <c r="HPT138" s="4"/>
      <c r="HPU138" s="4"/>
      <c r="HPV138" s="4"/>
      <c r="HPW138" s="4"/>
      <c r="HPX138" s="4"/>
      <c r="HPY138" s="4"/>
      <c r="HPZ138" s="4"/>
      <c r="HQA138" s="4"/>
      <c r="HQB138" s="4"/>
      <c r="HQC138" s="4"/>
      <c r="HQD138" s="4"/>
      <c r="HQE138" s="4"/>
      <c r="HQF138" s="4"/>
      <c r="HQG138" s="4"/>
      <c r="HQH138" s="4"/>
      <c r="HQO138" s="4"/>
      <c r="HQP138" s="4"/>
      <c r="HQQ138" s="4"/>
      <c r="HQR138" s="4"/>
      <c r="HQS138" s="4"/>
      <c r="HQT138" s="4"/>
      <c r="HQU138" s="4"/>
      <c r="HQV138" s="4"/>
      <c r="HQW138" s="4"/>
      <c r="HQX138" s="4"/>
      <c r="HQY138" s="4"/>
      <c r="HQZ138" s="4"/>
      <c r="HRA138" s="4"/>
      <c r="HRB138" s="4"/>
      <c r="HRC138" s="4"/>
      <c r="HRD138" s="4"/>
      <c r="HRE138" s="4"/>
      <c r="HRF138" s="4"/>
      <c r="HRG138" s="4"/>
      <c r="HRH138" s="4"/>
      <c r="HRI138" s="4"/>
      <c r="HRJ138" s="4"/>
      <c r="HRK138" s="4"/>
      <c r="HRL138" s="4"/>
      <c r="HRM138" s="4"/>
      <c r="HRN138" s="4"/>
      <c r="HRO138" s="4"/>
      <c r="HRP138" s="4"/>
      <c r="HRQ138" s="4"/>
      <c r="HRR138" s="4"/>
      <c r="HRS138" s="4"/>
      <c r="HRT138" s="4"/>
      <c r="HRU138" s="4"/>
      <c r="HRV138" s="4"/>
      <c r="HRW138" s="4"/>
      <c r="HRX138" s="4"/>
      <c r="HRY138" s="4"/>
      <c r="HRZ138" s="4"/>
      <c r="HSA138" s="4"/>
      <c r="HSB138" s="4"/>
      <c r="HSC138" s="4"/>
      <c r="HSD138" s="4"/>
      <c r="HSE138" s="4"/>
      <c r="HSF138" s="4"/>
      <c r="HSG138" s="4"/>
      <c r="HSH138" s="4"/>
      <c r="HSI138" s="4"/>
      <c r="HSJ138" s="4"/>
      <c r="HSK138" s="4"/>
      <c r="HSL138" s="4"/>
      <c r="HSM138" s="4"/>
      <c r="HSN138" s="4"/>
      <c r="HSO138" s="4"/>
      <c r="HSP138" s="4"/>
      <c r="HSQ138" s="4"/>
      <c r="HSR138" s="4"/>
      <c r="HSS138" s="4"/>
      <c r="HST138" s="4"/>
      <c r="HSU138" s="4"/>
      <c r="HSV138" s="4"/>
      <c r="HSW138" s="4"/>
      <c r="HSX138" s="4"/>
      <c r="HSY138" s="4"/>
      <c r="HSZ138" s="4"/>
      <c r="HTA138" s="4"/>
      <c r="HTB138" s="4"/>
      <c r="HTC138" s="4"/>
      <c r="HTD138" s="4"/>
      <c r="HTE138" s="4"/>
      <c r="HTF138" s="4"/>
      <c r="HTG138" s="4"/>
      <c r="HTH138" s="4"/>
      <c r="HTI138" s="4"/>
      <c r="HTJ138" s="4"/>
      <c r="HTK138" s="4"/>
      <c r="HTL138" s="4"/>
      <c r="HTM138" s="4"/>
      <c r="HTN138" s="4"/>
      <c r="HTO138" s="4"/>
      <c r="HTP138" s="4"/>
      <c r="HTQ138" s="4"/>
      <c r="HTR138" s="4"/>
      <c r="HTS138" s="4"/>
      <c r="HTT138" s="4"/>
      <c r="HTU138" s="4"/>
      <c r="HTV138" s="4"/>
      <c r="HTW138" s="4"/>
      <c r="HTX138" s="4"/>
      <c r="HTY138" s="4"/>
      <c r="HTZ138" s="4"/>
      <c r="HUA138" s="4"/>
      <c r="HUB138" s="4"/>
      <c r="HUC138" s="4"/>
      <c r="HUD138" s="4"/>
      <c r="HUE138" s="4"/>
      <c r="HUF138" s="4"/>
      <c r="HUG138" s="4"/>
      <c r="HUH138" s="4"/>
      <c r="HUI138" s="4"/>
      <c r="HUJ138" s="4"/>
      <c r="HUK138" s="4"/>
      <c r="HUL138" s="4"/>
      <c r="HUM138" s="4"/>
      <c r="HUN138" s="4"/>
      <c r="HUO138" s="4"/>
      <c r="HUP138" s="4"/>
      <c r="HUQ138" s="4"/>
      <c r="HUR138" s="4"/>
      <c r="HUS138" s="4"/>
      <c r="HUT138" s="4"/>
      <c r="HUU138" s="4"/>
      <c r="HUV138" s="4"/>
      <c r="HUW138" s="4"/>
      <c r="HUX138" s="4"/>
      <c r="HUY138" s="4"/>
      <c r="HUZ138" s="4"/>
      <c r="HVA138" s="4"/>
      <c r="HVB138" s="4"/>
      <c r="HVC138" s="4"/>
      <c r="HVD138" s="4"/>
      <c r="HVE138" s="4"/>
      <c r="HVF138" s="4"/>
      <c r="HVG138" s="4"/>
      <c r="HVH138" s="4"/>
      <c r="HVI138" s="4"/>
      <c r="HVJ138" s="4"/>
      <c r="HVK138" s="4"/>
      <c r="HVL138" s="4"/>
      <c r="HVM138" s="4"/>
      <c r="HVN138" s="4"/>
      <c r="HVO138" s="4"/>
      <c r="HVP138" s="4"/>
      <c r="HVQ138" s="4"/>
      <c r="HVR138" s="4"/>
      <c r="HVS138" s="4"/>
      <c r="HVT138" s="4"/>
      <c r="HVU138" s="4"/>
      <c r="HVV138" s="4"/>
      <c r="HVW138" s="4"/>
      <c r="HVX138" s="4"/>
      <c r="HVY138" s="4"/>
      <c r="HVZ138" s="4"/>
      <c r="HWA138" s="4"/>
      <c r="HWB138" s="4"/>
      <c r="HWC138" s="4"/>
      <c r="HWD138" s="4"/>
      <c r="HWE138" s="4"/>
      <c r="HWF138" s="4"/>
      <c r="HWG138" s="4"/>
      <c r="HWH138" s="4"/>
      <c r="HWI138" s="4"/>
      <c r="HWJ138" s="4"/>
      <c r="HWK138" s="4"/>
      <c r="HWL138" s="4"/>
      <c r="HWM138" s="4"/>
      <c r="HWN138" s="4"/>
      <c r="HWO138" s="4"/>
      <c r="HWP138" s="4"/>
      <c r="HWQ138" s="4"/>
      <c r="HWR138" s="4"/>
      <c r="HWS138" s="4"/>
      <c r="HWT138" s="4"/>
      <c r="HWU138" s="4"/>
      <c r="HWV138" s="4"/>
      <c r="HWW138" s="4"/>
      <c r="HWX138" s="4"/>
      <c r="HWY138" s="4"/>
      <c r="HWZ138" s="4"/>
      <c r="HXA138" s="4"/>
      <c r="HXB138" s="4"/>
      <c r="HXC138" s="4"/>
      <c r="HXD138" s="4"/>
      <c r="HXE138" s="4"/>
      <c r="HXF138" s="4"/>
      <c r="HXG138" s="4"/>
      <c r="HXH138" s="4"/>
      <c r="HXI138" s="4"/>
      <c r="HXJ138" s="4"/>
      <c r="HXK138" s="4"/>
      <c r="HXL138" s="4"/>
      <c r="HXM138" s="4"/>
      <c r="HXN138" s="4"/>
      <c r="HXO138" s="4"/>
      <c r="HXP138" s="4"/>
      <c r="HXQ138" s="4"/>
      <c r="HXR138" s="4"/>
      <c r="HXS138" s="4"/>
      <c r="HXT138" s="4"/>
      <c r="HXU138" s="4"/>
      <c r="HXV138" s="4"/>
      <c r="HXW138" s="4"/>
      <c r="HXX138" s="4"/>
      <c r="HXY138" s="4"/>
      <c r="HXZ138" s="4"/>
      <c r="HYA138" s="4"/>
      <c r="HYB138" s="4"/>
      <c r="HYC138" s="4"/>
      <c r="HYD138" s="4"/>
      <c r="HYE138" s="4"/>
      <c r="HYF138" s="4"/>
      <c r="HYG138" s="4"/>
      <c r="HYH138" s="4"/>
      <c r="HYI138" s="4"/>
      <c r="HYJ138" s="4"/>
      <c r="HYK138" s="4"/>
      <c r="HYL138" s="4"/>
      <c r="HYM138" s="4"/>
      <c r="HYN138" s="4"/>
      <c r="HYO138" s="4"/>
      <c r="HYP138" s="4"/>
      <c r="HYQ138" s="4"/>
      <c r="HYR138" s="4"/>
      <c r="HYS138" s="4"/>
      <c r="HYT138" s="4"/>
      <c r="HYU138" s="4"/>
      <c r="HYV138" s="4"/>
      <c r="HYW138" s="4"/>
      <c r="HYX138" s="4"/>
      <c r="HYY138" s="4"/>
      <c r="HYZ138" s="4"/>
      <c r="HZA138" s="4"/>
      <c r="HZB138" s="4"/>
      <c r="HZC138" s="4"/>
      <c r="HZD138" s="4"/>
      <c r="HZE138" s="4"/>
      <c r="HZF138" s="4"/>
      <c r="HZG138" s="4"/>
      <c r="HZH138" s="4"/>
      <c r="HZI138" s="4"/>
      <c r="HZJ138" s="4"/>
      <c r="HZK138" s="4"/>
      <c r="HZL138" s="4"/>
      <c r="HZM138" s="4"/>
      <c r="HZN138" s="4"/>
      <c r="HZO138" s="4"/>
      <c r="HZP138" s="4"/>
      <c r="HZQ138" s="4"/>
      <c r="HZR138" s="4"/>
      <c r="HZS138" s="4"/>
      <c r="HZT138" s="4"/>
      <c r="HZU138" s="4"/>
      <c r="HZV138" s="4"/>
      <c r="HZW138" s="4"/>
      <c r="HZX138" s="4"/>
      <c r="HZY138" s="4"/>
      <c r="HZZ138" s="4"/>
      <c r="IAA138" s="4"/>
      <c r="IAB138" s="4"/>
      <c r="IAC138" s="4"/>
      <c r="IAD138" s="4"/>
      <c r="IAK138" s="4"/>
      <c r="IAL138" s="4"/>
      <c r="IAM138" s="4"/>
      <c r="IAN138" s="4"/>
      <c r="IAO138" s="4"/>
      <c r="IAP138" s="4"/>
      <c r="IAQ138" s="4"/>
      <c r="IAR138" s="4"/>
      <c r="IAS138" s="4"/>
      <c r="IAT138" s="4"/>
      <c r="IAU138" s="4"/>
      <c r="IAV138" s="4"/>
      <c r="IAW138" s="4"/>
      <c r="IAX138" s="4"/>
      <c r="IAY138" s="4"/>
      <c r="IAZ138" s="4"/>
      <c r="IBA138" s="4"/>
      <c r="IBB138" s="4"/>
      <c r="IBC138" s="4"/>
      <c r="IBD138" s="4"/>
      <c r="IBE138" s="4"/>
      <c r="IBF138" s="4"/>
      <c r="IBG138" s="4"/>
      <c r="IBH138" s="4"/>
      <c r="IBI138" s="4"/>
      <c r="IBJ138" s="4"/>
      <c r="IBK138" s="4"/>
      <c r="IBL138" s="4"/>
      <c r="IBM138" s="4"/>
      <c r="IBN138" s="4"/>
      <c r="IBO138" s="4"/>
      <c r="IBP138" s="4"/>
      <c r="IBQ138" s="4"/>
      <c r="IBR138" s="4"/>
      <c r="IBS138" s="4"/>
      <c r="IBT138" s="4"/>
      <c r="IBU138" s="4"/>
      <c r="IBV138" s="4"/>
      <c r="IBW138" s="4"/>
      <c r="IBX138" s="4"/>
      <c r="IBY138" s="4"/>
      <c r="IBZ138" s="4"/>
      <c r="ICA138" s="4"/>
      <c r="ICB138" s="4"/>
      <c r="ICC138" s="4"/>
      <c r="ICD138" s="4"/>
      <c r="ICE138" s="4"/>
      <c r="ICF138" s="4"/>
      <c r="ICG138" s="4"/>
      <c r="ICH138" s="4"/>
      <c r="ICI138" s="4"/>
      <c r="ICJ138" s="4"/>
      <c r="ICK138" s="4"/>
      <c r="ICL138" s="4"/>
      <c r="ICM138" s="4"/>
      <c r="ICN138" s="4"/>
      <c r="ICO138" s="4"/>
      <c r="ICP138" s="4"/>
      <c r="ICQ138" s="4"/>
      <c r="ICR138" s="4"/>
      <c r="ICS138" s="4"/>
      <c r="ICT138" s="4"/>
      <c r="ICU138" s="4"/>
      <c r="ICV138" s="4"/>
      <c r="ICW138" s="4"/>
      <c r="ICX138" s="4"/>
      <c r="ICY138" s="4"/>
      <c r="ICZ138" s="4"/>
      <c r="IDA138" s="4"/>
      <c r="IDB138" s="4"/>
      <c r="IDC138" s="4"/>
      <c r="IDD138" s="4"/>
      <c r="IDE138" s="4"/>
      <c r="IDF138" s="4"/>
      <c r="IDG138" s="4"/>
      <c r="IDH138" s="4"/>
      <c r="IDI138" s="4"/>
      <c r="IDJ138" s="4"/>
      <c r="IDK138" s="4"/>
      <c r="IDL138" s="4"/>
      <c r="IDM138" s="4"/>
      <c r="IDN138" s="4"/>
      <c r="IDO138" s="4"/>
      <c r="IDP138" s="4"/>
      <c r="IDQ138" s="4"/>
      <c r="IDR138" s="4"/>
      <c r="IDS138" s="4"/>
      <c r="IDT138" s="4"/>
      <c r="IDU138" s="4"/>
      <c r="IDV138" s="4"/>
      <c r="IDW138" s="4"/>
      <c r="IDX138" s="4"/>
      <c r="IDY138" s="4"/>
      <c r="IDZ138" s="4"/>
      <c r="IEA138" s="4"/>
      <c r="IEB138" s="4"/>
      <c r="IEC138" s="4"/>
      <c r="IED138" s="4"/>
      <c r="IEE138" s="4"/>
      <c r="IEF138" s="4"/>
      <c r="IEG138" s="4"/>
      <c r="IEH138" s="4"/>
      <c r="IEI138" s="4"/>
      <c r="IEJ138" s="4"/>
      <c r="IEK138" s="4"/>
      <c r="IEL138" s="4"/>
      <c r="IEM138" s="4"/>
      <c r="IEN138" s="4"/>
      <c r="IEO138" s="4"/>
      <c r="IEP138" s="4"/>
      <c r="IEQ138" s="4"/>
      <c r="IER138" s="4"/>
      <c r="IES138" s="4"/>
      <c r="IET138" s="4"/>
      <c r="IEU138" s="4"/>
      <c r="IEV138" s="4"/>
      <c r="IEW138" s="4"/>
      <c r="IEX138" s="4"/>
      <c r="IEY138" s="4"/>
      <c r="IEZ138" s="4"/>
      <c r="IFA138" s="4"/>
      <c r="IFB138" s="4"/>
      <c r="IFC138" s="4"/>
      <c r="IFD138" s="4"/>
      <c r="IFE138" s="4"/>
      <c r="IFF138" s="4"/>
      <c r="IFG138" s="4"/>
      <c r="IFH138" s="4"/>
      <c r="IFI138" s="4"/>
      <c r="IFJ138" s="4"/>
      <c r="IFK138" s="4"/>
      <c r="IFL138" s="4"/>
      <c r="IFM138" s="4"/>
      <c r="IFN138" s="4"/>
      <c r="IFO138" s="4"/>
      <c r="IFP138" s="4"/>
      <c r="IFQ138" s="4"/>
      <c r="IFR138" s="4"/>
      <c r="IFS138" s="4"/>
      <c r="IFT138" s="4"/>
      <c r="IFU138" s="4"/>
      <c r="IFV138" s="4"/>
      <c r="IFW138" s="4"/>
      <c r="IFX138" s="4"/>
      <c r="IFY138" s="4"/>
      <c r="IFZ138" s="4"/>
      <c r="IGA138" s="4"/>
      <c r="IGB138" s="4"/>
      <c r="IGC138" s="4"/>
      <c r="IGD138" s="4"/>
      <c r="IGE138" s="4"/>
      <c r="IGF138" s="4"/>
      <c r="IGG138" s="4"/>
      <c r="IGH138" s="4"/>
      <c r="IGI138" s="4"/>
      <c r="IGJ138" s="4"/>
      <c r="IGK138" s="4"/>
      <c r="IGL138" s="4"/>
      <c r="IGM138" s="4"/>
      <c r="IGN138" s="4"/>
      <c r="IGO138" s="4"/>
      <c r="IGP138" s="4"/>
      <c r="IGQ138" s="4"/>
      <c r="IGR138" s="4"/>
      <c r="IGS138" s="4"/>
      <c r="IGT138" s="4"/>
      <c r="IGU138" s="4"/>
      <c r="IGV138" s="4"/>
      <c r="IGW138" s="4"/>
      <c r="IGX138" s="4"/>
      <c r="IGY138" s="4"/>
      <c r="IGZ138" s="4"/>
      <c r="IHA138" s="4"/>
      <c r="IHB138" s="4"/>
      <c r="IHC138" s="4"/>
      <c r="IHD138" s="4"/>
      <c r="IHE138" s="4"/>
      <c r="IHF138" s="4"/>
      <c r="IHG138" s="4"/>
      <c r="IHH138" s="4"/>
      <c r="IHI138" s="4"/>
      <c r="IHJ138" s="4"/>
      <c r="IHK138" s="4"/>
      <c r="IHL138" s="4"/>
      <c r="IHM138" s="4"/>
      <c r="IHN138" s="4"/>
      <c r="IHO138" s="4"/>
      <c r="IHP138" s="4"/>
      <c r="IHQ138" s="4"/>
      <c r="IHR138" s="4"/>
      <c r="IHS138" s="4"/>
      <c r="IHT138" s="4"/>
      <c r="IHU138" s="4"/>
      <c r="IHV138" s="4"/>
      <c r="IHW138" s="4"/>
      <c r="IHX138" s="4"/>
      <c r="IHY138" s="4"/>
      <c r="IHZ138" s="4"/>
      <c r="IIA138" s="4"/>
      <c r="IIB138" s="4"/>
      <c r="IIC138" s="4"/>
      <c r="IID138" s="4"/>
      <c r="IIE138" s="4"/>
      <c r="IIF138" s="4"/>
      <c r="IIG138" s="4"/>
      <c r="IIH138" s="4"/>
      <c r="III138" s="4"/>
      <c r="IIJ138" s="4"/>
      <c r="IIK138" s="4"/>
      <c r="IIL138" s="4"/>
      <c r="IIM138" s="4"/>
      <c r="IIN138" s="4"/>
      <c r="IIO138" s="4"/>
      <c r="IIP138" s="4"/>
      <c r="IIQ138" s="4"/>
      <c r="IIR138" s="4"/>
      <c r="IIS138" s="4"/>
      <c r="IIT138" s="4"/>
      <c r="IIU138" s="4"/>
      <c r="IIV138" s="4"/>
      <c r="IIW138" s="4"/>
      <c r="IIX138" s="4"/>
      <c r="IIY138" s="4"/>
      <c r="IIZ138" s="4"/>
      <c r="IJA138" s="4"/>
      <c r="IJB138" s="4"/>
      <c r="IJC138" s="4"/>
      <c r="IJD138" s="4"/>
      <c r="IJE138" s="4"/>
      <c r="IJF138" s="4"/>
      <c r="IJG138" s="4"/>
      <c r="IJH138" s="4"/>
      <c r="IJI138" s="4"/>
      <c r="IJJ138" s="4"/>
      <c r="IJK138" s="4"/>
      <c r="IJL138" s="4"/>
      <c r="IJM138" s="4"/>
      <c r="IJN138" s="4"/>
      <c r="IJO138" s="4"/>
      <c r="IJP138" s="4"/>
      <c r="IJQ138" s="4"/>
      <c r="IJR138" s="4"/>
      <c r="IJS138" s="4"/>
      <c r="IJT138" s="4"/>
      <c r="IJU138" s="4"/>
      <c r="IJV138" s="4"/>
      <c r="IJW138" s="4"/>
      <c r="IJX138" s="4"/>
      <c r="IJY138" s="4"/>
      <c r="IJZ138" s="4"/>
      <c r="IKG138" s="4"/>
      <c r="IKH138" s="4"/>
      <c r="IKI138" s="4"/>
      <c r="IKJ138" s="4"/>
      <c r="IKK138" s="4"/>
      <c r="IKL138" s="4"/>
      <c r="IKM138" s="4"/>
      <c r="IKN138" s="4"/>
      <c r="IKO138" s="4"/>
      <c r="IKP138" s="4"/>
      <c r="IKQ138" s="4"/>
      <c r="IKR138" s="4"/>
      <c r="IKS138" s="4"/>
      <c r="IKT138" s="4"/>
      <c r="IKU138" s="4"/>
      <c r="IKV138" s="4"/>
      <c r="IKW138" s="4"/>
      <c r="IKX138" s="4"/>
      <c r="IKY138" s="4"/>
      <c r="IKZ138" s="4"/>
      <c r="ILA138" s="4"/>
      <c r="ILB138" s="4"/>
      <c r="ILC138" s="4"/>
      <c r="ILD138" s="4"/>
      <c r="ILE138" s="4"/>
      <c r="ILF138" s="4"/>
      <c r="ILG138" s="4"/>
      <c r="ILH138" s="4"/>
      <c r="ILI138" s="4"/>
      <c r="ILJ138" s="4"/>
      <c r="ILK138" s="4"/>
      <c r="ILL138" s="4"/>
      <c r="ILM138" s="4"/>
      <c r="ILN138" s="4"/>
      <c r="ILO138" s="4"/>
      <c r="ILP138" s="4"/>
      <c r="ILQ138" s="4"/>
      <c r="ILR138" s="4"/>
      <c r="ILS138" s="4"/>
      <c r="ILT138" s="4"/>
      <c r="ILU138" s="4"/>
      <c r="ILV138" s="4"/>
      <c r="ILW138" s="4"/>
      <c r="ILX138" s="4"/>
      <c r="ILY138" s="4"/>
      <c r="ILZ138" s="4"/>
      <c r="IMA138" s="4"/>
      <c r="IMB138" s="4"/>
      <c r="IMC138" s="4"/>
      <c r="IMD138" s="4"/>
      <c r="IME138" s="4"/>
      <c r="IMF138" s="4"/>
      <c r="IMG138" s="4"/>
      <c r="IMH138" s="4"/>
      <c r="IMI138" s="4"/>
      <c r="IMJ138" s="4"/>
      <c r="IMK138" s="4"/>
      <c r="IML138" s="4"/>
      <c r="IMM138" s="4"/>
      <c r="IMN138" s="4"/>
      <c r="IMO138" s="4"/>
      <c r="IMP138" s="4"/>
      <c r="IMQ138" s="4"/>
      <c r="IMR138" s="4"/>
      <c r="IMS138" s="4"/>
      <c r="IMT138" s="4"/>
      <c r="IMU138" s="4"/>
      <c r="IMV138" s="4"/>
      <c r="IMW138" s="4"/>
      <c r="IMX138" s="4"/>
      <c r="IMY138" s="4"/>
      <c r="IMZ138" s="4"/>
      <c r="INA138" s="4"/>
      <c r="INB138" s="4"/>
      <c r="INC138" s="4"/>
      <c r="IND138" s="4"/>
      <c r="INE138" s="4"/>
      <c r="INF138" s="4"/>
      <c r="ING138" s="4"/>
      <c r="INH138" s="4"/>
      <c r="INI138" s="4"/>
      <c r="INJ138" s="4"/>
      <c r="INK138" s="4"/>
      <c r="INL138" s="4"/>
      <c r="INM138" s="4"/>
      <c r="INN138" s="4"/>
      <c r="INO138" s="4"/>
      <c r="INP138" s="4"/>
      <c r="INQ138" s="4"/>
      <c r="INR138" s="4"/>
      <c r="INS138" s="4"/>
      <c r="INT138" s="4"/>
      <c r="INU138" s="4"/>
      <c r="INV138" s="4"/>
      <c r="INW138" s="4"/>
      <c r="INX138" s="4"/>
      <c r="INY138" s="4"/>
      <c r="INZ138" s="4"/>
      <c r="IOA138" s="4"/>
      <c r="IOB138" s="4"/>
      <c r="IOC138" s="4"/>
      <c r="IOD138" s="4"/>
      <c r="IOE138" s="4"/>
      <c r="IOF138" s="4"/>
      <c r="IOG138" s="4"/>
      <c r="IOH138" s="4"/>
      <c r="IOI138" s="4"/>
      <c r="IOJ138" s="4"/>
      <c r="IOK138" s="4"/>
      <c r="IOL138" s="4"/>
      <c r="IOM138" s="4"/>
      <c r="ION138" s="4"/>
      <c r="IOO138" s="4"/>
      <c r="IOP138" s="4"/>
      <c r="IOQ138" s="4"/>
      <c r="IOR138" s="4"/>
      <c r="IOS138" s="4"/>
      <c r="IOT138" s="4"/>
      <c r="IOU138" s="4"/>
      <c r="IOV138" s="4"/>
      <c r="IOW138" s="4"/>
      <c r="IOX138" s="4"/>
      <c r="IOY138" s="4"/>
      <c r="IOZ138" s="4"/>
      <c r="IPA138" s="4"/>
      <c r="IPB138" s="4"/>
      <c r="IPC138" s="4"/>
      <c r="IPD138" s="4"/>
      <c r="IPE138" s="4"/>
      <c r="IPF138" s="4"/>
      <c r="IPG138" s="4"/>
      <c r="IPH138" s="4"/>
      <c r="IPI138" s="4"/>
      <c r="IPJ138" s="4"/>
      <c r="IPK138" s="4"/>
      <c r="IPL138" s="4"/>
      <c r="IPM138" s="4"/>
      <c r="IPN138" s="4"/>
      <c r="IPO138" s="4"/>
      <c r="IPP138" s="4"/>
      <c r="IPQ138" s="4"/>
      <c r="IPR138" s="4"/>
      <c r="IPS138" s="4"/>
      <c r="IPT138" s="4"/>
      <c r="IPU138" s="4"/>
      <c r="IPV138" s="4"/>
      <c r="IPW138" s="4"/>
      <c r="IPX138" s="4"/>
      <c r="IPY138" s="4"/>
      <c r="IPZ138" s="4"/>
      <c r="IQA138" s="4"/>
      <c r="IQB138" s="4"/>
      <c r="IQC138" s="4"/>
      <c r="IQD138" s="4"/>
      <c r="IQE138" s="4"/>
      <c r="IQF138" s="4"/>
      <c r="IQG138" s="4"/>
      <c r="IQH138" s="4"/>
      <c r="IQI138" s="4"/>
      <c r="IQJ138" s="4"/>
      <c r="IQK138" s="4"/>
      <c r="IQL138" s="4"/>
      <c r="IQM138" s="4"/>
      <c r="IQN138" s="4"/>
      <c r="IQO138" s="4"/>
      <c r="IQP138" s="4"/>
      <c r="IQQ138" s="4"/>
      <c r="IQR138" s="4"/>
      <c r="IQS138" s="4"/>
      <c r="IQT138" s="4"/>
      <c r="IQU138" s="4"/>
      <c r="IQV138" s="4"/>
      <c r="IQW138" s="4"/>
      <c r="IQX138" s="4"/>
      <c r="IQY138" s="4"/>
      <c r="IQZ138" s="4"/>
      <c r="IRA138" s="4"/>
      <c r="IRB138" s="4"/>
      <c r="IRC138" s="4"/>
      <c r="IRD138" s="4"/>
      <c r="IRE138" s="4"/>
      <c r="IRF138" s="4"/>
      <c r="IRG138" s="4"/>
      <c r="IRH138" s="4"/>
      <c r="IRI138" s="4"/>
      <c r="IRJ138" s="4"/>
      <c r="IRK138" s="4"/>
      <c r="IRL138" s="4"/>
      <c r="IRM138" s="4"/>
      <c r="IRN138" s="4"/>
      <c r="IRO138" s="4"/>
      <c r="IRP138" s="4"/>
      <c r="IRQ138" s="4"/>
      <c r="IRR138" s="4"/>
      <c r="IRS138" s="4"/>
      <c r="IRT138" s="4"/>
      <c r="IRU138" s="4"/>
      <c r="IRV138" s="4"/>
      <c r="IRW138" s="4"/>
      <c r="IRX138" s="4"/>
      <c r="IRY138" s="4"/>
      <c r="IRZ138" s="4"/>
      <c r="ISA138" s="4"/>
      <c r="ISB138" s="4"/>
      <c r="ISC138" s="4"/>
      <c r="ISD138" s="4"/>
      <c r="ISE138" s="4"/>
      <c r="ISF138" s="4"/>
      <c r="ISG138" s="4"/>
      <c r="ISH138" s="4"/>
      <c r="ISI138" s="4"/>
      <c r="ISJ138" s="4"/>
      <c r="ISK138" s="4"/>
      <c r="ISL138" s="4"/>
      <c r="ISM138" s="4"/>
      <c r="ISN138" s="4"/>
      <c r="ISO138" s="4"/>
      <c r="ISP138" s="4"/>
      <c r="ISQ138" s="4"/>
      <c r="ISR138" s="4"/>
      <c r="ISS138" s="4"/>
      <c r="IST138" s="4"/>
      <c r="ISU138" s="4"/>
      <c r="ISV138" s="4"/>
      <c r="ISW138" s="4"/>
      <c r="ISX138" s="4"/>
      <c r="ISY138" s="4"/>
      <c r="ISZ138" s="4"/>
      <c r="ITA138" s="4"/>
      <c r="ITB138" s="4"/>
      <c r="ITC138" s="4"/>
      <c r="ITD138" s="4"/>
      <c r="ITE138" s="4"/>
      <c r="ITF138" s="4"/>
      <c r="ITG138" s="4"/>
      <c r="ITH138" s="4"/>
      <c r="ITI138" s="4"/>
      <c r="ITJ138" s="4"/>
      <c r="ITK138" s="4"/>
      <c r="ITL138" s="4"/>
      <c r="ITM138" s="4"/>
      <c r="ITN138" s="4"/>
      <c r="ITO138" s="4"/>
      <c r="ITP138" s="4"/>
      <c r="ITQ138" s="4"/>
      <c r="ITR138" s="4"/>
      <c r="ITS138" s="4"/>
      <c r="ITT138" s="4"/>
      <c r="ITU138" s="4"/>
      <c r="ITV138" s="4"/>
      <c r="IUC138" s="4"/>
      <c r="IUD138" s="4"/>
      <c r="IUE138" s="4"/>
      <c r="IUF138" s="4"/>
      <c r="IUG138" s="4"/>
      <c r="IUH138" s="4"/>
      <c r="IUI138" s="4"/>
      <c r="IUJ138" s="4"/>
      <c r="IUK138" s="4"/>
      <c r="IUL138" s="4"/>
      <c r="IUM138" s="4"/>
      <c r="IUN138" s="4"/>
      <c r="IUO138" s="4"/>
      <c r="IUP138" s="4"/>
      <c r="IUQ138" s="4"/>
      <c r="IUR138" s="4"/>
      <c r="IUS138" s="4"/>
      <c r="IUT138" s="4"/>
      <c r="IUU138" s="4"/>
      <c r="IUV138" s="4"/>
      <c r="IUW138" s="4"/>
      <c r="IUX138" s="4"/>
      <c r="IUY138" s="4"/>
      <c r="IUZ138" s="4"/>
      <c r="IVA138" s="4"/>
      <c r="IVB138" s="4"/>
      <c r="IVC138" s="4"/>
      <c r="IVD138" s="4"/>
      <c r="IVE138" s="4"/>
      <c r="IVF138" s="4"/>
      <c r="IVG138" s="4"/>
      <c r="IVH138" s="4"/>
      <c r="IVI138" s="4"/>
      <c r="IVJ138" s="4"/>
      <c r="IVK138" s="4"/>
      <c r="IVL138" s="4"/>
      <c r="IVM138" s="4"/>
      <c r="IVN138" s="4"/>
      <c r="IVO138" s="4"/>
      <c r="IVP138" s="4"/>
      <c r="IVQ138" s="4"/>
      <c r="IVR138" s="4"/>
      <c r="IVS138" s="4"/>
      <c r="IVT138" s="4"/>
      <c r="IVU138" s="4"/>
      <c r="IVV138" s="4"/>
      <c r="IVW138" s="4"/>
      <c r="IVX138" s="4"/>
      <c r="IVY138" s="4"/>
      <c r="IVZ138" s="4"/>
      <c r="IWA138" s="4"/>
      <c r="IWB138" s="4"/>
      <c r="IWC138" s="4"/>
      <c r="IWD138" s="4"/>
      <c r="IWE138" s="4"/>
      <c r="IWF138" s="4"/>
      <c r="IWG138" s="4"/>
      <c r="IWH138" s="4"/>
      <c r="IWI138" s="4"/>
      <c r="IWJ138" s="4"/>
      <c r="IWK138" s="4"/>
      <c r="IWL138" s="4"/>
      <c r="IWM138" s="4"/>
      <c r="IWN138" s="4"/>
      <c r="IWO138" s="4"/>
      <c r="IWP138" s="4"/>
      <c r="IWQ138" s="4"/>
      <c r="IWR138" s="4"/>
      <c r="IWS138" s="4"/>
      <c r="IWT138" s="4"/>
      <c r="IWU138" s="4"/>
      <c r="IWV138" s="4"/>
      <c r="IWW138" s="4"/>
      <c r="IWX138" s="4"/>
      <c r="IWY138" s="4"/>
      <c r="IWZ138" s="4"/>
      <c r="IXA138" s="4"/>
      <c r="IXB138" s="4"/>
      <c r="IXC138" s="4"/>
      <c r="IXD138" s="4"/>
      <c r="IXE138" s="4"/>
      <c r="IXF138" s="4"/>
      <c r="IXG138" s="4"/>
      <c r="IXH138" s="4"/>
      <c r="IXI138" s="4"/>
      <c r="IXJ138" s="4"/>
      <c r="IXK138" s="4"/>
      <c r="IXL138" s="4"/>
      <c r="IXM138" s="4"/>
      <c r="IXN138" s="4"/>
      <c r="IXO138" s="4"/>
      <c r="IXP138" s="4"/>
      <c r="IXQ138" s="4"/>
      <c r="IXR138" s="4"/>
      <c r="IXS138" s="4"/>
      <c r="IXT138" s="4"/>
      <c r="IXU138" s="4"/>
      <c r="IXV138" s="4"/>
      <c r="IXW138" s="4"/>
      <c r="IXX138" s="4"/>
      <c r="IXY138" s="4"/>
      <c r="IXZ138" s="4"/>
      <c r="IYA138" s="4"/>
      <c r="IYB138" s="4"/>
      <c r="IYC138" s="4"/>
      <c r="IYD138" s="4"/>
      <c r="IYE138" s="4"/>
      <c r="IYF138" s="4"/>
      <c r="IYG138" s="4"/>
      <c r="IYH138" s="4"/>
      <c r="IYI138" s="4"/>
      <c r="IYJ138" s="4"/>
      <c r="IYK138" s="4"/>
      <c r="IYL138" s="4"/>
      <c r="IYM138" s="4"/>
      <c r="IYN138" s="4"/>
      <c r="IYO138" s="4"/>
      <c r="IYP138" s="4"/>
      <c r="IYQ138" s="4"/>
      <c r="IYR138" s="4"/>
      <c r="IYS138" s="4"/>
      <c r="IYT138" s="4"/>
      <c r="IYU138" s="4"/>
      <c r="IYV138" s="4"/>
      <c r="IYW138" s="4"/>
      <c r="IYX138" s="4"/>
      <c r="IYY138" s="4"/>
      <c r="IYZ138" s="4"/>
      <c r="IZA138" s="4"/>
      <c r="IZB138" s="4"/>
      <c r="IZC138" s="4"/>
      <c r="IZD138" s="4"/>
      <c r="IZE138" s="4"/>
      <c r="IZF138" s="4"/>
      <c r="IZG138" s="4"/>
      <c r="IZH138" s="4"/>
      <c r="IZI138" s="4"/>
      <c r="IZJ138" s="4"/>
      <c r="IZK138" s="4"/>
      <c r="IZL138" s="4"/>
      <c r="IZM138" s="4"/>
      <c r="IZN138" s="4"/>
      <c r="IZO138" s="4"/>
      <c r="IZP138" s="4"/>
      <c r="IZQ138" s="4"/>
      <c r="IZR138" s="4"/>
      <c r="IZS138" s="4"/>
      <c r="IZT138" s="4"/>
      <c r="IZU138" s="4"/>
      <c r="IZV138" s="4"/>
      <c r="IZW138" s="4"/>
      <c r="IZX138" s="4"/>
      <c r="IZY138" s="4"/>
      <c r="IZZ138" s="4"/>
      <c r="JAA138" s="4"/>
      <c r="JAB138" s="4"/>
      <c r="JAC138" s="4"/>
      <c r="JAD138" s="4"/>
      <c r="JAE138" s="4"/>
      <c r="JAF138" s="4"/>
      <c r="JAG138" s="4"/>
      <c r="JAH138" s="4"/>
      <c r="JAI138" s="4"/>
      <c r="JAJ138" s="4"/>
      <c r="JAK138" s="4"/>
      <c r="JAL138" s="4"/>
      <c r="JAM138" s="4"/>
      <c r="JAN138" s="4"/>
      <c r="JAO138" s="4"/>
      <c r="JAP138" s="4"/>
      <c r="JAQ138" s="4"/>
      <c r="JAR138" s="4"/>
      <c r="JAS138" s="4"/>
      <c r="JAT138" s="4"/>
      <c r="JAU138" s="4"/>
      <c r="JAV138" s="4"/>
      <c r="JAW138" s="4"/>
      <c r="JAX138" s="4"/>
      <c r="JAY138" s="4"/>
      <c r="JAZ138" s="4"/>
      <c r="JBA138" s="4"/>
      <c r="JBB138" s="4"/>
      <c r="JBC138" s="4"/>
      <c r="JBD138" s="4"/>
      <c r="JBE138" s="4"/>
      <c r="JBF138" s="4"/>
      <c r="JBG138" s="4"/>
      <c r="JBH138" s="4"/>
      <c r="JBI138" s="4"/>
      <c r="JBJ138" s="4"/>
      <c r="JBK138" s="4"/>
      <c r="JBL138" s="4"/>
      <c r="JBM138" s="4"/>
      <c r="JBN138" s="4"/>
      <c r="JBO138" s="4"/>
      <c r="JBP138" s="4"/>
      <c r="JBQ138" s="4"/>
      <c r="JBR138" s="4"/>
      <c r="JBS138" s="4"/>
      <c r="JBT138" s="4"/>
      <c r="JBU138" s="4"/>
      <c r="JBV138" s="4"/>
      <c r="JBW138" s="4"/>
      <c r="JBX138" s="4"/>
      <c r="JBY138" s="4"/>
      <c r="JBZ138" s="4"/>
      <c r="JCA138" s="4"/>
      <c r="JCB138" s="4"/>
      <c r="JCC138" s="4"/>
      <c r="JCD138" s="4"/>
      <c r="JCE138" s="4"/>
      <c r="JCF138" s="4"/>
      <c r="JCG138" s="4"/>
      <c r="JCH138" s="4"/>
      <c r="JCI138" s="4"/>
      <c r="JCJ138" s="4"/>
      <c r="JCK138" s="4"/>
      <c r="JCL138" s="4"/>
      <c r="JCM138" s="4"/>
      <c r="JCN138" s="4"/>
      <c r="JCO138" s="4"/>
      <c r="JCP138" s="4"/>
      <c r="JCQ138" s="4"/>
      <c r="JCR138" s="4"/>
      <c r="JCS138" s="4"/>
      <c r="JCT138" s="4"/>
      <c r="JCU138" s="4"/>
      <c r="JCV138" s="4"/>
      <c r="JCW138" s="4"/>
      <c r="JCX138" s="4"/>
      <c r="JCY138" s="4"/>
      <c r="JCZ138" s="4"/>
      <c r="JDA138" s="4"/>
      <c r="JDB138" s="4"/>
      <c r="JDC138" s="4"/>
      <c r="JDD138" s="4"/>
      <c r="JDE138" s="4"/>
      <c r="JDF138" s="4"/>
      <c r="JDG138" s="4"/>
      <c r="JDH138" s="4"/>
      <c r="JDI138" s="4"/>
      <c r="JDJ138" s="4"/>
      <c r="JDK138" s="4"/>
      <c r="JDL138" s="4"/>
      <c r="JDM138" s="4"/>
      <c r="JDN138" s="4"/>
      <c r="JDO138" s="4"/>
      <c r="JDP138" s="4"/>
      <c r="JDQ138" s="4"/>
      <c r="JDR138" s="4"/>
      <c r="JDY138" s="4"/>
      <c r="JDZ138" s="4"/>
      <c r="JEA138" s="4"/>
      <c r="JEB138" s="4"/>
      <c r="JEC138" s="4"/>
      <c r="JED138" s="4"/>
      <c r="JEE138" s="4"/>
      <c r="JEF138" s="4"/>
      <c r="JEG138" s="4"/>
      <c r="JEH138" s="4"/>
      <c r="JEI138" s="4"/>
      <c r="JEJ138" s="4"/>
      <c r="JEK138" s="4"/>
      <c r="JEL138" s="4"/>
      <c r="JEM138" s="4"/>
      <c r="JEN138" s="4"/>
      <c r="JEO138" s="4"/>
      <c r="JEP138" s="4"/>
      <c r="JEQ138" s="4"/>
      <c r="JER138" s="4"/>
      <c r="JES138" s="4"/>
      <c r="JET138" s="4"/>
      <c r="JEU138" s="4"/>
      <c r="JEV138" s="4"/>
      <c r="JEW138" s="4"/>
      <c r="JEX138" s="4"/>
      <c r="JEY138" s="4"/>
      <c r="JEZ138" s="4"/>
      <c r="JFA138" s="4"/>
      <c r="JFB138" s="4"/>
      <c r="JFC138" s="4"/>
      <c r="JFD138" s="4"/>
      <c r="JFE138" s="4"/>
      <c r="JFF138" s="4"/>
      <c r="JFG138" s="4"/>
      <c r="JFH138" s="4"/>
      <c r="JFI138" s="4"/>
      <c r="JFJ138" s="4"/>
      <c r="JFK138" s="4"/>
      <c r="JFL138" s="4"/>
      <c r="JFM138" s="4"/>
      <c r="JFN138" s="4"/>
      <c r="JFO138" s="4"/>
      <c r="JFP138" s="4"/>
      <c r="JFQ138" s="4"/>
      <c r="JFR138" s="4"/>
      <c r="JFS138" s="4"/>
      <c r="JFT138" s="4"/>
      <c r="JFU138" s="4"/>
      <c r="JFV138" s="4"/>
      <c r="JFW138" s="4"/>
      <c r="JFX138" s="4"/>
      <c r="JFY138" s="4"/>
      <c r="JFZ138" s="4"/>
      <c r="JGA138" s="4"/>
      <c r="JGB138" s="4"/>
      <c r="JGC138" s="4"/>
      <c r="JGD138" s="4"/>
      <c r="JGE138" s="4"/>
      <c r="JGF138" s="4"/>
      <c r="JGG138" s="4"/>
      <c r="JGH138" s="4"/>
      <c r="JGI138" s="4"/>
      <c r="JGJ138" s="4"/>
      <c r="JGK138" s="4"/>
      <c r="JGL138" s="4"/>
      <c r="JGM138" s="4"/>
      <c r="JGN138" s="4"/>
      <c r="JGO138" s="4"/>
      <c r="JGP138" s="4"/>
      <c r="JGQ138" s="4"/>
      <c r="JGR138" s="4"/>
      <c r="JGS138" s="4"/>
      <c r="JGT138" s="4"/>
      <c r="JGU138" s="4"/>
      <c r="JGV138" s="4"/>
      <c r="JGW138" s="4"/>
      <c r="JGX138" s="4"/>
      <c r="JGY138" s="4"/>
      <c r="JGZ138" s="4"/>
      <c r="JHA138" s="4"/>
      <c r="JHB138" s="4"/>
      <c r="JHC138" s="4"/>
      <c r="JHD138" s="4"/>
      <c r="JHE138" s="4"/>
      <c r="JHF138" s="4"/>
      <c r="JHG138" s="4"/>
      <c r="JHH138" s="4"/>
      <c r="JHI138" s="4"/>
      <c r="JHJ138" s="4"/>
      <c r="JHK138" s="4"/>
      <c r="JHL138" s="4"/>
      <c r="JHM138" s="4"/>
      <c r="JHN138" s="4"/>
      <c r="JHO138" s="4"/>
      <c r="JHP138" s="4"/>
      <c r="JHQ138" s="4"/>
      <c r="JHR138" s="4"/>
      <c r="JHS138" s="4"/>
      <c r="JHT138" s="4"/>
      <c r="JHU138" s="4"/>
      <c r="JHV138" s="4"/>
      <c r="JHW138" s="4"/>
      <c r="JHX138" s="4"/>
      <c r="JHY138" s="4"/>
      <c r="JHZ138" s="4"/>
      <c r="JIA138" s="4"/>
      <c r="JIB138" s="4"/>
      <c r="JIC138" s="4"/>
      <c r="JID138" s="4"/>
      <c r="JIE138" s="4"/>
      <c r="JIF138" s="4"/>
      <c r="JIG138" s="4"/>
      <c r="JIH138" s="4"/>
      <c r="JII138" s="4"/>
      <c r="JIJ138" s="4"/>
      <c r="JIK138" s="4"/>
      <c r="JIL138" s="4"/>
      <c r="JIM138" s="4"/>
      <c r="JIN138" s="4"/>
      <c r="JIO138" s="4"/>
      <c r="JIP138" s="4"/>
      <c r="JIQ138" s="4"/>
      <c r="JIR138" s="4"/>
      <c r="JIS138" s="4"/>
      <c r="JIT138" s="4"/>
      <c r="JIU138" s="4"/>
      <c r="JIV138" s="4"/>
      <c r="JIW138" s="4"/>
      <c r="JIX138" s="4"/>
      <c r="JIY138" s="4"/>
      <c r="JIZ138" s="4"/>
      <c r="JJA138" s="4"/>
      <c r="JJB138" s="4"/>
      <c r="JJC138" s="4"/>
      <c r="JJD138" s="4"/>
      <c r="JJE138" s="4"/>
      <c r="JJF138" s="4"/>
      <c r="JJG138" s="4"/>
      <c r="JJH138" s="4"/>
      <c r="JJI138" s="4"/>
      <c r="JJJ138" s="4"/>
      <c r="JJK138" s="4"/>
      <c r="JJL138" s="4"/>
      <c r="JJM138" s="4"/>
      <c r="JJN138" s="4"/>
      <c r="JJO138" s="4"/>
      <c r="JJP138" s="4"/>
      <c r="JJQ138" s="4"/>
      <c r="JJR138" s="4"/>
      <c r="JJS138" s="4"/>
      <c r="JJT138" s="4"/>
      <c r="JJU138" s="4"/>
      <c r="JJV138" s="4"/>
      <c r="JJW138" s="4"/>
      <c r="JJX138" s="4"/>
      <c r="JJY138" s="4"/>
      <c r="JJZ138" s="4"/>
      <c r="JKA138" s="4"/>
      <c r="JKB138" s="4"/>
      <c r="JKC138" s="4"/>
      <c r="JKD138" s="4"/>
      <c r="JKE138" s="4"/>
      <c r="JKF138" s="4"/>
      <c r="JKG138" s="4"/>
      <c r="JKH138" s="4"/>
      <c r="JKI138" s="4"/>
      <c r="JKJ138" s="4"/>
      <c r="JKK138" s="4"/>
      <c r="JKL138" s="4"/>
      <c r="JKM138" s="4"/>
      <c r="JKN138" s="4"/>
      <c r="JKO138" s="4"/>
      <c r="JKP138" s="4"/>
      <c r="JKQ138" s="4"/>
      <c r="JKR138" s="4"/>
      <c r="JKS138" s="4"/>
      <c r="JKT138" s="4"/>
      <c r="JKU138" s="4"/>
      <c r="JKV138" s="4"/>
      <c r="JKW138" s="4"/>
      <c r="JKX138" s="4"/>
      <c r="JKY138" s="4"/>
      <c r="JKZ138" s="4"/>
      <c r="JLA138" s="4"/>
      <c r="JLB138" s="4"/>
      <c r="JLC138" s="4"/>
      <c r="JLD138" s="4"/>
      <c r="JLE138" s="4"/>
      <c r="JLF138" s="4"/>
      <c r="JLG138" s="4"/>
      <c r="JLH138" s="4"/>
      <c r="JLI138" s="4"/>
      <c r="JLJ138" s="4"/>
      <c r="JLK138" s="4"/>
      <c r="JLL138" s="4"/>
      <c r="JLM138" s="4"/>
      <c r="JLN138" s="4"/>
      <c r="JLO138" s="4"/>
      <c r="JLP138" s="4"/>
      <c r="JLQ138" s="4"/>
      <c r="JLR138" s="4"/>
      <c r="JLS138" s="4"/>
      <c r="JLT138" s="4"/>
      <c r="JLU138" s="4"/>
      <c r="JLV138" s="4"/>
      <c r="JLW138" s="4"/>
      <c r="JLX138" s="4"/>
      <c r="JLY138" s="4"/>
      <c r="JLZ138" s="4"/>
      <c r="JMA138" s="4"/>
      <c r="JMB138" s="4"/>
      <c r="JMC138" s="4"/>
      <c r="JMD138" s="4"/>
      <c r="JME138" s="4"/>
      <c r="JMF138" s="4"/>
      <c r="JMG138" s="4"/>
      <c r="JMH138" s="4"/>
      <c r="JMI138" s="4"/>
      <c r="JMJ138" s="4"/>
      <c r="JMK138" s="4"/>
      <c r="JML138" s="4"/>
      <c r="JMM138" s="4"/>
      <c r="JMN138" s="4"/>
      <c r="JMO138" s="4"/>
      <c r="JMP138" s="4"/>
      <c r="JMQ138" s="4"/>
      <c r="JMR138" s="4"/>
      <c r="JMS138" s="4"/>
      <c r="JMT138" s="4"/>
      <c r="JMU138" s="4"/>
      <c r="JMV138" s="4"/>
      <c r="JMW138" s="4"/>
      <c r="JMX138" s="4"/>
      <c r="JMY138" s="4"/>
      <c r="JMZ138" s="4"/>
      <c r="JNA138" s="4"/>
      <c r="JNB138" s="4"/>
      <c r="JNC138" s="4"/>
      <c r="JND138" s="4"/>
      <c r="JNE138" s="4"/>
      <c r="JNF138" s="4"/>
      <c r="JNG138" s="4"/>
      <c r="JNH138" s="4"/>
      <c r="JNI138" s="4"/>
      <c r="JNJ138" s="4"/>
      <c r="JNK138" s="4"/>
      <c r="JNL138" s="4"/>
      <c r="JNM138" s="4"/>
      <c r="JNN138" s="4"/>
      <c r="JNU138" s="4"/>
      <c r="JNV138" s="4"/>
      <c r="JNW138" s="4"/>
      <c r="JNX138" s="4"/>
      <c r="JNY138" s="4"/>
      <c r="JNZ138" s="4"/>
      <c r="JOA138" s="4"/>
      <c r="JOB138" s="4"/>
      <c r="JOC138" s="4"/>
      <c r="JOD138" s="4"/>
      <c r="JOE138" s="4"/>
      <c r="JOF138" s="4"/>
      <c r="JOG138" s="4"/>
      <c r="JOH138" s="4"/>
      <c r="JOI138" s="4"/>
      <c r="JOJ138" s="4"/>
      <c r="JOK138" s="4"/>
      <c r="JOL138" s="4"/>
      <c r="JOM138" s="4"/>
      <c r="JON138" s="4"/>
      <c r="JOO138" s="4"/>
      <c r="JOP138" s="4"/>
      <c r="JOQ138" s="4"/>
      <c r="JOR138" s="4"/>
      <c r="JOS138" s="4"/>
      <c r="JOT138" s="4"/>
      <c r="JOU138" s="4"/>
      <c r="JOV138" s="4"/>
      <c r="JOW138" s="4"/>
      <c r="JOX138" s="4"/>
      <c r="JOY138" s="4"/>
      <c r="JOZ138" s="4"/>
      <c r="JPA138" s="4"/>
      <c r="JPB138" s="4"/>
      <c r="JPC138" s="4"/>
      <c r="JPD138" s="4"/>
      <c r="JPE138" s="4"/>
      <c r="JPF138" s="4"/>
      <c r="JPG138" s="4"/>
      <c r="JPH138" s="4"/>
      <c r="JPI138" s="4"/>
      <c r="JPJ138" s="4"/>
      <c r="JPK138" s="4"/>
      <c r="JPL138" s="4"/>
      <c r="JPM138" s="4"/>
      <c r="JPN138" s="4"/>
      <c r="JPO138" s="4"/>
      <c r="JPP138" s="4"/>
      <c r="JPQ138" s="4"/>
      <c r="JPR138" s="4"/>
      <c r="JPS138" s="4"/>
      <c r="JPT138" s="4"/>
      <c r="JPU138" s="4"/>
      <c r="JPV138" s="4"/>
      <c r="JPW138" s="4"/>
      <c r="JPX138" s="4"/>
      <c r="JPY138" s="4"/>
      <c r="JPZ138" s="4"/>
      <c r="JQA138" s="4"/>
      <c r="JQB138" s="4"/>
      <c r="JQC138" s="4"/>
      <c r="JQD138" s="4"/>
      <c r="JQE138" s="4"/>
      <c r="JQF138" s="4"/>
      <c r="JQG138" s="4"/>
      <c r="JQH138" s="4"/>
      <c r="JQI138" s="4"/>
      <c r="JQJ138" s="4"/>
      <c r="JQK138" s="4"/>
      <c r="JQL138" s="4"/>
      <c r="JQM138" s="4"/>
      <c r="JQN138" s="4"/>
      <c r="JQO138" s="4"/>
      <c r="JQP138" s="4"/>
      <c r="JQQ138" s="4"/>
      <c r="JQR138" s="4"/>
      <c r="JQS138" s="4"/>
      <c r="JQT138" s="4"/>
      <c r="JQU138" s="4"/>
      <c r="JQV138" s="4"/>
      <c r="JQW138" s="4"/>
      <c r="JQX138" s="4"/>
      <c r="JQY138" s="4"/>
      <c r="JQZ138" s="4"/>
      <c r="JRA138" s="4"/>
      <c r="JRB138" s="4"/>
      <c r="JRC138" s="4"/>
      <c r="JRD138" s="4"/>
      <c r="JRE138" s="4"/>
      <c r="JRF138" s="4"/>
      <c r="JRG138" s="4"/>
      <c r="JRH138" s="4"/>
      <c r="JRI138" s="4"/>
      <c r="JRJ138" s="4"/>
      <c r="JRK138" s="4"/>
      <c r="JRL138" s="4"/>
      <c r="JRM138" s="4"/>
      <c r="JRN138" s="4"/>
      <c r="JRO138" s="4"/>
      <c r="JRP138" s="4"/>
      <c r="JRQ138" s="4"/>
      <c r="JRR138" s="4"/>
      <c r="JRS138" s="4"/>
      <c r="JRT138" s="4"/>
      <c r="JRU138" s="4"/>
      <c r="JRV138" s="4"/>
      <c r="JRW138" s="4"/>
      <c r="JRX138" s="4"/>
      <c r="JRY138" s="4"/>
      <c r="JRZ138" s="4"/>
      <c r="JSA138" s="4"/>
      <c r="JSB138" s="4"/>
      <c r="JSC138" s="4"/>
      <c r="JSD138" s="4"/>
      <c r="JSE138" s="4"/>
      <c r="JSF138" s="4"/>
      <c r="JSG138" s="4"/>
      <c r="JSH138" s="4"/>
      <c r="JSI138" s="4"/>
      <c r="JSJ138" s="4"/>
      <c r="JSK138" s="4"/>
      <c r="JSL138" s="4"/>
      <c r="JSM138" s="4"/>
      <c r="JSN138" s="4"/>
      <c r="JSO138" s="4"/>
      <c r="JSP138" s="4"/>
      <c r="JSQ138" s="4"/>
      <c r="JSR138" s="4"/>
      <c r="JSS138" s="4"/>
      <c r="JST138" s="4"/>
      <c r="JSU138" s="4"/>
      <c r="JSV138" s="4"/>
      <c r="JSW138" s="4"/>
      <c r="JSX138" s="4"/>
      <c r="JSY138" s="4"/>
      <c r="JSZ138" s="4"/>
      <c r="JTA138" s="4"/>
      <c r="JTB138" s="4"/>
      <c r="JTC138" s="4"/>
      <c r="JTD138" s="4"/>
      <c r="JTE138" s="4"/>
      <c r="JTF138" s="4"/>
      <c r="JTG138" s="4"/>
      <c r="JTH138" s="4"/>
      <c r="JTI138" s="4"/>
      <c r="JTJ138" s="4"/>
      <c r="JTK138" s="4"/>
      <c r="JTL138" s="4"/>
      <c r="JTM138" s="4"/>
      <c r="JTN138" s="4"/>
      <c r="JTO138" s="4"/>
      <c r="JTP138" s="4"/>
      <c r="JTQ138" s="4"/>
      <c r="JTR138" s="4"/>
      <c r="JTS138" s="4"/>
      <c r="JTT138" s="4"/>
      <c r="JTU138" s="4"/>
      <c r="JTV138" s="4"/>
      <c r="JTW138" s="4"/>
      <c r="JTX138" s="4"/>
      <c r="JTY138" s="4"/>
      <c r="JTZ138" s="4"/>
      <c r="JUA138" s="4"/>
      <c r="JUB138" s="4"/>
      <c r="JUC138" s="4"/>
      <c r="JUD138" s="4"/>
      <c r="JUE138" s="4"/>
      <c r="JUF138" s="4"/>
      <c r="JUG138" s="4"/>
      <c r="JUH138" s="4"/>
      <c r="JUI138" s="4"/>
      <c r="JUJ138" s="4"/>
      <c r="JUK138" s="4"/>
      <c r="JUL138" s="4"/>
      <c r="JUM138" s="4"/>
      <c r="JUN138" s="4"/>
      <c r="JUO138" s="4"/>
      <c r="JUP138" s="4"/>
      <c r="JUQ138" s="4"/>
      <c r="JUR138" s="4"/>
      <c r="JUS138" s="4"/>
      <c r="JUT138" s="4"/>
      <c r="JUU138" s="4"/>
      <c r="JUV138" s="4"/>
      <c r="JUW138" s="4"/>
      <c r="JUX138" s="4"/>
      <c r="JUY138" s="4"/>
      <c r="JUZ138" s="4"/>
      <c r="JVA138" s="4"/>
      <c r="JVB138" s="4"/>
      <c r="JVC138" s="4"/>
      <c r="JVD138" s="4"/>
      <c r="JVE138" s="4"/>
      <c r="JVF138" s="4"/>
      <c r="JVG138" s="4"/>
      <c r="JVH138" s="4"/>
      <c r="JVI138" s="4"/>
      <c r="JVJ138" s="4"/>
      <c r="JVK138" s="4"/>
      <c r="JVL138" s="4"/>
      <c r="JVM138" s="4"/>
      <c r="JVN138" s="4"/>
      <c r="JVO138" s="4"/>
      <c r="JVP138" s="4"/>
      <c r="JVQ138" s="4"/>
      <c r="JVR138" s="4"/>
      <c r="JVS138" s="4"/>
      <c r="JVT138" s="4"/>
      <c r="JVU138" s="4"/>
      <c r="JVV138" s="4"/>
      <c r="JVW138" s="4"/>
      <c r="JVX138" s="4"/>
      <c r="JVY138" s="4"/>
      <c r="JVZ138" s="4"/>
      <c r="JWA138" s="4"/>
      <c r="JWB138" s="4"/>
      <c r="JWC138" s="4"/>
      <c r="JWD138" s="4"/>
      <c r="JWE138" s="4"/>
      <c r="JWF138" s="4"/>
      <c r="JWG138" s="4"/>
      <c r="JWH138" s="4"/>
      <c r="JWI138" s="4"/>
      <c r="JWJ138" s="4"/>
      <c r="JWK138" s="4"/>
      <c r="JWL138" s="4"/>
      <c r="JWM138" s="4"/>
      <c r="JWN138" s="4"/>
      <c r="JWO138" s="4"/>
      <c r="JWP138" s="4"/>
      <c r="JWQ138" s="4"/>
      <c r="JWR138" s="4"/>
      <c r="JWS138" s="4"/>
      <c r="JWT138" s="4"/>
      <c r="JWU138" s="4"/>
      <c r="JWV138" s="4"/>
      <c r="JWW138" s="4"/>
      <c r="JWX138" s="4"/>
      <c r="JWY138" s="4"/>
      <c r="JWZ138" s="4"/>
      <c r="JXA138" s="4"/>
      <c r="JXB138" s="4"/>
      <c r="JXC138" s="4"/>
      <c r="JXD138" s="4"/>
      <c r="JXE138" s="4"/>
      <c r="JXF138" s="4"/>
      <c r="JXG138" s="4"/>
      <c r="JXH138" s="4"/>
      <c r="JXI138" s="4"/>
      <c r="JXJ138" s="4"/>
      <c r="JXQ138" s="4"/>
      <c r="JXR138" s="4"/>
      <c r="JXS138" s="4"/>
      <c r="JXT138" s="4"/>
      <c r="JXU138" s="4"/>
      <c r="JXV138" s="4"/>
      <c r="JXW138" s="4"/>
      <c r="JXX138" s="4"/>
      <c r="JXY138" s="4"/>
      <c r="JXZ138" s="4"/>
      <c r="JYA138" s="4"/>
      <c r="JYB138" s="4"/>
      <c r="JYC138" s="4"/>
      <c r="JYD138" s="4"/>
      <c r="JYE138" s="4"/>
      <c r="JYF138" s="4"/>
      <c r="JYG138" s="4"/>
      <c r="JYH138" s="4"/>
      <c r="JYI138" s="4"/>
      <c r="JYJ138" s="4"/>
      <c r="JYK138" s="4"/>
      <c r="JYL138" s="4"/>
      <c r="JYM138" s="4"/>
      <c r="JYN138" s="4"/>
      <c r="JYO138" s="4"/>
      <c r="JYP138" s="4"/>
      <c r="JYQ138" s="4"/>
      <c r="JYR138" s="4"/>
      <c r="JYS138" s="4"/>
      <c r="JYT138" s="4"/>
      <c r="JYU138" s="4"/>
      <c r="JYV138" s="4"/>
      <c r="JYW138" s="4"/>
      <c r="JYX138" s="4"/>
      <c r="JYY138" s="4"/>
      <c r="JYZ138" s="4"/>
      <c r="JZA138" s="4"/>
      <c r="JZB138" s="4"/>
      <c r="JZC138" s="4"/>
      <c r="JZD138" s="4"/>
      <c r="JZE138" s="4"/>
      <c r="JZF138" s="4"/>
      <c r="JZG138" s="4"/>
      <c r="JZH138" s="4"/>
      <c r="JZI138" s="4"/>
      <c r="JZJ138" s="4"/>
      <c r="JZK138" s="4"/>
      <c r="JZL138" s="4"/>
      <c r="JZM138" s="4"/>
      <c r="JZN138" s="4"/>
      <c r="JZO138" s="4"/>
      <c r="JZP138" s="4"/>
      <c r="JZQ138" s="4"/>
      <c r="JZR138" s="4"/>
      <c r="JZS138" s="4"/>
      <c r="JZT138" s="4"/>
      <c r="JZU138" s="4"/>
      <c r="JZV138" s="4"/>
      <c r="JZW138" s="4"/>
      <c r="JZX138" s="4"/>
      <c r="JZY138" s="4"/>
      <c r="JZZ138" s="4"/>
      <c r="KAA138" s="4"/>
      <c r="KAB138" s="4"/>
      <c r="KAC138" s="4"/>
      <c r="KAD138" s="4"/>
      <c r="KAE138" s="4"/>
      <c r="KAF138" s="4"/>
      <c r="KAG138" s="4"/>
      <c r="KAH138" s="4"/>
      <c r="KAI138" s="4"/>
      <c r="KAJ138" s="4"/>
      <c r="KAK138" s="4"/>
      <c r="KAL138" s="4"/>
      <c r="KAM138" s="4"/>
      <c r="KAN138" s="4"/>
      <c r="KAO138" s="4"/>
      <c r="KAP138" s="4"/>
      <c r="KAQ138" s="4"/>
      <c r="KAR138" s="4"/>
      <c r="KAS138" s="4"/>
      <c r="KAT138" s="4"/>
      <c r="KAU138" s="4"/>
      <c r="KAV138" s="4"/>
      <c r="KAW138" s="4"/>
      <c r="KAX138" s="4"/>
      <c r="KAY138" s="4"/>
      <c r="KAZ138" s="4"/>
      <c r="KBA138" s="4"/>
      <c r="KBB138" s="4"/>
      <c r="KBC138" s="4"/>
      <c r="KBD138" s="4"/>
      <c r="KBE138" s="4"/>
      <c r="KBF138" s="4"/>
      <c r="KBG138" s="4"/>
      <c r="KBH138" s="4"/>
      <c r="KBI138" s="4"/>
      <c r="KBJ138" s="4"/>
      <c r="KBK138" s="4"/>
      <c r="KBL138" s="4"/>
      <c r="KBM138" s="4"/>
      <c r="KBN138" s="4"/>
      <c r="KBO138" s="4"/>
      <c r="KBP138" s="4"/>
      <c r="KBQ138" s="4"/>
      <c r="KBR138" s="4"/>
      <c r="KBS138" s="4"/>
      <c r="KBT138" s="4"/>
      <c r="KBU138" s="4"/>
      <c r="KBV138" s="4"/>
      <c r="KBW138" s="4"/>
      <c r="KBX138" s="4"/>
      <c r="KBY138" s="4"/>
      <c r="KBZ138" s="4"/>
      <c r="KCA138" s="4"/>
      <c r="KCB138" s="4"/>
      <c r="KCC138" s="4"/>
      <c r="KCD138" s="4"/>
      <c r="KCE138" s="4"/>
      <c r="KCF138" s="4"/>
      <c r="KCG138" s="4"/>
      <c r="KCH138" s="4"/>
      <c r="KCI138" s="4"/>
      <c r="KCJ138" s="4"/>
      <c r="KCK138" s="4"/>
      <c r="KCL138" s="4"/>
      <c r="KCM138" s="4"/>
      <c r="KCN138" s="4"/>
      <c r="KCO138" s="4"/>
      <c r="KCP138" s="4"/>
      <c r="KCQ138" s="4"/>
      <c r="KCR138" s="4"/>
      <c r="KCS138" s="4"/>
      <c r="KCT138" s="4"/>
      <c r="KCU138" s="4"/>
      <c r="KCV138" s="4"/>
      <c r="KCW138" s="4"/>
      <c r="KCX138" s="4"/>
      <c r="KCY138" s="4"/>
      <c r="KCZ138" s="4"/>
      <c r="KDA138" s="4"/>
      <c r="KDB138" s="4"/>
      <c r="KDC138" s="4"/>
      <c r="KDD138" s="4"/>
      <c r="KDE138" s="4"/>
      <c r="KDF138" s="4"/>
      <c r="KDG138" s="4"/>
      <c r="KDH138" s="4"/>
      <c r="KDI138" s="4"/>
      <c r="KDJ138" s="4"/>
      <c r="KDK138" s="4"/>
      <c r="KDL138" s="4"/>
      <c r="KDM138" s="4"/>
      <c r="KDN138" s="4"/>
      <c r="KDO138" s="4"/>
      <c r="KDP138" s="4"/>
      <c r="KDQ138" s="4"/>
      <c r="KDR138" s="4"/>
      <c r="KDS138" s="4"/>
      <c r="KDT138" s="4"/>
      <c r="KDU138" s="4"/>
      <c r="KDV138" s="4"/>
      <c r="KDW138" s="4"/>
      <c r="KDX138" s="4"/>
      <c r="KDY138" s="4"/>
      <c r="KDZ138" s="4"/>
      <c r="KEA138" s="4"/>
      <c r="KEB138" s="4"/>
      <c r="KEC138" s="4"/>
      <c r="KED138" s="4"/>
      <c r="KEE138" s="4"/>
      <c r="KEF138" s="4"/>
      <c r="KEG138" s="4"/>
      <c r="KEH138" s="4"/>
      <c r="KEI138" s="4"/>
      <c r="KEJ138" s="4"/>
      <c r="KEK138" s="4"/>
      <c r="KEL138" s="4"/>
      <c r="KEM138" s="4"/>
      <c r="KEN138" s="4"/>
      <c r="KEO138" s="4"/>
      <c r="KEP138" s="4"/>
      <c r="KEQ138" s="4"/>
      <c r="KER138" s="4"/>
      <c r="KES138" s="4"/>
      <c r="KET138" s="4"/>
      <c r="KEU138" s="4"/>
      <c r="KEV138" s="4"/>
      <c r="KEW138" s="4"/>
      <c r="KEX138" s="4"/>
      <c r="KEY138" s="4"/>
      <c r="KEZ138" s="4"/>
      <c r="KFA138" s="4"/>
      <c r="KFB138" s="4"/>
      <c r="KFC138" s="4"/>
      <c r="KFD138" s="4"/>
      <c r="KFE138" s="4"/>
      <c r="KFF138" s="4"/>
      <c r="KFG138" s="4"/>
      <c r="KFH138" s="4"/>
      <c r="KFI138" s="4"/>
      <c r="KFJ138" s="4"/>
      <c r="KFK138" s="4"/>
      <c r="KFL138" s="4"/>
      <c r="KFM138" s="4"/>
      <c r="KFN138" s="4"/>
      <c r="KFO138" s="4"/>
      <c r="KFP138" s="4"/>
      <c r="KFQ138" s="4"/>
      <c r="KFR138" s="4"/>
      <c r="KFS138" s="4"/>
      <c r="KFT138" s="4"/>
      <c r="KFU138" s="4"/>
      <c r="KFV138" s="4"/>
      <c r="KFW138" s="4"/>
      <c r="KFX138" s="4"/>
      <c r="KFY138" s="4"/>
      <c r="KFZ138" s="4"/>
      <c r="KGA138" s="4"/>
      <c r="KGB138" s="4"/>
      <c r="KGC138" s="4"/>
      <c r="KGD138" s="4"/>
      <c r="KGE138" s="4"/>
      <c r="KGF138" s="4"/>
      <c r="KGG138" s="4"/>
      <c r="KGH138" s="4"/>
      <c r="KGI138" s="4"/>
      <c r="KGJ138" s="4"/>
      <c r="KGK138" s="4"/>
      <c r="KGL138" s="4"/>
      <c r="KGM138" s="4"/>
      <c r="KGN138" s="4"/>
      <c r="KGO138" s="4"/>
      <c r="KGP138" s="4"/>
      <c r="KGQ138" s="4"/>
      <c r="KGR138" s="4"/>
      <c r="KGS138" s="4"/>
      <c r="KGT138" s="4"/>
      <c r="KGU138" s="4"/>
      <c r="KGV138" s="4"/>
      <c r="KGW138" s="4"/>
      <c r="KGX138" s="4"/>
      <c r="KGY138" s="4"/>
      <c r="KGZ138" s="4"/>
      <c r="KHA138" s="4"/>
      <c r="KHB138" s="4"/>
      <c r="KHC138" s="4"/>
      <c r="KHD138" s="4"/>
      <c r="KHE138" s="4"/>
      <c r="KHF138" s="4"/>
      <c r="KHM138" s="4"/>
      <c r="KHN138" s="4"/>
      <c r="KHO138" s="4"/>
      <c r="KHP138" s="4"/>
      <c r="KHQ138" s="4"/>
      <c r="KHR138" s="4"/>
      <c r="KHS138" s="4"/>
      <c r="KHT138" s="4"/>
      <c r="KHU138" s="4"/>
      <c r="KHV138" s="4"/>
      <c r="KHW138" s="4"/>
      <c r="KHX138" s="4"/>
      <c r="KHY138" s="4"/>
      <c r="KHZ138" s="4"/>
      <c r="KIA138" s="4"/>
      <c r="KIB138" s="4"/>
      <c r="KIC138" s="4"/>
      <c r="KID138" s="4"/>
      <c r="KIE138" s="4"/>
      <c r="KIF138" s="4"/>
      <c r="KIG138" s="4"/>
      <c r="KIH138" s="4"/>
      <c r="KII138" s="4"/>
      <c r="KIJ138" s="4"/>
      <c r="KIK138" s="4"/>
      <c r="KIL138" s="4"/>
      <c r="KIM138" s="4"/>
      <c r="KIN138" s="4"/>
      <c r="KIO138" s="4"/>
      <c r="KIP138" s="4"/>
      <c r="KIQ138" s="4"/>
      <c r="KIR138" s="4"/>
      <c r="KIS138" s="4"/>
      <c r="KIT138" s="4"/>
      <c r="KIU138" s="4"/>
      <c r="KIV138" s="4"/>
      <c r="KIW138" s="4"/>
      <c r="KIX138" s="4"/>
      <c r="KIY138" s="4"/>
      <c r="KIZ138" s="4"/>
      <c r="KJA138" s="4"/>
      <c r="KJB138" s="4"/>
      <c r="KJC138" s="4"/>
      <c r="KJD138" s="4"/>
      <c r="KJE138" s="4"/>
      <c r="KJF138" s="4"/>
      <c r="KJG138" s="4"/>
      <c r="KJH138" s="4"/>
      <c r="KJI138" s="4"/>
      <c r="KJJ138" s="4"/>
      <c r="KJK138" s="4"/>
      <c r="KJL138" s="4"/>
      <c r="KJM138" s="4"/>
      <c r="KJN138" s="4"/>
      <c r="KJO138" s="4"/>
      <c r="KJP138" s="4"/>
      <c r="KJQ138" s="4"/>
      <c r="KJR138" s="4"/>
      <c r="KJS138" s="4"/>
      <c r="KJT138" s="4"/>
      <c r="KJU138" s="4"/>
      <c r="KJV138" s="4"/>
      <c r="KJW138" s="4"/>
      <c r="KJX138" s="4"/>
      <c r="KJY138" s="4"/>
      <c r="KJZ138" s="4"/>
      <c r="KKA138" s="4"/>
      <c r="KKB138" s="4"/>
      <c r="KKC138" s="4"/>
      <c r="KKD138" s="4"/>
      <c r="KKE138" s="4"/>
      <c r="KKF138" s="4"/>
      <c r="KKG138" s="4"/>
      <c r="KKH138" s="4"/>
      <c r="KKI138" s="4"/>
      <c r="KKJ138" s="4"/>
      <c r="KKK138" s="4"/>
      <c r="KKL138" s="4"/>
      <c r="KKM138" s="4"/>
      <c r="KKN138" s="4"/>
      <c r="KKO138" s="4"/>
      <c r="KKP138" s="4"/>
      <c r="KKQ138" s="4"/>
      <c r="KKR138" s="4"/>
      <c r="KKS138" s="4"/>
      <c r="KKT138" s="4"/>
      <c r="KKU138" s="4"/>
      <c r="KKV138" s="4"/>
      <c r="KKW138" s="4"/>
      <c r="KKX138" s="4"/>
      <c r="KKY138" s="4"/>
      <c r="KKZ138" s="4"/>
      <c r="KLA138" s="4"/>
      <c r="KLB138" s="4"/>
      <c r="KLC138" s="4"/>
      <c r="KLD138" s="4"/>
      <c r="KLE138" s="4"/>
      <c r="KLF138" s="4"/>
      <c r="KLG138" s="4"/>
      <c r="KLH138" s="4"/>
      <c r="KLI138" s="4"/>
      <c r="KLJ138" s="4"/>
      <c r="KLK138" s="4"/>
      <c r="KLL138" s="4"/>
      <c r="KLM138" s="4"/>
      <c r="KLN138" s="4"/>
      <c r="KLO138" s="4"/>
      <c r="KLP138" s="4"/>
      <c r="KLQ138" s="4"/>
      <c r="KLR138" s="4"/>
      <c r="KLS138" s="4"/>
      <c r="KLT138" s="4"/>
      <c r="KLU138" s="4"/>
      <c r="KLV138" s="4"/>
      <c r="KLW138" s="4"/>
      <c r="KLX138" s="4"/>
      <c r="KLY138" s="4"/>
      <c r="KLZ138" s="4"/>
      <c r="KMA138" s="4"/>
      <c r="KMB138" s="4"/>
      <c r="KMC138" s="4"/>
      <c r="KMD138" s="4"/>
      <c r="KME138" s="4"/>
      <c r="KMF138" s="4"/>
      <c r="KMG138" s="4"/>
      <c r="KMH138" s="4"/>
      <c r="KMI138" s="4"/>
      <c r="KMJ138" s="4"/>
      <c r="KMK138" s="4"/>
      <c r="KML138" s="4"/>
      <c r="KMM138" s="4"/>
      <c r="KMN138" s="4"/>
      <c r="KMO138" s="4"/>
      <c r="KMP138" s="4"/>
      <c r="KMQ138" s="4"/>
      <c r="KMR138" s="4"/>
      <c r="KMS138" s="4"/>
      <c r="KMT138" s="4"/>
      <c r="KMU138" s="4"/>
      <c r="KMV138" s="4"/>
      <c r="KMW138" s="4"/>
      <c r="KMX138" s="4"/>
      <c r="KMY138" s="4"/>
      <c r="KMZ138" s="4"/>
      <c r="KNA138" s="4"/>
      <c r="KNB138" s="4"/>
      <c r="KNC138" s="4"/>
      <c r="KND138" s="4"/>
      <c r="KNE138" s="4"/>
      <c r="KNF138" s="4"/>
      <c r="KNG138" s="4"/>
      <c r="KNH138" s="4"/>
      <c r="KNI138" s="4"/>
      <c r="KNJ138" s="4"/>
      <c r="KNK138" s="4"/>
      <c r="KNL138" s="4"/>
      <c r="KNM138" s="4"/>
      <c r="KNN138" s="4"/>
      <c r="KNO138" s="4"/>
      <c r="KNP138" s="4"/>
      <c r="KNQ138" s="4"/>
      <c r="KNR138" s="4"/>
      <c r="KNS138" s="4"/>
      <c r="KNT138" s="4"/>
      <c r="KNU138" s="4"/>
      <c r="KNV138" s="4"/>
      <c r="KNW138" s="4"/>
      <c r="KNX138" s="4"/>
      <c r="KNY138" s="4"/>
      <c r="KNZ138" s="4"/>
      <c r="KOA138" s="4"/>
      <c r="KOB138" s="4"/>
      <c r="KOC138" s="4"/>
      <c r="KOD138" s="4"/>
      <c r="KOE138" s="4"/>
      <c r="KOF138" s="4"/>
      <c r="KOG138" s="4"/>
      <c r="KOH138" s="4"/>
      <c r="KOI138" s="4"/>
      <c r="KOJ138" s="4"/>
      <c r="KOK138" s="4"/>
      <c r="KOL138" s="4"/>
      <c r="KOM138" s="4"/>
      <c r="KON138" s="4"/>
      <c r="KOO138" s="4"/>
      <c r="KOP138" s="4"/>
      <c r="KOQ138" s="4"/>
      <c r="KOR138" s="4"/>
      <c r="KOS138" s="4"/>
      <c r="KOT138" s="4"/>
      <c r="KOU138" s="4"/>
      <c r="KOV138" s="4"/>
      <c r="KOW138" s="4"/>
      <c r="KOX138" s="4"/>
      <c r="KOY138" s="4"/>
      <c r="KOZ138" s="4"/>
      <c r="KPA138" s="4"/>
      <c r="KPB138" s="4"/>
      <c r="KPC138" s="4"/>
      <c r="KPD138" s="4"/>
      <c r="KPE138" s="4"/>
      <c r="KPF138" s="4"/>
      <c r="KPG138" s="4"/>
      <c r="KPH138" s="4"/>
      <c r="KPI138" s="4"/>
      <c r="KPJ138" s="4"/>
      <c r="KPK138" s="4"/>
      <c r="KPL138" s="4"/>
      <c r="KPM138" s="4"/>
      <c r="KPN138" s="4"/>
      <c r="KPO138" s="4"/>
      <c r="KPP138" s="4"/>
      <c r="KPQ138" s="4"/>
      <c r="KPR138" s="4"/>
      <c r="KPS138" s="4"/>
      <c r="KPT138" s="4"/>
      <c r="KPU138" s="4"/>
      <c r="KPV138" s="4"/>
      <c r="KPW138" s="4"/>
      <c r="KPX138" s="4"/>
      <c r="KPY138" s="4"/>
      <c r="KPZ138" s="4"/>
      <c r="KQA138" s="4"/>
      <c r="KQB138" s="4"/>
      <c r="KQC138" s="4"/>
      <c r="KQD138" s="4"/>
      <c r="KQE138" s="4"/>
      <c r="KQF138" s="4"/>
      <c r="KQG138" s="4"/>
      <c r="KQH138" s="4"/>
      <c r="KQI138" s="4"/>
      <c r="KQJ138" s="4"/>
      <c r="KQK138" s="4"/>
      <c r="KQL138" s="4"/>
      <c r="KQM138" s="4"/>
      <c r="KQN138" s="4"/>
      <c r="KQO138" s="4"/>
      <c r="KQP138" s="4"/>
      <c r="KQQ138" s="4"/>
      <c r="KQR138" s="4"/>
      <c r="KQS138" s="4"/>
      <c r="KQT138" s="4"/>
      <c r="KQU138" s="4"/>
      <c r="KQV138" s="4"/>
      <c r="KQW138" s="4"/>
      <c r="KQX138" s="4"/>
      <c r="KQY138" s="4"/>
      <c r="KQZ138" s="4"/>
      <c r="KRA138" s="4"/>
      <c r="KRB138" s="4"/>
      <c r="KRI138" s="4"/>
      <c r="KRJ138" s="4"/>
      <c r="KRK138" s="4"/>
      <c r="KRL138" s="4"/>
      <c r="KRM138" s="4"/>
      <c r="KRN138" s="4"/>
      <c r="KRO138" s="4"/>
      <c r="KRP138" s="4"/>
      <c r="KRQ138" s="4"/>
      <c r="KRR138" s="4"/>
      <c r="KRS138" s="4"/>
      <c r="KRT138" s="4"/>
      <c r="KRU138" s="4"/>
      <c r="KRV138" s="4"/>
      <c r="KRW138" s="4"/>
      <c r="KRX138" s="4"/>
      <c r="KRY138" s="4"/>
      <c r="KRZ138" s="4"/>
      <c r="KSA138" s="4"/>
      <c r="KSB138" s="4"/>
      <c r="KSC138" s="4"/>
      <c r="KSD138" s="4"/>
      <c r="KSE138" s="4"/>
      <c r="KSF138" s="4"/>
      <c r="KSG138" s="4"/>
      <c r="KSH138" s="4"/>
      <c r="KSI138" s="4"/>
      <c r="KSJ138" s="4"/>
      <c r="KSK138" s="4"/>
      <c r="KSL138" s="4"/>
      <c r="KSM138" s="4"/>
      <c r="KSN138" s="4"/>
      <c r="KSO138" s="4"/>
      <c r="KSP138" s="4"/>
      <c r="KSQ138" s="4"/>
      <c r="KSR138" s="4"/>
      <c r="KSS138" s="4"/>
      <c r="KST138" s="4"/>
      <c r="KSU138" s="4"/>
      <c r="KSV138" s="4"/>
      <c r="KSW138" s="4"/>
      <c r="KSX138" s="4"/>
      <c r="KSY138" s="4"/>
      <c r="KSZ138" s="4"/>
      <c r="KTA138" s="4"/>
      <c r="KTB138" s="4"/>
      <c r="KTC138" s="4"/>
      <c r="KTD138" s="4"/>
      <c r="KTE138" s="4"/>
      <c r="KTF138" s="4"/>
      <c r="KTG138" s="4"/>
      <c r="KTH138" s="4"/>
      <c r="KTI138" s="4"/>
      <c r="KTJ138" s="4"/>
      <c r="KTK138" s="4"/>
      <c r="KTL138" s="4"/>
      <c r="KTM138" s="4"/>
      <c r="KTN138" s="4"/>
      <c r="KTO138" s="4"/>
      <c r="KTP138" s="4"/>
      <c r="KTQ138" s="4"/>
      <c r="KTR138" s="4"/>
      <c r="KTS138" s="4"/>
      <c r="KTT138" s="4"/>
      <c r="KTU138" s="4"/>
      <c r="KTV138" s="4"/>
      <c r="KTW138" s="4"/>
      <c r="KTX138" s="4"/>
      <c r="KTY138" s="4"/>
      <c r="KTZ138" s="4"/>
      <c r="KUA138" s="4"/>
      <c r="KUB138" s="4"/>
      <c r="KUC138" s="4"/>
      <c r="KUD138" s="4"/>
      <c r="KUE138" s="4"/>
      <c r="KUF138" s="4"/>
      <c r="KUG138" s="4"/>
      <c r="KUH138" s="4"/>
      <c r="KUI138" s="4"/>
      <c r="KUJ138" s="4"/>
      <c r="KUK138" s="4"/>
      <c r="KUL138" s="4"/>
      <c r="KUM138" s="4"/>
      <c r="KUN138" s="4"/>
      <c r="KUO138" s="4"/>
      <c r="KUP138" s="4"/>
      <c r="KUQ138" s="4"/>
      <c r="KUR138" s="4"/>
      <c r="KUS138" s="4"/>
      <c r="KUT138" s="4"/>
      <c r="KUU138" s="4"/>
      <c r="KUV138" s="4"/>
      <c r="KUW138" s="4"/>
      <c r="KUX138" s="4"/>
      <c r="KUY138" s="4"/>
      <c r="KUZ138" s="4"/>
      <c r="KVA138" s="4"/>
      <c r="KVB138" s="4"/>
      <c r="KVC138" s="4"/>
      <c r="KVD138" s="4"/>
      <c r="KVE138" s="4"/>
      <c r="KVF138" s="4"/>
      <c r="KVG138" s="4"/>
      <c r="KVH138" s="4"/>
      <c r="KVI138" s="4"/>
      <c r="KVJ138" s="4"/>
      <c r="KVK138" s="4"/>
      <c r="KVL138" s="4"/>
      <c r="KVM138" s="4"/>
      <c r="KVN138" s="4"/>
      <c r="KVO138" s="4"/>
      <c r="KVP138" s="4"/>
      <c r="KVQ138" s="4"/>
      <c r="KVR138" s="4"/>
      <c r="KVS138" s="4"/>
      <c r="KVT138" s="4"/>
      <c r="KVU138" s="4"/>
      <c r="KVV138" s="4"/>
      <c r="KVW138" s="4"/>
      <c r="KVX138" s="4"/>
      <c r="KVY138" s="4"/>
      <c r="KVZ138" s="4"/>
      <c r="KWA138" s="4"/>
      <c r="KWB138" s="4"/>
      <c r="KWC138" s="4"/>
      <c r="KWD138" s="4"/>
      <c r="KWE138" s="4"/>
      <c r="KWF138" s="4"/>
      <c r="KWG138" s="4"/>
      <c r="KWH138" s="4"/>
      <c r="KWI138" s="4"/>
      <c r="KWJ138" s="4"/>
      <c r="KWK138" s="4"/>
      <c r="KWL138" s="4"/>
      <c r="KWM138" s="4"/>
      <c r="KWN138" s="4"/>
      <c r="KWO138" s="4"/>
      <c r="KWP138" s="4"/>
      <c r="KWQ138" s="4"/>
      <c r="KWR138" s="4"/>
      <c r="KWS138" s="4"/>
      <c r="KWT138" s="4"/>
      <c r="KWU138" s="4"/>
      <c r="KWV138" s="4"/>
      <c r="KWW138" s="4"/>
      <c r="KWX138" s="4"/>
      <c r="KWY138" s="4"/>
      <c r="KWZ138" s="4"/>
      <c r="KXA138" s="4"/>
      <c r="KXB138" s="4"/>
      <c r="KXC138" s="4"/>
      <c r="KXD138" s="4"/>
      <c r="KXE138" s="4"/>
      <c r="KXF138" s="4"/>
      <c r="KXG138" s="4"/>
      <c r="KXH138" s="4"/>
      <c r="KXI138" s="4"/>
      <c r="KXJ138" s="4"/>
      <c r="KXK138" s="4"/>
      <c r="KXL138" s="4"/>
      <c r="KXM138" s="4"/>
      <c r="KXN138" s="4"/>
      <c r="KXO138" s="4"/>
      <c r="KXP138" s="4"/>
      <c r="KXQ138" s="4"/>
      <c r="KXR138" s="4"/>
      <c r="KXS138" s="4"/>
      <c r="KXT138" s="4"/>
      <c r="KXU138" s="4"/>
      <c r="KXV138" s="4"/>
      <c r="KXW138" s="4"/>
      <c r="KXX138" s="4"/>
      <c r="KXY138" s="4"/>
      <c r="KXZ138" s="4"/>
      <c r="KYA138" s="4"/>
      <c r="KYB138" s="4"/>
      <c r="KYC138" s="4"/>
      <c r="KYD138" s="4"/>
      <c r="KYE138" s="4"/>
      <c r="KYF138" s="4"/>
      <c r="KYG138" s="4"/>
      <c r="KYH138" s="4"/>
      <c r="KYI138" s="4"/>
      <c r="KYJ138" s="4"/>
      <c r="KYK138" s="4"/>
      <c r="KYL138" s="4"/>
      <c r="KYM138" s="4"/>
      <c r="KYN138" s="4"/>
      <c r="KYO138" s="4"/>
      <c r="KYP138" s="4"/>
      <c r="KYQ138" s="4"/>
      <c r="KYR138" s="4"/>
      <c r="KYS138" s="4"/>
      <c r="KYT138" s="4"/>
      <c r="KYU138" s="4"/>
      <c r="KYV138" s="4"/>
      <c r="KYW138" s="4"/>
      <c r="KYX138" s="4"/>
      <c r="KYY138" s="4"/>
      <c r="KYZ138" s="4"/>
      <c r="KZA138" s="4"/>
      <c r="KZB138" s="4"/>
      <c r="KZC138" s="4"/>
      <c r="KZD138" s="4"/>
      <c r="KZE138" s="4"/>
      <c r="KZF138" s="4"/>
      <c r="KZG138" s="4"/>
      <c r="KZH138" s="4"/>
      <c r="KZI138" s="4"/>
      <c r="KZJ138" s="4"/>
      <c r="KZK138" s="4"/>
      <c r="KZL138" s="4"/>
      <c r="KZM138" s="4"/>
      <c r="KZN138" s="4"/>
      <c r="KZO138" s="4"/>
      <c r="KZP138" s="4"/>
      <c r="KZQ138" s="4"/>
      <c r="KZR138" s="4"/>
      <c r="KZS138" s="4"/>
      <c r="KZT138" s="4"/>
      <c r="KZU138" s="4"/>
      <c r="KZV138" s="4"/>
      <c r="KZW138" s="4"/>
      <c r="KZX138" s="4"/>
      <c r="KZY138" s="4"/>
      <c r="KZZ138" s="4"/>
      <c r="LAA138" s="4"/>
      <c r="LAB138" s="4"/>
      <c r="LAC138" s="4"/>
      <c r="LAD138" s="4"/>
      <c r="LAE138" s="4"/>
      <c r="LAF138" s="4"/>
      <c r="LAG138" s="4"/>
      <c r="LAH138" s="4"/>
      <c r="LAI138" s="4"/>
      <c r="LAJ138" s="4"/>
      <c r="LAK138" s="4"/>
      <c r="LAL138" s="4"/>
      <c r="LAM138" s="4"/>
      <c r="LAN138" s="4"/>
      <c r="LAO138" s="4"/>
      <c r="LAP138" s="4"/>
      <c r="LAQ138" s="4"/>
      <c r="LAR138" s="4"/>
      <c r="LAS138" s="4"/>
      <c r="LAT138" s="4"/>
      <c r="LAU138" s="4"/>
      <c r="LAV138" s="4"/>
      <c r="LAW138" s="4"/>
      <c r="LAX138" s="4"/>
      <c r="LBE138" s="4"/>
      <c r="LBF138" s="4"/>
      <c r="LBG138" s="4"/>
      <c r="LBH138" s="4"/>
      <c r="LBI138" s="4"/>
      <c r="LBJ138" s="4"/>
      <c r="LBK138" s="4"/>
      <c r="LBL138" s="4"/>
      <c r="LBM138" s="4"/>
      <c r="LBN138" s="4"/>
      <c r="LBO138" s="4"/>
      <c r="LBP138" s="4"/>
      <c r="LBQ138" s="4"/>
      <c r="LBR138" s="4"/>
      <c r="LBS138" s="4"/>
      <c r="LBT138" s="4"/>
      <c r="LBU138" s="4"/>
      <c r="LBV138" s="4"/>
      <c r="LBW138" s="4"/>
      <c r="LBX138" s="4"/>
      <c r="LBY138" s="4"/>
      <c r="LBZ138" s="4"/>
      <c r="LCA138" s="4"/>
      <c r="LCB138" s="4"/>
      <c r="LCC138" s="4"/>
      <c r="LCD138" s="4"/>
      <c r="LCE138" s="4"/>
      <c r="LCF138" s="4"/>
      <c r="LCG138" s="4"/>
      <c r="LCH138" s="4"/>
      <c r="LCI138" s="4"/>
      <c r="LCJ138" s="4"/>
      <c r="LCK138" s="4"/>
      <c r="LCL138" s="4"/>
      <c r="LCM138" s="4"/>
      <c r="LCN138" s="4"/>
      <c r="LCO138" s="4"/>
      <c r="LCP138" s="4"/>
      <c r="LCQ138" s="4"/>
      <c r="LCR138" s="4"/>
      <c r="LCS138" s="4"/>
      <c r="LCT138" s="4"/>
      <c r="LCU138" s="4"/>
      <c r="LCV138" s="4"/>
      <c r="LCW138" s="4"/>
      <c r="LCX138" s="4"/>
      <c r="LCY138" s="4"/>
      <c r="LCZ138" s="4"/>
      <c r="LDA138" s="4"/>
      <c r="LDB138" s="4"/>
      <c r="LDC138" s="4"/>
      <c r="LDD138" s="4"/>
      <c r="LDE138" s="4"/>
      <c r="LDF138" s="4"/>
      <c r="LDG138" s="4"/>
      <c r="LDH138" s="4"/>
      <c r="LDI138" s="4"/>
      <c r="LDJ138" s="4"/>
      <c r="LDK138" s="4"/>
      <c r="LDL138" s="4"/>
      <c r="LDM138" s="4"/>
      <c r="LDN138" s="4"/>
      <c r="LDO138" s="4"/>
      <c r="LDP138" s="4"/>
      <c r="LDQ138" s="4"/>
      <c r="LDR138" s="4"/>
      <c r="LDS138" s="4"/>
      <c r="LDT138" s="4"/>
      <c r="LDU138" s="4"/>
      <c r="LDV138" s="4"/>
      <c r="LDW138" s="4"/>
      <c r="LDX138" s="4"/>
      <c r="LDY138" s="4"/>
      <c r="LDZ138" s="4"/>
      <c r="LEA138" s="4"/>
      <c r="LEB138" s="4"/>
      <c r="LEC138" s="4"/>
      <c r="LED138" s="4"/>
      <c r="LEE138" s="4"/>
      <c r="LEF138" s="4"/>
      <c r="LEG138" s="4"/>
      <c r="LEH138" s="4"/>
      <c r="LEI138" s="4"/>
      <c r="LEJ138" s="4"/>
      <c r="LEK138" s="4"/>
      <c r="LEL138" s="4"/>
      <c r="LEM138" s="4"/>
      <c r="LEN138" s="4"/>
      <c r="LEO138" s="4"/>
      <c r="LEP138" s="4"/>
      <c r="LEQ138" s="4"/>
      <c r="LER138" s="4"/>
      <c r="LES138" s="4"/>
      <c r="LET138" s="4"/>
      <c r="LEU138" s="4"/>
      <c r="LEV138" s="4"/>
      <c r="LEW138" s="4"/>
      <c r="LEX138" s="4"/>
      <c r="LEY138" s="4"/>
      <c r="LEZ138" s="4"/>
      <c r="LFA138" s="4"/>
      <c r="LFB138" s="4"/>
      <c r="LFC138" s="4"/>
      <c r="LFD138" s="4"/>
      <c r="LFE138" s="4"/>
      <c r="LFF138" s="4"/>
      <c r="LFG138" s="4"/>
      <c r="LFH138" s="4"/>
      <c r="LFI138" s="4"/>
      <c r="LFJ138" s="4"/>
      <c r="LFK138" s="4"/>
      <c r="LFL138" s="4"/>
      <c r="LFM138" s="4"/>
      <c r="LFN138" s="4"/>
      <c r="LFO138" s="4"/>
      <c r="LFP138" s="4"/>
      <c r="LFQ138" s="4"/>
      <c r="LFR138" s="4"/>
      <c r="LFS138" s="4"/>
      <c r="LFT138" s="4"/>
      <c r="LFU138" s="4"/>
      <c r="LFV138" s="4"/>
      <c r="LFW138" s="4"/>
      <c r="LFX138" s="4"/>
      <c r="LFY138" s="4"/>
      <c r="LFZ138" s="4"/>
      <c r="LGA138" s="4"/>
      <c r="LGB138" s="4"/>
      <c r="LGC138" s="4"/>
      <c r="LGD138" s="4"/>
      <c r="LGE138" s="4"/>
      <c r="LGF138" s="4"/>
      <c r="LGG138" s="4"/>
      <c r="LGH138" s="4"/>
      <c r="LGI138" s="4"/>
      <c r="LGJ138" s="4"/>
      <c r="LGK138" s="4"/>
      <c r="LGL138" s="4"/>
      <c r="LGM138" s="4"/>
      <c r="LGN138" s="4"/>
      <c r="LGO138" s="4"/>
      <c r="LGP138" s="4"/>
      <c r="LGQ138" s="4"/>
      <c r="LGR138" s="4"/>
      <c r="LGS138" s="4"/>
      <c r="LGT138" s="4"/>
      <c r="LGU138" s="4"/>
      <c r="LGV138" s="4"/>
      <c r="LGW138" s="4"/>
      <c r="LGX138" s="4"/>
      <c r="LGY138" s="4"/>
      <c r="LGZ138" s="4"/>
      <c r="LHA138" s="4"/>
      <c r="LHB138" s="4"/>
      <c r="LHC138" s="4"/>
      <c r="LHD138" s="4"/>
      <c r="LHE138" s="4"/>
      <c r="LHF138" s="4"/>
      <c r="LHG138" s="4"/>
      <c r="LHH138" s="4"/>
      <c r="LHI138" s="4"/>
      <c r="LHJ138" s="4"/>
      <c r="LHK138" s="4"/>
      <c r="LHL138" s="4"/>
      <c r="LHM138" s="4"/>
      <c r="LHN138" s="4"/>
      <c r="LHO138" s="4"/>
      <c r="LHP138" s="4"/>
      <c r="LHQ138" s="4"/>
      <c r="LHR138" s="4"/>
      <c r="LHS138" s="4"/>
      <c r="LHT138" s="4"/>
      <c r="LHU138" s="4"/>
      <c r="LHV138" s="4"/>
      <c r="LHW138" s="4"/>
      <c r="LHX138" s="4"/>
      <c r="LHY138" s="4"/>
      <c r="LHZ138" s="4"/>
      <c r="LIA138" s="4"/>
      <c r="LIB138" s="4"/>
      <c r="LIC138" s="4"/>
      <c r="LID138" s="4"/>
      <c r="LIE138" s="4"/>
      <c r="LIF138" s="4"/>
      <c r="LIG138" s="4"/>
      <c r="LIH138" s="4"/>
      <c r="LII138" s="4"/>
      <c r="LIJ138" s="4"/>
      <c r="LIK138" s="4"/>
      <c r="LIL138" s="4"/>
      <c r="LIM138" s="4"/>
      <c r="LIN138" s="4"/>
      <c r="LIO138" s="4"/>
      <c r="LIP138" s="4"/>
      <c r="LIQ138" s="4"/>
      <c r="LIR138" s="4"/>
      <c r="LIS138" s="4"/>
      <c r="LIT138" s="4"/>
      <c r="LIU138" s="4"/>
      <c r="LIV138" s="4"/>
      <c r="LIW138" s="4"/>
      <c r="LIX138" s="4"/>
      <c r="LIY138" s="4"/>
      <c r="LIZ138" s="4"/>
      <c r="LJA138" s="4"/>
      <c r="LJB138" s="4"/>
      <c r="LJC138" s="4"/>
      <c r="LJD138" s="4"/>
      <c r="LJE138" s="4"/>
      <c r="LJF138" s="4"/>
      <c r="LJG138" s="4"/>
      <c r="LJH138" s="4"/>
      <c r="LJI138" s="4"/>
      <c r="LJJ138" s="4"/>
      <c r="LJK138" s="4"/>
      <c r="LJL138" s="4"/>
      <c r="LJM138" s="4"/>
      <c r="LJN138" s="4"/>
      <c r="LJO138" s="4"/>
      <c r="LJP138" s="4"/>
      <c r="LJQ138" s="4"/>
      <c r="LJR138" s="4"/>
      <c r="LJS138" s="4"/>
      <c r="LJT138" s="4"/>
      <c r="LJU138" s="4"/>
      <c r="LJV138" s="4"/>
      <c r="LJW138" s="4"/>
      <c r="LJX138" s="4"/>
      <c r="LJY138" s="4"/>
      <c r="LJZ138" s="4"/>
      <c r="LKA138" s="4"/>
      <c r="LKB138" s="4"/>
      <c r="LKC138" s="4"/>
      <c r="LKD138" s="4"/>
      <c r="LKE138" s="4"/>
      <c r="LKF138" s="4"/>
      <c r="LKG138" s="4"/>
      <c r="LKH138" s="4"/>
      <c r="LKI138" s="4"/>
      <c r="LKJ138" s="4"/>
      <c r="LKK138" s="4"/>
      <c r="LKL138" s="4"/>
      <c r="LKM138" s="4"/>
      <c r="LKN138" s="4"/>
      <c r="LKO138" s="4"/>
      <c r="LKP138" s="4"/>
      <c r="LKQ138" s="4"/>
      <c r="LKR138" s="4"/>
      <c r="LKS138" s="4"/>
      <c r="LKT138" s="4"/>
      <c r="LLA138" s="4"/>
      <c r="LLB138" s="4"/>
      <c r="LLC138" s="4"/>
      <c r="LLD138" s="4"/>
      <c r="LLE138" s="4"/>
      <c r="LLF138" s="4"/>
      <c r="LLG138" s="4"/>
      <c r="LLH138" s="4"/>
      <c r="LLI138" s="4"/>
      <c r="LLJ138" s="4"/>
      <c r="LLK138" s="4"/>
      <c r="LLL138" s="4"/>
      <c r="LLM138" s="4"/>
      <c r="LLN138" s="4"/>
      <c r="LLO138" s="4"/>
      <c r="LLP138" s="4"/>
      <c r="LLQ138" s="4"/>
      <c r="LLR138" s="4"/>
      <c r="LLS138" s="4"/>
      <c r="LLT138" s="4"/>
      <c r="LLU138" s="4"/>
      <c r="LLV138" s="4"/>
      <c r="LLW138" s="4"/>
      <c r="LLX138" s="4"/>
      <c r="LLY138" s="4"/>
      <c r="LLZ138" s="4"/>
      <c r="LMA138" s="4"/>
      <c r="LMB138" s="4"/>
      <c r="LMC138" s="4"/>
      <c r="LMD138" s="4"/>
      <c r="LME138" s="4"/>
      <c r="LMF138" s="4"/>
      <c r="LMG138" s="4"/>
      <c r="LMH138" s="4"/>
      <c r="LMI138" s="4"/>
      <c r="LMJ138" s="4"/>
      <c r="LMK138" s="4"/>
      <c r="LML138" s="4"/>
      <c r="LMM138" s="4"/>
      <c r="LMN138" s="4"/>
      <c r="LMO138" s="4"/>
      <c r="LMP138" s="4"/>
      <c r="LMQ138" s="4"/>
      <c r="LMR138" s="4"/>
      <c r="LMS138" s="4"/>
      <c r="LMT138" s="4"/>
      <c r="LMU138" s="4"/>
      <c r="LMV138" s="4"/>
      <c r="LMW138" s="4"/>
      <c r="LMX138" s="4"/>
      <c r="LMY138" s="4"/>
      <c r="LMZ138" s="4"/>
      <c r="LNA138" s="4"/>
      <c r="LNB138" s="4"/>
      <c r="LNC138" s="4"/>
      <c r="LND138" s="4"/>
      <c r="LNE138" s="4"/>
      <c r="LNF138" s="4"/>
      <c r="LNG138" s="4"/>
      <c r="LNH138" s="4"/>
      <c r="LNI138" s="4"/>
      <c r="LNJ138" s="4"/>
      <c r="LNK138" s="4"/>
      <c r="LNL138" s="4"/>
      <c r="LNM138" s="4"/>
      <c r="LNN138" s="4"/>
      <c r="LNO138" s="4"/>
      <c r="LNP138" s="4"/>
      <c r="LNQ138" s="4"/>
      <c r="LNR138" s="4"/>
      <c r="LNS138" s="4"/>
      <c r="LNT138" s="4"/>
      <c r="LNU138" s="4"/>
      <c r="LNV138" s="4"/>
      <c r="LNW138" s="4"/>
      <c r="LNX138" s="4"/>
      <c r="LNY138" s="4"/>
      <c r="LNZ138" s="4"/>
      <c r="LOA138" s="4"/>
      <c r="LOB138" s="4"/>
      <c r="LOC138" s="4"/>
      <c r="LOD138" s="4"/>
      <c r="LOE138" s="4"/>
      <c r="LOF138" s="4"/>
      <c r="LOG138" s="4"/>
      <c r="LOH138" s="4"/>
      <c r="LOI138" s="4"/>
      <c r="LOJ138" s="4"/>
      <c r="LOK138" s="4"/>
      <c r="LOL138" s="4"/>
      <c r="LOM138" s="4"/>
      <c r="LON138" s="4"/>
      <c r="LOO138" s="4"/>
      <c r="LOP138" s="4"/>
      <c r="LOQ138" s="4"/>
      <c r="LOR138" s="4"/>
      <c r="LOS138" s="4"/>
      <c r="LOT138" s="4"/>
      <c r="LOU138" s="4"/>
      <c r="LOV138" s="4"/>
      <c r="LOW138" s="4"/>
      <c r="LOX138" s="4"/>
      <c r="LOY138" s="4"/>
      <c r="LOZ138" s="4"/>
      <c r="LPA138" s="4"/>
      <c r="LPB138" s="4"/>
      <c r="LPC138" s="4"/>
      <c r="LPD138" s="4"/>
      <c r="LPE138" s="4"/>
      <c r="LPF138" s="4"/>
      <c r="LPG138" s="4"/>
      <c r="LPH138" s="4"/>
      <c r="LPI138" s="4"/>
      <c r="LPJ138" s="4"/>
      <c r="LPK138" s="4"/>
      <c r="LPL138" s="4"/>
      <c r="LPM138" s="4"/>
      <c r="LPN138" s="4"/>
      <c r="LPO138" s="4"/>
      <c r="LPP138" s="4"/>
      <c r="LPQ138" s="4"/>
      <c r="LPR138" s="4"/>
      <c r="LPS138" s="4"/>
      <c r="LPT138" s="4"/>
      <c r="LPU138" s="4"/>
      <c r="LPV138" s="4"/>
      <c r="LPW138" s="4"/>
      <c r="LPX138" s="4"/>
      <c r="LPY138" s="4"/>
      <c r="LPZ138" s="4"/>
      <c r="LQA138" s="4"/>
      <c r="LQB138" s="4"/>
      <c r="LQC138" s="4"/>
      <c r="LQD138" s="4"/>
      <c r="LQE138" s="4"/>
      <c r="LQF138" s="4"/>
      <c r="LQG138" s="4"/>
      <c r="LQH138" s="4"/>
      <c r="LQI138" s="4"/>
      <c r="LQJ138" s="4"/>
      <c r="LQK138" s="4"/>
      <c r="LQL138" s="4"/>
      <c r="LQM138" s="4"/>
      <c r="LQN138" s="4"/>
      <c r="LQO138" s="4"/>
      <c r="LQP138" s="4"/>
      <c r="LQQ138" s="4"/>
      <c r="LQR138" s="4"/>
      <c r="LQS138" s="4"/>
      <c r="LQT138" s="4"/>
      <c r="LQU138" s="4"/>
      <c r="LQV138" s="4"/>
      <c r="LQW138" s="4"/>
      <c r="LQX138" s="4"/>
      <c r="LQY138" s="4"/>
      <c r="LQZ138" s="4"/>
      <c r="LRA138" s="4"/>
      <c r="LRB138" s="4"/>
      <c r="LRC138" s="4"/>
      <c r="LRD138" s="4"/>
      <c r="LRE138" s="4"/>
      <c r="LRF138" s="4"/>
      <c r="LRG138" s="4"/>
      <c r="LRH138" s="4"/>
      <c r="LRI138" s="4"/>
      <c r="LRJ138" s="4"/>
      <c r="LRK138" s="4"/>
      <c r="LRL138" s="4"/>
      <c r="LRM138" s="4"/>
      <c r="LRN138" s="4"/>
      <c r="LRO138" s="4"/>
      <c r="LRP138" s="4"/>
      <c r="LRQ138" s="4"/>
      <c r="LRR138" s="4"/>
      <c r="LRS138" s="4"/>
      <c r="LRT138" s="4"/>
      <c r="LRU138" s="4"/>
      <c r="LRV138" s="4"/>
      <c r="LRW138" s="4"/>
      <c r="LRX138" s="4"/>
      <c r="LRY138" s="4"/>
      <c r="LRZ138" s="4"/>
      <c r="LSA138" s="4"/>
      <c r="LSB138" s="4"/>
      <c r="LSC138" s="4"/>
      <c r="LSD138" s="4"/>
      <c r="LSE138" s="4"/>
      <c r="LSF138" s="4"/>
      <c r="LSG138" s="4"/>
      <c r="LSH138" s="4"/>
      <c r="LSI138" s="4"/>
      <c r="LSJ138" s="4"/>
      <c r="LSK138" s="4"/>
      <c r="LSL138" s="4"/>
      <c r="LSM138" s="4"/>
      <c r="LSN138" s="4"/>
      <c r="LSO138" s="4"/>
      <c r="LSP138" s="4"/>
      <c r="LSQ138" s="4"/>
      <c r="LSR138" s="4"/>
      <c r="LSS138" s="4"/>
      <c r="LST138" s="4"/>
      <c r="LSU138" s="4"/>
      <c r="LSV138" s="4"/>
      <c r="LSW138" s="4"/>
      <c r="LSX138" s="4"/>
      <c r="LSY138" s="4"/>
      <c r="LSZ138" s="4"/>
      <c r="LTA138" s="4"/>
      <c r="LTB138" s="4"/>
      <c r="LTC138" s="4"/>
      <c r="LTD138" s="4"/>
      <c r="LTE138" s="4"/>
      <c r="LTF138" s="4"/>
      <c r="LTG138" s="4"/>
      <c r="LTH138" s="4"/>
      <c r="LTI138" s="4"/>
      <c r="LTJ138" s="4"/>
      <c r="LTK138" s="4"/>
      <c r="LTL138" s="4"/>
      <c r="LTM138" s="4"/>
      <c r="LTN138" s="4"/>
      <c r="LTO138" s="4"/>
      <c r="LTP138" s="4"/>
      <c r="LTQ138" s="4"/>
      <c r="LTR138" s="4"/>
      <c r="LTS138" s="4"/>
      <c r="LTT138" s="4"/>
      <c r="LTU138" s="4"/>
      <c r="LTV138" s="4"/>
      <c r="LTW138" s="4"/>
      <c r="LTX138" s="4"/>
      <c r="LTY138" s="4"/>
      <c r="LTZ138" s="4"/>
      <c r="LUA138" s="4"/>
      <c r="LUB138" s="4"/>
      <c r="LUC138" s="4"/>
      <c r="LUD138" s="4"/>
      <c r="LUE138" s="4"/>
      <c r="LUF138" s="4"/>
      <c r="LUG138" s="4"/>
      <c r="LUH138" s="4"/>
      <c r="LUI138" s="4"/>
      <c r="LUJ138" s="4"/>
      <c r="LUK138" s="4"/>
      <c r="LUL138" s="4"/>
      <c r="LUM138" s="4"/>
      <c r="LUN138" s="4"/>
      <c r="LUO138" s="4"/>
      <c r="LUP138" s="4"/>
      <c r="LUW138" s="4"/>
      <c r="LUX138" s="4"/>
      <c r="LUY138" s="4"/>
      <c r="LUZ138" s="4"/>
      <c r="LVA138" s="4"/>
      <c r="LVB138" s="4"/>
      <c r="LVC138" s="4"/>
      <c r="LVD138" s="4"/>
      <c r="LVE138" s="4"/>
      <c r="LVF138" s="4"/>
      <c r="LVG138" s="4"/>
      <c r="LVH138" s="4"/>
      <c r="LVI138" s="4"/>
      <c r="LVJ138" s="4"/>
      <c r="LVK138" s="4"/>
      <c r="LVL138" s="4"/>
      <c r="LVM138" s="4"/>
      <c r="LVN138" s="4"/>
      <c r="LVO138" s="4"/>
      <c r="LVP138" s="4"/>
      <c r="LVQ138" s="4"/>
      <c r="LVR138" s="4"/>
      <c r="LVS138" s="4"/>
      <c r="LVT138" s="4"/>
      <c r="LVU138" s="4"/>
      <c r="LVV138" s="4"/>
      <c r="LVW138" s="4"/>
      <c r="LVX138" s="4"/>
      <c r="LVY138" s="4"/>
      <c r="LVZ138" s="4"/>
      <c r="LWA138" s="4"/>
      <c r="LWB138" s="4"/>
      <c r="LWC138" s="4"/>
      <c r="LWD138" s="4"/>
      <c r="LWE138" s="4"/>
      <c r="LWF138" s="4"/>
      <c r="LWG138" s="4"/>
      <c r="LWH138" s="4"/>
      <c r="LWI138" s="4"/>
      <c r="LWJ138" s="4"/>
      <c r="LWK138" s="4"/>
      <c r="LWL138" s="4"/>
      <c r="LWM138" s="4"/>
      <c r="LWN138" s="4"/>
      <c r="LWO138" s="4"/>
      <c r="LWP138" s="4"/>
      <c r="LWQ138" s="4"/>
      <c r="LWR138" s="4"/>
      <c r="LWS138" s="4"/>
      <c r="LWT138" s="4"/>
      <c r="LWU138" s="4"/>
      <c r="LWV138" s="4"/>
      <c r="LWW138" s="4"/>
      <c r="LWX138" s="4"/>
      <c r="LWY138" s="4"/>
      <c r="LWZ138" s="4"/>
      <c r="LXA138" s="4"/>
      <c r="LXB138" s="4"/>
      <c r="LXC138" s="4"/>
      <c r="LXD138" s="4"/>
      <c r="LXE138" s="4"/>
      <c r="LXF138" s="4"/>
      <c r="LXG138" s="4"/>
      <c r="LXH138" s="4"/>
      <c r="LXI138" s="4"/>
      <c r="LXJ138" s="4"/>
      <c r="LXK138" s="4"/>
      <c r="LXL138" s="4"/>
      <c r="LXM138" s="4"/>
      <c r="LXN138" s="4"/>
      <c r="LXO138" s="4"/>
      <c r="LXP138" s="4"/>
      <c r="LXQ138" s="4"/>
      <c r="LXR138" s="4"/>
      <c r="LXS138" s="4"/>
      <c r="LXT138" s="4"/>
      <c r="LXU138" s="4"/>
      <c r="LXV138" s="4"/>
      <c r="LXW138" s="4"/>
      <c r="LXX138" s="4"/>
      <c r="LXY138" s="4"/>
      <c r="LXZ138" s="4"/>
      <c r="LYA138" s="4"/>
      <c r="LYB138" s="4"/>
      <c r="LYC138" s="4"/>
      <c r="LYD138" s="4"/>
      <c r="LYE138" s="4"/>
      <c r="LYF138" s="4"/>
      <c r="LYG138" s="4"/>
      <c r="LYH138" s="4"/>
      <c r="LYI138" s="4"/>
      <c r="LYJ138" s="4"/>
      <c r="LYK138" s="4"/>
      <c r="LYL138" s="4"/>
      <c r="LYM138" s="4"/>
      <c r="LYN138" s="4"/>
      <c r="LYO138" s="4"/>
      <c r="LYP138" s="4"/>
      <c r="LYQ138" s="4"/>
      <c r="LYR138" s="4"/>
      <c r="LYS138" s="4"/>
      <c r="LYT138" s="4"/>
      <c r="LYU138" s="4"/>
      <c r="LYV138" s="4"/>
      <c r="LYW138" s="4"/>
      <c r="LYX138" s="4"/>
      <c r="LYY138" s="4"/>
      <c r="LYZ138" s="4"/>
      <c r="LZA138" s="4"/>
      <c r="LZB138" s="4"/>
      <c r="LZC138" s="4"/>
      <c r="LZD138" s="4"/>
      <c r="LZE138" s="4"/>
      <c r="LZF138" s="4"/>
      <c r="LZG138" s="4"/>
      <c r="LZH138" s="4"/>
      <c r="LZI138" s="4"/>
      <c r="LZJ138" s="4"/>
      <c r="LZK138" s="4"/>
      <c r="LZL138" s="4"/>
      <c r="LZM138" s="4"/>
      <c r="LZN138" s="4"/>
      <c r="LZO138" s="4"/>
      <c r="LZP138" s="4"/>
      <c r="LZQ138" s="4"/>
      <c r="LZR138" s="4"/>
      <c r="LZS138" s="4"/>
      <c r="LZT138" s="4"/>
      <c r="LZU138" s="4"/>
      <c r="LZV138" s="4"/>
      <c r="LZW138" s="4"/>
      <c r="LZX138" s="4"/>
      <c r="LZY138" s="4"/>
      <c r="LZZ138" s="4"/>
      <c r="MAA138" s="4"/>
      <c r="MAB138" s="4"/>
      <c r="MAC138" s="4"/>
      <c r="MAD138" s="4"/>
      <c r="MAE138" s="4"/>
      <c r="MAF138" s="4"/>
      <c r="MAG138" s="4"/>
      <c r="MAH138" s="4"/>
      <c r="MAI138" s="4"/>
      <c r="MAJ138" s="4"/>
      <c r="MAK138" s="4"/>
      <c r="MAL138" s="4"/>
      <c r="MAM138" s="4"/>
      <c r="MAN138" s="4"/>
      <c r="MAO138" s="4"/>
      <c r="MAP138" s="4"/>
      <c r="MAQ138" s="4"/>
      <c r="MAR138" s="4"/>
      <c r="MAS138" s="4"/>
      <c r="MAT138" s="4"/>
      <c r="MAU138" s="4"/>
      <c r="MAV138" s="4"/>
      <c r="MAW138" s="4"/>
      <c r="MAX138" s="4"/>
      <c r="MAY138" s="4"/>
      <c r="MAZ138" s="4"/>
      <c r="MBA138" s="4"/>
      <c r="MBB138" s="4"/>
      <c r="MBC138" s="4"/>
      <c r="MBD138" s="4"/>
      <c r="MBE138" s="4"/>
      <c r="MBF138" s="4"/>
      <c r="MBG138" s="4"/>
      <c r="MBH138" s="4"/>
      <c r="MBI138" s="4"/>
      <c r="MBJ138" s="4"/>
      <c r="MBK138" s="4"/>
      <c r="MBL138" s="4"/>
      <c r="MBM138" s="4"/>
      <c r="MBN138" s="4"/>
      <c r="MBO138" s="4"/>
      <c r="MBP138" s="4"/>
      <c r="MBQ138" s="4"/>
      <c r="MBR138" s="4"/>
      <c r="MBS138" s="4"/>
      <c r="MBT138" s="4"/>
      <c r="MBU138" s="4"/>
      <c r="MBV138" s="4"/>
      <c r="MBW138" s="4"/>
      <c r="MBX138" s="4"/>
      <c r="MBY138" s="4"/>
      <c r="MBZ138" s="4"/>
      <c r="MCA138" s="4"/>
      <c r="MCB138" s="4"/>
      <c r="MCC138" s="4"/>
      <c r="MCD138" s="4"/>
      <c r="MCE138" s="4"/>
      <c r="MCF138" s="4"/>
      <c r="MCG138" s="4"/>
      <c r="MCH138" s="4"/>
      <c r="MCI138" s="4"/>
      <c r="MCJ138" s="4"/>
      <c r="MCK138" s="4"/>
      <c r="MCL138" s="4"/>
      <c r="MCM138" s="4"/>
      <c r="MCN138" s="4"/>
      <c r="MCO138" s="4"/>
      <c r="MCP138" s="4"/>
      <c r="MCQ138" s="4"/>
      <c r="MCR138" s="4"/>
      <c r="MCS138" s="4"/>
      <c r="MCT138" s="4"/>
      <c r="MCU138" s="4"/>
      <c r="MCV138" s="4"/>
      <c r="MCW138" s="4"/>
      <c r="MCX138" s="4"/>
      <c r="MCY138" s="4"/>
      <c r="MCZ138" s="4"/>
      <c r="MDA138" s="4"/>
      <c r="MDB138" s="4"/>
      <c r="MDC138" s="4"/>
      <c r="MDD138" s="4"/>
      <c r="MDE138" s="4"/>
      <c r="MDF138" s="4"/>
      <c r="MDG138" s="4"/>
      <c r="MDH138" s="4"/>
      <c r="MDI138" s="4"/>
      <c r="MDJ138" s="4"/>
      <c r="MDK138" s="4"/>
      <c r="MDL138" s="4"/>
      <c r="MDM138" s="4"/>
      <c r="MDN138" s="4"/>
      <c r="MDO138" s="4"/>
      <c r="MDP138" s="4"/>
      <c r="MDQ138" s="4"/>
      <c r="MDR138" s="4"/>
      <c r="MDS138" s="4"/>
      <c r="MDT138" s="4"/>
      <c r="MDU138" s="4"/>
      <c r="MDV138" s="4"/>
      <c r="MDW138" s="4"/>
      <c r="MDX138" s="4"/>
      <c r="MDY138" s="4"/>
      <c r="MDZ138" s="4"/>
      <c r="MEA138" s="4"/>
      <c r="MEB138" s="4"/>
      <c r="MEC138" s="4"/>
      <c r="MED138" s="4"/>
      <c r="MEE138" s="4"/>
      <c r="MEF138" s="4"/>
      <c r="MEG138" s="4"/>
      <c r="MEH138" s="4"/>
      <c r="MEI138" s="4"/>
      <c r="MEJ138" s="4"/>
      <c r="MEK138" s="4"/>
      <c r="MEL138" s="4"/>
      <c r="MES138" s="4"/>
      <c r="MET138" s="4"/>
      <c r="MEU138" s="4"/>
      <c r="MEV138" s="4"/>
      <c r="MEW138" s="4"/>
      <c r="MEX138" s="4"/>
      <c r="MEY138" s="4"/>
      <c r="MEZ138" s="4"/>
      <c r="MFA138" s="4"/>
      <c r="MFB138" s="4"/>
      <c r="MFC138" s="4"/>
      <c r="MFD138" s="4"/>
      <c r="MFE138" s="4"/>
      <c r="MFF138" s="4"/>
      <c r="MFG138" s="4"/>
      <c r="MFH138" s="4"/>
      <c r="MFI138" s="4"/>
      <c r="MFJ138" s="4"/>
      <c r="MFK138" s="4"/>
      <c r="MFL138" s="4"/>
      <c r="MFM138" s="4"/>
      <c r="MFN138" s="4"/>
      <c r="MFO138" s="4"/>
      <c r="MFP138" s="4"/>
      <c r="MFQ138" s="4"/>
      <c r="MFR138" s="4"/>
      <c r="MFS138" s="4"/>
      <c r="MFT138" s="4"/>
      <c r="MFU138" s="4"/>
      <c r="MFV138" s="4"/>
      <c r="MFW138" s="4"/>
      <c r="MFX138" s="4"/>
      <c r="MFY138" s="4"/>
      <c r="MFZ138" s="4"/>
      <c r="MGA138" s="4"/>
      <c r="MGB138" s="4"/>
      <c r="MGC138" s="4"/>
      <c r="MGD138" s="4"/>
      <c r="MGE138" s="4"/>
      <c r="MGF138" s="4"/>
      <c r="MGG138" s="4"/>
      <c r="MGH138" s="4"/>
      <c r="MGI138" s="4"/>
      <c r="MGJ138" s="4"/>
      <c r="MGK138" s="4"/>
      <c r="MGL138" s="4"/>
      <c r="MGM138" s="4"/>
      <c r="MGN138" s="4"/>
      <c r="MGO138" s="4"/>
      <c r="MGP138" s="4"/>
      <c r="MGQ138" s="4"/>
      <c r="MGR138" s="4"/>
      <c r="MGS138" s="4"/>
      <c r="MGT138" s="4"/>
      <c r="MGU138" s="4"/>
      <c r="MGV138" s="4"/>
      <c r="MGW138" s="4"/>
      <c r="MGX138" s="4"/>
      <c r="MGY138" s="4"/>
      <c r="MGZ138" s="4"/>
      <c r="MHA138" s="4"/>
      <c r="MHB138" s="4"/>
      <c r="MHC138" s="4"/>
      <c r="MHD138" s="4"/>
      <c r="MHE138" s="4"/>
      <c r="MHF138" s="4"/>
      <c r="MHG138" s="4"/>
      <c r="MHH138" s="4"/>
      <c r="MHI138" s="4"/>
      <c r="MHJ138" s="4"/>
      <c r="MHK138" s="4"/>
      <c r="MHL138" s="4"/>
      <c r="MHM138" s="4"/>
      <c r="MHN138" s="4"/>
      <c r="MHO138" s="4"/>
      <c r="MHP138" s="4"/>
      <c r="MHQ138" s="4"/>
      <c r="MHR138" s="4"/>
      <c r="MHS138" s="4"/>
      <c r="MHT138" s="4"/>
      <c r="MHU138" s="4"/>
      <c r="MHV138" s="4"/>
      <c r="MHW138" s="4"/>
      <c r="MHX138" s="4"/>
      <c r="MHY138" s="4"/>
      <c r="MHZ138" s="4"/>
      <c r="MIA138" s="4"/>
      <c r="MIB138" s="4"/>
      <c r="MIC138" s="4"/>
      <c r="MID138" s="4"/>
      <c r="MIE138" s="4"/>
      <c r="MIF138" s="4"/>
      <c r="MIG138" s="4"/>
      <c r="MIH138" s="4"/>
      <c r="MII138" s="4"/>
      <c r="MIJ138" s="4"/>
      <c r="MIK138" s="4"/>
      <c r="MIL138" s="4"/>
      <c r="MIM138" s="4"/>
      <c r="MIN138" s="4"/>
      <c r="MIO138" s="4"/>
      <c r="MIP138" s="4"/>
      <c r="MIQ138" s="4"/>
      <c r="MIR138" s="4"/>
      <c r="MIS138" s="4"/>
      <c r="MIT138" s="4"/>
      <c r="MIU138" s="4"/>
      <c r="MIV138" s="4"/>
      <c r="MIW138" s="4"/>
      <c r="MIX138" s="4"/>
      <c r="MIY138" s="4"/>
      <c r="MIZ138" s="4"/>
      <c r="MJA138" s="4"/>
      <c r="MJB138" s="4"/>
      <c r="MJC138" s="4"/>
      <c r="MJD138" s="4"/>
      <c r="MJE138" s="4"/>
      <c r="MJF138" s="4"/>
      <c r="MJG138" s="4"/>
      <c r="MJH138" s="4"/>
      <c r="MJI138" s="4"/>
      <c r="MJJ138" s="4"/>
      <c r="MJK138" s="4"/>
      <c r="MJL138" s="4"/>
      <c r="MJM138" s="4"/>
      <c r="MJN138" s="4"/>
      <c r="MJO138" s="4"/>
      <c r="MJP138" s="4"/>
      <c r="MJQ138" s="4"/>
      <c r="MJR138" s="4"/>
      <c r="MJS138" s="4"/>
      <c r="MJT138" s="4"/>
      <c r="MJU138" s="4"/>
      <c r="MJV138" s="4"/>
      <c r="MJW138" s="4"/>
      <c r="MJX138" s="4"/>
      <c r="MJY138" s="4"/>
      <c r="MJZ138" s="4"/>
      <c r="MKA138" s="4"/>
      <c r="MKB138" s="4"/>
      <c r="MKC138" s="4"/>
      <c r="MKD138" s="4"/>
      <c r="MKE138" s="4"/>
      <c r="MKF138" s="4"/>
      <c r="MKG138" s="4"/>
      <c r="MKH138" s="4"/>
      <c r="MKI138" s="4"/>
      <c r="MKJ138" s="4"/>
      <c r="MKK138" s="4"/>
      <c r="MKL138" s="4"/>
      <c r="MKM138" s="4"/>
      <c r="MKN138" s="4"/>
      <c r="MKO138" s="4"/>
      <c r="MKP138" s="4"/>
      <c r="MKQ138" s="4"/>
      <c r="MKR138" s="4"/>
      <c r="MKS138" s="4"/>
      <c r="MKT138" s="4"/>
      <c r="MKU138" s="4"/>
      <c r="MKV138" s="4"/>
      <c r="MKW138" s="4"/>
      <c r="MKX138" s="4"/>
      <c r="MKY138" s="4"/>
      <c r="MKZ138" s="4"/>
      <c r="MLA138" s="4"/>
      <c r="MLB138" s="4"/>
      <c r="MLC138" s="4"/>
      <c r="MLD138" s="4"/>
      <c r="MLE138" s="4"/>
      <c r="MLF138" s="4"/>
      <c r="MLG138" s="4"/>
      <c r="MLH138" s="4"/>
      <c r="MLI138" s="4"/>
      <c r="MLJ138" s="4"/>
      <c r="MLK138" s="4"/>
      <c r="MLL138" s="4"/>
      <c r="MLM138" s="4"/>
      <c r="MLN138" s="4"/>
      <c r="MLO138" s="4"/>
      <c r="MLP138" s="4"/>
      <c r="MLQ138" s="4"/>
      <c r="MLR138" s="4"/>
      <c r="MLS138" s="4"/>
      <c r="MLT138" s="4"/>
      <c r="MLU138" s="4"/>
      <c r="MLV138" s="4"/>
      <c r="MLW138" s="4"/>
      <c r="MLX138" s="4"/>
      <c r="MLY138" s="4"/>
      <c r="MLZ138" s="4"/>
      <c r="MMA138" s="4"/>
      <c r="MMB138" s="4"/>
      <c r="MMC138" s="4"/>
      <c r="MMD138" s="4"/>
      <c r="MME138" s="4"/>
      <c r="MMF138" s="4"/>
      <c r="MMG138" s="4"/>
      <c r="MMH138" s="4"/>
      <c r="MMI138" s="4"/>
      <c r="MMJ138" s="4"/>
      <c r="MMK138" s="4"/>
      <c r="MML138" s="4"/>
      <c r="MMM138" s="4"/>
      <c r="MMN138" s="4"/>
      <c r="MMO138" s="4"/>
      <c r="MMP138" s="4"/>
      <c r="MMQ138" s="4"/>
      <c r="MMR138" s="4"/>
      <c r="MMS138" s="4"/>
      <c r="MMT138" s="4"/>
      <c r="MMU138" s="4"/>
      <c r="MMV138" s="4"/>
      <c r="MMW138" s="4"/>
      <c r="MMX138" s="4"/>
      <c r="MMY138" s="4"/>
      <c r="MMZ138" s="4"/>
      <c r="MNA138" s="4"/>
      <c r="MNB138" s="4"/>
      <c r="MNC138" s="4"/>
      <c r="MND138" s="4"/>
      <c r="MNE138" s="4"/>
      <c r="MNF138" s="4"/>
      <c r="MNG138" s="4"/>
      <c r="MNH138" s="4"/>
      <c r="MNI138" s="4"/>
      <c r="MNJ138" s="4"/>
      <c r="MNK138" s="4"/>
      <c r="MNL138" s="4"/>
      <c r="MNM138" s="4"/>
      <c r="MNN138" s="4"/>
      <c r="MNO138" s="4"/>
      <c r="MNP138" s="4"/>
      <c r="MNQ138" s="4"/>
      <c r="MNR138" s="4"/>
      <c r="MNS138" s="4"/>
      <c r="MNT138" s="4"/>
      <c r="MNU138" s="4"/>
      <c r="MNV138" s="4"/>
      <c r="MNW138" s="4"/>
      <c r="MNX138" s="4"/>
      <c r="MNY138" s="4"/>
      <c r="MNZ138" s="4"/>
      <c r="MOA138" s="4"/>
      <c r="MOB138" s="4"/>
      <c r="MOC138" s="4"/>
      <c r="MOD138" s="4"/>
      <c r="MOE138" s="4"/>
      <c r="MOF138" s="4"/>
      <c r="MOG138" s="4"/>
      <c r="MOH138" s="4"/>
      <c r="MOO138" s="4"/>
      <c r="MOP138" s="4"/>
      <c r="MOQ138" s="4"/>
      <c r="MOR138" s="4"/>
      <c r="MOS138" s="4"/>
      <c r="MOT138" s="4"/>
      <c r="MOU138" s="4"/>
      <c r="MOV138" s="4"/>
      <c r="MOW138" s="4"/>
      <c r="MOX138" s="4"/>
      <c r="MOY138" s="4"/>
      <c r="MOZ138" s="4"/>
      <c r="MPA138" s="4"/>
      <c r="MPB138" s="4"/>
      <c r="MPC138" s="4"/>
      <c r="MPD138" s="4"/>
      <c r="MPE138" s="4"/>
      <c r="MPF138" s="4"/>
      <c r="MPG138" s="4"/>
      <c r="MPH138" s="4"/>
      <c r="MPI138" s="4"/>
      <c r="MPJ138" s="4"/>
      <c r="MPK138" s="4"/>
      <c r="MPL138" s="4"/>
      <c r="MPM138" s="4"/>
      <c r="MPN138" s="4"/>
      <c r="MPO138" s="4"/>
      <c r="MPP138" s="4"/>
      <c r="MPQ138" s="4"/>
      <c r="MPR138" s="4"/>
      <c r="MPS138" s="4"/>
      <c r="MPT138" s="4"/>
      <c r="MPU138" s="4"/>
      <c r="MPV138" s="4"/>
      <c r="MPW138" s="4"/>
      <c r="MPX138" s="4"/>
      <c r="MPY138" s="4"/>
      <c r="MPZ138" s="4"/>
      <c r="MQA138" s="4"/>
      <c r="MQB138" s="4"/>
      <c r="MQC138" s="4"/>
      <c r="MQD138" s="4"/>
      <c r="MQE138" s="4"/>
      <c r="MQF138" s="4"/>
      <c r="MQG138" s="4"/>
      <c r="MQH138" s="4"/>
      <c r="MQI138" s="4"/>
      <c r="MQJ138" s="4"/>
      <c r="MQK138" s="4"/>
      <c r="MQL138" s="4"/>
      <c r="MQM138" s="4"/>
      <c r="MQN138" s="4"/>
      <c r="MQO138" s="4"/>
      <c r="MQP138" s="4"/>
      <c r="MQQ138" s="4"/>
      <c r="MQR138" s="4"/>
      <c r="MQS138" s="4"/>
      <c r="MQT138" s="4"/>
      <c r="MQU138" s="4"/>
      <c r="MQV138" s="4"/>
      <c r="MQW138" s="4"/>
      <c r="MQX138" s="4"/>
      <c r="MQY138" s="4"/>
      <c r="MQZ138" s="4"/>
      <c r="MRA138" s="4"/>
      <c r="MRB138" s="4"/>
      <c r="MRC138" s="4"/>
      <c r="MRD138" s="4"/>
      <c r="MRE138" s="4"/>
      <c r="MRF138" s="4"/>
      <c r="MRG138" s="4"/>
      <c r="MRH138" s="4"/>
      <c r="MRI138" s="4"/>
      <c r="MRJ138" s="4"/>
      <c r="MRK138" s="4"/>
      <c r="MRL138" s="4"/>
      <c r="MRM138" s="4"/>
      <c r="MRN138" s="4"/>
      <c r="MRO138" s="4"/>
      <c r="MRP138" s="4"/>
      <c r="MRQ138" s="4"/>
      <c r="MRR138" s="4"/>
      <c r="MRS138" s="4"/>
      <c r="MRT138" s="4"/>
      <c r="MRU138" s="4"/>
      <c r="MRV138" s="4"/>
      <c r="MRW138" s="4"/>
      <c r="MRX138" s="4"/>
      <c r="MRY138" s="4"/>
      <c r="MRZ138" s="4"/>
      <c r="MSA138" s="4"/>
      <c r="MSB138" s="4"/>
      <c r="MSC138" s="4"/>
      <c r="MSD138" s="4"/>
      <c r="MSE138" s="4"/>
      <c r="MSF138" s="4"/>
      <c r="MSG138" s="4"/>
      <c r="MSH138" s="4"/>
      <c r="MSI138" s="4"/>
      <c r="MSJ138" s="4"/>
      <c r="MSK138" s="4"/>
      <c r="MSL138" s="4"/>
      <c r="MSM138" s="4"/>
      <c r="MSN138" s="4"/>
      <c r="MSO138" s="4"/>
      <c r="MSP138" s="4"/>
      <c r="MSQ138" s="4"/>
      <c r="MSR138" s="4"/>
      <c r="MSS138" s="4"/>
      <c r="MST138" s="4"/>
      <c r="MSU138" s="4"/>
      <c r="MSV138" s="4"/>
      <c r="MSW138" s="4"/>
      <c r="MSX138" s="4"/>
      <c r="MSY138" s="4"/>
      <c r="MSZ138" s="4"/>
      <c r="MTA138" s="4"/>
      <c r="MTB138" s="4"/>
      <c r="MTC138" s="4"/>
      <c r="MTD138" s="4"/>
      <c r="MTE138" s="4"/>
      <c r="MTF138" s="4"/>
      <c r="MTG138" s="4"/>
      <c r="MTH138" s="4"/>
      <c r="MTI138" s="4"/>
      <c r="MTJ138" s="4"/>
      <c r="MTK138" s="4"/>
      <c r="MTL138" s="4"/>
      <c r="MTM138" s="4"/>
      <c r="MTN138" s="4"/>
      <c r="MTO138" s="4"/>
      <c r="MTP138" s="4"/>
      <c r="MTQ138" s="4"/>
      <c r="MTR138" s="4"/>
      <c r="MTS138" s="4"/>
      <c r="MTT138" s="4"/>
      <c r="MTU138" s="4"/>
      <c r="MTV138" s="4"/>
      <c r="MTW138" s="4"/>
      <c r="MTX138" s="4"/>
      <c r="MTY138" s="4"/>
      <c r="MTZ138" s="4"/>
      <c r="MUA138" s="4"/>
      <c r="MUB138" s="4"/>
      <c r="MUC138" s="4"/>
      <c r="MUD138" s="4"/>
      <c r="MUE138" s="4"/>
      <c r="MUF138" s="4"/>
      <c r="MUG138" s="4"/>
      <c r="MUH138" s="4"/>
      <c r="MUI138" s="4"/>
      <c r="MUJ138" s="4"/>
      <c r="MUK138" s="4"/>
      <c r="MUL138" s="4"/>
      <c r="MUM138" s="4"/>
      <c r="MUN138" s="4"/>
      <c r="MUO138" s="4"/>
      <c r="MUP138" s="4"/>
      <c r="MUQ138" s="4"/>
      <c r="MUR138" s="4"/>
      <c r="MUS138" s="4"/>
      <c r="MUT138" s="4"/>
      <c r="MUU138" s="4"/>
      <c r="MUV138" s="4"/>
      <c r="MUW138" s="4"/>
      <c r="MUX138" s="4"/>
      <c r="MUY138" s="4"/>
      <c r="MUZ138" s="4"/>
      <c r="MVA138" s="4"/>
      <c r="MVB138" s="4"/>
      <c r="MVC138" s="4"/>
      <c r="MVD138" s="4"/>
      <c r="MVE138" s="4"/>
      <c r="MVF138" s="4"/>
      <c r="MVG138" s="4"/>
      <c r="MVH138" s="4"/>
      <c r="MVI138" s="4"/>
      <c r="MVJ138" s="4"/>
      <c r="MVK138" s="4"/>
      <c r="MVL138" s="4"/>
      <c r="MVM138" s="4"/>
      <c r="MVN138" s="4"/>
      <c r="MVO138" s="4"/>
      <c r="MVP138" s="4"/>
      <c r="MVQ138" s="4"/>
      <c r="MVR138" s="4"/>
      <c r="MVS138" s="4"/>
      <c r="MVT138" s="4"/>
      <c r="MVU138" s="4"/>
      <c r="MVV138" s="4"/>
      <c r="MVW138" s="4"/>
      <c r="MVX138" s="4"/>
      <c r="MVY138" s="4"/>
      <c r="MVZ138" s="4"/>
      <c r="MWA138" s="4"/>
      <c r="MWB138" s="4"/>
      <c r="MWC138" s="4"/>
      <c r="MWD138" s="4"/>
      <c r="MWE138" s="4"/>
      <c r="MWF138" s="4"/>
      <c r="MWG138" s="4"/>
      <c r="MWH138" s="4"/>
      <c r="MWI138" s="4"/>
      <c r="MWJ138" s="4"/>
      <c r="MWK138" s="4"/>
      <c r="MWL138" s="4"/>
      <c r="MWM138" s="4"/>
      <c r="MWN138" s="4"/>
      <c r="MWO138" s="4"/>
      <c r="MWP138" s="4"/>
      <c r="MWQ138" s="4"/>
      <c r="MWR138" s="4"/>
      <c r="MWS138" s="4"/>
      <c r="MWT138" s="4"/>
      <c r="MWU138" s="4"/>
      <c r="MWV138" s="4"/>
      <c r="MWW138" s="4"/>
      <c r="MWX138" s="4"/>
      <c r="MWY138" s="4"/>
      <c r="MWZ138" s="4"/>
      <c r="MXA138" s="4"/>
      <c r="MXB138" s="4"/>
      <c r="MXC138" s="4"/>
      <c r="MXD138" s="4"/>
      <c r="MXE138" s="4"/>
      <c r="MXF138" s="4"/>
      <c r="MXG138" s="4"/>
      <c r="MXH138" s="4"/>
      <c r="MXI138" s="4"/>
      <c r="MXJ138" s="4"/>
      <c r="MXK138" s="4"/>
      <c r="MXL138" s="4"/>
      <c r="MXM138" s="4"/>
      <c r="MXN138" s="4"/>
      <c r="MXO138" s="4"/>
      <c r="MXP138" s="4"/>
      <c r="MXQ138" s="4"/>
      <c r="MXR138" s="4"/>
      <c r="MXS138" s="4"/>
      <c r="MXT138" s="4"/>
      <c r="MXU138" s="4"/>
      <c r="MXV138" s="4"/>
      <c r="MXW138" s="4"/>
      <c r="MXX138" s="4"/>
      <c r="MXY138" s="4"/>
      <c r="MXZ138" s="4"/>
      <c r="MYA138" s="4"/>
      <c r="MYB138" s="4"/>
      <c r="MYC138" s="4"/>
      <c r="MYD138" s="4"/>
      <c r="MYK138" s="4"/>
      <c r="MYL138" s="4"/>
      <c r="MYM138" s="4"/>
      <c r="MYN138" s="4"/>
      <c r="MYO138" s="4"/>
      <c r="MYP138" s="4"/>
      <c r="MYQ138" s="4"/>
      <c r="MYR138" s="4"/>
      <c r="MYS138" s="4"/>
      <c r="MYT138" s="4"/>
      <c r="MYU138" s="4"/>
      <c r="MYV138" s="4"/>
      <c r="MYW138" s="4"/>
      <c r="MYX138" s="4"/>
      <c r="MYY138" s="4"/>
      <c r="MYZ138" s="4"/>
      <c r="MZA138" s="4"/>
      <c r="MZB138" s="4"/>
      <c r="MZC138" s="4"/>
      <c r="MZD138" s="4"/>
      <c r="MZE138" s="4"/>
      <c r="MZF138" s="4"/>
      <c r="MZG138" s="4"/>
      <c r="MZH138" s="4"/>
      <c r="MZI138" s="4"/>
      <c r="MZJ138" s="4"/>
      <c r="MZK138" s="4"/>
      <c r="MZL138" s="4"/>
      <c r="MZM138" s="4"/>
      <c r="MZN138" s="4"/>
      <c r="MZO138" s="4"/>
      <c r="MZP138" s="4"/>
      <c r="MZQ138" s="4"/>
      <c r="MZR138" s="4"/>
      <c r="MZS138" s="4"/>
      <c r="MZT138" s="4"/>
      <c r="MZU138" s="4"/>
      <c r="MZV138" s="4"/>
      <c r="MZW138" s="4"/>
      <c r="MZX138" s="4"/>
      <c r="MZY138" s="4"/>
      <c r="MZZ138" s="4"/>
      <c r="NAA138" s="4"/>
      <c r="NAB138" s="4"/>
      <c r="NAC138" s="4"/>
      <c r="NAD138" s="4"/>
      <c r="NAE138" s="4"/>
      <c r="NAF138" s="4"/>
      <c r="NAG138" s="4"/>
      <c r="NAH138" s="4"/>
      <c r="NAI138" s="4"/>
      <c r="NAJ138" s="4"/>
      <c r="NAK138" s="4"/>
      <c r="NAL138" s="4"/>
      <c r="NAM138" s="4"/>
      <c r="NAN138" s="4"/>
      <c r="NAO138" s="4"/>
      <c r="NAP138" s="4"/>
      <c r="NAQ138" s="4"/>
      <c r="NAR138" s="4"/>
      <c r="NAS138" s="4"/>
      <c r="NAT138" s="4"/>
      <c r="NAU138" s="4"/>
      <c r="NAV138" s="4"/>
      <c r="NAW138" s="4"/>
      <c r="NAX138" s="4"/>
      <c r="NAY138" s="4"/>
      <c r="NAZ138" s="4"/>
      <c r="NBA138" s="4"/>
      <c r="NBB138" s="4"/>
      <c r="NBC138" s="4"/>
      <c r="NBD138" s="4"/>
      <c r="NBE138" s="4"/>
      <c r="NBF138" s="4"/>
      <c r="NBG138" s="4"/>
      <c r="NBH138" s="4"/>
      <c r="NBI138" s="4"/>
      <c r="NBJ138" s="4"/>
      <c r="NBK138" s="4"/>
      <c r="NBL138" s="4"/>
      <c r="NBM138" s="4"/>
      <c r="NBN138" s="4"/>
      <c r="NBO138" s="4"/>
      <c r="NBP138" s="4"/>
      <c r="NBQ138" s="4"/>
      <c r="NBR138" s="4"/>
      <c r="NBS138" s="4"/>
      <c r="NBT138" s="4"/>
      <c r="NBU138" s="4"/>
      <c r="NBV138" s="4"/>
      <c r="NBW138" s="4"/>
      <c r="NBX138" s="4"/>
      <c r="NBY138" s="4"/>
      <c r="NBZ138" s="4"/>
      <c r="NCA138" s="4"/>
      <c r="NCB138" s="4"/>
      <c r="NCC138" s="4"/>
      <c r="NCD138" s="4"/>
      <c r="NCE138" s="4"/>
      <c r="NCF138" s="4"/>
      <c r="NCG138" s="4"/>
      <c r="NCH138" s="4"/>
      <c r="NCI138" s="4"/>
      <c r="NCJ138" s="4"/>
      <c r="NCK138" s="4"/>
      <c r="NCL138" s="4"/>
      <c r="NCM138" s="4"/>
      <c r="NCN138" s="4"/>
      <c r="NCO138" s="4"/>
      <c r="NCP138" s="4"/>
      <c r="NCQ138" s="4"/>
      <c r="NCR138" s="4"/>
      <c r="NCS138" s="4"/>
      <c r="NCT138" s="4"/>
      <c r="NCU138" s="4"/>
      <c r="NCV138" s="4"/>
      <c r="NCW138" s="4"/>
      <c r="NCX138" s="4"/>
      <c r="NCY138" s="4"/>
      <c r="NCZ138" s="4"/>
      <c r="NDA138" s="4"/>
      <c r="NDB138" s="4"/>
      <c r="NDC138" s="4"/>
      <c r="NDD138" s="4"/>
      <c r="NDE138" s="4"/>
      <c r="NDF138" s="4"/>
      <c r="NDG138" s="4"/>
      <c r="NDH138" s="4"/>
      <c r="NDI138" s="4"/>
      <c r="NDJ138" s="4"/>
      <c r="NDK138" s="4"/>
      <c r="NDL138" s="4"/>
      <c r="NDM138" s="4"/>
      <c r="NDN138" s="4"/>
      <c r="NDO138" s="4"/>
      <c r="NDP138" s="4"/>
      <c r="NDQ138" s="4"/>
      <c r="NDR138" s="4"/>
      <c r="NDS138" s="4"/>
      <c r="NDT138" s="4"/>
      <c r="NDU138" s="4"/>
      <c r="NDV138" s="4"/>
      <c r="NDW138" s="4"/>
      <c r="NDX138" s="4"/>
      <c r="NDY138" s="4"/>
      <c r="NDZ138" s="4"/>
      <c r="NEA138" s="4"/>
      <c r="NEB138" s="4"/>
      <c r="NEC138" s="4"/>
      <c r="NED138" s="4"/>
      <c r="NEE138" s="4"/>
      <c r="NEF138" s="4"/>
      <c r="NEG138" s="4"/>
      <c r="NEH138" s="4"/>
      <c r="NEI138" s="4"/>
      <c r="NEJ138" s="4"/>
      <c r="NEK138" s="4"/>
      <c r="NEL138" s="4"/>
      <c r="NEM138" s="4"/>
      <c r="NEN138" s="4"/>
      <c r="NEO138" s="4"/>
      <c r="NEP138" s="4"/>
      <c r="NEQ138" s="4"/>
      <c r="NER138" s="4"/>
      <c r="NES138" s="4"/>
      <c r="NET138" s="4"/>
      <c r="NEU138" s="4"/>
      <c r="NEV138" s="4"/>
      <c r="NEW138" s="4"/>
      <c r="NEX138" s="4"/>
      <c r="NEY138" s="4"/>
      <c r="NEZ138" s="4"/>
      <c r="NFA138" s="4"/>
      <c r="NFB138" s="4"/>
      <c r="NFC138" s="4"/>
      <c r="NFD138" s="4"/>
      <c r="NFE138" s="4"/>
      <c r="NFF138" s="4"/>
      <c r="NFG138" s="4"/>
      <c r="NFH138" s="4"/>
      <c r="NFI138" s="4"/>
      <c r="NFJ138" s="4"/>
      <c r="NFK138" s="4"/>
      <c r="NFL138" s="4"/>
      <c r="NFM138" s="4"/>
      <c r="NFN138" s="4"/>
      <c r="NFO138" s="4"/>
      <c r="NFP138" s="4"/>
      <c r="NFQ138" s="4"/>
      <c r="NFR138" s="4"/>
      <c r="NFS138" s="4"/>
      <c r="NFT138" s="4"/>
      <c r="NFU138" s="4"/>
      <c r="NFV138" s="4"/>
      <c r="NFW138" s="4"/>
      <c r="NFX138" s="4"/>
      <c r="NFY138" s="4"/>
      <c r="NFZ138" s="4"/>
      <c r="NGA138" s="4"/>
      <c r="NGB138" s="4"/>
      <c r="NGC138" s="4"/>
      <c r="NGD138" s="4"/>
      <c r="NGE138" s="4"/>
      <c r="NGF138" s="4"/>
      <c r="NGG138" s="4"/>
      <c r="NGH138" s="4"/>
      <c r="NGI138" s="4"/>
      <c r="NGJ138" s="4"/>
      <c r="NGK138" s="4"/>
      <c r="NGL138" s="4"/>
      <c r="NGM138" s="4"/>
      <c r="NGN138" s="4"/>
      <c r="NGO138" s="4"/>
      <c r="NGP138" s="4"/>
      <c r="NGQ138" s="4"/>
      <c r="NGR138" s="4"/>
      <c r="NGS138" s="4"/>
      <c r="NGT138" s="4"/>
      <c r="NGU138" s="4"/>
      <c r="NGV138" s="4"/>
      <c r="NGW138" s="4"/>
      <c r="NGX138" s="4"/>
      <c r="NGY138" s="4"/>
      <c r="NGZ138" s="4"/>
      <c r="NHA138" s="4"/>
      <c r="NHB138" s="4"/>
      <c r="NHC138" s="4"/>
      <c r="NHD138" s="4"/>
      <c r="NHE138" s="4"/>
      <c r="NHF138" s="4"/>
      <c r="NHG138" s="4"/>
      <c r="NHH138" s="4"/>
      <c r="NHI138" s="4"/>
      <c r="NHJ138" s="4"/>
      <c r="NHK138" s="4"/>
      <c r="NHL138" s="4"/>
      <c r="NHM138" s="4"/>
      <c r="NHN138" s="4"/>
      <c r="NHO138" s="4"/>
      <c r="NHP138" s="4"/>
      <c r="NHQ138" s="4"/>
      <c r="NHR138" s="4"/>
      <c r="NHS138" s="4"/>
      <c r="NHT138" s="4"/>
      <c r="NHU138" s="4"/>
      <c r="NHV138" s="4"/>
      <c r="NHW138" s="4"/>
      <c r="NHX138" s="4"/>
      <c r="NHY138" s="4"/>
      <c r="NHZ138" s="4"/>
      <c r="NIG138" s="4"/>
      <c r="NIH138" s="4"/>
      <c r="NII138" s="4"/>
      <c r="NIJ138" s="4"/>
      <c r="NIK138" s="4"/>
      <c r="NIL138" s="4"/>
      <c r="NIM138" s="4"/>
      <c r="NIN138" s="4"/>
      <c r="NIO138" s="4"/>
      <c r="NIP138" s="4"/>
      <c r="NIQ138" s="4"/>
      <c r="NIR138" s="4"/>
      <c r="NIS138" s="4"/>
      <c r="NIT138" s="4"/>
      <c r="NIU138" s="4"/>
      <c r="NIV138" s="4"/>
      <c r="NIW138" s="4"/>
      <c r="NIX138" s="4"/>
      <c r="NIY138" s="4"/>
      <c r="NIZ138" s="4"/>
      <c r="NJA138" s="4"/>
      <c r="NJB138" s="4"/>
      <c r="NJC138" s="4"/>
      <c r="NJD138" s="4"/>
      <c r="NJE138" s="4"/>
      <c r="NJF138" s="4"/>
      <c r="NJG138" s="4"/>
      <c r="NJH138" s="4"/>
      <c r="NJI138" s="4"/>
      <c r="NJJ138" s="4"/>
      <c r="NJK138" s="4"/>
      <c r="NJL138" s="4"/>
      <c r="NJM138" s="4"/>
      <c r="NJN138" s="4"/>
      <c r="NJO138" s="4"/>
      <c r="NJP138" s="4"/>
      <c r="NJQ138" s="4"/>
      <c r="NJR138" s="4"/>
      <c r="NJS138" s="4"/>
      <c r="NJT138" s="4"/>
      <c r="NJU138" s="4"/>
      <c r="NJV138" s="4"/>
      <c r="NJW138" s="4"/>
      <c r="NJX138" s="4"/>
      <c r="NJY138" s="4"/>
      <c r="NJZ138" s="4"/>
      <c r="NKA138" s="4"/>
      <c r="NKB138" s="4"/>
      <c r="NKC138" s="4"/>
      <c r="NKD138" s="4"/>
      <c r="NKE138" s="4"/>
      <c r="NKF138" s="4"/>
      <c r="NKG138" s="4"/>
      <c r="NKH138" s="4"/>
      <c r="NKI138" s="4"/>
      <c r="NKJ138" s="4"/>
      <c r="NKK138" s="4"/>
      <c r="NKL138" s="4"/>
      <c r="NKM138" s="4"/>
      <c r="NKN138" s="4"/>
      <c r="NKO138" s="4"/>
      <c r="NKP138" s="4"/>
      <c r="NKQ138" s="4"/>
      <c r="NKR138" s="4"/>
      <c r="NKS138" s="4"/>
      <c r="NKT138" s="4"/>
      <c r="NKU138" s="4"/>
      <c r="NKV138" s="4"/>
      <c r="NKW138" s="4"/>
      <c r="NKX138" s="4"/>
      <c r="NKY138" s="4"/>
      <c r="NKZ138" s="4"/>
      <c r="NLA138" s="4"/>
      <c r="NLB138" s="4"/>
      <c r="NLC138" s="4"/>
      <c r="NLD138" s="4"/>
      <c r="NLE138" s="4"/>
      <c r="NLF138" s="4"/>
      <c r="NLG138" s="4"/>
      <c r="NLH138" s="4"/>
      <c r="NLI138" s="4"/>
      <c r="NLJ138" s="4"/>
      <c r="NLK138" s="4"/>
      <c r="NLL138" s="4"/>
      <c r="NLM138" s="4"/>
      <c r="NLN138" s="4"/>
      <c r="NLO138" s="4"/>
      <c r="NLP138" s="4"/>
      <c r="NLQ138" s="4"/>
      <c r="NLR138" s="4"/>
      <c r="NLS138" s="4"/>
      <c r="NLT138" s="4"/>
      <c r="NLU138" s="4"/>
      <c r="NLV138" s="4"/>
      <c r="NLW138" s="4"/>
      <c r="NLX138" s="4"/>
      <c r="NLY138" s="4"/>
      <c r="NLZ138" s="4"/>
      <c r="NMA138" s="4"/>
      <c r="NMB138" s="4"/>
      <c r="NMC138" s="4"/>
      <c r="NMD138" s="4"/>
      <c r="NME138" s="4"/>
      <c r="NMF138" s="4"/>
      <c r="NMG138" s="4"/>
      <c r="NMH138" s="4"/>
      <c r="NMI138" s="4"/>
      <c r="NMJ138" s="4"/>
      <c r="NMK138" s="4"/>
      <c r="NML138" s="4"/>
      <c r="NMM138" s="4"/>
      <c r="NMN138" s="4"/>
      <c r="NMO138" s="4"/>
      <c r="NMP138" s="4"/>
      <c r="NMQ138" s="4"/>
      <c r="NMR138" s="4"/>
      <c r="NMS138" s="4"/>
      <c r="NMT138" s="4"/>
      <c r="NMU138" s="4"/>
      <c r="NMV138" s="4"/>
      <c r="NMW138" s="4"/>
      <c r="NMX138" s="4"/>
      <c r="NMY138" s="4"/>
      <c r="NMZ138" s="4"/>
      <c r="NNA138" s="4"/>
      <c r="NNB138" s="4"/>
      <c r="NNC138" s="4"/>
      <c r="NND138" s="4"/>
      <c r="NNE138" s="4"/>
      <c r="NNF138" s="4"/>
      <c r="NNG138" s="4"/>
      <c r="NNH138" s="4"/>
      <c r="NNI138" s="4"/>
      <c r="NNJ138" s="4"/>
      <c r="NNK138" s="4"/>
      <c r="NNL138" s="4"/>
      <c r="NNM138" s="4"/>
      <c r="NNN138" s="4"/>
      <c r="NNO138" s="4"/>
      <c r="NNP138" s="4"/>
      <c r="NNQ138" s="4"/>
      <c r="NNR138" s="4"/>
      <c r="NNS138" s="4"/>
      <c r="NNT138" s="4"/>
      <c r="NNU138" s="4"/>
      <c r="NNV138" s="4"/>
      <c r="NNW138" s="4"/>
      <c r="NNX138" s="4"/>
      <c r="NNY138" s="4"/>
      <c r="NNZ138" s="4"/>
      <c r="NOA138" s="4"/>
      <c r="NOB138" s="4"/>
      <c r="NOC138" s="4"/>
      <c r="NOD138" s="4"/>
      <c r="NOE138" s="4"/>
      <c r="NOF138" s="4"/>
      <c r="NOG138" s="4"/>
      <c r="NOH138" s="4"/>
      <c r="NOI138" s="4"/>
      <c r="NOJ138" s="4"/>
      <c r="NOK138" s="4"/>
      <c r="NOL138" s="4"/>
      <c r="NOM138" s="4"/>
      <c r="NON138" s="4"/>
      <c r="NOO138" s="4"/>
      <c r="NOP138" s="4"/>
      <c r="NOQ138" s="4"/>
      <c r="NOR138" s="4"/>
      <c r="NOS138" s="4"/>
      <c r="NOT138" s="4"/>
      <c r="NOU138" s="4"/>
      <c r="NOV138" s="4"/>
      <c r="NOW138" s="4"/>
      <c r="NOX138" s="4"/>
      <c r="NOY138" s="4"/>
      <c r="NOZ138" s="4"/>
      <c r="NPA138" s="4"/>
      <c r="NPB138" s="4"/>
      <c r="NPC138" s="4"/>
      <c r="NPD138" s="4"/>
      <c r="NPE138" s="4"/>
      <c r="NPF138" s="4"/>
      <c r="NPG138" s="4"/>
      <c r="NPH138" s="4"/>
      <c r="NPI138" s="4"/>
      <c r="NPJ138" s="4"/>
      <c r="NPK138" s="4"/>
      <c r="NPL138" s="4"/>
      <c r="NPM138" s="4"/>
      <c r="NPN138" s="4"/>
      <c r="NPO138" s="4"/>
      <c r="NPP138" s="4"/>
      <c r="NPQ138" s="4"/>
      <c r="NPR138" s="4"/>
      <c r="NPS138" s="4"/>
      <c r="NPT138" s="4"/>
      <c r="NPU138" s="4"/>
      <c r="NPV138" s="4"/>
      <c r="NPW138" s="4"/>
      <c r="NPX138" s="4"/>
      <c r="NPY138" s="4"/>
      <c r="NPZ138" s="4"/>
      <c r="NQA138" s="4"/>
      <c r="NQB138" s="4"/>
      <c r="NQC138" s="4"/>
      <c r="NQD138" s="4"/>
      <c r="NQE138" s="4"/>
      <c r="NQF138" s="4"/>
      <c r="NQG138" s="4"/>
      <c r="NQH138" s="4"/>
      <c r="NQI138" s="4"/>
      <c r="NQJ138" s="4"/>
      <c r="NQK138" s="4"/>
      <c r="NQL138" s="4"/>
      <c r="NQM138" s="4"/>
      <c r="NQN138" s="4"/>
      <c r="NQO138" s="4"/>
      <c r="NQP138" s="4"/>
      <c r="NQQ138" s="4"/>
      <c r="NQR138" s="4"/>
      <c r="NQS138" s="4"/>
      <c r="NQT138" s="4"/>
      <c r="NQU138" s="4"/>
      <c r="NQV138" s="4"/>
      <c r="NQW138" s="4"/>
      <c r="NQX138" s="4"/>
      <c r="NQY138" s="4"/>
      <c r="NQZ138" s="4"/>
      <c r="NRA138" s="4"/>
      <c r="NRB138" s="4"/>
      <c r="NRC138" s="4"/>
      <c r="NRD138" s="4"/>
      <c r="NRE138" s="4"/>
      <c r="NRF138" s="4"/>
      <c r="NRG138" s="4"/>
      <c r="NRH138" s="4"/>
      <c r="NRI138" s="4"/>
      <c r="NRJ138" s="4"/>
      <c r="NRK138" s="4"/>
      <c r="NRL138" s="4"/>
      <c r="NRM138" s="4"/>
      <c r="NRN138" s="4"/>
      <c r="NRO138" s="4"/>
      <c r="NRP138" s="4"/>
      <c r="NRQ138" s="4"/>
      <c r="NRR138" s="4"/>
      <c r="NRS138" s="4"/>
      <c r="NRT138" s="4"/>
      <c r="NRU138" s="4"/>
      <c r="NRV138" s="4"/>
      <c r="NSC138" s="4"/>
      <c r="NSD138" s="4"/>
      <c r="NSE138" s="4"/>
      <c r="NSF138" s="4"/>
      <c r="NSG138" s="4"/>
      <c r="NSH138" s="4"/>
      <c r="NSI138" s="4"/>
      <c r="NSJ138" s="4"/>
      <c r="NSK138" s="4"/>
      <c r="NSL138" s="4"/>
      <c r="NSM138" s="4"/>
      <c r="NSN138" s="4"/>
      <c r="NSO138" s="4"/>
      <c r="NSP138" s="4"/>
      <c r="NSQ138" s="4"/>
      <c r="NSR138" s="4"/>
      <c r="NSS138" s="4"/>
      <c r="NST138" s="4"/>
      <c r="NSU138" s="4"/>
      <c r="NSV138" s="4"/>
      <c r="NSW138" s="4"/>
      <c r="NSX138" s="4"/>
      <c r="NSY138" s="4"/>
      <c r="NSZ138" s="4"/>
      <c r="NTA138" s="4"/>
      <c r="NTB138" s="4"/>
      <c r="NTC138" s="4"/>
      <c r="NTD138" s="4"/>
      <c r="NTE138" s="4"/>
      <c r="NTF138" s="4"/>
      <c r="NTG138" s="4"/>
      <c r="NTH138" s="4"/>
      <c r="NTI138" s="4"/>
      <c r="NTJ138" s="4"/>
      <c r="NTK138" s="4"/>
      <c r="NTL138" s="4"/>
      <c r="NTM138" s="4"/>
      <c r="NTN138" s="4"/>
      <c r="NTO138" s="4"/>
      <c r="NTP138" s="4"/>
      <c r="NTQ138" s="4"/>
      <c r="NTR138" s="4"/>
      <c r="NTS138" s="4"/>
      <c r="NTT138" s="4"/>
      <c r="NTU138" s="4"/>
      <c r="NTV138" s="4"/>
      <c r="NTW138" s="4"/>
      <c r="NTX138" s="4"/>
      <c r="NTY138" s="4"/>
      <c r="NTZ138" s="4"/>
      <c r="NUA138" s="4"/>
      <c r="NUB138" s="4"/>
      <c r="NUC138" s="4"/>
      <c r="NUD138" s="4"/>
      <c r="NUE138" s="4"/>
      <c r="NUF138" s="4"/>
      <c r="NUG138" s="4"/>
      <c r="NUH138" s="4"/>
      <c r="NUI138" s="4"/>
      <c r="NUJ138" s="4"/>
      <c r="NUK138" s="4"/>
      <c r="NUL138" s="4"/>
      <c r="NUM138" s="4"/>
      <c r="NUN138" s="4"/>
      <c r="NUO138" s="4"/>
      <c r="NUP138" s="4"/>
      <c r="NUQ138" s="4"/>
      <c r="NUR138" s="4"/>
      <c r="NUS138" s="4"/>
      <c r="NUT138" s="4"/>
      <c r="NUU138" s="4"/>
      <c r="NUV138" s="4"/>
      <c r="NUW138" s="4"/>
      <c r="NUX138" s="4"/>
      <c r="NUY138" s="4"/>
      <c r="NUZ138" s="4"/>
      <c r="NVA138" s="4"/>
      <c r="NVB138" s="4"/>
      <c r="NVC138" s="4"/>
      <c r="NVD138" s="4"/>
      <c r="NVE138" s="4"/>
      <c r="NVF138" s="4"/>
      <c r="NVG138" s="4"/>
      <c r="NVH138" s="4"/>
      <c r="NVI138" s="4"/>
      <c r="NVJ138" s="4"/>
      <c r="NVK138" s="4"/>
      <c r="NVL138" s="4"/>
      <c r="NVM138" s="4"/>
      <c r="NVN138" s="4"/>
      <c r="NVO138" s="4"/>
      <c r="NVP138" s="4"/>
      <c r="NVQ138" s="4"/>
      <c r="NVR138" s="4"/>
      <c r="NVS138" s="4"/>
      <c r="NVT138" s="4"/>
      <c r="NVU138" s="4"/>
      <c r="NVV138" s="4"/>
      <c r="NVW138" s="4"/>
      <c r="NVX138" s="4"/>
      <c r="NVY138" s="4"/>
      <c r="NVZ138" s="4"/>
      <c r="NWA138" s="4"/>
      <c r="NWB138" s="4"/>
      <c r="NWC138" s="4"/>
      <c r="NWD138" s="4"/>
      <c r="NWE138" s="4"/>
      <c r="NWF138" s="4"/>
      <c r="NWG138" s="4"/>
      <c r="NWH138" s="4"/>
      <c r="NWI138" s="4"/>
      <c r="NWJ138" s="4"/>
      <c r="NWK138" s="4"/>
      <c r="NWL138" s="4"/>
      <c r="NWM138" s="4"/>
      <c r="NWN138" s="4"/>
      <c r="NWO138" s="4"/>
      <c r="NWP138" s="4"/>
      <c r="NWQ138" s="4"/>
      <c r="NWR138" s="4"/>
      <c r="NWS138" s="4"/>
      <c r="NWT138" s="4"/>
      <c r="NWU138" s="4"/>
      <c r="NWV138" s="4"/>
      <c r="NWW138" s="4"/>
      <c r="NWX138" s="4"/>
      <c r="NWY138" s="4"/>
      <c r="NWZ138" s="4"/>
      <c r="NXA138" s="4"/>
      <c r="NXB138" s="4"/>
      <c r="NXC138" s="4"/>
      <c r="NXD138" s="4"/>
      <c r="NXE138" s="4"/>
      <c r="NXF138" s="4"/>
      <c r="NXG138" s="4"/>
      <c r="NXH138" s="4"/>
      <c r="NXI138" s="4"/>
      <c r="NXJ138" s="4"/>
      <c r="NXK138" s="4"/>
      <c r="NXL138" s="4"/>
      <c r="NXM138" s="4"/>
      <c r="NXN138" s="4"/>
      <c r="NXO138" s="4"/>
      <c r="NXP138" s="4"/>
      <c r="NXQ138" s="4"/>
      <c r="NXR138" s="4"/>
      <c r="NXS138" s="4"/>
      <c r="NXT138" s="4"/>
      <c r="NXU138" s="4"/>
      <c r="NXV138" s="4"/>
      <c r="NXW138" s="4"/>
      <c r="NXX138" s="4"/>
      <c r="NXY138" s="4"/>
      <c r="NXZ138" s="4"/>
      <c r="NYA138" s="4"/>
      <c r="NYB138" s="4"/>
      <c r="NYC138" s="4"/>
      <c r="NYD138" s="4"/>
      <c r="NYE138" s="4"/>
      <c r="NYF138" s="4"/>
      <c r="NYG138" s="4"/>
      <c r="NYH138" s="4"/>
      <c r="NYI138" s="4"/>
      <c r="NYJ138" s="4"/>
      <c r="NYK138" s="4"/>
      <c r="NYL138" s="4"/>
      <c r="NYM138" s="4"/>
      <c r="NYN138" s="4"/>
      <c r="NYO138" s="4"/>
      <c r="NYP138" s="4"/>
      <c r="NYQ138" s="4"/>
      <c r="NYR138" s="4"/>
      <c r="NYS138" s="4"/>
      <c r="NYT138" s="4"/>
      <c r="NYU138" s="4"/>
      <c r="NYV138" s="4"/>
      <c r="NYW138" s="4"/>
      <c r="NYX138" s="4"/>
      <c r="NYY138" s="4"/>
      <c r="NYZ138" s="4"/>
      <c r="NZA138" s="4"/>
      <c r="NZB138" s="4"/>
      <c r="NZC138" s="4"/>
      <c r="NZD138" s="4"/>
      <c r="NZE138" s="4"/>
      <c r="NZF138" s="4"/>
      <c r="NZG138" s="4"/>
      <c r="NZH138" s="4"/>
      <c r="NZI138" s="4"/>
      <c r="NZJ138" s="4"/>
      <c r="NZK138" s="4"/>
      <c r="NZL138" s="4"/>
      <c r="NZM138" s="4"/>
      <c r="NZN138" s="4"/>
      <c r="NZO138" s="4"/>
      <c r="NZP138" s="4"/>
      <c r="NZQ138" s="4"/>
      <c r="NZR138" s="4"/>
      <c r="NZS138" s="4"/>
      <c r="NZT138" s="4"/>
      <c r="NZU138" s="4"/>
      <c r="NZV138" s="4"/>
      <c r="NZW138" s="4"/>
      <c r="NZX138" s="4"/>
      <c r="NZY138" s="4"/>
      <c r="NZZ138" s="4"/>
      <c r="OAA138" s="4"/>
      <c r="OAB138" s="4"/>
      <c r="OAC138" s="4"/>
      <c r="OAD138" s="4"/>
      <c r="OAE138" s="4"/>
      <c r="OAF138" s="4"/>
      <c r="OAG138" s="4"/>
      <c r="OAH138" s="4"/>
      <c r="OAI138" s="4"/>
      <c r="OAJ138" s="4"/>
      <c r="OAK138" s="4"/>
      <c r="OAL138" s="4"/>
      <c r="OAM138" s="4"/>
      <c r="OAN138" s="4"/>
      <c r="OAO138" s="4"/>
      <c r="OAP138" s="4"/>
      <c r="OAQ138" s="4"/>
      <c r="OAR138" s="4"/>
      <c r="OAS138" s="4"/>
      <c r="OAT138" s="4"/>
      <c r="OAU138" s="4"/>
      <c r="OAV138" s="4"/>
      <c r="OAW138" s="4"/>
      <c r="OAX138" s="4"/>
      <c r="OAY138" s="4"/>
      <c r="OAZ138" s="4"/>
      <c r="OBA138" s="4"/>
      <c r="OBB138" s="4"/>
      <c r="OBC138" s="4"/>
      <c r="OBD138" s="4"/>
      <c r="OBE138" s="4"/>
      <c r="OBF138" s="4"/>
      <c r="OBG138" s="4"/>
      <c r="OBH138" s="4"/>
      <c r="OBI138" s="4"/>
      <c r="OBJ138" s="4"/>
      <c r="OBK138" s="4"/>
      <c r="OBL138" s="4"/>
      <c r="OBM138" s="4"/>
      <c r="OBN138" s="4"/>
      <c r="OBO138" s="4"/>
      <c r="OBP138" s="4"/>
      <c r="OBQ138" s="4"/>
      <c r="OBR138" s="4"/>
      <c r="OBY138" s="4"/>
      <c r="OBZ138" s="4"/>
      <c r="OCA138" s="4"/>
      <c r="OCB138" s="4"/>
      <c r="OCC138" s="4"/>
      <c r="OCD138" s="4"/>
      <c r="OCE138" s="4"/>
      <c r="OCF138" s="4"/>
      <c r="OCG138" s="4"/>
      <c r="OCH138" s="4"/>
      <c r="OCI138" s="4"/>
      <c r="OCJ138" s="4"/>
      <c r="OCK138" s="4"/>
      <c r="OCL138" s="4"/>
      <c r="OCM138" s="4"/>
      <c r="OCN138" s="4"/>
      <c r="OCO138" s="4"/>
      <c r="OCP138" s="4"/>
      <c r="OCQ138" s="4"/>
      <c r="OCR138" s="4"/>
      <c r="OCS138" s="4"/>
      <c r="OCT138" s="4"/>
      <c r="OCU138" s="4"/>
      <c r="OCV138" s="4"/>
      <c r="OCW138" s="4"/>
      <c r="OCX138" s="4"/>
      <c r="OCY138" s="4"/>
      <c r="OCZ138" s="4"/>
      <c r="ODA138" s="4"/>
      <c r="ODB138" s="4"/>
      <c r="ODC138" s="4"/>
      <c r="ODD138" s="4"/>
      <c r="ODE138" s="4"/>
      <c r="ODF138" s="4"/>
      <c r="ODG138" s="4"/>
      <c r="ODH138" s="4"/>
      <c r="ODI138" s="4"/>
      <c r="ODJ138" s="4"/>
      <c r="ODK138" s="4"/>
      <c r="ODL138" s="4"/>
      <c r="ODM138" s="4"/>
      <c r="ODN138" s="4"/>
      <c r="ODO138" s="4"/>
      <c r="ODP138" s="4"/>
      <c r="ODQ138" s="4"/>
      <c r="ODR138" s="4"/>
      <c r="ODS138" s="4"/>
      <c r="ODT138" s="4"/>
      <c r="ODU138" s="4"/>
      <c r="ODV138" s="4"/>
      <c r="ODW138" s="4"/>
      <c r="ODX138" s="4"/>
      <c r="ODY138" s="4"/>
      <c r="ODZ138" s="4"/>
      <c r="OEA138" s="4"/>
      <c r="OEB138" s="4"/>
      <c r="OEC138" s="4"/>
      <c r="OED138" s="4"/>
      <c r="OEE138" s="4"/>
      <c r="OEF138" s="4"/>
      <c r="OEG138" s="4"/>
      <c r="OEH138" s="4"/>
      <c r="OEI138" s="4"/>
      <c r="OEJ138" s="4"/>
      <c r="OEK138" s="4"/>
      <c r="OEL138" s="4"/>
      <c r="OEM138" s="4"/>
      <c r="OEN138" s="4"/>
      <c r="OEO138" s="4"/>
      <c r="OEP138" s="4"/>
      <c r="OEQ138" s="4"/>
      <c r="OER138" s="4"/>
      <c r="OES138" s="4"/>
      <c r="OET138" s="4"/>
      <c r="OEU138" s="4"/>
      <c r="OEV138" s="4"/>
      <c r="OEW138" s="4"/>
      <c r="OEX138" s="4"/>
      <c r="OEY138" s="4"/>
      <c r="OEZ138" s="4"/>
      <c r="OFA138" s="4"/>
      <c r="OFB138" s="4"/>
      <c r="OFC138" s="4"/>
      <c r="OFD138" s="4"/>
      <c r="OFE138" s="4"/>
      <c r="OFF138" s="4"/>
      <c r="OFG138" s="4"/>
      <c r="OFH138" s="4"/>
      <c r="OFI138" s="4"/>
      <c r="OFJ138" s="4"/>
      <c r="OFK138" s="4"/>
      <c r="OFL138" s="4"/>
      <c r="OFM138" s="4"/>
      <c r="OFN138" s="4"/>
      <c r="OFO138" s="4"/>
      <c r="OFP138" s="4"/>
      <c r="OFQ138" s="4"/>
      <c r="OFR138" s="4"/>
      <c r="OFS138" s="4"/>
      <c r="OFT138" s="4"/>
      <c r="OFU138" s="4"/>
      <c r="OFV138" s="4"/>
      <c r="OFW138" s="4"/>
      <c r="OFX138" s="4"/>
      <c r="OFY138" s="4"/>
      <c r="OFZ138" s="4"/>
      <c r="OGA138" s="4"/>
      <c r="OGB138" s="4"/>
      <c r="OGC138" s="4"/>
      <c r="OGD138" s="4"/>
      <c r="OGE138" s="4"/>
      <c r="OGF138" s="4"/>
      <c r="OGG138" s="4"/>
      <c r="OGH138" s="4"/>
      <c r="OGI138" s="4"/>
      <c r="OGJ138" s="4"/>
      <c r="OGK138" s="4"/>
      <c r="OGL138" s="4"/>
      <c r="OGM138" s="4"/>
      <c r="OGN138" s="4"/>
      <c r="OGO138" s="4"/>
      <c r="OGP138" s="4"/>
      <c r="OGQ138" s="4"/>
      <c r="OGR138" s="4"/>
      <c r="OGS138" s="4"/>
      <c r="OGT138" s="4"/>
      <c r="OGU138" s="4"/>
      <c r="OGV138" s="4"/>
      <c r="OGW138" s="4"/>
      <c r="OGX138" s="4"/>
      <c r="OGY138" s="4"/>
      <c r="OGZ138" s="4"/>
      <c r="OHA138" s="4"/>
      <c r="OHB138" s="4"/>
      <c r="OHC138" s="4"/>
      <c r="OHD138" s="4"/>
      <c r="OHE138" s="4"/>
      <c r="OHF138" s="4"/>
      <c r="OHG138" s="4"/>
      <c r="OHH138" s="4"/>
      <c r="OHI138" s="4"/>
      <c r="OHJ138" s="4"/>
      <c r="OHK138" s="4"/>
      <c r="OHL138" s="4"/>
      <c r="OHM138" s="4"/>
      <c r="OHN138" s="4"/>
      <c r="OHO138" s="4"/>
      <c r="OHP138" s="4"/>
      <c r="OHQ138" s="4"/>
      <c r="OHR138" s="4"/>
      <c r="OHS138" s="4"/>
      <c r="OHT138" s="4"/>
      <c r="OHU138" s="4"/>
      <c r="OHV138" s="4"/>
      <c r="OHW138" s="4"/>
      <c r="OHX138" s="4"/>
      <c r="OHY138" s="4"/>
      <c r="OHZ138" s="4"/>
      <c r="OIA138" s="4"/>
      <c r="OIB138" s="4"/>
      <c r="OIC138" s="4"/>
      <c r="OID138" s="4"/>
      <c r="OIE138" s="4"/>
      <c r="OIF138" s="4"/>
      <c r="OIG138" s="4"/>
      <c r="OIH138" s="4"/>
      <c r="OII138" s="4"/>
      <c r="OIJ138" s="4"/>
      <c r="OIK138" s="4"/>
      <c r="OIL138" s="4"/>
      <c r="OIM138" s="4"/>
      <c r="OIN138" s="4"/>
      <c r="OIO138" s="4"/>
      <c r="OIP138" s="4"/>
      <c r="OIQ138" s="4"/>
      <c r="OIR138" s="4"/>
      <c r="OIS138" s="4"/>
      <c r="OIT138" s="4"/>
      <c r="OIU138" s="4"/>
      <c r="OIV138" s="4"/>
      <c r="OIW138" s="4"/>
      <c r="OIX138" s="4"/>
      <c r="OIY138" s="4"/>
      <c r="OIZ138" s="4"/>
      <c r="OJA138" s="4"/>
      <c r="OJB138" s="4"/>
      <c r="OJC138" s="4"/>
      <c r="OJD138" s="4"/>
      <c r="OJE138" s="4"/>
      <c r="OJF138" s="4"/>
      <c r="OJG138" s="4"/>
      <c r="OJH138" s="4"/>
      <c r="OJI138" s="4"/>
      <c r="OJJ138" s="4"/>
      <c r="OJK138" s="4"/>
      <c r="OJL138" s="4"/>
      <c r="OJM138" s="4"/>
      <c r="OJN138" s="4"/>
      <c r="OJO138" s="4"/>
      <c r="OJP138" s="4"/>
      <c r="OJQ138" s="4"/>
      <c r="OJR138" s="4"/>
      <c r="OJS138" s="4"/>
      <c r="OJT138" s="4"/>
      <c r="OJU138" s="4"/>
      <c r="OJV138" s="4"/>
      <c r="OJW138" s="4"/>
      <c r="OJX138" s="4"/>
      <c r="OJY138" s="4"/>
      <c r="OJZ138" s="4"/>
      <c r="OKA138" s="4"/>
      <c r="OKB138" s="4"/>
      <c r="OKC138" s="4"/>
      <c r="OKD138" s="4"/>
      <c r="OKE138" s="4"/>
      <c r="OKF138" s="4"/>
      <c r="OKG138" s="4"/>
      <c r="OKH138" s="4"/>
      <c r="OKI138" s="4"/>
      <c r="OKJ138" s="4"/>
      <c r="OKK138" s="4"/>
      <c r="OKL138" s="4"/>
      <c r="OKM138" s="4"/>
      <c r="OKN138" s="4"/>
      <c r="OKO138" s="4"/>
      <c r="OKP138" s="4"/>
      <c r="OKQ138" s="4"/>
      <c r="OKR138" s="4"/>
      <c r="OKS138" s="4"/>
      <c r="OKT138" s="4"/>
      <c r="OKU138" s="4"/>
      <c r="OKV138" s="4"/>
      <c r="OKW138" s="4"/>
      <c r="OKX138" s="4"/>
      <c r="OKY138" s="4"/>
      <c r="OKZ138" s="4"/>
      <c r="OLA138" s="4"/>
      <c r="OLB138" s="4"/>
      <c r="OLC138" s="4"/>
      <c r="OLD138" s="4"/>
      <c r="OLE138" s="4"/>
      <c r="OLF138" s="4"/>
      <c r="OLG138" s="4"/>
      <c r="OLH138" s="4"/>
      <c r="OLI138" s="4"/>
      <c r="OLJ138" s="4"/>
      <c r="OLK138" s="4"/>
      <c r="OLL138" s="4"/>
      <c r="OLM138" s="4"/>
      <c r="OLN138" s="4"/>
      <c r="OLU138" s="4"/>
      <c r="OLV138" s="4"/>
      <c r="OLW138" s="4"/>
      <c r="OLX138" s="4"/>
      <c r="OLY138" s="4"/>
      <c r="OLZ138" s="4"/>
      <c r="OMA138" s="4"/>
      <c r="OMB138" s="4"/>
      <c r="OMC138" s="4"/>
      <c r="OMD138" s="4"/>
      <c r="OME138" s="4"/>
      <c r="OMF138" s="4"/>
      <c r="OMG138" s="4"/>
      <c r="OMH138" s="4"/>
      <c r="OMI138" s="4"/>
      <c r="OMJ138" s="4"/>
      <c r="OMK138" s="4"/>
      <c r="OML138" s="4"/>
      <c r="OMM138" s="4"/>
      <c r="OMN138" s="4"/>
      <c r="OMO138" s="4"/>
      <c r="OMP138" s="4"/>
      <c r="OMQ138" s="4"/>
      <c r="OMR138" s="4"/>
      <c r="OMS138" s="4"/>
      <c r="OMT138" s="4"/>
      <c r="OMU138" s="4"/>
      <c r="OMV138" s="4"/>
      <c r="OMW138" s="4"/>
      <c r="OMX138" s="4"/>
      <c r="OMY138" s="4"/>
      <c r="OMZ138" s="4"/>
      <c r="ONA138" s="4"/>
      <c r="ONB138" s="4"/>
      <c r="ONC138" s="4"/>
      <c r="OND138" s="4"/>
      <c r="ONE138" s="4"/>
      <c r="ONF138" s="4"/>
      <c r="ONG138" s="4"/>
      <c r="ONH138" s="4"/>
      <c r="ONI138" s="4"/>
      <c r="ONJ138" s="4"/>
      <c r="ONK138" s="4"/>
      <c r="ONL138" s="4"/>
      <c r="ONM138" s="4"/>
      <c r="ONN138" s="4"/>
      <c r="ONO138" s="4"/>
      <c r="ONP138" s="4"/>
      <c r="ONQ138" s="4"/>
      <c r="ONR138" s="4"/>
      <c r="ONS138" s="4"/>
      <c r="ONT138" s="4"/>
      <c r="ONU138" s="4"/>
      <c r="ONV138" s="4"/>
      <c r="ONW138" s="4"/>
      <c r="ONX138" s="4"/>
      <c r="ONY138" s="4"/>
      <c r="ONZ138" s="4"/>
      <c r="OOA138" s="4"/>
      <c r="OOB138" s="4"/>
      <c r="OOC138" s="4"/>
      <c r="OOD138" s="4"/>
      <c r="OOE138" s="4"/>
      <c r="OOF138" s="4"/>
      <c r="OOG138" s="4"/>
      <c r="OOH138" s="4"/>
      <c r="OOI138" s="4"/>
      <c r="OOJ138" s="4"/>
      <c r="OOK138" s="4"/>
      <c r="OOL138" s="4"/>
      <c r="OOM138" s="4"/>
      <c r="OON138" s="4"/>
      <c r="OOO138" s="4"/>
      <c r="OOP138" s="4"/>
      <c r="OOQ138" s="4"/>
      <c r="OOR138" s="4"/>
      <c r="OOS138" s="4"/>
      <c r="OOT138" s="4"/>
      <c r="OOU138" s="4"/>
      <c r="OOV138" s="4"/>
      <c r="OOW138" s="4"/>
      <c r="OOX138" s="4"/>
      <c r="OOY138" s="4"/>
      <c r="OOZ138" s="4"/>
      <c r="OPA138" s="4"/>
      <c r="OPB138" s="4"/>
      <c r="OPC138" s="4"/>
      <c r="OPD138" s="4"/>
      <c r="OPE138" s="4"/>
      <c r="OPF138" s="4"/>
      <c r="OPG138" s="4"/>
      <c r="OPH138" s="4"/>
      <c r="OPI138" s="4"/>
      <c r="OPJ138" s="4"/>
      <c r="OPK138" s="4"/>
      <c r="OPL138" s="4"/>
      <c r="OPM138" s="4"/>
      <c r="OPN138" s="4"/>
      <c r="OPO138" s="4"/>
      <c r="OPP138" s="4"/>
      <c r="OPQ138" s="4"/>
      <c r="OPR138" s="4"/>
      <c r="OPS138" s="4"/>
      <c r="OPT138" s="4"/>
      <c r="OPU138" s="4"/>
      <c r="OPV138" s="4"/>
      <c r="OPW138" s="4"/>
      <c r="OPX138" s="4"/>
      <c r="OPY138" s="4"/>
      <c r="OPZ138" s="4"/>
      <c r="OQA138" s="4"/>
      <c r="OQB138" s="4"/>
      <c r="OQC138" s="4"/>
      <c r="OQD138" s="4"/>
      <c r="OQE138" s="4"/>
      <c r="OQF138" s="4"/>
      <c r="OQG138" s="4"/>
      <c r="OQH138" s="4"/>
      <c r="OQI138" s="4"/>
      <c r="OQJ138" s="4"/>
      <c r="OQK138" s="4"/>
      <c r="OQL138" s="4"/>
      <c r="OQM138" s="4"/>
      <c r="OQN138" s="4"/>
      <c r="OQO138" s="4"/>
      <c r="OQP138" s="4"/>
      <c r="OQQ138" s="4"/>
      <c r="OQR138" s="4"/>
      <c r="OQS138" s="4"/>
      <c r="OQT138" s="4"/>
      <c r="OQU138" s="4"/>
      <c r="OQV138" s="4"/>
      <c r="OQW138" s="4"/>
      <c r="OQX138" s="4"/>
      <c r="OQY138" s="4"/>
      <c r="OQZ138" s="4"/>
      <c r="ORA138" s="4"/>
      <c r="ORB138" s="4"/>
      <c r="ORC138" s="4"/>
      <c r="ORD138" s="4"/>
      <c r="ORE138" s="4"/>
      <c r="ORF138" s="4"/>
      <c r="ORG138" s="4"/>
      <c r="ORH138" s="4"/>
      <c r="ORI138" s="4"/>
      <c r="ORJ138" s="4"/>
      <c r="ORK138" s="4"/>
      <c r="ORL138" s="4"/>
      <c r="ORM138" s="4"/>
      <c r="ORN138" s="4"/>
      <c r="ORO138" s="4"/>
      <c r="ORP138" s="4"/>
      <c r="ORQ138" s="4"/>
      <c r="ORR138" s="4"/>
      <c r="ORS138" s="4"/>
      <c r="ORT138" s="4"/>
      <c r="ORU138" s="4"/>
      <c r="ORV138" s="4"/>
      <c r="ORW138" s="4"/>
      <c r="ORX138" s="4"/>
      <c r="ORY138" s="4"/>
      <c r="ORZ138" s="4"/>
      <c r="OSA138" s="4"/>
      <c r="OSB138" s="4"/>
      <c r="OSC138" s="4"/>
      <c r="OSD138" s="4"/>
      <c r="OSE138" s="4"/>
      <c r="OSF138" s="4"/>
      <c r="OSG138" s="4"/>
      <c r="OSH138" s="4"/>
      <c r="OSI138" s="4"/>
      <c r="OSJ138" s="4"/>
      <c r="OSK138" s="4"/>
      <c r="OSL138" s="4"/>
      <c r="OSM138" s="4"/>
      <c r="OSN138" s="4"/>
      <c r="OSO138" s="4"/>
      <c r="OSP138" s="4"/>
      <c r="OSQ138" s="4"/>
      <c r="OSR138" s="4"/>
      <c r="OSS138" s="4"/>
      <c r="OST138" s="4"/>
      <c r="OSU138" s="4"/>
      <c r="OSV138" s="4"/>
      <c r="OSW138" s="4"/>
      <c r="OSX138" s="4"/>
      <c r="OSY138" s="4"/>
      <c r="OSZ138" s="4"/>
      <c r="OTA138" s="4"/>
      <c r="OTB138" s="4"/>
      <c r="OTC138" s="4"/>
      <c r="OTD138" s="4"/>
      <c r="OTE138" s="4"/>
      <c r="OTF138" s="4"/>
      <c r="OTG138" s="4"/>
      <c r="OTH138" s="4"/>
      <c r="OTI138" s="4"/>
      <c r="OTJ138" s="4"/>
      <c r="OTK138" s="4"/>
      <c r="OTL138" s="4"/>
      <c r="OTM138" s="4"/>
      <c r="OTN138" s="4"/>
      <c r="OTO138" s="4"/>
      <c r="OTP138" s="4"/>
      <c r="OTQ138" s="4"/>
      <c r="OTR138" s="4"/>
      <c r="OTS138" s="4"/>
      <c r="OTT138" s="4"/>
      <c r="OTU138" s="4"/>
      <c r="OTV138" s="4"/>
      <c r="OTW138" s="4"/>
      <c r="OTX138" s="4"/>
      <c r="OTY138" s="4"/>
      <c r="OTZ138" s="4"/>
      <c r="OUA138" s="4"/>
      <c r="OUB138" s="4"/>
      <c r="OUC138" s="4"/>
      <c r="OUD138" s="4"/>
      <c r="OUE138" s="4"/>
      <c r="OUF138" s="4"/>
      <c r="OUG138" s="4"/>
      <c r="OUH138" s="4"/>
      <c r="OUI138" s="4"/>
      <c r="OUJ138" s="4"/>
      <c r="OUK138" s="4"/>
      <c r="OUL138" s="4"/>
      <c r="OUM138" s="4"/>
      <c r="OUN138" s="4"/>
      <c r="OUO138" s="4"/>
      <c r="OUP138" s="4"/>
      <c r="OUQ138" s="4"/>
      <c r="OUR138" s="4"/>
      <c r="OUS138" s="4"/>
      <c r="OUT138" s="4"/>
      <c r="OUU138" s="4"/>
      <c r="OUV138" s="4"/>
      <c r="OUW138" s="4"/>
      <c r="OUX138" s="4"/>
      <c r="OUY138" s="4"/>
      <c r="OUZ138" s="4"/>
      <c r="OVA138" s="4"/>
      <c r="OVB138" s="4"/>
      <c r="OVC138" s="4"/>
      <c r="OVD138" s="4"/>
      <c r="OVE138" s="4"/>
      <c r="OVF138" s="4"/>
      <c r="OVG138" s="4"/>
      <c r="OVH138" s="4"/>
      <c r="OVI138" s="4"/>
      <c r="OVJ138" s="4"/>
      <c r="OVQ138" s="4"/>
      <c r="OVR138" s="4"/>
      <c r="OVS138" s="4"/>
      <c r="OVT138" s="4"/>
      <c r="OVU138" s="4"/>
      <c r="OVV138" s="4"/>
      <c r="OVW138" s="4"/>
      <c r="OVX138" s="4"/>
      <c r="OVY138" s="4"/>
      <c r="OVZ138" s="4"/>
      <c r="OWA138" s="4"/>
      <c r="OWB138" s="4"/>
      <c r="OWC138" s="4"/>
      <c r="OWD138" s="4"/>
      <c r="OWE138" s="4"/>
      <c r="OWF138" s="4"/>
      <c r="OWG138" s="4"/>
      <c r="OWH138" s="4"/>
      <c r="OWI138" s="4"/>
      <c r="OWJ138" s="4"/>
      <c r="OWK138" s="4"/>
      <c r="OWL138" s="4"/>
      <c r="OWM138" s="4"/>
      <c r="OWN138" s="4"/>
      <c r="OWO138" s="4"/>
      <c r="OWP138" s="4"/>
      <c r="OWQ138" s="4"/>
      <c r="OWR138" s="4"/>
      <c r="OWS138" s="4"/>
      <c r="OWT138" s="4"/>
      <c r="OWU138" s="4"/>
      <c r="OWV138" s="4"/>
      <c r="OWW138" s="4"/>
      <c r="OWX138" s="4"/>
      <c r="OWY138" s="4"/>
      <c r="OWZ138" s="4"/>
      <c r="OXA138" s="4"/>
      <c r="OXB138" s="4"/>
      <c r="OXC138" s="4"/>
      <c r="OXD138" s="4"/>
      <c r="OXE138" s="4"/>
      <c r="OXF138" s="4"/>
      <c r="OXG138" s="4"/>
      <c r="OXH138" s="4"/>
      <c r="OXI138" s="4"/>
      <c r="OXJ138" s="4"/>
      <c r="OXK138" s="4"/>
      <c r="OXL138" s="4"/>
      <c r="OXM138" s="4"/>
      <c r="OXN138" s="4"/>
      <c r="OXO138" s="4"/>
      <c r="OXP138" s="4"/>
      <c r="OXQ138" s="4"/>
      <c r="OXR138" s="4"/>
      <c r="OXS138" s="4"/>
      <c r="OXT138" s="4"/>
      <c r="OXU138" s="4"/>
      <c r="OXV138" s="4"/>
      <c r="OXW138" s="4"/>
      <c r="OXX138" s="4"/>
      <c r="OXY138" s="4"/>
      <c r="OXZ138" s="4"/>
      <c r="OYA138" s="4"/>
      <c r="OYB138" s="4"/>
      <c r="OYC138" s="4"/>
      <c r="OYD138" s="4"/>
      <c r="OYE138" s="4"/>
      <c r="OYF138" s="4"/>
      <c r="OYG138" s="4"/>
      <c r="OYH138" s="4"/>
      <c r="OYI138" s="4"/>
      <c r="OYJ138" s="4"/>
      <c r="OYK138" s="4"/>
      <c r="OYL138" s="4"/>
      <c r="OYM138" s="4"/>
      <c r="OYN138" s="4"/>
      <c r="OYO138" s="4"/>
      <c r="OYP138" s="4"/>
      <c r="OYQ138" s="4"/>
      <c r="OYR138" s="4"/>
      <c r="OYS138" s="4"/>
      <c r="OYT138" s="4"/>
      <c r="OYU138" s="4"/>
      <c r="OYV138" s="4"/>
      <c r="OYW138" s="4"/>
      <c r="OYX138" s="4"/>
      <c r="OYY138" s="4"/>
      <c r="OYZ138" s="4"/>
      <c r="OZA138" s="4"/>
      <c r="OZB138" s="4"/>
      <c r="OZC138" s="4"/>
      <c r="OZD138" s="4"/>
      <c r="OZE138" s="4"/>
      <c r="OZF138" s="4"/>
      <c r="OZG138" s="4"/>
      <c r="OZH138" s="4"/>
      <c r="OZI138" s="4"/>
      <c r="OZJ138" s="4"/>
      <c r="OZK138" s="4"/>
      <c r="OZL138" s="4"/>
      <c r="OZM138" s="4"/>
      <c r="OZN138" s="4"/>
      <c r="OZO138" s="4"/>
      <c r="OZP138" s="4"/>
      <c r="OZQ138" s="4"/>
      <c r="OZR138" s="4"/>
      <c r="OZS138" s="4"/>
      <c r="OZT138" s="4"/>
      <c r="OZU138" s="4"/>
      <c r="OZV138" s="4"/>
      <c r="OZW138" s="4"/>
      <c r="OZX138" s="4"/>
      <c r="OZY138" s="4"/>
      <c r="OZZ138" s="4"/>
      <c r="PAA138" s="4"/>
      <c r="PAB138" s="4"/>
      <c r="PAC138" s="4"/>
      <c r="PAD138" s="4"/>
      <c r="PAE138" s="4"/>
      <c r="PAF138" s="4"/>
      <c r="PAG138" s="4"/>
      <c r="PAH138" s="4"/>
      <c r="PAI138" s="4"/>
      <c r="PAJ138" s="4"/>
      <c r="PAK138" s="4"/>
      <c r="PAL138" s="4"/>
      <c r="PAM138" s="4"/>
      <c r="PAN138" s="4"/>
      <c r="PAO138" s="4"/>
      <c r="PAP138" s="4"/>
      <c r="PAQ138" s="4"/>
      <c r="PAR138" s="4"/>
      <c r="PAS138" s="4"/>
      <c r="PAT138" s="4"/>
      <c r="PAU138" s="4"/>
      <c r="PAV138" s="4"/>
      <c r="PAW138" s="4"/>
      <c r="PAX138" s="4"/>
      <c r="PAY138" s="4"/>
      <c r="PAZ138" s="4"/>
      <c r="PBA138" s="4"/>
      <c r="PBB138" s="4"/>
      <c r="PBC138" s="4"/>
      <c r="PBD138" s="4"/>
      <c r="PBE138" s="4"/>
      <c r="PBF138" s="4"/>
      <c r="PBG138" s="4"/>
      <c r="PBH138" s="4"/>
      <c r="PBI138" s="4"/>
      <c r="PBJ138" s="4"/>
      <c r="PBK138" s="4"/>
      <c r="PBL138" s="4"/>
      <c r="PBM138" s="4"/>
      <c r="PBN138" s="4"/>
      <c r="PBO138" s="4"/>
      <c r="PBP138" s="4"/>
      <c r="PBQ138" s="4"/>
      <c r="PBR138" s="4"/>
      <c r="PBS138" s="4"/>
      <c r="PBT138" s="4"/>
      <c r="PBU138" s="4"/>
      <c r="PBV138" s="4"/>
      <c r="PBW138" s="4"/>
      <c r="PBX138" s="4"/>
      <c r="PBY138" s="4"/>
      <c r="PBZ138" s="4"/>
      <c r="PCA138" s="4"/>
      <c r="PCB138" s="4"/>
      <c r="PCC138" s="4"/>
      <c r="PCD138" s="4"/>
      <c r="PCE138" s="4"/>
      <c r="PCF138" s="4"/>
      <c r="PCG138" s="4"/>
      <c r="PCH138" s="4"/>
      <c r="PCI138" s="4"/>
      <c r="PCJ138" s="4"/>
      <c r="PCK138" s="4"/>
      <c r="PCL138" s="4"/>
      <c r="PCM138" s="4"/>
      <c r="PCN138" s="4"/>
      <c r="PCO138" s="4"/>
      <c r="PCP138" s="4"/>
      <c r="PCQ138" s="4"/>
      <c r="PCR138" s="4"/>
      <c r="PCS138" s="4"/>
      <c r="PCT138" s="4"/>
      <c r="PCU138" s="4"/>
      <c r="PCV138" s="4"/>
      <c r="PCW138" s="4"/>
      <c r="PCX138" s="4"/>
      <c r="PCY138" s="4"/>
      <c r="PCZ138" s="4"/>
      <c r="PDA138" s="4"/>
      <c r="PDB138" s="4"/>
      <c r="PDC138" s="4"/>
      <c r="PDD138" s="4"/>
      <c r="PDE138" s="4"/>
      <c r="PDF138" s="4"/>
      <c r="PDG138" s="4"/>
      <c r="PDH138" s="4"/>
      <c r="PDI138" s="4"/>
      <c r="PDJ138" s="4"/>
      <c r="PDK138" s="4"/>
      <c r="PDL138" s="4"/>
      <c r="PDM138" s="4"/>
      <c r="PDN138" s="4"/>
      <c r="PDO138" s="4"/>
      <c r="PDP138" s="4"/>
      <c r="PDQ138" s="4"/>
      <c r="PDR138" s="4"/>
      <c r="PDS138" s="4"/>
      <c r="PDT138" s="4"/>
      <c r="PDU138" s="4"/>
      <c r="PDV138" s="4"/>
      <c r="PDW138" s="4"/>
      <c r="PDX138" s="4"/>
      <c r="PDY138" s="4"/>
      <c r="PDZ138" s="4"/>
      <c r="PEA138" s="4"/>
      <c r="PEB138" s="4"/>
      <c r="PEC138" s="4"/>
      <c r="PED138" s="4"/>
      <c r="PEE138" s="4"/>
      <c r="PEF138" s="4"/>
      <c r="PEG138" s="4"/>
      <c r="PEH138" s="4"/>
      <c r="PEI138" s="4"/>
      <c r="PEJ138" s="4"/>
      <c r="PEK138" s="4"/>
      <c r="PEL138" s="4"/>
      <c r="PEM138" s="4"/>
      <c r="PEN138" s="4"/>
      <c r="PEO138" s="4"/>
      <c r="PEP138" s="4"/>
      <c r="PEQ138" s="4"/>
      <c r="PER138" s="4"/>
      <c r="PES138" s="4"/>
      <c r="PET138" s="4"/>
      <c r="PEU138" s="4"/>
      <c r="PEV138" s="4"/>
      <c r="PEW138" s="4"/>
      <c r="PEX138" s="4"/>
      <c r="PEY138" s="4"/>
      <c r="PEZ138" s="4"/>
      <c r="PFA138" s="4"/>
      <c r="PFB138" s="4"/>
      <c r="PFC138" s="4"/>
      <c r="PFD138" s="4"/>
      <c r="PFE138" s="4"/>
      <c r="PFF138" s="4"/>
      <c r="PFM138" s="4"/>
      <c r="PFN138" s="4"/>
      <c r="PFO138" s="4"/>
      <c r="PFP138" s="4"/>
      <c r="PFQ138" s="4"/>
      <c r="PFR138" s="4"/>
      <c r="PFS138" s="4"/>
      <c r="PFT138" s="4"/>
      <c r="PFU138" s="4"/>
      <c r="PFV138" s="4"/>
      <c r="PFW138" s="4"/>
      <c r="PFX138" s="4"/>
      <c r="PFY138" s="4"/>
      <c r="PFZ138" s="4"/>
      <c r="PGA138" s="4"/>
      <c r="PGB138" s="4"/>
      <c r="PGC138" s="4"/>
      <c r="PGD138" s="4"/>
      <c r="PGE138" s="4"/>
      <c r="PGF138" s="4"/>
      <c r="PGG138" s="4"/>
      <c r="PGH138" s="4"/>
      <c r="PGI138" s="4"/>
      <c r="PGJ138" s="4"/>
      <c r="PGK138" s="4"/>
      <c r="PGL138" s="4"/>
      <c r="PGM138" s="4"/>
      <c r="PGN138" s="4"/>
      <c r="PGO138" s="4"/>
      <c r="PGP138" s="4"/>
      <c r="PGQ138" s="4"/>
      <c r="PGR138" s="4"/>
      <c r="PGS138" s="4"/>
      <c r="PGT138" s="4"/>
      <c r="PGU138" s="4"/>
      <c r="PGV138" s="4"/>
      <c r="PGW138" s="4"/>
      <c r="PGX138" s="4"/>
      <c r="PGY138" s="4"/>
      <c r="PGZ138" s="4"/>
      <c r="PHA138" s="4"/>
      <c r="PHB138" s="4"/>
      <c r="PHC138" s="4"/>
      <c r="PHD138" s="4"/>
      <c r="PHE138" s="4"/>
      <c r="PHF138" s="4"/>
      <c r="PHG138" s="4"/>
      <c r="PHH138" s="4"/>
      <c r="PHI138" s="4"/>
      <c r="PHJ138" s="4"/>
      <c r="PHK138" s="4"/>
      <c r="PHL138" s="4"/>
      <c r="PHM138" s="4"/>
      <c r="PHN138" s="4"/>
      <c r="PHO138" s="4"/>
      <c r="PHP138" s="4"/>
      <c r="PHQ138" s="4"/>
      <c r="PHR138" s="4"/>
      <c r="PHS138" s="4"/>
      <c r="PHT138" s="4"/>
      <c r="PHU138" s="4"/>
      <c r="PHV138" s="4"/>
      <c r="PHW138" s="4"/>
      <c r="PHX138" s="4"/>
      <c r="PHY138" s="4"/>
      <c r="PHZ138" s="4"/>
      <c r="PIA138" s="4"/>
      <c r="PIB138" s="4"/>
      <c r="PIC138" s="4"/>
      <c r="PID138" s="4"/>
      <c r="PIE138" s="4"/>
      <c r="PIF138" s="4"/>
      <c r="PIG138" s="4"/>
      <c r="PIH138" s="4"/>
      <c r="PII138" s="4"/>
      <c r="PIJ138" s="4"/>
      <c r="PIK138" s="4"/>
      <c r="PIL138" s="4"/>
      <c r="PIM138" s="4"/>
      <c r="PIN138" s="4"/>
      <c r="PIO138" s="4"/>
      <c r="PIP138" s="4"/>
      <c r="PIQ138" s="4"/>
      <c r="PIR138" s="4"/>
      <c r="PIS138" s="4"/>
      <c r="PIT138" s="4"/>
      <c r="PIU138" s="4"/>
      <c r="PIV138" s="4"/>
      <c r="PIW138" s="4"/>
      <c r="PIX138" s="4"/>
      <c r="PIY138" s="4"/>
      <c r="PIZ138" s="4"/>
      <c r="PJA138" s="4"/>
      <c r="PJB138" s="4"/>
      <c r="PJC138" s="4"/>
      <c r="PJD138" s="4"/>
      <c r="PJE138" s="4"/>
      <c r="PJF138" s="4"/>
      <c r="PJG138" s="4"/>
      <c r="PJH138" s="4"/>
      <c r="PJI138" s="4"/>
      <c r="PJJ138" s="4"/>
      <c r="PJK138" s="4"/>
      <c r="PJL138" s="4"/>
      <c r="PJM138" s="4"/>
      <c r="PJN138" s="4"/>
      <c r="PJO138" s="4"/>
      <c r="PJP138" s="4"/>
      <c r="PJQ138" s="4"/>
      <c r="PJR138" s="4"/>
      <c r="PJS138" s="4"/>
      <c r="PJT138" s="4"/>
      <c r="PJU138" s="4"/>
      <c r="PJV138" s="4"/>
      <c r="PJW138" s="4"/>
      <c r="PJX138" s="4"/>
      <c r="PJY138" s="4"/>
      <c r="PJZ138" s="4"/>
      <c r="PKA138" s="4"/>
      <c r="PKB138" s="4"/>
      <c r="PKC138" s="4"/>
      <c r="PKD138" s="4"/>
      <c r="PKE138" s="4"/>
      <c r="PKF138" s="4"/>
      <c r="PKG138" s="4"/>
      <c r="PKH138" s="4"/>
      <c r="PKI138" s="4"/>
      <c r="PKJ138" s="4"/>
      <c r="PKK138" s="4"/>
      <c r="PKL138" s="4"/>
      <c r="PKM138" s="4"/>
      <c r="PKN138" s="4"/>
      <c r="PKO138" s="4"/>
      <c r="PKP138" s="4"/>
      <c r="PKQ138" s="4"/>
      <c r="PKR138" s="4"/>
      <c r="PKS138" s="4"/>
      <c r="PKT138" s="4"/>
      <c r="PKU138" s="4"/>
      <c r="PKV138" s="4"/>
      <c r="PKW138" s="4"/>
      <c r="PKX138" s="4"/>
      <c r="PKY138" s="4"/>
      <c r="PKZ138" s="4"/>
      <c r="PLA138" s="4"/>
      <c r="PLB138" s="4"/>
      <c r="PLC138" s="4"/>
      <c r="PLD138" s="4"/>
      <c r="PLE138" s="4"/>
      <c r="PLF138" s="4"/>
      <c r="PLG138" s="4"/>
      <c r="PLH138" s="4"/>
      <c r="PLI138" s="4"/>
      <c r="PLJ138" s="4"/>
      <c r="PLK138" s="4"/>
      <c r="PLL138" s="4"/>
      <c r="PLM138" s="4"/>
      <c r="PLN138" s="4"/>
      <c r="PLO138" s="4"/>
      <c r="PLP138" s="4"/>
      <c r="PLQ138" s="4"/>
      <c r="PLR138" s="4"/>
      <c r="PLS138" s="4"/>
      <c r="PLT138" s="4"/>
      <c r="PLU138" s="4"/>
      <c r="PLV138" s="4"/>
      <c r="PLW138" s="4"/>
      <c r="PLX138" s="4"/>
      <c r="PLY138" s="4"/>
      <c r="PLZ138" s="4"/>
      <c r="PMA138" s="4"/>
      <c r="PMB138" s="4"/>
      <c r="PMC138" s="4"/>
      <c r="PMD138" s="4"/>
      <c r="PME138" s="4"/>
      <c r="PMF138" s="4"/>
      <c r="PMG138" s="4"/>
      <c r="PMH138" s="4"/>
      <c r="PMI138" s="4"/>
      <c r="PMJ138" s="4"/>
      <c r="PMK138" s="4"/>
      <c r="PML138" s="4"/>
      <c r="PMM138" s="4"/>
      <c r="PMN138" s="4"/>
      <c r="PMO138" s="4"/>
      <c r="PMP138" s="4"/>
      <c r="PMQ138" s="4"/>
      <c r="PMR138" s="4"/>
      <c r="PMS138" s="4"/>
      <c r="PMT138" s="4"/>
      <c r="PMU138" s="4"/>
      <c r="PMV138" s="4"/>
      <c r="PMW138" s="4"/>
      <c r="PMX138" s="4"/>
      <c r="PMY138" s="4"/>
      <c r="PMZ138" s="4"/>
      <c r="PNA138" s="4"/>
      <c r="PNB138" s="4"/>
      <c r="PNC138" s="4"/>
      <c r="PND138" s="4"/>
      <c r="PNE138" s="4"/>
      <c r="PNF138" s="4"/>
      <c r="PNG138" s="4"/>
      <c r="PNH138" s="4"/>
      <c r="PNI138" s="4"/>
      <c r="PNJ138" s="4"/>
      <c r="PNK138" s="4"/>
      <c r="PNL138" s="4"/>
      <c r="PNM138" s="4"/>
      <c r="PNN138" s="4"/>
      <c r="PNO138" s="4"/>
      <c r="PNP138" s="4"/>
      <c r="PNQ138" s="4"/>
      <c r="PNR138" s="4"/>
      <c r="PNS138" s="4"/>
      <c r="PNT138" s="4"/>
      <c r="PNU138" s="4"/>
      <c r="PNV138" s="4"/>
      <c r="PNW138" s="4"/>
      <c r="PNX138" s="4"/>
      <c r="PNY138" s="4"/>
      <c r="PNZ138" s="4"/>
      <c r="POA138" s="4"/>
      <c r="POB138" s="4"/>
      <c r="POC138" s="4"/>
      <c r="POD138" s="4"/>
      <c r="POE138" s="4"/>
      <c r="POF138" s="4"/>
      <c r="POG138" s="4"/>
      <c r="POH138" s="4"/>
      <c r="POI138" s="4"/>
      <c r="POJ138" s="4"/>
      <c r="POK138" s="4"/>
      <c r="POL138" s="4"/>
      <c r="POM138" s="4"/>
      <c r="PON138" s="4"/>
      <c r="POO138" s="4"/>
      <c r="POP138" s="4"/>
      <c r="POQ138" s="4"/>
      <c r="POR138" s="4"/>
      <c r="POS138" s="4"/>
      <c r="POT138" s="4"/>
      <c r="POU138" s="4"/>
      <c r="POV138" s="4"/>
      <c r="POW138" s="4"/>
      <c r="POX138" s="4"/>
      <c r="POY138" s="4"/>
      <c r="POZ138" s="4"/>
      <c r="PPA138" s="4"/>
      <c r="PPB138" s="4"/>
      <c r="PPI138" s="4"/>
      <c r="PPJ138" s="4"/>
      <c r="PPK138" s="4"/>
      <c r="PPL138" s="4"/>
      <c r="PPM138" s="4"/>
      <c r="PPN138" s="4"/>
      <c r="PPO138" s="4"/>
      <c r="PPP138" s="4"/>
      <c r="PPQ138" s="4"/>
      <c r="PPR138" s="4"/>
      <c r="PPS138" s="4"/>
      <c r="PPT138" s="4"/>
      <c r="PPU138" s="4"/>
      <c r="PPV138" s="4"/>
      <c r="PPW138" s="4"/>
      <c r="PPX138" s="4"/>
      <c r="PPY138" s="4"/>
      <c r="PPZ138" s="4"/>
      <c r="PQA138" s="4"/>
      <c r="PQB138" s="4"/>
      <c r="PQC138" s="4"/>
      <c r="PQD138" s="4"/>
      <c r="PQE138" s="4"/>
      <c r="PQF138" s="4"/>
      <c r="PQG138" s="4"/>
      <c r="PQH138" s="4"/>
      <c r="PQI138" s="4"/>
      <c r="PQJ138" s="4"/>
      <c r="PQK138" s="4"/>
      <c r="PQL138" s="4"/>
      <c r="PQM138" s="4"/>
      <c r="PQN138" s="4"/>
      <c r="PQO138" s="4"/>
      <c r="PQP138" s="4"/>
      <c r="PQQ138" s="4"/>
      <c r="PQR138" s="4"/>
      <c r="PQS138" s="4"/>
      <c r="PQT138" s="4"/>
      <c r="PQU138" s="4"/>
      <c r="PQV138" s="4"/>
      <c r="PQW138" s="4"/>
      <c r="PQX138" s="4"/>
      <c r="PQY138" s="4"/>
      <c r="PQZ138" s="4"/>
      <c r="PRA138" s="4"/>
      <c r="PRB138" s="4"/>
      <c r="PRC138" s="4"/>
      <c r="PRD138" s="4"/>
      <c r="PRE138" s="4"/>
      <c r="PRF138" s="4"/>
      <c r="PRG138" s="4"/>
      <c r="PRH138" s="4"/>
      <c r="PRI138" s="4"/>
      <c r="PRJ138" s="4"/>
      <c r="PRK138" s="4"/>
      <c r="PRL138" s="4"/>
      <c r="PRM138" s="4"/>
      <c r="PRN138" s="4"/>
      <c r="PRO138" s="4"/>
      <c r="PRP138" s="4"/>
      <c r="PRQ138" s="4"/>
      <c r="PRR138" s="4"/>
      <c r="PRS138" s="4"/>
      <c r="PRT138" s="4"/>
      <c r="PRU138" s="4"/>
      <c r="PRV138" s="4"/>
      <c r="PRW138" s="4"/>
      <c r="PRX138" s="4"/>
      <c r="PRY138" s="4"/>
      <c r="PRZ138" s="4"/>
      <c r="PSA138" s="4"/>
      <c r="PSB138" s="4"/>
      <c r="PSC138" s="4"/>
      <c r="PSD138" s="4"/>
      <c r="PSE138" s="4"/>
      <c r="PSF138" s="4"/>
      <c r="PSG138" s="4"/>
      <c r="PSH138" s="4"/>
      <c r="PSI138" s="4"/>
      <c r="PSJ138" s="4"/>
      <c r="PSK138" s="4"/>
      <c r="PSL138" s="4"/>
      <c r="PSM138" s="4"/>
      <c r="PSN138" s="4"/>
      <c r="PSO138" s="4"/>
      <c r="PSP138" s="4"/>
      <c r="PSQ138" s="4"/>
      <c r="PSR138" s="4"/>
      <c r="PSS138" s="4"/>
      <c r="PST138" s="4"/>
      <c r="PSU138" s="4"/>
      <c r="PSV138" s="4"/>
      <c r="PSW138" s="4"/>
      <c r="PSX138" s="4"/>
      <c r="PSY138" s="4"/>
      <c r="PSZ138" s="4"/>
      <c r="PTA138" s="4"/>
      <c r="PTB138" s="4"/>
      <c r="PTC138" s="4"/>
      <c r="PTD138" s="4"/>
      <c r="PTE138" s="4"/>
      <c r="PTF138" s="4"/>
      <c r="PTG138" s="4"/>
      <c r="PTH138" s="4"/>
      <c r="PTI138" s="4"/>
      <c r="PTJ138" s="4"/>
      <c r="PTK138" s="4"/>
      <c r="PTL138" s="4"/>
      <c r="PTM138" s="4"/>
      <c r="PTN138" s="4"/>
      <c r="PTO138" s="4"/>
      <c r="PTP138" s="4"/>
      <c r="PTQ138" s="4"/>
      <c r="PTR138" s="4"/>
      <c r="PTS138" s="4"/>
      <c r="PTT138" s="4"/>
      <c r="PTU138" s="4"/>
      <c r="PTV138" s="4"/>
      <c r="PTW138" s="4"/>
      <c r="PTX138" s="4"/>
      <c r="PTY138" s="4"/>
      <c r="PTZ138" s="4"/>
      <c r="PUA138" s="4"/>
      <c r="PUB138" s="4"/>
      <c r="PUC138" s="4"/>
      <c r="PUD138" s="4"/>
      <c r="PUE138" s="4"/>
      <c r="PUF138" s="4"/>
      <c r="PUG138" s="4"/>
      <c r="PUH138" s="4"/>
      <c r="PUI138" s="4"/>
      <c r="PUJ138" s="4"/>
      <c r="PUK138" s="4"/>
      <c r="PUL138" s="4"/>
      <c r="PUM138" s="4"/>
      <c r="PUN138" s="4"/>
      <c r="PUO138" s="4"/>
      <c r="PUP138" s="4"/>
      <c r="PUQ138" s="4"/>
      <c r="PUR138" s="4"/>
      <c r="PUS138" s="4"/>
      <c r="PUT138" s="4"/>
      <c r="PUU138" s="4"/>
      <c r="PUV138" s="4"/>
      <c r="PUW138" s="4"/>
      <c r="PUX138" s="4"/>
      <c r="PUY138" s="4"/>
      <c r="PUZ138" s="4"/>
      <c r="PVA138" s="4"/>
      <c r="PVB138" s="4"/>
      <c r="PVC138" s="4"/>
      <c r="PVD138" s="4"/>
      <c r="PVE138" s="4"/>
      <c r="PVF138" s="4"/>
      <c r="PVG138" s="4"/>
      <c r="PVH138" s="4"/>
      <c r="PVI138" s="4"/>
      <c r="PVJ138" s="4"/>
      <c r="PVK138" s="4"/>
      <c r="PVL138" s="4"/>
      <c r="PVM138" s="4"/>
      <c r="PVN138" s="4"/>
      <c r="PVO138" s="4"/>
      <c r="PVP138" s="4"/>
      <c r="PVQ138" s="4"/>
      <c r="PVR138" s="4"/>
      <c r="PVS138" s="4"/>
      <c r="PVT138" s="4"/>
      <c r="PVU138" s="4"/>
      <c r="PVV138" s="4"/>
      <c r="PVW138" s="4"/>
      <c r="PVX138" s="4"/>
      <c r="PVY138" s="4"/>
      <c r="PVZ138" s="4"/>
      <c r="PWA138" s="4"/>
      <c r="PWB138" s="4"/>
      <c r="PWC138" s="4"/>
      <c r="PWD138" s="4"/>
      <c r="PWE138" s="4"/>
      <c r="PWF138" s="4"/>
      <c r="PWG138" s="4"/>
      <c r="PWH138" s="4"/>
      <c r="PWI138" s="4"/>
      <c r="PWJ138" s="4"/>
      <c r="PWK138" s="4"/>
      <c r="PWL138" s="4"/>
      <c r="PWM138" s="4"/>
      <c r="PWN138" s="4"/>
      <c r="PWO138" s="4"/>
      <c r="PWP138" s="4"/>
      <c r="PWQ138" s="4"/>
      <c r="PWR138" s="4"/>
      <c r="PWS138" s="4"/>
      <c r="PWT138" s="4"/>
      <c r="PWU138" s="4"/>
      <c r="PWV138" s="4"/>
      <c r="PWW138" s="4"/>
      <c r="PWX138" s="4"/>
      <c r="PWY138" s="4"/>
      <c r="PWZ138" s="4"/>
      <c r="PXA138" s="4"/>
      <c r="PXB138" s="4"/>
      <c r="PXC138" s="4"/>
      <c r="PXD138" s="4"/>
      <c r="PXE138" s="4"/>
      <c r="PXF138" s="4"/>
      <c r="PXG138" s="4"/>
      <c r="PXH138" s="4"/>
      <c r="PXI138" s="4"/>
      <c r="PXJ138" s="4"/>
      <c r="PXK138" s="4"/>
      <c r="PXL138" s="4"/>
      <c r="PXM138" s="4"/>
      <c r="PXN138" s="4"/>
      <c r="PXO138" s="4"/>
      <c r="PXP138" s="4"/>
      <c r="PXQ138" s="4"/>
      <c r="PXR138" s="4"/>
      <c r="PXS138" s="4"/>
      <c r="PXT138" s="4"/>
      <c r="PXU138" s="4"/>
      <c r="PXV138" s="4"/>
      <c r="PXW138" s="4"/>
      <c r="PXX138" s="4"/>
      <c r="PXY138" s="4"/>
      <c r="PXZ138" s="4"/>
      <c r="PYA138" s="4"/>
      <c r="PYB138" s="4"/>
      <c r="PYC138" s="4"/>
      <c r="PYD138" s="4"/>
      <c r="PYE138" s="4"/>
      <c r="PYF138" s="4"/>
      <c r="PYG138" s="4"/>
      <c r="PYH138" s="4"/>
      <c r="PYI138" s="4"/>
      <c r="PYJ138" s="4"/>
      <c r="PYK138" s="4"/>
      <c r="PYL138" s="4"/>
      <c r="PYM138" s="4"/>
      <c r="PYN138" s="4"/>
      <c r="PYO138" s="4"/>
      <c r="PYP138" s="4"/>
      <c r="PYQ138" s="4"/>
      <c r="PYR138" s="4"/>
      <c r="PYS138" s="4"/>
      <c r="PYT138" s="4"/>
      <c r="PYU138" s="4"/>
      <c r="PYV138" s="4"/>
      <c r="PYW138" s="4"/>
      <c r="PYX138" s="4"/>
      <c r="PZE138" s="4"/>
      <c r="PZF138" s="4"/>
      <c r="PZG138" s="4"/>
      <c r="PZH138" s="4"/>
      <c r="PZI138" s="4"/>
      <c r="PZJ138" s="4"/>
      <c r="PZK138" s="4"/>
      <c r="PZL138" s="4"/>
      <c r="PZM138" s="4"/>
      <c r="PZN138" s="4"/>
      <c r="PZO138" s="4"/>
      <c r="PZP138" s="4"/>
      <c r="PZQ138" s="4"/>
      <c r="PZR138" s="4"/>
      <c r="PZS138" s="4"/>
      <c r="PZT138" s="4"/>
      <c r="PZU138" s="4"/>
      <c r="PZV138" s="4"/>
      <c r="PZW138" s="4"/>
      <c r="PZX138" s="4"/>
      <c r="PZY138" s="4"/>
      <c r="PZZ138" s="4"/>
      <c r="QAA138" s="4"/>
      <c r="QAB138" s="4"/>
      <c r="QAC138" s="4"/>
      <c r="QAD138" s="4"/>
      <c r="QAE138" s="4"/>
      <c r="QAF138" s="4"/>
      <c r="QAG138" s="4"/>
      <c r="QAH138" s="4"/>
      <c r="QAI138" s="4"/>
      <c r="QAJ138" s="4"/>
      <c r="QAK138" s="4"/>
      <c r="QAL138" s="4"/>
      <c r="QAM138" s="4"/>
      <c r="QAN138" s="4"/>
      <c r="QAO138" s="4"/>
      <c r="QAP138" s="4"/>
      <c r="QAQ138" s="4"/>
      <c r="QAR138" s="4"/>
      <c r="QAS138" s="4"/>
      <c r="QAT138" s="4"/>
      <c r="QAU138" s="4"/>
      <c r="QAV138" s="4"/>
      <c r="QAW138" s="4"/>
      <c r="QAX138" s="4"/>
      <c r="QAY138" s="4"/>
      <c r="QAZ138" s="4"/>
      <c r="QBA138" s="4"/>
      <c r="QBB138" s="4"/>
      <c r="QBC138" s="4"/>
      <c r="QBD138" s="4"/>
      <c r="QBE138" s="4"/>
      <c r="QBF138" s="4"/>
      <c r="QBG138" s="4"/>
      <c r="QBH138" s="4"/>
      <c r="QBI138" s="4"/>
      <c r="QBJ138" s="4"/>
      <c r="QBK138" s="4"/>
      <c r="QBL138" s="4"/>
      <c r="QBM138" s="4"/>
      <c r="QBN138" s="4"/>
      <c r="QBO138" s="4"/>
      <c r="QBP138" s="4"/>
      <c r="QBQ138" s="4"/>
      <c r="QBR138" s="4"/>
      <c r="QBS138" s="4"/>
      <c r="QBT138" s="4"/>
      <c r="QBU138" s="4"/>
      <c r="QBV138" s="4"/>
      <c r="QBW138" s="4"/>
      <c r="QBX138" s="4"/>
      <c r="QBY138" s="4"/>
      <c r="QBZ138" s="4"/>
      <c r="QCA138" s="4"/>
      <c r="QCB138" s="4"/>
      <c r="QCC138" s="4"/>
      <c r="QCD138" s="4"/>
      <c r="QCE138" s="4"/>
      <c r="QCF138" s="4"/>
      <c r="QCG138" s="4"/>
      <c r="QCH138" s="4"/>
      <c r="QCI138" s="4"/>
      <c r="QCJ138" s="4"/>
      <c r="QCK138" s="4"/>
      <c r="QCL138" s="4"/>
      <c r="QCM138" s="4"/>
      <c r="QCN138" s="4"/>
      <c r="QCO138" s="4"/>
      <c r="QCP138" s="4"/>
      <c r="QCQ138" s="4"/>
      <c r="QCR138" s="4"/>
      <c r="QCS138" s="4"/>
      <c r="QCT138" s="4"/>
      <c r="QCU138" s="4"/>
      <c r="QCV138" s="4"/>
      <c r="QCW138" s="4"/>
      <c r="QCX138" s="4"/>
      <c r="QCY138" s="4"/>
      <c r="QCZ138" s="4"/>
      <c r="QDA138" s="4"/>
      <c r="QDB138" s="4"/>
      <c r="QDC138" s="4"/>
      <c r="QDD138" s="4"/>
      <c r="QDE138" s="4"/>
      <c r="QDF138" s="4"/>
      <c r="QDG138" s="4"/>
      <c r="QDH138" s="4"/>
      <c r="QDI138" s="4"/>
      <c r="QDJ138" s="4"/>
      <c r="QDK138" s="4"/>
      <c r="QDL138" s="4"/>
      <c r="QDM138" s="4"/>
      <c r="QDN138" s="4"/>
      <c r="QDO138" s="4"/>
      <c r="QDP138" s="4"/>
      <c r="QDQ138" s="4"/>
      <c r="QDR138" s="4"/>
      <c r="QDS138" s="4"/>
      <c r="QDT138" s="4"/>
      <c r="QDU138" s="4"/>
      <c r="QDV138" s="4"/>
      <c r="QDW138" s="4"/>
      <c r="QDX138" s="4"/>
      <c r="QDY138" s="4"/>
      <c r="QDZ138" s="4"/>
      <c r="QEA138" s="4"/>
      <c r="QEB138" s="4"/>
      <c r="QEC138" s="4"/>
      <c r="QED138" s="4"/>
      <c r="QEE138" s="4"/>
      <c r="QEF138" s="4"/>
      <c r="QEG138" s="4"/>
      <c r="QEH138" s="4"/>
      <c r="QEI138" s="4"/>
      <c r="QEJ138" s="4"/>
      <c r="QEK138" s="4"/>
      <c r="QEL138" s="4"/>
      <c r="QEM138" s="4"/>
      <c r="QEN138" s="4"/>
      <c r="QEO138" s="4"/>
      <c r="QEP138" s="4"/>
      <c r="QEQ138" s="4"/>
      <c r="QER138" s="4"/>
      <c r="QES138" s="4"/>
      <c r="QET138" s="4"/>
      <c r="QEU138" s="4"/>
      <c r="QEV138" s="4"/>
      <c r="QEW138" s="4"/>
      <c r="QEX138" s="4"/>
      <c r="QEY138" s="4"/>
      <c r="QEZ138" s="4"/>
      <c r="QFA138" s="4"/>
      <c r="QFB138" s="4"/>
      <c r="QFC138" s="4"/>
      <c r="QFD138" s="4"/>
      <c r="QFE138" s="4"/>
      <c r="QFF138" s="4"/>
      <c r="QFG138" s="4"/>
      <c r="QFH138" s="4"/>
      <c r="QFI138" s="4"/>
      <c r="QFJ138" s="4"/>
      <c r="QFK138" s="4"/>
      <c r="QFL138" s="4"/>
      <c r="QFM138" s="4"/>
      <c r="QFN138" s="4"/>
      <c r="QFO138" s="4"/>
      <c r="QFP138" s="4"/>
      <c r="QFQ138" s="4"/>
      <c r="QFR138" s="4"/>
      <c r="QFS138" s="4"/>
      <c r="QFT138" s="4"/>
      <c r="QFU138" s="4"/>
      <c r="QFV138" s="4"/>
      <c r="QFW138" s="4"/>
      <c r="QFX138" s="4"/>
      <c r="QFY138" s="4"/>
      <c r="QFZ138" s="4"/>
      <c r="QGA138" s="4"/>
      <c r="QGB138" s="4"/>
      <c r="QGC138" s="4"/>
      <c r="QGD138" s="4"/>
      <c r="QGE138" s="4"/>
      <c r="QGF138" s="4"/>
      <c r="QGG138" s="4"/>
      <c r="QGH138" s="4"/>
      <c r="QGI138" s="4"/>
      <c r="QGJ138" s="4"/>
      <c r="QGK138" s="4"/>
      <c r="QGL138" s="4"/>
      <c r="QGM138" s="4"/>
      <c r="QGN138" s="4"/>
      <c r="QGO138" s="4"/>
      <c r="QGP138" s="4"/>
      <c r="QGQ138" s="4"/>
      <c r="QGR138" s="4"/>
      <c r="QGS138" s="4"/>
      <c r="QGT138" s="4"/>
      <c r="QGU138" s="4"/>
      <c r="QGV138" s="4"/>
      <c r="QGW138" s="4"/>
      <c r="QGX138" s="4"/>
      <c r="QGY138" s="4"/>
      <c r="QGZ138" s="4"/>
      <c r="QHA138" s="4"/>
      <c r="QHB138" s="4"/>
      <c r="QHC138" s="4"/>
      <c r="QHD138" s="4"/>
      <c r="QHE138" s="4"/>
      <c r="QHF138" s="4"/>
      <c r="QHG138" s="4"/>
      <c r="QHH138" s="4"/>
      <c r="QHI138" s="4"/>
      <c r="QHJ138" s="4"/>
      <c r="QHK138" s="4"/>
      <c r="QHL138" s="4"/>
      <c r="QHM138" s="4"/>
      <c r="QHN138" s="4"/>
      <c r="QHO138" s="4"/>
      <c r="QHP138" s="4"/>
      <c r="QHQ138" s="4"/>
      <c r="QHR138" s="4"/>
      <c r="QHS138" s="4"/>
      <c r="QHT138" s="4"/>
      <c r="QHU138" s="4"/>
      <c r="QHV138" s="4"/>
      <c r="QHW138" s="4"/>
      <c r="QHX138" s="4"/>
      <c r="QHY138" s="4"/>
      <c r="QHZ138" s="4"/>
      <c r="QIA138" s="4"/>
      <c r="QIB138" s="4"/>
      <c r="QIC138" s="4"/>
      <c r="QID138" s="4"/>
      <c r="QIE138" s="4"/>
      <c r="QIF138" s="4"/>
      <c r="QIG138" s="4"/>
      <c r="QIH138" s="4"/>
      <c r="QII138" s="4"/>
      <c r="QIJ138" s="4"/>
      <c r="QIK138" s="4"/>
      <c r="QIL138" s="4"/>
      <c r="QIM138" s="4"/>
      <c r="QIN138" s="4"/>
      <c r="QIO138" s="4"/>
      <c r="QIP138" s="4"/>
      <c r="QIQ138" s="4"/>
      <c r="QIR138" s="4"/>
      <c r="QIS138" s="4"/>
      <c r="QIT138" s="4"/>
      <c r="QJA138" s="4"/>
      <c r="QJB138" s="4"/>
      <c r="QJC138" s="4"/>
      <c r="QJD138" s="4"/>
      <c r="QJE138" s="4"/>
      <c r="QJF138" s="4"/>
      <c r="QJG138" s="4"/>
      <c r="QJH138" s="4"/>
      <c r="QJI138" s="4"/>
      <c r="QJJ138" s="4"/>
      <c r="QJK138" s="4"/>
      <c r="QJL138" s="4"/>
      <c r="QJM138" s="4"/>
      <c r="QJN138" s="4"/>
      <c r="QJO138" s="4"/>
      <c r="QJP138" s="4"/>
      <c r="QJQ138" s="4"/>
      <c r="QJR138" s="4"/>
      <c r="QJS138" s="4"/>
      <c r="QJT138" s="4"/>
      <c r="QJU138" s="4"/>
      <c r="QJV138" s="4"/>
      <c r="QJW138" s="4"/>
      <c r="QJX138" s="4"/>
      <c r="QJY138" s="4"/>
      <c r="QJZ138" s="4"/>
      <c r="QKA138" s="4"/>
      <c r="QKB138" s="4"/>
      <c r="QKC138" s="4"/>
      <c r="QKD138" s="4"/>
      <c r="QKE138" s="4"/>
      <c r="QKF138" s="4"/>
      <c r="QKG138" s="4"/>
      <c r="QKH138" s="4"/>
      <c r="QKI138" s="4"/>
      <c r="QKJ138" s="4"/>
      <c r="QKK138" s="4"/>
      <c r="QKL138" s="4"/>
      <c r="QKM138" s="4"/>
      <c r="QKN138" s="4"/>
      <c r="QKO138" s="4"/>
      <c r="QKP138" s="4"/>
      <c r="QKQ138" s="4"/>
      <c r="QKR138" s="4"/>
      <c r="QKS138" s="4"/>
      <c r="QKT138" s="4"/>
      <c r="QKU138" s="4"/>
      <c r="QKV138" s="4"/>
      <c r="QKW138" s="4"/>
      <c r="QKX138" s="4"/>
      <c r="QKY138" s="4"/>
      <c r="QKZ138" s="4"/>
      <c r="QLA138" s="4"/>
      <c r="QLB138" s="4"/>
      <c r="QLC138" s="4"/>
      <c r="QLD138" s="4"/>
      <c r="QLE138" s="4"/>
      <c r="QLF138" s="4"/>
      <c r="QLG138" s="4"/>
      <c r="QLH138" s="4"/>
      <c r="QLI138" s="4"/>
      <c r="QLJ138" s="4"/>
      <c r="QLK138" s="4"/>
      <c r="QLL138" s="4"/>
      <c r="QLM138" s="4"/>
      <c r="QLN138" s="4"/>
      <c r="QLO138" s="4"/>
      <c r="QLP138" s="4"/>
      <c r="QLQ138" s="4"/>
      <c r="QLR138" s="4"/>
      <c r="QLS138" s="4"/>
      <c r="QLT138" s="4"/>
      <c r="QLU138" s="4"/>
      <c r="QLV138" s="4"/>
      <c r="QLW138" s="4"/>
      <c r="QLX138" s="4"/>
      <c r="QLY138" s="4"/>
      <c r="QLZ138" s="4"/>
      <c r="QMA138" s="4"/>
      <c r="QMB138" s="4"/>
      <c r="QMC138" s="4"/>
      <c r="QMD138" s="4"/>
      <c r="QME138" s="4"/>
      <c r="QMF138" s="4"/>
      <c r="QMG138" s="4"/>
      <c r="QMH138" s="4"/>
      <c r="QMI138" s="4"/>
      <c r="QMJ138" s="4"/>
      <c r="QMK138" s="4"/>
      <c r="QML138" s="4"/>
      <c r="QMM138" s="4"/>
      <c r="QMN138" s="4"/>
      <c r="QMO138" s="4"/>
      <c r="QMP138" s="4"/>
      <c r="QMQ138" s="4"/>
      <c r="QMR138" s="4"/>
      <c r="QMS138" s="4"/>
      <c r="QMT138" s="4"/>
      <c r="QMU138" s="4"/>
      <c r="QMV138" s="4"/>
      <c r="QMW138" s="4"/>
      <c r="QMX138" s="4"/>
      <c r="QMY138" s="4"/>
      <c r="QMZ138" s="4"/>
      <c r="QNA138" s="4"/>
      <c r="QNB138" s="4"/>
      <c r="QNC138" s="4"/>
      <c r="QND138" s="4"/>
      <c r="QNE138" s="4"/>
      <c r="QNF138" s="4"/>
      <c r="QNG138" s="4"/>
      <c r="QNH138" s="4"/>
      <c r="QNI138" s="4"/>
      <c r="QNJ138" s="4"/>
      <c r="QNK138" s="4"/>
      <c r="QNL138" s="4"/>
      <c r="QNM138" s="4"/>
      <c r="QNN138" s="4"/>
      <c r="QNO138" s="4"/>
      <c r="QNP138" s="4"/>
      <c r="QNQ138" s="4"/>
      <c r="QNR138" s="4"/>
      <c r="QNS138" s="4"/>
      <c r="QNT138" s="4"/>
      <c r="QNU138" s="4"/>
      <c r="QNV138" s="4"/>
      <c r="QNW138" s="4"/>
      <c r="QNX138" s="4"/>
      <c r="QNY138" s="4"/>
      <c r="QNZ138" s="4"/>
      <c r="QOA138" s="4"/>
      <c r="QOB138" s="4"/>
      <c r="QOC138" s="4"/>
      <c r="QOD138" s="4"/>
      <c r="QOE138" s="4"/>
      <c r="QOF138" s="4"/>
      <c r="QOG138" s="4"/>
      <c r="QOH138" s="4"/>
      <c r="QOI138" s="4"/>
      <c r="QOJ138" s="4"/>
      <c r="QOK138" s="4"/>
      <c r="QOL138" s="4"/>
      <c r="QOM138" s="4"/>
      <c r="QON138" s="4"/>
      <c r="QOO138" s="4"/>
      <c r="QOP138" s="4"/>
      <c r="QOQ138" s="4"/>
      <c r="QOR138" s="4"/>
      <c r="QOS138" s="4"/>
      <c r="QOT138" s="4"/>
      <c r="QOU138" s="4"/>
      <c r="QOV138" s="4"/>
      <c r="QOW138" s="4"/>
      <c r="QOX138" s="4"/>
      <c r="QOY138" s="4"/>
      <c r="QOZ138" s="4"/>
      <c r="QPA138" s="4"/>
      <c r="QPB138" s="4"/>
      <c r="QPC138" s="4"/>
      <c r="QPD138" s="4"/>
      <c r="QPE138" s="4"/>
      <c r="QPF138" s="4"/>
      <c r="QPG138" s="4"/>
      <c r="QPH138" s="4"/>
      <c r="QPI138" s="4"/>
      <c r="QPJ138" s="4"/>
      <c r="QPK138" s="4"/>
      <c r="QPL138" s="4"/>
      <c r="QPM138" s="4"/>
      <c r="QPN138" s="4"/>
      <c r="QPO138" s="4"/>
      <c r="QPP138" s="4"/>
      <c r="QPQ138" s="4"/>
      <c r="QPR138" s="4"/>
      <c r="QPS138" s="4"/>
      <c r="QPT138" s="4"/>
      <c r="QPU138" s="4"/>
      <c r="QPV138" s="4"/>
      <c r="QPW138" s="4"/>
      <c r="QPX138" s="4"/>
      <c r="QPY138" s="4"/>
      <c r="QPZ138" s="4"/>
      <c r="QQA138" s="4"/>
      <c r="QQB138" s="4"/>
      <c r="QQC138" s="4"/>
      <c r="QQD138" s="4"/>
      <c r="QQE138" s="4"/>
      <c r="QQF138" s="4"/>
      <c r="QQG138" s="4"/>
      <c r="QQH138" s="4"/>
      <c r="QQI138" s="4"/>
      <c r="QQJ138" s="4"/>
      <c r="QQK138" s="4"/>
      <c r="QQL138" s="4"/>
      <c r="QQM138" s="4"/>
      <c r="QQN138" s="4"/>
      <c r="QQO138" s="4"/>
      <c r="QQP138" s="4"/>
      <c r="QQQ138" s="4"/>
      <c r="QQR138" s="4"/>
      <c r="QQS138" s="4"/>
      <c r="QQT138" s="4"/>
      <c r="QQU138" s="4"/>
      <c r="QQV138" s="4"/>
      <c r="QQW138" s="4"/>
      <c r="QQX138" s="4"/>
      <c r="QQY138" s="4"/>
      <c r="QQZ138" s="4"/>
      <c r="QRA138" s="4"/>
      <c r="QRB138" s="4"/>
      <c r="QRC138" s="4"/>
      <c r="QRD138" s="4"/>
      <c r="QRE138" s="4"/>
      <c r="QRF138" s="4"/>
      <c r="QRG138" s="4"/>
      <c r="QRH138" s="4"/>
      <c r="QRI138" s="4"/>
      <c r="QRJ138" s="4"/>
      <c r="QRK138" s="4"/>
      <c r="QRL138" s="4"/>
      <c r="QRM138" s="4"/>
      <c r="QRN138" s="4"/>
      <c r="QRO138" s="4"/>
      <c r="QRP138" s="4"/>
      <c r="QRQ138" s="4"/>
      <c r="QRR138" s="4"/>
      <c r="QRS138" s="4"/>
      <c r="QRT138" s="4"/>
      <c r="QRU138" s="4"/>
      <c r="QRV138" s="4"/>
      <c r="QRW138" s="4"/>
      <c r="QRX138" s="4"/>
      <c r="QRY138" s="4"/>
      <c r="QRZ138" s="4"/>
      <c r="QSA138" s="4"/>
      <c r="QSB138" s="4"/>
      <c r="QSC138" s="4"/>
      <c r="QSD138" s="4"/>
      <c r="QSE138" s="4"/>
      <c r="QSF138" s="4"/>
      <c r="QSG138" s="4"/>
      <c r="QSH138" s="4"/>
      <c r="QSI138" s="4"/>
      <c r="QSJ138" s="4"/>
      <c r="QSK138" s="4"/>
      <c r="QSL138" s="4"/>
      <c r="QSM138" s="4"/>
      <c r="QSN138" s="4"/>
      <c r="QSO138" s="4"/>
      <c r="QSP138" s="4"/>
      <c r="QSW138" s="4"/>
      <c r="QSX138" s="4"/>
      <c r="QSY138" s="4"/>
      <c r="QSZ138" s="4"/>
      <c r="QTA138" s="4"/>
      <c r="QTB138" s="4"/>
      <c r="QTC138" s="4"/>
      <c r="QTD138" s="4"/>
      <c r="QTE138" s="4"/>
      <c r="QTF138" s="4"/>
      <c r="QTG138" s="4"/>
      <c r="QTH138" s="4"/>
      <c r="QTI138" s="4"/>
      <c r="QTJ138" s="4"/>
      <c r="QTK138" s="4"/>
      <c r="QTL138" s="4"/>
      <c r="QTM138" s="4"/>
      <c r="QTN138" s="4"/>
      <c r="QTO138" s="4"/>
      <c r="QTP138" s="4"/>
      <c r="QTQ138" s="4"/>
      <c r="QTR138" s="4"/>
      <c r="QTS138" s="4"/>
      <c r="QTT138" s="4"/>
      <c r="QTU138" s="4"/>
      <c r="QTV138" s="4"/>
      <c r="QTW138" s="4"/>
      <c r="QTX138" s="4"/>
      <c r="QTY138" s="4"/>
      <c r="QTZ138" s="4"/>
      <c r="QUA138" s="4"/>
      <c r="QUB138" s="4"/>
      <c r="QUC138" s="4"/>
      <c r="QUD138" s="4"/>
      <c r="QUE138" s="4"/>
      <c r="QUF138" s="4"/>
      <c r="QUG138" s="4"/>
      <c r="QUH138" s="4"/>
      <c r="QUI138" s="4"/>
      <c r="QUJ138" s="4"/>
      <c r="QUK138" s="4"/>
      <c r="QUL138" s="4"/>
      <c r="QUM138" s="4"/>
      <c r="QUN138" s="4"/>
      <c r="QUO138" s="4"/>
      <c r="QUP138" s="4"/>
      <c r="QUQ138" s="4"/>
      <c r="QUR138" s="4"/>
      <c r="QUS138" s="4"/>
      <c r="QUT138" s="4"/>
      <c r="QUU138" s="4"/>
      <c r="QUV138" s="4"/>
      <c r="QUW138" s="4"/>
      <c r="QUX138" s="4"/>
      <c r="QUY138" s="4"/>
      <c r="QUZ138" s="4"/>
      <c r="QVA138" s="4"/>
      <c r="QVB138" s="4"/>
      <c r="QVC138" s="4"/>
      <c r="QVD138" s="4"/>
      <c r="QVE138" s="4"/>
      <c r="QVF138" s="4"/>
      <c r="QVG138" s="4"/>
      <c r="QVH138" s="4"/>
      <c r="QVI138" s="4"/>
      <c r="QVJ138" s="4"/>
      <c r="QVK138" s="4"/>
      <c r="QVL138" s="4"/>
      <c r="QVM138" s="4"/>
      <c r="QVN138" s="4"/>
      <c r="QVO138" s="4"/>
      <c r="QVP138" s="4"/>
      <c r="QVQ138" s="4"/>
      <c r="QVR138" s="4"/>
      <c r="QVS138" s="4"/>
      <c r="QVT138" s="4"/>
      <c r="QVU138" s="4"/>
      <c r="QVV138" s="4"/>
      <c r="QVW138" s="4"/>
      <c r="QVX138" s="4"/>
      <c r="QVY138" s="4"/>
      <c r="QVZ138" s="4"/>
      <c r="QWA138" s="4"/>
      <c r="QWB138" s="4"/>
      <c r="QWC138" s="4"/>
      <c r="QWD138" s="4"/>
      <c r="QWE138" s="4"/>
      <c r="QWF138" s="4"/>
      <c r="QWG138" s="4"/>
      <c r="QWH138" s="4"/>
      <c r="QWI138" s="4"/>
      <c r="QWJ138" s="4"/>
      <c r="QWK138" s="4"/>
      <c r="QWL138" s="4"/>
      <c r="QWM138" s="4"/>
      <c r="QWN138" s="4"/>
      <c r="QWO138" s="4"/>
      <c r="QWP138" s="4"/>
      <c r="QWQ138" s="4"/>
      <c r="QWR138" s="4"/>
      <c r="QWS138" s="4"/>
      <c r="QWT138" s="4"/>
      <c r="QWU138" s="4"/>
      <c r="QWV138" s="4"/>
      <c r="QWW138" s="4"/>
      <c r="QWX138" s="4"/>
      <c r="QWY138" s="4"/>
      <c r="QWZ138" s="4"/>
      <c r="QXA138" s="4"/>
      <c r="QXB138" s="4"/>
      <c r="QXC138" s="4"/>
      <c r="QXD138" s="4"/>
      <c r="QXE138" s="4"/>
      <c r="QXF138" s="4"/>
      <c r="QXG138" s="4"/>
      <c r="QXH138" s="4"/>
      <c r="QXI138" s="4"/>
      <c r="QXJ138" s="4"/>
      <c r="QXK138" s="4"/>
      <c r="QXL138" s="4"/>
      <c r="QXM138" s="4"/>
      <c r="QXN138" s="4"/>
      <c r="QXO138" s="4"/>
      <c r="QXP138" s="4"/>
      <c r="QXQ138" s="4"/>
      <c r="QXR138" s="4"/>
      <c r="QXS138" s="4"/>
      <c r="QXT138" s="4"/>
      <c r="QXU138" s="4"/>
      <c r="QXV138" s="4"/>
      <c r="QXW138" s="4"/>
      <c r="QXX138" s="4"/>
      <c r="QXY138" s="4"/>
      <c r="QXZ138" s="4"/>
      <c r="QYA138" s="4"/>
      <c r="QYB138" s="4"/>
      <c r="QYC138" s="4"/>
      <c r="QYD138" s="4"/>
      <c r="QYE138" s="4"/>
      <c r="QYF138" s="4"/>
      <c r="QYG138" s="4"/>
      <c r="QYH138" s="4"/>
      <c r="QYI138" s="4"/>
      <c r="QYJ138" s="4"/>
      <c r="QYK138" s="4"/>
      <c r="QYL138" s="4"/>
      <c r="QYM138" s="4"/>
      <c r="QYN138" s="4"/>
      <c r="QYO138" s="4"/>
      <c r="QYP138" s="4"/>
      <c r="QYQ138" s="4"/>
      <c r="QYR138" s="4"/>
      <c r="QYS138" s="4"/>
      <c r="QYT138" s="4"/>
      <c r="QYU138" s="4"/>
      <c r="QYV138" s="4"/>
      <c r="QYW138" s="4"/>
      <c r="QYX138" s="4"/>
      <c r="QYY138" s="4"/>
      <c r="QYZ138" s="4"/>
      <c r="QZA138" s="4"/>
      <c r="QZB138" s="4"/>
      <c r="QZC138" s="4"/>
      <c r="QZD138" s="4"/>
      <c r="QZE138" s="4"/>
      <c r="QZF138" s="4"/>
      <c r="QZG138" s="4"/>
      <c r="QZH138" s="4"/>
      <c r="QZI138" s="4"/>
      <c r="QZJ138" s="4"/>
      <c r="QZK138" s="4"/>
      <c r="QZL138" s="4"/>
      <c r="QZM138" s="4"/>
      <c r="QZN138" s="4"/>
      <c r="QZO138" s="4"/>
      <c r="QZP138" s="4"/>
      <c r="QZQ138" s="4"/>
      <c r="QZR138" s="4"/>
      <c r="QZS138" s="4"/>
      <c r="QZT138" s="4"/>
      <c r="QZU138" s="4"/>
      <c r="QZV138" s="4"/>
      <c r="QZW138" s="4"/>
      <c r="QZX138" s="4"/>
      <c r="QZY138" s="4"/>
      <c r="QZZ138" s="4"/>
      <c r="RAA138" s="4"/>
      <c r="RAB138" s="4"/>
      <c r="RAC138" s="4"/>
      <c r="RAD138" s="4"/>
      <c r="RAE138" s="4"/>
      <c r="RAF138" s="4"/>
      <c r="RAG138" s="4"/>
      <c r="RAH138" s="4"/>
      <c r="RAI138" s="4"/>
      <c r="RAJ138" s="4"/>
      <c r="RAK138" s="4"/>
      <c r="RAL138" s="4"/>
      <c r="RAM138" s="4"/>
      <c r="RAN138" s="4"/>
      <c r="RAO138" s="4"/>
      <c r="RAP138" s="4"/>
      <c r="RAQ138" s="4"/>
      <c r="RAR138" s="4"/>
      <c r="RAS138" s="4"/>
      <c r="RAT138" s="4"/>
      <c r="RAU138" s="4"/>
      <c r="RAV138" s="4"/>
      <c r="RAW138" s="4"/>
      <c r="RAX138" s="4"/>
      <c r="RAY138" s="4"/>
      <c r="RAZ138" s="4"/>
      <c r="RBA138" s="4"/>
      <c r="RBB138" s="4"/>
      <c r="RBC138" s="4"/>
      <c r="RBD138" s="4"/>
      <c r="RBE138" s="4"/>
      <c r="RBF138" s="4"/>
      <c r="RBG138" s="4"/>
      <c r="RBH138" s="4"/>
      <c r="RBI138" s="4"/>
      <c r="RBJ138" s="4"/>
      <c r="RBK138" s="4"/>
      <c r="RBL138" s="4"/>
      <c r="RBM138" s="4"/>
      <c r="RBN138" s="4"/>
      <c r="RBO138" s="4"/>
      <c r="RBP138" s="4"/>
      <c r="RBQ138" s="4"/>
      <c r="RBR138" s="4"/>
      <c r="RBS138" s="4"/>
      <c r="RBT138" s="4"/>
      <c r="RBU138" s="4"/>
      <c r="RBV138" s="4"/>
      <c r="RBW138" s="4"/>
      <c r="RBX138" s="4"/>
      <c r="RBY138" s="4"/>
      <c r="RBZ138" s="4"/>
      <c r="RCA138" s="4"/>
      <c r="RCB138" s="4"/>
      <c r="RCC138" s="4"/>
      <c r="RCD138" s="4"/>
      <c r="RCE138" s="4"/>
      <c r="RCF138" s="4"/>
      <c r="RCG138" s="4"/>
      <c r="RCH138" s="4"/>
      <c r="RCI138" s="4"/>
      <c r="RCJ138" s="4"/>
      <c r="RCK138" s="4"/>
      <c r="RCL138" s="4"/>
      <c r="RCS138" s="4"/>
      <c r="RCT138" s="4"/>
      <c r="RCU138" s="4"/>
      <c r="RCV138" s="4"/>
      <c r="RCW138" s="4"/>
      <c r="RCX138" s="4"/>
      <c r="RCY138" s="4"/>
      <c r="RCZ138" s="4"/>
      <c r="RDA138" s="4"/>
      <c r="RDB138" s="4"/>
      <c r="RDC138" s="4"/>
      <c r="RDD138" s="4"/>
      <c r="RDE138" s="4"/>
      <c r="RDF138" s="4"/>
      <c r="RDG138" s="4"/>
      <c r="RDH138" s="4"/>
      <c r="RDI138" s="4"/>
      <c r="RDJ138" s="4"/>
      <c r="RDK138" s="4"/>
      <c r="RDL138" s="4"/>
      <c r="RDM138" s="4"/>
      <c r="RDN138" s="4"/>
      <c r="RDO138" s="4"/>
      <c r="RDP138" s="4"/>
      <c r="RDQ138" s="4"/>
      <c r="RDR138" s="4"/>
      <c r="RDS138" s="4"/>
      <c r="RDT138" s="4"/>
      <c r="RDU138" s="4"/>
      <c r="RDV138" s="4"/>
      <c r="RDW138" s="4"/>
      <c r="RDX138" s="4"/>
      <c r="RDY138" s="4"/>
      <c r="RDZ138" s="4"/>
      <c r="REA138" s="4"/>
      <c r="REB138" s="4"/>
      <c r="REC138" s="4"/>
      <c r="RED138" s="4"/>
      <c r="REE138" s="4"/>
      <c r="REF138" s="4"/>
      <c r="REG138" s="4"/>
      <c r="REH138" s="4"/>
      <c r="REI138" s="4"/>
      <c r="REJ138" s="4"/>
      <c r="REK138" s="4"/>
      <c r="REL138" s="4"/>
      <c r="REM138" s="4"/>
      <c r="REN138" s="4"/>
      <c r="REO138" s="4"/>
      <c r="REP138" s="4"/>
      <c r="REQ138" s="4"/>
      <c r="RER138" s="4"/>
      <c r="RES138" s="4"/>
      <c r="RET138" s="4"/>
      <c r="REU138" s="4"/>
      <c r="REV138" s="4"/>
      <c r="REW138" s="4"/>
      <c r="REX138" s="4"/>
      <c r="REY138" s="4"/>
      <c r="REZ138" s="4"/>
      <c r="RFA138" s="4"/>
      <c r="RFB138" s="4"/>
      <c r="RFC138" s="4"/>
      <c r="RFD138" s="4"/>
      <c r="RFE138" s="4"/>
      <c r="RFF138" s="4"/>
      <c r="RFG138" s="4"/>
      <c r="RFH138" s="4"/>
      <c r="RFI138" s="4"/>
      <c r="RFJ138" s="4"/>
      <c r="RFK138" s="4"/>
      <c r="RFL138" s="4"/>
      <c r="RFM138" s="4"/>
      <c r="RFN138" s="4"/>
      <c r="RFO138" s="4"/>
      <c r="RFP138" s="4"/>
      <c r="RFQ138" s="4"/>
      <c r="RFR138" s="4"/>
      <c r="RFS138" s="4"/>
      <c r="RFT138" s="4"/>
      <c r="RFU138" s="4"/>
      <c r="RFV138" s="4"/>
      <c r="RFW138" s="4"/>
      <c r="RFX138" s="4"/>
      <c r="RFY138" s="4"/>
      <c r="RFZ138" s="4"/>
      <c r="RGA138" s="4"/>
      <c r="RGB138" s="4"/>
      <c r="RGC138" s="4"/>
      <c r="RGD138" s="4"/>
      <c r="RGE138" s="4"/>
      <c r="RGF138" s="4"/>
      <c r="RGG138" s="4"/>
      <c r="RGH138" s="4"/>
      <c r="RGI138" s="4"/>
      <c r="RGJ138" s="4"/>
      <c r="RGK138" s="4"/>
      <c r="RGL138" s="4"/>
      <c r="RGM138" s="4"/>
      <c r="RGN138" s="4"/>
      <c r="RGO138" s="4"/>
      <c r="RGP138" s="4"/>
      <c r="RGQ138" s="4"/>
      <c r="RGR138" s="4"/>
      <c r="RGS138" s="4"/>
      <c r="RGT138" s="4"/>
      <c r="RGU138" s="4"/>
      <c r="RGV138" s="4"/>
      <c r="RGW138" s="4"/>
      <c r="RGX138" s="4"/>
      <c r="RGY138" s="4"/>
      <c r="RGZ138" s="4"/>
      <c r="RHA138" s="4"/>
      <c r="RHB138" s="4"/>
      <c r="RHC138" s="4"/>
      <c r="RHD138" s="4"/>
      <c r="RHE138" s="4"/>
      <c r="RHF138" s="4"/>
      <c r="RHG138" s="4"/>
      <c r="RHH138" s="4"/>
      <c r="RHI138" s="4"/>
      <c r="RHJ138" s="4"/>
      <c r="RHK138" s="4"/>
      <c r="RHL138" s="4"/>
      <c r="RHM138" s="4"/>
      <c r="RHN138" s="4"/>
      <c r="RHO138" s="4"/>
      <c r="RHP138" s="4"/>
      <c r="RHQ138" s="4"/>
      <c r="RHR138" s="4"/>
      <c r="RHS138" s="4"/>
      <c r="RHT138" s="4"/>
      <c r="RHU138" s="4"/>
      <c r="RHV138" s="4"/>
      <c r="RHW138" s="4"/>
      <c r="RHX138" s="4"/>
      <c r="RHY138" s="4"/>
      <c r="RHZ138" s="4"/>
      <c r="RIA138" s="4"/>
      <c r="RIB138" s="4"/>
      <c r="RIC138" s="4"/>
      <c r="RID138" s="4"/>
      <c r="RIE138" s="4"/>
      <c r="RIF138" s="4"/>
      <c r="RIG138" s="4"/>
      <c r="RIH138" s="4"/>
      <c r="RII138" s="4"/>
      <c r="RIJ138" s="4"/>
      <c r="RIK138" s="4"/>
      <c r="RIL138" s="4"/>
      <c r="RIM138" s="4"/>
      <c r="RIN138" s="4"/>
      <c r="RIO138" s="4"/>
      <c r="RIP138" s="4"/>
      <c r="RIQ138" s="4"/>
      <c r="RIR138" s="4"/>
      <c r="RIS138" s="4"/>
      <c r="RIT138" s="4"/>
      <c r="RIU138" s="4"/>
      <c r="RIV138" s="4"/>
      <c r="RIW138" s="4"/>
      <c r="RIX138" s="4"/>
      <c r="RIY138" s="4"/>
      <c r="RIZ138" s="4"/>
      <c r="RJA138" s="4"/>
      <c r="RJB138" s="4"/>
      <c r="RJC138" s="4"/>
      <c r="RJD138" s="4"/>
      <c r="RJE138" s="4"/>
      <c r="RJF138" s="4"/>
      <c r="RJG138" s="4"/>
      <c r="RJH138" s="4"/>
      <c r="RJI138" s="4"/>
      <c r="RJJ138" s="4"/>
      <c r="RJK138" s="4"/>
      <c r="RJL138" s="4"/>
      <c r="RJM138" s="4"/>
      <c r="RJN138" s="4"/>
      <c r="RJO138" s="4"/>
      <c r="RJP138" s="4"/>
      <c r="RJQ138" s="4"/>
      <c r="RJR138" s="4"/>
      <c r="RJS138" s="4"/>
      <c r="RJT138" s="4"/>
      <c r="RJU138" s="4"/>
      <c r="RJV138" s="4"/>
      <c r="RJW138" s="4"/>
      <c r="RJX138" s="4"/>
      <c r="RJY138" s="4"/>
      <c r="RJZ138" s="4"/>
      <c r="RKA138" s="4"/>
      <c r="RKB138" s="4"/>
      <c r="RKC138" s="4"/>
      <c r="RKD138" s="4"/>
      <c r="RKE138" s="4"/>
      <c r="RKF138" s="4"/>
      <c r="RKG138" s="4"/>
      <c r="RKH138" s="4"/>
      <c r="RKI138" s="4"/>
      <c r="RKJ138" s="4"/>
      <c r="RKK138" s="4"/>
      <c r="RKL138" s="4"/>
      <c r="RKM138" s="4"/>
      <c r="RKN138" s="4"/>
      <c r="RKO138" s="4"/>
      <c r="RKP138" s="4"/>
      <c r="RKQ138" s="4"/>
      <c r="RKR138" s="4"/>
      <c r="RKS138" s="4"/>
      <c r="RKT138" s="4"/>
      <c r="RKU138" s="4"/>
      <c r="RKV138" s="4"/>
      <c r="RKW138" s="4"/>
      <c r="RKX138" s="4"/>
      <c r="RKY138" s="4"/>
      <c r="RKZ138" s="4"/>
      <c r="RLA138" s="4"/>
      <c r="RLB138" s="4"/>
      <c r="RLC138" s="4"/>
      <c r="RLD138" s="4"/>
      <c r="RLE138" s="4"/>
      <c r="RLF138" s="4"/>
      <c r="RLG138" s="4"/>
      <c r="RLH138" s="4"/>
      <c r="RLI138" s="4"/>
      <c r="RLJ138" s="4"/>
      <c r="RLK138" s="4"/>
      <c r="RLL138" s="4"/>
      <c r="RLM138" s="4"/>
      <c r="RLN138" s="4"/>
      <c r="RLO138" s="4"/>
      <c r="RLP138" s="4"/>
      <c r="RLQ138" s="4"/>
      <c r="RLR138" s="4"/>
      <c r="RLS138" s="4"/>
      <c r="RLT138" s="4"/>
      <c r="RLU138" s="4"/>
      <c r="RLV138" s="4"/>
      <c r="RLW138" s="4"/>
      <c r="RLX138" s="4"/>
      <c r="RLY138" s="4"/>
      <c r="RLZ138" s="4"/>
      <c r="RMA138" s="4"/>
      <c r="RMB138" s="4"/>
      <c r="RMC138" s="4"/>
      <c r="RMD138" s="4"/>
      <c r="RME138" s="4"/>
      <c r="RMF138" s="4"/>
      <c r="RMG138" s="4"/>
      <c r="RMH138" s="4"/>
      <c r="RMO138" s="4"/>
      <c r="RMP138" s="4"/>
      <c r="RMQ138" s="4"/>
      <c r="RMR138" s="4"/>
      <c r="RMS138" s="4"/>
      <c r="RMT138" s="4"/>
      <c r="RMU138" s="4"/>
      <c r="RMV138" s="4"/>
      <c r="RMW138" s="4"/>
      <c r="RMX138" s="4"/>
      <c r="RMY138" s="4"/>
      <c r="RMZ138" s="4"/>
      <c r="RNA138" s="4"/>
      <c r="RNB138" s="4"/>
      <c r="RNC138" s="4"/>
      <c r="RND138" s="4"/>
      <c r="RNE138" s="4"/>
      <c r="RNF138" s="4"/>
      <c r="RNG138" s="4"/>
      <c r="RNH138" s="4"/>
      <c r="RNI138" s="4"/>
      <c r="RNJ138" s="4"/>
      <c r="RNK138" s="4"/>
      <c r="RNL138" s="4"/>
      <c r="RNM138" s="4"/>
      <c r="RNN138" s="4"/>
      <c r="RNO138" s="4"/>
      <c r="RNP138" s="4"/>
      <c r="RNQ138" s="4"/>
      <c r="RNR138" s="4"/>
      <c r="RNS138" s="4"/>
      <c r="RNT138" s="4"/>
      <c r="RNU138" s="4"/>
      <c r="RNV138" s="4"/>
      <c r="RNW138" s="4"/>
      <c r="RNX138" s="4"/>
      <c r="RNY138" s="4"/>
      <c r="RNZ138" s="4"/>
      <c r="ROA138" s="4"/>
      <c r="ROB138" s="4"/>
      <c r="ROC138" s="4"/>
      <c r="ROD138" s="4"/>
      <c r="ROE138" s="4"/>
      <c r="ROF138" s="4"/>
      <c r="ROG138" s="4"/>
      <c r="ROH138" s="4"/>
      <c r="ROI138" s="4"/>
      <c r="ROJ138" s="4"/>
      <c r="ROK138" s="4"/>
      <c r="ROL138" s="4"/>
      <c r="ROM138" s="4"/>
      <c r="RON138" s="4"/>
      <c r="ROO138" s="4"/>
      <c r="ROP138" s="4"/>
      <c r="ROQ138" s="4"/>
      <c r="ROR138" s="4"/>
      <c r="ROS138" s="4"/>
      <c r="ROT138" s="4"/>
      <c r="ROU138" s="4"/>
      <c r="ROV138" s="4"/>
      <c r="ROW138" s="4"/>
      <c r="ROX138" s="4"/>
      <c r="ROY138" s="4"/>
      <c r="ROZ138" s="4"/>
      <c r="RPA138" s="4"/>
      <c r="RPB138" s="4"/>
      <c r="RPC138" s="4"/>
      <c r="RPD138" s="4"/>
      <c r="RPE138" s="4"/>
      <c r="RPF138" s="4"/>
      <c r="RPG138" s="4"/>
      <c r="RPH138" s="4"/>
      <c r="RPI138" s="4"/>
      <c r="RPJ138" s="4"/>
      <c r="RPK138" s="4"/>
      <c r="RPL138" s="4"/>
      <c r="RPM138" s="4"/>
      <c r="RPN138" s="4"/>
      <c r="RPO138" s="4"/>
      <c r="RPP138" s="4"/>
      <c r="RPQ138" s="4"/>
      <c r="RPR138" s="4"/>
      <c r="RPS138" s="4"/>
      <c r="RPT138" s="4"/>
      <c r="RPU138" s="4"/>
      <c r="RPV138" s="4"/>
      <c r="RPW138" s="4"/>
      <c r="RPX138" s="4"/>
      <c r="RPY138" s="4"/>
      <c r="RPZ138" s="4"/>
      <c r="RQA138" s="4"/>
      <c r="RQB138" s="4"/>
      <c r="RQC138" s="4"/>
      <c r="RQD138" s="4"/>
      <c r="RQE138" s="4"/>
      <c r="RQF138" s="4"/>
      <c r="RQG138" s="4"/>
      <c r="RQH138" s="4"/>
      <c r="RQI138" s="4"/>
      <c r="RQJ138" s="4"/>
      <c r="RQK138" s="4"/>
      <c r="RQL138" s="4"/>
      <c r="RQM138" s="4"/>
      <c r="RQN138" s="4"/>
      <c r="RQO138" s="4"/>
      <c r="RQP138" s="4"/>
      <c r="RQQ138" s="4"/>
      <c r="RQR138" s="4"/>
      <c r="RQS138" s="4"/>
      <c r="RQT138" s="4"/>
      <c r="RQU138" s="4"/>
      <c r="RQV138" s="4"/>
      <c r="RQW138" s="4"/>
      <c r="RQX138" s="4"/>
      <c r="RQY138" s="4"/>
      <c r="RQZ138" s="4"/>
      <c r="RRA138" s="4"/>
      <c r="RRB138" s="4"/>
      <c r="RRC138" s="4"/>
      <c r="RRD138" s="4"/>
      <c r="RRE138" s="4"/>
      <c r="RRF138" s="4"/>
      <c r="RRG138" s="4"/>
      <c r="RRH138" s="4"/>
      <c r="RRI138" s="4"/>
      <c r="RRJ138" s="4"/>
      <c r="RRK138" s="4"/>
      <c r="RRL138" s="4"/>
      <c r="RRM138" s="4"/>
      <c r="RRN138" s="4"/>
      <c r="RRO138" s="4"/>
      <c r="RRP138" s="4"/>
      <c r="RRQ138" s="4"/>
      <c r="RRR138" s="4"/>
      <c r="RRS138" s="4"/>
      <c r="RRT138" s="4"/>
      <c r="RRU138" s="4"/>
      <c r="RRV138" s="4"/>
      <c r="RRW138" s="4"/>
      <c r="RRX138" s="4"/>
      <c r="RRY138" s="4"/>
      <c r="RRZ138" s="4"/>
      <c r="RSA138" s="4"/>
      <c r="RSB138" s="4"/>
      <c r="RSC138" s="4"/>
      <c r="RSD138" s="4"/>
      <c r="RSE138" s="4"/>
      <c r="RSF138" s="4"/>
      <c r="RSG138" s="4"/>
      <c r="RSH138" s="4"/>
      <c r="RSI138" s="4"/>
      <c r="RSJ138" s="4"/>
      <c r="RSK138" s="4"/>
      <c r="RSL138" s="4"/>
      <c r="RSM138" s="4"/>
      <c r="RSN138" s="4"/>
      <c r="RSO138" s="4"/>
      <c r="RSP138" s="4"/>
      <c r="RSQ138" s="4"/>
      <c r="RSR138" s="4"/>
      <c r="RSS138" s="4"/>
      <c r="RST138" s="4"/>
      <c r="RSU138" s="4"/>
      <c r="RSV138" s="4"/>
      <c r="RSW138" s="4"/>
      <c r="RSX138" s="4"/>
      <c r="RSY138" s="4"/>
      <c r="RSZ138" s="4"/>
      <c r="RTA138" s="4"/>
      <c r="RTB138" s="4"/>
      <c r="RTC138" s="4"/>
      <c r="RTD138" s="4"/>
      <c r="RTE138" s="4"/>
      <c r="RTF138" s="4"/>
      <c r="RTG138" s="4"/>
      <c r="RTH138" s="4"/>
      <c r="RTI138" s="4"/>
      <c r="RTJ138" s="4"/>
      <c r="RTK138" s="4"/>
      <c r="RTL138" s="4"/>
      <c r="RTM138" s="4"/>
      <c r="RTN138" s="4"/>
      <c r="RTO138" s="4"/>
      <c r="RTP138" s="4"/>
      <c r="RTQ138" s="4"/>
      <c r="RTR138" s="4"/>
      <c r="RTS138" s="4"/>
      <c r="RTT138" s="4"/>
      <c r="RTU138" s="4"/>
      <c r="RTV138" s="4"/>
      <c r="RTW138" s="4"/>
      <c r="RTX138" s="4"/>
      <c r="RTY138" s="4"/>
      <c r="RTZ138" s="4"/>
      <c r="RUA138" s="4"/>
      <c r="RUB138" s="4"/>
      <c r="RUC138" s="4"/>
      <c r="RUD138" s="4"/>
      <c r="RUE138" s="4"/>
      <c r="RUF138" s="4"/>
      <c r="RUG138" s="4"/>
      <c r="RUH138" s="4"/>
      <c r="RUI138" s="4"/>
      <c r="RUJ138" s="4"/>
      <c r="RUK138" s="4"/>
      <c r="RUL138" s="4"/>
      <c r="RUM138" s="4"/>
      <c r="RUN138" s="4"/>
      <c r="RUO138" s="4"/>
      <c r="RUP138" s="4"/>
      <c r="RUQ138" s="4"/>
      <c r="RUR138" s="4"/>
      <c r="RUS138" s="4"/>
      <c r="RUT138" s="4"/>
      <c r="RUU138" s="4"/>
      <c r="RUV138" s="4"/>
      <c r="RUW138" s="4"/>
      <c r="RUX138" s="4"/>
      <c r="RUY138" s="4"/>
      <c r="RUZ138" s="4"/>
      <c r="RVA138" s="4"/>
      <c r="RVB138" s="4"/>
      <c r="RVC138" s="4"/>
      <c r="RVD138" s="4"/>
      <c r="RVE138" s="4"/>
      <c r="RVF138" s="4"/>
      <c r="RVG138" s="4"/>
      <c r="RVH138" s="4"/>
      <c r="RVI138" s="4"/>
      <c r="RVJ138" s="4"/>
      <c r="RVK138" s="4"/>
      <c r="RVL138" s="4"/>
      <c r="RVM138" s="4"/>
      <c r="RVN138" s="4"/>
      <c r="RVO138" s="4"/>
      <c r="RVP138" s="4"/>
      <c r="RVQ138" s="4"/>
      <c r="RVR138" s="4"/>
      <c r="RVS138" s="4"/>
      <c r="RVT138" s="4"/>
      <c r="RVU138" s="4"/>
      <c r="RVV138" s="4"/>
      <c r="RVW138" s="4"/>
      <c r="RVX138" s="4"/>
      <c r="RVY138" s="4"/>
      <c r="RVZ138" s="4"/>
      <c r="RWA138" s="4"/>
      <c r="RWB138" s="4"/>
      <c r="RWC138" s="4"/>
      <c r="RWD138" s="4"/>
      <c r="RWK138" s="4"/>
      <c r="RWL138" s="4"/>
      <c r="RWM138" s="4"/>
      <c r="RWN138" s="4"/>
      <c r="RWO138" s="4"/>
      <c r="RWP138" s="4"/>
      <c r="RWQ138" s="4"/>
      <c r="RWR138" s="4"/>
      <c r="RWS138" s="4"/>
      <c r="RWT138" s="4"/>
      <c r="RWU138" s="4"/>
      <c r="RWV138" s="4"/>
      <c r="RWW138" s="4"/>
      <c r="RWX138" s="4"/>
      <c r="RWY138" s="4"/>
      <c r="RWZ138" s="4"/>
      <c r="RXA138" s="4"/>
      <c r="RXB138" s="4"/>
      <c r="RXC138" s="4"/>
      <c r="RXD138" s="4"/>
      <c r="RXE138" s="4"/>
      <c r="RXF138" s="4"/>
      <c r="RXG138" s="4"/>
      <c r="RXH138" s="4"/>
      <c r="RXI138" s="4"/>
      <c r="RXJ138" s="4"/>
      <c r="RXK138" s="4"/>
      <c r="RXL138" s="4"/>
      <c r="RXM138" s="4"/>
      <c r="RXN138" s="4"/>
      <c r="RXO138" s="4"/>
      <c r="RXP138" s="4"/>
      <c r="RXQ138" s="4"/>
      <c r="RXR138" s="4"/>
      <c r="RXS138" s="4"/>
      <c r="RXT138" s="4"/>
      <c r="RXU138" s="4"/>
      <c r="RXV138" s="4"/>
      <c r="RXW138" s="4"/>
      <c r="RXX138" s="4"/>
      <c r="RXY138" s="4"/>
      <c r="RXZ138" s="4"/>
      <c r="RYA138" s="4"/>
      <c r="RYB138" s="4"/>
      <c r="RYC138" s="4"/>
      <c r="RYD138" s="4"/>
      <c r="RYE138" s="4"/>
      <c r="RYF138" s="4"/>
      <c r="RYG138" s="4"/>
      <c r="RYH138" s="4"/>
      <c r="RYI138" s="4"/>
      <c r="RYJ138" s="4"/>
      <c r="RYK138" s="4"/>
      <c r="RYL138" s="4"/>
      <c r="RYM138" s="4"/>
      <c r="RYN138" s="4"/>
      <c r="RYO138" s="4"/>
      <c r="RYP138" s="4"/>
      <c r="RYQ138" s="4"/>
      <c r="RYR138" s="4"/>
      <c r="RYS138" s="4"/>
      <c r="RYT138" s="4"/>
      <c r="RYU138" s="4"/>
      <c r="RYV138" s="4"/>
      <c r="RYW138" s="4"/>
      <c r="RYX138" s="4"/>
      <c r="RYY138" s="4"/>
      <c r="RYZ138" s="4"/>
      <c r="RZA138" s="4"/>
      <c r="RZB138" s="4"/>
      <c r="RZC138" s="4"/>
      <c r="RZD138" s="4"/>
      <c r="RZE138" s="4"/>
      <c r="RZF138" s="4"/>
      <c r="RZG138" s="4"/>
      <c r="RZH138" s="4"/>
      <c r="RZI138" s="4"/>
      <c r="RZJ138" s="4"/>
      <c r="RZK138" s="4"/>
      <c r="RZL138" s="4"/>
      <c r="RZM138" s="4"/>
      <c r="RZN138" s="4"/>
      <c r="RZO138" s="4"/>
      <c r="RZP138" s="4"/>
      <c r="RZQ138" s="4"/>
      <c r="RZR138" s="4"/>
      <c r="RZS138" s="4"/>
      <c r="RZT138" s="4"/>
      <c r="RZU138" s="4"/>
      <c r="RZV138" s="4"/>
      <c r="RZW138" s="4"/>
      <c r="RZX138" s="4"/>
      <c r="RZY138" s="4"/>
      <c r="RZZ138" s="4"/>
      <c r="SAA138" s="4"/>
      <c r="SAB138" s="4"/>
      <c r="SAC138" s="4"/>
      <c r="SAD138" s="4"/>
      <c r="SAE138" s="4"/>
      <c r="SAF138" s="4"/>
      <c r="SAG138" s="4"/>
      <c r="SAH138" s="4"/>
      <c r="SAI138" s="4"/>
      <c r="SAJ138" s="4"/>
      <c r="SAK138" s="4"/>
      <c r="SAL138" s="4"/>
      <c r="SAM138" s="4"/>
      <c r="SAN138" s="4"/>
      <c r="SAO138" s="4"/>
      <c r="SAP138" s="4"/>
      <c r="SAQ138" s="4"/>
      <c r="SAR138" s="4"/>
      <c r="SAS138" s="4"/>
      <c r="SAT138" s="4"/>
      <c r="SAU138" s="4"/>
      <c r="SAV138" s="4"/>
      <c r="SAW138" s="4"/>
      <c r="SAX138" s="4"/>
      <c r="SAY138" s="4"/>
      <c r="SAZ138" s="4"/>
      <c r="SBA138" s="4"/>
      <c r="SBB138" s="4"/>
      <c r="SBC138" s="4"/>
      <c r="SBD138" s="4"/>
      <c r="SBE138" s="4"/>
      <c r="SBF138" s="4"/>
      <c r="SBG138" s="4"/>
      <c r="SBH138" s="4"/>
      <c r="SBI138" s="4"/>
      <c r="SBJ138" s="4"/>
      <c r="SBK138" s="4"/>
      <c r="SBL138" s="4"/>
      <c r="SBM138" s="4"/>
      <c r="SBN138" s="4"/>
      <c r="SBO138" s="4"/>
      <c r="SBP138" s="4"/>
      <c r="SBQ138" s="4"/>
      <c r="SBR138" s="4"/>
      <c r="SBS138" s="4"/>
      <c r="SBT138" s="4"/>
      <c r="SBU138" s="4"/>
      <c r="SBV138" s="4"/>
      <c r="SBW138" s="4"/>
      <c r="SBX138" s="4"/>
      <c r="SBY138" s="4"/>
      <c r="SBZ138" s="4"/>
      <c r="SCA138" s="4"/>
      <c r="SCB138" s="4"/>
      <c r="SCC138" s="4"/>
      <c r="SCD138" s="4"/>
      <c r="SCE138" s="4"/>
      <c r="SCF138" s="4"/>
      <c r="SCG138" s="4"/>
      <c r="SCH138" s="4"/>
      <c r="SCI138" s="4"/>
      <c r="SCJ138" s="4"/>
      <c r="SCK138" s="4"/>
      <c r="SCL138" s="4"/>
      <c r="SCM138" s="4"/>
      <c r="SCN138" s="4"/>
      <c r="SCO138" s="4"/>
      <c r="SCP138" s="4"/>
      <c r="SCQ138" s="4"/>
      <c r="SCR138" s="4"/>
      <c r="SCS138" s="4"/>
      <c r="SCT138" s="4"/>
      <c r="SCU138" s="4"/>
      <c r="SCV138" s="4"/>
      <c r="SCW138" s="4"/>
      <c r="SCX138" s="4"/>
      <c r="SCY138" s="4"/>
      <c r="SCZ138" s="4"/>
      <c r="SDA138" s="4"/>
      <c r="SDB138" s="4"/>
      <c r="SDC138" s="4"/>
      <c r="SDD138" s="4"/>
      <c r="SDE138" s="4"/>
      <c r="SDF138" s="4"/>
      <c r="SDG138" s="4"/>
      <c r="SDH138" s="4"/>
      <c r="SDI138" s="4"/>
      <c r="SDJ138" s="4"/>
      <c r="SDK138" s="4"/>
      <c r="SDL138" s="4"/>
      <c r="SDM138" s="4"/>
      <c r="SDN138" s="4"/>
      <c r="SDO138" s="4"/>
      <c r="SDP138" s="4"/>
      <c r="SDQ138" s="4"/>
      <c r="SDR138" s="4"/>
      <c r="SDS138" s="4"/>
      <c r="SDT138" s="4"/>
      <c r="SDU138" s="4"/>
      <c r="SDV138" s="4"/>
      <c r="SDW138" s="4"/>
      <c r="SDX138" s="4"/>
      <c r="SDY138" s="4"/>
      <c r="SDZ138" s="4"/>
      <c r="SEA138" s="4"/>
      <c r="SEB138" s="4"/>
      <c r="SEC138" s="4"/>
      <c r="SED138" s="4"/>
      <c r="SEE138" s="4"/>
      <c r="SEF138" s="4"/>
      <c r="SEG138" s="4"/>
      <c r="SEH138" s="4"/>
      <c r="SEI138" s="4"/>
      <c r="SEJ138" s="4"/>
      <c r="SEK138" s="4"/>
      <c r="SEL138" s="4"/>
      <c r="SEM138" s="4"/>
      <c r="SEN138" s="4"/>
      <c r="SEO138" s="4"/>
      <c r="SEP138" s="4"/>
      <c r="SEQ138" s="4"/>
      <c r="SER138" s="4"/>
      <c r="SES138" s="4"/>
      <c r="SET138" s="4"/>
      <c r="SEU138" s="4"/>
      <c r="SEV138" s="4"/>
      <c r="SEW138" s="4"/>
      <c r="SEX138" s="4"/>
      <c r="SEY138" s="4"/>
      <c r="SEZ138" s="4"/>
      <c r="SFA138" s="4"/>
      <c r="SFB138" s="4"/>
      <c r="SFC138" s="4"/>
      <c r="SFD138" s="4"/>
      <c r="SFE138" s="4"/>
      <c r="SFF138" s="4"/>
      <c r="SFG138" s="4"/>
      <c r="SFH138" s="4"/>
      <c r="SFI138" s="4"/>
      <c r="SFJ138" s="4"/>
      <c r="SFK138" s="4"/>
      <c r="SFL138" s="4"/>
      <c r="SFM138" s="4"/>
      <c r="SFN138" s="4"/>
      <c r="SFO138" s="4"/>
      <c r="SFP138" s="4"/>
      <c r="SFQ138" s="4"/>
      <c r="SFR138" s="4"/>
      <c r="SFS138" s="4"/>
      <c r="SFT138" s="4"/>
      <c r="SFU138" s="4"/>
      <c r="SFV138" s="4"/>
      <c r="SFW138" s="4"/>
      <c r="SFX138" s="4"/>
      <c r="SFY138" s="4"/>
      <c r="SFZ138" s="4"/>
      <c r="SGG138" s="4"/>
      <c r="SGH138" s="4"/>
      <c r="SGI138" s="4"/>
      <c r="SGJ138" s="4"/>
      <c r="SGK138" s="4"/>
      <c r="SGL138" s="4"/>
      <c r="SGM138" s="4"/>
      <c r="SGN138" s="4"/>
      <c r="SGO138" s="4"/>
      <c r="SGP138" s="4"/>
      <c r="SGQ138" s="4"/>
      <c r="SGR138" s="4"/>
      <c r="SGS138" s="4"/>
      <c r="SGT138" s="4"/>
      <c r="SGU138" s="4"/>
      <c r="SGV138" s="4"/>
      <c r="SGW138" s="4"/>
      <c r="SGX138" s="4"/>
      <c r="SGY138" s="4"/>
      <c r="SGZ138" s="4"/>
      <c r="SHA138" s="4"/>
      <c r="SHB138" s="4"/>
      <c r="SHC138" s="4"/>
      <c r="SHD138" s="4"/>
      <c r="SHE138" s="4"/>
      <c r="SHF138" s="4"/>
      <c r="SHG138" s="4"/>
      <c r="SHH138" s="4"/>
      <c r="SHI138" s="4"/>
      <c r="SHJ138" s="4"/>
      <c r="SHK138" s="4"/>
      <c r="SHL138" s="4"/>
      <c r="SHM138" s="4"/>
      <c r="SHN138" s="4"/>
      <c r="SHO138" s="4"/>
      <c r="SHP138" s="4"/>
      <c r="SHQ138" s="4"/>
      <c r="SHR138" s="4"/>
      <c r="SHS138" s="4"/>
      <c r="SHT138" s="4"/>
      <c r="SHU138" s="4"/>
      <c r="SHV138" s="4"/>
      <c r="SHW138" s="4"/>
      <c r="SHX138" s="4"/>
      <c r="SHY138" s="4"/>
      <c r="SHZ138" s="4"/>
      <c r="SIA138" s="4"/>
      <c r="SIB138" s="4"/>
      <c r="SIC138" s="4"/>
      <c r="SID138" s="4"/>
      <c r="SIE138" s="4"/>
      <c r="SIF138" s="4"/>
      <c r="SIG138" s="4"/>
      <c r="SIH138" s="4"/>
      <c r="SII138" s="4"/>
      <c r="SIJ138" s="4"/>
      <c r="SIK138" s="4"/>
      <c r="SIL138" s="4"/>
      <c r="SIM138" s="4"/>
      <c r="SIN138" s="4"/>
      <c r="SIO138" s="4"/>
      <c r="SIP138" s="4"/>
      <c r="SIQ138" s="4"/>
      <c r="SIR138" s="4"/>
      <c r="SIS138" s="4"/>
      <c r="SIT138" s="4"/>
      <c r="SIU138" s="4"/>
      <c r="SIV138" s="4"/>
      <c r="SIW138" s="4"/>
      <c r="SIX138" s="4"/>
      <c r="SIY138" s="4"/>
      <c r="SIZ138" s="4"/>
      <c r="SJA138" s="4"/>
      <c r="SJB138" s="4"/>
      <c r="SJC138" s="4"/>
      <c r="SJD138" s="4"/>
      <c r="SJE138" s="4"/>
      <c r="SJF138" s="4"/>
      <c r="SJG138" s="4"/>
      <c r="SJH138" s="4"/>
      <c r="SJI138" s="4"/>
      <c r="SJJ138" s="4"/>
      <c r="SJK138" s="4"/>
      <c r="SJL138" s="4"/>
      <c r="SJM138" s="4"/>
      <c r="SJN138" s="4"/>
      <c r="SJO138" s="4"/>
      <c r="SJP138" s="4"/>
      <c r="SJQ138" s="4"/>
      <c r="SJR138" s="4"/>
      <c r="SJS138" s="4"/>
      <c r="SJT138" s="4"/>
      <c r="SJU138" s="4"/>
      <c r="SJV138" s="4"/>
      <c r="SJW138" s="4"/>
      <c r="SJX138" s="4"/>
      <c r="SJY138" s="4"/>
      <c r="SJZ138" s="4"/>
      <c r="SKA138" s="4"/>
      <c r="SKB138" s="4"/>
      <c r="SKC138" s="4"/>
      <c r="SKD138" s="4"/>
      <c r="SKE138" s="4"/>
      <c r="SKF138" s="4"/>
      <c r="SKG138" s="4"/>
      <c r="SKH138" s="4"/>
      <c r="SKI138" s="4"/>
      <c r="SKJ138" s="4"/>
      <c r="SKK138" s="4"/>
      <c r="SKL138" s="4"/>
      <c r="SKM138" s="4"/>
      <c r="SKN138" s="4"/>
      <c r="SKO138" s="4"/>
      <c r="SKP138" s="4"/>
      <c r="SKQ138" s="4"/>
      <c r="SKR138" s="4"/>
      <c r="SKS138" s="4"/>
      <c r="SKT138" s="4"/>
      <c r="SKU138" s="4"/>
      <c r="SKV138" s="4"/>
      <c r="SKW138" s="4"/>
      <c r="SKX138" s="4"/>
      <c r="SKY138" s="4"/>
      <c r="SKZ138" s="4"/>
      <c r="SLA138" s="4"/>
      <c r="SLB138" s="4"/>
      <c r="SLC138" s="4"/>
      <c r="SLD138" s="4"/>
      <c r="SLE138" s="4"/>
      <c r="SLF138" s="4"/>
      <c r="SLG138" s="4"/>
      <c r="SLH138" s="4"/>
      <c r="SLI138" s="4"/>
      <c r="SLJ138" s="4"/>
      <c r="SLK138" s="4"/>
      <c r="SLL138" s="4"/>
      <c r="SLM138" s="4"/>
      <c r="SLN138" s="4"/>
      <c r="SLO138" s="4"/>
      <c r="SLP138" s="4"/>
      <c r="SLQ138" s="4"/>
      <c r="SLR138" s="4"/>
      <c r="SLS138" s="4"/>
      <c r="SLT138" s="4"/>
      <c r="SLU138" s="4"/>
      <c r="SLV138" s="4"/>
      <c r="SLW138" s="4"/>
      <c r="SLX138" s="4"/>
      <c r="SLY138" s="4"/>
      <c r="SLZ138" s="4"/>
      <c r="SMA138" s="4"/>
      <c r="SMB138" s="4"/>
      <c r="SMC138" s="4"/>
      <c r="SMD138" s="4"/>
      <c r="SME138" s="4"/>
      <c r="SMF138" s="4"/>
      <c r="SMG138" s="4"/>
      <c r="SMH138" s="4"/>
      <c r="SMI138" s="4"/>
      <c r="SMJ138" s="4"/>
      <c r="SMK138" s="4"/>
      <c r="SML138" s="4"/>
      <c r="SMM138" s="4"/>
      <c r="SMN138" s="4"/>
      <c r="SMO138" s="4"/>
      <c r="SMP138" s="4"/>
      <c r="SMQ138" s="4"/>
      <c r="SMR138" s="4"/>
      <c r="SMS138" s="4"/>
      <c r="SMT138" s="4"/>
      <c r="SMU138" s="4"/>
      <c r="SMV138" s="4"/>
      <c r="SMW138" s="4"/>
      <c r="SMX138" s="4"/>
      <c r="SMY138" s="4"/>
      <c r="SMZ138" s="4"/>
      <c r="SNA138" s="4"/>
      <c r="SNB138" s="4"/>
      <c r="SNC138" s="4"/>
      <c r="SND138" s="4"/>
      <c r="SNE138" s="4"/>
      <c r="SNF138" s="4"/>
      <c r="SNG138" s="4"/>
      <c r="SNH138" s="4"/>
      <c r="SNI138" s="4"/>
      <c r="SNJ138" s="4"/>
      <c r="SNK138" s="4"/>
      <c r="SNL138" s="4"/>
      <c r="SNM138" s="4"/>
      <c r="SNN138" s="4"/>
      <c r="SNO138" s="4"/>
      <c r="SNP138" s="4"/>
      <c r="SNQ138" s="4"/>
      <c r="SNR138" s="4"/>
      <c r="SNS138" s="4"/>
      <c r="SNT138" s="4"/>
      <c r="SNU138" s="4"/>
      <c r="SNV138" s="4"/>
      <c r="SNW138" s="4"/>
      <c r="SNX138" s="4"/>
      <c r="SNY138" s="4"/>
      <c r="SNZ138" s="4"/>
      <c r="SOA138" s="4"/>
      <c r="SOB138" s="4"/>
      <c r="SOC138" s="4"/>
      <c r="SOD138" s="4"/>
      <c r="SOE138" s="4"/>
      <c r="SOF138" s="4"/>
      <c r="SOG138" s="4"/>
      <c r="SOH138" s="4"/>
      <c r="SOI138" s="4"/>
      <c r="SOJ138" s="4"/>
      <c r="SOK138" s="4"/>
      <c r="SOL138" s="4"/>
      <c r="SOM138" s="4"/>
      <c r="SON138" s="4"/>
      <c r="SOO138" s="4"/>
      <c r="SOP138" s="4"/>
      <c r="SOQ138" s="4"/>
      <c r="SOR138" s="4"/>
      <c r="SOS138" s="4"/>
      <c r="SOT138" s="4"/>
      <c r="SOU138" s="4"/>
      <c r="SOV138" s="4"/>
      <c r="SOW138" s="4"/>
      <c r="SOX138" s="4"/>
      <c r="SOY138" s="4"/>
      <c r="SOZ138" s="4"/>
      <c r="SPA138" s="4"/>
      <c r="SPB138" s="4"/>
      <c r="SPC138" s="4"/>
      <c r="SPD138" s="4"/>
      <c r="SPE138" s="4"/>
      <c r="SPF138" s="4"/>
      <c r="SPG138" s="4"/>
      <c r="SPH138" s="4"/>
      <c r="SPI138" s="4"/>
      <c r="SPJ138" s="4"/>
      <c r="SPK138" s="4"/>
      <c r="SPL138" s="4"/>
      <c r="SPM138" s="4"/>
      <c r="SPN138" s="4"/>
      <c r="SPO138" s="4"/>
      <c r="SPP138" s="4"/>
      <c r="SPQ138" s="4"/>
      <c r="SPR138" s="4"/>
      <c r="SPS138" s="4"/>
      <c r="SPT138" s="4"/>
      <c r="SPU138" s="4"/>
      <c r="SPV138" s="4"/>
      <c r="SQC138" s="4"/>
      <c r="SQD138" s="4"/>
      <c r="SQE138" s="4"/>
      <c r="SQF138" s="4"/>
      <c r="SQG138" s="4"/>
      <c r="SQH138" s="4"/>
      <c r="SQI138" s="4"/>
      <c r="SQJ138" s="4"/>
      <c r="SQK138" s="4"/>
      <c r="SQL138" s="4"/>
      <c r="SQM138" s="4"/>
      <c r="SQN138" s="4"/>
      <c r="SQO138" s="4"/>
      <c r="SQP138" s="4"/>
      <c r="SQQ138" s="4"/>
      <c r="SQR138" s="4"/>
      <c r="SQS138" s="4"/>
      <c r="SQT138" s="4"/>
      <c r="SQU138" s="4"/>
      <c r="SQV138" s="4"/>
      <c r="SQW138" s="4"/>
      <c r="SQX138" s="4"/>
      <c r="SQY138" s="4"/>
      <c r="SQZ138" s="4"/>
      <c r="SRA138" s="4"/>
      <c r="SRB138" s="4"/>
      <c r="SRC138" s="4"/>
      <c r="SRD138" s="4"/>
      <c r="SRE138" s="4"/>
      <c r="SRF138" s="4"/>
      <c r="SRG138" s="4"/>
      <c r="SRH138" s="4"/>
      <c r="SRI138" s="4"/>
      <c r="SRJ138" s="4"/>
      <c r="SRK138" s="4"/>
      <c r="SRL138" s="4"/>
      <c r="SRM138" s="4"/>
      <c r="SRN138" s="4"/>
      <c r="SRO138" s="4"/>
      <c r="SRP138" s="4"/>
      <c r="SRQ138" s="4"/>
      <c r="SRR138" s="4"/>
      <c r="SRS138" s="4"/>
      <c r="SRT138" s="4"/>
      <c r="SRU138" s="4"/>
      <c r="SRV138" s="4"/>
      <c r="SRW138" s="4"/>
      <c r="SRX138" s="4"/>
      <c r="SRY138" s="4"/>
      <c r="SRZ138" s="4"/>
      <c r="SSA138" s="4"/>
      <c r="SSB138" s="4"/>
      <c r="SSC138" s="4"/>
      <c r="SSD138" s="4"/>
      <c r="SSE138" s="4"/>
      <c r="SSF138" s="4"/>
      <c r="SSG138" s="4"/>
      <c r="SSH138" s="4"/>
      <c r="SSI138" s="4"/>
      <c r="SSJ138" s="4"/>
      <c r="SSK138" s="4"/>
      <c r="SSL138" s="4"/>
      <c r="SSM138" s="4"/>
      <c r="SSN138" s="4"/>
      <c r="SSO138" s="4"/>
      <c r="SSP138" s="4"/>
      <c r="SSQ138" s="4"/>
      <c r="SSR138" s="4"/>
      <c r="SSS138" s="4"/>
      <c r="SST138" s="4"/>
      <c r="SSU138" s="4"/>
      <c r="SSV138" s="4"/>
      <c r="SSW138" s="4"/>
      <c r="SSX138" s="4"/>
      <c r="SSY138" s="4"/>
      <c r="SSZ138" s="4"/>
      <c r="STA138" s="4"/>
      <c r="STB138" s="4"/>
      <c r="STC138" s="4"/>
      <c r="STD138" s="4"/>
      <c r="STE138" s="4"/>
      <c r="STF138" s="4"/>
      <c r="STG138" s="4"/>
      <c r="STH138" s="4"/>
      <c r="STI138" s="4"/>
      <c r="STJ138" s="4"/>
      <c r="STK138" s="4"/>
      <c r="STL138" s="4"/>
      <c r="STM138" s="4"/>
      <c r="STN138" s="4"/>
      <c r="STO138" s="4"/>
      <c r="STP138" s="4"/>
      <c r="STQ138" s="4"/>
      <c r="STR138" s="4"/>
      <c r="STS138" s="4"/>
      <c r="STT138" s="4"/>
      <c r="STU138" s="4"/>
      <c r="STV138" s="4"/>
      <c r="STW138" s="4"/>
      <c r="STX138" s="4"/>
      <c r="STY138" s="4"/>
      <c r="STZ138" s="4"/>
      <c r="SUA138" s="4"/>
      <c r="SUB138" s="4"/>
      <c r="SUC138" s="4"/>
      <c r="SUD138" s="4"/>
      <c r="SUE138" s="4"/>
      <c r="SUF138" s="4"/>
      <c r="SUG138" s="4"/>
      <c r="SUH138" s="4"/>
      <c r="SUI138" s="4"/>
      <c r="SUJ138" s="4"/>
      <c r="SUK138" s="4"/>
      <c r="SUL138" s="4"/>
      <c r="SUM138" s="4"/>
      <c r="SUN138" s="4"/>
      <c r="SUO138" s="4"/>
      <c r="SUP138" s="4"/>
      <c r="SUQ138" s="4"/>
      <c r="SUR138" s="4"/>
      <c r="SUS138" s="4"/>
      <c r="SUT138" s="4"/>
      <c r="SUU138" s="4"/>
      <c r="SUV138" s="4"/>
      <c r="SUW138" s="4"/>
      <c r="SUX138" s="4"/>
      <c r="SUY138" s="4"/>
      <c r="SUZ138" s="4"/>
      <c r="SVA138" s="4"/>
      <c r="SVB138" s="4"/>
      <c r="SVC138" s="4"/>
      <c r="SVD138" s="4"/>
      <c r="SVE138" s="4"/>
      <c r="SVF138" s="4"/>
      <c r="SVG138" s="4"/>
      <c r="SVH138" s="4"/>
      <c r="SVI138" s="4"/>
      <c r="SVJ138" s="4"/>
      <c r="SVK138" s="4"/>
      <c r="SVL138" s="4"/>
      <c r="SVM138" s="4"/>
      <c r="SVN138" s="4"/>
      <c r="SVO138" s="4"/>
      <c r="SVP138" s="4"/>
      <c r="SVQ138" s="4"/>
      <c r="SVR138" s="4"/>
      <c r="SVS138" s="4"/>
      <c r="SVT138" s="4"/>
      <c r="SVU138" s="4"/>
      <c r="SVV138" s="4"/>
      <c r="SVW138" s="4"/>
      <c r="SVX138" s="4"/>
      <c r="SVY138" s="4"/>
      <c r="SVZ138" s="4"/>
      <c r="SWA138" s="4"/>
      <c r="SWB138" s="4"/>
      <c r="SWC138" s="4"/>
      <c r="SWD138" s="4"/>
      <c r="SWE138" s="4"/>
      <c r="SWF138" s="4"/>
      <c r="SWG138" s="4"/>
      <c r="SWH138" s="4"/>
      <c r="SWI138" s="4"/>
      <c r="SWJ138" s="4"/>
      <c r="SWK138" s="4"/>
      <c r="SWL138" s="4"/>
      <c r="SWM138" s="4"/>
      <c r="SWN138" s="4"/>
      <c r="SWO138" s="4"/>
      <c r="SWP138" s="4"/>
      <c r="SWQ138" s="4"/>
      <c r="SWR138" s="4"/>
      <c r="SWS138" s="4"/>
      <c r="SWT138" s="4"/>
      <c r="SWU138" s="4"/>
      <c r="SWV138" s="4"/>
      <c r="SWW138" s="4"/>
      <c r="SWX138" s="4"/>
      <c r="SWY138" s="4"/>
      <c r="SWZ138" s="4"/>
      <c r="SXA138" s="4"/>
      <c r="SXB138" s="4"/>
      <c r="SXC138" s="4"/>
      <c r="SXD138" s="4"/>
      <c r="SXE138" s="4"/>
      <c r="SXF138" s="4"/>
      <c r="SXG138" s="4"/>
      <c r="SXH138" s="4"/>
      <c r="SXI138" s="4"/>
      <c r="SXJ138" s="4"/>
      <c r="SXK138" s="4"/>
      <c r="SXL138" s="4"/>
      <c r="SXM138" s="4"/>
      <c r="SXN138" s="4"/>
      <c r="SXO138" s="4"/>
      <c r="SXP138" s="4"/>
      <c r="SXQ138" s="4"/>
      <c r="SXR138" s="4"/>
      <c r="SXS138" s="4"/>
      <c r="SXT138" s="4"/>
      <c r="SXU138" s="4"/>
      <c r="SXV138" s="4"/>
      <c r="SXW138" s="4"/>
      <c r="SXX138" s="4"/>
      <c r="SXY138" s="4"/>
      <c r="SXZ138" s="4"/>
      <c r="SYA138" s="4"/>
      <c r="SYB138" s="4"/>
      <c r="SYC138" s="4"/>
      <c r="SYD138" s="4"/>
      <c r="SYE138" s="4"/>
      <c r="SYF138" s="4"/>
      <c r="SYG138" s="4"/>
      <c r="SYH138" s="4"/>
      <c r="SYI138" s="4"/>
      <c r="SYJ138" s="4"/>
      <c r="SYK138" s="4"/>
      <c r="SYL138" s="4"/>
      <c r="SYM138" s="4"/>
      <c r="SYN138" s="4"/>
      <c r="SYO138" s="4"/>
      <c r="SYP138" s="4"/>
      <c r="SYQ138" s="4"/>
      <c r="SYR138" s="4"/>
      <c r="SYS138" s="4"/>
      <c r="SYT138" s="4"/>
      <c r="SYU138" s="4"/>
      <c r="SYV138" s="4"/>
      <c r="SYW138" s="4"/>
      <c r="SYX138" s="4"/>
      <c r="SYY138" s="4"/>
      <c r="SYZ138" s="4"/>
      <c r="SZA138" s="4"/>
      <c r="SZB138" s="4"/>
      <c r="SZC138" s="4"/>
      <c r="SZD138" s="4"/>
      <c r="SZE138" s="4"/>
      <c r="SZF138" s="4"/>
      <c r="SZG138" s="4"/>
      <c r="SZH138" s="4"/>
      <c r="SZI138" s="4"/>
      <c r="SZJ138" s="4"/>
      <c r="SZK138" s="4"/>
      <c r="SZL138" s="4"/>
      <c r="SZM138" s="4"/>
      <c r="SZN138" s="4"/>
      <c r="SZO138" s="4"/>
      <c r="SZP138" s="4"/>
      <c r="SZQ138" s="4"/>
      <c r="SZR138" s="4"/>
      <c r="SZY138" s="4"/>
      <c r="SZZ138" s="4"/>
      <c r="TAA138" s="4"/>
      <c r="TAB138" s="4"/>
      <c r="TAC138" s="4"/>
      <c r="TAD138" s="4"/>
      <c r="TAE138" s="4"/>
      <c r="TAF138" s="4"/>
      <c r="TAG138" s="4"/>
      <c r="TAH138" s="4"/>
      <c r="TAI138" s="4"/>
      <c r="TAJ138" s="4"/>
      <c r="TAK138" s="4"/>
      <c r="TAL138" s="4"/>
      <c r="TAM138" s="4"/>
      <c r="TAN138" s="4"/>
      <c r="TAO138" s="4"/>
      <c r="TAP138" s="4"/>
      <c r="TAQ138" s="4"/>
      <c r="TAR138" s="4"/>
      <c r="TAS138" s="4"/>
      <c r="TAT138" s="4"/>
      <c r="TAU138" s="4"/>
      <c r="TAV138" s="4"/>
      <c r="TAW138" s="4"/>
      <c r="TAX138" s="4"/>
      <c r="TAY138" s="4"/>
      <c r="TAZ138" s="4"/>
      <c r="TBA138" s="4"/>
      <c r="TBB138" s="4"/>
      <c r="TBC138" s="4"/>
      <c r="TBD138" s="4"/>
      <c r="TBE138" s="4"/>
      <c r="TBF138" s="4"/>
      <c r="TBG138" s="4"/>
      <c r="TBH138" s="4"/>
      <c r="TBI138" s="4"/>
      <c r="TBJ138" s="4"/>
      <c r="TBK138" s="4"/>
      <c r="TBL138" s="4"/>
      <c r="TBM138" s="4"/>
      <c r="TBN138" s="4"/>
      <c r="TBO138" s="4"/>
      <c r="TBP138" s="4"/>
      <c r="TBQ138" s="4"/>
      <c r="TBR138" s="4"/>
      <c r="TBS138" s="4"/>
      <c r="TBT138" s="4"/>
      <c r="TBU138" s="4"/>
      <c r="TBV138" s="4"/>
      <c r="TBW138" s="4"/>
      <c r="TBX138" s="4"/>
      <c r="TBY138" s="4"/>
      <c r="TBZ138" s="4"/>
      <c r="TCA138" s="4"/>
      <c r="TCB138" s="4"/>
      <c r="TCC138" s="4"/>
      <c r="TCD138" s="4"/>
      <c r="TCE138" s="4"/>
      <c r="TCF138" s="4"/>
      <c r="TCG138" s="4"/>
      <c r="TCH138" s="4"/>
      <c r="TCI138" s="4"/>
      <c r="TCJ138" s="4"/>
      <c r="TCK138" s="4"/>
      <c r="TCL138" s="4"/>
      <c r="TCM138" s="4"/>
      <c r="TCN138" s="4"/>
      <c r="TCO138" s="4"/>
      <c r="TCP138" s="4"/>
      <c r="TCQ138" s="4"/>
      <c r="TCR138" s="4"/>
      <c r="TCS138" s="4"/>
      <c r="TCT138" s="4"/>
      <c r="TCU138" s="4"/>
      <c r="TCV138" s="4"/>
      <c r="TCW138" s="4"/>
      <c r="TCX138" s="4"/>
      <c r="TCY138" s="4"/>
      <c r="TCZ138" s="4"/>
      <c r="TDA138" s="4"/>
      <c r="TDB138" s="4"/>
      <c r="TDC138" s="4"/>
      <c r="TDD138" s="4"/>
      <c r="TDE138" s="4"/>
      <c r="TDF138" s="4"/>
      <c r="TDG138" s="4"/>
      <c r="TDH138" s="4"/>
      <c r="TDI138" s="4"/>
      <c r="TDJ138" s="4"/>
      <c r="TDK138" s="4"/>
      <c r="TDL138" s="4"/>
      <c r="TDM138" s="4"/>
      <c r="TDN138" s="4"/>
      <c r="TDO138" s="4"/>
      <c r="TDP138" s="4"/>
      <c r="TDQ138" s="4"/>
      <c r="TDR138" s="4"/>
      <c r="TDS138" s="4"/>
      <c r="TDT138" s="4"/>
      <c r="TDU138" s="4"/>
      <c r="TDV138" s="4"/>
      <c r="TDW138" s="4"/>
      <c r="TDX138" s="4"/>
      <c r="TDY138" s="4"/>
      <c r="TDZ138" s="4"/>
      <c r="TEA138" s="4"/>
      <c r="TEB138" s="4"/>
      <c r="TEC138" s="4"/>
      <c r="TED138" s="4"/>
      <c r="TEE138" s="4"/>
      <c r="TEF138" s="4"/>
      <c r="TEG138" s="4"/>
      <c r="TEH138" s="4"/>
      <c r="TEI138" s="4"/>
      <c r="TEJ138" s="4"/>
      <c r="TEK138" s="4"/>
      <c r="TEL138" s="4"/>
      <c r="TEM138" s="4"/>
      <c r="TEN138" s="4"/>
      <c r="TEO138" s="4"/>
      <c r="TEP138" s="4"/>
      <c r="TEQ138" s="4"/>
      <c r="TER138" s="4"/>
      <c r="TES138" s="4"/>
      <c r="TET138" s="4"/>
      <c r="TEU138" s="4"/>
      <c r="TEV138" s="4"/>
      <c r="TEW138" s="4"/>
      <c r="TEX138" s="4"/>
      <c r="TEY138" s="4"/>
      <c r="TEZ138" s="4"/>
      <c r="TFA138" s="4"/>
      <c r="TFB138" s="4"/>
      <c r="TFC138" s="4"/>
      <c r="TFD138" s="4"/>
      <c r="TFE138" s="4"/>
      <c r="TFF138" s="4"/>
      <c r="TFG138" s="4"/>
      <c r="TFH138" s="4"/>
      <c r="TFI138" s="4"/>
      <c r="TFJ138" s="4"/>
      <c r="TFK138" s="4"/>
      <c r="TFL138" s="4"/>
      <c r="TFM138" s="4"/>
      <c r="TFN138" s="4"/>
      <c r="TFO138" s="4"/>
      <c r="TFP138" s="4"/>
      <c r="TFQ138" s="4"/>
      <c r="TFR138" s="4"/>
      <c r="TFS138" s="4"/>
      <c r="TFT138" s="4"/>
      <c r="TFU138" s="4"/>
      <c r="TFV138" s="4"/>
      <c r="TFW138" s="4"/>
      <c r="TFX138" s="4"/>
      <c r="TFY138" s="4"/>
      <c r="TFZ138" s="4"/>
      <c r="TGA138" s="4"/>
      <c r="TGB138" s="4"/>
      <c r="TGC138" s="4"/>
      <c r="TGD138" s="4"/>
      <c r="TGE138" s="4"/>
      <c r="TGF138" s="4"/>
      <c r="TGG138" s="4"/>
      <c r="TGH138" s="4"/>
      <c r="TGI138" s="4"/>
      <c r="TGJ138" s="4"/>
      <c r="TGK138" s="4"/>
      <c r="TGL138" s="4"/>
      <c r="TGM138" s="4"/>
      <c r="TGN138" s="4"/>
      <c r="TGO138" s="4"/>
      <c r="TGP138" s="4"/>
      <c r="TGQ138" s="4"/>
      <c r="TGR138" s="4"/>
      <c r="TGS138" s="4"/>
      <c r="TGT138" s="4"/>
      <c r="TGU138" s="4"/>
      <c r="TGV138" s="4"/>
      <c r="TGW138" s="4"/>
      <c r="TGX138" s="4"/>
      <c r="TGY138" s="4"/>
      <c r="TGZ138" s="4"/>
      <c r="THA138" s="4"/>
      <c r="THB138" s="4"/>
      <c r="THC138" s="4"/>
      <c r="THD138" s="4"/>
      <c r="THE138" s="4"/>
      <c r="THF138" s="4"/>
      <c r="THG138" s="4"/>
      <c r="THH138" s="4"/>
      <c r="THI138" s="4"/>
      <c r="THJ138" s="4"/>
      <c r="THK138" s="4"/>
      <c r="THL138" s="4"/>
      <c r="THM138" s="4"/>
      <c r="THN138" s="4"/>
      <c r="THO138" s="4"/>
      <c r="THP138" s="4"/>
      <c r="THQ138" s="4"/>
      <c r="THR138" s="4"/>
      <c r="THS138" s="4"/>
      <c r="THT138" s="4"/>
      <c r="THU138" s="4"/>
      <c r="THV138" s="4"/>
      <c r="THW138" s="4"/>
      <c r="THX138" s="4"/>
      <c r="THY138" s="4"/>
      <c r="THZ138" s="4"/>
      <c r="TIA138" s="4"/>
      <c r="TIB138" s="4"/>
      <c r="TIC138" s="4"/>
      <c r="TID138" s="4"/>
      <c r="TIE138" s="4"/>
      <c r="TIF138" s="4"/>
      <c r="TIG138" s="4"/>
      <c r="TIH138" s="4"/>
      <c r="TII138" s="4"/>
      <c r="TIJ138" s="4"/>
      <c r="TIK138" s="4"/>
      <c r="TIL138" s="4"/>
      <c r="TIM138" s="4"/>
      <c r="TIN138" s="4"/>
      <c r="TIO138" s="4"/>
      <c r="TIP138" s="4"/>
      <c r="TIQ138" s="4"/>
      <c r="TIR138" s="4"/>
      <c r="TIS138" s="4"/>
      <c r="TIT138" s="4"/>
      <c r="TIU138" s="4"/>
      <c r="TIV138" s="4"/>
      <c r="TIW138" s="4"/>
      <c r="TIX138" s="4"/>
      <c r="TIY138" s="4"/>
      <c r="TIZ138" s="4"/>
      <c r="TJA138" s="4"/>
      <c r="TJB138" s="4"/>
      <c r="TJC138" s="4"/>
      <c r="TJD138" s="4"/>
      <c r="TJE138" s="4"/>
      <c r="TJF138" s="4"/>
      <c r="TJG138" s="4"/>
      <c r="TJH138" s="4"/>
      <c r="TJI138" s="4"/>
      <c r="TJJ138" s="4"/>
      <c r="TJK138" s="4"/>
      <c r="TJL138" s="4"/>
      <c r="TJM138" s="4"/>
      <c r="TJN138" s="4"/>
      <c r="TJU138" s="4"/>
      <c r="TJV138" s="4"/>
      <c r="TJW138" s="4"/>
      <c r="TJX138" s="4"/>
      <c r="TJY138" s="4"/>
      <c r="TJZ138" s="4"/>
      <c r="TKA138" s="4"/>
      <c r="TKB138" s="4"/>
      <c r="TKC138" s="4"/>
      <c r="TKD138" s="4"/>
      <c r="TKE138" s="4"/>
      <c r="TKF138" s="4"/>
      <c r="TKG138" s="4"/>
      <c r="TKH138" s="4"/>
      <c r="TKI138" s="4"/>
      <c r="TKJ138" s="4"/>
      <c r="TKK138" s="4"/>
      <c r="TKL138" s="4"/>
      <c r="TKM138" s="4"/>
      <c r="TKN138" s="4"/>
      <c r="TKO138" s="4"/>
      <c r="TKP138" s="4"/>
      <c r="TKQ138" s="4"/>
      <c r="TKR138" s="4"/>
      <c r="TKS138" s="4"/>
      <c r="TKT138" s="4"/>
      <c r="TKU138" s="4"/>
      <c r="TKV138" s="4"/>
      <c r="TKW138" s="4"/>
      <c r="TKX138" s="4"/>
      <c r="TKY138" s="4"/>
      <c r="TKZ138" s="4"/>
      <c r="TLA138" s="4"/>
      <c r="TLB138" s="4"/>
      <c r="TLC138" s="4"/>
      <c r="TLD138" s="4"/>
      <c r="TLE138" s="4"/>
      <c r="TLF138" s="4"/>
      <c r="TLG138" s="4"/>
      <c r="TLH138" s="4"/>
      <c r="TLI138" s="4"/>
      <c r="TLJ138" s="4"/>
      <c r="TLK138" s="4"/>
      <c r="TLL138" s="4"/>
      <c r="TLM138" s="4"/>
      <c r="TLN138" s="4"/>
      <c r="TLO138" s="4"/>
      <c r="TLP138" s="4"/>
      <c r="TLQ138" s="4"/>
      <c r="TLR138" s="4"/>
      <c r="TLS138" s="4"/>
      <c r="TLT138" s="4"/>
      <c r="TLU138" s="4"/>
      <c r="TLV138" s="4"/>
      <c r="TLW138" s="4"/>
      <c r="TLX138" s="4"/>
      <c r="TLY138" s="4"/>
      <c r="TLZ138" s="4"/>
      <c r="TMA138" s="4"/>
      <c r="TMB138" s="4"/>
      <c r="TMC138" s="4"/>
      <c r="TMD138" s="4"/>
      <c r="TME138" s="4"/>
      <c r="TMF138" s="4"/>
      <c r="TMG138" s="4"/>
      <c r="TMH138" s="4"/>
      <c r="TMI138" s="4"/>
      <c r="TMJ138" s="4"/>
      <c r="TMK138" s="4"/>
      <c r="TML138" s="4"/>
      <c r="TMM138" s="4"/>
      <c r="TMN138" s="4"/>
      <c r="TMO138" s="4"/>
      <c r="TMP138" s="4"/>
      <c r="TMQ138" s="4"/>
      <c r="TMR138" s="4"/>
      <c r="TMS138" s="4"/>
      <c r="TMT138" s="4"/>
      <c r="TMU138" s="4"/>
      <c r="TMV138" s="4"/>
      <c r="TMW138" s="4"/>
      <c r="TMX138" s="4"/>
      <c r="TMY138" s="4"/>
      <c r="TMZ138" s="4"/>
      <c r="TNA138" s="4"/>
      <c r="TNB138" s="4"/>
      <c r="TNC138" s="4"/>
      <c r="TND138" s="4"/>
      <c r="TNE138" s="4"/>
      <c r="TNF138" s="4"/>
      <c r="TNG138" s="4"/>
      <c r="TNH138" s="4"/>
      <c r="TNI138" s="4"/>
      <c r="TNJ138" s="4"/>
      <c r="TNK138" s="4"/>
      <c r="TNL138" s="4"/>
      <c r="TNM138" s="4"/>
      <c r="TNN138" s="4"/>
      <c r="TNO138" s="4"/>
      <c r="TNP138" s="4"/>
      <c r="TNQ138" s="4"/>
      <c r="TNR138" s="4"/>
      <c r="TNS138" s="4"/>
      <c r="TNT138" s="4"/>
      <c r="TNU138" s="4"/>
      <c r="TNV138" s="4"/>
      <c r="TNW138" s="4"/>
      <c r="TNX138" s="4"/>
      <c r="TNY138" s="4"/>
      <c r="TNZ138" s="4"/>
      <c r="TOA138" s="4"/>
      <c r="TOB138" s="4"/>
      <c r="TOC138" s="4"/>
      <c r="TOD138" s="4"/>
      <c r="TOE138" s="4"/>
      <c r="TOF138" s="4"/>
      <c r="TOG138" s="4"/>
      <c r="TOH138" s="4"/>
      <c r="TOI138" s="4"/>
      <c r="TOJ138" s="4"/>
      <c r="TOK138" s="4"/>
      <c r="TOL138" s="4"/>
      <c r="TOM138" s="4"/>
      <c r="TON138" s="4"/>
      <c r="TOO138" s="4"/>
      <c r="TOP138" s="4"/>
      <c r="TOQ138" s="4"/>
      <c r="TOR138" s="4"/>
      <c r="TOS138" s="4"/>
      <c r="TOT138" s="4"/>
      <c r="TOU138" s="4"/>
      <c r="TOV138" s="4"/>
      <c r="TOW138" s="4"/>
      <c r="TOX138" s="4"/>
      <c r="TOY138" s="4"/>
      <c r="TOZ138" s="4"/>
      <c r="TPA138" s="4"/>
      <c r="TPB138" s="4"/>
      <c r="TPC138" s="4"/>
      <c r="TPD138" s="4"/>
      <c r="TPE138" s="4"/>
      <c r="TPF138" s="4"/>
      <c r="TPG138" s="4"/>
      <c r="TPH138" s="4"/>
      <c r="TPI138" s="4"/>
      <c r="TPJ138" s="4"/>
      <c r="TPK138" s="4"/>
      <c r="TPL138" s="4"/>
      <c r="TPM138" s="4"/>
      <c r="TPN138" s="4"/>
      <c r="TPO138" s="4"/>
      <c r="TPP138" s="4"/>
      <c r="TPQ138" s="4"/>
      <c r="TPR138" s="4"/>
      <c r="TPS138" s="4"/>
      <c r="TPT138" s="4"/>
      <c r="TPU138" s="4"/>
      <c r="TPV138" s="4"/>
      <c r="TPW138" s="4"/>
      <c r="TPX138" s="4"/>
      <c r="TPY138" s="4"/>
      <c r="TPZ138" s="4"/>
      <c r="TQA138" s="4"/>
      <c r="TQB138" s="4"/>
      <c r="TQC138" s="4"/>
      <c r="TQD138" s="4"/>
      <c r="TQE138" s="4"/>
      <c r="TQF138" s="4"/>
      <c r="TQG138" s="4"/>
      <c r="TQH138" s="4"/>
      <c r="TQI138" s="4"/>
      <c r="TQJ138" s="4"/>
      <c r="TQK138" s="4"/>
      <c r="TQL138" s="4"/>
      <c r="TQM138" s="4"/>
      <c r="TQN138" s="4"/>
      <c r="TQO138" s="4"/>
      <c r="TQP138" s="4"/>
      <c r="TQQ138" s="4"/>
      <c r="TQR138" s="4"/>
      <c r="TQS138" s="4"/>
      <c r="TQT138" s="4"/>
      <c r="TQU138" s="4"/>
      <c r="TQV138" s="4"/>
      <c r="TQW138" s="4"/>
      <c r="TQX138" s="4"/>
      <c r="TQY138" s="4"/>
      <c r="TQZ138" s="4"/>
      <c r="TRA138" s="4"/>
      <c r="TRB138" s="4"/>
      <c r="TRC138" s="4"/>
      <c r="TRD138" s="4"/>
      <c r="TRE138" s="4"/>
      <c r="TRF138" s="4"/>
      <c r="TRG138" s="4"/>
      <c r="TRH138" s="4"/>
      <c r="TRI138" s="4"/>
      <c r="TRJ138" s="4"/>
      <c r="TRK138" s="4"/>
      <c r="TRL138" s="4"/>
      <c r="TRM138" s="4"/>
      <c r="TRN138" s="4"/>
      <c r="TRO138" s="4"/>
      <c r="TRP138" s="4"/>
      <c r="TRQ138" s="4"/>
      <c r="TRR138" s="4"/>
      <c r="TRS138" s="4"/>
      <c r="TRT138" s="4"/>
      <c r="TRU138" s="4"/>
      <c r="TRV138" s="4"/>
      <c r="TRW138" s="4"/>
      <c r="TRX138" s="4"/>
      <c r="TRY138" s="4"/>
      <c r="TRZ138" s="4"/>
      <c r="TSA138" s="4"/>
      <c r="TSB138" s="4"/>
      <c r="TSC138" s="4"/>
      <c r="TSD138" s="4"/>
      <c r="TSE138" s="4"/>
      <c r="TSF138" s="4"/>
      <c r="TSG138" s="4"/>
      <c r="TSH138" s="4"/>
      <c r="TSI138" s="4"/>
      <c r="TSJ138" s="4"/>
      <c r="TSK138" s="4"/>
      <c r="TSL138" s="4"/>
      <c r="TSM138" s="4"/>
      <c r="TSN138" s="4"/>
      <c r="TSO138" s="4"/>
      <c r="TSP138" s="4"/>
      <c r="TSQ138" s="4"/>
      <c r="TSR138" s="4"/>
      <c r="TSS138" s="4"/>
      <c r="TST138" s="4"/>
      <c r="TSU138" s="4"/>
      <c r="TSV138" s="4"/>
      <c r="TSW138" s="4"/>
      <c r="TSX138" s="4"/>
      <c r="TSY138" s="4"/>
      <c r="TSZ138" s="4"/>
      <c r="TTA138" s="4"/>
      <c r="TTB138" s="4"/>
      <c r="TTC138" s="4"/>
      <c r="TTD138" s="4"/>
      <c r="TTE138" s="4"/>
      <c r="TTF138" s="4"/>
      <c r="TTG138" s="4"/>
      <c r="TTH138" s="4"/>
      <c r="TTI138" s="4"/>
      <c r="TTJ138" s="4"/>
      <c r="TTQ138" s="4"/>
      <c r="TTR138" s="4"/>
      <c r="TTS138" s="4"/>
      <c r="TTT138" s="4"/>
      <c r="TTU138" s="4"/>
      <c r="TTV138" s="4"/>
      <c r="TTW138" s="4"/>
      <c r="TTX138" s="4"/>
      <c r="TTY138" s="4"/>
      <c r="TTZ138" s="4"/>
      <c r="TUA138" s="4"/>
      <c r="TUB138" s="4"/>
      <c r="TUC138" s="4"/>
      <c r="TUD138" s="4"/>
      <c r="TUE138" s="4"/>
      <c r="TUF138" s="4"/>
      <c r="TUG138" s="4"/>
      <c r="TUH138" s="4"/>
      <c r="TUI138" s="4"/>
      <c r="TUJ138" s="4"/>
      <c r="TUK138" s="4"/>
      <c r="TUL138" s="4"/>
      <c r="TUM138" s="4"/>
      <c r="TUN138" s="4"/>
      <c r="TUO138" s="4"/>
      <c r="TUP138" s="4"/>
      <c r="TUQ138" s="4"/>
      <c r="TUR138" s="4"/>
      <c r="TUS138" s="4"/>
      <c r="TUT138" s="4"/>
      <c r="TUU138" s="4"/>
      <c r="TUV138" s="4"/>
      <c r="TUW138" s="4"/>
      <c r="TUX138" s="4"/>
      <c r="TUY138" s="4"/>
      <c r="TUZ138" s="4"/>
      <c r="TVA138" s="4"/>
      <c r="TVB138" s="4"/>
      <c r="TVC138" s="4"/>
      <c r="TVD138" s="4"/>
      <c r="TVE138" s="4"/>
      <c r="TVF138" s="4"/>
      <c r="TVG138" s="4"/>
      <c r="TVH138" s="4"/>
      <c r="TVI138" s="4"/>
      <c r="TVJ138" s="4"/>
      <c r="TVK138" s="4"/>
      <c r="TVL138" s="4"/>
      <c r="TVM138" s="4"/>
      <c r="TVN138" s="4"/>
      <c r="TVO138" s="4"/>
      <c r="TVP138" s="4"/>
      <c r="TVQ138" s="4"/>
      <c r="TVR138" s="4"/>
      <c r="TVS138" s="4"/>
      <c r="TVT138" s="4"/>
      <c r="TVU138" s="4"/>
      <c r="TVV138" s="4"/>
      <c r="TVW138" s="4"/>
      <c r="TVX138" s="4"/>
      <c r="TVY138" s="4"/>
      <c r="TVZ138" s="4"/>
      <c r="TWA138" s="4"/>
      <c r="TWB138" s="4"/>
      <c r="TWC138" s="4"/>
      <c r="TWD138" s="4"/>
      <c r="TWE138" s="4"/>
      <c r="TWF138" s="4"/>
      <c r="TWG138" s="4"/>
      <c r="TWH138" s="4"/>
      <c r="TWI138" s="4"/>
      <c r="TWJ138" s="4"/>
      <c r="TWK138" s="4"/>
      <c r="TWL138" s="4"/>
      <c r="TWM138" s="4"/>
      <c r="TWN138" s="4"/>
      <c r="TWO138" s="4"/>
      <c r="TWP138" s="4"/>
      <c r="TWQ138" s="4"/>
      <c r="TWR138" s="4"/>
      <c r="TWS138" s="4"/>
      <c r="TWT138" s="4"/>
      <c r="TWU138" s="4"/>
      <c r="TWV138" s="4"/>
      <c r="TWW138" s="4"/>
      <c r="TWX138" s="4"/>
      <c r="TWY138" s="4"/>
      <c r="TWZ138" s="4"/>
      <c r="TXA138" s="4"/>
      <c r="TXB138" s="4"/>
      <c r="TXC138" s="4"/>
      <c r="TXD138" s="4"/>
      <c r="TXE138" s="4"/>
      <c r="TXF138" s="4"/>
      <c r="TXG138" s="4"/>
      <c r="TXH138" s="4"/>
      <c r="TXI138" s="4"/>
      <c r="TXJ138" s="4"/>
      <c r="TXK138" s="4"/>
      <c r="TXL138" s="4"/>
      <c r="TXM138" s="4"/>
      <c r="TXN138" s="4"/>
      <c r="TXO138" s="4"/>
      <c r="TXP138" s="4"/>
      <c r="TXQ138" s="4"/>
      <c r="TXR138" s="4"/>
      <c r="TXS138" s="4"/>
      <c r="TXT138" s="4"/>
      <c r="TXU138" s="4"/>
      <c r="TXV138" s="4"/>
      <c r="TXW138" s="4"/>
      <c r="TXX138" s="4"/>
      <c r="TXY138" s="4"/>
      <c r="TXZ138" s="4"/>
      <c r="TYA138" s="4"/>
      <c r="TYB138" s="4"/>
      <c r="TYC138" s="4"/>
      <c r="TYD138" s="4"/>
      <c r="TYE138" s="4"/>
      <c r="TYF138" s="4"/>
      <c r="TYG138" s="4"/>
      <c r="TYH138" s="4"/>
      <c r="TYI138" s="4"/>
      <c r="TYJ138" s="4"/>
      <c r="TYK138" s="4"/>
      <c r="TYL138" s="4"/>
      <c r="TYM138" s="4"/>
      <c r="TYN138" s="4"/>
      <c r="TYO138" s="4"/>
      <c r="TYP138" s="4"/>
      <c r="TYQ138" s="4"/>
      <c r="TYR138" s="4"/>
      <c r="TYS138" s="4"/>
      <c r="TYT138" s="4"/>
      <c r="TYU138" s="4"/>
      <c r="TYV138" s="4"/>
      <c r="TYW138" s="4"/>
      <c r="TYX138" s="4"/>
      <c r="TYY138" s="4"/>
      <c r="TYZ138" s="4"/>
      <c r="TZA138" s="4"/>
      <c r="TZB138" s="4"/>
      <c r="TZC138" s="4"/>
      <c r="TZD138" s="4"/>
      <c r="TZE138" s="4"/>
      <c r="TZF138" s="4"/>
      <c r="TZG138" s="4"/>
      <c r="TZH138" s="4"/>
      <c r="TZI138" s="4"/>
      <c r="TZJ138" s="4"/>
      <c r="TZK138" s="4"/>
      <c r="TZL138" s="4"/>
      <c r="TZM138" s="4"/>
      <c r="TZN138" s="4"/>
      <c r="TZO138" s="4"/>
      <c r="TZP138" s="4"/>
      <c r="TZQ138" s="4"/>
      <c r="TZR138" s="4"/>
      <c r="TZS138" s="4"/>
      <c r="TZT138" s="4"/>
      <c r="TZU138" s="4"/>
      <c r="TZV138" s="4"/>
      <c r="TZW138" s="4"/>
      <c r="TZX138" s="4"/>
      <c r="TZY138" s="4"/>
      <c r="TZZ138" s="4"/>
      <c r="UAA138" s="4"/>
      <c r="UAB138" s="4"/>
      <c r="UAC138" s="4"/>
      <c r="UAD138" s="4"/>
      <c r="UAE138" s="4"/>
      <c r="UAF138" s="4"/>
      <c r="UAG138" s="4"/>
      <c r="UAH138" s="4"/>
      <c r="UAI138" s="4"/>
      <c r="UAJ138" s="4"/>
      <c r="UAK138" s="4"/>
      <c r="UAL138" s="4"/>
      <c r="UAM138" s="4"/>
      <c r="UAN138" s="4"/>
      <c r="UAO138" s="4"/>
      <c r="UAP138" s="4"/>
      <c r="UAQ138" s="4"/>
      <c r="UAR138" s="4"/>
      <c r="UAS138" s="4"/>
      <c r="UAT138" s="4"/>
      <c r="UAU138" s="4"/>
      <c r="UAV138" s="4"/>
      <c r="UAW138" s="4"/>
      <c r="UAX138" s="4"/>
      <c r="UAY138" s="4"/>
      <c r="UAZ138" s="4"/>
      <c r="UBA138" s="4"/>
      <c r="UBB138" s="4"/>
      <c r="UBC138" s="4"/>
      <c r="UBD138" s="4"/>
      <c r="UBE138" s="4"/>
      <c r="UBF138" s="4"/>
      <c r="UBG138" s="4"/>
      <c r="UBH138" s="4"/>
      <c r="UBI138" s="4"/>
      <c r="UBJ138" s="4"/>
      <c r="UBK138" s="4"/>
      <c r="UBL138" s="4"/>
      <c r="UBM138" s="4"/>
      <c r="UBN138" s="4"/>
      <c r="UBO138" s="4"/>
      <c r="UBP138" s="4"/>
      <c r="UBQ138" s="4"/>
      <c r="UBR138" s="4"/>
      <c r="UBS138" s="4"/>
      <c r="UBT138" s="4"/>
      <c r="UBU138" s="4"/>
      <c r="UBV138" s="4"/>
      <c r="UBW138" s="4"/>
      <c r="UBX138" s="4"/>
      <c r="UBY138" s="4"/>
      <c r="UBZ138" s="4"/>
      <c r="UCA138" s="4"/>
      <c r="UCB138" s="4"/>
      <c r="UCC138" s="4"/>
      <c r="UCD138" s="4"/>
      <c r="UCE138" s="4"/>
      <c r="UCF138" s="4"/>
      <c r="UCG138" s="4"/>
      <c r="UCH138" s="4"/>
      <c r="UCI138" s="4"/>
      <c r="UCJ138" s="4"/>
      <c r="UCK138" s="4"/>
      <c r="UCL138" s="4"/>
      <c r="UCM138" s="4"/>
      <c r="UCN138" s="4"/>
      <c r="UCO138" s="4"/>
      <c r="UCP138" s="4"/>
      <c r="UCQ138" s="4"/>
      <c r="UCR138" s="4"/>
      <c r="UCS138" s="4"/>
      <c r="UCT138" s="4"/>
      <c r="UCU138" s="4"/>
      <c r="UCV138" s="4"/>
      <c r="UCW138" s="4"/>
      <c r="UCX138" s="4"/>
      <c r="UCY138" s="4"/>
      <c r="UCZ138" s="4"/>
      <c r="UDA138" s="4"/>
      <c r="UDB138" s="4"/>
      <c r="UDC138" s="4"/>
      <c r="UDD138" s="4"/>
      <c r="UDE138" s="4"/>
      <c r="UDF138" s="4"/>
      <c r="UDM138" s="4"/>
      <c r="UDN138" s="4"/>
      <c r="UDO138" s="4"/>
      <c r="UDP138" s="4"/>
      <c r="UDQ138" s="4"/>
      <c r="UDR138" s="4"/>
      <c r="UDS138" s="4"/>
      <c r="UDT138" s="4"/>
      <c r="UDU138" s="4"/>
      <c r="UDV138" s="4"/>
      <c r="UDW138" s="4"/>
      <c r="UDX138" s="4"/>
      <c r="UDY138" s="4"/>
      <c r="UDZ138" s="4"/>
      <c r="UEA138" s="4"/>
      <c r="UEB138" s="4"/>
      <c r="UEC138" s="4"/>
      <c r="UED138" s="4"/>
      <c r="UEE138" s="4"/>
      <c r="UEF138" s="4"/>
      <c r="UEG138" s="4"/>
      <c r="UEH138" s="4"/>
      <c r="UEI138" s="4"/>
      <c r="UEJ138" s="4"/>
      <c r="UEK138" s="4"/>
      <c r="UEL138" s="4"/>
      <c r="UEM138" s="4"/>
      <c r="UEN138" s="4"/>
      <c r="UEO138" s="4"/>
      <c r="UEP138" s="4"/>
      <c r="UEQ138" s="4"/>
      <c r="UER138" s="4"/>
      <c r="UES138" s="4"/>
      <c r="UET138" s="4"/>
      <c r="UEU138" s="4"/>
      <c r="UEV138" s="4"/>
      <c r="UEW138" s="4"/>
      <c r="UEX138" s="4"/>
      <c r="UEY138" s="4"/>
      <c r="UEZ138" s="4"/>
      <c r="UFA138" s="4"/>
      <c r="UFB138" s="4"/>
      <c r="UFC138" s="4"/>
      <c r="UFD138" s="4"/>
      <c r="UFE138" s="4"/>
      <c r="UFF138" s="4"/>
      <c r="UFG138" s="4"/>
      <c r="UFH138" s="4"/>
      <c r="UFI138" s="4"/>
      <c r="UFJ138" s="4"/>
      <c r="UFK138" s="4"/>
      <c r="UFL138" s="4"/>
      <c r="UFM138" s="4"/>
      <c r="UFN138" s="4"/>
      <c r="UFO138" s="4"/>
      <c r="UFP138" s="4"/>
      <c r="UFQ138" s="4"/>
      <c r="UFR138" s="4"/>
      <c r="UFS138" s="4"/>
      <c r="UFT138" s="4"/>
      <c r="UFU138" s="4"/>
      <c r="UFV138" s="4"/>
      <c r="UFW138" s="4"/>
      <c r="UFX138" s="4"/>
      <c r="UFY138" s="4"/>
      <c r="UFZ138" s="4"/>
      <c r="UGA138" s="4"/>
      <c r="UGB138" s="4"/>
      <c r="UGC138" s="4"/>
      <c r="UGD138" s="4"/>
      <c r="UGE138" s="4"/>
      <c r="UGF138" s="4"/>
      <c r="UGG138" s="4"/>
      <c r="UGH138" s="4"/>
      <c r="UGI138" s="4"/>
      <c r="UGJ138" s="4"/>
      <c r="UGK138" s="4"/>
      <c r="UGL138" s="4"/>
      <c r="UGM138" s="4"/>
      <c r="UGN138" s="4"/>
      <c r="UGO138" s="4"/>
      <c r="UGP138" s="4"/>
      <c r="UGQ138" s="4"/>
      <c r="UGR138" s="4"/>
      <c r="UGS138" s="4"/>
      <c r="UGT138" s="4"/>
      <c r="UGU138" s="4"/>
      <c r="UGV138" s="4"/>
      <c r="UGW138" s="4"/>
      <c r="UGX138" s="4"/>
      <c r="UGY138" s="4"/>
      <c r="UGZ138" s="4"/>
      <c r="UHA138" s="4"/>
      <c r="UHB138" s="4"/>
      <c r="UHC138" s="4"/>
      <c r="UHD138" s="4"/>
      <c r="UHE138" s="4"/>
      <c r="UHF138" s="4"/>
      <c r="UHG138" s="4"/>
      <c r="UHH138" s="4"/>
      <c r="UHI138" s="4"/>
      <c r="UHJ138" s="4"/>
      <c r="UHK138" s="4"/>
      <c r="UHL138" s="4"/>
      <c r="UHM138" s="4"/>
      <c r="UHN138" s="4"/>
      <c r="UHO138" s="4"/>
      <c r="UHP138" s="4"/>
      <c r="UHQ138" s="4"/>
      <c r="UHR138" s="4"/>
      <c r="UHS138" s="4"/>
      <c r="UHT138" s="4"/>
      <c r="UHU138" s="4"/>
      <c r="UHV138" s="4"/>
      <c r="UHW138" s="4"/>
      <c r="UHX138" s="4"/>
      <c r="UHY138" s="4"/>
      <c r="UHZ138" s="4"/>
      <c r="UIA138" s="4"/>
      <c r="UIB138" s="4"/>
      <c r="UIC138" s="4"/>
      <c r="UID138" s="4"/>
      <c r="UIE138" s="4"/>
      <c r="UIF138" s="4"/>
      <c r="UIG138" s="4"/>
      <c r="UIH138" s="4"/>
      <c r="UII138" s="4"/>
      <c r="UIJ138" s="4"/>
      <c r="UIK138" s="4"/>
      <c r="UIL138" s="4"/>
      <c r="UIM138" s="4"/>
      <c r="UIN138" s="4"/>
      <c r="UIO138" s="4"/>
      <c r="UIP138" s="4"/>
      <c r="UIQ138" s="4"/>
      <c r="UIR138" s="4"/>
      <c r="UIS138" s="4"/>
      <c r="UIT138" s="4"/>
      <c r="UIU138" s="4"/>
      <c r="UIV138" s="4"/>
      <c r="UIW138" s="4"/>
      <c r="UIX138" s="4"/>
      <c r="UIY138" s="4"/>
      <c r="UIZ138" s="4"/>
      <c r="UJA138" s="4"/>
      <c r="UJB138" s="4"/>
      <c r="UJC138" s="4"/>
      <c r="UJD138" s="4"/>
      <c r="UJE138" s="4"/>
      <c r="UJF138" s="4"/>
      <c r="UJG138" s="4"/>
      <c r="UJH138" s="4"/>
      <c r="UJI138" s="4"/>
      <c r="UJJ138" s="4"/>
      <c r="UJK138" s="4"/>
      <c r="UJL138" s="4"/>
      <c r="UJM138" s="4"/>
      <c r="UJN138" s="4"/>
      <c r="UJO138" s="4"/>
      <c r="UJP138" s="4"/>
      <c r="UJQ138" s="4"/>
      <c r="UJR138" s="4"/>
      <c r="UJS138" s="4"/>
      <c r="UJT138" s="4"/>
      <c r="UJU138" s="4"/>
      <c r="UJV138" s="4"/>
      <c r="UJW138" s="4"/>
      <c r="UJX138" s="4"/>
      <c r="UJY138" s="4"/>
      <c r="UJZ138" s="4"/>
      <c r="UKA138" s="4"/>
      <c r="UKB138" s="4"/>
      <c r="UKC138" s="4"/>
      <c r="UKD138" s="4"/>
      <c r="UKE138" s="4"/>
      <c r="UKF138" s="4"/>
      <c r="UKG138" s="4"/>
      <c r="UKH138" s="4"/>
      <c r="UKI138" s="4"/>
      <c r="UKJ138" s="4"/>
      <c r="UKK138" s="4"/>
      <c r="UKL138" s="4"/>
      <c r="UKM138" s="4"/>
      <c r="UKN138" s="4"/>
      <c r="UKO138" s="4"/>
      <c r="UKP138" s="4"/>
      <c r="UKQ138" s="4"/>
      <c r="UKR138" s="4"/>
      <c r="UKS138" s="4"/>
      <c r="UKT138" s="4"/>
      <c r="UKU138" s="4"/>
      <c r="UKV138" s="4"/>
      <c r="UKW138" s="4"/>
      <c r="UKX138" s="4"/>
      <c r="UKY138" s="4"/>
      <c r="UKZ138" s="4"/>
      <c r="ULA138" s="4"/>
      <c r="ULB138" s="4"/>
      <c r="ULC138" s="4"/>
      <c r="ULD138" s="4"/>
      <c r="ULE138" s="4"/>
      <c r="ULF138" s="4"/>
      <c r="ULG138" s="4"/>
      <c r="ULH138" s="4"/>
      <c r="ULI138" s="4"/>
      <c r="ULJ138" s="4"/>
      <c r="ULK138" s="4"/>
      <c r="ULL138" s="4"/>
      <c r="ULM138" s="4"/>
      <c r="ULN138" s="4"/>
      <c r="ULO138" s="4"/>
      <c r="ULP138" s="4"/>
      <c r="ULQ138" s="4"/>
      <c r="ULR138" s="4"/>
      <c r="ULS138" s="4"/>
      <c r="ULT138" s="4"/>
      <c r="ULU138" s="4"/>
      <c r="ULV138" s="4"/>
      <c r="ULW138" s="4"/>
      <c r="ULX138" s="4"/>
      <c r="ULY138" s="4"/>
      <c r="ULZ138" s="4"/>
      <c r="UMA138" s="4"/>
      <c r="UMB138" s="4"/>
      <c r="UMC138" s="4"/>
      <c r="UMD138" s="4"/>
      <c r="UME138" s="4"/>
      <c r="UMF138" s="4"/>
      <c r="UMG138" s="4"/>
      <c r="UMH138" s="4"/>
      <c r="UMI138" s="4"/>
      <c r="UMJ138" s="4"/>
      <c r="UMK138" s="4"/>
      <c r="UML138" s="4"/>
      <c r="UMM138" s="4"/>
      <c r="UMN138" s="4"/>
      <c r="UMO138" s="4"/>
      <c r="UMP138" s="4"/>
      <c r="UMQ138" s="4"/>
      <c r="UMR138" s="4"/>
      <c r="UMS138" s="4"/>
      <c r="UMT138" s="4"/>
      <c r="UMU138" s="4"/>
      <c r="UMV138" s="4"/>
      <c r="UMW138" s="4"/>
      <c r="UMX138" s="4"/>
      <c r="UMY138" s="4"/>
      <c r="UMZ138" s="4"/>
      <c r="UNA138" s="4"/>
      <c r="UNB138" s="4"/>
      <c r="UNI138" s="4"/>
      <c r="UNJ138" s="4"/>
      <c r="UNK138" s="4"/>
      <c r="UNL138" s="4"/>
      <c r="UNM138" s="4"/>
      <c r="UNN138" s="4"/>
      <c r="UNO138" s="4"/>
      <c r="UNP138" s="4"/>
      <c r="UNQ138" s="4"/>
      <c r="UNR138" s="4"/>
      <c r="UNS138" s="4"/>
      <c r="UNT138" s="4"/>
      <c r="UNU138" s="4"/>
      <c r="UNV138" s="4"/>
      <c r="UNW138" s="4"/>
      <c r="UNX138" s="4"/>
      <c r="UNY138" s="4"/>
      <c r="UNZ138" s="4"/>
      <c r="UOA138" s="4"/>
      <c r="UOB138" s="4"/>
      <c r="UOC138" s="4"/>
      <c r="UOD138" s="4"/>
      <c r="UOE138" s="4"/>
      <c r="UOF138" s="4"/>
      <c r="UOG138" s="4"/>
      <c r="UOH138" s="4"/>
      <c r="UOI138" s="4"/>
      <c r="UOJ138" s="4"/>
      <c r="UOK138" s="4"/>
      <c r="UOL138" s="4"/>
      <c r="UOM138" s="4"/>
      <c r="UON138" s="4"/>
      <c r="UOO138" s="4"/>
      <c r="UOP138" s="4"/>
      <c r="UOQ138" s="4"/>
      <c r="UOR138" s="4"/>
      <c r="UOS138" s="4"/>
      <c r="UOT138" s="4"/>
      <c r="UOU138" s="4"/>
      <c r="UOV138" s="4"/>
      <c r="UOW138" s="4"/>
      <c r="UOX138" s="4"/>
      <c r="UOY138" s="4"/>
      <c r="UOZ138" s="4"/>
      <c r="UPA138" s="4"/>
      <c r="UPB138" s="4"/>
      <c r="UPC138" s="4"/>
      <c r="UPD138" s="4"/>
      <c r="UPE138" s="4"/>
      <c r="UPF138" s="4"/>
      <c r="UPG138" s="4"/>
      <c r="UPH138" s="4"/>
      <c r="UPI138" s="4"/>
      <c r="UPJ138" s="4"/>
      <c r="UPK138" s="4"/>
      <c r="UPL138" s="4"/>
      <c r="UPM138" s="4"/>
      <c r="UPN138" s="4"/>
      <c r="UPO138" s="4"/>
      <c r="UPP138" s="4"/>
      <c r="UPQ138" s="4"/>
      <c r="UPR138" s="4"/>
      <c r="UPS138" s="4"/>
      <c r="UPT138" s="4"/>
      <c r="UPU138" s="4"/>
      <c r="UPV138" s="4"/>
      <c r="UPW138" s="4"/>
      <c r="UPX138" s="4"/>
      <c r="UPY138" s="4"/>
      <c r="UPZ138" s="4"/>
      <c r="UQA138" s="4"/>
      <c r="UQB138" s="4"/>
      <c r="UQC138" s="4"/>
      <c r="UQD138" s="4"/>
      <c r="UQE138" s="4"/>
      <c r="UQF138" s="4"/>
      <c r="UQG138" s="4"/>
      <c r="UQH138" s="4"/>
      <c r="UQI138" s="4"/>
      <c r="UQJ138" s="4"/>
      <c r="UQK138" s="4"/>
      <c r="UQL138" s="4"/>
      <c r="UQM138" s="4"/>
      <c r="UQN138" s="4"/>
      <c r="UQO138" s="4"/>
      <c r="UQP138" s="4"/>
      <c r="UQQ138" s="4"/>
      <c r="UQR138" s="4"/>
      <c r="UQS138" s="4"/>
      <c r="UQT138" s="4"/>
      <c r="UQU138" s="4"/>
      <c r="UQV138" s="4"/>
      <c r="UQW138" s="4"/>
      <c r="UQX138" s="4"/>
      <c r="UQY138" s="4"/>
      <c r="UQZ138" s="4"/>
      <c r="URA138" s="4"/>
      <c r="URB138" s="4"/>
      <c r="URC138" s="4"/>
      <c r="URD138" s="4"/>
      <c r="URE138" s="4"/>
      <c r="URF138" s="4"/>
      <c r="URG138" s="4"/>
      <c r="URH138" s="4"/>
      <c r="URI138" s="4"/>
      <c r="URJ138" s="4"/>
      <c r="URK138" s="4"/>
      <c r="URL138" s="4"/>
      <c r="URM138" s="4"/>
      <c r="URN138" s="4"/>
      <c r="URO138" s="4"/>
      <c r="URP138" s="4"/>
      <c r="URQ138" s="4"/>
      <c r="URR138" s="4"/>
      <c r="URS138" s="4"/>
      <c r="URT138" s="4"/>
      <c r="URU138" s="4"/>
      <c r="URV138" s="4"/>
      <c r="URW138" s="4"/>
      <c r="URX138" s="4"/>
      <c r="URY138" s="4"/>
      <c r="URZ138" s="4"/>
      <c r="USA138" s="4"/>
      <c r="USB138" s="4"/>
      <c r="USC138" s="4"/>
      <c r="USD138" s="4"/>
      <c r="USE138" s="4"/>
      <c r="USF138" s="4"/>
      <c r="USG138" s="4"/>
      <c r="USH138" s="4"/>
      <c r="USI138" s="4"/>
      <c r="USJ138" s="4"/>
      <c r="USK138" s="4"/>
      <c r="USL138" s="4"/>
      <c r="USM138" s="4"/>
      <c r="USN138" s="4"/>
      <c r="USO138" s="4"/>
      <c r="USP138" s="4"/>
      <c r="USQ138" s="4"/>
      <c r="USR138" s="4"/>
      <c r="USS138" s="4"/>
      <c r="UST138" s="4"/>
      <c r="USU138" s="4"/>
      <c r="USV138" s="4"/>
      <c r="USW138" s="4"/>
      <c r="USX138" s="4"/>
      <c r="USY138" s="4"/>
      <c r="USZ138" s="4"/>
      <c r="UTA138" s="4"/>
      <c r="UTB138" s="4"/>
      <c r="UTC138" s="4"/>
      <c r="UTD138" s="4"/>
      <c r="UTE138" s="4"/>
      <c r="UTF138" s="4"/>
      <c r="UTG138" s="4"/>
      <c r="UTH138" s="4"/>
      <c r="UTI138" s="4"/>
      <c r="UTJ138" s="4"/>
      <c r="UTK138" s="4"/>
      <c r="UTL138" s="4"/>
      <c r="UTM138" s="4"/>
      <c r="UTN138" s="4"/>
      <c r="UTO138" s="4"/>
      <c r="UTP138" s="4"/>
      <c r="UTQ138" s="4"/>
      <c r="UTR138" s="4"/>
      <c r="UTS138" s="4"/>
      <c r="UTT138" s="4"/>
      <c r="UTU138" s="4"/>
      <c r="UTV138" s="4"/>
      <c r="UTW138" s="4"/>
      <c r="UTX138" s="4"/>
      <c r="UTY138" s="4"/>
      <c r="UTZ138" s="4"/>
      <c r="UUA138" s="4"/>
      <c r="UUB138" s="4"/>
      <c r="UUC138" s="4"/>
      <c r="UUD138" s="4"/>
      <c r="UUE138" s="4"/>
      <c r="UUF138" s="4"/>
      <c r="UUG138" s="4"/>
      <c r="UUH138" s="4"/>
      <c r="UUI138" s="4"/>
      <c r="UUJ138" s="4"/>
      <c r="UUK138" s="4"/>
      <c r="UUL138" s="4"/>
      <c r="UUM138" s="4"/>
      <c r="UUN138" s="4"/>
      <c r="UUO138" s="4"/>
      <c r="UUP138" s="4"/>
      <c r="UUQ138" s="4"/>
      <c r="UUR138" s="4"/>
      <c r="UUS138" s="4"/>
      <c r="UUT138" s="4"/>
      <c r="UUU138" s="4"/>
      <c r="UUV138" s="4"/>
      <c r="UUW138" s="4"/>
      <c r="UUX138" s="4"/>
      <c r="UUY138" s="4"/>
      <c r="UUZ138" s="4"/>
      <c r="UVA138" s="4"/>
      <c r="UVB138" s="4"/>
      <c r="UVC138" s="4"/>
      <c r="UVD138" s="4"/>
      <c r="UVE138" s="4"/>
      <c r="UVF138" s="4"/>
      <c r="UVG138" s="4"/>
      <c r="UVH138" s="4"/>
      <c r="UVI138" s="4"/>
      <c r="UVJ138" s="4"/>
      <c r="UVK138" s="4"/>
      <c r="UVL138" s="4"/>
      <c r="UVM138" s="4"/>
      <c r="UVN138" s="4"/>
      <c r="UVO138" s="4"/>
      <c r="UVP138" s="4"/>
      <c r="UVQ138" s="4"/>
      <c r="UVR138" s="4"/>
      <c r="UVS138" s="4"/>
      <c r="UVT138" s="4"/>
      <c r="UVU138" s="4"/>
      <c r="UVV138" s="4"/>
      <c r="UVW138" s="4"/>
      <c r="UVX138" s="4"/>
      <c r="UVY138" s="4"/>
      <c r="UVZ138" s="4"/>
      <c r="UWA138" s="4"/>
      <c r="UWB138" s="4"/>
      <c r="UWC138" s="4"/>
      <c r="UWD138" s="4"/>
      <c r="UWE138" s="4"/>
      <c r="UWF138" s="4"/>
      <c r="UWG138" s="4"/>
      <c r="UWH138" s="4"/>
      <c r="UWI138" s="4"/>
      <c r="UWJ138" s="4"/>
      <c r="UWK138" s="4"/>
      <c r="UWL138" s="4"/>
      <c r="UWM138" s="4"/>
      <c r="UWN138" s="4"/>
      <c r="UWO138" s="4"/>
      <c r="UWP138" s="4"/>
      <c r="UWQ138" s="4"/>
      <c r="UWR138" s="4"/>
      <c r="UWS138" s="4"/>
      <c r="UWT138" s="4"/>
      <c r="UWU138" s="4"/>
      <c r="UWV138" s="4"/>
      <c r="UWW138" s="4"/>
      <c r="UWX138" s="4"/>
      <c r="UXE138" s="4"/>
      <c r="UXF138" s="4"/>
      <c r="UXG138" s="4"/>
      <c r="UXH138" s="4"/>
      <c r="UXI138" s="4"/>
      <c r="UXJ138" s="4"/>
      <c r="UXK138" s="4"/>
      <c r="UXL138" s="4"/>
      <c r="UXM138" s="4"/>
      <c r="UXN138" s="4"/>
      <c r="UXO138" s="4"/>
      <c r="UXP138" s="4"/>
      <c r="UXQ138" s="4"/>
      <c r="UXR138" s="4"/>
      <c r="UXS138" s="4"/>
      <c r="UXT138" s="4"/>
      <c r="UXU138" s="4"/>
      <c r="UXV138" s="4"/>
      <c r="UXW138" s="4"/>
      <c r="UXX138" s="4"/>
      <c r="UXY138" s="4"/>
      <c r="UXZ138" s="4"/>
      <c r="UYA138" s="4"/>
      <c r="UYB138" s="4"/>
      <c r="UYC138" s="4"/>
      <c r="UYD138" s="4"/>
      <c r="UYE138" s="4"/>
      <c r="UYF138" s="4"/>
      <c r="UYG138" s="4"/>
      <c r="UYH138" s="4"/>
      <c r="UYI138" s="4"/>
      <c r="UYJ138" s="4"/>
      <c r="UYK138" s="4"/>
      <c r="UYL138" s="4"/>
      <c r="UYM138" s="4"/>
      <c r="UYN138" s="4"/>
      <c r="UYO138" s="4"/>
      <c r="UYP138" s="4"/>
      <c r="UYQ138" s="4"/>
      <c r="UYR138" s="4"/>
      <c r="UYS138" s="4"/>
      <c r="UYT138" s="4"/>
      <c r="UYU138" s="4"/>
      <c r="UYV138" s="4"/>
      <c r="UYW138" s="4"/>
      <c r="UYX138" s="4"/>
      <c r="UYY138" s="4"/>
      <c r="UYZ138" s="4"/>
      <c r="UZA138" s="4"/>
      <c r="UZB138" s="4"/>
      <c r="UZC138" s="4"/>
      <c r="UZD138" s="4"/>
      <c r="UZE138" s="4"/>
      <c r="UZF138" s="4"/>
      <c r="UZG138" s="4"/>
      <c r="UZH138" s="4"/>
      <c r="UZI138" s="4"/>
      <c r="UZJ138" s="4"/>
      <c r="UZK138" s="4"/>
      <c r="UZL138" s="4"/>
      <c r="UZM138" s="4"/>
      <c r="UZN138" s="4"/>
      <c r="UZO138" s="4"/>
      <c r="UZP138" s="4"/>
      <c r="UZQ138" s="4"/>
      <c r="UZR138" s="4"/>
      <c r="UZS138" s="4"/>
      <c r="UZT138" s="4"/>
      <c r="UZU138" s="4"/>
      <c r="UZV138" s="4"/>
      <c r="UZW138" s="4"/>
      <c r="UZX138" s="4"/>
      <c r="UZY138" s="4"/>
      <c r="UZZ138" s="4"/>
      <c r="VAA138" s="4"/>
      <c r="VAB138" s="4"/>
      <c r="VAC138" s="4"/>
      <c r="VAD138" s="4"/>
      <c r="VAE138" s="4"/>
      <c r="VAF138" s="4"/>
      <c r="VAG138" s="4"/>
      <c r="VAH138" s="4"/>
      <c r="VAI138" s="4"/>
      <c r="VAJ138" s="4"/>
      <c r="VAK138" s="4"/>
      <c r="VAL138" s="4"/>
      <c r="VAM138" s="4"/>
      <c r="VAN138" s="4"/>
      <c r="VAO138" s="4"/>
      <c r="VAP138" s="4"/>
      <c r="VAQ138" s="4"/>
      <c r="VAR138" s="4"/>
      <c r="VAS138" s="4"/>
      <c r="VAT138" s="4"/>
      <c r="VAU138" s="4"/>
      <c r="VAV138" s="4"/>
      <c r="VAW138" s="4"/>
      <c r="VAX138" s="4"/>
      <c r="VAY138" s="4"/>
      <c r="VAZ138" s="4"/>
      <c r="VBA138" s="4"/>
      <c r="VBB138" s="4"/>
      <c r="VBC138" s="4"/>
      <c r="VBD138" s="4"/>
      <c r="VBE138" s="4"/>
      <c r="VBF138" s="4"/>
      <c r="VBG138" s="4"/>
      <c r="VBH138" s="4"/>
      <c r="VBI138" s="4"/>
      <c r="VBJ138" s="4"/>
      <c r="VBK138" s="4"/>
      <c r="VBL138" s="4"/>
      <c r="VBM138" s="4"/>
      <c r="VBN138" s="4"/>
      <c r="VBO138" s="4"/>
      <c r="VBP138" s="4"/>
      <c r="VBQ138" s="4"/>
      <c r="VBR138" s="4"/>
      <c r="VBS138" s="4"/>
      <c r="VBT138" s="4"/>
      <c r="VBU138" s="4"/>
      <c r="VBV138" s="4"/>
      <c r="VBW138" s="4"/>
      <c r="VBX138" s="4"/>
      <c r="VBY138" s="4"/>
      <c r="VBZ138" s="4"/>
      <c r="VCA138" s="4"/>
      <c r="VCB138" s="4"/>
      <c r="VCC138" s="4"/>
      <c r="VCD138" s="4"/>
      <c r="VCE138" s="4"/>
      <c r="VCF138" s="4"/>
      <c r="VCG138" s="4"/>
      <c r="VCH138" s="4"/>
      <c r="VCI138" s="4"/>
      <c r="VCJ138" s="4"/>
      <c r="VCK138" s="4"/>
      <c r="VCL138" s="4"/>
      <c r="VCM138" s="4"/>
      <c r="VCN138" s="4"/>
      <c r="VCO138" s="4"/>
      <c r="VCP138" s="4"/>
      <c r="VCQ138" s="4"/>
      <c r="VCR138" s="4"/>
      <c r="VCS138" s="4"/>
      <c r="VCT138" s="4"/>
      <c r="VCU138" s="4"/>
      <c r="VCV138" s="4"/>
      <c r="VCW138" s="4"/>
      <c r="VCX138" s="4"/>
      <c r="VCY138" s="4"/>
      <c r="VCZ138" s="4"/>
      <c r="VDA138" s="4"/>
      <c r="VDB138" s="4"/>
      <c r="VDC138" s="4"/>
      <c r="VDD138" s="4"/>
      <c r="VDE138" s="4"/>
      <c r="VDF138" s="4"/>
      <c r="VDG138" s="4"/>
      <c r="VDH138" s="4"/>
      <c r="VDI138" s="4"/>
      <c r="VDJ138" s="4"/>
      <c r="VDK138" s="4"/>
      <c r="VDL138" s="4"/>
      <c r="VDM138" s="4"/>
      <c r="VDN138" s="4"/>
      <c r="VDO138" s="4"/>
      <c r="VDP138" s="4"/>
      <c r="VDQ138" s="4"/>
      <c r="VDR138" s="4"/>
      <c r="VDS138" s="4"/>
      <c r="VDT138" s="4"/>
      <c r="VDU138" s="4"/>
      <c r="VDV138" s="4"/>
      <c r="VDW138" s="4"/>
      <c r="VDX138" s="4"/>
      <c r="VDY138" s="4"/>
      <c r="VDZ138" s="4"/>
      <c r="VEA138" s="4"/>
      <c r="VEB138" s="4"/>
      <c r="VEC138" s="4"/>
      <c r="VED138" s="4"/>
      <c r="VEE138" s="4"/>
      <c r="VEF138" s="4"/>
      <c r="VEG138" s="4"/>
      <c r="VEH138" s="4"/>
      <c r="VEI138" s="4"/>
      <c r="VEJ138" s="4"/>
      <c r="VEK138" s="4"/>
      <c r="VEL138" s="4"/>
      <c r="VEM138" s="4"/>
      <c r="VEN138" s="4"/>
      <c r="VEO138" s="4"/>
      <c r="VEP138" s="4"/>
      <c r="VEQ138" s="4"/>
      <c r="VER138" s="4"/>
      <c r="VES138" s="4"/>
      <c r="VET138" s="4"/>
      <c r="VEU138" s="4"/>
      <c r="VEV138" s="4"/>
      <c r="VEW138" s="4"/>
      <c r="VEX138" s="4"/>
      <c r="VEY138" s="4"/>
      <c r="VEZ138" s="4"/>
      <c r="VFA138" s="4"/>
      <c r="VFB138" s="4"/>
      <c r="VFC138" s="4"/>
      <c r="VFD138" s="4"/>
      <c r="VFE138" s="4"/>
      <c r="VFF138" s="4"/>
      <c r="VFG138" s="4"/>
      <c r="VFH138" s="4"/>
      <c r="VFI138" s="4"/>
      <c r="VFJ138" s="4"/>
      <c r="VFK138" s="4"/>
      <c r="VFL138" s="4"/>
      <c r="VFM138" s="4"/>
      <c r="VFN138" s="4"/>
      <c r="VFO138" s="4"/>
      <c r="VFP138" s="4"/>
      <c r="VFQ138" s="4"/>
      <c r="VFR138" s="4"/>
      <c r="VFS138" s="4"/>
      <c r="VFT138" s="4"/>
      <c r="VFU138" s="4"/>
      <c r="VFV138" s="4"/>
      <c r="VFW138" s="4"/>
      <c r="VFX138" s="4"/>
      <c r="VFY138" s="4"/>
      <c r="VFZ138" s="4"/>
      <c r="VGA138" s="4"/>
      <c r="VGB138" s="4"/>
      <c r="VGC138" s="4"/>
      <c r="VGD138" s="4"/>
      <c r="VGE138" s="4"/>
      <c r="VGF138" s="4"/>
      <c r="VGG138" s="4"/>
      <c r="VGH138" s="4"/>
      <c r="VGI138" s="4"/>
      <c r="VGJ138" s="4"/>
      <c r="VGK138" s="4"/>
      <c r="VGL138" s="4"/>
      <c r="VGM138" s="4"/>
      <c r="VGN138" s="4"/>
      <c r="VGO138" s="4"/>
      <c r="VGP138" s="4"/>
      <c r="VGQ138" s="4"/>
      <c r="VGR138" s="4"/>
      <c r="VGS138" s="4"/>
      <c r="VGT138" s="4"/>
      <c r="VHA138" s="4"/>
      <c r="VHB138" s="4"/>
      <c r="VHC138" s="4"/>
      <c r="VHD138" s="4"/>
      <c r="VHE138" s="4"/>
      <c r="VHF138" s="4"/>
      <c r="VHG138" s="4"/>
      <c r="VHH138" s="4"/>
      <c r="VHI138" s="4"/>
      <c r="VHJ138" s="4"/>
      <c r="VHK138" s="4"/>
      <c r="VHL138" s="4"/>
      <c r="VHM138" s="4"/>
      <c r="VHN138" s="4"/>
      <c r="VHO138" s="4"/>
      <c r="VHP138" s="4"/>
      <c r="VHQ138" s="4"/>
      <c r="VHR138" s="4"/>
      <c r="VHS138" s="4"/>
      <c r="VHT138" s="4"/>
      <c r="VHU138" s="4"/>
      <c r="VHV138" s="4"/>
      <c r="VHW138" s="4"/>
      <c r="VHX138" s="4"/>
      <c r="VHY138" s="4"/>
      <c r="VHZ138" s="4"/>
      <c r="VIA138" s="4"/>
      <c r="VIB138" s="4"/>
      <c r="VIC138" s="4"/>
      <c r="VID138" s="4"/>
      <c r="VIE138" s="4"/>
      <c r="VIF138" s="4"/>
      <c r="VIG138" s="4"/>
      <c r="VIH138" s="4"/>
      <c r="VII138" s="4"/>
      <c r="VIJ138" s="4"/>
      <c r="VIK138" s="4"/>
      <c r="VIL138" s="4"/>
      <c r="VIM138" s="4"/>
      <c r="VIN138" s="4"/>
      <c r="VIO138" s="4"/>
      <c r="VIP138" s="4"/>
      <c r="VIQ138" s="4"/>
      <c r="VIR138" s="4"/>
      <c r="VIS138" s="4"/>
      <c r="VIT138" s="4"/>
      <c r="VIU138" s="4"/>
      <c r="VIV138" s="4"/>
      <c r="VIW138" s="4"/>
      <c r="VIX138" s="4"/>
      <c r="VIY138" s="4"/>
      <c r="VIZ138" s="4"/>
      <c r="VJA138" s="4"/>
      <c r="VJB138" s="4"/>
      <c r="VJC138" s="4"/>
      <c r="VJD138" s="4"/>
      <c r="VJE138" s="4"/>
      <c r="VJF138" s="4"/>
      <c r="VJG138" s="4"/>
      <c r="VJH138" s="4"/>
      <c r="VJI138" s="4"/>
      <c r="VJJ138" s="4"/>
      <c r="VJK138" s="4"/>
      <c r="VJL138" s="4"/>
      <c r="VJM138" s="4"/>
      <c r="VJN138" s="4"/>
      <c r="VJO138" s="4"/>
      <c r="VJP138" s="4"/>
      <c r="VJQ138" s="4"/>
      <c r="VJR138" s="4"/>
      <c r="VJS138" s="4"/>
      <c r="VJT138" s="4"/>
      <c r="VJU138" s="4"/>
      <c r="VJV138" s="4"/>
      <c r="VJW138" s="4"/>
      <c r="VJX138" s="4"/>
      <c r="VJY138" s="4"/>
      <c r="VJZ138" s="4"/>
      <c r="VKA138" s="4"/>
      <c r="VKB138" s="4"/>
      <c r="VKC138" s="4"/>
      <c r="VKD138" s="4"/>
      <c r="VKE138" s="4"/>
      <c r="VKF138" s="4"/>
      <c r="VKG138" s="4"/>
      <c r="VKH138" s="4"/>
      <c r="VKI138" s="4"/>
      <c r="VKJ138" s="4"/>
      <c r="VKK138" s="4"/>
      <c r="VKL138" s="4"/>
      <c r="VKM138" s="4"/>
      <c r="VKN138" s="4"/>
      <c r="VKO138" s="4"/>
      <c r="VKP138" s="4"/>
      <c r="VKQ138" s="4"/>
      <c r="VKR138" s="4"/>
      <c r="VKS138" s="4"/>
      <c r="VKT138" s="4"/>
      <c r="VKU138" s="4"/>
      <c r="VKV138" s="4"/>
      <c r="VKW138" s="4"/>
      <c r="VKX138" s="4"/>
      <c r="VKY138" s="4"/>
      <c r="VKZ138" s="4"/>
      <c r="VLA138" s="4"/>
      <c r="VLB138" s="4"/>
      <c r="VLC138" s="4"/>
      <c r="VLD138" s="4"/>
      <c r="VLE138" s="4"/>
      <c r="VLF138" s="4"/>
      <c r="VLG138" s="4"/>
      <c r="VLH138" s="4"/>
      <c r="VLI138" s="4"/>
      <c r="VLJ138" s="4"/>
      <c r="VLK138" s="4"/>
      <c r="VLL138" s="4"/>
      <c r="VLM138" s="4"/>
      <c r="VLN138" s="4"/>
      <c r="VLO138" s="4"/>
      <c r="VLP138" s="4"/>
      <c r="VLQ138" s="4"/>
      <c r="VLR138" s="4"/>
      <c r="VLS138" s="4"/>
      <c r="VLT138" s="4"/>
      <c r="VLU138" s="4"/>
      <c r="VLV138" s="4"/>
      <c r="VLW138" s="4"/>
      <c r="VLX138" s="4"/>
      <c r="VLY138" s="4"/>
      <c r="VLZ138" s="4"/>
      <c r="VMA138" s="4"/>
      <c r="VMB138" s="4"/>
      <c r="VMC138" s="4"/>
      <c r="VMD138" s="4"/>
      <c r="VME138" s="4"/>
      <c r="VMF138" s="4"/>
      <c r="VMG138" s="4"/>
      <c r="VMH138" s="4"/>
      <c r="VMI138" s="4"/>
      <c r="VMJ138" s="4"/>
      <c r="VMK138" s="4"/>
      <c r="VML138" s="4"/>
      <c r="VMM138" s="4"/>
      <c r="VMN138" s="4"/>
      <c r="VMO138" s="4"/>
      <c r="VMP138" s="4"/>
      <c r="VMQ138" s="4"/>
      <c r="VMR138" s="4"/>
      <c r="VMS138" s="4"/>
      <c r="VMT138" s="4"/>
      <c r="VMU138" s="4"/>
      <c r="VMV138" s="4"/>
      <c r="VMW138" s="4"/>
      <c r="VMX138" s="4"/>
      <c r="VMY138" s="4"/>
      <c r="VMZ138" s="4"/>
      <c r="VNA138" s="4"/>
      <c r="VNB138" s="4"/>
      <c r="VNC138" s="4"/>
      <c r="VND138" s="4"/>
      <c r="VNE138" s="4"/>
      <c r="VNF138" s="4"/>
      <c r="VNG138" s="4"/>
      <c r="VNH138" s="4"/>
      <c r="VNI138" s="4"/>
      <c r="VNJ138" s="4"/>
      <c r="VNK138" s="4"/>
      <c r="VNL138" s="4"/>
      <c r="VNM138" s="4"/>
      <c r="VNN138" s="4"/>
      <c r="VNO138" s="4"/>
      <c r="VNP138" s="4"/>
      <c r="VNQ138" s="4"/>
      <c r="VNR138" s="4"/>
      <c r="VNS138" s="4"/>
      <c r="VNT138" s="4"/>
      <c r="VNU138" s="4"/>
      <c r="VNV138" s="4"/>
      <c r="VNW138" s="4"/>
      <c r="VNX138" s="4"/>
      <c r="VNY138" s="4"/>
      <c r="VNZ138" s="4"/>
      <c r="VOA138" s="4"/>
      <c r="VOB138" s="4"/>
      <c r="VOC138" s="4"/>
      <c r="VOD138" s="4"/>
      <c r="VOE138" s="4"/>
      <c r="VOF138" s="4"/>
      <c r="VOG138" s="4"/>
      <c r="VOH138" s="4"/>
      <c r="VOI138" s="4"/>
      <c r="VOJ138" s="4"/>
      <c r="VOK138" s="4"/>
      <c r="VOL138" s="4"/>
      <c r="VOM138" s="4"/>
      <c r="VON138" s="4"/>
      <c r="VOO138" s="4"/>
      <c r="VOP138" s="4"/>
      <c r="VOQ138" s="4"/>
      <c r="VOR138" s="4"/>
      <c r="VOS138" s="4"/>
      <c r="VOT138" s="4"/>
      <c r="VOU138" s="4"/>
      <c r="VOV138" s="4"/>
      <c r="VOW138" s="4"/>
      <c r="VOX138" s="4"/>
      <c r="VOY138" s="4"/>
      <c r="VOZ138" s="4"/>
      <c r="VPA138" s="4"/>
      <c r="VPB138" s="4"/>
      <c r="VPC138" s="4"/>
      <c r="VPD138" s="4"/>
      <c r="VPE138" s="4"/>
      <c r="VPF138" s="4"/>
      <c r="VPG138" s="4"/>
      <c r="VPH138" s="4"/>
      <c r="VPI138" s="4"/>
      <c r="VPJ138" s="4"/>
      <c r="VPK138" s="4"/>
      <c r="VPL138" s="4"/>
      <c r="VPM138" s="4"/>
      <c r="VPN138" s="4"/>
      <c r="VPO138" s="4"/>
      <c r="VPP138" s="4"/>
      <c r="VPQ138" s="4"/>
      <c r="VPR138" s="4"/>
      <c r="VPS138" s="4"/>
      <c r="VPT138" s="4"/>
      <c r="VPU138" s="4"/>
      <c r="VPV138" s="4"/>
      <c r="VPW138" s="4"/>
      <c r="VPX138" s="4"/>
      <c r="VPY138" s="4"/>
      <c r="VPZ138" s="4"/>
      <c r="VQA138" s="4"/>
      <c r="VQB138" s="4"/>
      <c r="VQC138" s="4"/>
      <c r="VQD138" s="4"/>
      <c r="VQE138" s="4"/>
      <c r="VQF138" s="4"/>
      <c r="VQG138" s="4"/>
      <c r="VQH138" s="4"/>
      <c r="VQI138" s="4"/>
      <c r="VQJ138" s="4"/>
      <c r="VQK138" s="4"/>
      <c r="VQL138" s="4"/>
      <c r="VQM138" s="4"/>
      <c r="VQN138" s="4"/>
      <c r="VQO138" s="4"/>
      <c r="VQP138" s="4"/>
      <c r="VQW138" s="4"/>
      <c r="VQX138" s="4"/>
      <c r="VQY138" s="4"/>
      <c r="VQZ138" s="4"/>
      <c r="VRA138" s="4"/>
      <c r="VRB138" s="4"/>
      <c r="VRC138" s="4"/>
      <c r="VRD138" s="4"/>
      <c r="VRE138" s="4"/>
      <c r="VRF138" s="4"/>
      <c r="VRG138" s="4"/>
      <c r="VRH138" s="4"/>
      <c r="VRI138" s="4"/>
      <c r="VRJ138" s="4"/>
      <c r="VRK138" s="4"/>
      <c r="VRL138" s="4"/>
      <c r="VRM138" s="4"/>
      <c r="VRN138" s="4"/>
      <c r="VRO138" s="4"/>
      <c r="VRP138" s="4"/>
      <c r="VRQ138" s="4"/>
      <c r="VRR138" s="4"/>
      <c r="VRS138" s="4"/>
      <c r="VRT138" s="4"/>
      <c r="VRU138" s="4"/>
      <c r="VRV138" s="4"/>
      <c r="VRW138" s="4"/>
      <c r="VRX138" s="4"/>
      <c r="VRY138" s="4"/>
      <c r="VRZ138" s="4"/>
      <c r="VSA138" s="4"/>
      <c r="VSB138" s="4"/>
      <c r="VSC138" s="4"/>
      <c r="VSD138" s="4"/>
      <c r="VSE138" s="4"/>
      <c r="VSF138" s="4"/>
      <c r="VSG138" s="4"/>
      <c r="VSH138" s="4"/>
      <c r="VSI138" s="4"/>
      <c r="VSJ138" s="4"/>
      <c r="VSK138" s="4"/>
      <c r="VSL138" s="4"/>
      <c r="VSM138" s="4"/>
      <c r="VSN138" s="4"/>
      <c r="VSO138" s="4"/>
      <c r="VSP138" s="4"/>
      <c r="VSQ138" s="4"/>
      <c r="VSR138" s="4"/>
      <c r="VSS138" s="4"/>
      <c r="VST138" s="4"/>
      <c r="VSU138" s="4"/>
      <c r="VSV138" s="4"/>
      <c r="VSW138" s="4"/>
      <c r="VSX138" s="4"/>
      <c r="VSY138" s="4"/>
      <c r="VSZ138" s="4"/>
      <c r="VTA138" s="4"/>
      <c r="VTB138" s="4"/>
      <c r="VTC138" s="4"/>
      <c r="VTD138" s="4"/>
      <c r="VTE138" s="4"/>
      <c r="VTF138" s="4"/>
      <c r="VTG138" s="4"/>
      <c r="VTH138" s="4"/>
      <c r="VTI138" s="4"/>
      <c r="VTJ138" s="4"/>
      <c r="VTK138" s="4"/>
      <c r="VTL138" s="4"/>
      <c r="VTM138" s="4"/>
      <c r="VTN138" s="4"/>
      <c r="VTO138" s="4"/>
      <c r="VTP138" s="4"/>
      <c r="VTQ138" s="4"/>
      <c r="VTR138" s="4"/>
      <c r="VTS138" s="4"/>
      <c r="VTT138" s="4"/>
      <c r="VTU138" s="4"/>
      <c r="VTV138" s="4"/>
      <c r="VTW138" s="4"/>
      <c r="VTX138" s="4"/>
      <c r="VTY138" s="4"/>
      <c r="VTZ138" s="4"/>
      <c r="VUA138" s="4"/>
      <c r="VUB138" s="4"/>
      <c r="VUC138" s="4"/>
      <c r="VUD138" s="4"/>
      <c r="VUE138" s="4"/>
      <c r="VUF138" s="4"/>
      <c r="VUG138" s="4"/>
      <c r="VUH138" s="4"/>
      <c r="VUI138" s="4"/>
      <c r="VUJ138" s="4"/>
      <c r="VUK138" s="4"/>
      <c r="VUL138" s="4"/>
      <c r="VUM138" s="4"/>
      <c r="VUN138" s="4"/>
      <c r="VUO138" s="4"/>
      <c r="VUP138" s="4"/>
      <c r="VUQ138" s="4"/>
      <c r="VUR138" s="4"/>
      <c r="VUS138" s="4"/>
      <c r="VUT138" s="4"/>
      <c r="VUU138" s="4"/>
      <c r="VUV138" s="4"/>
      <c r="VUW138" s="4"/>
      <c r="VUX138" s="4"/>
      <c r="VUY138" s="4"/>
      <c r="VUZ138" s="4"/>
      <c r="VVA138" s="4"/>
      <c r="VVB138" s="4"/>
      <c r="VVC138" s="4"/>
      <c r="VVD138" s="4"/>
      <c r="VVE138" s="4"/>
      <c r="VVF138" s="4"/>
      <c r="VVG138" s="4"/>
      <c r="VVH138" s="4"/>
      <c r="VVI138" s="4"/>
      <c r="VVJ138" s="4"/>
      <c r="VVK138" s="4"/>
      <c r="VVL138" s="4"/>
      <c r="VVM138" s="4"/>
      <c r="VVN138" s="4"/>
      <c r="VVO138" s="4"/>
      <c r="VVP138" s="4"/>
      <c r="VVQ138" s="4"/>
      <c r="VVR138" s="4"/>
      <c r="VVS138" s="4"/>
      <c r="VVT138" s="4"/>
      <c r="VVU138" s="4"/>
      <c r="VVV138" s="4"/>
      <c r="VVW138" s="4"/>
      <c r="VVX138" s="4"/>
      <c r="VVY138" s="4"/>
      <c r="VVZ138" s="4"/>
      <c r="VWA138" s="4"/>
      <c r="VWB138" s="4"/>
      <c r="VWC138" s="4"/>
      <c r="VWD138" s="4"/>
      <c r="VWE138" s="4"/>
      <c r="VWF138" s="4"/>
      <c r="VWG138" s="4"/>
      <c r="VWH138" s="4"/>
      <c r="VWI138" s="4"/>
      <c r="VWJ138" s="4"/>
      <c r="VWK138" s="4"/>
      <c r="VWL138" s="4"/>
      <c r="VWM138" s="4"/>
      <c r="VWN138" s="4"/>
      <c r="VWO138" s="4"/>
      <c r="VWP138" s="4"/>
      <c r="VWQ138" s="4"/>
      <c r="VWR138" s="4"/>
      <c r="VWS138" s="4"/>
      <c r="VWT138" s="4"/>
      <c r="VWU138" s="4"/>
      <c r="VWV138" s="4"/>
      <c r="VWW138" s="4"/>
      <c r="VWX138" s="4"/>
      <c r="VWY138" s="4"/>
      <c r="VWZ138" s="4"/>
      <c r="VXA138" s="4"/>
      <c r="VXB138" s="4"/>
      <c r="VXC138" s="4"/>
      <c r="VXD138" s="4"/>
      <c r="VXE138" s="4"/>
      <c r="VXF138" s="4"/>
      <c r="VXG138" s="4"/>
      <c r="VXH138" s="4"/>
      <c r="VXI138" s="4"/>
      <c r="VXJ138" s="4"/>
      <c r="VXK138" s="4"/>
      <c r="VXL138" s="4"/>
      <c r="VXM138" s="4"/>
      <c r="VXN138" s="4"/>
      <c r="VXO138" s="4"/>
      <c r="VXP138" s="4"/>
      <c r="VXQ138" s="4"/>
      <c r="VXR138" s="4"/>
      <c r="VXS138" s="4"/>
      <c r="VXT138" s="4"/>
      <c r="VXU138" s="4"/>
      <c r="VXV138" s="4"/>
      <c r="VXW138" s="4"/>
      <c r="VXX138" s="4"/>
      <c r="VXY138" s="4"/>
      <c r="VXZ138" s="4"/>
      <c r="VYA138" s="4"/>
      <c r="VYB138" s="4"/>
      <c r="VYC138" s="4"/>
      <c r="VYD138" s="4"/>
      <c r="VYE138" s="4"/>
      <c r="VYF138" s="4"/>
      <c r="VYG138" s="4"/>
      <c r="VYH138" s="4"/>
      <c r="VYI138" s="4"/>
      <c r="VYJ138" s="4"/>
      <c r="VYK138" s="4"/>
      <c r="VYL138" s="4"/>
      <c r="VYM138" s="4"/>
      <c r="VYN138" s="4"/>
      <c r="VYO138" s="4"/>
      <c r="VYP138" s="4"/>
      <c r="VYQ138" s="4"/>
      <c r="VYR138" s="4"/>
      <c r="VYS138" s="4"/>
      <c r="VYT138" s="4"/>
      <c r="VYU138" s="4"/>
      <c r="VYV138" s="4"/>
      <c r="VYW138" s="4"/>
      <c r="VYX138" s="4"/>
      <c r="VYY138" s="4"/>
      <c r="VYZ138" s="4"/>
      <c r="VZA138" s="4"/>
      <c r="VZB138" s="4"/>
      <c r="VZC138" s="4"/>
      <c r="VZD138" s="4"/>
      <c r="VZE138" s="4"/>
      <c r="VZF138" s="4"/>
      <c r="VZG138" s="4"/>
      <c r="VZH138" s="4"/>
      <c r="VZI138" s="4"/>
      <c r="VZJ138" s="4"/>
      <c r="VZK138" s="4"/>
      <c r="VZL138" s="4"/>
      <c r="VZM138" s="4"/>
      <c r="VZN138" s="4"/>
      <c r="VZO138" s="4"/>
      <c r="VZP138" s="4"/>
      <c r="VZQ138" s="4"/>
      <c r="VZR138" s="4"/>
      <c r="VZS138" s="4"/>
      <c r="VZT138" s="4"/>
      <c r="VZU138" s="4"/>
      <c r="VZV138" s="4"/>
      <c r="VZW138" s="4"/>
      <c r="VZX138" s="4"/>
      <c r="VZY138" s="4"/>
      <c r="VZZ138" s="4"/>
      <c r="WAA138" s="4"/>
      <c r="WAB138" s="4"/>
      <c r="WAC138" s="4"/>
      <c r="WAD138" s="4"/>
      <c r="WAE138" s="4"/>
      <c r="WAF138" s="4"/>
      <c r="WAG138" s="4"/>
      <c r="WAH138" s="4"/>
      <c r="WAI138" s="4"/>
      <c r="WAJ138" s="4"/>
      <c r="WAK138" s="4"/>
      <c r="WAL138" s="4"/>
      <c r="WAS138" s="4"/>
      <c r="WAT138" s="4"/>
      <c r="WAU138" s="4"/>
      <c r="WAV138" s="4"/>
      <c r="WAW138" s="4"/>
      <c r="WAX138" s="4"/>
      <c r="WAY138" s="4"/>
      <c r="WAZ138" s="4"/>
      <c r="WBA138" s="4"/>
      <c r="WBB138" s="4"/>
      <c r="WBC138" s="4"/>
      <c r="WBD138" s="4"/>
      <c r="WBE138" s="4"/>
      <c r="WBF138" s="4"/>
      <c r="WBG138" s="4"/>
      <c r="WBH138" s="4"/>
      <c r="WBI138" s="4"/>
      <c r="WBJ138" s="4"/>
      <c r="WBK138" s="4"/>
      <c r="WBL138" s="4"/>
      <c r="WBM138" s="4"/>
      <c r="WBN138" s="4"/>
      <c r="WBO138" s="4"/>
      <c r="WBP138" s="4"/>
      <c r="WBQ138" s="4"/>
      <c r="WBR138" s="4"/>
      <c r="WBS138" s="4"/>
      <c r="WBT138" s="4"/>
      <c r="WBU138" s="4"/>
      <c r="WBV138" s="4"/>
      <c r="WBW138" s="4"/>
      <c r="WBX138" s="4"/>
      <c r="WBY138" s="4"/>
      <c r="WBZ138" s="4"/>
      <c r="WCA138" s="4"/>
      <c r="WCB138" s="4"/>
      <c r="WCC138" s="4"/>
      <c r="WCD138" s="4"/>
      <c r="WCE138" s="4"/>
      <c r="WCF138" s="4"/>
      <c r="WCG138" s="4"/>
      <c r="WCH138" s="4"/>
      <c r="WCI138" s="4"/>
      <c r="WCJ138" s="4"/>
      <c r="WCK138" s="4"/>
      <c r="WCL138" s="4"/>
      <c r="WCM138" s="4"/>
      <c r="WCN138" s="4"/>
      <c r="WCO138" s="4"/>
      <c r="WCP138" s="4"/>
      <c r="WCQ138" s="4"/>
      <c r="WCR138" s="4"/>
      <c r="WCS138" s="4"/>
      <c r="WCT138" s="4"/>
      <c r="WCU138" s="4"/>
      <c r="WCV138" s="4"/>
      <c r="WCW138" s="4"/>
      <c r="WCX138" s="4"/>
      <c r="WCY138" s="4"/>
      <c r="WCZ138" s="4"/>
      <c r="WDA138" s="4"/>
      <c r="WDB138" s="4"/>
      <c r="WDC138" s="4"/>
      <c r="WDD138" s="4"/>
      <c r="WDE138" s="4"/>
      <c r="WDF138" s="4"/>
      <c r="WDG138" s="4"/>
      <c r="WDH138" s="4"/>
      <c r="WDI138" s="4"/>
      <c r="WDJ138" s="4"/>
      <c r="WDK138" s="4"/>
      <c r="WDL138" s="4"/>
      <c r="WDM138" s="4"/>
      <c r="WDN138" s="4"/>
      <c r="WDO138" s="4"/>
      <c r="WDP138" s="4"/>
      <c r="WDQ138" s="4"/>
      <c r="WDR138" s="4"/>
      <c r="WDS138" s="4"/>
      <c r="WDT138" s="4"/>
      <c r="WDU138" s="4"/>
      <c r="WDV138" s="4"/>
      <c r="WDW138" s="4"/>
      <c r="WDX138" s="4"/>
      <c r="WDY138" s="4"/>
      <c r="WDZ138" s="4"/>
      <c r="WEA138" s="4"/>
      <c r="WEB138" s="4"/>
      <c r="WEC138" s="4"/>
      <c r="WED138" s="4"/>
      <c r="WEE138" s="4"/>
      <c r="WEF138" s="4"/>
      <c r="WEG138" s="4"/>
      <c r="WEH138" s="4"/>
      <c r="WEI138" s="4"/>
      <c r="WEJ138" s="4"/>
      <c r="WEK138" s="4"/>
      <c r="WEL138" s="4"/>
      <c r="WEM138" s="4"/>
      <c r="WEN138" s="4"/>
      <c r="WEO138" s="4"/>
      <c r="WEP138" s="4"/>
      <c r="WEQ138" s="4"/>
      <c r="WER138" s="4"/>
      <c r="WES138" s="4"/>
      <c r="WET138" s="4"/>
      <c r="WEU138" s="4"/>
      <c r="WEV138" s="4"/>
      <c r="WEW138" s="4"/>
      <c r="WEX138" s="4"/>
      <c r="WEY138" s="4"/>
      <c r="WEZ138" s="4"/>
      <c r="WFA138" s="4"/>
      <c r="WFB138" s="4"/>
      <c r="WFC138" s="4"/>
      <c r="WFD138" s="4"/>
      <c r="WFE138" s="4"/>
      <c r="WFF138" s="4"/>
      <c r="WFG138" s="4"/>
      <c r="WFH138" s="4"/>
      <c r="WFI138" s="4"/>
      <c r="WFJ138" s="4"/>
      <c r="WFK138" s="4"/>
      <c r="WFL138" s="4"/>
      <c r="WFM138" s="4"/>
      <c r="WFN138" s="4"/>
      <c r="WFO138" s="4"/>
      <c r="WFP138" s="4"/>
      <c r="WFQ138" s="4"/>
      <c r="WFR138" s="4"/>
      <c r="WFS138" s="4"/>
      <c r="WFT138" s="4"/>
      <c r="WFU138" s="4"/>
      <c r="WFV138" s="4"/>
      <c r="WFW138" s="4"/>
      <c r="WFX138" s="4"/>
      <c r="WFY138" s="4"/>
      <c r="WFZ138" s="4"/>
      <c r="WGA138" s="4"/>
      <c r="WGB138" s="4"/>
      <c r="WGC138" s="4"/>
      <c r="WGD138" s="4"/>
      <c r="WGE138" s="4"/>
      <c r="WGF138" s="4"/>
      <c r="WGG138" s="4"/>
      <c r="WGH138" s="4"/>
      <c r="WGI138" s="4"/>
      <c r="WGJ138" s="4"/>
      <c r="WGK138" s="4"/>
      <c r="WGL138" s="4"/>
      <c r="WGM138" s="4"/>
      <c r="WGN138" s="4"/>
      <c r="WGO138" s="4"/>
      <c r="WGP138" s="4"/>
      <c r="WGQ138" s="4"/>
      <c r="WGR138" s="4"/>
      <c r="WGS138" s="4"/>
      <c r="WGT138" s="4"/>
      <c r="WGU138" s="4"/>
      <c r="WGV138" s="4"/>
      <c r="WGW138" s="4"/>
      <c r="WGX138" s="4"/>
      <c r="WGY138" s="4"/>
      <c r="WGZ138" s="4"/>
      <c r="WHA138" s="4"/>
      <c r="WHB138" s="4"/>
      <c r="WHC138" s="4"/>
      <c r="WHD138" s="4"/>
      <c r="WHE138" s="4"/>
      <c r="WHF138" s="4"/>
      <c r="WHG138" s="4"/>
      <c r="WHH138" s="4"/>
      <c r="WHI138" s="4"/>
      <c r="WHJ138" s="4"/>
      <c r="WHK138" s="4"/>
      <c r="WHL138" s="4"/>
      <c r="WHM138" s="4"/>
      <c r="WHN138" s="4"/>
      <c r="WHO138" s="4"/>
      <c r="WHP138" s="4"/>
      <c r="WHQ138" s="4"/>
      <c r="WHR138" s="4"/>
      <c r="WHS138" s="4"/>
      <c r="WHT138" s="4"/>
      <c r="WHU138" s="4"/>
      <c r="WHV138" s="4"/>
      <c r="WHW138" s="4"/>
      <c r="WHX138" s="4"/>
      <c r="WHY138" s="4"/>
      <c r="WHZ138" s="4"/>
      <c r="WIA138" s="4"/>
      <c r="WIB138" s="4"/>
      <c r="WIC138" s="4"/>
      <c r="WID138" s="4"/>
      <c r="WIE138" s="4"/>
      <c r="WIF138" s="4"/>
      <c r="WIG138" s="4"/>
      <c r="WIH138" s="4"/>
      <c r="WII138" s="4"/>
      <c r="WIJ138" s="4"/>
      <c r="WIK138" s="4"/>
      <c r="WIL138" s="4"/>
      <c r="WIM138" s="4"/>
      <c r="WIN138" s="4"/>
      <c r="WIO138" s="4"/>
      <c r="WIP138" s="4"/>
      <c r="WIQ138" s="4"/>
      <c r="WIR138" s="4"/>
      <c r="WIS138" s="4"/>
      <c r="WIT138" s="4"/>
      <c r="WIU138" s="4"/>
      <c r="WIV138" s="4"/>
      <c r="WIW138" s="4"/>
      <c r="WIX138" s="4"/>
      <c r="WIY138" s="4"/>
      <c r="WIZ138" s="4"/>
      <c r="WJA138" s="4"/>
      <c r="WJB138" s="4"/>
      <c r="WJC138" s="4"/>
      <c r="WJD138" s="4"/>
      <c r="WJE138" s="4"/>
      <c r="WJF138" s="4"/>
      <c r="WJG138" s="4"/>
      <c r="WJH138" s="4"/>
      <c r="WJI138" s="4"/>
      <c r="WJJ138" s="4"/>
      <c r="WJK138" s="4"/>
      <c r="WJL138" s="4"/>
      <c r="WJM138" s="4"/>
      <c r="WJN138" s="4"/>
      <c r="WJO138" s="4"/>
      <c r="WJP138" s="4"/>
      <c r="WJQ138" s="4"/>
      <c r="WJR138" s="4"/>
      <c r="WJS138" s="4"/>
      <c r="WJT138" s="4"/>
      <c r="WJU138" s="4"/>
      <c r="WJV138" s="4"/>
      <c r="WJW138" s="4"/>
      <c r="WJX138" s="4"/>
      <c r="WJY138" s="4"/>
      <c r="WJZ138" s="4"/>
      <c r="WKA138" s="4"/>
      <c r="WKB138" s="4"/>
      <c r="WKC138" s="4"/>
      <c r="WKD138" s="4"/>
      <c r="WKE138" s="4"/>
      <c r="WKF138" s="4"/>
      <c r="WKG138" s="4"/>
      <c r="WKH138" s="4"/>
      <c r="WKO138" s="4"/>
      <c r="WKP138" s="4"/>
      <c r="WKQ138" s="4"/>
      <c r="WKR138" s="4"/>
      <c r="WKS138" s="4"/>
      <c r="WKT138" s="4"/>
      <c r="WKU138" s="4"/>
      <c r="WKV138" s="4"/>
      <c r="WKW138" s="4"/>
      <c r="WKX138" s="4"/>
      <c r="WKY138" s="4"/>
      <c r="WKZ138" s="4"/>
      <c r="WLA138" s="4"/>
      <c r="WLB138" s="4"/>
      <c r="WLC138" s="4"/>
      <c r="WLD138" s="4"/>
      <c r="WLE138" s="4"/>
      <c r="WLF138" s="4"/>
      <c r="WLG138" s="4"/>
      <c r="WLH138" s="4"/>
      <c r="WLI138" s="4"/>
      <c r="WLJ138" s="4"/>
      <c r="WLK138" s="4"/>
      <c r="WLL138" s="4"/>
      <c r="WLM138" s="4"/>
      <c r="WLN138" s="4"/>
      <c r="WLO138" s="4"/>
      <c r="WLP138" s="4"/>
      <c r="WLQ138" s="4"/>
      <c r="WLR138" s="4"/>
      <c r="WLS138" s="4"/>
      <c r="WLT138" s="4"/>
      <c r="WLU138" s="4"/>
      <c r="WLV138" s="4"/>
      <c r="WLW138" s="4"/>
      <c r="WLX138" s="4"/>
      <c r="WLY138" s="4"/>
      <c r="WLZ138" s="4"/>
      <c r="WMA138" s="4"/>
      <c r="WMB138" s="4"/>
      <c r="WMC138" s="4"/>
      <c r="WMD138" s="4"/>
      <c r="WME138" s="4"/>
      <c r="WMF138" s="4"/>
      <c r="WMG138" s="4"/>
      <c r="WMH138" s="4"/>
      <c r="WMI138" s="4"/>
      <c r="WMJ138" s="4"/>
      <c r="WMK138" s="4"/>
      <c r="WML138" s="4"/>
      <c r="WMM138" s="4"/>
      <c r="WMN138" s="4"/>
      <c r="WMO138" s="4"/>
      <c r="WMP138" s="4"/>
      <c r="WMQ138" s="4"/>
      <c r="WMR138" s="4"/>
      <c r="WMS138" s="4"/>
      <c r="WMT138" s="4"/>
      <c r="WMU138" s="4"/>
      <c r="WMV138" s="4"/>
      <c r="WMW138" s="4"/>
      <c r="WMX138" s="4"/>
      <c r="WMY138" s="4"/>
      <c r="WMZ138" s="4"/>
      <c r="WNA138" s="4"/>
      <c r="WNB138" s="4"/>
      <c r="WNC138" s="4"/>
      <c r="WND138" s="4"/>
      <c r="WNE138" s="4"/>
      <c r="WNF138" s="4"/>
      <c r="WNG138" s="4"/>
      <c r="WNH138" s="4"/>
      <c r="WNI138" s="4"/>
      <c r="WNJ138" s="4"/>
      <c r="WNK138" s="4"/>
      <c r="WNL138" s="4"/>
      <c r="WNM138" s="4"/>
      <c r="WNN138" s="4"/>
      <c r="WNO138" s="4"/>
      <c r="WNP138" s="4"/>
      <c r="WNQ138" s="4"/>
      <c r="WNR138" s="4"/>
      <c r="WNS138" s="4"/>
      <c r="WNT138" s="4"/>
      <c r="WNU138" s="4"/>
      <c r="WNV138" s="4"/>
      <c r="WNW138" s="4"/>
      <c r="WNX138" s="4"/>
      <c r="WNY138" s="4"/>
      <c r="WNZ138" s="4"/>
      <c r="WOA138" s="4"/>
      <c r="WOB138" s="4"/>
      <c r="WOC138" s="4"/>
      <c r="WOD138" s="4"/>
      <c r="WOE138" s="4"/>
      <c r="WOF138" s="4"/>
      <c r="WOG138" s="4"/>
      <c r="WOH138" s="4"/>
      <c r="WOI138" s="4"/>
      <c r="WOJ138" s="4"/>
      <c r="WOK138" s="4"/>
      <c r="WOL138" s="4"/>
      <c r="WOM138" s="4"/>
      <c r="WON138" s="4"/>
      <c r="WOO138" s="4"/>
      <c r="WOP138" s="4"/>
      <c r="WOQ138" s="4"/>
      <c r="WOR138" s="4"/>
      <c r="WOS138" s="4"/>
      <c r="WOT138" s="4"/>
      <c r="WOU138" s="4"/>
      <c r="WOV138" s="4"/>
      <c r="WOW138" s="4"/>
      <c r="WOX138" s="4"/>
      <c r="WOY138" s="4"/>
      <c r="WOZ138" s="4"/>
      <c r="WPA138" s="4"/>
      <c r="WPB138" s="4"/>
      <c r="WPC138" s="4"/>
      <c r="WPD138" s="4"/>
      <c r="WPE138" s="4"/>
      <c r="WPF138" s="4"/>
      <c r="WPG138" s="4"/>
      <c r="WPH138" s="4"/>
      <c r="WPI138" s="4"/>
      <c r="WPJ138" s="4"/>
      <c r="WPK138" s="4"/>
      <c r="WPL138" s="4"/>
      <c r="WPM138" s="4"/>
      <c r="WPN138" s="4"/>
      <c r="WPO138" s="4"/>
      <c r="WPP138" s="4"/>
      <c r="WPQ138" s="4"/>
      <c r="WPR138" s="4"/>
      <c r="WPS138" s="4"/>
      <c r="WPT138" s="4"/>
      <c r="WPU138" s="4"/>
      <c r="WPV138" s="4"/>
      <c r="WPW138" s="4"/>
      <c r="WPX138" s="4"/>
      <c r="WPY138" s="4"/>
      <c r="WPZ138" s="4"/>
      <c r="WQA138" s="4"/>
      <c r="WQB138" s="4"/>
      <c r="WQC138" s="4"/>
      <c r="WQD138" s="4"/>
      <c r="WQE138" s="4"/>
      <c r="WQF138" s="4"/>
      <c r="WQG138" s="4"/>
      <c r="WQH138" s="4"/>
      <c r="WQI138" s="4"/>
      <c r="WQJ138" s="4"/>
      <c r="WQK138" s="4"/>
      <c r="WQL138" s="4"/>
      <c r="WQM138" s="4"/>
      <c r="WQN138" s="4"/>
      <c r="WQO138" s="4"/>
      <c r="WQP138" s="4"/>
      <c r="WQQ138" s="4"/>
      <c r="WQR138" s="4"/>
      <c r="WQS138" s="4"/>
      <c r="WQT138" s="4"/>
      <c r="WQU138" s="4"/>
      <c r="WQV138" s="4"/>
      <c r="WQW138" s="4"/>
      <c r="WQX138" s="4"/>
      <c r="WQY138" s="4"/>
      <c r="WQZ138" s="4"/>
      <c r="WRA138" s="4"/>
      <c r="WRB138" s="4"/>
      <c r="WRC138" s="4"/>
      <c r="WRD138" s="4"/>
      <c r="WRE138" s="4"/>
      <c r="WRF138" s="4"/>
      <c r="WRG138" s="4"/>
      <c r="WRH138" s="4"/>
      <c r="WRI138" s="4"/>
      <c r="WRJ138" s="4"/>
      <c r="WRK138" s="4"/>
      <c r="WRL138" s="4"/>
      <c r="WRM138" s="4"/>
      <c r="WRN138" s="4"/>
      <c r="WRO138" s="4"/>
      <c r="WRP138" s="4"/>
      <c r="WRQ138" s="4"/>
      <c r="WRR138" s="4"/>
      <c r="WRS138" s="4"/>
      <c r="WRT138" s="4"/>
      <c r="WRU138" s="4"/>
      <c r="WRV138" s="4"/>
      <c r="WRW138" s="4"/>
      <c r="WRX138" s="4"/>
      <c r="WRY138" s="4"/>
      <c r="WRZ138" s="4"/>
      <c r="WSA138" s="4"/>
      <c r="WSB138" s="4"/>
      <c r="WSC138" s="4"/>
      <c r="WSD138" s="4"/>
      <c r="WSE138" s="4"/>
      <c r="WSF138" s="4"/>
      <c r="WSG138" s="4"/>
      <c r="WSH138" s="4"/>
      <c r="WSI138" s="4"/>
      <c r="WSJ138" s="4"/>
      <c r="WSK138" s="4"/>
      <c r="WSL138" s="4"/>
      <c r="WSM138" s="4"/>
      <c r="WSN138" s="4"/>
      <c r="WSO138" s="4"/>
      <c r="WSP138" s="4"/>
      <c r="WSQ138" s="4"/>
      <c r="WSR138" s="4"/>
      <c r="WSS138" s="4"/>
      <c r="WST138" s="4"/>
      <c r="WSU138" s="4"/>
      <c r="WSV138" s="4"/>
      <c r="WSW138" s="4"/>
      <c r="WSX138" s="4"/>
      <c r="WSY138" s="4"/>
      <c r="WSZ138" s="4"/>
      <c r="WTA138" s="4"/>
      <c r="WTB138" s="4"/>
      <c r="WTC138" s="4"/>
      <c r="WTD138" s="4"/>
      <c r="WTE138" s="4"/>
      <c r="WTF138" s="4"/>
      <c r="WTG138" s="4"/>
      <c r="WTH138" s="4"/>
      <c r="WTI138" s="4"/>
      <c r="WTJ138" s="4"/>
      <c r="WTK138" s="4"/>
      <c r="WTL138" s="4"/>
      <c r="WTM138" s="4"/>
      <c r="WTN138" s="4"/>
      <c r="WTO138" s="4"/>
      <c r="WTP138" s="4"/>
      <c r="WTQ138" s="4"/>
      <c r="WTR138" s="4"/>
      <c r="WTS138" s="4"/>
      <c r="WTT138" s="4"/>
      <c r="WTU138" s="4"/>
      <c r="WTV138" s="4"/>
      <c r="WTW138" s="4"/>
      <c r="WTX138" s="4"/>
      <c r="WTY138" s="4"/>
      <c r="WTZ138" s="4"/>
      <c r="WUA138" s="4"/>
      <c r="WUB138" s="4"/>
      <c r="WUC138" s="4"/>
      <c r="WUD138" s="4"/>
      <c r="WUK138" s="4"/>
      <c r="WUL138" s="4"/>
      <c r="WUM138" s="4"/>
      <c r="WUN138" s="4"/>
      <c r="WUO138" s="4"/>
      <c r="WUP138" s="4"/>
      <c r="WUQ138" s="4"/>
      <c r="WUR138" s="4"/>
      <c r="WUS138" s="4"/>
      <c r="WUT138" s="4"/>
      <c r="WUU138" s="4"/>
      <c r="WUV138" s="4"/>
      <c r="WUW138" s="4"/>
      <c r="WUX138" s="4"/>
      <c r="WUY138" s="4"/>
      <c r="WUZ138" s="4"/>
      <c r="WVA138" s="4"/>
      <c r="WVB138" s="4"/>
      <c r="WVC138" s="4"/>
      <c r="WVD138" s="4"/>
      <c r="WVE138" s="4"/>
      <c r="WVF138" s="4"/>
      <c r="WVG138" s="4"/>
      <c r="WVH138" s="4"/>
      <c r="WVI138" s="4"/>
      <c r="WVJ138" s="4"/>
      <c r="WVK138" s="4"/>
      <c r="WVL138" s="4"/>
      <c r="WVM138" s="4"/>
      <c r="WVN138" s="4"/>
      <c r="WVO138" s="4"/>
      <c r="WVP138" s="4"/>
      <c r="WVQ138" s="4"/>
      <c r="WVR138" s="4"/>
      <c r="WVS138" s="4"/>
      <c r="WVT138" s="4"/>
      <c r="WVU138" s="4"/>
      <c r="WVV138" s="4"/>
      <c r="WVW138" s="4"/>
      <c r="WVX138" s="4"/>
      <c r="WVY138" s="4"/>
      <c r="WVZ138" s="4"/>
      <c r="WWA138" s="4"/>
      <c r="WWB138" s="4"/>
      <c r="WWC138" s="4"/>
      <c r="WWD138" s="4"/>
      <c r="WWE138" s="4"/>
      <c r="WWF138" s="4"/>
      <c r="WWG138" s="4"/>
      <c r="WWH138" s="4"/>
      <c r="WWI138" s="4"/>
      <c r="WWJ138" s="4"/>
      <c r="WWK138" s="4"/>
      <c r="WWL138" s="4"/>
      <c r="WWM138" s="4"/>
      <c r="WWN138" s="4"/>
      <c r="WWO138" s="4"/>
      <c r="WWP138" s="4"/>
      <c r="WWQ138" s="4"/>
      <c r="WWR138" s="4"/>
      <c r="WWS138" s="4"/>
      <c r="WWT138" s="4"/>
      <c r="WWU138" s="4"/>
      <c r="WWV138" s="4"/>
      <c r="WWW138" s="4"/>
      <c r="WWX138" s="4"/>
      <c r="WWY138" s="4"/>
      <c r="WWZ138" s="4"/>
      <c r="WXA138" s="4"/>
      <c r="WXB138" s="4"/>
      <c r="WXC138" s="4"/>
      <c r="WXD138" s="4"/>
      <c r="WXE138" s="4"/>
      <c r="WXF138" s="4"/>
      <c r="WXG138" s="4"/>
      <c r="WXH138" s="4"/>
      <c r="WXI138" s="4"/>
      <c r="WXJ138" s="4"/>
      <c r="WXK138" s="4"/>
      <c r="WXL138" s="4"/>
      <c r="WXM138" s="4"/>
      <c r="WXN138" s="4"/>
      <c r="WXO138" s="4"/>
      <c r="WXP138" s="4"/>
      <c r="WXQ138" s="4"/>
      <c r="WXR138" s="4"/>
      <c r="WXS138" s="4"/>
      <c r="WXT138" s="4"/>
      <c r="WXU138" s="4"/>
      <c r="WXV138" s="4"/>
      <c r="WXW138" s="4"/>
      <c r="WXX138" s="4"/>
      <c r="WXY138" s="4"/>
      <c r="WXZ138" s="4"/>
      <c r="WYA138" s="4"/>
      <c r="WYB138" s="4"/>
      <c r="WYC138" s="4"/>
      <c r="WYD138" s="4"/>
      <c r="WYE138" s="4"/>
      <c r="WYF138" s="4"/>
      <c r="WYG138" s="4"/>
      <c r="WYH138" s="4"/>
      <c r="WYI138" s="4"/>
      <c r="WYJ138" s="4"/>
      <c r="WYK138" s="4"/>
      <c r="WYL138" s="4"/>
      <c r="WYM138" s="4"/>
      <c r="WYN138" s="4"/>
      <c r="WYO138" s="4"/>
      <c r="WYP138" s="4"/>
      <c r="WYQ138" s="4"/>
      <c r="WYR138" s="4"/>
      <c r="WYS138" s="4"/>
      <c r="WYT138" s="4"/>
      <c r="WYU138" s="4"/>
      <c r="WYV138" s="4"/>
      <c r="WYW138" s="4"/>
      <c r="WYX138" s="4"/>
      <c r="WYY138" s="4"/>
      <c r="WYZ138" s="4"/>
      <c r="WZA138" s="4"/>
      <c r="WZB138" s="4"/>
      <c r="WZC138" s="4"/>
      <c r="WZD138" s="4"/>
      <c r="WZE138" s="4"/>
      <c r="WZF138" s="4"/>
      <c r="WZG138" s="4"/>
      <c r="WZH138" s="4"/>
      <c r="WZI138" s="4"/>
      <c r="WZJ138" s="4"/>
      <c r="WZK138" s="4"/>
      <c r="WZL138" s="4"/>
      <c r="WZM138" s="4"/>
      <c r="WZN138" s="4"/>
      <c r="WZO138" s="4"/>
      <c r="WZP138" s="4"/>
      <c r="WZQ138" s="4"/>
      <c r="WZR138" s="4"/>
      <c r="WZS138" s="4"/>
      <c r="WZT138" s="4"/>
      <c r="WZU138" s="4"/>
      <c r="WZV138" s="4"/>
      <c r="WZW138" s="4"/>
      <c r="WZX138" s="4"/>
      <c r="WZY138" s="4"/>
      <c r="WZZ138" s="4"/>
      <c r="XAA138" s="4"/>
      <c r="XAB138" s="4"/>
      <c r="XAC138" s="4"/>
      <c r="XAD138" s="4"/>
      <c r="XAE138" s="4"/>
      <c r="XAF138" s="4"/>
      <c r="XAG138" s="4"/>
      <c r="XAH138" s="4"/>
      <c r="XAI138" s="4"/>
      <c r="XAJ138" s="4"/>
      <c r="XAK138" s="4"/>
      <c r="XAL138" s="4"/>
      <c r="XAM138" s="4"/>
      <c r="XAN138" s="4"/>
      <c r="XAO138" s="4"/>
      <c r="XAP138" s="4"/>
      <c r="XAQ138" s="4"/>
      <c r="XAR138" s="4"/>
      <c r="XAS138" s="4"/>
      <c r="XAT138" s="4"/>
      <c r="XAU138" s="4"/>
      <c r="XAV138" s="4"/>
      <c r="XAW138" s="4"/>
      <c r="XAX138" s="4"/>
      <c r="XAY138" s="4"/>
      <c r="XAZ138" s="4"/>
      <c r="XBA138" s="4"/>
      <c r="XBB138" s="4"/>
      <c r="XBC138" s="4"/>
      <c r="XBD138" s="4"/>
      <c r="XBE138" s="4"/>
      <c r="XBF138" s="4"/>
      <c r="XBG138" s="4"/>
      <c r="XBH138" s="4"/>
      <c r="XBI138" s="4"/>
      <c r="XBJ138" s="4"/>
      <c r="XBK138" s="4"/>
      <c r="XBL138" s="4"/>
      <c r="XBM138" s="4"/>
      <c r="XBN138" s="4"/>
      <c r="XBO138" s="4"/>
      <c r="XBP138" s="4"/>
      <c r="XBQ138" s="4"/>
      <c r="XBR138" s="4"/>
      <c r="XBS138" s="4"/>
      <c r="XBT138" s="4"/>
      <c r="XBU138" s="4"/>
      <c r="XBV138" s="4"/>
      <c r="XBW138" s="4"/>
      <c r="XBX138" s="4"/>
      <c r="XBY138" s="4"/>
      <c r="XBZ138" s="4"/>
      <c r="XCA138" s="4"/>
      <c r="XCB138" s="4"/>
      <c r="XCC138" s="4"/>
      <c r="XCD138" s="4"/>
      <c r="XCE138" s="4"/>
      <c r="XCF138" s="4"/>
      <c r="XCG138" s="4"/>
      <c r="XCH138" s="4"/>
      <c r="XCI138" s="4"/>
      <c r="XCJ138" s="4"/>
      <c r="XCK138" s="4"/>
      <c r="XCL138" s="4"/>
      <c r="XCM138" s="4"/>
      <c r="XCN138" s="4"/>
      <c r="XCO138" s="4"/>
      <c r="XCP138" s="4"/>
      <c r="XCQ138" s="4"/>
      <c r="XCR138" s="4"/>
      <c r="XCS138" s="4"/>
      <c r="XCT138" s="4"/>
      <c r="XCU138" s="4"/>
      <c r="XCV138" s="4"/>
      <c r="XCW138" s="4"/>
      <c r="XCX138" s="4"/>
      <c r="XCY138" s="4"/>
      <c r="XCZ138" s="4"/>
      <c r="XDA138" s="4"/>
      <c r="XDB138" s="4"/>
      <c r="XDC138" s="4"/>
      <c r="XDD138" s="4"/>
      <c r="XDE138" s="4"/>
      <c r="XDF138" s="4"/>
      <c r="XDG138" s="4"/>
      <c r="XDH138" s="4"/>
      <c r="XDI138" s="4"/>
      <c r="XDJ138" s="4"/>
      <c r="XDK138" s="4"/>
      <c r="XDL138" s="4"/>
      <c r="XDM138" s="4"/>
      <c r="XDN138" s="4"/>
      <c r="XDO138" s="4"/>
      <c r="XDP138" s="4"/>
      <c r="XDQ138" s="4"/>
      <c r="XDR138" s="4"/>
      <c r="XDS138" s="4"/>
      <c r="XDT138" s="4"/>
      <c r="XDU138" s="4"/>
    </row>
    <row r="139" spans="1:16349" s="5" customFormat="1" ht="36.75" customHeight="1" x14ac:dyDescent="0.25">
      <c r="A139" s="10" t="s">
        <v>10</v>
      </c>
      <c r="B139" s="167" t="s">
        <v>55</v>
      </c>
      <c r="C139" s="167" t="s">
        <v>7</v>
      </c>
      <c r="D139" s="175">
        <v>50000</v>
      </c>
      <c r="E139" s="175"/>
      <c r="F139" s="175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/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/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/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/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/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4"/>
      <c r="NE139" s="4"/>
      <c r="NF139" s="4"/>
      <c r="NG139" s="4"/>
      <c r="NH139" s="4"/>
      <c r="NI139" s="4"/>
      <c r="NJ139" s="4"/>
      <c r="NK139" s="4"/>
      <c r="NL139" s="4"/>
      <c r="NM139" s="4"/>
      <c r="NN139" s="4"/>
      <c r="NO139" s="4"/>
      <c r="NP139" s="4"/>
      <c r="NQ139" s="4"/>
      <c r="NR139" s="4"/>
      <c r="NS139" s="4"/>
      <c r="NT139" s="4"/>
      <c r="NU139" s="4"/>
      <c r="NV139" s="4"/>
      <c r="NW139" s="4"/>
      <c r="NX139" s="4"/>
      <c r="NY139" s="4"/>
      <c r="NZ139" s="4"/>
      <c r="OA139" s="4"/>
      <c r="OB139" s="4"/>
      <c r="OC139" s="4"/>
      <c r="OD139" s="4"/>
      <c r="OE139" s="4"/>
      <c r="OF139" s="4"/>
      <c r="OG139" s="4"/>
      <c r="OH139" s="4"/>
      <c r="OI139" s="4"/>
      <c r="OJ139" s="4"/>
      <c r="OK139" s="4"/>
      <c r="OL139" s="4"/>
      <c r="OM139" s="4"/>
      <c r="ON139" s="4"/>
      <c r="OO139" s="4"/>
      <c r="OP139" s="4"/>
      <c r="OQ139" s="4"/>
      <c r="OR139" s="4"/>
      <c r="OS139" s="4"/>
      <c r="OT139" s="4"/>
      <c r="OU139" s="4"/>
      <c r="OV139" s="4"/>
      <c r="OW139" s="4"/>
      <c r="OX139" s="4"/>
      <c r="OY139" s="4"/>
      <c r="OZ139" s="4"/>
      <c r="PA139" s="4"/>
      <c r="PB139" s="4"/>
      <c r="PC139" s="4"/>
      <c r="PD139" s="4"/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  <c r="VY139" s="4"/>
      <c r="VZ139" s="4"/>
      <c r="WA139" s="4"/>
      <c r="WB139" s="4"/>
      <c r="WC139" s="4"/>
      <c r="WD139" s="4"/>
      <c r="WE139" s="4"/>
      <c r="WF139" s="4"/>
      <c r="WG139" s="4"/>
      <c r="WH139" s="4"/>
      <c r="WI139" s="4"/>
      <c r="WJ139" s="4"/>
      <c r="WK139" s="4"/>
      <c r="WL139" s="4"/>
      <c r="WM139" s="4"/>
      <c r="WN139" s="4"/>
      <c r="WO139" s="4"/>
      <c r="WP139" s="4"/>
      <c r="WQ139" s="4"/>
      <c r="WR139" s="4"/>
      <c r="WS139" s="4"/>
      <c r="WT139" s="4"/>
      <c r="WU139" s="4"/>
      <c r="WV139" s="4"/>
      <c r="WW139" s="4"/>
      <c r="WX139" s="4"/>
      <c r="WY139" s="4"/>
      <c r="WZ139" s="4"/>
      <c r="XA139" s="4"/>
      <c r="XB139" s="4"/>
      <c r="XC139" s="4"/>
      <c r="XD139" s="4"/>
      <c r="XE139" s="4"/>
      <c r="XF139" s="4"/>
      <c r="XG139" s="4"/>
      <c r="XH139" s="4"/>
      <c r="XI139" s="4"/>
      <c r="XJ139" s="4"/>
      <c r="XK139" s="4"/>
      <c r="XL139" s="4"/>
      <c r="XM139" s="4"/>
      <c r="XN139" s="4"/>
      <c r="XO139" s="4"/>
      <c r="XP139" s="4"/>
      <c r="XQ139" s="4"/>
      <c r="XR139" s="4"/>
      <c r="XS139" s="4"/>
      <c r="XT139" s="4"/>
      <c r="XU139" s="4"/>
      <c r="XV139" s="4"/>
      <c r="XW139" s="4"/>
      <c r="XX139" s="4"/>
      <c r="XY139" s="4"/>
      <c r="XZ139" s="4"/>
      <c r="YA139" s="4"/>
      <c r="YB139" s="4"/>
      <c r="YC139" s="4"/>
      <c r="YD139" s="4"/>
      <c r="YE139" s="4"/>
      <c r="YF139" s="4"/>
      <c r="YG139" s="4"/>
      <c r="YH139" s="4"/>
      <c r="YI139" s="4"/>
      <c r="YJ139" s="4"/>
      <c r="YK139" s="4"/>
      <c r="YL139" s="4"/>
      <c r="YM139" s="4"/>
      <c r="YN139" s="4"/>
      <c r="YO139" s="4"/>
      <c r="YP139" s="4"/>
      <c r="YQ139" s="4"/>
      <c r="YR139" s="4"/>
      <c r="YS139" s="4"/>
      <c r="YT139" s="4"/>
      <c r="YU139" s="4"/>
      <c r="YV139" s="4"/>
      <c r="YW139" s="4"/>
      <c r="YX139" s="4"/>
      <c r="YY139" s="4"/>
      <c r="YZ139" s="4"/>
      <c r="ZA139" s="4"/>
      <c r="ZB139" s="4"/>
      <c r="ZC139" s="4"/>
      <c r="ZD139" s="4"/>
      <c r="ZE139" s="4"/>
      <c r="ZF139" s="4"/>
      <c r="ZG139" s="4"/>
      <c r="ZH139" s="4"/>
      <c r="ZI139" s="4"/>
      <c r="ZJ139" s="4"/>
      <c r="ZK139" s="4"/>
      <c r="ZL139" s="4"/>
      <c r="ZM139" s="4"/>
      <c r="ZN139" s="4"/>
      <c r="ZO139" s="4"/>
      <c r="ZP139" s="4"/>
      <c r="ZQ139" s="4"/>
      <c r="ZR139" s="4"/>
      <c r="ZS139" s="4"/>
      <c r="ZT139" s="4"/>
      <c r="ZU139" s="4"/>
      <c r="ZV139" s="4"/>
      <c r="ZW139" s="4"/>
      <c r="ZX139" s="4"/>
      <c r="ZY139" s="4"/>
      <c r="ZZ139" s="4"/>
      <c r="AAA139" s="4"/>
      <c r="AAB139" s="4"/>
      <c r="AAC139" s="4"/>
      <c r="AAD139" s="4"/>
      <c r="AAE139" s="4"/>
      <c r="AAF139" s="4"/>
      <c r="AAG139" s="4"/>
      <c r="AAH139" s="4"/>
      <c r="AAI139" s="4"/>
      <c r="AAJ139" s="4"/>
      <c r="AAK139" s="4"/>
      <c r="AAL139" s="4"/>
      <c r="AAM139" s="4"/>
      <c r="AAN139" s="4"/>
      <c r="AAO139" s="4"/>
      <c r="AAP139" s="4"/>
      <c r="AAQ139" s="4"/>
      <c r="AAR139" s="4"/>
      <c r="AAS139" s="4"/>
      <c r="AAT139" s="4"/>
      <c r="AAU139" s="4"/>
      <c r="AAV139" s="4"/>
      <c r="AAW139" s="4"/>
      <c r="AAX139" s="4"/>
      <c r="AAY139" s="4"/>
      <c r="AAZ139" s="4"/>
      <c r="ABA139" s="4"/>
      <c r="ABB139" s="4"/>
      <c r="ABC139" s="4"/>
      <c r="ABD139" s="4"/>
      <c r="ABE139" s="4"/>
      <c r="ABF139" s="4"/>
      <c r="ABG139" s="4"/>
      <c r="ABH139" s="4"/>
      <c r="ABI139" s="4"/>
      <c r="ABJ139" s="4"/>
      <c r="ABQ139" s="4"/>
      <c r="ABR139" s="4"/>
      <c r="ABS139" s="4"/>
      <c r="ABT139" s="4"/>
      <c r="ABU139" s="4"/>
      <c r="ABV139" s="4"/>
      <c r="ABW139" s="4"/>
      <c r="ABX139" s="4"/>
      <c r="ABY139" s="4"/>
      <c r="ABZ139" s="4"/>
      <c r="ACA139" s="4"/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/>
      <c r="ADQ139" s="4"/>
      <c r="ADR139" s="4"/>
      <c r="ADS139" s="4"/>
      <c r="ADT139" s="4"/>
      <c r="ADU139" s="4"/>
      <c r="ADV139" s="4"/>
      <c r="ADW139" s="4"/>
      <c r="ADX139" s="4"/>
      <c r="ADY139" s="4"/>
      <c r="ADZ139" s="4"/>
      <c r="AEA139" s="4"/>
      <c r="AEB139" s="4"/>
      <c r="AEC139" s="4"/>
      <c r="AED139" s="4"/>
      <c r="AEE139" s="4"/>
      <c r="AEF139" s="4"/>
      <c r="AEG139" s="4"/>
      <c r="AEH139" s="4"/>
      <c r="AEI139" s="4"/>
      <c r="AEJ139" s="4"/>
      <c r="AEK139" s="4"/>
      <c r="AEL139" s="4"/>
      <c r="AEM139" s="4"/>
      <c r="AEN139" s="4"/>
      <c r="AEO139" s="4"/>
      <c r="AEP139" s="4"/>
      <c r="AEQ139" s="4"/>
      <c r="AER139" s="4"/>
      <c r="AES139" s="4"/>
      <c r="AET139" s="4"/>
      <c r="AEU139" s="4"/>
      <c r="AEV139" s="4"/>
      <c r="AEW139" s="4"/>
      <c r="AEX139" s="4"/>
      <c r="AEY139" s="4"/>
      <c r="AEZ139" s="4"/>
      <c r="AFA139" s="4"/>
      <c r="AFB139" s="4"/>
      <c r="AFC139" s="4"/>
      <c r="AFD139" s="4"/>
      <c r="AFE139" s="4"/>
      <c r="AFF139" s="4"/>
      <c r="AFG139" s="4"/>
      <c r="AFH139" s="4"/>
      <c r="AFI139" s="4"/>
      <c r="AFJ139" s="4"/>
      <c r="AFK139" s="4"/>
      <c r="AFL139" s="4"/>
      <c r="AFM139" s="4"/>
      <c r="AFN139" s="4"/>
      <c r="AFO139" s="4"/>
      <c r="AFP139" s="4"/>
      <c r="AFQ139" s="4"/>
      <c r="AFR139" s="4"/>
      <c r="AFS139" s="4"/>
      <c r="AFT139" s="4"/>
      <c r="AFU139" s="4"/>
      <c r="AFV139" s="4"/>
      <c r="AFW139" s="4"/>
      <c r="AFX139" s="4"/>
      <c r="AFY139" s="4"/>
      <c r="AFZ139" s="4"/>
      <c r="AGA139" s="4"/>
      <c r="AGB139" s="4"/>
      <c r="AGC139" s="4"/>
      <c r="AGD139" s="4"/>
      <c r="AGE139" s="4"/>
      <c r="AGF139" s="4"/>
      <c r="AGG139" s="4"/>
      <c r="AGH139" s="4"/>
      <c r="AGI139" s="4"/>
      <c r="AGJ139" s="4"/>
      <c r="AGK139" s="4"/>
      <c r="AGL139" s="4"/>
      <c r="AGM139" s="4"/>
      <c r="AGN139" s="4"/>
      <c r="AGO139" s="4"/>
      <c r="AGP139" s="4"/>
      <c r="AGQ139" s="4"/>
      <c r="AGR139" s="4"/>
      <c r="AGS139" s="4"/>
      <c r="AGT139" s="4"/>
      <c r="AGU139" s="4"/>
      <c r="AGV139" s="4"/>
      <c r="AGW139" s="4"/>
      <c r="AGX139" s="4"/>
      <c r="AGY139" s="4"/>
      <c r="AGZ139" s="4"/>
      <c r="AHA139" s="4"/>
      <c r="AHB139" s="4"/>
      <c r="AHC139" s="4"/>
      <c r="AHD139" s="4"/>
      <c r="AHE139" s="4"/>
      <c r="AHF139" s="4"/>
      <c r="AHG139" s="4"/>
      <c r="AHH139" s="4"/>
      <c r="AHI139" s="4"/>
      <c r="AHJ139" s="4"/>
      <c r="AHK139" s="4"/>
      <c r="AHL139" s="4"/>
      <c r="AHM139" s="4"/>
      <c r="AHN139" s="4"/>
      <c r="AHO139" s="4"/>
      <c r="AHP139" s="4"/>
      <c r="AHQ139" s="4"/>
      <c r="AHR139" s="4"/>
      <c r="AHS139" s="4"/>
      <c r="AHT139" s="4"/>
      <c r="AHU139" s="4"/>
      <c r="AHV139" s="4"/>
      <c r="AHW139" s="4"/>
      <c r="AHX139" s="4"/>
      <c r="AHY139" s="4"/>
      <c r="AHZ139" s="4"/>
      <c r="AIA139" s="4"/>
      <c r="AIB139" s="4"/>
      <c r="AIC139" s="4"/>
      <c r="AID139" s="4"/>
      <c r="AIE139" s="4"/>
      <c r="AIF139" s="4"/>
      <c r="AIG139" s="4"/>
      <c r="AIH139" s="4"/>
      <c r="AII139" s="4"/>
      <c r="AIJ139" s="4"/>
      <c r="AIK139" s="4"/>
      <c r="AIL139" s="4"/>
      <c r="AIM139" s="4"/>
      <c r="AIN139" s="4"/>
      <c r="AIO139" s="4"/>
      <c r="AIP139" s="4"/>
      <c r="AIQ139" s="4"/>
      <c r="AIR139" s="4"/>
      <c r="AIS139" s="4"/>
      <c r="AIT139" s="4"/>
      <c r="AIU139" s="4"/>
      <c r="AIV139" s="4"/>
      <c r="AIW139" s="4"/>
      <c r="AIX139" s="4"/>
      <c r="AIY139" s="4"/>
      <c r="AIZ139" s="4"/>
      <c r="AJA139" s="4"/>
      <c r="AJB139" s="4"/>
      <c r="AJC139" s="4"/>
      <c r="AJD139" s="4"/>
      <c r="AJE139" s="4"/>
      <c r="AJF139" s="4"/>
      <c r="AJG139" s="4"/>
      <c r="AJH139" s="4"/>
      <c r="AJI139" s="4"/>
      <c r="AJJ139" s="4"/>
      <c r="AJK139" s="4"/>
      <c r="AJL139" s="4"/>
      <c r="AJM139" s="4"/>
      <c r="AJN139" s="4"/>
      <c r="AJO139" s="4"/>
      <c r="AJP139" s="4"/>
      <c r="AJQ139" s="4"/>
      <c r="AJR139" s="4"/>
      <c r="AJS139" s="4"/>
      <c r="AJT139" s="4"/>
      <c r="AJU139" s="4"/>
      <c r="AJV139" s="4"/>
      <c r="AJW139" s="4"/>
      <c r="AJX139" s="4"/>
      <c r="AJY139" s="4"/>
      <c r="AJZ139" s="4"/>
      <c r="AKA139" s="4"/>
      <c r="AKB139" s="4"/>
      <c r="AKC139" s="4"/>
      <c r="AKD139" s="4"/>
      <c r="AKE139" s="4"/>
      <c r="AKF139" s="4"/>
      <c r="AKG139" s="4"/>
      <c r="AKH139" s="4"/>
      <c r="AKI139" s="4"/>
      <c r="AKJ139" s="4"/>
      <c r="AKK139" s="4"/>
      <c r="AKL139" s="4"/>
      <c r="AKM139" s="4"/>
      <c r="AKN139" s="4"/>
      <c r="AKO139" s="4"/>
      <c r="AKP139" s="4"/>
      <c r="AKQ139" s="4"/>
      <c r="AKR139" s="4"/>
      <c r="AKS139" s="4"/>
      <c r="AKT139" s="4"/>
      <c r="AKU139" s="4"/>
      <c r="AKV139" s="4"/>
      <c r="AKW139" s="4"/>
      <c r="AKX139" s="4"/>
      <c r="AKY139" s="4"/>
      <c r="AKZ139" s="4"/>
      <c r="ALA139" s="4"/>
      <c r="ALB139" s="4"/>
      <c r="ALC139" s="4"/>
      <c r="ALD139" s="4"/>
      <c r="ALE139" s="4"/>
      <c r="ALF139" s="4"/>
      <c r="ALM139" s="4"/>
      <c r="ALN139" s="4"/>
      <c r="ALO139" s="4"/>
      <c r="ALP139" s="4"/>
      <c r="ALQ139" s="4"/>
      <c r="ALR139" s="4"/>
      <c r="ALS139" s="4"/>
      <c r="ALT139" s="4"/>
      <c r="ALU139" s="4"/>
      <c r="ALV139" s="4"/>
      <c r="ALW139" s="4"/>
      <c r="ALX139" s="4"/>
      <c r="ALY139" s="4"/>
      <c r="ALZ139" s="4"/>
      <c r="AMA139" s="4"/>
      <c r="AMB139" s="4"/>
      <c r="AMC139" s="4"/>
      <c r="AMD139" s="4"/>
      <c r="AME139" s="4"/>
      <c r="AMF139" s="4"/>
      <c r="AMG139" s="4"/>
      <c r="AMH139" s="4"/>
      <c r="AMI139" s="4"/>
      <c r="AMJ139" s="4"/>
      <c r="AMK139" s="4"/>
      <c r="AML139" s="4"/>
      <c r="AMM139" s="4"/>
      <c r="AMN139" s="4"/>
      <c r="AMO139" s="4"/>
      <c r="AMP139" s="4"/>
      <c r="AMQ139" s="4"/>
      <c r="AMR139" s="4"/>
      <c r="AMS139" s="4"/>
      <c r="AMT139" s="4"/>
      <c r="AMU139" s="4"/>
      <c r="AMV139" s="4"/>
      <c r="AMW139" s="4"/>
      <c r="AMX139" s="4"/>
      <c r="AMY139" s="4"/>
      <c r="AMZ139" s="4"/>
      <c r="ANA139" s="4"/>
      <c r="ANB139" s="4"/>
      <c r="ANC139" s="4"/>
      <c r="AND139" s="4"/>
      <c r="ANE139" s="4"/>
      <c r="ANF139" s="4"/>
      <c r="ANG139" s="4"/>
      <c r="ANH139" s="4"/>
      <c r="ANI139" s="4"/>
      <c r="ANJ139" s="4"/>
      <c r="ANK139" s="4"/>
      <c r="ANL139" s="4"/>
      <c r="ANM139" s="4"/>
      <c r="ANN139" s="4"/>
      <c r="ANO139" s="4"/>
      <c r="ANP139" s="4"/>
      <c r="ANQ139" s="4"/>
      <c r="ANR139" s="4"/>
      <c r="ANS139" s="4"/>
      <c r="ANT139" s="4"/>
      <c r="ANU139" s="4"/>
      <c r="ANV139" s="4"/>
      <c r="ANW139" s="4"/>
      <c r="ANX139" s="4"/>
      <c r="ANY139" s="4"/>
      <c r="ANZ139" s="4"/>
      <c r="AOA139" s="4"/>
      <c r="AOB139" s="4"/>
      <c r="AOC139" s="4"/>
      <c r="AOD139" s="4"/>
      <c r="AOE139" s="4"/>
      <c r="AOF139" s="4"/>
      <c r="AOG139" s="4"/>
      <c r="AOH139" s="4"/>
      <c r="AOI139" s="4"/>
      <c r="AOJ139" s="4"/>
      <c r="AOK139" s="4"/>
      <c r="AOL139" s="4"/>
      <c r="AOM139" s="4"/>
      <c r="AON139" s="4"/>
      <c r="AOO139" s="4"/>
      <c r="AOP139" s="4"/>
      <c r="AOQ139" s="4"/>
      <c r="AOR139" s="4"/>
      <c r="AOS139" s="4"/>
      <c r="AOT139" s="4"/>
      <c r="AOU139" s="4"/>
      <c r="AOV139" s="4"/>
      <c r="AOW139" s="4"/>
      <c r="AOX139" s="4"/>
      <c r="AOY139" s="4"/>
      <c r="AOZ139" s="4"/>
      <c r="APA139" s="4"/>
      <c r="APB139" s="4"/>
      <c r="APC139" s="4"/>
      <c r="APD139" s="4"/>
      <c r="APE139" s="4"/>
      <c r="APF139" s="4"/>
      <c r="APG139" s="4"/>
      <c r="APH139" s="4"/>
      <c r="API139" s="4"/>
      <c r="APJ139" s="4"/>
      <c r="APK139" s="4"/>
      <c r="APL139" s="4"/>
      <c r="APM139" s="4"/>
      <c r="APN139" s="4"/>
      <c r="APO139" s="4"/>
      <c r="APP139" s="4"/>
      <c r="APQ139" s="4"/>
      <c r="APR139" s="4"/>
      <c r="APS139" s="4"/>
      <c r="APT139" s="4"/>
      <c r="APU139" s="4"/>
      <c r="APV139" s="4"/>
      <c r="APW139" s="4"/>
      <c r="APX139" s="4"/>
      <c r="APY139" s="4"/>
      <c r="APZ139" s="4"/>
      <c r="AQA139" s="4"/>
      <c r="AQB139" s="4"/>
      <c r="AQC139" s="4"/>
      <c r="AQD139" s="4"/>
      <c r="AQE139" s="4"/>
      <c r="AQF139" s="4"/>
      <c r="AQG139" s="4"/>
      <c r="AQH139" s="4"/>
      <c r="AQI139" s="4"/>
      <c r="AQJ139" s="4"/>
      <c r="AQK139" s="4"/>
      <c r="AQL139" s="4"/>
      <c r="AQM139" s="4"/>
      <c r="AQN139" s="4"/>
      <c r="AQO139" s="4"/>
      <c r="AQP139" s="4"/>
      <c r="AQQ139" s="4"/>
      <c r="AQR139" s="4"/>
      <c r="AQS139" s="4"/>
      <c r="AQT139" s="4"/>
      <c r="AQU139" s="4"/>
      <c r="AQV139" s="4"/>
      <c r="AQW139" s="4"/>
      <c r="AQX139" s="4"/>
      <c r="AQY139" s="4"/>
      <c r="AQZ139" s="4"/>
      <c r="ARA139" s="4"/>
      <c r="ARB139" s="4"/>
      <c r="ARC139" s="4"/>
      <c r="ARD139" s="4"/>
      <c r="ARE139" s="4"/>
      <c r="ARF139" s="4"/>
      <c r="ARG139" s="4"/>
      <c r="ARH139" s="4"/>
      <c r="ARI139" s="4"/>
      <c r="ARJ139" s="4"/>
      <c r="ARK139" s="4"/>
      <c r="ARL139" s="4"/>
      <c r="ARM139" s="4"/>
      <c r="ARN139" s="4"/>
      <c r="ARO139" s="4"/>
      <c r="ARP139" s="4"/>
      <c r="ARQ139" s="4"/>
      <c r="ARR139" s="4"/>
      <c r="ARS139" s="4"/>
      <c r="ART139" s="4"/>
      <c r="ARU139" s="4"/>
      <c r="ARV139" s="4"/>
      <c r="ARW139" s="4"/>
      <c r="ARX139" s="4"/>
      <c r="ARY139" s="4"/>
      <c r="ARZ139" s="4"/>
      <c r="ASA139" s="4"/>
      <c r="ASB139" s="4"/>
      <c r="ASC139" s="4"/>
      <c r="ASD139" s="4"/>
      <c r="ASE139" s="4"/>
      <c r="ASF139" s="4"/>
      <c r="ASG139" s="4"/>
      <c r="ASH139" s="4"/>
      <c r="ASI139" s="4"/>
      <c r="ASJ139" s="4"/>
      <c r="ASK139" s="4"/>
      <c r="ASL139" s="4"/>
      <c r="ASM139" s="4"/>
      <c r="ASN139" s="4"/>
      <c r="ASO139" s="4"/>
      <c r="ASP139" s="4"/>
      <c r="ASQ139" s="4"/>
      <c r="ASR139" s="4"/>
      <c r="ASS139" s="4"/>
      <c r="AST139" s="4"/>
      <c r="ASU139" s="4"/>
      <c r="ASV139" s="4"/>
      <c r="ASW139" s="4"/>
      <c r="ASX139" s="4"/>
      <c r="ASY139" s="4"/>
      <c r="ASZ139" s="4"/>
      <c r="ATA139" s="4"/>
      <c r="ATB139" s="4"/>
      <c r="ATC139" s="4"/>
      <c r="ATD139" s="4"/>
      <c r="ATE139" s="4"/>
      <c r="ATF139" s="4"/>
      <c r="ATG139" s="4"/>
      <c r="ATH139" s="4"/>
      <c r="ATI139" s="4"/>
      <c r="ATJ139" s="4"/>
      <c r="ATK139" s="4"/>
      <c r="ATL139" s="4"/>
      <c r="ATM139" s="4"/>
      <c r="ATN139" s="4"/>
      <c r="ATO139" s="4"/>
      <c r="ATP139" s="4"/>
      <c r="ATQ139" s="4"/>
      <c r="ATR139" s="4"/>
      <c r="ATS139" s="4"/>
      <c r="ATT139" s="4"/>
      <c r="ATU139" s="4"/>
      <c r="ATV139" s="4"/>
      <c r="ATW139" s="4"/>
      <c r="ATX139" s="4"/>
      <c r="ATY139" s="4"/>
      <c r="ATZ139" s="4"/>
      <c r="AUA139" s="4"/>
      <c r="AUB139" s="4"/>
      <c r="AUC139" s="4"/>
      <c r="AUD139" s="4"/>
      <c r="AUE139" s="4"/>
      <c r="AUF139" s="4"/>
      <c r="AUG139" s="4"/>
      <c r="AUH139" s="4"/>
      <c r="AUI139" s="4"/>
      <c r="AUJ139" s="4"/>
      <c r="AUK139" s="4"/>
      <c r="AUL139" s="4"/>
      <c r="AUM139" s="4"/>
      <c r="AUN139" s="4"/>
      <c r="AUO139" s="4"/>
      <c r="AUP139" s="4"/>
      <c r="AUQ139" s="4"/>
      <c r="AUR139" s="4"/>
      <c r="AUS139" s="4"/>
      <c r="AUT139" s="4"/>
      <c r="AUU139" s="4"/>
      <c r="AUV139" s="4"/>
      <c r="AUW139" s="4"/>
      <c r="AUX139" s="4"/>
      <c r="AUY139" s="4"/>
      <c r="AUZ139" s="4"/>
      <c r="AVA139" s="4"/>
      <c r="AVB139" s="4"/>
      <c r="AVI139" s="4"/>
      <c r="AVJ139" s="4"/>
      <c r="AVK139" s="4"/>
      <c r="AVL139" s="4"/>
      <c r="AVM139" s="4"/>
      <c r="AVN139" s="4"/>
      <c r="AVO139" s="4"/>
      <c r="AVP139" s="4"/>
      <c r="AVQ139" s="4"/>
      <c r="AVR139" s="4"/>
      <c r="AVS139" s="4"/>
      <c r="AVT139" s="4"/>
      <c r="AVU139" s="4"/>
      <c r="AVV139" s="4"/>
      <c r="AVW139" s="4"/>
      <c r="AVX139" s="4"/>
      <c r="AVY139" s="4"/>
      <c r="AVZ139" s="4"/>
      <c r="AWA139" s="4"/>
      <c r="AWB139" s="4"/>
      <c r="AWC139" s="4"/>
      <c r="AWD139" s="4"/>
      <c r="AWE139" s="4"/>
      <c r="AWF139" s="4"/>
      <c r="AWG139" s="4"/>
      <c r="AWH139" s="4"/>
      <c r="AWI139" s="4"/>
      <c r="AWJ139" s="4"/>
      <c r="AWK139" s="4"/>
      <c r="AWL139" s="4"/>
      <c r="AWM139" s="4"/>
      <c r="AWN139" s="4"/>
      <c r="AWO139" s="4"/>
      <c r="AWP139" s="4"/>
      <c r="AWQ139" s="4"/>
      <c r="AWR139" s="4"/>
      <c r="AWS139" s="4"/>
      <c r="AWT139" s="4"/>
      <c r="AWU139" s="4"/>
      <c r="AWV139" s="4"/>
      <c r="AWW139" s="4"/>
      <c r="AWX139" s="4"/>
      <c r="AWY139" s="4"/>
      <c r="AWZ139" s="4"/>
      <c r="AXA139" s="4"/>
      <c r="AXB139" s="4"/>
      <c r="AXC139" s="4"/>
      <c r="AXD139" s="4"/>
      <c r="AXE139" s="4"/>
      <c r="AXF139" s="4"/>
      <c r="AXG139" s="4"/>
      <c r="AXH139" s="4"/>
      <c r="AXI139" s="4"/>
      <c r="AXJ139" s="4"/>
      <c r="AXK139" s="4"/>
      <c r="AXL139" s="4"/>
      <c r="AXM139" s="4"/>
      <c r="AXN139" s="4"/>
      <c r="AXO139" s="4"/>
      <c r="AXP139" s="4"/>
      <c r="AXQ139" s="4"/>
      <c r="AXR139" s="4"/>
      <c r="AXS139" s="4"/>
      <c r="AXT139" s="4"/>
      <c r="AXU139" s="4"/>
      <c r="AXV139" s="4"/>
      <c r="AXW139" s="4"/>
      <c r="AXX139" s="4"/>
      <c r="AXY139" s="4"/>
      <c r="AXZ139" s="4"/>
      <c r="AYA139" s="4"/>
      <c r="AYB139" s="4"/>
      <c r="AYC139" s="4"/>
      <c r="AYD139" s="4"/>
      <c r="AYE139" s="4"/>
      <c r="AYF139" s="4"/>
      <c r="AYG139" s="4"/>
      <c r="AYH139" s="4"/>
      <c r="AYI139" s="4"/>
      <c r="AYJ139" s="4"/>
      <c r="AYK139" s="4"/>
      <c r="AYL139" s="4"/>
      <c r="AYM139" s="4"/>
      <c r="AYN139" s="4"/>
      <c r="AYO139" s="4"/>
      <c r="AYP139" s="4"/>
      <c r="AYQ139" s="4"/>
      <c r="AYR139" s="4"/>
      <c r="AYS139" s="4"/>
      <c r="AYT139" s="4"/>
      <c r="AYU139" s="4"/>
      <c r="AYV139" s="4"/>
      <c r="AYW139" s="4"/>
      <c r="AYX139" s="4"/>
      <c r="AYY139" s="4"/>
      <c r="AYZ139" s="4"/>
      <c r="AZA139" s="4"/>
      <c r="AZB139" s="4"/>
      <c r="AZC139" s="4"/>
      <c r="AZD139" s="4"/>
      <c r="AZE139" s="4"/>
      <c r="AZF139" s="4"/>
      <c r="AZG139" s="4"/>
      <c r="AZH139" s="4"/>
      <c r="AZI139" s="4"/>
      <c r="AZJ139" s="4"/>
      <c r="AZK139" s="4"/>
      <c r="AZL139" s="4"/>
      <c r="AZM139" s="4"/>
      <c r="AZN139" s="4"/>
      <c r="AZO139" s="4"/>
      <c r="AZP139" s="4"/>
      <c r="AZQ139" s="4"/>
      <c r="AZR139" s="4"/>
      <c r="AZS139" s="4"/>
      <c r="AZT139" s="4"/>
      <c r="AZU139" s="4"/>
      <c r="AZV139" s="4"/>
      <c r="AZW139" s="4"/>
      <c r="AZX139" s="4"/>
      <c r="AZY139" s="4"/>
      <c r="AZZ139" s="4"/>
      <c r="BAA139" s="4"/>
      <c r="BAB139" s="4"/>
      <c r="BAC139" s="4"/>
      <c r="BAD139" s="4"/>
      <c r="BAE139" s="4"/>
      <c r="BAF139" s="4"/>
      <c r="BAG139" s="4"/>
      <c r="BAH139" s="4"/>
      <c r="BAI139" s="4"/>
      <c r="BAJ139" s="4"/>
      <c r="BAK139" s="4"/>
      <c r="BAL139" s="4"/>
      <c r="BAM139" s="4"/>
      <c r="BAN139" s="4"/>
      <c r="BAO139" s="4"/>
      <c r="BAP139" s="4"/>
      <c r="BAQ139" s="4"/>
      <c r="BAR139" s="4"/>
      <c r="BAS139" s="4"/>
      <c r="BAT139" s="4"/>
      <c r="BAU139" s="4"/>
      <c r="BAV139" s="4"/>
      <c r="BAW139" s="4"/>
      <c r="BAX139" s="4"/>
      <c r="BAY139" s="4"/>
      <c r="BAZ139" s="4"/>
      <c r="BBA139" s="4"/>
      <c r="BBB139" s="4"/>
      <c r="BBC139" s="4"/>
      <c r="BBD139" s="4"/>
      <c r="BBE139" s="4"/>
      <c r="BBF139" s="4"/>
      <c r="BBG139" s="4"/>
      <c r="BBH139" s="4"/>
      <c r="BBI139" s="4"/>
      <c r="BBJ139" s="4"/>
      <c r="BBK139" s="4"/>
      <c r="BBL139" s="4"/>
      <c r="BBM139" s="4"/>
      <c r="BBN139" s="4"/>
      <c r="BBO139" s="4"/>
      <c r="BBP139" s="4"/>
      <c r="BBQ139" s="4"/>
      <c r="BBR139" s="4"/>
      <c r="BBS139" s="4"/>
      <c r="BBT139" s="4"/>
      <c r="BBU139" s="4"/>
      <c r="BBV139" s="4"/>
      <c r="BBW139" s="4"/>
      <c r="BBX139" s="4"/>
      <c r="BBY139" s="4"/>
      <c r="BBZ139" s="4"/>
      <c r="BCA139" s="4"/>
      <c r="BCB139" s="4"/>
      <c r="BCC139" s="4"/>
      <c r="BCD139" s="4"/>
      <c r="BCE139" s="4"/>
      <c r="BCF139" s="4"/>
      <c r="BCG139" s="4"/>
      <c r="BCH139" s="4"/>
      <c r="BCI139" s="4"/>
      <c r="BCJ139" s="4"/>
      <c r="BCK139" s="4"/>
      <c r="BCL139" s="4"/>
      <c r="BCM139" s="4"/>
      <c r="BCN139" s="4"/>
      <c r="BCO139" s="4"/>
      <c r="BCP139" s="4"/>
      <c r="BCQ139" s="4"/>
      <c r="BCR139" s="4"/>
      <c r="BCS139" s="4"/>
      <c r="BCT139" s="4"/>
      <c r="BCU139" s="4"/>
      <c r="BCV139" s="4"/>
      <c r="BCW139" s="4"/>
      <c r="BCX139" s="4"/>
      <c r="BCY139" s="4"/>
      <c r="BCZ139" s="4"/>
      <c r="BDA139" s="4"/>
      <c r="BDB139" s="4"/>
      <c r="BDC139" s="4"/>
      <c r="BDD139" s="4"/>
      <c r="BDE139" s="4"/>
      <c r="BDF139" s="4"/>
      <c r="BDG139" s="4"/>
      <c r="BDH139" s="4"/>
      <c r="BDI139" s="4"/>
      <c r="BDJ139" s="4"/>
      <c r="BDK139" s="4"/>
      <c r="BDL139" s="4"/>
      <c r="BDM139" s="4"/>
      <c r="BDN139" s="4"/>
      <c r="BDO139" s="4"/>
      <c r="BDP139" s="4"/>
      <c r="BDQ139" s="4"/>
      <c r="BDR139" s="4"/>
      <c r="BDS139" s="4"/>
      <c r="BDT139" s="4"/>
      <c r="BDU139" s="4"/>
      <c r="BDV139" s="4"/>
      <c r="BDW139" s="4"/>
      <c r="BDX139" s="4"/>
      <c r="BDY139" s="4"/>
      <c r="BDZ139" s="4"/>
      <c r="BEA139" s="4"/>
      <c r="BEB139" s="4"/>
      <c r="BEC139" s="4"/>
      <c r="BED139" s="4"/>
      <c r="BEE139" s="4"/>
      <c r="BEF139" s="4"/>
      <c r="BEG139" s="4"/>
      <c r="BEH139" s="4"/>
      <c r="BEI139" s="4"/>
      <c r="BEJ139" s="4"/>
      <c r="BEK139" s="4"/>
      <c r="BEL139" s="4"/>
      <c r="BEM139" s="4"/>
      <c r="BEN139" s="4"/>
      <c r="BEO139" s="4"/>
      <c r="BEP139" s="4"/>
      <c r="BEQ139" s="4"/>
      <c r="BER139" s="4"/>
      <c r="BES139" s="4"/>
      <c r="BET139" s="4"/>
      <c r="BEU139" s="4"/>
      <c r="BEV139" s="4"/>
      <c r="BEW139" s="4"/>
      <c r="BEX139" s="4"/>
      <c r="BFE139" s="4"/>
      <c r="BFF139" s="4"/>
      <c r="BFG139" s="4"/>
      <c r="BFH139" s="4"/>
      <c r="BFI139" s="4"/>
      <c r="BFJ139" s="4"/>
      <c r="BFK139" s="4"/>
      <c r="BFL139" s="4"/>
      <c r="BFM139" s="4"/>
      <c r="BFN139" s="4"/>
      <c r="BFO139" s="4"/>
      <c r="BFP139" s="4"/>
      <c r="BFQ139" s="4"/>
      <c r="BFR139" s="4"/>
      <c r="BFS139" s="4"/>
      <c r="BFT139" s="4"/>
      <c r="BFU139" s="4"/>
      <c r="BFV139" s="4"/>
      <c r="BFW139" s="4"/>
      <c r="BFX139" s="4"/>
      <c r="BFY139" s="4"/>
      <c r="BFZ139" s="4"/>
      <c r="BGA139" s="4"/>
      <c r="BGB139" s="4"/>
      <c r="BGC139" s="4"/>
      <c r="BGD139" s="4"/>
      <c r="BGE139" s="4"/>
      <c r="BGF139" s="4"/>
      <c r="BGG139" s="4"/>
      <c r="BGH139" s="4"/>
      <c r="BGI139" s="4"/>
      <c r="BGJ139" s="4"/>
      <c r="BGK139" s="4"/>
      <c r="BGL139" s="4"/>
      <c r="BGM139" s="4"/>
      <c r="BGN139" s="4"/>
      <c r="BGO139" s="4"/>
      <c r="BGP139" s="4"/>
      <c r="BGQ139" s="4"/>
      <c r="BGR139" s="4"/>
      <c r="BGS139" s="4"/>
      <c r="BGT139" s="4"/>
      <c r="BGU139" s="4"/>
      <c r="BGV139" s="4"/>
      <c r="BGW139" s="4"/>
      <c r="BGX139" s="4"/>
      <c r="BGY139" s="4"/>
      <c r="BGZ139" s="4"/>
      <c r="BHA139" s="4"/>
      <c r="BHB139" s="4"/>
      <c r="BHC139" s="4"/>
      <c r="BHD139" s="4"/>
      <c r="BHE139" s="4"/>
      <c r="BHF139" s="4"/>
      <c r="BHG139" s="4"/>
      <c r="BHH139" s="4"/>
      <c r="BHI139" s="4"/>
      <c r="BHJ139" s="4"/>
      <c r="BHK139" s="4"/>
      <c r="BHL139" s="4"/>
      <c r="BHM139" s="4"/>
      <c r="BHN139" s="4"/>
      <c r="BHO139" s="4"/>
      <c r="BHP139" s="4"/>
      <c r="BHQ139" s="4"/>
      <c r="BHR139" s="4"/>
      <c r="BHS139" s="4"/>
      <c r="BHT139" s="4"/>
      <c r="BHU139" s="4"/>
      <c r="BHV139" s="4"/>
      <c r="BHW139" s="4"/>
      <c r="BHX139" s="4"/>
      <c r="BHY139" s="4"/>
      <c r="BHZ139" s="4"/>
      <c r="BIA139" s="4"/>
      <c r="BIB139" s="4"/>
      <c r="BIC139" s="4"/>
      <c r="BID139" s="4"/>
      <c r="BIE139" s="4"/>
      <c r="BIF139" s="4"/>
      <c r="BIG139" s="4"/>
      <c r="BIH139" s="4"/>
      <c r="BII139" s="4"/>
      <c r="BIJ139" s="4"/>
      <c r="BIK139" s="4"/>
      <c r="BIL139" s="4"/>
      <c r="BIM139" s="4"/>
      <c r="BIN139" s="4"/>
      <c r="BIO139" s="4"/>
      <c r="BIP139" s="4"/>
      <c r="BIQ139" s="4"/>
      <c r="BIR139" s="4"/>
      <c r="BIS139" s="4"/>
      <c r="BIT139" s="4"/>
      <c r="BIU139" s="4"/>
      <c r="BIV139" s="4"/>
      <c r="BIW139" s="4"/>
      <c r="BIX139" s="4"/>
      <c r="BIY139" s="4"/>
      <c r="BIZ139" s="4"/>
      <c r="BJA139" s="4"/>
      <c r="BJB139" s="4"/>
      <c r="BJC139" s="4"/>
      <c r="BJD139" s="4"/>
      <c r="BJE139" s="4"/>
      <c r="BJF139" s="4"/>
      <c r="BJG139" s="4"/>
      <c r="BJH139" s="4"/>
      <c r="BJI139" s="4"/>
      <c r="BJJ139" s="4"/>
      <c r="BJK139" s="4"/>
      <c r="BJL139" s="4"/>
      <c r="BJM139" s="4"/>
      <c r="BJN139" s="4"/>
      <c r="BJO139" s="4"/>
      <c r="BJP139" s="4"/>
      <c r="BJQ139" s="4"/>
      <c r="BJR139" s="4"/>
      <c r="BJS139" s="4"/>
      <c r="BJT139" s="4"/>
      <c r="BJU139" s="4"/>
      <c r="BJV139" s="4"/>
      <c r="BJW139" s="4"/>
      <c r="BJX139" s="4"/>
      <c r="BJY139" s="4"/>
      <c r="BJZ139" s="4"/>
      <c r="BKA139" s="4"/>
      <c r="BKB139" s="4"/>
      <c r="BKC139" s="4"/>
      <c r="BKD139" s="4"/>
      <c r="BKE139" s="4"/>
      <c r="BKF139" s="4"/>
      <c r="BKG139" s="4"/>
      <c r="BKH139" s="4"/>
      <c r="BKI139" s="4"/>
      <c r="BKJ139" s="4"/>
      <c r="BKK139" s="4"/>
      <c r="BKL139" s="4"/>
      <c r="BKM139" s="4"/>
      <c r="BKN139" s="4"/>
      <c r="BKO139" s="4"/>
      <c r="BKP139" s="4"/>
      <c r="BKQ139" s="4"/>
      <c r="BKR139" s="4"/>
      <c r="BKS139" s="4"/>
      <c r="BKT139" s="4"/>
      <c r="BKU139" s="4"/>
      <c r="BKV139" s="4"/>
      <c r="BKW139" s="4"/>
      <c r="BKX139" s="4"/>
      <c r="BKY139" s="4"/>
      <c r="BKZ139" s="4"/>
      <c r="BLA139" s="4"/>
      <c r="BLB139" s="4"/>
      <c r="BLC139" s="4"/>
      <c r="BLD139" s="4"/>
      <c r="BLE139" s="4"/>
      <c r="BLF139" s="4"/>
      <c r="BLG139" s="4"/>
      <c r="BLH139" s="4"/>
      <c r="BLI139" s="4"/>
      <c r="BLJ139" s="4"/>
      <c r="BLK139" s="4"/>
      <c r="BLL139" s="4"/>
      <c r="BLM139" s="4"/>
      <c r="BLN139" s="4"/>
      <c r="BLO139" s="4"/>
      <c r="BLP139" s="4"/>
      <c r="BLQ139" s="4"/>
      <c r="BLR139" s="4"/>
      <c r="BLS139" s="4"/>
      <c r="BLT139" s="4"/>
      <c r="BLU139" s="4"/>
      <c r="BLV139" s="4"/>
      <c r="BLW139" s="4"/>
      <c r="BLX139" s="4"/>
      <c r="BLY139" s="4"/>
      <c r="BLZ139" s="4"/>
      <c r="BMA139" s="4"/>
      <c r="BMB139" s="4"/>
      <c r="BMC139" s="4"/>
      <c r="BMD139" s="4"/>
      <c r="BME139" s="4"/>
      <c r="BMF139" s="4"/>
      <c r="BMG139" s="4"/>
      <c r="BMH139" s="4"/>
      <c r="BMI139" s="4"/>
      <c r="BMJ139" s="4"/>
      <c r="BMK139" s="4"/>
      <c r="BML139" s="4"/>
      <c r="BMM139" s="4"/>
      <c r="BMN139" s="4"/>
      <c r="BMO139" s="4"/>
      <c r="BMP139" s="4"/>
      <c r="BMQ139" s="4"/>
      <c r="BMR139" s="4"/>
      <c r="BMS139" s="4"/>
      <c r="BMT139" s="4"/>
      <c r="BMU139" s="4"/>
      <c r="BMV139" s="4"/>
      <c r="BMW139" s="4"/>
      <c r="BMX139" s="4"/>
      <c r="BMY139" s="4"/>
      <c r="BMZ139" s="4"/>
      <c r="BNA139" s="4"/>
      <c r="BNB139" s="4"/>
      <c r="BNC139" s="4"/>
      <c r="BND139" s="4"/>
      <c r="BNE139" s="4"/>
      <c r="BNF139" s="4"/>
      <c r="BNG139" s="4"/>
      <c r="BNH139" s="4"/>
      <c r="BNI139" s="4"/>
      <c r="BNJ139" s="4"/>
      <c r="BNK139" s="4"/>
      <c r="BNL139" s="4"/>
      <c r="BNM139" s="4"/>
      <c r="BNN139" s="4"/>
      <c r="BNO139" s="4"/>
      <c r="BNP139" s="4"/>
      <c r="BNQ139" s="4"/>
      <c r="BNR139" s="4"/>
      <c r="BNS139" s="4"/>
      <c r="BNT139" s="4"/>
      <c r="BNU139" s="4"/>
      <c r="BNV139" s="4"/>
      <c r="BNW139" s="4"/>
      <c r="BNX139" s="4"/>
      <c r="BNY139" s="4"/>
      <c r="BNZ139" s="4"/>
      <c r="BOA139" s="4"/>
      <c r="BOB139" s="4"/>
      <c r="BOC139" s="4"/>
      <c r="BOD139" s="4"/>
      <c r="BOE139" s="4"/>
      <c r="BOF139" s="4"/>
      <c r="BOG139" s="4"/>
      <c r="BOH139" s="4"/>
      <c r="BOI139" s="4"/>
      <c r="BOJ139" s="4"/>
      <c r="BOK139" s="4"/>
      <c r="BOL139" s="4"/>
      <c r="BOM139" s="4"/>
      <c r="BON139" s="4"/>
      <c r="BOO139" s="4"/>
      <c r="BOP139" s="4"/>
      <c r="BOQ139" s="4"/>
      <c r="BOR139" s="4"/>
      <c r="BOS139" s="4"/>
      <c r="BOT139" s="4"/>
      <c r="BPA139" s="4"/>
      <c r="BPB139" s="4"/>
      <c r="BPC139" s="4"/>
      <c r="BPD139" s="4"/>
      <c r="BPE139" s="4"/>
      <c r="BPF139" s="4"/>
      <c r="BPG139" s="4"/>
      <c r="BPH139" s="4"/>
      <c r="BPI139" s="4"/>
      <c r="BPJ139" s="4"/>
      <c r="BPK139" s="4"/>
      <c r="BPL139" s="4"/>
      <c r="BPM139" s="4"/>
      <c r="BPN139" s="4"/>
      <c r="BPO139" s="4"/>
      <c r="BPP139" s="4"/>
      <c r="BPQ139" s="4"/>
      <c r="BPR139" s="4"/>
      <c r="BPS139" s="4"/>
      <c r="BPT139" s="4"/>
      <c r="BPU139" s="4"/>
      <c r="BPV139" s="4"/>
      <c r="BPW139" s="4"/>
      <c r="BPX139" s="4"/>
      <c r="BPY139" s="4"/>
      <c r="BPZ139" s="4"/>
      <c r="BQA139" s="4"/>
      <c r="BQB139" s="4"/>
      <c r="BQC139" s="4"/>
      <c r="BQD139" s="4"/>
      <c r="BQE139" s="4"/>
      <c r="BQF139" s="4"/>
      <c r="BQG139" s="4"/>
      <c r="BQH139" s="4"/>
      <c r="BQI139" s="4"/>
      <c r="BQJ139" s="4"/>
      <c r="BQK139" s="4"/>
      <c r="BQL139" s="4"/>
      <c r="BQM139" s="4"/>
      <c r="BQN139" s="4"/>
      <c r="BQO139" s="4"/>
      <c r="BQP139" s="4"/>
      <c r="BQQ139" s="4"/>
      <c r="BQR139" s="4"/>
      <c r="BQS139" s="4"/>
      <c r="BQT139" s="4"/>
      <c r="BQU139" s="4"/>
      <c r="BQV139" s="4"/>
      <c r="BQW139" s="4"/>
      <c r="BQX139" s="4"/>
      <c r="BQY139" s="4"/>
      <c r="BQZ139" s="4"/>
      <c r="BRA139" s="4"/>
      <c r="BRB139" s="4"/>
      <c r="BRC139" s="4"/>
      <c r="BRD139" s="4"/>
      <c r="BRE139" s="4"/>
      <c r="BRF139" s="4"/>
      <c r="BRG139" s="4"/>
      <c r="BRH139" s="4"/>
      <c r="BRI139" s="4"/>
      <c r="BRJ139" s="4"/>
      <c r="BRK139" s="4"/>
      <c r="BRL139" s="4"/>
      <c r="BRM139" s="4"/>
      <c r="BRN139" s="4"/>
      <c r="BRO139" s="4"/>
      <c r="BRP139" s="4"/>
      <c r="BRQ139" s="4"/>
      <c r="BRR139" s="4"/>
      <c r="BRS139" s="4"/>
      <c r="BRT139" s="4"/>
      <c r="BRU139" s="4"/>
      <c r="BRV139" s="4"/>
      <c r="BRW139" s="4"/>
      <c r="BRX139" s="4"/>
      <c r="BRY139" s="4"/>
      <c r="BRZ139" s="4"/>
      <c r="BSA139" s="4"/>
      <c r="BSB139" s="4"/>
      <c r="BSC139" s="4"/>
      <c r="BSD139" s="4"/>
      <c r="BSE139" s="4"/>
      <c r="BSF139" s="4"/>
      <c r="BSG139" s="4"/>
      <c r="BSH139" s="4"/>
      <c r="BSI139" s="4"/>
      <c r="BSJ139" s="4"/>
      <c r="BSK139" s="4"/>
      <c r="BSL139" s="4"/>
      <c r="BSM139" s="4"/>
      <c r="BSN139" s="4"/>
      <c r="BSO139" s="4"/>
      <c r="BSP139" s="4"/>
      <c r="BSQ139" s="4"/>
      <c r="BSR139" s="4"/>
      <c r="BSS139" s="4"/>
      <c r="BST139" s="4"/>
      <c r="BSU139" s="4"/>
      <c r="BSV139" s="4"/>
      <c r="BSW139" s="4"/>
      <c r="BSX139" s="4"/>
      <c r="BSY139" s="4"/>
      <c r="BSZ139" s="4"/>
      <c r="BTA139" s="4"/>
      <c r="BTB139" s="4"/>
      <c r="BTC139" s="4"/>
      <c r="BTD139" s="4"/>
      <c r="BTE139" s="4"/>
      <c r="BTF139" s="4"/>
      <c r="BTG139" s="4"/>
      <c r="BTH139" s="4"/>
      <c r="BTI139" s="4"/>
      <c r="BTJ139" s="4"/>
      <c r="BTK139" s="4"/>
      <c r="BTL139" s="4"/>
      <c r="BTM139" s="4"/>
      <c r="BTN139" s="4"/>
      <c r="BTO139" s="4"/>
      <c r="BTP139" s="4"/>
      <c r="BTQ139" s="4"/>
      <c r="BTR139" s="4"/>
      <c r="BTS139" s="4"/>
      <c r="BTT139" s="4"/>
      <c r="BTU139" s="4"/>
      <c r="BTV139" s="4"/>
      <c r="BTW139" s="4"/>
      <c r="BTX139" s="4"/>
      <c r="BTY139" s="4"/>
      <c r="BTZ139" s="4"/>
      <c r="BUA139" s="4"/>
      <c r="BUB139" s="4"/>
      <c r="BUC139" s="4"/>
      <c r="BUD139" s="4"/>
      <c r="BUE139" s="4"/>
      <c r="BUF139" s="4"/>
      <c r="BUG139" s="4"/>
      <c r="BUH139" s="4"/>
      <c r="BUI139" s="4"/>
      <c r="BUJ139" s="4"/>
      <c r="BUK139" s="4"/>
      <c r="BUL139" s="4"/>
      <c r="BUM139" s="4"/>
      <c r="BUN139" s="4"/>
      <c r="BUO139" s="4"/>
      <c r="BUP139" s="4"/>
      <c r="BUQ139" s="4"/>
      <c r="BUR139" s="4"/>
      <c r="BUS139" s="4"/>
      <c r="BUT139" s="4"/>
      <c r="BUU139" s="4"/>
      <c r="BUV139" s="4"/>
      <c r="BUW139" s="4"/>
      <c r="BUX139" s="4"/>
      <c r="BUY139" s="4"/>
      <c r="BUZ139" s="4"/>
      <c r="BVA139" s="4"/>
      <c r="BVB139" s="4"/>
      <c r="BVC139" s="4"/>
      <c r="BVD139" s="4"/>
      <c r="BVE139" s="4"/>
      <c r="BVF139" s="4"/>
      <c r="BVG139" s="4"/>
      <c r="BVH139" s="4"/>
      <c r="BVI139" s="4"/>
      <c r="BVJ139" s="4"/>
      <c r="BVK139" s="4"/>
      <c r="BVL139" s="4"/>
      <c r="BVM139" s="4"/>
      <c r="BVN139" s="4"/>
      <c r="BVO139" s="4"/>
      <c r="BVP139" s="4"/>
      <c r="BVQ139" s="4"/>
      <c r="BVR139" s="4"/>
      <c r="BVS139" s="4"/>
      <c r="BVT139" s="4"/>
      <c r="BVU139" s="4"/>
      <c r="BVV139" s="4"/>
      <c r="BVW139" s="4"/>
      <c r="BVX139" s="4"/>
      <c r="BVY139" s="4"/>
      <c r="BVZ139" s="4"/>
      <c r="BWA139" s="4"/>
      <c r="BWB139" s="4"/>
      <c r="BWC139" s="4"/>
      <c r="BWD139" s="4"/>
      <c r="BWE139" s="4"/>
      <c r="BWF139" s="4"/>
      <c r="BWG139" s="4"/>
      <c r="BWH139" s="4"/>
      <c r="BWI139" s="4"/>
      <c r="BWJ139" s="4"/>
      <c r="BWK139" s="4"/>
      <c r="BWL139" s="4"/>
      <c r="BWM139" s="4"/>
      <c r="BWN139" s="4"/>
      <c r="BWO139" s="4"/>
      <c r="BWP139" s="4"/>
      <c r="BWQ139" s="4"/>
      <c r="BWR139" s="4"/>
      <c r="BWS139" s="4"/>
      <c r="BWT139" s="4"/>
      <c r="BWU139" s="4"/>
      <c r="BWV139" s="4"/>
      <c r="BWW139" s="4"/>
      <c r="BWX139" s="4"/>
      <c r="BWY139" s="4"/>
      <c r="BWZ139" s="4"/>
      <c r="BXA139" s="4"/>
      <c r="BXB139" s="4"/>
      <c r="BXC139" s="4"/>
      <c r="BXD139" s="4"/>
      <c r="BXE139" s="4"/>
      <c r="BXF139" s="4"/>
      <c r="BXG139" s="4"/>
      <c r="BXH139" s="4"/>
      <c r="BXI139" s="4"/>
      <c r="BXJ139" s="4"/>
      <c r="BXK139" s="4"/>
      <c r="BXL139" s="4"/>
      <c r="BXM139" s="4"/>
      <c r="BXN139" s="4"/>
      <c r="BXO139" s="4"/>
      <c r="BXP139" s="4"/>
      <c r="BXQ139" s="4"/>
      <c r="BXR139" s="4"/>
      <c r="BXS139" s="4"/>
      <c r="BXT139" s="4"/>
      <c r="BXU139" s="4"/>
      <c r="BXV139" s="4"/>
      <c r="BXW139" s="4"/>
      <c r="BXX139" s="4"/>
      <c r="BXY139" s="4"/>
      <c r="BXZ139" s="4"/>
      <c r="BYA139" s="4"/>
      <c r="BYB139" s="4"/>
      <c r="BYC139" s="4"/>
      <c r="BYD139" s="4"/>
      <c r="BYE139" s="4"/>
      <c r="BYF139" s="4"/>
      <c r="BYG139" s="4"/>
      <c r="BYH139" s="4"/>
      <c r="BYI139" s="4"/>
      <c r="BYJ139" s="4"/>
      <c r="BYK139" s="4"/>
      <c r="BYL139" s="4"/>
      <c r="BYM139" s="4"/>
      <c r="BYN139" s="4"/>
      <c r="BYO139" s="4"/>
      <c r="BYP139" s="4"/>
      <c r="BYW139" s="4"/>
      <c r="BYX139" s="4"/>
      <c r="BYY139" s="4"/>
      <c r="BYZ139" s="4"/>
      <c r="BZA139" s="4"/>
      <c r="BZB139" s="4"/>
      <c r="BZC139" s="4"/>
      <c r="BZD139" s="4"/>
      <c r="BZE139" s="4"/>
      <c r="BZF139" s="4"/>
      <c r="BZG139" s="4"/>
      <c r="BZH139" s="4"/>
      <c r="BZI139" s="4"/>
      <c r="BZJ139" s="4"/>
      <c r="BZK139" s="4"/>
      <c r="BZL139" s="4"/>
      <c r="BZM139" s="4"/>
      <c r="BZN139" s="4"/>
      <c r="BZO139" s="4"/>
      <c r="BZP139" s="4"/>
      <c r="BZQ139" s="4"/>
      <c r="BZR139" s="4"/>
      <c r="BZS139" s="4"/>
      <c r="BZT139" s="4"/>
      <c r="BZU139" s="4"/>
      <c r="BZV139" s="4"/>
      <c r="BZW139" s="4"/>
      <c r="BZX139" s="4"/>
      <c r="BZY139" s="4"/>
      <c r="BZZ139" s="4"/>
      <c r="CAA139" s="4"/>
      <c r="CAB139" s="4"/>
      <c r="CAC139" s="4"/>
      <c r="CAD139" s="4"/>
      <c r="CAE139" s="4"/>
      <c r="CAF139" s="4"/>
      <c r="CAG139" s="4"/>
      <c r="CAH139" s="4"/>
      <c r="CAI139" s="4"/>
      <c r="CAJ139" s="4"/>
      <c r="CAK139" s="4"/>
      <c r="CAL139" s="4"/>
      <c r="CAM139" s="4"/>
      <c r="CAN139" s="4"/>
      <c r="CAO139" s="4"/>
      <c r="CAP139" s="4"/>
      <c r="CAQ139" s="4"/>
      <c r="CAR139" s="4"/>
      <c r="CAS139" s="4"/>
      <c r="CAT139" s="4"/>
      <c r="CAU139" s="4"/>
      <c r="CAV139" s="4"/>
      <c r="CAW139" s="4"/>
      <c r="CAX139" s="4"/>
      <c r="CAY139" s="4"/>
      <c r="CAZ139" s="4"/>
      <c r="CBA139" s="4"/>
      <c r="CBB139" s="4"/>
      <c r="CBC139" s="4"/>
      <c r="CBD139" s="4"/>
      <c r="CBE139" s="4"/>
      <c r="CBF139" s="4"/>
      <c r="CBG139" s="4"/>
      <c r="CBH139" s="4"/>
      <c r="CBI139" s="4"/>
      <c r="CBJ139" s="4"/>
      <c r="CBK139" s="4"/>
      <c r="CBL139" s="4"/>
      <c r="CBM139" s="4"/>
      <c r="CBN139" s="4"/>
      <c r="CBO139" s="4"/>
      <c r="CBP139" s="4"/>
      <c r="CBQ139" s="4"/>
      <c r="CBR139" s="4"/>
      <c r="CBS139" s="4"/>
      <c r="CBT139" s="4"/>
      <c r="CBU139" s="4"/>
      <c r="CBV139" s="4"/>
      <c r="CBW139" s="4"/>
      <c r="CBX139" s="4"/>
      <c r="CBY139" s="4"/>
      <c r="CBZ139" s="4"/>
      <c r="CCA139" s="4"/>
      <c r="CCB139" s="4"/>
      <c r="CCC139" s="4"/>
      <c r="CCD139" s="4"/>
      <c r="CCE139" s="4"/>
      <c r="CCF139" s="4"/>
      <c r="CCG139" s="4"/>
      <c r="CCH139" s="4"/>
      <c r="CCI139" s="4"/>
      <c r="CCJ139" s="4"/>
      <c r="CCK139" s="4"/>
      <c r="CCL139" s="4"/>
      <c r="CCM139" s="4"/>
      <c r="CCN139" s="4"/>
      <c r="CCO139" s="4"/>
      <c r="CCP139" s="4"/>
      <c r="CCQ139" s="4"/>
      <c r="CCR139" s="4"/>
      <c r="CCS139" s="4"/>
      <c r="CCT139" s="4"/>
      <c r="CCU139" s="4"/>
      <c r="CCV139" s="4"/>
      <c r="CCW139" s="4"/>
      <c r="CCX139" s="4"/>
      <c r="CCY139" s="4"/>
      <c r="CCZ139" s="4"/>
      <c r="CDA139" s="4"/>
      <c r="CDB139" s="4"/>
      <c r="CDC139" s="4"/>
      <c r="CDD139" s="4"/>
      <c r="CDE139" s="4"/>
      <c r="CDF139" s="4"/>
      <c r="CDG139" s="4"/>
      <c r="CDH139" s="4"/>
      <c r="CDI139" s="4"/>
      <c r="CDJ139" s="4"/>
      <c r="CDK139" s="4"/>
      <c r="CDL139" s="4"/>
      <c r="CDM139" s="4"/>
      <c r="CDN139" s="4"/>
      <c r="CDO139" s="4"/>
      <c r="CDP139" s="4"/>
      <c r="CDQ139" s="4"/>
      <c r="CDR139" s="4"/>
      <c r="CDS139" s="4"/>
      <c r="CDT139" s="4"/>
      <c r="CDU139" s="4"/>
      <c r="CDV139" s="4"/>
      <c r="CDW139" s="4"/>
      <c r="CDX139" s="4"/>
      <c r="CDY139" s="4"/>
      <c r="CDZ139" s="4"/>
      <c r="CEA139" s="4"/>
      <c r="CEB139" s="4"/>
      <c r="CEC139" s="4"/>
      <c r="CED139" s="4"/>
      <c r="CEE139" s="4"/>
      <c r="CEF139" s="4"/>
      <c r="CEG139" s="4"/>
      <c r="CEH139" s="4"/>
      <c r="CEI139" s="4"/>
      <c r="CEJ139" s="4"/>
      <c r="CEK139" s="4"/>
      <c r="CEL139" s="4"/>
      <c r="CEM139" s="4"/>
      <c r="CEN139" s="4"/>
      <c r="CEO139" s="4"/>
      <c r="CEP139" s="4"/>
      <c r="CEQ139" s="4"/>
      <c r="CER139" s="4"/>
      <c r="CES139" s="4"/>
      <c r="CET139" s="4"/>
      <c r="CEU139" s="4"/>
      <c r="CEV139" s="4"/>
      <c r="CEW139" s="4"/>
      <c r="CEX139" s="4"/>
      <c r="CEY139" s="4"/>
      <c r="CEZ139" s="4"/>
      <c r="CFA139" s="4"/>
      <c r="CFB139" s="4"/>
      <c r="CFC139" s="4"/>
      <c r="CFD139" s="4"/>
      <c r="CFE139" s="4"/>
      <c r="CFF139" s="4"/>
      <c r="CFG139" s="4"/>
      <c r="CFH139" s="4"/>
      <c r="CFI139" s="4"/>
      <c r="CFJ139" s="4"/>
      <c r="CFK139" s="4"/>
      <c r="CFL139" s="4"/>
      <c r="CFM139" s="4"/>
      <c r="CFN139" s="4"/>
      <c r="CFO139" s="4"/>
      <c r="CFP139" s="4"/>
      <c r="CFQ139" s="4"/>
      <c r="CFR139" s="4"/>
      <c r="CFS139" s="4"/>
      <c r="CFT139" s="4"/>
      <c r="CFU139" s="4"/>
      <c r="CFV139" s="4"/>
      <c r="CFW139" s="4"/>
      <c r="CFX139" s="4"/>
      <c r="CFY139" s="4"/>
      <c r="CFZ139" s="4"/>
      <c r="CGA139" s="4"/>
      <c r="CGB139" s="4"/>
      <c r="CGC139" s="4"/>
      <c r="CGD139" s="4"/>
      <c r="CGE139" s="4"/>
      <c r="CGF139" s="4"/>
      <c r="CGG139" s="4"/>
      <c r="CGH139" s="4"/>
      <c r="CGI139" s="4"/>
      <c r="CGJ139" s="4"/>
      <c r="CGK139" s="4"/>
      <c r="CGL139" s="4"/>
      <c r="CGM139" s="4"/>
      <c r="CGN139" s="4"/>
      <c r="CGO139" s="4"/>
      <c r="CGP139" s="4"/>
      <c r="CGQ139" s="4"/>
      <c r="CGR139" s="4"/>
      <c r="CGS139" s="4"/>
      <c r="CGT139" s="4"/>
      <c r="CGU139" s="4"/>
      <c r="CGV139" s="4"/>
      <c r="CGW139" s="4"/>
      <c r="CGX139" s="4"/>
      <c r="CGY139" s="4"/>
      <c r="CGZ139" s="4"/>
      <c r="CHA139" s="4"/>
      <c r="CHB139" s="4"/>
      <c r="CHC139" s="4"/>
      <c r="CHD139" s="4"/>
      <c r="CHE139" s="4"/>
      <c r="CHF139" s="4"/>
      <c r="CHG139" s="4"/>
      <c r="CHH139" s="4"/>
      <c r="CHI139" s="4"/>
      <c r="CHJ139" s="4"/>
      <c r="CHK139" s="4"/>
      <c r="CHL139" s="4"/>
      <c r="CHM139" s="4"/>
      <c r="CHN139" s="4"/>
      <c r="CHO139" s="4"/>
      <c r="CHP139" s="4"/>
      <c r="CHQ139" s="4"/>
      <c r="CHR139" s="4"/>
      <c r="CHS139" s="4"/>
      <c r="CHT139" s="4"/>
      <c r="CHU139" s="4"/>
      <c r="CHV139" s="4"/>
      <c r="CHW139" s="4"/>
      <c r="CHX139" s="4"/>
      <c r="CHY139" s="4"/>
      <c r="CHZ139" s="4"/>
      <c r="CIA139" s="4"/>
      <c r="CIB139" s="4"/>
      <c r="CIC139" s="4"/>
      <c r="CID139" s="4"/>
      <c r="CIE139" s="4"/>
      <c r="CIF139" s="4"/>
      <c r="CIG139" s="4"/>
      <c r="CIH139" s="4"/>
      <c r="CII139" s="4"/>
      <c r="CIJ139" s="4"/>
      <c r="CIK139" s="4"/>
      <c r="CIL139" s="4"/>
      <c r="CIS139" s="4"/>
      <c r="CIT139" s="4"/>
      <c r="CIU139" s="4"/>
      <c r="CIV139" s="4"/>
      <c r="CIW139" s="4"/>
      <c r="CIX139" s="4"/>
      <c r="CIY139" s="4"/>
      <c r="CIZ139" s="4"/>
      <c r="CJA139" s="4"/>
      <c r="CJB139" s="4"/>
      <c r="CJC139" s="4"/>
      <c r="CJD139" s="4"/>
      <c r="CJE139" s="4"/>
      <c r="CJF139" s="4"/>
      <c r="CJG139" s="4"/>
      <c r="CJH139" s="4"/>
      <c r="CJI139" s="4"/>
      <c r="CJJ139" s="4"/>
      <c r="CJK139" s="4"/>
      <c r="CJL139" s="4"/>
      <c r="CJM139" s="4"/>
      <c r="CJN139" s="4"/>
      <c r="CJO139" s="4"/>
      <c r="CJP139" s="4"/>
      <c r="CJQ139" s="4"/>
      <c r="CJR139" s="4"/>
      <c r="CJS139" s="4"/>
      <c r="CJT139" s="4"/>
      <c r="CJU139" s="4"/>
      <c r="CJV139" s="4"/>
      <c r="CJW139" s="4"/>
      <c r="CJX139" s="4"/>
      <c r="CJY139" s="4"/>
      <c r="CJZ139" s="4"/>
      <c r="CKA139" s="4"/>
      <c r="CKB139" s="4"/>
      <c r="CKC139" s="4"/>
      <c r="CKD139" s="4"/>
      <c r="CKE139" s="4"/>
      <c r="CKF139" s="4"/>
      <c r="CKG139" s="4"/>
      <c r="CKH139" s="4"/>
      <c r="CKI139" s="4"/>
      <c r="CKJ139" s="4"/>
      <c r="CKK139" s="4"/>
      <c r="CKL139" s="4"/>
      <c r="CKM139" s="4"/>
      <c r="CKN139" s="4"/>
      <c r="CKO139" s="4"/>
      <c r="CKP139" s="4"/>
      <c r="CKQ139" s="4"/>
      <c r="CKR139" s="4"/>
      <c r="CKS139" s="4"/>
      <c r="CKT139" s="4"/>
      <c r="CKU139" s="4"/>
      <c r="CKV139" s="4"/>
      <c r="CKW139" s="4"/>
      <c r="CKX139" s="4"/>
      <c r="CKY139" s="4"/>
      <c r="CKZ139" s="4"/>
      <c r="CLA139" s="4"/>
      <c r="CLB139" s="4"/>
      <c r="CLC139" s="4"/>
      <c r="CLD139" s="4"/>
      <c r="CLE139" s="4"/>
      <c r="CLF139" s="4"/>
      <c r="CLG139" s="4"/>
      <c r="CLH139" s="4"/>
      <c r="CLI139" s="4"/>
      <c r="CLJ139" s="4"/>
      <c r="CLK139" s="4"/>
      <c r="CLL139" s="4"/>
      <c r="CLM139" s="4"/>
      <c r="CLN139" s="4"/>
      <c r="CLO139" s="4"/>
      <c r="CLP139" s="4"/>
      <c r="CLQ139" s="4"/>
      <c r="CLR139" s="4"/>
      <c r="CLS139" s="4"/>
      <c r="CLT139" s="4"/>
      <c r="CLU139" s="4"/>
      <c r="CLV139" s="4"/>
      <c r="CLW139" s="4"/>
      <c r="CLX139" s="4"/>
      <c r="CLY139" s="4"/>
      <c r="CLZ139" s="4"/>
      <c r="CMA139" s="4"/>
      <c r="CMB139" s="4"/>
      <c r="CMC139" s="4"/>
      <c r="CMD139" s="4"/>
      <c r="CME139" s="4"/>
      <c r="CMF139" s="4"/>
      <c r="CMG139" s="4"/>
      <c r="CMH139" s="4"/>
      <c r="CMI139" s="4"/>
      <c r="CMJ139" s="4"/>
      <c r="CMK139" s="4"/>
      <c r="CML139" s="4"/>
      <c r="CMM139" s="4"/>
      <c r="CMN139" s="4"/>
      <c r="CMO139" s="4"/>
      <c r="CMP139" s="4"/>
      <c r="CMQ139" s="4"/>
      <c r="CMR139" s="4"/>
      <c r="CMS139" s="4"/>
      <c r="CMT139" s="4"/>
      <c r="CMU139" s="4"/>
      <c r="CMV139" s="4"/>
      <c r="CMW139" s="4"/>
      <c r="CMX139" s="4"/>
      <c r="CMY139" s="4"/>
      <c r="CMZ139" s="4"/>
      <c r="CNA139" s="4"/>
      <c r="CNB139" s="4"/>
      <c r="CNC139" s="4"/>
      <c r="CND139" s="4"/>
      <c r="CNE139" s="4"/>
      <c r="CNF139" s="4"/>
      <c r="CNG139" s="4"/>
      <c r="CNH139" s="4"/>
      <c r="CNI139" s="4"/>
      <c r="CNJ139" s="4"/>
      <c r="CNK139" s="4"/>
      <c r="CNL139" s="4"/>
      <c r="CNM139" s="4"/>
      <c r="CNN139" s="4"/>
      <c r="CNO139" s="4"/>
      <c r="CNP139" s="4"/>
      <c r="CNQ139" s="4"/>
      <c r="CNR139" s="4"/>
      <c r="CNS139" s="4"/>
      <c r="CNT139" s="4"/>
      <c r="CNU139" s="4"/>
      <c r="CNV139" s="4"/>
      <c r="CNW139" s="4"/>
      <c r="CNX139" s="4"/>
      <c r="CNY139" s="4"/>
      <c r="CNZ139" s="4"/>
      <c r="COA139" s="4"/>
      <c r="COB139" s="4"/>
      <c r="COC139" s="4"/>
      <c r="COD139" s="4"/>
      <c r="COE139" s="4"/>
      <c r="COF139" s="4"/>
      <c r="COG139" s="4"/>
      <c r="COH139" s="4"/>
      <c r="COI139" s="4"/>
      <c r="COJ139" s="4"/>
      <c r="COK139" s="4"/>
      <c r="COL139" s="4"/>
      <c r="COM139" s="4"/>
      <c r="CON139" s="4"/>
      <c r="COO139" s="4"/>
      <c r="COP139" s="4"/>
      <c r="COQ139" s="4"/>
      <c r="COR139" s="4"/>
      <c r="COS139" s="4"/>
      <c r="COT139" s="4"/>
      <c r="COU139" s="4"/>
      <c r="COV139" s="4"/>
      <c r="COW139" s="4"/>
      <c r="COX139" s="4"/>
      <c r="COY139" s="4"/>
      <c r="COZ139" s="4"/>
      <c r="CPA139" s="4"/>
      <c r="CPB139" s="4"/>
      <c r="CPC139" s="4"/>
      <c r="CPD139" s="4"/>
      <c r="CPE139" s="4"/>
      <c r="CPF139" s="4"/>
      <c r="CPG139" s="4"/>
      <c r="CPH139" s="4"/>
      <c r="CPI139" s="4"/>
      <c r="CPJ139" s="4"/>
      <c r="CPK139" s="4"/>
      <c r="CPL139" s="4"/>
      <c r="CPM139" s="4"/>
      <c r="CPN139" s="4"/>
      <c r="CPO139" s="4"/>
      <c r="CPP139" s="4"/>
      <c r="CPQ139" s="4"/>
      <c r="CPR139" s="4"/>
      <c r="CPS139" s="4"/>
      <c r="CPT139" s="4"/>
      <c r="CPU139" s="4"/>
      <c r="CPV139" s="4"/>
      <c r="CPW139" s="4"/>
      <c r="CPX139" s="4"/>
      <c r="CPY139" s="4"/>
      <c r="CPZ139" s="4"/>
      <c r="CQA139" s="4"/>
      <c r="CQB139" s="4"/>
      <c r="CQC139" s="4"/>
      <c r="CQD139" s="4"/>
      <c r="CQE139" s="4"/>
      <c r="CQF139" s="4"/>
      <c r="CQG139" s="4"/>
      <c r="CQH139" s="4"/>
      <c r="CQI139" s="4"/>
      <c r="CQJ139" s="4"/>
      <c r="CQK139" s="4"/>
      <c r="CQL139" s="4"/>
      <c r="CQM139" s="4"/>
      <c r="CQN139" s="4"/>
      <c r="CQO139" s="4"/>
      <c r="CQP139" s="4"/>
      <c r="CQQ139" s="4"/>
      <c r="CQR139" s="4"/>
      <c r="CQS139" s="4"/>
      <c r="CQT139" s="4"/>
      <c r="CQU139" s="4"/>
      <c r="CQV139" s="4"/>
      <c r="CQW139" s="4"/>
      <c r="CQX139" s="4"/>
      <c r="CQY139" s="4"/>
      <c r="CQZ139" s="4"/>
      <c r="CRA139" s="4"/>
      <c r="CRB139" s="4"/>
      <c r="CRC139" s="4"/>
      <c r="CRD139" s="4"/>
      <c r="CRE139" s="4"/>
      <c r="CRF139" s="4"/>
      <c r="CRG139" s="4"/>
      <c r="CRH139" s="4"/>
      <c r="CRI139" s="4"/>
      <c r="CRJ139" s="4"/>
      <c r="CRK139" s="4"/>
      <c r="CRL139" s="4"/>
      <c r="CRM139" s="4"/>
      <c r="CRN139" s="4"/>
      <c r="CRO139" s="4"/>
      <c r="CRP139" s="4"/>
      <c r="CRQ139" s="4"/>
      <c r="CRR139" s="4"/>
      <c r="CRS139" s="4"/>
      <c r="CRT139" s="4"/>
      <c r="CRU139" s="4"/>
      <c r="CRV139" s="4"/>
      <c r="CRW139" s="4"/>
      <c r="CRX139" s="4"/>
      <c r="CRY139" s="4"/>
      <c r="CRZ139" s="4"/>
      <c r="CSA139" s="4"/>
      <c r="CSB139" s="4"/>
      <c r="CSC139" s="4"/>
      <c r="CSD139" s="4"/>
      <c r="CSE139" s="4"/>
      <c r="CSF139" s="4"/>
      <c r="CSG139" s="4"/>
      <c r="CSH139" s="4"/>
      <c r="CSO139" s="4"/>
      <c r="CSP139" s="4"/>
      <c r="CSQ139" s="4"/>
      <c r="CSR139" s="4"/>
      <c r="CSS139" s="4"/>
      <c r="CST139" s="4"/>
      <c r="CSU139" s="4"/>
      <c r="CSV139" s="4"/>
      <c r="CSW139" s="4"/>
      <c r="CSX139" s="4"/>
      <c r="CSY139" s="4"/>
      <c r="CSZ139" s="4"/>
      <c r="CTA139" s="4"/>
      <c r="CTB139" s="4"/>
      <c r="CTC139" s="4"/>
      <c r="CTD139" s="4"/>
      <c r="CTE139" s="4"/>
      <c r="CTF139" s="4"/>
      <c r="CTG139" s="4"/>
      <c r="CTH139" s="4"/>
      <c r="CTI139" s="4"/>
      <c r="CTJ139" s="4"/>
      <c r="CTK139" s="4"/>
      <c r="CTL139" s="4"/>
      <c r="CTM139" s="4"/>
      <c r="CTN139" s="4"/>
      <c r="CTO139" s="4"/>
      <c r="CTP139" s="4"/>
      <c r="CTQ139" s="4"/>
      <c r="CTR139" s="4"/>
      <c r="CTS139" s="4"/>
      <c r="CTT139" s="4"/>
      <c r="CTU139" s="4"/>
      <c r="CTV139" s="4"/>
      <c r="CTW139" s="4"/>
      <c r="CTX139" s="4"/>
      <c r="CTY139" s="4"/>
      <c r="CTZ139" s="4"/>
      <c r="CUA139" s="4"/>
      <c r="CUB139" s="4"/>
      <c r="CUC139" s="4"/>
      <c r="CUD139" s="4"/>
      <c r="CUE139" s="4"/>
      <c r="CUF139" s="4"/>
      <c r="CUG139" s="4"/>
      <c r="CUH139" s="4"/>
      <c r="CUI139" s="4"/>
      <c r="CUJ139" s="4"/>
      <c r="CUK139" s="4"/>
      <c r="CUL139" s="4"/>
      <c r="CUM139" s="4"/>
      <c r="CUN139" s="4"/>
      <c r="CUO139" s="4"/>
      <c r="CUP139" s="4"/>
      <c r="CUQ139" s="4"/>
      <c r="CUR139" s="4"/>
      <c r="CUS139" s="4"/>
      <c r="CUT139" s="4"/>
      <c r="CUU139" s="4"/>
      <c r="CUV139" s="4"/>
      <c r="CUW139" s="4"/>
      <c r="CUX139" s="4"/>
      <c r="CUY139" s="4"/>
      <c r="CUZ139" s="4"/>
      <c r="CVA139" s="4"/>
      <c r="CVB139" s="4"/>
      <c r="CVC139" s="4"/>
      <c r="CVD139" s="4"/>
      <c r="CVE139" s="4"/>
      <c r="CVF139" s="4"/>
      <c r="CVG139" s="4"/>
      <c r="CVH139" s="4"/>
      <c r="CVI139" s="4"/>
      <c r="CVJ139" s="4"/>
      <c r="CVK139" s="4"/>
      <c r="CVL139" s="4"/>
      <c r="CVM139" s="4"/>
      <c r="CVN139" s="4"/>
      <c r="CVO139" s="4"/>
      <c r="CVP139" s="4"/>
      <c r="CVQ139" s="4"/>
      <c r="CVR139" s="4"/>
      <c r="CVS139" s="4"/>
      <c r="CVT139" s="4"/>
      <c r="CVU139" s="4"/>
      <c r="CVV139" s="4"/>
      <c r="CVW139" s="4"/>
      <c r="CVX139" s="4"/>
      <c r="CVY139" s="4"/>
      <c r="CVZ139" s="4"/>
      <c r="CWA139" s="4"/>
      <c r="CWB139" s="4"/>
      <c r="CWC139" s="4"/>
      <c r="CWD139" s="4"/>
      <c r="CWE139" s="4"/>
      <c r="CWF139" s="4"/>
      <c r="CWG139" s="4"/>
      <c r="CWH139" s="4"/>
      <c r="CWI139" s="4"/>
      <c r="CWJ139" s="4"/>
      <c r="CWK139" s="4"/>
      <c r="CWL139" s="4"/>
      <c r="CWM139" s="4"/>
      <c r="CWN139" s="4"/>
      <c r="CWO139" s="4"/>
      <c r="CWP139" s="4"/>
      <c r="CWQ139" s="4"/>
      <c r="CWR139" s="4"/>
      <c r="CWS139" s="4"/>
      <c r="CWT139" s="4"/>
      <c r="CWU139" s="4"/>
      <c r="CWV139" s="4"/>
      <c r="CWW139" s="4"/>
      <c r="CWX139" s="4"/>
      <c r="CWY139" s="4"/>
      <c r="CWZ139" s="4"/>
      <c r="CXA139" s="4"/>
      <c r="CXB139" s="4"/>
      <c r="CXC139" s="4"/>
      <c r="CXD139" s="4"/>
      <c r="CXE139" s="4"/>
      <c r="CXF139" s="4"/>
      <c r="CXG139" s="4"/>
      <c r="CXH139" s="4"/>
      <c r="CXI139" s="4"/>
      <c r="CXJ139" s="4"/>
      <c r="CXK139" s="4"/>
      <c r="CXL139" s="4"/>
      <c r="CXM139" s="4"/>
      <c r="CXN139" s="4"/>
      <c r="CXO139" s="4"/>
      <c r="CXP139" s="4"/>
      <c r="CXQ139" s="4"/>
      <c r="CXR139" s="4"/>
      <c r="CXS139" s="4"/>
      <c r="CXT139" s="4"/>
      <c r="CXU139" s="4"/>
      <c r="CXV139" s="4"/>
      <c r="CXW139" s="4"/>
      <c r="CXX139" s="4"/>
      <c r="CXY139" s="4"/>
      <c r="CXZ139" s="4"/>
      <c r="CYA139" s="4"/>
      <c r="CYB139" s="4"/>
      <c r="CYC139" s="4"/>
      <c r="CYD139" s="4"/>
      <c r="CYE139" s="4"/>
      <c r="CYF139" s="4"/>
      <c r="CYG139" s="4"/>
      <c r="CYH139" s="4"/>
      <c r="CYI139" s="4"/>
      <c r="CYJ139" s="4"/>
      <c r="CYK139" s="4"/>
      <c r="CYL139" s="4"/>
      <c r="CYM139" s="4"/>
      <c r="CYN139" s="4"/>
      <c r="CYO139" s="4"/>
      <c r="CYP139" s="4"/>
      <c r="CYQ139" s="4"/>
      <c r="CYR139" s="4"/>
      <c r="CYS139" s="4"/>
      <c r="CYT139" s="4"/>
      <c r="CYU139" s="4"/>
      <c r="CYV139" s="4"/>
      <c r="CYW139" s="4"/>
      <c r="CYX139" s="4"/>
      <c r="CYY139" s="4"/>
      <c r="CYZ139" s="4"/>
      <c r="CZA139" s="4"/>
      <c r="CZB139" s="4"/>
      <c r="CZC139" s="4"/>
      <c r="CZD139" s="4"/>
      <c r="CZE139" s="4"/>
      <c r="CZF139" s="4"/>
      <c r="CZG139" s="4"/>
      <c r="CZH139" s="4"/>
      <c r="CZI139" s="4"/>
      <c r="CZJ139" s="4"/>
      <c r="CZK139" s="4"/>
      <c r="CZL139" s="4"/>
      <c r="CZM139" s="4"/>
      <c r="CZN139" s="4"/>
      <c r="CZO139" s="4"/>
      <c r="CZP139" s="4"/>
      <c r="CZQ139" s="4"/>
      <c r="CZR139" s="4"/>
      <c r="CZS139" s="4"/>
      <c r="CZT139" s="4"/>
      <c r="CZU139" s="4"/>
      <c r="CZV139" s="4"/>
      <c r="CZW139" s="4"/>
      <c r="CZX139" s="4"/>
      <c r="CZY139" s="4"/>
      <c r="CZZ139" s="4"/>
      <c r="DAA139" s="4"/>
      <c r="DAB139" s="4"/>
      <c r="DAC139" s="4"/>
      <c r="DAD139" s="4"/>
      <c r="DAE139" s="4"/>
      <c r="DAF139" s="4"/>
      <c r="DAG139" s="4"/>
      <c r="DAH139" s="4"/>
      <c r="DAI139" s="4"/>
      <c r="DAJ139" s="4"/>
      <c r="DAK139" s="4"/>
      <c r="DAL139" s="4"/>
      <c r="DAM139" s="4"/>
      <c r="DAN139" s="4"/>
      <c r="DAO139" s="4"/>
      <c r="DAP139" s="4"/>
      <c r="DAQ139" s="4"/>
      <c r="DAR139" s="4"/>
      <c r="DAS139" s="4"/>
      <c r="DAT139" s="4"/>
      <c r="DAU139" s="4"/>
      <c r="DAV139" s="4"/>
      <c r="DAW139" s="4"/>
      <c r="DAX139" s="4"/>
      <c r="DAY139" s="4"/>
      <c r="DAZ139" s="4"/>
      <c r="DBA139" s="4"/>
      <c r="DBB139" s="4"/>
      <c r="DBC139" s="4"/>
      <c r="DBD139" s="4"/>
      <c r="DBE139" s="4"/>
      <c r="DBF139" s="4"/>
      <c r="DBG139" s="4"/>
      <c r="DBH139" s="4"/>
      <c r="DBI139" s="4"/>
      <c r="DBJ139" s="4"/>
      <c r="DBK139" s="4"/>
      <c r="DBL139" s="4"/>
      <c r="DBM139" s="4"/>
      <c r="DBN139" s="4"/>
      <c r="DBO139" s="4"/>
      <c r="DBP139" s="4"/>
      <c r="DBQ139" s="4"/>
      <c r="DBR139" s="4"/>
      <c r="DBS139" s="4"/>
      <c r="DBT139" s="4"/>
      <c r="DBU139" s="4"/>
      <c r="DBV139" s="4"/>
      <c r="DBW139" s="4"/>
      <c r="DBX139" s="4"/>
      <c r="DBY139" s="4"/>
      <c r="DBZ139" s="4"/>
      <c r="DCA139" s="4"/>
      <c r="DCB139" s="4"/>
      <c r="DCC139" s="4"/>
      <c r="DCD139" s="4"/>
      <c r="DCK139" s="4"/>
      <c r="DCL139" s="4"/>
      <c r="DCM139" s="4"/>
      <c r="DCN139" s="4"/>
      <c r="DCO139" s="4"/>
      <c r="DCP139" s="4"/>
      <c r="DCQ139" s="4"/>
      <c r="DCR139" s="4"/>
      <c r="DCS139" s="4"/>
      <c r="DCT139" s="4"/>
      <c r="DCU139" s="4"/>
      <c r="DCV139" s="4"/>
      <c r="DCW139" s="4"/>
      <c r="DCX139" s="4"/>
      <c r="DCY139" s="4"/>
      <c r="DCZ139" s="4"/>
      <c r="DDA139" s="4"/>
      <c r="DDB139" s="4"/>
      <c r="DDC139" s="4"/>
      <c r="DDD139" s="4"/>
      <c r="DDE139" s="4"/>
      <c r="DDF139" s="4"/>
      <c r="DDG139" s="4"/>
      <c r="DDH139" s="4"/>
      <c r="DDI139" s="4"/>
      <c r="DDJ139" s="4"/>
      <c r="DDK139" s="4"/>
      <c r="DDL139" s="4"/>
      <c r="DDM139" s="4"/>
      <c r="DDN139" s="4"/>
      <c r="DDO139" s="4"/>
      <c r="DDP139" s="4"/>
      <c r="DDQ139" s="4"/>
      <c r="DDR139" s="4"/>
      <c r="DDS139" s="4"/>
      <c r="DDT139" s="4"/>
      <c r="DDU139" s="4"/>
      <c r="DDV139" s="4"/>
      <c r="DDW139" s="4"/>
      <c r="DDX139" s="4"/>
      <c r="DDY139" s="4"/>
      <c r="DDZ139" s="4"/>
      <c r="DEA139" s="4"/>
      <c r="DEB139" s="4"/>
      <c r="DEC139" s="4"/>
      <c r="DED139" s="4"/>
      <c r="DEE139" s="4"/>
      <c r="DEF139" s="4"/>
      <c r="DEG139" s="4"/>
      <c r="DEH139" s="4"/>
      <c r="DEI139" s="4"/>
      <c r="DEJ139" s="4"/>
      <c r="DEK139" s="4"/>
      <c r="DEL139" s="4"/>
      <c r="DEM139" s="4"/>
      <c r="DEN139" s="4"/>
      <c r="DEO139" s="4"/>
      <c r="DEP139" s="4"/>
      <c r="DEQ139" s="4"/>
      <c r="DER139" s="4"/>
      <c r="DES139" s="4"/>
      <c r="DET139" s="4"/>
      <c r="DEU139" s="4"/>
      <c r="DEV139" s="4"/>
      <c r="DEW139" s="4"/>
      <c r="DEX139" s="4"/>
      <c r="DEY139" s="4"/>
      <c r="DEZ139" s="4"/>
      <c r="DFA139" s="4"/>
      <c r="DFB139" s="4"/>
      <c r="DFC139" s="4"/>
      <c r="DFD139" s="4"/>
      <c r="DFE139" s="4"/>
      <c r="DFF139" s="4"/>
      <c r="DFG139" s="4"/>
      <c r="DFH139" s="4"/>
      <c r="DFI139" s="4"/>
      <c r="DFJ139" s="4"/>
      <c r="DFK139" s="4"/>
      <c r="DFL139" s="4"/>
      <c r="DFM139" s="4"/>
      <c r="DFN139" s="4"/>
      <c r="DFO139" s="4"/>
      <c r="DFP139" s="4"/>
      <c r="DFQ139" s="4"/>
      <c r="DFR139" s="4"/>
      <c r="DFS139" s="4"/>
      <c r="DFT139" s="4"/>
      <c r="DFU139" s="4"/>
      <c r="DFV139" s="4"/>
      <c r="DFW139" s="4"/>
      <c r="DFX139" s="4"/>
      <c r="DFY139" s="4"/>
      <c r="DFZ139" s="4"/>
      <c r="DGA139" s="4"/>
      <c r="DGB139" s="4"/>
      <c r="DGC139" s="4"/>
      <c r="DGD139" s="4"/>
      <c r="DGE139" s="4"/>
      <c r="DGF139" s="4"/>
      <c r="DGG139" s="4"/>
      <c r="DGH139" s="4"/>
      <c r="DGI139" s="4"/>
      <c r="DGJ139" s="4"/>
      <c r="DGK139" s="4"/>
      <c r="DGL139" s="4"/>
      <c r="DGM139" s="4"/>
      <c r="DGN139" s="4"/>
      <c r="DGO139" s="4"/>
      <c r="DGP139" s="4"/>
      <c r="DGQ139" s="4"/>
      <c r="DGR139" s="4"/>
      <c r="DGS139" s="4"/>
      <c r="DGT139" s="4"/>
      <c r="DGU139" s="4"/>
      <c r="DGV139" s="4"/>
      <c r="DGW139" s="4"/>
      <c r="DGX139" s="4"/>
      <c r="DGY139" s="4"/>
      <c r="DGZ139" s="4"/>
      <c r="DHA139" s="4"/>
      <c r="DHB139" s="4"/>
      <c r="DHC139" s="4"/>
      <c r="DHD139" s="4"/>
      <c r="DHE139" s="4"/>
      <c r="DHF139" s="4"/>
      <c r="DHG139" s="4"/>
      <c r="DHH139" s="4"/>
      <c r="DHI139" s="4"/>
      <c r="DHJ139" s="4"/>
      <c r="DHK139" s="4"/>
      <c r="DHL139" s="4"/>
      <c r="DHM139" s="4"/>
      <c r="DHN139" s="4"/>
      <c r="DHO139" s="4"/>
      <c r="DHP139" s="4"/>
      <c r="DHQ139" s="4"/>
      <c r="DHR139" s="4"/>
      <c r="DHS139" s="4"/>
      <c r="DHT139" s="4"/>
      <c r="DHU139" s="4"/>
      <c r="DHV139" s="4"/>
      <c r="DHW139" s="4"/>
      <c r="DHX139" s="4"/>
      <c r="DHY139" s="4"/>
      <c r="DHZ139" s="4"/>
      <c r="DIA139" s="4"/>
      <c r="DIB139" s="4"/>
      <c r="DIC139" s="4"/>
      <c r="DID139" s="4"/>
      <c r="DIE139" s="4"/>
      <c r="DIF139" s="4"/>
      <c r="DIG139" s="4"/>
      <c r="DIH139" s="4"/>
      <c r="DII139" s="4"/>
      <c r="DIJ139" s="4"/>
      <c r="DIK139" s="4"/>
      <c r="DIL139" s="4"/>
      <c r="DIM139" s="4"/>
      <c r="DIN139" s="4"/>
      <c r="DIO139" s="4"/>
      <c r="DIP139" s="4"/>
      <c r="DIQ139" s="4"/>
      <c r="DIR139" s="4"/>
      <c r="DIS139" s="4"/>
      <c r="DIT139" s="4"/>
      <c r="DIU139" s="4"/>
      <c r="DIV139" s="4"/>
      <c r="DIW139" s="4"/>
      <c r="DIX139" s="4"/>
      <c r="DIY139" s="4"/>
      <c r="DIZ139" s="4"/>
      <c r="DJA139" s="4"/>
      <c r="DJB139" s="4"/>
      <c r="DJC139" s="4"/>
      <c r="DJD139" s="4"/>
      <c r="DJE139" s="4"/>
      <c r="DJF139" s="4"/>
      <c r="DJG139" s="4"/>
      <c r="DJH139" s="4"/>
      <c r="DJI139" s="4"/>
      <c r="DJJ139" s="4"/>
      <c r="DJK139" s="4"/>
      <c r="DJL139" s="4"/>
      <c r="DJM139" s="4"/>
      <c r="DJN139" s="4"/>
      <c r="DJO139" s="4"/>
      <c r="DJP139" s="4"/>
      <c r="DJQ139" s="4"/>
      <c r="DJR139" s="4"/>
      <c r="DJS139" s="4"/>
      <c r="DJT139" s="4"/>
      <c r="DJU139" s="4"/>
      <c r="DJV139" s="4"/>
      <c r="DJW139" s="4"/>
      <c r="DJX139" s="4"/>
      <c r="DJY139" s="4"/>
      <c r="DJZ139" s="4"/>
      <c r="DKA139" s="4"/>
      <c r="DKB139" s="4"/>
      <c r="DKC139" s="4"/>
      <c r="DKD139" s="4"/>
      <c r="DKE139" s="4"/>
      <c r="DKF139" s="4"/>
      <c r="DKG139" s="4"/>
      <c r="DKH139" s="4"/>
      <c r="DKI139" s="4"/>
      <c r="DKJ139" s="4"/>
      <c r="DKK139" s="4"/>
      <c r="DKL139" s="4"/>
      <c r="DKM139" s="4"/>
      <c r="DKN139" s="4"/>
      <c r="DKO139" s="4"/>
      <c r="DKP139" s="4"/>
      <c r="DKQ139" s="4"/>
      <c r="DKR139" s="4"/>
      <c r="DKS139" s="4"/>
      <c r="DKT139" s="4"/>
      <c r="DKU139" s="4"/>
      <c r="DKV139" s="4"/>
      <c r="DKW139" s="4"/>
      <c r="DKX139" s="4"/>
      <c r="DKY139" s="4"/>
      <c r="DKZ139" s="4"/>
      <c r="DLA139" s="4"/>
      <c r="DLB139" s="4"/>
      <c r="DLC139" s="4"/>
      <c r="DLD139" s="4"/>
      <c r="DLE139" s="4"/>
      <c r="DLF139" s="4"/>
      <c r="DLG139" s="4"/>
      <c r="DLH139" s="4"/>
      <c r="DLI139" s="4"/>
      <c r="DLJ139" s="4"/>
      <c r="DLK139" s="4"/>
      <c r="DLL139" s="4"/>
      <c r="DLM139" s="4"/>
      <c r="DLN139" s="4"/>
      <c r="DLO139" s="4"/>
      <c r="DLP139" s="4"/>
      <c r="DLQ139" s="4"/>
      <c r="DLR139" s="4"/>
      <c r="DLS139" s="4"/>
      <c r="DLT139" s="4"/>
      <c r="DLU139" s="4"/>
      <c r="DLV139" s="4"/>
      <c r="DLW139" s="4"/>
      <c r="DLX139" s="4"/>
      <c r="DLY139" s="4"/>
      <c r="DLZ139" s="4"/>
      <c r="DMG139" s="4"/>
      <c r="DMH139" s="4"/>
      <c r="DMI139" s="4"/>
      <c r="DMJ139" s="4"/>
      <c r="DMK139" s="4"/>
      <c r="DML139" s="4"/>
      <c r="DMM139" s="4"/>
      <c r="DMN139" s="4"/>
      <c r="DMO139" s="4"/>
      <c r="DMP139" s="4"/>
      <c r="DMQ139" s="4"/>
      <c r="DMR139" s="4"/>
      <c r="DMS139" s="4"/>
      <c r="DMT139" s="4"/>
      <c r="DMU139" s="4"/>
      <c r="DMV139" s="4"/>
      <c r="DMW139" s="4"/>
      <c r="DMX139" s="4"/>
      <c r="DMY139" s="4"/>
      <c r="DMZ139" s="4"/>
      <c r="DNA139" s="4"/>
      <c r="DNB139" s="4"/>
      <c r="DNC139" s="4"/>
      <c r="DND139" s="4"/>
      <c r="DNE139" s="4"/>
      <c r="DNF139" s="4"/>
      <c r="DNG139" s="4"/>
      <c r="DNH139" s="4"/>
      <c r="DNI139" s="4"/>
      <c r="DNJ139" s="4"/>
      <c r="DNK139" s="4"/>
      <c r="DNL139" s="4"/>
      <c r="DNM139" s="4"/>
      <c r="DNN139" s="4"/>
      <c r="DNO139" s="4"/>
      <c r="DNP139" s="4"/>
      <c r="DNQ139" s="4"/>
      <c r="DNR139" s="4"/>
      <c r="DNS139" s="4"/>
      <c r="DNT139" s="4"/>
      <c r="DNU139" s="4"/>
      <c r="DNV139" s="4"/>
      <c r="DNW139" s="4"/>
      <c r="DNX139" s="4"/>
      <c r="DNY139" s="4"/>
      <c r="DNZ139" s="4"/>
      <c r="DOA139" s="4"/>
      <c r="DOB139" s="4"/>
      <c r="DOC139" s="4"/>
      <c r="DOD139" s="4"/>
      <c r="DOE139" s="4"/>
      <c r="DOF139" s="4"/>
      <c r="DOG139" s="4"/>
      <c r="DOH139" s="4"/>
      <c r="DOI139" s="4"/>
      <c r="DOJ139" s="4"/>
      <c r="DOK139" s="4"/>
      <c r="DOL139" s="4"/>
      <c r="DOM139" s="4"/>
      <c r="DON139" s="4"/>
      <c r="DOO139" s="4"/>
      <c r="DOP139" s="4"/>
      <c r="DOQ139" s="4"/>
      <c r="DOR139" s="4"/>
      <c r="DOS139" s="4"/>
      <c r="DOT139" s="4"/>
      <c r="DOU139" s="4"/>
      <c r="DOV139" s="4"/>
      <c r="DOW139" s="4"/>
      <c r="DOX139" s="4"/>
      <c r="DOY139" s="4"/>
      <c r="DOZ139" s="4"/>
      <c r="DPA139" s="4"/>
      <c r="DPB139" s="4"/>
      <c r="DPC139" s="4"/>
      <c r="DPD139" s="4"/>
      <c r="DPE139" s="4"/>
      <c r="DPF139" s="4"/>
      <c r="DPG139" s="4"/>
      <c r="DPH139" s="4"/>
      <c r="DPI139" s="4"/>
      <c r="DPJ139" s="4"/>
      <c r="DPK139" s="4"/>
      <c r="DPL139" s="4"/>
      <c r="DPM139" s="4"/>
      <c r="DPN139" s="4"/>
      <c r="DPO139" s="4"/>
      <c r="DPP139" s="4"/>
      <c r="DPQ139" s="4"/>
      <c r="DPR139" s="4"/>
      <c r="DPS139" s="4"/>
      <c r="DPT139" s="4"/>
      <c r="DPU139" s="4"/>
      <c r="DPV139" s="4"/>
      <c r="DPW139" s="4"/>
      <c r="DPX139" s="4"/>
      <c r="DPY139" s="4"/>
      <c r="DPZ139" s="4"/>
      <c r="DQA139" s="4"/>
      <c r="DQB139" s="4"/>
      <c r="DQC139" s="4"/>
      <c r="DQD139" s="4"/>
      <c r="DQE139" s="4"/>
      <c r="DQF139" s="4"/>
      <c r="DQG139" s="4"/>
      <c r="DQH139" s="4"/>
      <c r="DQI139" s="4"/>
      <c r="DQJ139" s="4"/>
      <c r="DQK139" s="4"/>
      <c r="DQL139" s="4"/>
      <c r="DQM139" s="4"/>
      <c r="DQN139" s="4"/>
      <c r="DQO139" s="4"/>
      <c r="DQP139" s="4"/>
      <c r="DQQ139" s="4"/>
      <c r="DQR139" s="4"/>
      <c r="DQS139" s="4"/>
      <c r="DQT139" s="4"/>
      <c r="DQU139" s="4"/>
      <c r="DQV139" s="4"/>
      <c r="DQW139" s="4"/>
      <c r="DQX139" s="4"/>
      <c r="DQY139" s="4"/>
      <c r="DQZ139" s="4"/>
      <c r="DRA139" s="4"/>
      <c r="DRB139" s="4"/>
      <c r="DRC139" s="4"/>
      <c r="DRD139" s="4"/>
      <c r="DRE139" s="4"/>
      <c r="DRF139" s="4"/>
      <c r="DRG139" s="4"/>
      <c r="DRH139" s="4"/>
      <c r="DRI139" s="4"/>
      <c r="DRJ139" s="4"/>
      <c r="DRK139" s="4"/>
      <c r="DRL139" s="4"/>
      <c r="DRM139" s="4"/>
      <c r="DRN139" s="4"/>
      <c r="DRO139" s="4"/>
      <c r="DRP139" s="4"/>
      <c r="DRQ139" s="4"/>
      <c r="DRR139" s="4"/>
      <c r="DRS139" s="4"/>
      <c r="DRT139" s="4"/>
      <c r="DRU139" s="4"/>
      <c r="DRV139" s="4"/>
      <c r="DRW139" s="4"/>
      <c r="DRX139" s="4"/>
      <c r="DRY139" s="4"/>
      <c r="DRZ139" s="4"/>
      <c r="DSA139" s="4"/>
      <c r="DSB139" s="4"/>
      <c r="DSC139" s="4"/>
      <c r="DSD139" s="4"/>
      <c r="DSE139" s="4"/>
      <c r="DSF139" s="4"/>
      <c r="DSG139" s="4"/>
      <c r="DSH139" s="4"/>
      <c r="DSI139" s="4"/>
      <c r="DSJ139" s="4"/>
      <c r="DSK139" s="4"/>
      <c r="DSL139" s="4"/>
      <c r="DSM139" s="4"/>
      <c r="DSN139" s="4"/>
      <c r="DSO139" s="4"/>
      <c r="DSP139" s="4"/>
      <c r="DSQ139" s="4"/>
      <c r="DSR139" s="4"/>
      <c r="DSS139" s="4"/>
      <c r="DST139" s="4"/>
      <c r="DSU139" s="4"/>
      <c r="DSV139" s="4"/>
      <c r="DSW139" s="4"/>
      <c r="DSX139" s="4"/>
      <c r="DSY139" s="4"/>
      <c r="DSZ139" s="4"/>
      <c r="DTA139" s="4"/>
      <c r="DTB139" s="4"/>
      <c r="DTC139" s="4"/>
      <c r="DTD139" s="4"/>
      <c r="DTE139" s="4"/>
      <c r="DTF139" s="4"/>
      <c r="DTG139" s="4"/>
      <c r="DTH139" s="4"/>
      <c r="DTI139" s="4"/>
      <c r="DTJ139" s="4"/>
      <c r="DTK139" s="4"/>
      <c r="DTL139" s="4"/>
      <c r="DTM139" s="4"/>
      <c r="DTN139" s="4"/>
      <c r="DTO139" s="4"/>
      <c r="DTP139" s="4"/>
      <c r="DTQ139" s="4"/>
      <c r="DTR139" s="4"/>
      <c r="DTS139" s="4"/>
      <c r="DTT139" s="4"/>
      <c r="DTU139" s="4"/>
      <c r="DTV139" s="4"/>
      <c r="DTW139" s="4"/>
      <c r="DTX139" s="4"/>
      <c r="DTY139" s="4"/>
      <c r="DTZ139" s="4"/>
      <c r="DUA139" s="4"/>
      <c r="DUB139" s="4"/>
      <c r="DUC139" s="4"/>
      <c r="DUD139" s="4"/>
      <c r="DUE139" s="4"/>
      <c r="DUF139" s="4"/>
      <c r="DUG139" s="4"/>
      <c r="DUH139" s="4"/>
      <c r="DUI139" s="4"/>
      <c r="DUJ139" s="4"/>
      <c r="DUK139" s="4"/>
      <c r="DUL139" s="4"/>
      <c r="DUM139" s="4"/>
      <c r="DUN139" s="4"/>
      <c r="DUO139" s="4"/>
      <c r="DUP139" s="4"/>
      <c r="DUQ139" s="4"/>
      <c r="DUR139" s="4"/>
      <c r="DUS139" s="4"/>
      <c r="DUT139" s="4"/>
      <c r="DUU139" s="4"/>
      <c r="DUV139" s="4"/>
      <c r="DUW139" s="4"/>
      <c r="DUX139" s="4"/>
      <c r="DUY139" s="4"/>
      <c r="DUZ139" s="4"/>
      <c r="DVA139" s="4"/>
      <c r="DVB139" s="4"/>
      <c r="DVC139" s="4"/>
      <c r="DVD139" s="4"/>
      <c r="DVE139" s="4"/>
      <c r="DVF139" s="4"/>
      <c r="DVG139" s="4"/>
      <c r="DVH139" s="4"/>
      <c r="DVI139" s="4"/>
      <c r="DVJ139" s="4"/>
      <c r="DVK139" s="4"/>
      <c r="DVL139" s="4"/>
      <c r="DVM139" s="4"/>
      <c r="DVN139" s="4"/>
      <c r="DVO139" s="4"/>
      <c r="DVP139" s="4"/>
      <c r="DVQ139" s="4"/>
      <c r="DVR139" s="4"/>
      <c r="DVS139" s="4"/>
      <c r="DVT139" s="4"/>
      <c r="DVU139" s="4"/>
      <c r="DVV139" s="4"/>
      <c r="DWC139" s="4"/>
      <c r="DWD139" s="4"/>
      <c r="DWE139" s="4"/>
      <c r="DWF139" s="4"/>
      <c r="DWG139" s="4"/>
      <c r="DWH139" s="4"/>
      <c r="DWI139" s="4"/>
      <c r="DWJ139" s="4"/>
      <c r="DWK139" s="4"/>
      <c r="DWL139" s="4"/>
      <c r="DWM139" s="4"/>
      <c r="DWN139" s="4"/>
      <c r="DWO139" s="4"/>
      <c r="DWP139" s="4"/>
      <c r="DWQ139" s="4"/>
      <c r="DWR139" s="4"/>
      <c r="DWS139" s="4"/>
      <c r="DWT139" s="4"/>
      <c r="DWU139" s="4"/>
      <c r="DWV139" s="4"/>
      <c r="DWW139" s="4"/>
      <c r="DWX139" s="4"/>
      <c r="DWY139" s="4"/>
      <c r="DWZ139" s="4"/>
      <c r="DXA139" s="4"/>
      <c r="DXB139" s="4"/>
      <c r="DXC139" s="4"/>
      <c r="DXD139" s="4"/>
      <c r="DXE139" s="4"/>
      <c r="DXF139" s="4"/>
      <c r="DXG139" s="4"/>
      <c r="DXH139" s="4"/>
      <c r="DXI139" s="4"/>
      <c r="DXJ139" s="4"/>
      <c r="DXK139" s="4"/>
      <c r="DXL139" s="4"/>
      <c r="DXM139" s="4"/>
      <c r="DXN139" s="4"/>
      <c r="DXO139" s="4"/>
      <c r="DXP139" s="4"/>
      <c r="DXQ139" s="4"/>
      <c r="DXR139" s="4"/>
      <c r="DXS139" s="4"/>
      <c r="DXT139" s="4"/>
      <c r="DXU139" s="4"/>
      <c r="DXV139" s="4"/>
      <c r="DXW139" s="4"/>
      <c r="DXX139" s="4"/>
      <c r="DXY139" s="4"/>
      <c r="DXZ139" s="4"/>
      <c r="DYA139" s="4"/>
      <c r="DYB139" s="4"/>
      <c r="DYC139" s="4"/>
      <c r="DYD139" s="4"/>
      <c r="DYE139" s="4"/>
      <c r="DYF139" s="4"/>
      <c r="DYG139" s="4"/>
      <c r="DYH139" s="4"/>
      <c r="DYI139" s="4"/>
      <c r="DYJ139" s="4"/>
      <c r="DYK139" s="4"/>
      <c r="DYL139" s="4"/>
      <c r="DYM139" s="4"/>
      <c r="DYN139" s="4"/>
      <c r="DYO139" s="4"/>
      <c r="DYP139" s="4"/>
      <c r="DYQ139" s="4"/>
      <c r="DYR139" s="4"/>
      <c r="DYS139" s="4"/>
      <c r="DYT139" s="4"/>
      <c r="DYU139" s="4"/>
      <c r="DYV139" s="4"/>
      <c r="DYW139" s="4"/>
      <c r="DYX139" s="4"/>
      <c r="DYY139" s="4"/>
      <c r="DYZ139" s="4"/>
      <c r="DZA139" s="4"/>
      <c r="DZB139" s="4"/>
      <c r="DZC139" s="4"/>
      <c r="DZD139" s="4"/>
      <c r="DZE139" s="4"/>
      <c r="DZF139" s="4"/>
      <c r="DZG139" s="4"/>
      <c r="DZH139" s="4"/>
      <c r="DZI139" s="4"/>
      <c r="DZJ139" s="4"/>
      <c r="DZK139" s="4"/>
      <c r="DZL139" s="4"/>
      <c r="DZM139" s="4"/>
      <c r="DZN139" s="4"/>
      <c r="DZO139" s="4"/>
      <c r="DZP139" s="4"/>
      <c r="DZQ139" s="4"/>
      <c r="DZR139" s="4"/>
      <c r="DZS139" s="4"/>
      <c r="DZT139" s="4"/>
      <c r="DZU139" s="4"/>
      <c r="DZV139" s="4"/>
      <c r="DZW139" s="4"/>
      <c r="DZX139" s="4"/>
      <c r="DZY139" s="4"/>
      <c r="DZZ139" s="4"/>
      <c r="EAA139" s="4"/>
      <c r="EAB139" s="4"/>
      <c r="EAC139" s="4"/>
      <c r="EAD139" s="4"/>
      <c r="EAE139" s="4"/>
      <c r="EAF139" s="4"/>
      <c r="EAG139" s="4"/>
      <c r="EAH139" s="4"/>
      <c r="EAI139" s="4"/>
      <c r="EAJ139" s="4"/>
      <c r="EAK139" s="4"/>
      <c r="EAL139" s="4"/>
      <c r="EAM139" s="4"/>
      <c r="EAN139" s="4"/>
      <c r="EAO139" s="4"/>
      <c r="EAP139" s="4"/>
      <c r="EAQ139" s="4"/>
      <c r="EAR139" s="4"/>
      <c r="EAS139" s="4"/>
      <c r="EAT139" s="4"/>
      <c r="EAU139" s="4"/>
      <c r="EAV139" s="4"/>
      <c r="EAW139" s="4"/>
      <c r="EAX139" s="4"/>
      <c r="EAY139" s="4"/>
      <c r="EAZ139" s="4"/>
      <c r="EBA139" s="4"/>
      <c r="EBB139" s="4"/>
      <c r="EBC139" s="4"/>
      <c r="EBD139" s="4"/>
      <c r="EBE139" s="4"/>
      <c r="EBF139" s="4"/>
      <c r="EBG139" s="4"/>
      <c r="EBH139" s="4"/>
      <c r="EBI139" s="4"/>
      <c r="EBJ139" s="4"/>
      <c r="EBK139" s="4"/>
      <c r="EBL139" s="4"/>
      <c r="EBM139" s="4"/>
      <c r="EBN139" s="4"/>
      <c r="EBO139" s="4"/>
      <c r="EBP139" s="4"/>
      <c r="EBQ139" s="4"/>
      <c r="EBR139" s="4"/>
      <c r="EBS139" s="4"/>
      <c r="EBT139" s="4"/>
      <c r="EBU139" s="4"/>
      <c r="EBV139" s="4"/>
      <c r="EBW139" s="4"/>
      <c r="EBX139" s="4"/>
      <c r="EBY139" s="4"/>
      <c r="EBZ139" s="4"/>
      <c r="ECA139" s="4"/>
      <c r="ECB139" s="4"/>
      <c r="ECC139" s="4"/>
      <c r="ECD139" s="4"/>
      <c r="ECE139" s="4"/>
      <c r="ECF139" s="4"/>
      <c r="ECG139" s="4"/>
      <c r="ECH139" s="4"/>
      <c r="ECI139" s="4"/>
      <c r="ECJ139" s="4"/>
      <c r="ECK139" s="4"/>
      <c r="ECL139" s="4"/>
      <c r="ECM139" s="4"/>
      <c r="ECN139" s="4"/>
      <c r="ECO139" s="4"/>
      <c r="ECP139" s="4"/>
      <c r="ECQ139" s="4"/>
      <c r="ECR139" s="4"/>
      <c r="ECS139" s="4"/>
      <c r="ECT139" s="4"/>
      <c r="ECU139" s="4"/>
      <c r="ECV139" s="4"/>
      <c r="ECW139" s="4"/>
      <c r="ECX139" s="4"/>
      <c r="ECY139" s="4"/>
      <c r="ECZ139" s="4"/>
      <c r="EDA139" s="4"/>
      <c r="EDB139" s="4"/>
      <c r="EDC139" s="4"/>
      <c r="EDD139" s="4"/>
      <c r="EDE139" s="4"/>
      <c r="EDF139" s="4"/>
      <c r="EDG139" s="4"/>
      <c r="EDH139" s="4"/>
      <c r="EDI139" s="4"/>
      <c r="EDJ139" s="4"/>
      <c r="EDK139" s="4"/>
      <c r="EDL139" s="4"/>
      <c r="EDM139" s="4"/>
      <c r="EDN139" s="4"/>
      <c r="EDO139" s="4"/>
      <c r="EDP139" s="4"/>
      <c r="EDQ139" s="4"/>
      <c r="EDR139" s="4"/>
      <c r="EDS139" s="4"/>
      <c r="EDT139" s="4"/>
      <c r="EDU139" s="4"/>
      <c r="EDV139" s="4"/>
      <c r="EDW139" s="4"/>
      <c r="EDX139" s="4"/>
      <c r="EDY139" s="4"/>
      <c r="EDZ139" s="4"/>
      <c r="EEA139" s="4"/>
      <c r="EEB139" s="4"/>
      <c r="EEC139" s="4"/>
      <c r="EED139" s="4"/>
      <c r="EEE139" s="4"/>
      <c r="EEF139" s="4"/>
      <c r="EEG139" s="4"/>
      <c r="EEH139" s="4"/>
      <c r="EEI139" s="4"/>
      <c r="EEJ139" s="4"/>
      <c r="EEK139" s="4"/>
      <c r="EEL139" s="4"/>
      <c r="EEM139" s="4"/>
      <c r="EEN139" s="4"/>
      <c r="EEO139" s="4"/>
      <c r="EEP139" s="4"/>
      <c r="EEQ139" s="4"/>
      <c r="EER139" s="4"/>
      <c r="EES139" s="4"/>
      <c r="EET139" s="4"/>
      <c r="EEU139" s="4"/>
      <c r="EEV139" s="4"/>
      <c r="EEW139" s="4"/>
      <c r="EEX139" s="4"/>
      <c r="EEY139" s="4"/>
      <c r="EEZ139" s="4"/>
      <c r="EFA139" s="4"/>
      <c r="EFB139" s="4"/>
      <c r="EFC139" s="4"/>
      <c r="EFD139" s="4"/>
      <c r="EFE139" s="4"/>
      <c r="EFF139" s="4"/>
      <c r="EFG139" s="4"/>
      <c r="EFH139" s="4"/>
      <c r="EFI139" s="4"/>
      <c r="EFJ139" s="4"/>
      <c r="EFK139" s="4"/>
      <c r="EFL139" s="4"/>
      <c r="EFM139" s="4"/>
      <c r="EFN139" s="4"/>
      <c r="EFO139" s="4"/>
      <c r="EFP139" s="4"/>
      <c r="EFQ139" s="4"/>
      <c r="EFR139" s="4"/>
      <c r="EFY139" s="4"/>
      <c r="EFZ139" s="4"/>
      <c r="EGA139" s="4"/>
      <c r="EGB139" s="4"/>
      <c r="EGC139" s="4"/>
      <c r="EGD139" s="4"/>
      <c r="EGE139" s="4"/>
      <c r="EGF139" s="4"/>
      <c r="EGG139" s="4"/>
      <c r="EGH139" s="4"/>
      <c r="EGI139" s="4"/>
      <c r="EGJ139" s="4"/>
      <c r="EGK139" s="4"/>
      <c r="EGL139" s="4"/>
      <c r="EGM139" s="4"/>
      <c r="EGN139" s="4"/>
      <c r="EGO139" s="4"/>
      <c r="EGP139" s="4"/>
      <c r="EGQ139" s="4"/>
      <c r="EGR139" s="4"/>
      <c r="EGS139" s="4"/>
      <c r="EGT139" s="4"/>
      <c r="EGU139" s="4"/>
      <c r="EGV139" s="4"/>
      <c r="EGW139" s="4"/>
      <c r="EGX139" s="4"/>
      <c r="EGY139" s="4"/>
      <c r="EGZ139" s="4"/>
      <c r="EHA139" s="4"/>
      <c r="EHB139" s="4"/>
      <c r="EHC139" s="4"/>
      <c r="EHD139" s="4"/>
      <c r="EHE139" s="4"/>
      <c r="EHF139" s="4"/>
      <c r="EHG139" s="4"/>
      <c r="EHH139" s="4"/>
      <c r="EHI139" s="4"/>
      <c r="EHJ139" s="4"/>
      <c r="EHK139" s="4"/>
      <c r="EHL139" s="4"/>
      <c r="EHM139" s="4"/>
      <c r="EHN139" s="4"/>
      <c r="EHO139" s="4"/>
      <c r="EHP139" s="4"/>
      <c r="EHQ139" s="4"/>
      <c r="EHR139" s="4"/>
      <c r="EHS139" s="4"/>
      <c r="EHT139" s="4"/>
      <c r="EHU139" s="4"/>
      <c r="EHV139" s="4"/>
      <c r="EHW139" s="4"/>
      <c r="EHX139" s="4"/>
      <c r="EHY139" s="4"/>
      <c r="EHZ139" s="4"/>
      <c r="EIA139" s="4"/>
      <c r="EIB139" s="4"/>
      <c r="EIC139" s="4"/>
      <c r="EID139" s="4"/>
      <c r="EIE139" s="4"/>
      <c r="EIF139" s="4"/>
      <c r="EIG139" s="4"/>
      <c r="EIH139" s="4"/>
      <c r="EII139" s="4"/>
      <c r="EIJ139" s="4"/>
      <c r="EIK139" s="4"/>
      <c r="EIL139" s="4"/>
      <c r="EIM139" s="4"/>
      <c r="EIN139" s="4"/>
      <c r="EIO139" s="4"/>
      <c r="EIP139" s="4"/>
      <c r="EIQ139" s="4"/>
      <c r="EIR139" s="4"/>
      <c r="EIS139" s="4"/>
      <c r="EIT139" s="4"/>
      <c r="EIU139" s="4"/>
      <c r="EIV139" s="4"/>
      <c r="EIW139" s="4"/>
      <c r="EIX139" s="4"/>
      <c r="EIY139" s="4"/>
      <c r="EIZ139" s="4"/>
      <c r="EJA139" s="4"/>
      <c r="EJB139" s="4"/>
      <c r="EJC139" s="4"/>
      <c r="EJD139" s="4"/>
      <c r="EJE139" s="4"/>
      <c r="EJF139" s="4"/>
      <c r="EJG139" s="4"/>
      <c r="EJH139" s="4"/>
      <c r="EJI139" s="4"/>
      <c r="EJJ139" s="4"/>
      <c r="EJK139" s="4"/>
      <c r="EJL139" s="4"/>
      <c r="EJM139" s="4"/>
      <c r="EJN139" s="4"/>
      <c r="EJO139" s="4"/>
      <c r="EJP139" s="4"/>
      <c r="EJQ139" s="4"/>
      <c r="EJR139" s="4"/>
      <c r="EJS139" s="4"/>
      <c r="EJT139" s="4"/>
      <c r="EJU139" s="4"/>
      <c r="EJV139" s="4"/>
      <c r="EJW139" s="4"/>
      <c r="EJX139" s="4"/>
      <c r="EJY139" s="4"/>
      <c r="EJZ139" s="4"/>
      <c r="EKA139" s="4"/>
      <c r="EKB139" s="4"/>
      <c r="EKC139" s="4"/>
      <c r="EKD139" s="4"/>
      <c r="EKE139" s="4"/>
      <c r="EKF139" s="4"/>
      <c r="EKG139" s="4"/>
      <c r="EKH139" s="4"/>
      <c r="EKI139" s="4"/>
      <c r="EKJ139" s="4"/>
      <c r="EKK139" s="4"/>
      <c r="EKL139" s="4"/>
      <c r="EKM139" s="4"/>
      <c r="EKN139" s="4"/>
      <c r="EKO139" s="4"/>
      <c r="EKP139" s="4"/>
      <c r="EKQ139" s="4"/>
      <c r="EKR139" s="4"/>
      <c r="EKS139" s="4"/>
      <c r="EKT139" s="4"/>
      <c r="EKU139" s="4"/>
      <c r="EKV139" s="4"/>
      <c r="EKW139" s="4"/>
      <c r="EKX139" s="4"/>
      <c r="EKY139" s="4"/>
      <c r="EKZ139" s="4"/>
      <c r="ELA139" s="4"/>
      <c r="ELB139" s="4"/>
      <c r="ELC139" s="4"/>
      <c r="ELD139" s="4"/>
      <c r="ELE139" s="4"/>
      <c r="ELF139" s="4"/>
      <c r="ELG139" s="4"/>
      <c r="ELH139" s="4"/>
      <c r="ELI139" s="4"/>
      <c r="ELJ139" s="4"/>
      <c r="ELK139" s="4"/>
      <c r="ELL139" s="4"/>
      <c r="ELM139" s="4"/>
      <c r="ELN139" s="4"/>
      <c r="ELO139" s="4"/>
      <c r="ELP139" s="4"/>
      <c r="ELQ139" s="4"/>
      <c r="ELR139" s="4"/>
      <c r="ELS139" s="4"/>
      <c r="ELT139" s="4"/>
      <c r="ELU139" s="4"/>
      <c r="ELV139" s="4"/>
      <c r="ELW139" s="4"/>
      <c r="ELX139" s="4"/>
      <c r="ELY139" s="4"/>
      <c r="ELZ139" s="4"/>
      <c r="EMA139" s="4"/>
      <c r="EMB139" s="4"/>
      <c r="EMC139" s="4"/>
      <c r="EMD139" s="4"/>
      <c r="EME139" s="4"/>
      <c r="EMF139" s="4"/>
      <c r="EMG139" s="4"/>
      <c r="EMH139" s="4"/>
      <c r="EMI139" s="4"/>
      <c r="EMJ139" s="4"/>
      <c r="EMK139" s="4"/>
      <c r="EML139" s="4"/>
      <c r="EMM139" s="4"/>
      <c r="EMN139" s="4"/>
      <c r="EMO139" s="4"/>
      <c r="EMP139" s="4"/>
      <c r="EMQ139" s="4"/>
      <c r="EMR139" s="4"/>
      <c r="EMS139" s="4"/>
      <c r="EMT139" s="4"/>
      <c r="EMU139" s="4"/>
      <c r="EMV139" s="4"/>
      <c r="EMW139" s="4"/>
      <c r="EMX139" s="4"/>
      <c r="EMY139" s="4"/>
      <c r="EMZ139" s="4"/>
      <c r="ENA139" s="4"/>
      <c r="ENB139" s="4"/>
      <c r="ENC139" s="4"/>
      <c r="END139" s="4"/>
      <c r="ENE139" s="4"/>
      <c r="ENF139" s="4"/>
      <c r="ENG139" s="4"/>
      <c r="ENH139" s="4"/>
      <c r="ENI139" s="4"/>
      <c r="ENJ139" s="4"/>
      <c r="ENK139" s="4"/>
      <c r="ENL139" s="4"/>
      <c r="ENM139" s="4"/>
      <c r="ENN139" s="4"/>
      <c r="ENO139" s="4"/>
      <c r="ENP139" s="4"/>
      <c r="ENQ139" s="4"/>
      <c r="ENR139" s="4"/>
      <c r="ENS139" s="4"/>
      <c r="ENT139" s="4"/>
      <c r="ENU139" s="4"/>
      <c r="ENV139" s="4"/>
      <c r="ENW139" s="4"/>
      <c r="ENX139" s="4"/>
      <c r="ENY139" s="4"/>
      <c r="ENZ139" s="4"/>
      <c r="EOA139" s="4"/>
      <c r="EOB139" s="4"/>
      <c r="EOC139" s="4"/>
      <c r="EOD139" s="4"/>
      <c r="EOE139" s="4"/>
      <c r="EOF139" s="4"/>
      <c r="EOG139" s="4"/>
      <c r="EOH139" s="4"/>
      <c r="EOI139" s="4"/>
      <c r="EOJ139" s="4"/>
      <c r="EOK139" s="4"/>
      <c r="EOL139" s="4"/>
      <c r="EOM139" s="4"/>
      <c r="EON139" s="4"/>
      <c r="EOO139" s="4"/>
      <c r="EOP139" s="4"/>
      <c r="EOQ139" s="4"/>
      <c r="EOR139" s="4"/>
      <c r="EOS139" s="4"/>
      <c r="EOT139" s="4"/>
      <c r="EOU139" s="4"/>
      <c r="EOV139" s="4"/>
      <c r="EOW139" s="4"/>
      <c r="EOX139" s="4"/>
      <c r="EOY139" s="4"/>
      <c r="EOZ139" s="4"/>
      <c r="EPA139" s="4"/>
      <c r="EPB139" s="4"/>
      <c r="EPC139" s="4"/>
      <c r="EPD139" s="4"/>
      <c r="EPE139" s="4"/>
      <c r="EPF139" s="4"/>
      <c r="EPG139" s="4"/>
      <c r="EPH139" s="4"/>
      <c r="EPI139" s="4"/>
      <c r="EPJ139" s="4"/>
      <c r="EPK139" s="4"/>
      <c r="EPL139" s="4"/>
      <c r="EPM139" s="4"/>
      <c r="EPN139" s="4"/>
      <c r="EPU139" s="4"/>
      <c r="EPV139" s="4"/>
      <c r="EPW139" s="4"/>
      <c r="EPX139" s="4"/>
      <c r="EPY139" s="4"/>
      <c r="EPZ139" s="4"/>
      <c r="EQA139" s="4"/>
      <c r="EQB139" s="4"/>
      <c r="EQC139" s="4"/>
      <c r="EQD139" s="4"/>
      <c r="EQE139" s="4"/>
      <c r="EQF139" s="4"/>
      <c r="EQG139" s="4"/>
      <c r="EQH139" s="4"/>
      <c r="EQI139" s="4"/>
      <c r="EQJ139" s="4"/>
      <c r="EQK139" s="4"/>
      <c r="EQL139" s="4"/>
      <c r="EQM139" s="4"/>
      <c r="EQN139" s="4"/>
      <c r="EQO139" s="4"/>
      <c r="EQP139" s="4"/>
      <c r="EQQ139" s="4"/>
      <c r="EQR139" s="4"/>
      <c r="EQS139" s="4"/>
      <c r="EQT139" s="4"/>
      <c r="EQU139" s="4"/>
      <c r="EQV139" s="4"/>
      <c r="EQW139" s="4"/>
      <c r="EQX139" s="4"/>
      <c r="EQY139" s="4"/>
      <c r="EQZ139" s="4"/>
      <c r="ERA139" s="4"/>
      <c r="ERB139" s="4"/>
      <c r="ERC139" s="4"/>
      <c r="ERD139" s="4"/>
      <c r="ERE139" s="4"/>
      <c r="ERF139" s="4"/>
      <c r="ERG139" s="4"/>
      <c r="ERH139" s="4"/>
      <c r="ERI139" s="4"/>
      <c r="ERJ139" s="4"/>
      <c r="ERK139" s="4"/>
      <c r="ERL139" s="4"/>
      <c r="ERM139" s="4"/>
      <c r="ERN139" s="4"/>
      <c r="ERO139" s="4"/>
      <c r="ERP139" s="4"/>
      <c r="ERQ139" s="4"/>
      <c r="ERR139" s="4"/>
      <c r="ERS139" s="4"/>
      <c r="ERT139" s="4"/>
      <c r="ERU139" s="4"/>
      <c r="ERV139" s="4"/>
      <c r="ERW139" s="4"/>
      <c r="ERX139" s="4"/>
      <c r="ERY139" s="4"/>
      <c r="ERZ139" s="4"/>
      <c r="ESA139" s="4"/>
      <c r="ESB139" s="4"/>
      <c r="ESC139" s="4"/>
      <c r="ESD139" s="4"/>
      <c r="ESE139" s="4"/>
      <c r="ESF139" s="4"/>
      <c r="ESG139" s="4"/>
      <c r="ESH139" s="4"/>
      <c r="ESI139" s="4"/>
      <c r="ESJ139" s="4"/>
      <c r="ESK139" s="4"/>
      <c r="ESL139" s="4"/>
      <c r="ESM139" s="4"/>
      <c r="ESN139" s="4"/>
      <c r="ESO139" s="4"/>
      <c r="ESP139" s="4"/>
      <c r="ESQ139" s="4"/>
      <c r="ESR139" s="4"/>
      <c r="ESS139" s="4"/>
      <c r="EST139" s="4"/>
      <c r="ESU139" s="4"/>
      <c r="ESV139" s="4"/>
      <c r="ESW139" s="4"/>
      <c r="ESX139" s="4"/>
      <c r="ESY139" s="4"/>
      <c r="ESZ139" s="4"/>
      <c r="ETA139" s="4"/>
      <c r="ETB139" s="4"/>
      <c r="ETC139" s="4"/>
      <c r="ETD139" s="4"/>
      <c r="ETE139" s="4"/>
      <c r="ETF139" s="4"/>
      <c r="ETG139" s="4"/>
      <c r="ETH139" s="4"/>
      <c r="ETI139" s="4"/>
      <c r="ETJ139" s="4"/>
      <c r="ETK139" s="4"/>
      <c r="ETL139" s="4"/>
      <c r="ETM139" s="4"/>
      <c r="ETN139" s="4"/>
      <c r="ETO139" s="4"/>
      <c r="ETP139" s="4"/>
      <c r="ETQ139" s="4"/>
      <c r="ETR139" s="4"/>
      <c r="ETS139" s="4"/>
      <c r="ETT139" s="4"/>
      <c r="ETU139" s="4"/>
      <c r="ETV139" s="4"/>
      <c r="ETW139" s="4"/>
      <c r="ETX139" s="4"/>
      <c r="ETY139" s="4"/>
      <c r="ETZ139" s="4"/>
      <c r="EUA139" s="4"/>
      <c r="EUB139" s="4"/>
      <c r="EUC139" s="4"/>
      <c r="EUD139" s="4"/>
      <c r="EUE139" s="4"/>
      <c r="EUF139" s="4"/>
      <c r="EUG139" s="4"/>
      <c r="EUH139" s="4"/>
      <c r="EUI139" s="4"/>
      <c r="EUJ139" s="4"/>
      <c r="EUK139" s="4"/>
      <c r="EUL139" s="4"/>
      <c r="EUM139" s="4"/>
      <c r="EUN139" s="4"/>
      <c r="EUO139" s="4"/>
      <c r="EUP139" s="4"/>
      <c r="EUQ139" s="4"/>
      <c r="EUR139" s="4"/>
      <c r="EUS139" s="4"/>
      <c r="EUT139" s="4"/>
      <c r="EUU139" s="4"/>
      <c r="EUV139" s="4"/>
      <c r="EUW139" s="4"/>
      <c r="EUX139" s="4"/>
      <c r="EUY139" s="4"/>
      <c r="EUZ139" s="4"/>
      <c r="EVA139" s="4"/>
      <c r="EVB139" s="4"/>
      <c r="EVC139" s="4"/>
      <c r="EVD139" s="4"/>
      <c r="EVE139" s="4"/>
      <c r="EVF139" s="4"/>
      <c r="EVG139" s="4"/>
      <c r="EVH139" s="4"/>
      <c r="EVI139" s="4"/>
      <c r="EVJ139" s="4"/>
      <c r="EVK139" s="4"/>
      <c r="EVL139" s="4"/>
      <c r="EVM139" s="4"/>
      <c r="EVN139" s="4"/>
      <c r="EVO139" s="4"/>
      <c r="EVP139" s="4"/>
      <c r="EVQ139" s="4"/>
      <c r="EVR139" s="4"/>
      <c r="EVS139" s="4"/>
      <c r="EVT139" s="4"/>
      <c r="EVU139" s="4"/>
      <c r="EVV139" s="4"/>
      <c r="EVW139" s="4"/>
      <c r="EVX139" s="4"/>
      <c r="EVY139" s="4"/>
      <c r="EVZ139" s="4"/>
      <c r="EWA139" s="4"/>
      <c r="EWB139" s="4"/>
      <c r="EWC139" s="4"/>
      <c r="EWD139" s="4"/>
      <c r="EWE139" s="4"/>
      <c r="EWF139" s="4"/>
      <c r="EWG139" s="4"/>
      <c r="EWH139" s="4"/>
      <c r="EWI139" s="4"/>
      <c r="EWJ139" s="4"/>
      <c r="EWK139" s="4"/>
      <c r="EWL139" s="4"/>
      <c r="EWM139" s="4"/>
      <c r="EWN139" s="4"/>
      <c r="EWO139" s="4"/>
      <c r="EWP139" s="4"/>
      <c r="EWQ139" s="4"/>
      <c r="EWR139" s="4"/>
      <c r="EWS139" s="4"/>
      <c r="EWT139" s="4"/>
      <c r="EWU139" s="4"/>
      <c r="EWV139" s="4"/>
      <c r="EWW139" s="4"/>
      <c r="EWX139" s="4"/>
      <c r="EWY139" s="4"/>
      <c r="EWZ139" s="4"/>
      <c r="EXA139" s="4"/>
      <c r="EXB139" s="4"/>
      <c r="EXC139" s="4"/>
      <c r="EXD139" s="4"/>
      <c r="EXE139" s="4"/>
      <c r="EXF139" s="4"/>
      <c r="EXG139" s="4"/>
      <c r="EXH139" s="4"/>
      <c r="EXI139" s="4"/>
      <c r="EXJ139" s="4"/>
      <c r="EXK139" s="4"/>
      <c r="EXL139" s="4"/>
      <c r="EXM139" s="4"/>
      <c r="EXN139" s="4"/>
      <c r="EXO139" s="4"/>
      <c r="EXP139" s="4"/>
      <c r="EXQ139" s="4"/>
      <c r="EXR139" s="4"/>
      <c r="EXS139" s="4"/>
      <c r="EXT139" s="4"/>
      <c r="EXU139" s="4"/>
      <c r="EXV139" s="4"/>
      <c r="EXW139" s="4"/>
      <c r="EXX139" s="4"/>
      <c r="EXY139" s="4"/>
      <c r="EXZ139" s="4"/>
      <c r="EYA139" s="4"/>
      <c r="EYB139" s="4"/>
      <c r="EYC139" s="4"/>
      <c r="EYD139" s="4"/>
      <c r="EYE139" s="4"/>
      <c r="EYF139" s="4"/>
      <c r="EYG139" s="4"/>
      <c r="EYH139" s="4"/>
      <c r="EYI139" s="4"/>
      <c r="EYJ139" s="4"/>
      <c r="EYK139" s="4"/>
      <c r="EYL139" s="4"/>
      <c r="EYM139" s="4"/>
      <c r="EYN139" s="4"/>
      <c r="EYO139" s="4"/>
      <c r="EYP139" s="4"/>
      <c r="EYQ139" s="4"/>
      <c r="EYR139" s="4"/>
      <c r="EYS139" s="4"/>
      <c r="EYT139" s="4"/>
      <c r="EYU139" s="4"/>
      <c r="EYV139" s="4"/>
      <c r="EYW139" s="4"/>
      <c r="EYX139" s="4"/>
      <c r="EYY139" s="4"/>
      <c r="EYZ139" s="4"/>
      <c r="EZA139" s="4"/>
      <c r="EZB139" s="4"/>
      <c r="EZC139" s="4"/>
      <c r="EZD139" s="4"/>
      <c r="EZE139" s="4"/>
      <c r="EZF139" s="4"/>
      <c r="EZG139" s="4"/>
      <c r="EZH139" s="4"/>
      <c r="EZI139" s="4"/>
      <c r="EZJ139" s="4"/>
      <c r="EZQ139" s="4"/>
      <c r="EZR139" s="4"/>
      <c r="EZS139" s="4"/>
      <c r="EZT139" s="4"/>
      <c r="EZU139" s="4"/>
      <c r="EZV139" s="4"/>
      <c r="EZW139" s="4"/>
      <c r="EZX139" s="4"/>
      <c r="EZY139" s="4"/>
      <c r="EZZ139" s="4"/>
      <c r="FAA139" s="4"/>
      <c r="FAB139" s="4"/>
      <c r="FAC139" s="4"/>
      <c r="FAD139" s="4"/>
      <c r="FAE139" s="4"/>
      <c r="FAF139" s="4"/>
      <c r="FAG139" s="4"/>
      <c r="FAH139" s="4"/>
      <c r="FAI139" s="4"/>
      <c r="FAJ139" s="4"/>
      <c r="FAK139" s="4"/>
      <c r="FAL139" s="4"/>
      <c r="FAM139" s="4"/>
      <c r="FAN139" s="4"/>
      <c r="FAO139" s="4"/>
      <c r="FAP139" s="4"/>
      <c r="FAQ139" s="4"/>
      <c r="FAR139" s="4"/>
      <c r="FAS139" s="4"/>
      <c r="FAT139" s="4"/>
      <c r="FAU139" s="4"/>
      <c r="FAV139" s="4"/>
      <c r="FAW139" s="4"/>
      <c r="FAX139" s="4"/>
      <c r="FAY139" s="4"/>
      <c r="FAZ139" s="4"/>
      <c r="FBA139" s="4"/>
      <c r="FBB139" s="4"/>
      <c r="FBC139" s="4"/>
      <c r="FBD139" s="4"/>
      <c r="FBE139" s="4"/>
      <c r="FBF139" s="4"/>
      <c r="FBG139" s="4"/>
      <c r="FBH139" s="4"/>
      <c r="FBI139" s="4"/>
      <c r="FBJ139" s="4"/>
      <c r="FBK139" s="4"/>
      <c r="FBL139" s="4"/>
      <c r="FBM139" s="4"/>
      <c r="FBN139" s="4"/>
      <c r="FBO139" s="4"/>
      <c r="FBP139" s="4"/>
      <c r="FBQ139" s="4"/>
      <c r="FBR139" s="4"/>
      <c r="FBS139" s="4"/>
      <c r="FBT139" s="4"/>
      <c r="FBU139" s="4"/>
      <c r="FBV139" s="4"/>
      <c r="FBW139" s="4"/>
      <c r="FBX139" s="4"/>
      <c r="FBY139" s="4"/>
      <c r="FBZ139" s="4"/>
      <c r="FCA139" s="4"/>
      <c r="FCB139" s="4"/>
      <c r="FCC139" s="4"/>
      <c r="FCD139" s="4"/>
      <c r="FCE139" s="4"/>
      <c r="FCF139" s="4"/>
      <c r="FCG139" s="4"/>
      <c r="FCH139" s="4"/>
      <c r="FCI139" s="4"/>
      <c r="FCJ139" s="4"/>
      <c r="FCK139" s="4"/>
      <c r="FCL139" s="4"/>
      <c r="FCM139" s="4"/>
      <c r="FCN139" s="4"/>
      <c r="FCO139" s="4"/>
      <c r="FCP139" s="4"/>
      <c r="FCQ139" s="4"/>
      <c r="FCR139" s="4"/>
      <c r="FCS139" s="4"/>
      <c r="FCT139" s="4"/>
      <c r="FCU139" s="4"/>
      <c r="FCV139" s="4"/>
      <c r="FCW139" s="4"/>
      <c r="FCX139" s="4"/>
      <c r="FCY139" s="4"/>
      <c r="FCZ139" s="4"/>
      <c r="FDA139" s="4"/>
      <c r="FDB139" s="4"/>
      <c r="FDC139" s="4"/>
      <c r="FDD139" s="4"/>
      <c r="FDE139" s="4"/>
      <c r="FDF139" s="4"/>
      <c r="FDG139" s="4"/>
      <c r="FDH139" s="4"/>
      <c r="FDI139" s="4"/>
      <c r="FDJ139" s="4"/>
      <c r="FDK139" s="4"/>
      <c r="FDL139" s="4"/>
      <c r="FDM139" s="4"/>
      <c r="FDN139" s="4"/>
      <c r="FDO139" s="4"/>
      <c r="FDP139" s="4"/>
      <c r="FDQ139" s="4"/>
      <c r="FDR139" s="4"/>
      <c r="FDS139" s="4"/>
      <c r="FDT139" s="4"/>
      <c r="FDU139" s="4"/>
      <c r="FDV139" s="4"/>
      <c r="FDW139" s="4"/>
      <c r="FDX139" s="4"/>
      <c r="FDY139" s="4"/>
      <c r="FDZ139" s="4"/>
      <c r="FEA139" s="4"/>
      <c r="FEB139" s="4"/>
      <c r="FEC139" s="4"/>
      <c r="FED139" s="4"/>
      <c r="FEE139" s="4"/>
      <c r="FEF139" s="4"/>
      <c r="FEG139" s="4"/>
      <c r="FEH139" s="4"/>
      <c r="FEI139" s="4"/>
      <c r="FEJ139" s="4"/>
      <c r="FEK139" s="4"/>
      <c r="FEL139" s="4"/>
      <c r="FEM139" s="4"/>
      <c r="FEN139" s="4"/>
      <c r="FEO139" s="4"/>
      <c r="FEP139" s="4"/>
      <c r="FEQ139" s="4"/>
      <c r="FER139" s="4"/>
      <c r="FES139" s="4"/>
      <c r="FET139" s="4"/>
      <c r="FEU139" s="4"/>
      <c r="FEV139" s="4"/>
      <c r="FEW139" s="4"/>
      <c r="FEX139" s="4"/>
      <c r="FEY139" s="4"/>
      <c r="FEZ139" s="4"/>
      <c r="FFA139" s="4"/>
      <c r="FFB139" s="4"/>
      <c r="FFC139" s="4"/>
      <c r="FFD139" s="4"/>
      <c r="FFE139" s="4"/>
      <c r="FFF139" s="4"/>
      <c r="FFG139" s="4"/>
      <c r="FFH139" s="4"/>
      <c r="FFI139" s="4"/>
      <c r="FFJ139" s="4"/>
      <c r="FFK139" s="4"/>
      <c r="FFL139" s="4"/>
      <c r="FFM139" s="4"/>
      <c r="FFN139" s="4"/>
      <c r="FFO139" s="4"/>
      <c r="FFP139" s="4"/>
      <c r="FFQ139" s="4"/>
      <c r="FFR139" s="4"/>
      <c r="FFS139" s="4"/>
      <c r="FFT139" s="4"/>
      <c r="FFU139" s="4"/>
      <c r="FFV139" s="4"/>
      <c r="FFW139" s="4"/>
      <c r="FFX139" s="4"/>
      <c r="FFY139" s="4"/>
      <c r="FFZ139" s="4"/>
      <c r="FGA139" s="4"/>
      <c r="FGB139" s="4"/>
      <c r="FGC139" s="4"/>
      <c r="FGD139" s="4"/>
      <c r="FGE139" s="4"/>
      <c r="FGF139" s="4"/>
      <c r="FGG139" s="4"/>
      <c r="FGH139" s="4"/>
      <c r="FGI139" s="4"/>
      <c r="FGJ139" s="4"/>
      <c r="FGK139" s="4"/>
      <c r="FGL139" s="4"/>
      <c r="FGM139" s="4"/>
      <c r="FGN139" s="4"/>
      <c r="FGO139" s="4"/>
      <c r="FGP139" s="4"/>
      <c r="FGQ139" s="4"/>
      <c r="FGR139" s="4"/>
      <c r="FGS139" s="4"/>
      <c r="FGT139" s="4"/>
      <c r="FGU139" s="4"/>
      <c r="FGV139" s="4"/>
      <c r="FGW139" s="4"/>
      <c r="FGX139" s="4"/>
      <c r="FGY139" s="4"/>
      <c r="FGZ139" s="4"/>
      <c r="FHA139" s="4"/>
      <c r="FHB139" s="4"/>
      <c r="FHC139" s="4"/>
      <c r="FHD139" s="4"/>
      <c r="FHE139" s="4"/>
      <c r="FHF139" s="4"/>
      <c r="FHG139" s="4"/>
      <c r="FHH139" s="4"/>
      <c r="FHI139" s="4"/>
      <c r="FHJ139" s="4"/>
      <c r="FHK139" s="4"/>
      <c r="FHL139" s="4"/>
      <c r="FHM139" s="4"/>
      <c r="FHN139" s="4"/>
      <c r="FHO139" s="4"/>
      <c r="FHP139" s="4"/>
      <c r="FHQ139" s="4"/>
      <c r="FHR139" s="4"/>
      <c r="FHS139" s="4"/>
      <c r="FHT139" s="4"/>
      <c r="FHU139" s="4"/>
      <c r="FHV139" s="4"/>
      <c r="FHW139" s="4"/>
      <c r="FHX139" s="4"/>
      <c r="FHY139" s="4"/>
      <c r="FHZ139" s="4"/>
      <c r="FIA139" s="4"/>
      <c r="FIB139" s="4"/>
      <c r="FIC139" s="4"/>
      <c r="FID139" s="4"/>
      <c r="FIE139" s="4"/>
      <c r="FIF139" s="4"/>
      <c r="FIG139" s="4"/>
      <c r="FIH139" s="4"/>
      <c r="FII139" s="4"/>
      <c r="FIJ139" s="4"/>
      <c r="FIK139" s="4"/>
      <c r="FIL139" s="4"/>
      <c r="FIM139" s="4"/>
      <c r="FIN139" s="4"/>
      <c r="FIO139" s="4"/>
      <c r="FIP139" s="4"/>
      <c r="FIQ139" s="4"/>
      <c r="FIR139" s="4"/>
      <c r="FIS139" s="4"/>
      <c r="FIT139" s="4"/>
      <c r="FIU139" s="4"/>
      <c r="FIV139" s="4"/>
      <c r="FIW139" s="4"/>
      <c r="FIX139" s="4"/>
      <c r="FIY139" s="4"/>
      <c r="FIZ139" s="4"/>
      <c r="FJA139" s="4"/>
      <c r="FJB139" s="4"/>
      <c r="FJC139" s="4"/>
      <c r="FJD139" s="4"/>
      <c r="FJE139" s="4"/>
      <c r="FJF139" s="4"/>
      <c r="FJM139" s="4"/>
      <c r="FJN139" s="4"/>
      <c r="FJO139" s="4"/>
      <c r="FJP139" s="4"/>
      <c r="FJQ139" s="4"/>
      <c r="FJR139" s="4"/>
      <c r="FJS139" s="4"/>
      <c r="FJT139" s="4"/>
      <c r="FJU139" s="4"/>
      <c r="FJV139" s="4"/>
      <c r="FJW139" s="4"/>
      <c r="FJX139" s="4"/>
      <c r="FJY139" s="4"/>
      <c r="FJZ139" s="4"/>
      <c r="FKA139" s="4"/>
      <c r="FKB139" s="4"/>
      <c r="FKC139" s="4"/>
      <c r="FKD139" s="4"/>
      <c r="FKE139" s="4"/>
      <c r="FKF139" s="4"/>
      <c r="FKG139" s="4"/>
      <c r="FKH139" s="4"/>
      <c r="FKI139" s="4"/>
      <c r="FKJ139" s="4"/>
      <c r="FKK139" s="4"/>
      <c r="FKL139" s="4"/>
      <c r="FKM139" s="4"/>
      <c r="FKN139" s="4"/>
      <c r="FKO139" s="4"/>
      <c r="FKP139" s="4"/>
      <c r="FKQ139" s="4"/>
      <c r="FKR139" s="4"/>
      <c r="FKS139" s="4"/>
      <c r="FKT139" s="4"/>
      <c r="FKU139" s="4"/>
      <c r="FKV139" s="4"/>
      <c r="FKW139" s="4"/>
      <c r="FKX139" s="4"/>
      <c r="FKY139" s="4"/>
      <c r="FKZ139" s="4"/>
      <c r="FLA139" s="4"/>
      <c r="FLB139" s="4"/>
      <c r="FLC139" s="4"/>
      <c r="FLD139" s="4"/>
      <c r="FLE139" s="4"/>
      <c r="FLF139" s="4"/>
      <c r="FLG139" s="4"/>
      <c r="FLH139" s="4"/>
      <c r="FLI139" s="4"/>
      <c r="FLJ139" s="4"/>
      <c r="FLK139" s="4"/>
      <c r="FLL139" s="4"/>
      <c r="FLM139" s="4"/>
      <c r="FLN139" s="4"/>
      <c r="FLO139" s="4"/>
      <c r="FLP139" s="4"/>
      <c r="FLQ139" s="4"/>
      <c r="FLR139" s="4"/>
      <c r="FLS139" s="4"/>
      <c r="FLT139" s="4"/>
      <c r="FLU139" s="4"/>
      <c r="FLV139" s="4"/>
      <c r="FLW139" s="4"/>
      <c r="FLX139" s="4"/>
      <c r="FLY139" s="4"/>
      <c r="FLZ139" s="4"/>
      <c r="FMA139" s="4"/>
      <c r="FMB139" s="4"/>
      <c r="FMC139" s="4"/>
      <c r="FMD139" s="4"/>
      <c r="FME139" s="4"/>
      <c r="FMF139" s="4"/>
      <c r="FMG139" s="4"/>
      <c r="FMH139" s="4"/>
      <c r="FMI139" s="4"/>
      <c r="FMJ139" s="4"/>
      <c r="FMK139" s="4"/>
      <c r="FML139" s="4"/>
      <c r="FMM139" s="4"/>
      <c r="FMN139" s="4"/>
      <c r="FMO139" s="4"/>
      <c r="FMP139" s="4"/>
      <c r="FMQ139" s="4"/>
      <c r="FMR139" s="4"/>
      <c r="FMS139" s="4"/>
      <c r="FMT139" s="4"/>
      <c r="FMU139" s="4"/>
      <c r="FMV139" s="4"/>
      <c r="FMW139" s="4"/>
      <c r="FMX139" s="4"/>
      <c r="FMY139" s="4"/>
      <c r="FMZ139" s="4"/>
      <c r="FNA139" s="4"/>
      <c r="FNB139" s="4"/>
      <c r="FNC139" s="4"/>
      <c r="FND139" s="4"/>
      <c r="FNE139" s="4"/>
      <c r="FNF139" s="4"/>
      <c r="FNG139" s="4"/>
      <c r="FNH139" s="4"/>
      <c r="FNI139" s="4"/>
      <c r="FNJ139" s="4"/>
      <c r="FNK139" s="4"/>
      <c r="FNL139" s="4"/>
      <c r="FNM139" s="4"/>
      <c r="FNN139" s="4"/>
      <c r="FNO139" s="4"/>
      <c r="FNP139" s="4"/>
      <c r="FNQ139" s="4"/>
      <c r="FNR139" s="4"/>
      <c r="FNS139" s="4"/>
      <c r="FNT139" s="4"/>
      <c r="FNU139" s="4"/>
      <c r="FNV139" s="4"/>
      <c r="FNW139" s="4"/>
      <c r="FNX139" s="4"/>
      <c r="FNY139" s="4"/>
      <c r="FNZ139" s="4"/>
      <c r="FOA139" s="4"/>
      <c r="FOB139" s="4"/>
      <c r="FOC139" s="4"/>
      <c r="FOD139" s="4"/>
      <c r="FOE139" s="4"/>
      <c r="FOF139" s="4"/>
      <c r="FOG139" s="4"/>
      <c r="FOH139" s="4"/>
      <c r="FOI139" s="4"/>
      <c r="FOJ139" s="4"/>
      <c r="FOK139" s="4"/>
      <c r="FOL139" s="4"/>
      <c r="FOM139" s="4"/>
      <c r="FON139" s="4"/>
      <c r="FOO139" s="4"/>
      <c r="FOP139" s="4"/>
      <c r="FOQ139" s="4"/>
      <c r="FOR139" s="4"/>
      <c r="FOS139" s="4"/>
      <c r="FOT139" s="4"/>
      <c r="FOU139" s="4"/>
      <c r="FOV139" s="4"/>
      <c r="FOW139" s="4"/>
      <c r="FOX139" s="4"/>
      <c r="FOY139" s="4"/>
      <c r="FOZ139" s="4"/>
      <c r="FPA139" s="4"/>
      <c r="FPB139" s="4"/>
      <c r="FPC139" s="4"/>
      <c r="FPD139" s="4"/>
      <c r="FPE139" s="4"/>
      <c r="FPF139" s="4"/>
      <c r="FPG139" s="4"/>
      <c r="FPH139" s="4"/>
      <c r="FPI139" s="4"/>
      <c r="FPJ139" s="4"/>
      <c r="FPK139" s="4"/>
      <c r="FPL139" s="4"/>
      <c r="FPM139" s="4"/>
      <c r="FPN139" s="4"/>
      <c r="FPO139" s="4"/>
      <c r="FPP139" s="4"/>
      <c r="FPQ139" s="4"/>
      <c r="FPR139" s="4"/>
      <c r="FPS139" s="4"/>
      <c r="FPT139" s="4"/>
      <c r="FPU139" s="4"/>
      <c r="FPV139" s="4"/>
      <c r="FPW139" s="4"/>
      <c r="FPX139" s="4"/>
      <c r="FPY139" s="4"/>
      <c r="FPZ139" s="4"/>
      <c r="FQA139" s="4"/>
      <c r="FQB139" s="4"/>
      <c r="FQC139" s="4"/>
      <c r="FQD139" s="4"/>
      <c r="FQE139" s="4"/>
      <c r="FQF139" s="4"/>
      <c r="FQG139" s="4"/>
      <c r="FQH139" s="4"/>
      <c r="FQI139" s="4"/>
      <c r="FQJ139" s="4"/>
      <c r="FQK139" s="4"/>
      <c r="FQL139" s="4"/>
      <c r="FQM139" s="4"/>
      <c r="FQN139" s="4"/>
      <c r="FQO139" s="4"/>
      <c r="FQP139" s="4"/>
      <c r="FQQ139" s="4"/>
      <c r="FQR139" s="4"/>
      <c r="FQS139" s="4"/>
      <c r="FQT139" s="4"/>
      <c r="FQU139" s="4"/>
      <c r="FQV139" s="4"/>
      <c r="FQW139" s="4"/>
      <c r="FQX139" s="4"/>
      <c r="FQY139" s="4"/>
      <c r="FQZ139" s="4"/>
      <c r="FRA139" s="4"/>
      <c r="FRB139" s="4"/>
      <c r="FRC139" s="4"/>
      <c r="FRD139" s="4"/>
      <c r="FRE139" s="4"/>
      <c r="FRF139" s="4"/>
      <c r="FRG139" s="4"/>
      <c r="FRH139" s="4"/>
      <c r="FRI139" s="4"/>
      <c r="FRJ139" s="4"/>
      <c r="FRK139" s="4"/>
      <c r="FRL139" s="4"/>
      <c r="FRM139" s="4"/>
      <c r="FRN139" s="4"/>
      <c r="FRO139" s="4"/>
      <c r="FRP139" s="4"/>
      <c r="FRQ139" s="4"/>
      <c r="FRR139" s="4"/>
      <c r="FRS139" s="4"/>
      <c r="FRT139" s="4"/>
      <c r="FRU139" s="4"/>
      <c r="FRV139" s="4"/>
      <c r="FRW139" s="4"/>
      <c r="FRX139" s="4"/>
      <c r="FRY139" s="4"/>
      <c r="FRZ139" s="4"/>
      <c r="FSA139" s="4"/>
      <c r="FSB139" s="4"/>
      <c r="FSC139" s="4"/>
      <c r="FSD139" s="4"/>
      <c r="FSE139" s="4"/>
      <c r="FSF139" s="4"/>
      <c r="FSG139" s="4"/>
      <c r="FSH139" s="4"/>
      <c r="FSI139" s="4"/>
      <c r="FSJ139" s="4"/>
      <c r="FSK139" s="4"/>
      <c r="FSL139" s="4"/>
      <c r="FSM139" s="4"/>
      <c r="FSN139" s="4"/>
      <c r="FSO139" s="4"/>
      <c r="FSP139" s="4"/>
      <c r="FSQ139" s="4"/>
      <c r="FSR139" s="4"/>
      <c r="FSS139" s="4"/>
      <c r="FST139" s="4"/>
      <c r="FSU139" s="4"/>
      <c r="FSV139" s="4"/>
      <c r="FSW139" s="4"/>
      <c r="FSX139" s="4"/>
      <c r="FSY139" s="4"/>
      <c r="FSZ139" s="4"/>
      <c r="FTA139" s="4"/>
      <c r="FTB139" s="4"/>
      <c r="FTI139" s="4"/>
      <c r="FTJ139" s="4"/>
      <c r="FTK139" s="4"/>
      <c r="FTL139" s="4"/>
      <c r="FTM139" s="4"/>
      <c r="FTN139" s="4"/>
      <c r="FTO139" s="4"/>
      <c r="FTP139" s="4"/>
      <c r="FTQ139" s="4"/>
      <c r="FTR139" s="4"/>
      <c r="FTS139" s="4"/>
      <c r="FTT139" s="4"/>
      <c r="FTU139" s="4"/>
      <c r="FTV139" s="4"/>
      <c r="FTW139" s="4"/>
      <c r="FTX139" s="4"/>
      <c r="FTY139" s="4"/>
      <c r="FTZ139" s="4"/>
      <c r="FUA139" s="4"/>
      <c r="FUB139" s="4"/>
      <c r="FUC139" s="4"/>
      <c r="FUD139" s="4"/>
      <c r="FUE139" s="4"/>
      <c r="FUF139" s="4"/>
      <c r="FUG139" s="4"/>
      <c r="FUH139" s="4"/>
      <c r="FUI139" s="4"/>
      <c r="FUJ139" s="4"/>
      <c r="FUK139" s="4"/>
      <c r="FUL139" s="4"/>
      <c r="FUM139" s="4"/>
      <c r="FUN139" s="4"/>
      <c r="FUO139" s="4"/>
      <c r="FUP139" s="4"/>
      <c r="FUQ139" s="4"/>
      <c r="FUR139" s="4"/>
      <c r="FUS139" s="4"/>
      <c r="FUT139" s="4"/>
      <c r="FUU139" s="4"/>
      <c r="FUV139" s="4"/>
      <c r="FUW139" s="4"/>
      <c r="FUX139" s="4"/>
      <c r="FUY139" s="4"/>
      <c r="FUZ139" s="4"/>
      <c r="FVA139" s="4"/>
      <c r="FVB139" s="4"/>
      <c r="FVC139" s="4"/>
      <c r="FVD139" s="4"/>
      <c r="FVE139" s="4"/>
      <c r="FVF139" s="4"/>
      <c r="FVG139" s="4"/>
      <c r="FVH139" s="4"/>
      <c r="FVI139" s="4"/>
      <c r="FVJ139" s="4"/>
      <c r="FVK139" s="4"/>
      <c r="FVL139" s="4"/>
      <c r="FVM139" s="4"/>
      <c r="FVN139" s="4"/>
      <c r="FVO139" s="4"/>
      <c r="FVP139" s="4"/>
      <c r="FVQ139" s="4"/>
      <c r="FVR139" s="4"/>
      <c r="FVS139" s="4"/>
      <c r="FVT139" s="4"/>
      <c r="FVU139" s="4"/>
      <c r="FVV139" s="4"/>
      <c r="FVW139" s="4"/>
      <c r="FVX139" s="4"/>
      <c r="FVY139" s="4"/>
      <c r="FVZ139" s="4"/>
      <c r="FWA139" s="4"/>
      <c r="FWB139" s="4"/>
      <c r="FWC139" s="4"/>
      <c r="FWD139" s="4"/>
      <c r="FWE139" s="4"/>
      <c r="FWF139" s="4"/>
      <c r="FWG139" s="4"/>
      <c r="FWH139" s="4"/>
      <c r="FWI139" s="4"/>
      <c r="FWJ139" s="4"/>
      <c r="FWK139" s="4"/>
      <c r="FWL139" s="4"/>
      <c r="FWM139" s="4"/>
      <c r="FWN139" s="4"/>
      <c r="FWO139" s="4"/>
      <c r="FWP139" s="4"/>
      <c r="FWQ139" s="4"/>
      <c r="FWR139" s="4"/>
      <c r="FWS139" s="4"/>
      <c r="FWT139" s="4"/>
      <c r="FWU139" s="4"/>
      <c r="FWV139" s="4"/>
      <c r="FWW139" s="4"/>
      <c r="FWX139" s="4"/>
      <c r="FWY139" s="4"/>
      <c r="FWZ139" s="4"/>
      <c r="FXA139" s="4"/>
      <c r="FXB139" s="4"/>
      <c r="FXC139" s="4"/>
      <c r="FXD139" s="4"/>
      <c r="FXE139" s="4"/>
      <c r="FXF139" s="4"/>
      <c r="FXG139" s="4"/>
      <c r="FXH139" s="4"/>
      <c r="FXI139" s="4"/>
      <c r="FXJ139" s="4"/>
      <c r="FXK139" s="4"/>
      <c r="FXL139" s="4"/>
      <c r="FXM139" s="4"/>
      <c r="FXN139" s="4"/>
      <c r="FXO139" s="4"/>
      <c r="FXP139" s="4"/>
      <c r="FXQ139" s="4"/>
      <c r="FXR139" s="4"/>
      <c r="FXS139" s="4"/>
      <c r="FXT139" s="4"/>
      <c r="FXU139" s="4"/>
      <c r="FXV139" s="4"/>
      <c r="FXW139" s="4"/>
      <c r="FXX139" s="4"/>
      <c r="FXY139" s="4"/>
      <c r="FXZ139" s="4"/>
      <c r="FYA139" s="4"/>
      <c r="FYB139" s="4"/>
      <c r="FYC139" s="4"/>
      <c r="FYD139" s="4"/>
      <c r="FYE139" s="4"/>
      <c r="FYF139" s="4"/>
      <c r="FYG139" s="4"/>
      <c r="FYH139" s="4"/>
      <c r="FYI139" s="4"/>
      <c r="FYJ139" s="4"/>
      <c r="FYK139" s="4"/>
      <c r="FYL139" s="4"/>
      <c r="FYM139" s="4"/>
      <c r="FYN139" s="4"/>
      <c r="FYO139" s="4"/>
      <c r="FYP139" s="4"/>
      <c r="FYQ139" s="4"/>
      <c r="FYR139" s="4"/>
      <c r="FYS139" s="4"/>
      <c r="FYT139" s="4"/>
      <c r="FYU139" s="4"/>
      <c r="FYV139" s="4"/>
      <c r="FYW139" s="4"/>
      <c r="FYX139" s="4"/>
      <c r="FYY139" s="4"/>
      <c r="FYZ139" s="4"/>
      <c r="FZA139" s="4"/>
      <c r="FZB139" s="4"/>
      <c r="FZC139" s="4"/>
      <c r="FZD139" s="4"/>
      <c r="FZE139" s="4"/>
      <c r="FZF139" s="4"/>
      <c r="FZG139" s="4"/>
      <c r="FZH139" s="4"/>
      <c r="FZI139" s="4"/>
      <c r="FZJ139" s="4"/>
      <c r="FZK139" s="4"/>
      <c r="FZL139" s="4"/>
      <c r="FZM139" s="4"/>
      <c r="FZN139" s="4"/>
      <c r="FZO139" s="4"/>
      <c r="FZP139" s="4"/>
      <c r="FZQ139" s="4"/>
      <c r="FZR139" s="4"/>
      <c r="FZS139" s="4"/>
      <c r="FZT139" s="4"/>
      <c r="FZU139" s="4"/>
      <c r="FZV139" s="4"/>
      <c r="FZW139" s="4"/>
      <c r="FZX139" s="4"/>
      <c r="FZY139" s="4"/>
      <c r="FZZ139" s="4"/>
      <c r="GAA139" s="4"/>
      <c r="GAB139" s="4"/>
      <c r="GAC139" s="4"/>
      <c r="GAD139" s="4"/>
      <c r="GAE139" s="4"/>
      <c r="GAF139" s="4"/>
      <c r="GAG139" s="4"/>
      <c r="GAH139" s="4"/>
      <c r="GAI139" s="4"/>
      <c r="GAJ139" s="4"/>
      <c r="GAK139" s="4"/>
      <c r="GAL139" s="4"/>
      <c r="GAM139" s="4"/>
      <c r="GAN139" s="4"/>
      <c r="GAO139" s="4"/>
      <c r="GAP139" s="4"/>
      <c r="GAQ139" s="4"/>
      <c r="GAR139" s="4"/>
      <c r="GAS139" s="4"/>
      <c r="GAT139" s="4"/>
      <c r="GAU139" s="4"/>
      <c r="GAV139" s="4"/>
      <c r="GAW139" s="4"/>
      <c r="GAX139" s="4"/>
      <c r="GAY139" s="4"/>
      <c r="GAZ139" s="4"/>
      <c r="GBA139" s="4"/>
      <c r="GBB139" s="4"/>
      <c r="GBC139" s="4"/>
      <c r="GBD139" s="4"/>
      <c r="GBE139" s="4"/>
      <c r="GBF139" s="4"/>
      <c r="GBG139" s="4"/>
      <c r="GBH139" s="4"/>
      <c r="GBI139" s="4"/>
      <c r="GBJ139" s="4"/>
      <c r="GBK139" s="4"/>
      <c r="GBL139" s="4"/>
      <c r="GBM139" s="4"/>
      <c r="GBN139" s="4"/>
      <c r="GBO139" s="4"/>
      <c r="GBP139" s="4"/>
      <c r="GBQ139" s="4"/>
      <c r="GBR139" s="4"/>
      <c r="GBS139" s="4"/>
      <c r="GBT139" s="4"/>
      <c r="GBU139" s="4"/>
      <c r="GBV139" s="4"/>
      <c r="GBW139" s="4"/>
      <c r="GBX139" s="4"/>
      <c r="GBY139" s="4"/>
      <c r="GBZ139" s="4"/>
      <c r="GCA139" s="4"/>
      <c r="GCB139" s="4"/>
      <c r="GCC139" s="4"/>
      <c r="GCD139" s="4"/>
      <c r="GCE139" s="4"/>
      <c r="GCF139" s="4"/>
      <c r="GCG139" s="4"/>
      <c r="GCH139" s="4"/>
      <c r="GCI139" s="4"/>
      <c r="GCJ139" s="4"/>
      <c r="GCK139" s="4"/>
      <c r="GCL139" s="4"/>
      <c r="GCM139" s="4"/>
      <c r="GCN139" s="4"/>
      <c r="GCO139" s="4"/>
      <c r="GCP139" s="4"/>
      <c r="GCQ139" s="4"/>
      <c r="GCR139" s="4"/>
      <c r="GCS139" s="4"/>
      <c r="GCT139" s="4"/>
      <c r="GCU139" s="4"/>
      <c r="GCV139" s="4"/>
      <c r="GCW139" s="4"/>
      <c r="GCX139" s="4"/>
      <c r="GDE139" s="4"/>
      <c r="GDF139" s="4"/>
      <c r="GDG139" s="4"/>
      <c r="GDH139" s="4"/>
      <c r="GDI139" s="4"/>
      <c r="GDJ139" s="4"/>
      <c r="GDK139" s="4"/>
      <c r="GDL139" s="4"/>
      <c r="GDM139" s="4"/>
      <c r="GDN139" s="4"/>
      <c r="GDO139" s="4"/>
      <c r="GDP139" s="4"/>
      <c r="GDQ139" s="4"/>
      <c r="GDR139" s="4"/>
      <c r="GDS139" s="4"/>
      <c r="GDT139" s="4"/>
      <c r="GDU139" s="4"/>
      <c r="GDV139" s="4"/>
      <c r="GDW139" s="4"/>
      <c r="GDX139" s="4"/>
      <c r="GDY139" s="4"/>
      <c r="GDZ139" s="4"/>
      <c r="GEA139" s="4"/>
      <c r="GEB139" s="4"/>
      <c r="GEC139" s="4"/>
      <c r="GED139" s="4"/>
      <c r="GEE139" s="4"/>
      <c r="GEF139" s="4"/>
      <c r="GEG139" s="4"/>
      <c r="GEH139" s="4"/>
      <c r="GEI139" s="4"/>
      <c r="GEJ139" s="4"/>
      <c r="GEK139" s="4"/>
      <c r="GEL139" s="4"/>
      <c r="GEM139" s="4"/>
      <c r="GEN139" s="4"/>
      <c r="GEO139" s="4"/>
      <c r="GEP139" s="4"/>
      <c r="GEQ139" s="4"/>
      <c r="GER139" s="4"/>
      <c r="GES139" s="4"/>
      <c r="GET139" s="4"/>
      <c r="GEU139" s="4"/>
      <c r="GEV139" s="4"/>
      <c r="GEW139" s="4"/>
      <c r="GEX139" s="4"/>
      <c r="GEY139" s="4"/>
      <c r="GEZ139" s="4"/>
      <c r="GFA139" s="4"/>
      <c r="GFB139" s="4"/>
      <c r="GFC139" s="4"/>
      <c r="GFD139" s="4"/>
      <c r="GFE139" s="4"/>
      <c r="GFF139" s="4"/>
      <c r="GFG139" s="4"/>
      <c r="GFH139" s="4"/>
      <c r="GFI139" s="4"/>
      <c r="GFJ139" s="4"/>
      <c r="GFK139" s="4"/>
      <c r="GFL139" s="4"/>
      <c r="GFM139" s="4"/>
      <c r="GFN139" s="4"/>
      <c r="GFO139" s="4"/>
      <c r="GFP139" s="4"/>
      <c r="GFQ139" s="4"/>
      <c r="GFR139" s="4"/>
      <c r="GFS139" s="4"/>
      <c r="GFT139" s="4"/>
      <c r="GFU139" s="4"/>
      <c r="GFV139" s="4"/>
      <c r="GFW139" s="4"/>
      <c r="GFX139" s="4"/>
      <c r="GFY139" s="4"/>
      <c r="GFZ139" s="4"/>
      <c r="GGA139" s="4"/>
      <c r="GGB139" s="4"/>
      <c r="GGC139" s="4"/>
      <c r="GGD139" s="4"/>
      <c r="GGE139" s="4"/>
      <c r="GGF139" s="4"/>
      <c r="GGG139" s="4"/>
      <c r="GGH139" s="4"/>
      <c r="GGI139" s="4"/>
      <c r="GGJ139" s="4"/>
      <c r="GGK139" s="4"/>
      <c r="GGL139" s="4"/>
      <c r="GGM139" s="4"/>
      <c r="GGN139" s="4"/>
      <c r="GGO139" s="4"/>
      <c r="GGP139" s="4"/>
      <c r="GGQ139" s="4"/>
      <c r="GGR139" s="4"/>
      <c r="GGS139" s="4"/>
      <c r="GGT139" s="4"/>
      <c r="GGU139" s="4"/>
      <c r="GGV139" s="4"/>
      <c r="GGW139" s="4"/>
      <c r="GGX139" s="4"/>
      <c r="GGY139" s="4"/>
      <c r="GGZ139" s="4"/>
      <c r="GHA139" s="4"/>
      <c r="GHB139" s="4"/>
      <c r="GHC139" s="4"/>
      <c r="GHD139" s="4"/>
      <c r="GHE139" s="4"/>
      <c r="GHF139" s="4"/>
      <c r="GHG139" s="4"/>
      <c r="GHH139" s="4"/>
      <c r="GHI139" s="4"/>
      <c r="GHJ139" s="4"/>
      <c r="GHK139" s="4"/>
      <c r="GHL139" s="4"/>
      <c r="GHM139" s="4"/>
      <c r="GHN139" s="4"/>
      <c r="GHO139" s="4"/>
      <c r="GHP139" s="4"/>
      <c r="GHQ139" s="4"/>
      <c r="GHR139" s="4"/>
      <c r="GHS139" s="4"/>
      <c r="GHT139" s="4"/>
      <c r="GHU139" s="4"/>
      <c r="GHV139" s="4"/>
      <c r="GHW139" s="4"/>
      <c r="GHX139" s="4"/>
      <c r="GHY139" s="4"/>
      <c r="GHZ139" s="4"/>
      <c r="GIA139" s="4"/>
      <c r="GIB139" s="4"/>
      <c r="GIC139" s="4"/>
      <c r="GID139" s="4"/>
      <c r="GIE139" s="4"/>
      <c r="GIF139" s="4"/>
      <c r="GIG139" s="4"/>
      <c r="GIH139" s="4"/>
      <c r="GII139" s="4"/>
      <c r="GIJ139" s="4"/>
      <c r="GIK139" s="4"/>
      <c r="GIL139" s="4"/>
      <c r="GIM139" s="4"/>
      <c r="GIN139" s="4"/>
      <c r="GIO139" s="4"/>
      <c r="GIP139" s="4"/>
      <c r="GIQ139" s="4"/>
      <c r="GIR139" s="4"/>
      <c r="GIS139" s="4"/>
      <c r="GIT139" s="4"/>
      <c r="GIU139" s="4"/>
      <c r="GIV139" s="4"/>
      <c r="GIW139" s="4"/>
      <c r="GIX139" s="4"/>
      <c r="GIY139" s="4"/>
      <c r="GIZ139" s="4"/>
      <c r="GJA139" s="4"/>
      <c r="GJB139" s="4"/>
      <c r="GJC139" s="4"/>
      <c r="GJD139" s="4"/>
      <c r="GJE139" s="4"/>
      <c r="GJF139" s="4"/>
      <c r="GJG139" s="4"/>
      <c r="GJH139" s="4"/>
      <c r="GJI139" s="4"/>
      <c r="GJJ139" s="4"/>
      <c r="GJK139" s="4"/>
      <c r="GJL139" s="4"/>
      <c r="GJM139" s="4"/>
      <c r="GJN139" s="4"/>
      <c r="GJO139" s="4"/>
      <c r="GJP139" s="4"/>
      <c r="GJQ139" s="4"/>
      <c r="GJR139" s="4"/>
      <c r="GJS139" s="4"/>
      <c r="GJT139" s="4"/>
      <c r="GJU139" s="4"/>
      <c r="GJV139" s="4"/>
      <c r="GJW139" s="4"/>
      <c r="GJX139" s="4"/>
      <c r="GJY139" s="4"/>
      <c r="GJZ139" s="4"/>
      <c r="GKA139" s="4"/>
      <c r="GKB139" s="4"/>
      <c r="GKC139" s="4"/>
      <c r="GKD139" s="4"/>
      <c r="GKE139" s="4"/>
      <c r="GKF139" s="4"/>
      <c r="GKG139" s="4"/>
      <c r="GKH139" s="4"/>
      <c r="GKI139" s="4"/>
      <c r="GKJ139" s="4"/>
      <c r="GKK139" s="4"/>
      <c r="GKL139" s="4"/>
      <c r="GKM139" s="4"/>
      <c r="GKN139" s="4"/>
      <c r="GKO139" s="4"/>
      <c r="GKP139" s="4"/>
      <c r="GKQ139" s="4"/>
      <c r="GKR139" s="4"/>
      <c r="GKS139" s="4"/>
      <c r="GKT139" s="4"/>
      <c r="GKU139" s="4"/>
      <c r="GKV139" s="4"/>
      <c r="GKW139" s="4"/>
      <c r="GKX139" s="4"/>
      <c r="GKY139" s="4"/>
      <c r="GKZ139" s="4"/>
      <c r="GLA139" s="4"/>
      <c r="GLB139" s="4"/>
      <c r="GLC139" s="4"/>
      <c r="GLD139" s="4"/>
      <c r="GLE139" s="4"/>
      <c r="GLF139" s="4"/>
      <c r="GLG139" s="4"/>
      <c r="GLH139" s="4"/>
      <c r="GLI139" s="4"/>
      <c r="GLJ139" s="4"/>
      <c r="GLK139" s="4"/>
      <c r="GLL139" s="4"/>
      <c r="GLM139" s="4"/>
      <c r="GLN139" s="4"/>
      <c r="GLO139" s="4"/>
      <c r="GLP139" s="4"/>
      <c r="GLQ139" s="4"/>
      <c r="GLR139" s="4"/>
      <c r="GLS139" s="4"/>
      <c r="GLT139" s="4"/>
      <c r="GLU139" s="4"/>
      <c r="GLV139" s="4"/>
      <c r="GLW139" s="4"/>
      <c r="GLX139" s="4"/>
      <c r="GLY139" s="4"/>
      <c r="GLZ139" s="4"/>
      <c r="GMA139" s="4"/>
      <c r="GMB139" s="4"/>
      <c r="GMC139" s="4"/>
      <c r="GMD139" s="4"/>
      <c r="GME139" s="4"/>
      <c r="GMF139" s="4"/>
      <c r="GMG139" s="4"/>
      <c r="GMH139" s="4"/>
      <c r="GMI139" s="4"/>
      <c r="GMJ139" s="4"/>
      <c r="GMK139" s="4"/>
      <c r="GML139" s="4"/>
      <c r="GMM139" s="4"/>
      <c r="GMN139" s="4"/>
      <c r="GMO139" s="4"/>
      <c r="GMP139" s="4"/>
      <c r="GMQ139" s="4"/>
      <c r="GMR139" s="4"/>
      <c r="GMS139" s="4"/>
      <c r="GMT139" s="4"/>
      <c r="GNA139" s="4"/>
      <c r="GNB139" s="4"/>
      <c r="GNC139" s="4"/>
      <c r="GND139" s="4"/>
      <c r="GNE139" s="4"/>
      <c r="GNF139" s="4"/>
      <c r="GNG139" s="4"/>
      <c r="GNH139" s="4"/>
      <c r="GNI139" s="4"/>
      <c r="GNJ139" s="4"/>
      <c r="GNK139" s="4"/>
      <c r="GNL139" s="4"/>
      <c r="GNM139" s="4"/>
      <c r="GNN139" s="4"/>
      <c r="GNO139" s="4"/>
      <c r="GNP139" s="4"/>
      <c r="GNQ139" s="4"/>
      <c r="GNR139" s="4"/>
      <c r="GNS139" s="4"/>
      <c r="GNT139" s="4"/>
      <c r="GNU139" s="4"/>
      <c r="GNV139" s="4"/>
      <c r="GNW139" s="4"/>
      <c r="GNX139" s="4"/>
      <c r="GNY139" s="4"/>
      <c r="GNZ139" s="4"/>
      <c r="GOA139" s="4"/>
      <c r="GOB139" s="4"/>
      <c r="GOC139" s="4"/>
      <c r="GOD139" s="4"/>
      <c r="GOE139" s="4"/>
      <c r="GOF139" s="4"/>
      <c r="GOG139" s="4"/>
      <c r="GOH139" s="4"/>
      <c r="GOI139" s="4"/>
      <c r="GOJ139" s="4"/>
      <c r="GOK139" s="4"/>
      <c r="GOL139" s="4"/>
      <c r="GOM139" s="4"/>
      <c r="GON139" s="4"/>
      <c r="GOO139" s="4"/>
      <c r="GOP139" s="4"/>
      <c r="GOQ139" s="4"/>
      <c r="GOR139" s="4"/>
      <c r="GOS139" s="4"/>
      <c r="GOT139" s="4"/>
      <c r="GOU139" s="4"/>
      <c r="GOV139" s="4"/>
      <c r="GOW139" s="4"/>
      <c r="GOX139" s="4"/>
      <c r="GOY139" s="4"/>
      <c r="GOZ139" s="4"/>
      <c r="GPA139" s="4"/>
      <c r="GPB139" s="4"/>
      <c r="GPC139" s="4"/>
      <c r="GPD139" s="4"/>
      <c r="GPE139" s="4"/>
      <c r="GPF139" s="4"/>
      <c r="GPG139" s="4"/>
      <c r="GPH139" s="4"/>
      <c r="GPI139" s="4"/>
      <c r="GPJ139" s="4"/>
      <c r="GPK139" s="4"/>
      <c r="GPL139" s="4"/>
      <c r="GPM139" s="4"/>
      <c r="GPN139" s="4"/>
      <c r="GPO139" s="4"/>
      <c r="GPP139" s="4"/>
      <c r="GPQ139" s="4"/>
      <c r="GPR139" s="4"/>
      <c r="GPS139" s="4"/>
      <c r="GPT139" s="4"/>
      <c r="GPU139" s="4"/>
      <c r="GPV139" s="4"/>
      <c r="GPW139" s="4"/>
      <c r="GPX139" s="4"/>
      <c r="GPY139" s="4"/>
      <c r="GPZ139" s="4"/>
      <c r="GQA139" s="4"/>
      <c r="GQB139" s="4"/>
      <c r="GQC139" s="4"/>
      <c r="GQD139" s="4"/>
      <c r="GQE139" s="4"/>
      <c r="GQF139" s="4"/>
      <c r="GQG139" s="4"/>
      <c r="GQH139" s="4"/>
      <c r="GQI139" s="4"/>
      <c r="GQJ139" s="4"/>
      <c r="GQK139" s="4"/>
      <c r="GQL139" s="4"/>
      <c r="GQM139" s="4"/>
      <c r="GQN139" s="4"/>
      <c r="GQO139" s="4"/>
      <c r="GQP139" s="4"/>
      <c r="GQQ139" s="4"/>
      <c r="GQR139" s="4"/>
      <c r="GQS139" s="4"/>
      <c r="GQT139" s="4"/>
      <c r="GQU139" s="4"/>
      <c r="GQV139" s="4"/>
      <c r="GQW139" s="4"/>
      <c r="GQX139" s="4"/>
      <c r="GQY139" s="4"/>
      <c r="GQZ139" s="4"/>
      <c r="GRA139" s="4"/>
      <c r="GRB139" s="4"/>
      <c r="GRC139" s="4"/>
      <c r="GRD139" s="4"/>
      <c r="GRE139" s="4"/>
      <c r="GRF139" s="4"/>
      <c r="GRG139" s="4"/>
      <c r="GRH139" s="4"/>
      <c r="GRI139" s="4"/>
      <c r="GRJ139" s="4"/>
      <c r="GRK139" s="4"/>
      <c r="GRL139" s="4"/>
      <c r="GRM139" s="4"/>
      <c r="GRN139" s="4"/>
      <c r="GRO139" s="4"/>
      <c r="GRP139" s="4"/>
      <c r="GRQ139" s="4"/>
      <c r="GRR139" s="4"/>
      <c r="GRS139" s="4"/>
      <c r="GRT139" s="4"/>
      <c r="GRU139" s="4"/>
      <c r="GRV139" s="4"/>
      <c r="GRW139" s="4"/>
      <c r="GRX139" s="4"/>
      <c r="GRY139" s="4"/>
      <c r="GRZ139" s="4"/>
      <c r="GSA139" s="4"/>
      <c r="GSB139" s="4"/>
      <c r="GSC139" s="4"/>
      <c r="GSD139" s="4"/>
      <c r="GSE139" s="4"/>
      <c r="GSF139" s="4"/>
      <c r="GSG139" s="4"/>
      <c r="GSH139" s="4"/>
      <c r="GSI139" s="4"/>
      <c r="GSJ139" s="4"/>
      <c r="GSK139" s="4"/>
      <c r="GSL139" s="4"/>
      <c r="GSM139" s="4"/>
      <c r="GSN139" s="4"/>
      <c r="GSO139" s="4"/>
      <c r="GSP139" s="4"/>
      <c r="GSQ139" s="4"/>
      <c r="GSR139" s="4"/>
      <c r="GSS139" s="4"/>
      <c r="GST139" s="4"/>
      <c r="GSU139" s="4"/>
      <c r="GSV139" s="4"/>
      <c r="GSW139" s="4"/>
      <c r="GSX139" s="4"/>
      <c r="GSY139" s="4"/>
      <c r="GSZ139" s="4"/>
      <c r="GTA139" s="4"/>
      <c r="GTB139" s="4"/>
      <c r="GTC139" s="4"/>
      <c r="GTD139" s="4"/>
      <c r="GTE139" s="4"/>
      <c r="GTF139" s="4"/>
      <c r="GTG139" s="4"/>
      <c r="GTH139" s="4"/>
      <c r="GTI139" s="4"/>
      <c r="GTJ139" s="4"/>
      <c r="GTK139" s="4"/>
      <c r="GTL139" s="4"/>
      <c r="GTM139" s="4"/>
      <c r="GTN139" s="4"/>
      <c r="GTO139" s="4"/>
      <c r="GTP139" s="4"/>
      <c r="GTQ139" s="4"/>
      <c r="GTR139" s="4"/>
      <c r="GTS139" s="4"/>
      <c r="GTT139" s="4"/>
      <c r="GTU139" s="4"/>
      <c r="GTV139" s="4"/>
      <c r="GTW139" s="4"/>
      <c r="GTX139" s="4"/>
      <c r="GTY139" s="4"/>
      <c r="GTZ139" s="4"/>
      <c r="GUA139" s="4"/>
      <c r="GUB139" s="4"/>
      <c r="GUC139" s="4"/>
      <c r="GUD139" s="4"/>
      <c r="GUE139" s="4"/>
      <c r="GUF139" s="4"/>
      <c r="GUG139" s="4"/>
      <c r="GUH139" s="4"/>
      <c r="GUI139" s="4"/>
      <c r="GUJ139" s="4"/>
      <c r="GUK139" s="4"/>
      <c r="GUL139" s="4"/>
      <c r="GUM139" s="4"/>
      <c r="GUN139" s="4"/>
      <c r="GUO139" s="4"/>
      <c r="GUP139" s="4"/>
      <c r="GUQ139" s="4"/>
      <c r="GUR139" s="4"/>
      <c r="GUS139" s="4"/>
      <c r="GUT139" s="4"/>
      <c r="GUU139" s="4"/>
      <c r="GUV139" s="4"/>
      <c r="GUW139" s="4"/>
      <c r="GUX139" s="4"/>
      <c r="GUY139" s="4"/>
      <c r="GUZ139" s="4"/>
      <c r="GVA139" s="4"/>
      <c r="GVB139" s="4"/>
      <c r="GVC139" s="4"/>
      <c r="GVD139" s="4"/>
      <c r="GVE139" s="4"/>
      <c r="GVF139" s="4"/>
      <c r="GVG139" s="4"/>
      <c r="GVH139" s="4"/>
      <c r="GVI139" s="4"/>
      <c r="GVJ139" s="4"/>
      <c r="GVK139" s="4"/>
      <c r="GVL139" s="4"/>
      <c r="GVM139" s="4"/>
      <c r="GVN139" s="4"/>
      <c r="GVO139" s="4"/>
      <c r="GVP139" s="4"/>
      <c r="GVQ139" s="4"/>
      <c r="GVR139" s="4"/>
      <c r="GVS139" s="4"/>
      <c r="GVT139" s="4"/>
      <c r="GVU139" s="4"/>
      <c r="GVV139" s="4"/>
      <c r="GVW139" s="4"/>
      <c r="GVX139" s="4"/>
      <c r="GVY139" s="4"/>
      <c r="GVZ139" s="4"/>
      <c r="GWA139" s="4"/>
      <c r="GWB139" s="4"/>
      <c r="GWC139" s="4"/>
      <c r="GWD139" s="4"/>
      <c r="GWE139" s="4"/>
      <c r="GWF139" s="4"/>
      <c r="GWG139" s="4"/>
      <c r="GWH139" s="4"/>
      <c r="GWI139" s="4"/>
      <c r="GWJ139" s="4"/>
      <c r="GWK139" s="4"/>
      <c r="GWL139" s="4"/>
      <c r="GWM139" s="4"/>
      <c r="GWN139" s="4"/>
      <c r="GWO139" s="4"/>
      <c r="GWP139" s="4"/>
      <c r="GWW139" s="4"/>
      <c r="GWX139" s="4"/>
      <c r="GWY139" s="4"/>
      <c r="GWZ139" s="4"/>
      <c r="GXA139" s="4"/>
      <c r="GXB139" s="4"/>
      <c r="GXC139" s="4"/>
      <c r="GXD139" s="4"/>
      <c r="GXE139" s="4"/>
      <c r="GXF139" s="4"/>
      <c r="GXG139" s="4"/>
      <c r="GXH139" s="4"/>
      <c r="GXI139" s="4"/>
      <c r="GXJ139" s="4"/>
      <c r="GXK139" s="4"/>
      <c r="GXL139" s="4"/>
      <c r="GXM139" s="4"/>
      <c r="GXN139" s="4"/>
      <c r="GXO139" s="4"/>
      <c r="GXP139" s="4"/>
      <c r="GXQ139" s="4"/>
      <c r="GXR139" s="4"/>
      <c r="GXS139" s="4"/>
      <c r="GXT139" s="4"/>
      <c r="GXU139" s="4"/>
      <c r="GXV139" s="4"/>
      <c r="GXW139" s="4"/>
      <c r="GXX139" s="4"/>
      <c r="GXY139" s="4"/>
      <c r="GXZ139" s="4"/>
      <c r="GYA139" s="4"/>
      <c r="GYB139" s="4"/>
      <c r="GYC139" s="4"/>
      <c r="GYD139" s="4"/>
      <c r="GYE139" s="4"/>
      <c r="GYF139" s="4"/>
      <c r="GYG139" s="4"/>
      <c r="GYH139" s="4"/>
      <c r="GYI139" s="4"/>
      <c r="GYJ139" s="4"/>
      <c r="GYK139" s="4"/>
      <c r="GYL139" s="4"/>
      <c r="GYM139" s="4"/>
      <c r="GYN139" s="4"/>
      <c r="GYO139" s="4"/>
      <c r="GYP139" s="4"/>
      <c r="GYQ139" s="4"/>
      <c r="GYR139" s="4"/>
      <c r="GYS139" s="4"/>
      <c r="GYT139" s="4"/>
      <c r="GYU139" s="4"/>
      <c r="GYV139" s="4"/>
      <c r="GYW139" s="4"/>
      <c r="GYX139" s="4"/>
      <c r="GYY139" s="4"/>
      <c r="GYZ139" s="4"/>
      <c r="GZA139" s="4"/>
      <c r="GZB139" s="4"/>
      <c r="GZC139" s="4"/>
      <c r="GZD139" s="4"/>
      <c r="GZE139" s="4"/>
      <c r="GZF139" s="4"/>
      <c r="GZG139" s="4"/>
      <c r="GZH139" s="4"/>
      <c r="GZI139" s="4"/>
      <c r="GZJ139" s="4"/>
      <c r="GZK139" s="4"/>
      <c r="GZL139" s="4"/>
      <c r="GZM139" s="4"/>
      <c r="GZN139" s="4"/>
      <c r="GZO139" s="4"/>
      <c r="GZP139" s="4"/>
      <c r="GZQ139" s="4"/>
      <c r="GZR139" s="4"/>
      <c r="GZS139" s="4"/>
      <c r="GZT139" s="4"/>
      <c r="GZU139" s="4"/>
      <c r="GZV139" s="4"/>
      <c r="GZW139" s="4"/>
      <c r="GZX139" s="4"/>
      <c r="GZY139" s="4"/>
      <c r="GZZ139" s="4"/>
      <c r="HAA139" s="4"/>
      <c r="HAB139" s="4"/>
      <c r="HAC139" s="4"/>
      <c r="HAD139" s="4"/>
      <c r="HAE139" s="4"/>
      <c r="HAF139" s="4"/>
      <c r="HAG139" s="4"/>
      <c r="HAH139" s="4"/>
      <c r="HAI139" s="4"/>
      <c r="HAJ139" s="4"/>
      <c r="HAK139" s="4"/>
      <c r="HAL139" s="4"/>
      <c r="HAM139" s="4"/>
      <c r="HAN139" s="4"/>
      <c r="HAO139" s="4"/>
      <c r="HAP139" s="4"/>
      <c r="HAQ139" s="4"/>
      <c r="HAR139" s="4"/>
      <c r="HAS139" s="4"/>
      <c r="HAT139" s="4"/>
      <c r="HAU139" s="4"/>
      <c r="HAV139" s="4"/>
      <c r="HAW139" s="4"/>
      <c r="HAX139" s="4"/>
      <c r="HAY139" s="4"/>
      <c r="HAZ139" s="4"/>
      <c r="HBA139" s="4"/>
      <c r="HBB139" s="4"/>
      <c r="HBC139" s="4"/>
      <c r="HBD139" s="4"/>
      <c r="HBE139" s="4"/>
      <c r="HBF139" s="4"/>
      <c r="HBG139" s="4"/>
      <c r="HBH139" s="4"/>
      <c r="HBI139" s="4"/>
      <c r="HBJ139" s="4"/>
      <c r="HBK139" s="4"/>
      <c r="HBL139" s="4"/>
      <c r="HBM139" s="4"/>
      <c r="HBN139" s="4"/>
      <c r="HBO139" s="4"/>
      <c r="HBP139" s="4"/>
      <c r="HBQ139" s="4"/>
      <c r="HBR139" s="4"/>
      <c r="HBS139" s="4"/>
      <c r="HBT139" s="4"/>
      <c r="HBU139" s="4"/>
      <c r="HBV139" s="4"/>
      <c r="HBW139" s="4"/>
      <c r="HBX139" s="4"/>
      <c r="HBY139" s="4"/>
      <c r="HBZ139" s="4"/>
      <c r="HCA139" s="4"/>
      <c r="HCB139" s="4"/>
      <c r="HCC139" s="4"/>
      <c r="HCD139" s="4"/>
      <c r="HCE139" s="4"/>
      <c r="HCF139" s="4"/>
      <c r="HCG139" s="4"/>
      <c r="HCH139" s="4"/>
      <c r="HCI139" s="4"/>
      <c r="HCJ139" s="4"/>
      <c r="HCK139" s="4"/>
      <c r="HCL139" s="4"/>
      <c r="HCM139" s="4"/>
      <c r="HCN139" s="4"/>
      <c r="HCO139" s="4"/>
      <c r="HCP139" s="4"/>
      <c r="HCQ139" s="4"/>
      <c r="HCR139" s="4"/>
      <c r="HCS139" s="4"/>
      <c r="HCT139" s="4"/>
      <c r="HCU139" s="4"/>
      <c r="HCV139" s="4"/>
      <c r="HCW139" s="4"/>
      <c r="HCX139" s="4"/>
      <c r="HCY139" s="4"/>
      <c r="HCZ139" s="4"/>
      <c r="HDA139" s="4"/>
      <c r="HDB139" s="4"/>
      <c r="HDC139" s="4"/>
      <c r="HDD139" s="4"/>
      <c r="HDE139" s="4"/>
      <c r="HDF139" s="4"/>
      <c r="HDG139" s="4"/>
      <c r="HDH139" s="4"/>
      <c r="HDI139" s="4"/>
      <c r="HDJ139" s="4"/>
      <c r="HDK139" s="4"/>
      <c r="HDL139" s="4"/>
      <c r="HDM139" s="4"/>
      <c r="HDN139" s="4"/>
      <c r="HDO139" s="4"/>
      <c r="HDP139" s="4"/>
      <c r="HDQ139" s="4"/>
      <c r="HDR139" s="4"/>
      <c r="HDS139" s="4"/>
      <c r="HDT139" s="4"/>
      <c r="HDU139" s="4"/>
      <c r="HDV139" s="4"/>
      <c r="HDW139" s="4"/>
      <c r="HDX139" s="4"/>
      <c r="HDY139" s="4"/>
      <c r="HDZ139" s="4"/>
      <c r="HEA139" s="4"/>
      <c r="HEB139" s="4"/>
      <c r="HEC139" s="4"/>
      <c r="HED139" s="4"/>
      <c r="HEE139" s="4"/>
      <c r="HEF139" s="4"/>
      <c r="HEG139" s="4"/>
      <c r="HEH139" s="4"/>
      <c r="HEI139" s="4"/>
      <c r="HEJ139" s="4"/>
      <c r="HEK139" s="4"/>
      <c r="HEL139" s="4"/>
      <c r="HEM139" s="4"/>
      <c r="HEN139" s="4"/>
      <c r="HEO139" s="4"/>
      <c r="HEP139" s="4"/>
      <c r="HEQ139" s="4"/>
      <c r="HER139" s="4"/>
      <c r="HES139" s="4"/>
      <c r="HET139" s="4"/>
      <c r="HEU139" s="4"/>
      <c r="HEV139" s="4"/>
      <c r="HEW139" s="4"/>
      <c r="HEX139" s="4"/>
      <c r="HEY139" s="4"/>
      <c r="HEZ139" s="4"/>
      <c r="HFA139" s="4"/>
      <c r="HFB139" s="4"/>
      <c r="HFC139" s="4"/>
      <c r="HFD139" s="4"/>
      <c r="HFE139" s="4"/>
      <c r="HFF139" s="4"/>
      <c r="HFG139" s="4"/>
      <c r="HFH139" s="4"/>
      <c r="HFI139" s="4"/>
      <c r="HFJ139" s="4"/>
      <c r="HFK139" s="4"/>
      <c r="HFL139" s="4"/>
      <c r="HFM139" s="4"/>
      <c r="HFN139" s="4"/>
      <c r="HFO139" s="4"/>
      <c r="HFP139" s="4"/>
      <c r="HFQ139" s="4"/>
      <c r="HFR139" s="4"/>
      <c r="HFS139" s="4"/>
      <c r="HFT139" s="4"/>
      <c r="HFU139" s="4"/>
      <c r="HFV139" s="4"/>
      <c r="HFW139" s="4"/>
      <c r="HFX139" s="4"/>
      <c r="HFY139" s="4"/>
      <c r="HFZ139" s="4"/>
      <c r="HGA139" s="4"/>
      <c r="HGB139" s="4"/>
      <c r="HGC139" s="4"/>
      <c r="HGD139" s="4"/>
      <c r="HGE139" s="4"/>
      <c r="HGF139" s="4"/>
      <c r="HGG139" s="4"/>
      <c r="HGH139" s="4"/>
      <c r="HGI139" s="4"/>
      <c r="HGJ139" s="4"/>
      <c r="HGK139" s="4"/>
      <c r="HGL139" s="4"/>
      <c r="HGS139" s="4"/>
      <c r="HGT139" s="4"/>
      <c r="HGU139" s="4"/>
      <c r="HGV139" s="4"/>
      <c r="HGW139" s="4"/>
      <c r="HGX139" s="4"/>
      <c r="HGY139" s="4"/>
      <c r="HGZ139" s="4"/>
      <c r="HHA139" s="4"/>
      <c r="HHB139" s="4"/>
      <c r="HHC139" s="4"/>
      <c r="HHD139" s="4"/>
      <c r="HHE139" s="4"/>
      <c r="HHF139" s="4"/>
      <c r="HHG139" s="4"/>
      <c r="HHH139" s="4"/>
      <c r="HHI139" s="4"/>
      <c r="HHJ139" s="4"/>
      <c r="HHK139" s="4"/>
      <c r="HHL139" s="4"/>
      <c r="HHM139" s="4"/>
      <c r="HHN139" s="4"/>
      <c r="HHO139" s="4"/>
      <c r="HHP139" s="4"/>
      <c r="HHQ139" s="4"/>
      <c r="HHR139" s="4"/>
      <c r="HHS139" s="4"/>
      <c r="HHT139" s="4"/>
      <c r="HHU139" s="4"/>
      <c r="HHV139" s="4"/>
      <c r="HHW139" s="4"/>
      <c r="HHX139" s="4"/>
      <c r="HHY139" s="4"/>
      <c r="HHZ139" s="4"/>
      <c r="HIA139" s="4"/>
      <c r="HIB139" s="4"/>
      <c r="HIC139" s="4"/>
      <c r="HID139" s="4"/>
      <c r="HIE139" s="4"/>
      <c r="HIF139" s="4"/>
      <c r="HIG139" s="4"/>
      <c r="HIH139" s="4"/>
      <c r="HII139" s="4"/>
      <c r="HIJ139" s="4"/>
      <c r="HIK139" s="4"/>
      <c r="HIL139" s="4"/>
      <c r="HIM139" s="4"/>
      <c r="HIN139" s="4"/>
      <c r="HIO139" s="4"/>
      <c r="HIP139" s="4"/>
      <c r="HIQ139" s="4"/>
      <c r="HIR139" s="4"/>
      <c r="HIS139" s="4"/>
      <c r="HIT139" s="4"/>
      <c r="HIU139" s="4"/>
      <c r="HIV139" s="4"/>
      <c r="HIW139" s="4"/>
      <c r="HIX139" s="4"/>
      <c r="HIY139" s="4"/>
      <c r="HIZ139" s="4"/>
      <c r="HJA139" s="4"/>
      <c r="HJB139" s="4"/>
      <c r="HJC139" s="4"/>
      <c r="HJD139" s="4"/>
      <c r="HJE139" s="4"/>
      <c r="HJF139" s="4"/>
      <c r="HJG139" s="4"/>
      <c r="HJH139" s="4"/>
      <c r="HJI139" s="4"/>
      <c r="HJJ139" s="4"/>
      <c r="HJK139" s="4"/>
      <c r="HJL139" s="4"/>
      <c r="HJM139" s="4"/>
      <c r="HJN139" s="4"/>
      <c r="HJO139" s="4"/>
      <c r="HJP139" s="4"/>
      <c r="HJQ139" s="4"/>
      <c r="HJR139" s="4"/>
      <c r="HJS139" s="4"/>
      <c r="HJT139" s="4"/>
      <c r="HJU139" s="4"/>
      <c r="HJV139" s="4"/>
      <c r="HJW139" s="4"/>
      <c r="HJX139" s="4"/>
      <c r="HJY139" s="4"/>
      <c r="HJZ139" s="4"/>
      <c r="HKA139" s="4"/>
      <c r="HKB139" s="4"/>
      <c r="HKC139" s="4"/>
      <c r="HKD139" s="4"/>
      <c r="HKE139" s="4"/>
      <c r="HKF139" s="4"/>
      <c r="HKG139" s="4"/>
      <c r="HKH139" s="4"/>
      <c r="HKI139" s="4"/>
      <c r="HKJ139" s="4"/>
      <c r="HKK139" s="4"/>
      <c r="HKL139" s="4"/>
      <c r="HKM139" s="4"/>
      <c r="HKN139" s="4"/>
      <c r="HKO139" s="4"/>
      <c r="HKP139" s="4"/>
      <c r="HKQ139" s="4"/>
      <c r="HKR139" s="4"/>
      <c r="HKS139" s="4"/>
      <c r="HKT139" s="4"/>
      <c r="HKU139" s="4"/>
      <c r="HKV139" s="4"/>
      <c r="HKW139" s="4"/>
      <c r="HKX139" s="4"/>
      <c r="HKY139" s="4"/>
      <c r="HKZ139" s="4"/>
      <c r="HLA139" s="4"/>
      <c r="HLB139" s="4"/>
      <c r="HLC139" s="4"/>
      <c r="HLD139" s="4"/>
      <c r="HLE139" s="4"/>
      <c r="HLF139" s="4"/>
      <c r="HLG139" s="4"/>
      <c r="HLH139" s="4"/>
      <c r="HLI139" s="4"/>
      <c r="HLJ139" s="4"/>
      <c r="HLK139" s="4"/>
      <c r="HLL139" s="4"/>
      <c r="HLM139" s="4"/>
      <c r="HLN139" s="4"/>
      <c r="HLO139" s="4"/>
      <c r="HLP139" s="4"/>
      <c r="HLQ139" s="4"/>
      <c r="HLR139" s="4"/>
      <c r="HLS139" s="4"/>
      <c r="HLT139" s="4"/>
      <c r="HLU139" s="4"/>
      <c r="HLV139" s="4"/>
      <c r="HLW139" s="4"/>
      <c r="HLX139" s="4"/>
      <c r="HLY139" s="4"/>
      <c r="HLZ139" s="4"/>
      <c r="HMA139" s="4"/>
      <c r="HMB139" s="4"/>
      <c r="HMC139" s="4"/>
      <c r="HMD139" s="4"/>
      <c r="HME139" s="4"/>
      <c r="HMF139" s="4"/>
      <c r="HMG139" s="4"/>
      <c r="HMH139" s="4"/>
      <c r="HMI139" s="4"/>
      <c r="HMJ139" s="4"/>
      <c r="HMK139" s="4"/>
      <c r="HML139" s="4"/>
      <c r="HMM139" s="4"/>
      <c r="HMN139" s="4"/>
      <c r="HMO139" s="4"/>
      <c r="HMP139" s="4"/>
      <c r="HMQ139" s="4"/>
      <c r="HMR139" s="4"/>
      <c r="HMS139" s="4"/>
      <c r="HMT139" s="4"/>
      <c r="HMU139" s="4"/>
      <c r="HMV139" s="4"/>
      <c r="HMW139" s="4"/>
      <c r="HMX139" s="4"/>
      <c r="HMY139" s="4"/>
      <c r="HMZ139" s="4"/>
      <c r="HNA139" s="4"/>
      <c r="HNB139" s="4"/>
      <c r="HNC139" s="4"/>
      <c r="HND139" s="4"/>
      <c r="HNE139" s="4"/>
      <c r="HNF139" s="4"/>
      <c r="HNG139" s="4"/>
      <c r="HNH139" s="4"/>
      <c r="HNI139" s="4"/>
      <c r="HNJ139" s="4"/>
      <c r="HNK139" s="4"/>
      <c r="HNL139" s="4"/>
      <c r="HNM139" s="4"/>
      <c r="HNN139" s="4"/>
      <c r="HNO139" s="4"/>
      <c r="HNP139" s="4"/>
      <c r="HNQ139" s="4"/>
      <c r="HNR139" s="4"/>
      <c r="HNS139" s="4"/>
      <c r="HNT139" s="4"/>
      <c r="HNU139" s="4"/>
      <c r="HNV139" s="4"/>
      <c r="HNW139" s="4"/>
      <c r="HNX139" s="4"/>
      <c r="HNY139" s="4"/>
      <c r="HNZ139" s="4"/>
      <c r="HOA139" s="4"/>
      <c r="HOB139" s="4"/>
      <c r="HOC139" s="4"/>
      <c r="HOD139" s="4"/>
      <c r="HOE139" s="4"/>
      <c r="HOF139" s="4"/>
      <c r="HOG139" s="4"/>
      <c r="HOH139" s="4"/>
      <c r="HOI139" s="4"/>
      <c r="HOJ139" s="4"/>
      <c r="HOK139" s="4"/>
      <c r="HOL139" s="4"/>
      <c r="HOM139" s="4"/>
      <c r="HON139" s="4"/>
      <c r="HOO139" s="4"/>
      <c r="HOP139" s="4"/>
      <c r="HOQ139" s="4"/>
      <c r="HOR139" s="4"/>
      <c r="HOS139" s="4"/>
      <c r="HOT139" s="4"/>
      <c r="HOU139" s="4"/>
      <c r="HOV139" s="4"/>
      <c r="HOW139" s="4"/>
      <c r="HOX139" s="4"/>
      <c r="HOY139" s="4"/>
      <c r="HOZ139" s="4"/>
      <c r="HPA139" s="4"/>
      <c r="HPB139" s="4"/>
      <c r="HPC139" s="4"/>
      <c r="HPD139" s="4"/>
      <c r="HPE139" s="4"/>
      <c r="HPF139" s="4"/>
      <c r="HPG139" s="4"/>
      <c r="HPH139" s="4"/>
      <c r="HPI139" s="4"/>
      <c r="HPJ139" s="4"/>
      <c r="HPK139" s="4"/>
      <c r="HPL139" s="4"/>
      <c r="HPM139" s="4"/>
      <c r="HPN139" s="4"/>
      <c r="HPO139" s="4"/>
      <c r="HPP139" s="4"/>
      <c r="HPQ139" s="4"/>
      <c r="HPR139" s="4"/>
      <c r="HPS139" s="4"/>
      <c r="HPT139" s="4"/>
      <c r="HPU139" s="4"/>
      <c r="HPV139" s="4"/>
      <c r="HPW139" s="4"/>
      <c r="HPX139" s="4"/>
      <c r="HPY139" s="4"/>
      <c r="HPZ139" s="4"/>
      <c r="HQA139" s="4"/>
      <c r="HQB139" s="4"/>
      <c r="HQC139" s="4"/>
      <c r="HQD139" s="4"/>
      <c r="HQE139" s="4"/>
      <c r="HQF139" s="4"/>
      <c r="HQG139" s="4"/>
      <c r="HQH139" s="4"/>
      <c r="HQO139" s="4"/>
      <c r="HQP139" s="4"/>
      <c r="HQQ139" s="4"/>
      <c r="HQR139" s="4"/>
      <c r="HQS139" s="4"/>
      <c r="HQT139" s="4"/>
      <c r="HQU139" s="4"/>
      <c r="HQV139" s="4"/>
      <c r="HQW139" s="4"/>
      <c r="HQX139" s="4"/>
      <c r="HQY139" s="4"/>
      <c r="HQZ139" s="4"/>
      <c r="HRA139" s="4"/>
      <c r="HRB139" s="4"/>
      <c r="HRC139" s="4"/>
      <c r="HRD139" s="4"/>
      <c r="HRE139" s="4"/>
      <c r="HRF139" s="4"/>
      <c r="HRG139" s="4"/>
      <c r="HRH139" s="4"/>
      <c r="HRI139" s="4"/>
      <c r="HRJ139" s="4"/>
      <c r="HRK139" s="4"/>
      <c r="HRL139" s="4"/>
      <c r="HRM139" s="4"/>
      <c r="HRN139" s="4"/>
      <c r="HRO139" s="4"/>
      <c r="HRP139" s="4"/>
      <c r="HRQ139" s="4"/>
      <c r="HRR139" s="4"/>
      <c r="HRS139" s="4"/>
      <c r="HRT139" s="4"/>
      <c r="HRU139" s="4"/>
      <c r="HRV139" s="4"/>
      <c r="HRW139" s="4"/>
      <c r="HRX139" s="4"/>
      <c r="HRY139" s="4"/>
      <c r="HRZ139" s="4"/>
      <c r="HSA139" s="4"/>
      <c r="HSB139" s="4"/>
      <c r="HSC139" s="4"/>
      <c r="HSD139" s="4"/>
      <c r="HSE139" s="4"/>
      <c r="HSF139" s="4"/>
      <c r="HSG139" s="4"/>
      <c r="HSH139" s="4"/>
      <c r="HSI139" s="4"/>
      <c r="HSJ139" s="4"/>
      <c r="HSK139" s="4"/>
      <c r="HSL139" s="4"/>
      <c r="HSM139" s="4"/>
      <c r="HSN139" s="4"/>
      <c r="HSO139" s="4"/>
      <c r="HSP139" s="4"/>
      <c r="HSQ139" s="4"/>
      <c r="HSR139" s="4"/>
      <c r="HSS139" s="4"/>
      <c r="HST139" s="4"/>
      <c r="HSU139" s="4"/>
      <c r="HSV139" s="4"/>
      <c r="HSW139" s="4"/>
      <c r="HSX139" s="4"/>
      <c r="HSY139" s="4"/>
      <c r="HSZ139" s="4"/>
      <c r="HTA139" s="4"/>
      <c r="HTB139" s="4"/>
      <c r="HTC139" s="4"/>
      <c r="HTD139" s="4"/>
      <c r="HTE139" s="4"/>
      <c r="HTF139" s="4"/>
      <c r="HTG139" s="4"/>
      <c r="HTH139" s="4"/>
      <c r="HTI139" s="4"/>
      <c r="HTJ139" s="4"/>
      <c r="HTK139" s="4"/>
      <c r="HTL139" s="4"/>
      <c r="HTM139" s="4"/>
      <c r="HTN139" s="4"/>
      <c r="HTO139" s="4"/>
      <c r="HTP139" s="4"/>
      <c r="HTQ139" s="4"/>
      <c r="HTR139" s="4"/>
      <c r="HTS139" s="4"/>
      <c r="HTT139" s="4"/>
      <c r="HTU139" s="4"/>
      <c r="HTV139" s="4"/>
      <c r="HTW139" s="4"/>
      <c r="HTX139" s="4"/>
      <c r="HTY139" s="4"/>
      <c r="HTZ139" s="4"/>
      <c r="HUA139" s="4"/>
      <c r="HUB139" s="4"/>
      <c r="HUC139" s="4"/>
      <c r="HUD139" s="4"/>
      <c r="HUE139" s="4"/>
      <c r="HUF139" s="4"/>
      <c r="HUG139" s="4"/>
      <c r="HUH139" s="4"/>
      <c r="HUI139" s="4"/>
      <c r="HUJ139" s="4"/>
      <c r="HUK139" s="4"/>
      <c r="HUL139" s="4"/>
      <c r="HUM139" s="4"/>
      <c r="HUN139" s="4"/>
      <c r="HUO139" s="4"/>
      <c r="HUP139" s="4"/>
      <c r="HUQ139" s="4"/>
      <c r="HUR139" s="4"/>
      <c r="HUS139" s="4"/>
      <c r="HUT139" s="4"/>
      <c r="HUU139" s="4"/>
      <c r="HUV139" s="4"/>
      <c r="HUW139" s="4"/>
      <c r="HUX139" s="4"/>
      <c r="HUY139" s="4"/>
      <c r="HUZ139" s="4"/>
      <c r="HVA139" s="4"/>
      <c r="HVB139" s="4"/>
      <c r="HVC139" s="4"/>
      <c r="HVD139" s="4"/>
      <c r="HVE139" s="4"/>
      <c r="HVF139" s="4"/>
      <c r="HVG139" s="4"/>
      <c r="HVH139" s="4"/>
      <c r="HVI139" s="4"/>
      <c r="HVJ139" s="4"/>
      <c r="HVK139" s="4"/>
      <c r="HVL139" s="4"/>
      <c r="HVM139" s="4"/>
      <c r="HVN139" s="4"/>
      <c r="HVO139" s="4"/>
      <c r="HVP139" s="4"/>
      <c r="HVQ139" s="4"/>
      <c r="HVR139" s="4"/>
      <c r="HVS139" s="4"/>
      <c r="HVT139" s="4"/>
      <c r="HVU139" s="4"/>
      <c r="HVV139" s="4"/>
      <c r="HVW139" s="4"/>
      <c r="HVX139" s="4"/>
      <c r="HVY139" s="4"/>
      <c r="HVZ139" s="4"/>
      <c r="HWA139" s="4"/>
      <c r="HWB139" s="4"/>
      <c r="HWC139" s="4"/>
      <c r="HWD139" s="4"/>
      <c r="HWE139" s="4"/>
      <c r="HWF139" s="4"/>
      <c r="HWG139" s="4"/>
      <c r="HWH139" s="4"/>
      <c r="HWI139" s="4"/>
      <c r="HWJ139" s="4"/>
      <c r="HWK139" s="4"/>
      <c r="HWL139" s="4"/>
      <c r="HWM139" s="4"/>
      <c r="HWN139" s="4"/>
      <c r="HWO139" s="4"/>
      <c r="HWP139" s="4"/>
      <c r="HWQ139" s="4"/>
      <c r="HWR139" s="4"/>
      <c r="HWS139" s="4"/>
      <c r="HWT139" s="4"/>
      <c r="HWU139" s="4"/>
      <c r="HWV139" s="4"/>
      <c r="HWW139" s="4"/>
      <c r="HWX139" s="4"/>
      <c r="HWY139" s="4"/>
      <c r="HWZ139" s="4"/>
      <c r="HXA139" s="4"/>
      <c r="HXB139" s="4"/>
      <c r="HXC139" s="4"/>
      <c r="HXD139" s="4"/>
      <c r="HXE139" s="4"/>
      <c r="HXF139" s="4"/>
      <c r="HXG139" s="4"/>
      <c r="HXH139" s="4"/>
      <c r="HXI139" s="4"/>
      <c r="HXJ139" s="4"/>
      <c r="HXK139" s="4"/>
      <c r="HXL139" s="4"/>
      <c r="HXM139" s="4"/>
      <c r="HXN139" s="4"/>
      <c r="HXO139" s="4"/>
      <c r="HXP139" s="4"/>
      <c r="HXQ139" s="4"/>
      <c r="HXR139" s="4"/>
      <c r="HXS139" s="4"/>
      <c r="HXT139" s="4"/>
      <c r="HXU139" s="4"/>
      <c r="HXV139" s="4"/>
      <c r="HXW139" s="4"/>
      <c r="HXX139" s="4"/>
      <c r="HXY139" s="4"/>
      <c r="HXZ139" s="4"/>
      <c r="HYA139" s="4"/>
      <c r="HYB139" s="4"/>
      <c r="HYC139" s="4"/>
      <c r="HYD139" s="4"/>
      <c r="HYE139" s="4"/>
      <c r="HYF139" s="4"/>
      <c r="HYG139" s="4"/>
      <c r="HYH139" s="4"/>
      <c r="HYI139" s="4"/>
      <c r="HYJ139" s="4"/>
      <c r="HYK139" s="4"/>
      <c r="HYL139" s="4"/>
      <c r="HYM139" s="4"/>
      <c r="HYN139" s="4"/>
      <c r="HYO139" s="4"/>
      <c r="HYP139" s="4"/>
      <c r="HYQ139" s="4"/>
      <c r="HYR139" s="4"/>
      <c r="HYS139" s="4"/>
      <c r="HYT139" s="4"/>
      <c r="HYU139" s="4"/>
      <c r="HYV139" s="4"/>
      <c r="HYW139" s="4"/>
      <c r="HYX139" s="4"/>
      <c r="HYY139" s="4"/>
      <c r="HYZ139" s="4"/>
      <c r="HZA139" s="4"/>
      <c r="HZB139" s="4"/>
      <c r="HZC139" s="4"/>
      <c r="HZD139" s="4"/>
      <c r="HZE139" s="4"/>
      <c r="HZF139" s="4"/>
      <c r="HZG139" s="4"/>
      <c r="HZH139" s="4"/>
      <c r="HZI139" s="4"/>
      <c r="HZJ139" s="4"/>
      <c r="HZK139" s="4"/>
      <c r="HZL139" s="4"/>
      <c r="HZM139" s="4"/>
      <c r="HZN139" s="4"/>
      <c r="HZO139" s="4"/>
      <c r="HZP139" s="4"/>
      <c r="HZQ139" s="4"/>
      <c r="HZR139" s="4"/>
      <c r="HZS139" s="4"/>
      <c r="HZT139" s="4"/>
      <c r="HZU139" s="4"/>
      <c r="HZV139" s="4"/>
      <c r="HZW139" s="4"/>
      <c r="HZX139" s="4"/>
      <c r="HZY139" s="4"/>
      <c r="HZZ139" s="4"/>
      <c r="IAA139" s="4"/>
      <c r="IAB139" s="4"/>
      <c r="IAC139" s="4"/>
      <c r="IAD139" s="4"/>
      <c r="IAK139" s="4"/>
      <c r="IAL139" s="4"/>
      <c r="IAM139" s="4"/>
      <c r="IAN139" s="4"/>
      <c r="IAO139" s="4"/>
      <c r="IAP139" s="4"/>
      <c r="IAQ139" s="4"/>
      <c r="IAR139" s="4"/>
      <c r="IAS139" s="4"/>
      <c r="IAT139" s="4"/>
      <c r="IAU139" s="4"/>
      <c r="IAV139" s="4"/>
      <c r="IAW139" s="4"/>
      <c r="IAX139" s="4"/>
      <c r="IAY139" s="4"/>
      <c r="IAZ139" s="4"/>
      <c r="IBA139" s="4"/>
      <c r="IBB139" s="4"/>
      <c r="IBC139" s="4"/>
      <c r="IBD139" s="4"/>
      <c r="IBE139" s="4"/>
      <c r="IBF139" s="4"/>
      <c r="IBG139" s="4"/>
      <c r="IBH139" s="4"/>
      <c r="IBI139" s="4"/>
      <c r="IBJ139" s="4"/>
      <c r="IBK139" s="4"/>
      <c r="IBL139" s="4"/>
      <c r="IBM139" s="4"/>
      <c r="IBN139" s="4"/>
      <c r="IBO139" s="4"/>
      <c r="IBP139" s="4"/>
      <c r="IBQ139" s="4"/>
      <c r="IBR139" s="4"/>
      <c r="IBS139" s="4"/>
      <c r="IBT139" s="4"/>
      <c r="IBU139" s="4"/>
      <c r="IBV139" s="4"/>
      <c r="IBW139" s="4"/>
      <c r="IBX139" s="4"/>
      <c r="IBY139" s="4"/>
      <c r="IBZ139" s="4"/>
      <c r="ICA139" s="4"/>
      <c r="ICB139" s="4"/>
      <c r="ICC139" s="4"/>
      <c r="ICD139" s="4"/>
      <c r="ICE139" s="4"/>
      <c r="ICF139" s="4"/>
      <c r="ICG139" s="4"/>
      <c r="ICH139" s="4"/>
      <c r="ICI139" s="4"/>
      <c r="ICJ139" s="4"/>
      <c r="ICK139" s="4"/>
      <c r="ICL139" s="4"/>
      <c r="ICM139" s="4"/>
      <c r="ICN139" s="4"/>
      <c r="ICO139" s="4"/>
      <c r="ICP139" s="4"/>
      <c r="ICQ139" s="4"/>
      <c r="ICR139" s="4"/>
      <c r="ICS139" s="4"/>
      <c r="ICT139" s="4"/>
      <c r="ICU139" s="4"/>
      <c r="ICV139" s="4"/>
      <c r="ICW139" s="4"/>
      <c r="ICX139" s="4"/>
      <c r="ICY139" s="4"/>
      <c r="ICZ139" s="4"/>
      <c r="IDA139" s="4"/>
      <c r="IDB139" s="4"/>
      <c r="IDC139" s="4"/>
      <c r="IDD139" s="4"/>
      <c r="IDE139" s="4"/>
      <c r="IDF139" s="4"/>
      <c r="IDG139" s="4"/>
      <c r="IDH139" s="4"/>
      <c r="IDI139" s="4"/>
      <c r="IDJ139" s="4"/>
      <c r="IDK139" s="4"/>
      <c r="IDL139" s="4"/>
      <c r="IDM139" s="4"/>
      <c r="IDN139" s="4"/>
      <c r="IDO139" s="4"/>
      <c r="IDP139" s="4"/>
      <c r="IDQ139" s="4"/>
      <c r="IDR139" s="4"/>
      <c r="IDS139" s="4"/>
      <c r="IDT139" s="4"/>
      <c r="IDU139" s="4"/>
      <c r="IDV139" s="4"/>
      <c r="IDW139" s="4"/>
      <c r="IDX139" s="4"/>
      <c r="IDY139" s="4"/>
      <c r="IDZ139" s="4"/>
      <c r="IEA139" s="4"/>
      <c r="IEB139" s="4"/>
      <c r="IEC139" s="4"/>
      <c r="IED139" s="4"/>
      <c r="IEE139" s="4"/>
      <c r="IEF139" s="4"/>
      <c r="IEG139" s="4"/>
      <c r="IEH139" s="4"/>
      <c r="IEI139" s="4"/>
      <c r="IEJ139" s="4"/>
      <c r="IEK139" s="4"/>
      <c r="IEL139" s="4"/>
      <c r="IEM139" s="4"/>
      <c r="IEN139" s="4"/>
      <c r="IEO139" s="4"/>
      <c r="IEP139" s="4"/>
      <c r="IEQ139" s="4"/>
      <c r="IER139" s="4"/>
      <c r="IES139" s="4"/>
      <c r="IET139" s="4"/>
      <c r="IEU139" s="4"/>
      <c r="IEV139" s="4"/>
      <c r="IEW139" s="4"/>
      <c r="IEX139" s="4"/>
      <c r="IEY139" s="4"/>
      <c r="IEZ139" s="4"/>
      <c r="IFA139" s="4"/>
      <c r="IFB139" s="4"/>
      <c r="IFC139" s="4"/>
      <c r="IFD139" s="4"/>
      <c r="IFE139" s="4"/>
      <c r="IFF139" s="4"/>
      <c r="IFG139" s="4"/>
      <c r="IFH139" s="4"/>
      <c r="IFI139" s="4"/>
      <c r="IFJ139" s="4"/>
      <c r="IFK139" s="4"/>
      <c r="IFL139" s="4"/>
      <c r="IFM139" s="4"/>
      <c r="IFN139" s="4"/>
      <c r="IFO139" s="4"/>
      <c r="IFP139" s="4"/>
      <c r="IFQ139" s="4"/>
      <c r="IFR139" s="4"/>
      <c r="IFS139" s="4"/>
      <c r="IFT139" s="4"/>
      <c r="IFU139" s="4"/>
      <c r="IFV139" s="4"/>
      <c r="IFW139" s="4"/>
      <c r="IFX139" s="4"/>
      <c r="IFY139" s="4"/>
      <c r="IFZ139" s="4"/>
      <c r="IGA139" s="4"/>
      <c r="IGB139" s="4"/>
      <c r="IGC139" s="4"/>
      <c r="IGD139" s="4"/>
      <c r="IGE139" s="4"/>
      <c r="IGF139" s="4"/>
      <c r="IGG139" s="4"/>
      <c r="IGH139" s="4"/>
      <c r="IGI139" s="4"/>
      <c r="IGJ139" s="4"/>
      <c r="IGK139" s="4"/>
      <c r="IGL139" s="4"/>
      <c r="IGM139" s="4"/>
      <c r="IGN139" s="4"/>
      <c r="IGO139" s="4"/>
      <c r="IGP139" s="4"/>
      <c r="IGQ139" s="4"/>
      <c r="IGR139" s="4"/>
      <c r="IGS139" s="4"/>
      <c r="IGT139" s="4"/>
      <c r="IGU139" s="4"/>
      <c r="IGV139" s="4"/>
      <c r="IGW139" s="4"/>
      <c r="IGX139" s="4"/>
      <c r="IGY139" s="4"/>
      <c r="IGZ139" s="4"/>
      <c r="IHA139" s="4"/>
      <c r="IHB139" s="4"/>
      <c r="IHC139" s="4"/>
      <c r="IHD139" s="4"/>
      <c r="IHE139" s="4"/>
      <c r="IHF139" s="4"/>
      <c r="IHG139" s="4"/>
      <c r="IHH139" s="4"/>
      <c r="IHI139" s="4"/>
      <c r="IHJ139" s="4"/>
      <c r="IHK139" s="4"/>
      <c r="IHL139" s="4"/>
      <c r="IHM139" s="4"/>
      <c r="IHN139" s="4"/>
      <c r="IHO139" s="4"/>
      <c r="IHP139" s="4"/>
      <c r="IHQ139" s="4"/>
      <c r="IHR139" s="4"/>
      <c r="IHS139" s="4"/>
      <c r="IHT139" s="4"/>
      <c r="IHU139" s="4"/>
      <c r="IHV139" s="4"/>
      <c r="IHW139" s="4"/>
      <c r="IHX139" s="4"/>
      <c r="IHY139" s="4"/>
      <c r="IHZ139" s="4"/>
      <c r="IIA139" s="4"/>
      <c r="IIB139" s="4"/>
      <c r="IIC139" s="4"/>
      <c r="IID139" s="4"/>
      <c r="IIE139" s="4"/>
      <c r="IIF139" s="4"/>
      <c r="IIG139" s="4"/>
      <c r="IIH139" s="4"/>
      <c r="III139" s="4"/>
      <c r="IIJ139" s="4"/>
      <c r="IIK139" s="4"/>
      <c r="IIL139" s="4"/>
      <c r="IIM139" s="4"/>
      <c r="IIN139" s="4"/>
      <c r="IIO139" s="4"/>
      <c r="IIP139" s="4"/>
      <c r="IIQ139" s="4"/>
      <c r="IIR139" s="4"/>
      <c r="IIS139" s="4"/>
      <c r="IIT139" s="4"/>
      <c r="IIU139" s="4"/>
      <c r="IIV139" s="4"/>
      <c r="IIW139" s="4"/>
      <c r="IIX139" s="4"/>
      <c r="IIY139" s="4"/>
      <c r="IIZ139" s="4"/>
      <c r="IJA139" s="4"/>
      <c r="IJB139" s="4"/>
      <c r="IJC139" s="4"/>
      <c r="IJD139" s="4"/>
      <c r="IJE139" s="4"/>
      <c r="IJF139" s="4"/>
      <c r="IJG139" s="4"/>
      <c r="IJH139" s="4"/>
      <c r="IJI139" s="4"/>
      <c r="IJJ139" s="4"/>
      <c r="IJK139" s="4"/>
      <c r="IJL139" s="4"/>
      <c r="IJM139" s="4"/>
      <c r="IJN139" s="4"/>
      <c r="IJO139" s="4"/>
      <c r="IJP139" s="4"/>
      <c r="IJQ139" s="4"/>
      <c r="IJR139" s="4"/>
      <c r="IJS139" s="4"/>
      <c r="IJT139" s="4"/>
      <c r="IJU139" s="4"/>
      <c r="IJV139" s="4"/>
      <c r="IJW139" s="4"/>
      <c r="IJX139" s="4"/>
      <c r="IJY139" s="4"/>
      <c r="IJZ139" s="4"/>
      <c r="IKG139" s="4"/>
      <c r="IKH139" s="4"/>
      <c r="IKI139" s="4"/>
      <c r="IKJ139" s="4"/>
      <c r="IKK139" s="4"/>
      <c r="IKL139" s="4"/>
      <c r="IKM139" s="4"/>
      <c r="IKN139" s="4"/>
      <c r="IKO139" s="4"/>
      <c r="IKP139" s="4"/>
      <c r="IKQ139" s="4"/>
      <c r="IKR139" s="4"/>
      <c r="IKS139" s="4"/>
      <c r="IKT139" s="4"/>
      <c r="IKU139" s="4"/>
      <c r="IKV139" s="4"/>
      <c r="IKW139" s="4"/>
      <c r="IKX139" s="4"/>
      <c r="IKY139" s="4"/>
      <c r="IKZ139" s="4"/>
      <c r="ILA139" s="4"/>
      <c r="ILB139" s="4"/>
      <c r="ILC139" s="4"/>
      <c r="ILD139" s="4"/>
      <c r="ILE139" s="4"/>
      <c r="ILF139" s="4"/>
      <c r="ILG139" s="4"/>
      <c r="ILH139" s="4"/>
      <c r="ILI139" s="4"/>
      <c r="ILJ139" s="4"/>
      <c r="ILK139" s="4"/>
      <c r="ILL139" s="4"/>
      <c r="ILM139" s="4"/>
      <c r="ILN139" s="4"/>
      <c r="ILO139" s="4"/>
      <c r="ILP139" s="4"/>
      <c r="ILQ139" s="4"/>
      <c r="ILR139" s="4"/>
      <c r="ILS139" s="4"/>
      <c r="ILT139" s="4"/>
      <c r="ILU139" s="4"/>
      <c r="ILV139" s="4"/>
      <c r="ILW139" s="4"/>
      <c r="ILX139" s="4"/>
      <c r="ILY139" s="4"/>
      <c r="ILZ139" s="4"/>
      <c r="IMA139" s="4"/>
      <c r="IMB139" s="4"/>
      <c r="IMC139" s="4"/>
      <c r="IMD139" s="4"/>
      <c r="IME139" s="4"/>
      <c r="IMF139" s="4"/>
      <c r="IMG139" s="4"/>
      <c r="IMH139" s="4"/>
      <c r="IMI139" s="4"/>
      <c r="IMJ139" s="4"/>
      <c r="IMK139" s="4"/>
      <c r="IML139" s="4"/>
      <c r="IMM139" s="4"/>
      <c r="IMN139" s="4"/>
      <c r="IMO139" s="4"/>
      <c r="IMP139" s="4"/>
      <c r="IMQ139" s="4"/>
      <c r="IMR139" s="4"/>
      <c r="IMS139" s="4"/>
      <c r="IMT139" s="4"/>
      <c r="IMU139" s="4"/>
      <c r="IMV139" s="4"/>
      <c r="IMW139" s="4"/>
      <c r="IMX139" s="4"/>
      <c r="IMY139" s="4"/>
      <c r="IMZ139" s="4"/>
      <c r="INA139" s="4"/>
      <c r="INB139" s="4"/>
      <c r="INC139" s="4"/>
      <c r="IND139" s="4"/>
      <c r="INE139" s="4"/>
      <c r="INF139" s="4"/>
      <c r="ING139" s="4"/>
      <c r="INH139" s="4"/>
      <c r="INI139" s="4"/>
      <c r="INJ139" s="4"/>
      <c r="INK139" s="4"/>
      <c r="INL139" s="4"/>
      <c r="INM139" s="4"/>
      <c r="INN139" s="4"/>
      <c r="INO139" s="4"/>
      <c r="INP139" s="4"/>
      <c r="INQ139" s="4"/>
      <c r="INR139" s="4"/>
      <c r="INS139" s="4"/>
      <c r="INT139" s="4"/>
      <c r="INU139" s="4"/>
      <c r="INV139" s="4"/>
      <c r="INW139" s="4"/>
      <c r="INX139" s="4"/>
      <c r="INY139" s="4"/>
      <c r="INZ139" s="4"/>
      <c r="IOA139" s="4"/>
      <c r="IOB139" s="4"/>
      <c r="IOC139" s="4"/>
      <c r="IOD139" s="4"/>
      <c r="IOE139" s="4"/>
      <c r="IOF139" s="4"/>
      <c r="IOG139" s="4"/>
      <c r="IOH139" s="4"/>
      <c r="IOI139" s="4"/>
      <c r="IOJ139" s="4"/>
      <c r="IOK139" s="4"/>
      <c r="IOL139" s="4"/>
      <c r="IOM139" s="4"/>
      <c r="ION139" s="4"/>
      <c r="IOO139" s="4"/>
      <c r="IOP139" s="4"/>
      <c r="IOQ139" s="4"/>
      <c r="IOR139" s="4"/>
      <c r="IOS139" s="4"/>
      <c r="IOT139" s="4"/>
      <c r="IOU139" s="4"/>
      <c r="IOV139" s="4"/>
      <c r="IOW139" s="4"/>
      <c r="IOX139" s="4"/>
      <c r="IOY139" s="4"/>
      <c r="IOZ139" s="4"/>
      <c r="IPA139" s="4"/>
      <c r="IPB139" s="4"/>
      <c r="IPC139" s="4"/>
      <c r="IPD139" s="4"/>
      <c r="IPE139" s="4"/>
      <c r="IPF139" s="4"/>
      <c r="IPG139" s="4"/>
      <c r="IPH139" s="4"/>
      <c r="IPI139" s="4"/>
      <c r="IPJ139" s="4"/>
      <c r="IPK139" s="4"/>
      <c r="IPL139" s="4"/>
      <c r="IPM139" s="4"/>
      <c r="IPN139" s="4"/>
      <c r="IPO139" s="4"/>
      <c r="IPP139" s="4"/>
      <c r="IPQ139" s="4"/>
      <c r="IPR139" s="4"/>
      <c r="IPS139" s="4"/>
      <c r="IPT139" s="4"/>
      <c r="IPU139" s="4"/>
      <c r="IPV139" s="4"/>
      <c r="IPW139" s="4"/>
      <c r="IPX139" s="4"/>
      <c r="IPY139" s="4"/>
      <c r="IPZ139" s="4"/>
      <c r="IQA139" s="4"/>
      <c r="IQB139" s="4"/>
      <c r="IQC139" s="4"/>
      <c r="IQD139" s="4"/>
      <c r="IQE139" s="4"/>
      <c r="IQF139" s="4"/>
      <c r="IQG139" s="4"/>
      <c r="IQH139" s="4"/>
      <c r="IQI139" s="4"/>
      <c r="IQJ139" s="4"/>
      <c r="IQK139" s="4"/>
      <c r="IQL139" s="4"/>
      <c r="IQM139" s="4"/>
      <c r="IQN139" s="4"/>
      <c r="IQO139" s="4"/>
      <c r="IQP139" s="4"/>
      <c r="IQQ139" s="4"/>
      <c r="IQR139" s="4"/>
      <c r="IQS139" s="4"/>
      <c r="IQT139" s="4"/>
      <c r="IQU139" s="4"/>
      <c r="IQV139" s="4"/>
      <c r="IQW139" s="4"/>
      <c r="IQX139" s="4"/>
      <c r="IQY139" s="4"/>
      <c r="IQZ139" s="4"/>
      <c r="IRA139" s="4"/>
      <c r="IRB139" s="4"/>
      <c r="IRC139" s="4"/>
      <c r="IRD139" s="4"/>
      <c r="IRE139" s="4"/>
      <c r="IRF139" s="4"/>
      <c r="IRG139" s="4"/>
      <c r="IRH139" s="4"/>
      <c r="IRI139" s="4"/>
      <c r="IRJ139" s="4"/>
      <c r="IRK139" s="4"/>
      <c r="IRL139" s="4"/>
      <c r="IRM139" s="4"/>
      <c r="IRN139" s="4"/>
      <c r="IRO139" s="4"/>
      <c r="IRP139" s="4"/>
      <c r="IRQ139" s="4"/>
      <c r="IRR139" s="4"/>
      <c r="IRS139" s="4"/>
      <c r="IRT139" s="4"/>
      <c r="IRU139" s="4"/>
      <c r="IRV139" s="4"/>
      <c r="IRW139" s="4"/>
      <c r="IRX139" s="4"/>
      <c r="IRY139" s="4"/>
      <c r="IRZ139" s="4"/>
      <c r="ISA139" s="4"/>
      <c r="ISB139" s="4"/>
      <c r="ISC139" s="4"/>
      <c r="ISD139" s="4"/>
      <c r="ISE139" s="4"/>
      <c r="ISF139" s="4"/>
      <c r="ISG139" s="4"/>
      <c r="ISH139" s="4"/>
      <c r="ISI139" s="4"/>
      <c r="ISJ139" s="4"/>
      <c r="ISK139" s="4"/>
      <c r="ISL139" s="4"/>
      <c r="ISM139" s="4"/>
      <c r="ISN139" s="4"/>
      <c r="ISO139" s="4"/>
      <c r="ISP139" s="4"/>
      <c r="ISQ139" s="4"/>
      <c r="ISR139" s="4"/>
      <c r="ISS139" s="4"/>
      <c r="IST139" s="4"/>
      <c r="ISU139" s="4"/>
      <c r="ISV139" s="4"/>
      <c r="ISW139" s="4"/>
      <c r="ISX139" s="4"/>
      <c r="ISY139" s="4"/>
      <c r="ISZ139" s="4"/>
      <c r="ITA139" s="4"/>
      <c r="ITB139" s="4"/>
      <c r="ITC139" s="4"/>
      <c r="ITD139" s="4"/>
      <c r="ITE139" s="4"/>
      <c r="ITF139" s="4"/>
      <c r="ITG139" s="4"/>
      <c r="ITH139" s="4"/>
      <c r="ITI139" s="4"/>
      <c r="ITJ139" s="4"/>
      <c r="ITK139" s="4"/>
      <c r="ITL139" s="4"/>
      <c r="ITM139" s="4"/>
      <c r="ITN139" s="4"/>
      <c r="ITO139" s="4"/>
      <c r="ITP139" s="4"/>
      <c r="ITQ139" s="4"/>
      <c r="ITR139" s="4"/>
      <c r="ITS139" s="4"/>
      <c r="ITT139" s="4"/>
      <c r="ITU139" s="4"/>
      <c r="ITV139" s="4"/>
      <c r="IUC139" s="4"/>
      <c r="IUD139" s="4"/>
      <c r="IUE139" s="4"/>
      <c r="IUF139" s="4"/>
      <c r="IUG139" s="4"/>
      <c r="IUH139" s="4"/>
      <c r="IUI139" s="4"/>
      <c r="IUJ139" s="4"/>
      <c r="IUK139" s="4"/>
      <c r="IUL139" s="4"/>
      <c r="IUM139" s="4"/>
      <c r="IUN139" s="4"/>
      <c r="IUO139" s="4"/>
      <c r="IUP139" s="4"/>
      <c r="IUQ139" s="4"/>
      <c r="IUR139" s="4"/>
      <c r="IUS139" s="4"/>
      <c r="IUT139" s="4"/>
      <c r="IUU139" s="4"/>
      <c r="IUV139" s="4"/>
      <c r="IUW139" s="4"/>
      <c r="IUX139" s="4"/>
      <c r="IUY139" s="4"/>
      <c r="IUZ139" s="4"/>
      <c r="IVA139" s="4"/>
      <c r="IVB139" s="4"/>
      <c r="IVC139" s="4"/>
      <c r="IVD139" s="4"/>
      <c r="IVE139" s="4"/>
      <c r="IVF139" s="4"/>
      <c r="IVG139" s="4"/>
      <c r="IVH139" s="4"/>
      <c r="IVI139" s="4"/>
      <c r="IVJ139" s="4"/>
      <c r="IVK139" s="4"/>
      <c r="IVL139" s="4"/>
      <c r="IVM139" s="4"/>
      <c r="IVN139" s="4"/>
      <c r="IVO139" s="4"/>
      <c r="IVP139" s="4"/>
      <c r="IVQ139" s="4"/>
      <c r="IVR139" s="4"/>
      <c r="IVS139" s="4"/>
      <c r="IVT139" s="4"/>
      <c r="IVU139" s="4"/>
      <c r="IVV139" s="4"/>
      <c r="IVW139" s="4"/>
      <c r="IVX139" s="4"/>
      <c r="IVY139" s="4"/>
      <c r="IVZ139" s="4"/>
      <c r="IWA139" s="4"/>
      <c r="IWB139" s="4"/>
      <c r="IWC139" s="4"/>
      <c r="IWD139" s="4"/>
      <c r="IWE139" s="4"/>
      <c r="IWF139" s="4"/>
      <c r="IWG139" s="4"/>
      <c r="IWH139" s="4"/>
      <c r="IWI139" s="4"/>
      <c r="IWJ139" s="4"/>
      <c r="IWK139" s="4"/>
      <c r="IWL139" s="4"/>
      <c r="IWM139" s="4"/>
      <c r="IWN139" s="4"/>
      <c r="IWO139" s="4"/>
      <c r="IWP139" s="4"/>
      <c r="IWQ139" s="4"/>
      <c r="IWR139" s="4"/>
      <c r="IWS139" s="4"/>
      <c r="IWT139" s="4"/>
      <c r="IWU139" s="4"/>
      <c r="IWV139" s="4"/>
      <c r="IWW139" s="4"/>
      <c r="IWX139" s="4"/>
      <c r="IWY139" s="4"/>
      <c r="IWZ139" s="4"/>
      <c r="IXA139" s="4"/>
      <c r="IXB139" s="4"/>
      <c r="IXC139" s="4"/>
      <c r="IXD139" s="4"/>
      <c r="IXE139" s="4"/>
      <c r="IXF139" s="4"/>
      <c r="IXG139" s="4"/>
      <c r="IXH139" s="4"/>
      <c r="IXI139" s="4"/>
      <c r="IXJ139" s="4"/>
      <c r="IXK139" s="4"/>
      <c r="IXL139" s="4"/>
      <c r="IXM139" s="4"/>
      <c r="IXN139" s="4"/>
      <c r="IXO139" s="4"/>
      <c r="IXP139" s="4"/>
      <c r="IXQ139" s="4"/>
      <c r="IXR139" s="4"/>
      <c r="IXS139" s="4"/>
      <c r="IXT139" s="4"/>
      <c r="IXU139" s="4"/>
      <c r="IXV139" s="4"/>
      <c r="IXW139" s="4"/>
      <c r="IXX139" s="4"/>
      <c r="IXY139" s="4"/>
      <c r="IXZ139" s="4"/>
      <c r="IYA139" s="4"/>
      <c r="IYB139" s="4"/>
      <c r="IYC139" s="4"/>
      <c r="IYD139" s="4"/>
      <c r="IYE139" s="4"/>
      <c r="IYF139" s="4"/>
      <c r="IYG139" s="4"/>
      <c r="IYH139" s="4"/>
      <c r="IYI139" s="4"/>
      <c r="IYJ139" s="4"/>
      <c r="IYK139" s="4"/>
      <c r="IYL139" s="4"/>
      <c r="IYM139" s="4"/>
      <c r="IYN139" s="4"/>
      <c r="IYO139" s="4"/>
      <c r="IYP139" s="4"/>
      <c r="IYQ139" s="4"/>
      <c r="IYR139" s="4"/>
      <c r="IYS139" s="4"/>
      <c r="IYT139" s="4"/>
      <c r="IYU139" s="4"/>
      <c r="IYV139" s="4"/>
      <c r="IYW139" s="4"/>
      <c r="IYX139" s="4"/>
      <c r="IYY139" s="4"/>
      <c r="IYZ139" s="4"/>
      <c r="IZA139" s="4"/>
      <c r="IZB139" s="4"/>
      <c r="IZC139" s="4"/>
      <c r="IZD139" s="4"/>
      <c r="IZE139" s="4"/>
      <c r="IZF139" s="4"/>
      <c r="IZG139" s="4"/>
      <c r="IZH139" s="4"/>
      <c r="IZI139" s="4"/>
      <c r="IZJ139" s="4"/>
      <c r="IZK139" s="4"/>
      <c r="IZL139" s="4"/>
      <c r="IZM139" s="4"/>
      <c r="IZN139" s="4"/>
      <c r="IZO139" s="4"/>
      <c r="IZP139" s="4"/>
      <c r="IZQ139" s="4"/>
      <c r="IZR139" s="4"/>
      <c r="IZS139" s="4"/>
      <c r="IZT139" s="4"/>
      <c r="IZU139" s="4"/>
      <c r="IZV139" s="4"/>
      <c r="IZW139" s="4"/>
      <c r="IZX139" s="4"/>
      <c r="IZY139" s="4"/>
      <c r="IZZ139" s="4"/>
      <c r="JAA139" s="4"/>
      <c r="JAB139" s="4"/>
      <c r="JAC139" s="4"/>
      <c r="JAD139" s="4"/>
      <c r="JAE139" s="4"/>
      <c r="JAF139" s="4"/>
      <c r="JAG139" s="4"/>
      <c r="JAH139" s="4"/>
      <c r="JAI139" s="4"/>
      <c r="JAJ139" s="4"/>
      <c r="JAK139" s="4"/>
      <c r="JAL139" s="4"/>
      <c r="JAM139" s="4"/>
      <c r="JAN139" s="4"/>
      <c r="JAO139" s="4"/>
      <c r="JAP139" s="4"/>
      <c r="JAQ139" s="4"/>
      <c r="JAR139" s="4"/>
      <c r="JAS139" s="4"/>
      <c r="JAT139" s="4"/>
      <c r="JAU139" s="4"/>
      <c r="JAV139" s="4"/>
      <c r="JAW139" s="4"/>
      <c r="JAX139" s="4"/>
      <c r="JAY139" s="4"/>
      <c r="JAZ139" s="4"/>
      <c r="JBA139" s="4"/>
      <c r="JBB139" s="4"/>
      <c r="JBC139" s="4"/>
      <c r="JBD139" s="4"/>
      <c r="JBE139" s="4"/>
      <c r="JBF139" s="4"/>
      <c r="JBG139" s="4"/>
      <c r="JBH139" s="4"/>
      <c r="JBI139" s="4"/>
      <c r="JBJ139" s="4"/>
      <c r="JBK139" s="4"/>
      <c r="JBL139" s="4"/>
      <c r="JBM139" s="4"/>
      <c r="JBN139" s="4"/>
      <c r="JBO139" s="4"/>
      <c r="JBP139" s="4"/>
      <c r="JBQ139" s="4"/>
      <c r="JBR139" s="4"/>
      <c r="JBS139" s="4"/>
      <c r="JBT139" s="4"/>
      <c r="JBU139" s="4"/>
      <c r="JBV139" s="4"/>
      <c r="JBW139" s="4"/>
      <c r="JBX139" s="4"/>
      <c r="JBY139" s="4"/>
      <c r="JBZ139" s="4"/>
      <c r="JCA139" s="4"/>
      <c r="JCB139" s="4"/>
      <c r="JCC139" s="4"/>
      <c r="JCD139" s="4"/>
      <c r="JCE139" s="4"/>
      <c r="JCF139" s="4"/>
      <c r="JCG139" s="4"/>
      <c r="JCH139" s="4"/>
      <c r="JCI139" s="4"/>
      <c r="JCJ139" s="4"/>
      <c r="JCK139" s="4"/>
      <c r="JCL139" s="4"/>
      <c r="JCM139" s="4"/>
      <c r="JCN139" s="4"/>
      <c r="JCO139" s="4"/>
      <c r="JCP139" s="4"/>
      <c r="JCQ139" s="4"/>
      <c r="JCR139" s="4"/>
      <c r="JCS139" s="4"/>
      <c r="JCT139" s="4"/>
      <c r="JCU139" s="4"/>
      <c r="JCV139" s="4"/>
      <c r="JCW139" s="4"/>
      <c r="JCX139" s="4"/>
      <c r="JCY139" s="4"/>
      <c r="JCZ139" s="4"/>
      <c r="JDA139" s="4"/>
      <c r="JDB139" s="4"/>
      <c r="JDC139" s="4"/>
      <c r="JDD139" s="4"/>
      <c r="JDE139" s="4"/>
      <c r="JDF139" s="4"/>
      <c r="JDG139" s="4"/>
      <c r="JDH139" s="4"/>
      <c r="JDI139" s="4"/>
      <c r="JDJ139" s="4"/>
      <c r="JDK139" s="4"/>
      <c r="JDL139" s="4"/>
      <c r="JDM139" s="4"/>
      <c r="JDN139" s="4"/>
      <c r="JDO139" s="4"/>
      <c r="JDP139" s="4"/>
      <c r="JDQ139" s="4"/>
      <c r="JDR139" s="4"/>
      <c r="JDY139" s="4"/>
      <c r="JDZ139" s="4"/>
      <c r="JEA139" s="4"/>
      <c r="JEB139" s="4"/>
      <c r="JEC139" s="4"/>
      <c r="JED139" s="4"/>
      <c r="JEE139" s="4"/>
      <c r="JEF139" s="4"/>
      <c r="JEG139" s="4"/>
      <c r="JEH139" s="4"/>
      <c r="JEI139" s="4"/>
      <c r="JEJ139" s="4"/>
      <c r="JEK139" s="4"/>
      <c r="JEL139" s="4"/>
      <c r="JEM139" s="4"/>
      <c r="JEN139" s="4"/>
      <c r="JEO139" s="4"/>
      <c r="JEP139" s="4"/>
      <c r="JEQ139" s="4"/>
      <c r="JER139" s="4"/>
      <c r="JES139" s="4"/>
      <c r="JET139" s="4"/>
      <c r="JEU139" s="4"/>
      <c r="JEV139" s="4"/>
      <c r="JEW139" s="4"/>
      <c r="JEX139" s="4"/>
      <c r="JEY139" s="4"/>
      <c r="JEZ139" s="4"/>
      <c r="JFA139" s="4"/>
      <c r="JFB139" s="4"/>
      <c r="JFC139" s="4"/>
      <c r="JFD139" s="4"/>
      <c r="JFE139" s="4"/>
      <c r="JFF139" s="4"/>
      <c r="JFG139" s="4"/>
      <c r="JFH139" s="4"/>
      <c r="JFI139" s="4"/>
      <c r="JFJ139" s="4"/>
      <c r="JFK139" s="4"/>
      <c r="JFL139" s="4"/>
      <c r="JFM139" s="4"/>
      <c r="JFN139" s="4"/>
      <c r="JFO139" s="4"/>
      <c r="JFP139" s="4"/>
      <c r="JFQ139" s="4"/>
      <c r="JFR139" s="4"/>
      <c r="JFS139" s="4"/>
      <c r="JFT139" s="4"/>
      <c r="JFU139" s="4"/>
      <c r="JFV139" s="4"/>
      <c r="JFW139" s="4"/>
      <c r="JFX139" s="4"/>
      <c r="JFY139" s="4"/>
      <c r="JFZ139" s="4"/>
      <c r="JGA139" s="4"/>
      <c r="JGB139" s="4"/>
      <c r="JGC139" s="4"/>
      <c r="JGD139" s="4"/>
      <c r="JGE139" s="4"/>
      <c r="JGF139" s="4"/>
      <c r="JGG139" s="4"/>
      <c r="JGH139" s="4"/>
      <c r="JGI139" s="4"/>
      <c r="JGJ139" s="4"/>
      <c r="JGK139" s="4"/>
      <c r="JGL139" s="4"/>
      <c r="JGM139" s="4"/>
      <c r="JGN139" s="4"/>
      <c r="JGO139" s="4"/>
      <c r="JGP139" s="4"/>
      <c r="JGQ139" s="4"/>
      <c r="JGR139" s="4"/>
      <c r="JGS139" s="4"/>
      <c r="JGT139" s="4"/>
      <c r="JGU139" s="4"/>
      <c r="JGV139" s="4"/>
      <c r="JGW139" s="4"/>
      <c r="JGX139" s="4"/>
      <c r="JGY139" s="4"/>
      <c r="JGZ139" s="4"/>
      <c r="JHA139" s="4"/>
      <c r="JHB139" s="4"/>
      <c r="JHC139" s="4"/>
      <c r="JHD139" s="4"/>
      <c r="JHE139" s="4"/>
      <c r="JHF139" s="4"/>
      <c r="JHG139" s="4"/>
      <c r="JHH139" s="4"/>
      <c r="JHI139" s="4"/>
      <c r="JHJ139" s="4"/>
      <c r="JHK139" s="4"/>
      <c r="JHL139" s="4"/>
      <c r="JHM139" s="4"/>
      <c r="JHN139" s="4"/>
      <c r="JHO139" s="4"/>
      <c r="JHP139" s="4"/>
      <c r="JHQ139" s="4"/>
      <c r="JHR139" s="4"/>
      <c r="JHS139" s="4"/>
      <c r="JHT139" s="4"/>
      <c r="JHU139" s="4"/>
      <c r="JHV139" s="4"/>
      <c r="JHW139" s="4"/>
      <c r="JHX139" s="4"/>
      <c r="JHY139" s="4"/>
      <c r="JHZ139" s="4"/>
      <c r="JIA139" s="4"/>
      <c r="JIB139" s="4"/>
      <c r="JIC139" s="4"/>
      <c r="JID139" s="4"/>
      <c r="JIE139" s="4"/>
      <c r="JIF139" s="4"/>
      <c r="JIG139" s="4"/>
      <c r="JIH139" s="4"/>
      <c r="JII139" s="4"/>
      <c r="JIJ139" s="4"/>
      <c r="JIK139" s="4"/>
      <c r="JIL139" s="4"/>
      <c r="JIM139" s="4"/>
      <c r="JIN139" s="4"/>
      <c r="JIO139" s="4"/>
      <c r="JIP139" s="4"/>
      <c r="JIQ139" s="4"/>
      <c r="JIR139" s="4"/>
      <c r="JIS139" s="4"/>
      <c r="JIT139" s="4"/>
      <c r="JIU139" s="4"/>
      <c r="JIV139" s="4"/>
      <c r="JIW139" s="4"/>
      <c r="JIX139" s="4"/>
      <c r="JIY139" s="4"/>
      <c r="JIZ139" s="4"/>
      <c r="JJA139" s="4"/>
      <c r="JJB139" s="4"/>
      <c r="JJC139" s="4"/>
      <c r="JJD139" s="4"/>
      <c r="JJE139" s="4"/>
      <c r="JJF139" s="4"/>
      <c r="JJG139" s="4"/>
      <c r="JJH139" s="4"/>
      <c r="JJI139" s="4"/>
      <c r="JJJ139" s="4"/>
      <c r="JJK139" s="4"/>
      <c r="JJL139" s="4"/>
      <c r="JJM139" s="4"/>
      <c r="JJN139" s="4"/>
      <c r="JJO139" s="4"/>
      <c r="JJP139" s="4"/>
      <c r="JJQ139" s="4"/>
      <c r="JJR139" s="4"/>
      <c r="JJS139" s="4"/>
      <c r="JJT139" s="4"/>
      <c r="JJU139" s="4"/>
      <c r="JJV139" s="4"/>
      <c r="JJW139" s="4"/>
      <c r="JJX139" s="4"/>
      <c r="JJY139" s="4"/>
      <c r="JJZ139" s="4"/>
      <c r="JKA139" s="4"/>
      <c r="JKB139" s="4"/>
      <c r="JKC139" s="4"/>
      <c r="JKD139" s="4"/>
      <c r="JKE139" s="4"/>
      <c r="JKF139" s="4"/>
      <c r="JKG139" s="4"/>
      <c r="JKH139" s="4"/>
      <c r="JKI139" s="4"/>
      <c r="JKJ139" s="4"/>
      <c r="JKK139" s="4"/>
      <c r="JKL139" s="4"/>
      <c r="JKM139" s="4"/>
      <c r="JKN139" s="4"/>
      <c r="JKO139" s="4"/>
      <c r="JKP139" s="4"/>
      <c r="JKQ139" s="4"/>
      <c r="JKR139" s="4"/>
      <c r="JKS139" s="4"/>
      <c r="JKT139" s="4"/>
      <c r="JKU139" s="4"/>
      <c r="JKV139" s="4"/>
      <c r="JKW139" s="4"/>
      <c r="JKX139" s="4"/>
      <c r="JKY139" s="4"/>
      <c r="JKZ139" s="4"/>
      <c r="JLA139" s="4"/>
      <c r="JLB139" s="4"/>
      <c r="JLC139" s="4"/>
      <c r="JLD139" s="4"/>
      <c r="JLE139" s="4"/>
      <c r="JLF139" s="4"/>
      <c r="JLG139" s="4"/>
      <c r="JLH139" s="4"/>
      <c r="JLI139" s="4"/>
      <c r="JLJ139" s="4"/>
      <c r="JLK139" s="4"/>
      <c r="JLL139" s="4"/>
      <c r="JLM139" s="4"/>
      <c r="JLN139" s="4"/>
      <c r="JLO139" s="4"/>
      <c r="JLP139" s="4"/>
      <c r="JLQ139" s="4"/>
      <c r="JLR139" s="4"/>
      <c r="JLS139" s="4"/>
      <c r="JLT139" s="4"/>
      <c r="JLU139" s="4"/>
      <c r="JLV139" s="4"/>
      <c r="JLW139" s="4"/>
      <c r="JLX139" s="4"/>
      <c r="JLY139" s="4"/>
      <c r="JLZ139" s="4"/>
      <c r="JMA139" s="4"/>
      <c r="JMB139" s="4"/>
      <c r="JMC139" s="4"/>
      <c r="JMD139" s="4"/>
      <c r="JME139" s="4"/>
      <c r="JMF139" s="4"/>
      <c r="JMG139" s="4"/>
      <c r="JMH139" s="4"/>
      <c r="JMI139" s="4"/>
      <c r="JMJ139" s="4"/>
      <c r="JMK139" s="4"/>
      <c r="JML139" s="4"/>
      <c r="JMM139" s="4"/>
      <c r="JMN139" s="4"/>
      <c r="JMO139" s="4"/>
      <c r="JMP139" s="4"/>
      <c r="JMQ139" s="4"/>
      <c r="JMR139" s="4"/>
      <c r="JMS139" s="4"/>
      <c r="JMT139" s="4"/>
      <c r="JMU139" s="4"/>
      <c r="JMV139" s="4"/>
      <c r="JMW139" s="4"/>
      <c r="JMX139" s="4"/>
      <c r="JMY139" s="4"/>
      <c r="JMZ139" s="4"/>
      <c r="JNA139" s="4"/>
      <c r="JNB139" s="4"/>
      <c r="JNC139" s="4"/>
      <c r="JND139" s="4"/>
      <c r="JNE139" s="4"/>
      <c r="JNF139" s="4"/>
      <c r="JNG139" s="4"/>
      <c r="JNH139" s="4"/>
      <c r="JNI139" s="4"/>
      <c r="JNJ139" s="4"/>
      <c r="JNK139" s="4"/>
      <c r="JNL139" s="4"/>
      <c r="JNM139" s="4"/>
      <c r="JNN139" s="4"/>
      <c r="JNU139" s="4"/>
      <c r="JNV139" s="4"/>
      <c r="JNW139" s="4"/>
      <c r="JNX139" s="4"/>
      <c r="JNY139" s="4"/>
      <c r="JNZ139" s="4"/>
      <c r="JOA139" s="4"/>
      <c r="JOB139" s="4"/>
      <c r="JOC139" s="4"/>
      <c r="JOD139" s="4"/>
      <c r="JOE139" s="4"/>
      <c r="JOF139" s="4"/>
      <c r="JOG139" s="4"/>
      <c r="JOH139" s="4"/>
      <c r="JOI139" s="4"/>
      <c r="JOJ139" s="4"/>
      <c r="JOK139" s="4"/>
      <c r="JOL139" s="4"/>
      <c r="JOM139" s="4"/>
      <c r="JON139" s="4"/>
      <c r="JOO139" s="4"/>
      <c r="JOP139" s="4"/>
      <c r="JOQ139" s="4"/>
      <c r="JOR139" s="4"/>
      <c r="JOS139" s="4"/>
      <c r="JOT139" s="4"/>
      <c r="JOU139" s="4"/>
      <c r="JOV139" s="4"/>
      <c r="JOW139" s="4"/>
      <c r="JOX139" s="4"/>
      <c r="JOY139" s="4"/>
      <c r="JOZ139" s="4"/>
      <c r="JPA139" s="4"/>
      <c r="JPB139" s="4"/>
      <c r="JPC139" s="4"/>
      <c r="JPD139" s="4"/>
      <c r="JPE139" s="4"/>
      <c r="JPF139" s="4"/>
      <c r="JPG139" s="4"/>
      <c r="JPH139" s="4"/>
      <c r="JPI139" s="4"/>
      <c r="JPJ139" s="4"/>
      <c r="JPK139" s="4"/>
      <c r="JPL139" s="4"/>
      <c r="JPM139" s="4"/>
      <c r="JPN139" s="4"/>
      <c r="JPO139" s="4"/>
      <c r="JPP139" s="4"/>
      <c r="JPQ139" s="4"/>
      <c r="JPR139" s="4"/>
      <c r="JPS139" s="4"/>
      <c r="JPT139" s="4"/>
      <c r="JPU139" s="4"/>
      <c r="JPV139" s="4"/>
      <c r="JPW139" s="4"/>
      <c r="JPX139" s="4"/>
      <c r="JPY139" s="4"/>
      <c r="JPZ139" s="4"/>
      <c r="JQA139" s="4"/>
      <c r="JQB139" s="4"/>
      <c r="JQC139" s="4"/>
      <c r="JQD139" s="4"/>
      <c r="JQE139" s="4"/>
      <c r="JQF139" s="4"/>
      <c r="JQG139" s="4"/>
      <c r="JQH139" s="4"/>
      <c r="JQI139" s="4"/>
      <c r="JQJ139" s="4"/>
      <c r="JQK139" s="4"/>
      <c r="JQL139" s="4"/>
      <c r="JQM139" s="4"/>
      <c r="JQN139" s="4"/>
      <c r="JQO139" s="4"/>
      <c r="JQP139" s="4"/>
      <c r="JQQ139" s="4"/>
      <c r="JQR139" s="4"/>
      <c r="JQS139" s="4"/>
      <c r="JQT139" s="4"/>
      <c r="JQU139" s="4"/>
      <c r="JQV139" s="4"/>
      <c r="JQW139" s="4"/>
      <c r="JQX139" s="4"/>
      <c r="JQY139" s="4"/>
      <c r="JQZ139" s="4"/>
      <c r="JRA139" s="4"/>
      <c r="JRB139" s="4"/>
      <c r="JRC139" s="4"/>
      <c r="JRD139" s="4"/>
      <c r="JRE139" s="4"/>
      <c r="JRF139" s="4"/>
      <c r="JRG139" s="4"/>
      <c r="JRH139" s="4"/>
      <c r="JRI139" s="4"/>
      <c r="JRJ139" s="4"/>
      <c r="JRK139" s="4"/>
      <c r="JRL139" s="4"/>
      <c r="JRM139" s="4"/>
      <c r="JRN139" s="4"/>
      <c r="JRO139" s="4"/>
      <c r="JRP139" s="4"/>
      <c r="JRQ139" s="4"/>
      <c r="JRR139" s="4"/>
      <c r="JRS139" s="4"/>
      <c r="JRT139" s="4"/>
      <c r="JRU139" s="4"/>
      <c r="JRV139" s="4"/>
      <c r="JRW139" s="4"/>
      <c r="JRX139" s="4"/>
      <c r="JRY139" s="4"/>
      <c r="JRZ139" s="4"/>
      <c r="JSA139" s="4"/>
      <c r="JSB139" s="4"/>
      <c r="JSC139" s="4"/>
      <c r="JSD139" s="4"/>
      <c r="JSE139" s="4"/>
      <c r="JSF139" s="4"/>
      <c r="JSG139" s="4"/>
      <c r="JSH139" s="4"/>
      <c r="JSI139" s="4"/>
      <c r="JSJ139" s="4"/>
      <c r="JSK139" s="4"/>
      <c r="JSL139" s="4"/>
      <c r="JSM139" s="4"/>
      <c r="JSN139" s="4"/>
      <c r="JSO139" s="4"/>
      <c r="JSP139" s="4"/>
      <c r="JSQ139" s="4"/>
      <c r="JSR139" s="4"/>
      <c r="JSS139" s="4"/>
      <c r="JST139" s="4"/>
      <c r="JSU139" s="4"/>
      <c r="JSV139" s="4"/>
      <c r="JSW139" s="4"/>
      <c r="JSX139" s="4"/>
      <c r="JSY139" s="4"/>
      <c r="JSZ139" s="4"/>
      <c r="JTA139" s="4"/>
      <c r="JTB139" s="4"/>
      <c r="JTC139" s="4"/>
      <c r="JTD139" s="4"/>
      <c r="JTE139" s="4"/>
      <c r="JTF139" s="4"/>
      <c r="JTG139" s="4"/>
      <c r="JTH139" s="4"/>
      <c r="JTI139" s="4"/>
      <c r="JTJ139" s="4"/>
      <c r="JTK139" s="4"/>
      <c r="JTL139" s="4"/>
      <c r="JTM139" s="4"/>
      <c r="JTN139" s="4"/>
      <c r="JTO139" s="4"/>
      <c r="JTP139" s="4"/>
      <c r="JTQ139" s="4"/>
      <c r="JTR139" s="4"/>
      <c r="JTS139" s="4"/>
      <c r="JTT139" s="4"/>
      <c r="JTU139" s="4"/>
      <c r="JTV139" s="4"/>
      <c r="JTW139" s="4"/>
      <c r="JTX139" s="4"/>
      <c r="JTY139" s="4"/>
      <c r="JTZ139" s="4"/>
      <c r="JUA139" s="4"/>
      <c r="JUB139" s="4"/>
      <c r="JUC139" s="4"/>
      <c r="JUD139" s="4"/>
      <c r="JUE139" s="4"/>
      <c r="JUF139" s="4"/>
      <c r="JUG139" s="4"/>
      <c r="JUH139" s="4"/>
      <c r="JUI139" s="4"/>
      <c r="JUJ139" s="4"/>
      <c r="JUK139" s="4"/>
      <c r="JUL139" s="4"/>
      <c r="JUM139" s="4"/>
      <c r="JUN139" s="4"/>
      <c r="JUO139" s="4"/>
      <c r="JUP139" s="4"/>
      <c r="JUQ139" s="4"/>
      <c r="JUR139" s="4"/>
      <c r="JUS139" s="4"/>
      <c r="JUT139" s="4"/>
      <c r="JUU139" s="4"/>
      <c r="JUV139" s="4"/>
      <c r="JUW139" s="4"/>
      <c r="JUX139" s="4"/>
      <c r="JUY139" s="4"/>
      <c r="JUZ139" s="4"/>
      <c r="JVA139" s="4"/>
      <c r="JVB139" s="4"/>
      <c r="JVC139" s="4"/>
      <c r="JVD139" s="4"/>
      <c r="JVE139" s="4"/>
      <c r="JVF139" s="4"/>
      <c r="JVG139" s="4"/>
      <c r="JVH139" s="4"/>
      <c r="JVI139" s="4"/>
      <c r="JVJ139" s="4"/>
      <c r="JVK139" s="4"/>
      <c r="JVL139" s="4"/>
      <c r="JVM139" s="4"/>
      <c r="JVN139" s="4"/>
      <c r="JVO139" s="4"/>
      <c r="JVP139" s="4"/>
      <c r="JVQ139" s="4"/>
      <c r="JVR139" s="4"/>
      <c r="JVS139" s="4"/>
      <c r="JVT139" s="4"/>
      <c r="JVU139" s="4"/>
      <c r="JVV139" s="4"/>
      <c r="JVW139" s="4"/>
      <c r="JVX139" s="4"/>
      <c r="JVY139" s="4"/>
      <c r="JVZ139" s="4"/>
      <c r="JWA139" s="4"/>
      <c r="JWB139" s="4"/>
      <c r="JWC139" s="4"/>
      <c r="JWD139" s="4"/>
      <c r="JWE139" s="4"/>
      <c r="JWF139" s="4"/>
      <c r="JWG139" s="4"/>
      <c r="JWH139" s="4"/>
      <c r="JWI139" s="4"/>
      <c r="JWJ139" s="4"/>
      <c r="JWK139" s="4"/>
      <c r="JWL139" s="4"/>
      <c r="JWM139" s="4"/>
      <c r="JWN139" s="4"/>
      <c r="JWO139" s="4"/>
      <c r="JWP139" s="4"/>
      <c r="JWQ139" s="4"/>
      <c r="JWR139" s="4"/>
      <c r="JWS139" s="4"/>
      <c r="JWT139" s="4"/>
      <c r="JWU139" s="4"/>
      <c r="JWV139" s="4"/>
      <c r="JWW139" s="4"/>
      <c r="JWX139" s="4"/>
      <c r="JWY139" s="4"/>
      <c r="JWZ139" s="4"/>
      <c r="JXA139" s="4"/>
      <c r="JXB139" s="4"/>
      <c r="JXC139" s="4"/>
      <c r="JXD139" s="4"/>
      <c r="JXE139" s="4"/>
      <c r="JXF139" s="4"/>
      <c r="JXG139" s="4"/>
      <c r="JXH139" s="4"/>
      <c r="JXI139" s="4"/>
      <c r="JXJ139" s="4"/>
      <c r="JXQ139" s="4"/>
      <c r="JXR139" s="4"/>
      <c r="JXS139" s="4"/>
      <c r="JXT139" s="4"/>
      <c r="JXU139" s="4"/>
      <c r="JXV139" s="4"/>
      <c r="JXW139" s="4"/>
      <c r="JXX139" s="4"/>
      <c r="JXY139" s="4"/>
      <c r="JXZ139" s="4"/>
      <c r="JYA139" s="4"/>
      <c r="JYB139" s="4"/>
      <c r="JYC139" s="4"/>
      <c r="JYD139" s="4"/>
      <c r="JYE139" s="4"/>
      <c r="JYF139" s="4"/>
      <c r="JYG139" s="4"/>
      <c r="JYH139" s="4"/>
      <c r="JYI139" s="4"/>
      <c r="JYJ139" s="4"/>
      <c r="JYK139" s="4"/>
      <c r="JYL139" s="4"/>
      <c r="JYM139" s="4"/>
      <c r="JYN139" s="4"/>
      <c r="JYO139" s="4"/>
      <c r="JYP139" s="4"/>
      <c r="JYQ139" s="4"/>
      <c r="JYR139" s="4"/>
      <c r="JYS139" s="4"/>
      <c r="JYT139" s="4"/>
      <c r="JYU139" s="4"/>
      <c r="JYV139" s="4"/>
      <c r="JYW139" s="4"/>
      <c r="JYX139" s="4"/>
      <c r="JYY139" s="4"/>
      <c r="JYZ139" s="4"/>
      <c r="JZA139" s="4"/>
      <c r="JZB139" s="4"/>
      <c r="JZC139" s="4"/>
      <c r="JZD139" s="4"/>
      <c r="JZE139" s="4"/>
      <c r="JZF139" s="4"/>
      <c r="JZG139" s="4"/>
      <c r="JZH139" s="4"/>
      <c r="JZI139" s="4"/>
      <c r="JZJ139" s="4"/>
      <c r="JZK139" s="4"/>
      <c r="JZL139" s="4"/>
      <c r="JZM139" s="4"/>
      <c r="JZN139" s="4"/>
      <c r="JZO139" s="4"/>
      <c r="JZP139" s="4"/>
      <c r="JZQ139" s="4"/>
      <c r="JZR139" s="4"/>
      <c r="JZS139" s="4"/>
      <c r="JZT139" s="4"/>
      <c r="JZU139" s="4"/>
      <c r="JZV139" s="4"/>
      <c r="JZW139" s="4"/>
      <c r="JZX139" s="4"/>
      <c r="JZY139" s="4"/>
      <c r="JZZ139" s="4"/>
      <c r="KAA139" s="4"/>
      <c r="KAB139" s="4"/>
      <c r="KAC139" s="4"/>
      <c r="KAD139" s="4"/>
      <c r="KAE139" s="4"/>
      <c r="KAF139" s="4"/>
      <c r="KAG139" s="4"/>
      <c r="KAH139" s="4"/>
      <c r="KAI139" s="4"/>
      <c r="KAJ139" s="4"/>
      <c r="KAK139" s="4"/>
      <c r="KAL139" s="4"/>
      <c r="KAM139" s="4"/>
      <c r="KAN139" s="4"/>
      <c r="KAO139" s="4"/>
      <c r="KAP139" s="4"/>
      <c r="KAQ139" s="4"/>
      <c r="KAR139" s="4"/>
      <c r="KAS139" s="4"/>
      <c r="KAT139" s="4"/>
      <c r="KAU139" s="4"/>
      <c r="KAV139" s="4"/>
      <c r="KAW139" s="4"/>
      <c r="KAX139" s="4"/>
      <c r="KAY139" s="4"/>
      <c r="KAZ139" s="4"/>
      <c r="KBA139" s="4"/>
      <c r="KBB139" s="4"/>
      <c r="KBC139" s="4"/>
      <c r="KBD139" s="4"/>
      <c r="KBE139" s="4"/>
      <c r="KBF139" s="4"/>
      <c r="KBG139" s="4"/>
      <c r="KBH139" s="4"/>
      <c r="KBI139" s="4"/>
      <c r="KBJ139" s="4"/>
      <c r="KBK139" s="4"/>
      <c r="KBL139" s="4"/>
      <c r="KBM139" s="4"/>
      <c r="KBN139" s="4"/>
      <c r="KBO139" s="4"/>
      <c r="KBP139" s="4"/>
      <c r="KBQ139" s="4"/>
      <c r="KBR139" s="4"/>
      <c r="KBS139" s="4"/>
      <c r="KBT139" s="4"/>
      <c r="KBU139" s="4"/>
      <c r="KBV139" s="4"/>
      <c r="KBW139" s="4"/>
      <c r="KBX139" s="4"/>
      <c r="KBY139" s="4"/>
      <c r="KBZ139" s="4"/>
      <c r="KCA139" s="4"/>
      <c r="KCB139" s="4"/>
      <c r="KCC139" s="4"/>
      <c r="KCD139" s="4"/>
      <c r="KCE139" s="4"/>
      <c r="KCF139" s="4"/>
      <c r="KCG139" s="4"/>
      <c r="KCH139" s="4"/>
      <c r="KCI139" s="4"/>
      <c r="KCJ139" s="4"/>
      <c r="KCK139" s="4"/>
      <c r="KCL139" s="4"/>
      <c r="KCM139" s="4"/>
      <c r="KCN139" s="4"/>
      <c r="KCO139" s="4"/>
      <c r="KCP139" s="4"/>
      <c r="KCQ139" s="4"/>
      <c r="KCR139" s="4"/>
      <c r="KCS139" s="4"/>
      <c r="KCT139" s="4"/>
      <c r="KCU139" s="4"/>
      <c r="KCV139" s="4"/>
      <c r="KCW139" s="4"/>
      <c r="KCX139" s="4"/>
      <c r="KCY139" s="4"/>
      <c r="KCZ139" s="4"/>
      <c r="KDA139" s="4"/>
      <c r="KDB139" s="4"/>
      <c r="KDC139" s="4"/>
      <c r="KDD139" s="4"/>
      <c r="KDE139" s="4"/>
      <c r="KDF139" s="4"/>
      <c r="KDG139" s="4"/>
      <c r="KDH139" s="4"/>
      <c r="KDI139" s="4"/>
      <c r="KDJ139" s="4"/>
      <c r="KDK139" s="4"/>
      <c r="KDL139" s="4"/>
      <c r="KDM139" s="4"/>
      <c r="KDN139" s="4"/>
      <c r="KDO139" s="4"/>
      <c r="KDP139" s="4"/>
      <c r="KDQ139" s="4"/>
      <c r="KDR139" s="4"/>
      <c r="KDS139" s="4"/>
      <c r="KDT139" s="4"/>
      <c r="KDU139" s="4"/>
      <c r="KDV139" s="4"/>
      <c r="KDW139" s="4"/>
      <c r="KDX139" s="4"/>
      <c r="KDY139" s="4"/>
      <c r="KDZ139" s="4"/>
      <c r="KEA139" s="4"/>
      <c r="KEB139" s="4"/>
      <c r="KEC139" s="4"/>
      <c r="KED139" s="4"/>
      <c r="KEE139" s="4"/>
      <c r="KEF139" s="4"/>
      <c r="KEG139" s="4"/>
      <c r="KEH139" s="4"/>
      <c r="KEI139" s="4"/>
      <c r="KEJ139" s="4"/>
      <c r="KEK139" s="4"/>
      <c r="KEL139" s="4"/>
      <c r="KEM139" s="4"/>
      <c r="KEN139" s="4"/>
      <c r="KEO139" s="4"/>
      <c r="KEP139" s="4"/>
      <c r="KEQ139" s="4"/>
      <c r="KER139" s="4"/>
      <c r="KES139" s="4"/>
      <c r="KET139" s="4"/>
      <c r="KEU139" s="4"/>
      <c r="KEV139" s="4"/>
      <c r="KEW139" s="4"/>
      <c r="KEX139" s="4"/>
      <c r="KEY139" s="4"/>
      <c r="KEZ139" s="4"/>
      <c r="KFA139" s="4"/>
      <c r="KFB139" s="4"/>
      <c r="KFC139" s="4"/>
      <c r="KFD139" s="4"/>
      <c r="KFE139" s="4"/>
      <c r="KFF139" s="4"/>
      <c r="KFG139" s="4"/>
      <c r="KFH139" s="4"/>
      <c r="KFI139" s="4"/>
      <c r="KFJ139" s="4"/>
      <c r="KFK139" s="4"/>
      <c r="KFL139" s="4"/>
      <c r="KFM139" s="4"/>
      <c r="KFN139" s="4"/>
      <c r="KFO139" s="4"/>
      <c r="KFP139" s="4"/>
      <c r="KFQ139" s="4"/>
      <c r="KFR139" s="4"/>
      <c r="KFS139" s="4"/>
      <c r="KFT139" s="4"/>
      <c r="KFU139" s="4"/>
      <c r="KFV139" s="4"/>
      <c r="KFW139" s="4"/>
      <c r="KFX139" s="4"/>
      <c r="KFY139" s="4"/>
      <c r="KFZ139" s="4"/>
      <c r="KGA139" s="4"/>
      <c r="KGB139" s="4"/>
      <c r="KGC139" s="4"/>
      <c r="KGD139" s="4"/>
      <c r="KGE139" s="4"/>
      <c r="KGF139" s="4"/>
      <c r="KGG139" s="4"/>
      <c r="KGH139" s="4"/>
      <c r="KGI139" s="4"/>
      <c r="KGJ139" s="4"/>
      <c r="KGK139" s="4"/>
      <c r="KGL139" s="4"/>
      <c r="KGM139" s="4"/>
      <c r="KGN139" s="4"/>
      <c r="KGO139" s="4"/>
      <c r="KGP139" s="4"/>
      <c r="KGQ139" s="4"/>
      <c r="KGR139" s="4"/>
      <c r="KGS139" s="4"/>
      <c r="KGT139" s="4"/>
      <c r="KGU139" s="4"/>
      <c r="KGV139" s="4"/>
      <c r="KGW139" s="4"/>
      <c r="KGX139" s="4"/>
      <c r="KGY139" s="4"/>
      <c r="KGZ139" s="4"/>
      <c r="KHA139" s="4"/>
      <c r="KHB139" s="4"/>
      <c r="KHC139" s="4"/>
      <c r="KHD139" s="4"/>
      <c r="KHE139" s="4"/>
      <c r="KHF139" s="4"/>
      <c r="KHM139" s="4"/>
      <c r="KHN139" s="4"/>
      <c r="KHO139" s="4"/>
      <c r="KHP139" s="4"/>
      <c r="KHQ139" s="4"/>
      <c r="KHR139" s="4"/>
      <c r="KHS139" s="4"/>
      <c r="KHT139" s="4"/>
      <c r="KHU139" s="4"/>
      <c r="KHV139" s="4"/>
      <c r="KHW139" s="4"/>
      <c r="KHX139" s="4"/>
      <c r="KHY139" s="4"/>
      <c r="KHZ139" s="4"/>
      <c r="KIA139" s="4"/>
      <c r="KIB139" s="4"/>
      <c r="KIC139" s="4"/>
      <c r="KID139" s="4"/>
      <c r="KIE139" s="4"/>
      <c r="KIF139" s="4"/>
      <c r="KIG139" s="4"/>
      <c r="KIH139" s="4"/>
      <c r="KII139" s="4"/>
      <c r="KIJ139" s="4"/>
      <c r="KIK139" s="4"/>
      <c r="KIL139" s="4"/>
      <c r="KIM139" s="4"/>
      <c r="KIN139" s="4"/>
      <c r="KIO139" s="4"/>
      <c r="KIP139" s="4"/>
      <c r="KIQ139" s="4"/>
      <c r="KIR139" s="4"/>
      <c r="KIS139" s="4"/>
      <c r="KIT139" s="4"/>
      <c r="KIU139" s="4"/>
      <c r="KIV139" s="4"/>
      <c r="KIW139" s="4"/>
      <c r="KIX139" s="4"/>
      <c r="KIY139" s="4"/>
      <c r="KIZ139" s="4"/>
      <c r="KJA139" s="4"/>
      <c r="KJB139" s="4"/>
      <c r="KJC139" s="4"/>
      <c r="KJD139" s="4"/>
      <c r="KJE139" s="4"/>
      <c r="KJF139" s="4"/>
      <c r="KJG139" s="4"/>
      <c r="KJH139" s="4"/>
      <c r="KJI139" s="4"/>
      <c r="KJJ139" s="4"/>
      <c r="KJK139" s="4"/>
      <c r="KJL139" s="4"/>
      <c r="KJM139" s="4"/>
      <c r="KJN139" s="4"/>
      <c r="KJO139" s="4"/>
      <c r="KJP139" s="4"/>
      <c r="KJQ139" s="4"/>
      <c r="KJR139" s="4"/>
      <c r="KJS139" s="4"/>
      <c r="KJT139" s="4"/>
      <c r="KJU139" s="4"/>
      <c r="KJV139" s="4"/>
      <c r="KJW139" s="4"/>
      <c r="KJX139" s="4"/>
      <c r="KJY139" s="4"/>
      <c r="KJZ139" s="4"/>
      <c r="KKA139" s="4"/>
      <c r="KKB139" s="4"/>
      <c r="KKC139" s="4"/>
      <c r="KKD139" s="4"/>
      <c r="KKE139" s="4"/>
      <c r="KKF139" s="4"/>
      <c r="KKG139" s="4"/>
      <c r="KKH139" s="4"/>
      <c r="KKI139" s="4"/>
      <c r="KKJ139" s="4"/>
      <c r="KKK139" s="4"/>
      <c r="KKL139" s="4"/>
      <c r="KKM139" s="4"/>
      <c r="KKN139" s="4"/>
      <c r="KKO139" s="4"/>
      <c r="KKP139" s="4"/>
      <c r="KKQ139" s="4"/>
      <c r="KKR139" s="4"/>
      <c r="KKS139" s="4"/>
      <c r="KKT139" s="4"/>
      <c r="KKU139" s="4"/>
      <c r="KKV139" s="4"/>
      <c r="KKW139" s="4"/>
      <c r="KKX139" s="4"/>
      <c r="KKY139" s="4"/>
      <c r="KKZ139" s="4"/>
      <c r="KLA139" s="4"/>
      <c r="KLB139" s="4"/>
      <c r="KLC139" s="4"/>
      <c r="KLD139" s="4"/>
      <c r="KLE139" s="4"/>
      <c r="KLF139" s="4"/>
      <c r="KLG139" s="4"/>
      <c r="KLH139" s="4"/>
      <c r="KLI139" s="4"/>
      <c r="KLJ139" s="4"/>
      <c r="KLK139" s="4"/>
      <c r="KLL139" s="4"/>
      <c r="KLM139" s="4"/>
      <c r="KLN139" s="4"/>
      <c r="KLO139" s="4"/>
      <c r="KLP139" s="4"/>
      <c r="KLQ139" s="4"/>
      <c r="KLR139" s="4"/>
      <c r="KLS139" s="4"/>
      <c r="KLT139" s="4"/>
      <c r="KLU139" s="4"/>
      <c r="KLV139" s="4"/>
      <c r="KLW139" s="4"/>
      <c r="KLX139" s="4"/>
      <c r="KLY139" s="4"/>
      <c r="KLZ139" s="4"/>
      <c r="KMA139" s="4"/>
      <c r="KMB139" s="4"/>
      <c r="KMC139" s="4"/>
      <c r="KMD139" s="4"/>
      <c r="KME139" s="4"/>
      <c r="KMF139" s="4"/>
      <c r="KMG139" s="4"/>
      <c r="KMH139" s="4"/>
      <c r="KMI139" s="4"/>
      <c r="KMJ139" s="4"/>
      <c r="KMK139" s="4"/>
      <c r="KML139" s="4"/>
      <c r="KMM139" s="4"/>
      <c r="KMN139" s="4"/>
      <c r="KMO139" s="4"/>
      <c r="KMP139" s="4"/>
      <c r="KMQ139" s="4"/>
      <c r="KMR139" s="4"/>
      <c r="KMS139" s="4"/>
      <c r="KMT139" s="4"/>
      <c r="KMU139" s="4"/>
      <c r="KMV139" s="4"/>
      <c r="KMW139" s="4"/>
      <c r="KMX139" s="4"/>
      <c r="KMY139" s="4"/>
      <c r="KMZ139" s="4"/>
      <c r="KNA139" s="4"/>
      <c r="KNB139" s="4"/>
      <c r="KNC139" s="4"/>
      <c r="KND139" s="4"/>
      <c r="KNE139" s="4"/>
      <c r="KNF139" s="4"/>
      <c r="KNG139" s="4"/>
      <c r="KNH139" s="4"/>
      <c r="KNI139" s="4"/>
      <c r="KNJ139" s="4"/>
      <c r="KNK139" s="4"/>
      <c r="KNL139" s="4"/>
      <c r="KNM139" s="4"/>
      <c r="KNN139" s="4"/>
      <c r="KNO139" s="4"/>
      <c r="KNP139" s="4"/>
      <c r="KNQ139" s="4"/>
      <c r="KNR139" s="4"/>
      <c r="KNS139" s="4"/>
      <c r="KNT139" s="4"/>
      <c r="KNU139" s="4"/>
      <c r="KNV139" s="4"/>
      <c r="KNW139" s="4"/>
      <c r="KNX139" s="4"/>
      <c r="KNY139" s="4"/>
      <c r="KNZ139" s="4"/>
      <c r="KOA139" s="4"/>
      <c r="KOB139" s="4"/>
      <c r="KOC139" s="4"/>
      <c r="KOD139" s="4"/>
      <c r="KOE139" s="4"/>
      <c r="KOF139" s="4"/>
      <c r="KOG139" s="4"/>
      <c r="KOH139" s="4"/>
      <c r="KOI139" s="4"/>
      <c r="KOJ139" s="4"/>
      <c r="KOK139" s="4"/>
      <c r="KOL139" s="4"/>
      <c r="KOM139" s="4"/>
      <c r="KON139" s="4"/>
      <c r="KOO139" s="4"/>
      <c r="KOP139" s="4"/>
      <c r="KOQ139" s="4"/>
      <c r="KOR139" s="4"/>
      <c r="KOS139" s="4"/>
      <c r="KOT139" s="4"/>
      <c r="KOU139" s="4"/>
      <c r="KOV139" s="4"/>
      <c r="KOW139" s="4"/>
      <c r="KOX139" s="4"/>
      <c r="KOY139" s="4"/>
      <c r="KOZ139" s="4"/>
      <c r="KPA139" s="4"/>
      <c r="KPB139" s="4"/>
      <c r="KPC139" s="4"/>
      <c r="KPD139" s="4"/>
      <c r="KPE139" s="4"/>
      <c r="KPF139" s="4"/>
      <c r="KPG139" s="4"/>
      <c r="KPH139" s="4"/>
      <c r="KPI139" s="4"/>
      <c r="KPJ139" s="4"/>
      <c r="KPK139" s="4"/>
      <c r="KPL139" s="4"/>
      <c r="KPM139" s="4"/>
      <c r="KPN139" s="4"/>
      <c r="KPO139" s="4"/>
      <c r="KPP139" s="4"/>
      <c r="KPQ139" s="4"/>
      <c r="KPR139" s="4"/>
      <c r="KPS139" s="4"/>
      <c r="KPT139" s="4"/>
      <c r="KPU139" s="4"/>
      <c r="KPV139" s="4"/>
      <c r="KPW139" s="4"/>
      <c r="KPX139" s="4"/>
      <c r="KPY139" s="4"/>
      <c r="KPZ139" s="4"/>
      <c r="KQA139" s="4"/>
      <c r="KQB139" s="4"/>
      <c r="KQC139" s="4"/>
      <c r="KQD139" s="4"/>
      <c r="KQE139" s="4"/>
      <c r="KQF139" s="4"/>
      <c r="KQG139" s="4"/>
      <c r="KQH139" s="4"/>
      <c r="KQI139" s="4"/>
      <c r="KQJ139" s="4"/>
      <c r="KQK139" s="4"/>
      <c r="KQL139" s="4"/>
      <c r="KQM139" s="4"/>
      <c r="KQN139" s="4"/>
      <c r="KQO139" s="4"/>
      <c r="KQP139" s="4"/>
      <c r="KQQ139" s="4"/>
      <c r="KQR139" s="4"/>
      <c r="KQS139" s="4"/>
      <c r="KQT139" s="4"/>
      <c r="KQU139" s="4"/>
      <c r="KQV139" s="4"/>
      <c r="KQW139" s="4"/>
      <c r="KQX139" s="4"/>
      <c r="KQY139" s="4"/>
      <c r="KQZ139" s="4"/>
      <c r="KRA139" s="4"/>
      <c r="KRB139" s="4"/>
      <c r="KRI139" s="4"/>
      <c r="KRJ139" s="4"/>
      <c r="KRK139" s="4"/>
      <c r="KRL139" s="4"/>
      <c r="KRM139" s="4"/>
      <c r="KRN139" s="4"/>
      <c r="KRO139" s="4"/>
      <c r="KRP139" s="4"/>
      <c r="KRQ139" s="4"/>
      <c r="KRR139" s="4"/>
      <c r="KRS139" s="4"/>
      <c r="KRT139" s="4"/>
      <c r="KRU139" s="4"/>
      <c r="KRV139" s="4"/>
      <c r="KRW139" s="4"/>
      <c r="KRX139" s="4"/>
      <c r="KRY139" s="4"/>
      <c r="KRZ139" s="4"/>
      <c r="KSA139" s="4"/>
      <c r="KSB139" s="4"/>
      <c r="KSC139" s="4"/>
      <c r="KSD139" s="4"/>
      <c r="KSE139" s="4"/>
      <c r="KSF139" s="4"/>
      <c r="KSG139" s="4"/>
      <c r="KSH139" s="4"/>
      <c r="KSI139" s="4"/>
      <c r="KSJ139" s="4"/>
      <c r="KSK139" s="4"/>
      <c r="KSL139" s="4"/>
      <c r="KSM139" s="4"/>
      <c r="KSN139" s="4"/>
      <c r="KSO139" s="4"/>
      <c r="KSP139" s="4"/>
      <c r="KSQ139" s="4"/>
      <c r="KSR139" s="4"/>
      <c r="KSS139" s="4"/>
      <c r="KST139" s="4"/>
      <c r="KSU139" s="4"/>
      <c r="KSV139" s="4"/>
      <c r="KSW139" s="4"/>
      <c r="KSX139" s="4"/>
      <c r="KSY139" s="4"/>
      <c r="KSZ139" s="4"/>
      <c r="KTA139" s="4"/>
      <c r="KTB139" s="4"/>
      <c r="KTC139" s="4"/>
      <c r="KTD139" s="4"/>
      <c r="KTE139" s="4"/>
      <c r="KTF139" s="4"/>
      <c r="KTG139" s="4"/>
      <c r="KTH139" s="4"/>
      <c r="KTI139" s="4"/>
      <c r="KTJ139" s="4"/>
      <c r="KTK139" s="4"/>
      <c r="KTL139" s="4"/>
      <c r="KTM139" s="4"/>
      <c r="KTN139" s="4"/>
      <c r="KTO139" s="4"/>
      <c r="KTP139" s="4"/>
      <c r="KTQ139" s="4"/>
      <c r="KTR139" s="4"/>
      <c r="KTS139" s="4"/>
      <c r="KTT139" s="4"/>
      <c r="KTU139" s="4"/>
      <c r="KTV139" s="4"/>
      <c r="KTW139" s="4"/>
      <c r="KTX139" s="4"/>
      <c r="KTY139" s="4"/>
      <c r="KTZ139" s="4"/>
      <c r="KUA139" s="4"/>
      <c r="KUB139" s="4"/>
      <c r="KUC139" s="4"/>
      <c r="KUD139" s="4"/>
      <c r="KUE139" s="4"/>
      <c r="KUF139" s="4"/>
      <c r="KUG139" s="4"/>
      <c r="KUH139" s="4"/>
      <c r="KUI139" s="4"/>
      <c r="KUJ139" s="4"/>
      <c r="KUK139" s="4"/>
      <c r="KUL139" s="4"/>
      <c r="KUM139" s="4"/>
      <c r="KUN139" s="4"/>
      <c r="KUO139" s="4"/>
      <c r="KUP139" s="4"/>
      <c r="KUQ139" s="4"/>
      <c r="KUR139" s="4"/>
      <c r="KUS139" s="4"/>
      <c r="KUT139" s="4"/>
      <c r="KUU139" s="4"/>
      <c r="KUV139" s="4"/>
      <c r="KUW139" s="4"/>
      <c r="KUX139" s="4"/>
      <c r="KUY139" s="4"/>
      <c r="KUZ139" s="4"/>
      <c r="KVA139" s="4"/>
      <c r="KVB139" s="4"/>
      <c r="KVC139" s="4"/>
      <c r="KVD139" s="4"/>
      <c r="KVE139" s="4"/>
      <c r="KVF139" s="4"/>
      <c r="KVG139" s="4"/>
      <c r="KVH139" s="4"/>
      <c r="KVI139" s="4"/>
      <c r="KVJ139" s="4"/>
      <c r="KVK139" s="4"/>
      <c r="KVL139" s="4"/>
      <c r="KVM139" s="4"/>
      <c r="KVN139" s="4"/>
      <c r="KVO139" s="4"/>
      <c r="KVP139" s="4"/>
      <c r="KVQ139" s="4"/>
      <c r="KVR139" s="4"/>
      <c r="KVS139" s="4"/>
      <c r="KVT139" s="4"/>
      <c r="KVU139" s="4"/>
      <c r="KVV139" s="4"/>
      <c r="KVW139" s="4"/>
      <c r="KVX139" s="4"/>
      <c r="KVY139" s="4"/>
      <c r="KVZ139" s="4"/>
      <c r="KWA139" s="4"/>
      <c r="KWB139" s="4"/>
      <c r="KWC139" s="4"/>
      <c r="KWD139" s="4"/>
      <c r="KWE139" s="4"/>
      <c r="KWF139" s="4"/>
      <c r="KWG139" s="4"/>
      <c r="KWH139" s="4"/>
      <c r="KWI139" s="4"/>
      <c r="KWJ139" s="4"/>
      <c r="KWK139" s="4"/>
      <c r="KWL139" s="4"/>
      <c r="KWM139" s="4"/>
      <c r="KWN139" s="4"/>
      <c r="KWO139" s="4"/>
      <c r="KWP139" s="4"/>
      <c r="KWQ139" s="4"/>
      <c r="KWR139" s="4"/>
      <c r="KWS139" s="4"/>
      <c r="KWT139" s="4"/>
      <c r="KWU139" s="4"/>
      <c r="KWV139" s="4"/>
      <c r="KWW139" s="4"/>
      <c r="KWX139" s="4"/>
      <c r="KWY139" s="4"/>
      <c r="KWZ139" s="4"/>
      <c r="KXA139" s="4"/>
      <c r="KXB139" s="4"/>
      <c r="KXC139" s="4"/>
      <c r="KXD139" s="4"/>
      <c r="KXE139" s="4"/>
      <c r="KXF139" s="4"/>
      <c r="KXG139" s="4"/>
      <c r="KXH139" s="4"/>
      <c r="KXI139" s="4"/>
      <c r="KXJ139" s="4"/>
      <c r="KXK139" s="4"/>
      <c r="KXL139" s="4"/>
      <c r="KXM139" s="4"/>
      <c r="KXN139" s="4"/>
      <c r="KXO139" s="4"/>
      <c r="KXP139" s="4"/>
      <c r="KXQ139" s="4"/>
      <c r="KXR139" s="4"/>
      <c r="KXS139" s="4"/>
      <c r="KXT139" s="4"/>
      <c r="KXU139" s="4"/>
      <c r="KXV139" s="4"/>
      <c r="KXW139" s="4"/>
      <c r="KXX139" s="4"/>
      <c r="KXY139" s="4"/>
      <c r="KXZ139" s="4"/>
      <c r="KYA139" s="4"/>
      <c r="KYB139" s="4"/>
      <c r="KYC139" s="4"/>
      <c r="KYD139" s="4"/>
      <c r="KYE139" s="4"/>
      <c r="KYF139" s="4"/>
      <c r="KYG139" s="4"/>
      <c r="KYH139" s="4"/>
      <c r="KYI139" s="4"/>
      <c r="KYJ139" s="4"/>
      <c r="KYK139" s="4"/>
      <c r="KYL139" s="4"/>
      <c r="KYM139" s="4"/>
      <c r="KYN139" s="4"/>
      <c r="KYO139" s="4"/>
      <c r="KYP139" s="4"/>
      <c r="KYQ139" s="4"/>
      <c r="KYR139" s="4"/>
      <c r="KYS139" s="4"/>
      <c r="KYT139" s="4"/>
      <c r="KYU139" s="4"/>
      <c r="KYV139" s="4"/>
      <c r="KYW139" s="4"/>
      <c r="KYX139" s="4"/>
      <c r="KYY139" s="4"/>
      <c r="KYZ139" s="4"/>
      <c r="KZA139" s="4"/>
      <c r="KZB139" s="4"/>
      <c r="KZC139" s="4"/>
      <c r="KZD139" s="4"/>
      <c r="KZE139" s="4"/>
      <c r="KZF139" s="4"/>
      <c r="KZG139" s="4"/>
      <c r="KZH139" s="4"/>
      <c r="KZI139" s="4"/>
      <c r="KZJ139" s="4"/>
      <c r="KZK139" s="4"/>
      <c r="KZL139" s="4"/>
      <c r="KZM139" s="4"/>
      <c r="KZN139" s="4"/>
      <c r="KZO139" s="4"/>
      <c r="KZP139" s="4"/>
      <c r="KZQ139" s="4"/>
      <c r="KZR139" s="4"/>
      <c r="KZS139" s="4"/>
      <c r="KZT139" s="4"/>
      <c r="KZU139" s="4"/>
      <c r="KZV139" s="4"/>
      <c r="KZW139" s="4"/>
      <c r="KZX139" s="4"/>
      <c r="KZY139" s="4"/>
      <c r="KZZ139" s="4"/>
      <c r="LAA139" s="4"/>
      <c r="LAB139" s="4"/>
      <c r="LAC139" s="4"/>
      <c r="LAD139" s="4"/>
      <c r="LAE139" s="4"/>
      <c r="LAF139" s="4"/>
      <c r="LAG139" s="4"/>
      <c r="LAH139" s="4"/>
      <c r="LAI139" s="4"/>
      <c r="LAJ139" s="4"/>
      <c r="LAK139" s="4"/>
      <c r="LAL139" s="4"/>
      <c r="LAM139" s="4"/>
      <c r="LAN139" s="4"/>
      <c r="LAO139" s="4"/>
      <c r="LAP139" s="4"/>
      <c r="LAQ139" s="4"/>
      <c r="LAR139" s="4"/>
      <c r="LAS139" s="4"/>
      <c r="LAT139" s="4"/>
      <c r="LAU139" s="4"/>
      <c r="LAV139" s="4"/>
      <c r="LAW139" s="4"/>
      <c r="LAX139" s="4"/>
      <c r="LBE139" s="4"/>
      <c r="LBF139" s="4"/>
      <c r="LBG139" s="4"/>
      <c r="LBH139" s="4"/>
      <c r="LBI139" s="4"/>
      <c r="LBJ139" s="4"/>
      <c r="LBK139" s="4"/>
      <c r="LBL139" s="4"/>
      <c r="LBM139" s="4"/>
      <c r="LBN139" s="4"/>
      <c r="LBO139" s="4"/>
      <c r="LBP139" s="4"/>
      <c r="LBQ139" s="4"/>
      <c r="LBR139" s="4"/>
      <c r="LBS139" s="4"/>
      <c r="LBT139" s="4"/>
      <c r="LBU139" s="4"/>
      <c r="LBV139" s="4"/>
      <c r="LBW139" s="4"/>
      <c r="LBX139" s="4"/>
      <c r="LBY139" s="4"/>
      <c r="LBZ139" s="4"/>
      <c r="LCA139" s="4"/>
      <c r="LCB139" s="4"/>
      <c r="LCC139" s="4"/>
      <c r="LCD139" s="4"/>
      <c r="LCE139" s="4"/>
      <c r="LCF139" s="4"/>
      <c r="LCG139" s="4"/>
      <c r="LCH139" s="4"/>
      <c r="LCI139" s="4"/>
      <c r="LCJ139" s="4"/>
      <c r="LCK139" s="4"/>
      <c r="LCL139" s="4"/>
      <c r="LCM139" s="4"/>
      <c r="LCN139" s="4"/>
      <c r="LCO139" s="4"/>
      <c r="LCP139" s="4"/>
      <c r="LCQ139" s="4"/>
      <c r="LCR139" s="4"/>
      <c r="LCS139" s="4"/>
      <c r="LCT139" s="4"/>
      <c r="LCU139" s="4"/>
      <c r="LCV139" s="4"/>
      <c r="LCW139" s="4"/>
      <c r="LCX139" s="4"/>
      <c r="LCY139" s="4"/>
      <c r="LCZ139" s="4"/>
      <c r="LDA139" s="4"/>
      <c r="LDB139" s="4"/>
      <c r="LDC139" s="4"/>
      <c r="LDD139" s="4"/>
      <c r="LDE139" s="4"/>
      <c r="LDF139" s="4"/>
      <c r="LDG139" s="4"/>
      <c r="LDH139" s="4"/>
      <c r="LDI139" s="4"/>
      <c r="LDJ139" s="4"/>
      <c r="LDK139" s="4"/>
      <c r="LDL139" s="4"/>
      <c r="LDM139" s="4"/>
      <c r="LDN139" s="4"/>
      <c r="LDO139" s="4"/>
      <c r="LDP139" s="4"/>
      <c r="LDQ139" s="4"/>
      <c r="LDR139" s="4"/>
      <c r="LDS139" s="4"/>
      <c r="LDT139" s="4"/>
      <c r="LDU139" s="4"/>
      <c r="LDV139" s="4"/>
      <c r="LDW139" s="4"/>
      <c r="LDX139" s="4"/>
      <c r="LDY139" s="4"/>
      <c r="LDZ139" s="4"/>
      <c r="LEA139" s="4"/>
      <c r="LEB139" s="4"/>
      <c r="LEC139" s="4"/>
      <c r="LED139" s="4"/>
      <c r="LEE139" s="4"/>
      <c r="LEF139" s="4"/>
      <c r="LEG139" s="4"/>
      <c r="LEH139" s="4"/>
      <c r="LEI139" s="4"/>
      <c r="LEJ139" s="4"/>
      <c r="LEK139" s="4"/>
      <c r="LEL139" s="4"/>
      <c r="LEM139" s="4"/>
      <c r="LEN139" s="4"/>
      <c r="LEO139" s="4"/>
      <c r="LEP139" s="4"/>
      <c r="LEQ139" s="4"/>
      <c r="LER139" s="4"/>
      <c r="LES139" s="4"/>
      <c r="LET139" s="4"/>
      <c r="LEU139" s="4"/>
      <c r="LEV139" s="4"/>
      <c r="LEW139" s="4"/>
      <c r="LEX139" s="4"/>
      <c r="LEY139" s="4"/>
      <c r="LEZ139" s="4"/>
      <c r="LFA139" s="4"/>
      <c r="LFB139" s="4"/>
      <c r="LFC139" s="4"/>
      <c r="LFD139" s="4"/>
      <c r="LFE139" s="4"/>
      <c r="LFF139" s="4"/>
      <c r="LFG139" s="4"/>
      <c r="LFH139" s="4"/>
      <c r="LFI139" s="4"/>
      <c r="LFJ139" s="4"/>
      <c r="LFK139" s="4"/>
      <c r="LFL139" s="4"/>
      <c r="LFM139" s="4"/>
      <c r="LFN139" s="4"/>
      <c r="LFO139" s="4"/>
      <c r="LFP139" s="4"/>
      <c r="LFQ139" s="4"/>
      <c r="LFR139" s="4"/>
      <c r="LFS139" s="4"/>
      <c r="LFT139" s="4"/>
      <c r="LFU139" s="4"/>
      <c r="LFV139" s="4"/>
      <c r="LFW139" s="4"/>
      <c r="LFX139" s="4"/>
      <c r="LFY139" s="4"/>
      <c r="LFZ139" s="4"/>
      <c r="LGA139" s="4"/>
      <c r="LGB139" s="4"/>
      <c r="LGC139" s="4"/>
      <c r="LGD139" s="4"/>
      <c r="LGE139" s="4"/>
      <c r="LGF139" s="4"/>
      <c r="LGG139" s="4"/>
      <c r="LGH139" s="4"/>
      <c r="LGI139" s="4"/>
      <c r="LGJ139" s="4"/>
      <c r="LGK139" s="4"/>
      <c r="LGL139" s="4"/>
      <c r="LGM139" s="4"/>
      <c r="LGN139" s="4"/>
      <c r="LGO139" s="4"/>
      <c r="LGP139" s="4"/>
      <c r="LGQ139" s="4"/>
      <c r="LGR139" s="4"/>
      <c r="LGS139" s="4"/>
      <c r="LGT139" s="4"/>
      <c r="LGU139" s="4"/>
      <c r="LGV139" s="4"/>
      <c r="LGW139" s="4"/>
      <c r="LGX139" s="4"/>
      <c r="LGY139" s="4"/>
      <c r="LGZ139" s="4"/>
      <c r="LHA139" s="4"/>
      <c r="LHB139" s="4"/>
      <c r="LHC139" s="4"/>
      <c r="LHD139" s="4"/>
      <c r="LHE139" s="4"/>
      <c r="LHF139" s="4"/>
      <c r="LHG139" s="4"/>
      <c r="LHH139" s="4"/>
      <c r="LHI139" s="4"/>
      <c r="LHJ139" s="4"/>
      <c r="LHK139" s="4"/>
      <c r="LHL139" s="4"/>
      <c r="LHM139" s="4"/>
      <c r="LHN139" s="4"/>
      <c r="LHO139" s="4"/>
      <c r="LHP139" s="4"/>
      <c r="LHQ139" s="4"/>
      <c r="LHR139" s="4"/>
      <c r="LHS139" s="4"/>
      <c r="LHT139" s="4"/>
      <c r="LHU139" s="4"/>
      <c r="LHV139" s="4"/>
      <c r="LHW139" s="4"/>
      <c r="LHX139" s="4"/>
      <c r="LHY139" s="4"/>
      <c r="LHZ139" s="4"/>
      <c r="LIA139" s="4"/>
      <c r="LIB139" s="4"/>
      <c r="LIC139" s="4"/>
      <c r="LID139" s="4"/>
      <c r="LIE139" s="4"/>
      <c r="LIF139" s="4"/>
      <c r="LIG139" s="4"/>
      <c r="LIH139" s="4"/>
      <c r="LII139" s="4"/>
      <c r="LIJ139" s="4"/>
      <c r="LIK139" s="4"/>
      <c r="LIL139" s="4"/>
      <c r="LIM139" s="4"/>
      <c r="LIN139" s="4"/>
      <c r="LIO139" s="4"/>
      <c r="LIP139" s="4"/>
      <c r="LIQ139" s="4"/>
      <c r="LIR139" s="4"/>
      <c r="LIS139" s="4"/>
      <c r="LIT139" s="4"/>
      <c r="LIU139" s="4"/>
      <c r="LIV139" s="4"/>
      <c r="LIW139" s="4"/>
      <c r="LIX139" s="4"/>
      <c r="LIY139" s="4"/>
      <c r="LIZ139" s="4"/>
      <c r="LJA139" s="4"/>
      <c r="LJB139" s="4"/>
      <c r="LJC139" s="4"/>
      <c r="LJD139" s="4"/>
      <c r="LJE139" s="4"/>
      <c r="LJF139" s="4"/>
      <c r="LJG139" s="4"/>
      <c r="LJH139" s="4"/>
      <c r="LJI139" s="4"/>
      <c r="LJJ139" s="4"/>
      <c r="LJK139" s="4"/>
      <c r="LJL139" s="4"/>
      <c r="LJM139" s="4"/>
      <c r="LJN139" s="4"/>
      <c r="LJO139" s="4"/>
      <c r="LJP139" s="4"/>
      <c r="LJQ139" s="4"/>
      <c r="LJR139" s="4"/>
      <c r="LJS139" s="4"/>
      <c r="LJT139" s="4"/>
      <c r="LJU139" s="4"/>
      <c r="LJV139" s="4"/>
      <c r="LJW139" s="4"/>
      <c r="LJX139" s="4"/>
      <c r="LJY139" s="4"/>
      <c r="LJZ139" s="4"/>
      <c r="LKA139" s="4"/>
      <c r="LKB139" s="4"/>
      <c r="LKC139" s="4"/>
      <c r="LKD139" s="4"/>
      <c r="LKE139" s="4"/>
      <c r="LKF139" s="4"/>
      <c r="LKG139" s="4"/>
      <c r="LKH139" s="4"/>
      <c r="LKI139" s="4"/>
      <c r="LKJ139" s="4"/>
      <c r="LKK139" s="4"/>
      <c r="LKL139" s="4"/>
      <c r="LKM139" s="4"/>
      <c r="LKN139" s="4"/>
      <c r="LKO139" s="4"/>
      <c r="LKP139" s="4"/>
      <c r="LKQ139" s="4"/>
      <c r="LKR139" s="4"/>
      <c r="LKS139" s="4"/>
      <c r="LKT139" s="4"/>
      <c r="LLA139" s="4"/>
      <c r="LLB139" s="4"/>
      <c r="LLC139" s="4"/>
      <c r="LLD139" s="4"/>
      <c r="LLE139" s="4"/>
      <c r="LLF139" s="4"/>
      <c r="LLG139" s="4"/>
      <c r="LLH139" s="4"/>
      <c r="LLI139" s="4"/>
      <c r="LLJ139" s="4"/>
      <c r="LLK139" s="4"/>
      <c r="LLL139" s="4"/>
      <c r="LLM139" s="4"/>
      <c r="LLN139" s="4"/>
      <c r="LLO139" s="4"/>
      <c r="LLP139" s="4"/>
      <c r="LLQ139" s="4"/>
      <c r="LLR139" s="4"/>
      <c r="LLS139" s="4"/>
      <c r="LLT139" s="4"/>
      <c r="LLU139" s="4"/>
      <c r="LLV139" s="4"/>
      <c r="LLW139" s="4"/>
      <c r="LLX139" s="4"/>
      <c r="LLY139" s="4"/>
      <c r="LLZ139" s="4"/>
      <c r="LMA139" s="4"/>
      <c r="LMB139" s="4"/>
      <c r="LMC139" s="4"/>
      <c r="LMD139" s="4"/>
      <c r="LME139" s="4"/>
      <c r="LMF139" s="4"/>
      <c r="LMG139" s="4"/>
      <c r="LMH139" s="4"/>
      <c r="LMI139" s="4"/>
      <c r="LMJ139" s="4"/>
      <c r="LMK139" s="4"/>
      <c r="LML139" s="4"/>
      <c r="LMM139" s="4"/>
      <c r="LMN139" s="4"/>
      <c r="LMO139" s="4"/>
      <c r="LMP139" s="4"/>
      <c r="LMQ139" s="4"/>
      <c r="LMR139" s="4"/>
      <c r="LMS139" s="4"/>
      <c r="LMT139" s="4"/>
      <c r="LMU139" s="4"/>
      <c r="LMV139" s="4"/>
      <c r="LMW139" s="4"/>
      <c r="LMX139" s="4"/>
      <c r="LMY139" s="4"/>
      <c r="LMZ139" s="4"/>
      <c r="LNA139" s="4"/>
      <c r="LNB139" s="4"/>
      <c r="LNC139" s="4"/>
      <c r="LND139" s="4"/>
      <c r="LNE139" s="4"/>
      <c r="LNF139" s="4"/>
      <c r="LNG139" s="4"/>
      <c r="LNH139" s="4"/>
      <c r="LNI139" s="4"/>
      <c r="LNJ139" s="4"/>
      <c r="LNK139" s="4"/>
      <c r="LNL139" s="4"/>
      <c r="LNM139" s="4"/>
      <c r="LNN139" s="4"/>
      <c r="LNO139" s="4"/>
      <c r="LNP139" s="4"/>
      <c r="LNQ139" s="4"/>
      <c r="LNR139" s="4"/>
      <c r="LNS139" s="4"/>
      <c r="LNT139" s="4"/>
      <c r="LNU139" s="4"/>
      <c r="LNV139" s="4"/>
      <c r="LNW139" s="4"/>
      <c r="LNX139" s="4"/>
      <c r="LNY139" s="4"/>
      <c r="LNZ139" s="4"/>
      <c r="LOA139" s="4"/>
      <c r="LOB139" s="4"/>
      <c r="LOC139" s="4"/>
      <c r="LOD139" s="4"/>
      <c r="LOE139" s="4"/>
      <c r="LOF139" s="4"/>
      <c r="LOG139" s="4"/>
      <c r="LOH139" s="4"/>
      <c r="LOI139" s="4"/>
      <c r="LOJ139" s="4"/>
      <c r="LOK139" s="4"/>
      <c r="LOL139" s="4"/>
      <c r="LOM139" s="4"/>
      <c r="LON139" s="4"/>
      <c r="LOO139" s="4"/>
      <c r="LOP139" s="4"/>
      <c r="LOQ139" s="4"/>
      <c r="LOR139" s="4"/>
      <c r="LOS139" s="4"/>
      <c r="LOT139" s="4"/>
      <c r="LOU139" s="4"/>
      <c r="LOV139" s="4"/>
      <c r="LOW139" s="4"/>
      <c r="LOX139" s="4"/>
      <c r="LOY139" s="4"/>
      <c r="LOZ139" s="4"/>
      <c r="LPA139" s="4"/>
      <c r="LPB139" s="4"/>
      <c r="LPC139" s="4"/>
      <c r="LPD139" s="4"/>
      <c r="LPE139" s="4"/>
      <c r="LPF139" s="4"/>
      <c r="LPG139" s="4"/>
      <c r="LPH139" s="4"/>
      <c r="LPI139" s="4"/>
      <c r="LPJ139" s="4"/>
      <c r="LPK139" s="4"/>
      <c r="LPL139" s="4"/>
      <c r="LPM139" s="4"/>
      <c r="LPN139" s="4"/>
      <c r="LPO139" s="4"/>
      <c r="LPP139" s="4"/>
      <c r="LPQ139" s="4"/>
      <c r="LPR139" s="4"/>
      <c r="LPS139" s="4"/>
      <c r="LPT139" s="4"/>
      <c r="LPU139" s="4"/>
      <c r="LPV139" s="4"/>
      <c r="LPW139" s="4"/>
      <c r="LPX139" s="4"/>
      <c r="LPY139" s="4"/>
      <c r="LPZ139" s="4"/>
      <c r="LQA139" s="4"/>
      <c r="LQB139" s="4"/>
      <c r="LQC139" s="4"/>
      <c r="LQD139" s="4"/>
      <c r="LQE139" s="4"/>
      <c r="LQF139" s="4"/>
      <c r="LQG139" s="4"/>
      <c r="LQH139" s="4"/>
      <c r="LQI139" s="4"/>
      <c r="LQJ139" s="4"/>
      <c r="LQK139" s="4"/>
      <c r="LQL139" s="4"/>
      <c r="LQM139" s="4"/>
      <c r="LQN139" s="4"/>
      <c r="LQO139" s="4"/>
      <c r="LQP139" s="4"/>
      <c r="LQQ139" s="4"/>
      <c r="LQR139" s="4"/>
      <c r="LQS139" s="4"/>
      <c r="LQT139" s="4"/>
      <c r="LQU139" s="4"/>
      <c r="LQV139" s="4"/>
      <c r="LQW139" s="4"/>
      <c r="LQX139" s="4"/>
      <c r="LQY139" s="4"/>
      <c r="LQZ139" s="4"/>
      <c r="LRA139" s="4"/>
      <c r="LRB139" s="4"/>
      <c r="LRC139" s="4"/>
      <c r="LRD139" s="4"/>
      <c r="LRE139" s="4"/>
      <c r="LRF139" s="4"/>
      <c r="LRG139" s="4"/>
      <c r="LRH139" s="4"/>
      <c r="LRI139" s="4"/>
      <c r="LRJ139" s="4"/>
      <c r="LRK139" s="4"/>
      <c r="LRL139" s="4"/>
      <c r="LRM139" s="4"/>
      <c r="LRN139" s="4"/>
      <c r="LRO139" s="4"/>
      <c r="LRP139" s="4"/>
      <c r="LRQ139" s="4"/>
      <c r="LRR139" s="4"/>
      <c r="LRS139" s="4"/>
      <c r="LRT139" s="4"/>
      <c r="LRU139" s="4"/>
      <c r="LRV139" s="4"/>
      <c r="LRW139" s="4"/>
      <c r="LRX139" s="4"/>
      <c r="LRY139" s="4"/>
      <c r="LRZ139" s="4"/>
      <c r="LSA139" s="4"/>
      <c r="LSB139" s="4"/>
      <c r="LSC139" s="4"/>
      <c r="LSD139" s="4"/>
      <c r="LSE139" s="4"/>
      <c r="LSF139" s="4"/>
      <c r="LSG139" s="4"/>
      <c r="LSH139" s="4"/>
      <c r="LSI139" s="4"/>
      <c r="LSJ139" s="4"/>
      <c r="LSK139" s="4"/>
      <c r="LSL139" s="4"/>
      <c r="LSM139" s="4"/>
      <c r="LSN139" s="4"/>
      <c r="LSO139" s="4"/>
      <c r="LSP139" s="4"/>
      <c r="LSQ139" s="4"/>
      <c r="LSR139" s="4"/>
      <c r="LSS139" s="4"/>
      <c r="LST139" s="4"/>
      <c r="LSU139" s="4"/>
      <c r="LSV139" s="4"/>
      <c r="LSW139" s="4"/>
      <c r="LSX139" s="4"/>
      <c r="LSY139" s="4"/>
      <c r="LSZ139" s="4"/>
      <c r="LTA139" s="4"/>
      <c r="LTB139" s="4"/>
      <c r="LTC139" s="4"/>
      <c r="LTD139" s="4"/>
      <c r="LTE139" s="4"/>
      <c r="LTF139" s="4"/>
      <c r="LTG139" s="4"/>
      <c r="LTH139" s="4"/>
      <c r="LTI139" s="4"/>
      <c r="LTJ139" s="4"/>
      <c r="LTK139" s="4"/>
      <c r="LTL139" s="4"/>
      <c r="LTM139" s="4"/>
      <c r="LTN139" s="4"/>
      <c r="LTO139" s="4"/>
      <c r="LTP139" s="4"/>
      <c r="LTQ139" s="4"/>
      <c r="LTR139" s="4"/>
      <c r="LTS139" s="4"/>
      <c r="LTT139" s="4"/>
      <c r="LTU139" s="4"/>
      <c r="LTV139" s="4"/>
      <c r="LTW139" s="4"/>
      <c r="LTX139" s="4"/>
      <c r="LTY139" s="4"/>
      <c r="LTZ139" s="4"/>
      <c r="LUA139" s="4"/>
      <c r="LUB139" s="4"/>
      <c r="LUC139" s="4"/>
      <c r="LUD139" s="4"/>
      <c r="LUE139" s="4"/>
      <c r="LUF139" s="4"/>
      <c r="LUG139" s="4"/>
      <c r="LUH139" s="4"/>
      <c r="LUI139" s="4"/>
      <c r="LUJ139" s="4"/>
      <c r="LUK139" s="4"/>
      <c r="LUL139" s="4"/>
      <c r="LUM139" s="4"/>
      <c r="LUN139" s="4"/>
      <c r="LUO139" s="4"/>
      <c r="LUP139" s="4"/>
      <c r="LUW139" s="4"/>
      <c r="LUX139" s="4"/>
      <c r="LUY139" s="4"/>
      <c r="LUZ139" s="4"/>
      <c r="LVA139" s="4"/>
      <c r="LVB139" s="4"/>
      <c r="LVC139" s="4"/>
      <c r="LVD139" s="4"/>
      <c r="LVE139" s="4"/>
      <c r="LVF139" s="4"/>
      <c r="LVG139" s="4"/>
      <c r="LVH139" s="4"/>
      <c r="LVI139" s="4"/>
      <c r="LVJ139" s="4"/>
      <c r="LVK139" s="4"/>
      <c r="LVL139" s="4"/>
      <c r="LVM139" s="4"/>
      <c r="LVN139" s="4"/>
      <c r="LVO139" s="4"/>
      <c r="LVP139" s="4"/>
      <c r="LVQ139" s="4"/>
      <c r="LVR139" s="4"/>
      <c r="LVS139" s="4"/>
      <c r="LVT139" s="4"/>
      <c r="LVU139" s="4"/>
      <c r="LVV139" s="4"/>
      <c r="LVW139" s="4"/>
      <c r="LVX139" s="4"/>
      <c r="LVY139" s="4"/>
      <c r="LVZ139" s="4"/>
      <c r="LWA139" s="4"/>
      <c r="LWB139" s="4"/>
      <c r="LWC139" s="4"/>
      <c r="LWD139" s="4"/>
      <c r="LWE139" s="4"/>
      <c r="LWF139" s="4"/>
      <c r="LWG139" s="4"/>
      <c r="LWH139" s="4"/>
      <c r="LWI139" s="4"/>
      <c r="LWJ139" s="4"/>
      <c r="LWK139" s="4"/>
      <c r="LWL139" s="4"/>
      <c r="LWM139" s="4"/>
      <c r="LWN139" s="4"/>
      <c r="LWO139" s="4"/>
      <c r="LWP139" s="4"/>
      <c r="LWQ139" s="4"/>
      <c r="LWR139" s="4"/>
      <c r="LWS139" s="4"/>
      <c r="LWT139" s="4"/>
      <c r="LWU139" s="4"/>
      <c r="LWV139" s="4"/>
      <c r="LWW139" s="4"/>
      <c r="LWX139" s="4"/>
      <c r="LWY139" s="4"/>
      <c r="LWZ139" s="4"/>
      <c r="LXA139" s="4"/>
      <c r="LXB139" s="4"/>
      <c r="LXC139" s="4"/>
      <c r="LXD139" s="4"/>
      <c r="LXE139" s="4"/>
      <c r="LXF139" s="4"/>
      <c r="LXG139" s="4"/>
      <c r="LXH139" s="4"/>
      <c r="LXI139" s="4"/>
      <c r="LXJ139" s="4"/>
      <c r="LXK139" s="4"/>
      <c r="LXL139" s="4"/>
      <c r="LXM139" s="4"/>
      <c r="LXN139" s="4"/>
      <c r="LXO139" s="4"/>
      <c r="LXP139" s="4"/>
      <c r="LXQ139" s="4"/>
      <c r="LXR139" s="4"/>
      <c r="LXS139" s="4"/>
      <c r="LXT139" s="4"/>
      <c r="LXU139" s="4"/>
      <c r="LXV139" s="4"/>
      <c r="LXW139" s="4"/>
      <c r="LXX139" s="4"/>
      <c r="LXY139" s="4"/>
      <c r="LXZ139" s="4"/>
      <c r="LYA139" s="4"/>
      <c r="LYB139" s="4"/>
      <c r="LYC139" s="4"/>
      <c r="LYD139" s="4"/>
      <c r="LYE139" s="4"/>
      <c r="LYF139" s="4"/>
      <c r="LYG139" s="4"/>
      <c r="LYH139" s="4"/>
      <c r="LYI139" s="4"/>
      <c r="LYJ139" s="4"/>
      <c r="LYK139" s="4"/>
      <c r="LYL139" s="4"/>
      <c r="LYM139" s="4"/>
      <c r="LYN139" s="4"/>
      <c r="LYO139" s="4"/>
      <c r="LYP139" s="4"/>
      <c r="LYQ139" s="4"/>
      <c r="LYR139" s="4"/>
      <c r="LYS139" s="4"/>
      <c r="LYT139" s="4"/>
      <c r="LYU139" s="4"/>
      <c r="LYV139" s="4"/>
      <c r="LYW139" s="4"/>
      <c r="LYX139" s="4"/>
      <c r="LYY139" s="4"/>
      <c r="LYZ139" s="4"/>
      <c r="LZA139" s="4"/>
      <c r="LZB139" s="4"/>
      <c r="LZC139" s="4"/>
      <c r="LZD139" s="4"/>
      <c r="LZE139" s="4"/>
      <c r="LZF139" s="4"/>
      <c r="LZG139" s="4"/>
      <c r="LZH139" s="4"/>
      <c r="LZI139" s="4"/>
      <c r="LZJ139" s="4"/>
      <c r="LZK139" s="4"/>
      <c r="LZL139" s="4"/>
      <c r="LZM139" s="4"/>
      <c r="LZN139" s="4"/>
      <c r="LZO139" s="4"/>
      <c r="LZP139" s="4"/>
      <c r="LZQ139" s="4"/>
      <c r="LZR139" s="4"/>
      <c r="LZS139" s="4"/>
      <c r="LZT139" s="4"/>
      <c r="LZU139" s="4"/>
      <c r="LZV139" s="4"/>
      <c r="LZW139" s="4"/>
      <c r="LZX139" s="4"/>
      <c r="LZY139" s="4"/>
      <c r="LZZ139" s="4"/>
      <c r="MAA139" s="4"/>
      <c r="MAB139" s="4"/>
      <c r="MAC139" s="4"/>
      <c r="MAD139" s="4"/>
      <c r="MAE139" s="4"/>
      <c r="MAF139" s="4"/>
      <c r="MAG139" s="4"/>
      <c r="MAH139" s="4"/>
      <c r="MAI139" s="4"/>
      <c r="MAJ139" s="4"/>
      <c r="MAK139" s="4"/>
      <c r="MAL139" s="4"/>
      <c r="MAM139" s="4"/>
      <c r="MAN139" s="4"/>
      <c r="MAO139" s="4"/>
      <c r="MAP139" s="4"/>
      <c r="MAQ139" s="4"/>
      <c r="MAR139" s="4"/>
      <c r="MAS139" s="4"/>
      <c r="MAT139" s="4"/>
      <c r="MAU139" s="4"/>
      <c r="MAV139" s="4"/>
      <c r="MAW139" s="4"/>
      <c r="MAX139" s="4"/>
      <c r="MAY139" s="4"/>
      <c r="MAZ139" s="4"/>
      <c r="MBA139" s="4"/>
      <c r="MBB139" s="4"/>
      <c r="MBC139" s="4"/>
      <c r="MBD139" s="4"/>
      <c r="MBE139" s="4"/>
      <c r="MBF139" s="4"/>
      <c r="MBG139" s="4"/>
      <c r="MBH139" s="4"/>
      <c r="MBI139" s="4"/>
      <c r="MBJ139" s="4"/>
      <c r="MBK139" s="4"/>
      <c r="MBL139" s="4"/>
      <c r="MBM139" s="4"/>
      <c r="MBN139" s="4"/>
      <c r="MBO139" s="4"/>
      <c r="MBP139" s="4"/>
      <c r="MBQ139" s="4"/>
      <c r="MBR139" s="4"/>
      <c r="MBS139" s="4"/>
      <c r="MBT139" s="4"/>
      <c r="MBU139" s="4"/>
      <c r="MBV139" s="4"/>
      <c r="MBW139" s="4"/>
      <c r="MBX139" s="4"/>
      <c r="MBY139" s="4"/>
      <c r="MBZ139" s="4"/>
      <c r="MCA139" s="4"/>
      <c r="MCB139" s="4"/>
      <c r="MCC139" s="4"/>
      <c r="MCD139" s="4"/>
      <c r="MCE139" s="4"/>
      <c r="MCF139" s="4"/>
      <c r="MCG139" s="4"/>
      <c r="MCH139" s="4"/>
      <c r="MCI139" s="4"/>
      <c r="MCJ139" s="4"/>
      <c r="MCK139" s="4"/>
      <c r="MCL139" s="4"/>
      <c r="MCM139" s="4"/>
      <c r="MCN139" s="4"/>
      <c r="MCO139" s="4"/>
      <c r="MCP139" s="4"/>
      <c r="MCQ139" s="4"/>
      <c r="MCR139" s="4"/>
      <c r="MCS139" s="4"/>
      <c r="MCT139" s="4"/>
      <c r="MCU139" s="4"/>
      <c r="MCV139" s="4"/>
      <c r="MCW139" s="4"/>
      <c r="MCX139" s="4"/>
      <c r="MCY139" s="4"/>
      <c r="MCZ139" s="4"/>
      <c r="MDA139" s="4"/>
      <c r="MDB139" s="4"/>
      <c r="MDC139" s="4"/>
      <c r="MDD139" s="4"/>
      <c r="MDE139" s="4"/>
      <c r="MDF139" s="4"/>
      <c r="MDG139" s="4"/>
      <c r="MDH139" s="4"/>
      <c r="MDI139" s="4"/>
      <c r="MDJ139" s="4"/>
      <c r="MDK139" s="4"/>
      <c r="MDL139" s="4"/>
      <c r="MDM139" s="4"/>
      <c r="MDN139" s="4"/>
      <c r="MDO139" s="4"/>
      <c r="MDP139" s="4"/>
      <c r="MDQ139" s="4"/>
      <c r="MDR139" s="4"/>
      <c r="MDS139" s="4"/>
      <c r="MDT139" s="4"/>
      <c r="MDU139" s="4"/>
      <c r="MDV139" s="4"/>
      <c r="MDW139" s="4"/>
      <c r="MDX139" s="4"/>
      <c r="MDY139" s="4"/>
      <c r="MDZ139" s="4"/>
      <c r="MEA139" s="4"/>
      <c r="MEB139" s="4"/>
      <c r="MEC139" s="4"/>
      <c r="MED139" s="4"/>
      <c r="MEE139" s="4"/>
      <c r="MEF139" s="4"/>
      <c r="MEG139" s="4"/>
      <c r="MEH139" s="4"/>
      <c r="MEI139" s="4"/>
      <c r="MEJ139" s="4"/>
      <c r="MEK139" s="4"/>
      <c r="MEL139" s="4"/>
      <c r="MES139" s="4"/>
      <c r="MET139" s="4"/>
      <c r="MEU139" s="4"/>
      <c r="MEV139" s="4"/>
      <c r="MEW139" s="4"/>
      <c r="MEX139" s="4"/>
      <c r="MEY139" s="4"/>
      <c r="MEZ139" s="4"/>
      <c r="MFA139" s="4"/>
      <c r="MFB139" s="4"/>
      <c r="MFC139" s="4"/>
      <c r="MFD139" s="4"/>
      <c r="MFE139" s="4"/>
      <c r="MFF139" s="4"/>
      <c r="MFG139" s="4"/>
      <c r="MFH139" s="4"/>
      <c r="MFI139" s="4"/>
      <c r="MFJ139" s="4"/>
      <c r="MFK139" s="4"/>
      <c r="MFL139" s="4"/>
      <c r="MFM139" s="4"/>
      <c r="MFN139" s="4"/>
      <c r="MFO139" s="4"/>
      <c r="MFP139" s="4"/>
      <c r="MFQ139" s="4"/>
      <c r="MFR139" s="4"/>
      <c r="MFS139" s="4"/>
      <c r="MFT139" s="4"/>
      <c r="MFU139" s="4"/>
      <c r="MFV139" s="4"/>
      <c r="MFW139" s="4"/>
      <c r="MFX139" s="4"/>
      <c r="MFY139" s="4"/>
      <c r="MFZ139" s="4"/>
      <c r="MGA139" s="4"/>
      <c r="MGB139" s="4"/>
      <c r="MGC139" s="4"/>
      <c r="MGD139" s="4"/>
      <c r="MGE139" s="4"/>
      <c r="MGF139" s="4"/>
      <c r="MGG139" s="4"/>
      <c r="MGH139" s="4"/>
      <c r="MGI139" s="4"/>
      <c r="MGJ139" s="4"/>
      <c r="MGK139" s="4"/>
      <c r="MGL139" s="4"/>
      <c r="MGM139" s="4"/>
      <c r="MGN139" s="4"/>
      <c r="MGO139" s="4"/>
      <c r="MGP139" s="4"/>
      <c r="MGQ139" s="4"/>
      <c r="MGR139" s="4"/>
      <c r="MGS139" s="4"/>
      <c r="MGT139" s="4"/>
      <c r="MGU139" s="4"/>
      <c r="MGV139" s="4"/>
      <c r="MGW139" s="4"/>
      <c r="MGX139" s="4"/>
      <c r="MGY139" s="4"/>
      <c r="MGZ139" s="4"/>
      <c r="MHA139" s="4"/>
      <c r="MHB139" s="4"/>
      <c r="MHC139" s="4"/>
      <c r="MHD139" s="4"/>
      <c r="MHE139" s="4"/>
      <c r="MHF139" s="4"/>
      <c r="MHG139" s="4"/>
      <c r="MHH139" s="4"/>
      <c r="MHI139" s="4"/>
      <c r="MHJ139" s="4"/>
      <c r="MHK139" s="4"/>
      <c r="MHL139" s="4"/>
      <c r="MHM139" s="4"/>
      <c r="MHN139" s="4"/>
      <c r="MHO139" s="4"/>
      <c r="MHP139" s="4"/>
      <c r="MHQ139" s="4"/>
      <c r="MHR139" s="4"/>
      <c r="MHS139" s="4"/>
      <c r="MHT139" s="4"/>
      <c r="MHU139" s="4"/>
      <c r="MHV139" s="4"/>
      <c r="MHW139" s="4"/>
      <c r="MHX139" s="4"/>
      <c r="MHY139" s="4"/>
      <c r="MHZ139" s="4"/>
      <c r="MIA139" s="4"/>
      <c r="MIB139" s="4"/>
      <c r="MIC139" s="4"/>
      <c r="MID139" s="4"/>
      <c r="MIE139" s="4"/>
      <c r="MIF139" s="4"/>
      <c r="MIG139" s="4"/>
      <c r="MIH139" s="4"/>
      <c r="MII139" s="4"/>
      <c r="MIJ139" s="4"/>
      <c r="MIK139" s="4"/>
      <c r="MIL139" s="4"/>
      <c r="MIM139" s="4"/>
      <c r="MIN139" s="4"/>
      <c r="MIO139" s="4"/>
      <c r="MIP139" s="4"/>
      <c r="MIQ139" s="4"/>
      <c r="MIR139" s="4"/>
      <c r="MIS139" s="4"/>
      <c r="MIT139" s="4"/>
      <c r="MIU139" s="4"/>
      <c r="MIV139" s="4"/>
      <c r="MIW139" s="4"/>
      <c r="MIX139" s="4"/>
      <c r="MIY139" s="4"/>
      <c r="MIZ139" s="4"/>
      <c r="MJA139" s="4"/>
      <c r="MJB139" s="4"/>
      <c r="MJC139" s="4"/>
      <c r="MJD139" s="4"/>
      <c r="MJE139" s="4"/>
      <c r="MJF139" s="4"/>
      <c r="MJG139" s="4"/>
      <c r="MJH139" s="4"/>
      <c r="MJI139" s="4"/>
      <c r="MJJ139" s="4"/>
      <c r="MJK139" s="4"/>
      <c r="MJL139" s="4"/>
      <c r="MJM139" s="4"/>
      <c r="MJN139" s="4"/>
      <c r="MJO139" s="4"/>
      <c r="MJP139" s="4"/>
      <c r="MJQ139" s="4"/>
      <c r="MJR139" s="4"/>
      <c r="MJS139" s="4"/>
      <c r="MJT139" s="4"/>
      <c r="MJU139" s="4"/>
      <c r="MJV139" s="4"/>
      <c r="MJW139" s="4"/>
      <c r="MJX139" s="4"/>
      <c r="MJY139" s="4"/>
      <c r="MJZ139" s="4"/>
      <c r="MKA139" s="4"/>
      <c r="MKB139" s="4"/>
      <c r="MKC139" s="4"/>
      <c r="MKD139" s="4"/>
      <c r="MKE139" s="4"/>
      <c r="MKF139" s="4"/>
      <c r="MKG139" s="4"/>
      <c r="MKH139" s="4"/>
      <c r="MKI139" s="4"/>
      <c r="MKJ139" s="4"/>
      <c r="MKK139" s="4"/>
      <c r="MKL139" s="4"/>
      <c r="MKM139" s="4"/>
      <c r="MKN139" s="4"/>
      <c r="MKO139" s="4"/>
      <c r="MKP139" s="4"/>
      <c r="MKQ139" s="4"/>
      <c r="MKR139" s="4"/>
      <c r="MKS139" s="4"/>
      <c r="MKT139" s="4"/>
      <c r="MKU139" s="4"/>
      <c r="MKV139" s="4"/>
      <c r="MKW139" s="4"/>
      <c r="MKX139" s="4"/>
      <c r="MKY139" s="4"/>
      <c r="MKZ139" s="4"/>
      <c r="MLA139" s="4"/>
      <c r="MLB139" s="4"/>
      <c r="MLC139" s="4"/>
      <c r="MLD139" s="4"/>
      <c r="MLE139" s="4"/>
      <c r="MLF139" s="4"/>
      <c r="MLG139" s="4"/>
      <c r="MLH139" s="4"/>
      <c r="MLI139" s="4"/>
      <c r="MLJ139" s="4"/>
      <c r="MLK139" s="4"/>
      <c r="MLL139" s="4"/>
      <c r="MLM139" s="4"/>
      <c r="MLN139" s="4"/>
      <c r="MLO139" s="4"/>
      <c r="MLP139" s="4"/>
      <c r="MLQ139" s="4"/>
      <c r="MLR139" s="4"/>
      <c r="MLS139" s="4"/>
      <c r="MLT139" s="4"/>
      <c r="MLU139" s="4"/>
      <c r="MLV139" s="4"/>
      <c r="MLW139" s="4"/>
      <c r="MLX139" s="4"/>
      <c r="MLY139" s="4"/>
      <c r="MLZ139" s="4"/>
      <c r="MMA139" s="4"/>
      <c r="MMB139" s="4"/>
      <c r="MMC139" s="4"/>
      <c r="MMD139" s="4"/>
      <c r="MME139" s="4"/>
      <c r="MMF139" s="4"/>
      <c r="MMG139" s="4"/>
      <c r="MMH139" s="4"/>
      <c r="MMI139" s="4"/>
      <c r="MMJ139" s="4"/>
      <c r="MMK139" s="4"/>
      <c r="MML139" s="4"/>
      <c r="MMM139" s="4"/>
      <c r="MMN139" s="4"/>
      <c r="MMO139" s="4"/>
      <c r="MMP139" s="4"/>
      <c r="MMQ139" s="4"/>
      <c r="MMR139" s="4"/>
      <c r="MMS139" s="4"/>
      <c r="MMT139" s="4"/>
      <c r="MMU139" s="4"/>
      <c r="MMV139" s="4"/>
      <c r="MMW139" s="4"/>
      <c r="MMX139" s="4"/>
      <c r="MMY139" s="4"/>
      <c r="MMZ139" s="4"/>
      <c r="MNA139" s="4"/>
      <c r="MNB139" s="4"/>
      <c r="MNC139" s="4"/>
      <c r="MND139" s="4"/>
      <c r="MNE139" s="4"/>
      <c r="MNF139" s="4"/>
      <c r="MNG139" s="4"/>
      <c r="MNH139" s="4"/>
      <c r="MNI139" s="4"/>
      <c r="MNJ139" s="4"/>
      <c r="MNK139" s="4"/>
      <c r="MNL139" s="4"/>
      <c r="MNM139" s="4"/>
      <c r="MNN139" s="4"/>
      <c r="MNO139" s="4"/>
      <c r="MNP139" s="4"/>
      <c r="MNQ139" s="4"/>
      <c r="MNR139" s="4"/>
      <c r="MNS139" s="4"/>
      <c r="MNT139" s="4"/>
      <c r="MNU139" s="4"/>
      <c r="MNV139" s="4"/>
      <c r="MNW139" s="4"/>
      <c r="MNX139" s="4"/>
      <c r="MNY139" s="4"/>
      <c r="MNZ139" s="4"/>
      <c r="MOA139" s="4"/>
      <c r="MOB139" s="4"/>
      <c r="MOC139" s="4"/>
      <c r="MOD139" s="4"/>
      <c r="MOE139" s="4"/>
      <c r="MOF139" s="4"/>
      <c r="MOG139" s="4"/>
      <c r="MOH139" s="4"/>
      <c r="MOO139" s="4"/>
      <c r="MOP139" s="4"/>
      <c r="MOQ139" s="4"/>
      <c r="MOR139" s="4"/>
      <c r="MOS139" s="4"/>
      <c r="MOT139" s="4"/>
      <c r="MOU139" s="4"/>
      <c r="MOV139" s="4"/>
      <c r="MOW139" s="4"/>
      <c r="MOX139" s="4"/>
      <c r="MOY139" s="4"/>
      <c r="MOZ139" s="4"/>
      <c r="MPA139" s="4"/>
      <c r="MPB139" s="4"/>
      <c r="MPC139" s="4"/>
      <c r="MPD139" s="4"/>
      <c r="MPE139" s="4"/>
      <c r="MPF139" s="4"/>
      <c r="MPG139" s="4"/>
      <c r="MPH139" s="4"/>
      <c r="MPI139" s="4"/>
      <c r="MPJ139" s="4"/>
      <c r="MPK139" s="4"/>
      <c r="MPL139" s="4"/>
      <c r="MPM139" s="4"/>
      <c r="MPN139" s="4"/>
      <c r="MPO139" s="4"/>
      <c r="MPP139" s="4"/>
      <c r="MPQ139" s="4"/>
      <c r="MPR139" s="4"/>
      <c r="MPS139" s="4"/>
      <c r="MPT139" s="4"/>
      <c r="MPU139" s="4"/>
      <c r="MPV139" s="4"/>
      <c r="MPW139" s="4"/>
      <c r="MPX139" s="4"/>
      <c r="MPY139" s="4"/>
      <c r="MPZ139" s="4"/>
      <c r="MQA139" s="4"/>
      <c r="MQB139" s="4"/>
      <c r="MQC139" s="4"/>
      <c r="MQD139" s="4"/>
      <c r="MQE139" s="4"/>
      <c r="MQF139" s="4"/>
      <c r="MQG139" s="4"/>
      <c r="MQH139" s="4"/>
      <c r="MQI139" s="4"/>
      <c r="MQJ139" s="4"/>
      <c r="MQK139" s="4"/>
      <c r="MQL139" s="4"/>
      <c r="MQM139" s="4"/>
      <c r="MQN139" s="4"/>
      <c r="MQO139" s="4"/>
      <c r="MQP139" s="4"/>
      <c r="MQQ139" s="4"/>
      <c r="MQR139" s="4"/>
      <c r="MQS139" s="4"/>
      <c r="MQT139" s="4"/>
      <c r="MQU139" s="4"/>
      <c r="MQV139" s="4"/>
      <c r="MQW139" s="4"/>
      <c r="MQX139" s="4"/>
      <c r="MQY139" s="4"/>
      <c r="MQZ139" s="4"/>
      <c r="MRA139" s="4"/>
      <c r="MRB139" s="4"/>
      <c r="MRC139" s="4"/>
      <c r="MRD139" s="4"/>
      <c r="MRE139" s="4"/>
      <c r="MRF139" s="4"/>
      <c r="MRG139" s="4"/>
      <c r="MRH139" s="4"/>
      <c r="MRI139" s="4"/>
      <c r="MRJ139" s="4"/>
      <c r="MRK139" s="4"/>
      <c r="MRL139" s="4"/>
      <c r="MRM139" s="4"/>
      <c r="MRN139" s="4"/>
      <c r="MRO139" s="4"/>
      <c r="MRP139" s="4"/>
      <c r="MRQ139" s="4"/>
      <c r="MRR139" s="4"/>
      <c r="MRS139" s="4"/>
      <c r="MRT139" s="4"/>
      <c r="MRU139" s="4"/>
      <c r="MRV139" s="4"/>
      <c r="MRW139" s="4"/>
      <c r="MRX139" s="4"/>
      <c r="MRY139" s="4"/>
      <c r="MRZ139" s="4"/>
      <c r="MSA139" s="4"/>
      <c r="MSB139" s="4"/>
      <c r="MSC139" s="4"/>
      <c r="MSD139" s="4"/>
      <c r="MSE139" s="4"/>
      <c r="MSF139" s="4"/>
      <c r="MSG139" s="4"/>
      <c r="MSH139" s="4"/>
      <c r="MSI139" s="4"/>
      <c r="MSJ139" s="4"/>
      <c r="MSK139" s="4"/>
      <c r="MSL139" s="4"/>
      <c r="MSM139" s="4"/>
      <c r="MSN139" s="4"/>
      <c r="MSO139" s="4"/>
      <c r="MSP139" s="4"/>
      <c r="MSQ139" s="4"/>
      <c r="MSR139" s="4"/>
      <c r="MSS139" s="4"/>
      <c r="MST139" s="4"/>
      <c r="MSU139" s="4"/>
      <c r="MSV139" s="4"/>
      <c r="MSW139" s="4"/>
      <c r="MSX139" s="4"/>
      <c r="MSY139" s="4"/>
      <c r="MSZ139" s="4"/>
      <c r="MTA139" s="4"/>
      <c r="MTB139" s="4"/>
      <c r="MTC139" s="4"/>
      <c r="MTD139" s="4"/>
      <c r="MTE139" s="4"/>
      <c r="MTF139" s="4"/>
      <c r="MTG139" s="4"/>
      <c r="MTH139" s="4"/>
      <c r="MTI139" s="4"/>
      <c r="MTJ139" s="4"/>
      <c r="MTK139" s="4"/>
      <c r="MTL139" s="4"/>
      <c r="MTM139" s="4"/>
      <c r="MTN139" s="4"/>
      <c r="MTO139" s="4"/>
      <c r="MTP139" s="4"/>
      <c r="MTQ139" s="4"/>
      <c r="MTR139" s="4"/>
      <c r="MTS139" s="4"/>
      <c r="MTT139" s="4"/>
      <c r="MTU139" s="4"/>
      <c r="MTV139" s="4"/>
      <c r="MTW139" s="4"/>
      <c r="MTX139" s="4"/>
      <c r="MTY139" s="4"/>
      <c r="MTZ139" s="4"/>
      <c r="MUA139" s="4"/>
      <c r="MUB139" s="4"/>
      <c r="MUC139" s="4"/>
      <c r="MUD139" s="4"/>
      <c r="MUE139" s="4"/>
      <c r="MUF139" s="4"/>
      <c r="MUG139" s="4"/>
      <c r="MUH139" s="4"/>
      <c r="MUI139" s="4"/>
      <c r="MUJ139" s="4"/>
      <c r="MUK139" s="4"/>
      <c r="MUL139" s="4"/>
      <c r="MUM139" s="4"/>
      <c r="MUN139" s="4"/>
      <c r="MUO139" s="4"/>
      <c r="MUP139" s="4"/>
      <c r="MUQ139" s="4"/>
      <c r="MUR139" s="4"/>
      <c r="MUS139" s="4"/>
      <c r="MUT139" s="4"/>
      <c r="MUU139" s="4"/>
      <c r="MUV139" s="4"/>
      <c r="MUW139" s="4"/>
      <c r="MUX139" s="4"/>
      <c r="MUY139" s="4"/>
      <c r="MUZ139" s="4"/>
      <c r="MVA139" s="4"/>
      <c r="MVB139" s="4"/>
      <c r="MVC139" s="4"/>
      <c r="MVD139" s="4"/>
      <c r="MVE139" s="4"/>
      <c r="MVF139" s="4"/>
      <c r="MVG139" s="4"/>
      <c r="MVH139" s="4"/>
      <c r="MVI139" s="4"/>
      <c r="MVJ139" s="4"/>
      <c r="MVK139" s="4"/>
      <c r="MVL139" s="4"/>
      <c r="MVM139" s="4"/>
      <c r="MVN139" s="4"/>
      <c r="MVO139" s="4"/>
      <c r="MVP139" s="4"/>
      <c r="MVQ139" s="4"/>
      <c r="MVR139" s="4"/>
      <c r="MVS139" s="4"/>
      <c r="MVT139" s="4"/>
      <c r="MVU139" s="4"/>
      <c r="MVV139" s="4"/>
      <c r="MVW139" s="4"/>
      <c r="MVX139" s="4"/>
      <c r="MVY139" s="4"/>
      <c r="MVZ139" s="4"/>
      <c r="MWA139" s="4"/>
      <c r="MWB139" s="4"/>
      <c r="MWC139" s="4"/>
      <c r="MWD139" s="4"/>
      <c r="MWE139" s="4"/>
      <c r="MWF139" s="4"/>
      <c r="MWG139" s="4"/>
      <c r="MWH139" s="4"/>
      <c r="MWI139" s="4"/>
      <c r="MWJ139" s="4"/>
      <c r="MWK139" s="4"/>
      <c r="MWL139" s="4"/>
      <c r="MWM139" s="4"/>
      <c r="MWN139" s="4"/>
      <c r="MWO139" s="4"/>
      <c r="MWP139" s="4"/>
      <c r="MWQ139" s="4"/>
      <c r="MWR139" s="4"/>
      <c r="MWS139" s="4"/>
      <c r="MWT139" s="4"/>
      <c r="MWU139" s="4"/>
      <c r="MWV139" s="4"/>
      <c r="MWW139" s="4"/>
      <c r="MWX139" s="4"/>
      <c r="MWY139" s="4"/>
      <c r="MWZ139" s="4"/>
      <c r="MXA139" s="4"/>
      <c r="MXB139" s="4"/>
      <c r="MXC139" s="4"/>
      <c r="MXD139" s="4"/>
      <c r="MXE139" s="4"/>
      <c r="MXF139" s="4"/>
      <c r="MXG139" s="4"/>
      <c r="MXH139" s="4"/>
      <c r="MXI139" s="4"/>
      <c r="MXJ139" s="4"/>
      <c r="MXK139" s="4"/>
      <c r="MXL139" s="4"/>
      <c r="MXM139" s="4"/>
      <c r="MXN139" s="4"/>
      <c r="MXO139" s="4"/>
      <c r="MXP139" s="4"/>
      <c r="MXQ139" s="4"/>
      <c r="MXR139" s="4"/>
      <c r="MXS139" s="4"/>
      <c r="MXT139" s="4"/>
      <c r="MXU139" s="4"/>
      <c r="MXV139" s="4"/>
      <c r="MXW139" s="4"/>
      <c r="MXX139" s="4"/>
      <c r="MXY139" s="4"/>
      <c r="MXZ139" s="4"/>
      <c r="MYA139" s="4"/>
      <c r="MYB139" s="4"/>
      <c r="MYC139" s="4"/>
      <c r="MYD139" s="4"/>
      <c r="MYK139" s="4"/>
      <c r="MYL139" s="4"/>
      <c r="MYM139" s="4"/>
      <c r="MYN139" s="4"/>
      <c r="MYO139" s="4"/>
      <c r="MYP139" s="4"/>
      <c r="MYQ139" s="4"/>
      <c r="MYR139" s="4"/>
      <c r="MYS139" s="4"/>
      <c r="MYT139" s="4"/>
      <c r="MYU139" s="4"/>
      <c r="MYV139" s="4"/>
      <c r="MYW139" s="4"/>
      <c r="MYX139" s="4"/>
      <c r="MYY139" s="4"/>
      <c r="MYZ139" s="4"/>
      <c r="MZA139" s="4"/>
      <c r="MZB139" s="4"/>
      <c r="MZC139" s="4"/>
      <c r="MZD139" s="4"/>
      <c r="MZE139" s="4"/>
      <c r="MZF139" s="4"/>
      <c r="MZG139" s="4"/>
      <c r="MZH139" s="4"/>
      <c r="MZI139" s="4"/>
      <c r="MZJ139" s="4"/>
      <c r="MZK139" s="4"/>
      <c r="MZL139" s="4"/>
      <c r="MZM139" s="4"/>
      <c r="MZN139" s="4"/>
      <c r="MZO139" s="4"/>
      <c r="MZP139" s="4"/>
      <c r="MZQ139" s="4"/>
      <c r="MZR139" s="4"/>
      <c r="MZS139" s="4"/>
      <c r="MZT139" s="4"/>
      <c r="MZU139" s="4"/>
      <c r="MZV139" s="4"/>
      <c r="MZW139" s="4"/>
      <c r="MZX139" s="4"/>
      <c r="MZY139" s="4"/>
      <c r="MZZ139" s="4"/>
      <c r="NAA139" s="4"/>
      <c r="NAB139" s="4"/>
      <c r="NAC139" s="4"/>
      <c r="NAD139" s="4"/>
      <c r="NAE139" s="4"/>
      <c r="NAF139" s="4"/>
      <c r="NAG139" s="4"/>
      <c r="NAH139" s="4"/>
      <c r="NAI139" s="4"/>
      <c r="NAJ139" s="4"/>
      <c r="NAK139" s="4"/>
      <c r="NAL139" s="4"/>
      <c r="NAM139" s="4"/>
      <c r="NAN139" s="4"/>
      <c r="NAO139" s="4"/>
      <c r="NAP139" s="4"/>
      <c r="NAQ139" s="4"/>
      <c r="NAR139" s="4"/>
      <c r="NAS139" s="4"/>
      <c r="NAT139" s="4"/>
      <c r="NAU139" s="4"/>
      <c r="NAV139" s="4"/>
      <c r="NAW139" s="4"/>
      <c r="NAX139" s="4"/>
      <c r="NAY139" s="4"/>
      <c r="NAZ139" s="4"/>
      <c r="NBA139" s="4"/>
      <c r="NBB139" s="4"/>
      <c r="NBC139" s="4"/>
      <c r="NBD139" s="4"/>
      <c r="NBE139" s="4"/>
      <c r="NBF139" s="4"/>
      <c r="NBG139" s="4"/>
      <c r="NBH139" s="4"/>
      <c r="NBI139" s="4"/>
      <c r="NBJ139" s="4"/>
      <c r="NBK139" s="4"/>
      <c r="NBL139" s="4"/>
      <c r="NBM139" s="4"/>
      <c r="NBN139" s="4"/>
      <c r="NBO139" s="4"/>
      <c r="NBP139" s="4"/>
      <c r="NBQ139" s="4"/>
      <c r="NBR139" s="4"/>
      <c r="NBS139" s="4"/>
      <c r="NBT139" s="4"/>
      <c r="NBU139" s="4"/>
      <c r="NBV139" s="4"/>
      <c r="NBW139" s="4"/>
      <c r="NBX139" s="4"/>
      <c r="NBY139" s="4"/>
      <c r="NBZ139" s="4"/>
      <c r="NCA139" s="4"/>
      <c r="NCB139" s="4"/>
      <c r="NCC139" s="4"/>
      <c r="NCD139" s="4"/>
      <c r="NCE139" s="4"/>
      <c r="NCF139" s="4"/>
      <c r="NCG139" s="4"/>
      <c r="NCH139" s="4"/>
      <c r="NCI139" s="4"/>
      <c r="NCJ139" s="4"/>
      <c r="NCK139" s="4"/>
      <c r="NCL139" s="4"/>
      <c r="NCM139" s="4"/>
      <c r="NCN139" s="4"/>
      <c r="NCO139" s="4"/>
      <c r="NCP139" s="4"/>
      <c r="NCQ139" s="4"/>
      <c r="NCR139" s="4"/>
      <c r="NCS139" s="4"/>
      <c r="NCT139" s="4"/>
      <c r="NCU139" s="4"/>
      <c r="NCV139" s="4"/>
      <c r="NCW139" s="4"/>
      <c r="NCX139" s="4"/>
      <c r="NCY139" s="4"/>
      <c r="NCZ139" s="4"/>
      <c r="NDA139" s="4"/>
      <c r="NDB139" s="4"/>
      <c r="NDC139" s="4"/>
      <c r="NDD139" s="4"/>
      <c r="NDE139" s="4"/>
      <c r="NDF139" s="4"/>
      <c r="NDG139" s="4"/>
      <c r="NDH139" s="4"/>
      <c r="NDI139" s="4"/>
      <c r="NDJ139" s="4"/>
      <c r="NDK139" s="4"/>
      <c r="NDL139" s="4"/>
      <c r="NDM139" s="4"/>
      <c r="NDN139" s="4"/>
      <c r="NDO139" s="4"/>
      <c r="NDP139" s="4"/>
      <c r="NDQ139" s="4"/>
      <c r="NDR139" s="4"/>
      <c r="NDS139" s="4"/>
      <c r="NDT139" s="4"/>
      <c r="NDU139" s="4"/>
      <c r="NDV139" s="4"/>
      <c r="NDW139" s="4"/>
      <c r="NDX139" s="4"/>
      <c r="NDY139" s="4"/>
      <c r="NDZ139" s="4"/>
      <c r="NEA139" s="4"/>
      <c r="NEB139" s="4"/>
      <c r="NEC139" s="4"/>
      <c r="NED139" s="4"/>
      <c r="NEE139" s="4"/>
      <c r="NEF139" s="4"/>
      <c r="NEG139" s="4"/>
      <c r="NEH139" s="4"/>
      <c r="NEI139" s="4"/>
      <c r="NEJ139" s="4"/>
      <c r="NEK139" s="4"/>
      <c r="NEL139" s="4"/>
      <c r="NEM139" s="4"/>
      <c r="NEN139" s="4"/>
      <c r="NEO139" s="4"/>
      <c r="NEP139" s="4"/>
      <c r="NEQ139" s="4"/>
      <c r="NER139" s="4"/>
      <c r="NES139" s="4"/>
      <c r="NET139" s="4"/>
      <c r="NEU139" s="4"/>
      <c r="NEV139" s="4"/>
      <c r="NEW139" s="4"/>
      <c r="NEX139" s="4"/>
      <c r="NEY139" s="4"/>
      <c r="NEZ139" s="4"/>
      <c r="NFA139" s="4"/>
      <c r="NFB139" s="4"/>
      <c r="NFC139" s="4"/>
      <c r="NFD139" s="4"/>
      <c r="NFE139" s="4"/>
      <c r="NFF139" s="4"/>
      <c r="NFG139" s="4"/>
      <c r="NFH139" s="4"/>
      <c r="NFI139" s="4"/>
      <c r="NFJ139" s="4"/>
      <c r="NFK139" s="4"/>
      <c r="NFL139" s="4"/>
      <c r="NFM139" s="4"/>
      <c r="NFN139" s="4"/>
      <c r="NFO139" s="4"/>
      <c r="NFP139" s="4"/>
      <c r="NFQ139" s="4"/>
      <c r="NFR139" s="4"/>
      <c r="NFS139" s="4"/>
      <c r="NFT139" s="4"/>
      <c r="NFU139" s="4"/>
      <c r="NFV139" s="4"/>
      <c r="NFW139" s="4"/>
      <c r="NFX139" s="4"/>
      <c r="NFY139" s="4"/>
      <c r="NFZ139" s="4"/>
      <c r="NGA139" s="4"/>
      <c r="NGB139" s="4"/>
      <c r="NGC139" s="4"/>
      <c r="NGD139" s="4"/>
      <c r="NGE139" s="4"/>
      <c r="NGF139" s="4"/>
      <c r="NGG139" s="4"/>
      <c r="NGH139" s="4"/>
      <c r="NGI139" s="4"/>
      <c r="NGJ139" s="4"/>
      <c r="NGK139" s="4"/>
      <c r="NGL139" s="4"/>
      <c r="NGM139" s="4"/>
      <c r="NGN139" s="4"/>
      <c r="NGO139" s="4"/>
      <c r="NGP139" s="4"/>
      <c r="NGQ139" s="4"/>
      <c r="NGR139" s="4"/>
      <c r="NGS139" s="4"/>
      <c r="NGT139" s="4"/>
      <c r="NGU139" s="4"/>
      <c r="NGV139" s="4"/>
      <c r="NGW139" s="4"/>
      <c r="NGX139" s="4"/>
      <c r="NGY139" s="4"/>
      <c r="NGZ139" s="4"/>
      <c r="NHA139" s="4"/>
      <c r="NHB139" s="4"/>
      <c r="NHC139" s="4"/>
      <c r="NHD139" s="4"/>
      <c r="NHE139" s="4"/>
      <c r="NHF139" s="4"/>
      <c r="NHG139" s="4"/>
      <c r="NHH139" s="4"/>
      <c r="NHI139" s="4"/>
      <c r="NHJ139" s="4"/>
      <c r="NHK139" s="4"/>
      <c r="NHL139" s="4"/>
      <c r="NHM139" s="4"/>
      <c r="NHN139" s="4"/>
      <c r="NHO139" s="4"/>
      <c r="NHP139" s="4"/>
      <c r="NHQ139" s="4"/>
      <c r="NHR139" s="4"/>
      <c r="NHS139" s="4"/>
      <c r="NHT139" s="4"/>
      <c r="NHU139" s="4"/>
      <c r="NHV139" s="4"/>
      <c r="NHW139" s="4"/>
      <c r="NHX139" s="4"/>
      <c r="NHY139" s="4"/>
      <c r="NHZ139" s="4"/>
      <c r="NIG139" s="4"/>
      <c r="NIH139" s="4"/>
      <c r="NII139" s="4"/>
      <c r="NIJ139" s="4"/>
      <c r="NIK139" s="4"/>
      <c r="NIL139" s="4"/>
      <c r="NIM139" s="4"/>
      <c r="NIN139" s="4"/>
      <c r="NIO139" s="4"/>
      <c r="NIP139" s="4"/>
      <c r="NIQ139" s="4"/>
      <c r="NIR139" s="4"/>
      <c r="NIS139" s="4"/>
      <c r="NIT139" s="4"/>
      <c r="NIU139" s="4"/>
      <c r="NIV139" s="4"/>
      <c r="NIW139" s="4"/>
      <c r="NIX139" s="4"/>
      <c r="NIY139" s="4"/>
      <c r="NIZ139" s="4"/>
      <c r="NJA139" s="4"/>
      <c r="NJB139" s="4"/>
      <c r="NJC139" s="4"/>
      <c r="NJD139" s="4"/>
      <c r="NJE139" s="4"/>
      <c r="NJF139" s="4"/>
      <c r="NJG139" s="4"/>
      <c r="NJH139" s="4"/>
      <c r="NJI139" s="4"/>
      <c r="NJJ139" s="4"/>
      <c r="NJK139" s="4"/>
      <c r="NJL139" s="4"/>
      <c r="NJM139" s="4"/>
      <c r="NJN139" s="4"/>
      <c r="NJO139" s="4"/>
      <c r="NJP139" s="4"/>
      <c r="NJQ139" s="4"/>
      <c r="NJR139" s="4"/>
      <c r="NJS139" s="4"/>
      <c r="NJT139" s="4"/>
      <c r="NJU139" s="4"/>
      <c r="NJV139" s="4"/>
      <c r="NJW139" s="4"/>
      <c r="NJX139" s="4"/>
      <c r="NJY139" s="4"/>
      <c r="NJZ139" s="4"/>
      <c r="NKA139" s="4"/>
      <c r="NKB139" s="4"/>
      <c r="NKC139" s="4"/>
      <c r="NKD139" s="4"/>
      <c r="NKE139" s="4"/>
      <c r="NKF139" s="4"/>
      <c r="NKG139" s="4"/>
      <c r="NKH139" s="4"/>
      <c r="NKI139" s="4"/>
      <c r="NKJ139" s="4"/>
      <c r="NKK139" s="4"/>
      <c r="NKL139" s="4"/>
      <c r="NKM139" s="4"/>
      <c r="NKN139" s="4"/>
      <c r="NKO139" s="4"/>
      <c r="NKP139" s="4"/>
      <c r="NKQ139" s="4"/>
      <c r="NKR139" s="4"/>
      <c r="NKS139" s="4"/>
      <c r="NKT139" s="4"/>
      <c r="NKU139" s="4"/>
      <c r="NKV139" s="4"/>
      <c r="NKW139" s="4"/>
      <c r="NKX139" s="4"/>
      <c r="NKY139" s="4"/>
      <c r="NKZ139" s="4"/>
      <c r="NLA139" s="4"/>
      <c r="NLB139" s="4"/>
      <c r="NLC139" s="4"/>
      <c r="NLD139" s="4"/>
      <c r="NLE139" s="4"/>
      <c r="NLF139" s="4"/>
      <c r="NLG139" s="4"/>
      <c r="NLH139" s="4"/>
      <c r="NLI139" s="4"/>
      <c r="NLJ139" s="4"/>
      <c r="NLK139" s="4"/>
      <c r="NLL139" s="4"/>
      <c r="NLM139" s="4"/>
      <c r="NLN139" s="4"/>
      <c r="NLO139" s="4"/>
      <c r="NLP139" s="4"/>
      <c r="NLQ139" s="4"/>
      <c r="NLR139" s="4"/>
      <c r="NLS139" s="4"/>
      <c r="NLT139" s="4"/>
      <c r="NLU139" s="4"/>
      <c r="NLV139" s="4"/>
      <c r="NLW139" s="4"/>
      <c r="NLX139" s="4"/>
      <c r="NLY139" s="4"/>
      <c r="NLZ139" s="4"/>
      <c r="NMA139" s="4"/>
      <c r="NMB139" s="4"/>
      <c r="NMC139" s="4"/>
      <c r="NMD139" s="4"/>
      <c r="NME139" s="4"/>
      <c r="NMF139" s="4"/>
      <c r="NMG139" s="4"/>
      <c r="NMH139" s="4"/>
      <c r="NMI139" s="4"/>
      <c r="NMJ139" s="4"/>
      <c r="NMK139" s="4"/>
      <c r="NML139" s="4"/>
      <c r="NMM139" s="4"/>
      <c r="NMN139" s="4"/>
      <c r="NMO139" s="4"/>
      <c r="NMP139" s="4"/>
      <c r="NMQ139" s="4"/>
      <c r="NMR139" s="4"/>
      <c r="NMS139" s="4"/>
      <c r="NMT139" s="4"/>
      <c r="NMU139" s="4"/>
      <c r="NMV139" s="4"/>
      <c r="NMW139" s="4"/>
      <c r="NMX139" s="4"/>
      <c r="NMY139" s="4"/>
      <c r="NMZ139" s="4"/>
      <c r="NNA139" s="4"/>
      <c r="NNB139" s="4"/>
      <c r="NNC139" s="4"/>
      <c r="NND139" s="4"/>
      <c r="NNE139" s="4"/>
      <c r="NNF139" s="4"/>
      <c r="NNG139" s="4"/>
      <c r="NNH139" s="4"/>
      <c r="NNI139" s="4"/>
      <c r="NNJ139" s="4"/>
      <c r="NNK139" s="4"/>
      <c r="NNL139" s="4"/>
      <c r="NNM139" s="4"/>
      <c r="NNN139" s="4"/>
      <c r="NNO139" s="4"/>
      <c r="NNP139" s="4"/>
      <c r="NNQ139" s="4"/>
      <c r="NNR139" s="4"/>
      <c r="NNS139" s="4"/>
      <c r="NNT139" s="4"/>
      <c r="NNU139" s="4"/>
      <c r="NNV139" s="4"/>
      <c r="NNW139" s="4"/>
      <c r="NNX139" s="4"/>
      <c r="NNY139" s="4"/>
      <c r="NNZ139" s="4"/>
      <c r="NOA139" s="4"/>
      <c r="NOB139" s="4"/>
      <c r="NOC139" s="4"/>
      <c r="NOD139" s="4"/>
      <c r="NOE139" s="4"/>
      <c r="NOF139" s="4"/>
      <c r="NOG139" s="4"/>
      <c r="NOH139" s="4"/>
      <c r="NOI139" s="4"/>
      <c r="NOJ139" s="4"/>
      <c r="NOK139" s="4"/>
      <c r="NOL139" s="4"/>
      <c r="NOM139" s="4"/>
      <c r="NON139" s="4"/>
      <c r="NOO139" s="4"/>
      <c r="NOP139" s="4"/>
      <c r="NOQ139" s="4"/>
      <c r="NOR139" s="4"/>
      <c r="NOS139" s="4"/>
      <c r="NOT139" s="4"/>
      <c r="NOU139" s="4"/>
      <c r="NOV139" s="4"/>
      <c r="NOW139" s="4"/>
      <c r="NOX139" s="4"/>
      <c r="NOY139" s="4"/>
      <c r="NOZ139" s="4"/>
      <c r="NPA139" s="4"/>
      <c r="NPB139" s="4"/>
      <c r="NPC139" s="4"/>
      <c r="NPD139" s="4"/>
      <c r="NPE139" s="4"/>
      <c r="NPF139" s="4"/>
      <c r="NPG139" s="4"/>
      <c r="NPH139" s="4"/>
      <c r="NPI139" s="4"/>
      <c r="NPJ139" s="4"/>
      <c r="NPK139" s="4"/>
      <c r="NPL139" s="4"/>
      <c r="NPM139" s="4"/>
      <c r="NPN139" s="4"/>
      <c r="NPO139" s="4"/>
      <c r="NPP139" s="4"/>
      <c r="NPQ139" s="4"/>
      <c r="NPR139" s="4"/>
      <c r="NPS139" s="4"/>
      <c r="NPT139" s="4"/>
      <c r="NPU139" s="4"/>
      <c r="NPV139" s="4"/>
      <c r="NPW139" s="4"/>
      <c r="NPX139" s="4"/>
      <c r="NPY139" s="4"/>
      <c r="NPZ139" s="4"/>
      <c r="NQA139" s="4"/>
      <c r="NQB139" s="4"/>
      <c r="NQC139" s="4"/>
      <c r="NQD139" s="4"/>
      <c r="NQE139" s="4"/>
      <c r="NQF139" s="4"/>
      <c r="NQG139" s="4"/>
      <c r="NQH139" s="4"/>
      <c r="NQI139" s="4"/>
      <c r="NQJ139" s="4"/>
      <c r="NQK139" s="4"/>
      <c r="NQL139" s="4"/>
      <c r="NQM139" s="4"/>
      <c r="NQN139" s="4"/>
      <c r="NQO139" s="4"/>
      <c r="NQP139" s="4"/>
      <c r="NQQ139" s="4"/>
      <c r="NQR139" s="4"/>
      <c r="NQS139" s="4"/>
      <c r="NQT139" s="4"/>
      <c r="NQU139" s="4"/>
      <c r="NQV139" s="4"/>
      <c r="NQW139" s="4"/>
      <c r="NQX139" s="4"/>
      <c r="NQY139" s="4"/>
      <c r="NQZ139" s="4"/>
      <c r="NRA139" s="4"/>
      <c r="NRB139" s="4"/>
      <c r="NRC139" s="4"/>
      <c r="NRD139" s="4"/>
      <c r="NRE139" s="4"/>
      <c r="NRF139" s="4"/>
      <c r="NRG139" s="4"/>
      <c r="NRH139" s="4"/>
      <c r="NRI139" s="4"/>
      <c r="NRJ139" s="4"/>
      <c r="NRK139" s="4"/>
      <c r="NRL139" s="4"/>
      <c r="NRM139" s="4"/>
      <c r="NRN139" s="4"/>
      <c r="NRO139" s="4"/>
      <c r="NRP139" s="4"/>
      <c r="NRQ139" s="4"/>
      <c r="NRR139" s="4"/>
      <c r="NRS139" s="4"/>
      <c r="NRT139" s="4"/>
      <c r="NRU139" s="4"/>
      <c r="NRV139" s="4"/>
      <c r="NSC139" s="4"/>
      <c r="NSD139" s="4"/>
      <c r="NSE139" s="4"/>
      <c r="NSF139" s="4"/>
      <c r="NSG139" s="4"/>
      <c r="NSH139" s="4"/>
      <c r="NSI139" s="4"/>
      <c r="NSJ139" s="4"/>
      <c r="NSK139" s="4"/>
      <c r="NSL139" s="4"/>
      <c r="NSM139" s="4"/>
      <c r="NSN139" s="4"/>
      <c r="NSO139" s="4"/>
      <c r="NSP139" s="4"/>
      <c r="NSQ139" s="4"/>
      <c r="NSR139" s="4"/>
      <c r="NSS139" s="4"/>
      <c r="NST139" s="4"/>
      <c r="NSU139" s="4"/>
      <c r="NSV139" s="4"/>
      <c r="NSW139" s="4"/>
      <c r="NSX139" s="4"/>
      <c r="NSY139" s="4"/>
      <c r="NSZ139" s="4"/>
      <c r="NTA139" s="4"/>
      <c r="NTB139" s="4"/>
      <c r="NTC139" s="4"/>
      <c r="NTD139" s="4"/>
      <c r="NTE139" s="4"/>
      <c r="NTF139" s="4"/>
      <c r="NTG139" s="4"/>
      <c r="NTH139" s="4"/>
      <c r="NTI139" s="4"/>
      <c r="NTJ139" s="4"/>
      <c r="NTK139" s="4"/>
      <c r="NTL139" s="4"/>
      <c r="NTM139" s="4"/>
      <c r="NTN139" s="4"/>
      <c r="NTO139" s="4"/>
      <c r="NTP139" s="4"/>
      <c r="NTQ139" s="4"/>
      <c r="NTR139" s="4"/>
      <c r="NTS139" s="4"/>
      <c r="NTT139" s="4"/>
      <c r="NTU139" s="4"/>
      <c r="NTV139" s="4"/>
      <c r="NTW139" s="4"/>
      <c r="NTX139" s="4"/>
      <c r="NTY139" s="4"/>
      <c r="NTZ139" s="4"/>
      <c r="NUA139" s="4"/>
      <c r="NUB139" s="4"/>
      <c r="NUC139" s="4"/>
      <c r="NUD139" s="4"/>
      <c r="NUE139" s="4"/>
      <c r="NUF139" s="4"/>
      <c r="NUG139" s="4"/>
      <c r="NUH139" s="4"/>
      <c r="NUI139" s="4"/>
      <c r="NUJ139" s="4"/>
      <c r="NUK139" s="4"/>
      <c r="NUL139" s="4"/>
      <c r="NUM139" s="4"/>
      <c r="NUN139" s="4"/>
      <c r="NUO139" s="4"/>
      <c r="NUP139" s="4"/>
      <c r="NUQ139" s="4"/>
      <c r="NUR139" s="4"/>
      <c r="NUS139" s="4"/>
      <c r="NUT139" s="4"/>
      <c r="NUU139" s="4"/>
      <c r="NUV139" s="4"/>
      <c r="NUW139" s="4"/>
      <c r="NUX139" s="4"/>
      <c r="NUY139" s="4"/>
      <c r="NUZ139" s="4"/>
      <c r="NVA139" s="4"/>
      <c r="NVB139" s="4"/>
      <c r="NVC139" s="4"/>
      <c r="NVD139" s="4"/>
      <c r="NVE139" s="4"/>
      <c r="NVF139" s="4"/>
      <c r="NVG139" s="4"/>
      <c r="NVH139" s="4"/>
      <c r="NVI139" s="4"/>
      <c r="NVJ139" s="4"/>
      <c r="NVK139" s="4"/>
      <c r="NVL139" s="4"/>
      <c r="NVM139" s="4"/>
      <c r="NVN139" s="4"/>
      <c r="NVO139" s="4"/>
      <c r="NVP139" s="4"/>
      <c r="NVQ139" s="4"/>
      <c r="NVR139" s="4"/>
      <c r="NVS139" s="4"/>
      <c r="NVT139" s="4"/>
      <c r="NVU139" s="4"/>
      <c r="NVV139" s="4"/>
      <c r="NVW139" s="4"/>
      <c r="NVX139" s="4"/>
      <c r="NVY139" s="4"/>
      <c r="NVZ139" s="4"/>
      <c r="NWA139" s="4"/>
      <c r="NWB139" s="4"/>
      <c r="NWC139" s="4"/>
      <c r="NWD139" s="4"/>
      <c r="NWE139" s="4"/>
      <c r="NWF139" s="4"/>
      <c r="NWG139" s="4"/>
      <c r="NWH139" s="4"/>
      <c r="NWI139" s="4"/>
      <c r="NWJ139" s="4"/>
      <c r="NWK139" s="4"/>
      <c r="NWL139" s="4"/>
      <c r="NWM139" s="4"/>
      <c r="NWN139" s="4"/>
      <c r="NWO139" s="4"/>
      <c r="NWP139" s="4"/>
      <c r="NWQ139" s="4"/>
      <c r="NWR139" s="4"/>
      <c r="NWS139" s="4"/>
      <c r="NWT139" s="4"/>
      <c r="NWU139" s="4"/>
      <c r="NWV139" s="4"/>
      <c r="NWW139" s="4"/>
      <c r="NWX139" s="4"/>
      <c r="NWY139" s="4"/>
      <c r="NWZ139" s="4"/>
      <c r="NXA139" s="4"/>
      <c r="NXB139" s="4"/>
      <c r="NXC139" s="4"/>
      <c r="NXD139" s="4"/>
      <c r="NXE139" s="4"/>
      <c r="NXF139" s="4"/>
      <c r="NXG139" s="4"/>
      <c r="NXH139" s="4"/>
      <c r="NXI139" s="4"/>
      <c r="NXJ139" s="4"/>
      <c r="NXK139" s="4"/>
      <c r="NXL139" s="4"/>
      <c r="NXM139" s="4"/>
      <c r="NXN139" s="4"/>
      <c r="NXO139" s="4"/>
      <c r="NXP139" s="4"/>
      <c r="NXQ139" s="4"/>
      <c r="NXR139" s="4"/>
      <c r="NXS139" s="4"/>
      <c r="NXT139" s="4"/>
      <c r="NXU139" s="4"/>
      <c r="NXV139" s="4"/>
      <c r="NXW139" s="4"/>
      <c r="NXX139" s="4"/>
      <c r="NXY139" s="4"/>
      <c r="NXZ139" s="4"/>
      <c r="NYA139" s="4"/>
      <c r="NYB139" s="4"/>
      <c r="NYC139" s="4"/>
      <c r="NYD139" s="4"/>
      <c r="NYE139" s="4"/>
      <c r="NYF139" s="4"/>
      <c r="NYG139" s="4"/>
      <c r="NYH139" s="4"/>
      <c r="NYI139" s="4"/>
      <c r="NYJ139" s="4"/>
      <c r="NYK139" s="4"/>
      <c r="NYL139" s="4"/>
      <c r="NYM139" s="4"/>
      <c r="NYN139" s="4"/>
      <c r="NYO139" s="4"/>
      <c r="NYP139" s="4"/>
      <c r="NYQ139" s="4"/>
      <c r="NYR139" s="4"/>
      <c r="NYS139" s="4"/>
      <c r="NYT139" s="4"/>
      <c r="NYU139" s="4"/>
      <c r="NYV139" s="4"/>
      <c r="NYW139" s="4"/>
      <c r="NYX139" s="4"/>
      <c r="NYY139" s="4"/>
      <c r="NYZ139" s="4"/>
      <c r="NZA139" s="4"/>
      <c r="NZB139" s="4"/>
      <c r="NZC139" s="4"/>
      <c r="NZD139" s="4"/>
      <c r="NZE139" s="4"/>
      <c r="NZF139" s="4"/>
      <c r="NZG139" s="4"/>
      <c r="NZH139" s="4"/>
      <c r="NZI139" s="4"/>
      <c r="NZJ139" s="4"/>
      <c r="NZK139" s="4"/>
      <c r="NZL139" s="4"/>
      <c r="NZM139" s="4"/>
      <c r="NZN139" s="4"/>
      <c r="NZO139" s="4"/>
      <c r="NZP139" s="4"/>
      <c r="NZQ139" s="4"/>
      <c r="NZR139" s="4"/>
      <c r="NZS139" s="4"/>
      <c r="NZT139" s="4"/>
      <c r="NZU139" s="4"/>
      <c r="NZV139" s="4"/>
      <c r="NZW139" s="4"/>
      <c r="NZX139" s="4"/>
      <c r="NZY139" s="4"/>
      <c r="NZZ139" s="4"/>
      <c r="OAA139" s="4"/>
      <c r="OAB139" s="4"/>
      <c r="OAC139" s="4"/>
      <c r="OAD139" s="4"/>
      <c r="OAE139" s="4"/>
      <c r="OAF139" s="4"/>
      <c r="OAG139" s="4"/>
      <c r="OAH139" s="4"/>
      <c r="OAI139" s="4"/>
      <c r="OAJ139" s="4"/>
      <c r="OAK139" s="4"/>
      <c r="OAL139" s="4"/>
      <c r="OAM139" s="4"/>
      <c r="OAN139" s="4"/>
      <c r="OAO139" s="4"/>
      <c r="OAP139" s="4"/>
      <c r="OAQ139" s="4"/>
      <c r="OAR139" s="4"/>
      <c r="OAS139" s="4"/>
      <c r="OAT139" s="4"/>
      <c r="OAU139" s="4"/>
      <c r="OAV139" s="4"/>
      <c r="OAW139" s="4"/>
      <c r="OAX139" s="4"/>
      <c r="OAY139" s="4"/>
      <c r="OAZ139" s="4"/>
      <c r="OBA139" s="4"/>
      <c r="OBB139" s="4"/>
      <c r="OBC139" s="4"/>
      <c r="OBD139" s="4"/>
      <c r="OBE139" s="4"/>
      <c r="OBF139" s="4"/>
      <c r="OBG139" s="4"/>
      <c r="OBH139" s="4"/>
      <c r="OBI139" s="4"/>
      <c r="OBJ139" s="4"/>
      <c r="OBK139" s="4"/>
      <c r="OBL139" s="4"/>
      <c r="OBM139" s="4"/>
      <c r="OBN139" s="4"/>
      <c r="OBO139" s="4"/>
      <c r="OBP139" s="4"/>
      <c r="OBQ139" s="4"/>
      <c r="OBR139" s="4"/>
      <c r="OBY139" s="4"/>
      <c r="OBZ139" s="4"/>
      <c r="OCA139" s="4"/>
      <c r="OCB139" s="4"/>
      <c r="OCC139" s="4"/>
      <c r="OCD139" s="4"/>
      <c r="OCE139" s="4"/>
      <c r="OCF139" s="4"/>
      <c r="OCG139" s="4"/>
      <c r="OCH139" s="4"/>
      <c r="OCI139" s="4"/>
      <c r="OCJ139" s="4"/>
      <c r="OCK139" s="4"/>
      <c r="OCL139" s="4"/>
      <c r="OCM139" s="4"/>
      <c r="OCN139" s="4"/>
      <c r="OCO139" s="4"/>
      <c r="OCP139" s="4"/>
      <c r="OCQ139" s="4"/>
      <c r="OCR139" s="4"/>
      <c r="OCS139" s="4"/>
      <c r="OCT139" s="4"/>
      <c r="OCU139" s="4"/>
      <c r="OCV139" s="4"/>
      <c r="OCW139" s="4"/>
      <c r="OCX139" s="4"/>
      <c r="OCY139" s="4"/>
      <c r="OCZ139" s="4"/>
      <c r="ODA139" s="4"/>
      <c r="ODB139" s="4"/>
      <c r="ODC139" s="4"/>
      <c r="ODD139" s="4"/>
      <c r="ODE139" s="4"/>
      <c r="ODF139" s="4"/>
      <c r="ODG139" s="4"/>
      <c r="ODH139" s="4"/>
      <c r="ODI139" s="4"/>
      <c r="ODJ139" s="4"/>
      <c r="ODK139" s="4"/>
      <c r="ODL139" s="4"/>
      <c r="ODM139" s="4"/>
      <c r="ODN139" s="4"/>
      <c r="ODO139" s="4"/>
      <c r="ODP139" s="4"/>
      <c r="ODQ139" s="4"/>
      <c r="ODR139" s="4"/>
      <c r="ODS139" s="4"/>
      <c r="ODT139" s="4"/>
      <c r="ODU139" s="4"/>
      <c r="ODV139" s="4"/>
      <c r="ODW139" s="4"/>
      <c r="ODX139" s="4"/>
      <c r="ODY139" s="4"/>
      <c r="ODZ139" s="4"/>
      <c r="OEA139" s="4"/>
      <c r="OEB139" s="4"/>
      <c r="OEC139" s="4"/>
      <c r="OED139" s="4"/>
      <c r="OEE139" s="4"/>
      <c r="OEF139" s="4"/>
      <c r="OEG139" s="4"/>
      <c r="OEH139" s="4"/>
      <c r="OEI139" s="4"/>
      <c r="OEJ139" s="4"/>
      <c r="OEK139" s="4"/>
      <c r="OEL139" s="4"/>
      <c r="OEM139" s="4"/>
      <c r="OEN139" s="4"/>
      <c r="OEO139" s="4"/>
      <c r="OEP139" s="4"/>
      <c r="OEQ139" s="4"/>
      <c r="OER139" s="4"/>
      <c r="OES139" s="4"/>
      <c r="OET139" s="4"/>
      <c r="OEU139" s="4"/>
      <c r="OEV139" s="4"/>
      <c r="OEW139" s="4"/>
      <c r="OEX139" s="4"/>
      <c r="OEY139" s="4"/>
      <c r="OEZ139" s="4"/>
      <c r="OFA139" s="4"/>
      <c r="OFB139" s="4"/>
      <c r="OFC139" s="4"/>
      <c r="OFD139" s="4"/>
      <c r="OFE139" s="4"/>
      <c r="OFF139" s="4"/>
      <c r="OFG139" s="4"/>
      <c r="OFH139" s="4"/>
      <c r="OFI139" s="4"/>
      <c r="OFJ139" s="4"/>
      <c r="OFK139" s="4"/>
      <c r="OFL139" s="4"/>
      <c r="OFM139" s="4"/>
      <c r="OFN139" s="4"/>
      <c r="OFO139" s="4"/>
      <c r="OFP139" s="4"/>
      <c r="OFQ139" s="4"/>
      <c r="OFR139" s="4"/>
      <c r="OFS139" s="4"/>
      <c r="OFT139" s="4"/>
      <c r="OFU139" s="4"/>
      <c r="OFV139" s="4"/>
      <c r="OFW139" s="4"/>
      <c r="OFX139" s="4"/>
      <c r="OFY139" s="4"/>
      <c r="OFZ139" s="4"/>
      <c r="OGA139" s="4"/>
      <c r="OGB139" s="4"/>
      <c r="OGC139" s="4"/>
      <c r="OGD139" s="4"/>
      <c r="OGE139" s="4"/>
      <c r="OGF139" s="4"/>
      <c r="OGG139" s="4"/>
      <c r="OGH139" s="4"/>
      <c r="OGI139" s="4"/>
      <c r="OGJ139" s="4"/>
      <c r="OGK139" s="4"/>
      <c r="OGL139" s="4"/>
      <c r="OGM139" s="4"/>
      <c r="OGN139" s="4"/>
      <c r="OGO139" s="4"/>
      <c r="OGP139" s="4"/>
      <c r="OGQ139" s="4"/>
      <c r="OGR139" s="4"/>
      <c r="OGS139" s="4"/>
      <c r="OGT139" s="4"/>
      <c r="OGU139" s="4"/>
      <c r="OGV139" s="4"/>
      <c r="OGW139" s="4"/>
      <c r="OGX139" s="4"/>
      <c r="OGY139" s="4"/>
      <c r="OGZ139" s="4"/>
      <c r="OHA139" s="4"/>
      <c r="OHB139" s="4"/>
      <c r="OHC139" s="4"/>
      <c r="OHD139" s="4"/>
      <c r="OHE139" s="4"/>
      <c r="OHF139" s="4"/>
      <c r="OHG139" s="4"/>
      <c r="OHH139" s="4"/>
      <c r="OHI139" s="4"/>
      <c r="OHJ139" s="4"/>
      <c r="OHK139" s="4"/>
      <c r="OHL139" s="4"/>
      <c r="OHM139" s="4"/>
      <c r="OHN139" s="4"/>
      <c r="OHO139" s="4"/>
      <c r="OHP139" s="4"/>
      <c r="OHQ139" s="4"/>
      <c r="OHR139" s="4"/>
      <c r="OHS139" s="4"/>
      <c r="OHT139" s="4"/>
      <c r="OHU139" s="4"/>
      <c r="OHV139" s="4"/>
      <c r="OHW139" s="4"/>
      <c r="OHX139" s="4"/>
      <c r="OHY139" s="4"/>
      <c r="OHZ139" s="4"/>
      <c r="OIA139" s="4"/>
      <c r="OIB139" s="4"/>
      <c r="OIC139" s="4"/>
      <c r="OID139" s="4"/>
      <c r="OIE139" s="4"/>
      <c r="OIF139" s="4"/>
      <c r="OIG139" s="4"/>
      <c r="OIH139" s="4"/>
      <c r="OII139" s="4"/>
      <c r="OIJ139" s="4"/>
      <c r="OIK139" s="4"/>
      <c r="OIL139" s="4"/>
      <c r="OIM139" s="4"/>
      <c r="OIN139" s="4"/>
      <c r="OIO139" s="4"/>
      <c r="OIP139" s="4"/>
      <c r="OIQ139" s="4"/>
      <c r="OIR139" s="4"/>
      <c r="OIS139" s="4"/>
      <c r="OIT139" s="4"/>
      <c r="OIU139" s="4"/>
      <c r="OIV139" s="4"/>
      <c r="OIW139" s="4"/>
      <c r="OIX139" s="4"/>
      <c r="OIY139" s="4"/>
      <c r="OIZ139" s="4"/>
      <c r="OJA139" s="4"/>
      <c r="OJB139" s="4"/>
      <c r="OJC139" s="4"/>
      <c r="OJD139" s="4"/>
      <c r="OJE139" s="4"/>
      <c r="OJF139" s="4"/>
      <c r="OJG139" s="4"/>
      <c r="OJH139" s="4"/>
      <c r="OJI139" s="4"/>
      <c r="OJJ139" s="4"/>
      <c r="OJK139" s="4"/>
      <c r="OJL139" s="4"/>
      <c r="OJM139" s="4"/>
      <c r="OJN139" s="4"/>
      <c r="OJO139" s="4"/>
      <c r="OJP139" s="4"/>
      <c r="OJQ139" s="4"/>
      <c r="OJR139" s="4"/>
      <c r="OJS139" s="4"/>
      <c r="OJT139" s="4"/>
      <c r="OJU139" s="4"/>
      <c r="OJV139" s="4"/>
      <c r="OJW139" s="4"/>
      <c r="OJX139" s="4"/>
      <c r="OJY139" s="4"/>
      <c r="OJZ139" s="4"/>
      <c r="OKA139" s="4"/>
      <c r="OKB139" s="4"/>
      <c r="OKC139" s="4"/>
      <c r="OKD139" s="4"/>
      <c r="OKE139" s="4"/>
      <c r="OKF139" s="4"/>
      <c r="OKG139" s="4"/>
      <c r="OKH139" s="4"/>
      <c r="OKI139" s="4"/>
      <c r="OKJ139" s="4"/>
      <c r="OKK139" s="4"/>
      <c r="OKL139" s="4"/>
      <c r="OKM139" s="4"/>
      <c r="OKN139" s="4"/>
      <c r="OKO139" s="4"/>
      <c r="OKP139" s="4"/>
      <c r="OKQ139" s="4"/>
      <c r="OKR139" s="4"/>
      <c r="OKS139" s="4"/>
      <c r="OKT139" s="4"/>
      <c r="OKU139" s="4"/>
      <c r="OKV139" s="4"/>
      <c r="OKW139" s="4"/>
      <c r="OKX139" s="4"/>
      <c r="OKY139" s="4"/>
      <c r="OKZ139" s="4"/>
      <c r="OLA139" s="4"/>
      <c r="OLB139" s="4"/>
      <c r="OLC139" s="4"/>
      <c r="OLD139" s="4"/>
      <c r="OLE139" s="4"/>
      <c r="OLF139" s="4"/>
      <c r="OLG139" s="4"/>
      <c r="OLH139" s="4"/>
      <c r="OLI139" s="4"/>
      <c r="OLJ139" s="4"/>
      <c r="OLK139" s="4"/>
      <c r="OLL139" s="4"/>
      <c r="OLM139" s="4"/>
      <c r="OLN139" s="4"/>
      <c r="OLU139" s="4"/>
      <c r="OLV139" s="4"/>
      <c r="OLW139" s="4"/>
      <c r="OLX139" s="4"/>
      <c r="OLY139" s="4"/>
      <c r="OLZ139" s="4"/>
      <c r="OMA139" s="4"/>
      <c r="OMB139" s="4"/>
      <c r="OMC139" s="4"/>
      <c r="OMD139" s="4"/>
      <c r="OME139" s="4"/>
      <c r="OMF139" s="4"/>
      <c r="OMG139" s="4"/>
      <c r="OMH139" s="4"/>
      <c r="OMI139" s="4"/>
      <c r="OMJ139" s="4"/>
      <c r="OMK139" s="4"/>
      <c r="OML139" s="4"/>
      <c r="OMM139" s="4"/>
      <c r="OMN139" s="4"/>
      <c r="OMO139" s="4"/>
      <c r="OMP139" s="4"/>
      <c r="OMQ139" s="4"/>
      <c r="OMR139" s="4"/>
      <c r="OMS139" s="4"/>
      <c r="OMT139" s="4"/>
      <c r="OMU139" s="4"/>
      <c r="OMV139" s="4"/>
      <c r="OMW139" s="4"/>
      <c r="OMX139" s="4"/>
      <c r="OMY139" s="4"/>
      <c r="OMZ139" s="4"/>
      <c r="ONA139" s="4"/>
      <c r="ONB139" s="4"/>
      <c r="ONC139" s="4"/>
      <c r="OND139" s="4"/>
      <c r="ONE139" s="4"/>
      <c r="ONF139" s="4"/>
      <c r="ONG139" s="4"/>
      <c r="ONH139" s="4"/>
      <c r="ONI139" s="4"/>
      <c r="ONJ139" s="4"/>
      <c r="ONK139" s="4"/>
      <c r="ONL139" s="4"/>
      <c r="ONM139" s="4"/>
      <c r="ONN139" s="4"/>
      <c r="ONO139" s="4"/>
      <c r="ONP139" s="4"/>
      <c r="ONQ139" s="4"/>
      <c r="ONR139" s="4"/>
      <c r="ONS139" s="4"/>
      <c r="ONT139" s="4"/>
      <c r="ONU139" s="4"/>
      <c r="ONV139" s="4"/>
      <c r="ONW139" s="4"/>
      <c r="ONX139" s="4"/>
      <c r="ONY139" s="4"/>
      <c r="ONZ139" s="4"/>
      <c r="OOA139" s="4"/>
      <c r="OOB139" s="4"/>
      <c r="OOC139" s="4"/>
      <c r="OOD139" s="4"/>
      <c r="OOE139" s="4"/>
      <c r="OOF139" s="4"/>
      <c r="OOG139" s="4"/>
      <c r="OOH139" s="4"/>
      <c r="OOI139" s="4"/>
      <c r="OOJ139" s="4"/>
      <c r="OOK139" s="4"/>
      <c r="OOL139" s="4"/>
      <c r="OOM139" s="4"/>
      <c r="OON139" s="4"/>
      <c r="OOO139" s="4"/>
      <c r="OOP139" s="4"/>
      <c r="OOQ139" s="4"/>
      <c r="OOR139" s="4"/>
      <c r="OOS139" s="4"/>
      <c r="OOT139" s="4"/>
      <c r="OOU139" s="4"/>
      <c r="OOV139" s="4"/>
      <c r="OOW139" s="4"/>
      <c r="OOX139" s="4"/>
      <c r="OOY139" s="4"/>
      <c r="OOZ139" s="4"/>
      <c r="OPA139" s="4"/>
      <c r="OPB139" s="4"/>
      <c r="OPC139" s="4"/>
      <c r="OPD139" s="4"/>
      <c r="OPE139" s="4"/>
      <c r="OPF139" s="4"/>
      <c r="OPG139" s="4"/>
      <c r="OPH139" s="4"/>
      <c r="OPI139" s="4"/>
      <c r="OPJ139" s="4"/>
      <c r="OPK139" s="4"/>
      <c r="OPL139" s="4"/>
      <c r="OPM139" s="4"/>
      <c r="OPN139" s="4"/>
      <c r="OPO139" s="4"/>
      <c r="OPP139" s="4"/>
      <c r="OPQ139" s="4"/>
      <c r="OPR139" s="4"/>
      <c r="OPS139" s="4"/>
      <c r="OPT139" s="4"/>
      <c r="OPU139" s="4"/>
      <c r="OPV139" s="4"/>
      <c r="OPW139" s="4"/>
      <c r="OPX139" s="4"/>
      <c r="OPY139" s="4"/>
      <c r="OPZ139" s="4"/>
      <c r="OQA139" s="4"/>
      <c r="OQB139" s="4"/>
      <c r="OQC139" s="4"/>
      <c r="OQD139" s="4"/>
      <c r="OQE139" s="4"/>
      <c r="OQF139" s="4"/>
      <c r="OQG139" s="4"/>
      <c r="OQH139" s="4"/>
      <c r="OQI139" s="4"/>
      <c r="OQJ139" s="4"/>
      <c r="OQK139" s="4"/>
      <c r="OQL139" s="4"/>
      <c r="OQM139" s="4"/>
      <c r="OQN139" s="4"/>
      <c r="OQO139" s="4"/>
      <c r="OQP139" s="4"/>
      <c r="OQQ139" s="4"/>
      <c r="OQR139" s="4"/>
      <c r="OQS139" s="4"/>
      <c r="OQT139" s="4"/>
      <c r="OQU139" s="4"/>
      <c r="OQV139" s="4"/>
      <c r="OQW139" s="4"/>
      <c r="OQX139" s="4"/>
      <c r="OQY139" s="4"/>
      <c r="OQZ139" s="4"/>
      <c r="ORA139" s="4"/>
      <c r="ORB139" s="4"/>
      <c r="ORC139" s="4"/>
      <c r="ORD139" s="4"/>
      <c r="ORE139" s="4"/>
      <c r="ORF139" s="4"/>
      <c r="ORG139" s="4"/>
      <c r="ORH139" s="4"/>
      <c r="ORI139" s="4"/>
      <c r="ORJ139" s="4"/>
      <c r="ORK139" s="4"/>
      <c r="ORL139" s="4"/>
      <c r="ORM139" s="4"/>
      <c r="ORN139" s="4"/>
      <c r="ORO139" s="4"/>
      <c r="ORP139" s="4"/>
      <c r="ORQ139" s="4"/>
      <c r="ORR139" s="4"/>
      <c r="ORS139" s="4"/>
      <c r="ORT139" s="4"/>
      <c r="ORU139" s="4"/>
      <c r="ORV139" s="4"/>
      <c r="ORW139" s="4"/>
      <c r="ORX139" s="4"/>
      <c r="ORY139" s="4"/>
      <c r="ORZ139" s="4"/>
      <c r="OSA139" s="4"/>
      <c r="OSB139" s="4"/>
      <c r="OSC139" s="4"/>
      <c r="OSD139" s="4"/>
      <c r="OSE139" s="4"/>
      <c r="OSF139" s="4"/>
      <c r="OSG139" s="4"/>
      <c r="OSH139" s="4"/>
      <c r="OSI139" s="4"/>
      <c r="OSJ139" s="4"/>
      <c r="OSK139" s="4"/>
      <c r="OSL139" s="4"/>
      <c r="OSM139" s="4"/>
      <c r="OSN139" s="4"/>
      <c r="OSO139" s="4"/>
      <c r="OSP139" s="4"/>
      <c r="OSQ139" s="4"/>
      <c r="OSR139" s="4"/>
      <c r="OSS139" s="4"/>
      <c r="OST139" s="4"/>
      <c r="OSU139" s="4"/>
      <c r="OSV139" s="4"/>
      <c r="OSW139" s="4"/>
      <c r="OSX139" s="4"/>
      <c r="OSY139" s="4"/>
      <c r="OSZ139" s="4"/>
      <c r="OTA139" s="4"/>
      <c r="OTB139" s="4"/>
      <c r="OTC139" s="4"/>
      <c r="OTD139" s="4"/>
      <c r="OTE139" s="4"/>
      <c r="OTF139" s="4"/>
      <c r="OTG139" s="4"/>
      <c r="OTH139" s="4"/>
      <c r="OTI139" s="4"/>
      <c r="OTJ139" s="4"/>
      <c r="OTK139" s="4"/>
      <c r="OTL139" s="4"/>
      <c r="OTM139" s="4"/>
      <c r="OTN139" s="4"/>
      <c r="OTO139" s="4"/>
      <c r="OTP139" s="4"/>
      <c r="OTQ139" s="4"/>
      <c r="OTR139" s="4"/>
      <c r="OTS139" s="4"/>
      <c r="OTT139" s="4"/>
      <c r="OTU139" s="4"/>
      <c r="OTV139" s="4"/>
      <c r="OTW139" s="4"/>
      <c r="OTX139" s="4"/>
      <c r="OTY139" s="4"/>
      <c r="OTZ139" s="4"/>
      <c r="OUA139" s="4"/>
      <c r="OUB139" s="4"/>
      <c r="OUC139" s="4"/>
      <c r="OUD139" s="4"/>
      <c r="OUE139" s="4"/>
      <c r="OUF139" s="4"/>
      <c r="OUG139" s="4"/>
      <c r="OUH139" s="4"/>
      <c r="OUI139" s="4"/>
      <c r="OUJ139" s="4"/>
      <c r="OUK139" s="4"/>
      <c r="OUL139" s="4"/>
      <c r="OUM139" s="4"/>
      <c r="OUN139" s="4"/>
      <c r="OUO139" s="4"/>
      <c r="OUP139" s="4"/>
      <c r="OUQ139" s="4"/>
      <c r="OUR139" s="4"/>
      <c r="OUS139" s="4"/>
      <c r="OUT139" s="4"/>
      <c r="OUU139" s="4"/>
      <c r="OUV139" s="4"/>
      <c r="OUW139" s="4"/>
      <c r="OUX139" s="4"/>
      <c r="OUY139" s="4"/>
      <c r="OUZ139" s="4"/>
      <c r="OVA139" s="4"/>
      <c r="OVB139" s="4"/>
      <c r="OVC139" s="4"/>
      <c r="OVD139" s="4"/>
      <c r="OVE139" s="4"/>
      <c r="OVF139" s="4"/>
      <c r="OVG139" s="4"/>
      <c r="OVH139" s="4"/>
      <c r="OVI139" s="4"/>
      <c r="OVJ139" s="4"/>
      <c r="OVQ139" s="4"/>
      <c r="OVR139" s="4"/>
      <c r="OVS139" s="4"/>
      <c r="OVT139" s="4"/>
      <c r="OVU139" s="4"/>
      <c r="OVV139" s="4"/>
      <c r="OVW139" s="4"/>
      <c r="OVX139" s="4"/>
      <c r="OVY139" s="4"/>
      <c r="OVZ139" s="4"/>
      <c r="OWA139" s="4"/>
      <c r="OWB139" s="4"/>
      <c r="OWC139" s="4"/>
      <c r="OWD139" s="4"/>
      <c r="OWE139" s="4"/>
      <c r="OWF139" s="4"/>
      <c r="OWG139" s="4"/>
      <c r="OWH139" s="4"/>
      <c r="OWI139" s="4"/>
      <c r="OWJ139" s="4"/>
      <c r="OWK139" s="4"/>
      <c r="OWL139" s="4"/>
      <c r="OWM139" s="4"/>
      <c r="OWN139" s="4"/>
      <c r="OWO139" s="4"/>
      <c r="OWP139" s="4"/>
      <c r="OWQ139" s="4"/>
      <c r="OWR139" s="4"/>
      <c r="OWS139" s="4"/>
      <c r="OWT139" s="4"/>
      <c r="OWU139" s="4"/>
      <c r="OWV139" s="4"/>
      <c r="OWW139" s="4"/>
      <c r="OWX139" s="4"/>
      <c r="OWY139" s="4"/>
      <c r="OWZ139" s="4"/>
      <c r="OXA139" s="4"/>
      <c r="OXB139" s="4"/>
      <c r="OXC139" s="4"/>
      <c r="OXD139" s="4"/>
      <c r="OXE139" s="4"/>
      <c r="OXF139" s="4"/>
      <c r="OXG139" s="4"/>
      <c r="OXH139" s="4"/>
      <c r="OXI139" s="4"/>
      <c r="OXJ139" s="4"/>
      <c r="OXK139" s="4"/>
      <c r="OXL139" s="4"/>
      <c r="OXM139" s="4"/>
      <c r="OXN139" s="4"/>
      <c r="OXO139" s="4"/>
      <c r="OXP139" s="4"/>
      <c r="OXQ139" s="4"/>
      <c r="OXR139" s="4"/>
      <c r="OXS139" s="4"/>
      <c r="OXT139" s="4"/>
      <c r="OXU139" s="4"/>
      <c r="OXV139" s="4"/>
      <c r="OXW139" s="4"/>
      <c r="OXX139" s="4"/>
      <c r="OXY139" s="4"/>
      <c r="OXZ139" s="4"/>
      <c r="OYA139" s="4"/>
      <c r="OYB139" s="4"/>
      <c r="OYC139" s="4"/>
      <c r="OYD139" s="4"/>
      <c r="OYE139" s="4"/>
      <c r="OYF139" s="4"/>
      <c r="OYG139" s="4"/>
      <c r="OYH139" s="4"/>
      <c r="OYI139" s="4"/>
      <c r="OYJ139" s="4"/>
      <c r="OYK139" s="4"/>
      <c r="OYL139" s="4"/>
      <c r="OYM139" s="4"/>
      <c r="OYN139" s="4"/>
      <c r="OYO139" s="4"/>
      <c r="OYP139" s="4"/>
      <c r="OYQ139" s="4"/>
      <c r="OYR139" s="4"/>
      <c r="OYS139" s="4"/>
      <c r="OYT139" s="4"/>
      <c r="OYU139" s="4"/>
      <c r="OYV139" s="4"/>
      <c r="OYW139" s="4"/>
      <c r="OYX139" s="4"/>
      <c r="OYY139" s="4"/>
      <c r="OYZ139" s="4"/>
      <c r="OZA139" s="4"/>
      <c r="OZB139" s="4"/>
      <c r="OZC139" s="4"/>
      <c r="OZD139" s="4"/>
      <c r="OZE139" s="4"/>
      <c r="OZF139" s="4"/>
      <c r="OZG139" s="4"/>
      <c r="OZH139" s="4"/>
      <c r="OZI139" s="4"/>
      <c r="OZJ139" s="4"/>
      <c r="OZK139" s="4"/>
      <c r="OZL139" s="4"/>
      <c r="OZM139" s="4"/>
      <c r="OZN139" s="4"/>
      <c r="OZO139" s="4"/>
      <c r="OZP139" s="4"/>
      <c r="OZQ139" s="4"/>
      <c r="OZR139" s="4"/>
      <c r="OZS139" s="4"/>
      <c r="OZT139" s="4"/>
      <c r="OZU139" s="4"/>
      <c r="OZV139" s="4"/>
      <c r="OZW139" s="4"/>
      <c r="OZX139" s="4"/>
      <c r="OZY139" s="4"/>
      <c r="OZZ139" s="4"/>
      <c r="PAA139" s="4"/>
      <c r="PAB139" s="4"/>
      <c r="PAC139" s="4"/>
      <c r="PAD139" s="4"/>
      <c r="PAE139" s="4"/>
      <c r="PAF139" s="4"/>
      <c r="PAG139" s="4"/>
      <c r="PAH139" s="4"/>
      <c r="PAI139" s="4"/>
      <c r="PAJ139" s="4"/>
      <c r="PAK139" s="4"/>
      <c r="PAL139" s="4"/>
      <c r="PAM139" s="4"/>
      <c r="PAN139" s="4"/>
      <c r="PAO139" s="4"/>
      <c r="PAP139" s="4"/>
      <c r="PAQ139" s="4"/>
      <c r="PAR139" s="4"/>
      <c r="PAS139" s="4"/>
      <c r="PAT139" s="4"/>
      <c r="PAU139" s="4"/>
      <c r="PAV139" s="4"/>
      <c r="PAW139" s="4"/>
      <c r="PAX139" s="4"/>
      <c r="PAY139" s="4"/>
      <c r="PAZ139" s="4"/>
      <c r="PBA139" s="4"/>
      <c r="PBB139" s="4"/>
      <c r="PBC139" s="4"/>
      <c r="PBD139" s="4"/>
      <c r="PBE139" s="4"/>
      <c r="PBF139" s="4"/>
      <c r="PBG139" s="4"/>
      <c r="PBH139" s="4"/>
      <c r="PBI139" s="4"/>
      <c r="PBJ139" s="4"/>
      <c r="PBK139" s="4"/>
      <c r="PBL139" s="4"/>
      <c r="PBM139" s="4"/>
      <c r="PBN139" s="4"/>
      <c r="PBO139" s="4"/>
      <c r="PBP139" s="4"/>
      <c r="PBQ139" s="4"/>
      <c r="PBR139" s="4"/>
      <c r="PBS139" s="4"/>
      <c r="PBT139" s="4"/>
      <c r="PBU139" s="4"/>
      <c r="PBV139" s="4"/>
      <c r="PBW139" s="4"/>
      <c r="PBX139" s="4"/>
      <c r="PBY139" s="4"/>
      <c r="PBZ139" s="4"/>
      <c r="PCA139" s="4"/>
      <c r="PCB139" s="4"/>
      <c r="PCC139" s="4"/>
      <c r="PCD139" s="4"/>
      <c r="PCE139" s="4"/>
      <c r="PCF139" s="4"/>
      <c r="PCG139" s="4"/>
      <c r="PCH139" s="4"/>
      <c r="PCI139" s="4"/>
      <c r="PCJ139" s="4"/>
      <c r="PCK139" s="4"/>
      <c r="PCL139" s="4"/>
      <c r="PCM139" s="4"/>
      <c r="PCN139" s="4"/>
      <c r="PCO139" s="4"/>
      <c r="PCP139" s="4"/>
      <c r="PCQ139" s="4"/>
      <c r="PCR139" s="4"/>
      <c r="PCS139" s="4"/>
      <c r="PCT139" s="4"/>
      <c r="PCU139" s="4"/>
      <c r="PCV139" s="4"/>
      <c r="PCW139" s="4"/>
      <c r="PCX139" s="4"/>
      <c r="PCY139" s="4"/>
      <c r="PCZ139" s="4"/>
      <c r="PDA139" s="4"/>
      <c r="PDB139" s="4"/>
      <c r="PDC139" s="4"/>
      <c r="PDD139" s="4"/>
      <c r="PDE139" s="4"/>
      <c r="PDF139" s="4"/>
      <c r="PDG139" s="4"/>
      <c r="PDH139" s="4"/>
      <c r="PDI139" s="4"/>
      <c r="PDJ139" s="4"/>
      <c r="PDK139" s="4"/>
      <c r="PDL139" s="4"/>
      <c r="PDM139" s="4"/>
      <c r="PDN139" s="4"/>
      <c r="PDO139" s="4"/>
      <c r="PDP139" s="4"/>
      <c r="PDQ139" s="4"/>
      <c r="PDR139" s="4"/>
      <c r="PDS139" s="4"/>
      <c r="PDT139" s="4"/>
      <c r="PDU139" s="4"/>
      <c r="PDV139" s="4"/>
      <c r="PDW139" s="4"/>
      <c r="PDX139" s="4"/>
      <c r="PDY139" s="4"/>
      <c r="PDZ139" s="4"/>
      <c r="PEA139" s="4"/>
      <c r="PEB139" s="4"/>
      <c r="PEC139" s="4"/>
      <c r="PED139" s="4"/>
      <c r="PEE139" s="4"/>
      <c r="PEF139" s="4"/>
      <c r="PEG139" s="4"/>
      <c r="PEH139" s="4"/>
      <c r="PEI139" s="4"/>
      <c r="PEJ139" s="4"/>
      <c r="PEK139" s="4"/>
      <c r="PEL139" s="4"/>
      <c r="PEM139" s="4"/>
      <c r="PEN139" s="4"/>
      <c r="PEO139" s="4"/>
      <c r="PEP139" s="4"/>
      <c r="PEQ139" s="4"/>
      <c r="PER139" s="4"/>
      <c r="PES139" s="4"/>
      <c r="PET139" s="4"/>
      <c r="PEU139" s="4"/>
      <c r="PEV139" s="4"/>
      <c r="PEW139" s="4"/>
      <c r="PEX139" s="4"/>
      <c r="PEY139" s="4"/>
      <c r="PEZ139" s="4"/>
      <c r="PFA139" s="4"/>
      <c r="PFB139" s="4"/>
      <c r="PFC139" s="4"/>
      <c r="PFD139" s="4"/>
      <c r="PFE139" s="4"/>
      <c r="PFF139" s="4"/>
      <c r="PFM139" s="4"/>
      <c r="PFN139" s="4"/>
      <c r="PFO139" s="4"/>
      <c r="PFP139" s="4"/>
      <c r="PFQ139" s="4"/>
      <c r="PFR139" s="4"/>
      <c r="PFS139" s="4"/>
      <c r="PFT139" s="4"/>
      <c r="PFU139" s="4"/>
      <c r="PFV139" s="4"/>
      <c r="PFW139" s="4"/>
      <c r="PFX139" s="4"/>
      <c r="PFY139" s="4"/>
      <c r="PFZ139" s="4"/>
      <c r="PGA139" s="4"/>
      <c r="PGB139" s="4"/>
      <c r="PGC139" s="4"/>
      <c r="PGD139" s="4"/>
      <c r="PGE139" s="4"/>
      <c r="PGF139" s="4"/>
      <c r="PGG139" s="4"/>
      <c r="PGH139" s="4"/>
      <c r="PGI139" s="4"/>
      <c r="PGJ139" s="4"/>
      <c r="PGK139" s="4"/>
      <c r="PGL139" s="4"/>
      <c r="PGM139" s="4"/>
      <c r="PGN139" s="4"/>
      <c r="PGO139" s="4"/>
      <c r="PGP139" s="4"/>
      <c r="PGQ139" s="4"/>
      <c r="PGR139" s="4"/>
      <c r="PGS139" s="4"/>
      <c r="PGT139" s="4"/>
      <c r="PGU139" s="4"/>
      <c r="PGV139" s="4"/>
      <c r="PGW139" s="4"/>
      <c r="PGX139" s="4"/>
      <c r="PGY139" s="4"/>
      <c r="PGZ139" s="4"/>
      <c r="PHA139" s="4"/>
      <c r="PHB139" s="4"/>
      <c r="PHC139" s="4"/>
      <c r="PHD139" s="4"/>
      <c r="PHE139" s="4"/>
      <c r="PHF139" s="4"/>
      <c r="PHG139" s="4"/>
      <c r="PHH139" s="4"/>
      <c r="PHI139" s="4"/>
      <c r="PHJ139" s="4"/>
      <c r="PHK139" s="4"/>
      <c r="PHL139" s="4"/>
      <c r="PHM139" s="4"/>
      <c r="PHN139" s="4"/>
      <c r="PHO139" s="4"/>
      <c r="PHP139" s="4"/>
      <c r="PHQ139" s="4"/>
      <c r="PHR139" s="4"/>
      <c r="PHS139" s="4"/>
      <c r="PHT139" s="4"/>
      <c r="PHU139" s="4"/>
      <c r="PHV139" s="4"/>
      <c r="PHW139" s="4"/>
      <c r="PHX139" s="4"/>
      <c r="PHY139" s="4"/>
      <c r="PHZ139" s="4"/>
      <c r="PIA139" s="4"/>
      <c r="PIB139" s="4"/>
      <c r="PIC139" s="4"/>
      <c r="PID139" s="4"/>
      <c r="PIE139" s="4"/>
      <c r="PIF139" s="4"/>
      <c r="PIG139" s="4"/>
      <c r="PIH139" s="4"/>
      <c r="PII139" s="4"/>
      <c r="PIJ139" s="4"/>
      <c r="PIK139" s="4"/>
      <c r="PIL139" s="4"/>
      <c r="PIM139" s="4"/>
      <c r="PIN139" s="4"/>
      <c r="PIO139" s="4"/>
      <c r="PIP139" s="4"/>
      <c r="PIQ139" s="4"/>
      <c r="PIR139" s="4"/>
      <c r="PIS139" s="4"/>
      <c r="PIT139" s="4"/>
      <c r="PIU139" s="4"/>
      <c r="PIV139" s="4"/>
      <c r="PIW139" s="4"/>
      <c r="PIX139" s="4"/>
      <c r="PIY139" s="4"/>
      <c r="PIZ139" s="4"/>
      <c r="PJA139" s="4"/>
      <c r="PJB139" s="4"/>
      <c r="PJC139" s="4"/>
      <c r="PJD139" s="4"/>
      <c r="PJE139" s="4"/>
      <c r="PJF139" s="4"/>
      <c r="PJG139" s="4"/>
      <c r="PJH139" s="4"/>
      <c r="PJI139" s="4"/>
      <c r="PJJ139" s="4"/>
      <c r="PJK139" s="4"/>
      <c r="PJL139" s="4"/>
      <c r="PJM139" s="4"/>
      <c r="PJN139" s="4"/>
      <c r="PJO139" s="4"/>
      <c r="PJP139" s="4"/>
      <c r="PJQ139" s="4"/>
      <c r="PJR139" s="4"/>
      <c r="PJS139" s="4"/>
      <c r="PJT139" s="4"/>
      <c r="PJU139" s="4"/>
      <c r="PJV139" s="4"/>
      <c r="PJW139" s="4"/>
      <c r="PJX139" s="4"/>
      <c r="PJY139" s="4"/>
      <c r="PJZ139" s="4"/>
      <c r="PKA139" s="4"/>
      <c r="PKB139" s="4"/>
      <c r="PKC139" s="4"/>
      <c r="PKD139" s="4"/>
      <c r="PKE139" s="4"/>
      <c r="PKF139" s="4"/>
      <c r="PKG139" s="4"/>
      <c r="PKH139" s="4"/>
      <c r="PKI139" s="4"/>
      <c r="PKJ139" s="4"/>
      <c r="PKK139" s="4"/>
      <c r="PKL139" s="4"/>
      <c r="PKM139" s="4"/>
      <c r="PKN139" s="4"/>
      <c r="PKO139" s="4"/>
      <c r="PKP139" s="4"/>
      <c r="PKQ139" s="4"/>
      <c r="PKR139" s="4"/>
      <c r="PKS139" s="4"/>
      <c r="PKT139" s="4"/>
      <c r="PKU139" s="4"/>
      <c r="PKV139" s="4"/>
      <c r="PKW139" s="4"/>
      <c r="PKX139" s="4"/>
      <c r="PKY139" s="4"/>
      <c r="PKZ139" s="4"/>
      <c r="PLA139" s="4"/>
      <c r="PLB139" s="4"/>
      <c r="PLC139" s="4"/>
      <c r="PLD139" s="4"/>
      <c r="PLE139" s="4"/>
      <c r="PLF139" s="4"/>
      <c r="PLG139" s="4"/>
      <c r="PLH139" s="4"/>
      <c r="PLI139" s="4"/>
      <c r="PLJ139" s="4"/>
      <c r="PLK139" s="4"/>
      <c r="PLL139" s="4"/>
      <c r="PLM139" s="4"/>
      <c r="PLN139" s="4"/>
      <c r="PLO139" s="4"/>
      <c r="PLP139" s="4"/>
      <c r="PLQ139" s="4"/>
      <c r="PLR139" s="4"/>
      <c r="PLS139" s="4"/>
      <c r="PLT139" s="4"/>
      <c r="PLU139" s="4"/>
      <c r="PLV139" s="4"/>
      <c r="PLW139" s="4"/>
      <c r="PLX139" s="4"/>
      <c r="PLY139" s="4"/>
      <c r="PLZ139" s="4"/>
      <c r="PMA139" s="4"/>
      <c r="PMB139" s="4"/>
      <c r="PMC139" s="4"/>
      <c r="PMD139" s="4"/>
      <c r="PME139" s="4"/>
      <c r="PMF139" s="4"/>
      <c r="PMG139" s="4"/>
      <c r="PMH139" s="4"/>
      <c r="PMI139" s="4"/>
      <c r="PMJ139" s="4"/>
      <c r="PMK139" s="4"/>
      <c r="PML139" s="4"/>
      <c r="PMM139" s="4"/>
      <c r="PMN139" s="4"/>
      <c r="PMO139" s="4"/>
      <c r="PMP139" s="4"/>
      <c r="PMQ139" s="4"/>
      <c r="PMR139" s="4"/>
      <c r="PMS139" s="4"/>
      <c r="PMT139" s="4"/>
      <c r="PMU139" s="4"/>
      <c r="PMV139" s="4"/>
      <c r="PMW139" s="4"/>
      <c r="PMX139" s="4"/>
      <c r="PMY139" s="4"/>
      <c r="PMZ139" s="4"/>
      <c r="PNA139" s="4"/>
      <c r="PNB139" s="4"/>
      <c r="PNC139" s="4"/>
      <c r="PND139" s="4"/>
      <c r="PNE139" s="4"/>
      <c r="PNF139" s="4"/>
      <c r="PNG139" s="4"/>
      <c r="PNH139" s="4"/>
      <c r="PNI139" s="4"/>
      <c r="PNJ139" s="4"/>
      <c r="PNK139" s="4"/>
      <c r="PNL139" s="4"/>
      <c r="PNM139" s="4"/>
      <c r="PNN139" s="4"/>
      <c r="PNO139" s="4"/>
      <c r="PNP139" s="4"/>
      <c r="PNQ139" s="4"/>
      <c r="PNR139" s="4"/>
      <c r="PNS139" s="4"/>
      <c r="PNT139" s="4"/>
      <c r="PNU139" s="4"/>
      <c r="PNV139" s="4"/>
      <c r="PNW139" s="4"/>
      <c r="PNX139" s="4"/>
      <c r="PNY139" s="4"/>
      <c r="PNZ139" s="4"/>
      <c r="POA139" s="4"/>
      <c r="POB139" s="4"/>
      <c r="POC139" s="4"/>
      <c r="POD139" s="4"/>
      <c r="POE139" s="4"/>
      <c r="POF139" s="4"/>
      <c r="POG139" s="4"/>
      <c r="POH139" s="4"/>
      <c r="POI139" s="4"/>
      <c r="POJ139" s="4"/>
      <c r="POK139" s="4"/>
      <c r="POL139" s="4"/>
      <c r="POM139" s="4"/>
      <c r="PON139" s="4"/>
      <c r="POO139" s="4"/>
      <c r="POP139" s="4"/>
      <c r="POQ139" s="4"/>
      <c r="POR139" s="4"/>
      <c r="POS139" s="4"/>
      <c r="POT139" s="4"/>
      <c r="POU139" s="4"/>
      <c r="POV139" s="4"/>
      <c r="POW139" s="4"/>
      <c r="POX139" s="4"/>
      <c r="POY139" s="4"/>
      <c r="POZ139" s="4"/>
      <c r="PPA139" s="4"/>
      <c r="PPB139" s="4"/>
      <c r="PPI139" s="4"/>
      <c r="PPJ139" s="4"/>
      <c r="PPK139" s="4"/>
      <c r="PPL139" s="4"/>
      <c r="PPM139" s="4"/>
      <c r="PPN139" s="4"/>
      <c r="PPO139" s="4"/>
      <c r="PPP139" s="4"/>
      <c r="PPQ139" s="4"/>
      <c r="PPR139" s="4"/>
      <c r="PPS139" s="4"/>
      <c r="PPT139" s="4"/>
      <c r="PPU139" s="4"/>
      <c r="PPV139" s="4"/>
      <c r="PPW139" s="4"/>
      <c r="PPX139" s="4"/>
      <c r="PPY139" s="4"/>
      <c r="PPZ139" s="4"/>
      <c r="PQA139" s="4"/>
      <c r="PQB139" s="4"/>
      <c r="PQC139" s="4"/>
      <c r="PQD139" s="4"/>
      <c r="PQE139" s="4"/>
      <c r="PQF139" s="4"/>
      <c r="PQG139" s="4"/>
      <c r="PQH139" s="4"/>
      <c r="PQI139" s="4"/>
      <c r="PQJ139" s="4"/>
      <c r="PQK139" s="4"/>
      <c r="PQL139" s="4"/>
      <c r="PQM139" s="4"/>
      <c r="PQN139" s="4"/>
      <c r="PQO139" s="4"/>
      <c r="PQP139" s="4"/>
      <c r="PQQ139" s="4"/>
      <c r="PQR139" s="4"/>
      <c r="PQS139" s="4"/>
      <c r="PQT139" s="4"/>
      <c r="PQU139" s="4"/>
      <c r="PQV139" s="4"/>
      <c r="PQW139" s="4"/>
      <c r="PQX139" s="4"/>
      <c r="PQY139" s="4"/>
      <c r="PQZ139" s="4"/>
      <c r="PRA139" s="4"/>
      <c r="PRB139" s="4"/>
      <c r="PRC139" s="4"/>
      <c r="PRD139" s="4"/>
      <c r="PRE139" s="4"/>
      <c r="PRF139" s="4"/>
      <c r="PRG139" s="4"/>
      <c r="PRH139" s="4"/>
      <c r="PRI139" s="4"/>
      <c r="PRJ139" s="4"/>
      <c r="PRK139" s="4"/>
      <c r="PRL139" s="4"/>
      <c r="PRM139" s="4"/>
      <c r="PRN139" s="4"/>
      <c r="PRO139" s="4"/>
      <c r="PRP139" s="4"/>
      <c r="PRQ139" s="4"/>
      <c r="PRR139" s="4"/>
      <c r="PRS139" s="4"/>
      <c r="PRT139" s="4"/>
      <c r="PRU139" s="4"/>
      <c r="PRV139" s="4"/>
      <c r="PRW139" s="4"/>
      <c r="PRX139" s="4"/>
      <c r="PRY139" s="4"/>
      <c r="PRZ139" s="4"/>
      <c r="PSA139" s="4"/>
      <c r="PSB139" s="4"/>
      <c r="PSC139" s="4"/>
      <c r="PSD139" s="4"/>
      <c r="PSE139" s="4"/>
      <c r="PSF139" s="4"/>
      <c r="PSG139" s="4"/>
      <c r="PSH139" s="4"/>
      <c r="PSI139" s="4"/>
      <c r="PSJ139" s="4"/>
      <c r="PSK139" s="4"/>
      <c r="PSL139" s="4"/>
      <c r="PSM139" s="4"/>
      <c r="PSN139" s="4"/>
      <c r="PSO139" s="4"/>
      <c r="PSP139" s="4"/>
      <c r="PSQ139" s="4"/>
      <c r="PSR139" s="4"/>
      <c r="PSS139" s="4"/>
      <c r="PST139" s="4"/>
      <c r="PSU139" s="4"/>
      <c r="PSV139" s="4"/>
      <c r="PSW139" s="4"/>
      <c r="PSX139" s="4"/>
      <c r="PSY139" s="4"/>
      <c r="PSZ139" s="4"/>
      <c r="PTA139" s="4"/>
      <c r="PTB139" s="4"/>
      <c r="PTC139" s="4"/>
      <c r="PTD139" s="4"/>
      <c r="PTE139" s="4"/>
      <c r="PTF139" s="4"/>
      <c r="PTG139" s="4"/>
      <c r="PTH139" s="4"/>
      <c r="PTI139" s="4"/>
      <c r="PTJ139" s="4"/>
      <c r="PTK139" s="4"/>
      <c r="PTL139" s="4"/>
      <c r="PTM139" s="4"/>
      <c r="PTN139" s="4"/>
      <c r="PTO139" s="4"/>
      <c r="PTP139" s="4"/>
      <c r="PTQ139" s="4"/>
      <c r="PTR139" s="4"/>
      <c r="PTS139" s="4"/>
      <c r="PTT139" s="4"/>
      <c r="PTU139" s="4"/>
      <c r="PTV139" s="4"/>
      <c r="PTW139" s="4"/>
      <c r="PTX139" s="4"/>
      <c r="PTY139" s="4"/>
      <c r="PTZ139" s="4"/>
      <c r="PUA139" s="4"/>
      <c r="PUB139" s="4"/>
      <c r="PUC139" s="4"/>
      <c r="PUD139" s="4"/>
      <c r="PUE139" s="4"/>
      <c r="PUF139" s="4"/>
      <c r="PUG139" s="4"/>
      <c r="PUH139" s="4"/>
      <c r="PUI139" s="4"/>
      <c r="PUJ139" s="4"/>
      <c r="PUK139" s="4"/>
      <c r="PUL139" s="4"/>
      <c r="PUM139" s="4"/>
      <c r="PUN139" s="4"/>
      <c r="PUO139" s="4"/>
      <c r="PUP139" s="4"/>
      <c r="PUQ139" s="4"/>
      <c r="PUR139" s="4"/>
      <c r="PUS139" s="4"/>
      <c r="PUT139" s="4"/>
      <c r="PUU139" s="4"/>
      <c r="PUV139" s="4"/>
      <c r="PUW139" s="4"/>
      <c r="PUX139" s="4"/>
      <c r="PUY139" s="4"/>
      <c r="PUZ139" s="4"/>
      <c r="PVA139" s="4"/>
      <c r="PVB139" s="4"/>
      <c r="PVC139" s="4"/>
      <c r="PVD139" s="4"/>
      <c r="PVE139" s="4"/>
      <c r="PVF139" s="4"/>
      <c r="PVG139" s="4"/>
      <c r="PVH139" s="4"/>
      <c r="PVI139" s="4"/>
      <c r="PVJ139" s="4"/>
      <c r="PVK139" s="4"/>
      <c r="PVL139" s="4"/>
      <c r="PVM139" s="4"/>
      <c r="PVN139" s="4"/>
      <c r="PVO139" s="4"/>
      <c r="PVP139" s="4"/>
      <c r="PVQ139" s="4"/>
      <c r="PVR139" s="4"/>
      <c r="PVS139" s="4"/>
      <c r="PVT139" s="4"/>
      <c r="PVU139" s="4"/>
      <c r="PVV139" s="4"/>
      <c r="PVW139" s="4"/>
      <c r="PVX139" s="4"/>
      <c r="PVY139" s="4"/>
      <c r="PVZ139" s="4"/>
      <c r="PWA139" s="4"/>
      <c r="PWB139" s="4"/>
      <c r="PWC139" s="4"/>
      <c r="PWD139" s="4"/>
      <c r="PWE139" s="4"/>
      <c r="PWF139" s="4"/>
      <c r="PWG139" s="4"/>
      <c r="PWH139" s="4"/>
      <c r="PWI139" s="4"/>
      <c r="PWJ139" s="4"/>
      <c r="PWK139" s="4"/>
      <c r="PWL139" s="4"/>
      <c r="PWM139" s="4"/>
      <c r="PWN139" s="4"/>
      <c r="PWO139" s="4"/>
      <c r="PWP139" s="4"/>
      <c r="PWQ139" s="4"/>
      <c r="PWR139" s="4"/>
      <c r="PWS139" s="4"/>
      <c r="PWT139" s="4"/>
      <c r="PWU139" s="4"/>
      <c r="PWV139" s="4"/>
      <c r="PWW139" s="4"/>
      <c r="PWX139" s="4"/>
      <c r="PWY139" s="4"/>
      <c r="PWZ139" s="4"/>
      <c r="PXA139" s="4"/>
      <c r="PXB139" s="4"/>
      <c r="PXC139" s="4"/>
      <c r="PXD139" s="4"/>
      <c r="PXE139" s="4"/>
      <c r="PXF139" s="4"/>
      <c r="PXG139" s="4"/>
      <c r="PXH139" s="4"/>
      <c r="PXI139" s="4"/>
      <c r="PXJ139" s="4"/>
      <c r="PXK139" s="4"/>
      <c r="PXL139" s="4"/>
      <c r="PXM139" s="4"/>
      <c r="PXN139" s="4"/>
      <c r="PXO139" s="4"/>
      <c r="PXP139" s="4"/>
      <c r="PXQ139" s="4"/>
      <c r="PXR139" s="4"/>
      <c r="PXS139" s="4"/>
      <c r="PXT139" s="4"/>
      <c r="PXU139" s="4"/>
      <c r="PXV139" s="4"/>
      <c r="PXW139" s="4"/>
      <c r="PXX139" s="4"/>
      <c r="PXY139" s="4"/>
      <c r="PXZ139" s="4"/>
      <c r="PYA139" s="4"/>
      <c r="PYB139" s="4"/>
      <c r="PYC139" s="4"/>
      <c r="PYD139" s="4"/>
      <c r="PYE139" s="4"/>
      <c r="PYF139" s="4"/>
      <c r="PYG139" s="4"/>
      <c r="PYH139" s="4"/>
      <c r="PYI139" s="4"/>
      <c r="PYJ139" s="4"/>
      <c r="PYK139" s="4"/>
      <c r="PYL139" s="4"/>
      <c r="PYM139" s="4"/>
      <c r="PYN139" s="4"/>
      <c r="PYO139" s="4"/>
      <c r="PYP139" s="4"/>
      <c r="PYQ139" s="4"/>
      <c r="PYR139" s="4"/>
      <c r="PYS139" s="4"/>
      <c r="PYT139" s="4"/>
      <c r="PYU139" s="4"/>
      <c r="PYV139" s="4"/>
      <c r="PYW139" s="4"/>
      <c r="PYX139" s="4"/>
      <c r="PZE139" s="4"/>
      <c r="PZF139" s="4"/>
      <c r="PZG139" s="4"/>
      <c r="PZH139" s="4"/>
      <c r="PZI139" s="4"/>
      <c r="PZJ139" s="4"/>
      <c r="PZK139" s="4"/>
      <c r="PZL139" s="4"/>
      <c r="PZM139" s="4"/>
      <c r="PZN139" s="4"/>
      <c r="PZO139" s="4"/>
      <c r="PZP139" s="4"/>
      <c r="PZQ139" s="4"/>
      <c r="PZR139" s="4"/>
      <c r="PZS139" s="4"/>
      <c r="PZT139" s="4"/>
      <c r="PZU139" s="4"/>
      <c r="PZV139" s="4"/>
      <c r="PZW139" s="4"/>
      <c r="PZX139" s="4"/>
      <c r="PZY139" s="4"/>
      <c r="PZZ139" s="4"/>
      <c r="QAA139" s="4"/>
      <c r="QAB139" s="4"/>
      <c r="QAC139" s="4"/>
      <c r="QAD139" s="4"/>
      <c r="QAE139" s="4"/>
      <c r="QAF139" s="4"/>
      <c r="QAG139" s="4"/>
      <c r="QAH139" s="4"/>
      <c r="QAI139" s="4"/>
      <c r="QAJ139" s="4"/>
      <c r="QAK139" s="4"/>
      <c r="QAL139" s="4"/>
      <c r="QAM139" s="4"/>
      <c r="QAN139" s="4"/>
      <c r="QAO139" s="4"/>
      <c r="QAP139" s="4"/>
      <c r="QAQ139" s="4"/>
      <c r="QAR139" s="4"/>
      <c r="QAS139" s="4"/>
      <c r="QAT139" s="4"/>
      <c r="QAU139" s="4"/>
      <c r="QAV139" s="4"/>
      <c r="QAW139" s="4"/>
      <c r="QAX139" s="4"/>
      <c r="QAY139" s="4"/>
      <c r="QAZ139" s="4"/>
      <c r="QBA139" s="4"/>
      <c r="QBB139" s="4"/>
      <c r="QBC139" s="4"/>
      <c r="QBD139" s="4"/>
      <c r="QBE139" s="4"/>
      <c r="QBF139" s="4"/>
      <c r="QBG139" s="4"/>
      <c r="QBH139" s="4"/>
      <c r="QBI139" s="4"/>
      <c r="QBJ139" s="4"/>
      <c r="QBK139" s="4"/>
      <c r="QBL139" s="4"/>
      <c r="QBM139" s="4"/>
      <c r="QBN139" s="4"/>
      <c r="QBO139" s="4"/>
      <c r="QBP139" s="4"/>
      <c r="QBQ139" s="4"/>
      <c r="QBR139" s="4"/>
      <c r="QBS139" s="4"/>
      <c r="QBT139" s="4"/>
      <c r="QBU139" s="4"/>
      <c r="QBV139" s="4"/>
      <c r="QBW139" s="4"/>
      <c r="QBX139" s="4"/>
      <c r="QBY139" s="4"/>
      <c r="QBZ139" s="4"/>
      <c r="QCA139" s="4"/>
      <c r="QCB139" s="4"/>
      <c r="QCC139" s="4"/>
      <c r="QCD139" s="4"/>
      <c r="QCE139" s="4"/>
      <c r="QCF139" s="4"/>
      <c r="QCG139" s="4"/>
      <c r="QCH139" s="4"/>
      <c r="QCI139" s="4"/>
      <c r="QCJ139" s="4"/>
      <c r="QCK139" s="4"/>
      <c r="QCL139" s="4"/>
      <c r="QCM139" s="4"/>
      <c r="QCN139" s="4"/>
      <c r="QCO139" s="4"/>
      <c r="QCP139" s="4"/>
      <c r="QCQ139" s="4"/>
      <c r="QCR139" s="4"/>
      <c r="QCS139" s="4"/>
      <c r="QCT139" s="4"/>
      <c r="QCU139" s="4"/>
      <c r="QCV139" s="4"/>
      <c r="QCW139" s="4"/>
      <c r="QCX139" s="4"/>
      <c r="QCY139" s="4"/>
      <c r="QCZ139" s="4"/>
      <c r="QDA139" s="4"/>
      <c r="QDB139" s="4"/>
      <c r="QDC139" s="4"/>
      <c r="QDD139" s="4"/>
      <c r="QDE139" s="4"/>
      <c r="QDF139" s="4"/>
      <c r="QDG139" s="4"/>
      <c r="QDH139" s="4"/>
      <c r="QDI139" s="4"/>
      <c r="QDJ139" s="4"/>
      <c r="QDK139" s="4"/>
      <c r="QDL139" s="4"/>
      <c r="QDM139" s="4"/>
      <c r="QDN139" s="4"/>
      <c r="QDO139" s="4"/>
      <c r="QDP139" s="4"/>
      <c r="QDQ139" s="4"/>
      <c r="QDR139" s="4"/>
      <c r="QDS139" s="4"/>
      <c r="QDT139" s="4"/>
      <c r="QDU139" s="4"/>
      <c r="QDV139" s="4"/>
      <c r="QDW139" s="4"/>
      <c r="QDX139" s="4"/>
      <c r="QDY139" s="4"/>
      <c r="QDZ139" s="4"/>
      <c r="QEA139" s="4"/>
      <c r="QEB139" s="4"/>
      <c r="QEC139" s="4"/>
      <c r="QED139" s="4"/>
      <c r="QEE139" s="4"/>
      <c r="QEF139" s="4"/>
      <c r="QEG139" s="4"/>
      <c r="QEH139" s="4"/>
      <c r="QEI139" s="4"/>
      <c r="QEJ139" s="4"/>
      <c r="QEK139" s="4"/>
      <c r="QEL139" s="4"/>
      <c r="QEM139" s="4"/>
      <c r="QEN139" s="4"/>
      <c r="QEO139" s="4"/>
      <c r="QEP139" s="4"/>
      <c r="QEQ139" s="4"/>
      <c r="QER139" s="4"/>
      <c r="QES139" s="4"/>
      <c r="QET139" s="4"/>
      <c r="QEU139" s="4"/>
      <c r="QEV139" s="4"/>
      <c r="QEW139" s="4"/>
      <c r="QEX139" s="4"/>
      <c r="QEY139" s="4"/>
      <c r="QEZ139" s="4"/>
      <c r="QFA139" s="4"/>
      <c r="QFB139" s="4"/>
      <c r="QFC139" s="4"/>
      <c r="QFD139" s="4"/>
      <c r="QFE139" s="4"/>
      <c r="QFF139" s="4"/>
      <c r="QFG139" s="4"/>
      <c r="QFH139" s="4"/>
      <c r="QFI139" s="4"/>
      <c r="QFJ139" s="4"/>
      <c r="QFK139" s="4"/>
      <c r="QFL139" s="4"/>
      <c r="QFM139" s="4"/>
      <c r="QFN139" s="4"/>
      <c r="QFO139" s="4"/>
      <c r="QFP139" s="4"/>
      <c r="QFQ139" s="4"/>
      <c r="QFR139" s="4"/>
      <c r="QFS139" s="4"/>
      <c r="QFT139" s="4"/>
      <c r="QFU139" s="4"/>
      <c r="QFV139" s="4"/>
      <c r="QFW139" s="4"/>
      <c r="QFX139" s="4"/>
      <c r="QFY139" s="4"/>
      <c r="QFZ139" s="4"/>
      <c r="QGA139" s="4"/>
      <c r="QGB139" s="4"/>
      <c r="QGC139" s="4"/>
      <c r="QGD139" s="4"/>
      <c r="QGE139" s="4"/>
      <c r="QGF139" s="4"/>
      <c r="QGG139" s="4"/>
      <c r="QGH139" s="4"/>
      <c r="QGI139" s="4"/>
      <c r="QGJ139" s="4"/>
      <c r="QGK139" s="4"/>
      <c r="QGL139" s="4"/>
      <c r="QGM139" s="4"/>
      <c r="QGN139" s="4"/>
      <c r="QGO139" s="4"/>
      <c r="QGP139" s="4"/>
      <c r="QGQ139" s="4"/>
      <c r="QGR139" s="4"/>
      <c r="QGS139" s="4"/>
      <c r="QGT139" s="4"/>
      <c r="QGU139" s="4"/>
      <c r="QGV139" s="4"/>
      <c r="QGW139" s="4"/>
      <c r="QGX139" s="4"/>
      <c r="QGY139" s="4"/>
      <c r="QGZ139" s="4"/>
      <c r="QHA139" s="4"/>
      <c r="QHB139" s="4"/>
      <c r="QHC139" s="4"/>
      <c r="QHD139" s="4"/>
      <c r="QHE139" s="4"/>
      <c r="QHF139" s="4"/>
      <c r="QHG139" s="4"/>
      <c r="QHH139" s="4"/>
      <c r="QHI139" s="4"/>
      <c r="QHJ139" s="4"/>
      <c r="QHK139" s="4"/>
      <c r="QHL139" s="4"/>
      <c r="QHM139" s="4"/>
      <c r="QHN139" s="4"/>
      <c r="QHO139" s="4"/>
      <c r="QHP139" s="4"/>
      <c r="QHQ139" s="4"/>
      <c r="QHR139" s="4"/>
      <c r="QHS139" s="4"/>
      <c r="QHT139" s="4"/>
      <c r="QHU139" s="4"/>
      <c r="QHV139" s="4"/>
      <c r="QHW139" s="4"/>
      <c r="QHX139" s="4"/>
      <c r="QHY139" s="4"/>
      <c r="QHZ139" s="4"/>
      <c r="QIA139" s="4"/>
      <c r="QIB139" s="4"/>
      <c r="QIC139" s="4"/>
      <c r="QID139" s="4"/>
      <c r="QIE139" s="4"/>
      <c r="QIF139" s="4"/>
      <c r="QIG139" s="4"/>
      <c r="QIH139" s="4"/>
      <c r="QII139" s="4"/>
      <c r="QIJ139" s="4"/>
      <c r="QIK139" s="4"/>
      <c r="QIL139" s="4"/>
      <c r="QIM139" s="4"/>
      <c r="QIN139" s="4"/>
      <c r="QIO139" s="4"/>
      <c r="QIP139" s="4"/>
      <c r="QIQ139" s="4"/>
      <c r="QIR139" s="4"/>
      <c r="QIS139" s="4"/>
      <c r="QIT139" s="4"/>
      <c r="QJA139" s="4"/>
      <c r="QJB139" s="4"/>
      <c r="QJC139" s="4"/>
      <c r="QJD139" s="4"/>
      <c r="QJE139" s="4"/>
      <c r="QJF139" s="4"/>
      <c r="QJG139" s="4"/>
      <c r="QJH139" s="4"/>
      <c r="QJI139" s="4"/>
      <c r="QJJ139" s="4"/>
      <c r="QJK139" s="4"/>
      <c r="QJL139" s="4"/>
      <c r="QJM139" s="4"/>
      <c r="QJN139" s="4"/>
      <c r="QJO139" s="4"/>
      <c r="QJP139" s="4"/>
      <c r="QJQ139" s="4"/>
      <c r="QJR139" s="4"/>
      <c r="QJS139" s="4"/>
      <c r="QJT139" s="4"/>
      <c r="QJU139" s="4"/>
      <c r="QJV139" s="4"/>
      <c r="QJW139" s="4"/>
      <c r="QJX139" s="4"/>
      <c r="QJY139" s="4"/>
      <c r="QJZ139" s="4"/>
      <c r="QKA139" s="4"/>
      <c r="QKB139" s="4"/>
      <c r="QKC139" s="4"/>
      <c r="QKD139" s="4"/>
      <c r="QKE139" s="4"/>
      <c r="QKF139" s="4"/>
      <c r="QKG139" s="4"/>
      <c r="QKH139" s="4"/>
      <c r="QKI139" s="4"/>
      <c r="QKJ139" s="4"/>
      <c r="QKK139" s="4"/>
      <c r="QKL139" s="4"/>
      <c r="QKM139" s="4"/>
      <c r="QKN139" s="4"/>
      <c r="QKO139" s="4"/>
      <c r="QKP139" s="4"/>
      <c r="QKQ139" s="4"/>
      <c r="QKR139" s="4"/>
      <c r="QKS139" s="4"/>
      <c r="QKT139" s="4"/>
      <c r="QKU139" s="4"/>
      <c r="QKV139" s="4"/>
      <c r="QKW139" s="4"/>
      <c r="QKX139" s="4"/>
      <c r="QKY139" s="4"/>
      <c r="QKZ139" s="4"/>
      <c r="QLA139" s="4"/>
      <c r="QLB139" s="4"/>
      <c r="QLC139" s="4"/>
      <c r="QLD139" s="4"/>
      <c r="QLE139" s="4"/>
      <c r="QLF139" s="4"/>
      <c r="QLG139" s="4"/>
      <c r="QLH139" s="4"/>
      <c r="QLI139" s="4"/>
      <c r="QLJ139" s="4"/>
      <c r="QLK139" s="4"/>
      <c r="QLL139" s="4"/>
      <c r="QLM139" s="4"/>
      <c r="QLN139" s="4"/>
      <c r="QLO139" s="4"/>
      <c r="QLP139" s="4"/>
      <c r="QLQ139" s="4"/>
      <c r="QLR139" s="4"/>
      <c r="QLS139" s="4"/>
      <c r="QLT139" s="4"/>
      <c r="QLU139" s="4"/>
      <c r="QLV139" s="4"/>
      <c r="QLW139" s="4"/>
      <c r="QLX139" s="4"/>
      <c r="QLY139" s="4"/>
      <c r="QLZ139" s="4"/>
      <c r="QMA139" s="4"/>
      <c r="QMB139" s="4"/>
      <c r="QMC139" s="4"/>
      <c r="QMD139" s="4"/>
      <c r="QME139" s="4"/>
      <c r="QMF139" s="4"/>
      <c r="QMG139" s="4"/>
      <c r="QMH139" s="4"/>
      <c r="QMI139" s="4"/>
      <c r="QMJ139" s="4"/>
      <c r="QMK139" s="4"/>
      <c r="QML139" s="4"/>
      <c r="QMM139" s="4"/>
      <c r="QMN139" s="4"/>
      <c r="QMO139" s="4"/>
      <c r="QMP139" s="4"/>
      <c r="QMQ139" s="4"/>
      <c r="QMR139" s="4"/>
      <c r="QMS139" s="4"/>
      <c r="QMT139" s="4"/>
      <c r="QMU139" s="4"/>
      <c r="QMV139" s="4"/>
      <c r="QMW139" s="4"/>
      <c r="QMX139" s="4"/>
      <c r="QMY139" s="4"/>
      <c r="QMZ139" s="4"/>
      <c r="QNA139" s="4"/>
      <c r="QNB139" s="4"/>
      <c r="QNC139" s="4"/>
      <c r="QND139" s="4"/>
      <c r="QNE139" s="4"/>
      <c r="QNF139" s="4"/>
      <c r="QNG139" s="4"/>
      <c r="QNH139" s="4"/>
      <c r="QNI139" s="4"/>
      <c r="QNJ139" s="4"/>
      <c r="QNK139" s="4"/>
      <c r="QNL139" s="4"/>
      <c r="QNM139" s="4"/>
      <c r="QNN139" s="4"/>
      <c r="QNO139" s="4"/>
      <c r="QNP139" s="4"/>
      <c r="QNQ139" s="4"/>
      <c r="QNR139" s="4"/>
      <c r="QNS139" s="4"/>
      <c r="QNT139" s="4"/>
      <c r="QNU139" s="4"/>
      <c r="QNV139" s="4"/>
      <c r="QNW139" s="4"/>
      <c r="QNX139" s="4"/>
      <c r="QNY139" s="4"/>
      <c r="QNZ139" s="4"/>
      <c r="QOA139" s="4"/>
      <c r="QOB139" s="4"/>
      <c r="QOC139" s="4"/>
      <c r="QOD139" s="4"/>
      <c r="QOE139" s="4"/>
      <c r="QOF139" s="4"/>
      <c r="QOG139" s="4"/>
      <c r="QOH139" s="4"/>
      <c r="QOI139" s="4"/>
      <c r="QOJ139" s="4"/>
      <c r="QOK139" s="4"/>
      <c r="QOL139" s="4"/>
      <c r="QOM139" s="4"/>
      <c r="QON139" s="4"/>
      <c r="QOO139" s="4"/>
      <c r="QOP139" s="4"/>
      <c r="QOQ139" s="4"/>
      <c r="QOR139" s="4"/>
      <c r="QOS139" s="4"/>
      <c r="QOT139" s="4"/>
      <c r="QOU139" s="4"/>
      <c r="QOV139" s="4"/>
      <c r="QOW139" s="4"/>
      <c r="QOX139" s="4"/>
      <c r="QOY139" s="4"/>
      <c r="QOZ139" s="4"/>
      <c r="QPA139" s="4"/>
      <c r="QPB139" s="4"/>
      <c r="QPC139" s="4"/>
      <c r="QPD139" s="4"/>
      <c r="QPE139" s="4"/>
      <c r="QPF139" s="4"/>
      <c r="QPG139" s="4"/>
      <c r="QPH139" s="4"/>
      <c r="QPI139" s="4"/>
      <c r="QPJ139" s="4"/>
      <c r="QPK139" s="4"/>
      <c r="QPL139" s="4"/>
      <c r="QPM139" s="4"/>
      <c r="QPN139" s="4"/>
      <c r="QPO139" s="4"/>
      <c r="QPP139" s="4"/>
      <c r="QPQ139" s="4"/>
      <c r="QPR139" s="4"/>
      <c r="QPS139" s="4"/>
      <c r="QPT139" s="4"/>
      <c r="QPU139" s="4"/>
      <c r="QPV139" s="4"/>
      <c r="QPW139" s="4"/>
      <c r="QPX139" s="4"/>
      <c r="QPY139" s="4"/>
      <c r="QPZ139" s="4"/>
      <c r="QQA139" s="4"/>
      <c r="QQB139" s="4"/>
      <c r="QQC139" s="4"/>
      <c r="QQD139" s="4"/>
      <c r="QQE139" s="4"/>
      <c r="QQF139" s="4"/>
      <c r="QQG139" s="4"/>
      <c r="QQH139" s="4"/>
      <c r="QQI139" s="4"/>
      <c r="QQJ139" s="4"/>
      <c r="QQK139" s="4"/>
      <c r="QQL139" s="4"/>
      <c r="QQM139" s="4"/>
      <c r="QQN139" s="4"/>
      <c r="QQO139" s="4"/>
      <c r="QQP139" s="4"/>
      <c r="QQQ139" s="4"/>
      <c r="QQR139" s="4"/>
      <c r="QQS139" s="4"/>
      <c r="QQT139" s="4"/>
      <c r="QQU139" s="4"/>
      <c r="QQV139" s="4"/>
      <c r="QQW139" s="4"/>
      <c r="QQX139" s="4"/>
      <c r="QQY139" s="4"/>
      <c r="QQZ139" s="4"/>
      <c r="QRA139" s="4"/>
      <c r="QRB139" s="4"/>
      <c r="QRC139" s="4"/>
      <c r="QRD139" s="4"/>
      <c r="QRE139" s="4"/>
      <c r="QRF139" s="4"/>
      <c r="QRG139" s="4"/>
      <c r="QRH139" s="4"/>
      <c r="QRI139" s="4"/>
      <c r="QRJ139" s="4"/>
      <c r="QRK139" s="4"/>
      <c r="QRL139" s="4"/>
      <c r="QRM139" s="4"/>
      <c r="QRN139" s="4"/>
      <c r="QRO139" s="4"/>
      <c r="QRP139" s="4"/>
      <c r="QRQ139" s="4"/>
      <c r="QRR139" s="4"/>
      <c r="QRS139" s="4"/>
      <c r="QRT139" s="4"/>
      <c r="QRU139" s="4"/>
      <c r="QRV139" s="4"/>
      <c r="QRW139" s="4"/>
      <c r="QRX139" s="4"/>
      <c r="QRY139" s="4"/>
      <c r="QRZ139" s="4"/>
      <c r="QSA139" s="4"/>
      <c r="QSB139" s="4"/>
      <c r="QSC139" s="4"/>
      <c r="QSD139" s="4"/>
      <c r="QSE139" s="4"/>
      <c r="QSF139" s="4"/>
      <c r="QSG139" s="4"/>
      <c r="QSH139" s="4"/>
      <c r="QSI139" s="4"/>
      <c r="QSJ139" s="4"/>
      <c r="QSK139" s="4"/>
      <c r="QSL139" s="4"/>
      <c r="QSM139" s="4"/>
      <c r="QSN139" s="4"/>
      <c r="QSO139" s="4"/>
      <c r="QSP139" s="4"/>
      <c r="QSW139" s="4"/>
      <c r="QSX139" s="4"/>
      <c r="QSY139" s="4"/>
      <c r="QSZ139" s="4"/>
      <c r="QTA139" s="4"/>
      <c r="QTB139" s="4"/>
      <c r="QTC139" s="4"/>
      <c r="QTD139" s="4"/>
      <c r="QTE139" s="4"/>
      <c r="QTF139" s="4"/>
      <c r="QTG139" s="4"/>
      <c r="QTH139" s="4"/>
      <c r="QTI139" s="4"/>
      <c r="QTJ139" s="4"/>
      <c r="QTK139" s="4"/>
      <c r="QTL139" s="4"/>
      <c r="QTM139" s="4"/>
      <c r="QTN139" s="4"/>
      <c r="QTO139" s="4"/>
      <c r="QTP139" s="4"/>
      <c r="QTQ139" s="4"/>
      <c r="QTR139" s="4"/>
      <c r="QTS139" s="4"/>
      <c r="QTT139" s="4"/>
      <c r="QTU139" s="4"/>
      <c r="QTV139" s="4"/>
      <c r="QTW139" s="4"/>
      <c r="QTX139" s="4"/>
      <c r="QTY139" s="4"/>
      <c r="QTZ139" s="4"/>
      <c r="QUA139" s="4"/>
      <c r="QUB139" s="4"/>
      <c r="QUC139" s="4"/>
      <c r="QUD139" s="4"/>
      <c r="QUE139" s="4"/>
      <c r="QUF139" s="4"/>
      <c r="QUG139" s="4"/>
      <c r="QUH139" s="4"/>
      <c r="QUI139" s="4"/>
      <c r="QUJ139" s="4"/>
      <c r="QUK139" s="4"/>
      <c r="QUL139" s="4"/>
      <c r="QUM139" s="4"/>
      <c r="QUN139" s="4"/>
      <c r="QUO139" s="4"/>
      <c r="QUP139" s="4"/>
      <c r="QUQ139" s="4"/>
      <c r="QUR139" s="4"/>
      <c r="QUS139" s="4"/>
      <c r="QUT139" s="4"/>
      <c r="QUU139" s="4"/>
      <c r="QUV139" s="4"/>
      <c r="QUW139" s="4"/>
      <c r="QUX139" s="4"/>
      <c r="QUY139" s="4"/>
      <c r="QUZ139" s="4"/>
      <c r="QVA139" s="4"/>
      <c r="QVB139" s="4"/>
      <c r="QVC139" s="4"/>
      <c r="QVD139" s="4"/>
      <c r="QVE139" s="4"/>
      <c r="QVF139" s="4"/>
      <c r="QVG139" s="4"/>
      <c r="QVH139" s="4"/>
      <c r="QVI139" s="4"/>
      <c r="QVJ139" s="4"/>
      <c r="QVK139" s="4"/>
      <c r="QVL139" s="4"/>
      <c r="QVM139" s="4"/>
      <c r="QVN139" s="4"/>
      <c r="QVO139" s="4"/>
      <c r="QVP139" s="4"/>
      <c r="QVQ139" s="4"/>
      <c r="QVR139" s="4"/>
      <c r="QVS139" s="4"/>
      <c r="QVT139" s="4"/>
      <c r="QVU139" s="4"/>
      <c r="QVV139" s="4"/>
      <c r="QVW139" s="4"/>
      <c r="QVX139" s="4"/>
      <c r="QVY139" s="4"/>
      <c r="QVZ139" s="4"/>
      <c r="QWA139" s="4"/>
      <c r="QWB139" s="4"/>
      <c r="QWC139" s="4"/>
      <c r="QWD139" s="4"/>
      <c r="QWE139" s="4"/>
      <c r="QWF139" s="4"/>
      <c r="QWG139" s="4"/>
      <c r="QWH139" s="4"/>
      <c r="QWI139" s="4"/>
      <c r="QWJ139" s="4"/>
      <c r="QWK139" s="4"/>
      <c r="QWL139" s="4"/>
      <c r="QWM139" s="4"/>
      <c r="QWN139" s="4"/>
      <c r="QWO139" s="4"/>
      <c r="QWP139" s="4"/>
      <c r="QWQ139" s="4"/>
      <c r="QWR139" s="4"/>
      <c r="QWS139" s="4"/>
      <c r="QWT139" s="4"/>
      <c r="QWU139" s="4"/>
      <c r="QWV139" s="4"/>
      <c r="QWW139" s="4"/>
      <c r="QWX139" s="4"/>
      <c r="QWY139" s="4"/>
      <c r="QWZ139" s="4"/>
      <c r="QXA139" s="4"/>
      <c r="QXB139" s="4"/>
      <c r="QXC139" s="4"/>
      <c r="QXD139" s="4"/>
      <c r="QXE139" s="4"/>
      <c r="QXF139" s="4"/>
      <c r="QXG139" s="4"/>
      <c r="QXH139" s="4"/>
      <c r="QXI139" s="4"/>
      <c r="QXJ139" s="4"/>
      <c r="QXK139" s="4"/>
      <c r="QXL139" s="4"/>
      <c r="QXM139" s="4"/>
      <c r="QXN139" s="4"/>
      <c r="QXO139" s="4"/>
      <c r="QXP139" s="4"/>
      <c r="QXQ139" s="4"/>
      <c r="QXR139" s="4"/>
      <c r="QXS139" s="4"/>
      <c r="QXT139" s="4"/>
      <c r="QXU139" s="4"/>
      <c r="QXV139" s="4"/>
      <c r="QXW139" s="4"/>
      <c r="QXX139" s="4"/>
      <c r="QXY139" s="4"/>
      <c r="QXZ139" s="4"/>
      <c r="QYA139" s="4"/>
      <c r="QYB139" s="4"/>
      <c r="QYC139" s="4"/>
      <c r="QYD139" s="4"/>
      <c r="QYE139" s="4"/>
      <c r="QYF139" s="4"/>
      <c r="QYG139" s="4"/>
      <c r="QYH139" s="4"/>
      <c r="QYI139" s="4"/>
      <c r="QYJ139" s="4"/>
      <c r="QYK139" s="4"/>
      <c r="QYL139" s="4"/>
      <c r="QYM139" s="4"/>
      <c r="QYN139" s="4"/>
      <c r="QYO139" s="4"/>
      <c r="QYP139" s="4"/>
      <c r="QYQ139" s="4"/>
      <c r="QYR139" s="4"/>
      <c r="QYS139" s="4"/>
      <c r="QYT139" s="4"/>
      <c r="QYU139" s="4"/>
      <c r="QYV139" s="4"/>
      <c r="QYW139" s="4"/>
      <c r="QYX139" s="4"/>
      <c r="QYY139" s="4"/>
      <c r="QYZ139" s="4"/>
      <c r="QZA139" s="4"/>
      <c r="QZB139" s="4"/>
      <c r="QZC139" s="4"/>
      <c r="QZD139" s="4"/>
      <c r="QZE139" s="4"/>
      <c r="QZF139" s="4"/>
      <c r="QZG139" s="4"/>
      <c r="QZH139" s="4"/>
      <c r="QZI139" s="4"/>
      <c r="QZJ139" s="4"/>
      <c r="QZK139" s="4"/>
      <c r="QZL139" s="4"/>
      <c r="QZM139" s="4"/>
      <c r="QZN139" s="4"/>
      <c r="QZO139" s="4"/>
      <c r="QZP139" s="4"/>
      <c r="QZQ139" s="4"/>
      <c r="QZR139" s="4"/>
      <c r="QZS139" s="4"/>
      <c r="QZT139" s="4"/>
      <c r="QZU139" s="4"/>
      <c r="QZV139" s="4"/>
      <c r="QZW139" s="4"/>
      <c r="QZX139" s="4"/>
      <c r="QZY139" s="4"/>
      <c r="QZZ139" s="4"/>
      <c r="RAA139" s="4"/>
      <c r="RAB139" s="4"/>
      <c r="RAC139" s="4"/>
      <c r="RAD139" s="4"/>
      <c r="RAE139" s="4"/>
      <c r="RAF139" s="4"/>
      <c r="RAG139" s="4"/>
      <c r="RAH139" s="4"/>
      <c r="RAI139" s="4"/>
      <c r="RAJ139" s="4"/>
      <c r="RAK139" s="4"/>
      <c r="RAL139" s="4"/>
      <c r="RAM139" s="4"/>
      <c r="RAN139" s="4"/>
      <c r="RAO139" s="4"/>
      <c r="RAP139" s="4"/>
      <c r="RAQ139" s="4"/>
      <c r="RAR139" s="4"/>
      <c r="RAS139" s="4"/>
      <c r="RAT139" s="4"/>
      <c r="RAU139" s="4"/>
      <c r="RAV139" s="4"/>
      <c r="RAW139" s="4"/>
      <c r="RAX139" s="4"/>
      <c r="RAY139" s="4"/>
      <c r="RAZ139" s="4"/>
      <c r="RBA139" s="4"/>
      <c r="RBB139" s="4"/>
      <c r="RBC139" s="4"/>
      <c r="RBD139" s="4"/>
      <c r="RBE139" s="4"/>
      <c r="RBF139" s="4"/>
      <c r="RBG139" s="4"/>
      <c r="RBH139" s="4"/>
      <c r="RBI139" s="4"/>
      <c r="RBJ139" s="4"/>
      <c r="RBK139" s="4"/>
      <c r="RBL139" s="4"/>
      <c r="RBM139" s="4"/>
      <c r="RBN139" s="4"/>
      <c r="RBO139" s="4"/>
      <c r="RBP139" s="4"/>
      <c r="RBQ139" s="4"/>
      <c r="RBR139" s="4"/>
      <c r="RBS139" s="4"/>
      <c r="RBT139" s="4"/>
      <c r="RBU139" s="4"/>
      <c r="RBV139" s="4"/>
      <c r="RBW139" s="4"/>
      <c r="RBX139" s="4"/>
      <c r="RBY139" s="4"/>
      <c r="RBZ139" s="4"/>
      <c r="RCA139" s="4"/>
      <c r="RCB139" s="4"/>
      <c r="RCC139" s="4"/>
      <c r="RCD139" s="4"/>
      <c r="RCE139" s="4"/>
      <c r="RCF139" s="4"/>
      <c r="RCG139" s="4"/>
      <c r="RCH139" s="4"/>
      <c r="RCI139" s="4"/>
      <c r="RCJ139" s="4"/>
      <c r="RCK139" s="4"/>
      <c r="RCL139" s="4"/>
      <c r="RCS139" s="4"/>
      <c r="RCT139" s="4"/>
      <c r="RCU139" s="4"/>
      <c r="RCV139" s="4"/>
      <c r="RCW139" s="4"/>
      <c r="RCX139" s="4"/>
      <c r="RCY139" s="4"/>
      <c r="RCZ139" s="4"/>
      <c r="RDA139" s="4"/>
      <c r="RDB139" s="4"/>
      <c r="RDC139" s="4"/>
      <c r="RDD139" s="4"/>
      <c r="RDE139" s="4"/>
      <c r="RDF139" s="4"/>
      <c r="RDG139" s="4"/>
      <c r="RDH139" s="4"/>
      <c r="RDI139" s="4"/>
      <c r="RDJ139" s="4"/>
      <c r="RDK139" s="4"/>
      <c r="RDL139" s="4"/>
      <c r="RDM139" s="4"/>
      <c r="RDN139" s="4"/>
      <c r="RDO139" s="4"/>
      <c r="RDP139" s="4"/>
      <c r="RDQ139" s="4"/>
      <c r="RDR139" s="4"/>
      <c r="RDS139" s="4"/>
      <c r="RDT139" s="4"/>
      <c r="RDU139" s="4"/>
      <c r="RDV139" s="4"/>
      <c r="RDW139" s="4"/>
      <c r="RDX139" s="4"/>
      <c r="RDY139" s="4"/>
      <c r="RDZ139" s="4"/>
      <c r="REA139" s="4"/>
      <c r="REB139" s="4"/>
      <c r="REC139" s="4"/>
      <c r="RED139" s="4"/>
      <c r="REE139" s="4"/>
      <c r="REF139" s="4"/>
      <c r="REG139" s="4"/>
      <c r="REH139" s="4"/>
      <c r="REI139" s="4"/>
      <c r="REJ139" s="4"/>
      <c r="REK139" s="4"/>
      <c r="REL139" s="4"/>
      <c r="REM139" s="4"/>
      <c r="REN139" s="4"/>
      <c r="REO139" s="4"/>
      <c r="REP139" s="4"/>
      <c r="REQ139" s="4"/>
      <c r="RER139" s="4"/>
      <c r="RES139" s="4"/>
      <c r="RET139" s="4"/>
      <c r="REU139" s="4"/>
      <c r="REV139" s="4"/>
      <c r="REW139" s="4"/>
      <c r="REX139" s="4"/>
      <c r="REY139" s="4"/>
      <c r="REZ139" s="4"/>
      <c r="RFA139" s="4"/>
      <c r="RFB139" s="4"/>
      <c r="RFC139" s="4"/>
      <c r="RFD139" s="4"/>
      <c r="RFE139" s="4"/>
      <c r="RFF139" s="4"/>
      <c r="RFG139" s="4"/>
      <c r="RFH139" s="4"/>
      <c r="RFI139" s="4"/>
      <c r="RFJ139" s="4"/>
      <c r="RFK139" s="4"/>
      <c r="RFL139" s="4"/>
      <c r="RFM139" s="4"/>
      <c r="RFN139" s="4"/>
      <c r="RFO139" s="4"/>
      <c r="RFP139" s="4"/>
      <c r="RFQ139" s="4"/>
      <c r="RFR139" s="4"/>
      <c r="RFS139" s="4"/>
      <c r="RFT139" s="4"/>
      <c r="RFU139" s="4"/>
      <c r="RFV139" s="4"/>
      <c r="RFW139" s="4"/>
      <c r="RFX139" s="4"/>
      <c r="RFY139" s="4"/>
      <c r="RFZ139" s="4"/>
      <c r="RGA139" s="4"/>
      <c r="RGB139" s="4"/>
      <c r="RGC139" s="4"/>
      <c r="RGD139" s="4"/>
      <c r="RGE139" s="4"/>
      <c r="RGF139" s="4"/>
      <c r="RGG139" s="4"/>
      <c r="RGH139" s="4"/>
      <c r="RGI139" s="4"/>
      <c r="RGJ139" s="4"/>
      <c r="RGK139" s="4"/>
      <c r="RGL139" s="4"/>
      <c r="RGM139" s="4"/>
      <c r="RGN139" s="4"/>
      <c r="RGO139" s="4"/>
      <c r="RGP139" s="4"/>
      <c r="RGQ139" s="4"/>
      <c r="RGR139" s="4"/>
      <c r="RGS139" s="4"/>
      <c r="RGT139" s="4"/>
      <c r="RGU139" s="4"/>
      <c r="RGV139" s="4"/>
      <c r="RGW139" s="4"/>
      <c r="RGX139" s="4"/>
      <c r="RGY139" s="4"/>
      <c r="RGZ139" s="4"/>
      <c r="RHA139" s="4"/>
      <c r="RHB139" s="4"/>
      <c r="RHC139" s="4"/>
      <c r="RHD139" s="4"/>
      <c r="RHE139" s="4"/>
      <c r="RHF139" s="4"/>
      <c r="RHG139" s="4"/>
      <c r="RHH139" s="4"/>
      <c r="RHI139" s="4"/>
      <c r="RHJ139" s="4"/>
      <c r="RHK139" s="4"/>
      <c r="RHL139" s="4"/>
      <c r="RHM139" s="4"/>
      <c r="RHN139" s="4"/>
      <c r="RHO139" s="4"/>
      <c r="RHP139" s="4"/>
      <c r="RHQ139" s="4"/>
      <c r="RHR139" s="4"/>
      <c r="RHS139" s="4"/>
      <c r="RHT139" s="4"/>
      <c r="RHU139" s="4"/>
      <c r="RHV139" s="4"/>
      <c r="RHW139" s="4"/>
      <c r="RHX139" s="4"/>
      <c r="RHY139" s="4"/>
      <c r="RHZ139" s="4"/>
      <c r="RIA139" s="4"/>
      <c r="RIB139" s="4"/>
      <c r="RIC139" s="4"/>
      <c r="RID139" s="4"/>
      <c r="RIE139" s="4"/>
      <c r="RIF139" s="4"/>
      <c r="RIG139" s="4"/>
      <c r="RIH139" s="4"/>
      <c r="RII139" s="4"/>
      <c r="RIJ139" s="4"/>
      <c r="RIK139" s="4"/>
      <c r="RIL139" s="4"/>
      <c r="RIM139" s="4"/>
      <c r="RIN139" s="4"/>
      <c r="RIO139" s="4"/>
      <c r="RIP139" s="4"/>
      <c r="RIQ139" s="4"/>
      <c r="RIR139" s="4"/>
      <c r="RIS139" s="4"/>
      <c r="RIT139" s="4"/>
      <c r="RIU139" s="4"/>
      <c r="RIV139" s="4"/>
      <c r="RIW139" s="4"/>
      <c r="RIX139" s="4"/>
      <c r="RIY139" s="4"/>
      <c r="RIZ139" s="4"/>
      <c r="RJA139" s="4"/>
      <c r="RJB139" s="4"/>
      <c r="RJC139" s="4"/>
      <c r="RJD139" s="4"/>
      <c r="RJE139" s="4"/>
      <c r="RJF139" s="4"/>
      <c r="RJG139" s="4"/>
      <c r="RJH139" s="4"/>
      <c r="RJI139" s="4"/>
      <c r="RJJ139" s="4"/>
      <c r="RJK139" s="4"/>
      <c r="RJL139" s="4"/>
      <c r="RJM139" s="4"/>
      <c r="RJN139" s="4"/>
      <c r="RJO139" s="4"/>
      <c r="RJP139" s="4"/>
      <c r="RJQ139" s="4"/>
      <c r="RJR139" s="4"/>
      <c r="RJS139" s="4"/>
      <c r="RJT139" s="4"/>
      <c r="RJU139" s="4"/>
      <c r="RJV139" s="4"/>
      <c r="RJW139" s="4"/>
      <c r="RJX139" s="4"/>
      <c r="RJY139" s="4"/>
      <c r="RJZ139" s="4"/>
      <c r="RKA139" s="4"/>
      <c r="RKB139" s="4"/>
      <c r="RKC139" s="4"/>
      <c r="RKD139" s="4"/>
      <c r="RKE139" s="4"/>
      <c r="RKF139" s="4"/>
      <c r="RKG139" s="4"/>
      <c r="RKH139" s="4"/>
      <c r="RKI139" s="4"/>
      <c r="RKJ139" s="4"/>
      <c r="RKK139" s="4"/>
      <c r="RKL139" s="4"/>
      <c r="RKM139" s="4"/>
      <c r="RKN139" s="4"/>
      <c r="RKO139" s="4"/>
      <c r="RKP139" s="4"/>
      <c r="RKQ139" s="4"/>
      <c r="RKR139" s="4"/>
      <c r="RKS139" s="4"/>
      <c r="RKT139" s="4"/>
      <c r="RKU139" s="4"/>
      <c r="RKV139" s="4"/>
      <c r="RKW139" s="4"/>
      <c r="RKX139" s="4"/>
      <c r="RKY139" s="4"/>
      <c r="RKZ139" s="4"/>
      <c r="RLA139" s="4"/>
      <c r="RLB139" s="4"/>
      <c r="RLC139" s="4"/>
      <c r="RLD139" s="4"/>
      <c r="RLE139" s="4"/>
      <c r="RLF139" s="4"/>
      <c r="RLG139" s="4"/>
      <c r="RLH139" s="4"/>
      <c r="RLI139" s="4"/>
      <c r="RLJ139" s="4"/>
      <c r="RLK139" s="4"/>
      <c r="RLL139" s="4"/>
      <c r="RLM139" s="4"/>
      <c r="RLN139" s="4"/>
      <c r="RLO139" s="4"/>
      <c r="RLP139" s="4"/>
      <c r="RLQ139" s="4"/>
      <c r="RLR139" s="4"/>
      <c r="RLS139" s="4"/>
      <c r="RLT139" s="4"/>
      <c r="RLU139" s="4"/>
      <c r="RLV139" s="4"/>
      <c r="RLW139" s="4"/>
      <c r="RLX139" s="4"/>
      <c r="RLY139" s="4"/>
      <c r="RLZ139" s="4"/>
      <c r="RMA139" s="4"/>
      <c r="RMB139" s="4"/>
      <c r="RMC139" s="4"/>
      <c r="RMD139" s="4"/>
      <c r="RME139" s="4"/>
      <c r="RMF139" s="4"/>
      <c r="RMG139" s="4"/>
      <c r="RMH139" s="4"/>
      <c r="RMO139" s="4"/>
      <c r="RMP139" s="4"/>
      <c r="RMQ139" s="4"/>
      <c r="RMR139" s="4"/>
      <c r="RMS139" s="4"/>
      <c r="RMT139" s="4"/>
      <c r="RMU139" s="4"/>
      <c r="RMV139" s="4"/>
      <c r="RMW139" s="4"/>
      <c r="RMX139" s="4"/>
      <c r="RMY139" s="4"/>
      <c r="RMZ139" s="4"/>
      <c r="RNA139" s="4"/>
      <c r="RNB139" s="4"/>
      <c r="RNC139" s="4"/>
      <c r="RND139" s="4"/>
      <c r="RNE139" s="4"/>
      <c r="RNF139" s="4"/>
      <c r="RNG139" s="4"/>
      <c r="RNH139" s="4"/>
      <c r="RNI139" s="4"/>
      <c r="RNJ139" s="4"/>
      <c r="RNK139" s="4"/>
      <c r="RNL139" s="4"/>
      <c r="RNM139" s="4"/>
      <c r="RNN139" s="4"/>
      <c r="RNO139" s="4"/>
      <c r="RNP139" s="4"/>
      <c r="RNQ139" s="4"/>
      <c r="RNR139" s="4"/>
      <c r="RNS139" s="4"/>
      <c r="RNT139" s="4"/>
      <c r="RNU139" s="4"/>
      <c r="RNV139" s="4"/>
      <c r="RNW139" s="4"/>
      <c r="RNX139" s="4"/>
      <c r="RNY139" s="4"/>
      <c r="RNZ139" s="4"/>
      <c r="ROA139" s="4"/>
      <c r="ROB139" s="4"/>
      <c r="ROC139" s="4"/>
      <c r="ROD139" s="4"/>
      <c r="ROE139" s="4"/>
      <c r="ROF139" s="4"/>
      <c r="ROG139" s="4"/>
      <c r="ROH139" s="4"/>
      <c r="ROI139" s="4"/>
      <c r="ROJ139" s="4"/>
      <c r="ROK139" s="4"/>
      <c r="ROL139" s="4"/>
      <c r="ROM139" s="4"/>
      <c r="RON139" s="4"/>
      <c r="ROO139" s="4"/>
      <c r="ROP139" s="4"/>
      <c r="ROQ139" s="4"/>
      <c r="ROR139" s="4"/>
      <c r="ROS139" s="4"/>
      <c r="ROT139" s="4"/>
      <c r="ROU139" s="4"/>
      <c r="ROV139" s="4"/>
      <c r="ROW139" s="4"/>
      <c r="ROX139" s="4"/>
      <c r="ROY139" s="4"/>
      <c r="ROZ139" s="4"/>
      <c r="RPA139" s="4"/>
      <c r="RPB139" s="4"/>
      <c r="RPC139" s="4"/>
      <c r="RPD139" s="4"/>
      <c r="RPE139" s="4"/>
      <c r="RPF139" s="4"/>
      <c r="RPG139" s="4"/>
      <c r="RPH139" s="4"/>
      <c r="RPI139" s="4"/>
      <c r="RPJ139" s="4"/>
      <c r="RPK139" s="4"/>
      <c r="RPL139" s="4"/>
      <c r="RPM139" s="4"/>
      <c r="RPN139" s="4"/>
      <c r="RPO139" s="4"/>
      <c r="RPP139" s="4"/>
      <c r="RPQ139" s="4"/>
      <c r="RPR139" s="4"/>
      <c r="RPS139" s="4"/>
      <c r="RPT139" s="4"/>
      <c r="RPU139" s="4"/>
      <c r="RPV139" s="4"/>
      <c r="RPW139" s="4"/>
      <c r="RPX139" s="4"/>
      <c r="RPY139" s="4"/>
      <c r="RPZ139" s="4"/>
      <c r="RQA139" s="4"/>
      <c r="RQB139" s="4"/>
      <c r="RQC139" s="4"/>
      <c r="RQD139" s="4"/>
      <c r="RQE139" s="4"/>
      <c r="RQF139" s="4"/>
      <c r="RQG139" s="4"/>
      <c r="RQH139" s="4"/>
      <c r="RQI139" s="4"/>
      <c r="RQJ139" s="4"/>
      <c r="RQK139" s="4"/>
      <c r="RQL139" s="4"/>
      <c r="RQM139" s="4"/>
      <c r="RQN139" s="4"/>
      <c r="RQO139" s="4"/>
      <c r="RQP139" s="4"/>
      <c r="RQQ139" s="4"/>
      <c r="RQR139" s="4"/>
      <c r="RQS139" s="4"/>
      <c r="RQT139" s="4"/>
      <c r="RQU139" s="4"/>
      <c r="RQV139" s="4"/>
      <c r="RQW139" s="4"/>
      <c r="RQX139" s="4"/>
      <c r="RQY139" s="4"/>
      <c r="RQZ139" s="4"/>
      <c r="RRA139" s="4"/>
      <c r="RRB139" s="4"/>
      <c r="RRC139" s="4"/>
      <c r="RRD139" s="4"/>
      <c r="RRE139" s="4"/>
      <c r="RRF139" s="4"/>
      <c r="RRG139" s="4"/>
      <c r="RRH139" s="4"/>
      <c r="RRI139" s="4"/>
      <c r="RRJ139" s="4"/>
      <c r="RRK139" s="4"/>
      <c r="RRL139" s="4"/>
      <c r="RRM139" s="4"/>
      <c r="RRN139" s="4"/>
      <c r="RRO139" s="4"/>
      <c r="RRP139" s="4"/>
      <c r="RRQ139" s="4"/>
      <c r="RRR139" s="4"/>
      <c r="RRS139" s="4"/>
      <c r="RRT139" s="4"/>
      <c r="RRU139" s="4"/>
      <c r="RRV139" s="4"/>
      <c r="RRW139" s="4"/>
      <c r="RRX139" s="4"/>
      <c r="RRY139" s="4"/>
      <c r="RRZ139" s="4"/>
      <c r="RSA139" s="4"/>
      <c r="RSB139" s="4"/>
      <c r="RSC139" s="4"/>
      <c r="RSD139" s="4"/>
      <c r="RSE139" s="4"/>
      <c r="RSF139" s="4"/>
      <c r="RSG139" s="4"/>
      <c r="RSH139" s="4"/>
      <c r="RSI139" s="4"/>
      <c r="RSJ139" s="4"/>
      <c r="RSK139" s="4"/>
      <c r="RSL139" s="4"/>
      <c r="RSM139" s="4"/>
      <c r="RSN139" s="4"/>
      <c r="RSO139" s="4"/>
      <c r="RSP139" s="4"/>
      <c r="RSQ139" s="4"/>
      <c r="RSR139" s="4"/>
      <c r="RSS139" s="4"/>
      <c r="RST139" s="4"/>
      <c r="RSU139" s="4"/>
      <c r="RSV139" s="4"/>
      <c r="RSW139" s="4"/>
      <c r="RSX139" s="4"/>
      <c r="RSY139" s="4"/>
      <c r="RSZ139" s="4"/>
      <c r="RTA139" s="4"/>
      <c r="RTB139" s="4"/>
      <c r="RTC139" s="4"/>
      <c r="RTD139" s="4"/>
      <c r="RTE139" s="4"/>
      <c r="RTF139" s="4"/>
      <c r="RTG139" s="4"/>
      <c r="RTH139" s="4"/>
      <c r="RTI139" s="4"/>
      <c r="RTJ139" s="4"/>
      <c r="RTK139" s="4"/>
      <c r="RTL139" s="4"/>
      <c r="RTM139" s="4"/>
      <c r="RTN139" s="4"/>
      <c r="RTO139" s="4"/>
      <c r="RTP139" s="4"/>
      <c r="RTQ139" s="4"/>
      <c r="RTR139" s="4"/>
      <c r="RTS139" s="4"/>
      <c r="RTT139" s="4"/>
      <c r="RTU139" s="4"/>
      <c r="RTV139" s="4"/>
      <c r="RTW139" s="4"/>
      <c r="RTX139" s="4"/>
      <c r="RTY139" s="4"/>
      <c r="RTZ139" s="4"/>
      <c r="RUA139" s="4"/>
      <c r="RUB139" s="4"/>
      <c r="RUC139" s="4"/>
      <c r="RUD139" s="4"/>
      <c r="RUE139" s="4"/>
      <c r="RUF139" s="4"/>
      <c r="RUG139" s="4"/>
      <c r="RUH139" s="4"/>
      <c r="RUI139" s="4"/>
      <c r="RUJ139" s="4"/>
      <c r="RUK139" s="4"/>
      <c r="RUL139" s="4"/>
      <c r="RUM139" s="4"/>
      <c r="RUN139" s="4"/>
      <c r="RUO139" s="4"/>
      <c r="RUP139" s="4"/>
      <c r="RUQ139" s="4"/>
      <c r="RUR139" s="4"/>
      <c r="RUS139" s="4"/>
      <c r="RUT139" s="4"/>
      <c r="RUU139" s="4"/>
      <c r="RUV139" s="4"/>
      <c r="RUW139" s="4"/>
      <c r="RUX139" s="4"/>
      <c r="RUY139" s="4"/>
      <c r="RUZ139" s="4"/>
      <c r="RVA139" s="4"/>
      <c r="RVB139" s="4"/>
      <c r="RVC139" s="4"/>
      <c r="RVD139" s="4"/>
      <c r="RVE139" s="4"/>
      <c r="RVF139" s="4"/>
      <c r="RVG139" s="4"/>
      <c r="RVH139" s="4"/>
      <c r="RVI139" s="4"/>
      <c r="RVJ139" s="4"/>
      <c r="RVK139" s="4"/>
      <c r="RVL139" s="4"/>
      <c r="RVM139" s="4"/>
      <c r="RVN139" s="4"/>
      <c r="RVO139" s="4"/>
      <c r="RVP139" s="4"/>
      <c r="RVQ139" s="4"/>
      <c r="RVR139" s="4"/>
      <c r="RVS139" s="4"/>
      <c r="RVT139" s="4"/>
      <c r="RVU139" s="4"/>
      <c r="RVV139" s="4"/>
      <c r="RVW139" s="4"/>
      <c r="RVX139" s="4"/>
      <c r="RVY139" s="4"/>
      <c r="RVZ139" s="4"/>
      <c r="RWA139" s="4"/>
      <c r="RWB139" s="4"/>
      <c r="RWC139" s="4"/>
      <c r="RWD139" s="4"/>
      <c r="RWK139" s="4"/>
      <c r="RWL139" s="4"/>
      <c r="RWM139" s="4"/>
      <c r="RWN139" s="4"/>
      <c r="RWO139" s="4"/>
      <c r="RWP139" s="4"/>
      <c r="RWQ139" s="4"/>
      <c r="RWR139" s="4"/>
      <c r="RWS139" s="4"/>
      <c r="RWT139" s="4"/>
      <c r="RWU139" s="4"/>
      <c r="RWV139" s="4"/>
      <c r="RWW139" s="4"/>
      <c r="RWX139" s="4"/>
      <c r="RWY139" s="4"/>
      <c r="RWZ139" s="4"/>
      <c r="RXA139" s="4"/>
      <c r="RXB139" s="4"/>
      <c r="RXC139" s="4"/>
      <c r="RXD139" s="4"/>
      <c r="RXE139" s="4"/>
      <c r="RXF139" s="4"/>
      <c r="RXG139" s="4"/>
      <c r="RXH139" s="4"/>
      <c r="RXI139" s="4"/>
      <c r="RXJ139" s="4"/>
      <c r="RXK139" s="4"/>
      <c r="RXL139" s="4"/>
      <c r="RXM139" s="4"/>
      <c r="RXN139" s="4"/>
      <c r="RXO139" s="4"/>
      <c r="RXP139" s="4"/>
      <c r="RXQ139" s="4"/>
      <c r="RXR139" s="4"/>
      <c r="RXS139" s="4"/>
      <c r="RXT139" s="4"/>
      <c r="RXU139" s="4"/>
      <c r="RXV139" s="4"/>
      <c r="RXW139" s="4"/>
      <c r="RXX139" s="4"/>
      <c r="RXY139" s="4"/>
      <c r="RXZ139" s="4"/>
      <c r="RYA139" s="4"/>
      <c r="RYB139" s="4"/>
      <c r="RYC139" s="4"/>
      <c r="RYD139" s="4"/>
      <c r="RYE139" s="4"/>
      <c r="RYF139" s="4"/>
      <c r="RYG139" s="4"/>
      <c r="RYH139" s="4"/>
      <c r="RYI139" s="4"/>
      <c r="RYJ139" s="4"/>
      <c r="RYK139" s="4"/>
      <c r="RYL139" s="4"/>
      <c r="RYM139" s="4"/>
      <c r="RYN139" s="4"/>
      <c r="RYO139" s="4"/>
      <c r="RYP139" s="4"/>
      <c r="RYQ139" s="4"/>
      <c r="RYR139" s="4"/>
      <c r="RYS139" s="4"/>
      <c r="RYT139" s="4"/>
      <c r="RYU139" s="4"/>
      <c r="RYV139" s="4"/>
      <c r="RYW139" s="4"/>
      <c r="RYX139" s="4"/>
      <c r="RYY139" s="4"/>
      <c r="RYZ139" s="4"/>
      <c r="RZA139" s="4"/>
      <c r="RZB139" s="4"/>
      <c r="RZC139" s="4"/>
      <c r="RZD139" s="4"/>
      <c r="RZE139" s="4"/>
      <c r="RZF139" s="4"/>
      <c r="RZG139" s="4"/>
      <c r="RZH139" s="4"/>
      <c r="RZI139" s="4"/>
      <c r="RZJ139" s="4"/>
      <c r="RZK139" s="4"/>
      <c r="RZL139" s="4"/>
      <c r="RZM139" s="4"/>
      <c r="RZN139" s="4"/>
      <c r="RZO139" s="4"/>
      <c r="RZP139" s="4"/>
      <c r="RZQ139" s="4"/>
      <c r="RZR139" s="4"/>
      <c r="RZS139" s="4"/>
      <c r="RZT139" s="4"/>
      <c r="RZU139" s="4"/>
      <c r="RZV139" s="4"/>
      <c r="RZW139" s="4"/>
      <c r="RZX139" s="4"/>
      <c r="RZY139" s="4"/>
      <c r="RZZ139" s="4"/>
      <c r="SAA139" s="4"/>
      <c r="SAB139" s="4"/>
      <c r="SAC139" s="4"/>
      <c r="SAD139" s="4"/>
      <c r="SAE139" s="4"/>
      <c r="SAF139" s="4"/>
      <c r="SAG139" s="4"/>
      <c r="SAH139" s="4"/>
      <c r="SAI139" s="4"/>
      <c r="SAJ139" s="4"/>
      <c r="SAK139" s="4"/>
      <c r="SAL139" s="4"/>
      <c r="SAM139" s="4"/>
      <c r="SAN139" s="4"/>
      <c r="SAO139" s="4"/>
      <c r="SAP139" s="4"/>
      <c r="SAQ139" s="4"/>
      <c r="SAR139" s="4"/>
      <c r="SAS139" s="4"/>
      <c r="SAT139" s="4"/>
      <c r="SAU139" s="4"/>
      <c r="SAV139" s="4"/>
      <c r="SAW139" s="4"/>
      <c r="SAX139" s="4"/>
      <c r="SAY139" s="4"/>
      <c r="SAZ139" s="4"/>
      <c r="SBA139" s="4"/>
      <c r="SBB139" s="4"/>
      <c r="SBC139" s="4"/>
      <c r="SBD139" s="4"/>
      <c r="SBE139" s="4"/>
      <c r="SBF139" s="4"/>
      <c r="SBG139" s="4"/>
      <c r="SBH139" s="4"/>
      <c r="SBI139" s="4"/>
      <c r="SBJ139" s="4"/>
      <c r="SBK139" s="4"/>
      <c r="SBL139" s="4"/>
      <c r="SBM139" s="4"/>
      <c r="SBN139" s="4"/>
      <c r="SBO139" s="4"/>
      <c r="SBP139" s="4"/>
      <c r="SBQ139" s="4"/>
      <c r="SBR139" s="4"/>
      <c r="SBS139" s="4"/>
      <c r="SBT139" s="4"/>
      <c r="SBU139" s="4"/>
      <c r="SBV139" s="4"/>
      <c r="SBW139" s="4"/>
      <c r="SBX139" s="4"/>
      <c r="SBY139" s="4"/>
      <c r="SBZ139" s="4"/>
      <c r="SCA139" s="4"/>
      <c r="SCB139" s="4"/>
      <c r="SCC139" s="4"/>
      <c r="SCD139" s="4"/>
      <c r="SCE139" s="4"/>
      <c r="SCF139" s="4"/>
      <c r="SCG139" s="4"/>
      <c r="SCH139" s="4"/>
      <c r="SCI139" s="4"/>
      <c r="SCJ139" s="4"/>
      <c r="SCK139" s="4"/>
      <c r="SCL139" s="4"/>
      <c r="SCM139" s="4"/>
      <c r="SCN139" s="4"/>
      <c r="SCO139" s="4"/>
      <c r="SCP139" s="4"/>
      <c r="SCQ139" s="4"/>
      <c r="SCR139" s="4"/>
      <c r="SCS139" s="4"/>
      <c r="SCT139" s="4"/>
      <c r="SCU139" s="4"/>
      <c r="SCV139" s="4"/>
      <c r="SCW139" s="4"/>
      <c r="SCX139" s="4"/>
      <c r="SCY139" s="4"/>
      <c r="SCZ139" s="4"/>
      <c r="SDA139" s="4"/>
      <c r="SDB139" s="4"/>
      <c r="SDC139" s="4"/>
      <c r="SDD139" s="4"/>
      <c r="SDE139" s="4"/>
      <c r="SDF139" s="4"/>
      <c r="SDG139" s="4"/>
      <c r="SDH139" s="4"/>
      <c r="SDI139" s="4"/>
      <c r="SDJ139" s="4"/>
      <c r="SDK139" s="4"/>
      <c r="SDL139" s="4"/>
      <c r="SDM139" s="4"/>
      <c r="SDN139" s="4"/>
      <c r="SDO139" s="4"/>
      <c r="SDP139" s="4"/>
      <c r="SDQ139" s="4"/>
      <c r="SDR139" s="4"/>
      <c r="SDS139" s="4"/>
      <c r="SDT139" s="4"/>
      <c r="SDU139" s="4"/>
      <c r="SDV139" s="4"/>
      <c r="SDW139" s="4"/>
      <c r="SDX139" s="4"/>
      <c r="SDY139" s="4"/>
      <c r="SDZ139" s="4"/>
      <c r="SEA139" s="4"/>
      <c r="SEB139" s="4"/>
      <c r="SEC139" s="4"/>
      <c r="SED139" s="4"/>
      <c r="SEE139" s="4"/>
      <c r="SEF139" s="4"/>
      <c r="SEG139" s="4"/>
      <c r="SEH139" s="4"/>
      <c r="SEI139" s="4"/>
      <c r="SEJ139" s="4"/>
      <c r="SEK139" s="4"/>
      <c r="SEL139" s="4"/>
      <c r="SEM139" s="4"/>
      <c r="SEN139" s="4"/>
      <c r="SEO139" s="4"/>
      <c r="SEP139" s="4"/>
      <c r="SEQ139" s="4"/>
      <c r="SER139" s="4"/>
      <c r="SES139" s="4"/>
      <c r="SET139" s="4"/>
      <c r="SEU139" s="4"/>
      <c r="SEV139" s="4"/>
      <c r="SEW139" s="4"/>
      <c r="SEX139" s="4"/>
      <c r="SEY139" s="4"/>
      <c r="SEZ139" s="4"/>
      <c r="SFA139" s="4"/>
      <c r="SFB139" s="4"/>
      <c r="SFC139" s="4"/>
      <c r="SFD139" s="4"/>
      <c r="SFE139" s="4"/>
      <c r="SFF139" s="4"/>
      <c r="SFG139" s="4"/>
      <c r="SFH139" s="4"/>
      <c r="SFI139" s="4"/>
      <c r="SFJ139" s="4"/>
      <c r="SFK139" s="4"/>
      <c r="SFL139" s="4"/>
      <c r="SFM139" s="4"/>
      <c r="SFN139" s="4"/>
      <c r="SFO139" s="4"/>
      <c r="SFP139" s="4"/>
      <c r="SFQ139" s="4"/>
      <c r="SFR139" s="4"/>
      <c r="SFS139" s="4"/>
      <c r="SFT139" s="4"/>
      <c r="SFU139" s="4"/>
      <c r="SFV139" s="4"/>
      <c r="SFW139" s="4"/>
      <c r="SFX139" s="4"/>
      <c r="SFY139" s="4"/>
      <c r="SFZ139" s="4"/>
      <c r="SGG139" s="4"/>
      <c r="SGH139" s="4"/>
      <c r="SGI139" s="4"/>
      <c r="SGJ139" s="4"/>
      <c r="SGK139" s="4"/>
      <c r="SGL139" s="4"/>
      <c r="SGM139" s="4"/>
      <c r="SGN139" s="4"/>
      <c r="SGO139" s="4"/>
      <c r="SGP139" s="4"/>
      <c r="SGQ139" s="4"/>
      <c r="SGR139" s="4"/>
      <c r="SGS139" s="4"/>
      <c r="SGT139" s="4"/>
      <c r="SGU139" s="4"/>
      <c r="SGV139" s="4"/>
      <c r="SGW139" s="4"/>
      <c r="SGX139" s="4"/>
      <c r="SGY139" s="4"/>
      <c r="SGZ139" s="4"/>
      <c r="SHA139" s="4"/>
      <c r="SHB139" s="4"/>
      <c r="SHC139" s="4"/>
      <c r="SHD139" s="4"/>
      <c r="SHE139" s="4"/>
      <c r="SHF139" s="4"/>
      <c r="SHG139" s="4"/>
      <c r="SHH139" s="4"/>
      <c r="SHI139" s="4"/>
      <c r="SHJ139" s="4"/>
      <c r="SHK139" s="4"/>
      <c r="SHL139" s="4"/>
      <c r="SHM139" s="4"/>
      <c r="SHN139" s="4"/>
      <c r="SHO139" s="4"/>
      <c r="SHP139" s="4"/>
      <c r="SHQ139" s="4"/>
      <c r="SHR139" s="4"/>
      <c r="SHS139" s="4"/>
      <c r="SHT139" s="4"/>
      <c r="SHU139" s="4"/>
      <c r="SHV139" s="4"/>
      <c r="SHW139" s="4"/>
      <c r="SHX139" s="4"/>
      <c r="SHY139" s="4"/>
      <c r="SHZ139" s="4"/>
      <c r="SIA139" s="4"/>
      <c r="SIB139" s="4"/>
      <c r="SIC139" s="4"/>
      <c r="SID139" s="4"/>
      <c r="SIE139" s="4"/>
      <c r="SIF139" s="4"/>
      <c r="SIG139" s="4"/>
      <c r="SIH139" s="4"/>
      <c r="SII139" s="4"/>
      <c r="SIJ139" s="4"/>
      <c r="SIK139" s="4"/>
      <c r="SIL139" s="4"/>
      <c r="SIM139" s="4"/>
      <c r="SIN139" s="4"/>
      <c r="SIO139" s="4"/>
      <c r="SIP139" s="4"/>
      <c r="SIQ139" s="4"/>
      <c r="SIR139" s="4"/>
      <c r="SIS139" s="4"/>
      <c r="SIT139" s="4"/>
      <c r="SIU139" s="4"/>
      <c r="SIV139" s="4"/>
      <c r="SIW139" s="4"/>
      <c r="SIX139" s="4"/>
      <c r="SIY139" s="4"/>
      <c r="SIZ139" s="4"/>
      <c r="SJA139" s="4"/>
      <c r="SJB139" s="4"/>
      <c r="SJC139" s="4"/>
      <c r="SJD139" s="4"/>
      <c r="SJE139" s="4"/>
      <c r="SJF139" s="4"/>
      <c r="SJG139" s="4"/>
      <c r="SJH139" s="4"/>
      <c r="SJI139" s="4"/>
      <c r="SJJ139" s="4"/>
      <c r="SJK139" s="4"/>
      <c r="SJL139" s="4"/>
      <c r="SJM139" s="4"/>
      <c r="SJN139" s="4"/>
      <c r="SJO139" s="4"/>
      <c r="SJP139" s="4"/>
      <c r="SJQ139" s="4"/>
      <c r="SJR139" s="4"/>
      <c r="SJS139" s="4"/>
      <c r="SJT139" s="4"/>
      <c r="SJU139" s="4"/>
      <c r="SJV139" s="4"/>
      <c r="SJW139" s="4"/>
      <c r="SJX139" s="4"/>
      <c r="SJY139" s="4"/>
      <c r="SJZ139" s="4"/>
      <c r="SKA139" s="4"/>
      <c r="SKB139" s="4"/>
      <c r="SKC139" s="4"/>
      <c r="SKD139" s="4"/>
      <c r="SKE139" s="4"/>
      <c r="SKF139" s="4"/>
      <c r="SKG139" s="4"/>
      <c r="SKH139" s="4"/>
      <c r="SKI139" s="4"/>
      <c r="SKJ139" s="4"/>
      <c r="SKK139" s="4"/>
      <c r="SKL139" s="4"/>
      <c r="SKM139" s="4"/>
      <c r="SKN139" s="4"/>
      <c r="SKO139" s="4"/>
      <c r="SKP139" s="4"/>
      <c r="SKQ139" s="4"/>
      <c r="SKR139" s="4"/>
      <c r="SKS139" s="4"/>
      <c r="SKT139" s="4"/>
      <c r="SKU139" s="4"/>
      <c r="SKV139" s="4"/>
      <c r="SKW139" s="4"/>
      <c r="SKX139" s="4"/>
      <c r="SKY139" s="4"/>
      <c r="SKZ139" s="4"/>
      <c r="SLA139" s="4"/>
      <c r="SLB139" s="4"/>
      <c r="SLC139" s="4"/>
      <c r="SLD139" s="4"/>
      <c r="SLE139" s="4"/>
      <c r="SLF139" s="4"/>
      <c r="SLG139" s="4"/>
      <c r="SLH139" s="4"/>
      <c r="SLI139" s="4"/>
      <c r="SLJ139" s="4"/>
      <c r="SLK139" s="4"/>
      <c r="SLL139" s="4"/>
      <c r="SLM139" s="4"/>
      <c r="SLN139" s="4"/>
      <c r="SLO139" s="4"/>
      <c r="SLP139" s="4"/>
      <c r="SLQ139" s="4"/>
      <c r="SLR139" s="4"/>
      <c r="SLS139" s="4"/>
      <c r="SLT139" s="4"/>
      <c r="SLU139" s="4"/>
      <c r="SLV139" s="4"/>
      <c r="SLW139" s="4"/>
      <c r="SLX139" s="4"/>
      <c r="SLY139" s="4"/>
      <c r="SLZ139" s="4"/>
      <c r="SMA139" s="4"/>
      <c r="SMB139" s="4"/>
      <c r="SMC139" s="4"/>
      <c r="SMD139" s="4"/>
      <c r="SME139" s="4"/>
      <c r="SMF139" s="4"/>
      <c r="SMG139" s="4"/>
      <c r="SMH139" s="4"/>
      <c r="SMI139" s="4"/>
      <c r="SMJ139" s="4"/>
      <c r="SMK139" s="4"/>
      <c r="SML139" s="4"/>
      <c r="SMM139" s="4"/>
      <c r="SMN139" s="4"/>
      <c r="SMO139" s="4"/>
      <c r="SMP139" s="4"/>
      <c r="SMQ139" s="4"/>
      <c r="SMR139" s="4"/>
      <c r="SMS139" s="4"/>
      <c r="SMT139" s="4"/>
      <c r="SMU139" s="4"/>
      <c r="SMV139" s="4"/>
      <c r="SMW139" s="4"/>
      <c r="SMX139" s="4"/>
      <c r="SMY139" s="4"/>
      <c r="SMZ139" s="4"/>
      <c r="SNA139" s="4"/>
      <c r="SNB139" s="4"/>
      <c r="SNC139" s="4"/>
      <c r="SND139" s="4"/>
      <c r="SNE139" s="4"/>
      <c r="SNF139" s="4"/>
      <c r="SNG139" s="4"/>
      <c r="SNH139" s="4"/>
      <c r="SNI139" s="4"/>
      <c r="SNJ139" s="4"/>
      <c r="SNK139" s="4"/>
      <c r="SNL139" s="4"/>
      <c r="SNM139" s="4"/>
      <c r="SNN139" s="4"/>
      <c r="SNO139" s="4"/>
      <c r="SNP139" s="4"/>
      <c r="SNQ139" s="4"/>
      <c r="SNR139" s="4"/>
      <c r="SNS139" s="4"/>
      <c r="SNT139" s="4"/>
      <c r="SNU139" s="4"/>
      <c r="SNV139" s="4"/>
      <c r="SNW139" s="4"/>
      <c r="SNX139" s="4"/>
      <c r="SNY139" s="4"/>
      <c r="SNZ139" s="4"/>
      <c r="SOA139" s="4"/>
      <c r="SOB139" s="4"/>
      <c r="SOC139" s="4"/>
      <c r="SOD139" s="4"/>
      <c r="SOE139" s="4"/>
      <c r="SOF139" s="4"/>
      <c r="SOG139" s="4"/>
      <c r="SOH139" s="4"/>
      <c r="SOI139" s="4"/>
      <c r="SOJ139" s="4"/>
      <c r="SOK139" s="4"/>
      <c r="SOL139" s="4"/>
      <c r="SOM139" s="4"/>
      <c r="SON139" s="4"/>
      <c r="SOO139" s="4"/>
      <c r="SOP139" s="4"/>
      <c r="SOQ139" s="4"/>
      <c r="SOR139" s="4"/>
      <c r="SOS139" s="4"/>
      <c r="SOT139" s="4"/>
      <c r="SOU139" s="4"/>
      <c r="SOV139" s="4"/>
      <c r="SOW139" s="4"/>
      <c r="SOX139" s="4"/>
      <c r="SOY139" s="4"/>
      <c r="SOZ139" s="4"/>
      <c r="SPA139" s="4"/>
      <c r="SPB139" s="4"/>
      <c r="SPC139" s="4"/>
      <c r="SPD139" s="4"/>
      <c r="SPE139" s="4"/>
      <c r="SPF139" s="4"/>
      <c r="SPG139" s="4"/>
      <c r="SPH139" s="4"/>
      <c r="SPI139" s="4"/>
      <c r="SPJ139" s="4"/>
      <c r="SPK139" s="4"/>
      <c r="SPL139" s="4"/>
      <c r="SPM139" s="4"/>
      <c r="SPN139" s="4"/>
      <c r="SPO139" s="4"/>
      <c r="SPP139" s="4"/>
      <c r="SPQ139" s="4"/>
      <c r="SPR139" s="4"/>
      <c r="SPS139" s="4"/>
      <c r="SPT139" s="4"/>
      <c r="SPU139" s="4"/>
      <c r="SPV139" s="4"/>
      <c r="SQC139" s="4"/>
      <c r="SQD139" s="4"/>
      <c r="SQE139" s="4"/>
      <c r="SQF139" s="4"/>
      <c r="SQG139" s="4"/>
      <c r="SQH139" s="4"/>
      <c r="SQI139" s="4"/>
      <c r="SQJ139" s="4"/>
      <c r="SQK139" s="4"/>
      <c r="SQL139" s="4"/>
      <c r="SQM139" s="4"/>
      <c r="SQN139" s="4"/>
      <c r="SQO139" s="4"/>
      <c r="SQP139" s="4"/>
      <c r="SQQ139" s="4"/>
      <c r="SQR139" s="4"/>
      <c r="SQS139" s="4"/>
      <c r="SQT139" s="4"/>
      <c r="SQU139" s="4"/>
      <c r="SQV139" s="4"/>
      <c r="SQW139" s="4"/>
      <c r="SQX139" s="4"/>
      <c r="SQY139" s="4"/>
      <c r="SQZ139" s="4"/>
      <c r="SRA139" s="4"/>
      <c r="SRB139" s="4"/>
      <c r="SRC139" s="4"/>
      <c r="SRD139" s="4"/>
      <c r="SRE139" s="4"/>
      <c r="SRF139" s="4"/>
      <c r="SRG139" s="4"/>
      <c r="SRH139" s="4"/>
      <c r="SRI139" s="4"/>
      <c r="SRJ139" s="4"/>
      <c r="SRK139" s="4"/>
      <c r="SRL139" s="4"/>
      <c r="SRM139" s="4"/>
      <c r="SRN139" s="4"/>
      <c r="SRO139" s="4"/>
      <c r="SRP139" s="4"/>
      <c r="SRQ139" s="4"/>
      <c r="SRR139" s="4"/>
      <c r="SRS139" s="4"/>
      <c r="SRT139" s="4"/>
      <c r="SRU139" s="4"/>
      <c r="SRV139" s="4"/>
      <c r="SRW139" s="4"/>
      <c r="SRX139" s="4"/>
      <c r="SRY139" s="4"/>
      <c r="SRZ139" s="4"/>
      <c r="SSA139" s="4"/>
      <c r="SSB139" s="4"/>
      <c r="SSC139" s="4"/>
      <c r="SSD139" s="4"/>
      <c r="SSE139" s="4"/>
      <c r="SSF139" s="4"/>
      <c r="SSG139" s="4"/>
      <c r="SSH139" s="4"/>
      <c r="SSI139" s="4"/>
      <c r="SSJ139" s="4"/>
      <c r="SSK139" s="4"/>
      <c r="SSL139" s="4"/>
      <c r="SSM139" s="4"/>
      <c r="SSN139" s="4"/>
      <c r="SSO139" s="4"/>
      <c r="SSP139" s="4"/>
      <c r="SSQ139" s="4"/>
      <c r="SSR139" s="4"/>
      <c r="SSS139" s="4"/>
      <c r="SST139" s="4"/>
      <c r="SSU139" s="4"/>
      <c r="SSV139" s="4"/>
      <c r="SSW139" s="4"/>
      <c r="SSX139" s="4"/>
      <c r="SSY139" s="4"/>
      <c r="SSZ139" s="4"/>
      <c r="STA139" s="4"/>
      <c r="STB139" s="4"/>
      <c r="STC139" s="4"/>
      <c r="STD139" s="4"/>
      <c r="STE139" s="4"/>
      <c r="STF139" s="4"/>
      <c r="STG139" s="4"/>
      <c r="STH139" s="4"/>
      <c r="STI139" s="4"/>
      <c r="STJ139" s="4"/>
      <c r="STK139" s="4"/>
      <c r="STL139" s="4"/>
      <c r="STM139" s="4"/>
      <c r="STN139" s="4"/>
      <c r="STO139" s="4"/>
      <c r="STP139" s="4"/>
      <c r="STQ139" s="4"/>
      <c r="STR139" s="4"/>
      <c r="STS139" s="4"/>
      <c r="STT139" s="4"/>
      <c r="STU139" s="4"/>
      <c r="STV139" s="4"/>
      <c r="STW139" s="4"/>
      <c r="STX139" s="4"/>
      <c r="STY139" s="4"/>
      <c r="STZ139" s="4"/>
      <c r="SUA139" s="4"/>
      <c r="SUB139" s="4"/>
      <c r="SUC139" s="4"/>
      <c r="SUD139" s="4"/>
      <c r="SUE139" s="4"/>
      <c r="SUF139" s="4"/>
      <c r="SUG139" s="4"/>
      <c r="SUH139" s="4"/>
      <c r="SUI139" s="4"/>
      <c r="SUJ139" s="4"/>
      <c r="SUK139" s="4"/>
      <c r="SUL139" s="4"/>
      <c r="SUM139" s="4"/>
      <c r="SUN139" s="4"/>
      <c r="SUO139" s="4"/>
      <c r="SUP139" s="4"/>
      <c r="SUQ139" s="4"/>
      <c r="SUR139" s="4"/>
      <c r="SUS139" s="4"/>
      <c r="SUT139" s="4"/>
      <c r="SUU139" s="4"/>
      <c r="SUV139" s="4"/>
      <c r="SUW139" s="4"/>
      <c r="SUX139" s="4"/>
      <c r="SUY139" s="4"/>
      <c r="SUZ139" s="4"/>
      <c r="SVA139" s="4"/>
      <c r="SVB139" s="4"/>
      <c r="SVC139" s="4"/>
      <c r="SVD139" s="4"/>
      <c r="SVE139" s="4"/>
      <c r="SVF139" s="4"/>
      <c r="SVG139" s="4"/>
      <c r="SVH139" s="4"/>
      <c r="SVI139" s="4"/>
      <c r="SVJ139" s="4"/>
      <c r="SVK139" s="4"/>
      <c r="SVL139" s="4"/>
      <c r="SVM139" s="4"/>
      <c r="SVN139" s="4"/>
      <c r="SVO139" s="4"/>
      <c r="SVP139" s="4"/>
      <c r="SVQ139" s="4"/>
      <c r="SVR139" s="4"/>
      <c r="SVS139" s="4"/>
      <c r="SVT139" s="4"/>
      <c r="SVU139" s="4"/>
      <c r="SVV139" s="4"/>
      <c r="SVW139" s="4"/>
      <c r="SVX139" s="4"/>
      <c r="SVY139" s="4"/>
      <c r="SVZ139" s="4"/>
      <c r="SWA139" s="4"/>
      <c r="SWB139" s="4"/>
      <c r="SWC139" s="4"/>
      <c r="SWD139" s="4"/>
      <c r="SWE139" s="4"/>
      <c r="SWF139" s="4"/>
      <c r="SWG139" s="4"/>
      <c r="SWH139" s="4"/>
      <c r="SWI139" s="4"/>
      <c r="SWJ139" s="4"/>
      <c r="SWK139" s="4"/>
      <c r="SWL139" s="4"/>
      <c r="SWM139" s="4"/>
      <c r="SWN139" s="4"/>
      <c r="SWO139" s="4"/>
      <c r="SWP139" s="4"/>
      <c r="SWQ139" s="4"/>
      <c r="SWR139" s="4"/>
      <c r="SWS139" s="4"/>
      <c r="SWT139" s="4"/>
      <c r="SWU139" s="4"/>
      <c r="SWV139" s="4"/>
      <c r="SWW139" s="4"/>
      <c r="SWX139" s="4"/>
      <c r="SWY139" s="4"/>
      <c r="SWZ139" s="4"/>
      <c r="SXA139" s="4"/>
      <c r="SXB139" s="4"/>
      <c r="SXC139" s="4"/>
      <c r="SXD139" s="4"/>
      <c r="SXE139" s="4"/>
      <c r="SXF139" s="4"/>
      <c r="SXG139" s="4"/>
      <c r="SXH139" s="4"/>
      <c r="SXI139" s="4"/>
      <c r="SXJ139" s="4"/>
      <c r="SXK139" s="4"/>
      <c r="SXL139" s="4"/>
      <c r="SXM139" s="4"/>
      <c r="SXN139" s="4"/>
      <c r="SXO139" s="4"/>
      <c r="SXP139" s="4"/>
      <c r="SXQ139" s="4"/>
      <c r="SXR139" s="4"/>
      <c r="SXS139" s="4"/>
      <c r="SXT139" s="4"/>
      <c r="SXU139" s="4"/>
      <c r="SXV139" s="4"/>
      <c r="SXW139" s="4"/>
      <c r="SXX139" s="4"/>
      <c r="SXY139" s="4"/>
      <c r="SXZ139" s="4"/>
      <c r="SYA139" s="4"/>
      <c r="SYB139" s="4"/>
      <c r="SYC139" s="4"/>
      <c r="SYD139" s="4"/>
      <c r="SYE139" s="4"/>
      <c r="SYF139" s="4"/>
      <c r="SYG139" s="4"/>
      <c r="SYH139" s="4"/>
      <c r="SYI139" s="4"/>
      <c r="SYJ139" s="4"/>
      <c r="SYK139" s="4"/>
      <c r="SYL139" s="4"/>
      <c r="SYM139" s="4"/>
      <c r="SYN139" s="4"/>
      <c r="SYO139" s="4"/>
      <c r="SYP139" s="4"/>
      <c r="SYQ139" s="4"/>
      <c r="SYR139" s="4"/>
      <c r="SYS139" s="4"/>
      <c r="SYT139" s="4"/>
      <c r="SYU139" s="4"/>
      <c r="SYV139" s="4"/>
      <c r="SYW139" s="4"/>
      <c r="SYX139" s="4"/>
      <c r="SYY139" s="4"/>
      <c r="SYZ139" s="4"/>
      <c r="SZA139" s="4"/>
      <c r="SZB139" s="4"/>
      <c r="SZC139" s="4"/>
      <c r="SZD139" s="4"/>
      <c r="SZE139" s="4"/>
      <c r="SZF139" s="4"/>
      <c r="SZG139" s="4"/>
      <c r="SZH139" s="4"/>
      <c r="SZI139" s="4"/>
      <c r="SZJ139" s="4"/>
      <c r="SZK139" s="4"/>
      <c r="SZL139" s="4"/>
      <c r="SZM139" s="4"/>
      <c r="SZN139" s="4"/>
      <c r="SZO139" s="4"/>
      <c r="SZP139" s="4"/>
      <c r="SZQ139" s="4"/>
      <c r="SZR139" s="4"/>
      <c r="SZY139" s="4"/>
      <c r="SZZ139" s="4"/>
      <c r="TAA139" s="4"/>
      <c r="TAB139" s="4"/>
      <c r="TAC139" s="4"/>
      <c r="TAD139" s="4"/>
      <c r="TAE139" s="4"/>
      <c r="TAF139" s="4"/>
      <c r="TAG139" s="4"/>
      <c r="TAH139" s="4"/>
      <c r="TAI139" s="4"/>
      <c r="TAJ139" s="4"/>
      <c r="TAK139" s="4"/>
      <c r="TAL139" s="4"/>
      <c r="TAM139" s="4"/>
      <c r="TAN139" s="4"/>
      <c r="TAO139" s="4"/>
      <c r="TAP139" s="4"/>
      <c r="TAQ139" s="4"/>
      <c r="TAR139" s="4"/>
      <c r="TAS139" s="4"/>
      <c r="TAT139" s="4"/>
      <c r="TAU139" s="4"/>
      <c r="TAV139" s="4"/>
      <c r="TAW139" s="4"/>
      <c r="TAX139" s="4"/>
      <c r="TAY139" s="4"/>
      <c r="TAZ139" s="4"/>
      <c r="TBA139" s="4"/>
      <c r="TBB139" s="4"/>
      <c r="TBC139" s="4"/>
      <c r="TBD139" s="4"/>
      <c r="TBE139" s="4"/>
      <c r="TBF139" s="4"/>
      <c r="TBG139" s="4"/>
      <c r="TBH139" s="4"/>
      <c r="TBI139" s="4"/>
      <c r="TBJ139" s="4"/>
      <c r="TBK139" s="4"/>
      <c r="TBL139" s="4"/>
      <c r="TBM139" s="4"/>
      <c r="TBN139" s="4"/>
      <c r="TBO139" s="4"/>
      <c r="TBP139" s="4"/>
      <c r="TBQ139" s="4"/>
      <c r="TBR139" s="4"/>
      <c r="TBS139" s="4"/>
      <c r="TBT139" s="4"/>
      <c r="TBU139" s="4"/>
      <c r="TBV139" s="4"/>
      <c r="TBW139" s="4"/>
      <c r="TBX139" s="4"/>
      <c r="TBY139" s="4"/>
      <c r="TBZ139" s="4"/>
      <c r="TCA139" s="4"/>
      <c r="TCB139" s="4"/>
      <c r="TCC139" s="4"/>
      <c r="TCD139" s="4"/>
      <c r="TCE139" s="4"/>
      <c r="TCF139" s="4"/>
      <c r="TCG139" s="4"/>
      <c r="TCH139" s="4"/>
      <c r="TCI139" s="4"/>
      <c r="TCJ139" s="4"/>
      <c r="TCK139" s="4"/>
      <c r="TCL139" s="4"/>
      <c r="TCM139" s="4"/>
      <c r="TCN139" s="4"/>
      <c r="TCO139" s="4"/>
      <c r="TCP139" s="4"/>
      <c r="TCQ139" s="4"/>
      <c r="TCR139" s="4"/>
      <c r="TCS139" s="4"/>
      <c r="TCT139" s="4"/>
      <c r="TCU139" s="4"/>
      <c r="TCV139" s="4"/>
      <c r="TCW139" s="4"/>
      <c r="TCX139" s="4"/>
      <c r="TCY139" s="4"/>
      <c r="TCZ139" s="4"/>
      <c r="TDA139" s="4"/>
      <c r="TDB139" s="4"/>
      <c r="TDC139" s="4"/>
      <c r="TDD139" s="4"/>
      <c r="TDE139" s="4"/>
      <c r="TDF139" s="4"/>
      <c r="TDG139" s="4"/>
      <c r="TDH139" s="4"/>
      <c r="TDI139" s="4"/>
      <c r="TDJ139" s="4"/>
      <c r="TDK139" s="4"/>
      <c r="TDL139" s="4"/>
      <c r="TDM139" s="4"/>
      <c r="TDN139" s="4"/>
      <c r="TDO139" s="4"/>
      <c r="TDP139" s="4"/>
      <c r="TDQ139" s="4"/>
      <c r="TDR139" s="4"/>
      <c r="TDS139" s="4"/>
      <c r="TDT139" s="4"/>
      <c r="TDU139" s="4"/>
      <c r="TDV139" s="4"/>
      <c r="TDW139" s="4"/>
      <c r="TDX139" s="4"/>
      <c r="TDY139" s="4"/>
      <c r="TDZ139" s="4"/>
      <c r="TEA139" s="4"/>
      <c r="TEB139" s="4"/>
      <c r="TEC139" s="4"/>
      <c r="TED139" s="4"/>
      <c r="TEE139" s="4"/>
      <c r="TEF139" s="4"/>
      <c r="TEG139" s="4"/>
      <c r="TEH139" s="4"/>
      <c r="TEI139" s="4"/>
      <c r="TEJ139" s="4"/>
      <c r="TEK139" s="4"/>
      <c r="TEL139" s="4"/>
      <c r="TEM139" s="4"/>
      <c r="TEN139" s="4"/>
      <c r="TEO139" s="4"/>
      <c r="TEP139" s="4"/>
      <c r="TEQ139" s="4"/>
      <c r="TER139" s="4"/>
      <c r="TES139" s="4"/>
      <c r="TET139" s="4"/>
      <c r="TEU139" s="4"/>
      <c r="TEV139" s="4"/>
      <c r="TEW139" s="4"/>
      <c r="TEX139" s="4"/>
      <c r="TEY139" s="4"/>
      <c r="TEZ139" s="4"/>
      <c r="TFA139" s="4"/>
      <c r="TFB139" s="4"/>
      <c r="TFC139" s="4"/>
      <c r="TFD139" s="4"/>
      <c r="TFE139" s="4"/>
      <c r="TFF139" s="4"/>
      <c r="TFG139" s="4"/>
      <c r="TFH139" s="4"/>
      <c r="TFI139" s="4"/>
      <c r="TFJ139" s="4"/>
      <c r="TFK139" s="4"/>
      <c r="TFL139" s="4"/>
      <c r="TFM139" s="4"/>
      <c r="TFN139" s="4"/>
      <c r="TFO139" s="4"/>
      <c r="TFP139" s="4"/>
      <c r="TFQ139" s="4"/>
      <c r="TFR139" s="4"/>
      <c r="TFS139" s="4"/>
      <c r="TFT139" s="4"/>
      <c r="TFU139" s="4"/>
      <c r="TFV139" s="4"/>
      <c r="TFW139" s="4"/>
      <c r="TFX139" s="4"/>
      <c r="TFY139" s="4"/>
      <c r="TFZ139" s="4"/>
      <c r="TGA139" s="4"/>
      <c r="TGB139" s="4"/>
      <c r="TGC139" s="4"/>
      <c r="TGD139" s="4"/>
      <c r="TGE139" s="4"/>
      <c r="TGF139" s="4"/>
      <c r="TGG139" s="4"/>
      <c r="TGH139" s="4"/>
      <c r="TGI139" s="4"/>
      <c r="TGJ139" s="4"/>
      <c r="TGK139" s="4"/>
      <c r="TGL139" s="4"/>
      <c r="TGM139" s="4"/>
      <c r="TGN139" s="4"/>
      <c r="TGO139" s="4"/>
      <c r="TGP139" s="4"/>
      <c r="TGQ139" s="4"/>
      <c r="TGR139" s="4"/>
      <c r="TGS139" s="4"/>
      <c r="TGT139" s="4"/>
      <c r="TGU139" s="4"/>
      <c r="TGV139" s="4"/>
      <c r="TGW139" s="4"/>
      <c r="TGX139" s="4"/>
      <c r="TGY139" s="4"/>
      <c r="TGZ139" s="4"/>
      <c r="THA139" s="4"/>
      <c r="THB139" s="4"/>
      <c r="THC139" s="4"/>
      <c r="THD139" s="4"/>
      <c r="THE139" s="4"/>
      <c r="THF139" s="4"/>
      <c r="THG139" s="4"/>
      <c r="THH139" s="4"/>
      <c r="THI139" s="4"/>
      <c r="THJ139" s="4"/>
      <c r="THK139" s="4"/>
      <c r="THL139" s="4"/>
      <c r="THM139" s="4"/>
      <c r="THN139" s="4"/>
      <c r="THO139" s="4"/>
      <c r="THP139" s="4"/>
      <c r="THQ139" s="4"/>
      <c r="THR139" s="4"/>
      <c r="THS139" s="4"/>
      <c r="THT139" s="4"/>
      <c r="THU139" s="4"/>
      <c r="THV139" s="4"/>
      <c r="THW139" s="4"/>
      <c r="THX139" s="4"/>
      <c r="THY139" s="4"/>
      <c r="THZ139" s="4"/>
      <c r="TIA139" s="4"/>
      <c r="TIB139" s="4"/>
      <c r="TIC139" s="4"/>
      <c r="TID139" s="4"/>
      <c r="TIE139" s="4"/>
      <c r="TIF139" s="4"/>
      <c r="TIG139" s="4"/>
      <c r="TIH139" s="4"/>
      <c r="TII139" s="4"/>
      <c r="TIJ139" s="4"/>
      <c r="TIK139" s="4"/>
      <c r="TIL139" s="4"/>
      <c r="TIM139" s="4"/>
      <c r="TIN139" s="4"/>
      <c r="TIO139" s="4"/>
      <c r="TIP139" s="4"/>
      <c r="TIQ139" s="4"/>
      <c r="TIR139" s="4"/>
      <c r="TIS139" s="4"/>
      <c r="TIT139" s="4"/>
      <c r="TIU139" s="4"/>
      <c r="TIV139" s="4"/>
      <c r="TIW139" s="4"/>
      <c r="TIX139" s="4"/>
      <c r="TIY139" s="4"/>
      <c r="TIZ139" s="4"/>
      <c r="TJA139" s="4"/>
      <c r="TJB139" s="4"/>
      <c r="TJC139" s="4"/>
      <c r="TJD139" s="4"/>
      <c r="TJE139" s="4"/>
      <c r="TJF139" s="4"/>
      <c r="TJG139" s="4"/>
      <c r="TJH139" s="4"/>
      <c r="TJI139" s="4"/>
      <c r="TJJ139" s="4"/>
      <c r="TJK139" s="4"/>
      <c r="TJL139" s="4"/>
      <c r="TJM139" s="4"/>
      <c r="TJN139" s="4"/>
      <c r="TJU139" s="4"/>
      <c r="TJV139" s="4"/>
      <c r="TJW139" s="4"/>
      <c r="TJX139" s="4"/>
      <c r="TJY139" s="4"/>
      <c r="TJZ139" s="4"/>
      <c r="TKA139" s="4"/>
      <c r="TKB139" s="4"/>
      <c r="TKC139" s="4"/>
      <c r="TKD139" s="4"/>
      <c r="TKE139" s="4"/>
      <c r="TKF139" s="4"/>
      <c r="TKG139" s="4"/>
      <c r="TKH139" s="4"/>
      <c r="TKI139" s="4"/>
      <c r="TKJ139" s="4"/>
      <c r="TKK139" s="4"/>
      <c r="TKL139" s="4"/>
      <c r="TKM139" s="4"/>
      <c r="TKN139" s="4"/>
      <c r="TKO139" s="4"/>
      <c r="TKP139" s="4"/>
      <c r="TKQ139" s="4"/>
      <c r="TKR139" s="4"/>
      <c r="TKS139" s="4"/>
      <c r="TKT139" s="4"/>
      <c r="TKU139" s="4"/>
      <c r="TKV139" s="4"/>
      <c r="TKW139" s="4"/>
      <c r="TKX139" s="4"/>
      <c r="TKY139" s="4"/>
      <c r="TKZ139" s="4"/>
      <c r="TLA139" s="4"/>
      <c r="TLB139" s="4"/>
      <c r="TLC139" s="4"/>
      <c r="TLD139" s="4"/>
      <c r="TLE139" s="4"/>
      <c r="TLF139" s="4"/>
      <c r="TLG139" s="4"/>
      <c r="TLH139" s="4"/>
      <c r="TLI139" s="4"/>
      <c r="TLJ139" s="4"/>
      <c r="TLK139" s="4"/>
      <c r="TLL139" s="4"/>
      <c r="TLM139" s="4"/>
      <c r="TLN139" s="4"/>
      <c r="TLO139" s="4"/>
      <c r="TLP139" s="4"/>
      <c r="TLQ139" s="4"/>
      <c r="TLR139" s="4"/>
      <c r="TLS139" s="4"/>
      <c r="TLT139" s="4"/>
      <c r="TLU139" s="4"/>
      <c r="TLV139" s="4"/>
      <c r="TLW139" s="4"/>
      <c r="TLX139" s="4"/>
      <c r="TLY139" s="4"/>
      <c r="TLZ139" s="4"/>
      <c r="TMA139" s="4"/>
      <c r="TMB139" s="4"/>
      <c r="TMC139" s="4"/>
      <c r="TMD139" s="4"/>
      <c r="TME139" s="4"/>
      <c r="TMF139" s="4"/>
      <c r="TMG139" s="4"/>
      <c r="TMH139" s="4"/>
      <c r="TMI139" s="4"/>
      <c r="TMJ139" s="4"/>
      <c r="TMK139" s="4"/>
      <c r="TML139" s="4"/>
      <c r="TMM139" s="4"/>
      <c r="TMN139" s="4"/>
      <c r="TMO139" s="4"/>
      <c r="TMP139" s="4"/>
      <c r="TMQ139" s="4"/>
      <c r="TMR139" s="4"/>
      <c r="TMS139" s="4"/>
      <c r="TMT139" s="4"/>
      <c r="TMU139" s="4"/>
      <c r="TMV139" s="4"/>
      <c r="TMW139" s="4"/>
      <c r="TMX139" s="4"/>
      <c r="TMY139" s="4"/>
      <c r="TMZ139" s="4"/>
      <c r="TNA139" s="4"/>
      <c r="TNB139" s="4"/>
      <c r="TNC139" s="4"/>
      <c r="TND139" s="4"/>
      <c r="TNE139" s="4"/>
      <c r="TNF139" s="4"/>
      <c r="TNG139" s="4"/>
      <c r="TNH139" s="4"/>
      <c r="TNI139" s="4"/>
      <c r="TNJ139" s="4"/>
      <c r="TNK139" s="4"/>
      <c r="TNL139" s="4"/>
      <c r="TNM139" s="4"/>
      <c r="TNN139" s="4"/>
      <c r="TNO139" s="4"/>
      <c r="TNP139" s="4"/>
      <c r="TNQ139" s="4"/>
      <c r="TNR139" s="4"/>
      <c r="TNS139" s="4"/>
      <c r="TNT139" s="4"/>
      <c r="TNU139" s="4"/>
      <c r="TNV139" s="4"/>
      <c r="TNW139" s="4"/>
      <c r="TNX139" s="4"/>
      <c r="TNY139" s="4"/>
      <c r="TNZ139" s="4"/>
      <c r="TOA139" s="4"/>
      <c r="TOB139" s="4"/>
      <c r="TOC139" s="4"/>
      <c r="TOD139" s="4"/>
      <c r="TOE139" s="4"/>
      <c r="TOF139" s="4"/>
      <c r="TOG139" s="4"/>
      <c r="TOH139" s="4"/>
      <c r="TOI139" s="4"/>
      <c r="TOJ139" s="4"/>
      <c r="TOK139" s="4"/>
      <c r="TOL139" s="4"/>
      <c r="TOM139" s="4"/>
      <c r="TON139" s="4"/>
      <c r="TOO139" s="4"/>
      <c r="TOP139" s="4"/>
      <c r="TOQ139" s="4"/>
      <c r="TOR139" s="4"/>
      <c r="TOS139" s="4"/>
      <c r="TOT139" s="4"/>
      <c r="TOU139" s="4"/>
      <c r="TOV139" s="4"/>
      <c r="TOW139" s="4"/>
      <c r="TOX139" s="4"/>
      <c r="TOY139" s="4"/>
      <c r="TOZ139" s="4"/>
      <c r="TPA139" s="4"/>
      <c r="TPB139" s="4"/>
      <c r="TPC139" s="4"/>
      <c r="TPD139" s="4"/>
      <c r="TPE139" s="4"/>
      <c r="TPF139" s="4"/>
      <c r="TPG139" s="4"/>
      <c r="TPH139" s="4"/>
      <c r="TPI139" s="4"/>
      <c r="TPJ139" s="4"/>
      <c r="TPK139" s="4"/>
      <c r="TPL139" s="4"/>
      <c r="TPM139" s="4"/>
      <c r="TPN139" s="4"/>
      <c r="TPO139" s="4"/>
      <c r="TPP139" s="4"/>
      <c r="TPQ139" s="4"/>
      <c r="TPR139" s="4"/>
      <c r="TPS139" s="4"/>
      <c r="TPT139" s="4"/>
      <c r="TPU139" s="4"/>
      <c r="TPV139" s="4"/>
      <c r="TPW139" s="4"/>
      <c r="TPX139" s="4"/>
      <c r="TPY139" s="4"/>
      <c r="TPZ139" s="4"/>
      <c r="TQA139" s="4"/>
      <c r="TQB139" s="4"/>
      <c r="TQC139" s="4"/>
      <c r="TQD139" s="4"/>
      <c r="TQE139" s="4"/>
      <c r="TQF139" s="4"/>
      <c r="TQG139" s="4"/>
      <c r="TQH139" s="4"/>
      <c r="TQI139" s="4"/>
      <c r="TQJ139" s="4"/>
      <c r="TQK139" s="4"/>
      <c r="TQL139" s="4"/>
      <c r="TQM139" s="4"/>
      <c r="TQN139" s="4"/>
      <c r="TQO139" s="4"/>
      <c r="TQP139" s="4"/>
      <c r="TQQ139" s="4"/>
      <c r="TQR139" s="4"/>
      <c r="TQS139" s="4"/>
      <c r="TQT139" s="4"/>
      <c r="TQU139" s="4"/>
      <c r="TQV139" s="4"/>
      <c r="TQW139" s="4"/>
      <c r="TQX139" s="4"/>
      <c r="TQY139" s="4"/>
      <c r="TQZ139" s="4"/>
      <c r="TRA139" s="4"/>
      <c r="TRB139" s="4"/>
      <c r="TRC139" s="4"/>
      <c r="TRD139" s="4"/>
      <c r="TRE139" s="4"/>
      <c r="TRF139" s="4"/>
      <c r="TRG139" s="4"/>
      <c r="TRH139" s="4"/>
      <c r="TRI139" s="4"/>
      <c r="TRJ139" s="4"/>
      <c r="TRK139" s="4"/>
      <c r="TRL139" s="4"/>
      <c r="TRM139" s="4"/>
      <c r="TRN139" s="4"/>
      <c r="TRO139" s="4"/>
      <c r="TRP139" s="4"/>
      <c r="TRQ139" s="4"/>
      <c r="TRR139" s="4"/>
      <c r="TRS139" s="4"/>
      <c r="TRT139" s="4"/>
      <c r="TRU139" s="4"/>
      <c r="TRV139" s="4"/>
      <c r="TRW139" s="4"/>
      <c r="TRX139" s="4"/>
      <c r="TRY139" s="4"/>
      <c r="TRZ139" s="4"/>
      <c r="TSA139" s="4"/>
      <c r="TSB139" s="4"/>
      <c r="TSC139" s="4"/>
      <c r="TSD139" s="4"/>
      <c r="TSE139" s="4"/>
      <c r="TSF139" s="4"/>
      <c r="TSG139" s="4"/>
      <c r="TSH139" s="4"/>
      <c r="TSI139" s="4"/>
      <c r="TSJ139" s="4"/>
      <c r="TSK139" s="4"/>
      <c r="TSL139" s="4"/>
      <c r="TSM139" s="4"/>
      <c r="TSN139" s="4"/>
      <c r="TSO139" s="4"/>
      <c r="TSP139" s="4"/>
      <c r="TSQ139" s="4"/>
      <c r="TSR139" s="4"/>
      <c r="TSS139" s="4"/>
      <c r="TST139" s="4"/>
      <c r="TSU139" s="4"/>
      <c r="TSV139" s="4"/>
      <c r="TSW139" s="4"/>
      <c r="TSX139" s="4"/>
      <c r="TSY139" s="4"/>
      <c r="TSZ139" s="4"/>
      <c r="TTA139" s="4"/>
      <c r="TTB139" s="4"/>
      <c r="TTC139" s="4"/>
      <c r="TTD139" s="4"/>
      <c r="TTE139" s="4"/>
      <c r="TTF139" s="4"/>
      <c r="TTG139" s="4"/>
      <c r="TTH139" s="4"/>
      <c r="TTI139" s="4"/>
      <c r="TTJ139" s="4"/>
      <c r="TTQ139" s="4"/>
      <c r="TTR139" s="4"/>
      <c r="TTS139" s="4"/>
      <c r="TTT139" s="4"/>
      <c r="TTU139" s="4"/>
      <c r="TTV139" s="4"/>
      <c r="TTW139" s="4"/>
      <c r="TTX139" s="4"/>
      <c r="TTY139" s="4"/>
      <c r="TTZ139" s="4"/>
      <c r="TUA139" s="4"/>
      <c r="TUB139" s="4"/>
      <c r="TUC139" s="4"/>
      <c r="TUD139" s="4"/>
      <c r="TUE139" s="4"/>
      <c r="TUF139" s="4"/>
      <c r="TUG139" s="4"/>
      <c r="TUH139" s="4"/>
      <c r="TUI139" s="4"/>
      <c r="TUJ139" s="4"/>
      <c r="TUK139" s="4"/>
      <c r="TUL139" s="4"/>
      <c r="TUM139" s="4"/>
      <c r="TUN139" s="4"/>
      <c r="TUO139" s="4"/>
      <c r="TUP139" s="4"/>
      <c r="TUQ139" s="4"/>
      <c r="TUR139" s="4"/>
      <c r="TUS139" s="4"/>
      <c r="TUT139" s="4"/>
      <c r="TUU139" s="4"/>
      <c r="TUV139" s="4"/>
      <c r="TUW139" s="4"/>
      <c r="TUX139" s="4"/>
      <c r="TUY139" s="4"/>
      <c r="TUZ139" s="4"/>
      <c r="TVA139" s="4"/>
      <c r="TVB139" s="4"/>
      <c r="TVC139" s="4"/>
      <c r="TVD139" s="4"/>
      <c r="TVE139" s="4"/>
      <c r="TVF139" s="4"/>
      <c r="TVG139" s="4"/>
      <c r="TVH139" s="4"/>
      <c r="TVI139" s="4"/>
      <c r="TVJ139" s="4"/>
      <c r="TVK139" s="4"/>
      <c r="TVL139" s="4"/>
      <c r="TVM139" s="4"/>
      <c r="TVN139" s="4"/>
      <c r="TVO139" s="4"/>
      <c r="TVP139" s="4"/>
      <c r="TVQ139" s="4"/>
      <c r="TVR139" s="4"/>
      <c r="TVS139" s="4"/>
      <c r="TVT139" s="4"/>
      <c r="TVU139" s="4"/>
      <c r="TVV139" s="4"/>
      <c r="TVW139" s="4"/>
      <c r="TVX139" s="4"/>
      <c r="TVY139" s="4"/>
      <c r="TVZ139" s="4"/>
      <c r="TWA139" s="4"/>
      <c r="TWB139" s="4"/>
      <c r="TWC139" s="4"/>
      <c r="TWD139" s="4"/>
      <c r="TWE139" s="4"/>
      <c r="TWF139" s="4"/>
      <c r="TWG139" s="4"/>
      <c r="TWH139" s="4"/>
      <c r="TWI139" s="4"/>
      <c r="TWJ139" s="4"/>
      <c r="TWK139" s="4"/>
      <c r="TWL139" s="4"/>
      <c r="TWM139" s="4"/>
      <c r="TWN139" s="4"/>
      <c r="TWO139" s="4"/>
      <c r="TWP139" s="4"/>
      <c r="TWQ139" s="4"/>
      <c r="TWR139" s="4"/>
      <c r="TWS139" s="4"/>
      <c r="TWT139" s="4"/>
      <c r="TWU139" s="4"/>
      <c r="TWV139" s="4"/>
      <c r="TWW139" s="4"/>
      <c r="TWX139" s="4"/>
      <c r="TWY139" s="4"/>
      <c r="TWZ139" s="4"/>
      <c r="TXA139" s="4"/>
      <c r="TXB139" s="4"/>
      <c r="TXC139" s="4"/>
      <c r="TXD139" s="4"/>
      <c r="TXE139" s="4"/>
      <c r="TXF139" s="4"/>
      <c r="TXG139" s="4"/>
      <c r="TXH139" s="4"/>
      <c r="TXI139" s="4"/>
      <c r="TXJ139" s="4"/>
      <c r="TXK139" s="4"/>
      <c r="TXL139" s="4"/>
      <c r="TXM139" s="4"/>
      <c r="TXN139" s="4"/>
      <c r="TXO139" s="4"/>
      <c r="TXP139" s="4"/>
      <c r="TXQ139" s="4"/>
      <c r="TXR139" s="4"/>
      <c r="TXS139" s="4"/>
      <c r="TXT139" s="4"/>
      <c r="TXU139" s="4"/>
      <c r="TXV139" s="4"/>
      <c r="TXW139" s="4"/>
      <c r="TXX139" s="4"/>
      <c r="TXY139" s="4"/>
      <c r="TXZ139" s="4"/>
      <c r="TYA139" s="4"/>
      <c r="TYB139" s="4"/>
      <c r="TYC139" s="4"/>
      <c r="TYD139" s="4"/>
      <c r="TYE139" s="4"/>
      <c r="TYF139" s="4"/>
      <c r="TYG139" s="4"/>
      <c r="TYH139" s="4"/>
      <c r="TYI139" s="4"/>
      <c r="TYJ139" s="4"/>
      <c r="TYK139" s="4"/>
      <c r="TYL139" s="4"/>
      <c r="TYM139" s="4"/>
      <c r="TYN139" s="4"/>
      <c r="TYO139" s="4"/>
      <c r="TYP139" s="4"/>
      <c r="TYQ139" s="4"/>
      <c r="TYR139" s="4"/>
      <c r="TYS139" s="4"/>
      <c r="TYT139" s="4"/>
      <c r="TYU139" s="4"/>
      <c r="TYV139" s="4"/>
      <c r="TYW139" s="4"/>
      <c r="TYX139" s="4"/>
      <c r="TYY139" s="4"/>
      <c r="TYZ139" s="4"/>
      <c r="TZA139" s="4"/>
      <c r="TZB139" s="4"/>
      <c r="TZC139" s="4"/>
      <c r="TZD139" s="4"/>
      <c r="TZE139" s="4"/>
      <c r="TZF139" s="4"/>
      <c r="TZG139" s="4"/>
      <c r="TZH139" s="4"/>
      <c r="TZI139" s="4"/>
      <c r="TZJ139" s="4"/>
      <c r="TZK139" s="4"/>
      <c r="TZL139" s="4"/>
      <c r="TZM139" s="4"/>
      <c r="TZN139" s="4"/>
      <c r="TZO139" s="4"/>
      <c r="TZP139" s="4"/>
      <c r="TZQ139" s="4"/>
      <c r="TZR139" s="4"/>
      <c r="TZS139" s="4"/>
      <c r="TZT139" s="4"/>
      <c r="TZU139" s="4"/>
      <c r="TZV139" s="4"/>
      <c r="TZW139" s="4"/>
      <c r="TZX139" s="4"/>
      <c r="TZY139" s="4"/>
      <c r="TZZ139" s="4"/>
      <c r="UAA139" s="4"/>
      <c r="UAB139" s="4"/>
      <c r="UAC139" s="4"/>
      <c r="UAD139" s="4"/>
      <c r="UAE139" s="4"/>
      <c r="UAF139" s="4"/>
      <c r="UAG139" s="4"/>
      <c r="UAH139" s="4"/>
      <c r="UAI139" s="4"/>
      <c r="UAJ139" s="4"/>
      <c r="UAK139" s="4"/>
      <c r="UAL139" s="4"/>
      <c r="UAM139" s="4"/>
      <c r="UAN139" s="4"/>
      <c r="UAO139" s="4"/>
      <c r="UAP139" s="4"/>
      <c r="UAQ139" s="4"/>
      <c r="UAR139" s="4"/>
      <c r="UAS139" s="4"/>
      <c r="UAT139" s="4"/>
      <c r="UAU139" s="4"/>
      <c r="UAV139" s="4"/>
      <c r="UAW139" s="4"/>
      <c r="UAX139" s="4"/>
      <c r="UAY139" s="4"/>
      <c r="UAZ139" s="4"/>
      <c r="UBA139" s="4"/>
      <c r="UBB139" s="4"/>
      <c r="UBC139" s="4"/>
      <c r="UBD139" s="4"/>
      <c r="UBE139" s="4"/>
      <c r="UBF139" s="4"/>
      <c r="UBG139" s="4"/>
      <c r="UBH139" s="4"/>
      <c r="UBI139" s="4"/>
      <c r="UBJ139" s="4"/>
      <c r="UBK139" s="4"/>
      <c r="UBL139" s="4"/>
      <c r="UBM139" s="4"/>
      <c r="UBN139" s="4"/>
      <c r="UBO139" s="4"/>
      <c r="UBP139" s="4"/>
      <c r="UBQ139" s="4"/>
      <c r="UBR139" s="4"/>
      <c r="UBS139" s="4"/>
      <c r="UBT139" s="4"/>
      <c r="UBU139" s="4"/>
      <c r="UBV139" s="4"/>
      <c r="UBW139" s="4"/>
      <c r="UBX139" s="4"/>
      <c r="UBY139" s="4"/>
      <c r="UBZ139" s="4"/>
      <c r="UCA139" s="4"/>
      <c r="UCB139" s="4"/>
      <c r="UCC139" s="4"/>
      <c r="UCD139" s="4"/>
      <c r="UCE139" s="4"/>
      <c r="UCF139" s="4"/>
      <c r="UCG139" s="4"/>
      <c r="UCH139" s="4"/>
      <c r="UCI139" s="4"/>
      <c r="UCJ139" s="4"/>
      <c r="UCK139" s="4"/>
      <c r="UCL139" s="4"/>
      <c r="UCM139" s="4"/>
      <c r="UCN139" s="4"/>
      <c r="UCO139" s="4"/>
      <c r="UCP139" s="4"/>
      <c r="UCQ139" s="4"/>
      <c r="UCR139" s="4"/>
      <c r="UCS139" s="4"/>
      <c r="UCT139" s="4"/>
      <c r="UCU139" s="4"/>
      <c r="UCV139" s="4"/>
      <c r="UCW139" s="4"/>
      <c r="UCX139" s="4"/>
      <c r="UCY139" s="4"/>
      <c r="UCZ139" s="4"/>
      <c r="UDA139" s="4"/>
      <c r="UDB139" s="4"/>
      <c r="UDC139" s="4"/>
      <c r="UDD139" s="4"/>
      <c r="UDE139" s="4"/>
      <c r="UDF139" s="4"/>
      <c r="UDM139" s="4"/>
      <c r="UDN139" s="4"/>
      <c r="UDO139" s="4"/>
      <c r="UDP139" s="4"/>
      <c r="UDQ139" s="4"/>
      <c r="UDR139" s="4"/>
      <c r="UDS139" s="4"/>
      <c r="UDT139" s="4"/>
      <c r="UDU139" s="4"/>
      <c r="UDV139" s="4"/>
      <c r="UDW139" s="4"/>
      <c r="UDX139" s="4"/>
      <c r="UDY139" s="4"/>
      <c r="UDZ139" s="4"/>
      <c r="UEA139" s="4"/>
      <c r="UEB139" s="4"/>
      <c r="UEC139" s="4"/>
      <c r="UED139" s="4"/>
      <c r="UEE139" s="4"/>
      <c r="UEF139" s="4"/>
      <c r="UEG139" s="4"/>
      <c r="UEH139" s="4"/>
      <c r="UEI139" s="4"/>
      <c r="UEJ139" s="4"/>
      <c r="UEK139" s="4"/>
      <c r="UEL139" s="4"/>
      <c r="UEM139" s="4"/>
      <c r="UEN139" s="4"/>
      <c r="UEO139" s="4"/>
      <c r="UEP139" s="4"/>
      <c r="UEQ139" s="4"/>
      <c r="UER139" s="4"/>
      <c r="UES139" s="4"/>
      <c r="UET139" s="4"/>
      <c r="UEU139" s="4"/>
      <c r="UEV139" s="4"/>
      <c r="UEW139" s="4"/>
      <c r="UEX139" s="4"/>
      <c r="UEY139" s="4"/>
      <c r="UEZ139" s="4"/>
      <c r="UFA139" s="4"/>
      <c r="UFB139" s="4"/>
      <c r="UFC139" s="4"/>
      <c r="UFD139" s="4"/>
      <c r="UFE139" s="4"/>
      <c r="UFF139" s="4"/>
      <c r="UFG139" s="4"/>
      <c r="UFH139" s="4"/>
      <c r="UFI139" s="4"/>
      <c r="UFJ139" s="4"/>
      <c r="UFK139" s="4"/>
      <c r="UFL139" s="4"/>
      <c r="UFM139" s="4"/>
      <c r="UFN139" s="4"/>
      <c r="UFO139" s="4"/>
      <c r="UFP139" s="4"/>
      <c r="UFQ139" s="4"/>
      <c r="UFR139" s="4"/>
      <c r="UFS139" s="4"/>
      <c r="UFT139" s="4"/>
      <c r="UFU139" s="4"/>
      <c r="UFV139" s="4"/>
      <c r="UFW139" s="4"/>
      <c r="UFX139" s="4"/>
      <c r="UFY139" s="4"/>
      <c r="UFZ139" s="4"/>
      <c r="UGA139" s="4"/>
      <c r="UGB139" s="4"/>
      <c r="UGC139" s="4"/>
      <c r="UGD139" s="4"/>
      <c r="UGE139" s="4"/>
      <c r="UGF139" s="4"/>
      <c r="UGG139" s="4"/>
      <c r="UGH139" s="4"/>
      <c r="UGI139" s="4"/>
      <c r="UGJ139" s="4"/>
      <c r="UGK139" s="4"/>
      <c r="UGL139" s="4"/>
      <c r="UGM139" s="4"/>
      <c r="UGN139" s="4"/>
      <c r="UGO139" s="4"/>
      <c r="UGP139" s="4"/>
      <c r="UGQ139" s="4"/>
      <c r="UGR139" s="4"/>
      <c r="UGS139" s="4"/>
      <c r="UGT139" s="4"/>
      <c r="UGU139" s="4"/>
      <c r="UGV139" s="4"/>
      <c r="UGW139" s="4"/>
      <c r="UGX139" s="4"/>
      <c r="UGY139" s="4"/>
      <c r="UGZ139" s="4"/>
      <c r="UHA139" s="4"/>
      <c r="UHB139" s="4"/>
      <c r="UHC139" s="4"/>
      <c r="UHD139" s="4"/>
      <c r="UHE139" s="4"/>
      <c r="UHF139" s="4"/>
      <c r="UHG139" s="4"/>
      <c r="UHH139" s="4"/>
      <c r="UHI139" s="4"/>
      <c r="UHJ139" s="4"/>
      <c r="UHK139" s="4"/>
      <c r="UHL139" s="4"/>
      <c r="UHM139" s="4"/>
      <c r="UHN139" s="4"/>
      <c r="UHO139" s="4"/>
      <c r="UHP139" s="4"/>
      <c r="UHQ139" s="4"/>
      <c r="UHR139" s="4"/>
      <c r="UHS139" s="4"/>
      <c r="UHT139" s="4"/>
      <c r="UHU139" s="4"/>
      <c r="UHV139" s="4"/>
      <c r="UHW139" s="4"/>
      <c r="UHX139" s="4"/>
      <c r="UHY139" s="4"/>
      <c r="UHZ139" s="4"/>
      <c r="UIA139" s="4"/>
      <c r="UIB139" s="4"/>
      <c r="UIC139" s="4"/>
      <c r="UID139" s="4"/>
      <c r="UIE139" s="4"/>
      <c r="UIF139" s="4"/>
      <c r="UIG139" s="4"/>
      <c r="UIH139" s="4"/>
      <c r="UII139" s="4"/>
      <c r="UIJ139" s="4"/>
      <c r="UIK139" s="4"/>
      <c r="UIL139" s="4"/>
      <c r="UIM139" s="4"/>
      <c r="UIN139" s="4"/>
      <c r="UIO139" s="4"/>
      <c r="UIP139" s="4"/>
      <c r="UIQ139" s="4"/>
      <c r="UIR139" s="4"/>
      <c r="UIS139" s="4"/>
      <c r="UIT139" s="4"/>
      <c r="UIU139" s="4"/>
      <c r="UIV139" s="4"/>
      <c r="UIW139" s="4"/>
      <c r="UIX139" s="4"/>
      <c r="UIY139" s="4"/>
      <c r="UIZ139" s="4"/>
      <c r="UJA139" s="4"/>
      <c r="UJB139" s="4"/>
      <c r="UJC139" s="4"/>
      <c r="UJD139" s="4"/>
      <c r="UJE139" s="4"/>
      <c r="UJF139" s="4"/>
      <c r="UJG139" s="4"/>
      <c r="UJH139" s="4"/>
      <c r="UJI139" s="4"/>
      <c r="UJJ139" s="4"/>
      <c r="UJK139" s="4"/>
      <c r="UJL139" s="4"/>
      <c r="UJM139" s="4"/>
      <c r="UJN139" s="4"/>
      <c r="UJO139" s="4"/>
      <c r="UJP139" s="4"/>
      <c r="UJQ139" s="4"/>
      <c r="UJR139" s="4"/>
      <c r="UJS139" s="4"/>
      <c r="UJT139" s="4"/>
      <c r="UJU139" s="4"/>
      <c r="UJV139" s="4"/>
      <c r="UJW139" s="4"/>
      <c r="UJX139" s="4"/>
      <c r="UJY139" s="4"/>
      <c r="UJZ139" s="4"/>
      <c r="UKA139" s="4"/>
      <c r="UKB139" s="4"/>
      <c r="UKC139" s="4"/>
      <c r="UKD139" s="4"/>
      <c r="UKE139" s="4"/>
      <c r="UKF139" s="4"/>
      <c r="UKG139" s="4"/>
      <c r="UKH139" s="4"/>
      <c r="UKI139" s="4"/>
      <c r="UKJ139" s="4"/>
      <c r="UKK139" s="4"/>
      <c r="UKL139" s="4"/>
      <c r="UKM139" s="4"/>
      <c r="UKN139" s="4"/>
      <c r="UKO139" s="4"/>
      <c r="UKP139" s="4"/>
      <c r="UKQ139" s="4"/>
      <c r="UKR139" s="4"/>
      <c r="UKS139" s="4"/>
      <c r="UKT139" s="4"/>
      <c r="UKU139" s="4"/>
      <c r="UKV139" s="4"/>
      <c r="UKW139" s="4"/>
      <c r="UKX139" s="4"/>
      <c r="UKY139" s="4"/>
      <c r="UKZ139" s="4"/>
      <c r="ULA139" s="4"/>
      <c r="ULB139" s="4"/>
      <c r="ULC139" s="4"/>
      <c r="ULD139" s="4"/>
      <c r="ULE139" s="4"/>
      <c r="ULF139" s="4"/>
      <c r="ULG139" s="4"/>
      <c r="ULH139" s="4"/>
      <c r="ULI139" s="4"/>
      <c r="ULJ139" s="4"/>
      <c r="ULK139" s="4"/>
      <c r="ULL139" s="4"/>
      <c r="ULM139" s="4"/>
      <c r="ULN139" s="4"/>
      <c r="ULO139" s="4"/>
      <c r="ULP139" s="4"/>
      <c r="ULQ139" s="4"/>
      <c r="ULR139" s="4"/>
      <c r="ULS139" s="4"/>
      <c r="ULT139" s="4"/>
      <c r="ULU139" s="4"/>
      <c r="ULV139" s="4"/>
      <c r="ULW139" s="4"/>
      <c r="ULX139" s="4"/>
      <c r="ULY139" s="4"/>
      <c r="ULZ139" s="4"/>
      <c r="UMA139" s="4"/>
      <c r="UMB139" s="4"/>
      <c r="UMC139" s="4"/>
      <c r="UMD139" s="4"/>
      <c r="UME139" s="4"/>
      <c r="UMF139" s="4"/>
      <c r="UMG139" s="4"/>
      <c r="UMH139" s="4"/>
      <c r="UMI139" s="4"/>
      <c r="UMJ139" s="4"/>
      <c r="UMK139" s="4"/>
      <c r="UML139" s="4"/>
      <c r="UMM139" s="4"/>
      <c r="UMN139" s="4"/>
      <c r="UMO139" s="4"/>
      <c r="UMP139" s="4"/>
      <c r="UMQ139" s="4"/>
      <c r="UMR139" s="4"/>
      <c r="UMS139" s="4"/>
      <c r="UMT139" s="4"/>
      <c r="UMU139" s="4"/>
      <c r="UMV139" s="4"/>
      <c r="UMW139" s="4"/>
      <c r="UMX139" s="4"/>
      <c r="UMY139" s="4"/>
      <c r="UMZ139" s="4"/>
      <c r="UNA139" s="4"/>
      <c r="UNB139" s="4"/>
      <c r="UNI139" s="4"/>
      <c r="UNJ139" s="4"/>
      <c r="UNK139" s="4"/>
      <c r="UNL139" s="4"/>
      <c r="UNM139" s="4"/>
      <c r="UNN139" s="4"/>
      <c r="UNO139" s="4"/>
      <c r="UNP139" s="4"/>
      <c r="UNQ139" s="4"/>
      <c r="UNR139" s="4"/>
      <c r="UNS139" s="4"/>
      <c r="UNT139" s="4"/>
      <c r="UNU139" s="4"/>
      <c r="UNV139" s="4"/>
      <c r="UNW139" s="4"/>
      <c r="UNX139" s="4"/>
      <c r="UNY139" s="4"/>
      <c r="UNZ139" s="4"/>
      <c r="UOA139" s="4"/>
      <c r="UOB139" s="4"/>
      <c r="UOC139" s="4"/>
      <c r="UOD139" s="4"/>
      <c r="UOE139" s="4"/>
      <c r="UOF139" s="4"/>
      <c r="UOG139" s="4"/>
      <c r="UOH139" s="4"/>
      <c r="UOI139" s="4"/>
      <c r="UOJ139" s="4"/>
      <c r="UOK139" s="4"/>
      <c r="UOL139" s="4"/>
      <c r="UOM139" s="4"/>
      <c r="UON139" s="4"/>
      <c r="UOO139" s="4"/>
      <c r="UOP139" s="4"/>
      <c r="UOQ139" s="4"/>
      <c r="UOR139" s="4"/>
      <c r="UOS139" s="4"/>
      <c r="UOT139" s="4"/>
      <c r="UOU139" s="4"/>
      <c r="UOV139" s="4"/>
      <c r="UOW139" s="4"/>
      <c r="UOX139" s="4"/>
      <c r="UOY139" s="4"/>
      <c r="UOZ139" s="4"/>
      <c r="UPA139" s="4"/>
      <c r="UPB139" s="4"/>
      <c r="UPC139" s="4"/>
      <c r="UPD139" s="4"/>
      <c r="UPE139" s="4"/>
      <c r="UPF139" s="4"/>
      <c r="UPG139" s="4"/>
      <c r="UPH139" s="4"/>
      <c r="UPI139" s="4"/>
      <c r="UPJ139" s="4"/>
      <c r="UPK139" s="4"/>
      <c r="UPL139" s="4"/>
      <c r="UPM139" s="4"/>
      <c r="UPN139" s="4"/>
      <c r="UPO139" s="4"/>
      <c r="UPP139" s="4"/>
      <c r="UPQ139" s="4"/>
      <c r="UPR139" s="4"/>
      <c r="UPS139" s="4"/>
      <c r="UPT139" s="4"/>
      <c r="UPU139" s="4"/>
      <c r="UPV139" s="4"/>
      <c r="UPW139" s="4"/>
      <c r="UPX139" s="4"/>
      <c r="UPY139" s="4"/>
      <c r="UPZ139" s="4"/>
      <c r="UQA139" s="4"/>
      <c r="UQB139" s="4"/>
      <c r="UQC139" s="4"/>
      <c r="UQD139" s="4"/>
      <c r="UQE139" s="4"/>
      <c r="UQF139" s="4"/>
      <c r="UQG139" s="4"/>
      <c r="UQH139" s="4"/>
      <c r="UQI139" s="4"/>
      <c r="UQJ139" s="4"/>
      <c r="UQK139" s="4"/>
      <c r="UQL139" s="4"/>
      <c r="UQM139" s="4"/>
      <c r="UQN139" s="4"/>
      <c r="UQO139" s="4"/>
      <c r="UQP139" s="4"/>
      <c r="UQQ139" s="4"/>
      <c r="UQR139" s="4"/>
      <c r="UQS139" s="4"/>
      <c r="UQT139" s="4"/>
      <c r="UQU139" s="4"/>
      <c r="UQV139" s="4"/>
      <c r="UQW139" s="4"/>
      <c r="UQX139" s="4"/>
      <c r="UQY139" s="4"/>
      <c r="UQZ139" s="4"/>
      <c r="URA139" s="4"/>
      <c r="URB139" s="4"/>
      <c r="URC139" s="4"/>
      <c r="URD139" s="4"/>
      <c r="URE139" s="4"/>
      <c r="URF139" s="4"/>
      <c r="URG139" s="4"/>
      <c r="URH139" s="4"/>
      <c r="URI139" s="4"/>
      <c r="URJ139" s="4"/>
      <c r="URK139" s="4"/>
      <c r="URL139" s="4"/>
      <c r="URM139" s="4"/>
      <c r="URN139" s="4"/>
      <c r="URO139" s="4"/>
      <c r="URP139" s="4"/>
      <c r="URQ139" s="4"/>
      <c r="URR139" s="4"/>
      <c r="URS139" s="4"/>
      <c r="URT139" s="4"/>
      <c r="URU139" s="4"/>
      <c r="URV139" s="4"/>
      <c r="URW139" s="4"/>
      <c r="URX139" s="4"/>
      <c r="URY139" s="4"/>
      <c r="URZ139" s="4"/>
      <c r="USA139" s="4"/>
      <c r="USB139" s="4"/>
      <c r="USC139" s="4"/>
      <c r="USD139" s="4"/>
      <c r="USE139" s="4"/>
      <c r="USF139" s="4"/>
      <c r="USG139" s="4"/>
      <c r="USH139" s="4"/>
      <c r="USI139" s="4"/>
      <c r="USJ139" s="4"/>
      <c r="USK139" s="4"/>
      <c r="USL139" s="4"/>
      <c r="USM139" s="4"/>
      <c r="USN139" s="4"/>
      <c r="USO139" s="4"/>
      <c r="USP139" s="4"/>
      <c r="USQ139" s="4"/>
      <c r="USR139" s="4"/>
      <c r="USS139" s="4"/>
      <c r="UST139" s="4"/>
      <c r="USU139" s="4"/>
      <c r="USV139" s="4"/>
      <c r="USW139" s="4"/>
      <c r="USX139" s="4"/>
      <c r="USY139" s="4"/>
      <c r="USZ139" s="4"/>
      <c r="UTA139" s="4"/>
      <c r="UTB139" s="4"/>
      <c r="UTC139" s="4"/>
      <c r="UTD139" s="4"/>
      <c r="UTE139" s="4"/>
      <c r="UTF139" s="4"/>
      <c r="UTG139" s="4"/>
      <c r="UTH139" s="4"/>
      <c r="UTI139" s="4"/>
      <c r="UTJ139" s="4"/>
      <c r="UTK139" s="4"/>
      <c r="UTL139" s="4"/>
      <c r="UTM139" s="4"/>
      <c r="UTN139" s="4"/>
      <c r="UTO139" s="4"/>
      <c r="UTP139" s="4"/>
      <c r="UTQ139" s="4"/>
      <c r="UTR139" s="4"/>
      <c r="UTS139" s="4"/>
      <c r="UTT139" s="4"/>
      <c r="UTU139" s="4"/>
      <c r="UTV139" s="4"/>
      <c r="UTW139" s="4"/>
      <c r="UTX139" s="4"/>
      <c r="UTY139" s="4"/>
      <c r="UTZ139" s="4"/>
      <c r="UUA139" s="4"/>
      <c r="UUB139" s="4"/>
      <c r="UUC139" s="4"/>
      <c r="UUD139" s="4"/>
      <c r="UUE139" s="4"/>
      <c r="UUF139" s="4"/>
      <c r="UUG139" s="4"/>
      <c r="UUH139" s="4"/>
      <c r="UUI139" s="4"/>
      <c r="UUJ139" s="4"/>
      <c r="UUK139" s="4"/>
      <c r="UUL139" s="4"/>
      <c r="UUM139" s="4"/>
      <c r="UUN139" s="4"/>
      <c r="UUO139" s="4"/>
      <c r="UUP139" s="4"/>
      <c r="UUQ139" s="4"/>
      <c r="UUR139" s="4"/>
      <c r="UUS139" s="4"/>
      <c r="UUT139" s="4"/>
      <c r="UUU139" s="4"/>
      <c r="UUV139" s="4"/>
      <c r="UUW139" s="4"/>
      <c r="UUX139" s="4"/>
      <c r="UUY139" s="4"/>
      <c r="UUZ139" s="4"/>
      <c r="UVA139" s="4"/>
      <c r="UVB139" s="4"/>
      <c r="UVC139" s="4"/>
      <c r="UVD139" s="4"/>
      <c r="UVE139" s="4"/>
      <c r="UVF139" s="4"/>
      <c r="UVG139" s="4"/>
      <c r="UVH139" s="4"/>
      <c r="UVI139" s="4"/>
      <c r="UVJ139" s="4"/>
      <c r="UVK139" s="4"/>
      <c r="UVL139" s="4"/>
      <c r="UVM139" s="4"/>
      <c r="UVN139" s="4"/>
      <c r="UVO139" s="4"/>
      <c r="UVP139" s="4"/>
      <c r="UVQ139" s="4"/>
      <c r="UVR139" s="4"/>
      <c r="UVS139" s="4"/>
      <c r="UVT139" s="4"/>
      <c r="UVU139" s="4"/>
      <c r="UVV139" s="4"/>
      <c r="UVW139" s="4"/>
      <c r="UVX139" s="4"/>
      <c r="UVY139" s="4"/>
      <c r="UVZ139" s="4"/>
      <c r="UWA139" s="4"/>
      <c r="UWB139" s="4"/>
      <c r="UWC139" s="4"/>
      <c r="UWD139" s="4"/>
      <c r="UWE139" s="4"/>
      <c r="UWF139" s="4"/>
      <c r="UWG139" s="4"/>
      <c r="UWH139" s="4"/>
      <c r="UWI139" s="4"/>
      <c r="UWJ139" s="4"/>
      <c r="UWK139" s="4"/>
      <c r="UWL139" s="4"/>
      <c r="UWM139" s="4"/>
      <c r="UWN139" s="4"/>
      <c r="UWO139" s="4"/>
      <c r="UWP139" s="4"/>
      <c r="UWQ139" s="4"/>
      <c r="UWR139" s="4"/>
      <c r="UWS139" s="4"/>
      <c r="UWT139" s="4"/>
      <c r="UWU139" s="4"/>
      <c r="UWV139" s="4"/>
      <c r="UWW139" s="4"/>
      <c r="UWX139" s="4"/>
      <c r="UXE139" s="4"/>
      <c r="UXF139" s="4"/>
      <c r="UXG139" s="4"/>
      <c r="UXH139" s="4"/>
      <c r="UXI139" s="4"/>
      <c r="UXJ139" s="4"/>
      <c r="UXK139" s="4"/>
      <c r="UXL139" s="4"/>
      <c r="UXM139" s="4"/>
      <c r="UXN139" s="4"/>
      <c r="UXO139" s="4"/>
      <c r="UXP139" s="4"/>
      <c r="UXQ139" s="4"/>
      <c r="UXR139" s="4"/>
      <c r="UXS139" s="4"/>
      <c r="UXT139" s="4"/>
      <c r="UXU139" s="4"/>
      <c r="UXV139" s="4"/>
      <c r="UXW139" s="4"/>
      <c r="UXX139" s="4"/>
      <c r="UXY139" s="4"/>
      <c r="UXZ139" s="4"/>
      <c r="UYA139" s="4"/>
      <c r="UYB139" s="4"/>
      <c r="UYC139" s="4"/>
      <c r="UYD139" s="4"/>
      <c r="UYE139" s="4"/>
      <c r="UYF139" s="4"/>
      <c r="UYG139" s="4"/>
      <c r="UYH139" s="4"/>
      <c r="UYI139" s="4"/>
      <c r="UYJ139" s="4"/>
      <c r="UYK139" s="4"/>
      <c r="UYL139" s="4"/>
      <c r="UYM139" s="4"/>
      <c r="UYN139" s="4"/>
      <c r="UYO139" s="4"/>
      <c r="UYP139" s="4"/>
      <c r="UYQ139" s="4"/>
      <c r="UYR139" s="4"/>
      <c r="UYS139" s="4"/>
      <c r="UYT139" s="4"/>
      <c r="UYU139" s="4"/>
      <c r="UYV139" s="4"/>
      <c r="UYW139" s="4"/>
      <c r="UYX139" s="4"/>
      <c r="UYY139" s="4"/>
      <c r="UYZ139" s="4"/>
      <c r="UZA139" s="4"/>
      <c r="UZB139" s="4"/>
      <c r="UZC139" s="4"/>
      <c r="UZD139" s="4"/>
      <c r="UZE139" s="4"/>
      <c r="UZF139" s="4"/>
      <c r="UZG139" s="4"/>
      <c r="UZH139" s="4"/>
      <c r="UZI139" s="4"/>
      <c r="UZJ139" s="4"/>
      <c r="UZK139" s="4"/>
      <c r="UZL139" s="4"/>
      <c r="UZM139" s="4"/>
      <c r="UZN139" s="4"/>
      <c r="UZO139" s="4"/>
      <c r="UZP139" s="4"/>
      <c r="UZQ139" s="4"/>
      <c r="UZR139" s="4"/>
      <c r="UZS139" s="4"/>
      <c r="UZT139" s="4"/>
      <c r="UZU139" s="4"/>
      <c r="UZV139" s="4"/>
      <c r="UZW139" s="4"/>
      <c r="UZX139" s="4"/>
      <c r="UZY139" s="4"/>
      <c r="UZZ139" s="4"/>
      <c r="VAA139" s="4"/>
      <c r="VAB139" s="4"/>
      <c r="VAC139" s="4"/>
      <c r="VAD139" s="4"/>
      <c r="VAE139" s="4"/>
      <c r="VAF139" s="4"/>
      <c r="VAG139" s="4"/>
      <c r="VAH139" s="4"/>
      <c r="VAI139" s="4"/>
      <c r="VAJ139" s="4"/>
      <c r="VAK139" s="4"/>
      <c r="VAL139" s="4"/>
      <c r="VAM139" s="4"/>
      <c r="VAN139" s="4"/>
      <c r="VAO139" s="4"/>
      <c r="VAP139" s="4"/>
      <c r="VAQ139" s="4"/>
      <c r="VAR139" s="4"/>
      <c r="VAS139" s="4"/>
      <c r="VAT139" s="4"/>
      <c r="VAU139" s="4"/>
      <c r="VAV139" s="4"/>
      <c r="VAW139" s="4"/>
      <c r="VAX139" s="4"/>
      <c r="VAY139" s="4"/>
      <c r="VAZ139" s="4"/>
      <c r="VBA139" s="4"/>
      <c r="VBB139" s="4"/>
      <c r="VBC139" s="4"/>
      <c r="VBD139" s="4"/>
      <c r="VBE139" s="4"/>
      <c r="VBF139" s="4"/>
      <c r="VBG139" s="4"/>
      <c r="VBH139" s="4"/>
      <c r="VBI139" s="4"/>
      <c r="VBJ139" s="4"/>
      <c r="VBK139" s="4"/>
      <c r="VBL139" s="4"/>
      <c r="VBM139" s="4"/>
      <c r="VBN139" s="4"/>
      <c r="VBO139" s="4"/>
      <c r="VBP139" s="4"/>
      <c r="VBQ139" s="4"/>
      <c r="VBR139" s="4"/>
      <c r="VBS139" s="4"/>
      <c r="VBT139" s="4"/>
      <c r="VBU139" s="4"/>
      <c r="VBV139" s="4"/>
      <c r="VBW139" s="4"/>
      <c r="VBX139" s="4"/>
      <c r="VBY139" s="4"/>
      <c r="VBZ139" s="4"/>
      <c r="VCA139" s="4"/>
      <c r="VCB139" s="4"/>
      <c r="VCC139" s="4"/>
      <c r="VCD139" s="4"/>
      <c r="VCE139" s="4"/>
      <c r="VCF139" s="4"/>
      <c r="VCG139" s="4"/>
      <c r="VCH139" s="4"/>
      <c r="VCI139" s="4"/>
      <c r="VCJ139" s="4"/>
      <c r="VCK139" s="4"/>
      <c r="VCL139" s="4"/>
      <c r="VCM139" s="4"/>
      <c r="VCN139" s="4"/>
      <c r="VCO139" s="4"/>
      <c r="VCP139" s="4"/>
      <c r="VCQ139" s="4"/>
      <c r="VCR139" s="4"/>
      <c r="VCS139" s="4"/>
      <c r="VCT139" s="4"/>
      <c r="VCU139" s="4"/>
      <c r="VCV139" s="4"/>
      <c r="VCW139" s="4"/>
      <c r="VCX139" s="4"/>
      <c r="VCY139" s="4"/>
      <c r="VCZ139" s="4"/>
      <c r="VDA139" s="4"/>
      <c r="VDB139" s="4"/>
      <c r="VDC139" s="4"/>
      <c r="VDD139" s="4"/>
      <c r="VDE139" s="4"/>
      <c r="VDF139" s="4"/>
      <c r="VDG139" s="4"/>
      <c r="VDH139" s="4"/>
      <c r="VDI139" s="4"/>
      <c r="VDJ139" s="4"/>
      <c r="VDK139" s="4"/>
      <c r="VDL139" s="4"/>
      <c r="VDM139" s="4"/>
      <c r="VDN139" s="4"/>
      <c r="VDO139" s="4"/>
      <c r="VDP139" s="4"/>
      <c r="VDQ139" s="4"/>
      <c r="VDR139" s="4"/>
      <c r="VDS139" s="4"/>
      <c r="VDT139" s="4"/>
      <c r="VDU139" s="4"/>
      <c r="VDV139" s="4"/>
      <c r="VDW139" s="4"/>
      <c r="VDX139" s="4"/>
      <c r="VDY139" s="4"/>
      <c r="VDZ139" s="4"/>
      <c r="VEA139" s="4"/>
      <c r="VEB139" s="4"/>
      <c r="VEC139" s="4"/>
      <c r="VED139" s="4"/>
      <c r="VEE139" s="4"/>
      <c r="VEF139" s="4"/>
      <c r="VEG139" s="4"/>
      <c r="VEH139" s="4"/>
      <c r="VEI139" s="4"/>
      <c r="VEJ139" s="4"/>
      <c r="VEK139" s="4"/>
      <c r="VEL139" s="4"/>
      <c r="VEM139" s="4"/>
      <c r="VEN139" s="4"/>
      <c r="VEO139" s="4"/>
      <c r="VEP139" s="4"/>
      <c r="VEQ139" s="4"/>
      <c r="VER139" s="4"/>
      <c r="VES139" s="4"/>
      <c r="VET139" s="4"/>
      <c r="VEU139" s="4"/>
      <c r="VEV139" s="4"/>
      <c r="VEW139" s="4"/>
      <c r="VEX139" s="4"/>
      <c r="VEY139" s="4"/>
      <c r="VEZ139" s="4"/>
      <c r="VFA139" s="4"/>
      <c r="VFB139" s="4"/>
      <c r="VFC139" s="4"/>
      <c r="VFD139" s="4"/>
      <c r="VFE139" s="4"/>
      <c r="VFF139" s="4"/>
      <c r="VFG139" s="4"/>
      <c r="VFH139" s="4"/>
      <c r="VFI139" s="4"/>
      <c r="VFJ139" s="4"/>
      <c r="VFK139" s="4"/>
      <c r="VFL139" s="4"/>
      <c r="VFM139" s="4"/>
      <c r="VFN139" s="4"/>
      <c r="VFO139" s="4"/>
      <c r="VFP139" s="4"/>
      <c r="VFQ139" s="4"/>
      <c r="VFR139" s="4"/>
      <c r="VFS139" s="4"/>
      <c r="VFT139" s="4"/>
      <c r="VFU139" s="4"/>
      <c r="VFV139" s="4"/>
      <c r="VFW139" s="4"/>
      <c r="VFX139" s="4"/>
      <c r="VFY139" s="4"/>
      <c r="VFZ139" s="4"/>
      <c r="VGA139" s="4"/>
      <c r="VGB139" s="4"/>
      <c r="VGC139" s="4"/>
      <c r="VGD139" s="4"/>
      <c r="VGE139" s="4"/>
      <c r="VGF139" s="4"/>
      <c r="VGG139" s="4"/>
      <c r="VGH139" s="4"/>
      <c r="VGI139" s="4"/>
      <c r="VGJ139" s="4"/>
      <c r="VGK139" s="4"/>
      <c r="VGL139" s="4"/>
      <c r="VGM139" s="4"/>
      <c r="VGN139" s="4"/>
      <c r="VGO139" s="4"/>
      <c r="VGP139" s="4"/>
      <c r="VGQ139" s="4"/>
      <c r="VGR139" s="4"/>
      <c r="VGS139" s="4"/>
      <c r="VGT139" s="4"/>
      <c r="VHA139" s="4"/>
      <c r="VHB139" s="4"/>
      <c r="VHC139" s="4"/>
      <c r="VHD139" s="4"/>
      <c r="VHE139" s="4"/>
      <c r="VHF139" s="4"/>
      <c r="VHG139" s="4"/>
      <c r="VHH139" s="4"/>
      <c r="VHI139" s="4"/>
      <c r="VHJ139" s="4"/>
      <c r="VHK139" s="4"/>
      <c r="VHL139" s="4"/>
      <c r="VHM139" s="4"/>
      <c r="VHN139" s="4"/>
      <c r="VHO139" s="4"/>
      <c r="VHP139" s="4"/>
      <c r="VHQ139" s="4"/>
      <c r="VHR139" s="4"/>
      <c r="VHS139" s="4"/>
      <c r="VHT139" s="4"/>
      <c r="VHU139" s="4"/>
      <c r="VHV139" s="4"/>
      <c r="VHW139" s="4"/>
      <c r="VHX139" s="4"/>
      <c r="VHY139" s="4"/>
      <c r="VHZ139" s="4"/>
      <c r="VIA139" s="4"/>
      <c r="VIB139" s="4"/>
      <c r="VIC139" s="4"/>
      <c r="VID139" s="4"/>
      <c r="VIE139" s="4"/>
      <c r="VIF139" s="4"/>
      <c r="VIG139" s="4"/>
      <c r="VIH139" s="4"/>
      <c r="VII139" s="4"/>
      <c r="VIJ139" s="4"/>
      <c r="VIK139" s="4"/>
      <c r="VIL139" s="4"/>
      <c r="VIM139" s="4"/>
      <c r="VIN139" s="4"/>
      <c r="VIO139" s="4"/>
      <c r="VIP139" s="4"/>
      <c r="VIQ139" s="4"/>
      <c r="VIR139" s="4"/>
      <c r="VIS139" s="4"/>
      <c r="VIT139" s="4"/>
      <c r="VIU139" s="4"/>
      <c r="VIV139" s="4"/>
      <c r="VIW139" s="4"/>
      <c r="VIX139" s="4"/>
      <c r="VIY139" s="4"/>
      <c r="VIZ139" s="4"/>
      <c r="VJA139" s="4"/>
      <c r="VJB139" s="4"/>
      <c r="VJC139" s="4"/>
      <c r="VJD139" s="4"/>
      <c r="VJE139" s="4"/>
      <c r="VJF139" s="4"/>
      <c r="VJG139" s="4"/>
      <c r="VJH139" s="4"/>
      <c r="VJI139" s="4"/>
      <c r="VJJ139" s="4"/>
      <c r="VJK139" s="4"/>
      <c r="VJL139" s="4"/>
      <c r="VJM139" s="4"/>
      <c r="VJN139" s="4"/>
      <c r="VJO139" s="4"/>
      <c r="VJP139" s="4"/>
      <c r="VJQ139" s="4"/>
      <c r="VJR139" s="4"/>
      <c r="VJS139" s="4"/>
      <c r="VJT139" s="4"/>
      <c r="VJU139" s="4"/>
      <c r="VJV139" s="4"/>
      <c r="VJW139" s="4"/>
      <c r="VJX139" s="4"/>
      <c r="VJY139" s="4"/>
      <c r="VJZ139" s="4"/>
      <c r="VKA139" s="4"/>
      <c r="VKB139" s="4"/>
      <c r="VKC139" s="4"/>
      <c r="VKD139" s="4"/>
      <c r="VKE139" s="4"/>
      <c r="VKF139" s="4"/>
      <c r="VKG139" s="4"/>
      <c r="VKH139" s="4"/>
      <c r="VKI139" s="4"/>
      <c r="VKJ139" s="4"/>
      <c r="VKK139" s="4"/>
      <c r="VKL139" s="4"/>
      <c r="VKM139" s="4"/>
      <c r="VKN139" s="4"/>
      <c r="VKO139" s="4"/>
      <c r="VKP139" s="4"/>
      <c r="VKQ139" s="4"/>
      <c r="VKR139" s="4"/>
      <c r="VKS139" s="4"/>
      <c r="VKT139" s="4"/>
      <c r="VKU139" s="4"/>
      <c r="VKV139" s="4"/>
      <c r="VKW139" s="4"/>
      <c r="VKX139" s="4"/>
      <c r="VKY139" s="4"/>
      <c r="VKZ139" s="4"/>
      <c r="VLA139" s="4"/>
      <c r="VLB139" s="4"/>
      <c r="VLC139" s="4"/>
      <c r="VLD139" s="4"/>
      <c r="VLE139" s="4"/>
      <c r="VLF139" s="4"/>
      <c r="VLG139" s="4"/>
      <c r="VLH139" s="4"/>
      <c r="VLI139" s="4"/>
      <c r="VLJ139" s="4"/>
      <c r="VLK139" s="4"/>
      <c r="VLL139" s="4"/>
      <c r="VLM139" s="4"/>
      <c r="VLN139" s="4"/>
      <c r="VLO139" s="4"/>
      <c r="VLP139" s="4"/>
      <c r="VLQ139" s="4"/>
      <c r="VLR139" s="4"/>
      <c r="VLS139" s="4"/>
      <c r="VLT139" s="4"/>
      <c r="VLU139" s="4"/>
      <c r="VLV139" s="4"/>
      <c r="VLW139" s="4"/>
      <c r="VLX139" s="4"/>
      <c r="VLY139" s="4"/>
      <c r="VLZ139" s="4"/>
      <c r="VMA139" s="4"/>
      <c r="VMB139" s="4"/>
      <c r="VMC139" s="4"/>
      <c r="VMD139" s="4"/>
      <c r="VME139" s="4"/>
      <c r="VMF139" s="4"/>
      <c r="VMG139" s="4"/>
      <c r="VMH139" s="4"/>
      <c r="VMI139" s="4"/>
      <c r="VMJ139" s="4"/>
      <c r="VMK139" s="4"/>
      <c r="VML139" s="4"/>
      <c r="VMM139" s="4"/>
      <c r="VMN139" s="4"/>
      <c r="VMO139" s="4"/>
      <c r="VMP139" s="4"/>
      <c r="VMQ139" s="4"/>
      <c r="VMR139" s="4"/>
      <c r="VMS139" s="4"/>
      <c r="VMT139" s="4"/>
      <c r="VMU139" s="4"/>
      <c r="VMV139" s="4"/>
      <c r="VMW139" s="4"/>
      <c r="VMX139" s="4"/>
      <c r="VMY139" s="4"/>
      <c r="VMZ139" s="4"/>
      <c r="VNA139" s="4"/>
      <c r="VNB139" s="4"/>
      <c r="VNC139" s="4"/>
      <c r="VND139" s="4"/>
      <c r="VNE139" s="4"/>
      <c r="VNF139" s="4"/>
      <c r="VNG139" s="4"/>
      <c r="VNH139" s="4"/>
      <c r="VNI139" s="4"/>
      <c r="VNJ139" s="4"/>
      <c r="VNK139" s="4"/>
      <c r="VNL139" s="4"/>
      <c r="VNM139" s="4"/>
      <c r="VNN139" s="4"/>
      <c r="VNO139" s="4"/>
      <c r="VNP139" s="4"/>
      <c r="VNQ139" s="4"/>
      <c r="VNR139" s="4"/>
      <c r="VNS139" s="4"/>
      <c r="VNT139" s="4"/>
      <c r="VNU139" s="4"/>
      <c r="VNV139" s="4"/>
      <c r="VNW139" s="4"/>
      <c r="VNX139" s="4"/>
      <c r="VNY139" s="4"/>
      <c r="VNZ139" s="4"/>
      <c r="VOA139" s="4"/>
      <c r="VOB139" s="4"/>
      <c r="VOC139" s="4"/>
      <c r="VOD139" s="4"/>
      <c r="VOE139" s="4"/>
      <c r="VOF139" s="4"/>
      <c r="VOG139" s="4"/>
      <c r="VOH139" s="4"/>
      <c r="VOI139" s="4"/>
      <c r="VOJ139" s="4"/>
      <c r="VOK139" s="4"/>
      <c r="VOL139" s="4"/>
      <c r="VOM139" s="4"/>
      <c r="VON139" s="4"/>
      <c r="VOO139" s="4"/>
      <c r="VOP139" s="4"/>
      <c r="VOQ139" s="4"/>
      <c r="VOR139" s="4"/>
      <c r="VOS139" s="4"/>
      <c r="VOT139" s="4"/>
      <c r="VOU139" s="4"/>
      <c r="VOV139" s="4"/>
      <c r="VOW139" s="4"/>
      <c r="VOX139" s="4"/>
      <c r="VOY139" s="4"/>
      <c r="VOZ139" s="4"/>
      <c r="VPA139" s="4"/>
      <c r="VPB139" s="4"/>
      <c r="VPC139" s="4"/>
      <c r="VPD139" s="4"/>
      <c r="VPE139" s="4"/>
      <c r="VPF139" s="4"/>
      <c r="VPG139" s="4"/>
      <c r="VPH139" s="4"/>
      <c r="VPI139" s="4"/>
      <c r="VPJ139" s="4"/>
      <c r="VPK139" s="4"/>
      <c r="VPL139" s="4"/>
      <c r="VPM139" s="4"/>
      <c r="VPN139" s="4"/>
      <c r="VPO139" s="4"/>
      <c r="VPP139" s="4"/>
      <c r="VPQ139" s="4"/>
      <c r="VPR139" s="4"/>
      <c r="VPS139" s="4"/>
      <c r="VPT139" s="4"/>
      <c r="VPU139" s="4"/>
      <c r="VPV139" s="4"/>
      <c r="VPW139" s="4"/>
      <c r="VPX139" s="4"/>
      <c r="VPY139" s="4"/>
      <c r="VPZ139" s="4"/>
      <c r="VQA139" s="4"/>
      <c r="VQB139" s="4"/>
      <c r="VQC139" s="4"/>
      <c r="VQD139" s="4"/>
      <c r="VQE139" s="4"/>
      <c r="VQF139" s="4"/>
      <c r="VQG139" s="4"/>
      <c r="VQH139" s="4"/>
      <c r="VQI139" s="4"/>
      <c r="VQJ139" s="4"/>
      <c r="VQK139" s="4"/>
      <c r="VQL139" s="4"/>
      <c r="VQM139" s="4"/>
      <c r="VQN139" s="4"/>
      <c r="VQO139" s="4"/>
      <c r="VQP139" s="4"/>
      <c r="VQW139" s="4"/>
      <c r="VQX139" s="4"/>
      <c r="VQY139" s="4"/>
      <c r="VQZ139" s="4"/>
      <c r="VRA139" s="4"/>
      <c r="VRB139" s="4"/>
      <c r="VRC139" s="4"/>
      <c r="VRD139" s="4"/>
      <c r="VRE139" s="4"/>
      <c r="VRF139" s="4"/>
      <c r="VRG139" s="4"/>
      <c r="VRH139" s="4"/>
      <c r="VRI139" s="4"/>
      <c r="VRJ139" s="4"/>
      <c r="VRK139" s="4"/>
      <c r="VRL139" s="4"/>
      <c r="VRM139" s="4"/>
      <c r="VRN139" s="4"/>
      <c r="VRO139" s="4"/>
      <c r="VRP139" s="4"/>
      <c r="VRQ139" s="4"/>
      <c r="VRR139" s="4"/>
      <c r="VRS139" s="4"/>
      <c r="VRT139" s="4"/>
      <c r="VRU139" s="4"/>
      <c r="VRV139" s="4"/>
      <c r="VRW139" s="4"/>
      <c r="VRX139" s="4"/>
      <c r="VRY139" s="4"/>
      <c r="VRZ139" s="4"/>
      <c r="VSA139" s="4"/>
      <c r="VSB139" s="4"/>
      <c r="VSC139" s="4"/>
      <c r="VSD139" s="4"/>
      <c r="VSE139" s="4"/>
      <c r="VSF139" s="4"/>
      <c r="VSG139" s="4"/>
      <c r="VSH139" s="4"/>
      <c r="VSI139" s="4"/>
      <c r="VSJ139" s="4"/>
      <c r="VSK139" s="4"/>
      <c r="VSL139" s="4"/>
      <c r="VSM139" s="4"/>
      <c r="VSN139" s="4"/>
      <c r="VSO139" s="4"/>
      <c r="VSP139" s="4"/>
      <c r="VSQ139" s="4"/>
      <c r="VSR139" s="4"/>
      <c r="VSS139" s="4"/>
      <c r="VST139" s="4"/>
      <c r="VSU139" s="4"/>
      <c r="VSV139" s="4"/>
      <c r="VSW139" s="4"/>
      <c r="VSX139" s="4"/>
      <c r="VSY139" s="4"/>
      <c r="VSZ139" s="4"/>
      <c r="VTA139" s="4"/>
      <c r="VTB139" s="4"/>
      <c r="VTC139" s="4"/>
      <c r="VTD139" s="4"/>
      <c r="VTE139" s="4"/>
      <c r="VTF139" s="4"/>
      <c r="VTG139" s="4"/>
      <c r="VTH139" s="4"/>
      <c r="VTI139" s="4"/>
      <c r="VTJ139" s="4"/>
      <c r="VTK139" s="4"/>
      <c r="VTL139" s="4"/>
      <c r="VTM139" s="4"/>
      <c r="VTN139" s="4"/>
      <c r="VTO139" s="4"/>
      <c r="VTP139" s="4"/>
      <c r="VTQ139" s="4"/>
      <c r="VTR139" s="4"/>
      <c r="VTS139" s="4"/>
      <c r="VTT139" s="4"/>
      <c r="VTU139" s="4"/>
      <c r="VTV139" s="4"/>
      <c r="VTW139" s="4"/>
      <c r="VTX139" s="4"/>
      <c r="VTY139" s="4"/>
      <c r="VTZ139" s="4"/>
      <c r="VUA139" s="4"/>
      <c r="VUB139" s="4"/>
      <c r="VUC139" s="4"/>
      <c r="VUD139" s="4"/>
      <c r="VUE139" s="4"/>
      <c r="VUF139" s="4"/>
      <c r="VUG139" s="4"/>
      <c r="VUH139" s="4"/>
      <c r="VUI139" s="4"/>
      <c r="VUJ139" s="4"/>
      <c r="VUK139" s="4"/>
      <c r="VUL139" s="4"/>
      <c r="VUM139" s="4"/>
      <c r="VUN139" s="4"/>
      <c r="VUO139" s="4"/>
      <c r="VUP139" s="4"/>
      <c r="VUQ139" s="4"/>
      <c r="VUR139" s="4"/>
      <c r="VUS139" s="4"/>
      <c r="VUT139" s="4"/>
      <c r="VUU139" s="4"/>
      <c r="VUV139" s="4"/>
      <c r="VUW139" s="4"/>
      <c r="VUX139" s="4"/>
      <c r="VUY139" s="4"/>
      <c r="VUZ139" s="4"/>
      <c r="VVA139" s="4"/>
      <c r="VVB139" s="4"/>
      <c r="VVC139" s="4"/>
      <c r="VVD139" s="4"/>
      <c r="VVE139" s="4"/>
      <c r="VVF139" s="4"/>
      <c r="VVG139" s="4"/>
      <c r="VVH139" s="4"/>
      <c r="VVI139" s="4"/>
      <c r="VVJ139" s="4"/>
      <c r="VVK139" s="4"/>
      <c r="VVL139" s="4"/>
      <c r="VVM139" s="4"/>
      <c r="VVN139" s="4"/>
      <c r="VVO139" s="4"/>
      <c r="VVP139" s="4"/>
      <c r="VVQ139" s="4"/>
      <c r="VVR139" s="4"/>
      <c r="VVS139" s="4"/>
      <c r="VVT139" s="4"/>
      <c r="VVU139" s="4"/>
      <c r="VVV139" s="4"/>
      <c r="VVW139" s="4"/>
      <c r="VVX139" s="4"/>
      <c r="VVY139" s="4"/>
      <c r="VVZ139" s="4"/>
      <c r="VWA139" s="4"/>
      <c r="VWB139" s="4"/>
      <c r="VWC139" s="4"/>
      <c r="VWD139" s="4"/>
      <c r="VWE139" s="4"/>
      <c r="VWF139" s="4"/>
      <c r="VWG139" s="4"/>
      <c r="VWH139" s="4"/>
      <c r="VWI139" s="4"/>
      <c r="VWJ139" s="4"/>
      <c r="VWK139" s="4"/>
      <c r="VWL139" s="4"/>
      <c r="VWM139" s="4"/>
      <c r="VWN139" s="4"/>
      <c r="VWO139" s="4"/>
      <c r="VWP139" s="4"/>
      <c r="VWQ139" s="4"/>
      <c r="VWR139" s="4"/>
      <c r="VWS139" s="4"/>
      <c r="VWT139" s="4"/>
      <c r="VWU139" s="4"/>
      <c r="VWV139" s="4"/>
      <c r="VWW139" s="4"/>
      <c r="VWX139" s="4"/>
      <c r="VWY139" s="4"/>
      <c r="VWZ139" s="4"/>
      <c r="VXA139" s="4"/>
      <c r="VXB139" s="4"/>
      <c r="VXC139" s="4"/>
      <c r="VXD139" s="4"/>
      <c r="VXE139" s="4"/>
      <c r="VXF139" s="4"/>
      <c r="VXG139" s="4"/>
      <c r="VXH139" s="4"/>
      <c r="VXI139" s="4"/>
      <c r="VXJ139" s="4"/>
      <c r="VXK139" s="4"/>
      <c r="VXL139" s="4"/>
      <c r="VXM139" s="4"/>
      <c r="VXN139" s="4"/>
      <c r="VXO139" s="4"/>
      <c r="VXP139" s="4"/>
      <c r="VXQ139" s="4"/>
      <c r="VXR139" s="4"/>
      <c r="VXS139" s="4"/>
      <c r="VXT139" s="4"/>
      <c r="VXU139" s="4"/>
      <c r="VXV139" s="4"/>
      <c r="VXW139" s="4"/>
      <c r="VXX139" s="4"/>
      <c r="VXY139" s="4"/>
      <c r="VXZ139" s="4"/>
      <c r="VYA139" s="4"/>
      <c r="VYB139" s="4"/>
      <c r="VYC139" s="4"/>
      <c r="VYD139" s="4"/>
      <c r="VYE139" s="4"/>
      <c r="VYF139" s="4"/>
      <c r="VYG139" s="4"/>
      <c r="VYH139" s="4"/>
      <c r="VYI139" s="4"/>
      <c r="VYJ139" s="4"/>
      <c r="VYK139" s="4"/>
      <c r="VYL139" s="4"/>
      <c r="VYM139" s="4"/>
      <c r="VYN139" s="4"/>
      <c r="VYO139" s="4"/>
      <c r="VYP139" s="4"/>
      <c r="VYQ139" s="4"/>
      <c r="VYR139" s="4"/>
      <c r="VYS139" s="4"/>
      <c r="VYT139" s="4"/>
      <c r="VYU139" s="4"/>
      <c r="VYV139" s="4"/>
      <c r="VYW139" s="4"/>
      <c r="VYX139" s="4"/>
      <c r="VYY139" s="4"/>
      <c r="VYZ139" s="4"/>
      <c r="VZA139" s="4"/>
      <c r="VZB139" s="4"/>
      <c r="VZC139" s="4"/>
      <c r="VZD139" s="4"/>
      <c r="VZE139" s="4"/>
      <c r="VZF139" s="4"/>
      <c r="VZG139" s="4"/>
      <c r="VZH139" s="4"/>
      <c r="VZI139" s="4"/>
      <c r="VZJ139" s="4"/>
      <c r="VZK139" s="4"/>
      <c r="VZL139" s="4"/>
      <c r="VZM139" s="4"/>
      <c r="VZN139" s="4"/>
      <c r="VZO139" s="4"/>
      <c r="VZP139" s="4"/>
      <c r="VZQ139" s="4"/>
      <c r="VZR139" s="4"/>
      <c r="VZS139" s="4"/>
      <c r="VZT139" s="4"/>
      <c r="VZU139" s="4"/>
      <c r="VZV139" s="4"/>
      <c r="VZW139" s="4"/>
      <c r="VZX139" s="4"/>
      <c r="VZY139" s="4"/>
      <c r="VZZ139" s="4"/>
      <c r="WAA139" s="4"/>
      <c r="WAB139" s="4"/>
      <c r="WAC139" s="4"/>
      <c r="WAD139" s="4"/>
      <c r="WAE139" s="4"/>
      <c r="WAF139" s="4"/>
      <c r="WAG139" s="4"/>
      <c r="WAH139" s="4"/>
      <c r="WAI139" s="4"/>
      <c r="WAJ139" s="4"/>
      <c r="WAK139" s="4"/>
      <c r="WAL139" s="4"/>
      <c r="WAS139" s="4"/>
      <c r="WAT139" s="4"/>
      <c r="WAU139" s="4"/>
      <c r="WAV139" s="4"/>
      <c r="WAW139" s="4"/>
      <c r="WAX139" s="4"/>
      <c r="WAY139" s="4"/>
      <c r="WAZ139" s="4"/>
      <c r="WBA139" s="4"/>
      <c r="WBB139" s="4"/>
      <c r="WBC139" s="4"/>
      <c r="WBD139" s="4"/>
      <c r="WBE139" s="4"/>
      <c r="WBF139" s="4"/>
      <c r="WBG139" s="4"/>
      <c r="WBH139" s="4"/>
      <c r="WBI139" s="4"/>
      <c r="WBJ139" s="4"/>
      <c r="WBK139" s="4"/>
      <c r="WBL139" s="4"/>
      <c r="WBM139" s="4"/>
      <c r="WBN139" s="4"/>
      <c r="WBO139" s="4"/>
      <c r="WBP139" s="4"/>
      <c r="WBQ139" s="4"/>
      <c r="WBR139" s="4"/>
      <c r="WBS139" s="4"/>
      <c r="WBT139" s="4"/>
      <c r="WBU139" s="4"/>
      <c r="WBV139" s="4"/>
      <c r="WBW139" s="4"/>
      <c r="WBX139" s="4"/>
      <c r="WBY139" s="4"/>
      <c r="WBZ139" s="4"/>
      <c r="WCA139" s="4"/>
      <c r="WCB139" s="4"/>
      <c r="WCC139" s="4"/>
      <c r="WCD139" s="4"/>
      <c r="WCE139" s="4"/>
      <c r="WCF139" s="4"/>
      <c r="WCG139" s="4"/>
      <c r="WCH139" s="4"/>
      <c r="WCI139" s="4"/>
      <c r="WCJ139" s="4"/>
      <c r="WCK139" s="4"/>
      <c r="WCL139" s="4"/>
      <c r="WCM139" s="4"/>
      <c r="WCN139" s="4"/>
      <c r="WCO139" s="4"/>
      <c r="WCP139" s="4"/>
      <c r="WCQ139" s="4"/>
      <c r="WCR139" s="4"/>
      <c r="WCS139" s="4"/>
      <c r="WCT139" s="4"/>
      <c r="WCU139" s="4"/>
      <c r="WCV139" s="4"/>
      <c r="WCW139" s="4"/>
      <c r="WCX139" s="4"/>
      <c r="WCY139" s="4"/>
      <c r="WCZ139" s="4"/>
      <c r="WDA139" s="4"/>
      <c r="WDB139" s="4"/>
      <c r="WDC139" s="4"/>
      <c r="WDD139" s="4"/>
      <c r="WDE139" s="4"/>
      <c r="WDF139" s="4"/>
      <c r="WDG139" s="4"/>
      <c r="WDH139" s="4"/>
      <c r="WDI139" s="4"/>
      <c r="WDJ139" s="4"/>
      <c r="WDK139" s="4"/>
      <c r="WDL139" s="4"/>
      <c r="WDM139" s="4"/>
      <c r="WDN139" s="4"/>
      <c r="WDO139" s="4"/>
      <c r="WDP139" s="4"/>
      <c r="WDQ139" s="4"/>
      <c r="WDR139" s="4"/>
      <c r="WDS139" s="4"/>
      <c r="WDT139" s="4"/>
      <c r="WDU139" s="4"/>
      <c r="WDV139" s="4"/>
      <c r="WDW139" s="4"/>
      <c r="WDX139" s="4"/>
      <c r="WDY139" s="4"/>
      <c r="WDZ139" s="4"/>
      <c r="WEA139" s="4"/>
      <c r="WEB139" s="4"/>
      <c r="WEC139" s="4"/>
      <c r="WED139" s="4"/>
      <c r="WEE139" s="4"/>
      <c r="WEF139" s="4"/>
      <c r="WEG139" s="4"/>
      <c r="WEH139" s="4"/>
      <c r="WEI139" s="4"/>
      <c r="WEJ139" s="4"/>
      <c r="WEK139" s="4"/>
      <c r="WEL139" s="4"/>
      <c r="WEM139" s="4"/>
      <c r="WEN139" s="4"/>
      <c r="WEO139" s="4"/>
      <c r="WEP139" s="4"/>
      <c r="WEQ139" s="4"/>
      <c r="WER139" s="4"/>
      <c r="WES139" s="4"/>
      <c r="WET139" s="4"/>
      <c r="WEU139" s="4"/>
      <c r="WEV139" s="4"/>
      <c r="WEW139" s="4"/>
      <c r="WEX139" s="4"/>
      <c r="WEY139" s="4"/>
      <c r="WEZ139" s="4"/>
      <c r="WFA139" s="4"/>
      <c r="WFB139" s="4"/>
      <c r="WFC139" s="4"/>
      <c r="WFD139" s="4"/>
      <c r="WFE139" s="4"/>
      <c r="WFF139" s="4"/>
      <c r="WFG139" s="4"/>
      <c r="WFH139" s="4"/>
      <c r="WFI139" s="4"/>
      <c r="WFJ139" s="4"/>
      <c r="WFK139" s="4"/>
      <c r="WFL139" s="4"/>
      <c r="WFM139" s="4"/>
      <c r="WFN139" s="4"/>
      <c r="WFO139" s="4"/>
      <c r="WFP139" s="4"/>
      <c r="WFQ139" s="4"/>
      <c r="WFR139" s="4"/>
      <c r="WFS139" s="4"/>
      <c r="WFT139" s="4"/>
      <c r="WFU139" s="4"/>
      <c r="WFV139" s="4"/>
      <c r="WFW139" s="4"/>
      <c r="WFX139" s="4"/>
      <c r="WFY139" s="4"/>
      <c r="WFZ139" s="4"/>
      <c r="WGA139" s="4"/>
      <c r="WGB139" s="4"/>
      <c r="WGC139" s="4"/>
      <c r="WGD139" s="4"/>
      <c r="WGE139" s="4"/>
      <c r="WGF139" s="4"/>
      <c r="WGG139" s="4"/>
      <c r="WGH139" s="4"/>
      <c r="WGI139" s="4"/>
      <c r="WGJ139" s="4"/>
      <c r="WGK139" s="4"/>
      <c r="WGL139" s="4"/>
      <c r="WGM139" s="4"/>
      <c r="WGN139" s="4"/>
      <c r="WGO139" s="4"/>
      <c r="WGP139" s="4"/>
      <c r="WGQ139" s="4"/>
      <c r="WGR139" s="4"/>
      <c r="WGS139" s="4"/>
      <c r="WGT139" s="4"/>
      <c r="WGU139" s="4"/>
      <c r="WGV139" s="4"/>
      <c r="WGW139" s="4"/>
      <c r="WGX139" s="4"/>
      <c r="WGY139" s="4"/>
      <c r="WGZ139" s="4"/>
      <c r="WHA139" s="4"/>
      <c r="WHB139" s="4"/>
      <c r="WHC139" s="4"/>
      <c r="WHD139" s="4"/>
      <c r="WHE139" s="4"/>
      <c r="WHF139" s="4"/>
      <c r="WHG139" s="4"/>
      <c r="WHH139" s="4"/>
      <c r="WHI139" s="4"/>
      <c r="WHJ139" s="4"/>
      <c r="WHK139" s="4"/>
      <c r="WHL139" s="4"/>
      <c r="WHM139" s="4"/>
      <c r="WHN139" s="4"/>
      <c r="WHO139" s="4"/>
      <c r="WHP139" s="4"/>
      <c r="WHQ139" s="4"/>
      <c r="WHR139" s="4"/>
      <c r="WHS139" s="4"/>
      <c r="WHT139" s="4"/>
      <c r="WHU139" s="4"/>
      <c r="WHV139" s="4"/>
      <c r="WHW139" s="4"/>
      <c r="WHX139" s="4"/>
      <c r="WHY139" s="4"/>
      <c r="WHZ139" s="4"/>
      <c r="WIA139" s="4"/>
      <c r="WIB139" s="4"/>
      <c r="WIC139" s="4"/>
      <c r="WID139" s="4"/>
      <c r="WIE139" s="4"/>
      <c r="WIF139" s="4"/>
      <c r="WIG139" s="4"/>
      <c r="WIH139" s="4"/>
      <c r="WII139" s="4"/>
      <c r="WIJ139" s="4"/>
      <c r="WIK139" s="4"/>
      <c r="WIL139" s="4"/>
      <c r="WIM139" s="4"/>
      <c r="WIN139" s="4"/>
      <c r="WIO139" s="4"/>
      <c r="WIP139" s="4"/>
      <c r="WIQ139" s="4"/>
      <c r="WIR139" s="4"/>
      <c r="WIS139" s="4"/>
      <c r="WIT139" s="4"/>
      <c r="WIU139" s="4"/>
      <c r="WIV139" s="4"/>
      <c r="WIW139" s="4"/>
      <c r="WIX139" s="4"/>
      <c r="WIY139" s="4"/>
      <c r="WIZ139" s="4"/>
      <c r="WJA139" s="4"/>
      <c r="WJB139" s="4"/>
      <c r="WJC139" s="4"/>
      <c r="WJD139" s="4"/>
      <c r="WJE139" s="4"/>
      <c r="WJF139" s="4"/>
      <c r="WJG139" s="4"/>
      <c r="WJH139" s="4"/>
      <c r="WJI139" s="4"/>
      <c r="WJJ139" s="4"/>
      <c r="WJK139" s="4"/>
      <c r="WJL139" s="4"/>
      <c r="WJM139" s="4"/>
      <c r="WJN139" s="4"/>
      <c r="WJO139" s="4"/>
      <c r="WJP139" s="4"/>
      <c r="WJQ139" s="4"/>
      <c r="WJR139" s="4"/>
      <c r="WJS139" s="4"/>
      <c r="WJT139" s="4"/>
      <c r="WJU139" s="4"/>
      <c r="WJV139" s="4"/>
      <c r="WJW139" s="4"/>
      <c r="WJX139" s="4"/>
      <c r="WJY139" s="4"/>
      <c r="WJZ139" s="4"/>
      <c r="WKA139" s="4"/>
      <c r="WKB139" s="4"/>
      <c r="WKC139" s="4"/>
      <c r="WKD139" s="4"/>
      <c r="WKE139" s="4"/>
      <c r="WKF139" s="4"/>
      <c r="WKG139" s="4"/>
      <c r="WKH139" s="4"/>
      <c r="WKO139" s="4"/>
      <c r="WKP139" s="4"/>
      <c r="WKQ139" s="4"/>
      <c r="WKR139" s="4"/>
      <c r="WKS139" s="4"/>
      <c r="WKT139" s="4"/>
      <c r="WKU139" s="4"/>
      <c r="WKV139" s="4"/>
      <c r="WKW139" s="4"/>
      <c r="WKX139" s="4"/>
      <c r="WKY139" s="4"/>
      <c r="WKZ139" s="4"/>
      <c r="WLA139" s="4"/>
      <c r="WLB139" s="4"/>
      <c r="WLC139" s="4"/>
      <c r="WLD139" s="4"/>
      <c r="WLE139" s="4"/>
      <c r="WLF139" s="4"/>
      <c r="WLG139" s="4"/>
      <c r="WLH139" s="4"/>
      <c r="WLI139" s="4"/>
      <c r="WLJ139" s="4"/>
      <c r="WLK139" s="4"/>
      <c r="WLL139" s="4"/>
      <c r="WLM139" s="4"/>
      <c r="WLN139" s="4"/>
      <c r="WLO139" s="4"/>
      <c r="WLP139" s="4"/>
      <c r="WLQ139" s="4"/>
      <c r="WLR139" s="4"/>
      <c r="WLS139" s="4"/>
      <c r="WLT139" s="4"/>
      <c r="WLU139" s="4"/>
      <c r="WLV139" s="4"/>
      <c r="WLW139" s="4"/>
      <c r="WLX139" s="4"/>
      <c r="WLY139" s="4"/>
      <c r="WLZ139" s="4"/>
      <c r="WMA139" s="4"/>
      <c r="WMB139" s="4"/>
      <c r="WMC139" s="4"/>
      <c r="WMD139" s="4"/>
      <c r="WME139" s="4"/>
      <c r="WMF139" s="4"/>
      <c r="WMG139" s="4"/>
      <c r="WMH139" s="4"/>
      <c r="WMI139" s="4"/>
      <c r="WMJ139" s="4"/>
      <c r="WMK139" s="4"/>
      <c r="WML139" s="4"/>
      <c r="WMM139" s="4"/>
      <c r="WMN139" s="4"/>
      <c r="WMO139" s="4"/>
      <c r="WMP139" s="4"/>
      <c r="WMQ139" s="4"/>
      <c r="WMR139" s="4"/>
      <c r="WMS139" s="4"/>
      <c r="WMT139" s="4"/>
      <c r="WMU139" s="4"/>
      <c r="WMV139" s="4"/>
      <c r="WMW139" s="4"/>
      <c r="WMX139" s="4"/>
      <c r="WMY139" s="4"/>
      <c r="WMZ139" s="4"/>
      <c r="WNA139" s="4"/>
      <c r="WNB139" s="4"/>
      <c r="WNC139" s="4"/>
      <c r="WND139" s="4"/>
      <c r="WNE139" s="4"/>
      <c r="WNF139" s="4"/>
      <c r="WNG139" s="4"/>
      <c r="WNH139" s="4"/>
      <c r="WNI139" s="4"/>
      <c r="WNJ139" s="4"/>
      <c r="WNK139" s="4"/>
      <c r="WNL139" s="4"/>
      <c r="WNM139" s="4"/>
      <c r="WNN139" s="4"/>
      <c r="WNO139" s="4"/>
      <c r="WNP139" s="4"/>
      <c r="WNQ139" s="4"/>
      <c r="WNR139" s="4"/>
      <c r="WNS139" s="4"/>
      <c r="WNT139" s="4"/>
      <c r="WNU139" s="4"/>
      <c r="WNV139" s="4"/>
      <c r="WNW139" s="4"/>
      <c r="WNX139" s="4"/>
      <c r="WNY139" s="4"/>
      <c r="WNZ139" s="4"/>
      <c r="WOA139" s="4"/>
      <c r="WOB139" s="4"/>
      <c r="WOC139" s="4"/>
      <c r="WOD139" s="4"/>
      <c r="WOE139" s="4"/>
      <c r="WOF139" s="4"/>
      <c r="WOG139" s="4"/>
      <c r="WOH139" s="4"/>
      <c r="WOI139" s="4"/>
      <c r="WOJ139" s="4"/>
      <c r="WOK139" s="4"/>
      <c r="WOL139" s="4"/>
      <c r="WOM139" s="4"/>
      <c r="WON139" s="4"/>
      <c r="WOO139" s="4"/>
      <c r="WOP139" s="4"/>
      <c r="WOQ139" s="4"/>
      <c r="WOR139" s="4"/>
      <c r="WOS139" s="4"/>
      <c r="WOT139" s="4"/>
      <c r="WOU139" s="4"/>
      <c r="WOV139" s="4"/>
      <c r="WOW139" s="4"/>
      <c r="WOX139" s="4"/>
      <c r="WOY139" s="4"/>
      <c r="WOZ139" s="4"/>
      <c r="WPA139" s="4"/>
      <c r="WPB139" s="4"/>
      <c r="WPC139" s="4"/>
      <c r="WPD139" s="4"/>
      <c r="WPE139" s="4"/>
      <c r="WPF139" s="4"/>
      <c r="WPG139" s="4"/>
      <c r="WPH139" s="4"/>
      <c r="WPI139" s="4"/>
      <c r="WPJ139" s="4"/>
      <c r="WPK139" s="4"/>
      <c r="WPL139" s="4"/>
      <c r="WPM139" s="4"/>
      <c r="WPN139" s="4"/>
      <c r="WPO139" s="4"/>
      <c r="WPP139" s="4"/>
      <c r="WPQ139" s="4"/>
      <c r="WPR139" s="4"/>
      <c r="WPS139" s="4"/>
      <c r="WPT139" s="4"/>
      <c r="WPU139" s="4"/>
      <c r="WPV139" s="4"/>
      <c r="WPW139" s="4"/>
      <c r="WPX139" s="4"/>
      <c r="WPY139" s="4"/>
      <c r="WPZ139" s="4"/>
      <c r="WQA139" s="4"/>
      <c r="WQB139" s="4"/>
      <c r="WQC139" s="4"/>
      <c r="WQD139" s="4"/>
      <c r="WQE139" s="4"/>
      <c r="WQF139" s="4"/>
      <c r="WQG139" s="4"/>
      <c r="WQH139" s="4"/>
      <c r="WQI139" s="4"/>
      <c r="WQJ139" s="4"/>
      <c r="WQK139" s="4"/>
      <c r="WQL139" s="4"/>
      <c r="WQM139" s="4"/>
      <c r="WQN139" s="4"/>
      <c r="WQO139" s="4"/>
      <c r="WQP139" s="4"/>
      <c r="WQQ139" s="4"/>
      <c r="WQR139" s="4"/>
      <c r="WQS139" s="4"/>
      <c r="WQT139" s="4"/>
      <c r="WQU139" s="4"/>
      <c r="WQV139" s="4"/>
      <c r="WQW139" s="4"/>
      <c r="WQX139" s="4"/>
      <c r="WQY139" s="4"/>
      <c r="WQZ139" s="4"/>
      <c r="WRA139" s="4"/>
      <c r="WRB139" s="4"/>
      <c r="WRC139" s="4"/>
      <c r="WRD139" s="4"/>
      <c r="WRE139" s="4"/>
      <c r="WRF139" s="4"/>
      <c r="WRG139" s="4"/>
      <c r="WRH139" s="4"/>
      <c r="WRI139" s="4"/>
      <c r="WRJ139" s="4"/>
      <c r="WRK139" s="4"/>
      <c r="WRL139" s="4"/>
      <c r="WRM139" s="4"/>
      <c r="WRN139" s="4"/>
      <c r="WRO139" s="4"/>
      <c r="WRP139" s="4"/>
      <c r="WRQ139" s="4"/>
      <c r="WRR139" s="4"/>
      <c r="WRS139" s="4"/>
      <c r="WRT139" s="4"/>
      <c r="WRU139" s="4"/>
      <c r="WRV139" s="4"/>
      <c r="WRW139" s="4"/>
      <c r="WRX139" s="4"/>
      <c r="WRY139" s="4"/>
      <c r="WRZ139" s="4"/>
      <c r="WSA139" s="4"/>
      <c r="WSB139" s="4"/>
      <c r="WSC139" s="4"/>
      <c r="WSD139" s="4"/>
      <c r="WSE139" s="4"/>
      <c r="WSF139" s="4"/>
      <c r="WSG139" s="4"/>
      <c r="WSH139" s="4"/>
      <c r="WSI139" s="4"/>
      <c r="WSJ139" s="4"/>
      <c r="WSK139" s="4"/>
      <c r="WSL139" s="4"/>
      <c r="WSM139" s="4"/>
      <c r="WSN139" s="4"/>
      <c r="WSO139" s="4"/>
      <c r="WSP139" s="4"/>
      <c r="WSQ139" s="4"/>
      <c r="WSR139" s="4"/>
      <c r="WSS139" s="4"/>
      <c r="WST139" s="4"/>
      <c r="WSU139" s="4"/>
      <c r="WSV139" s="4"/>
      <c r="WSW139" s="4"/>
      <c r="WSX139" s="4"/>
      <c r="WSY139" s="4"/>
      <c r="WSZ139" s="4"/>
      <c r="WTA139" s="4"/>
      <c r="WTB139" s="4"/>
      <c r="WTC139" s="4"/>
      <c r="WTD139" s="4"/>
      <c r="WTE139" s="4"/>
      <c r="WTF139" s="4"/>
      <c r="WTG139" s="4"/>
      <c r="WTH139" s="4"/>
      <c r="WTI139" s="4"/>
      <c r="WTJ139" s="4"/>
      <c r="WTK139" s="4"/>
      <c r="WTL139" s="4"/>
      <c r="WTM139" s="4"/>
      <c r="WTN139" s="4"/>
      <c r="WTO139" s="4"/>
      <c r="WTP139" s="4"/>
      <c r="WTQ139" s="4"/>
      <c r="WTR139" s="4"/>
      <c r="WTS139" s="4"/>
      <c r="WTT139" s="4"/>
      <c r="WTU139" s="4"/>
      <c r="WTV139" s="4"/>
      <c r="WTW139" s="4"/>
      <c r="WTX139" s="4"/>
      <c r="WTY139" s="4"/>
      <c r="WTZ139" s="4"/>
      <c r="WUA139" s="4"/>
      <c r="WUB139" s="4"/>
      <c r="WUC139" s="4"/>
      <c r="WUD139" s="4"/>
      <c r="WUK139" s="4"/>
      <c r="WUL139" s="4"/>
      <c r="WUM139" s="4"/>
      <c r="WUN139" s="4"/>
      <c r="WUO139" s="4"/>
      <c r="WUP139" s="4"/>
      <c r="WUQ139" s="4"/>
      <c r="WUR139" s="4"/>
      <c r="WUS139" s="4"/>
      <c r="WUT139" s="4"/>
      <c r="WUU139" s="4"/>
      <c r="WUV139" s="4"/>
      <c r="WUW139" s="4"/>
      <c r="WUX139" s="4"/>
      <c r="WUY139" s="4"/>
      <c r="WUZ139" s="4"/>
      <c r="WVA139" s="4"/>
      <c r="WVB139" s="4"/>
      <c r="WVC139" s="4"/>
      <c r="WVD139" s="4"/>
      <c r="WVE139" s="4"/>
      <c r="WVF139" s="4"/>
      <c r="WVG139" s="4"/>
      <c r="WVH139" s="4"/>
      <c r="WVI139" s="4"/>
      <c r="WVJ139" s="4"/>
      <c r="WVK139" s="4"/>
      <c r="WVL139" s="4"/>
      <c r="WVM139" s="4"/>
      <c r="WVN139" s="4"/>
      <c r="WVO139" s="4"/>
      <c r="WVP139" s="4"/>
      <c r="WVQ139" s="4"/>
      <c r="WVR139" s="4"/>
      <c r="WVS139" s="4"/>
      <c r="WVT139" s="4"/>
      <c r="WVU139" s="4"/>
      <c r="WVV139" s="4"/>
      <c r="WVW139" s="4"/>
      <c r="WVX139" s="4"/>
      <c r="WVY139" s="4"/>
      <c r="WVZ139" s="4"/>
      <c r="WWA139" s="4"/>
      <c r="WWB139" s="4"/>
      <c r="WWC139" s="4"/>
      <c r="WWD139" s="4"/>
      <c r="WWE139" s="4"/>
      <c r="WWF139" s="4"/>
      <c r="WWG139" s="4"/>
      <c r="WWH139" s="4"/>
      <c r="WWI139" s="4"/>
      <c r="WWJ139" s="4"/>
      <c r="WWK139" s="4"/>
      <c r="WWL139" s="4"/>
      <c r="WWM139" s="4"/>
      <c r="WWN139" s="4"/>
      <c r="WWO139" s="4"/>
      <c r="WWP139" s="4"/>
      <c r="WWQ139" s="4"/>
      <c r="WWR139" s="4"/>
      <c r="WWS139" s="4"/>
      <c r="WWT139" s="4"/>
      <c r="WWU139" s="4"/>
      <c r="WWV139" s="4"/>
      <c r="WWW139" s="4"/>
      <c r="WWX139" s="4"/>
      <c r="WWY139" s="4"/>
      <c r="WWZ139" s="4"/>
      <c r="WXA139" s="4"/>
      <c r="WXB139" s="4"/>
      <c r="WXC139" s="4"/>
      <c r="WXD139" s="4"/>
      <c r="WXE139" s="4"/>
      <c r="WXF139" s="4"/>
      <c r="WXG139" s="4"/>
      <c r="WXH139" s="4"/>
      <c r="WXI139" s="4"/>
      <c r="WXJ139" s="4"/>
      <c r="WXK139" s="4"/>
      <c r="WXL139" s="4"/>
      <c r="WXM139" s="4"/>
      <c r="WXN139" s="4"/>
      <c r="WXO139" s="4"/>
      <c r="WXP139" s="4"/>
      <c r="WXQ139" s="4"/>
      <c r="WXR139" s="4"/>
      <c r="WXS139" s="4"/>
      <c r="WXT139" s="4"/>
      <c r="WXU139" s="4"/>
      <c r="WXV139" s="4"/>
      <c r="WXW139" s="4"/>
      <c r="WXX139" s="4"/>
      <c r="WXY139" s="4"/>
      <c r="WXZ139" s="4"/>
      <c r="WYA139" s="4"/>
      <c r="WYB139" s="4"/>
      <c r="WYC139" s="4"/>
      <c r="WYD139" s="4"/>
      <c r="WYE139" s="4"/>
      <c r="WYF139" s="4"/>
      <c r="WYG139" s="4"/>
      <c r="WYH139" s="4"/>
      <c r="WYI139" s="4"/>
      <c r="WYJ139" s="4"/>
      <c r="WYK139" s="4"/>
      <c r="WYL139" s="4"/>
      <c r="WYM139" s="4"/>
      <c r="WYN139" s="4"/>
      <c r="WYO139" s="4"/>
      <c r="WYP139" s="4"/>
      <c r="WYQ139" s="4"/>
      <c r="WYR139" s="4"/>
      <c r="WYS139" s="4"/>
      <c r="WYT139" s="4"/>
      <c r="WYU139" s="4"/>
      <c r="WYV139" s="4"/>
      <c r="WYW139" s="4"/>
      <c r="WYX139" s="4"/>
      <c r="WYY139" s="4"/>
      <c r="WYZ139" s="4"/>
      <c r="WZA139" s="4"/>
      <c r="WZB139" s="4"/>
      <c r="WZC139" s="4"/>
      <c r="WZD139" s="4"/>
      <c r="WZE139" s="4"/>
      <c r="WZF139" s="4"/>
      <c r="WZG139" s="4"/>
      <c r="WZH139" s="4"/>
      <c r="WZI139" s="4"/>
      <c r="WZJ139" s="4"/>
      <c r="WZK139" s="4"/>
      <c r="WZL139" s="4"/>
      <c r="WZM139" s="4"/>
      <c r="WZN139" s="4"/>
      <c r="WZO139" s="4"/>
      <c r="WZP139" s="4"/>
      <c r="WZQ139" s="4"/>
      <c r="WZR139" s="4"/>
      <c r="WZS139" s="4"/>
      <c r="WZT139" s="4"/>
      <c r="WZU139" s="4"/>
      <c r="WZV139" s="4"/>
      <c r="WZW139" s="4"/>
      <c r="WZX139" s="4"/>
      <c r="WZY139" s="4"/>
      <c r="WZZ139" s="4"/>
      <c r="XAA139" s="4"/>
      <c r="XAB139" s="4"/>
      <c r="XAC139" s="4"/>
      <c r="XAD139" s="4"/>
      <c r="XAE139" s="4"/>
      <c r="XAF139" s="4"/>
      <c r="XAG139" s="4"/>
      <c r="XAH139" s="4"/>
      <c r="XAI139" s="4"/>
      <c r="XAJ139" s="4"/>
      <c r="XAK139" s="4"/>
      <c r="XAL139" s="4"/>
      <c r="XAM139" s="4"/>
      <c r="XAN139" s="4"/>
      <c r="XAO139" s="4"/>
      <c r="XAP139" s="4"/>
      <c r="XAQ139" s="4"/>
      <c r="XAR139" s="4"/>
      <c r="XAS139" s="4"/>
      <c r="XAT139" s="4"/>
      <c r="XAU139" s="4"/>
      <c r="XAV139" s="4"/>
      <c r="XAW139" s="4"/>
      <c r="XAX139" s="4"/>
      <c r="XAY139" s="4"/>
      <c r="XAZ139" s="4"/>
      <c r="XBA139" s="4"/>
      <c r="XBB139" s="4"/>
      <c r="XBC139" s="4"/>
      <c r="XBD139" s="4"/>
      <c r="XBE139" s="4"/>
      <c r="XBF139" s="4"/>
      <c r="XBG139" s="4"/>
      <c r="XBH139" s="4"/>
      <c r="XBI139" s="4"/>
      <c r="XBJ139" s="4"/>
      <c r="XBK139" s="4"/>
      <c r="XBL139" s="4"/>
      <c r="XBM139" s="4"/>
      <c r="XBN139" s="4"/>
      <c r="XBO139" s="4"/>
      <c r="XBP139" s="4"/>
      <c r="XBQ139" s="4"/>
      <c r="XBR139" s="4"/>
      <c r="XBS139" s="4"/>
      <c r="XBT139" s="4"/>
      <c r="XBU139" s="4"/>
      <c r="XBV139" s="4"/>
      <c r="XBW139" s="4"/>
      <c r="XBX139" s="4"/>
      <c r="XBY139" s="4"/>
      <c r="XBZ139" s="4"/>
      <c r="XCA139" s="4"/>
      <c r="XCB139" s="4"/>
      <c r="XCC139" s="4"/>
      <c r="XCD139" s="4"/>
      <c r="XCE139" s="4"/>
      <c r="XCF139" s="4"/>
      <c r="XCG139" s="4"/>
      <c r="XCH139" s="4"/>
      <c r="XCI139" s="4"/>
      <c r="XCJ139" s="4"/>
      <c r="XCK139" s="4"/>
      <c r="XCL139" s="4"/>
      <c r="XCM139" s="4"/>
      <c r="XCN139" s="4"/>
      <c r="XCO139" s="4"/>
      <c r="XCP139" s="4"/>
      <c r="XCQ139" s="4"/>
      <c r="XCR139" s="4"/>
      <c r="XCS139" s="4"/>
      <c r="XCT139" s="4"/>
      <c r="XCU139" s="4"/>
      <c r="XCV139" s="4"/>
      <c r="XCW139" s="4"/>
      <c r="XCX139" s="4"/>
      <c r="XCY139" s="4"/>
      <c r="XCZ139" s="4"/>
      <c r="XDA139" s="4"/>
      <c r="XDB139" s="4"/>
      <c r="XDC139" s="4"/>
      <c r="XDD139" s="4"/>
      <c r="XDE139" s="4"/>
      <c r="XDF139" s="4"/>
      <c r="XDG139" s="4"/>
      <c r="XDH139" s="4"/>
      <c r="XDI139" s="4"/>
      <c r="XDJ139" s="4"/>
      <c r="XDK139" s="4"/>
      <c r="XDL139" s="4"/>
      <c r="XDM139" s="4"/>
      <c r="XDN139" s="4"/>
      <c r="XDO139" s="4"/>
      <c r="XDP139" s="4"/>
      <c r="XDQ139" s="4"/>
      <c r="XDR139" s="4"/>
      <c r="XDS139" s="4"/>
      <c r="XDT139" s="4"/>
      <c r="XDU139" s="4"/>
    </row>
    <row r="140" spans="1:16349" s="7" customFormat="1" ht="15.75" x14ac:dyDescent="0.25">
      <c r="A140" s="10" t="s">
        <v>9</v>
      </c>
      <c r="B140" s="167" t="s">
        <v>55</v>
      </c>
      <c r="C140" s="167" t="s">
        <v>6</v>
      </c>
      <c r="D140" s="175">
        <v>3495636.79</v>
      </c>
      <c r="E140" s="175">
        <v>3495636.79</v>
      </c>
      <c r="F140" s="175">
        <v>3495636.79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/>
      <c r="NR140" s="4"/>
      <c r="NS140" s="4"/>
      <c r="NT140" s="4"/>
      <c r="NU140" s="4"/>
      <c r="NV140" s="4"/>
      <c r="NW140" s="4"/>
      <c r="NX140" s="4"/>
      <c r="NY140" s="4"/>
      <c r="NZ140" s="4"/>
      <c r="OA140" s="4"/>
      <c r="OB140" s="4"/>
      <c r="OC140" s="4"/>
      <c r="OD140" s="4"/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/>
      <c r="OP140" s="4"/>
      <c r="OQ140" s="4"/>
      <c r="OR140" s="4"/>
      <c r="OS140" s="4"/>
      <c r="OT140" s="4"/>
      <c r="OU140" s="4"/>
      <c r="OV140" s="4"/>
      <c r="OW140" s="4"/>
      <c r="OX140" s="4"/>
      <c r="OY140" s="4"/>
      <c r="OZ140" s="4"/>
      <c r="PA140" s="4"/>
      <c r="PB140" s="4"/>
      <c r="PC140" s="4"/>
      <c r="PD140" s="4"/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  <c r="VY140" s="4"/>
      <c r="VZ140" s="4"/>
      <c r="WA140" s="4"/>
      <c r="WB140" s="4"/>
      <c r="WC140" s="4"/>
      <c r="WD140" s="4"/>
      <c r="WE140" s="4"/>
      <c r="WF140" s="4"/>
      <c r="WG140" s="4"/>
      <c r="WH140" s="4"/>
      <c r="WI140" s="4"/>
      <c r="WJ140" s="4"/>
      <c r="WK140" s="4"/>
      <c r="WL140" s="4"/>
      <c r="WM140" s="4"/>
      <c r="WN140" s="4"/>
      <c r="WO140" s="4"/>
      <c r="WP140" s="4"/>
      <c r="WQ140" s="4"/>
      <c r="WR140" s="4"/>
      <c r="WS140" s="4"/>
      <c r="WT140" s="4"/>
      <c r="WU140" s="4"/>
      <c r="WV140" s="4"/>
      <c r="WW140" s="4"/>
      <c r="WX140" s="4"/>
      <c r="WY140" s="4"/>
      <c r="WZ140" s="4"/>
      <c r="XA140" s="4"/>
      <c r="XB140" s="4"/>
      <c r="XC140" s="4"/>
      <c r="XD140" s="4"/>
      <c r="XE140" s="4"/>
      <c r="XF140" s="4"/>
      <c r="XG140" s="4"/>
      <c r="XH140" s="4"/>
      <c r="XI140" s="4"/>
      <c r="XJ140" s="4"/>
      <c r="XK140" s="4"/>
      <c r="XL140" s="4"/>
      <c r="XM140" s="4"/>
      <c r="XN140" s="4"/>
      <c r="XO140" s="4"/>
      <c r="XP140" s="4"/>
      <c r="XQ140" s="4"/>
      <c r="XR140" s="4"/>
      <c r="XS140" s="4"/>
      <c r="XT140" s="4"/>
      <c r="XU140" s="4"/>
      <c r="XV140" s="4"/>
      <c r="XW140" s="4"/>
      <c r="XX140" s="4"/>
      <c r="XY140" s="4"/>
      <c r="XZ140" s="4"/>
      <c r="YA140" s="4"/>
      <c r="YB140" s="4"/>
      <c r="YC140" s="4"/>
      <c r="YD140" s="4"/>
      <c r="YE140" s="4"/>
      <c r="YF140" s="4"/>
      <c r="YG140" s="4"/>
      <c r="YH140" s="4"/>
      <c r="YI140" s="4"/>
      <c r="YJ140" s="4"/>
      <c r="YK140" s="4"/>
      <c r="YL140" s="4"/>
      <c r="YM140" s="4"/>
      <c r="YN140" s="4"/>
      <c r="YO140" s="4"/>
      <c r="YP140" s="4"/>
      <c r="YQ140" s="4"/>
      <c r="YR140" s="4"/>
      <c r="YS140" s="4"/>
      <c r="YT140" s="4"/>
      <c r="YU140" s="4"/>
      <c r="YV140" s="4"/>
      <c r="YW140" s="4"/>
      <c r="YX140" s="4"/>
      <c r="YY140" s="4"/>
      <c r="YZ140" s="4"/>
      <c r="ZA140" s="4"/>
      <c r="ZB140" s="4"/>
      <c r="ZC140" s="4"/>
      <c r="ZD140" s="4"/>
      <c r="ZE140" s="4"/>
      <c r="ZF140" s="4"/>
      <c r="ZG140" s="4"/>
      <c r="ZH140" s="4"/>
      <c r="ZI140" s="4"/>
      <c r="ZJ140" s="4"/>
      <c r="ZK140" s="4"/>
      <c r="ZL140" s="4"/>
      <c r="ZM140" s="4"/>
      <c r="ZN140" s="4"/>
      <c r="ZO140" s="4"/>
      <c r="ZP140" s="4"/>
      <c r="ZQ140" s="4"/>
      <c r="ZR140" s="4"/>
      <c r="ZS140" s="4"/>
      <c r="ZT140" s="4"/>
      <c r="ZU140" s="4"/>
      <c r="ZV140" s="4"/>
      <c r="ZW140" s="4"/>
      <c r="ZX140" s="4"/>
      <c r="ZY140" s="4"/>
      <c r="ZZ140" s="4"/>
      <c r="AAA140" s="4"/>
      <c r="AAB140" s="4"/>
      <c r="AAC140" s="4"/>
      <c r="AAD140" s="4"/>
      <c r="AAE140" s="4"/>
      <c r="AAF140" s="4"/>
      <c r="AAG140" s="4"/>
      <c r="AAH140" s="4"/>
      <c r="AAI140" s="4"/>
      <c r="AAJ140" s="4"/>
      <c r="AAK140" s="4"/>
      <c r="AAL140" s="4"/>
      <c r="AAM140" s="4"/>
      <c r="AAN140" s="4"/>
      <c r="AAO140" s="4"/>
      <c r="AAP140" s="4"/>
      <c r="AAQ140" s="4"/>
      <c r="AAR140" s="4"/>
      <c r="AAS140" s="4"/>
      <c r="AAT140" s="4"/>
      <c r="AAU140" s="4"/>
      <c r="AAV140" s="4"/>
      <c r="AAW140" s="4"/>
      <c r="AAX140" s="4"/>
      <c r="AAY140" s="4"/>
      <c r="AAZ140" s="4"/>
      <c r="ABA140" s="4"/>
      <c r="ABB140" s="4"/>
      <c r="ABC140" s="4"/>
      <c r="ABD140" s="4"/>
      <c r="ABE140" s="4"/>
      <c r="ABF140" s="4"/>
      <c r="ABG140" s="4"/>
      <c r="ABH140" s="4"/>
      <c r="ABI140" s="4"/>
      <c r="ABJ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/>
      <c r="ADS140" s="4"/>
      <c r="ADT140" s="4"/>
      <c r="ADU140" s="4"/>
      <c r="ADV140" s="4"/>
      <c r="ADW140" s="4"/>
      <c r="ADX140" s="4"/>
      <c r="ADY140" s="4"/>
      <c r="ADZ140" s="4"/>
      <c r="AEA140" s="4"/>
      <c r="AEB140" s="4"/>
      <c r="AEC140" s="4"/>
      <c r="AED140" s="4"/>
      <c r="AEE140" s="4"/>
      <c r="AEF140" s="4"/>
      <c r="AEG140" s="4"/>
      <c r="AEH140" s="4"/>
      <c r="AEI140" s="4"/>
      <c r="AEJ140" s="4"/>
      <c r="AEK140" s="4"/>
      <c r="AEL140" s="4"/>
      <c r="AEM140" s="4"/>
      <c r="AEN140" s="4"/>
      <c r="AEO140" s="4"/>
      <c r="AEP140" s="4"/>
      <c r="AEQ140" s="4"/>
      <c r="AER140" s="4"/>
      <c r="AES140" s="4"/>
      <c r="AET140" s="4"/>
      <c r="AEU140" s="4"/>
      <c r="AEV140" s="4"/>
      <c r="AEW140" s="4"/>
      <c r="AEX140" s="4"/>
      <c r="AEY140" s="4"/>
      <c r="AEZ140" s="4"/>
      <c r="AFA140" s="4"/>
      <c r="AFB140" s="4"/>
      <c r="AFC140" s="4"/>
      <c r="AFD140" s="4"/>
      <c r="AFE140" s="4"/>
      <c r="AFF140" s="4"/>
      <c r="AFG140" s="4"/>
      <c r="AFH140" s="4"/>
      <c r="AFI140" s="4"/>
      <c r="AFJ140" s="4"/>
      <c r="AFK140" s="4"/>
      <c r="AFL140" s="4"/>
      <c r="AFM140" s="4"/>
      <c r="AFN140" s="4"/>
      <c r="AFO140" s="4"/>
      <c r="AFP140" s="4"/>
      <c r="AFQ140" s="4"/>
      <c r="AFR140" s="4"/>
      <c r="AFS140" s="4"/>
      <c r="AFT140" s="4"/>
      <c r="AFU140" s="4"/>
      <c r="AFV140" s="4"/>
      <c r="AFW140" s="4"/>
      <c r="AFX140" s="4"/>
      <c r="AFY140" s="4"/>
      <c r="AFZ140" s="4"/>
      <c r="AGA140" s="4"/>
      <c r="AGB140" s="4"/>
      <c r="AGC140" s="4"/>
      <c r="AGD140" s="4"/>
      <c r="AGE140" s="4"/>
      <c r="AGF140" s="4"/>
      <c r="AGG140" s="4"/>
      <c r="AGH140" s="4"/>
      <c r="AGI140" s="4"/>
      <c r="AGJ140" s="4"/>
      <c r="AGK140" s="4"/>
      <c r="AGL140" s="4"/>
      <c r="AGM140" s="4"/>
      <c r="AGN140" s="4"/>
      <c r="AGO140" s="4"/>
      <c r="AGP140" s="4"/>
      <c r="AGQ140" s="4"/>
      <c r="AGR140" s="4"/>
      <c r="AGS140" s="4"/>
      <c r="AGT140" s="4"/>
      <c r="AGU140" s="4"/>
      <c r="AGV140" s="4"/>
      <c r="AGW140" s="4"/>
      <c r="AGX140" s="4"/>
      <c r="AGY140" s="4"/>
      <c r="AGZ140" s="4"/>
      <c r="AHA140" s="4"/>
      <c r="AHB140" s="4"/>
      <c r="AHC140" s="4"/>
      <c r="AHD140" s="4"/>
      <c r="AHE140" s="4"/>
      <c r="AHF140" s="4"/>
      <c r="AHG140" s="4"/>
      <c r="AHH140" s="4"/>
      <c r="AHI140" s="4"/>
      <c r="AHJ140" s="4"/>
      <c r="AHK140" s="4"/>
      <c r="AHL140" s="4"/>
      <c r="AHM140" s="4"/>
      <c r="AHN140" s="4"/>
      <c r="AHO140" s="4"/>
      <c r="AHP140" s="4"/>
      <c r="AHQ140" s="4"/>
      <c r="AHR140" s="4"/>
      <c r="AHS140" s="4"/>
      <c r="AHT140" s="4"/>
      <c r="AHU140" s="4"/>
      <c r="AHV140" s="4"/>
      <c r="AHW140" s="4"/>
      <c r="AHX140" s="4"/>
      <c r="AHY140" s="4"/>
      <c r="AHZ140" s="4"/>
      <c r="AIA140" s="4"/>
      <c r="AIB140" s="4"/>
      <c r="AIC140" s="4"/>
      <c r="AID140" s="4"/>
      <c r="AIE140" s="4"/>
      <c r="AIF140" s="4"/>
      <c r="AIG140" s="4"/>
      <c r="AIH140" s="4"/>
      <c r="AII140" s="4"/>
      <c r="AIJ140" s="4"/>
      <c r="AIK140" s="4"/>
      <c r="AIL140" s="4"/>
      <c r="AIM140" s="4"/>
      <c r="AIN140" s="4"/>
      <c r="AIO140" s="4"/>
      <c r="AIP140" s="4"/>
      <c r="AIQ140" s="4"/>
      <c r="AIR140" s="4"/>
      <c r="AIS140" s="4"/>
      <c r="AIT140" s="4"/>
      <c r="AIU140" s="4"/>
      <c r="AIV140" s="4"/>
      <c r="AIW140" s="4"/>
      <c r="AIX140" s="4"/>
      <c r="AIY140" s="4"/>
      <c r="AIZ140" s="4"/>
      <c r="AJA140" s="4"/>
      <c r="AJB140" s="4"/>
      <c r="AJC140" s="4"/>
      <c r="AJD140" s="4"/>
      <c r="AJE140" s="4"/>
      <c r="AJF140" s="4"/>
      <c r="AJG140" s="4"/>
      <c r="AJH140" s="4"/>
      <c r="AJI140" s="4"/>
      <c r="AJJ140" s="4"/>
      <c r="AJK140" s="4"/>
      <c r="AJL140" s="4"/>
      <c r="AJM140" s="4"/>
      <c r="AJN140" s="4"/>
      <c r="AJO140" s="4"/>
      <c r="AJP140" s="4"/>
      <c r="AJQ140" s="4"/>
      <c r="AJR140" s="4"/>
      <c r="AJS140" s="4"/>
      <c r="AJT140" s="4"/>
      <c r="AJU140" s="4"/>
      <c r="AJV140" s="4"/>
      <c r="AJW140" s="4"/>
      <c r="AJX140" s="4"/>
      <c r="AJY140" s="4"/>
      <c r="AJZ140" s="4"/>
      <c r="AKA140" s="4"/>
      <c r="AKB140" s="4"/>
      <c r="AKC140" s="4"/>
      <c r="AKD140" s="4"/>
      <c r="AKE140" s="4"/>
      <c r="AKF140" s="4"/>
      <c r="AKG140" s="4"/>
      <c r="AKH140" s="4"/>
      <c r="AKI140" s="4"/>
      <c r="AKJ140" s="4"/>
      <c r="AKK140" s="4"/>
      <c r="AKL140" s="4"/>
      <c r="AKM140" s="4"/>
      <c r="AKN140" s="4"/>
      <c r="AKO140" s="4"/>
      <c r="AKP140" s="4"/>
      <c r="AKQ140" s="4"/>
      <c r="AKR140" s="4"/>
      <c r="AKS140" s="4"/>
      <c r="AKT140" s="4"/>
      <c r="AKU140" s="4"/>
      <c r="AKV140" s="4"/>
      <c r="AKW140" s="4"/>
      <c r="AKX140" s="4"/>
      <c r="AKY140" s="4"/>
      <c r="AKZ140" s="4"/>
      <c r="ALA140" s="4"/>
      <c r="ALB140" s="4"/>
      <c r="ALC140" s="4"/>
      <c r="ALD140" s="4"/>
      <c r="ALE140" s="4"/>
      <c r="ALF140" s="4"/>
      <c r="ALM140" s="4"/>
      <c r="ALN140" s="4"/>
      <c r="ALO140" s="4"/>
      <c r="ALP140" s="4"/>
      <c r="ALQ140" s="4"/>
      <c r="ALR140" s="4"/>
      <c r="ALS140" s="4"/>
      <c r="ALT140" s="4"/>
      <c r="ALU140" s="4"/>
      <c r="ALV140" s="4"/>
      <c r="ALW140" s="4"/>
      <c r="ALX140" s="4"/>
      <c r="ALY140" s="4"/>
      <c r="ALZ140" s="4"/>
      <c r="AMA140" s="4"/>
      <c r="AMB140" s="4"/>
      <c r="AMC140" s="4"/>
      <c r="AMD140" s="4"/>
      <c r="AME140" s="4"/>
      <c r="AMF140" s="4"/>
      <c r="AMG140" s="4"/>
      <c r="AMH140" s="4"/>
      <c r="AMI140" s="4"/>
      <c r="AMJ140" s="4"/>
      <c r="AMK140" s="4"/>
      <c r="AML140" s="4"/>
      <c r="AMM140" s="4"/>
      <c r="AMN140" s="4"/>
      <c r="AMO140" s="4"/>
      <c r="AMP140" s="4"/>
      <c r="AMQ140" s="4"/>
      <c r="AMR140" s="4"/>
      <c r="AMS140" s="4"/>
      <c r="AMT140" s="4"/>
      <c r="AMU140" s="4"/>
      <c r="AMV140" s="4"/>
      <c r="AMW140" s="4"/>
      <c r="AMX140" s="4"/>
      <c r="AMY140" s="4"/>
      <c r="AMZ140" s="4"/>
      <c r="ANA140" s="4"/>
      <c r="ANB140" s="4"/>
      <c r="ANC140" s="4"/>
      <c r="AND140" s="4"/>
      <c r="ANE140" s="4"/>
      <c r="ANF140" s="4"/>
      <c r="ANG140" s="4"/>
      <c r="ANH140" s="4"/>
      <c r="ANI140" s="4"/>
      <c r="ANJ140" s="4"/>
      <c r="ANK140" s="4"/>
      <c r="ANL140" s="4"/>
      <c r="ANM140" s="4"/>
      <c r="ANN140" s="4"/>
      <c r="ANO140" s="4"/>
      <c r="ANP140" s="4"/>
      <c r="ANQ140" s="4"/>
      <c r="ANR140" s="4"/>
      <c r="ANS140" s="4"/>
      <c r="ANT140" s="4"/>
      <c r="ANU140" s="4"/>
      <c r="ANV140" s="4"/>
      <c r="ANW140" s="4"/>
      <c r="ANX140" s="4"/>
      <c r="ANY140" s="4"/>
      <c r="ANZ140" s="4"/>
      <c r="AOA140" s="4"/>
      <c r="AOB140" s="4"/>
      <c r="AOC140" s="4"/>
      <c r="AOD140" s="4"/>
      <c r="AOE140" s="4"/>
      <c r="AOF140" s="4"/>
      <c r="AOG140" s="4"/>
      <c r="AOH140" s="4"/>
      <c r="AOI140" s="4"/>
      <c r="AOJ140" s="4"/>
      <c r="AOK140" s="4"/>
      <c r="AOL140" s="4"/>
      <c r="AOM140" s="4"/>
      <c r="AON140" s="4"/>
      <c r="AOO140" s="4"/>
      <c r="AOP140" s="4"/>
      <c r="AOQ140" s="4"/>
      <c r="AOR140" s="4"/>
      <c r="AOS140" s="4"/>
      <c r="AOT140" s="4"/>
      <c r="AOU140" s="4"/>
      <c r="AOV140" s="4"/>
      <c r="AOW140" s="4"/>
      <c r="AOX140" s="4"/>
      <c r="AOY140" s="4"/>
      <c r="AOZ140" s="4"/>
      <c r="APA140" s="4"/>
      <c r="APB140" s="4"/>
      <c r="APC140" s="4"/>
      <c r="APD140" s="4"/>
      <c r="APE140" s="4"/>
      <c r="APF140" s="4"/>
      <c r="APG140" s="4"/>
      <c r="APH140" s="4"/>
      <c r="API140" s="4"/>
      <c r="APJ140" s="4"/>
      <c r="APK140" s="4"/>
      <c r="APL140" s="4"/>
      <c r="APM140" s="4"/>
      <c r="APN140" s="4"/>
      <c r="APO140" s="4"/>
      <c r="APP140" s="4"/>
      <c r="APQ140" s="4"/>
      <c r="APR140" s="4"/>
      <c r="APS140" s="4"/>
      <c r="APT140" s="4"/>
      <c r="APU140" s="4"/>
      <c r="APV140" s="4"/>
      <c r="APW140" s="4"/>
      <c r="APX140" s="4"/>
      <c r="APY140" s="4"/>
      <c r="APZ140" s="4"/>
      <c r="AQA140" s="4"/>
      <c r="AQB140" s="4"/>
      <c r="AQC140" s="4"/>
      <c r="AQD140" s="4"/>
      <c r="AQE140" s="4"/>
      <c r="AQF140" s="4"/>
      <c r="AQG140" s="4"/>
      <c r="AQH140" s="4"/>
      <c r="AQI140" s="4"/>
      <c r="AQJ140" s="4"/>
      <c r="AQK140" s="4"/>
      <c r="AQL140" s="4"/>
      <c r="AQM140" s="4"/>
      <c r="AQN140" s="4"/>
      <c r="AQO140" s="4"/>
      <c r="AQP140" s="4"/>
      <c r="AQQ140" s="4"/>
      <c r="AQR140" s="4"/>
      <c r="AQS140" s="4"/>
      <c r="AQT140" s="4"/>
      <c r="AQU140" s="4"/>
      <c r="AQV140" s="4"/>
      <c r="AQW140" s="4"/>
      <c r="AQX140" s="4"/>
      <c r="AQY140" s="4"/>
      <c r="AQZ140" s="4"/>
      <c r="ARA140" s="4"/>
      <c r="ARB140" s="4"/>
      <c r="ARC140" s="4"/>
      <c r="ARD140" s="4"/>
      <c r="ARE140" s="4"/>
      <c r="ARF140" s="4"/>
      <c r="ARG140" s="4"/>
      <c r="ARH140" s="4"/>
      <c r="ARI140" s="4"/>
      <c r="ARJ140" s="4"/>
      <c r="ARK140" s="4"/>
      <c r="ARL140" s="4"/>
      <c r="ARM140" s="4"/>
      <c r="ARN140" s="4"/>
      <c r="ARO140" s="4"/>
      <c r="ARP140" s="4"/>
      <c r="ARQ140" s="4"/>
      <c r="ARR140" s="4"/>
      <c r="ARS140" s="4"/>
      <c r="ART140" s="4"/>
      <c r="ARU140" s="4"/>
      <c r="ARV140" s="4"/>
      <c r="ARW140" s="4"/>
      <c r="ARX140" s="4"/>
      <c r="ARY140" s="4"/>
      <c r="ARZ140" s="4"/>
      <c r="ASA140" s="4"/>
      <c r="ASB140" s="4"/>
      <c r="ASC140" s="4"/>
      <c r="ASD140" s="4"/>
      <c r="ASE140" s="4"/>
      <c r="ASF140" s="4"/>
      <c r="ASG140" s="4"/>
      <c r="ASH140" s="4"/>
      <c r="ASI140" s="4"/>
      <c r="ASJ140" s="4"/>
      <c r="ASK140" s="4"/>
      <c r="ASL140" s="4"/>
      <c r="ASM140" s="4"/>
      <c r="ASN140" s="4"/>
      <c r="ASO140" s="4"/>
      <c r="ASP140" s="4"/>
      <c r="ASQ140" s="4"/>
      <c r="ASR140" s="4"/>
      <c r="ASS140" s="4"/>
      <c r="AST140" s="4"/>
      <c r="ASU140" s="4"/>
      <c r="ASV140" s="4"/>
      <c r="ASW140" s="4"/>
      <c r="ASX140" s="4"/>
      <c r="ASY140" s="4"/>
      <c r="ASZ140" s="4"/>
      <c r="ATA140" s="4"/>
      <c r="ATB140" s="4"/>
      <c r="ATC140" s="4"/>
      <c r="ATD140" s="4"/>
      <c r="ATE140" s="4"/>
      <c r="ATF140" s="4"/>
      <c r="ATG140" s="4"/>
      <c r="ATH140" s="4"/>
      <c r="ATI140" s="4"/>
      <c r="ATJ140" s="4"/>
      <c r="ATK140" s="4"/>
      <c r="ATL140" s="4"/>
      <c r="ATM140" s="4"/>
      <c r="ATN140" s="4"/>
      <c r="ATO140" s="4"/>
      <c r="ATP140" s="4"/>
      <c r="ATQ140" s="4"/>
      <c r="ATR140" s="4"/>
      <c r="ATS140" s="4"/>
      <c r="ATT140" s="4"/>
      <c r="ATU140" s="4"/>
      <c r="ATV140" s="4"/>
      <c r="ATW140" s="4"/>
      <c r="ATX140" s="4"/>
      <c r="ATY140" s="4"/>
      <c r="ATZ140" s="4"/>
      <c r="AUA140" s="4"/>
      <c r="AUB140" s="4"/>
      <c r="AUC140" s="4"/>
      <c r="AUD140" s="4"/>
      <c r="AUE140" s="4"/>
      <c r="AUF140" s="4"/>
      <c r="AUG140" s="4"/>
      <c r="AUH140" s="4"/>
      <c r="AUI140" s="4"/>
      <c r="AUJ140" s="4"/>
      <c r="AUK140" s="4"/>
      <c r="AUL140" s="4"/>
      <c r="AUM140" s="4"/>
      <c r="AUN140" s="4"/>
      <c r="AUO140" s="4"/>
      <c r="AUP140" s="4"/>
      <c r="AUQ140" s="4"/>
      <c r="AUR140" s="4"/>
      <c r="AUS140" s="4"/>
      <c r="AUT140" s="4"/>
      <c r="AUU140" s="4"/>
      <c r="AUV140" s="4"/>
      <c r="AUW140" s="4"/>
      <c r="AUX140" s="4"/>
      <c r="AUY140" s="4"/>
      <c r="AUZ140" s="4"/>
      <c r="AVA140" s="4"/>
      <c r="AVB140" s="4"/>
      <c r="AVI140" s="4"/>
      <c r="AVJ140" s="4"/>
      <c r="AVK140" s="4"/>
      <c r="AVL140" s="4"/>
      <c r="AVM140" s="4"/>
      <c r="AVN140" s="4"/>
      <c r="AVO140" s="4"/>
      <c r="AVP140" s="4"/>
      <c r="AVQ140" s="4"/>
      <c r="AVR140" s="4"/>
      <c r="AVS140" s="4"/>
      <c r="AVT140" s="4"/>
      <c r="AVU140" s="4"/>
      <c r="AVV140" s="4"/>
      <c r="AVW140" s="4"/>
      <c r="AVX140" s="4"/>
      <c r="AVY140" s="4"/>
      <c r="AVZ140" s="4"/>
      <c r="AWA140" s="4"/>
      <c r="AWB140" s="4"/>
      <c r="AWC140" s="4"/>
      <c r="AWD140" s="4"/>
      <c r="AWE140" s="4"/>
      <c r="AWF140" s="4"/>
      <c r="AWG140" s="4"/>
      <c r="AWH140" s="4"/>
      <c r="AWI140" s="4"/>
      <c r="AWJ140" s="4"/>
      <c r="AWK140" s="4"/>
      <c r="AWL140" s="4"/>
      <c r="AWM140" s="4"/>
      <c r="AWN140" s="4"/>
      <c r="AWO140" s="4"/>
      <c r="AWP140" s="4"/>
      <c r="AWQ140" s="4"/>
      <c r="AWR140" s="4"/>
      <c r="AWS140" s="4"/>
      <c r="AWT140" s="4"/>
      <c r="AWU140" s="4"/>
      <c r="AWV140" s="4"/>
      <c r="AWW140" s="4"/>
      <c r="AWX140" s="4"/>
      <c r="AWY140" s="4"/>
      <c r="AWZ140" s="4"/>
      <c r="AXA140" s="4"/>
      <c r="AXB140" s="4"/>
      <c r="AXC140" s="4"/>
      <c r="AXD140" s="4"/>
      <c r="AXE140" s="4"/>
      <c r="AXF140" s="4"/>
      <c r="AXG140" s="4"/>
      <c r="AXH140" s="4"/>
      <c r="AXI140" s="4"/>
      <c r="AXJ140" s="4"/>
      <c r="AXK140" s="4"/>
      <c r="AXL140" s="4"/>
      <c r="AXM140" s="4"/>
      <c r="AXN140" s="4"/>
      <c r="AXO140" s="4"/>
      <c r="AXP140" s="4"/>
      <c r="AXQ140" s="4"/>
      <c r="AXR140" s="4"/>
      <c r="AXS140" s="4"/>
      <c r="AXT140" s="4"/>
      <c r="AXU140" s="4"/>
      <c r="AXV140" s="4"/>
      <c r="AXW140" s="4"/>
      <c r="AXX140" s="4"/>
      <c r="AXY140" s="4"/>
      <c r="AXZ140" s="4"/>
      <c r="AYA140" s="4"/>
      <c r="AYB140" s="4"/>
      <c r="AYC140" s="4"/>
      <c r="AYD140" s="4"/>
      <c r="AYE140" s="4"/>
      <c r="AYF140" s="4"/>
      <c r="AYG140" s="4"/>
      <c r="AYH140" s="4"/>
      <c r="AYI140" s="4"/>
      <c r="AYJ140" s="4"/>
      <c r="AYK140" s="4"/>
      <c r="AYL140" s="4"/>
      <c r="AYM140" s="4"/>
      <c r="AYN140" s="4"/>
      <c r="AYO140" s="4"/>
      <c r="AYP140" s="4"/>
      <c r="AYQ140" s="4"/>
      <c r="AYR140" s="4"/>
      <c r="AYS140" s="4"/>
      <c r="AYT140" s="4"/>
      <c r="AYU140" s="4"/>
      <c r="AYV140" s="4"/>
      <c r="AYW140" s="4"/>
      <c r="AYX140" s="4"/>
      <c r="AYY140" s="4"/>
      <c r="AYZ140" s="4"/>
      <c r="AZA140" s="4"/>
      <c r="AZB140" s="4"/>
      <c r="AZC140" s="4"/>
      <c r="AZD140" s="4"/>
      <c r="AZE140" s="4"/>
      <c r="AZF140" s="4"/>
      <c r="AZG140" s="4"/>
      <c r="AZH140" s="4"/>
      <c r="AZI140" s="4"/>
      <c r="AZJ140" s="4"/>
      <c r="AZK140" s="4"/>
      <c r="AZL140" s="4"/>
      <c r="AZM140" s="4"/>
      <c r="AZN140" s="4"/>
      <c r="AZO140" s="4"/>
      <c r="AZP140" s="4"/>
      <c r="AZQ140" s="4"/>
      <c r="AZR140" s="4"/>
      <c r="AZS140" s="4"/>
      <c r="AZT140" s="4"/>
      <c r="AZU140" s="4"/>
      <c r="AZV140" s="4"/>
      <c r="AZW140" s="4"/>
      <c r="AZX140" s="4"/>
      <c r="AZY140" s="4"/>
      <c r="AZZ140" s="4"/>
      <c r="BAA140" s="4"/>
      <c r="BAB140" s="4"/>
      <c r="BAC140" s="4"/>
      <c r="BAD140" s="4"/>
      <c r="BAE140" s="4"/>
      <c r="BAF140" s="4"/>
      <c r="BAG140" s="4"/>
      <c r="BAH140" s="4"/>
      <c r="BAI140" s="4"/>
      <c r="BAJ140" s="4"/>
      <c r="BAK140" s="4"/>
      <c r="BAL140" s="4"/>
      <c r="BAM140" s="4"/>
      <c r="BAN140" s="4"/>
      <c r="BAO140" s="4"/>
      <c r="BAP140" s="4"/>
      <c r="BAQ140" s="4"/>
      <c r="BAR140" s="4"/>
      <c r="BAS140" s="4"/>
      <c r="BAT140" s="4"/>
      <c r="BAU140" s="4"/>
      <c r="BAV140" s="4"/>
      <c r="BAW140" s="4"/>
      <c r="BAX140" s="4"/>
      <c r="BAY140" s="4"/>
      <c r="BAZ140" s="4"/>
      <c r="BBA140" s="4"/>
      <c r="BBB140" s="4"/>
      <c r="BBC140" s="4"/>
      <c r="BBD140" s="4"/>
      <c r="BBE140" s="4"/>
      <c r="BBF140" s="4"/>
      <c r="BBG140" s="4"/>
      <c r="BBH140" s="4"/>
      <c r="BBI140" s="4"/>
      <c r="BBJ140" s="4"/>
      <c r="BBK140" s="4"/>
      <c r="BBL140" s="4"/>
      <c r="BBM140" s="4"/>
      <c r="BBN140" s="4"/>
      <c r="BBO140" s="4"/>
      <c r="BBP140" s="4"/>
      <c r="BBQ140" s="4"/>
      <c r="BBR140" s="4"/>
      <c r="BBS140" s="4"/>
      <c r="BBT140" s="4"/>
      <c r="BBU140" s="4"/>
      <c r="BBV140" s="4"/>
      <c r="BBW140" s="4"/>
      <c r="BBX140" s="4"/>
      <c r="BBY140" s="4"/>
      <c r="BBZ140" s="4"/>
      <c r="BCA140" s="4"/>
      <c r="BCB140" s="4"/>
      <c r="BCC140" s="4"/>
      <c r="BCD140" s="4"/>
      <c r="BCE140" s="4"/>
      <c r="BCF140" s="4"/>
      <c r="BCG140" s="4"/>
      <c r="BCH140" s="4"/>
      <c r="BCI140" s="4"/>
      <c r="BCJ140" s="4"/>
      <c r="BCK140" s="4"/>
      <c r="BCL140" s="4"/>
      <c r="BCM140" s="4"/>
      <c r="BCN140" s="4"/>
      <c r="BCO140" s="4"/>
      <c r="BCP140" s="4"/>
      <c r="BCQ140" s="4"/>
      <c r="BCR140" s="4"/>
      <c r="BCS140" s="4"/>
      <c r="BCT140" s="4"/>
      <c r="BCU140" s="4"/>
      <c r="BCV140" s="4"/>
      <c r="BCW140" s="4"/>
      <c r="BCX140" s="4"/>
      <c r="BCY140" s="4"/>
      <c r="BCZ140" s="4"/>
      <c r="BDA140" s="4"/>
      <c r="BDB140" s="4"/>
      <c r="BDC140" s="4"/>
      <c r="BDD140" s="4"/>
      <c r="BDE140" s="4"/>
      <c r="BDF140" s="4"/>
      <c r="BDG140" s="4"/>
      <c r="BDH140" s="4"/>
      <c r="BDI140" s="4"/>
      <c r="BDJ140" s="4"/>
      <c r="BDK140" s="4"/>
      <c r="BDL140" s="4"/>
      <c r="BDM140" s="4"/>
      <c r="BDN140" s="4"/>
      <c r="BDO140" s="4"/>
      <c r="BDP140" s="4"/>
      <c r="BDQ140" s="4"/>
      <c r="BDR140" s="4"/>
      <c r="BDS140" s="4"/>
      <c r="BDT140" s="4"/>
      <c r="BDU140" s="4"/>
      <c r="BDV140" s="4"/>
      <c r="BDW140" s="4"/>
      <c r="BDX140" s="4"/>
      <c r="BDY140" s="4"/>
      <c r="BDZ140" s="4"/>
      <c r="BEA140" s="4"/>
      <c r="BEB140" s="4"/>
      <c r="BEC140" s="4"/>
      <c r="BED140" s="4"/>
      <c r="BEE140" s="4"/>
      <c r="BEF140" s="4"/>
      <c r="BEG140" s="4"/>
      <c r="BEH140" s="4"/>
      <c r="BEI140" s="4"/>
      <c r="BEJ140" s="4"/>
      <c r="BEK140" s="4"/>
      <c r="BEL140" s="4"/>
      <c r="BEM140" s="4"/>
      <c r="BEN140" s="4"/>
      <c r="BEO140" s="4"/>
      <c r="BEP140" s="4"/>
      <c r="BEQ140" s="4"/>
      <c r="BER140" s="4"/>
      <c r="BES140" s="4"/>
      <c r="BET140" s="4"/>
      <c r="BEU140" s="4"/>
      <c r="BEV140" s="4"/>
      <c r="BEW140" s="4"/>
      <c r="BEX140" s="4"/>
      <c r="BFE140" s="4"/>
      <c r="BFF140" s="4"/>
      <c r="BFG140" s="4"/>
      <c r="BFH140" s="4"/>
      <c r="BFI140" s="4"/>
      <c r="BFJ140" s="4"/>
      <c r="BFK140" s="4"/>
      <c r="BFL140" s="4"/>
      <c r="BFM140" s="4"/>
      <c r="BFN140" s="4"/>
      <c r="BFO140" s="4"/>
      <c r="BFP140" s="4"/>
      <c r="BFQ140" s="4"/>
      <c r="BFR140" s="4"/>
      <c r="BFS140" s="4"/>
      <c r="BFT140" s="4"/>
      <c r="BFU140" s="4"/>
      <c r="BFV140" s="4"/>
      <c r="BFW140" s="4"/>
      <c r="BFX140" s="4"/>
      <c r="BFY140" s="4"/>
      <c r="BFZ140" s="4"/>
      <c r="BGA140" s="4"/>
      <c r="BGB140" s="4"/>
      <c r="BGC140" s="4"/>
      <c r="BGD140" s="4"/>
      <c r="BGE140" s="4"/>
      <c r="BGF140" s="4"/>
      <c r="BGG140" s="4"/>
      <c r="BGH140" s="4"/>
      <c r="BGI140" s="4"/>
      <c r="BGJ140" s="4"/>
      <c r="BGK140" s="4"/>
      <c r="BGL140" s="4"/>
      <c r="BGM140" s="4"/>
      <c r="BGN140" s="4"/>
      <c r="BGO140" s="4"/>
      <c r="BGP140" s="4"/>
      <c r="BGQ140" s="4"/>
      <c r="BGR140" s="4"/>
      <c r="BGS140" s="4"/>
      <c r="BGT140" s="4"/>
      <c r="BGU140" s="4"/>
      <c r="BGV140" s="4"/>
      <c r="BGW140" s="4"/>
      <c r="BGX140" s="4"/>
      <c r="BGY140" s="4"/>
      <c r="BGZ140" s="4"/>
      <c r="BHA140" s="4"/>
      <c r="BHB140" s="4"/>
      <c r="BHC140" s="4"/>
      <c r="BHD140" s="4"/>
      <c r="BHE140" s="4"/>
      <c r="BHF140" s="4"/>
      <c r="BHG140" s="4"/>
      <c r="BHH140" s="4"/>
      <c r="BHI140" s="4"/>
      <c r="BHJ140" s="4"/>
      <c r="BHK140" s="4"/>
      <c r="BHL140" s="4"/>
      <c r="BHM140" s="4"/>
      <c r="BHN140" s="4"/>
      <c r="BHO140" s="4"/>
      <c r="BHP140" s="4"/>
      <c r="BHQ140" s="4"/>
      <c r="BHR140" s="4"/>
      <c r="BHS140" s="4"/>
      <c r="BHT140" s="4"/>
      <c r="BHU140" s="4"/>
      <c r="BHV140" s="4"/>
      <c r="BHW140" s="4"/>
      <c r="BHX140" s="4"/>
      <c r="BHY140" s="4"/>
      <c r="BHZ140" s="4"/>
      <c r="BIA140" s="4"/>
      <c r="BIB140" s="4"/>
      <c r="BIC140" s="4"/>
      <c r="BID140" s="4"/>
      <c r="BIE140" s="4"/>
      <c r="BIF140" s="4"/>
      <c r="BIG140" s="4"/>
      <c r="BIH140" s="4"/>
      <c r="BII140" s="4"/>
      <c r="BIJ140" s="4"/>
      <c r="BIK140" s="4"/>
      <c r="BIL140" s="4"/>
      <c r="BIM140" s="4"/>
      <c r="BIN140" s="4"/>
      <c r="BIO140" s="4"/>
      <c r="BIP140" s="4"/>
      <c r="BIQ140" s="4"/>
      <c r="BIR140" s="4"/>
      <c r="BIS140" s="4"/>
      <c r="BIT140" s="4"/>
      <c r="BIU140" s="4"/>
      <c r="BIV140" s="4"/>
      <c r="BIW140" s="4"/>
      <c r="BIX140" s="4"/>
      <c r="BIY140" s="4"/>
      <c r="BIZ140" s="4"/>
      <c r="BJA140" s="4"/>
      <c r="BJB140" s="4"/>
      <c r="BJC140" s="4"/>
      <c r="BJD140" s="4"/>
      <c r="BJE140" s="4"/>
      <c r="BJF140" s="4"/>
      <c r="BJG140" s="4"/>
      <c r="BJH140" s="4"/>
      <c r="BJI140" s="4"/>
      <c r="BJJ140" s="4"/>
      <c r="BJK140" s="4"/>
      <c r="BJL140" s="4"/>
      <c r="BJM140" s="4"/>
      <c r="BJN140" s="4"/>
      <c r="BJO140" s="4"/>
      <c r="BJP140" s="4"/>
      <c r="BJQ140" s="4"/>
      <c r="BJR140" s="4"/>
      <c r="BJS140" s="4"/>
      <c r="BJT140" s="4"/>
      <c r="BJU140" s="4"/>
      <c r="BJV140" s="4"/>
      <c r="BJW140" s="4"/>
      <c r="BJX140" s="4"/>
      <c r="BJY140" s="4"/>
      <c r="BJZ140" s="4"/>
      <c r="BKA140" s="4"/>
      <c r="BKB140" s="4"/>
      <c r="BKC140" s="4"/>
      <c r="BKD140" s="4"/>
      <c r="BKE140" s="4"/>
      <c r="BKF140" s="4"/>
      <c r="BKG140" s="4"/>
      <c r="BKH140" s="4"/>
      <c r="BKI140" s="4"/>
      <c r="BKJ140" s="4"/>
      <c r="BKK140" s="4"/>
      <c r="BKL140" s="4"/>
      <c r="BKM140" s="4"/>
      <c r="BKN140" s="4"/>
      <c r="BKO140" s="4"/>
      <c r="BKP140" s="4"/>
      <c r="BKQ140" s="4"/>
      <c r="BKR140" s="4"/>
      <c r="BKS140" s="4"/>
      <c r="BKT140" s="4"/>
      <c r="BKU140" s="4"/>
      <c r="BKV140" s="4"/>
      <c r="BKW140" s="4"/>
      <c r="BKX140" s="4"/>
      <c r="BKY140" s="4"/>
      <c r="BKZ140" s="4"/>
      <c r="BLA140" s="4"/>
      <c r="BLB140" s="4"/>
      <c r="BLC140" s="4"/>
      <c r="BLD140" s="4"/>
      <c r="BLE140" s="4"/>
      <c r="BLF140" s="4"/>
      <c r="BLG140" s="4"/>
      <c r="BLH140" s="4"/>
      <c r="BLI140" s="4"/>
      <c r="BLJ140" s="4"/>
      <c r="BLK140" s="4"/>
      <c r="BLL140" s="4"/>
      <c r="BLM140" s="4"/>
      <c r="BLN140" s="4"/>
      <c r="BLO140" s="4"/>
      <c r="BLP140" s="4"/>
      <c r="BLQ140" s="4"/>
      <c r="BLR140" s="4"/>
      <c r="BLS140" s="4"/>
      <c r="BLT140" s="4"/>
      <c r="BLU140" s="4"/>
      <c r="BLV140" s="4"/>
      <c r="BLW140" s="4"/>
      <c r="BLX140" s="4"/>
      <c r="BLY140" s="4"/>
      <c r="BLZ140" s="4"/>
      <c r="BMA140" s="4"/>
      <c r="BMB140" s="4"/>
      <c r="BMC140" s="4"/>
      <c r="BMD140" s="4"/>
      <c r="BME140" s="4"/>
      <c r="BMF140" s="4"/>
      <c r="BMG140" s="4"/>
      <c r="BMH140" s="4"/>
      <c r="BMI140" s="4"/>
      <c r="BMJ140" s="4"/>
      <c r="BMK140" s="4"/>
      <c r="BML140" s="4"/>
      <c r="BMM140" s="4"/>
      <c r="BMN140" s="4"/>
      <c r="BMO140" s="4"/>
      <c r="BMP140" s="4"/>
      <c r="BMQ140" s="4"/>
      <c r="BMR140" s="4"/>
      <c r="BMS140" s="4"/>
      <c r="BMT140" s="4"/>
      <c r="BMU140" s="4"/>
      <c r="BMV140" s="4"/>
      <c r="BMW140" s="4"/>
      <c r="BMX140" s="4"/>
      <c r="BMY140" s="4"/>
      <c r="BMZ140" s="4"/>
      <c r="BNA140" s="4"/>
      <c r="BNB140" s="4"/>
      <c r="BNC140" s="4"/>
      <c r="BND140" s="4"/>
      <c r="BNE140" s="4"/>
      <c r="BNF140" s="4"/>
      <c r="BNG140" s="4"/>
      <c r="BNH140" s="4"/>
      <c r="BNI140" s="4"/>
      <c r="BNJ140" s="4"/>
      <c r="BNK140" s="4"/>
      <c r="BNL140" s="4"/>
      <c r="BNM140" s="4"/>
      <c r="BNN140" s="4"/>
      <c r="BNO140" s="4"/>
      <c r="BNP140" s="4"/>
      <c r="BNQ140" s="4"/>
      <c r="BNR140" s="4"/>
      <c r="BNS140" s="4"/>
      <c r="BNT140" s="4"/>
      <c r="BNU140" s="4"/>
      <c r="BNV140" s="4"/>
      <c r="BNW140" s="4"/>
      <c r="BNX140" s="4"/>
      <c r="BNY140" s="4"/>
      <c r="BNZ140" s="4"/>
      <c r="BOA140" s="4"/>
      <c r="BOB140" s="4"/>
      <c r="BOC140" s="4"/>
      <c r="BOD140" s="4"/>
      <c r="BOE140" s="4"/>
      <c r="BOF140" s="4"/>
      <c r="BOG140" s="4"/>
      <c r="BOH140" s="4"/>
      <c r="BOI140" s="4"/>
      <c r="BOJ140" s="4"/>
      <c r="BOK140" s="4"/>
      <c r="BOL140" s="4"/>
      <c r="BOM140" s="4"/>
      <c r="BON140" s="4"/>
      <c r="BOO140" s="4"/>
      <c r="BOP140" s="4"/>
      <c r="BOQ140" s="4"/>
      <c r="BOR140" s="4"/>
      <c r="BOS140" s="4"/>
      <c r="BOT140" s="4"/>
      <c r="BPA140" s="4"/>
      <c r="BPB140" s="4"/>
      <c r="BPC140" s="4"/>
      <c r="BPD140" s="4"/>
      <c r="BPE140" s="4"/>
      <c r="BPF140" s="4"/>
      <c r="BPG140" s="4"/>
      <c r="BPH140" s="4"/>
      <c r="BPI140" s="4"/>
      <c r="BPJ140" s="4"/>
      <c r="BPK140" s="4"/>
      <c r="BPL140" s="4"/>
      <c r="BPM140" s="4"/>
      <c r="BPN140" s="4"/>
      <c r="BPO140" s="4"/>
      <c r="BPP140" s="4"/>
      <c r="BPQ140" s="4"/>
      <c r="BPR140" s="4"/>
      <c r="BPS140" s="4"/>
      <c r="BPT140" s="4"/>
      <c r="BPU140" s="4"/>
      <c r="BPV140" s="4"/>
      <c r="BPW140" s="4"/>
      <c r="BPX140" s="4"/>
      <c r="BPY140" s="4"/>
      <c r="BPZ140" s="4"/>
      <c r="BQA140" s="4"/>
      <c r="BQB140" s="4"/>
      <c r="BQC140" s="4"/>
      <c r="BQD140" s="4"/>
      <c r="BQE140" s="4"/>
      <c r="BQF140" s="4"/>
      <c r="BQG140" s="4"/>
      <c r="BQH140" s="4"/>
      <c r="BQI140" s="4"/>
      <c r="BQJ140" s="4"/>
      <c r="BQK140" s="4"/>
      <c r="BQL140" s="4"/>
      <c r="BQM140" s="4"/>
      <c r="BQN140" s="4"/>
      <c r="BQO140" s="4"/>
      <c r="BQP140" s="4"/>
      <c r="BQQ140" s="4"/>
      <c r="BQR140" s="4"/>
      <c r="BQS140" s="4"/>
      <c r="BQT140" s="4"/>
      <c r="BQU140" s="4"/>
      <c r="BQV140" s="4"/>
      <c r="BQW140" s="4"/>
      <c r="BQX140" s="4"/>
      <c r="BQY140" s="4"/>
      <c r="BQZ140" s="4"/>
      <c r="BRA140" s="4"/>
      <c r="BRB140" s="4"/>
      <c r="BRC140" s="4"/>
      <c r="BRD140" s="4"/>
      <c r="BRE140" s="4"/>
      <c r="BRF140" s="4"/>
      <c r="BRG140" s="4"/>
      <c r="BRH140" s="4"/>
      <c r="BRI140" s="4"/>
      <c r="BRJ140" s="4"/>
      <c r="BRK140" s="4"/>
      <c r="BRL140" s="4"/>
      <c r="BRM140" s="4"/>
      <c r="BRN140" s="4"/>
      <c r="BRO140" s="4"/>
      <c r="BRP140" s="4"/>
      <c r="BRQ140" s="4"/>
      <c r="BRR140" s="4"/>
      <c r="BRS140" s="4"/>
      <c r="BRT140" s="4"/>
      <c r="BRU140" s="4"/>
      <c r="BRV140" s="4"/>
      <c r="BRW140" s="4"/>
      <c r="BRX140" s="4"/>
      <c r="BRY140" s="4"/>
      <c r="BRZ140" s="4"/>
      <c r="BSA140" s="4"/>
      <c r="BSB140" s="4"/>
      <c r="BSC140" s="4"/>
      <c r="BSD140" s="4"/>
      <c r="BSE140" s="4"/>
      <c r="BSF140" s="4"/>
      <c r="BSG140" s="4"/>
      <c r="BSH140" s="4"/>
      <c r="BSI140" s="4"/>
      <c r="BSJ140" s="4"/>
      <c r="BSK140" s="4"/>
      <c r="BSL140" s="4"/>
      <c r="BSM140" s="4"/>
      <c r="BSN140" s="4"/>
      <c r="BSO140" s="4"/>
      <c r="BSP140" s="4"/>
      <c r="BSQ140" s="4"/>
      <c r="BSR140" s="4"/>
      <c r="BSS140" s="4"/>
      <c r="BST140" s="4"/>
      <c r="BSU140" s="4"/>
      <c r="BSV140" s="4"/>
      <c r="BSW140" s="4"/>
      <c r="BSX140" s="4"/>
      <c r="BSY140" s="4"/>
      <c r="BSZ140" s="4"/>
      <c r="BTA140" s="4"/>
      <c r="BTB140" s="4"/>
      <c r="BTC140" s="4"/>
      <c r="BTD140" s="4"/>
      <c r="BTE140" s="4"/>
      <c r="BTF140" s="4"/>
      <c r="BTG140" s="4"/>
      <c r="BTH140" s="4"/>
      <c r="BTI140" s="4"/>
      <c r="BTJ140" s="4"/>
      <c r="BTK140" s="4"/>
      <c r="BTL140" s="4"/>
      <c r="BTM140" s="4"/>
      <c r="BTN140" s="4"/>
      <c r="BTO140" s="4"/>
      <c r="BTP140" s="4"/>
      <c r="BTQ140" s="4"/>
      <c r="BTR140" s="4"/>
      <c r="BTS140" s="4"/>
      <c r="BTT140" s="4"/>
      <c r="BTU140" s="4"/>
      <c r="BTV140" s="4"/>
      <c r="BTW140" s="4"/>
      <c r="BTX140" s="4"/>
      <c r="BTY140" s="4"/>
      <c r="BTZ140" s="4"/>
      <c r="BUA140" s="4"/>
      <c r="BUB140" s="4"/>
      <c r="BUC140" s="4"/>
      <c r="BUD140" s="4"/>
      <c r="BUE140" s="4"/>
      <c r="BUF140" s="4"/>
      <c r="BUG140" s="4"/>
      <c r="BUH140" s="4"/>
      <c r="BUI140" s="4"/>
      <c r="BUJ140" s="4"/>
      <c r="BUK140" s="4"/>
      <c r="BUL140" s="4"/>
      <c r="BUM140" s="4"/>
      <c r="BUN140" s="4"/>
      <c r="BUO140" s="4"/>
      <c r="BUP140" s="4"/>
      <c r="BUQ140" s="4"/>
      <c r="BUR140" s="4"/>
      <c r="BUS140" s="4"/>
      <c r="BUT140" s="4"/>
      <c r="BUU140" s="4"/>
      <c r="BUV140" s="4"/>
      <c r="BUW140" s="4"/>
      <c r="BUX140" s="4"/>
      <c r="BUY140" s="4"/>
      <c r="BUZ140" s="4"/>
      <c r="BVA140" s="4"/>
      <c r="BVB140" s="4"/>
      <c r="BVC140" s="4"/>
      <c r="BVD140" s="4"/>
      <c r="BVE140" s="4"/>
      <c r="BVF140" s="4"/>
      <c r="BVG140" s="4"/>
      <c r="BVH140" s="4"/>
      <c r="BVI140" s="4"/>
      <c r="BVJ140" s="4"/>
      <c r="BVK140" s="4"/>
      <c r="BVL140" s="4"/>
      <c r="BVM140" s="4"/>
      <c r="BVN140" s="4"/>
      <c r="BVO140" s="4"/>
      <c r="BVP140" s="4"/>
      <c r="BVQ140" s="4"/>
      <c r="BVR140" s="4"/>
      <c r="BVS140" s="4"/>
      <c r="BVT140" s="4"/>
      <c r="BVU140" s="4"/>
      <c r="BVV140" s="4"/>
      <c r="BVW140" s="4"/>
      <c r="BVX140" s="4"/>
      <c r="BVY140" s="4"/>
      <c r="BVZ140" s="4"/>
      <c r="BWA140" s="4"/>
      <c r="BWB140" s="4"/>
      <c r="BWC140" s="4"/>
      <c r="BWD140" s="4"/>
      <c r="BWE140" s="4"/>
      <c r="BWF140" s="4"/>
      <c r="BWG140" s="4"/>
      <c r="BWH140" s="4"/>
      <c r="BWI140" s="4"/>
      <c r="BWJ140" s="4"/>
      <c r="BWK140" s="4"/>
      <c r="BWL140" s="4"/>
      <c r="BWM140" s="4"/>
      <c r="BWN140" s="4"/>
      <c r="BWO140" s="4"/>
      <c r="BWP140" s="4"/>
      <c r="BWQ140" s="4"/>
      <c r="BWR140" s="4"/>
      <c r="BWS140" s="4"/>
      <c r="BWT140" s="4"/>
      <c r="BWU140" s="4"/>
      <c r="BWV140" s="4"/>
      <c r="BWW140" s="4"/>
      <c r="BWX140" s="4"/>
      <c r="BWY140" s="4"/>
      <c r="BWZ140" s="4"/>
      <c r="BXA140" s="4"/>
      <c r="BXB140" s="4"/>
      <c r="BXC140" s="4"/>
      <c r="BXD140" s="4"/>
      <c r="BXE140" s="4"/>
      <c r="BXF140" s="4"/>
      <c r="BXG140" s="4"/>
      <c r="BXH140" s="4"/>
      <c r="BXI140" s="4"/>
      <c r="BXJ140" s="4"/>
      <c r="BXK140" s="4"/>
      <c r="BXL140" s="4"/>
      <c r="BXM140" s="4"/>
      <c r="BXN140" s="4"/>
      <c r="BXO140" s="4"/>
      <c r="BXP140" s="4"/>
      <c r="BXQ140" s="4"/>
      <c r="BXR140" s="4"/>
      <c r="BXS140" s="4"/>
      <c r="BXT140" s="4"/>
      <c r="BXU140" s="4"/>
      <c r="BXV140" s="4"/>
      <c r="BXW140" s="4"/>
      <c r="BXX140" s="4"/>
      <c r="BXY140" s="4"/>
      <c r="BXZ140" s="4"/>
      <c r="BYA140" s="4"/>
      <c r="BYB140" s="4"/>
      <c r="BYC140" s="4"/>
      <c r="BYD140" s="4"/>
      <c r="BYE140" s="4"/>
      <c r="BYF140" s="4"/>
      <c r="BYG140" s="4"/>
      <c r="BYH140" s="4"/>
      <c r="BYI140" s="4"/>
      <c r="BYJ140" s="4"/>
      <c r="BYK140" s="4"/>
      <c r="BYL140" s="4"/>
      <c r="BYM140" s="4"/>
      <c r="BYN140" s="4"/>
      <c r="BYO140" s="4"/>
      <c r="BYP140" s="4"/>
      <c r="BYW140" s="4"/>
      <c r="BYX140" s="4"/>
      <c r="BYY140" s="4"/>
      <c r="BYZ140" s="4"/>
      <c r="BZA140" s="4"/>
      <c r="BZB140" s="4"/>
      <c r="BZC140" s="4"/>
      <c r="BZD140" s="4"/>
      <c r="BZE140" s="4"/>
      <c r="BZF140" s="4"/>
      <c r="BZG140" s="4"/>
      <c r="BZH140" s="4"/>
      <c r="BZI140" s="4"/>
      <c r="BZJ140" s="4"/>
      <c r="BZK140" s="4"/>
      <c r="BZL140" s="4"/>
      <c r="BZM140" s="4"/>
      <c r="BZN140" s="4"/>
      <c r="BZO140" s="4"/>
      <c r="BZP140" s="4"/>
      <c r="BZQ140" s="4"/>
      <c r="BZR140" s="4"/>
      <c r="BZS140" s="4"/>
      <c r="BZT140" s="4"/>
      <c r="BZU140" s="4"/>
      <c r="BZV140" s="4"/>
      <c r="BZW140" s="4"/>
      <c r="BZX140" s="4"/>
      <c r="BZY140" s="4"/>
      <c r="BZZ140" s="4"/>
      <c r="CAA140" s="4"/>
      <c r="CAB140" s="4"/>
      <c r="CAC140" s="4"/>
      <c r="CAD140" s="4"/>
      <c r="CAE140" s="4"/>
      <c r="CAF140" s="4"/>
      <c r="CAG140" s="4"/>
      <c r="CAH140" s="4"/>
      <c r="CAI140" s="4"/>
      <c r="CAJ140" s="4"/>
      <c r="CAK140" s="4"/>
      <c r="CAL140" s="4"/>
      <c r="CAM140" s="4"/>
      <c r="CAN140" s="4"/>
      <c r="CAO140" s="4"/>
      <c r="CAP140" s="4"/>
      <c r="CAQ140" s="4"/>
      <c r="CAR140" s="4"/>
      <c r="CAS140" s="4"/>
      <c r="CAT140" s="4"/>
      <c r="CAU140" s="4"/>
      <c r="CAV140" s="4"/>
      <c r="CAW140" s="4"/>
      <c r="CAX140" s="4"/>
      <c r="CAY140" s="4"/>
      <c r="CAZ140" s="4"/>
      <c r="CBA140" s="4"/>
      <c r="CBB140" s="4"/>
      <c r="CBC140" s="4"/>
      <c r="CBD140" s="4"/>
      <c r="CBE140" s="4"/>
      <c r="CBF140" s="4"/>
      <c r="CBG140" s="4"/>
      <c r="CBH140" s="4"/>
      <c r="CBI140" s="4"/>
      <c r="CBJ140" s="4"/>
      <c r="CBK140" s="4"/>
      <c r="CBL140" s="4"/>
      <c r="CBM140" s="4"/>
      <c r="CBN140" s="4"/>
      <c r="CBO140" s="4"/>
      <c r="CBP140" s="4"/>
      <c r="CBQ140" s="4"/>
      <c r="CBR140" s="4"/>
      <c r="CBS140" s="4"/>
      <c r="CBT140" s="4"/>
      <c r="CBU140" s="4"/>
      <c r="CBV140" s="4"/>
      <c r="CBW140" s="4"/>
      <c r="CBX140" s="4"/>
      <c r="CBY140" s="4"/>
      <c r="CBZ140" s="4"/>
      <c r="CCA140" s="4"/>
      <c r="CCB140" s="4"/>
      <c r="CCC140" s="4"/>
      <c r="CCD140" s="4"/>
      <c r="CCE140" s="4"/>
      <c r="CCF140" s="4"/>
      <c r="CCG140" s="4"/>
      <c r="CCH140" s="4"/>
      <c r="CCI140" s="4"/>
      <c r="CCJ140" s="4"/>
      <c r="CCK140" s="4"/>
      <c r="CCL140" s="4"/>
      <c r="CCM140" s="4"/>
      <c r="CCN140" s="4"/>
      <c r="CCO140" s="4"/>
      <c r="CCP140" s="4"/>
      <c r="CCQ140" s="4"/>
      <c r="CCR140" s="4"/>
      <c r="CCS140" s="4"/>
      <c r="CCT140" s="4"/>
      <c r="CCU140" s="4"/>
      <c r="CCV140" s="4"/>
      <c r="CCW140" s="4"/>
      <c r="CCX140" s="4"/>
      <c r="CCY140" s="4"/>
      <c r="CCZ140" s="4"/>
      <c r="CDA140" s="4"/>
      <c r="CDB140" s="4"/>
      <c r="CDC140" s="4"/>
      <c r="CDD140" s="4"/>
      <c r="CDE140" s="4"/>
      <c r="CDF140" s="4"/>
      <c r="CDG140" s="4"/>
      <c r="CDH140" s="4"/>
      <c r="CDI140" s="4"/>
      <c r="CDJ140" s="4"/>
      <c r="CDK140" s="4"/>
      <c r="CDL140" s="4"/>
      <c r="CDM140" s="4"/>
      <c r="CDN140" s="4"/>
      <c r="CDO140" s="4"/>
      <c r="CDP140" s="4"/>
      <c r="CDQ140" s="4"/>
      <c r="CDR140" s="4"/>
      <c r="CDS140" s="4"/>
      <c r="CDT140" s="4"/>
      <c r="CDU140" s="4"/>
      <c r="CDV140" s="4"/>
      <c r="CDW140" s="4"/>
      <c r="CDX140" s="4"/>
      <c r="CDY140" s="4"/>
      <c r="CDZ140" s="4"/>
      <c r="CEA140" s="4"/>
      <c r="CEB140" s="4"/>
      <c r="CEC140" s="4"/>
      <c r="CED140" s="4"/>
      <c r="CEE140" s="4"/>
      <c r="CEF140" s="4"/>
      <c r="CEG140" s="4"/>
      <c r="CEH140" s="4"/>
      <c r="CEI140" s="4"/>
      <c r="CEJ140" s="4"/>
      <c r="CEK140" s="4"/>
      <c r="CEL140" s="4"/>
      <c r="CEM140" s="4"/>
      <c r="CEN140" s="4"/>
      <c r="CEO140" s="4"/>
      <c r="CEP140" s="4"/>
      <c r="CEQ140" s="4"/>
      <c r="CER140" s="4"/>
      <c r="CES140" s="4"/>
      <c r="CET140" s="4"/>
      <c r="CEU140" s="4"/>
      <c r="CEV140" s="4"/>
      <c r="CEW140" s="4"/>
      <c r="CEX140" s="4"/>
      <c r="CEY140" s="4"/>
      <c r="CEZ140" s="4"/>
      <c r="CFA140" s="4"/>
      <c r="CFB140" s="4"/>
      <c r="CFC140" s="4"/>
      <c r="CFD140" s="4"/>
      <c r="CFE140" s="4"/>
      <c r="CFF140" s="4"/>
      <c r="CFG140" s="4"/>
      <c r="CFH140" s="4"/>
      <c r="CFI140" s="4"/>
      <c r="CFJ140" s="4"/>
      <c r="CFK140" s="4"/>
      <c r="CFL140" s="4"/>
      <c r="CFM140" s="4"/>
      <c r="CFN140" s="4"/>
      <c r="CFO140" s="4"/>
      <c r="CFP140" s="4"/>
      <c r="CFQ140" s="4"/>
      <c r="CFR140" s="4"/>
      <c r="CFS140" s="4"/>
      <c r="CFT140" s="4"/>
      <c r="CFU140" s="4"/>
      <c r="CFV140" s="4"/>
      <c r="CFW140" s="4"/>
      <c r="CFX140" s="4"/>
      <c r="CFY140" s="4"/>
      <c r="CFZ140" s="4"/>
      <c r="CGA140" s="4"/>
      <c r="CGB140" s="4"/>
      <c r="CGC140" s="4"/>
      <c r="CGD140" s="4"/>
      <c r="CGE140" s="4"/>
      <c r="CGF140" s="4"/>
      <c r="CGG140" s="4"/>
      <c r="CGH140" s="4"/>
      <c r="CGI140" s="4"/>
      <c r="CGJ140" s="4"/>
      <c r="CGK140" s="4"/>
      <c r="CGL140" s="4"/>
      <c r="CGM140" s="4"/>
      <c r="CGN140" s="4"/>
      <c r="CGO140" s="4"/>
      <c r="CGP140" s="4"/>
      <c r="CGQ140" s="4"/>
      <c r="CGR140" s="4"/>
      <c r="CGS140" s="4"/>
      <c r="CGT140" s="4"/>
      <c r="CGU140" s="4"/>
      <c r="CGV140" s="4"/>
      <c r="CGW140" s="4"/>
      <c r="CGX140" s="4"/>
      <c r="CGY140" s="4"/>
      <c r="CGZ140" s="4"/>
      <c r="CHA140" s="4"/>
      <c r="CHB140" s="4"/>
      <c r="CHC140" s="4"/>
      <c r="CHD140" s="4"/>
      <c r="CHE140" s="4"/>
      <c r="CHF140" s="4"/>
      <c r="CHG140" s="4"/>
      <c r="CHH140" s="4"/>
      <c r="CHI140" s="4"/>
      <c r="CHJ140" s="4"/>
      <c r="CHK140" s="4"/>
      <c r="CHL140" s="4"/>
      <c r="CHM140" s="4"/>
      <c r="CHN140" s="4"/>
      <c r="CHO140" s="4"/>
      <c r="CHP140" s="4"/>
      <c r="CHQ140" s="4"/>
      <c r="CHR140" s="4"/>
      <c r="CHS140" s="4"/>
      <c r="CHT140" s="4"/>
      <c r="CHU140" s="4"/>
      <c r="CHV140" s="4"/>
      <c r="CHW140" s="4"/>
      <c r="CHX140" s="4"/>
      <c r="CHY140" s="4"/>
      <c r="CHZ140" s="4"/>
      <c r="CIA140" s="4"/>
      <c r="CIB140" s="4"/>
      <c r="CIC140" s="4"/>
      <c r="CID140" s="4"/>
      <c r="CIE140" s="4"/>
      <c r="CIF140" s="4"/>
      <c r="CIG140" s="4"/>
      <c r="CIH140" s="4"/>
      <c r="CII140" s="4"/>
      <c r="CIJ140" s="4"/>
      <c r="CIK140" s="4"/>
      <c r="CIL140" s="4"/>
      <c r="CIS140" s="4"/>
      <c r="CIT140" s="4"/>
      <c r="CIU140" s="4"/>
      <c r="CIV140" s="4"/>
      <c r="CIW140" s="4"/>
      <c r="CIX140" s="4"/>
      <c r="CIY140" s="4"/>
      <c r="CIZ140" s="4"/>
      <c r="CJA140" s="4"/>
      <c r="CJB140" s="4"/>
      <c r="CJC140" s="4"/>
      <c r="CJD140" s="4"/>
      <c r="CJE140" s="4"/>
      <c r="CJF140" s="4"/>
      <c r="CJG140" s="4"/>
      <c r="CJH140" s="4"/>
      <c r="CJI140" s="4"/>
      <c r="CJJ140" s="4"/>
      <c r="CJK140" s="4"/>
      <c r="CJL140" s="4"/>
      <c r="CJM140" s="4"/>
      <c r="CJN140" s="4"/>
      <c r="CJO140" s="4"/>
      <c r="CJP140" s="4"/>
      <c r="CJQ140" s="4"/>
      <c r="CJR140" s="4"/>
      <c r="CJS140" s="4"/>
      <c r="CJT140" s="4"/>
      <c r="CJU140" s="4"/>
      <c r="CJV140" s="4"/>
      <c r="CJW140" s="4"/>
      <c r="CJX140" s="4"/>
      <c r="CJY140" s="4"/>
      <c r="CJZ140" s="4"/>
      <c r="CKA140" s="4"/>
      <c r="CKB140" s="4"/>
      <c r="CKC140" s="4"/>
      <c r="CKD140" s="4"/>
      <c r="CKE140" s="4"/>
      <c r="CKF140" s="4"/>
      <c r="CKG140" s="4"/>
      <c r="CKH140" s="4"/>
      <c r="CKI140" s="4"/>
      <c r="CKJ140" s="4"/>
      <c r="CKK140" s="4"/>
      <c r="CKL140" s="4"/>
      <c r="CKM140" s="4"/>
      <c r="CKN140" s="4"/>
      <c r="CKO140" s="4"/>
      <c r="CKP140" s="4"/>
      <c r="CKQ140" s="4"/>
      <c r="CKR140" s="4"/>
      <c r="CKS140" s="4"/>
      <c r="CKT140" s="4"/>
      <c r="CKU140" s="4"/>
      <c r="CKV140" s="4"/>
      <c r="CKW140" s="4"/>
      <c r="CKX140" s="4"/>
      <c r="CKY140" s="4"/>
      <c r="CKZ140" s="4"/>
      <c r="CLA140" s="4"/>
      <c r="CLB140" s="4"/>
      <c r="CLC140" s="4"/>
      <c r="CLD140" s="4"/>
      <c r="CLE140" s="4"/>
      <c r="CLF140" s="4"/>
      <c r="CLG140" s="4"/>
      <c r="CLH140" s="4"/>
      <c r="CLI140" s="4"/>
      <c r="CLJ140" s="4"/>
      <c r="CLK140" s="4"/>
      <c r="CLL140" s="4"/>
      <c r="CLM140" s="4"/>
      <c r="CLN140" s="4"/>
      <c r="CLO140" s="4"/>
      <c r="CLP140" s="4"/>
      <c r="CLQ140" s="4"/>
      <c r="CLR140" s="4"/>
      <c r="CLS140" s="4"/>
      <c r="CLT140" s="4"/>
      <c r="CLU140" s="4"/>
      <c r="CLV140" s="4"/>
      <c r="CLW140" s="4"/>
      <c r="CLX140" s="4"/>
      <c r="CLY140" s="4"/>
      <c r="CLZ140" s="4"/>
      <c r="CMA140" s="4"/>
      <c r="CMB140" s="4"/>
      <c r="CMC140" s="4"/>
      <c r="CMD140" s="4"/>
      <c r="CME140" s="4"/>
      <c r="CMF140" s="4"/>
      <c r="CMG140" s="4"/>
      <c r="CMH140" s="4"/>
      <c r="CMI140" s="4"/>
      <c r="CMJ140" s="4"/>
      <c r="CMK140" s="4"/>
      <c r="CML140" s="4"/>
      <c r="CMM140" s="4"/>
      <c r="CMN140" s="4"/>
      <c r="CMO140" s="4"/>
      <c r="CMP140" s="4"/>
      <c r="CMQ140" s="4"/>
      <c r="CMR140" s="4"/>
      <c r="CMS140" s="4"/>
      <c r="CMT140" s="4"/>
      <c r="CMU140" s="4"/>
      <c r="CMV140" s="4"/>
      <c r="CMW140" s="4"/>
      <c r="CMX140" s="4"/>
      <c r="CMY140" s="4"/>
      <c r="CMZ140" s="4"/>
      <c r="CNA140" s="4"/>
      <c r="CNB140" s="4"/>
      <c r="CNC140" s="4"/>
      <c r="CND140" s="4"/>
      <c r="CNE140" s="4"/>
      <c r="CNF140" s="4"/>
      <c r="CNG140" s="4"/>
      <c r="CNH140" s="4"/>
      <c r="CNI140" s="4"/>
      <c r="CNJ140" s="4"/>
      <c r="CNK140" s="4"/>
      <c r="CNL140" s="4"/>
      <c r="CNM140" s="4"/>
      <c r="CNN140" s="4"/>
      <c r="CNO140" s="4"/>
      <c r="CNP140" s="4"/>
      <c r="CNQ140" s="4"/>
      <c r="CNR140" s="4"/>
      <c r="CNS140" s="4"/>
      <c r="CNT140" s="4"/>
      <c r="CNU140" s="4"/>
      <c r="CNV140" s="4"/>
      <c r="CNW140" s="4"/>
      <c r="CNX140" s="4"/>
      <c r="CNY140" s="4"/>
      <c r="CNZ140" s="4"/>
      <c r="COA140" s="4"/>
      <c r="COB140" s="4"/>
      <c r="COC140" s="4"/>
      <c r="COD140" s="4"/>
      <c r="COE140" s="4"/>
      <c r="COF140" s="4"/>
      <c r="COG140" s="4"/>
      <c r="COH140" s="4"/>
      <c r="COI140" s="4"/>
      <c r="COJ140" s="4"/>
      <c r="COK140" s="4"/>
      <c r="COL140" s="4"/>
      <c r="COM140" s="4"/>
      <c r="CON140" s="4"/>
      <c r="COO140" s="4"/>
      <c r="COP140" s="4"/>
      <c r="COQ140" s="4"/>
      <c r="COR140" s="4"/>
      <c r="COS140" s="4"/>
      <c r="COT140" s="4"/>
      <c r="COU140" s="4"/>
      <c r="COV140" s="4"/>
      <c r="COW140" s="4"/>
      <c r="COX140" s="4"/>
      <c r="COY140" s="4"/>
      <c r="COZ140" s="4"/>
      <c r="CPA140" s="4"/>
      <c r="CPB140" s="4"/>
      <c r="CPC140" s="4"/>
      <c r="CPD140" s="4"/>
      <c r="CPE140" s="4"/>
      <c r="CPF140" s="4"/>
      <c r="CPG140" s="4"/>
      <c r="CPH140" s="4"/>
      <c r="CPI140" s="4"/>
      <c r="CPJ140" s="4"/>
      <c r="CPK140" s="4"/>
      <c r="CPL140" s="4"/>
      <c r="CPM140" s="4"/>
      <c r="CPN140" s="4"/>
      <c r="CPO140" s="4"/>
      <c r="CPP140" s="4"/>
      <c r="CPQ140" s="4"/>
      <c r="CPR140" s="4"/>
      <c r="CPS140" s="4"/>
      <c r="CPT140" s="4"/>
      <c r="CPU140" s="4"/>
      <c r="CPV140" s="4"/>
      <c r="CPW140" s="4"/>
      <c r="CPX140" s="4"/>
      <c r="CPY140" s="4"/>
      <c r="CPZ140" s="4"/>
      <c r="CQA140" s="4"/>
      <c r="CQB140" s="4"/>
      <c r="CQC140" s="4"/>
      <c r="CQD140" s="4"/>
      <c r="CQE140" s="4"/>
      <c r="CQF140" s="4"/>
      <c r="CQG140" s="4"/>
      <c r="CQH140" s="4"/>
      <c r="CQI140" s="4"/>
      <c r="CQJ140" s="4"/>
      <c r="CQK140" s="4"/>
      <c r="CQL140" s="4"/>
      <c r="CQM140" s="4"/>
      <c r="CQN140" s="4"/>
      <c r="CQO140" s="4"/>
      <c r="CQP140" s="4"/>
      <c r="CQQ140" s="4"/>
      <c r="CQR140" s="4"/>
      <c r="CQS140" s="4"/>
      <c r="CQT140" s="4"/>
      <c r="CQU140" s="4"/>
      <c r="CQV140" s="4"/>
      <c r="CQW140" s="4"/>
      <c r="CQX140" s="4"/>
      <c r="CQY140" s="4"/>
      <c r="CQZ140" s="4"/>
      <c r="CRA140" s="4"/>
      <c r="CRB140" s="4"/>
      <c r="CRC140" s="4"/>
      <c r="CRD140" s="4"/>
      <c r="CRE140" s="4"/>
      <c r="CRF140" s="4"/>
      <c r="CRG140" s="4"/>
      <c r="CRH140" s="4"/>
      <c r="CRI140" s="4"/>
      <c r="CRJ140" s="4"/>
      <c r="CRK140" s="4"/>
      <c r="CRL140" s="4"/>
      <c r="CRM140" s="4"/>
      <c r="CRN140" s="4"/>
      <c r="CRO140" s="4"/>
      <c r="CRP140" s="4"/>
      <c r="CRQ140" s="4"/>
      <c r="CRR140" s="4"/>
      <c r="CRS140" s="4"/>
      <c r="CRT140" s="4"/>
      <c r="CRU140" s="4"/>
      <c r="CRV140" s="4"/>
      <c r="CRW140" s="4"/>
      <c r="CRX140" s="4"/>
      <c r="CRY140" s="4"/>
      <c r="CRZ140" s="4"/>
      <c r="CSA140" s="4"/>
      <c r="CSB140" s="4"/>
      <c r="CSC140" s="4"/>
      <c r="CSD140" s="4"/>
      <c r="CSE140" s="4"/>
      <c r="CSF140" s="4"/>
      <c r="CSG140" s="4"/>
      <c r="CSH140" s="4"/>
      <c r="CSO140" s="4"/>
      <c r="CSP140" s="4"/>
      <c r="CSQ140" s="4"/>
      <c r="CSR140" s="4"/>
      <c r="CSS140" s="4"/>
      <c r="CST140" s="4"/>
      <c r="CSU140" s="4"/>
      <c r="CSV140" s="4"/>
      <c r="CSW140" s="4"/>
      <c r="CSX140" s="4"/>
      <c r="CSY140" s="4"/>
      <c r="CSZ140" s="4"/>
      <c r="CTA140" s="4"/>
      <c r="CTB140" s="4"/>
      <c r="CTC140" s="4"/>
      <c r="CTD140" s="4"/>
      <c r="CTE140" s="4"/>
      <c r="CTF140" s="4"/>
      <c r="CTG140" s="4"/>
      <c r="CTH140" s="4"/>
      <c r="CTI140" s="4"/>
      <c r="CTJ140" s="4"/>
      <c r="CTK140" s="4"/>
      <c r="CTL140" s="4"/>
      <c r="CTM140" s="4"/>
      <c r="CTN140" s="4"/>
      <c r="CTO140" s="4"/>
      <c r="CTP140" s="4"/>
      <c r="CTQ140" s="4"/>
      <c r="CTR140" s="4"/>
      <c r="CTS140" s="4"/>
      <c r="CTT140" s="4"/>
      <c r="CTU140" s="4"/>
      <c r="CTV140" s="4"/>
      <c r="CTW140" s="4"/>
      <c r="CTX140" s="4"/>
      <c r="CTY140" s="4"/>
      <c r="CTZ140" s="4"/>
      <c r="CUA140" s="4"/>
      <c r="CUB140" s="4"/>
      <c r="CUC140" s="4"/>
      <c r="CUD140" s="4"/>
      <c r="CUE140" s="4"/>
      <c r="CUF140" s="4"/>
      <c r="CUG140" s="4"/>
      <c r="CUH140" s="4"/>
      <c r="CUI140" s="4"/>
      <c r="CUJ140" s="4"/>
      <c r="CUK140" s="4"/>
      <c r="CUL140" s="4"/>
      <c r="CUM140" s="4"/>
      <c r="CUN140" s="4"/>
      <c r="CUO140" s="4"/>
      <c r="CUP140" s="4"/>
      <c r="CUQ140" s="4"/>
      <c r="CUR140" s="4"/>
      <c r="CUS140" s="4"/>
      <c r="CUT140" s="4"/>
      <c r="CUU140" s="4"/>
      <c r="CUV140" s="4"/>
      <c r="CUW140" s="4"/>
      <c r="CUX140" s="4"/>
      <c r="CUY140" s="4"/>
      <c r="CUZ140" s="4"/>
      <c r="CVA140" s="4"/>
      <c r="CVB140" s="4"/>
      <c r="CVC140" s="4"/>
      <c r="CVD140" s="4"/>
      <c r="CVE140" s="4"/>
      <c r="CVF140" s="4"/>
      <c r="CVG140" s="4"/>
      <c r="CVH140" s="4"/>
      <c r="CVI140" s="4"/>
      <c r="CVJ140" s="4"/>
      <c r="CVK140" s="4"/>
      <c r="CVL140" s="4"/>
      <c r="CVM140" s="4"/>
      <c r="CVN140" s="4"/>
      <c r="CVO140" s="4"/>
      <c r="CVP140" s="4"/>
      <c r="CVQ140" s="4"/>
      <c r="CVR140" s="4"/>
      <c r="CVS140" s="4"/>
      <c r="CVT140" s="4"/>
      <c r="CVU140" s="4"/>
      <c r="CVV140" s="4"/>
      <c r="CVW140" s="4"/>
      <c r="CVX140" s="4"/>
      <c r="CVY140" s="4"/>
      <c r="CVZ140" s="4"/>
      <c r="CWA140" s="4"/>
      <c r="CWB140" s="4"/>
      <c r="CWC140" s="4"/>
      <c r="CWD140" s="4"/>
      <c r="CWE140" s="4"/>
      <c r="CWF140" s="4"/>
      <c r="CWG140" s="4"/>
      <c r="CWH140" s="4"/>
      <c r="CWI140" s="4"/>
      <c r="CWJ140" s="4"/>
      <c r="CWK140" s="4"/>
      <c r="CWL140" s="4"/>
      <c r="CWM140" s="4"/>
      <c r="CWN140" s="4"/>
      <c r="CWO140" s="4"/>
      <c r="CWP140" s="4"/>
      <c r="CWQ140" s="4"/>
      <c r="CWR140" s="4"/>
      <c r="CWS140" s="4"/>
      <c r="CWT140" s="4"/>
      <c r="CWU140" s="4"/>
      <c r="CWV140" s="4"/>
      <c r="CWW140" s="4"/>
      <c r="CWX140" s="4"/>
      <c r="CWY140" s="4"/>
      <c r="CWZ140" s="4"/>
      <c r="CXA140" s="4"/>
      <c r="CXB140" s="4"/>
      <c r="CXC140" s="4"/>
      <c r="CXD140" s="4"/>
      <c r="CXE140" s="4"/>
      <c r="CXF140" s="4"/>
      <c r="CXG140" s="4"/>
      <c r="CXH140" s="4"/>
      <c r="CXI140" s="4"/>
      <c r="CXJ140" s="4"/>
      <c r="CXK140" s="4"/>
      <c r="CXL140" s="4"/>
      <c r="CXM140" s="4"/>
      <c r="CXN140" s="4"/>
      <c r="CXO140" s="4"/>
      <c r="CXP140" s="4"/>
      <c r="CXQ140" s="4"/>
      <c r="CXR140" s="4"/>
      <c r="CXS140" s="4"/>
      <c r="CXT140" s="4"/>
      <c r="CXU140" s="4"/>
      <c r="CXV140" s="4"/>
      <c r="CXW140" s="4"/>
      <c r="CXX140" s="4"/>
      <c r="CXY140" s="4"/>
      <c r="CXZ140" s="4"/>
      <c r="CYA140" s="4"/>
      <c r="CYB140" s="4"/>
      <c r="CYC140" s="4"/>
      <c r="CYD140" s="4"/>
      <c r="CYE140" s="4"/>
      <c r="CYF140" s="4"/>
      <c r="CYG140" s="4"/>
      <c r="CYH140" s="4"/>
      <c r="CYI140" s="4"/>
      <c r="CYJ140" s="4"/>
      <c r="CYK140" s="4"/>
      <c r="CYL140" s="4"/>
      <c r="CYM140" s="4"/>
      <c r="CYN140" s="4"/>
      <c r="CYO140" s="4"/>
      <c r="CYP140" s="4"/>
      <c r="CYQ140" s="4"/>
      <c r="CYR140" s="4"/>
      <c r="CYS140" s="4"/>
      <c r="CYT140" s="4"/>
      <c r="CYU140" s="4"/>
      <c r="CYV140" s="4"/>
      <c r="CYW140" s="4"/>
      <c r="CYX140" s="4"/>
      <c r="CYY140" s="4"/>
      <c r="CYZ140" s="4"/>
      <c r="CZA140" s="4"/>
      <c r="CZB140" s="4"/>
      <c r="CZC140" s="4"/>
      <c r="CZD140" s="4"/>
      <c r="CZE140" s="4"/>
      <c r="CZF140" s="4"/>
      <c r="CZG140" s="4"/>
      <c r="CZH140" s="4"/>
      <c r="CZI140" s="4"/>
      <c r="CZJ140" s="4"/>
      <c r="CZK140" s="4"/>
      <c r="CZL140" s="4"/>
      <c r="CZM140" s="4"/>
      <c r="CZN140" s="4"/>
      <c r="CZO140" s="4"/>
      <c r="CZP140" s="4"/>
      <c r="CZQ140" s="4"/>
      <c r="CZR140" s="4"/>
      <c r="CZS140" s="4"/>
      <c r="CZT140" s="4"/>
      <c r="CZU140" s="4"/>
      <c r="CZV140" s="4"/>
      <c r="CZW140" s="4"/>
      <c r="CZX140" s="4"/>
      <c r="CZY140" s="4"/>
      <c r="CZZ140" s="4"/>
      <c r="DAA140" s="4"/>
      <c r="DAB140" s="4"/>
      <c r="DAC140" s="4"/>
      <c r="DAD140" s="4"/>
      <c r="DAE140" s="4"/>
      <c r="DAF140" s="4"/>
      <c r="DAG140" s="4"/>
      <c r="DAH140" s="4"/>
      <c r="DAI140" s="4"/>
      <c r="DAJ140" s="4"/>
      <c r="DAK140" s="4"/>
      <c r="DAL140" s="4"/>
      <c r="DAM140" s="4"/>
      <c r="DAN140" s="4"/>
      <c r="DAO140" s="4"/>
      <c r="DAP140" s="4"/>
      <c r="DAQ140" s="4"/>
      <c r="DAR140" s="4"/>
      <c r="DAS140" s="4"/>
      <c r="DAT140" s="4"/>
      <c r="DAU140" s="4"/>
      <c r="DAV140" s="4"/>
      <c r="DAW140" s="4"/>
      <c r="DAX140" s="4"/>
      <c r="DAY140" s="4"/>
      <c r="DAZ140" s="4"/>
      <c r="DBA140" s="4"/>
      <c r="DBB140" s="4"/>
      <c r="DBC140" s="4"/>
      <c r="DBD140" s="4"/>
      <c r="DBE140" s="4"/>
      <c r="DBF140" s="4"/>
      <c r="DBG140" s="4"/>
      <c r="DBH140" s="4"/>
      <c r="DBI140" s="4"/>
      <c r="DBJ140" s="4"/>
      <c r="DBK140" s="4"/>
      <c r="DBL140" s="4"/>
      <c r="DBM140" s="4"/>
      <c r="DBN140" s="4"/>
      <c r="DBO140" s="4"/>
      <c r="DBP140" s="4"/>
      <c r="DBQ140" s="4"/>
      <c r="DBR140" s="4"/>
      <c r="DBS140" s="4"/>
      <c r="DBT140" s="4"/>
      <c r="DBU140" s="4"/>
      <c r="DBV140" s="4"/>
      <c r="DBW140" s="4"/>
      <c r="DBX140" s="4"/>
      <c r="DBY140" s="4"/>
      <c r="DBZ140" s="4"/>
      <c r="DCA140" s="4"/>
      <c r="DCB140" s="4"/>
      <c r="DCC140" s="4"/>
      <c r="DCD140" s="4"/>
      <c r="DCK140" s="4"/>
      <c r="DCL140" s="4"/>
      <c r="DCM140" s="4"/>
      <c r="DCN140" s="4"/>
      <c r="DCO140" s="4"/>
      <c r="DCP140" s="4"/>
      <c r="DCQ140" s="4"/>
      <c r="DCR140" s="4"/>
      <c r="DCS140" s="4"/>
      <c r="DCT140" s="4"/>
      <c r="DCU140" s="4"/>
      <c r="DCV140" s="4"/>
      <c r="DCW140" s="4"/>
      <c r="DCX140" s="4"/>
      <c r="DCY140" s="4"/>
      <c r="DCZ140" s="4"/>
      <c r="DDA140" s="4"/>
      <c r="DDB140" s="4"/>
      <c r="DDC140" s="4"/>
      <c r="DDD140" s="4"/>
      <c r="DDE140" s="4"/>
      <c r="DDF140" s="4"/>
      <c r="DDG140" s="4"/>
      <c r="DDH140" s="4"/>
      <c r="DDI140" s="4"/>
      <c r="DDJ140" s="4"/>
      <c r="DDK140" s="4"/>
      <c r="DDL140" s="4"/>
      <c r="DDM140" s="4"/>
      <c r="DDN140" s="4"/>
      <c r="DDO140" s="4"/>
      <c r="DDP140" s="4"/>
      <c r="DDQ140" s="4"/>
      <c r="DDR140" s="4"/>
      <c r="DDS140" s="4"/>
      <c r="DDT140" s="4"/>
      <c r="DDU140" s="4"/>
      <c r="DDV140" s="4"/>
      <c r="DDW140" s="4"/>
      <c r="DDX140" s="4"/>
      <c r="DDY140" s="4"/>
      <c r="DDZ140" s="4"/>
      <c r="DEA140" s="4"/>
      <c r="DEB140" s="4"/>
      <c r="DEC140" s="4"/>
      <c r="DED140" s="4"/>
      <c r="DEE140" s="4"/>
      <c r="DEF140" s="4"/>
      <c r="DEG140" s="4"/>
      <c r="DEH140" s="4"/>
      <c r="DEI140" s="4"/>
      <c r="DEJ140" s="4"/>
      <c r="DEK140" s="4"/>
      <c r="DEL140" s="4"/>
      <c r="DEM140" s="4"/>
      <c r="DEN140" s="4"/>
      <c r="DEO140" s="4"/>
      <c r="DEP140" s="4"/>
      <c r="DEQ140" s="4"/>
      <c r="DER140" s="4"/>
      <c r="DES140" s="4"/>
      <c r="DET140" s="4"/>
      <c r="DEU140" s="4"/>
      <c r="DEV140" s="4"/>
      <c r="DEW140" s="4"/>
      <c r="DEX140" s="4"/>
      <c r="DEY140" s="4"/>
      <c r="DEZ140" s="4"/>
      <c r="DFA140" s="4"/>
      <c r="DFB140" s="4"/>
      <c r="DFC140" s="4"/>
      <c r="DFD140" s="4"/>
      <c r="DFE140" s="4"/>
      <c r="DFF140" s="4"/>
      <c r="DFG140" s="4"/>
      <c r="DFH140" s="4"/>
      <c r="DFI140" s="4"/>
      <c r="DFJ140" s="4"/>
      <c r="DFK140" s="4"/>
      <c r="DFL140" s="4"/>
      <c r="DFM140" s="4"/>
      <c r="DFN140" s="4"/>
      <c r="DFO140" s="4"/>
      <c r="DFP140" s="4"/>
      <c r="DFQ140" s="4"/>
      <c r="DFR140" s="4"/>
      <c r="DFS140" s="4"/>
      <c r="DFT140" s="4"/>
      <c r="DFU140" s="4"/>
      <c r="DFV140" s="4"/>
      <c r="DFW140" s="4"/>
      <c r="DFX140" s="4"/>
      <c r="DFY140" s="4"/>
      <c r="DFZ140" s="4"/>
      <c r="DGA140" s="4"/>
      <c r="DGB140" s="4"/>
      <c r="DGC140" s="4"/>
      <c r="DGD140" s="4"/>
      <c r="DGE140" s="4"/>
      <c r="DGF140" s="4"/>
      <c r="DGG140" s="4"/>
      <c r="DGH140" s="4"/>
      <c r="DGI140" s="4"/>
      <c r="DGJ140" s="4"/>
      <c r="DGK140" s="4"/>
      <c r="DGL140" s="4"/>
      <c r="DGM140" s="4"/>
      <c r="DGN140" s="4"/>
      <c r="DGO140" s="4"/>
      <c r="DGP140" s="4"/>
      <c r="DGQ140" s="4"/>
      <c r="DGR140" s="4"/>
      <c r="DGS140" s="4"/>
      <c r="DGT140" s="4"/>
      <c r="DGU140" s="4"/>
      <c r="DGV140" s="4"/>
      <c r="DGW140" s="4"/>
      <c r="DGX140" s="4"/>
      <c r="DGY140" s="4"/>
      <c r="DGZ140" s="4"/>
      <c r="DHA140" s="4"/>
      <c r="DHB140" s="4"/>
      <c r="DHC140" s="4"/>
      <c r="DHD140" s="4"/>
      <c r="DHE140" s="4"/>
      <c r="DHF140" s="4"/>
      <c r="DHG140" s="4"/>
      <c r="DHH140" s="4"/>
      <c r="DHI140" s="4"/>
      <c r="DHJ140" s="4"/>
      <c r="DHK140" s="4"/>
      <c r="DHL140" s="4"/>
      <c r="DHM140" s="4"/>
      <c r="DHN140" s="4"/>
      <c r="DHO140" s="4"/>
      <c r="DHP140" s="4"/>
      <c r="DHQ140" s="4"/>
      <c r="DHR140" s="4"/>
      <c r="DHS140" s="4"/>
      <c r="DHT140" s="4"/>
      <c r="DHU140" s="4"/>
      <c r="DHV140" s="4"/>
      <c r="DHW140" s="4"/>
      <c r="DHX140" s="4"/>
      <c r="DHY140" s="4"/>
      <c r="DHZ140" s="4"/>
      <c r="DIA140" s="4"/>
      <c r="DIB140" s="4"/>
      <c r="DIC140" s="4"/>
      <c r="DID140" s="4"/>
      <c r="DIE140" s="4"/>
      <c r="DIF140" s="4"/>
      <c r="DIG140" s="4"/>
      <c r="DIH140" s="4"/>
      <c r="DII140" s="4"/>
      <c r="DIJ140" s="4"/>
      <c r="DIK140" s="4"/>
      <c r="DIL140" s="4"/>
      <c r="DIM140" s="4"/>
      <c r="DIN140" s="4"/>
      <c r="DIO140" s="4"/>
      <c r="DIP140" s="4"/>
      <c r="DIQ140" s="4"/>
      <c r="DIR140" s="4"/>
      <c r="DIS140" s="4"/>
      <c r="DIT140" s="4"/>
      <c r="DIU140" s="4"/>
      <c r="DIV140" s="4"/>
      <c r="DIW140" s="4"/>
      <c r="DIX140" s="4"/>
      <c r="DIY140" s="4"/>
      <c r="DIZ140" s="4"/>
      <c r="DJA140" s="4"/>
      <c r="DJB140" s="4"/>
      <c r="DJC140" s="4"/>
      <c r="DJD140" s="4"/>
      <c r="DJE140" s="4"/>
      <c r="DJF140" s="4"/>
      <c r="DJG140" s="4"/>
      <c r="DJH140" s="4"/>
      <c r="DJI140" s="4"/>
      <c r="DJJ140" s="4"/>
      <c r="DJK140" s="4"/>
      <c r="DJL140" s="4"/>
      <c r="DJM140" s="4"/>
      <c r="DJN140" s="4"/>
      <c r="DJO140" s="4"/>
      <c r="DJP140" s="4"/>
      <c r="DJQ140" s="4"/>
      <c r="DJR140" s="4"/>
      <c r="DJS140" s="4"/>
      <c r="DJT140" s="4"/>
      <c r="DJU140" s="4"/>
      <c r="DJV140" s="4"/>
      <c r="DJW140" s="4"/>
      <c r="DJX140" s="4"/>
      <c r="DJY140" s="4"/>
      <c r="DJZ140" s="4"/>
      <c r="DKA140" s="4"/>
      <c r="DKB140" s="4"/>
      <c r="DKC140" s="4"/>
      <c r="DKD140" s="4"/>
      <c r="DKE140" s="4"/>
      <c r="DKF140" s="4"/>
      <c r="DKG140" s="4"/>
      <c r="DKH140" s="4"/>
      <c r="DKI140" s="4"/>
      <c r="DKJ140" s="4"/>
      <c r="DKK140" s="4"/>
      <c r="DKL140" s="4"/>
      <c r="DKM140" s="4"/>
      <c r="DKN140" s="4"/>
      <c r="DKO140" s="4"/>
      <c r="DKP140" s="4"/>
      <c r="DKQ140" s="4"/>
      <c r="DKR140" s="4"/>
      <c r="DKS140" s="4"/>
      <c r="DKT140" s="4"/>
      <c r="DKU140" s="4"/>
      <c r="DKV140" s="4"/>
      <c r="DKW140" s="4"/>
      <c r="DKX140" s="4"/>
      <c r="DKY140" s="4"/>
      <c r="DKZ140" s="4"/>
      <c r="DLA140" s="4"/>
      <c r="DLB140" s="4"/>
      <c r="DLC140" s="4"/>
      <c r="DLD140" s="4"/>
      <c r="DLE140" s="4"/>
      <c r="DLF140" s="4"/>
      <c r="DLG140" s="4"/>
      <c r="DLH140" s="4"/>
      <c r="DLI140" s="4"/>
      <c r="DLJ140" s="4"/>
      <c r="DLK140" s="4"/>
      <c r="DLL140" s="4"/>
      <c r="DLM140" s="4"/>
      <c r="DLN140" s="4"/>
      <c r="DLO140" s="4"/>
      <c r="DLP140" s="4"/>
      <c r="DLQ140" s="4"/>
      <c r="DLR140" s="4"/>
      <c r="DLS140" s="4"/>
      <c r="DLT140" s="4"/>
      <c r="DLU140" s="4"/>
      <c r="DLV140" s="4"/>
      <c r="DLW140" s="4"/>
      <c r="DLX140" s="4"/>
      <c r="DLY140" s="4"/>
      <c r="DLZ140" s="4"/>
      <c r="DMG140" s="4"/>
      <c r="DMH140" s="4"/>
      <c r="DMI140" s="4"/>
      <c r="DMJ140" s="4"/>
      <c r="DMK140" s="4"/>
      <c r="DML140" s="4"/>
      <c r="DMM140" s="4"/>
      <c r="DMN140" s="4"/>
      <c r="DMO140" s="4"/>
      <c r="DMP140" s="4"/>
      <c r="DMQ140" s="4"/>
      <c r="DMR140" s="4"/>
      <c r="DMS140" s="4"/>
      <c r="DMT140" s="4"/>
      <c r="DMU140" s="4"/>
      <c r="DMV140" s="4"/>
      <c r="DMW140" s="4"/>
      <c r="DMX140" s="4"/>
      <c r="DMY140" s="4"/>
      <c r="DMZ140" s="4"/>
      <c r="DNA140" s="4"/>
      <c r="DNB140" s="4"/>
      <c r="DNC140" s="4"/>
      <c r="DND140" s="4"/>
      <c r="DNE140" s="4"/>
      <c r="DNF140" s="4"/>
      <c r="DNG140" s="4"/>
      <c r="DNH140" s="4"/>
      <c r="DNI140" s="4"/>
      <c r="DNJ140" s="4"/>
      <c r="DNK140" s="4"/>
      <c r="DNL140" s="4"/>
      <c r="DNM140" s="4"/>
      <c r="DNN140" s="4"/>
      <c r="DNO140" s="4"/>
      <c r="DNP140" s="4"/>
      <c r="DNQ140" s="4"/>
      <c r="DNR140" s="4"/>
      <c r="DNS140" s="4"/>
      <c r="DNT140" s="4"/>
      <c r="DNU140" s="4"/>
      <c r="DNV140" s="4"/>
      <c r="DNW140" s="4"/>
      <c r="DNX140" s="4"/>
      <c r="DNY140" s="4"/>
      <c r="DNZ140" s="4"/>
      <c r="DOA140" s="4"/>
      <c r="DOB140" s="4"/>
      <c r="DOC140" s="4"/>
      <c r="DOD140" s="4"/>
      <c r="DOE140" s="4"/>
      <c r="DOF140" s="4"/>
      <c r="DOG140" s="4"/>
      <c r="DOH140" s="4"/>
      <c r="DOI140" s="4"/>
      <c r="DOJ140" s="4"/>
      <c r="DOK140" s="4"/>
      <c r="DOL140" s="4"/>
      <c r="DOM140" s="4"/>
      <c r="DON140" s="4"/>
      <c r="DOO140" s="4"/>
      <c r="DOP140" s="4"/>
      <c r="DOQ140" s="4"/>
      <c r="DOR140" s="4"/>
      <c r="DOS140" s="4"/>
      <c r="DOT140" s="4"/>
      <c r="DOU140" s="4"/>
      <c r="DOV140" s="4"/>
      <c r="DOW140" s="4"/>
      <c r="DOX140" s="4"/>
      <c r="DOY140" s="4"/>
      <c r="DOZ140" s="4"/>
      <c r="DPA140" s="4"/>
      <c r="DPB140" s="4"/>
      <c r="DPC140" s="4"/>
      <c r="DPD140" s="4"/>
      <c r="DPE140" s="4"/>
      <c r="DPF140" s="4"/>
      <c r="DPG140" s="4"/>
      <c r="DPH140" s="4"/>
      <c r="DPI140" s="4"/>
      <c r="DPJ140" s="4"/>
      <c r="DPK140" s="4"/>
      <c r="DPL140" s="4"/>
      <c r="DPM140" s="4"/>
      <c r="DPN140" s="4"/>
      <c r="DPO140" s="4"/>
      <c r="DPP140" s="4"/>
      <c r="DPQ140" s="4"/>
      <c r="DPR140" s="4"/>
      <c r="DPS140" s="4"/>
      <c r="DPT140" s="4"/>
      <c r="DPU140" s="4"/>
      <c r="DPV140" s="4"/>
      <c r="DPW140" s="4"/>
      <c r="DPX140" s="4"/>
      <c r="DPY140" s="4"/>
      <c r="DPZ140" s="4"/>
      <c r="DQA140" s="4"/>
      <c r="DQB140" s="4"/>
      <c r="DQC140" s="4"/>
      <c r="DQD140" s="4"/>
      <c r="DQE140" s="4"/>
      <c r="DQF140" s="4"/>
      <c r="DQG140" s="4"/>
      <c r="DQH140" s="4"/>
      <c r="DQI140" s="4"/>
      <c r="DQJ140" s="4"/>
      <c r="DQK140" s="4"/>
      <c r="DQL140" s="4"/>
      <c r="DQM140" s="4"/>
      <c r="DQN140" s="4"/>
      <c r="DQO140" s="4"/>
      <c r="DQP140" s="4"/>
      <c r="DQQ140" s="4"/>
      <c r="DQR140" s="4"/>
      <c r="DQS140" s="4"/>
      <c r="DQT140" s="4"/>
      <c r="DQU140" s="4"/>
      <c r="DQV140" s="4"/>
      <c r="DQW140" s="4"/>
      <c r="DQX140" s="4"/>
      <c r="DQY140" s="4"/>
      <c r="DQZ140" s="4"/>
      <c r="DRA140" s="4"/>
      <c r="DRB140" s="4"/>
      <c r="DRC140" s="4"/>
      <c r="DRD140" s="4"/>
      <c r="DRE140" s="4"/>
      <c r="DRF140" s="4"/>
      <c r="DRG140" s="4"/>
      <c r="DRH140" s="4"/>
      <c r="DRI140" s="4"/>
      <c r="DRJ140" s="4"/>
      <c r="DRK140" s="4"/>
      <c r="DRL140" s="4"/>
      <c r="DRM140" s="4"/>
      <c r="DRN140" s="4"/>
      <c r="DRO140" s="4"/>
      <c r="DRP140" s="4"/>
      <c r="DRQ140" s="4"/>
      <c r="DRR140" s="4"/>
      <c r="DRS140" s="4"/>
      <c r="DRT140" s="4"/>
      <c r="DRU140" s="4"/>
      <c r="DRV140" s="4"/>
      <c r="DRW140" s="4"/>
      <c r="DRX140" s="4"/>
      <c r="DRY140" s="4"/>
      <c r="DRZ140" s="4"/>
      <c r="DSA140" s="4"/>
      <c r="DSB140" s="4"/>
      <c r="DSC140" s="4"/>
      <c r="DSD140" s="4"/>
      <c r="DSE140" s="4"/>
      <c r="DSF140" s="4"/>
      <c r="DSG140" s="4"/>
      <c r="DSH140" s="4"/>
      <c r="DSI140" s="4"/>
      <c r="DSJ140" s="4"/>
      <c r="DSK140" s="4"/>
      <c r="DSL140" s="4"/>
      <c r="DSM140" s="4"/>
      <c r="DSN140" s="4"/>
      <c r="DSO140" s="4"/>
      <c r="DSP140" s="4"/>
      <c r="DSQ140" s="4"/>
      <c r="DSR140" s="4"/>
      <c r="DSS140" s="4"/>
      <c r="DST140" s="4"/>
      <c r="DSU140" s="4"/>
      <c r="DSV140" s="4"/>
      <c r="DSW140" s="4"/>
      <c r="DSX140" s="4"/>
      <c r="DSY140" s="4"/>
      <c r="DSZ140" s="4"/>
      <c r="DTA140" s="4"/>
      <c r="DTB140" s="4"/>
      <c r="DTC140" s="4"/>
      <c r="DTD140" s="4"/>
      <c r="DTE140" s="4"/>
      <c r="DTF140" s="4"/>
      <c r="DTG140" s="4"/>
      <c r="DTH140" s="4"/>
      <c r="DTI140" s="4"/>
      <c r="DTJ140" s="4"/>
      <c r="DTK140" s="4"/>
      <c r="DTL140" s="4"/>
      <c r="DTM140" s="4"/>
      <c r="DTN140" s="4"/>
      <c r="DTO140" s="4"/>
      <c r="DTP140" s="4"/>
      <c r="DTQ140" s="4"/>
      <c r="DTR140" s="4"/>
      <c r="DTS140" s="4"/>
      <c r="DTT140" s="4"/>
      <c r="DTU140" s="4"/>
      <c r="DTV140" s="4"/>
      <c r="DTW140" s="4"/>
      <c r="DTX140" s="4"/>
      <c r="DTY140" s="4"/>
      <c r="DTZ140" s="4"/>
      <c r="DUA140" s="4"/>
      <c r="DUB140" s="4"/>
      <c r="DUC140" s="4"/>
      <c r="DUD140" s="4"/>
      <c r="DUE140" s="4"/>
      <c r="DUF140" s="4"/>
      <c r="DUG140" s="4"/>
      <c r="DUH140" s="4"/>
      <c r="DUI140" s="4"/>
      <c r="DUJ140" s="4"/>
      <c r="DUK140" s="4"/>
      <c r="DUL140" s="4"/>
      <c r="DUM140" s="4"/>
      <c r="DUN140" s="4"/>
      <c r="DUO140" s="4"/>
      <c r="DUP140" s="4"/>
      <c r="DUQ140" s="4"/>
      <c r="DUR140" s="4"/>
      <c r="DUS140" s="4"/>
      <c r="DUT140" s="4"/>
      <c r="DUU140" s="4"/>
      <c r="DUV140" s="4"/>
      <c r="DUW140" s="4"/>
      <c r="DUX140" s="4"/>
      <c r="DUY140" s="4"/>
      <c r="DUZ140" s="4"/>
      <c r="DVA140" s="4"/>
      <c r="DVB140" s="4"/>
      <c r="DVC140" s="4"/>
      <c r="DVD140" s="4"/>
      <c r="DVE140" s="4"/>
      <c r="DVF140" s="4"/>
      <c r="DVG140" s="4"/>
      <c r="DVH140" s="4"/>
      <c r="DVI140" s="4"/>
      <c r="DVJ140" s="4"/>
      <c r="DVK140" s="4"/>
      <c r="DVL140" s="4"/>
      <c r="DVM140" s="4"/>
      <c r="DVN140" s="4"/>
      <c r="DVO140" s="4"/>
      <c r="DVP140" s="4"/>
      <c r="DVQ140" s="4"/>
      <c r="DVR140" s="4"/>
      <c r="DVS140" s="4"/>
      <c r="DVT140" s="4"/>
      <c r="DVU140" s="4"/>
      <c r="DVV140" s="4"/>
      <c r="DWC140" s="4"/>
      <c r="DWD140" s="4"/>
      <c r="DWE140" s="4"/>
      <c r="DWF140" s="4"/>
      <c r="DWG140" s="4"/>
      <c r="DWH140" s="4"/>
      <c r="DWI140" s="4"/>
      <c r="DWJ140" s="4"/>
      <c r="DWK140" s="4"/>
      <c r="DWL140" s="4"/>
      <c r="DWM140" s="4"/>
      <c r="DWN140" s="4"/>
      <c r="DWO140" s="4"/>
      <c r="DWP140" s="4"/>
      <c r="DWQ140" s="4"/>
      <c r="DWR140" s="4"/>
      <c r="DWS140" s="4"/>
      <c r="DWT140" s="4"/>
      <c r="DWU140" s="4"/>
      <c r="DWV140" s="4"/>
      <c r="DWW140" s="4"/>
      <c r="DWX140" s="4"/>
      <c r="DWY140" s="4"/>
      <c r="DWZ140" s="4"/>
      <c r="DXA140" s="4"/>
      <c r="DXB140" s="4"/>
      <c r="DXC140" s="4"/>
      <c r="DXD140" s="4"/>
      <c r="DXE140" s="4"/>
      <c r="DXF140" s="4"/>
      <c r="DXG140" s="4"/>
      <c r="DXH140" s="4"/>
      <c r="DXI140" s="4"/>
      <c r="DXJ140" s="4"/>
      <c r="DXK140" s="4"/>
      <c r="DXL140" s="4"/>
      <c r="DXM140" s="4"/>
      <c r="DXN140" s="4"/>
      <c r="DXO140" s="4"/>
      <c r="DXP140" s="4"/>
      <c r="DXQ140" s="4"/>
      <c r="DXR140" s="4"/>
      <c r="DXS140" s="4"/>
      <c r="DXT140" s="4"/>
      <c r="DXU140" s="4"/>
      <c r="DXV140" s="4"/>
      <c r="DXW140" s="4"/>
      <c r="DXX140" s="4"/>
      <c r="DXY140" s="4"/>
      <c r="DXZ140" s="4"/>
      <c r="DYA140" s="4"/>
      <c r="DYB140" s="4"/>
      <c r="DYC140" s="4"/>
      <c r="DYD140" s="4"/>
      <c r="DYE140" s="4"/>
      <c r="DYF140" s="4"/>
      <c r="DYG140" s="4"/>
      <c r="DYH140" s="4"/>
      <c r="DYI140" s="4"/>
      <c r="DYJ140" s="4"/>
      <c r="DYK140" s="4"/>
      <c r="DYL140" s="4"/>
      <c r="DYM140" s="4"/>
      <c r="DYN140" s="4"/>
      <c r="DYO140" s="4"/>
      <c r="DYP140" s="4"/>
      <c r="DYQ140" s="4"/>
      <c r="DYR140" s="4"/>
      <c r="DYS140" s="4"/>
      <c r="DYT140" s="4"/>
      <c r="DYU140" s="4"/>
      <c r="DYV140" s="4"/>
      <c r="DYW140" s="4"/>
      <c r="DYX140" s="4"/>
      <c r="DYY140" s="4"/>
      <c r="DYZ140" s="4"/>
      <c r="DZA140" s="4"/>
      <c r="DZB140" s="4"/>
      <c r="DZC140" s="4"/>
      <c r="DZD140" s="4"/>
      <c r="DZE140" s="4"/>
      <c r="DZF140" s="4"/>
      <c r="DZG140" s="4"/>
      <c r="DZH140" s="4"/>
      <c r="DZI140" s="4"/>
      <c r="DZJ140" s="4"/>
      <c r="DZK140" s="4"/>
      <c r="DZL140" s="4"/>
      <c r="DZM140" s="4"/>
      <c r="DZN140" s="4"/>
      <c r="DZO140" s="4"/>
      <c r="DZP140" s="4"/>
      <c r="DZQ140" s="4"/>
      <c r="DZR140" s="4"/>
      <c r="DZS140" s="4"/>
      <c r="DZT140" s="4"/>
      <c r="DZU140" s="4"/>
      <c r="DZV140" s="4"/>
      <c r="DZW140" s="4"/>
      <c r="DZX140" s="4"/>
      <c r="DZY140" s="4"/>
      <c r="DZZ140" s="4"/>
      <c r="EAA140" s="4"/>
      <c r="EAB140" s="4"/>
      <c r="EAC140" s="4"/>
      <c r="EAD140" s="4"/>
      <c r="EAE140" s="4"/>
      <c r="EAF140" s="4"/>
      <c r="EAG140" s="4"/>
      <c r="EAH140" s="4"/>
      <c r="EAI140" s="4"/>
      <c r="EAJ140" s="4"/>
      <c r="EAK140" s="4"/>
      <c r="EAL140" s="4"/>
      <c r="EAM140" s="4"/>
      <c r="EAN140" s="4"/>
      <c r="EAO140" s="4"/>
      <c r="EAP140" s="4"/>
      <c r="EAQ140" s="4"/>
      <c r="EAR140" s="4"/>
      <c r="EAS140" s="4"/>
      <c r="EAT140" s="4"/>
      <c r="EAU140" s="4"/>
      <c r="EAV140" s="4"/>
      <c r="EAW140" s="4"/>
      <c r="EAX140" s="4"/>
      <c r="EAY140" s="4"/>
      <c r="EAZ140" s="4"/>
      <c r="EBA140" s="4"/>
      <c r="EBB140" s="4"/>
      <c r="EBC140" s="4"/>
      <c r="EBD140" s="4"/>
      <c r="EBE140" s="4"/>
      <c r="EBF140" s="4"/>
      <c r="EBG140" s="4"/>
      <c r="EBH140" s="4"/>
      <c r="EBI140" s="4"/>
      <c r="EBJ140" s="4"/>
      <c r="EBK140" s="4"/>
      <c r="EBL140" s="4"/>
      <c r="EBM140" s="4"/>
      <c r="EBN140" s="4"/>
      <c r="EBO140" s="4"/>
      <c r="EBP140" s="4"/>
      <c r="EBQ140" s="4"/>
      <c r="EBR140" s="4"/>
      <c r="EBS140" s="4"/>
      <c r="EBT140" s="4"/>
      <c r="EBU140" s="4"/>
      <c r="EBV140" s="4"/>
      <c r="EBW140" s="4"/>
      <c r="EBX140" s="4"/>
      <c r="EBY140" s="4"/>
      <c r="EBZ140" s="4"/>
      <c r="ECA140" s="4"/>
      <c r="ECB140" s="4"/>
      <c r="ECC140" s="4"/>
      <c r="ECD140" s="4"/>
      <c r="ECE140" s="4"/>
      <c r="ECF140" s="4"/>
      <c r="ECG140" s="4"/>
      <c r="ECH140" s="4"/>
      <c r="ECI140" s="4"/>
      <c r="ECJ140" s="4"/>
      <c r="ECK140" s="4"/>
      <c r="ECL140" s="4"/>
      <c r="ECM140" s="4"/>
      <c r="ECN140" s="4"/>
      <c r="ECO140" s="4"/>
      <c r="ECP140" s="4"/>
      <c r="ECQ140" s="4"/>
      <c r="ECR140" s="4"/>
      <c r="ECS140" s="4"/>
      <c r="ECT140" s="4"/>
      <c r="ECU140" s="4"/>
      <c r="ECV140" s="4"/>
      <c r="ECW140" s="4"/>
      <c r="ECX140" s="4"/>
      <c r="ECY140" s="4"/>
      <c r="ECZ140" s="4"/>
      <c r="EDA140" s="4"/>
      <c r="EDB140" s="4"/>
      <c r="EDC140" s="4"/>
      <c r="EDD140" s="4"/>
      <c r="EDE140" s="4"/>
      <c r="EDF140" s="4"/>
      <c r="EDG140" s="4"/>
      <c r="EDH140" s="4"/>
      <c r="EDI140" s="4"/>
      <c r="EDJ140" s="4"/>
      <c r="EDK140" s="4"/>
      <c r="EDL140" s="4"/>
      <c r="EDM140" s="4"/>
      <c r="EDN140" s="4"/>
      <c r="EDO140" s="4"/>
      <c r="EDP140" s="4"/>
      <c r="EDQ140" s="4"/>
      <c r="EDR140" s="4"/>
      <c r="EDS140" s="4"/>
      <c r="EDT140" s="4"/>
      <c r="EDU140" s="4"/>
      <c r="EDV140" s="4"/>
      <c r="EDW140" s="4"/>
      <c r="EDX140" s="4"/>
      <c r="EDY140" s="4"/>
      <c r="EDZ140" s="4"/>
      <c r="EEA140" s="4"/>
      <c r="EEB140" s="4"/>
      <c r="EEC140" s="4"/>
      <c r="EED140" s="4"/>
      <c r="EEE140" s="4"/>
      <c r="EEF140" s="4"/>
      <c r="EEG140" s="4"/>
      <c r="EEH140" s="4"/>
      <c r="EEI140" s="4"/>
      <c r="EEJ140" s="4"/>
      <c r="EEK140" s="4"/>
      <c r="EEL140" s="4"/>
      <c r="EEM140" s="4"/>
      <c r="EEN140" s="4"/>
      <c r="EEO140" s="4"/>
      <c r="EEP140" s="4"/>
      <c r="EEQ140" s="4"/>
      <c r="EER140" s="4"/>
      <c r="EES140" s="4"/>
      <c r="EET140" s="4"/>
      <c r="EEU140" s="4"/>
      <c r="EEV140" s="4"/>
      <c r="EEW140" s="4"/>
      <c r="EEX140" s="4"/>
      <c r="EEY140" s="4"/>
      <c r="EEZ140" s="4"/>
      <c r="EFA140" s="4"/>
      <c r="EFB140" s="4"/>
      <c r="EFC140" s="4"/>
      <c r="EFD140" s="4"/>
      <c r="EFE140" s="4"/>
      <c r="EFF140" s="4"/>
      <c r="EFG140" s="4"/>
      <c r="EFH140" s="4"/>
      <c r="EFI140" s="4"/>
      <c r="EFJ140" s="4"/>
      <c r="EFK140" s="4"/>
      <c r="EFL140" s="4"/>
      <c r="EFM140" s="4"/>
      <c r="EFN140" s="4"/>
      <c r="EFO140" s="4"/>
      <c r="EFP140" s="4"/>
      <c r="EFQ140" s="4"/>
      <c r="EFR140" s="4"/>
      <c r="EFY140" s="4"/>
      <c r="EFZ140" s="4"/>
      <c r="EGA140" s="4"/>
      <c r="EGB140" s="4"/>
      <c r="EGC140" s="4"/>
      <c r="EGD140" s="4"/>
      <c r="EGE140" s="4"/>
      <c r="EGF140" s="4"/>
      <c r="EGG140" s="4"/>
      <c r="EGH140" s="4"/>
      <c r="EGI140" s="4"/>
      <c r="EGJ140" s="4"/>
      <c r="EGK140" s="4"/>
      <c r="EGL140" s="4"/>
      <c r="EGM140" s="4"/>
      <c r="EGN140" s="4"/>
      <c r="EGO140" s="4"/>
      <c r="EGP140" s="4"/>
      <c r="EGQ140" s="4"/>
      <c r="EGR140" s="4"/>
      <c r="EGS140" s="4"/>
      <c r="EGT140" s="4"/>
      <c r="EGU140" s="4"/>
      <c r="EGV140" s="4"/>
      <c r="EGW140" s="4"/>
      <c r="EGX140" s="4"/>
      <c r="EGY140" s="4"/>
      <c r="EGZ140" s="4"/>
      <c r="EHA140" s="4"/>
      <c r="EHB140" s="4"/>
      <c r="EHC140" s="4"/>
      <c r="EHD140" s="4"/>
      <c r="EHE140" s="4"/>
      <c r="EHF140" s="4"/>
      <c r="EHG140" s="4"/>
      <c r="EHH140" s="4"/>
      <c r="EHI140" s="4"/>
      <c r="EHJ140" s="4"/>
      <c r="EHK140" s="4"/>
      <c r="EHL140" s="4"/>
      <c r="EHM140" s="4"/>
      <c r="EHN140" s="4"/>
      <c r="EHO140" s="4"/>
      <c r="EHP140" s="4"/>
      <c r="EHQ140" s="4"/>
      <c r="EHR140" s="4"/>
      <c r="EHS140" s="4"/>
      <c r="EHT140" s="4"/>
      <c r="EHU140" s="4"/>
      <c r="EHV140" s="4"/>
      <c r="EHW140" s="4"/>
      <c r="EHX140" s="4"/>
      <c r="EHY140" s="4"/>
      <c r="EHZ140" s="4"/>
      <c r="EIA140" s="4"/>
      <c r="EIB140" s="4"/>
      <c r="EIC140" s="4"/>
      <c r="EID140" s="4"/>
      <c r="EIE140" s="4"/>
      <c r="EIF140" s="4"/>
      <c r="EIG140" s="4"/>
      <c r="EIH140" s="4"/>
      <c r="EII140" s="4"/>
      <c r="EIJ140" s="4"/>
      <c r="EIK140" s="4"/>
      <c r="EIL140" s="4"/>
      <c r="EIM140" s="4"/>
      <c r="EIN140" s="4"/>
      <c r="EIO140" s="4"/>
      <c r="EIP140" s="4"/>
      <c r="EIQ140" s="4"/>
      <c r="EIR140" s="4"/>
      <c r="EIS140" s="4"/>
      <c r="EIT140" s="4"/>
      <c r="EIU140" s="4"/>
      <c r="EIV140" s="4"/>
      <c r="EIW140" s="4"/>
      <c r="EIX140" s="4"/>
      <c r="EIY140" s="4"/>
      <c r="EIZ140" s="4"/>
      <c r="EJA140" s="4"/>
      <c r="EJB140" s="4"/>
      <c r="EJC140" s="4"/>
      <c r="EJD140" s="4"/>
      <c r="EJE140" s="4"/>
      <c r="EJF140" s="4"/>
      <c r="EJG140" s="4"/>
      <c r="EJH140" s="4"/>
      <c r="EJI140" s="4"/>
      <c r="EJJ140" s="4"/>
      <c r="EJK140" s="4"/>
      <c r="EJL140" s="4"/>
      <c r="EJM140" s="4"/>
      <c r="EJN140" s="4"/>
      <c r="EJO140" s="4"/>
      <c r="EJP140" s="4"/>
      <c r="EJQ140" s="4"/>
      <c r="EJR140" s="4"/>
      <c r="EJS140" s="4"/>
      <c r="EJT140" s="4"/>
      <c r="EJU140" s="4"/>
      <c r="EJV140" s="4"/>
      <c r="EJW140" s="4"/>
      <c r="EJX140" s="4"/>
      <c r="EJY140" s="4"/>
      <c r="EJZ140" s="4"/>
      <c r="EKA140" s="4"/>
      <c r="EKB140" s="4"/>
      <c r="EKC140" s="4"/>
      <c r="EKD140" s="4"/>
      <c r="EKE140" s="4"/>
      <c r="EKF140" s="4"/>
      <c r="EKG140" s="4"/>
      <c r="EKH140" s="4"/>
      <c r="EKI140" s="4"/>
      <c r="EKJ140" s="4"/>
      <c r="EKK140" s="4"/>
      <c r="EKL140" s="4"/>
      <c r="EKM140" s="4"/>
      <c r="EKN140" s="4"/>
      <c r="EKO140" s="4"/>
      <c r="EKP140" s="4"/>
      <c r="EKQ140" s="4"/>
      <c r="EKR140" s="4"/>
      <c r="EKS140" s="4"/>
      <c r="EKT140" s="4"/>
      <c r="EKU140" s="4"/>
      <c r="EKV140" s="4"/>
      <c r="EKW140" s="4"/>
      <c r="EKX140" s="4"/>
      <c r="EKY140" s="4"/>
      <c r="EKZ140" s="4"/>
      <c r="ELA140" s="4"/>
      <c r="ELB140" s="4"/>
      <c r="ELC140" s="4"/>
      <c r="ELD140" s="4"/>
      <c r="ELE140" s="4"/>
      <c r="ELF140" s="4"/>
      <c r="ELG140" s="4"/>
      <c r="ELH140" s="4"/>
      <c r="ELI140" s="4"/>
      <c r="ELJ140" s="4"/>
      <c r="ELK140" s="4"/>
      <c r="ELL140" s="4"/>
      <c r="ELM140" s="4"/>
      <c r="ELN140" s="4"/>
      <c r="ELO140" s="4"/>
      <c r="ELP140" s="4"/>
      <c r="ELQ140" s="4"/>
      <c r="ELR140" s="4"/>
      <c r="ELS140" s="4"/>
      <c r="ELT140" s="4"/>
      <c r="ELU140" s="4"/>
      <c r="ELV140" s="4"/>
      <c r="ELW140" s="4"/>
      <c r="ELX140" s="4"/>
      <c r="ELY140" s="4"/>
      <c r="ELZ140" s="4"/>
      <c r="EMA140" s="4"/>
      <c r="EMB140" s="4"/>
      <c r="EMC140" s="4"/>
      <c r="EMD140" s="4"/>
      <c r="EME140" s="4"/>
      <c r="EMF140" s="4"/>
      <c r="EMG140" s="4"/>
      <c r="EMH140" s="4"/>
      <c r="EMI140" s="4"/>
      <c r="EMJ140" s="4"/>
      <c r="EMK140" s="4"/>
      <c r="EML140" s="4"/>
      <c r="EMM140" s="4"/>
      <c r="EMN140" s="4"/>
      <c r="EMO140" s="4"/>
      <c r="EMP140" s="4"/>
      <c r="EMQ140" s="4"/>
      <c r="EMR140" s="4"/>
      <c r="EMS140" s="4"/>
      <c r="EMT140" s="4"/>
      <c r="EMU140" s="4"/>
      <c r="EMV140" s="4"/>
      <c r="EMW140" s="4"/>
      <c r="EMX140" s="4"/>
      <c r="EMY140" s="4"/>
      <c r="EMZ140" s="4"/>
      <c r="ENA140" s="4"/>
      <c r="ENB140" s="4"/>
      <c r="ENC140" s="4"/>
      <c r="END140" s="4"/>
      <c r="ENE140" s="4"/>
      <c r="ENF140" s="4"/>
      <c r="ENG140" s="4"/>
      <c r="ENH140" s="4"/>
      <c r="ENI140" s="4"/>
      <c r="ENJ140" s="4"/>
      <c r="ENK140" s="4"/>
      <c r="ENL140" s="4"/>
      <c r="ENM140" s="4"/>
      <c r="ENN140" s="4"/>
      <c r="ENO140" s="4"/>
      <c r="ENP140" s="4"/>
      <c r="ENQ140" s="4"/>
      <c r="ENR140" s="4"/>
      <c r="ENS140" s="4"/>
      <c r="ENT140" s="4"/>
      <c r="ENU140" s="4"/>
      <c r="ENV140" s="4"/>
      <c r="ENW140" s="4"/>
      <c r="ENX140" s="4"/>
      <c r="ENY140" s="4"/>
      <c r="ENZ140" s="4"/>
      <c r="EOA140" s="4"/>
      <c r="EOB140" s="4"/>
      <c r="EOC140" s="4"/>
      <c r="EOD140" s="4"/>
      <c r="EOE140" s="4"/>
      <c r="EOF140" s="4"/>
      <c r="EOG140" s="4"/>
      <c r="EOH140" s="4"/>
      <c r="EOI140" s="4"/>
      <c r="EOJ140" s="4"/>
      <c r="EOK140" s="4"/>
      <c r="EOL140" s="4"/>
      <c r="EOM140" s="4"/>
      <c r="EON140" s="4"/>
      <c r="EOO140" s="4"/>
      <c r="EOP140" s="4"/>
      <c r="EOQ140" s="4"/>
      <c r="EOR140" s="4"/>
      <c r="EOS140" s="4"/>
      <c r="EOT140" s="4"/>
      <c r="EOU140" s="4"/>
      <c r="EOV140" s="4"/>
      <c r="EOW140" s="4"/>
      <c r="EOX140" s="4"/>
      <c r="EOY140" s="4"/>
      <c r="EOZ140" s="4"/>
      <c r="EPA140" s="4"/>
      <c r="EPB140" s="4"/>
      <c r="EPC140" s="4"/>
      <c r="EPD140" s="4"/>
      <c r="EPE140" s="4"/>
      <c r="EPF140" s="4"/>
      <c r="EPG140" s="4"/>
      <c r="EPH140" s="4"/>
      <c r="EPI140" s="4"/>
      <c r="EPJ140" s="4"/>
      <c r="EPK140" s="4"/>
      <c r="EPL140" s="4"/>
      <c r="EPM140" s="4"/>
      <c r="EPN140" s="4"/>
      <c r="EPU140" s="4"/>
      <c r="EPV140" s="4"/>
      <c r="EPW140" s="4"/>
      <c r="EPX140" s="4"/>
      <c r="EPY140" s="4"/>
      <c r="EPZ140" s="4"/>
      <c r="EQA140" s="4"/>
      <c r="EQB140" s="4"/>
      <c r="EQC140" s="4"/>
      <c r="EQD140" s="4"/>
      <c r="EQE140" s="4"/>
      <c r="EQF140" s="4"/>
      <c r="EQG140" s="4"/>
      <c r="EQH140" s="4"/>
      <c r="EQI140" s="4"/>
      <c r="EQJ140" s="4"/>
      <c r="EQK140" s="4"/>
      <c r="EQL140" s="4"/>
      <c r="EQM140" s="4"/>
      <c r="EQN140" s="4"/>
      <c r="EQO140" s="4"/>
      <c r="EQP140" s="4"/>
      <c r="EQQ140" s="4"/>
      <c r="EQR140" s="4"/>
      <c r="EQS140" s="4"/>
      <c r="EQT140" s="4"/>
      <c r="EQU140" s="4"/>
      <c r="EQV140" s="4"/>
      <c r="EQW140" s="4"/>
      <c r="EQX140" s="4"/>
      <c r="EQY140" s="4"/>
      <c r="EQZ140" s="4"/>
      <c r="ERA140" s="4"/>
      <c r="ERB140" s="4"/>
      <c r="ERC140" s="4"/>
      <c r="ERD140" s="4"/>
      <c r="ERE140" s="4"/>
      <c r="ERF140" s="4"/>
      <c r="ERG140" s="4"/>
      <c r="ERH140" s="4"/>
      <c r="ERI140" s="4"/>
      <c r="ERJ140" s="4"/>
      <c r="ERK140" s="4"/>
      <c r="ERL140" s="4"/>
      <c r="ERM140" s="4"/>
      <c r="ERN140" s="4"/>
      <c r="ERO140" s="4"/>
      <c r="ERP140" s="4"/>
      <c r="ERQ140" s="4"/>
      <c r="ERR140" s="4"/>
      <c r="ERS140" s="4"/>
      <c r="ERT140" s="4"/>
      <c r="ERU140" s="4"/>
      <c r="ERV140" s="4"/>
      <c r="ERW140" s="4"/>
      <c r="ERX140" s="4"/>
      <c r="ERY140" s="4"/>
      <c r="ERZ140" s="4"/>
      <c r="ESA140" s="4"/>
      <c r="ESB140" s="4"/>
      <c r="ESC140" s="4"/>
      <c r="ESD140" s="4"/>
      <c r="ESE140" s="4"/>
      <c r="ESF140" s="4"/>
      <c r="ESG140" s="4"/>
      <c r="ESH140" s="4"/>
      <c r="ESI140" s="4"/>
      <c r="ESJ140" s="4"/>
      <c r="ESK140" s="4"/>
      <c r="ESL140" s="4"/>
      <c r="ESM140" s="4"/>
      <c r="ESN140" s="4"/>
      <c r="ESO140" s="4"/>
      <c r="ESP140" s="4"/>
      <c r="ESQ140" s="4"/>
      <c r="ESR140" s="4"/>
      <c r="ESS140" s="4"/>
      <c r="EST140" s="4"/>
      <c r="ESU140" s="4"/>
      <c r="ESV140" s="4"/>
      <c r="ESW140" s="4"/>
      <c r="ESX140" s="4"/>
      <c r="ESY140" s="4"/>
      <c r="ESZ140" s="4"/>
      <c r="ETA140" s="4"/>
      <c r="ETB140" s="4"/>
      <c r="ETC140" s="4"/>
      <c r="ETD140" s="4"/>
      <c r="ETE140" s="4"/>
      <c r="ETF140" s="4"/>
      <c r="ETG140" s="4"/>
      <c r="ETH140" s="4"/>
      <c r="ETI140" s="4"/>
      <c r="ETJ140" s="4"/>
      <c r="ETK140" s="4"/>
      <c r="ETL140" s="4"/>
      <c r="ETM140" s="4"/>
      <c r="ETN140" s="4"/>
      <c r="ETO140" s="4"/>
      <c r="ETP140" s="4"/>
      <c r="ETQ140" s="4"/>
      <c r="ETR140" s="4"/>
      <c r="ETS140" s="4"/>
      <c r="ETT140" s="4"/>
      <c r="ETU140" s="4"/>
      <c r="ETV140" s="4"/>
      <c r="ETW140" s="4"/>
      <c r="ETX140" s="4"/>
      <c r="ETY140" s="4"/>
      <c r="ETZ140" s="4"/>
      <c r="EUA140" s="4"/>
      <c r="EUB140" s="4"/>
      <c r="EUC140" s="4"/>
      <c r="EUD140" s="4"/>
      <c r="EUE140" s="4"/>
      <c r="EUF140" s="4"/>
      <c r="EUG140" s="4"/>
      <c r="EUH140" s="4"/>
      <c r="EUI140" s="4"/>
      <c r="EUJ140" s="4"/>
      <c r="EUK140" s="4"/>
      <c r="EUL140" s="4"/>
      <c r="EUM140" s="4"/>
      <c r="EUN140" s="4"/>
      <c r="EUO140" s="4"/>
      <c r="EUP140" s="4"/>
      <c r="EUQ140" s="4"/>
      <c r="EUR140" s="4"/>
      <c r="EUS140" s="4"/>
      <c r="EUT140" s="4"/>
      <c r="EUU140" s="4"/>
      <c r="EUV140" s="4"/>
      <c r="EUW140" s="4"/>
      <c r="EUX140" s="4"/>
      <c r="EUY140" s="4"/>
      <c r="EUZ140" s="4"/>
      <c r="EVA140" s="4"/>
      <c r="EVB140" s="4"/>
      <c r="EVC140" s="4"/>
      <c r="EVD140" s="4"/>
      <c r="EVE140" s="4"/>
      <c r="EVF140" s="4"/>
      <c r="EVG140" s="4"/>
      <c r="EVH140" s="4"/>
      <c r="EVI140" s="4"/>
      <c r="EVJ140" s="4"/>
      <c r="EVK140" s="4"/>
      <c r="EVL140" s="4"/>
      <c r="EVM140" s="4"/>
      <c r="EVN140" s="4"/>
      <c r="EVO140" s="4"/>
      <c r="EVP140" s="4"/>
      <c r="EVQ140" s="4"/>
      <c r="EVR140" s="4"/>
      <c r="EVS140" s="4"/>
      <c r="EVT140" s="4"/>
      <c r="EVU140" s="4"/>
      <c r="EVV140" s="4"/>
      <c r="EVW140" s="4"/>
      <c r="EVX140" s="4"/>
      <c r="EVY140" s="4"/>
      <c r="EVZ140" s="4"/>
      <c r="EWA140" s="4"/>
      <c r="EWB140" s="4"/>
      <c r="EWC140" s="4"/>
      <c r="EWD140" s="4"/>
      <c r="EWE140" s="4"/>
      <c r="EWF140" s="4"/>
      <c r="EWG140" s="4"/>
      <c r="EWH140" s="4"/>
      <c r="EWI140" s="4"/>
      <c r="EWJ140" s="4"/>
      <c r="EWK140" s="4"/>
      <c r="EWL140" s="4"/>
      <c r="EWM140" s="4"/>
      <c r="EWN140" s="4"/>
      <c r="EWO140" s="4"/>
      <c r="EWP140" s="4"/>
      <c r="EWQ140" s="4"/>
      <c r="EWR140" s="4"/>
      <c r="EWS140" s="4"/>
      <c r="EWT140" s="4"/>
      <c r="EWU140" s="4"/>
      <c r="EWV140" s="4"/>
      <c r="EWW140" s="4"/>
      <c r="EWX140" s="4"/>
      <c r="EWY140" s="4"/>
      <c r="EWZ140" s="4"/>
      <c r="EXA140" s="4"/>
      <c r="EXB140" s="4"/>
      <c r="EXC140" s="4"/>
      <c r="EXD140" s="4"/>
      <c r="EXE140" s="4"/>
      <c r="EXF140" s="4"/>
      <c r="EXG140" s="4"/>
      <c r="EXH140" s="4"/>
      <c r="EXI140" s="4"/>
      <c r="EXJ140" s="4"/>
      <c r="EXK140" s="4"/>
      <c r="EXL140" s="4"/>
      <c r="EXM140" s="4"/>
      <c r="EXN140" s="4"/>
      <c r="EXO140" s="4"/>
      <c r="EXP140" s="4"/>
      <c r="EXQ140" s="4"/>
      <c r="EXR140" s="4"/>
      <c r="EXS140" s="4"/>
      <c r="EXT140" s="4"/>
      <c r="EXU140" s="4"/>
      <c r="EXV140" s="4"/>
      <c r="EXW140" s="4"/>
      <c r="EXX140" s="4"/>
      <c r="EXY140" s="4"/>
      <c r="EXZ140" s="4"/>
      <c r="EYA140" s="4"/>
      <c r="EYB140" s="4"/>
      <c r="EYC140" s="4"/>
      <c r="EYD140" s="4"/>
      <c r="EYE140" s="4"/>
      <c r="EYF140" s="4"/>
      <c r="EYG140" s="4"/>
      <c r="EYH140" s="4"/>
      <c r="EYI140" s="4"/>
      <c r="EYJ140" s="4"/>
      <c r="EYK140" s="4"/>
      <c r="EYL140" s="4"/>
      <c r="EYM140" s="4"/>
      <c r="EYN140" s="4"/>
      <c r="EYO140" s="4"/>
      <c r="EYP140" s="4"/>
      <c r="EYQ140" s="4"/>
      <c r="EYR140" s="4"/>
      <c r="EYS140" s="4"/>
      <c r="EYT140" s="4"/>
      <c r="EYU140" s="4"/>
      <c r="EYV140" s="4"/>
      <c r="EYW140" s="4"/>
      <c r="EYX140" s="4"/>
      <c r="EYY140" s="4"/>
      <c r="EYZ140" s="4"/>
      <c r="EZA140" s="4"/>
      <c r="EZB140" s="4"/>
      <c r="EZC140" s="4"/>
      <c r="EZD140" s="4"/>
      <c r="EZE140" s="4"/>
      <c r="EZF140" s="4"/>
      <c r="EZG140" s="4"/>
      <c r="EZH140" s="4"/>
      <c r="EZI140" s="4"/>
      <c r="EZJ140" s="4"/>
      <c r="EZQ140" s="4"/>
      <c r="EZR140" s="4"/>
      <c r="EZS140" s="4"/>
      <c r="EZT140" s="4"/>
      <c r="EZU140" s="4"/>
      <c r="EZV140" s="4"/>
      <c r="EZW140" s="4"/>
      <c r="EZX140" s="4"/>
      <c r="EZY140" s="4"/>
      <c r="EZZ140" s="4"/>
      <c r="FAA140" s="4"/>
      <c r="FAB140" s="4"/>
      <c r="FAC140" s="4"/>
      <c r="FAD140" s="4"/>
      <c r="FAE140" s="4"/>
      <c r="FAF140" s="4"/>
      <c r="FAG140" s="4"/>
      <c r="FAH140" s="4"/>
      <c r="FAI140" s="4"/>
      <c r="FAJ140" s="4"/>
      <c r="FAK140" s="4"/>
      <c r="FAL140" s="4"/>
      <c r="FAM140" s="4"/>
      <c r="FAN140" s="4"/>
      <c r="FAO140" s="4"/>
      <c r="FAP140" s="4"/>
      <c r="FAQ140" s="4"/>
      <c r="FAR140" s="4"/>
      <c r="FAS140" s="4"/>
      <c r="FAT140" s="4"/>
      <c r="FAU140" s="4"/>
      <c r="FAV140" s="4"/>
      <c r="FAW140" s="4"/>
      <c r="FAX140" s="4"/>
      <c r="FAY140" s="4"/>
      <c r="FAZ140" s="4"/>
      <c r="FBA140" s="4"/>
      <c r="FBB140" s="4"/>
      <c r="FBC140" s="4"/>
      <c r="FBD140" s="4"/>
      <c r="FBE140" s="4"/>
      <c r="FBF140" s="4"/>
      <c r="FBG140" s="4"/>
      <c r="FBH140" s="4"/>
      <c r="FBI140" s="4"/>
      <c r="FBJ140" s="4"/>
      <c r="FBK140" s="4"/>
      <c r="FBL140" s="4"/>
      <c r="FBM140" s="4"/>
      <c r="FBN140" s="4"/>
      <c r="FBO140" s="4"/>
      <c r="FBP140" s="4"/>
      <c r="FBQ140" s="4"/>
      <c r="FBR140" s="4"/>
      <c r="FBS140" s="4"/>
      <c r="FBT140" s="4"/>
      <c r="FBU140" s="4"/>
      <c r="FBV140" s="4"/>
      <c r="FBW140" s="4"/>
      <c r="FBX140" s="4"/>
      <c r="FBY140" s="4"/>
      <c r="FBZ140" s="4"/>
      <c r="FCA140" s="4"/>
      <c r="FCB140" s="4"/>
      <c r="FCC140" s="4"/>
      <c r="FCD140" s="4"/>
      <c r="FCE140" s="4"/>
      <c r="FCF140" s="4"/>
      <c r="FCG140" s="4"/>
      <c r="FCH140" s="4"/>
      <c r="FCI140" s="4"/>
      <c r="FCJ140" s="4"/>
      <c r="FCK140" s="4"/>
      <c r="FCL140" s="4"/>
      <c r="FCM140" s="4"/>
      <c r="FCN140" s="4"/>
      <c r="FCO140" s="4"/>
      <c r="FCP140" s="4"/>
      <c r="FCQ140" s="4"/>
      <c r="FCR140" s="4"/>
      <c r="FCS140" s="4"/>
      <c r="FCT140" s="4"/>
      <c r="FCU140" s="4"/>
      <c r="FCV140" s="4"/>
      <c r="FCW140" s="4"/>
      <c r="FCX140" s="4"/>
      <c r="FCY140" s="4"/>
      <c r="FCZ140" s="4"/>
      <c r="FDA140" s="4"/>
      <c r="FDB140" s="4"/>
      <c r="FDC140" s="4"/>
      <c r="FDD140" s="4"/>
      <c r="FDE140" s="4"/>
      <c r="FDF140" s="4"/>
      <c r="FDG140" s="4"/>
      <c r="FDH140" s="4"/>
      <c r="FDI140" s="4"/>
      <c r="FDJ140" s="4"/>
      <c r="FDK140" s="4"/>
      <c r="FDL140" s="4"/>
      <c r="FDM140" s="4"/>
      <c r="FDN140" s="4"/>
      <c r="FDO140" s="4"/>
      <c r="FDP140" s="4"/>
      <c r="FDQ140" s="4"/>
      <c r="FDR140" s="4"/>
      <c r="FDS140" s="4"/>
      <c r="FDT140" s="4"/>
      <c r="FDU140" s="4"/>
      <c r="FDV140" s="4"/>
      <c r="FDW140" s="4"/>
      <c r="FDX140" s="4"/>
      <c r="FDY140" s="4"/>
      <c r="FDZ140" s="4"/>
      <c r="FEA140" s="4"/>
      <c r="FEB140" s="4"/>
      <c r="FEC140" s="4"/>
      <c r="FED140" s="4"/>
      <c r="FEE140" s="4"/>
      <c r="FEF140" s="4"/>
      <c r="FEG140" s="4"/>
      <c r="FEH140" s="4"/>
      <c r="FEI140" s="4"/>
      <c r="FEJ140" s="4"/>
      <c r="FEK140" s="4"/>
      <c r="FEL140" s="4"/>
      <c r="FEM140" s="4"/>
      <c r="FEN140" s="4"/>
      <c r="FEO140" s="4"/>
      <c r="FEP140" s="4"/>
      <c r="FEQ140" s="4"/>
      <c r="FER140" s="4"/>
      <c r="FES140" s="4"/>
      <c r="FET140" s="4"/>
      <c r="FEU140" s="4"/>
      <c r="FEV140" s="4"/>
      <c r="FEW140" s="4"/>
      <c r="FEX140" s="4"/>
      <c r="FEY140" s="4"/>
      <c r="FEZ140" s="4"/>
      <c r="FFA140" s="4"/>
      <c r="FFB140" s="4"/>
      <c r="FFC140" s="4"/>
      <c r="FFD140" s="4"/>
      <c r="FFE140" s="4"/>
      <c r="FFF140" s="4"/>
      <c r="FFG140" s="4"/>
      <c r="FFH140" s="4"/>
      <c r="FFI140" s="4"/>
      <c r="FFJ140" s="4"/>
      <c r="FFK140" s="4"/>
      <c r="FFL140" s="4"/>
      <c r="FFM140" s="4"/>
      <c r="FFN140" s="4"/>
      <c r="FFO140" s="4"/>
      <c r="FFP140" s="4"/>
      <c r="FFQ140" s="4"/>
      <c r="FFR140" s="4"/>
      <c r="FFS140" s="4"/>
      <c r="FFT140" s="4"/>
      <c r="FFU140" s="4"/>
      <c r="FFV140" s="4"/>
      <c r="FFW140" s="4"/>
      <c r="FFX140" s="4"/>
      <c r="FFY140" s="4"/>
      <c r="FFZ140" s="4"/>
      <c r="FGA140" s="4"/>
      <c r="FGB140" s="4"/>
      <c r="FGC140" s="4"/>
      <c r="FGD140" s="4"/>
      <c r="FGE140" s="4"/>
      <c r="FGF140" s="4"/>
      <c r="FGG140" s="4"/>
      <c r="FGH140" s="4"/>
      <c r="FGI140" s="4"/>
      <c r="FGJ140" s="4"/>
      <c r="FGK140" s="4"/>
      <c r="FGL140" s="4"/>
      <c r="FGM140" s="4"/>
      <c r="FGN140" s="4"/>
      <c r="FGO140" s="4"/>
      <c r="FGP140" s="4"/>
      <c r="FGQ140" s="4"/>
      <c r="FGR140" s="4"/>
      <c r="FGS140" s="4"/>
      <c r="FGT140" s="4"/>
      <c r="FGU140" s="4"/>
      <c r="FGV140" s="4"/>
      <c r="FGW140" s="4"/>
      <c r="FGX140" s="4"/>
      <c r="FGY140" s="4"/>
      <c r="FGZ140" s="4"/>
      <c r="FHA140" s="4"/>
      <c r="FHB140" s="4"/>
      <c r="FHC140" s="4"/>
      <c r="FHD140" s="4"/>
      <c r="FHE140" s="4"/>
      <c r="FHF140" s="4"/>
      <c r="FHG140" s="4"/>
      <c r="FHH140" s="4"/>
      <c r="FHI140" s="4"/>
      <c r="FHJ140" s="4"/>
      <c r="FHK140" s="4"/>
      <c r="FHL140" s="4"/>
      <c r="FHM140" s="4"/>
      <c r="FHN140" s="4"/>
      <c r="FHO140" s="4"/>
      <c r="FHP140" s="4"/>
      <c r="FHQ140" s="4"/>
      <c r="FHR140" s="4"/>
      <c r="FHS140" s="4"/>
      <c r="FHT140" s="4"/>
      <c r="FHU140" s="4"/>
      <c r="FHV140" s="4"/>
      <c r="FHW140" s="4"/>
      <c r="FHX140" s="4"/>
      <c r="FHY140" s="4"/>
      <c r="FHZ140" s="4"/>
      <c r="FIA140" s="4"/>
      <c r="FIB140" s="4"/>
      <c r="FIC140" s="4"/>
      <c r="FID140" s="4"/>
      <c r="FIE140" s="4"/>
      <c r="FIF140" s="4"/>
      <c r="FIG140" s="4"/>
      <c r="FIH140" s="4"/>
      <c r="FII140" s="4"/>
      <c r="FIJ140" s="4"/>
      <c r="FIK140" s="4"/>
      <c r="FIL140" s="4"/>
      <c r="FIM140" s="4"/>
      <c r="FIN140" s="4"/>
      <c r="FIO140" s="4"/>
      <c r="FIP140" s="4"/>
      <c r="FIQ140" s="4"/>
      <c r="FIR140" s="4"/>
      <c r="FIS140" s="4"/>
      <c r="FIT140" s="4"/>
      <c r="FIU140" s="4"/>
      <c r="FIV140" s="4"/>
      <c r="FIW140" s="4"/>
      <c r="FIX140" s="4"/>
      <c r="FIY140" s="4"/>
      <c r="FIZ140" s="4"/>
      <c r="FJA140" s="4"/>
      <c r="FJB140" s="4"/>
      <c r="FJC140" s="4"/>
      <c r="FJD140" s="4"/>
      <c r="FJE140" s="4"/>
      <c r="FJF140" s="4"/>
      <c r="FJM140" s="4"/>
      <c r="FJN140" s="4"/>
      <c r="FJO140" s="4"/>
      <c r="FJP140" s="4"/>
      <c r="FJQ140" s="4"/>
      <c r="FJR140" s="4"/>
      <c r="FJS140" s="4"/>
      <c r="FJT140" s="4"/>
      <c r="FJU140" s="4"/>
      <c r="FJV140" s="4"/>
      <c r="FJW140" s="4"/>
      <c r="FJX140" s="4"/>
      <c r="FJY140" s="4"/>
      <c r="FJZ140" s="4"/>
      <c r="FKA140" s="4"/>
      <c r="FKB140" s="4"/>
      <c r="FKC140" s="4"/>
      <c r="FKD140" s="4"/>
      <c r="FKE140" s="4"/>
      <c r="FKF140" s="4"/>
      <c r="FKG140" s="4"/>
      <c r="FKH140" s="4"/>
      <c r="FKI140" s="4"/>
      <c r="FKJ140" s="4"/>
      <c r="FKK140" s="4"/>
      <c r="FKL140" s="4"/>
      <c r="FKM140" s="4"/>
      <c r="FKN140" s="4"/>
      <c r="FKO140" s="4"/>
      <c r="FKP140" s="4"/>
      <c r="FKQ140" s="4"/>
      <c r="FKR140" s="4"/>
      <c r="FKS140" s="4"/>
      <c r="FKT140" s="4"/>
      <c r="FKU140" s="4"/>
      <c r="FKV140" s="4"/>
      <c r="FKW140" s="4"/>
      <c r="FKX140" s="4"/>
      <c r="FKY140" s="4"/>
      <c r="FKZ140" s="4"/>
      <c r="FLA140" s="4"/>
      <c r="FLB140" s="4"/>
      <c r="FLC140" s="4"/>
      <c r="FLD140" s="4"/>
      <c r="FLE140" s="4"/>
      <c r="FLF140" s="4"/>
      <c r="FLG140" s="4"/>
      <c r="FLH140" s="4"/>
      <c r="FLI140" s="4"/>
      <c r="FLJ140" s="4"/>
      <c r="FLK140" s="4"/>
      <c r="FLL140" s="4"/>
      <c r="FLM140" s="4"/>
      <c r="FLN140" s="4"/>
      <c r="FLO140" s="4"/>
      <c r="FLP140" s="4"/>
      <c r="FLQ140" s="4"/>
      <c r="FLR140" s="4"/>
      <c r="FLS140" s="4"/>
      <c r="FLT140" s="4"/>
      <c r="FLU140" s="4"/>
      <c r="FLV140" s="4"/>
      <c r="FLW140" s="4"/>
      <c r="FLX140" s="4"/>
      <c r="FLY140" s="4"/>
      <c r="FLZ140" s="4"/>
      <c r="FMA140" s="4"/>
      <c r="FMB140" s="4"/>
      <c r="FMC140" s="4"/>
      <c r="FMD140" s="4"/>
      <c r="FME140" s="4"/>
      <c r="FMF140" s="4"/>
      <c r="FMG140" s="4"/>
      <c r="FMH140" s="4"/>
      <c r="FMI140" s="4"/>
      <c r="FMJ140" s="4"/>
      <c r="FMK140" s="4"/>
      <c r="FML140" s="4"/>
      <c r="FMM140" s="4"/>
      <c r="FMN140" s="4"/>
      <c r="FMO140" s="4"/>
      <c r="FMP140" s="4"/>
      <c r="FMQ140" s="4"/>
      <c r="FMR140" s="4"/>
      <c r="FMS140" s="4"/>
      <c r="FMT140" s="4"/>
      <c r="FMU140" s="4"/>
      <c r="FMV140" s="4"/>
      <c r="FMW140" s="4"/>
      <c r="FMX140" s="4"/>
      <c r="FMY140" s="4"/>
      <c r="FMZ140" s="4"/>
      <c r="FNA140" s="4"/>
      <c r="FNB140" s="4"/>
      <c r="FNC140" s="4"/>
      <c r="FND140" s="4"/>
      <c r="FNE140" s="4"/>
      <c r="FNF140" s="4"/>
      <c r="FNG140" s="4"/>
      <c r="FNH140" s="4"/>
      <c r="FNI140" s="4"/>
      <c r="FNJ140" s="4"/>
      <c r="FNK140" s="4"/>
      <c r="FNL140" s="4"/>
      <c r="FNM140" s="4"/>
      <c r="FNN140" s="4"/>
      <c r="FNO140" s="4"/>
      <c r="FNP140" s="4"/>
      <c r="FNQ140" s="4"/>
      <c r="FNR140" s="4"/>
      <c r="FNS140" s="4"/>
      <c r="FNT140" s="4"/>
      <c r="FNU140" s="4"/>
      <c r="FNV140" s="4"/>
      <c r="FNW140" s="4"/>
      <c r="FNX140" s="4"/>
      <c r="FNY140" s="4"/>
      <c r="FNZ140" s="4"/>
      <c r="FOA140" s="4"/>
      <c r="FOB140" s="4"/>
      <c r="FOC140" s="4"/>
      <c r="FOD140" s="4"/>
      <c r="FOE140" s="4"/>
      <c r="FOF140" s="4"/>
      <c r="FOG140" s="4"/>
      <c r="FOH140" s="4"/>
      <c r="FOI140" s="4"/>
      <c r="FOJ140" s="4"/>
      <c r="FOK140" s="4"/>
      <c r="FOL140" s="4"/>
      <c r="FOM140" s="4"/>
      <c r="FON140" s="4"/>
      <c r="FOO140" s="4"/>
      <c r="FOP140" s="4"/>
      <c r="FOQ140" s="4"/>
      <c r="FOR140" s="4"/>
      <c r="FOS140" s="4"/>
      <c r="FOT140" s="4"/>
      <c r="FOU140" s="4"/>
      <c r="FOV140" s="4"/>
      <c r="FOW140" s="4"/>
      <c r="FOX140" s="4"/>
      <c r="FOY140" s="4"/>
      <c r="FOZ140" s="4"/>
      <c r="FPA140" s="4"/>
      <c r="FPB140" s="4"/>
      <c r="FPC140" s="4"/>
      <c r="FPD140" s="4"/>
      <c r="FPE140" s="4"/>
      <c r="FPF140" s="4"/>
      <c r="FPG140" s="4"/>
      <c r="FPH140" s="4"/>
      <c r="FPI140" s="4"/>
      <c r="FPJ140" s="4"/>
      <c r="FPK140" s="4"/>
      <c r="FPL140" s="4"/>
      <c r="FPM140" s="4"/>
      <c r="FPN140" s="4"/>
      <c r="FPO140" s="4"/>
      <c r="FPP140" s="4"/>
      <c r="FPQ140" s="4"/>
      <c r="FPR140" s="4"/>
      <c r="FPS140" s="4"/>
      <c r="FPT140" s="4"/>
      <c r="FPU140" s="4"/>
      <c r="FPV140" s="4"/>
      <c r="FPW140" s="4"/>
      <c r="FPX140" s="4"/>
      <c r="FPY140" s="4"/>
      <c r="FPZ140" s="4"/>
      <c r="FQA140" s="4"/>
      <c r="FQB140" s="4"/>
      <c r="FQC140" s="4"/>
      <c r="FQD140" s="4"/>
      <c r="FQE140" s="4"/>
      <c r="FQF140" s="4"/>
      <c r="FQG140" s="4"/>
      <c r="FQH140" s="4"/>
      <c r="FQI140" s="4"/>
      <c r="FQJ140" s="4"/>
      <c r="FQK140" s="4"/>
      <c r="FQL140" s="4"/>
      <c r="FQM140" s="4"/>
      <c r="FQN140" s="4"/>
      <c r="FQO140" s="4"/>
      <c r="FQP140" s="4"/>
      <c r="FQQ140" s="4"/>
      <c r="FQR140" s="4"/>
      <c r="FQS140" s="4"/>
      <c r="FQT140" s="4"/>
      <c r="FQU140" s="4"/>
      <c r="FQV140" s="4"/>
      <c r="FQW140" s="4"/>
      <c r="FQX140" s="4"/>
      <c r="FQY140" s="4"/>
      <c r="FQZ140" s="4"/>
      <c r="FRA140" s="4"/>
      <c r="FRB140" s="4"/>
      <c r="FRC140" s="4"/>
      <c r="FRD140" s="4"/>
      <c r="FRE140" s="4"/>
      <c r="FRF140" s="4"/>
      <c r="FRG140" s="4"/>
      <c r="FRH140" s="4"/>
      <c r="FRI140" s="4"/>
      <c r="FRJ140" s="4"/>
      <c r="FRK140" s="4"/>
      <c r="FRL140" s="4"/>
      <c r="FRM140" s="4"/>
      <c r="FRN140" s="4"/>
      <c r="FRO140" s="4"/>
      <c r="FRP140" s="4"/>
      <c r="FRQ140" s="4"/>
      <c r="FRR140" s="4"/>
      <c r="FRS140" s="4"/>
      <c r="FRT140" s="4"/>
      <c r="FRU140" s="4"/>
      <c r="FRV140" s="4"/>
      <c r="FRW140" s="4"/>
      <c r="FRX140" s="4"/>
      <c r="FRY140" s="4"/>
      <c r="FRZ140" s="4"/>
      <c r="FSA140" s="4"/>
      <c r="FSB140" s="4"/>
      <c r="FSC140" s="4"/>
      <c r="FSD140" s="4"/>
      <c r="FSE140" s="4"/>
      <c r="FSF140" s="4"/>
      <c r="FSG140" s="4"/>
      <c r="FSH140" s="4"/>
      <c r="FSI140" s="4"/>
      <c r="FSJ140" s="4"/>
      <c r="FSK140" s="4"/>
      <c r="FSL140" s="4"/>
      <c r="FSM140" s="4"/>
      <c r="FSN140" s="4"/>
      <c r="FSO140" s="4"/>
      <c r="FSP140" s="4"/>
      <c r="FSQ140" s="4"/>
      <c r="FSR140" s="4"/>
      <c r="FSS140" s="4"/>
      <c r="FST140" s="4"/>
      <c r="FSU140" s="4"/>
      <c r="FSV140" s="4"/>
      <c r="FSW140" s="4"/>
      <c r="FSX140" s="4"/>
      <c r="FSY140" s="4"/>
      <c r="FSZ140" s="4"/>
      <c r="FTA140" s="4"/>
      <c r="FTB140" s="4"/>
      <c r="FTI140" s="4"/>
      <c r="FTJ140" s="4"/>
      <c r="FTK140" s="4"/>
      <c r="FTL140" s="4"/>
      <c r="FTM140" s="4"/>
      <c r="FTN140" s="4"/>
      <c r="FTO140" s="4"/>
      <c r="FTP140" s="4"/>
      <c r="FTQ140" s="4"/>
      <c r="FTR140" s="4"/>
      <c r="FTS140" s="4"/>
      <c r="FTT140" s="4"/>
      <c r="FTU140" s="4"/>
      <c r="FTV140" s="4"/>
      <c r="FTW140" s="4"/>
      <c r="FTX140" s="4"/>
      <c r="FTY140" s="4"/>
      <c r="FTZ140" s="4"/>
      <c r="FUA140" s="4"/>
      <c r="FUB140" s="4"/>
      <c r="FUC140" s="4"/>
      <c r="FUD140" s="4"/>
      <c r="FUE140" s="4"/>
      <c r="FUF140" s="4"/>
      <c r="FUG140" s="4"/>
      <c r="FUH140" s="4"/>
      <c r="FUI140" s="4"/>
      <c r="FUJ140" s="4"/>
      <c r="FUK140" s="4"/>
      <c r="FUL140" s="4"/>
      <c r="FUM140" s="4"/>
      <c r="FUN140" s="4"/>
      <c r="FUO140" s="4"/>
      <c r="FUP140" s="4"/>
      <c r="FUQ140" s="4"/>
      <c r="FUR140" s="4"/>
      <c r="FUS140" s="4"/>
      <c r="FUT140" s="4"/>
      <c r="FUU140" s="4"/>
      <c r="FUV140" s="4"/>
      <c r="FUW140" s="4"/>
      <c r="FUX140" s="4"/>
      <c r="FUY140" s="4"/>
      <c r="FUZ140" s="4"/>
      <c r="FVA140" s="4"/>
      <c r="FVB140" s="4"/>
      <c r="FVC140" s="4"/>
      <c r="FVD140" s="4"/>
      <c r="FVE140" s="4"/>
      <c r="FVF140" s="4"/>
      <c r="FVG140" s="4"/>
      <c r="FVH140" s="4"/>
      <c r="FVI140" s="4"/>
      <c r="FVJ140" s="4"/>
      <c r="FVK140" s="4"/>
      <c r="FVL140" s="4"/>
      <c r="FVM140" s="4"/>
      <c r="FVN140" s="4"/>
      <c r="FVO140" s="4"/>
      <c r="FVP140" s="4"/>
      <c r="FVQ140" s="4"/>
      <c r="FVR140" s="4"/>
      <c r="FVS140" s="4"/>
      <c r="FVT140" s="4"/>
      <c r="FVU140" s="4"/>
      <c r="FVV140" s="4"/>
      <c r="FVW140" s="4"/>
      <c r="FVX140" s="4"/>
      <c r="FVY140" s="4"/>
      <c r="FVZ140" s="4"/>
      <c r="FWA140" s="4"/>
      <c r="FWB140" s="4"/>
      <c r="FWC140" s="4"/>
      <c r="FWD140" s="4"/>
      <c r="FWE140" s="4"/>
      <c r="FWF140" s="4"/>
      <c r="FWG140" s="4"/>
      <c r="FWH140" s="4"/>
      <c r="FWI140" s="4"/>
      <c r="FWJ140" s="4"/>
      <c r="FWK140" s="4"/>
      <c r="FWL140" s="4"/>
      <c r="FWM140" s="4"/>
      <c r="FWN140" s="4"/>
      <c r="FWO140" s="4"/>
      <c r="FWP140" s="4"/>
      <c r="FWQ140" s="4"/>
      <c r="FWR140" s="4"/>
      <c r="FWS140" s="4"/>
      <c r="FWT140" s="4"/>
      <c r="FWU140" s="4"/>
      <c r="FWV140" s="4"/>
      <c r="FWW140" s="4"/>
      <c r="FWX140" s="4"/>
      <c r="FWY140" s="4"/>
      <c r="FWZ140" s="4"/>
      <c r="FXA140" s="4"/>
      <c r="FXB140" s="4"/>
      <c r="FXC140" s="4"/>
      <c r="FXD140" s="4"/>
      <c r="FXE140" s="4"/>
      <c r="FXF140" s="4"/>
      <c r="FXG140" s="4"/>
      <c r="FXH140" s="4"/>
      <c r="FXI140" s="4"/>
      <c r="FXJ140" s="4"/>
      <c r="FXK140" s="4"/>
      <c r="FXL140" s="4"/>
      <c r="FXM140" s="4"/>
      <c r="FXN140" s="4"/>
      <c r="FXO140" s="4"/>
      <c r="FXP140" s="4"/>
      <c r="FXQ140" s="4"/>
      <c r="FXR140" s="4"/>
      <c r="FXS140" s="4"/>
      <c r="FXT140" s="4"/>
      <c r="FXU140" s="4"/>
      <c r="FXV140" s="4"/>
      <c r="FXW140" s="4"/>
      <c r="FXX140" s="4"/>
      <c r="FXY140" s="4"/>
      <c r="FXZ140" s="4"/>
      <c r="FYA140" s="4"/>
      <c r="FYB140" s="4"/>
      <c r="FYC140" s="4"/>
      <c r="FYD140" s="4"/>
      <c r="FYE140" s="4"/>
      <c r="FYF140" s="4"/>
      <c r="FYG140" s="4"/>
      <c r="FYH140" s="4"/>
      <c r="FYI140" s="4"/>
      <c r="FYJ140" s="4"/>
      <c r="FYK140" s="4"/>
      <c r="FYL140" s="4"/>
      <c r="FYM140" s="4"/>
      <c r="FYN140" s="4"/>
      <c r="FYO140" s="4"/>
      <c r="FYP140" s="4"/>
      <c r="FYQ140" s="4"/>
      <c r="FYR140" s="4"/>
      <c r="FYS140" s="4"/>
      <c r="FYT140" s="4"/>
      <c r="FYU140" s="4"/>
      <c r="FYV140" s="4"/>
      <c r="FYW140" s="4"/>
      <c r="FYX140" s="4"/>
      <c r="FYY140" s="4"/>
      <c r="FYZ140" s="4"/>
      <c r="FZA140" s="4"/>
      <c r="FZB140" s="4"/>
      <c r="FZC140" s="4"/>
      <c r="FZD140" s="4"/>
      <c r="FZE140" s="4"/>
      <c r="FZF140" s="4"/>
      <c r="FZG140" s="4"/>
      <c r="FZH140" s="4"/>
      <c r="FZI140" s="4"/>
      <c r="FZJ140" s="4"/>
      <c r="FZK140" s="4"/>
      <c r="FZL140" s="4"/>
      <c r="FZM140" s="4"/>
      <c r="FZN140" s="4"/>
      <c r="FZO140" s="4"/>
      <c r="FZP140" s="4"/>
      <c r="FZQ140" s="4"/>
      <c r="FZR140" s="4"/>
      <c r="FZS140" s="4"/>
      <c r="FZT140" s="4"/>
      <c r="FZU140" s="4"/>
      <c r="FZV140" s="4"/>
      <c r="FZW140" s="4"/>
      <c r="FZX140" s="4"/>
      <c r="FZY140" s="4"/>
      <c r="FZZ140" s="4"/>
      <c r="GAA140" s="4"/>
      <c r="GAB140" s="4"/>
      <c r="GAC140" s="4"/>
      <c r="GAD140" s="4"/>
      <c r="GAE140" s="4"/>
      <c r="GAF140" s="4"/>
      <c r="GAG140" s="4"/>
      <c r="GAH140" s="4"/>
      <c r="GAI140" s="4"/>
      <c r="GAJ140" s="4"/>
      <c r="GAK140" s="4"/>
      <c r="GAL140" s="4"/>
      <c r="GAM140" s="4"/>
      <c r="GAN140" s="4"/>
      <c r="GAO140" s="4"/>
      <c r="GAP140" s="4"/>
      <c r="GAQ140" s="4"/>
      <c r="GAR140" s="4"/>
      <c r="GAS140" s="4"/>
      <c r="GAT140" s="4"/>
      <c r="GAU140" s="4"/>
      <c r="GAV140" s="4"/>
      <c r="GAW140" s="4"/>
      <c r="GAX140" s="4"/>
      <c r="GAY140" s="4"/>
      <c r="GAZ140" s="4"/>
      <c r="GBA140" s="4"/>
      <c r="GBB140" s="4"/>
      <c r="GBC140" s="4"/>
      <c r="GBD140" s="4"/>
      <c r="GBE140" s="4"/>
      <c r="GBF140" s="4"/>
      <c r="GBG140" s="4"/>
      <c r="GBH140" s="4"/>
      <c r="GBI140" s="4"/>
      <c r="GBJ140" s="4"/>
      <c r="GBK140" s="4"/>
      <c r="GBL140" s="4"/>
      <c r="GBM140" s="4"/>
      <c r="GBN140" s="4"/>
      <c r="GBO140" s="4"/>
      <c r="GBP140" s="4"/>
      <c r="GBQ140" s="4"/>
      <c r="GBR140" s="4"/>
      <c r="GBS140" s="4"/>
      <c r="GBT140" s="4"/>
      <c r="GBU140" s="4"/>
      <c r="GBV140" s="4"/>
      <c r="GBW140" s="4"/>
      <c r="GBX140" s="4"/>
      <c r="GBY140" s="4"/>
      <c r="GBZ140" s="4"/>
      <c r="GCA140" s="4"/>
      <c r="GCB140" s="4"/>
      <c r="GCC140" s="4"/>
      <c r="GCD140" s="4"/>
      <c r="GCE140" s="4"/>
      <c r="GCF140" s="4"/>
      <c r="GCG140" s="4"/>
      <c r="GCH140" s="4"/>
      <c r="GCI140" s="4"/>
      <c r="GCJ140" s="4"/>
      <c r="GCK140" s="4"/>
      <c r="GCL140" s="4"/>
      <c r="GCM140" s="4"/>
      <c r="GCN140" s="4"/>
      <c r="GCO140" s="4"/>
      <c r="GCP140" s="4"/>
      <c r="GCQ140" s="4"/>
      <c r="GCR140" s="4"/>
      <c r="GCS140" s="4"/>
      <c r="GCT140" s="4"/>
      <c r="GCU140" s="4"/>
      <c r="GCV140" s="4"/>
      <c r="GCW140" s="4"/>
      <c r="GCX140" s="4"/>
      <c r="GDE140" s="4"/>
      <c r="GDF140" s="4"/>
      <c r="GDG140" s="4"/>
      <c r="GDH140" s="4"/>
      <c r="GDI140" s="4"/>
      <c r="GDJ140" s="4"/>
      <c r="GDK140" s="4"/>
      <c r="GDL140" s="4"/>
      <c r="GDM140" s="4"/>
      <c r="GDN140" s="4"/>
      <c r="GDO140" s="4"/>
      <c r="GDP140" s="4"/>
      <c r="GDQ140" s="4"/>
      <c r="GDR140" s="4"/>
      <c r="GDS140" s="4"/>
      <c r="GDT140" s="4"/>
      <c r="GDU140" s="4"/>
      <c r="GDV140" s="4"/>
      <c r="GDW140" s="4"/>
      <c r="GDX140" s="4"/>
      <c r="GDY140" s="4"/>
      <c r="GDZ140" s="4"/>
      <c r="GEA140" s="4"/>
      <c r="GEB140" s="4"/>
      <c r="GEC140" s="4"/>
      <c r="GED140" s="4"/>
      <c r="GEE140" s="4"/>
      <c r="GEF140" s="4"/>
      <c r="GEG140" s="4"/>
      <c r="GEH140" s="4"/>
      <c r="GEI140" s="4"/>
      <c r="GEJ140" s="4"/>
      <c r="GEK140" s="4"/>
      <c r="GEL140" s="4"/>
      <c r="GEM140" s="4"/>
      <c r="GEN140" s="4"/>
      <c r="GEO140" s="4"/>
      <c r="GEP140" s="4"/>
      <c r="GEQ140" s="4"/>
      <c r="GER140" s="4"/>
      <c r="GES140" s="4"/>
      <c r="GET140" s="4"/>
      <c r="GEU140" s="4"/>
      <c r="GEV140" s="4"/>
      <c r="GEW140" s="4"/>
      <c r="GEX140" s="4"/>
      <c r="GEY140" s="4"/>
      <c r="GEZ140" s="4"/>
      <c r="GFA140" s="4"/>
      <c r="GFB140" s="4"/>
      <c r="GFC140" s="4"/>
      <c r="GFD140" s="4"/>
      <c r="GFE140" s="4"/>
      <c r="GFF140" s="4"/>
      <c r="GFG140" s="4"/>
      <c r="GFH140" s="4"/>
      <c r="GFI140" s="4"/>
      <c r="GFJ140" s="4"/>
      <c r="GFK140" s="4"/>
      <c r="GFL140" s="4"/>
      <c r="GFM140" s="4"/>
      <c r="GFN140" s="4"/>
      <c r="GFO140" s="4"/>
      <c r="GFP140" s="4"/>
      <c r="GFQ140" s="4"/>
      <c r="GFR140" s="4"/>
      <c r="GFS140" s="4"/>
      <c r="GFT140" s="4"/>
      <c r="GFU140" s="4"/>
      <c r="GFV140" s="4"/>
      <c r="GFW140" s="4"/>
      <c r="GFX140" s="4"/>
      <c r="GFY140" s="4"/>
      <c r="GFZ140" s="4"/>
      <c r="GGA140" s="4"/>
      <c r="GGB140" s="4"/>
      <c r="GGC140" s="4"/>
      <c r="GGD140" s="4"/>
      <c r="GGE140" s="4"/>
      <c r="GGF140" s="4"/>
      <c r="GGG140" s="4"/>
      <c r="GGH140" s="4"/>
      <c r="GGI140" s="4"/>
      <c r="GGJ140" s="4"/>
      <c r="GGK140" s="4"/>
      <c r="GGL140" s="4"/>
      <c r="GGM140" s="4"/>
      <c r="GGN140" s="4"/>
      <c r="GGO140" s="4"/>
      <c r="GGP140" s="4"/>
      <c r="GGQ140" s="4"/>
      <c r="GGR140" s="4"/>
      <c r="GGS140" s="4"/>
      <c r="GGT140" s="4"/>
      <c r="GGU140" s="4"/>
      <c r="GGV140" s="4"/>
      <c r="GGW140" s="4"/>
      <c r="GGX140" s="4"/>
      <c r="GGY140" s="4"/>
      <c r="GGZ140" s="4"/>
      <c r="GHA140" s="4"/>
      <c r="GHB140" s="4"/>
      <c r="GHC140" s="4"/>
      <c r="GHD140" s="4"/>
      <c r="GHE140" s="4"/>
      <c r="GHF140" s="4"/>
      <c r="GHG140" s="4"/>
      <c r="GHH140" s="4"/>
      <c r="GHI140" s="4"/>
      <c r="GHJ140" s="4"/>
      <c r="GHK140" s="4"/>
      <c r="GHL140" s="4"/>
      <c r="GHM140" s="4"/>
      <c r="GHN140" s="4"/>
      <c r="GHO140" s="4"/>
      <c r="GHP140" s="4"/>
      <c r="GHQ140" s="4"/>
      <c r="GHR140" s="4"/>
      <c r="GHS140" s="4"/>
      <c r="GHT140" s="4"/>
      <c r="GHU140" s="4"/>
      <c r="GHV140" s="4"/>
      <c r="GHW140" s="4"/>
      <c r="GHX140" s="4"/>
      <c r="GHY140" s="4"/>
      <c r="GHZ140" s="4"/>
      <c r="GIA140" s="4"/>
      <c r="GIB140" s="4"/>
      <c r="GIC140" s="4"/>
      <c r="GID140" s="4"/>
      <c r="GIE140" s="4"/>
      <c r="GIF140" s="4"/>
      <c r="GIG140" s="4"/>
      <c r="GIH140" s="4"/>
      <c r="GII140" s="4"/>
      <c r="GIJ140" s="4"/>
      <c r="GIK140" s="4"/>
      <c r="GIL140" s="4"/>
      <c r="GIM140" s="4"/>
      <c r="GIN140" s="4"/>
      <c r="GIO140" s="4"/>
      <c r="GIP140" s="4"/>
      <c r="GIQ140" s="4"/>
      <c r="GIR140" s="4"/>
      <c r="GIS140" s="4"/>
      <c r="GIT140" s="4"/>
      <c r="GIU140" s="4"/>
      <c r="GIV140" s="4"/>
      <c r="GIW140" s="4"/>
      <c r="GIX140" s="4"/>
      <c r="GIY140" s="4"/>
      <c r="GIZ140" s="4"/>
      <c r="GJA140" s="4"/>
      <c r="GJB140" s="4"/>
      <c r="GJC140" s="4"/>
      <c r="GJD140" s="4"/>
      <c r="GJE140" s="4"/>
      <c r="GJF140" s="4"/>
      <c r="GJG140" s="4"/>
      <c r="GJH140" s="4"/>
      <c r="GJI140" s="4"/>
      <c r="GJJ140" s="4"/>
      <c r="GJK140" s="4"/>
      <c r="GJL140" s="4"/>
      <c r="GJM140" s="4"/>
      <c r="GJN140" s="4"/>
      <c r="GJO140" s="4"/>
      <c r="GJP140" s="4"/>
      <c r="GJQ140" s="4"/>
      <c r="GJR140" s="4"/>
      <c r="GJS140" s="4"/>
      <c r="GJT140" s="4"/>
      <c r="GJU140" s="4"/>
      <c r="GJV140" s="4"/>
      <c r="GJW140" s="4"/>
      <c r="GJX140" s="4"/>
      <c r="GJY140" s="4"/>
      <c r="GJZ140" s="4"/>
      <c r="GKA140" s="4"/>
      <c r="GKB140" s="4"/>
      <c r="GKC140" s="4"/>
      <c r="GKD140" s="4"/>
      <c r="GKE140" s="4"/>
      <c r="GKF140" s="4"/>
      <c r="GKG140" s="4"/>
      <c r="GKH140" s="4"/>
      <c r="GKI140" s="4"/>
      <c r="GKJ140" s="4"/>
      <c r="GKK140" s="4"/>
      <c r="GKL140" s="4"/>
      <c r="GKM140" s="4"/>
      <c r="GKN140" s="4"/>
      <c r="GKO140" s="4"/>
      <c r="GKP140" s="4"/>
      <c r="GKQ140" s="4"/>
      <c r="GKR140" s="4"/>
      <c r="GKS140" s="4"/>
      <c r="GKT140" s="4"/>
      <c r="GKU140" s="4"/>
      <c r="GKV140" s="4"/>
      <c r="GKW140" s="4"/>
      <c r="GKX140" s="4"/>
      <c r="GKY140" s="4"/>
      <c r="GKZ140" s="4"/>
      <c r="GLA140" s="4"/>
      <c r="GLB140" s="4"/>
      <c r="GLC140" s="4"/>
      <c r="GLD140" s="4"/>
      <c r="GLE140" s="4"/>
      <c r="GLF140" s="4"/>
      <c r="GLG140" s="4"/>
      <c r="GLH140" s="4"/>
      <c r="GLI140" s="4"/>
      <c r="GLJ140" s="4"/>
      <c r="GLK140" s="4"/>
      <c r="GLL140" s="4"/>
      <c r="GLM140" s="4"/>
      <c r="GLN140" s="4"/>
      <c r="GLO140" s="4"/>
      <c r="GLP140" s="4"/>
      <c r="GLQ140" s="4"/>
      <c r="GLR140" s="4"/>
      <c r="GLS140" s="4"/>
      <c r="GLT140" s="4"/>
      <c r="GLU140" s="4"/>
      <c r="GLV140" s="4"/>
      <c r="GLW140" s="4"/>
      <c r="GLX140" s="4"/>
      <c r="GLY140" s="4"/>
      <c r="GLZ140" s="4"/>
      <c r="GMA140" s="4"/>
      <c r="GMB140" s="4"/>
      <c r="GMC140" s="4"/>
      <c r="GMD140" s="4"/>
      <c r="GME140" s="4"/>
      <c r="GMF140" s="4"/>
      <c r="GMG140" s="4"/>
      <c r="GMH140" s="4"/>
      <c r="GMI140" s="4"/>
      <c r="GMJ140" s="4"/>
      <c r="GMK140" s="4"/>
      <c r="GML140" s="4"/>
      <c r="GMM140" s="4"/>
      <c r="GMN140" s="4"/>
      <c r="GMO140" s="4"/>
      <c r="GMP140" s="4"/>
      <c r="GMQ140" s="4"/>
      <c r="GMR140" s="4"/>
      <c r="GMS140" s="4"/>
      <c r="GMT140" s="4"/>
      <c r="GNA140" s="4"/>
      <c r="GNB140" s="4"/>
      <c r="GNC140" s="4"/>
      <c r="GND140" s="4"/>
      <c r="GNE140" s="4"/>
      <c r="GNF140" s="4"/>
      <c r="GNG140" s="4"/>
      <c r="GNH140" s="4"/>
      <c r="GNI140" s="4"/>
      <c r="GNJ140" s="4"/>
      <c r="GNK140" s="4"/>
      <c r="GNL140" s="4"/>
      <c r="GNM140" s="4"/>
      <c r="GNN140" s="4"/>
      <c r="GNO140" s="4"/>
      <c r="GNP140" s="4"/>
      <c r="GNQ140" s="4"/>
      <c r="GNR140" s="4"/>
      <c r="GNS140" s="4"/>
      <c r="GNT140" s="4"/>
      <c r="GNU140" s="4"/>
      <c r="GNV140" s="4"/>
      <c r="GNW140" s="4"/>
      <c r="GNX140" s="4"/>
      <c r="GNY140" s="4"/>
      <c r="GNZ140" s="4"/>
      <c r="GOA140" s="4"/>
      <c r="GOB140" s="4"/>
      <c r="GOC140" s="4"/>
      <c r="GOD140" s="4"/>
      <c r="GOE140" s="4"/>
      <c r="GOF140" s="4"/>
      <c r="GOG140" s="4"/>
      <c r="GOH140" s="4"/>
      <c r="GOI140" s="4"/>
      <c r="GOJ140" s="4"/>
      <c r="GOK140" s="4"/>
      <c r="GOL140" s="4"/>
      <c r="GOM140" s="4"/>
      <c r="GON140" s="4"/>
      <c r="GOO140" s="4"/>
      <c r="GOP140" s="4"/>
      <c r="GOQ140" s="4"/>
      <c r="GOR140" s="4"/>
      <c r="GOS140" s="4"/>
      <c r="GOT140" s="4"/>
      <c r="GOU140" s="4"/>
      <c r="GOV140" s="4"/>
      <c r="GOW140" s="4"/>
      <c r="GOX140" s="4"/>
      <c r="GOY140" s="4"/>
      <c r="GOZ140" s="4"/>
      <c r="GPA140" s="4"/>
      <c r="GPB140" s="4"/>
      <c r="GPC140" s="4"/>
      <c r="GPD140" s="4"/>
      <c r="GPE140" s="4"/>
      <c r="GPF140" s="4"/>
      <c r="GPG140" s="4"/>
      <c r="GPH140" s="4"/>
      <c r="GPI140" s="4"/>
      <c r="GPJ140" s="4"/>
      <c r="GPK140" s="4"/>
      <c r="GPL140" s="4"/>
      <c r="GPM140" s="4"/>
      <c r="GPN140" s="4"/>
      <c r="GPO140" s="4"/>
      <c r="GPP140" s="4"/>
      <c r="GPQ140" s="4"/>
      <c r="GPR140" s="4"/>
      <c r="GPS140" s="4"/>
      <c r="GPT140" s="4"/>
      <c r="GPU140" s="4"/>
      <c r="GPV140" s="4"/>
      <c r="GPW140" s="4"/>
      <c r="GPX140" s="4"/>
      <c r="GPY140" s="4"/>
      <c r="GPZ140" s="4"/>
      <c r="GQA140" s="4"/>
      <c r="GQB140" s="4"/>
      <c r="GQC140" s="4"/>
      <c r="GQD140" s="4"/>
      <c r="GQE140" s="4"/>
      <c r="GQF140" s="4"/>
      <c r="GQG140" s="4"/>
      <c r="GQH140" s="4"/>
      <c r="GQI140" s="4"/>
      <c r="GQJ140" s="4"/>
      <c r="GQK140" s="4"/>
      <c r="GQL140" s="4"/>
      <c r="GQM140" s="4"/>
      <c r="GQN140" s="4"/>
      <c r="GQO140" s="4"/>
      <c r="GQP140" s="4"/>
      <c r="GQQ140" s="4"/>
      <c r="GQR140" s="4"/>
      <c r="GQS140" s="4"/>
      <c r="GQT140" s="4"/>
      <c r="GQU140" s="4"/>
      <c r="GQV140" s="4"/>
      <c r="GQW140" s="4"/>
      <c r="GQX140" s="4"/>
      <c r="GQY140" s="4"/>
      <c r="GQZ140" s="4"/>
      <c r="GRA140" s="4"/>
      <c r="GRB140" s="4"/>
      <c r="GRC140" s="4"/>
      <c r="GRD140" s="4"/>
      <c r="GRE140" s="4"/>
      <c r="GRF140" s="4"/>
      <c r="GRG140" s="4"/>
      <c r="GRH140" s="4"/>
      <c r="GRI140" s="4"/>
      <c r="GRJ140" s="4"/>
      <c r="GRK140" s="4"/>
      <c r="GRL140" s="4"/>
      <c r="GRM140" s="4"/>
      <c r="GRN140" s="4"/>
      <c r="GRO140" s="4"/>
      <c r="GRP140" s="4"/>
      <c r="GRQ140" s="4"/>
      <c r="GRR140" s="4"/>
      <c r="GRS140" s="4"/>
      <c r="GRT140" s="4"/>
      <c r="GRU140" s="4"/>
      <c r="GRV140" s="4"/>
      <c r="GRW140" s="4"/>
      <c r="GRX140" s="4"/>
      <c r="GRY140" s="4"/>
      <c r="GRZ140" s="4"/>
      <c r="GSA140" s="4"/>
      <c r="GSB140" s="4"/>
      <c r="GSC140" s="4"/>
      <c r="GSD140" s="4"/>
      <c r="GSE140" s="4"/>
      <c r="GSF140" s="4"/>
      <c r="GSG140" s="4"/>
      <c r="GSH140" s="4"/>
      <c r="GSI140" s="4"/>
      <c r="GSJ140" s="4"/>
      <c r="GSK140" s="4"/>
      <c r="GSL140" s="4"/>
      <c r="GSM140" s="4"/>
      <c r="GSN140" s="4"/>
      <c r="GSO140" s="4"/>
      <c r="GSP140" s="4"/>
      <c r="GSQ140" s="4"/>
      <c r="GSR140" s="4"/>
      <c r="GSS140" s="4"/>
      <c r="GST140" s="4"/>
      <c r="GSU140" s="4"/>
      <c r="GSV140" s="4"/>
      <c r="GSW140" s="4"/>
      <c r="GSX140" s="4"/>
      <c r="GSY140" s="4"/>
      <c r="GSZ140" s="4"/>
      <c r="GTA140" s="4"/>
      <c r="GTB140" s="4"/>
      <c r="GTC140" s="4"/>
      <c r="GTD140" s="4"/>
      <c r="GTE140" s="4"/>
      <c r="GTF140" s="4"/>
      <c r="GTG140" s="4"/>
      <c r="GTH140" s="4"/>
      <c r="GTI140" s="4"/>
      <c r="GTJ140" s="4"/>
      <c r="GTK140" s="4"/>
      <c r="GTL140" s="4"/>
      <c r="GTM140" s="4"/>
      <c r="GTN140" s="4"/>
      <c r="GTO140" s="4"/>
      <c r="GTP140" s="4"/>
      <c r="GTQ140" s="4"/>
      <c r="GTR140" s="4"/>
      <c r="GTS140" s="4"/>
      <c r="GTT140" s="4"/>
      <c r="GTU140" s="4"/>
      <c r="GTV140" s="4"/>
      <c r="GTW140" s="4"/>
      <c r="GTX140" s="4"/>
      <c r="GTY140" s="4"/>
      <c r="GTZ140" s="4"/>
      <c r="GUA140" s="4"/>
      <c r="GUB140" s="4"/>
      <c r="GUC140" s="4"/>
      <c r="GUD140" s="4"/>
      <c r="GUE140" s="4"/>
      <c r="GUF140" s="4"/>
      <c r="GUG140" s="4"/>
      <c r="GUH140" s="4"/>
      <c r="GUI140" s="4"/>
      <c r="GUJ140" s="4"/>
      <c r="GUK140" s="4"/>
      <c r="GUL140" s="4"/>
      <c r="GUM140" s="4"/>
      <c r="GUN140" s="4"/>
      <c r="GUO140" s="4"/>
      <c r="GUP140" s="4"/>
      <c r="GUQ140" s="4"/>
      <c r="GUR140" s="4"/>
      <c r="GUS140" s="4"/>
      <c r="GUT140" s="4"/>
      <c r="GUU140" s="4"/>
      <c r="GUV140" s="4"/>
      <c r="GUW140" s="4"/>
      <c r="GUX140" s="4"/>
      <c r="GUY140" s="4"/>
      <c r="GUZ140" s="4"/>
      <c r="GVA140" s="4"/>
      <c r="GVB140" s="4"/>
      <c r="GVC140" s="4"/>
      <c r="GVD140" s="4"/>
      <c r="GVE140" s="4"/>
      <c r="GVF140" s="4"/>
      <c r="GVG140" s="4"/>
      <c r="GVH140" s="4"/>
      <c r="GVI140" s="4"/>
      <c r="GVJ140" s="4"/>
      <c r="GVK140" s="4"/>
      <c r="GVL140" s="4"/>
      <c r="GVM140" s="4"/>
      <c r="GVN140" s="4"/>
      <c r="GVO140" s="4"/>
      <c r="GVP140" s="4"/>
      <c r="GVQ140" s="4"/>
      <c r="GVR140" s="4"/>
      <c r="GVS140" s="4"/>
      <c r="GVT140" s="4"/>
      <c r="GVU140" s="4"/>
      <c r="GVV140" s="4"/>
      <c r="GVW140" s="4"/>
      <c r="GVX140" s="4"/>
      <c r="GVY140" s="4"/>
      <c r="GVZ140" s="4"/>
      <c r="GWA140" s="4"/>
      <c r="GWB140" s="4"/>
      <c r="GWC140" s="4"/>
      <c r="GWD140" s="4"/>
      <c r="GWE140" s="4"/>
      <c r="GWF140" s="4"/>
      <c r="GWG140" s="4"/>
      <c r="GWH140" s="4"/>
      <c r="GWI140" s="4"/>
      <c r="GWJ140" s="4"/>
      <c r="GWK140" s="4"/>
      <c r="GWL140" s="4"/>
      <c r="GWM140" s="4"/>
      <c r="GWN140" s="4"/>
      <c r="GWO140" s="4"/>
      <c r="GWP140" s="4"/>
      <c r="GWW140" s="4"/>
      <c r="GWX140" s="4"/>
      <c r="GWY140" s="4"/>
      <c r="GWZ140" s="4"/>
      <c r="GXA140" s="4"/>
      <c r="GXB140" s="4"/>
      <c r="GXC140" s="4"/>
      <c r="GXD140" s="4"/>
      <c r="GXE140" s="4"/>
      <c r="GXF140" s="4"/>
      <c r="GXG140" s="4"/>
      <c r="GXH140" s="4"/>
      <c r="GXI140" s="4"/>
      <c r="GXJ140" s="4"/>
      <c r="GXK140" s="4"/>
      <c r="GXL140" s="4"/>
      <c r="GXM140" s="4"/>
      <c r="GXN140" s="4"/>
      <c r="GXO140" s="4"/>
      <c r="GXP140" s="4"/>
      <c r="GXQ140" s="4"/>
      <c r="GXR140" s="4"/>
      <c r="GXS140" s="4"/>
      <c r="GXT140" s="4"/>
      <c r="GXU140" s="4"/>
      <c r="GXV140" s="4"/>
      <c r="GXW140" s="4"/>
      <c r="GXX140" s="4"/>
      <c r="GXY140" s="4"/>
      <c r="GXZ140" s="4"/>
      <c r="GYA140" s="4"/>
      <c r="GYB140" s="4"/>
      <c r="GYC140" s="4"/>
      <c r="GYD140" s="4"/>
      <c r="GYE140" s="4"/>
      <c r="GYF140" s="4"/>
      <c r="GYG140" s="4"/>
      <c r="GYH140" s="4"/>
      <c r="GYI140" s="4"/>
      <c r="GYJ140" s="4"/>
      <c r="GYK140" s="4"/>
      <c r="GYL140" s="4"/>
      <c r="GYM140" s="4"/>
      <c r="GYN140" s="4"/>
      <c r="GYO140" s="4"/>
      <c r="GYP140" s="4"/>
      <c r="GYQ140" s="4"/>
      <c r="GYR140" s="4"/>
      <c r="GYS140" s="4"/>
      <c r="GYT140" s="4"/>
      <c r="GYU140" s="4"/>
      <c r="GYV140" s="4"/>
      <c r="GYW140" s="4"/>
      <c r="GYX140" s="4"/>
      <c r="GYY140" s="4"/>
      <c r="GYZ140" s="4"/>
      <c r="GZA140" s="4"/>
      <c r="GZB140" s="4"/>
      <c r="GZC140" s="4"/>
      <c r="GZD140" s="4"/>
      <c r="GZE140" s="4"/>
      <c r="GZF140" s="4"/>
      <c r="GZG140" s="4"/>
      <c r="GZH140" s="4"/>
      <c r="GZI140" s="4"/>
      <c r="GZJ140" s="4"/>
      <c r="GZK140" s="4"/>
      <c r="GZL140" s="4"/>
      <c r="GZM140" s="4"/>
      <c r="GZN140" s="4"/>
      <c r="GZO140" s="4"/>
      <c r="GZP140" s="4"/>
      <c r="GZQ140" s="4"/>
      <c r="GZR140" s="4"/>
      <c r="GZS140" s="4"/>
      <c r="GZT140" s="4"/>
      <c r="GZU140" s="4"/>
      <c r="GZV140" s="4"/>
      <c r="GZW140" s="4"/>
      <c r="GZX140" s="4"/>
      <c r="GZY140" s="4"/>
      <c r="GZZ140" s="4"/>
      <c r="HAA140" s="4"/>
      <c r="HAB140" s="4"/>
      <c r="HAC140" s="4"/>
      <c r="HAD140" s="4"/>
      <c r="HAE140" s="4"/>
      <c r="HAF140" s="4"/>
      <c r="HAG140" s="4"/>
      <c r="HAH140" s="4"/>
      <c r="HAI140" s="4"/>
      <c r="HAJ140" s="4"/>
      <c r="HAK140" s="4"/>
      <c r="HAL140" s="4"/>
      <c r="HAM140" s="4"/>
      <c r="HAN140" s="4"/>
      <c r="HAO140" s="4"/>
      <c r="HAP140" s="4"/>
      <c r="HAQ140" s="4"/>
      <c r="HAR140" s="4"/>
      <c r="HAS140" s="4"/>
      <c r="HAT140" s="4"/>
      <c r="HAU140" s="4"/>
      <c r="HAV140" s="4"/>
      <c r="HAW140" s="4"/>
      <c r="HAX140" s="4"/>
      <c r="HAY140" s="4"/>
      <c r="HAZ140" s="4"/>
      <c r="HBA140" s="4"/>
      <c r="HBB140" s="4"/>
      <c r="HBC140" s="4"/>
      <c r="HBD140" s="4"/>
      <c r="HBE140" s="4"/>
      <c r="HBF140" s="4"/>
      <c r="HBG140" s="4"/>
      <c r="HBH140" s="4"/>
      <c r="HBI140" s="4"/>
      <c r="HBJ140" s="4"/>
      <c r="HBK140" s="4"/>
      <c r="HBL140" s="4"/>
      <c r="HBM140" s="4"/>
      <c r="HBN140" s="4"/>
      <c r="HBO140" s="4"/>
      <c r="HBP140" s="4"/>
      <c r="HBQ140" s="4"/>
      <c r="HBR140" s="4"/>
      <c r="HBS140" s="4"/>
      <c r="HBT140" s="4"/>
      <c r="HBU140" s="4"/>
      <c r="HBV140" s="4"/>
      <c r="HBW140" s="4"/>
      <c r="HBX140" s="4"/>
      <c r="HBY140" s="4"/>
      <c r="HBZ140" s="4"/>
      <c r="HCA140" s="4"/>
      <c r="HCB140" s="4"/>
      <c r="HCC140" s="4"/>
      <c r="HCD140" s="4"/>
      <c r="HCE140" s="4"/>
      <c r="HCF140" s="4"/>
      <c r="HCG140" s="4"/>
      <c r="HCH140" s="4"/>
      <c r="HCI140" s="4"/>
      <c r="HCJ140" s="4"/>
      <c r="HCK140" s="4"/>
      <c r="HCL140" s="4"/>
      <c r="HCM140" s="4"/>
      <c r="HCN140" s="4"/>
      <c r="HCO140" s="4"/>
      <c r="HCP140" s="4"/>
      <c r="HCQ140" s="4"/>
      <c r="HCR140" s="4"/>
      <c r="HCS140" s="4"/>
      <c r="HCT140" s="4"/>
      <c r="HCU140" s="4"/>
      <c r="HCV140" s="4"/>
      <c r="HCW140" s="4"/>
      <c r="HCX140" s="4"/>
      <c r="HCY140" s="4"/>
      <c r="HCZ140" s="4"/>
      <c r="HDA140" s="4"/>
      <c r="HDB140" s="4"/>
      <c r="HDC140" s="4"/>
      <c r="HDD140" s="4"/>
      <c r="HDE140" s="4"/>
      <c r="HDF140" s="4"/>
      <c r="HDG140" s="4"/>
      <c r="HDH140" s="4"/>
      <c r="HDI140" s="4"/>
      <c r="HDJ140" s="4"/>
      <c r="HDK140" s="4"/>
      <c r="HDL140" s="4"/>
      <c r="HDM140" s="4"/>
      <c r="HDN140" s="4"/>
      <c r="HDO140" s="4"/>
      <c r="HDP140" s="4"/>
      <c r="HDQ140" s="4"/>
      <c r="HDR140" s="4"/>
      <c r="HDS140" s="4"/>
      <c r="HDT140" s="4"/>
      <c r="HDU140" s="4"/>
      <c r="HDV140" s="4"/>
      <c r="HDW140" s="4"/>
      <c r="HDX140" s="4"/>
      <c r="HDY140" s="4"/>
      <c r="HDZ140" s="4"/>
      <c r="HEA140" s="4"/>
      <c r="HEB140" s="4"/>
      <c r="HEC140" s="4"/>
      <c r="HED140" s="4"/>
      <c r="HEE140" s="4"/>
      <c r="HEF140" s="4"/>
      <c r="HEG140" s="4"/>
      <c r="HEH140" s="4"/>
      <c r="HEI140" s="4"/>
      <c r="HEJ140" s="4"/>
      <c r="HEK140" s="4"/>
      <c r="HEL140" s="4"/>
      <c r="HEM140" s="4"/>
      <c r="HEN140" s="4"/>
      <c r="HEO140" s="4"/>
      <c r="HEP140" s="4"/>
      <c r="HEQ140" s="4"/>
      <c r="HER140" s="4"/>
      <c r="HES140" s="4"/>
      <c r="HET140" s="4"/>
      <c r="HEU140" s="4"/>
      <c r="HEV140" s="4"/>
      <c r="HEW140" s="4"/>
      <c r="HEX140" s="4"/>
      <c r="HEY140" s="4"/>
      <c r="HEZ140" s="4"/>
      <c r="HFA140" s="4"/>
      <c r="HFB140" s="4"/>
      <c r="HFC140" s="4"/>
      <c r="HFD140" s="4"/>
      <c r="HFE140" s="4"/>
      <c r="HFF140" s="4"/>
      <c r="HFG140" s="4"/>
      <c r="HFH140" s="4"/>
      <c r="HFI140" s="4"/>
      <c r="HFJ140" s="4"/>
      <c r="HFK140" s="4"/>
      <c r="HFL140" s="4"/>
      <c r="HFM140" s="4"/>
      <c r="HFN140" s="4"/>
      <c r="HFO140" s="4"/>
      <c r="HFP140" s="4"/>
      <c r="HFQ140" s="4"/>
      <c r="HFR140" s="4"/>
      <c r="HFS140" s="4"/>
      <c r="HFT140" s="4"/>
      <c r="HFU140" s="4"/>
      <c r="HFV140" s="4"/>
      <c r="HFW140" s="4"/>
      <c r="HFX140" s="4"/>
      <c r="HFY140" s="4"/>
      <c r="HFZ140" s="4"/>
      <c r="HGA140" s="4"/>
      <c r="HGB140" s="4"/>
      <c r="HGC140" s="4"/>
      <c r="HGD140" s="4"/>
      <c r="HGE140" s="4"/>
      <c r="HGF140" s="4"/>
      <c r="HGG140" s="4"/>
      <c r="HGH140" s="4"/>
      <c r="HGI140" s="4"/>
      <c r="HGJ140" s="4"/>
      <c r="HGK140" s="4"/>
      <c r="HGL140" s="4"/>
      <c r="HGS140" s="4"/>
      <c r="HGT140" s="4"/>
      <c r="HGU140" s="4"/>
      <c r="HGV140" s="4"/>
      <c r="HGW140" s="4"/>
      <c r="HGX140" s="4"/>
      <c r="HGY140" s="4"/>
      <c r="HGZ140" s="4"/>
      <c r="HHA140" s="4"/>
      <c r="HHB140" s="4"/>
      <c r="HHC140" s="4"/>
      <c r="HHD140" s="4"/>
      <c r="HHE140" s="4"/>
      <c r="HHF140" s="4"/>
      <c r="HHG140" s="4"/>
      <c r="HHH140" s="4"/>
      <c r="HHI140" s="4"/>
      <c r="HHJ140" s="4"/>
      <c r="HHK140" s="4"/>
      <c r="HHL140" s="4"/>
      <c r="HHM140" s="4"/>
      <c r="HHN140" s="4"/>
      <c r="HHO140" s="4"/>
      <c r="HHP140" s="4"/>
      <c r="HHQ140" s="4"/>
      <c r="HHR140" s="4"/>
      <c r="HHS140" s="4"/>
      <c r="HHT140" s="4"/>
      <c r="HHU140" s="4"/>
      <c r="HHV140" s="4"/>
      <c r="HHW140" s="4"/>
      <c r="HHX140" s="4"/>
      <c r="HHY140" s="4"/>
      <c r="HHZ140" s="4"/>
      <c r="HIA140" s="4"/>
      <c r="HIB140" s="4"/>
      <c r="HIC140" s="4"/>
      <c r="HID140" s="4"/>
      <c r="HIE140" s="4"/>
      <c r="HIF140" s="4"/>
      <c r="HIG140" s="4"/>
      <c r="HIH140" s="4"/>
      <c r="HII140" s="4"/>
      <c r="HIJ140" s="4"/>
      <c r="HIK140" s="4"/>
      <c r="HIL140" s="4"/>
      <c r="HIM140" s="4"/>
      <c r="HIN140" s="4"/>
      <c r="HIO140" s="4"/>
      <c r="HIP140" s="4"/>
      <c r="HIQ140" s="4"/>
      <c r="HIR140" s="4"/>
      <c r="HIS140" s="4"/>
      <c r="HIT140" s="4"/>
      <c r="HIU140" s="4"/>
      <c r="HIV140" s="4"/>
      <c r="HIW140" s="4"/>
      <c r="HIX140" s="4"/>
      <c r="HIY140" s="4"/>
      <c r="HIZ140" s="4"/>
      <c r="HJA140" s="4"/>
      <c r="HJB140" s="4"/>
      <c r="HJC140" s="4"/>
      <c r="HJD140" s="4"/>
      <c r="HJE140" s="4"/>
      <c r="HJF140" s="4"/>
      <c r="HJG140" s="4"/>
      <c r="HJH140" s="4"/>
      <c r="HJI140" s="4"/>
      <c r="HJJ140" s="4"/>
      <c r="HJK140" s="4"/>
      <c r="HJL140" s="4"/>
      <c r="HJM140" s="4"/>
      <c r="HJN140" s="4"/>
      <c r="HJO140" s="4"/>
      <c r="HJP140" s="4"/>
      <c r="HJQ140" s="4"/>
      <c r="HJR140" s="4"/>
      <c r="HJS140" s="4"/>
      <c r="HJT140" s="4"/>
      <c r="HJU140" s="4"/>
      <c r="HJV140" s="4"/>
      <c r="HJW140" s="4"/>
      <c r="HJX140" s="4"/>
      <c r="HJY140" s="4"/>
      <c r="HJZ140" s="4"/>
      <c r="HKA140" s="4"/>
      <c r="HKB140" s="4"/>
      <c r="HKC140" s="4"/>
      <c r="HKD140" s="4"/>
      <c r="HKE140" s="4"/>
      <c r="HKF140" s="4"/>
      <c r="HKG140" s="4"/>
      <c r="HKH140" s="4"/>
      <c r="HKI140" s="4"/>
      <c r="HKJ140" s="4"/>
      <c r="HKK140" s="4"/>
      <c r="HKL140" s="4"/>
      <c r="HKM140" s="4"/>
      <c r="HKN140" s="4"/>
      <c r="HKO140" s="4"/>
      <c r="HKP140" s="4"/>
      <c r="HKQ140" s="4"/>
      <c r="HKR140" s="4"/>
      <c r="HKS140" s="4"/>
      <c r="HKT140" s="4"/>
      <c r="HKU140" s="4"/>
      <c r="HKV140" s="4"/>
      <c r="HKW140" s="4"/>
      <c r="HKX140" s="4"/>
      <c r="HKY140" s="4"/>
      <c r="HKZ140" s="4"/>
      <c r="HLA140" s="4"/>
      <c r="HLB140" s="4"/>
      <c r="HLC140" s="4"/>
      <c r="HLD140" s="4"/>
      <c r="HLE140" s="4"/>
      <c r="HLF140" s="4"/>
      <c r="HLG140" s="4"/>
      <c r="HLH140" s="4"/>
      <c r="HLI140" s="4"/>
      <c r="HLJ140" s="4"/>
      <c r="HLK140" s="4"/>
      <c r="HLL140" s="4"/>
      <c r="HLM140" s="4"/>
      <c r="HLN140" s="4"/>
      <c r="HLO140" s="4"/>
      <c r="HLP140" s="4"/>
      <c r="HLQ140" s="4"/>
      <c r="HLR140" s="4"/>
      <c r="HLS140" s="4"/>
      <c r="HLT140" s="4"/>
      <c r="HLU140" s="4"/>
      <c r="HLV140" s="4"/>
      <c r="HLW140" s="4"/>
      <c r="HLX140" s="4"/>
      <c r="HLY140" s="4"/>
      <c r="HLZ140" s="4"/>
      <c r="HMA140" s="4"/>
      <c r="HMB140" s="4"/>
      <c r="HMC140" s="4"/>
      <c r="HMD140" s="4"/>
      <c r="HME140" s="4"/>
      <c r="HMF140" s="4"/>
      <c r="HMG140" s="4"/>
      <c r="HMH140" s="4"/>
      <c r="HMI140" s="4"/>
      <c r="HMJ140" s="4"/>
      <c r="HMK140" s="4"/>
      <c r="HML140" s="4"/>
      <c r="HMM140" s="4"/>
      <c r="HMN140" s="4"/>
      <c r="HMO140" s="4"/>
      <c r="HMP140" s="4"/>
      <c r="HMQ140" s="4"/>
      <c r="HMR140" s="4"/>
      <c r="HMS140" s="4"/>
      <c r="HMT140" s="4"/>
      <c r="HMU140" s="4"/>
      <c r="HMV140" s="4"/>
      <c r="HMW140" s="4"/>
      <c r="HMX140" s="4"/>
      <c r="HMY140" s="4"/>
      <c r="HMZ140" s="4"/>
      <c r="HNA140" s="4"/>
      <c r="HNB140" s="4"/>
      <c r="HNC140" s="4"/>
      <c r="HND140" s="4"/>
      <c r="HNE140" s="4"/>
      <c r="HNF140" s="4"/>
      <c r="HNG140" s="4"/>
      <c r="HNH140" s="4"/>
      <c r="HNI140" s="4"/>
      <c r="HNJ140" s="4"/>
      <c r="HNK140" s="4"/>
      <c r="HNL140" s="4"/>
      <c r="HNM140" s="4"/>
      <c r="HNN140" s="4"/>
      <c r="HNO140" s="4"/>
      <c r="HNP140" s="4"/>
      <c r="HNQ140" s="4"/>
      <c r="HNR140" s="4"/>
      <c r="HNS140" s="4"/>
      <c r="HNT140" s="4"/>
      <c r="HNU140" s="4"/>
      <c r="HNV140" s="4"/>
      <c r="HNW140" s="4"/>
      <c r="HNX140" s="4"/>
      <c r="HNY140" s="4"/>
      <c r="HNZ140" s="4"/>
      <c r="HOA140" s="4"/>
      <c r="HOB140" s="4"/>
      <c r="HOC140" s="4"/>
      <c r="HOD140" s="4"/>
      <c r="HOE140" s="4"/>
      <c r="HOF140" s="4"/>
      <c r="HOG140" s="4"/>
      <c r="HOH140" s="4"/>
      <c r="HOI140" s="4"/>
      <c r="HOJ140" s="4"/>
      <c r="HOK140" s="4"/>
      <c r="HOL140" s="4"/>
      <c r="HOM140" s="4"/>
      <c r="HON140" s="4"/>
      <c r="HOO140" s="4"/>
      <c r="HOP140" s="4"/>
      <c r="HOQ140" s="4"/>
      <c r="HOR140" s="4"/>
      <c r="HOS140" s="4"/>
      <c r="HOT140" s="4"/>
      <c r="HOU140" s="4"/>
      <c r="HOV140" s="4"/>
      <c r="HOW140" s="4"/>
      <c r="HOX140" s="4"/>
      <c r="HOY140" s="4"/>
      <c r="HOZ140" s="4"/>
      <c r="HPA140" s="4"/>
      <c r="HPB140" s="4"/>
      <c r="HPC140" s="4"/>
      <c r="HPD140" s="4"/>
      <c r="HPE140" s="4"/>
      <c r="HPF140" s="4"/>
      <c r="HPG140" s="4"/>
      <c r="HPH140" s="4"/>
      <c r="HPI140" s="4"/>
      <c r="HPJ140" s="4"/>
      <c r="HPK140" s="4"/>
      <c r="HPL140" s="4"/>
      <c r="HPM140" s="4"/>
      <c r="HPN140" s="4"/>
      <c r="HPO140" s="4"/>
      <c r="HPP140" s="4"/>
      <c r="HPQ140" s="4"/>
      <c r="HPR140" s="4"/>
      <c r="HPS140" s="4"/>
      <c r="HPT140" s="4"/>
      <c r="HPU140" s="4"/>
      <c r="HPV140" s="4"/>
      <c r="HPW140" s="4"/>
      <c r="HPX140" s="4"/>
      <c r="HPY140" s="4"/>
      <c r="HPZ140" s="4"/>
      <c r="HQA140" s="4"/>
      <c r="HQB140" s="4"/>
      <c r="HQC140" s="4"/>
      <c r="HQD140" s="4"/>
      <c r="HQE140" s="4"/>
      <c r="HQF140" s="4"/>
      <c r="HQG140" s="4"/>
      <c r="HQH140" s="4"/>
      <c r="HQO140" s="4"/>
      <c r="HQP140" s="4"/>
      <c r="HQQ140" s="4"/>
      <c r="HQR140" s="4"/>
      <c r="HQS140" s="4"/>
      <c r="HQT140" s="4"/>
      <c r="HQU140" s="4"/>
      <c r="HQV140" s="4"/>
      <c r="HQW140" s="4"/>
      <c r="HQX140" s="4"/>
      <c r="HQY140" s="4"/>
      <c r="HQZ140" s="4"/>
      <c r="HRA140" s="4"/>
      <c r="HRB140" s="4"/>
      <c r="HRC140" s="4"/>
      <c r="HRD140" s="4"/>
      <c r="HRE140" s="4"/>
      <c r="HRF140" s="4"/>
      <c r="HRG140" s="4"/>
      <c r="HRH140" s="4"/>
      <c r="HRI140" s="4"/>
      <c r="HRJ140" s="4"/>
      <c r="HRK140" s="4"/>
      <c r="HRL140" s="4"/>
      <c r="HRM140" s="4"/>
      <c r="HRN140" s="4"/>
      <c r="HRO140" s="4"/>
      <c r="HRP140" s="4"/>
      <c r="HRQ140" s="4"/>
      <c r="HRR140" s="4"/>
      <c r="HRS140" s="4"/>
      <c r="HRT140" s="4"/>
      <c r="HRU140" s="4"/>
      <c r="HRV140" s="4"/>
      <c r="HRW140" s="4"/>
      <c r="HRX140" s="4"/>
      <c r="HRY140" s="4"/>
      <c r="HRZ140" s="4"/>
      <c r="HSA140" s="4"/>
      <c r="HSB140" s="4"/>
      <c r="HSC140" s="4"/>
      <c r="HSD140" s="4"/>
      <c r="HSE140" s="4"/>
      <c r="HSF140" s="4"/>
      <c r="HSG140" s="4"/>
      <c r="HSH140" s="4"/>
      <c r="HSI140" s="4"/>
      <c r="HSJ140" s="4"/>
      <c r="HSK140" s="4"/>
      <c r="HSL140" s="4"/>
      <c r="HSM140" s="4"/>
      <c r="HSN140" s="4"/>
      <c r="HSO140" s="4"/>
      <c r="HSP140" s="4"/>
      <c r="HSQ140" s="4"/>
      <c r="HSR140" s="4"/>
      <c r="HSS140" s="4"/>
      <c r="HST140" s="4"/>
      <c r="HSU140" s="4"/>
      <c r="HSV140" s="4"/>
      <c r="HSW140" s="4"/>
      <c r="HSX140" s="4"/>
      <c r="HSY140" s="4"/>
      <c r="HSZ140" s="4"/>
      <c r="HTA140" s="4"/>
      <c r="HTB140" s="4"/>
      <c r="HTC140" s="4"/>
      <c r="HTD140" s="4"/>
      <c r="HTE140" s="4"/>
      <c r="HTF140" s="4"/>
      <c r="HTG140" s="4"/>
      <c r="HTH140" s="4"/>
      <c r="HTI140" s="4"/>
      <c r="HTJ140" s="4"/>
      <c r="HTK140" s="4"/>
      <c r="HTL140" s="4"/>
      <c r="HTM140" s="4"/>
      <c r="HTN140" s="4"/>
      <c r="HTO140" s="4"/>
      <c r="HTP140" s="4"/>
      <c r="HTQ140" s="4"/>
      <c r="HTR140" s="4"/>
      <c r="HTS140" s="4"/>
      <c r="HTT140" s="4"/>
      <c r="HTU140" s="4"/>
      <c r="HTV140" s="4"/>
      <c r="HTW140" s="4"/>
      <c r="HTX140" s="4"/>
      <c r="HTY140" s="4"/>
      <c r="HTZ140" s="4"/>
      <c r="HUA140" s="4"/>
      <c r="HUB140" s="4"/>
      <c r="HUC140" s="4"/>
      <c r="HUD140" s="4"/>
      <c r="HUE140" s="4"/>
      <c r="HUF140" s="4"/>
      <c r="HUG140" s="4"/>
      <c r="HUH140" s="4"/>
      <c r="HUI140" s="4"/>
      <c r="HUJ140" s="4"/>
      <c r="HUK140" s="4"/>
      <c r="HUL140" s="4"/>
      <c r="HUM140" s="4"/>
      <c r="HUN140" s="4"/>
      <c r="HUO140" s="4"/>
      <c r="HUP140" s="4"/>
      <c r="HUQ140" s="4"/>
      <c r="HUR140" s="4"/>
      <c r="HUS140" s="4"/>
      <c r="HUT140" s="4"/>
      <c r="HUU140" s="4"/>
      <c r="HUV140" s="4"/>
      <c r="HUW140" s="4"/>
      <c r="HUX140" s="4"/>
      <c r="HUY140" s="4"/>
      <c r="HUZ140" s="4"/>
      <c r="HVA140" s="4"/>
      <c r="HVB140" s="4"/>
      <c r="HVC140" s="4"/>
      <c r="HVD140" s="4"/>
      <c r="HVE140" s="4"/>
      <c r="HVF140" s="4"/>
      <c r="HVG140" s="4"/>
      <c r="HVH140" s="4"/>
      <c r="HVI140" s="4"/>
      <c r="HVJ140" s="4"/>
      <c r="HVK140" s="4"/>
      <c r="HVL140" s="4"/>
      <c r="HVM140" s="4"/>
      <c r="HVN140" s="4"/>
      <c r="HVO140" s="4"/>
      <c r="HVP140" s="4"/>
      <c r="HVQ140" s="4"/>
      <c r="HVR140" s="4"/>
      <c r="HVS140" s="4"/>
      <c r="HVT140" s="4"/>
      <c r="HVU140" s="4"/>
      <c r="HVV140" s="4"/>
      <c r="HVW140" s="4"/>
      <c r="HVX140" s="4"/>
      <c r="HVY140" s="4"/>
      <c r="HVZ140" s="4"/>
      <c r="HWA140" s="4"/>
      <c r="HWB140" s="4"/>
      <c r="HWC140" s="4"/>
      <c r="HWD140" s="4"/>
      <c r="HWE140" s="4"/>
      <c r="HWF140" s="4"/>
      <c r="HWG140" s="4"/>
      <c r="HWH140" s="4"/>
      <c r="HWI140" s="4"/>
      <c r="HWJ140" s="4"/>
      <c r="HWK140" s="4"/>
      <c r="HWL140" s="4"/>
      <c r="HWM140" s="4"/>
      <c r="HWN140" s="4"/>
      <c r="HWO140" s="4"/>
      <c r="HWP140" s="4"/>
      <c r="HWQ140" s="4"/>
      <c r="HWR140" s="4"/>
      <c r="HWS140" s="4"/>
      <c r="HWT140" s="4"/>
      <c r="HWU140" s="4"/>
      <c r="HWV140" s="4"/>
      <c r="HWW140" s="4"/>
      <c r="HWX140" s="4"/>
      <c r="HWY140" s="4"/>
      <c r="HWZ140" s="4"/>
      <c r="HXA140" s="4"/>
      <c r="HXB140" s="4"/>
      <c r="HXC140" s="4"/>
      <c r="HXD140" s="4"/>
      <c r="HXE140" s="4"/>
      <c r="HXF140" s="4"/>
      <c r="HXG140" s="4"/>
      <c r="HXH140" s="4"/>
      <c r="HXI140" s="4"/>
      <c r="HXJ140" s="4"/>
      <c r="HXK140" s="4"/>
      <c r="HXL140" s="4"/>
      <c r="HXM140" s="4"/>
      <c r="HXN140" s="4"/>
      <c r="HXO140" s="4"/>
      <c r="HXP140" s="4"/>
      <c r="HXQ140" s="4"/>
      <c r="HXR140" s="4"/>
      <c r="HXS140" s="4"/>
      <c r="HXT140" s="4"/>
      <c r="HXU140" s="4"/>
      <c r="HXV140" s="4"/>
      <c r="HXW140" s="4"/>
      <c r="HXX140" s="4"/>
      <c r="HXY140" s="4"/>
      <c r="HXZ140" s="4"/>
      <c r="HYA140" s="4"/>
      <c r="HYB140" s="4"/>
      <c r="HYC140" s="4"/>
      <c r="HYD140" s="4"/>
      <c r="HYE140" s="4"/>
      <c r="HYF140" s="4"/>
      <c r="HYG140" s="4"/>
      <c r="HYH140" s="4"/>
      <c r="HYI140" s="4"/>
      <c r="HYJ140" s="4"/>
      <c r="HYK140" s="4"/>
      <c r="HYL140" s="4"/>
      <c r="HYM140" s="4"/>
      <c r="HYN140" s="4"/>
      <c r="HYO140" s="4"/>
      <c r="HYP140" s="4"/>
      <c r="HYQ140" s="4"/>
      <c r="HYR140" s="4"/>
      <c r="HYS140" s="4"/>
      <c r="HYT140" s="4"/>
      <c r="HYU140" s="4"/>
      <c r="HYV140" s="4"/>
      <c r="HYW140" s="4"/>
      <c r="HYX140" s="4"/>
      <c r="HYY140" s="4"/>
      <c r="HYZ140" s="4"/>
      <c r="HZA140" s="4"/>
      <c r="HZB140" s="4"/>
      <c r="HZC140" s="4"/>
      <c r="HZD140" s="4"/>
      <c r="HZE140" s="4"/>
      <c r="HZF140" s="4"/>
      <c r="HZG140" s="4"/>
      <c r="HZH140" s="4"/>
      <c r="HZI140" s="4"/>
      <c r="HZJ140" s="4"/>
      <c r="HZK140" s="4"/>
      <c r="HZL140" s="4"/>
      <c r="HZM140" s="4"/>
      <c r="HZN140" s="4"/>
      <c r="HZO140" s="4"/>
      <c r="HZP140" s="4"/>
      <c r="HZQ140" s="4"/>
      <c r="HZR140" s="4"/>
      <c r="HZS140" s="4"/>
      <c r="HZT140" s="4"/>
      <c r="HZU140" s="4"/>
      <c r="HZV140" s="4"/>
      <c r="HZW140" s="4"/>
      <c r="HZX140" s="4"/>
      <c r="HZY140" s="4"/>
      <c r="HZZ140" s="4"/>
      <c r="IAA140" s="4"/>
      <c r="IAB140" s="4"/>
      <c r="IAC140" s="4"/>
      <c r="IAD140" s="4"/>
      <c r="IAK140" s="4"/>
      <c r="IAL140" s="4"/>
      <c r="IAM140" s="4"/>
      <c r="IAN140" s="4"/>
      <c r="IAO140" s="4"/>
      <c r="IAP140" s="4"/>
      <c r="IAQ140" s="4"/>
      <c r="IAR140" s="4"/>
      <c r="IAS140" s="4"/>
      <c r="IAT140" s="4"/>
      <c r="IAU140" s="4"/>
      <c r="IAV140" s="4"/>
      <c r="IAW140" s="4"/>
      <c r="IAX140" s="4"/>
      <c r="IAY140" s="4"/>
      <c r="IAZ140" s="4"/>
      <c r="IBA140" s="4"/>
      <c r="IBB140" s="4"/>
      <c r="IBC140" s="4"/>
      <c r="IBD140" s="4"/>
      <c r="IBE140" s="4"/>
      <c r="IBF140" s="4"/>
      <c r="IBG140" s="4"/>
      <c r="IBH140" s="4"/>
      <c r="IBI140" s="4"/>
      <c r="IBJ140" s="4"/>
      <c r="IBK140" s="4"/>
      <c r="IBL140" s="4"/>
      <c r="IBM140" s="4"/>
      <c r="IBN140" s="4"/>
      <c r="IBO140" s="4"/>
      <c r="IBP140" s="4"/>
      <c r="IBQ140" s="4"/>
      <c r="IBR140" s="4"/>
      <c r="IBS140" s="4"/>
      <c r="IBT140" s="4"/>
      <c r="IBU140" s="4"/>
      <c r="IBV140" s="4"/>
      <c r="IBW140" s="4"/>
      <c r="IBX140" s="4"/>
      <c r="IBY140" s="4"/>
      <c r="IBZ140" s="4"/>
      <c r="ICA140" s="4"/>
      <c r="ICB140" s="4"/>
      <c r="ICC140" s="4"/>
      <c r="ICD140" s="4"/>
      <c r="ICE140" s="4"/>
      <c r="ICF140" s="4"/>
      <c r="ICG140" s="4"/>
      <c r="ICH140" s="4"/>
      <c r="ICI140" s="4"/>
      <c r="ICJ140" s="4"/>
      <c r="ICK140" s="4"/>
      <c r="ICL140" s="4"/>
      <c r="ICM140" s="4"/>
      <c r="ICN140" s="4"/>
      <c r="ICO140" s="4"/>
      <c r="ICP140" s="4"/>
      <c r="ICQ140" s="4"/>
      <c r="ICR140" s="4"/>
      <c r="ICS140" s="4"/>
      <c r="ICT140" s="4"/>
      <c r="ICU140" s="4"/>
      <c r="ICV140" s="4"/>
      <c r="ICW140" s="4"/>
      <c r="ICX140" s="4"/>
      <c r="ICY140" s="4"/>
      <c r="ICZ140" s="4"/>
      <c r="IDA140" s="4"/>
      <c r="IDB140" s="4"/>
      <c r="IDC140" s="4"/>
      <c r="IDD140" s="4"/>
      <c r="IDE140" s="4"/>
      <c r="IDF140" s="4"/>
      <c r="IDG140" s="4"/>
      <c r="IDH140" s="4"/>
      <c r="IDI140" s="4"/>
      <c r="IDJ140" s="4"/>
      <c r="IDK140" s="4"/>
      <c r="IDL140" s="4"/>
      <c r="IDM140" s="4"/>
      <c r="IDN140" s="4"/>
      <c r="IDO140" s="4"/>
      <c r="IDP140" s="4"/>
      <c r="IDQ140" s="4"/>
      <c r="IDR140" s="4"/>
      <c r="IDS140" s="4"/>
      <c r="IDT140" s="4"/>
      <c r="IDU140" s="4"/>
      <c r="IDV140" s="4"/>
      <c r="IDW140" s="4"/>
      <c r="IDX140" s="4"/>
      <c r="IDY140" s="4"/>
      <c r="IDZ140" s="4"/>
      <c r="IEA140" s="4"/>
      <c r="IEB140" s="4"/>
      <c r="IEC140" s="4"/>
      <c r="IED140" s="4"/>
      <c r="IEE140" s="4"/>
      <c r="IEF140" s="4"/>
      <c r="IEG140" s="4"/>
      <c r="IEH140" s="4"/>
      <c r="IEI140" s="4"/>
      <c r="IEJ140" s="4"/>
      <c r="IEK140" s="4"/>
      <c r="IEL140" s="4"/>
      <c r="IEM140" s="4"/>
      <c r="IEN140" s="4"/>
      <c r="IEO140" s="4"/>
      <c r="IEP140" s="4"/>
      <c r="IEQ140" s="4"/>
      <c r="IER140" s="4"/>
      <c r="IES140" s="4"/>
      <c r="IET140" s="4"/>
      <c r="IEU140" s="4"/>
      <c r="IEV140" s="4"/>
      <c r="IEW140" s="4"/>
      <c r="IEX140" s="4"/>
      <c r="IEY140" s="4"/>
      <c r="IEZ140" s="4"/>
      <c r="IFA140" s="4"/>
      <c r="IFB140" s="4"/>
      <c r="IFC140" s="4"/>
      <c r="IFD140" s="4"/>
      <c r="IFE140" s="4"/>
      <c r="IFF140" s="4"/>
      <c r="IFG140" s="4"/>
      <c r="IFH140" s="4"/>
      <c r="IFI140" s="4"/>
      <c r="IFJ140" s="4"/>
      <c r="IFK140" s="4"/>
      <c r="IFL140" s="4"/>
      <c r="IFM140" s="4"/>
      <c r="IFN140" s="4"/>
      <c r="IFO140" s="4"/>
      <c r="IFP140" s="4"/>
      <c r="IFQ140" s="4"/>
      <c r="IFR140" s="4"/>
      <c r="IFS140" s="4"/>
      <c r="IFT140" s="4"/>
      <c r="IFU140" s="4"/>
      <c r="IFV140" s="4"/>
      <c r="IFW140" s="4"/>
      <c r="IFX140" s="4"/>
      <c r="IFY140" s="4"/>
      <c r="IFZ140" s="4"/>
      <c r="IGA140" s="4"/>
      <c r="IGB140" s="4"/>
      <c r="IGC140" s="4"/>
      <c r="IGD140" s="4"/>
      <c r="IGE140" s="4"/>
      <c r="IGF140" s="4"/>
      <c r="IGG140" s="4"/>
      <c r="IGH140" s="4"/>
      <c r="IGI140" s="4"/>
      <c r="IGJ140" s="4"/>
      <c r="IGK140" s="4"/>
      <c r="IGL140" s="4"/>
      <c r="IGM140" s="4"/>
      <c r="IGN140" s="4"/>
      <c r="IGO140" s="4"/>
      <c r="IGP140" s="4"/>
      <c r="IGQ140" s="4"/>
      <c r="IGR140" s="4"/>
      <c r="IGS140" s="4"/>
      <c r="IGT140" s="4"/>
      <c r="IGU140" s="4"/>
      <c r="IGV140" s="4"/>
      <c r="IGW140" s="4"/>
      <c r="IGX140" s="4"/>
      <c r="IGY140" s="4"/>
      <c r="IGZ140" s="4"/>
      <c r="IHA140" s="4"/>
      <c r="IHB140" s="4"/>
      <c r="IHC140" s="4"/>
      <c r="IHD140" s="4"/>
      <c r="IHE140" s="4"/>
      <c r="IHF140" s="4"/>
      <c r="IHG140" s="4"/>
      <c r="IHH140" s="4"/>
      <c r="IHI140" s="4"/>
      <c r="IHJ140" s="4"/>
      <c r="IHK140" s="4"/>
      <c r="IHL140" s="4"/>
      <c r="IHM140" s="4"/>
      <c r="IHN140" s="4"/>
      <c r="IHO140" s="4"/>
      <c r="IHP140" s="4"/>
      <c r="IHQ140" s="4"/>
      <c r="IHR140" s="4"/>
      <c r="IHS140" s="4"/>
      <c r="IHT140" s="4"/>
      <c r="IHU140" s="4"/>
      <c r="IHV140" s="4"/>
      <c r="IHW140" s="4"/>
      <c r="IHX140" s="4"/>
      <c r="IHY140" s="4"/>
      <c r="IHZ140" s="4"/>
      <c r="IIA140" s="4"/>
      <c r="IIB140" s="4"/>
      <c r="IIC140" s="4"/>
      <c r="IID140" s="4"/>
      <c r="IIE140" s="4"/>
      <c r="IIF140" s="4"/>
      <c r="IIG140" s="4"/>
      <c r="IIH140" s="4"/>
      <c r="III140" s="4"/>
      <c r="IIJ140" s="4"/>
      <c r="IIK140" s="4"/>
      <c r="IIL140" s="4"/>
      <c r="IIM140" s="4"/>
      <c r="IIN140" s="4"/>
      <c r="IIO140" s="4"/>
      <c r="IIP140" s="4"/>
      <c r="IIQ140" s="4"/>
      <c r="IIR140" s="4"/>
      <c r="IIS140" s="4"/>
      <c r="IIT140" s="4"/>
      <c r="IIU140" s="4"/>
      <c r="IIV140" s="4"/>
      <c r="IIW140" s="4"/>
      <c r="IIX140" s="4"/>
      <c r="IIY140" s="4"/>
      <c r="IIZ140" s="4"/>
      <c r="IJA140" s="4"/>
      <c r="IJB140" s="4"/>
      <c r="IJC140" s="4"/>
      <c r="IJD140" s="4"/>
      <c r="IJE140" s="4"/>
      <c r="IJF140" s="4"/>
      <c r="IJG140" s="4"/>
      <c r="IJH140" s="4"/>
      <c r="IJI140" s="4"/>
      <c r="IJJ140" s="4"/>
      <c r="IJK140" s="4"/>
      <c r="IJL140" s="4"/>
      <c r="IJM140" s="4"/>
      <c r="IJN140" s="4"/>
      <c r="IJO140" s="4"/>
      <c r="IJP140" s="4"/>
      <c r="IJQ140" s="4"/>
      <c r="IJR140" s="4"/>
      <c r="IJS140" s="4"/>
      <c r="IJT140" s="4"/>
      <c r="IJU140" s="4"/>
      <c r="IJV140" s="4"/>
      <c r="IJW140" s="4"/>
      <c r="IJX140" s="4"/>
      <c r="IJY140" s="4"/>
      <c r="IJZ140" s="4"/>
      <c r="IKG140" s="4"/>
      <c r="IKH140" s="4"/>
      <c r="IKI140" s="4"/>
      <c r="IKJ140" s="4"/>
      <c r="IKK140" s="4"/>
      <c r="IKL140" s="4"/>
      <c r="IKM140" s="4"/>
      <c r="IKN140" s="4"/>
      <c r="IKO140" s="4"/>
      <c r="IKP140" s="4"/>
      <c r="IKQ140" s="4"/>
      <c r="IKR140" s="4"/>
      <c r="IKS140" s="4"/>
      <c r="IKT140" s="4"/>
      <c r="IKU140" s="4"/>
      <c r="IKV140" s="4"/>
      <c r="IKW140" s="4"/>
      <c r="IKX140" s="4"/>
      <c r="IKY140" s="4"/>
      <c r="IKZ140" s="4"/>
      <c r="ILA140" s="4"/>
      <c r="ILB140" s="4"/>
      <c r="ILC140" s="4"/>
      <c r="ILD140" s="4"/>
      <c r="ILE140" s="4"/>
      <c r="ILF140" s="4"/>
      <c r="ILG140" s="4"/>
      <c r="ILH140" s="4"/>
      <c r="ILI140" s="4"/>
      <c r="ILJ140" s="4"/>
      <c r="ILK140" s="4"/>
      <c r="ILL140" s="4"/>
      <c r="ILM140" s="4"/>
      <c r="ILN140" s="4"/>
      <c r="ILO140" s="4"/>
      <c r="ILP140" s="4"/>
      <c r="ILQ140" s="4"/>
      <c r="ILR140" s="4"/>
      <c r="ILS140" s="4"/>
      <c r="ILT140" s="4"/>
      <c r="ILU140" s="4"/>
      <c r="ILV140" s="4"/>
      <c r="ILW140" s="4"/>
      <c r="ILX140" s="4"/>
      <c r="ILY140" s="4"/>
      <c r="ILZ140" s="4"/>
      <c r="IMA140" s="4"/>
      <c r="IMB140" s="4"/>
      <c r="IMC140" s="4"/>
      <c r="IMD140" s="4"/>
      <c r="IME140" s="4"/>
      <c r="IMF140" s="4"/>
      <c r="IMG140" s="4"/>
      <c r="IMH140" s="4"/>
      <c r="IMI140" s="4"/>
      <c r="IMJ140" s="4"/>
      <c r="IMK140" s="4"/>
      <c r="IML140" s="4"/>
      <c r="IMM140" s="4"/>
      <c r="IMN140" s="4"/>
      <c r="IMO140" s="4"/>
      <c r="IMP140" s="4"/>
      <c r="IMQ140" s="4"/>
      <c r="IMR140" s="4"/>
      <c r="IMS140" s="4"/>
      <c r="IMT140" s="4"/>
      <c r="IMU140" s="4"/>
      <c r="IMV140" s="4"/>
      <c r="IMW140" s="4"/>
      <c r="IMX140" s="4"/>
      <c r="IMY140" s="4"/>
      <c r="IMZ140" s="4"/>
      <c r="INA140" s="4"/>
      <c r="INB140" s="4"/>
      <c r="INC140" s="4"/>
      <c r="IND140" s="4"/>
      <c r="INE140" s="4"/>
      <c r="INF140" s="4"/>
      <c r="ING140" s="4"/>
      <c r="INH140" s="4"/>
      <c r="INI140" s="4"/>
      <c r="INJ140" s="4"/>
      <c r="INK140" s="4"/>
      <c r="INL140" s="4"/>
      <c r="INM140" s="4"/>
      <c r="INN140" s="4"/>
      <c r="INO140" s="4"/>
      <c r="INP140" s="4"/>
      <c r="INQ140" s="4"/>
      <c r="INR140" s="4"/>
      <c r="INS140" s="4"/>
      <c r="INT140" s="4"/>
      <c r="INU140" s="4"/>
      <c r="INV140" s="4"/>
      <c r="INW140" s="4"/>
      <c r="INX140" s="4"/>
      <c r="INY140" s="4"/>
      <c r="INZ140" s="4"/>
      <c r="IOA140" s="4"/>
      <c r="IOB140" s="4"/>
      <c r="IOC140" s="4"/>
      <c r="IOD140" s="4"/>
      <c r="IOE140" s="4"/>
      <c r="IOF140" s="4"/>
      <c r="IOG140" s="4"/>
      <c r="IOH140" s="4"/>
      <c r="IOI140" s="4"/>
      <c r="IOJ140" s="4"/>
      <c r="IOK140" s="4"/>
      <c r="IOL140" s="4"/>
      <c r="IOM140" s="4"/>
      <c r="ION140" s="4"/>
      <c r="IOO140" s="4"/>
      <c r="IOP140" s="4"/>
      <c r="IOQ140" s="4"/>
      <c r="IOR140" s="4"/>
      <c r="IOS140" s="4"/>
      <c r="IOT140" s="4"/>
      <c r="IOU140" s="4"/>
      <c r="IOV140" s="4"/>
      <c r="IOW140" s="4"/>
      <c r="IOX140" s="4"/>
      <c r="IOY140" s="4"/>
      <c r="IOZ140" s="4"/>
      <c r="IPA140" s="4"/>
      <c r="IPB140" s="4"/>
      <c r="IPC140" s="4"/>
      <c r="IPD140" s="4"/>
      <c r="IPE140" s="4"/>
      <c r="IPF140" s="4"/>
      <c r="IPG140" s="4"/>
      <c r="IPH140" s="4"/>
      <c r="IPI140" s="4"/>
      <c r="IPJ140" s="4"/>
      <c r="IPK140" s="4"/>
      <c r="IPL140" s="4"/>
      <c r="IPM140" s="4"/>
      <c r="IPN140" s="4"/>
      <c r="IPO140" s="4"/>
      <c r="IPP140" s="4"/>
      <c r="IPQ140" s="4"/>
      <c r="IPR140" s="4"/>
      <c r="IPS140" s="4"/>
      <c r="IPT140" s="4"/>
      <c r="IPU140" s="4"/>
      <c r="IPV140" s="4"/>
      <c r="IPW140" s="4"/>
      <c r="IPX140" s="4"/>
      <c r="IPY140" s="4"/>
      <c r="IPZ140" s="4"/>
      <c r="IQA140" s="4"/>
      <c r="IQB140" s="4"/>
      <c r="IQC140" s="4"/>
      <c r="IQD140" s="4"/>
      <c r="IQE140" s="4"/>
      <c r="IQF140" s="4"/>
      <c r="IQG140" s="4"/>
      <c r="IQH140" s="4"/>
      <c r="IQI140" s="4"/>
      <c r="IQJ140" s="4"/>
      <c r="IQK140" s="4"/>
      <c r="IQL140" s="4"/>
      <c r="IQM140" s="4"/>
      <c r="IQN140" s="4"/>
      <c r="IQO140" s="4"/>
      <c r="IQP140" s="4"/>
      <c r="IQQ140" s="4"/>
      <c r="IQR140" s="4"/>
      <c r="IQS140" s="4"/>
      <c r="IQT140" s="4"/>
      <c r="IQU140" s="4"/>
      <c r="IQV140" s="4"/>
      <c r="IQW140" s="4"/>
      <c r="IQX140" s="4"/>
      <c r="IQY140" s="4"/>
      <c r="IQZ140" s="4"/>
      <c r="IRA140" s="4"/>
      <c r="IRB140" s="4"/>
      <c r="IRC140" s="4"/>
      <c r="IRD140" s="4"/>
      <c r="IRE140" s="4"/>
      <c r="IRF140" s="4"/>
      <c r="IRG140" s="4"/>
      <c r="IRH140" s="4"/>
      <c r="IRI140" s="4"/>
      <c r="IRJ140" s="4"/>
      <c r="IRK140" s="4"/>
      <c r="IRL140" s="4"/>
      <c r="IRM140" s="4"/>
      <c r="IRN140" s="4"/>
      <c r="IRO140" s="4"/>
      <c r="IRP140" s="4"/>
      <c r="IRQ140" s="4"/>
      <c r="IRR140" s="4"/>
      <c r="IRS140" s="4"/>
      <c r="IRT140" s="4"/>
      <c r="IRU140" s="4"/>
      <c r="IRV140" s="4"/>
      <c r="IRW140" s="4"/>
      <c r="IRX140" s="4"/>
      <c r="IRY140" s="4"/>
      <c r="IRZ140" s="4"/>
      <c r="ISA140" s="4"/>
      <c r="ISB140" s="4"/>
      <c r="ISC140" s="4"/>
      <c r="ISD140" s="4"/>
      <c r="ISE140" s="4"/>
      <c r="ISF140" s="4"/>
      <c r="ISG140" s="4"/>
      <c r="ISH140" s="4"/>
      <c r="ISI140" s="4"/>
      <c r="ISJ140" s="4"/>
      <c r="ISK140" s="4"/>
      <c r="ISL140" s="4"/>
      <c r="ISM140" s="4"/>
      <c r="ISN140" s="4"/>
      <c r="ISO140" s="4"/>
      <c r="ISP140" s="4"/>
      <c r="ISQ140" s="4"/>
      <c r="ISR140" s="4"/>
      <c r="ISS140" s="4"/>
      <c r="IST140" s="4"/>
      <c r="ISU140" s="4"/>
      <c r="ISV140" s="4"/>
      <c r="ISW140" s="4"/>
      <c r="ISX140" s="4"/>
      <c r="ISY140" s="4"/>
      <c r="ISZ140" s="4"/>
      <c r="ITA140" s="4"/>
      <c r="ITB140" s="4"/>
      <c r="ITC140" s="4"/>
      <c r="ITD140" s="4"/>
      <c r="ITE140" s="4"/>
      <c r="ITF140" s="4"/>
      <c r="ITG140" s="4"/>
      <c r="ITH140" s="4"/>
      <c r="ITI140" s="4"/>
      <c r="ITJ140" s="4"/>
      <c r="ITK140" s="4"/>
      <c r="ITL140" s="4"/>
      <c r="ITM140" s="4"/>
      <c r="ITN140" s="4"/>
      <c r="ITO140" s="4"/>
      <c r="ITP140" s="4"/>
      <c r="ITQ140" s="4"/>
      <c r="ITR140" s="4"/>
      <c r="ITS140" s="4"/>
      <c r="ITT140" s="4"/>
      <c r="ITU140" s="4"/>
      <c r="ITV140" s="4"/>
      <c r="IUC140" s="4"/>
      <c r="IUD140" s="4"/>
      <c r="IUE140" s="4"/>
      <c r="IUF140" s="4"/>
      <c r="IUG140" s="4"/>
      <c r="IUH140" s="4"/>
      <c r="IUI140" s="4"/>
      <c r="IUJ140" s="4"/>
      <c r="IUK140" s="4"/>
      <c r="IUL140" s="4"/>
      <c r="IUM140" s="4"/>
      <c r="IUN140" s="4"/>
      <c r="IUO140" s="4"/>
      <c r="IUP140" s="4"/>
      <c r="IUQ140" s="4"/>
      <c r="IUR140" s="4"/>
      <c r="IUS140" s="4"/>
      <c r="IUT140" s="4"/>
      <c r="IUU140" s="4"/>
      <c r="IUV140" s="4"/>
      <c r="IUW140" s="4"/>
      <c r="IUX140" s="4"/>
      <c r="IUY140" s="4"/>
      <c r="IUZ140" s="4"/>
      <c r="IVA140" s="4"/>
      <c r="IVB140" s="4"/>
      <c r="IVC140" s="4"/>
      <c r="IVD140" s="4"/>
      <c r="IVE140" s="4"/>
      <c r="IVF140" s="4"/>
      <c r="IVG140" s="4"/>
      <c r="IVH140" s="4"/>
      <c r="IVI140" s="4"/>
      <c r="IVJ140" s="4"/>
      <c r="IVK140" s="4"/>
      <c r="IVL140" s="4"/>
      <c r="IVM140" s="4"/>
      <c r="IVN140" s="4"/>
      <c r="IVO140" s="4"/>
      <c r="IVP140" s="4"/>
      <c r="IVQ140" s="4"/>
      <c r="IVR140" s="4"/>
      <c r="IVS140" s="4"/>
      <c r="IVT140" s="4"/>
      <c r="IVU140" s="4"/>
      <c r="IVV140" s="4"/>
      <c r="IVW140" s="4"/>
      <c r="IVX140" s="4"/>
      <c r="IVY140" s="4"/>
      <c r="IVZ140" s="4"/>
      <c r="IWA140" s="4"/>
      <c r="IWB140" s="4"/>
      <c r="IWC140" s="4"/>
      <c r="IWD140" s="4"/>
      <c r="IWE140" s="4"/>
      <c r="IWF140" s="4"/>
      <c r="IWG140" s="4"/>
      <c r="IWH140" s="4"/>
      <c r="IWI140" s="4"/>
      <c r="IWJ140" s="4"/>
      <c r="IWK140" s="4"/>
      <c r="IWL140" s="4"/>
      <c r="IWM140" s="4"/>
      <c r="IWN140" s="4"/>
      <c r="IWO140" s="4"/>
      <c r="IWP140" s="4"/>
      <c r="IWQ140" s="4"/>
      <c r="IWR140" s="4"/>
      <c r="IWS140" s="4"/>
      <c r="IWT140" s="4"/>
      <c r="IWU140" s="4"/>
      <c r="IWV140" s="4"/>
      <c r="IWW140" s="4"/>
      <c r="IWX140" s="4"/>
      <c r="IWY140" s="4"/>
      <c r="IWZ140" s="4"/>
      <c r="IXA140" s="4"/>
      <c r="IXB140" s="4"/>
      <c r="IXC140" s="4"/>
      <c r="IXD140" s="4"/>
      <c r="IXE140" s="4"/>
      <c r="IXF140" s="4"/>
      <c r="IXG140" s="4"/>
      <c r="IXH140" s="4"/>
      <c r="IXI140" s="4"/>
      <c r="IXJ140" s="4"/>
      <c r="IXK140" s="4"/>
      <c r="IXL140" s="4"/>
      <c r="IXM140" s="4"/>
      <c r="IXN140" s="4"/>
      <c r="IXO140" s="4"/>
      <c r="IXP140" s="4"/>
      <c r="IXQ140" s="4"/>
      <c r="IXR140" s="4"/>
      <c r="IXS140" s="4"/>
      <c r="IXT140" s="4"/>
      <c r="IXU140" s="4"/>
      <c r="IXV140" s="4"/>
      <c r="IXW140" s="4"/>
      <c r="IXX140" s="4"/>
      <c r="IXY140" s="4"/>
      <c r="IXZ140" s="4"/>
      <c r="IYA140" s="4"/>
      <c r="IYB140" s="4"/>
      <c r="IYC140" s="4"/>
      <c r="IYD140" s="4"/>
      <c r="IYE140" s="4"/>
      <c r="IYF140" s="4"/>
      <c r="IYG140" s="4"/>
      <c r="IYH140" s="4"/>
      <c r="IYI140" s="4"/>
      <c r="IYJ140" s="4"/>
      <c r="IYK140" s="4"/>
      <c r="IYL140" s="4"/>
      <c r="IYM140" s="4"/>
      <c r="IYN140" s="4"/>
      <c r="IYO140" s="4"/>
      <c r="IYP140" s="4"/>
      <c r="IYQ140" s="4"/>
      <c r="IYR140" s="4"/>
      <c r="IYS140" s="4"/>
      <c r="IYT140" s="4"/>
      <c r="IYU140" s="4"/>
      <c r="IYV140" s="4"/>
      <c r="IYW140" s="4"/>
      <c r="IYX140" s="4"/>
      <c r="IYY140" s="4"/>
      <c r="IYZ140" s="4"/>
      <c r="IZA140" s="4"/>
      <c r="IZB140" s="4"/>
      <c r="IZC140" s="4"/>
      <c r="IZD140" s="4"/>
      <c r="IZE140" s="4"/>
      <c r="IZF140" s="4"/>
      <c r="IZG140" s="4"/>
      <c r="IZH140" s="4"/>
      <c r="IZI140" s="4"/>
      <c r="IZJ140" s="4"/>
      <c r="IZK140" s="4"/>
      <c r="IZL140" s="4"/>
      <c r="IZM140" s="4"/>
      <c r="IZN140" s="4"/>
      <c r="IZO140" s="4"/>
      <c r="IZP140" s="4"/>
      <c r="IZQ140" s="4"/>
      <c r="IZR140" s="4"/>
      <c r="IZS140" s="4"/>
      <c r="IZT140" s="4"/>
      <c r="IZU140" s="4"/>
      <c r="IZV140" s="4"/>
      <c r="IZW140" s="4"/>
      <c r="IZX140" s="4"/>
      <c r="IZY140" s="4"/>
      <c r="IZZ140" s="4"/>
      <c r="JAA140" s="4"/>
      <c r="JAB140" s="4"/>
      <c r="JAC140" s="4"/>
      <c r="JAD140" s="4"/>
      <c r="JAE140" s="4"/>
      <c r="JAF140" s="4"/>
      <c r="JAG140" s="4"/>
      <c r="JAH140" s="4"/>
      <c r="JAI140" s="4"/>
      <c r="JAJ140" s="4"/>
      <c r="JAK140" s="4"/>
      <c r="JAL140" s="4"/>
      <c r="JAM140" s="4"/>
      <c r="JAN140" s="4"/>
      <c r="JAO140" s="4"/>
      <c r="JAP140" s="4"/>
      <c r="JAQ140" s="4"/>
      <c r="JAR140" s="4"/>
      <c r="JAS140" s="4"/>
      <c r="JAT140" s="4"/>
      <c r="JAU140" s="4"/>
      <c r="JAV140" s="4"/>
      <c r="JAW140" s="4"/>
      <c r="JAX140" s="4"/>
      <c r="JAY140" s="4"/>
      <c r="JAZ140" s="4"/>
      <c r="JBA140" s="4"/>
      <c r="JBB140" s="4"/>
      <c r="JBC140" s="4"/>
      <c r="JBD140" s="4"/>
      <c r="JBE140" s="4"/>
      <c r="JBF140" s="4"/>
      <c r="JBG140" s="4"/>
      <c r="JBH140" s="4"/>
      <c r="JBI140" s="4"/>
      <c r="JBJ140" s="4"/>
      <c r="JBK140" s="4"/>
      <c r="JBL140" s="4"/>
      <c r="JBM140" s="4"/>
      <c r="JBN140" s="4"/>
      <c r="JBO140" s="4"/>
      <c r="JBP140" s="4"/>
      <c r="JBQ140" s="4"/>
      <c r="JBR140" s="4"/>
      <c r="JBS140" s="4"/>
      <c r="JBT140" s="4"/>
      <c r="JBU140" s="4"/>
      <c r="JBV140" s="4"/>
      <c r="JBW140" s="4"/>
      <c r="JBX140" s="4"/>
      <c r="JBY140" s="4"/>
      <c r="JBZ140" s="4"/>
      <c r="JCA140" s="4"/>
      <c r="JCB140" s="4"/>
      <c r="JCC140" s="4"/>
      <c r="JCD140" s="4"/>
      <c r="JCE140" s="4"/>
      <c r="JCF140" s="4"/>
      <c r="JCG140" s="4"/>
      <c r="JCH140" s="4"/>
      <c r="JCI140" s="4"/>
      <c r="JCJ140" s="4"/>
      <c r="JCK140" s="4"/>
      <c r="JCL140" s="4"/>
      <c r="JCM140" s="4"/>
      <c r="JCN140" s="4"/>
      <c r="JCO140" s="4"/>
      <c r="JCP140" s="4"/>
      <c r="JCQ140" s="4"/>
      <c r="JCR140" s="4"/>
      <c r="JCS140" s="4"/>
      <c r="JCT140" s="4"/>
      <c r="JCU140" s="4"/>
      <c r="JCV140" s="4"/>
      <c r="JCW140" s="4"/>
      <c r="JCX140" s="4"/>
      <c r="JCY140" s="4"/>
      <c r="JCZ140" s="4"/>
      <c r="JDA140" s="4"/>
      <c r="JDB140" s="4"/>
      <c r="JDC140" s="4"/>
      <c r="JDD140" s="4"/>
      <c r="JDE140" s="4"/>
      <c r="JDF140" s="4"/>
      <c r="JDG140" s="4"/>
      <c r="JDH140" s="4"/>
      <c r="JDI140" s="4"/>
      <c r="JDJ140" s="4"/>
      <c r="JDK140" s="4"/>
      <c r="JDL140" s="4"/>
      <c r="JDM140" s="4"/>
      <c r="JDN140" s="4"/>
      <c r="JDO140" s="4"/>
      <c r="JDP140" s="4"/>
      <c r="JDQ140" s="4"/>
      <c r="JDR140" s="4"/>
      <c r="JDY140" s="4"/>
      <c r="JDZ140" s="4"/>
      <c r="JEA140" s="4"/>
      <c r="JEB140" s="4"/>
      <c r="JEC140" s="4"/>
      <c r="JED140" s="4"/>
      <c r="JEE140" s="4"/>
      <c r="JEF140" s="4"/>
      <c r="JEG140" s="4"/>
      <c r="JEH140" s="4"/>
      <c r="JEI140" s="4"/>
      <c r="JEJ140" s="4"/>
      <c r="JEK140" s="4"/>
      <c r="JEL140" s="4"/>
      <c r="JEM140" s="4"/>
      <c r="JEN140" s="4"/>
      <c r="JEO140" s="4"/>
      <c r="JEP140" s="4"/>
      <c r="JEQ140" s="4"/>
      <c r="JER140" s="4"/>
      <c r="JES140" s="4"/>
      <c r="JET140" s="4"/>
      <c r="JEU140" s="4"/>
      <c r="JEV140" s="4"/>
      <c r="JEW140" s="4"/>
      <c r="JEX140" s="4"/>
      <c r="JEY140" s="4"/>
      <c r="JEZ140" s="4"/>
      <c r="JFA140" s="4"/>
      <c r="JFB140" s="4"/>
      <c r="JFC140" s="4"/>
      <c r="JFD140" s="4"/>
      <c r="JFE140" s="4"/>
      <c r="JFF140" s="4"/>
      <c r="JFG140" s="4"/>
      <c r="JFH140" s="4"/>
      <c r="JFI140" s="4"/>
      <c r="JFJ140" s="4"/>
      <c r="JFK140" s="4"/>
      <c r="JFL140" s="4"/>
      <c r="JFM140" s="4"/>
      <c r="JFN140" s="4"/>
      <c r="JFO140" s="4"/>
      <c r="JFP140" s="4"/>
      <c r="JFQ140" s="4"/>
      <c r="JFR140" s="4"/>
      <c r="JFS140" s="4"/>
      <c r="JFT140" s="4"/>
      <c r="JFU140" s="4"/>
      <c r="JFV140" s="4"/>
      <c r="JFW140" s="4"/>
      <c r="JFX140" s="4"/>
      <c r="JFY140" s="4"/>
      <c r="JFZ140" s="4"/>
      <c r="JGA140" s="4"/>
      <c r="JGB140" s="4"/>
      <c r="JGC140" s="4"/>
      <c r="JGD140" s="4"/>
      <c r="JGE140" s="4"/>
      <c r="JGF140" s="4"/>
      <c r="JGG140" s="4"/>
      <c r="JGH140" s="4"/>
      <c r="JGI140" s="4"/>
      <c r="JGJ140" s="4"/>
      <c r="JGK140" s="4"/>
      <c r="JGL140" s="4"/>
      <c r="JGM140" s="4"/>
      <c r="JGN140" s="4"/>
      <c r="JGO140" s="4"/>
      <c r="JGP140" s="4"/>
      <c r="JGQ140" s="4"/>
      <c r="JGR140" s="4"/>
      <c r="JGS140" s="4"/>
      <c r="JGT140" s="4"/>
      <c r="JGU140" s="4"/>
      <c r="JGV140" s="4"/>
      <c r="JGW140" s="4"/>
      <c r="JGX140" s="4"/>
      <c r="JGY140" s="4"/>
      <c r="JGZ140" s="4"/>
      <c r="JHA140" s="4"/>
      <c r="JHB140" s="4"/>
      <c r="JHC140" s="4"/>
      <c r="JHD140" s="4"/>
      <c r="JHE140" s="4"/>
      <c r="JHF140" s="4"/>
      <c r="JHG140" s="4"/>
      <c r="JHH140" s="4"/>
      <c r="JHI140" s="4"/>
      <c r="JHJ140" s="4"/>
      <c r="JHK140" s="4"/>
      <c r="JHL140" s="4"/>
      <c r="JHM140" s="4"/>
      <c r="JHN140" s="4"/>
      <c r="JHO140" s="4"/>
      <c r="JHP140" s="4"/>
      <c r="JHQ140" s="4"/>
      <c r="JHR140" s="4"/>
      <c r="JHS140" s="4"/>
      <c r="JHT140" s="4"/>
      <c r="JHU140" s="4"/>
      <c r="JHV140" s="4"/>
      <c r="JHW140" s="4"/>
      <c r="JHX140" s="4"/>
      <c r="JHY140" s="4"/>
      <c r="JHZ140" s="4"/>
      <c r="JIA140" s="4"/>
      <c r="JIB140" s="4"/>
      <c r="JIC140" s="4"/>
      <c r="JID140" s="4"/>
      <c r="JIE140" s="4"/>
      <c r="JIF140" s="4"/>
      <c r="JIG140" s="4"/>
      <c r="JIH140" s="4"/>
      <c r="JII140" s="4"/>
      <c r="JIJ140" s="4"/>
      <c r="JIK140" s="4"/>
      <c r="JIL140" s="4"/>
      <c r="JIM140" s="4"/>
      <c r="JIN140" s="4"/>
      <c r="JIO140" s="4"/>
      <c r="JIP140" s="4"/>
      <c r="JIQ140" s="4"/>
      <c r="JIR140" s="4"/>
      <c r="JIS140" s="4"/>
      <c r="JIT140" s="4"/>
      <c r="JIU140" s="4"/>
      <c r="JIV140" s="4"/>
      <c r="JIW140" s="4"/>
      <c r="JIX140" s="4"/>
      <c r="JIY140" s="4"/>
      <c r="JIZ140" s="4"/>
      <c r="JJA140" s="4"/>
      <c r="JJB140" s="4"/>
      <c r="JJC140" s="4"/>
      <c r="JJD140" s="4"/>
      <c r="JJE140" s="4"/>
      <c r="JJF140" s="4"/>
      <c r="JJG140" s="4"/>
      <c r="JJH140" s="4"/>
      <c r="JJI140" s="4"/>
      <c r="JJJ140" s="4"/>
      <c r="JJK140" s="4"/>
      <c r="JJL140" s="4"/>
      <c r="JJM140" s="4"/>
      <c r="JJN140" s="4"/>
      <c r="JJO140" s="4"/>
      <c r="JJP140" s="4"/>
      <c r="JJQ140" s="4"/>
      <c r="JJR140" s="4"/>
      <c r="JJS140" s="4"/>
      <c r="JJT140" s="4"/>
      <c r="JJU140" s="4"/>
      <c r="JJV140" s="4"/>
      <c r="JJW140" s="4"/>
      <c r="JJX140" s="4"/>
      <c r="JJY140" s="4"/>
      <c r="JJZ140" s="4"/>
      <c r="JKA140" s="4"/>
      <c r="JKB140" s="4"/>
      <c r="JKC140" s="4"/>
      <c r="JKD140" s="4"/>
      <c r="JKE140" s="4"/>
      <c r="JKF140" s="4"/>
      <c r="JKG140" s="4"/>
      <c r="JKH140" s="4"/>
      <c r="JKI140" s="4"/>
      <c r="JKJ140" s="4"/>
      <c r="JKK140" s="4"/>
      <c r="JKL140" s="4"/>
      <c r="JKM140" s="4"/>
      <c r="JKN140" s="4"/>
      <c r="JKO140" s="4"/>
      <c r="JKP140" s="4"/>
      <c r="JKQ140" s="4"/>
      <c r="JKR140" s="4"/>
      <c r="JKS140" s="4"/>
      <c r="JKT140" s="4"/>
      <c r="JKU140" s="4"/>
      <c r="JKV140" s="4"/>
      <c r="JKW140" s="4"/>
      <c r="JKX140" s="4"/>
      <c r="JKY140" s="4"/>
      <c r="JKZ140" s="4"/>
      <c r="JLA140" s="4"/>
      <c r="JLB140" s="4"/>
      <c r="JLC140" s="4"/>
      <c r="JLD140" s="4"/>
      <c r="JLE140" s="4"/>
      <c r="JLF140" s="4"/>
      <c r="JLG140" s="4"/>
      <c r="JLH140" s="4"/>
      <c r="JLI140" s="4"/>
      <c r="JLJ140" s="4"/>
      <c r="JLK140" s="4"/>
      <c r="JLL140" s="4"/>
      <c r="JLM140" s="4"/>
      <c r="JLN140" s="4"/>
      <c r="JLO140" s="4"/>
      <c r="JLP140" s="4"/>
      <c r="JLQ140" s="4"/>
      <c r="JLR140" s="4"/>
      <c r="JLS140" s="4"/>
      <c r="JLT140" s="4"/>
      <c r="JLU140" s="4"/>
      <c r="JLV140" s="4"/>
      <c r="JLW140" s="4"/>
      <c r="JLX140" s="4"/>
      <c r="JLY140" s="4"/>
      <c r="JLZ140" s="4"/>
      <c r="JMA140" s="4"/>
      <c r="JMB140" s="4"/>
      <c r="JMC140" s="4"/>
      <c r="JMD140" s="4"/>
      <c r="JME140" s="4"/>
      <c r="JMF140" s="4"/>
      <c r="JMG140" s="4"/>
      <c r="JMH140" s="4"/>
      <c r="JMI140" s="4"/>
      <c r="JMJ140" s="4"/>
      <c r="JMK140" s="4"/>
      <c r="JML140" s="4"/>
      <c r="JMM140" s="4"/>
      <c r="JMN140" s="4"/>
      <c r="JMO140" s="4"/>
      <c r="JMP140" s="4"/>
      <c r="JMQ140" s="4"/>
      <c r="JMR140" s="4"/>
      <c r="JMS140" s="4"/>
      <c r="JMT140" s="4"/>
      <c r="JMU140" s="4"/>
      <c r="JMV140" s="4"/>
      <c r="JMW140" s="4"/>
      <c r="JMX140" s="4"/>
      <c r="JMY140" s="4"/>
      <c r="JMZ140" s="4"/>
      <c r="JNA140" s="4"/>
      <c r="JNB140" s="4"/>
      <c r="JNC140" s="4"/>
      <c r="JND140" s="4"/>
      <c r="JNE140" s="4"/>
      <c r="JNF140" s="4"/>
      <c r="JNG140" s="4"/>
      <c r="JNH140" s="4"/>
      <c r="JNI140" s="4"/>
      <c r="JNJ140" s="4"/>
      <c r="JNK140" s="4"/>
      <c r="JNL140" s="4"/>
      <c r="JNM140" s="4"/>
      <c r="JNN140" s="4"/>
      <c r="JNU140" s="4"/>
      <c r="JNV140" s="4"/>
      <c r="JNW140" s="4"/>
      <c r="JNX140" s="4"/>
      <c r="JNY140" s="4"/>
      <c r="JNZ140" s="4"/>
      <c r="JOA140" s="4"/>
      <c r="JOB140" s="4"/>
      <c r="JOC140" s="4"/>
      <c r="JOD140" s="4"/>
      <c r="JOE140" s="4"/>
      <c r="JOF140" s="4"/>
      <c r="JOG140" s="4"/>
      <c r="JOH140" s="4"/>
      <c r="JOI140" s="4"/>
      <c r="JOJ140" s="4"/>
      <c r="JOK140" s="4"/>
      <c r="JOL140" s="4"/>
      <c r="JOM140" s="4"/>
      <c r="JON140" s="4"/>
      <c r="JOO140" s="4"/>
      <c r="JOP140" s="4"/>
      <c r="JOQ140" s="4"/>
      <c r="JOR140" s="4"/>
      <c r="JOS140" s="4"/>
      <c r="JOT140" s="4"/>
      <c r="JOU140" s="4"/>
      <c r="JOV140" s="4"/>
      <c r="JOW140" s="4"/>
      <c r="JOX140" s="4"/>
      <c r="JOY140" s="4"/>
      <c r="JOZ140" s="4"/>
      <c r="JPA140" s="4"/>
      <c r="JPB140" s="4"/>
      <c r="JPC140" s="4"/>
      <c r="JPD140" s="4"/>
      <c r="JPE140" s="4"/>
      <c r="JPF140" s="4"/>
      <c r="JPG140" s="4"/>
      <c r="JPH140" s="4"/>
      <c r="JPI140" s="4"/>
      <c r="JPJ140" s="4"/>
      <c r="JPK140" s="4"/>
      <c r="JPL140" s="4"/>
      <c r="JPM140" s="4"/>
      <c r="JPN140" s="4"/>
      <c r="JPO140" s="4"/>
      <c r="JPP140" s="4"/>
      <c r="JPQ140" s="4"/>
      <c r="JPR140" s="4"/>
      <c r="JPS140" s="4"/>
      <c r="JPT140" s="4"/>
      <c r="JPU140" s="4"/>
      <c r="JPV140" s="4"/>
      <c r="JPW140" s="4"/>
      <c r="JPX140" s="4"/>
      <c r="JPY140" s="4"/>
      <c r="JPZ140" s="4"/>
      <c r="JQA140" s="4"/>
      <c r="JQB140" s="4"/>
      <c r="JQC140" s="4"/>
      <c r="JQD140" s="4"/>
      <c r="JQE140" s="4"/>
      <c r="JQF140" s="4"/>
      <c r="JQG140" s="4"/>
      <c r="JQH140" s="4"/>
      <c r="JQI140" s="4"/>
      <c r="JQJ140" s="4"/>
      <c r="JQK140" s="4"/>
      <c r="JQL140" s="4"/>
      <c r="JQM140" s="4"/>
      <c r="JQN140" s="4"/>
      <c r="JQO140" s="4"/>
      <c r="JQP140" s="4"/>
      <c r="JQQ140" s="4"/>
      <c r="JQR140" s="4"/>
      <c r="JQS140" s="4"/>
      <c r="JQT140" s="4"/>
      <c r="JQU140" s="4"/>
      <c r="JQV140" s="4"/>
      <c r="JQW140" s="4"/>
      <c r="JQX140" s="4"/>
      <c r="JQY140" s="4"/>
      <c r="JQZ140" s="4"/>
      <c r="JRA140" s="4"/>
      <c r="JRB140" s="4"/>
      <c r="JRC140" s="4"/>
      <c r="JRD140" s="4"/>
      <c r="JRE140" s="4"/>
      <c r="JRF140" s="4"/>
      <c r="JRG140" s="4"/>
      <c r="JRH140" s="4"/>
      <c r="JRI140" s="4"/>
      <c r="JRJ140" s="4"/>
      <c r="JRK140" s="4"/>
      <c r="JRL140" s="4"/>
      <c r="JRM140" s="4"/>
      <c r="JRN140" s="4"/>
      <c r="JRO140" s="4"/>
      <c r="JRP140" s="4"/>
      <c r="JRQ140" s="4"/>
      <c r="JRR140" s="4"/>
      <c r="JRS140" s="4"/>
      <c r="JRT140" s="4"/>
      <c r="JRU140" s="4"/>
      <c r="JRV140" s="4"/>
      <c r="JRW140" s="4"/>
      <c r="JRX140" s="4"/>
      <c r="JRY140" s="4"/>
      <c r="JRZ140" s="4"/>
      <c r="JSA140" s="4"/>
      <c r="JSB140" s="4"/>
      <c r="JSC140" s="4"/>
      <c r="JSD140" s="4"/>
      <c r="JSE140" s="4"/>
      <c r="JSF140" s="4"/>
      <c r="JSG140" s="4"/>
      <c r="JSH140" s="4"/>
      <c r="JSI140" s="4"/>
      <c r="JSJ140" s="4"/>
      <c r="JSK140" s="4"/>
      <c r="JSL140" s="4"/>
      <c r="JSM140" s="4"/>
      <c r="JSN140" s="4"/>
      <c r="JSO140" s="4"/>
      <c r="JSP140" s="4"/>
      <c r="JSQ140" s="4"/>
      <c r="JSR140" s="4"/>
      <c r="JSS140" s="4"/>
      <c r="JST140" s="4"/>
      <c r="JSU140" s="4"/>
      <c r="JSV140" s="4"/>
      <c r="JSW140" s="4"/>
      <c r="JSX140" s="4"/>
      <c r="JSY140" s="4"/>
      <c r="JSZ140" s="4"/>
      <c r="JTA140" s="4"/>
      <c r="JTB140" s="4"/>
      <c r="JTC140" s="4"/>
      <c r="JTD140" s="4"/>
      <c r="JTE140" s="4"/>
      <c r="JTF140" s="4"/>
      <c r="JTG140" s="4"/>
      <c r="JTH140" s="4"/>
      <c r="JTI140" s="4"/>
      <c r="JTJ140" s="4"/>
      <c r="JTK140" s="4"/>
      <c r="JTL140" s="4"/>
      <c r="JTM140" s="4"/>
      <c r="JTN140" s="4"/>
      <c r="JTO140" s="4"/>
      <c r="JTP140" s="4"/>
      <c r="JTQ140" s="4"/>
      <c r="JTR140" s="4"/>
      <c r="JTS140" s="4"/>
      <c r="JTT140" s="4"/>
      <c r="JTU140" s="4"/>
      <c r="JTV140" s="4"/>
      <c r="JTW140" s="4"/>
      <c r="JTX140" s="4"/>
      <c r="JTY140" s="4"/>
      <c r="JTZ140" s="4"/>
      <c r="JUA140" s="4"/>
      <c r="JUB140" s="4"/>
      <c r="JUC140" s="4"/>
      <c r="JUD140" s="4"/>
      <c r="JUE140" s="4"/>
      <c r="JUF140" s="4"/>
      <c r="JUG140" s="4"/>
      <c r="JUH140" s="4"/>
      <c r="JUI140" s="4"/>
      <c r="JUJ140" s="4"/>
      <c r="JUK140" s="4"/>
      <c r="JUL140" s="4"/>
      <c r="JUM140" s="4"/>
      <c r="JUN140" s="4"/>
      <c r="JUO140" s="4"/>
      <c r="JUP140" s="4"/>
      <c r="JUQ140" s="4"/>
      <c r="JUR140" s="4"/>
      <c r="JUS140" s="4"/>
      <c r="JUT140" s="4"/>
      <c r="JUU140" s="4"/>
      <c r="JUV140" s="4"/>
      <c r="JUW140" s="4"/>
      <c r="JUX140" s="4"/>
      <c r="JUY140" s="4"/>
      <c r="JUZ140" s="4"/>
      <c r="JVA140" s="4"/>
      <c r="JVB140" s="4"/>
      <c r="JVC140" s="4"/>
      <c r="JVD140" s="4"/>
      <c r="JVE140" s="4"/>
      <c r="JVF140" s="4"/>
      <c r="JVG140" s="4"/>
      <c r="JVH140" s="4"/>
      <c r="JVI140" s="4"/>
      <c r="JVJ140" s="4"/>
      <c r="JVK140" s="4"/>
      <c r="JVL140" s="4"/>
      <c r="JVM140" s="4"/>
      <c r="JVN140" s="4"/>
      <c r="JVO140" s="4"/>
      <c r="JVP140" s="4"/>
      <c r="JVQ140" s="4"/>
      <c r="JVR140" s="4"/>
      <c r="JVS140" s="4"/>
      <c r="JVT140" s="4"/>
      <c r="JVU140" s="4"/>
      <c r="JVV140" s="4"/>
      <c r="JVW140" s="4"/>
      <c r="JVX140" s="4"/>
      <c r="JVY140" s="4"/>
      <c r="JVZ140" s="4"/>
      <c r="JWA140" s="4"/>
      <c r="JWB140" s="4"/>
      <c r="JWC140" s="4"/>
      <c r="JWD140" s="4"/>
      <c r="JWE140" s="4"/>
      <c r="JWF140" s="4"/>
      <c r="JWG140" s="4"/>
      <c r="JWH140" s="4"/>
      <c r="JWI140" s="4"/>
      <c r="JWJ140" s="4"/>
      <c r="JWK140" s="4"/>
      <c r="JWL140" s="4"/>
      <c r="JWM140" s="4"/>
      <c r="JWN140" s="4"/>
      <c r="JWO140" s="4"/>
      <c r="JWP140" s="4"/>
      <c r="JWQ140" s="4"/>
      <c r="JWR140" s="4"/>
      <c r="JWS140" s="4"/>
      <c r="JWT140" s="4"/>
      <c r="JWU140" s="4"/>
      <c r="JWV140" s="4"/>
      <c r="JWW140" s="4"/>
      <c r="JWX140" s="4"/>
      <c r="JWY140" s="4"/>
      <c r="JWZ140" s="4"/>
      <c r="JXA140" s="4"/>
      <c r="JXB140" s="4"/>
      <c r="JXC140" s="4"/>
      <c r="JXD140" s="4"/>
      <c r="JXE140" s="4"/>
      <c r="JXF140" s="4"/>
      <c r="JXG140" s="4"/>
      <c r="JXH140" s="4"/>
      <c r="JXI140" s="4"/>
      <c r="JXJ140" s="4"/>
      <c r="JXQ140" s="4"/>
      <c r="JXR140" s="4"/>
      <c r="JXS140" s="4"/>
      <c r="JXT140" s="4"/>
      <c r="JXU140" s="4"/>
      <c r="JXV140" s="4"/>
      <c r="JXW140" s="4"/>
      <c r="JXX140" s="4"/>
      <c r="JXY140" s="4"/>
      <c r="JXZ140" s="4"/>
      <c r="JYA140" s="4"/>
      <c r="JYB140" s="4"/>
      <c r="JYC140" s="4"/>
      <c r="JYD140" s="4"/>
      <c r="JYE140" s="4"/>
      <c r="JYF140" s="4"/>
      <c r="JYG140" s="4"/>
      <c r="JYH140" s="4"/>
      <c r="JYI140" s="4"/>
      <c r="JYJ140" s="4"/>
      <c r="JYK140" s="4"/>
      <c r="JYL140" s="4"/>
      <c r="JYM140" s="4"/>
      <c r="JYN140" s="4"/>
      <c r="JYO140" s="4"/>
      <c r="JYP140" s="4"/>
      <c r="JYQ140" s="4"/>
      <c r="JYR140" s="4"/>
      <c r="JYS140" s="4"/>
      <c r="JYT140" s="4"/>
      <c r="JYU140" s="4"/>
      <c r="JYV140" s="4"/>
      <c r="JYW140" s="4"/>
      <c r="JYX140" s="4"/>
      <c r="JYY140" s="4"/>
      <c r="JYZ140" s="4"/>
      <c r="JZA140" s="4"/>
      <c r="JZB140" s="4"/>
      <c r="JZC140" s="4"/>
      <c r="JZD140" s="4"/>
      <c r="JZE140" s="4"/>
      <c r="JZF140" s="4"/>
      <c r="JZG140" s="4"/>
      <c r="JZH140" s="4"/>
      <c r="JZI140" s="4"/>
      <c r="JZJ140" s="4"/>
      <c r="JZK140" s="4"/>
      <c r="JZL140" s="4"/>
      <c r="JZM140" s="4"/>
      <c r="JZN140" s="4"/>
      <c r="JZO140" s="4"/>
      <c r="JZP140" s="4"/>
      <c r="JZQ140" s="4"/>
      <c r="JZR140" s="4"/>
      <c r="JZS140" s="4"/>
      <c r="JZT140" s="4"/>
      <c r="JZU140" s="4"/>
      <c r="JZV140" s="4"/>
      <c r="JZW140" s="4"/>
      <c r="JZX140" s="4"/>
      <c r="JZY140" s="4"/>
      <c r="JZZ140" s="4"/>
      <c r="KAA140" s="4"/>
      <c r="KAB140" s="4"/>
      <c r="KAC140" s="4"/>
      <c r="KAD140" s="4"/>
      <c r="KAE140" s="4"/>
      <c r="KAF140" s="4"/>
      <c r="KAG140" s="4"/>
      <c r="KAH140" s="4"/>
      <c r="KAI140" s="4"/>
      <c r="KAJ140" s="4"/>
      <c r="KAK140" s="4"/>
      <c r="KAL140" s="4"/>
      <c r="KAM140" s="4"/>
      <c r="KAN140" s="4"/>
      <c r="KAO140" s="4"/>
      <c r="KAP140" s="4"/>
      <c r="KAQ140" s="4"/>
      <c r="KAR140" s="4"/>
      <c r="KAS140" s="4"/>
      <c r="KAT140" s="4"/>
      <c r="KAU140" s="4"/>
      <c r="KAV140" s="4"/>
      <c r="KAW140" s="4"/>
      <c r="KAX140" s="4"/>
      <c r="KAY140" s="4"/>
      <c r="KAZ140" s="4"/>
      <c r="KBA140" s="4"/>
      <c r="KBB140" s="4"/>
      <c r="KBC140" s="4"/>
      <c r="KBD140" s="4"/>
      <c r="KBE140" s="4"/>
      <c r="KBF140" s="4"/>
      <c r="KBG140" s="4"/>
      <c r="KBH140" s="4"/>
      <c r="KBI140" s="4"/>
      <c r="KBJ140" s="4"/>
      <c r="KBK140" s="4"/>
      <c r="KBL140" s="4"/>
      <c r="KBM140" s="4"/>
      <c r="KBN140" s="4"/>
      <c r="KBO140" s="4"/>
      <c r="KBP140" s="4"/>
      <c r="KBQ140" s="4"/>
      <c r="KBR140" s="4"/>
      <c r="KBS140" s="4"/>
      <c r="KBT140" s="4"/>
      <c r="KBU140" s="4"/>
      <c r="KBV140" s="4"/>
      <c r="KBW140" s="4"/>
      <c r="KBX140" s="4"/>
      <c r="KBY140" s="4"/>
      <c r="KBZ140" s="4"/>
      <c r="KCA140" s="4"/>
      <c r="KCB140" s="4"/>
      <c r="KCC140" s="4"/>
      <c r="KCD140" s="4"/>
      <c r="KCE140" s="4"/>
      <c r="KCF140" s="4"/>
      <c r="KCG140" s="4"/>
      <c r="KCH140" s="4"/>
      <c r="KCI140" s="4"/>
      <c r="KCJ140" s="4"/>
      <c r="KCK140" s="4"/>
      <c r="KCL140" s="4"/>
      <c r="KCM140" s="4"/>
      <c r="KCN140" s="4"/>
      <c r="KCO140" s="4"/>
      <c r="KCP140" s="4"/>
      <c r="KCQ140" s="4"/>
      <c r="KCR140" s="4"/>
      <c r="KCS140" s="4"/>
      <c r="KCT140" s="4"/>
      <c r="KCU140" s="4"/>
      <c r="KCV140" s="4"/>
      <c r="KCW140" s="4"/>
      <c r="KCX140" s="4"/>
      <c r="KCY140" s="4"/>
      <c r="KCZ140" s="4"/>
      <c r="KDA140" s="4"/>
      <c r="KDB140" s="4"/>
      <c r="KDC140" s="4"/>
      <c r="KDD140" s="4"/>
      <c r="KDE140" s="4"/>
      <c r="KDF140" s="4"/>
      <c r="KDG140" s="4"/>
      <c r="KDH140" s="4"/>
      <c r="KDI140" s="4"/>
      <c r="KDJ140" s="4"/>
      <c r="KDK140" s="4"/>
      <c r="KDL140" s="4"/>
      <c r="KDM140" s="4"/>
      <c r="KDN140" s="4"/>
      <c r="KDO140" s="4"/>
      <c r="KDP140" s="4"/>
      <c r="KDQ140" s="4"/>
      <c r="KDR140" s="4"/>
      <c r="KDS140" s="4"/>
      <c r="KDT140" s="4"/>
      <c r="KDU140" s="4"/>
      <c r="KDV140" s="4"/>
      <c r="KDW140" s="4"/>
      <c r="KDX140" s="4"/>
      <c r="KDY140" s="4"/>
      <c r="KDZ140" s="4"/>
      <c r="KEA140" s="4"/>
      <c r="KEB140" s="4"/>
      <c r="KEC140" s="4"/>
      <c r="KED140" s="4"/>
      <c r="KEE140" s="4"/>
      <c r="KEF140" s="4"/>
      <c r="KEG140" s="4"/>
      <c r="KEH140" s="4"/>
      <c r="KEI140" s="4"/>
      <c r="KEJ140" s="4"/>
      <c r="KEK140" s="4"/>
      <c r="KEL140" s="4"/>
      <c r="KEM140" s="4"/>
      <c r="KEN140" s="4"/>
      <c r="KEO140" s="4"/>
      <c r="KEP140" s="4"/>
      <c r="KEQ140" s="4"/>
      <c r="KER140" s="4"/>
      <c r="KES140" s="4"/>
      <c r="KET140" s="4"/>
      <c r="KEU140" s="4"/>
      <c r="KEV140" s="4"/>
      <c r="KEW140" s="4"/>
      <c r="KEX140" s="4"/>
      <c r="KEY140" s="4"/>
      <c r="KEZ140" s="4"/>
      <c r="KFA140" s="4"/>
      <c r="KFB140" s="4"/>
      <c r="KFC140" s="4"/>
      <c r="KFD140" s="4"/>
      <c r="KFE140" s="4"/>
      <c r="KFF140" s="4"/>
      <c r="KFG140" s="4"/>
      <c r="KFH140" s="4"/>
      <c r="KFI140" s="4"/>
      <c r="KFJ140" s="4"/>
      <c r="KFK140" s="4"/>
      <c r="KFL140" s="4"/>
      <c r="KFM140" s="4"/>
      <c r="KFN140" s="4"/>
      <c r="KFO140" s="4"/>
      <c r="KFP140" s="4"/>
      <c r="KFQ140" s="4"/>
      <c r="KFR140" s="4"/>
      <c r="KFS140" s="4"/>
      <c r="KFT140" s="4"/>
      <c r="KFU140" s="4"/>
      <c r="KFV140" s="4"/>
      <c r="KFW140" s="4"/>
      <c r="KFX140" s="4"/>
      <c r="KFY140" s="4"/>
      <c r="KFZ140" s="4"/>
      <c r="KGA140" s="4"/>
      <c r="KGB140" s="4"/>
      <c r="KGC140" s="4"/>
      <c r="KGD140" s="4"/>
      <c r="KGE140" s="4"/>
      <c r="KGF140" s="4"/>
      <c r="KGG140" s="4"/>
      <c r="KGH140" s="4"/>
      <c r="KGI140" s="4"/>
      <c r="KGJ140" s="4"/>
      <c r="KGK140" s="4"/>
      <c r="KGL140" s="4"/>
      <c r="KGM140" s="4"/>
      <c r="KGN140" s="4"/>
      <c r="KGO140" s="4"/>
      <c r="KGP140" s="4"/>
      <c r="KGQ140" s="4"/>
      <c r="KGR140" s="4"/>
      <c r="KGS140" s="4"/>
      <c r="KGT140" s="4"/>
      <c r="KGU140" s="4"/>
      <c r="KGV140" s="4"/>
      <c r="KGW140" s="4"/>
      <c r="KGX140" s="4"/>
      <c r="KGY140" s="4"/>
      <c r="KGZ140" s="4"/>
      <c r="KHA140" s="4"/>
      <c r="KHB140" s="4"/>
      <c r="KHC140" s="4"/>
      <c r="KHD140" s="4"/>
      <c r="KHE140" s="4"/>
      <c r="KHF140" s="4"/>
      <c r="KHM140" s="4"/>
      <c r="KHN140" s="4"/>
      <c r="KHO140" s="4"/>
      <c r="KHP140" s="4"/>
      <c r="KHQ140" s="4"/>
      <c r="KHR140" s="4"/>
      <c r="KHS140" s="4"/>
      <c r="KHT140" s="4"/>
      <c r="KHU140" s="4"/>
      <c r="KHV140" s="4"/>
      <c r="KHW140" s="4"/>
      <c r="KHX140" s="4"/>
      <c r="KHY140" s="4"/>
      <c r="KHZ140" s="4"/>
      <c r="KIA140" s="4"/>
      <c r="KIB140" s="4"/>
      <c r="KIC140" s="4"/>
      <c r="KID140" s="4"/>
      <c r="KIE140" s="4"/>
      <c r="KIF140" s="4"/>
      <c r="KIG140" s="4"/>
      <c r="KIH140" s="4"/>
      <c r="KII140" s="4"/>
      <c r="KIJ140" s="4"/>
      <c r="KIK140" s="4"/>
      <c r="KIL140" s="4"/>
      <c r="KIM140" s="4"/>
      <c r="KIN140" s="4"/>
      <c r="KIO140" s="4"/>
      <c r="KIP140" s="4"/>
      <c r="KIQ140" s="4"/>
      <c r="KIR140" s="4"/>
      <c r="KIS140" s="4"/>
      <c r="KIT140" s="4"/>
      <c r="KIU140" s="4"/>
      <c r="KIV140" s="4"/>
      <c r="KIW140" s="4"/>
      <c r="KIX140" s="4"/>
      <c r="KIY140" s="4"/>
      <c r="KIZ140" s="4"/>
      <c r="KJA140" s="4"/>
      <c r="KJB140" s="4"/>
      <c r="KJC140" s="4"/>
      <c r="KJD140" s="4"/>
      <c r="KJE140" s="4"/>
      <c r="KJF140" s="4"/>
      <c r="KJG140" s="4"/>
      <c r="KJH140" s="4"/>
      <c r="KJI140" s="4"/>
      <c r="KJJ140" s="4"/>
      <c r="KJK140" s="4"/>
      <c r="KJL140" s="4"/>
      <c r="KJM140" s="4"/>
      <c r="KJN140" s="4"/>
      <c r="KJO140" s="4"/>
      <c r="KJP140" s="4"/>
      <c r="KJQ140" s="4"/>
      <c r="KJR140" s="4"/>
      <c r="KJS140" s="4"/>
      <c r="KJT140" s="4"/>
      <c r="KJU140" s="4"/>
      <c r="KJV140" s="4"/>
      <c r="KJW140" s="4"/>
      <c r="KJX140" s="4"/>
      <c r="KJY140" s="4"/>
      <c r="KJZ140" s="4"/>
      <c r="KKA140" s="4"/>
      <c r="KKB140" s="4"/>
      <c r="KKC140" s="4"/>
      <c r="KKD140" s="4"/>
      <c r="KKE140" s="4"/>
      <c r="KKF140" s="4"/>
      <c r="KKG140" s="4"/>
      <c r="KKH140" s="4"/>
      <c r="KKI140" s="4"/>
      <c r="KKJ140" s="4"/>
      <c r="KKK140" s="4"/>
      <c r="KKL140" s="4"/>
      <c r="KKM140" s="4"/>
      <c r="KKN140" s="4"/>
      <c r="KKO140" s="4"/>
      <c r="KKP140" s="4"/>
      <c r="KKQ140" s="4"/>
      <c r="KKR140" s="4"/>
      <c r="KKS140" s="4"/>
      <c r="KKT140" s="4"/>
      <c r="KKU140" s="4"/>
      <c r="KKV140" s="4"/>
      <c r="KKW140" s="4"/>
      <c r="KKX140" s="4"/>
      <c r="KKY140" s="4"/>
      <c r="KKZ140" s="4"/>
      <c r="KLA140" s="4"/>
      <c r="KLB140" s="4"/>
      <c r="KLC140" s="4"/>
      <c r="KLD140" s="4"/>
      <c r="KLE140" s="4"/>
      <c r="KLF140" s="4"/>
      <c r="KLG140" s="4"/>
      <c r="KLH140" s="4"/>
      <c r="KLI140" s="4"/>
      <c r="KLJ140" s="4"/>
      <c r="KLK140" s="4"/>
      <c r="KLL140" s="4"/>
      <c r="KLM140" s="4"/>
      <c r="KLN140" s="4"/>
      <c r="KLO140" s="4"/>
      <c r="KLP140" s="4"/>
      <c r="KLQ140" s="4"/>
      <c r="KLR140" s="4"/>
      <c r="KLS140" s="4"/>
      <c r="KLT140" s="4"/>
      <c r="KLU140" s="4"/>
      <c r="KLV140" s="4"/>
      <c r="KLW140" s="4"/>
      <c r="KLX140" s="4"/>
      <c r="KLY140" s="4"/>
      <c r="KLZ140" s="4"/>
      <c r="KMA140" s="4"/>
      <c r="KMB140" s="4"/>
      <c r="KMC140" s="4"/>
      <c r="KMD140" s="4"/>
      <c r="KME140" s="4"/>
      <c r="KMF140" s="4"/>
      <c r="KMG140" s="4"/>
      <c r="KMH140" s="4"/>
      <c r="KMI140" s="4"/>
      <c r="KMJ140" s="4"/>
      <c r="KMK140" s="4"/>
      <c r="KML140" s="4"/>
      <c r="KMM140" s="4"/>
      <c r="KMN140" s="4"/>
      <c r="KMO140" s="4"/>
      <c r="KMP140" s="4"/>
      <c r="KMQ140" s="4"/>
      <c r="KMR140" s="4"/>
      <c r="KMS140" s="4"/>
      <c r="KMT140" s="4"/>
      <c r="KMU140" s="4"/>
      <c r="KMV140" s="4"/>
      <c r="KMW140" s="4"/>
      <c r="KMX140" s="4"/>
      <c r="KMY140" s="4"/>
      <c r="KMZ140" s="4"/>
      <c r="KNA140" s="4"/>
      <c r="KNB140" s="4"/>
      <c r="KNC140" s="4"/>
      <c r="KND140" s="4"/>
      <c r="KNE140" s="4"/>
      <c r="KNF140" s="4"/>
      <c r="KNG140" s="4"/>
      <c r="KNH140" s="4"/>
      <c r="KNI140" s="4"/>
      <c r="KNJ140" s="4"/>
      <c r="KNK140" s="4"/>
      <c r="KNL140" s="4"/>
      <c r="KNM140" s="4"/>
      <c r="KNN140" s="4"/>
      <c r="KNO140" s="4"/>
      <c r="KNP140" s="4"/>
      <c r="KNQ140" s="4"/>
      <c r="KNR140" s="4"/>
      <c r="KNS140" s="4"/>
      <c r="KNT140" s="4"/>
      <c r="KNU140" s="4"/>
      <c r="KNV140" s="4"/>
      <c r="KNW140" s="4"/>
      <c r="KNX140" s="4"/>
      <c r="KNY140" s="4"/>
      <c r="KNZ140" s="4"/>
      <c r="KOA140" s="4"/>
      <c r="KOB140" s="4"/>
      <c r="KOC140" s="4"/>
      <c r="KOD140" s="4"/>
      <c r="KOE140" s="4"/>
      <c r="KOF140" s="4"/>
      <c r="KOG140" s="4"/>
      <c r="KOH140" s="4"/>
      <c r="KOI140" s="4"/>
      <c r="KOJ140" s="4"/>
      <c r="KOK140" s="4"/>
      <c r="KOL140" s="4"/>
      <c r="KOM140" s="4"/>
      <c r="KON140" s="4"/>
      <c r="KOO140" s="4"/>
      <c r="KOP140" s="4"/>
      <c r="KOQ140" s="4"/>
      <c r="KOR140" s="4"/>
      <c r="KOS140" s="4"/>
      <c r="KOT140" s="4"/>
      <c r="KOU140" s="4"/>
      <c r="KOV140" s="4"/>
      <c r="KOW140" s="4"/>
      <c r="KOX140" s="4"/>
      <c r="KOY140" s="4"/>
      <c r="KOZ140" s="4"/>
      <c r="KPA140" s="4"/>
      <c r="KPB140" s="4"/>
      <c r="KPC140" s="4"/>
      <c r="KPD140" s="4"/>
      <c r="KPE140" s="4"/>
      <c r="KPF140" s="4"/>
      <c r="KPG140" s="4"/>
      <c r="KPH140" s="4"/>
      <c r="KPI140" s="4"/>
      <c r="KPJ140" s="4"/>
      <c r="KPK140" s="4"/>
      <c r="KPL140" s="4"/>
      <c r="KPM140" s="4"/>
      <c r="KPN140" s="4"/>
      <c r="KPO140" s="4"/>
      <c r="KPP140" s="4"/>
      <c r="KPQ140" s="4"/>
      <c r="KPR140" s="4"/>
      <c r="KPS140" s="4"/>
      <c r="KPT140" s="4"/>
      <c r="KPU140" s="4"/>
      <c r="KPV140" s="4"/>
      <c r="KPW140" s="4"/>
      <c r="KPX140" s="4"/>
      <c r="KPY140" s="4"/>
      <c r="KPZ140" s="4"/>
      <c r="KQA140" s="4"/>
      <c r="KQB140" s="4"/>
      <c r="KQC140" s="4"/>
      <c r="KQD140" s="4"/>
      <c r="KQE140" s="4"/>
      <c r="KQF140" s="4"/>
      <c r="KQG140" s="4"/>
      <c r="KQH140" s="4"/>
      <c r="KQI140" s="4"/>
      <c r="KQJ140" s="4"/>
      <c r="KQK140" s="4"/>
      <c r="KQL140" s="4"/>
      <c r="KQM140" s="4"/>
      <c r="KQN140" s="4"/>
      <c r="KQO140" s="4"/>
      <c r="KQP140" s="4"/>
      <c r="KQQ140" s="4"/>
      <c r="KQR140" s="4"/>
      <c r="KQS140" s="4"/>
      <c r="KQT140" s="4"/>
      <c r="KQU140" s="4"/>
      <c r="KQV140" s="4"/>
      <c r="KQW140" s="4"/>
      <c r="KQX140" s="4"/>
      <c r="KQY140" s="4"/>
      <c r="KQZ140" s="4"/>
      <c r="KRA140" s="4"/>
      <c r="KRB140" s="4"/>
      <c r="KRI140" s="4"/>
      <c r="KRJ140" s="4"/>
      <c r="KRK140" s="4"/>
      <c r="KRL140" s="4"/>
      <c r="KRM140" s="4"/>
      <c r="KRN140" s="4"/>
      <c r="KRO140" s="4"/>
      <c r="KRP140" s="4"/>
      <c r="KRQ140" s="4"/>
      <c r="KRR140" s="4"/>
      <c r="KRS140" s="4"/>
      <c r="KRT140" s="4"/>
      <c r="KRU140" s="4"/>
      <c r="KRV140" s="4"/>
      <c r="KRW140" s="4"/>
      <c r="KRX140" s="4"/>
      <c r="KRY140" s="4"/>
      <c r="KRZ140" s="4"/>
      <c r="KSA140" s="4"/>
      <c r="KSB140" s="4"/>
      <c r="KSC140" s="4"/>
      <c r="KSD140" s="4"/>
      <c r="KSE140" s="4"/>
      <c r="KSF140" s="4"/>
      <c r="KSG140" s="4"/>
      <c r="KSH140" s="4"/>
      <c r="KSI140" s="4"/>
      <c r="KSJ140" s="4"/>
      <c r="KSK140" s="4"/>
      <c r="KSL140" s="4"/>
      <c r="KSM140" s="4"/>
      <c r="KSN140" s="4"/>
      <c r="KSO140" s="4"/>
      <c r="KSP140" s="4"/>
      <c r="KSQ140" s="4"/>
      <c r="KSR140" s="4"/>
      <c r="KSS140" s="4"/>
      <c r="KST140" s="4"/>
      <c r="KSU140" s="4"/>
      <c r="KSV140" s="4"/>
      <c r="KSW140" s="4"/>
      <c r="KSX140" s="4"/>
      <c r="KSY140" s="4"/>
      <c r="KSZ140" s="4"/>
      <c r="KTA140" s="4"/>
      <c r="KTB140" s="4"/>
      <c r="KTC140" s="4"/>
      <c r="KTD140" s="4"/>
      <c r="KTE140" s="4"/>
      <c r="KTF140" s="4"/>
      <c r="KTG140" s="4"/>
      <c r="KTH140" s="4"/>
      <c r="KTI140" s="4"/>
      <c r="KTJ140" s="4"/>
      <c r="KTK140" s="4"/>
      <c r="KTL140" s="4"/>
      <c r="KTM140" s="4"/>
      <c r="KTN140" s="4"/>
      <c r="KTO140" s="4"/>
      <c r="KTP140" s="4"/>
      <c r="KTQ140" s="4"/>
      <c r="KTR140" s="4"/>
      <c r="KTS140" s="4"/>
      <c r="KTT140" s="4"/>
      <c r="KTU140" s="4"/>
      <c r="KTV140" s="4"/>
      <c r="KTW140" s="4"/>
      <c r="KTX140" s="4"/>
      <c r="KTY140" s="4"/>
      <c r="KTZ140" s="4"/>
      <c r="KUA140" s="4"/>
      <c r="KUB140" s="4"/>
      <c r="KUC140" s="4"/>
      <c r="KUD140" s="4"/>
      <c r="KUE140" s="4"/>
      <c r="KUF140" s="4"/>
      <c r="KUG140" s="4"/>
      <c r="KUH140" s="4"/>
      <c r="KUI140" s="4"/>
      <c r="KUJ140" s="4"/>
      <c r="KUK140" s="4"/>
      <c r="KUL140" s="4"/>
      <c r="KUM140" s="4"/>
      <c r="KUN140" s="4"/>
      <c r="KUO140" s="4"/>
      <c r="KUP140" s="4"/>
      <c r="KUQ140" s="4"/>
      <c r="KUR140" s="4"/>
      <c r="KUS140" s="4"/>
      <c r="KUT140" s="4"/>
      <c r="KUU140" s="4"/>
      <c r="KUV140" s="4"/>
      <c r="KUW140" s="4"/>
      <c r="KUX140" s="4"/>
      <c r="KUY140" s="4"/>
      <c r="KUZ140" s="4"/>
      <c r="KVA140" s="4"/>
      <c r="KVB140" s="4"/>
      <c r="KVC140" s="4"/>
      <c r="KVD140" s="4"/>
      <c r="KVE140" s="4"/>
      <c r="KVF140" s="4"/>
      <c r="KVG140" s="4"/>
      <c r="KVH140" s="4"/>
      <c r="KVI140" s="4"/>
      <c r="KVJ140" s="4"/>
      <c r="KVK140" s="4"/>
      <c r="KVL140" s="4"/>
      <c r="KVM140" s="4"/>
      <c r="KVN140" s="4"/>
      <c r="KVO140" s="4"/>
      <c r="KVP140" s="4"/>
      <c r="KVQ140" s="4"/>
      <c r="KVR140" s="4"/>
      <c r="KVS140" s="4"/>
      <c r="KVT140" s="4"/>
      <c r="KVU140" s="4"/>
      <c r="KVV140" s="4"/>
      <c r="KVW140" s="4"/>
      <c r="KVX140" s="4"/>
      <c r="KVY140" s="4"/>
      <c r="KVZ140" s="4"/>
      <c r="KWA140" s="4"/>
      <c r="KWB140" s="4"/>
      <c r="KWC140" s="4"/>
      <c r="KWD140" s="4"/>
      <c r="KWE140" s="4"/>
      <c r="KWF140" s="4"/>
      <c r="KWG140" s="4"/>
      <c r="KWH140" s="4"/>
      <c r="KWI140" s="4"/>
      <c r="KWJ140" s="4"/>
      <c r="KWK140" s="4"/>
      <c r="KWL140" s="4"/>
      <c r="KWM140" s="4"/>
      <c r="KWN140" s="4"/>
      <c r="KWO140" s="4"/>
      <c r="KWP140" s="4"/>
      <c r="KWQ140" s="4"/>
      <c r="KWR140" s="4"/>
      <c r="KWS140" s="4"/>
      <c r="KWT140" s="4"/>
      <c r="KWU140" s="4"/>
      <c r="KWV140" s="4"/>
      <c r="KWW140" s="4"/>
      <c r="KWX140" s="4"/>
      <c r="KWY140" s="4"/>
      <c r="KWZ140" s="4"/>
      <c r="KXA140" s="4"/>
      <c r="KXB140" s="4"/>
      <c r="KXC140" s="4"/>
      <c r="KXD140" s="4"/>
      <c r="KXE140" s="4"/>
      <c r="KXF140" s="4"/>
      <c r="KXG140" s="4"/>
      <c r="KXH140" s="4"/>
      <c r="KXI140" s="4"/>
      <c r="KXJ140" s="4"/>
      <c r="KXK140" s="4"/>
      <c r="KXL140" s="4"/>
      <c r="KXM140" s="4"/>
      <c r="KXN140" s="4"/>
      <c r="KXO140" s="4"/>
      <c r="KXP140" s="4"/>
      <c r="KXQ140" s="4"/>
      <c r="KXR140" s="4"/>
      <c r="KXS140" s="4"/>
      <c r="KXT140" s="4"/>
      <c r="KXU140" s="4"/>
      <c r="KXV140" s="4"/>
      <c r="KXW140" s="4"/>
      <c r="KXX140" s="4"/>
      <c r="KXY140" s="4"/>
      <c r="KXZ140" s="4"/>
      <c r="KYA140" s="4"/>
      <c r="KYB140" s="4"/>
      <c r="KYC140" s="4"/>
      <c r="KYD140" s="4"/>
      <c r="KYE140" s="4"/>
      <c r="KYF140" s="4"/>
      <c r="KYG140" s="4"/>
      <c r="KYH140" s="4"/>
      <c r="KYI140" s="4"/>
      <c r="KYJ140" s="4"/>
      <c r="KYK140" s="4"/>
      <c r="KYL140" s="4"/>
      <c r="KYM140" s="4"/>
      <c r="KYN140" s="4"/>
      <c r="KYO140" s="4"/>
      <c r="KYP140" s="4"/>
      <c r="KYQ140" s="4"/>
      <c r="KYR140" s="4"/>
      <c r="KYS140" s="4"/>
      <c r="KYT140" s="4"/>
      <c r="KYU140" s="4"/>
      <c r="KYV140" s="4"/>
      <c r="KYW140" s="4"/>
      <c r="KYX140" s="4"/>
      <c r="KYY140" s="4"/>
      <c r="KYZ140" s="4"/>
      <c r="KZA140" s="4"/>
      <c r="KZB140" s="4"/>
      <c r="KZC140" s="4"/>
      <c r="KZD140" s="4"/>
      <c r="KZE140" s="4"/>
      <c r="KZF140" s="4"/>
      <c r="KZG140" s="4"/>
      <c r="KZH140" s="4"/>
      <c r="KZI140" s="4"/>
      <c r="KZJ140" s="4"/>
      <c r="KZK140" s="4"/>
      <c r="KZL140" s="4"/>
      <c r="KZM140" s="4"/>
      <c r="KZN140" s="4"/>
      <c r="KZO140" s="4"/>
      <c r="KZP140" s="4"/>
      <c r="KZQ140" s="4"/>
      <c r="KZR140" s="4"/>
      <c r="KZS140" s="4"/>
      <c r="KZT140" s="4"/>
      <c r="KZU140" s="4"/>
      <c r="KZV140" s="4"/>
      <c r="KZW140" s="4"/>
      <c r="KZX140" s="4"/>
      <c r="KZY140" s="4"/>
      <c r="KZZ140" s="4"/>
      <c r="LAA140" s="4"/>
      <c r="LAB140" s="4"/>
      <c r="LAC140" s="4"/>
      <c r="LAD140" s="4"/>
      <c r="LAE140" s="4"/>
      <c r="LAF140" s="4"/>
      <c r="LAG140" s="4"/>
      <c r="LAH140" s="4"/>
      <c r="LAI140" s="4"/>
      <c r="LAJ140" s="4"/>
      <c r="LAK140" s="4"/>
      <c r="LAL140" s="4"/>
      <c r="LAM140" s="4"/>
      <c r="LAN140" s="4"/>
      <c r="LAO140" s="4"/>
      <c r="LAP140" s="4"/>
      <c r="LAQ140" s="4"/>
      <c r="LAR140" s="4"/>
      <c r="LAS140" s="4"/>
      <c r="LAT140" s="4"/>
      <c r="LAU140" s="4"/>
      <c r="LAV140" s="4"/>
      <c r="LAW140" s="4"/>
      <c r="LAX140" s="4"/>
      <c r="LBE140" s="4"/>
      <c r="LBF140" s="4"/>
      <c r="LBG140" s="4"/>
      <c r="LBH140" s="4"/>
      <c r="LBI140" s="4"/>
      <c r="LBJ140" s="4"/>
      <c r="LBK140" s="4"/>
      <c r="LBL140" s="4"/>
      <c r="LBM140" s="4"/>
      <c r="LBN140" s="4"/>
      <c r="LBO140" s="4"/>
      <c r="LBP140" s="4"/>
      <c r="LBQ140" s="4"/>
      <c r="LBR140" s="4"/>
      <c r="LBS140" s="4"/>
      <c r="LBT140" s="4"/>
      <c r="LBU140" s="4"/>
      <c r="LBV140" s="4"/>
      <c r="LBW140" s="4"/>
      <c r="LBX140" s="4"/>
      <c r="LBY140" s="4"/>
      <c r="LBZ140" s="4"/>
      <c r="LCA140" s="4"/>
      <c r="LCB140" s="4"/>
      <c r="LCC140" s="4"/>
      <c r="LCD140" s="4"/>
      <c r="LCE140" s="4"/>
      <c r="LCF140" s="4"/>
      <c r="LCG140" s="4"/>
      <c r="LCH140" s="4"/>
      <c r="LCI140" s="4"/>
      <c r="LCJ140" s="4"/>
      <c r="LCK140" s="4"/>
      <c r="LCL140" s="4"/>
      <c r="LCM140" s="4"/>
      <c r="LCN140" s="4"/>
      <c r="LCO140" s="4"/>
      <c r="LCP140" s="4"/>
      <c r="LCQ140" s="4"/>
      <c r="LCR140" s="4"/>
      <c r="LCS140" s="4"/>
      <c r="LCT140" s="4"/>
      <c r="LCU140" s="4"/>
      <c r="LCV140" s="4"/>
      <c r="LCW140" s="4"/>
      <c r="LCX140" s="4"/>
      <c r="LCY140" s="4"/>
      <c r="LCZ140" s="4"/>
      <c r="LDA140" s="4"/>
      <c r="LDB140" s="4"/>
      <c r="LDC140" s="4"/>
      <c r="LDD140" s="4"/>
      <c r="LDE140" s="4"/>
      <c r="LDF140" s="4"/>
      <c r="LDG140" s="4"/>
      <c r="LDH140" s="4"/>
      <c r="LDI140" s="4"/>
      <c r="LDJ140" s="4"/>
      <c r="LDK140" s="4"/>
      <c r="LDL140" s="4"/>
      <c r="LDM140" s="4"/>
      <c r="LDN140" s="4"/>
      <c r="LDO140" s="4"/>
      <c r="LDP140" s="4"/>
      <c r="LDQ140" s="4"/>
      <c r="LDR140" s="4"/>
      <c r="LDS140" s="4"/>
      <c r="LDT140" s="4"/>
      <c r="LDU140" s="4"/>
      <c r="LDV140" s="4"/>
      <c r="LDW140" s="4"/>
      <c r="LDX140" s="4"/>
      <c r="LDY140" s="4"/>
      <c r="LDZ140" s="4"/>
      <c r="LEA140" s="4"/>
      <c r="LEB140" s="4"/>
      <c r="LEC140" s="4"/>
      <c r="LED140" s="4"/>
      <c r="LEE140" s="4"/>
      <c r="LEF140" s="4"/>
      <c r="LEG140" s="4"/>
      <c r="LEH140" s="4"/>
      <c r="LEI140" s="4"/>
      <c r="LEJ140" s="4"/>
      <c r="LEK140" s="4"/>
      <c r="LEL140" s="4"/>
      <c r="LEM140" s="4"/>
      <c r="LEN140" s="4"/>
      <c r="LEO140" s="4"/>
      <c r="LEP140" s="4"/>
      <c r="LEQ140" s="4"/>
      <c r="LER140" s="4"/>
      <c r="LES140" s="4"/>
      <c r="LET140" s="4"/>
      <c r="LEU140" s="4"/>
      <c r="LEV140" s="4"/>
      <c r="LEW140" s="4"/>
      <c r="LEX140" s="4"/>
      <c r="LEY140" s="4"/>
      <c r="LEZ140" s="4"/>
      <c r="LFA140" s="4"/>
      <c r="LFB140" s="4"/>
      <c r="LFC140" s="4"/>
      <c r="LFD140" s="4"/>
      <c r="LFE140" s="4"/>
      <c r="LFF140" s="4"/>
      <c r="LFG140" s="4"/>
      <c r="LFH140" s="4"/>
      <c r="LFI140" s="4"/>
      <c r="LFJ140" s="4"/>
      <c r="LFK140" s="4"/>
      <c r="LFL140" s="4"/>
      <c r="LFM140" s="4"/>
      <c r="LFN140" s="4"/>
      <c r="LFO140" s="4"/>
      <c r="LFP140" s="4"/>
      <c r="LFQ140" s="4"/>
      <c r="LFR140" s="4"/>
      <c r="LFS140" s="4"/>
      <c r="LFT140" s="4"/>
      <c r="LFU140" s="4"/>
      <c r="LFV140" s="4"/>
      <c r="LFW140" s="4"/>
      <c r="LFX140" s="4"/>
      <c r="LFY140" s="4"/>
      <c r="LFZ140" s="4"/>
      <c r="LGA140" s="4"/>
      <c r="LGB140" s="4"/>
      <c r="LGC140" s="4"/>
      <c r="LGD140" s="4"/>
      <c r="LGE140" s="4"/>
      <c r="LGF140" s="4"/>
      <c r="LGG140" s="4"/>
      <c r="LGH140" s="4"/>
      <c r="LGI140" s="4"/>
      <c r="LGJ140" s="4"/>
      <c r="LGK140" s="4"/>
      <c r="LGL140" s="4"/>
      <c r="LGM140" s="4"/>
      <c r="LGN140" s="4"/>
      <c r="LGO140" s="4"/>
      <c r="LGP140" s="4"/>
      <c r="LGQ140" s="4"/>
      <c r="LGR140" s="4"/>
      <c r="LGS140" s="4"/>
      <c r="LGT140" s="4"/>
      <c r="LGU140" s="4"/>
      <c r="LGV140" s="4"/>
      <c r="LGW140" s="4"/>
      <c r="LGX140" s="4"/>
      <c r="LGY140" s="4"/>
      <c r="LGZ140" s="4"/>
      <c r="LHA140" s="4"/>
      <c r="LHB140" s="4"/>
      <c r="LHC140" s="4"/>
      <c r="LHD140" s="4"/>
      <c r="LHE140" s="4"/>
      <c r="LHF140" s="4"/>
      <c r="LHG140" s="4"/>
      <c r="LHH140" s="4"/>
      <c r="LHI140" s="4"/>
      <c r="LHJ140" s="4"/>
      <c r="LHK140" s="4"/>
      <c r="LHL140" s="4"/>
      <c r="LHM140" s="4"/>
      <c r="LHN140" s="4"/>
      <c r="LHO140" s="4"/>
      <c r="LHP140" s="4"/>
      <c r="LHQ140" s="4"/>
      <c r="LHR140" s="4"/>
      <c r="LHS140" s="4"/>
      <c r="LHT140" s="4"/>
      <c r="LHU140" s="4"/>
      <c r="LHV140" s="4"/>
      <c r="LHW140" s="4"/>
      <c r="LHX140" s="4"/>
      <c r="LHY140" s="4"/>
      <c r="LHZ140" s="4"/>
      <c r="LIA140" s="4"/>
      <c r="LIB140" s="4"/>
      <c r="LIC140" s="4"/>
      <c r="LID140" s="4"/>
      <c r="LIE140" s="4"/>
      <c r="LIF140" s="4"/>
      <c r="LIG140" s="4"/>
      <c r="LIH140" s="4"/>
      <c r="LII140" s="4"/>
      <c r="LIJ140" s="4"/>
      <c r="LIK140" s="4"/>
      <c r="LIL140" s="4"/>
      <c r="LIM140" s="4"/>
      <c r="LIN140" s="4"/>
      <c r="LIO140" s="4"/>
      <c r="LIP140" s="4"/>
      <c r="LIQ140" s="4"/>
      <c r="LIR140" s="4"/>
      <c r="LIS140" s="4"/>
      <c r="LIT140" s="4"/>
      <c r="LIU140" s="4"/>
      <c r="LIV140" s="4"/>
      <c r="LIW140" s="4"/>
      <c r="LIX140" s="4"/>
      <c r="LIY140" s="4"/>
      <c r="LIZ140" s="4"/>
      <c r="LJA140" s="4"/>
      <c r="LJB140" s="4"/>
      <c r="LJC140" s="4"/>
      <c r="LJD140" s="4"/>
      <c r="LJE140" s="4"/>
      <c r="LJF140" s="4"/>
      <c r="LJG140" s="4"/>
      <c r="LJH140" s="4"/>
      <c r="LJI140" s="4"/>
      <c r="LJJ140" s="4"/>
      <c r="LJK140" s="4"/>
      <c r="LJL140" s="4"/>
      <c r="LJM140" s="4"/>
      <c r="LJN140" s="4"/>
      <c r="LJO140" s="4"/>
      <c r="LJP140" s="4"/>
      <c r="LJQ140" s="4"/>
      <c r="LJR140" s="4"/>
      <c r="LJS140" s="4"/>
      <c r="LJT140" s="4"/>
      <c r="LJU140" s="4"/>
      <c r="LJV140" s="4"/>
      <c r="LJW140" s="4"/>
      <c r="LJX140" s="4"/>
      <c r="LJY140" s="4"/>
      <c r="LJZ140" s="4"/>
      <c r="LKA140" s="4"/>
      <c r="LKB140" s="4"/>
      <c r="LKC140" s="4"/>
      <c r="LKD140" s="4"/>
      <c r="LKE140" s="4"/>
      <c r="LKF140" s="4"/>
      <c r="LKG140" s="4"/>
      <c r="LKH140" s="4"/>
      <c r="LKI140" s="4"/>
      <c r="LKJ140" s="4"/>
      <c r="LKK140" s="4"/>
      <c r="LKL140" s="4"/>
      <c r="LKM140" s="4"/>
      <c r="LKN140" s="4"/>
      <c r="LKO140" s="4"/>
      <c r="LKP140" s="4"/>
      <c r="LKQ140" s="4"/>
      <c r="LKR140" s="4"/>
      <c r="LKS140" s="4"/>
      <c r="LKT140" s="4"/>
      <c r="LLA140" s="4"/>
      <c r="LLB140" s="4"/>
      <c r="LLC140" s="4"/>
      <c r="LLD140" s="4"/>
      <c r="LLE140" s="4"/>
      <c r="LLF140" s="4"/>
      <c r="LLG140" s="4"/>
      <c r="LLH140" s="4"/>
      <c r="LLI140" s="4"/>
      <c r="LLJ140" s="4"/>
      <c r="LLK140" s="4"/>
      <c r="LLL140" s="4"/>
      <c r="LLM140" s="4"/>
      <c r="LLN140" s="4"/>
      <c r="LLO140" s="4"/>
      <c r="LLP140" s="4"/>
      <c r="LLQ140" s="4"/>
      <c r="LLR140" s="4"/>
      <c r="LLS140" s="4"/>
      <c r="LLT140" s="4"/>
      <c r="LLU140" s="4"/>
      <c r="LLV140" s="4"/>
      <c r="LLW140" s="4"/>
      <c r="LLX140" s="4"/>
      <c r="LLY140" s="4"/>
      <c r="LLZ140" s="4"/>
      <c r="LMA140" s="4"/>
      <c r="LMB140" s="4"/>
      <c r="LMC140" s="4"/>
      <c r="LMD140" s="4"/>
      <c r="LME140" s="4"/>
      <c r="LMF140" s="4"/>
      <c r="LMG140" s="4"/>
      <c r="LMH140" s="4"/>
      <c r="LMI140" s="4"/>
      <c r="LMJ140" s="4"/>
      <c r="LMK140" s="4"/>
      <c r="LML140" s="4"/>
      <c r="LMM140" s="4"/>
      <c r="LMN140" s="4"/>
      <c r="LMO140" s="4"/>
      <c r="LMP140" s="4"/>
      <c r="LMQ140" s="4"/>
      <c r="LMR140" s="4"/>
      <c r="LMS140" s="4"/>
      <c r="LMT140" s="4"/>
      <c r="LMU140" s="4"/>
      <c r="LMV140" s="4"/>
      <c r="LMW140" s="4"/>
      <c r="LMX140" s="4"/>
      <c r="LMY140" s="4"/>
      <c r="LMZ140" s="4"/>
      <c r="LNA140" s="4"/>
      <c r="LNB140" s="4"/>
      <c r="LNC140" s="4"/>
      <c r="LND140" s="4"/>
      <c r="LNE140" s="4"/>
      <c r="LNF140" s="4"/>
      <c r="LNG140" s="4"/>
      <c r="LNH140" s="4"/>
      <c r="LNI140" s="4"/>
      <c r="LNJ140" s="4"/>
      <c r="LNK140" s="4"/>
      <c r="LNL140" s="4"/>
      <c r="LNM140" s="4"/>
      <c r="LNN140" s="4"/>
      <c r="LNO140" s="4"/>
      <c r="LNP140" s="4"/>
      <c r="LNQ140" s="4"/>
      <c r="LNR140" s="4"/>
      <c r="LNS140" s="4"/>
      <c r="LNT140" s="4"/>
      <c r="LNU140" s="4"/>
      <c r="LNV140" s="4"/>
      <c r="LNW140" s="4"/>
      <c r="LNX140" s="4"/>
      <c r="LNY140" s="4"/>
      <c r="LNZ140" s="4"/>
      <c r="LOA140" s="4"/>
      <c r="LOB140" s="4"/>
      <c r="LOC140" s="4"/>
      <c r="LOD140" s="4"/>
      <c r="LOE140" s="4"/>
      <c r="LOF140" s="4"/>
      <c r="LOG140" s="4"/>
      <c r="LOH140" s="4"/>
      <c r="LOI140" s="4"/>
      <c r="LOJ140" s="4"/>
      <c r="LOK140" s="4"/>
      <c r="LOL140" s="4"/>
      <c r="LOM140" s="4"/>
      <c r="LON140" s="4"/>
      <c r="LOO140" s="4"/>
      <c r="LOP140" s="4"/>
      <c r="LOQ140" s="4"/>
      <c r="LOR140" s="4"/>
      <c r="LOS140" s="4"/>
      <c r="LOT140" s="4"/>
      <c r="LOU140" s="4"/>
      <c r="LOV140" s="4"/>
      <c r="LOW140" s="4"/>
      <c r="LOX140" s="4"/>
      <c r="LOY140" s="4"/>
      <c r="LOZ140" s="4"/>
      <c r="LPA140" s="4"/>
      <c r="LPB140" s="4"/>
      <c r="LPC140" s="4"/>
      <c r="LPD140" s="4"/>
      <c r="LPE140" s="4"/>
      <c r="LPF140" s="4"/>
      <c r="LPG140" s="4"/>
      <c r="LPH140" s="4"/>
      <c r="LPI140" s="4"/>
      <c r="LPJ140" s="4"/>
      <c r="LPK140" s="4"/>
      <c r="LPL140" s="4"/>
      <c r="LPM140" s="4"/>
      <c r="LPN140" s="4"/>
      <c r="LPO140" s="4"/>
      <c r="LPP140" s="4"/>
      <c r="LPQ140" s="4"/>
      <c r="LPR140" s="4"/>
      <c r="LPS140" s="4"/>
      <c r="LPT140" s="4"/>
      <c r="LPU140" s="4"/>
      <c r="LPV140" s="4"/>
      <c r="LPW140" s="4"/>
      <c r="LPX140" s="4"/>
      <c r="LPY140" s="4"/>
      <c r="LPZ140" s="4"/>
      <c r="LQA140" s="4"/>
      <c r="LQB140" s="4"/>
      <c r="LQC140" s="4"/>
      <c r="LQD140" s="4"/>
      <c r="LQE140" s="4"/>
      <c r="LQF140" s="4"/>
      <c r="LQG140" s="4"/>
      <c r="LQH140" s="4"/>
      <c r="LQI140" s="4"/>
      <c r="LQJ140" s="4"/>
      <c r="LQK140" s="4"/>
      <c r="LQL140" s="4"/>
      <c r="LQM140" s="4"/>
      <c r="LQN140" s="4"/>
      <c r="LQO140" s="4"/>
      <c r="LQP140" s="4"/>
      <c r="LQQ140" s="4"/>
      <c r="LQR140" s="4"/>
      <c r="LQS140" s="4"/>
      <c r="LQT140" s="4"/>
      <c r="LQU140" s="4"/>
      <c r="LQV140" s="4"/>
      <c r="LQW140" s="4"/>
      <c r="LQX140" s="4"/>
      <c r="LQY140" s="4"/>
      <c r="LQZ140" s="4"/>
      <c r="LRA140" s="4"/>
      <c r="LRB140" s="4"/>
      <c r="LRC140" s="4"/>
      <c r="LRD140" s="4"/>
      <c r="LRE140" s="4"/>
      <c r="LRF140" s="4"/>
      <c r="LRG140" s="4"/>
      <c r="LRH140" s="4"/>
      <c r="LRI140" s="4"/>
      <c r="LRJ140" s="4"/>
      <c r="LRK140" s="4"/>
      <c r="LRL140" s="4"/>
      <c r="LRM140" s="4"/>
      <c r="LRN140" s="4"/>
      <c r="LRO140" s="4"/>
      <c r="LRP140" s="4"/>
      <c r="LRQ140" s="4"/>
      <c r="LRR140" s="4"/>
      <c r="LRS140" s="4"/>
      <c r="LRT140" s="4"/>
      <c r="LRU140" s="4"/>
      <c r="LRV140" s="4"/>
      <c r="LRW140" s="4"/>
      <c r="LRX140" s="4"/>
      <c r="LRY140" s="4"/>
      <c r="LRZ140" s="4"/>
      <c r="LSA140" s="4"/>
      <c r="LSB140" s="4"/>
      <c r="LSC140" s="4"/>
      <c r="LSD140" s="4"/>
      <c r="LSE140" s="4"/>
      <c r="LSF140" s="4"/>
      <c r="LSG140" s="4"/>
      <c r="LSH140" s="4"/>
      <c r="LSI140" s="4"/>
      <c r="LSJ140" s="4"/>
      <c r="LSK140" s="4"/>
      <c r="LSL140" s="4"/>
      <c r="LSM140" s="4"/>
      <c r="LSN140" s="4"/>
      <c r="LSO140" s="4"/>
      <c r="LSP140" s="4"/>
      <c r="LSQ140" s="4"/>
      <c r="LSR140" s="4"/>
      <c r="LSS140" s="4"/>
      <c r="LST140" s="4"/>
      <c r="LSU140" s="4"/>
      <c r="LSV140" s="4"/>
      <c r="LSW140" s="4"/>
      <c r="LSX140" s="4"/>
      <c r="LSY140" s="4"/>
      <c r="LSZ140" s="4"/>
      <c r="LTA140" s="4"/>
      <c r="LTB140" s="4"/>
      <c r="LTC140" s="4"/>
      <c r="LTD140" s="4"/>
      <c r="LTE140" s="4"/>
      <c r="LTF140" s="4"/>
      <c r="LTG140" s="4"/>
      <c r="LTH140" s="4"/>
      <c r="LTI140" s="4"/>
      <c r="LTJ140" s="4"/>
      <c r="LTK140" s="4"/>
      <c r="LTL140" s="4"/>
      <c r="LTM140" s="4"/>
      <c r="LTN140" s="4"/>
      <c r="LTO140" s="4"/>
      <c r="LTP140" s="4"/>
      <c r="LTQ140" s="4"/>
      <c r="LTR140" s="4"/>
      <c r="LTS140" s="4"/>
      <c r="LTT140" s="4"/>
      <c r="LTU140" s="4"/>
      <c r="LTV140" s="4"/>
      <c r="LTW140" s="4"/>
      <c r="LTX140" s="4"/>
      <c r="LTY140" s="4"/>
      <c r="LTZ140" s="4"/>
      <c r="LUA140" s="4"/>
      <c r="LUB140" s="4"/>
      <c r="LUC140" s="4"/>
      <c r="LUD140" s="4"/>
      <c r="LUE140" s="4"/>
      <c r="LUF140" s="4"/>
      <c r="LUG140" s="4"/>
      <c r="LUH140" s="4"/>
      <c r="LUI140" s="4"/>
      <c r="LUJ140" s="4"/>
      <c r="LUK140" s="4"/>
      <c r="LUL140" s="4"/>
      <c r="LUM140" s="4"/>
      <c r="LUN140" s="4"/>
      <c r="LUO140" s="4"/>
      <c r="LUP140" s="4"/>
      <c r="LUW140" s="4"/>
      <c r="LUX140" s="4"/>
      <c r="LUY140" s="4"/>
      <c r="LUZ140" s="4"/>
      <c r="LVA140" s="4"/>
      <c r="LVB140" s="4"/>
      <c r="LVC140" s="4"/>
      <c r="LVD140" s="4"/>
      <c r="LVE140" s="4"/>
      <c r="LVF140" s="4"/>
      <c r="LVG140" s="4"/>
      <c r="LVH140" s="4"/>
      <c r="LVI140" s="4"/>
      <c r="LVJ140" s="4"/>
      <c r="LVK140" s="4"/>
      <c r="LVL140" s="4"/>
      <c r="LVM140" s="4"/>
      <c r="LVN140" s="4"/>
      <c r="LVO140" s="4"/>
      <c r="LVP140" s="4"/>
      <c r="LVQ140" s="4"/>
      <c r="LVR140" s="4"/>
      <c r="LVS140" s="4"/>
      <c r="LVT140" s="4"/>
      <c r="LVU140" s="4"/>
      <c r="LVV140" s="4"/>
      <c r="LVW140" s="4"/>
      <c r="LVX140" s="4"/>
      <c r="LVY140" s="4"/>
      <c r="LVZ140" s="4"/>
      <c r="LWA140" s="4"/>
      <c r="LWB140" s="4"/>
      <c r="LWC140" s="4"/>
      <c r="LWD140" s="4"/>
      <c r="LWE140" s="4"/>
      <c r="LWF140" s="4"/>
      <c r="LWG140" s="4"/>
      <c r="LWH140" s="4"/>
      <c r="LWI140" s="4"/>
      <c r="LWJ140" s="4"/>
      <c r="LWK140" s="4"/>
      <c r="LWL140" s="4"/>
      <c r="LWM140" s="4"/>
      <c r="LWN140" s="4"/>
      <c r="LWO140" s="4"/>
      <c r="LWP140" s="4"/>
      <c r="LWQ140" s="4"/>
      <c r="LWR140" s="4"/>
      <c r="LWS140" s="4"/>
      <c r="LWT140" s="4"/>
      <c r="LWU140" s="4"/>
      <c r="LWV140" s="4"/>
      <c r="LWW140" s="4"/>
      <c r="LWX140" s="4"/>
      <c r="LWY140" s="4"/>
      <c r="LWZ140" s="4"/>
      <c r="LXA140" s="4"/>
      <c r="LXB140" s="4"/>
      <c r="LXC140" s="4"/>
      <c r="LXD140" s="4"/>
      <c r="LXE140" s="4"/>
      <c r="LXF140" s="4"/>
      <c r="LXG140" s="4"/>
      <c r="LXH140" s="4"/>
      <c r="LXI140" s="4"/>
      <c r="LXJ140" s="4"/>
      <c r="LXK140" s="4"/>
      <c r="LXL140" s="4"/>
      <c r="LXM140" s="4"/>
      <c r="LXN140" s="4"/>
      <c r="LXO140" s="4"/>
      <c r="LXP140" s="4"/>
      <c r="LXQ140" s="4"/>
      <c r="LXR140" s="4"/>
      <c r="LXS140" s="4"/>
      <c r="LXT140" s="4"/>
      <c r="LXU140" s="4"/>
      <c r="LXV140" s="4"/>
      <c r="LXW140" s="4"/>
      <c r="LXX140" s="4"/>
      <c r="LXY140" s="4"/>
      <c r="LXZ140" s="4"/>
      <c r="LYA140" s="4"/>
      <c r="LYB140" s="4"/>
      <c r="LYC140" s="4"/>
      <c r="LYD140" s="4"/>
      <c r="LYE140" s="4"/>
      <c r="LYF140" s="4"/>
      <c r="LYG140" s="4"/>
      <c r="LYH140" s="4"/>
      <c r="LYI140" s="4"/>
      <c r="LYJ140" s="4"/>
      <c r="LYK140" s="4"/>
      <c r="LYL140" s="4"/>
      <c r="LYM140" s="4"/>
      <c r="LYN140" s="4"/>
      <c r="LYO140" s="4"/>
      <c r="LYP140" s="4"/>
      <c r="LYQ140" s="4"/>
      <c r="LYR140" s="4"/>
      <c r="LYS140" s="4"/>
      <c r="LYT140" s="4"/>
      <c r="LYU140" s="4"/>
      <c r="LYV140" s="4"/>
      <c r="LYW140" s="4"/>
      <c r="LYX140" s="4"/>
      <c r="LYY140" s="4"/>
      <c r="LYZ140" s="4"/>
      <c r="LZA140" s="4"/>
      <c r="LZB140" s="4"/>
      <c r="LZC140" s="4"/>
      <c r="LZD140" s="4"/>
      <c r="LZE140" s="4"/>
      <c r="LZF140" s="4"/>
      <c r="LZG140" s="4"/>
      <c r="LZH140" s="4"/>
      <c r="LZI140" s="4"/>
      <c r="LZJ140" s="4"/>
      <c r="LZK140" s="4"/>
      <c r="LZL140" s="4"/>
      <c r="LZM140" s="4"/>
      <c r="LZN140" s="4"/>
      <c r="LZO140" s="4"/>
      <c r="LZP140" s="4"/>
      <c r="LZQ140" s="4"/>
      <c r="LZR140" s="4"/>
      <c r="LZS140" s="4"/>
      <c r="LZT140" s="4"/>
      <c r="LZU140" s="4"/>
      <c r="LZV140" s="4"/>
      <c r="LZW140" s="4"/>
      <c r="LZX140" s="4"/>
      <c r="LZY140" s="4"/>
      <c r="LZZ140" s="4"/>
      <c r="MAA140" s="4"/>
      <c r="MAB140" s="4"/>
      <c r="MAC140" s="4"/>
      <c r="MAD140" s="4"/>
      <c r="MAE140" s="4"/>
      <c r="MAF140" s="4"/>
      <c r="MAG140" s="4"/>
      <c r="MAH140" s="4"/>
      <c r="MAI140" s="4"/>
      <c r="MAJ140" s="4"/>
      <c r="MAK140" s="4"/>
      <c r="MAL140" s="4"/>
      <c r="MAM140" s="4"/>
      <c r="MAN140" s="4"/>
      <c r="MAO140" s="4"/>
      <c r="MAP140" s="4"/>
      <c r="MAQ140" s="4"/>
      <c r="MAR140" s="4"/>
      <c r="MAS140" s="4"/>
      <c r="MAT140" s="4"/>
      <c r="MAU140" s="4"/>
      <c r="MAV140" s="4"/>
      <c r="MAW140" s="4"/>
      <c r="MAX140" s="4"/>
      <c r="MAY140" s="4"/>
      <c r="MAZ140" s="4"/>
      <c r="MBA140" s="4"/>
      <c r="MBB140" s="4"/>
      <c r="MBC140" s="4"/>
      <c r="MBD140" s="4"/>
      <c r="MBE140" s="4"/>
      <c r="MBF140" s="4"/>
      <c r="MBG140" s="4"/>
      <c r="MBH140" s="4"/>
      <c r="MBI140" s="4"/>
      <c r="MBJ140" s="4"/>
      <c r="MBK140" s="4"/>
      <c r="MBL140" s="4"/>
      <c r="MBM140" s="4"/>
      <c r="MBN140" s="4"/>
      <c r="MBO140" s="4"/>
      <c r="MBP140" s="4"/>
      <c r="MBQ140" s="4"/>
      <c r="MBR140" s="4"/>
      <c r="MBS140" s="4"/>
      <c r="MBT140" s="4"/>
      <c r="MBU140" s="4"/>
      <c r="MBV140" s="4"/>
      <c r="MBW140" s="4"/>
      <c r="MBX140" s="4"/>
      <c r="MBY140" s="4"/>
      <c r="MBZ140" s="4"/>
      <c r="MCA140" s="4"/>
      <c r="MCB140" s="4"/>
      <c r="MCC140" s="4"/>
      <c r="MCD140" s="4"/>
      <c r="MCE140" s="4"/>
      <c r="MCF140" s="4"/>
      <c r="MCG140" s="4"/>
      <c r="MCH140" s="4"/>
      <c r="MCI140" s="4"/>
      <c r="MCJ140" s="4"/>
      <c r="MCK140" s="4"/>
      <c r="MCL140" s="4"/>
      <c r="MCM140" s="4"/>
      <c r="MCN140" s="4"/>
      <c r="MCO140" s="4"/>
      <c r="MCP140" s="4"/>
      <c r="MCQ140" s="4"/>
      <c r="MCR140" s="4"/>
      <c r="MCS140" s="4"/>
      <c r="MCT140" s="4"/>
      <c r="MCU140" s="4"/>
      <c r="MCV140" s="4"/>
      <c r="MCW140" s="4"/>
      <c r="MCX140" s="4"/>
      <c r="MCY140" s="4"/>
      <c r="MCZ140" s="4"/>
      <c r="MDA140" s="4"/>
      <c r="MDB140" s="4"/>
      <c r="MDC140" s="4"/>
      <c r="MDD140" s="4"/>
      <c r="MDE140" s="4"/>
      <c r="MDF140" s="4"/>
      <c r="MDG140" s="4"/>
      <c r="MDH140" s="4"/>
      <c r="MDI140" s="4"/>
      <c r="MDJ140" s="4"/>
      <c r="MDK140" s="4"/>
      <c r="MDL140" s="4"/>
      <c r="MDM140" s="4"/>
      <c r="MDN140" s="4"/>
      <c r="MDO140" s="4"/>
      <c r="MDP140" s="4"/>
      <c r="MDQ140" s="4"/>
      <c r="MDR140" s="4"/>
      <c r="MDS140" s="4"/>
      <c r="MDT140" s="4"/>
      <c r="MDU140" s="4"/>
      <c r="MDV140" s="4"/>
      <c r="MDW140" s="4"/>
      <c r="MDX140" s="4"/>
      <c r="MDY140" s="4"/>
      <c r="MDZ140" s="4"/>
      <c r="MEA140" s="4"/>
      <c r="MEB140" s="4"/>
      <c r="MEC140" s="4"/>
      <c r="MED140" s="4"/>
      <c r="MEE140" s="4"/>
      <c r="MEF140" s="4"/>
      <c r="MEG140" s="4"/>
      <c r="MEH140" s="4"/>
      <c r="MEI140" s="4"/>
      <c r="MEJ140" s="4"/>
      <c r="MEK140" s="4"/>
      <c r="MEL140" s="4"/>
      <c r="MES140" s="4"/>
      <c r="MET140" s="4"/>
      <c r="MEU140" s="4"/>
      <c r="MEV140" s="4"/>
      <c r="MEW140" s="4"/>
      <c r="MEX140" s="4"/>
      <c r="MEY140" s="4"/>
      <c r="MEZ140" s="4"/>
      <c r="MFA140" s="4"/>
      <c r="MFB140" s="4"/>
      <c r="MFC140" s="4"/>
      <c r="MFD140" s="4"/>
      <c r="MFE140" s="4"/>
      <c r="MFF140" s="4"/>
      <c r="MFG140" s="4"/>
      <c r="MFH140" s="4"/>
      <c r="MFI140" s="4"/>
      <c r="MFJ140" s="4"/>
      <c r="MFK140" s="4"/>
      <c r="MFL140" s="4"/>
      <c r="MFM140" s="4"/>
      <c r="MFN140" s="4"/>
      <c r="MFO140" s="4"/>
      <c r="MFP140" s="4"/>
      <c r="MFQ140" s="4"/>
      <c r="MFR140" s="4"/>
      <c r="MFS140" s="4"/>
      <c r="MFT140" s="4"/>
      <c r="MFU140" s="4"/>
      <c r="MFV140" s="4"/>
      <c r="MFW140" s="4"/>
      <c r="MFX140" s="4"/>
      <c r="MFY140" s="4"/>
      <c r="MFZ140" s="4"/>
      <c r="MGA140" s="4"/>
      <c r="MGB140" s="4"/>
      <c r="MGC140" s="4"/>
      <c r="MGD140" s="4"/>
      <c r="MGE140" s="4"/>
      <c r="MGF140" s="4"/>
      <c r="MGG140" s="4"/>
      <c r="MGH140" s="4"/>
      <c r="MGI140" s="4"/>
      <c r="MGJ140" s="4"/>
      <c r="MGK140" s="4"/>
      <c r="MGL140" s="4"/>
      <c r="MGM140" s="4"/>
      <c r="MGN140" s="4"/>
      <c r="MGO140" s="4"/>
      <c r="MGP140" s="4"/>
      <c r="MGQ140" s="4"/>
      <c r="MGR140" s="4"/>
      <c r="MGS140" s="4"/>
      <c r="MGT140" s="4"/>
      <c r="MGU140" s="4"/>
      <c r="MGV140" s="4"/>
      <c r="MGW140" s="4"/>
      <c r="MGX140" s="4"/>
      <c r="MGY140" s="4"/>
      <c r="MGZ140" s="4"/>
      <c r="MHA140" s="4"/>
      <c r="MHB140" s="4"/>
      <c r="MHC140" s="4"/>
      <c r="MHD140" s="4"/>
      <c r="MHE140" s="4"/>
      <c r="MHF140" s="4"/>
      <c r="MHG140" s="4"/>
      <c r="MHH140" s="4"/>
      <c r="MHI140" s="4"/>
      <c r="MHJ140" s="4"/>
      <c r="MHK140" s="4"/>
      <c r="MHL140" s="4"/>
      <c r="MHM140" s="4"/>
      <c r="MHN140" s="4"/>
      <c r="MHO140" s="4"/>
      <c r="MHP140" s="4"/>
      <c r="MHQ140" s="4"/>
      <c r="MHR140" s="4"/>
      <c r="MHS140" s="4"/>
      <c r="MHT140" s="4"/>
      <c r="MHU140" s="4"/>
      <c r="MHV140" s="4"/>
      <c r="MHW140" s="4"/>
      <c r="MHX140" s="4"/>
      <c r="MHY140" s="4"/>
      <c r="MHZ140" s="4"/>
      <c r="MIA140" s="4"/>
      <c r="MIB140" s="4"/>
      <c r="MIC140" s="4"/>
      <c r="MID140" s="4"/>
      <c r="MIE140" s="4"/>
      <c r="MIF140" s="4"/>
      <c r="MIG140" s="4"/>
      <c r="MIH140" s="4"/>
      <c r="MII140" s="4"/>
      <c r="MIJ140" s="4"/>
      <c r="MIK140" s="4"/>
      <c r="MIL140" s="4"/>
      <c r="MIM140" s="4"/>
      <c r="MIN140" s="4"/>
      <c r="MIO140" s="4"/>
      <c r="MIP140" s="4"/>
      <c r="MIQ140" s="4"/>
      <c r="MIR140" s="4"/>
      <c r="MIS140" s="4"/>
      <c r="MIT140" s="4"/>
      <c r="MIU140" s="4"/>
      <c r="MIV140" s="4"/>
      <c r="MIW140" s="4"/>
      <c r="MIX140" s="4"/>
      <c r="MIY140" s="4"/>
      <c r="MIZ140" s="4"/>
      <c r="MJA140" s="4"/>
      <c r="MJB140" s="4"/>
      <c r="MJC140" s="4"/>
      <c r="MJD140" s="4"/>
      <c r="MJE140" s="4"/>
      <c r="MJF140" s="4"/>
      <c r="MJG140" s="4"/>
      <c r="MJH140" s="4"/>
      <c r="MJI140" s="4"/>
      <c r="MJJ140" s="4"/>
      <c r="MJK140" s="4"/>
      <c r="MJL140" s="4"/>
      <c r="MJM140" s="4"/>
      <c r="MJN140" s="4"/>
      <c r="MJO140" s="4"/>
      <c r="MJP140" s="4"/>
      <c r="MJQ140" s="4"/>
      <c r="MJR140" s="4"/>
      <c r="MJS140" s="4"/>
      <c r="MJT140" s="4"/>
      <c r="MJU140" s="4"/>
      <c r="MJV140" s="4"/>
      <c r="MJW140" s="4"/>
      <c r="MJX140" s="4"/>
      <c r="MJY140" s="4"/>
      <c r="MJZ140" s="4"/>
      <c r="MKA140" s="4"/>
      <c r="MKB140" s="4"/>
      <c r="MKC140" s="4"/>
      <c r="MKD140" s="4"/>
      <c r="MKE140" s="4"/>
      <c r="MKF140" s="4"/>
      <c r="MKG140" s="4"/>
      <c r="MKH140" s="4"/>
      <c r="MKI140" s="4"/>
      <c r="MKJ140" s="4"/>
      <c r="MKK140" s="4"/>
      <c r="MKL140" s="4"/>
      <c r="MKM140" s="4"/>
      <c r="MKN140" s="4"/>
      <c r="MKO140" s="4"/>
      <c r="MKP140" s="4"/>
      <c r="MKQ140" s="4"/>
      <c r="MKR140" s="4"/>
      <c r="MKS140" s="4"/>
      <c r="MKT140" s="4"/>
      <c r="MKU140" s="4"/>
      <c r="MKV140" s="4"/>
      <c r="MKW140" s="4"/>
      <c r="MKX140" s="4"/>
      <c r="MKY140" s="4"/>
      <c r="MKZ140" s="4"/>
      <c r="MLA140" s="4"/>
      <c r="MLB140" s="4"/>
      <c r="MLC140" s="4"/>
      <c r="MLD140" s="4"/>
      <c r="MLE140" s="4"/>
      <c r="MLF140" s="4"/>
      <c r="MLG140" s="4"/>
      <c r="MLH140" s="4"/>
      <c r="MLI140" s="4"/>
      <c r="MLJ140" s="4"/>
      <c r="MLK140" s="4"/>
      <c r="MLL140" s="4"/>
      <c r="MLM140" s="4"/>
      <c r="MLN140" s="4"/>
      <c r="MLO140" s="4"/>
      <c r="MLP140" s="4"/>
      <c r="MLQ140" s="4"/>
      <c r="MLR140" s="4"/>
      <c r="MLS140" s="4"/>
      <c r="MLT140" s="4"/>
      <c r="MLU140" s="4"/>
      <c r="MLV140" s="4"/>
      <c r="MLW140" s="4"/>
      <c r="MLX140" s="4"/>
      <c r="MLY140" s="4"/>
      <c r="MLZ140" s="4"/>
      <c r="MMA140" s="4"/>
      <c r="MMB140" s="4"/>
      <c r="MMC140" s="4"/>
      <c r="MMD140" s="4"/>
      <c r="MME140" s="4"/>
      <c r="MMF140" s="4"/>
      <c r="MMG140" s="4"/>
      <c r="MMH140" s="4"/>
      <c r="MMI140" s="4"/>
      <c r="MMJ140" s="4"/>
      <c r="MMK140" s="4"/>
      <c r="MML140" s="4"/>
      <c r="MMM140" s="4"/>
      <c r="MMN140" s="4"/>
      <c r="MMO140" s="4"/>
      <c r="MMP140" s="4"/>
      <c r="MMQ140" s="4"/>
      <c r="MMR140" s="4"/>
      <c r="MMS140" s="4"/>
      <c r="MMT140" s="4"/>
      <c r="MMU140" s="4"/>
      <c r="MMV140" s="4"/>
      <c r="MMW140" s="4"/>
      <c r="MMX140" s="4"/>
      <c r="MMY140" s="4"/>
      <c r="MMZ140" s="4"/>
      <c r="MNA140" s="4"/>
      <c r="MNB140" s="4"/>
      <c r="MNC140" s="4"/>
      <c r="MND140" s="4"/>
      <c r="MNE140" s="4"/>
      <c r="MNF140" s="4"/>
      <c r="MNG140" s="4"/>
      <c r="MNH140" s="4"/>
      <c r="MNI140" s="4"/>
      <c r="MNJ140" s="4"/>
      <c r="MNK140" s="4"/>
      <c r="MNL140" s="4"/>
      <c r="MNM140" s="4"/>
      <c r="MNN140" s="4"/>
      <c r="MNO140" s="4"/>
      <c r="MNP140" s="4"/>
      <c r="MNQ140" s="4"/>
      <c r="MNR140" s="4"/>
      <c r="MNS140" s="4"/>
      <c r="MNT140" s="4"/>
      <c r="MNU140" s="4"/>
      <c r="MNV140" s="4"/>
      <c r="MNW140" s="4"/>
      <c r="MNX140" s="4"/>
      <c r="MNY140" s="4"/>
      <c r="MNZ140" s="4"/>
      <c r="MOA140" s="4"/>
      <c r="MOB140" s="4"/>
      <c r="MOC140" s="4"/>
      <c r="MOD140" s="4"/>
      <c r="MOE140" s="4"/>
      <c r="MOF140" s="4"/>
      <c r="MOG140" s="4"/>
      <c r="MOH140" s="4"/>
      <c r="MOO140" s="4"/>
      <c r="MOP140" s="4"/>
      <c r="MOQ140" s="4"/>
      <c r="MOR140" s="4"/>
      <c r="MOS140" s="4"/>
      <c r="MOT140" s="4"/>
      <c r="MOU140" s="4"/>
      <c r="MOV140" s="4"/>
      <c r="MOW140" s="4"/>
      <c r="MOX140" s="4"/>
      <c r="MOY140" s="4"/>
      <c r="MOZ140" s="4"/>
      <c r="MPA140" s="4"/>
      <c r="MPB140" s="4"/>
      <c r="MPC140" s="4"/>
      <c r="MPD140" s="4"/>
      <c r="MPE140" s="4"/>
      <c r="MPF140" s="4"/>
      <c r="MPG140" s="4"/>
      <c r="MPH140" s="4"/>
      <c r="MPI140" s="4"/>
      <c r="MPJ140" s="4"/>
      <c r="MPK140" s="4"/>
      <c r="MPL140" s="4"/>
      <c r="MPM140" s="4"/>
      <c r="MPN140" s="4"/>
      <c r="MPO140" s="4"/>
      <c r="MPP140" s="4"/>
      <c r="MPQ140" s="4"/>
      <c r="MPR140" s="4"/>
      <c r="MPS140" s="4"/>
      <c r="MPT140" s="4"/>
      <c r="MPU140" s="4"/>
      <c r="MPV140" s="4"/>
      <c r="MPW140" s="4"/>
      <c r="MPX140" s="4"/>
      <c r="MPY140" s="4"/>
      <c r="MPZ140" s="4"/>
      <c r="MQA140" s="4"/>
      <c r="MQB140" s="4"/>
      <c r="MQC140" s="4"/>
      <c r="MQD140" s="4"/>
      <c r="MQE140" s="4"/>
      <c r="MQF140" s="4"/>
      <c r="MQG140" s="4"/>
      <c r="MQH140" s="4"/>
      <c r="MQI140" s="4"/>
      <c r="MQJ140" s="4"/>
      <c r="MQK140" s="4"/>
      <c r="MQL140" s="4"/>
      <c r="MQM140" s="4"/>
      <c r="MQN140" s="4"/>
      <c r="MQO140" s="4"/>
      <c r="MQP140" s="4"/>
      <c r="MQQ140" s="4"/>
      <c r="MQR140" s="4"/>
      <c r="MQS140" s="4"/>
      <c r="MQT140" s="4"/>
      <c r="MQU140" s="4"/>
      <c r="MQV140" s="4"/>
      <c r="MQW140" s="4"/>
      <c r="MQX140" s="4"/>
      <c r="MQY140" s="4"/>
      <c r="MQZ140" s="4"/>
      <c r="MRA140" s="4"/>
      <c r="MRB140" s="4"/>
      <c r="MRC140" s="4"/>
      <c r="MRD140" s="4"/>
      <c r="MRE140" s="4"/>
      <c r="MRF140" s="4"/>
      <c r="MRG140" s="4"/>
      <c r="MRH140" s="4"/>
      <c r="MRI140" s="4"/>
      <c r="MRJ140" s="4"/>
      <c r="MRK140" s="4"/>
      <c r="MRL140" s="4"/>
      <c r="MRM140" s="4"/>
      <c r="MRN140" s="4"/>
      <c r="MRO140" s="4"/>
      <c r="MRP140" s="4"/>
      <c r="MRQ140" s="4"/>
      <c r="MRR140" s="4"/>
      <c r="MRS140" s="4"/>
      <c r="MRT140" s="4"/>
      <c r="MRU140" s="4"/>
      <c r="MRV140" s="4"/>
      <c r="MRW140" s="4"/>
      <c r="MRX140" s="4"/>
      <c r="MRY140" s="4"/>
      <c r="MRZ140" s="4"/>
      <c r="MSA140" s="4"/>
      <c r="MSB140" s="4"/>
      <c r="MSC140" s="4"/>
      <c r="MSD140" s="4"/>
      <c r="MSE140" s="4"/>
      <c r="MSF140" s="4"/>
      <c r="MSG140" s="4"/>
      <c r="MSH140" s="4"/>
      <c r="MSI140" s="4"/>
      <c r="MSJ140" s="4"/>
      <c r="MSK140" s="4"/>
      <c r="MSL140" s="4"/>
      <c r="MSM140" s="4"/>
      <c r="MSN140" s="4"/>
      <c r="MSO140" s="4"/>
      <c r="MSP140" s="4"/>
      <c r="MSQ140" s="4"/>
      <c r="MSR140" s="4"/>
      <c r="MSS140" s="4"/>
      <c r="MST140" s="4"/>
      <c r="MSU140" s="4"/>
      <c r="MSV140" s="4"/>
      <c r="MSW140" s="4"/>
      <c r="MSX140" s="4"/>
      <c r="MSY140" s="4"/>
      <c r="MSZ140" s="4"/>
      <c r="MTA140" s="4"/>
      <c r="MTB140" s="4"/>
      <c r="MTC140" s="4"/>
      <c r="MTD140" s="4"/>
      <c r="MTE140" s="4"/>
      <c r="MTF140" s="4"/>
      <c r="MTG140" s="4"/>
      <c r="MTH140" s="4"/>
      <c r="MTI140" s="4"/>
      <c r="MTJ140" s="4"/>
      <c r="MTK140" s="4"/>
      <c r="MTL140" s="4"/>
      <c r="MTM140" s="4"/>
      <c r="MTN140" s="4"/>
      <c r="MTO140" s="4"/>
      <c r="MTP140" s="4"/>
      <c r="MTQ140" s="4"/>
      <c r="MTR140" s="4"/>
      <c r="MTS140" s="4"/>
      <c r="MTT140" s="4"/>
      <c r="MTU140" s="4"/>
      <c r="MTV140" s="4"/>
      <c r="MTW140" s="4"/>
      <c r="MTX140" s="4"/>
      <c r="MTY140" s="4"/>
      <c r="MTZ140" s="4"/>
      <c r="MUA140" s="4"/>
      <c r="MUB140" s="4"/>
      <c r="MUC140" s="4"/>
      <c r="MUD140" s="4"/>
      <c r="MUE140" s="4"/>
      <c r="MUF140" s="4"/>
      <c r="MUG140" s="4"/>
      <c r="MUH140" s="4"/>
      <c r="MUI140" s="4"/>
      <c r="MUJ140" s="4"/>
      <c r="MUK140" s="4"/>
      <c r="MUL140" s="4"/>
      <c r="MUM140" s="4"/>
      <c r="MUN140" s="4"/>
      <c r="MUO140" s="4"/>
      <c r="MUP140" s="4"/>
      <c r="MUQ140" s="4"/>
      <c r="MUR140" s="4"/>
      <c r="MUS140" s="4"/>
      <c r="MUT140" s="4"/>
      <c r="MUU140" s="4"/>
      <c r="MUV140" s="4"/>
      <c r="MUW140" s="4"/>
      <c r="MUX140" s="4"/>
      <c r="MUY140" s="4"/>
      <c r="MUZ140" s="4"/>
      <c r="MVA140" s="4"/>
      <c r="MVB140" s="4"/>
      <c r="MVC140" s="4"/>
      <c r="MVD140" s="4"/>
      <c r="MVE140" s="4"/>
      <c r="MVF140" s="4"/>
      <c r="MVG140" s="4"/>
      <c r="MVH140" s="4"/>
      <c r="MVI140" s="4"/>
      <c r="MVJ140" s="4"/>
      <c r="MVK140" s="4"/>
      <c r="MVL140" s="4"/>
      <c r="MVM140" s="4"/>
      <c r="MVN140" s="4"/>
      <c r="MVO140" s="4"/>
      <c r="MVP140" s="4"/>
      <c r="MVQ140" s="4"/>
      <c r="MVR140" s="4"/>
      <c r="MVS140" s="4"/>
      <c r="MVT140" s="4"/>
      <c r="MVU140" s="4"/>
      <c r="MVV140" s="4"/>
      <c r="MVW140" s="4"/>
      <c r="MVX140" s="4"/>
      <c r="MVY140" s="4"/>
      <c r="MVZ140" s="4"/>
      <c r="MWA140" s="4"/>
      <c r="MWB140" s="4"/>
      <c r="MWC140" s="4"/>
      <c r="MWD140" s="4"/>
      <c r="MWE140" s="4"/>
      <c r="MWF140" s="4"/>
      <c r="MWG140" s="4"/>
      <c r="MWH140" s="4"/>
      <c r="MWI140" s="4"/>
      <c r="MWJ140" s="4"/>
      <c r="MWK140" s="4"/>
      <c r="MWL140" s="4"/>
      <c r="MWM140" s="4"/>
      <c r="MWN140" s="4"/>
      <c r="MWO140" s="4"/>
      <c r="MWP140" s="4"/>
      <c r="MWQ140" s="4"/>
      <c r="MWR140" s="4"/>
      <c r="MWS140" s="4"/>
      <c r="MWT140" s="4"/>
      <c r="MWU140" s="4"/>
      <c r="MWV140" s="4"/>
      <c r="MWW140" s="4"/>
      <c r="MWX140" s="4"/>
      <c r="MWY140" s="4"/>
      <c r="MWZ140" s="4"/>
      <c r="MXA140" s="4"/>
      <c r="MXB140" s="4"/>
      <c r="MXC140" s="4"/>
      <c r="MXD140" s="4"/>
      <c r="MXE140" s="4"/>
      <c r="MXF140" s="4"/>
      <c r="MXG140" s="4"/>
      <c r="MXH140" s="4"/>
      <c r="MXI140" s="4"/>
      <c r="MXJ140" s="4"/>
      <c r="MXK140" s="4"/>
      <c r="MXL140" s="4"/>
      <c r="MXM140" s="4"/>
      <c r="MXN140" s="4"/>
      <c r="MXO140" s="4"/>
      <c r="MXP140" s="4"/>
      <c r="MXQ140" s="4"/>
      <c r="MXR140" s="4"/>
      <c r="MXS140" s="4"/>
      <c r="MXT140" s="4"/>
      <c r="MXU140" s="4"/>
      <c r="MXV140" s="4"/>
      <c r="MXW140" s="4"/>
      <c r="MXX140" s="4"/>
      <c r="MXY140" s="4"/>
      <c r="MXZ140" s="4"/>
      <c r="MYA140" s="4"/>
      <c r="MYB140" s="4"/>
      <c r="MYC140" s="4"/>
      <c r="MYD140" s="4"/>
      <c r="MYK140" s="4"/>
      <c r="MYL140" s="4"/>
      <c r="MYM140" s="4"/>
      <c r="MYN140" s="4"/>
      <c r="MYO140" s="4"/>
      <c r="MYP140" s="4"/>
      <c r="MYQ140" s="4"/>
      <c r="MYR140" s="4"/>
      <c r="MYS140" s="4"/>
      <c r="MYT140" s="4"/>
      <c r="MYU140" s="4"/>
      <c r="MYV140" s="4"/>
      <c r="MYW140" s="4"/>
      <c r="MYX140" s="4"/>
      <c r="MYY140" s="4"/>
      <c r="MYZ140" s="4"/>
      <c r="MZA140" s="4"/>
      <c r="MZB140" s="4"/>
      <c r="MZC140" s="4"/>
      <c r="MZD140" s="4"/>
      <c r="MZE140" s="4"/>
      <c r="MZF140" s="4"/>
      <c r="MZG140" s="4"/>
      <c r="MZH140" s="4"/>
      <c r="MZI140" s="4"/>
      <c r="MZJ140" s="4"/>
      <c r="MZK140" s="4"/>
      <c r="MZL140" s="4"/>
      <c r="MZM140" s="4"/>
      <c r="MZN140" s="4"/>
      <c r="MZO140" s="4"/>
      <c r="MZP140" s="4"/>
      <c r="MZQ140" s="4"/>
      <c r="MZR140" s="4"/>
      <c r="MZS140" s="4"/>
      <c r="MZT140" s="4"/>
      <c r="MZU140" s="4"/>
      <c r="MZV140" s="4"/>
      <c r="MZW140" s="4"/>
      <c r="MZX140" s="4"/>
      <c r="MZY140" s="4"/>
      <c r="MZZ140" s="4"/>
      <c r="NAA140" s="4"/>
      <c r="NAB140" s="4"/>
      <c r="NAC140" s="4"/>
      <c r="NAD140" s="4"/>
      <c r="NAE140" s="4"/>
      <c r="NAF140" s="4"/>
      <c r="NAG140" s="4"/>
      <c r="NAH140" s="4"/>
      <c r="NAI140" s="4"/>
      <c r="NAJ140" s="4"/>
      <c r="NAK140" s="4"/>
      <c r="NAL140" s="4"/>
      <c r="NAM140" s="4"/>
      <c r="NAN140" s="4"/>
      <c r="NAO140" s="4"/>
      <c r="NAP140" s="4"/>
      <c r="NAQ140" s="4"/>
      <c r="NAR140" s="4"/>
      <c r="NAS140" s="4"/>
      <c r="NAT140" s="4"/>
      <c r="NAU140" s="4"/>
      <c r="NAV140" s="4"/>
      <c r="NAW140" s="4"/>
      <c r="NAX140" s="4"/>
      <c r="NAY140" s="4"/>
      <c r="NAZ140" s="4"/>
      <c r="NBA140" s="4"/>
      <c r="NBB140" s="4"/>
      <c r="NBC140" s="4"/>
      <c r="NBD140" s="4"/>
      <c r="NBE140" s="4"/>
      <c r="NBF140" s="4"/>
      <c r="NBG140" s="4"/>
      <c r="NBH140" s="4"/>
      <c r="NBI140" s="4"/>
      <c r="NBJ140" s="4"/>
      <c r="NBK140" s="4"/>
      <c r="NBL140" s="4"/>
      <c r="NBM140" s="4"/>
      <c r="NBN140" s="4"/>
      <c r="NBO140" s="4"/>
      <c r="NBP140" s="4"/>
      <c r="NBQ140" s="4"/>
      <c r="NBR140" s="4"/>
      <c r="NBS140" s="4"/>
      <c r="NBT140" s="4"/>
      <c r="NBU140" s="4"/>
      <c r="NBV140" s="4"/>
      <c r="NBW140" s="4"/>
      <c r="NBX140" s="4"/>
      <c r="NBY140" s="4"/>
      <c r="NBZ140" s="4"/>
      <c r="NCA140" s="4"/>
      <c r="NCB140" s="4"/>
      <c r="NCC140" s="4"/>
      <c r="NCD140" s="4"/>
      <c r="NCE140" s="4"/>
      <c r="NCF140" s="4"/>
      <c r="NCG140" s="4"/>
      <c r="NCH140" s="4"/>
      <c r="NCI140" s="4"/>
      <c r="NCJ140" s="4"/>
      <c r="NCK140" s="4"/>
      <c r="NCL140" s="4"/>
      <c r="NCM140" s="4"/>
      <c r="NCN140" s="4"/>
      <c r="NCO140" s="4"/>
      <c r="NCP140" s="4"/>
      <c r="NCQ140" s="4"/>
      <c r="NCR140" s="4"/>
      <c r="NCS140" s="4"/>
      <c r="NCT140" s="4"/>
      <c r="NCU140" s="4"/>
      <c r="NCV140" s="4"/>
      <c r="NCW140" s="4"/>
      <c r="NCX140" s="4"/>
      <c r="NCY140" s="4"/>
      <c r="NCZ140" s="4"/>
      <c r="NDA140" s="4"/>
      <c r="NDB140" s="4"/>
      <c r="NDC140" s="4"/>
      <c r="NDD140" s="4"/>
      <c r="NDE140" s="4"/>
      <c r="NDF140" s="4"/>
      <c r="NDG140" s="4"/>
      <c r="NDH140" s="4"/>
      <c r="NDI140" s="4"/>
      <c r="NDJ140" s="4"/>
      <c r="NDK140" s="4"/>
      <c r="NDL140" s="4"/>
      <c r="NDM140" s="4"/>
      <c r="NDN140" s="4"/>
      <c r="NDO140" s="4"/>
      <c r="NDP140" s="4"/>
      <c r="NDQ140" s="4"/>
      <c r="NDR140" s="4"/>
      <c r="NDS140" s="4"/>
      <c r="NDT140" s="4"/>
      <c r="NDU140" s="4"/>
      <c r="NDV140" s="4"/>
      <c r="NDW140" s="4"/>
      <c r="NDX140" s="4"/>
      <c r="NDY140" s="4"/>
      <c r="NDZ140" s="4"/>
      <c r="NEA140" s="4"/>
      <c r="NEB140" s="4"/>
      <c r="NEC140" s="4"/>
      <c r="NED140" s="4"/>
      <c r="NEE140" s="4"/>
      <c r="NEF140" s="4"/>
      <c r="NEG140" s="4"/>
      <c r="NEH140" s="4"/>
      <c r="NEI140" s="4"/>
      <c r="NEJ140" s="4"/>
      <c r="NEK140" s="4"/>
      <c r="NEL140" s="4"/>
      <c r="NEM140" s="4"/>
      <c r="NEN140" s="4"/>
      <c r="NEO140" s="4"/>
      <c r="NEP140" s="4"/>
      <c r="NEQ140" s="4"/>
      <c r="NER140" s="4"/>
      <c r="NES140" s="4"/>
      <c r="NET140" s="4"/>
      <c r="NEU140" s="4"/>
      <c r="NEV140" s="4"/>
      <c r="NEW140" s="4"/>
      <c r="NEX140" s="4"/>
      <c r="NEY140" s="4"/>
      <c r="NEZ140" s="4"/>
      <c r="NFA140" s="4"/>
      <c r="NFB140" s="4"/>
      <c r="NFC140" s="4"/>
      <c r="NFD140" s="4"/>
      <c r="NFE140" s="4"/>
      <c r="NFF140" s="4"/>
      <c r="NFG140" s="4"/>
      <c r="NFH140" s="4"/>
      <c r="NFI140" s="4"/>
      <c r="NFJ140" s="4"/>
      <c r="NFK140" s="4"/>
      <c r="NFL140" s="4"/>
      <c r="NFM140" s="4"/>
      <c r="NFN140" s="4"/>
      <c r="NFO140" s="4"/>
      <c r="NFP140" s="4"/>
      <c r="NFQ140" s="4"/>
      <c r="NFR140" s="4"/>
      <c r="NFS140" s="4"/>
      <c r="NFT140" s="4"/>
      <c r="NFU140" s="4"/>
      <c r="NFV140" s="4"/>
      <c r="NFW140" s="4"/>
      <c r="NFX140" s="4"/>
      <c r="NFY140" s="4"/>
      <c r="NFZ140" s="4"/>
      <c r="NGA140" s="4"/>
      <c r="NGB140" s="4"/>
      <c r="NGC140" s="4"/>
      <c r="NGD140" s="4"/>
      <c r="NGE140" s="4"/>
      <c r="NGF140" s="4"/>
      <c r="NGG140" s="4"/>
      <c r="NGH140" s="4"/>
      <c r="NGI140" s="4"/>
      <c r="NGJ140" s="4"/>
      <c r="NGK140" s="4"/>
      <c r="NGL140" s="4"/>
      <c r="NGM140" s="4"/>
      <c r="NGN140" s="4"/>
      <c r="NGO140" s="4"/>
      <c r="NGP140" s="4"/>
      <c r="NGQ140" s="4"/>
      <c r="NGR140" s="4"/>
      <c r="NGS140" s="4"/>
      <c r="NGT140" s="4"/>
      <c r="NGU140" s="4"/>
      <c r="NGV140" s="4"/>
      <c r="NGW140" s="4"/>
      <c r="NGX140" s="4"/>
      <c r="NGY140" s="4"/>
      <c r="NGZ140" s="4"/>
      <c r="NHA140" s="4"/>
      <c r="NHB140" s="4"/>
      <c r="NHC140" s="4"/>
      <c r="NHD140" s="4"/>
      <c r="NHE140" s="4"/>
      <c r="NHF140" s="4"/>
      <c r="NHG140" s="4"/>
      <c r="NHH140" s="4"/>
      <c r="NHI140" s="4"/>
      <c r="NHJ140" s="4"/>
      <c r="NHK140" s="4"/>
      <c r="NHL140" s="4"/>
      <c r="NHM140" s="4"/>
      <c r="NHN140" s="4"/>
      <c r="NHO140" s="4"/>
      <c r="NHP140" s="4"/>
      <c r="NHQ140" s="4"/>
      <c r="NHR140" s="4"/>
      <c r="NHS140" s="4"/>
      <c r="NHT140" s="4"/>
      <c r="NHU140" s="4"/>
      <c r="NHV140" s="4"/>
      <c r="NHW140" s="4"/>
      <c r="NHX140" s="4"/>
      <c r="NHY140" s="4"/>
      <c r="NHZ140" s="4"/>
      <c r="NIG140" s="4"/>
      <c r="NIH140" s="4"/>
      <c r="NII140" s="4"/>
      <c r="NIJ140" s="4"/>
      <c r="NIK140" s="4"/>
      <c r="NIL140" s="4"/>
      <c r="NIM140" s="4"/>
      <c r="NIN140" s="4"/>
      <c r="NIO140" s="4"/>
      <c r="NIP140" s="4"/>
      <c r="NIQ140" s="4"/>
      <c r="NIR140" s="4"/>
      <c r="NIS140" s="4"/>
      <c r="NIT140" s="4"/>
      <c r="NIU140" s="4"/>
      <c r="NIV140" s="4"/>
      <c r="NIW140" s="4"/>
      <c r="NIX140" s="4"/>
      <c r="NIY140" s="4"/>
      <c r="NIZ140" s="4"/>
      <c r="NJA140" s="4"/>
      <c r="NJB140" s="4"/>
      <c r="NJC140" s="4"/>
      <c r="NJD140" s="4"/>
      <c r="NJE140" s="4"/>
      <c r="NJF140" s="4"/>
      <c r="NJG140" s="4"/>
      <c r="NJH140" s="4"/>
      <c r="NJI140" s="4"/>
      <c r="NJJ140" s="4"/>
      <c r="NJK140" s="4"/>
      <c r="NJL140" s="4"/>
      <c r="NJM140" s="4"/>
      <c r="NJN140" s="4"/>
      <c r="NJO140" s="4"/>
      <c r="NJP140" s="4"/>
      <c r="NJQ140" s="4"/>
      <c r="NJR140" s="4"/>
      <c r="NJS140" s="4"/>
      <c r="NJT140" s="4"/>
      <c r="NJU140" s="4"/>
      <c r="NJV140" s="4"/>
      <c r="NJW140" s="4"/>
      <c r="NJX140" s="4"/>
      <c r="NJY140" s="4"/>
      <c r="NJZ140" s="4"/>
      <c r="NKA140" s="4"/>
      <c r="NKB140" s="4"/>
      <c r="NKC140" s="4"/>
      <c r="NKD140" s="4"/>
      <c r="NKE140" s="4"/>
      <c r="NKF140" s="4"/>
      <c r="NKG140" s="4"/>
      <c r="NKH140" s="4"/>
      <c r="NKI140" s="4"/>
      <c r="NKJ140" s="4"/>
      <c r="NKK140" s="4"/>
      <c r="NKL140" s="4"/>
      <c r="NKM140" s="4"/>
      <c r="NKN140" s="4"/>
      <c r="NKO140" s="4"/>
      <c r="NKP140" s="4"/>
      <c r="NKQ140" s="4"/>
      <c r="NKR140" s="4"/>
      <c r="NKS140" s="4"/>
      <c r="NKT140" s="4"/>
      <c r="NKU140" s="4"/>
      <c r="NKV140" s="4"/>
      <c r="NKW140" s="4"/>
      <c r="NKX140" s="4"/>
      <c r="NKY140" s="4"/>
      <c r="NKZ140" s="4"/>
      <c r="NLA140" s="4"/>
      <c r="NLB140" s="4"/>
      <c r="NLC140" s="4"/>
      <c r="NLD140" s="4"/>
      <c r="NLE140" s="4"/>
      <c r="NLF140" s="4"/>
      <c r="NLG140" s="4"/>
      <c r="NLH140" s="4"/>
      <c r="NLI140" s="4"/>
      <c r="NLJ140" s="4"/>
      <c r="NLK140" s="4"/>
      <c r="NLL140" s="4"/>
      <c r="NLM140" s="4"/>
      <c r="NLN140" s="4"/>
      <c r="NLO140" s="4"/>
      <c r="NLP140" s="4"/>
      <c r="NLQ140" s="4"/>
      <c r="NLR140" s="4"/>
      <c r="NLS140" s="4"/>
      <c r="NLT140" s="4"/>
      <c r="NLU140" s="4"/>
      <c r="NLV140" s="4"/>
      <c r="NLW140" s="4"/>
      <c r="NLX140" s="4"/>
      <c r="NLY140" s="4"/>
      <c r="NLZ140" s="4"/>
      <c r="NMA140" s="4"/>
      <c r="NMB140" s="4"/>
      <c r="NMC140" s="4"/>
      <c r="NMD140" s="4"/>
      <c r="NME140" s="4"/>
      <c r="NMF140" s="4"/>
      <c r="NMG140" s="4"/>
      <c r="NMH140" s="4"/>
      <c r="NMI140" s="4"/>
      <c r="NMJ140" s="4"/>
      <c r="NMK140" s="4"/>
      <c r="NML140" s="4"/>
      <c r="NMM140" s="4"/>
      <c r="NMN140" s="4"/>
      <c r="NMO140" s="4"/>
      <c r="NMP140" s="4"/>
      <c r="NMQ140" s="4"/>
      <c r="NMR140" s="4"/>
      <c r="NMS140" s="4"/>
      <c r="NMT140" s="4"/>
      <c r="NMU140" s="4"/>
      <c r="NMV140" s="4"/>
      <c r="NMW140" s="4"/>
      <c r="NMX140" s="4"/>
      <c r="NMY140" s="4"/>
      <c r="NMZ140" s="4"/>
      <c r="NNA140" s="4"/>
      <c r="NNB140" s="4"/>
      <c r="NNC140" s="4"/>
      <c r="NND140" s="4"/>
      <c r="NNE140" s="4"/>
      <c r="NNF140" s="4"/>
      <c r="NNG140" s="4"/>
      <c r="NNH140" s="4"/>
      <c r="NNI140" s="4"/>
      <c r="NNJ140" s="4"/>
      <c r="NNK140" s="4"/>
      <c r="NNL140" s="4"/>
      <c r="NNM140" s="4"/>
      <c r="NNN140" s="4"/>
      <c r="NNO140" s="4"/>
      <c r="NNP140" s="4"/>
      <c r="NNQ140" s="4"/>
      <c r="NNR140" s="4"/>
      <c r="NNS140" s="4"/>
      <c r="NNT140" s="4"/>
      <c r="NNU140" s="4"/>
      <c r="NNV140" s="4"/>
      <c r="NNW140" s="4"/>
      <c r="NNX140" s="4"/>
      <c r="NNY140" s="4"/>
      <c r="NNZ140" s="4"/>
      <c r="NOA140" s="4"/>
      <c r="NOB140" s="4"/>
      <c r="NOC140" s="4"/>
      <c r="NOD140" s="4"/>
      <c r="NOE140" s="4"/>
      <c r="NOF140" s="4"/>
      <c r="NOG140" s="4"/>
      <c r="NOH140" s="4"/>
      <c r="NOI140" s="4"/>
      <c r="NOJ140" s="4"/>
      <c r="NOK140" s="4"/>
      <c r="NOL140" s="4"/>
      <c r="NOM140" s="4"/>
      <c r="NON140" s="4"/>
      <c r="NOO140" s="4"/>
      <c r="NOP140" s="4"/>
      <c r="NOQ140" s="4"/>
      <c r="NOR140" s="4"/>
      <c r="NOS140" s="4"/>
      <c r="NOT140" s="4"/>
      <c r="NOU140" s="4"/>
      <c r="NOV140" s="4"/>
      <c r="NOW140" s="4"/>
      <c r="NOX140" s="4"/>
      <c r="NOY140" s="4"/>
      <c r="NOZ140" s="4"/>
      <c r="NPA140" s="4"/>
      <c r="NPB140" s="4"/>
      <c r="NPC140" s="4"/>
      <c r="NPD140" s="4"/>
      <c r="NPE140" s="4"/>
      <c r="NPF140" s="4"/>
      <c r="NPG140" s="4"/>
      <c r="NPH140" s="4"/>
      <c r="NPI140" s="4"/>
      <c r="NPJ140" s="4"/>
      <c r="NPK140" s="4"/>
      <c r="NPL140" s="4"/>
      <c r="NPM140" s="4"/>
      <c r="NPN140" s="4"/>
      <c r="NPO140" s="4"/>
      <c r="NPP140" s="4"/>
      <c r="NPQ140" s="4"/>
      <c r="NPR140" s="4"/>
      <c r="NPS140" s="4"/>
      <c r="NPT140" s="4"/>
      <c r="NPU140" s="4"/>
      <c r="NPV140" s="4"/>
      <c r="NPW140" s="4"/>
      <c r="NPX140" s="4"/>
      <c r="NPY140" s="4"/>
      <c r="NPZ140" s="4"/>
      <c r="NQA140" s="4"/>
      <c r="NQB140" s="4"/>
      <c r="NQC140" s="4"/>
      <c r="NQD140" s="4"/>
      <c r="NQE140" s="4"/>
      <c r="NQF140" s="4"/>
      <c r="NQG140" s="4"/>
      <c r="NQH140" s="4"/>
      <c r="NQI140" s="4"/>
      <c r="NQJ140" s="4"/>
      <c r="NQK140" s="4"/>
      <c r="NQL140" s="4"/>
      <c r="NQM140" s="4"/>
      <c r="NQN140" s="4"/>
      <c r="NQO140" s="4"/>
      <c r="NQP140" s="4"/>
      <c r="NQQ140" s="4"/>
      <c r="NQR140" s="4"/>
      <c r="NQS140" s="4"/>
      <c r="NQT140" s="4"/>
      <c r="NQU140" s="4"/>
      <c r="NQV140" s="4"/>
      <c r="NQW140" s="4"/>
      <c r="NQX140" s="4"/>
      <c r="NQY140" s="4"/>
      <c r="NQZ140" s="4"/>
      <c r="NRA140" s="4"/>
      <c r="NRB140" s="4"/>
      <c r="NRC140" s="4"/>
      <c r="NRD140" s="4"/>
      <c r="NRE140" s="4"/>
      <c r="NRF140" s="4"/>
      <c r="NRG140" s="4"/>
      <c r="NRH140" s="4"/>
      <c r="NRI140" s="4"/>
      <c r="NRJ140" s="4"/>
      <c r="NRK140" s="4"/>
      <c r="NRL140" s="4"/>
      <c r="NRM140" s="4"/>
      <c r="NRN140" s="4"/>
      <c r="NRO140" s="4"/>
      <c r="NRP140" s="4"/>
      <c r="NRQ140" s="4"/>
      <c r="NRR140" s="4"/>
      <c r="NRS140" s="4"/>
      <c r="NRT140" s="4"/>
      <c r="NRU140" s="4"/>
      <c r="NRV140" s="4"/>
      <c r="NSC140" s="4"/>
      <c r="NSD140" s="4"/>
      <c r="NSE140" s="4"/>
      <c r="NSF140" s="4"/>
      <c r="NSG140" s="4"/>
      <c r="NSH140" s="4"/>
      <c r="NSI140" s="4"/>
      <c r="NSJ140" s="4"/>
      <c r="NSK140" s="4"/>
      <c r="NSL140" s="4"/>
      <c r="NSM140" s="4"/>
      <c r="NSN140" s="4"/>
      <c r="NSO140" s="4"/>
      <c r="NSP140" s="4"/>
      <c r="NSQ140" s="4"/>
      <c r="NSR140" s="4"/>
      <c r="NSS140" s="4"/>
      <c r="NST140" s="4"/>
      <c r="NSU140" s="4"/>
      <c r="NSV140" s="4"/>
      <c r="NSW140" s="4"/>
      <c r="NSX140" s="4"/>
      <c r="NSY140" s="4"/>
      <c r="NSZ140" s="4"/>
      <c r="NTA140" s="4"/>
      <c r="NTB140" s="4"/>
      <c r="NTC140" s="4"/>
      <c r="NTD140" s="4"/>
      <c r="NTE140" s="4"/>
      <c r="NTF140" s="4"/>
      <c r="NTG140" s="4"/>
      <c r="NTH140" s="4"/>
      <c r="NTI140" s="4"/>
      <c r="NTJ140" s="4"/>
      <c r="NTK140" s="4"/>
      <c r="NTL140" s="4"/>
      <c r="NTM140" s="4"/>
      <c r="NTN140" s="4"/>
      <c r="NTO140" s="4"/>
      <c r="NTP140" s="4"/>
      <c r="NTQ140" s="4"/>
      <c r="NTR140" s="4"/>
      <c r="NTS140" s="4"/>
      <c r="NTT140" s="4"/>
      <c r="NTU140" s="4"/>
      <c r="NTV140" s="4"/>
      <c r="NTW140" s="4"/>
      <c r="NTX140" s="4"/>
      <c r="NTY140" s="4"/>
      <c r="NTZ140" s="4"/>
      <c r="NUA140" s="4"/>
      <c r="NUB140" s="4"/>
      <c r="NUC140" s="4"/>
      <c r="NUD140" s="4"/>
      <c r="NUE140" s="4"/>
      <c r="NUF140" s="4"/>
      <c r="NUG140" s="4"/>
      <c r="NUH140" s="4"/>
      <c r="NUI140" s="4"/>
      <c r="NUJ140" s="4"/>
      <c r="NUK140" s="4"/>
      <c r="NUL140" s="4"/>
      <c r="NUM140" s="4"/>
      <c r="NUN140" s="4"/>
      <c r="NUO140" s="4"/>
      <c r="NUP140" s="4"/>
      <c r="NUQ140" s="4"/>
      <c r="NUR140" s="4"/>
      <c r="NUS140" s="4"/>
      <c r="NUT140" s="4"/>
      <c r="NUU140" s="4"/>
      <c r="NUV140" s="4"/>
      <c r="NUW140" s="4"/>
      <c r="NUX140" s="4"/>
      <c r="NUY140" s="4"/>
      <c r="NUZ140" s="4"/>
      <c r="NVA140" s="4"/>
      <c r="NVB140" s="4"/>
      <c r="NVC140" s="4"/>
      <c r="NVD140" s="4"/>
      <c r="NVE140" s="4"/>
      <c r="NVF140" s="4"/>
      <c r="NVG140" s="4"/>
      <c r="NVH140" s="4"/>
      <c r="NVI140" s="4"/>
      <c r="NVJ140" s="4"/>
      <c r="NVK140" s="4"/>
      <c r="NVL140" s="4"/>
      <c r="NVM140" s="4"/>
      <c r="NVN140" s="4"/>
      <c r="NVO140" s="4"/>
      <c r="NVP140" s="4"/>
      <c r="NVQ140" s="4"/>
      <c r="NVR140" s="4"/>
      <c r="NVS140" s="4"/>
      <c r="NVT140" s="4"/>
      <c r="NVU140" s="4"/>
      <c r="NVV140" s="4"/>
      <c r="NVW140" s="4"/>
      <c r="NVX140" s="4"/>
      <c r="NVY140" s="4"/>
      <c r="NVZ140" s="4"/>
      <c r="NWA140" s="4"/>
      <c r="NWB140" s="4"/>
      <c r="NWC140" s="4"/>
      <c r="NWD140" s="4"/>
      <c r="NWE140" s="4"/>
      <c r="NWF140" s="4"/>
      <c r="NWG140" s="4"/>
      <c r="NWH140" s="4"/>
      <c r="NWI140" s="4"/>
      <c r="NWJ140" s="4"/>
      <c r="NWK140" s="4"/>
      <c r="NWL140" s="4"/>
      <c r="NWM140" s="4"/>
      <c r="NWN140" s="4"/>
      <c r="NWO140" s="4"/>
      <c r="NWP140" s="4"/>
      <c r="NWQ140" s="4"/>
      <c r="NWR140" s="4"/>
      <c r="NWS140" s="4"/>
      <c r="NWT140" s="4"/>
      <c r="NWU140" s="4"/>
      <c r="NWV140" s="4"/>
      <c r="NWW140" s="4"/>
      <c r="NWX140" s="4"/>
      <c r="NWY140" s="4"/>
      <c r="NWZ140" s="4"/>
      <c r="NXA140" s="4"/>
      <c r="NXB140" s="4"/>
      <c r="NXC140" s="4"/>
      <c r="NXD140" s="4"/>
      <c r="NXE140" s="4"/>
      <c r="NXF140" s="4"/>
      <c r="NXG140" s="4"/>
      <c r="NXH140" s="4"/>
      <c r="NXI140" s="4"/>
      <c r="NXJ140" s="4"/>
      <c r="NXK140" s="4"/>
      <c r="NXL140" s="4"/>
      <c r="NXM140" s="4"/>
      <c r="NXN140" s="4"/>
      <c r="NXO140" s="4"/>
      <c r="NXP140" s="4"/>
      <c r="NXQ140" s="4"/>
      <c r="NXR140" s="4"/>
      <c r="NXS140" s="4"/>
      <c r="NXT140" s="4"/>
      <c r="NXU140" s="4"/>
      <c r="NXV140" s="4"/>
      <c r="NXW140" s="4"/>
      <c r="NXX140" s="4"/>
      <c r="NXY140" s="4"/>
      <c r="NXZ140" s="4"/>
      <c r="NYA140" s="4"/>
      <c r="NYB140" s="4"/>
      <c r="NYC140" s="4"/>
      <c r="NYD140" s="4"/>
      <c r="NYE140" s="4"/>
      <c r="NYF140" s="4"/>
      <c r="NYG140" s="4"/>
      <c r="NYH140" s="4"/>
      <c r="NYI140" s="4"/>
      <c r="NYJ140" s="4"/>
      <c r="NYK140" s="4"/>
      <c r="NYL140" s="4"/>
      <c r="NYM140" s="4"/>
      <c r="NYN140" s="4"/>
      <c r="NYO140" s="4"/>
      <c r="NYP140" s="4"/>
      <c r="NYQ140" s="4"/>
      <c r="NYR140" s="4"/>
      <c r="NYS140" s="4"/>
      <c r="NYT140" s="4"/>
      <c r="NYU140" s="4"/>
      <c r="NYV140" s="4"/>
      <c r="NYW140" s="4"/>
      <c r="NYX140" s="4"/>
      <c r="NYY140" s="4"/>
      <c r="NYZ140" s="4"/>
      <c r="NZA140" s="4"/>
      <c r="NZB140" s="4"/>
      <c r="NZC140" s="4"/>
      <c r="NZD140" s="4"/>
      <c r="NZE140" s="4"/>
      <c r="NZF140" s="4"/>
      <c r="NZG140" s="4"/>
      <c r="NZH140" s="4"/>
      <c r="NZI140" s="4"/>
      <c r="NZJ140" s="4"/>
      <c r="NZK140" s="4"/>
      <c r="NZL140" s="4"/>
      <c r="NZM140" s="4"/>
      <c r="NZN140" s="4"/>
      <c r="NZO140" s="4"/>
      <c r="NZP140" s="4"/>
      <c r="NZQ140" s="4"/>
      <c r="NZR140" s="4"/>
      <c r="NZS140" s="4"/>
      <c r="NZT140" s="4"/>
      <c r="NZU140" s="4"/>
      <c r="NZV140" s="4"/>
      <c r="NZW140" s="4"/>
      <c r="NZX140" s="4"/>
      <c r="NZY140" s="4"/>
      <c r="NZZ140" s="4"/>
      <c r="OAA140" s="4"/>
      <c r="OAB140" s="4"/>
      <c r="OAC140" s="4"/>
      <c r="OAD140" s="4"/>
      <c r="OAE140" s="4"/>
      <c r="OAF140" s="4"/>
      <c r="OAG140" s="4"/>
      <c r="OAH140" s="4"/>
      <c r="OAI140" s="4"/>
      <c r="OAJ140" s="4"/>
      <c r="OAK140" s="4"/>
      <c r="OAL140" s="4"/>
      <c r="OAM140" s="4"/>
      <c r="OAN140" s="4"/>
      <c r="OAO140" s="4"/>
      <c r="OAP140" s="4"/>
      <c r="OAQ140" s="4"/>
      <c r="OAR140" s="4"/>
      <c r="OAS140" s="4"/>
      <c r="OAT140" s="4"/>
      <c r="OAU140" s="4"/>
      <c r="OAV140" s="4"/>
      <c r="OAW140" s="4"/>
      <c r="OAX140" s="4"/>
      <c r="OAY140" s="4"/>
      <c r="OAZ140" s="4"/>
      <c r="OBA140" s="4"/>
      <c r="OBB140" s="4"/>
      <c r="OBC140" s="4"/>
      <c r="OBD140" s="4"/>
      <c r="OBE140" s="4"/>
      <c r="OBF140" s="4"/>
      <c r="OBG140" s="4"/>
      <c r="OBH140" s="4"/>
      <c r="OBI140" s="4"/>
      <c r="OBJ140" s="4"/>
      <c r="OBK140" s="4"/>
      <c r="OBL140" s="4"/>
      <c r="OBM140" s="4"/>
      <c r="OBN140" s="4"/>
      <c r="OBO140" s="4"/>
      <c r="OBP140" s="4"/>
      <c r="OBQ140" s="4"/>
      <c r="OBR140" s="4"/>
      <c r="OBY140" s="4"/>
      <c r="OBZ140" s="4"/>
      <c r="OCA140" s="4"/>
      <c r="OCB140" s="4"/>
      <c r="OCC140" s="4"/>
      <c r="OCD140" s="4"/>
      <c r="OCE140" s="4"/>
      <c r="OCF140" s="4"/>
      <c r="OCG140" s="4"/>
      <c r="OCH140" s="4"/>
      <c r="OCI140" s="4"/>
      <c r="OCJ140" s="4"/>
      <c r="OCK140" s="4"/>
      <c r="OCL140" s="4"/>
      <c r="OCM140" s="4"/>
      <c r="OCN140" s="4"/>
      <c r="OCO140" s="4"/>
      <c r="OCP140" s="4"/>
      <c r="OCQ140" s="4"/>
      <c r="OCR140" s="4"/>
      <c r="OCS140" s="4"/>
      <c r="OCT140" s="4"/>
      <c r="OCU140" s="4"/>
      <c r="OCV140" s="4"/>
      <c r="OCW140" s="4"/>
      <c r="OCX140" s="4"/>
      <c r="OCY140" s="4"/>
      <c r="OCZ140" s="4"/>
      <c r="ODA140" s="4"/>
      <c r="ODB140" s="4"/>
      <c r="ODC140" s="4"/>
      <c r="ODD140" s="4"/>
      <c r="ODE140" s="4"/>
      <c r="ODF140" s="4"/>
      <c r="ODG140" s="4"/>
      <c r="ODH140" s="4"/>
      <c r="ODI140" s="4"/>
      <c r="ODJ140" s="4"/>
      <c r="ODK140" s="4"/>
      <c r="ODL140" s="4"/>
      <c r="ODM140" s="4"/>
      <c r="ODN140" s="4"/>
      <c r="ODO140" s="4"/>
      <c r="ODP140" s="4"/>
      <c r="ODQ140" s="4"/>
      <c r="ODR140" s="4"/>
      <c r="ODS140" s="4"/>
      <c r="ODT140" s="4"/>
      <c r="ODU140" s="4"/>
      <c r="ODV140" s="4"/>
      <c r="ODW140" s="4"/>
      <c r="ODX140" s="4"/>
      <c r="ODY140" s="4"/>
      <c r="ODZ140" s="4"/>
      <c r="OEA140" s="4"/>
      <c r="OEB140" s="4"/>
      <c r="OEC140" s="4"/>
      <c r="OED140" s="4"/>
      <c r="OEE140" s="4"/>
      <c r="OEF140" s="4"/>
      <c r="OEG140" s="4"/>
      <c r="OEH140" s="4"/>
      <c r="OEI140" s="4"/>
      <c r="OEJ140" s="4"/>
      <c r="OEK140" s="4"/>
      <c r="OEL140" s="4"/>
      <c r="OEM140" s="4"/>
      <c r="OEN140" s="4"/>
      <c r="OEO140" s="4"/>
      <c r="OEP140" s="4"/>
      <c r="OEQ140" s="4"/>
      <c r="OER140" s="4"/>
      <c r="OES140" s="4"/>
      <c r="OET140" s="4"/>
      <c r="OEU140" s="4"/>
      <c r="OEV140" s="4"/>
      <c r="OEW140" s="4"/>
      <c r="OEX140" s="4"/>
      <c r="OEY140" s="4"/>
      <c r="OEZ140" s="4"/>
      <c r="OFA140" s="4"/>
      <c r="OFB140" s="4"/>
      <c r="OFC140" s="4"/>
      <c r="OFD140" s="4"/>
      <c r="OFE140" s="4"/>
      <c r="OFF140" s="4"/>
      <c r="OFG140" s="4"/>
      <c r="OFH140" s="4"/>
      <c r="OFI140" s="4"/>
      <c r="OFJ140" s="4"/>
      <c r="OFK140" s="4"/>
      <c r="OFL140" s="4"/>
      <c r="OFM140" s="4"/>
      <c r="OFN140" s="4"/>
      <c r="OFO140" s="4"/>
      <c r="OFP140" s="4"/>
      <c r="OFQ140" s="4"/>
      <c r="OFR140" s="4"/>
      <c r="OFS140" s="4"/>
      <c r="OFT140" s="4"/>
      <c r="OFU140" s="4"/>
      <c r="OFV140" s="4"/>
      <c r="OFW140" s="4"/>
      <c r="OFX140" s="4"/>
      <c r="OFY140" s="4"/>
      <c r="OFZ140" s="4"/>
      <c r="OGA140" s="4"/>
      <c r="OGB140" s="4"/>
      <c r="OGC140" s="4"/>
      <c r="OGD140" s="4"/>
      <c r="OGE140" s="4"/>
      <c r="OGF140" s="4"/>
      <c r="OGG140" s="4"/>
      <c r="OGH140" s="4"/>
      <c r="OGI140" s="4"/>
      <c r="OGJ140" s="4"/>
      <c r="OGK140" s="4"/>
      <c r="OGL140" s="4"/>
      <c r="OGM140" s="4"/>
      <c r="OGN140" s="4"/>
      <c r="OGO140" s="4"/>
      <c r="OGP140" s="4"/>
      <c r="OGQ140" s="4"/>
      <c r="OGR140" s="4"/>
      <c r="OGS140" s="4"/>
      <c r="OGT140" s="4"/>
      <c r="OGU140" s="4"/>
      <c r="OGV140" s="4"/>
      <c r="OGW140" s="4"/>
      <c r="OGX140" s="4"/>
      <c r="OGY140" s="4"/>
      <c r="OGZ140" s="4"/>
      <c r="OHA140" s="4"/>
      <c r="OHB140" s="4"/>
      <c r="OHC140" s="4"/>
      <c r="OHD140" s="4"/>
      <c r="OHE140" s="4"/>
      <c r="OHF140" s="4"/>
      <c r="OHG140" s="4"/>
      <c r="OHH140" s="4"/>
      <c r="OHI140" s="4"/>
      <c r="OHJ140" s="4"/>
      <c r="OHK140" s="4"/>
      <c r="OHL140" s="4"/>
      <c r="OHM140" s="4"/>
      <c r="OHN140" s="4"/>
      <c r="OHO140" s="4"/>
      <c r="OHP140" s="4"/>
      <c r="OHQ140" s="4"/>
      <c r="OHR140" s="4"/>
      <c r="OHS140" s="4"/>
      <c r="OHT140" s="4"/>
      <c r="OHU140" s="4"/>
      <c r="OHV140" s="4"/>
      <c r="OHW140" s="4"/>
      <c r="OHX140" s="4"/>
      <c r="OHY140" s="4"/>
      <c r="OHZ140" s="4"/>
      <c r="OIA140" s="4"/>
      <c r="OIB140" s="4"/>
      <c r="OIC140" s="4"/>
      <c r="OID140" s="4"/>
      <c r="OIE140" s="4"/>
      <c r="OIF140" s="4"/>
      <c r="OIG140" s="4"/>
      <c r="OIH140" s="4"/>
      <c r="OII140" s="4"/>
      <c r="OIJ140" s="4"/>
      <c r="OIK140" s="4"/>
      <c r="OIL140" s="4"/>
      <c r="OIM140" s="4"/>
      <c r="OIN140" s="4"/>
      <c r="OIO140" s="4"/>
      <c r="OIP140" s="4"/>
      <c r="OIQ140" s="4"/>
      <c r="OIR140" s="4"/>
      <c r="OIS140" s="4"/>
      <c r="OIT140" s="4"/>
      <c r="OIU140" s="4"/>
      <c r="OIV140" s="4"/>
      <c r="OIW140" s="4"/>
      <c r="OIX140" s="4"/>
      <c r="OIY140" s="4"/>
      <c r="OIZ140" s="4"/>
      <c r="OJA140" s="4"/>
      <c r="OJB140" s="4"/>
      <c r="OJC140" s="4"/>
      <c r="OJD140" s="4"/>
      <c r="OJE140" s="4"/>
      <c r="OJF140" s="4"/>
      <c r="OJG140" s="4"/>
      <c r="OJH140" s="4"/>
      <c r="OJI140" s="4"/>
      <c r="OJJ140" s="4"/>
      <c r="OJK140" s="4"/>
      <c r="OJL140" s="4"/>
      <c r="OJM140" s="4"/>
      <c r="OJN140" s="4"/>
      <c r="OJO140" s="4"/>
      <c r="OJP140" s="4"/>
      <c r="OJQ140" s="4"/>
      <c r="OJR140" s="4"/>
      <c r="OJS140" s="4"/>
      <c r="OJT140" s="4"/>
      <c r="OJU140" s="4"/>
      <c r="OJV140" s="4"/>
      <c r="OJW140" s="4"/>
      <c r="OJX140" s="4"/>
      <c r="OJY140" s="4"/>
      <c r="OJZ140" s="4"/>
      <c r="OKA140" s="4"/>
      <c r="OKB140" s="4"/>
      <c r="OKC140" s="4"/>
      <c r="OKD140" s="4"/>
      <c r="OKE140" s="4"/>
      <c r="OKF140" s="4"/>
      <c r="OKG140" s="4"/>
      <c r="OKH140" s="4"/>
      <c r="OKI140" s="4"/>
      <c r="OKJ140" s="4"/>
      <c r="OKK140" s="4"/>
      <c r="OKL140" s="4"/>
      <c r="OKM140" s="4"/>
      <c r="OKN140" s="4"/>
      <c r="OKO140" s="4"/>
      <c r="OKP140" s="4"/>
      <c r="OKQ140" s="4"/>
      <c r="OKR140" s="4"/>
      <c r="OKS140" s="4"/>
      <c r="OKT140" s="4"/>
      <c r="OKU140" s="4"/>
      <c r="OKV140" s="4"/>
      <c r="OKW140" s="4"/>
      <c r="OKX140" s="4"/>
      <c r="OKY140" s="4"/>
      <c r="OKZ140" s="4"/>
      <c r="OLA140" s="4"/>
      <c r="OLB140" s="4"/>
      <c r="OLC140" s="4"/>
      <c r="OLD140" s="4"/>
      <c r="OLE140" s="4"/>
      <c r="OLF140" s="4"/>
      <c r="OLG140" s="4"/>
      <c r="OLH140" s="4"/>
      <c r="OLI140" s="4"/>
      <c r="OLJ140" s="4"/>
      <c r="OLK140" s="4"/>
      <c r="OLL140" s="4"/>
      <c r="OLM140" s="4"/>
      <c r="OLN140" s="4"/>
      <c r="OLU140" s="4"/>
      <c r="OLV140" s="4"/>
      <c r="OLW140" s="4"/>
      <c r="OLX140" s="4"/>
      <c r="OLY140" s="4"/>
      <c r="OLZ140" s="4"/>
      <c r="OMA140" s="4"/>
      <c r="OMB140" s="4"/>
      <c r="OMC140" s="4"/>
      <c r="OMD140" s="4"/>
      <c r="OME140" s="4"/>
      <c r="OMF140" s="4"/>
      <c r="OMG140" s="4"/>
      <c r="OMH140" s="4"/>
      <c r="OMI140" s="4"/>
      <c r="OMJ140" s="4"/>
      <c r="OMK140" s="4"/>
      <c r="OML140" s="4"/>
      <c r="OMM140" s="4"/>
      <c r="OMN140" s="4"/>
      <c r="OMO140" s="4"/>
      <c r="OMP140" s="4"/>
      <c r="OMQ140" s="4"/>
      <c r="OMR140" s="4"/>
      <c r="OMS140" s="4"/>
      <c r="OMT140" s="4"/>
      <c r="OMU140" s="4"/>
      <c r="OMV140" s="4"/>
      <c r="OMW140" s="4"/>
      <c r="OMX140" s="4"/>
      <c r="OMY140" s="4"/>
      <c r="OMZ140" s="4"/>
      <c r="ONA140" s="4"/>
      <c r="ONB140" s="4"/>
      <c r="ONC140" s="4"/>
      <c r="OND140" s="4"/>
      <c r="ONE140" s="4"/>
      <c r="ONF140" s="4"/>
      <c r="ONG140" s="4"/>
      <c r="ONH140" s="4"/>
      <c r="ONI140" s="4"/>
      <c r="ONJ140" s="4"/>
      <c r="ONK140" s="4"/>
      <c r="ONL140" s="4"/>
      <c r="ONM140" s="4"/>
      <c r="ONN140" s="4"/>
      <c r="ONO140" s="4"/>
      <c r="ONP140" s="4"/>
      <c r="ONQ140" s="4"/>
      <c r="ONR140" s="4"/>
      <c r="ONS140" s="4"/>
      <c r="ONT140" s="4"/>
      <c r="ONU140" s="4"/>
      <c r="ONV140" s="4"/>
      <c r="ONW140" s="4"/>
      <c r="ONX140" s="4"/>
      <c r="ONY140" s="4"/>
      <c r="ONZ140" s="4"/>
      <c r="OOA140" s="4"/>
      <c r="OOB140" s="4"/>
      <c r="OOC140" s="4"/>
      <c r="OOD140" s="4"/>
      <c r="OOE140" s="4"/>
      <c r="OOF140" s="4"/>
      <c r="OOG140" s="4"/>
      <c r="OOH140" s="4"/>
      <c r="OOI140" s="4"/>
      <c r="OOJ140" s="4"/>
      <c r="OOK140" s="4"/>
      <c r="OOL140" s="4"/>
      <c r="OOM140" s="4"/>
      <c r="OON140" s="4"/>
      <c r="OOO140" s="4"/>
      <c r="OOP140" s="4"/>
      <c r="OOQ140" s="4"/>
      <c r="OOR140" s="4"/>
      <c r="OOS140" s="4"/>
      <c r="OOT140" s="4"/>
      <c r="OOU140" s="4"/>
      <c r="OOV140" s="4"/>
      <c r="OOW140" s="4"/>
      <c r="OOX140" s="4"/>
      <c r="OOY140" s="4"/>
      <c r="OOZ140" s="4"/>
      <c r="OPA140" s="4"/>
      <c r="OPB140" s="4"/>
      <c r="OPC140" s="4"/>
      <c r="OPD140" s="4"/>
      <c r="OPE140" s="4"/>
      <c r="OPF140" s="4"/>
      <c r="OPG140" s="4"/>
      <c r="OPH140" s="4"/>
      <c r="OPI140" s="4"/>
      <c r="OPJ140" s="4"/>
      <c r="OPK140" s="4"/>
      <c r="OPL140" s="4"/>
      <c r="OPM140" s="4"/>
      <c r="OPN140" s="4"/>
      <c r="OPO140" s="4"/>
      <c r="OPP140" s="4"/>
      <c r="OPQ140" s="4"/>
      <c r="OPR140" s="4"/>
      <c r="OPS140" s="4"/>
      <c r="OPT140" s="4"/>
      <c r="OPU140" s="4"/>
      <c r="OPV140" s="4"/>
      <c r="OPW140" s="4"/>
      <c r="OPX140" s="4"/>
      <c r="OPY140" s="4"/>
      <c r="OPZ140" s="4"/>
      <c r="OQA140" s="4"/>
      <c r="OQB140" s="4"/>
      <c r="OQC140" s="4"/>
      <c r="OQD140" s="4"/>
      <c r="OQE140" s="4"/>
      <c r="OQF140" s="4"/>
      <c r="OQG140" s="4"/>
      <c r="OQH140" s="4"/>
      <c r="OQI140" s="4"/>
      <c r="OQJ140" s="4"/>
      <c r="OQK140" s="4"/>
      <c r="OQL140" s="4"/>
      <c r="OQM140" s="4"/>
      <c r="OQN140" s="4"/>
      <c r="OQO140" s="4"/>
      <c r="OQP140" s="4"/>
      <c r="OQQ140" s="4"/>
      <c r="OQR140" s="4"/>
      <c r="OQS140" s="4"/>
      <c r="OQT140" s="4"/>
      <c r="OQU140" s="4"/>
      <c r="OQV140" s="4"/>
      <c r="OQW140" s="4"/>
      <c r="OQX140" s="4"/>
      <c r="OQY140" s="4"/>
      <c r="OQZ140" s="4"/>
      <c r="ORA140" s="4"/>
      <c r="ORB140" s="4"/>
      <c r="ORC140" s="4"/>
      <c r="ORD140" s="4"/>
      <c r="ORE140" s="4"/>
      <c r="ORF140" s="4"/>
      <c r="ORG140" s="4"/>
      <c r="ORH140" s="4"/>
      <c r="ORI140" s="4"/>
      <c r="ORJ140" s="4"/>
      <c r="ORK140" s="4"/>
      <c r="ORL140" s="4"/>
      <c r="ORM140" s="4"/>
      <c r="ORN140" s="4"/>
      <c r="ORO140" s="4"/>
      <c r="ORP140" s="4"/>
      <c r="ORQ140" s="4"/>
      <c r="ORR140" s="4"/>
      <c r="ORS140" s="4"/>
      <c r="ORT140" s="4"/>
      <c r="ORU140" s="4"/>
      <c r="ORV140" s="4"/>
      <c r="ORW140" s="4"/>
      <c r="ORX140" s="4"/>
      <c r="ORY140" s="4"/>
      <c r="ORZ140" s="4"/>
      <c r="OSA140" s="4"/>
      <c r="OSB140" s="4"/>
      <c r="OSC140" s="4"/>
      <c r="OSD140" s="4"/>
      <c r="OSE140" s="4"/>
      <c r="OSF140" s="4"/>
      <c r="OSG140" s="4"/>
      <c r="OSH140" s="4"/>
      <c r="OSI140" s="4"/>
      <c r="OSJ140" s="4"/>
      <c r="OSK140" s="4"/>
      <c r="OSL140" s="4"/>
      <c r="OSM140" s="4"/>
      <c r="OSN140" s="4"/>
      <c r="OSO140" s="4"/>
      <c r="OSP140" s="4"/>
      <c r="OSQ140" s="4"/>
      <c r="OSR140" s="4"/>
      <c r="OSS140" s="4"/>
      <c r="OST140" s="4"/>
      <c r="OSU140" s="4"/>
      <c r="OSV140" s="4"/>
      <c r="OSW140" s="4"/>
      <c r="OSX140" s="4"/>
      <c r="OSY140" s="4"/>
      <c r="OSZ140" s="4"/>
      <c r="OTA140" s="4"/>
      <c r="OTB140" s="4"/>
      <c r="OTC140" s="4"/>
      <c r="OTD140" s="4"/>
      <c r="OTE140" s="4"/>
      <c r="OTF140" s="4"/>
      <c r="OTG140" s="4"/>
      <c r="OTH140" s="4"/>
      <c r="OTI140" s="4"/>
      <c r="OTJ140" s="4"/>
      <c r="OTK140" s="4"/>
      <c r="OTL140" s="4"/>
      <c r="OTM140" s="4"/>
      <c r="OTN140" s="4"/>
      <c r="OTO140" s="4"/>
      <c r="OTP140" s="4"/>
      <c r="OTQ140" s="4"/>
      <c r="OTR140" s="4"/>
      <c r="OTS140" s="4"/>
      <c r="OTT140" s="4"/>
      <c r="OTU140" s="4"/>
      <c r="OTV140" s="4"/>
      <c r="OTW140" s="4"/>
      <c r="OTX140" s="4"/>
      <c r="OTY140" s="4"/>
      <c r="OTZ140" s="4"/>
      <c r="OUA140" s="4"/>
      <c r="OUB140" s="4"/>
      <c r="OUC140" s="4"/>
      <c r="OUD140" s="4"/>
      <c r="OUE140" s="4"/>
      <c r="OUF140" s="4"/>
      <c r="OUG140" s="4"/>
      <c r="OUH140" s="4"/>
      <c r="OUI140" s="4"/>
      <c r="OUJ140" s="4"/>
      <c r="OUK140" s="4"/>
      <c r="OUL140" s="4"/>
      <c r="OUM140" s="4"/>
      <c r="OUN140" s="4"/>
      <c r="OUO140" s="4"/>
      <c r="OUP140" s="4"/>
      <c r="OUQ140" s="4"/>
      <c r="OUR140" s="4"/>
      <c r="OUS140" s="4"/>
      <c r="OUT140" s="4"/>
      <c r="OUU140" s="4"/>
      <c r="OUV140" s="4"/>
      <c r="OUW140" s="4"/>
      <c r="OUX140" s="4"/>
      <c r="OUY140" s="4"/>
      <c r="OUZ140" s="4"/>
      <c r="OVA140" s="4"/>
      <c r="OVB140" s="4"/>
      <c r="OVC140" s="4"/>
      <c r="OVD140" s="4"/>
      <c r="OVE140" s="4"/>
      <c r="OVF140" s="4"/>
      <c r="OVG140" s="4"/>
      <c r="OVH140" s="4"/>
      <c r="OVI140" s="4"/>
      <c r="OVJ140" s="4"/>
      <c r="OVQ140" s="4"/>
      <c r="OVR140" s="4"/>
      <c r="OVS140" s="4"/>
      <c r="OVT140" s="4"/>
      <c r="OVU140" s="4"/>
      <c r="OVV140" s="4"/>
      <c r="OVW140" s="4"/>
      <c r="OVX140" s="4"/>
      <c r="OVY140" s="4"/>
      <c r="OVZ140" s="4"/>
      <c r="OWA140" s="4"/>
      <c r="OWB140" s="4"/>
      <c r="OWC140" s="4"/>
      <c r="OWD140" s="4"/>
      <c r="OWE140" s="4"/>
      <c r="OWF140" s="4"/>
      <c r="OWG140" s="4"/>
      <c r="OWH140" s="4"/>
      <c r="OWI140" s="4"/>
      <c r="OWJ140" s="4"/>
      <c r="OWK140" s="4"/>
      <c r="OWL140" s="4"/>
      <c r="OWM140" s="4"/>
      <c r="OWN140" s="4"/>
      <c r="OWO140" s="4"/>
      <c r="OWP140" s="4"/>
      <c r="OWQ140" s="4"/>
      <c r="OWR140" s="4"/>
      <c r="OWS140" s="4"/>
      <c r="OWT140" s="4"/>
      <c r="OWU140" s="4"/>
      <c r="OWV140" s="4"/>
      <c r="OWW140" s="4"/>
      <c r="OWX140" s="4"/>
      <c r="OWY140" s="4"/>
      <c r="OWZ140" s="4"/>
      <c r="OXA140" s="4"/>
      <c r="OXB140" s="4"/>
      <c r="OXC140" s="4"/>
      <c r="OXD140" s="4"/>
      <c r="OXE140" s="4"/>
      <c r="OXF140" s="4"/>
      <c r="OXG140" s="4"/>
      <c r="OXH140" s="4"/>
      <c r="OXI140" s="4"/>
      <c r="OXJ140" s="4"/>
      <c r="OXK140" s="4"/>
      <c r="OXL140" s="4"/>
      <c r="OXM140" s="4"/>
      <c r="OXN140" s="4"/>
      <c r="OXO140" s="4"/>
      <c r="OXP140" s="4"/>
      <c r="OXQ140" s="4"/>
      <c r="OXR140" s="4"/>
      <c r="OXS140" s="4"/>
      <c r="OXT140" s="4"/>
      <c r="OXU140" s="4"/>
      <c r="OXV140" s="4"/>
      <c r="OXW140" s="4"/>
      <c r="OXX140" s="4"/>
      <c r="OXY140" s="4"/>
      <c r="OXZ140" s="4"/>
      <c r="OYA140" s="4"/>
      <c r="OYB140" s="4"/>
      <c r="OYC140" s="4"/>
      <c r="OYD140" s="4"/>
      <c r="OYE140" s="4"/>
      <c r="OYF140" s="4"/>
      <c r="OYG140" s="4"/>
      <c r="OYH140" s="4"/>
      <c r="OYI140" s="4"/>
      <c r="OYJ140" s="4"/>
      <c r="OYK140" s="4"/>
      <c r="OYL140" s="4"/>
      <c r="OYM140" s="4"/>
      <c r="OYN140" s="4"/>
      <c r="OYO140" s="4"/>
      <c r="OYP140" s="4"/>
      <c r="OYQ140" s="4"/>
      <c r="OYR140" s="4"/>
      <c r="OYS140" s="4"/>
      <c r="OYT140" s="4"/>
      <c r="OYU140" s="4"/>
      <c r="OYV140" s="4"/>
      <c r="OYW140" s="4"/>
      <c r="OYX140" s="4"/>
      <c r="OYY140" s="4"/>
      <c r="OYZ140" s="4"/>
      <c r="OZA140" s="4"/>
      <c r="OZB140" s="4"/>
      <c r="OZC140" s="4"/>
      <c r="OZD140" s="4"/>
      <c r="OZE140" s="4"/>
      <c r="OZF140" s="4"/>
      <c r="OZG140" s="4"/>
      <c r="OZH140" s="4"/>
      <c r="OZI140" s="4"/>
      <c r="OZJ140" s="4"/>
      <c r="OZK140" s="4"/>
      <c r="OZL140" s="4"/>
      <c r="OZM140" s="4"/>
      <c r="OZN140" s="4"/>
      <c r="OZO140" s="4"/>
      <c r="OZP140" s="4"/>
      <c r="OZQ140" s="4"/>
      <c r="OZR140" s="4"/>
      <c r="OZS140" s="4"/>
      <c r="OZT140" s="4"/>
      <c r="OZU140" s="4"/>
      <c r="OZV140" s="4"/>
      <c r="OZW140" s="4"/>
      <c r="OZX140" s="4"/>
      <c r="OZY140" s="4"/>
      <c r="OZZ140" s="4"/>
      <c r="PAA140" s="4"/>
      <c r="PAB140" s="4"/>
      <c r="PAC140" s="4"/>
      <c r="PAD140" s="4"/>
      <c r="PAE140" s="4"/>
      <c r="PAF140" s="4"/>
      <c r="PAG140" s="4"/>
      <c r="PAH140" s="4"/>
      <c r="PAI140" s="4"/>
      <c r="PAJ140" s="4"/>
      <c r="PAK140" s="4"/>
      <c r="PAL140" s="4"/>
      <c r="PAM140" s="4"/>
      <c r="PAN140" s="4"/>
      <c r="PAO140" s="4"/>
      <c r="PAP140" s="4"/>
      <c r="PAQ140" s="4"/>
      <c r="PAR140" s="4"/>
      <c r="PAS140" s="4"/>
      <c r="PAT140" s="4"/>
      <c r="PAU140" s="4"/>
      <c r="PAV140" s="4"/>
      <c r="PAW140" s="4"/>
      <c r="PAX140" s="4"/>
      <c r="PAY140" s="4"/>
      <c r="PAZ140" s="4"/>
      <c r="PBA140" s="4"/>
      <c r="PBB140" s="4"/>
      <c r="PBC140" s="4"/>
      <c r="PBD140" s="4"/>
      <c r="PBE140" s="4"/>
      <c r="PBF140" s="4"/>
      <c r="PBG140" s="4"/>
      <c r="PBH140" s="4"/>
      <c r="PBI140" s="4"/>
      <c r="PBJ140" s="4"/>
      <c r="PBK140" s="4"/>
      <c r="PBL140" s="4"/>
      <c r="PBM140" s="4"/>
      <c r="PBN140" s="4"/>
      <c r="PBO140" s="4"/>
      <c r="PBP140" s="4"/>
      <c r="PBQ140" s="4"/>
      <c r="PBR140" s="4"/>
      <c r="PBS140" s="4"/>
      <c r="PBT140" s="4"/>
      <c r="PBU140" s="4"/>
      <c r="PBV140" s="4"/>
      <c r="PBW140" s="4"/>
      <c r="PBX140" s="4"/>
      <c r="PBY140" s="4"/>
      <c r="PBZ140" s="4"/>
      <c r="PCA140" s="4"/>
      <c r="PCB140" s="4"/>
      <c r="PCC140" s="4"/>
      <c r="PCD140" s="4"/>
      <c r="PCE140" s="4"/>
      <c r="PCF140" s="4"/>
      <c r="PCG140" s="4"/>
      <c r="PCH140" s="4"/>
      <c r="PCI140" s="4"/>
      <c r="PCJ140" s="4"/>
      <c r="PCK140" s="4"/>
      <c r="PCL140" s="4"/>
      <c r="PCM140" s="4"/>
      <c r="PCN140" s="4"/>
      <c r="PCO140" s="4"/>
      <c r="PCP140" s="4"/>
      <c r="PCQ140" s="4"/>
      <c r="PCR140" s="4"/>
      <c r="PCS140" s="4"/>
      <c r="PCT140" s="4"/>
      <c r="PCU140" s="4"/>
      <c r="PCV140" s="4"/>
      <c r="PCW140" s="4"/>
      <c r="PCX140" s="4"/>
      <c r="PCY140" s="4"/>
      <c r="PCZ140" s="4"/>
      <c r="PDA140" s="4"/>
      <c r="PDB140" s="4"/>
      <c r="PDC140" s="4"/>
      <c r="PDD140" s="4"/>
      <c r="PDE140" s="4"/>
      <c r="PDF140" s="4"/>
      <c r="PDG140" s="4"/>
      <c r="PDH140" s="4"/>
      <c r="PDI140" s="4"/>
      <c r="PDJ140" s="4"/>
      <c r="PDK140" s="4"/>
      <c r="PDL140" s="4"/>
      <c r="PDM140" s="4"/>
      <c r="PDN140" s="4"/>
      <c r="PDO140" s="4"/>
      <c r="PDP140" s="4"/>
      <c r="PDQ140" s="4"/>
      <c r="PDR140" s="4"/>
      <c r="PDS140" s="4"/>
      <c r="PDT140" s="4"/>
      <c r="PDU140" s="4"/>
      <c r="PDV140" s="4"/>
      <c r="PDW140" s="4"/>
      <c r="PDX140" s="4"/>
      <c r="PDY140" s="4"/>
      <c r="PDZ140" s="4"/>
      <c r="PEA140" s="4"/>
      <c r="PEB140" s="4"/>
      <c r="PEC140" s="4"/>
      <c r="PED140" s="4"/>
      <c r="PEE140" s="4"/>
      <c r="PEF140" s="4"/>
      <c r="PEG140" s="4"/>
      <c r="PEH140" s="4"/>
      <c r="PEI140" s="4"/>
      <c r="PEJ140" s="4"/>
      <c r="PEK140" s="4"/>
      <c r="PEL140" s="4"/>
      <c r="PEM140" s="4"/>
      <c r="PEN140" s="4"/>
      <c r="PEO140" s="4"/>
      <c r="PEP140" s="4"/>
      <c r="PEQ140" s="4"/>
      <c r="PER140" s="4"/>
      <c r="PES140" s="4"/>
      <c r="PET140" s="4"/>
      <c r="PEU140" s="4"/>
      <c r="PEV140" s="4"/>
      <c r="PEW140" s="4"/>
      <c r="PEX140" s="4"/>
      <c r="PEY140" s="4"/>
      <c r="PEZ140" s="4"/>
      <c r="PFA140" s="4"/>
      <c r="PFB140" s="4"/>
      <c r="PFC140" s="4"/>
      <c r="PFD140" s="4"/>
      <c r="PFE140" s="4"/>
      <c r="PFF140" s="4"/>
      <c r="PFM140" s="4"/>
      <c r="PFN140" s="4"/>
      <c r="PFO140" s="4"/>
      <c r="PFP140" s="4"/>
      <c r="PFQ140" s="4"/>
      <c r="PFR140" s="4"/>
      <c r="PFS140" s="4"/>
      <c r="PFT140" s="4"/>
      <c r="PFU140" s="4"/>
      <c r="PFV140" s="4"/>
      <c r="PFW140" s="4"/>
      <c r="PFX140" s="4"/>
      <c r="PFY140" s="4"/>
      <c r="PFZ140" s="4"/>
      <c r="PGA140" s="4"/>
      <c r="PGB140" s="4"/>
      <c r="PGC140" s="4"/>
      <c r="PGD140" s="4"/>
      <c r="PGE140" s="4"/>
      <c r="PGF140" s="4"/>
      <c r="PGG140" s="4"/>
      <c r="PGH140" s="4"/>
      <c r="PGI140" s="4"/>
      <c r="PGJ140" s="4"/>
      <c r="PGK140" s="4"/>
      <c r="PGL140" s="4"/>
      <c r="PGM140" s="4"/>
      <c r="PGN140" s="4"/>
      <c r="PGO140" s="4"/>
      <c r="PGP140" s="4"/>
      <c r="PGQ140" s="4"/>
      <c r="PGR140" s="4"/>
      <c r="PGS140" s="4"/>
      <c r="PGT140" s="4"/>
      <c r="PGU140" s="4"/>
      <c r="PGV140" s="4"/>
      <c r="PGW140" s="4"/>
      <c r="PGX140" s="4"/>
      <c r="PGY140" s="4"/>
      <c r="PGZ140" s="4"/>
      <c r="PHA140" s="4"/>
      <c r="PHB140" s="4"/>
      <c r="PHC140" s="4"/>
      <c r="PHD140" s="4"/>
      <c r="PHE140" s="4"/>
      <c r="PHF140" s="4"/>
      <c r="PHG140" s="4"/>
      <c r="PHH140" s="4"/>
      <c r="PHI140" s="4"/>
      <c r="PHJ140" s="4"/>
      <c r="PHK140" s="4"/>
      <c r="PHL140" s="4"/>
      <c r="PHM140" s="4"/>
      <c r="PHN140" s="4"/>
      <c r="PHO140" s="4"/>
      <c r="PHP140" s="4"/>
      <c r="PHQ140" s="4"/>
      <c r="PHR140" s="4"/>
      <c r="PHS140" s="4"/>
      <c r="PHT140" s="4"/>
      <c r="PHU140" s="4"/>
      <c r="PHV140" s="4"/>
      <c r="PHW140" s="4"/>
      <c r="PHX140" s="4"/>
      <c r="PHY140" s="4"/>
      <c r="PHZ140" s="4"/>
      <c r="PIA140" s="4"/>
      <c r="PIB140" s="4"/>
      <c r="PIC140" s="4"/>
      <c r="PID140" s="4"/>
      <c r="PIE140" s="4"/>
      <c r="PIF140" s="4"/>
      <c r="PIG140" s="4"/>
      <c r="PIH140" s="4"/>
      <c r="PII140" s="4"/>
      <c r="PIJ140" s="4"/>
      <c r="PIK140" s="4"/>
      <c r="PIL140" s="4"/>
      <c r="PIM140" s="4"/>
      <c r="PIN140" s="4"/>
      <c r="PIO140" s="4"/>
      <c r="PIP140" s="4"/>
      <c r="PIQ140" s="4"/>
      <c r="PIR140" s="4"/>
      <c r="PIS140" s="4"/>
      <c r="PIT140" s="4"/>
      <c r="PIU140" s="4"/>
      <c r="PIV140" s="4"/>
      <c r="PIW140" s="4"/>
      <c r="PIX140" s="4"/>
      <c r="PIY140" s="4"/>
      <c r="PIZ140" s="4"/>
      <c r="PJA140" s="4"/>
      <c r="PJB140" s="4"/>
      <c r="PJC140" s="4"/>
      <c r="PJD140" s="4"/>
      <c r="PJE140" s="4"/>
      <c r="PJF140" s="4"/>
      <c r="PJG140" s="4"/>
      <c r="PJH140" s="4"/>
      <c r="PJI140" s="4"/>
      <c r="PJJ140" s="4"/>
      <c r="PJK140" s="4"/>
      <c r="PJL140" s="4"/>
      <c r="PJM140" s="4"/>
      <c r="PJN140" s="4"/>
      <c r="PJO140" s="4"/>
      <c r="PJP140" s="4"/>
      <c r="PJQ140" s="4"/>
      <c r="PJR140" s="4"/>
      <c r="PJS140" s="4"/>
      <c r="PJT140" s="4"/>
      <c r="PJU140" s="4"/>
      <c r="PJV140" s="4"/>
      <c r="PJW140" s="4"/>
      <c r="PJX140" s="4"/>
      <c r="PJY140" s="4"/>
      <c r="PJZ140" s="4"/>
      <c r="PKA140" s="4"/>
      <c r="PKB140" s="4"/>
      <c r="PKC140" s="4"/>
      <c r="PKD140" s="4"/>
      <c r="PKE140" s="4"/>
      <c r="PKF140" s="4"/>
      <c r="PKG140" s="4"/>
      <c r="PKH140" s="4"/>
      <c r="PKI140" s="4"/>
      <c r="PKJ140" s="4"/>
      <c r="PKK140" s="4"/>
      <c r="PKL140" s="4"/>
      <c r="PKM140" s="4"/>
      <c r="PKN140" s="4"/>
      <c r="PKO140" s="4"/>
      <c r="PKP140" s="4"/>
      <c r="PKQ140" s="4"/>
      <c r="PKR140" s="4"/>
      <c r="PKS140" s="4"/>
      <c r="PKT140" s="4"/>
      <c r="PKU140" s="4"/>
      <c r="PKV140" s="4"/>
      <c r="PKW140" s="4"/>
      <c r="PKX140" s="4"/>
      <c r="PKY140" s="4"/>
      <c r="PKZ140" s="4"/>
      <c r="PLA140" s="4"/>
      <c r="PLB140" s="4"/>
      <c r="PLC140" s="4"/>
      <c r="PLD140" s="4"/>
      <c r="PLE140" s="4"/>
      <c r="PLF140" s="4"/>
      <c r="PLG140" s="4"/>
      <c r="PLH140" s="4"/>
      <c r="PLI140" s="4"/>
      <c r="PLJ140" s="4"/>
      <c r="PLK140" s="4"/>
      <c r="PLL140" s="4"/>
      <c r="PLM140" s="4"/>
      <c r="PLN140" s="4"/>
      <c r="PLO140" s="4"/>
      <c r="PLP140" s="4"/>
      <c r="PLQ140" s="4"/>
      <c r="PLR140" s="4"/>
      <c r="PLS140" s="4"/>
      <c r="PLT140" s="4"/>
      <c r="PLU140" s="4"/>
      <c r="PLV140" s="4"/>
      <c r="PLW140" s="4"/>
      <c r="PLX140" s="4"/>
      <c r="PLY140" s="4"/>
      <c r="PLZ140" s="4"/>
      <c r="PMA140" s="4"/>
      <c r="PMB140" s="4"/>
      <c r="PMC140" s="4"/>
      <c r="PMD140" s="4"/>
      <c r="PME140" s="4"/>
      <c r="PMF140" s="4"/>
      <c r="PMG140" s="4"/>
      <c r="PMH140" s="4"/>
      <c r="PMI140" s="4"/>
      <c r="PMJ140" s="4"/>
      <c r="PMK140" s="4"/>
      <c r="PML140" s="4"/>
      <c r="PMM140" s="4"/>
      <c r="PMN140" s="4"/>
      <c r="PMO140" s="4"/>
      <c r="PMP140" s="4"/>
      <c r="PMQ140" s="4"/>
      <c r="PMR140" s="4"/>
      <c r="PMS140" s="4"/>
      <c r="PMT140" s="4"/>
      <c r="PMU140" s="4"/>
      <c r="PMV140" s="4"/>
      <c r="PMW140" s="4"/>
      <c r="PMX140" s="4"/>
      <c r="PMY140" s="4"/>
      <c r="PMZ140" s="4"/>
      <c r="PNA140" s="4"/>
      <c r="PNB140" s="4"/>
      <c r="PNC140" s="4"/>
      <c r="PND140" s="4"/>
      <c r="PNE140" s="4"/>
      <c r="PNF140" s="4"/>
      <c r="PNG140" s="4"/>
      <c r="PNH140" s="4"/>
      <c r="PNI140" s="4"/>
      <c r="PNJ140" s="4"/>
      <c r="PNK140" s="4"/>
      <c r="PNL140" s="4"/>
      <c r="PNM140" s="4"/>
      <c r="PNN140" s="4"/>
      <c r="PNO140" s="4"/>
      <c r="PNP140" s="4"/>
      <c r="PNQ140" s="4"/>
      <c r="PNR140" s="4"/>
      <c r="PNS140" s="4"/>
      <c r="PNT140" s="4"/>
      <c r="PNU140" s="4"/>
      <c r="PNV140" s="4"/>
      <c r="PNW140" s="4"/>
      <c r="PNX140" s="4"/>
      <c r="PNY140" s="4"/>
      <c r="PNZ140" s="4"/>
      <c r="POA140" s="4"/>
      <c r="POB140" s="4"/>
      <c r="POC140" s="4"/>
      <c r="POD140" s="4"/>
      <c r="POE140" s="4"/>
      <c r="POF140" s="4"/>
      <c r="POG140" s="4"/>
      <c r="POH140" s="4"/>
      <c r="POI140" s="4"/>
      <c r="POJ140" s="4"/>
      <c r="POK140" s="4"/>
      <c r="POL140" s="4"/>
      <c r="POM140" s="4"/>
      <c r="PON140" s="4"/>
      <c r="POO140" s="4"/>
      <c r="POP140" s="4"/>
      <c r="POQ140" s="4"/>
      <c r="POR140" s="4"/>
      <c r="POS140" s="4"/>
      <c r="POT140" s="4"/>
      <c r="POU140" s="4"/>
      <c r="POV140" s="4"/>
      <c r="POW140" s="4"/>
      <c r="POX140" s="4"/>
      <c r="POY140" s="4"/>
      <c r="POZ140" s="4"/>
      <c r="PPA140" s="4"/>
      <c r="PPB140" s="4"/>
      <c r="PPI140" s="4"/>
      <c r="PPJ140" s="4"/>
      <c r="PPK140" s="4"/>
      <c r="PPL140" s="4"/>
      <c r="PPM140" s="4"/>
      <c r="PPN140" s="4"/>
      <c r="PPO140" s="4"/>
      <c r="PPP140" s="4"/>
      <c r="PPQ140" s="4"/>
      <c r="PPR140" s="4"/>
      <c r="PPS140" s="4"/>
      <c r="PPT140" s="4"/>
      <c r="PPU140" s="4"/>
      <c r="PPV140" s="4"/>
      <c r="PPW140" s="4"/>
      <c r="PPX140" s="4"/>
      <c r="PPY140" s="4"/>
      <c r="PPZ140" s="4"/>
      <c r="PQA140" s="4"/>
      <c r="PQB140" s="4"/>
      <c r="PQC140" s="4"/>
      <c r="PQD140" s="4"/>
      <c r="PQE140" s="4"/>
      <c r="PQF140" s="4"/>
      <c r="PQG140" s="4"/>
      <c r="PQH140" s="4"/>
      <c r="PQI140" s="4"/>
      <c r="PQJ140" s="4"/>
      <c r="PQK140" s="4"/>
      <c r="PQL140" s="4"/>
      <c r="PQM140" s="4"/>
      <c r="PQN140" s="4"/>
      <c r="PQO140" s="4"/>
      <c r="PQP140" s="4"/>
      <c r="PQQ140" s="4"/>
      <c r="PQR140" s="4"/>
      <c r="PQS140" s="4"/>
      <c r="PQT140" s="4"/>
      <c r="PQU140" s="4"/>
      <c r="PQV140" s="4"/>
      <c r="PQW140" s="4"/>
      <c r="PQX140" s="4"/>
      <c r="PQY140" s="4"/>
      <c r="PQZ140" s="4"/>
      <c r="PRA140" s="4"/>
      <c r="PRB140" s="4"/>
      <c r="PRC140" s="4"/>
      <c r="PRD140" s="4"/>
      <c r="PRE140" s="4"/>
      <c r="PRF140" s="4"/>
      <c r="PRG140" s="4"/>
      <c r="PRH140" s="4"/>
      <c r="PRI140" s="4"/>
      <c r="PRJ140" s="4"/>
      <c r="PRK140" s="4"/>
      <c r="PRL140" s="4"/>
      <c r="PRM140" s="4"/>
      <c r="PRN140" s="4"/>
      <c r="PRO140" s="4"/>
      <c r="PRP140" s="4"/>
      <c r="PRQ140" s="4"/>
      <c r="PRR140" s="4"/>
      <c r="PRS140" s="4"/>
      <c r="PRT140" s="4"/>
      <c r="PRU140" s="4"/>
      <c r="PRV140" s="4"/>
      <c r="PRW140" s="4"/>
      <c r="PRX140" s="4"/>
      <c r="PRY140" s="4"/>
      <c r="PRZ140" s="4"/>
      <c r="PSA140" s="4"/>
      <c r="PSB140" s="4"/>
      <c r="PSC140" s="4"/>
      <c r="PSD140" s="4"/>
      <c r="PSE140" s="4"/>
      <c r="PSF140" s="4"/>
      <c r="PSG140" s="4"/>
      <c r="PSH140" s="4"/>
      <c r="PSI140" s="4"/>
      <c r="PSJ140" s="4"/>
      <c r="PSK140" s="4"/>
      <c r="PSL140" s="4"/>
      <c r="PSM140" s="4"/>
      <c r="PSN140" s="4"/>
      <c r="PSO140" s="4"/>
      <c r="PSP140" s="4"/>
      <c r="PSQ140" s="4"/>
      <c r="PSR140" s="4"/>
      <c r="PSS140" s="4"/>
      <c r="PST140" s="4"/>
      <c r="PSU140" s="4"/>
      <c r="PSV140" s="4"/>
      <c r="PSW140" s="4"/>
      <c r="PSX140" s="4"/>
      <c r="PSY140" s="4"/>
      <c r="PSZ140" s="4"/>
      <c r="PTA140" s="4"/>
      <c r="PTB140" s="4"/>
      <c r="PTC140" s="4"/>
      <c r="PTD140" s="4"/>
      <c r="PTE140" s="4"/>
      <c r="PTF140" s="4"/>
      <c r="PTG140" s="4"/>
      <c r="PTH140" s="4"/>
      <c r="PTI140" s="4"/>
      <c r="PTJ140" s="4"/>
      <c r="PTK140" s="4"/>
      <c r="PTL140" s="4"/>
      <c r="PTM140" s="4"/>
      <c r="PTN140" s="4"/>
      <c r="PTO140" s="4"/>
      <c r="PTP140" s="4"/>
      <c r="PTQ140" s="4"/>
      <c r="PTR140" s="4"/>
      <c r="PTS140" s="4"/>
      <c r="PTT140" s="4"/>
      <c r="PTU140" s="4"/>
      <c r="PTV140" s="4"/>
      <c r="PTW140" s="4"/>
      <c r="PTX140" s="4"/>
      <c r="PTY140" s="4"/>
      <c r="PTZ140" s="4"/>
      <c r="PUA140" s="4"/>
      <c r="PUB140" s="4"/>
      <c r="PUC140" s="4"/>
      <c r="PUD140" s="4"/>
      <c r="PUE140" s="4"/>
      <c r="PUF140" s="4"/>
      <c r="PUG140" s="4"/>
      <c r="PUH140" s="4"/>
      <c r="PUI140" s="4"/>
      <c r="PUJ140" s="4"/>
      <c r="PUK140" s="4"/>
      <c r="PUL140" s="4"/>
      <c r="PUM140" s="4"/>
      <c r="PUN140" s="4"/>
      <c r="PUO140" s="4"/>
      <c r="PUP140" s="4"/>
      <c r="PUQ140" s="4"/>
      <c r="PUR140" s="4"/>
      <c r="PUS140" s="4"/>
      <c r="PUT140" s="4"/>
      <c r="PUU140" s="4"/>
      <c r="PUV140" s="4"/>
      <c r="PUW140" s="4"/>
      <c r="PUX140" s="4"/>
      <c r="PUY140" s="4"/>
      <c r="PUZ140" s="4"/>
      <c r="PVA140" s="4"/>
      <c r="PVB140" s="4"/>
      <c r="PVC140" s="4"/>
      <c r="PVD140" s="4"/>
      <c r="PVE140" s="4"/>
      <c r="PVF140" s="4"/>
      <c r="PVG140" s="4"/>
      <c r="PVH140" s="4"/>
      <c r="PVI140" s="4"/>
      <c r="PVJ140" s="4"/>
      <c r="PVK140" s="4"/>
      <c r="PVL140" s="4"/>
      <c r="PVM140" s="4"/>
      <c r="PVN140" s="4"/>
      <c r="PVO140" s="4"/>
      <c r="PVP140" s="4"/>
      <c r="PVQ140" s="4"/>
      <c r="PVR140" s="4"/>
      <c r="PVS140" s="4"/>
      <c r="PVT140" s="4"/>
      <c r="PVU140" s="4"/>
      <c r="PVV140" s="4"/>
      <c r="PVW140" s="4"/>
      <c r="PVX140" s="4"/>
      <c r="PVY140" s="4"/>
      <c r="PVZ140" s="4"/>
      <c r="PWA140" s="4"/>
      <c r="PWB140" s="4"/>
      <c r="PWC140" s="4"/>
      <c r="PWD140" s="4"/>
      <c r="PWE140" s="4"/>
      <c r="PWF140" s="4"/>
      <c r="PWG140" s="4"/>
      <c r="PWH140" s="4"/>
      <c r="PWI140" s="4"/>
      <c r="PWJ140" s="4"/>
      <c r="PWK140" s="4"/>
      <c r="PWL140" s="4"/>
      <c r="PWM140" s="4"/>
      <c r="PWN140" s="4"/>
      <c r="PWO140" s="4"/>
      <c r="PWP140" s="4"/>
      <c r="PWQ140" s="4"/>
      <c r="PWR140" s="4"/>
      <c r="PWS140" s="4"/>
      <c r="PWT140" s="4"/>
      <c r="PWU140" s="4"/>
      <c r="PWV140" s="4"/>
      <c r="PWW140" s="4"/>
      <c r="PWX140" s="4"/>
      <c r="PWY140" s="4"/>
      <c r="PWZ140" s="4"/>
      <c r="PXA140" s="4"/>
      <c r="PXB140" s="4"/>
      <c r="PXC140" s="4"/>
      <c r="PXD140" s="4"/>
      <c r="PXE140" s="4"/>
      <c r="PXF140" s="4"/>
      <c r="PXG140" s="4"/>
      <c r="PXH140" s="4"/>
      <c r="PXI140" s="4"/>
      <c r="PXJ140" s="4"/>
      <c r="PXK140" s="4"/>
      <c r="PXL140" s="4"/>
      <c r="PXM140" s="4"/>
      <c r="PXN140" s="4"/>
      <c r="PXO140" s="4"/>
      <c r="PXP140" s="4"/>
      <c r="PXQ140" s="4"/>
      <c r="PXR140" s="4"/>
      <c r="PXS140" s="4"/>
      <c r="PXT140" s="4"/>
      <c r="PXU140" s="4"/>
      <c r="PXV140" s="4"/>
      <c r="PXW140" s="4"/>
      <c r="PXX140" s="4"/>
      <c r="PXY140" s="4"/>
      <c r="PXZ140" s="4"/>
      <c r="PYA140" s="4"/>
      <c r="PYB140" s="4"/>
      <c r="PYC140" s="4"/>
      <c r="PYD140" s="4"/>
      <c r="PYE140" s="4"/>
      <c r="PYF140" s="4"/>
      <c r="PYG140" s="4"/>
      <c r="PYH140" s="4"/>
      <c r="PYI140" s="4"/>
      <c r="PYJ140" s="4"/>
      <c r="PYK140" s="4"/>
      <c r="PYL140" s="4"/>
      <c r="PYM140" s="4"/>
      <c r="PYN140" s="4"/>
      <c r="PYO140" s="4"/>
      <c r="PYP140" s="4"/>
      <c r="PYQ140" s="4"/>
      <c r="PYR140" s="4"/>
      <c r="PYS140" s="4"/>
      <c r="PYT140" s="4"/>
      <c r="PYU140" s="4"/>
      <c r="PYV140" s="4"/>
      <c r="PYW140" s="4"/>
      <c r="PYX140" s="4"/>
      <c r="PZE140" s="4"/>
      <c r="PZF140" s="4"/>
      <c r="PZG140" s="4"/>
      <c r="PZH140" s="4"/>
      <c r="PZI140" s="4"/>
      <c r="PZJ140" s="4"/>
      <c r="PZK140" s="4"/>
      <c r="PZL140" s="4"/>
      <c r="PZM140" s="4"/>
      <c r="PZN140" s="4"/>
      <c r="PZO140" s="4"/>
      <c r="PZP140" s="4"/>
      <c r="PZQ140" s="4"/>
      <c r="PZR140" s="4"/>
      <c r="PZS140" s="4"/>
      <c r="PZT140" s="4"/>
      <c r="PZU140" s="4"/>
      <c r="PZV140" s="4"/>
      <c r="PZW140" s="4"/>
      <c r="PZX140" s="4"/>
      <c r="PZY140" s="4"/>
      <c r="PZZ140" s="4"/>
      <c r="QAA140" s="4"/>
      <c r="QAB140" s="4"/>
      <c r="QAC140" s="4"/>
      <c r="QAD140" s="4"/>
      <c r="QAE140" s="4"/>
      <c r="QAF140" s="4"/>
      <c r="QAG140" s="4"/>
      <c r="QAH140" s="4"/>
      <c r="QAI140" s="4"/>
      <c r="QAJ140" s="4"/>
      <c r="QAK140" s="4"/>
      <c r="QAL140" s="4"/>
      <c r="QAM140" s="4"/>
      <c r="QAN140" s="4"/>
      <c r="QAO140" s="4"/>
      <c r="QAP140" s="4"/>
      <c r="QAQ140" s="4"/>
      <c r="QAR140" s="4"/>
      <c r="QAS140" s="4"/>
      <c r="QAT140" s="4"/>
      <c r="QAU140" s="4"/>
      <c r="QAV140" s="4"/>
      <c r="QAW140" s="4"/>
      <c r="QAX140" s="4"/>
      <c r="QAY140" s="4"/>
      <c r="QAZ140" s="4"/>
      <c r="QBA140" s="4"/>
      <c r="QBB140" s="4"/>
      <c r="QBC140" s="4"/>
      <c r="QBD140" s="4"/>
      <c r="QBE140" s="4"/>
      <c r="QBF140" s="4"/>
      <c r="QBG140" s="4"/>
      <c r="QBH140" s="4"/>
      <c r="QBI140" s="4"/>
      <c r="QBJ140" s="4"/>
      <c r="QBK140" s="4"/>
      <c r="QBL140" s="4"/>
      <c r="QBM140" s="4"/>
      <c r="QBN140" s="4"/>
      <c r="QBO140" s="4"/>
      <c r="QBP140" s="4"/>
      <c r="QBQ140" s="4"/>
      <c r="QBR140" s="4"/>
      <c r="QBS140" s="4"/>
      <c r="QBT140" s="4"/>
      <c r="QBU140" s="4"/>
      <c r="QBV140" s="4"/>
      <c r="QBW140" s="4"/>
      <c r="QBX140" s="4"/>
      <c r="QBY140" s="4"/>
      <c r="QBZ140" s="4"/>
      <c r="QCA140" s="4"/>
      <c r="QCB140" s="4"/>
      <c r="QCC140" s="4"/>
      <c r="QCD140" s="4"/>
      <c r="QCE140" s="4"/>
      <c r="QCF140" s="4"/>
      <c r="QCG140" s="4"/>
      <c r="QCH140" s="4"/>
      <c r="QCI140" s="4"/>
      <c r="QCJ140" s="4"/>
      <c r="QCK140" s="4"/>
      <c r="QCL140" s="4"/>
      <c r="QCM140" s="4"/>
      <c r="QCN140" s="4"/>
      <c r="QCO140" s="4"/>
      <c r="QCP140" s="4"/>
      <c r="QCQ140" s="4"/>
      <c r="QCR140" s="4"/>
      <c r="QCS140" s="4"/>
      <c r="QCT140" s="4"/>
      <c r="QCU140" s="4"/>
      <c r="QCV140" s="4"/>
      <c r="QCW140" s="4"/>
      <c r="QCX140" s="4"/>
      <c r="QCY140" s="4"/>
      <c r="QCZ140" s="4"/>
      <c r="QDA140" s="4"/>
      <c r="QDB140" s="4"/>
      <c r="QDC140" s="4"/>
      <c r="QDD140" s="4"/>
      <c r="QDE140" s="4"/>
      <c r="QDF140" s="4"/>
      <c r="QDG140" s="4"/>
      <c r="QDH140" s="4"/>
      <c r="QDI140" s="4"/>
      <c r="QDJ140" s="4"/>
      <c r="QDK140" s="4"/>
      <c r="QDL140" s="4"/>
      <c r="QDM140" s="4"/>
      <c r="QDN140" s="4"/>
      <c r="QDO140" s="4"/>
      <c r="QDP140" s="4"/>
      <c r="QDQ140" s="4"/>
      <c r="QDR140" s="4"/>
      <c r="QDS140" s="4"/>
      <c r="QDT140" s="4"/>
      <c r="QDU140" s="4"/>
      <c r="QDV140" s="4"/>
      <c r="QDW140" s="4"/>
      <c r="QDX140" s="4"/>
      <c r="QDY140" s="4"/>
      <c r="QDZ140" s="4"/>
      <c r="QEA140" s="4"/>
      <c r="QEB140" s="4"/>
      <c r="QEC140" s="4"/>
      <c r="QED140" s="4"/>
      <c r="QEE140" s="4"/>
      <c r="QEF140" s="4"/>
      <c r="QEG140" s="4"/>
      <c r="QEH140" s="4"/>
      <c r="QEI140" s="4"/>
      <c r="QEJ140" s="4"/>
      <c r="QEK140" s="4"/>
      <c r="QEL140" s="4"/>
      <c r="QEM140" s="4"/>
      <c r="QEN140" s="4"/>
      <c r="QEO140" s="4"/>
      <c r="QEP140" s="4"/>
      <c r="QEQ140" s="4"/>
      <c r="QER140" s="4"/>
      <c r="QES140" s="4"/>
      <c r="QET140" s="4"/>
      <c r="QEU140" s="4"/>
      <c r="QEV140" s="4"/>
      <c r="QEW140" s="4"/>
      <c r="QEX140" s="4"/>
      <c r="QEY140" s="4"/>
      <c r="QEZ140" s="4"/>
      <c r="QFA140" s="4"/>
      <c r="QFB140" s="4"/>
      <c r="QFC140" s="4"/>
      <c r="QFD140" s="4"/>
      <c r="QFE140" s="4"/>
      <c r="QFF140" s="4"/>
      <c r="QFG140" s="4"/>
      <c r="QFH140" s="4"/>
      <c r="QFI140" s="4"/>
      <c r="QFJ140" s="4"/>
      <c r="QFK140" s="4"/>
      <c r="QFL140" s="4"/>
      <c r="QFM140" s="4"/>
      <c r="QFN140" s="4"/>
      <c r="QFO140" s="4"/>
      <c r="QFP140" s="4"/>
      <c r="QFQ140" s="4"/>
      <c r="QFR140" s="4"/>
      <c r="QFS140" s="4"/>
      <c r="QFT140" s="4"/>
      <c r="QFU140" s="4"/>
      <c r="QFV140" s="4"/>
      <c r="QFW140" s="4"/>
      <c r="QFX140" s="4"/>
      <c r="QFY140" s="4"/>
      <c r="QFZ140" s="4"/>
      <c r="QGA140" s="4"/>
      <c r="QGB140" s="4"/>
      <c r="QGC140" s="4"/>
      <c r="QGD140" s="4"/>
      <c r="QGE140" s="4"/>
      <c r="QGF140" s="4"/>
      <c r="QGG140" s="4"/>
      <c r="QGH140" s="4"/>
      <c r="QGI140" s="4"/>
      <c r="QGJ140" s="4"/>
      <c r="QGK140" s="4"/>
      <c r="QGL140" s="4"/>
      <c r="QGM140" s="4"/>
      <c r="QGN140" s="4"/>
      <c r="QGO140" s="4"/>
      <c r="QGP140" s="4"/>
      <c r="QGQ140" s="4"/>
      <c r="QGR140" s="4"/>
      <c r="QGS140" s="4"/>
      <c r="QGT140" s="4"/>
      <c r="QGU140" s="4"/>
      <c r="QGV140" s="4"/>
      <c r="QGW140" s="4"/>
      <c r="QGX140" s="4"/>
      <c r="QGY140" s="4"/>
      <c r="QGZ140" s="4"/>
      <c r="QHA140" s="4"/>
      <c r="QHB140" s="4"/>
      <c r="QHC140" s="4"/>
      <c r="QHD140" s="4"/>
      <c r="QHE140" s="4"/>
      <c r="QHF140" s="4"/>
      <c r="QHG140" s="4"/>
      <c r="QHH140" s="4"/>
      <c r="QHI140" s="4"/>
      <c r="QHJ140" s="4"/>
      <c r="QHK140" s="4"/>
      <c r="QHL140" s="4"/>
      <c r="QHM140" s="4"/>
      <c r="QHN140" s="4"/>
      <c r="QHO140" s="4"/>
      <c r="QHP140" s="4"/>
      <c r="QHQ140" s="4"/>
      <c r="QHR140" s="4"/>
      <c r="QHS140" s="4"/>
      <c r="QHT140" s="4"/>
      <c r="QHU140" s="4"/>
      <c r="QHV140" s="4"/>
      <c r="QHW140" s="4"/>
      <c r="QHX140" s="4"/>
      <c r="QHY140" s="4"/>
      <c r="QHZ140" s="4"/>
      <c r="QIA140" s="4"/>
      <c r="QIB140" s="4"/>
      <c r="QIC140" s="4"/>
      <c r="QID140" s="4"/>
      <c r="QIE140" s="4"/>
      <c r="QIF140" s="4"/>
      <c r="QIG140" s="4"/>
      <c r="QIH140" s="4"/>
      <c r="QII140" s="4"/>
      <c r="QIJ140" s="4"/>
      <c r="QIK140" s="4"/>
      <c r="QIL140" s="4"/>
      <c r="QIM140" s="4"/>
      <c r="QIN140" s="4"/>
      <c r="QIO140" s="4"/>
      <c r="QIP140" s="4"/>
      <c r="QIQ140" s="4"/>
      <c r="QIR140" s="4"/>
      <c r="QIS140" s="4"/>
      <c r="QIT140" s="4"/>
      <c r="QJA140" s="4"/>
      <c r="QJB140" s="4"/>
      <c r="QJC140" s="4"/>
      <c r="QJD140" s="4"/>
      <c r="QJE140" s="4"/>
      <c r="QJF140" s="4"/>
      <c r="QJG140" s="4"/>
      <c r="QJH140" s="4"/>
      <c r="QJI140" s="4"/>
      <c r="QJJ140" s="4"/>
      <c r="QJK140" s="4"/>
      <c r="QJL140" s="4"/>
      <c r="QJM140" s="4"/>
      <c r="QJN140" s="4"/>
      <c r="QJO140" s="4"/>
      <c r="QJP140" s="4"/>
      <c r="QJQ140" s="4"/>
      <c r="QJR140" s="4"/>
      <c r="QJS140" s="4"/>
      <c r="QJT140" s="4"/>
      <c r="QJU140" s="4"/>
      <c r="QJV140" s="4"/>
      <c r="QJW140" s="4"/>
      <c r="QJX140" s="4"/>
      <c r="QJY140" s="4"/>
      <c r="QJZ140" s="4"/>
      <c r="QKA140" s="4"/>
      <c r="QKB140" s="4"/>
      <c r="QKC140" s="4"/>
      <c r="QKD140" s="4"/>
      <c r="QKE140" s="4"/>
      <c r="QKF140" s="4"/>
      <c r="QKG140" s="4"/>
      <c r="QKH140" s="4"/>
      <c r="QKI140" s="4"/>
      <c r="QKJ140" s="4"/>
      <c r="QKK140" s="4"/>
      <c r="QKL140" s="4"/>
      <c r="QKM140" s="4"/>
      <c r="QKN140" s="4"/>
      <c r="QKO140" s="4"/>
      <c r="QKP140" s="4"/>
      <c r="QKQ140" s="4"/>
      <c r="QKR140" s="4"/>
      <c r="QKS140" s="4"/>
      <c r="QKT140" s="4"/>
      <c r="QKU140" s="4"/>
      <c r="QKV140" s="4"/>
      <c r="QKW140" s="4"/>
      <c r="QKX140" s="4"/>
      <c r="QKY140" s="4"/>
      <c r="QKZ140" s="4"/>
      <c r="QLA140" s="4"/>
      <c r="QLB140" s="4"/>
      <c r="QLC140" s="4"/>
      <c r="QLD140" s="4"/>
      <c r="QLE140" s="4"/>
      <c r="QLF140" s="4"/>
      <c r="QLG140" s="4"/>
      <c r="QLH140" s="4"/>
      <c r="QLI140" s="4"/>
      <c r="QLJ140" s="4"/>
      <c r="QLK140" s="4"/>
      <c r="QLL140" s="4"/>
      <c r="QLM140" s="4"/>
      <c r="QLN140" s="4"/>
      <c r="QLO140" s="4"/>
      <c r="QLP140" s="4"/>
      <c r="QLQ140" s="4"/>
      <c r="QLR140" s="4"/>
      <c r="QLS140" s="4"/>
      <c r="QLT140" s="4"/>
      <c r="QLU140" s="4"/>
      <c r="QLV140" s="4"/>
      <c r="QLW140" s="4"/>
      <c r="QLX140" s="4"/>
      <c r="QLY140" s="4"/>
      <c r="QLZ140" s="4"/>
      <c r="QMA140" s="4"/>
      <c r="QMB140" s="4"/>
      <c r="QMC140" s="4"/>
      <c r="QMD140" s="4"/>
      <c r="QME140" s="4"/>
      <c r="QMF140" s="4"/>
      <c r="QMG140" s="4"/>
      <c r="QMH140" s="4"/>
      <c r="QMI140" s="4"/>
      <c r="QMJ140" s="4"/>
      <c r="QMK140" s="4"/>
      <c r="QML140" s="4"/>
      <c r="QMM140" s="4"/>
      <c r="QMN140" s="4"/>
      <c r="QMO140" s="4"/>
      <c r="QMP140" s="4"/>
      <c r="QMQ140" s="4"/>
      <c r="QMR140" s="4"/>
      <c r="QMS140" s="4"/>
      <c r="QMT140" s="4"/>
      <c r="QMU140" s="4"/>
      <c r="QMV140" s="4"/>
      <c r="QMW140" s="4"/>
      <c r="QMX140" s="4"/>
      <c r="QMY140" s="4"/>
      <c r="QMZ140" s="4"/>
      <c r="QNA140" s="4"/>
      <c r="QNB140" s="4"/>
      <c r="QNC140" s="4"/>
      <c r="QND140" s="4"/>
      <c r="QNE140" s="4"/>
      <c r="QNF140" s="4"/>
      <c r="QNG140" s="4"/>
      <c r="QNH140" s="4"/>
      <c r="QNI140" s="4"/>
      <c r="QNJ140" s="4"/>
      <c r="QNK140" s="4"/>
      <c r="QNL140" s="4"/>
      <c r="QNM140" s="4"/>
      <c r="QNN140" s="4"/>
      <c r="QNO140" s="4"/>
      <c r="QNP140" s="4"/>
      <c r="QNQ140" s="4"/>
      <c r="QNR140" s="4"/>
      <c r="QNS140" s="4"/>
      <c r="QNT140" s="4"/>
      <c r="QNU140" s="4"/>
      <c r="QNV140" s="4"/>
      <c r="QNW140" s="4"/>
      <c r="QNX140" s="4"/>
      <c r="QNY140" s="4"/>
      <c r="QNZ140" s="4"/>
      <c r="QOA140" s="4"/>
      <c r="QOB140" s="4"/>
      <c r="QOC140" s="4"/>
      <c r="QOD140" s="4"/>
      <c r="QOE140" s="4"/>
      <c r="QOF140" s="4"/>
      <c r="QOG140" s="4"/>
      <c r="QOH140" s="4"/>
      <c r="QOI140" s="4"/>
      <c r="QOJ140" s="4"/>
      <c r="QOK140" s="4"/>
      <c r="QOL140" s="4"/>
      <c r="QOM140" s="4"/>
      <c r="QON140" s="4"/>
      <c r="QOO140" s="4"/>
      <c r="QOP140" s="4"/>
      <c r="QOQ140" s="4"/>
      <c r="QOR140" s="4"/>
      <c r="QOS140" s="4"/>
      <c r="QOT140" s="4"/>
      <c r="QOU140" s="4"/>
      <c r="QOV140" s="4"/>
      <c r="QOW140" s="4"/>
      <c r="QOX140" s="4"/>
      <c r="QOY140" s="4"/>
      <c r="QOZ140" s="4"/>
      <c r="QPA140" s="4"/>
      <c r="QPB140" s="4"/>
      <c r="QPC140" s="4"/>
      <c r="QPD140" s="4"/>
      <c r="QPE140" s="4"/>
      <c r="QPF140" s="4"/>
      <c r="QPG140" s="4"/>
      <c r="QPH140" s="4"/>
      <c r="QPI140" s="4"/>
      <c r="QPJ140" s="4"/>
      <c r="QPK140" s="4"/>
      <c r="QPL140" s="4"/>
      <c r="QPM140" s="4"/>
      <c r="QPN140" s="4"/>
      <c r="QPO140" s="4"/>
      <c r="QPP140" s="4"/>
      <c r="QPQ140" s="4"/>
      <c r="QPR140" s="4"/>
      <c r="QPS140" s="4"/>
      <c r="QPT140" s="4"/>
      <c r="QPU140" s="4"/>
      <c r="QPV140" s="4"/>
      <c r="QPW140" s="4"/>
      <c r="QPX140" s="4"/>
      <c r="QPY140" s="4"/>
      <c r="QPZ140" s="4"/>
      <c r="QQA140" s="4"/>
      <c r="QQB140" s="4"/>
      <c r="QQC140" s="4"/>
      <c r="QQD140" s="4"/>
      <c r="QQE140" s="4"/>
      <c r="QQF140" s="4"/>
      <c r="QQG140" s="4"/>
      <c r="QQH140" s="4"/>
      <c r="QQI140" s="4"/>
      <c r="QQJ140" s="4"/>
      <c r="QQK140" s="4"/>
      <c r="QQL140" s="4"/>
      <c r="QQM140" s="4"/>
      <c r="QQN140" s="4"/>
      <c r="QQO140" s="4"/>
      <c r="QQP140" s="4"/>
      <c r="QQQ140" s="4"/>
      <c r="QQR140" s="4"/>
      <c r="QQS140" s="4"/>
      <c r="QQT140" s="4"/>
      <c r="QQU140" s="4"/>
      <c r="QQV140" s="4"/>
      <c r="QQW140" s="4"/>
      <c r="QQX140" s="4"/>
      <c r="QQY140" s="4"/>
      <c r="QQZ140" s="4"/>
      <c r="QRA140" s="4"/>
      <c r="QRB140" s="4"/>
      <c r="QRC140" s="4"/>
      <c r="QRD140" s="4"/>
      <c r="QRE140" s="4"/>
      <c r="QRF140" s="4"/>
      <c r="QRG140" s="4"/>
      <c r="QRH140" s="4"/>
      <c r="QRI140" s="4"/>
      <c r="QRJ140" s="4"/>
      <c r="QRK140" s="4"/>
      <c r="QRL140" s="4"/>
      <c r="QRM140" s="4"/>
      <c r="QRN140" s="4"/>
      <c r="QRO140" s="4"/>
      <c r="QRP140" s="4"/>
      <c r="QRQ140" s="4"/>
      <c r="QRR140" s="4"/>
      <c r="QRS140" s="4"/>
      <c r="QRT140" s="4"/>
      <c r="QRU140" s="4"/>
      <c r="QRV140" s="4"/>
      <c r="QRW140" s="4"/>
      <c r="QRX140" s="4"/>
      <c r="QRY140" s="4"/>
      <c r="QRZ140" s="4"/>
      <c r="QSA140" s="4"/>
      <c r="QSB140" s="4"/>
      <c r="QSC140" s="4"/>
      <c r="QSD140" s="4"/>
      <c r="QSE140" s="4"/>
      <c r="QSF140" s="4"/>
      <c r="QSG140" s="4"/>
      <c r="QSH140" s="4"/>
      <c r="QSI140" s="4"/>
      <c r="QSJ140" s="4"/>
      <c r="QSK140" s="4"/>
      <c r="QSL140" s="4"/>
      <c r="QSM140" s="4"/>
      <c r="QSN140" s="4"/>
      <c r="QSO140" s="4"/>
      <c r="QSP140" s="4"/>
      <c r="QSW140" s="4"/>
      <c r="QSX140" s="4"/>
      <c r="QSY140" s="4"/>
      <c r="QSZ140" s="4"/>
      <c r="QTA140" s="4"/>
      <c r="QTB140" s="4"/>
      <c r="QTC140" s="4"/>
      <c r="QTD140" s="4"/>
      <c r="QTE140" s="4"/>
      <c r="QTF140" s="4"/>
      <c r="QTG140" s="4"/>
      <c r="QTH140" s="4"/>
      <c r="QTI140" s="4"/>
      <c r="QTJ140" s="4"/>
      <c r="QTK140" s="4"/>
      <c r="QTL140" s="4"/>
      <c r="QTM140" s="4"/>
      <c r="QTN140" s="4"/>
      <c r="QTO140" s="4"/>
      <c r="QTP140" s="4"/>
      <c r="QTQ140" s="4"/>
      <c r="QTR140" s="4"/>
      <c r="QTS140" s="4"/>
      <c r="QTT140" s="4"/>
      <c r="QTU140" s="4"/>
      <c r="QTV140" s="4"/>
      <c r="QTW140" s="4"/>
      <c r="QTX140" s="4"/>
      <c r="QTY140" s="4"/>
      <c r="QTZ140" s="4"/>
      <c r="QUA140" s="4"/>
      <c r="QUB140" s="4"/>
      <c r="QUC140" s="4"/>
      <c r="QUD140" s="4"/>
      <c r="QUE140" s="4"/>
      <c r="QUF140" s="4"/>
      <c r="QUG140" s="4"/>
      <c r="QUH140" s="4"/>
      <c r="QUI140" s="4"/>
      <c r="QUJ140" s="4"/>
      <c r="QUK140" s="4"/>
      <c r="QUL140" s="4"/>
      <c r="QUM140" s="4"/>
      <c r="QUN140" s="4"/>
      <c r="QUO140" s="4"/>
      <c r="QUP140" s="4"/>
      <c r="QUQ140" s="4"/>
      <c r="QUR140" s="4"/>
      <c r="QUS140" s="4"/>
      <c r="QUT140" s="4"/>
      <c r="QUU140" s="4"/>
      <c r="QUV140" s="4"/>
      <c r="QUW140" s="4"/>
      <c r="QUX140" s="4"/>
      <c r="QUY140" s="4"/>
      <c r="QUZ140" s="4"/>
      <c r="QVA140" s="4"/>
      <c r="QVB140" s="4"/>
      <c r="QVC140" s="4"/>
      <c r="QVD140" s="4"/>
      <c r="QVE140" s="4"/>
      <c r="QVF140" s="4"/>
      <c r="QVG140" s="4"/>
      <c r="QVH140" s="4"/>
      <c r="QVI140" s="4"/>
      <c r="QVJ140" s="4"/>
      <c r="QVK140" s="4"/>
      <c r="QVL140" s="4"/>
      <c r="QVM140" s="4"/>
      <c r="QVN140" s="4"/>
      <c r="QVO140" s="4"/>
      <c r="QVP140" s="4"/>
      <c r="QVQ140" s="4"/>
      <c r="QVR140" s="4"/>
      <c r="QVS140" s="4"/>
      <c r="QVT140" s="4"/>
      <c r="QVU140" s="4"/>
      <c r="QVV140" s="4"/>
      <c r="QVW140" s="4"/>
      <c r="QVX140" s="4"/>
      <c r="QVY140" s="4"/>
      <c r="QVZ140" s="4"/>
      <c r="QWA140" s="4"/>
      <c r="QWB140" s="4"/>
      <c r="QWC140" s="4"/>
      <c r="QWD140" s="4"/>
      <c r="QWE140" s="4"/>
      <c r="QWF140" s="4"/>
      <c r="QWG140" s="4"/>
      <c r="QWH140" s="4"/>
      <c r="QWI140" s="4"/>
      <c r="QWJ140" s="4"/>
      <c r="QWK140" s="4"/>
      <c r="QWL140" s="4"/>
      <c r="QWM140" s="4"/>
      <c r="QWN140" s="4"/>
      <c r="QWO140" s="4"/>
      <c r="QWP140" s="4"/>
      <c r="QWQ140" s="4"/>
      <c r="QWR140" s="4"/>
      <c r="QWS140" s="4"/>
      <c r="QWT140" s="4"/>
      <c r="QWU140" s="4"/>
      <c r="QWV140" s="4"/>
      <c r="QWW140" s="4"/>
      <c r="QWX140" s="4"/>
      <c r="QWY140" s="4"/>
      <c r="QWZ140" s="4"/>
      <c r="QXA140" s="4"/>
      <c r="QXB140" s="4"/>
      <c r="QXC140" s="4"/>
      <c r="QXD140" s="4"/>
      <c r="QXE140" s="4"/>
      <c r="QXF140" s="4"/>
      <c r="QXG140" s="4"/>
      <c r="QXH140" s="4"/>
      <c r="QXI140" s="4"/>
      <c r="QXJ140" s="4"/>
      <c r="QXK140" s="4"/>
      <c r="QXL140" s="4"/>
      <c r="QXM140" s="4"/>
      <c r="QXN140" s="4"/>
      <c r="QXO140" s="4"/>
      <c r="QXP140" s="4"/>
      <c r="QXQ140" s="4"/>
      <c r="QXR140" s="4"/>
      <c r="QXS140" s="4"/>
      <c r="QXT140" s="4"/>
      <c r="QXU140" s="4"/>
      <c r="QXV140" s="4"/>
      <c r="QXW140" s="4"/>
      <c r="QXX140" s="4"/>
      <c r="QXY140" s="4"/>
      <c r="QXZ140" s="4"/>
      <c r="QYA140" s="4"/>
      <c r="QYB140" s="4"/>
      <c r="QYC140" s="4"/>
      <c r="QYD140" s="4"/>
      <c r="QYE140" s="4"/>
      <c r="QYF140" s="4"/>
      <c r="QYG140" s="4"/>
      <c r="QYH140" s="4"/>
      <c r="QYI140" s="4"/>
      <c r="QYJ140" s="4"/>
      <c r="QYK140" s="4"/>
      <c r="QYL140" s="4"/>
      <c r="QYM140" s="4"/>
      <c r="QYN140" s="4"/>
      <c r="QYO140" s="4"/>
      <c r="QYP140" s="4"/>
      <c r="QYQ140" s="4"/>
      <c r="QYR140" s="4"/>
      <c r="QYS140" s="4"/>
      <c r="QYT140" s="4"/>
      <c r="QYU140" s="4"/>
      <c r="QYV140" s="4"/>
      <c r="QYW140" s="4"/>
      <c r="QYX140" s="4"/>
      <c r="QYY140" s="4"/>
      <c r="QYZ140" s="4"/>
      <c r="QZA140" s="4"/>
      <c r="QZB140" s="4"/>
      <c r="QZC140" s="4"/>
      <c r="QZD140" s="4"/>
      <c r="QZE140" s="4"/>
      <c r="QZF140" s="4"/>
      <c r="QZG140" s="4"/>
      <c r="QZH140" s="4"/>
      <c r="QZI140" s="4"/>
      <c r="QZJ140" s="4"/>
      <c r="QZK140" s="4"/>
      <c r="QZL140" s="4"/>
      <c r="QZM140" s="4"/>
      <c r="QZN140" s="4"/>
      <c r="QZO140" s="4"/>
      <c r="QZP140" s="4"/>
      <c r="QZQ140" s="4"/>
      <c r="QZR140" s="4"/>
      <c r="QZS140" s="4"/>
      <c r="QZT140" s="4"/>
      <c r="QZU140" s="4"/>
      <c r="QZV140" s="4"/>
      <c r="QZW140" s="4"/>
      <c r="QZX140" s="4"/>
      <c r="QZY140" s="4"/>
      <c r="QZZ140" s="4"/>
      <c r="RAA140" s="4"/>
      <c r="RAB140" s="4"/>
      <c r="RAC140" s="4"/>
      <c r="RAD140" s="4"/>
      <c r="RAE140" s="4"/>
      <c r="RAF140" s="4"/>
      <c r="RAG140" s="4"/>
      <c r="RAH140" s="4"/>
      <c r="RAI140" s="4"/>
      <c r="RAJ140" s="4"/>
      <c r="RAK140" s="4"/>
      <c r="RAL140" s="4"/>
      <c r="RAM140" s="4"/>
      <c r="RAN140" s="4"/>
      <c r="RAO140" s="4"/>
      <c r="RAP140" s="4"/>
      <c r="RAQ140" s="4"/>
      <c r="RAR140" s="4"/>
      <c r="RAS140" s="4"/>
      <c r="RAT140" s="4"/>
      <c r="RAU140" s="4"/>
      <c r="RAV140" s="4"/>
      <c r="RAW140" s="4"/>
      <c r="RAX140" s="4"/>
      <c r="RAY140" s="4"/>
      <c r="RAZ140" s="4"/>
      <c r="RBA140" s="4"/>
      <c r="RBB140" s="4"/>
      <c r="RBC140" s="4"/>
      <c r="RBD140" s="4"/>
      <c r="RBE140" s="4"/>
      <c r="RBF140" s="4"/>
      <c r="RBG140" s="4"/>
      <c r="RBH140" s="4"/>
      <c r="RBI140" s="4"/>
      <c r="RBJ140" s="4"/>
      <c r="RBK140" s="4"/>
      <c r="RBL140" s="4"/>
      <c r="RBM140" s="4"/>
      <c r="RBN140" s="4"/>
      <c r="RBO140" s="4"/>
      <c r="RBP140" s="4"/>
      <c r="RBQ140" s="4"/>
      <c r="RBR140" s="4"/>
      <c r="RBS140" s="4"/>
      <c r="RBT140" s="4"/>
      <c r="RBU140" s="4"/>
      <c r="RBV140" s="4"/>
      <c r="RBW140" s="4"/>
      <c r="RBX140" s="4"/>
      <c r="RBY140" s="4"/>
      <c r="RBZ140" s="4"/>
      <c r="RCA140" s="4"/>
      <c r="RCB140" s="4"/>
      <c r="RCC140" s="4"/>
      <c r="RCD140" s="4"/>
      <c r="RCE140" s="4"/>
      <c r="RCF140" s="4"/>
      <c r="RCG140" s="4"/>
      <c r="RCH140" s="4"/>
      <c r="RCI140" s="4"/>
      <c r="RCJ140" s="4"/>
      <c r="RCK140" s="4"/>
      <c r="RCL140" s="4"/>
      <c r="RCS140" s="4"/>
      <c r="RCT140" s="4"/>
      <c r="RCU140" s="4"/>
      <c r="RCV140" s="4"/>
      <c r="RCW140" s="4"/>
      <c r="RCX140" s="4"/>
      <c r="RCY140" s="4"/>
      <c r="RCZ140" s="4"/>
      <c r="RDA140" s="4"/>
      <c r="RDB140" s="4"/>
      <c r="RDC140" s="4"/>
      <c r="RDD140" s="4"/>
      <c r="RDE140" s="4"/>
      <c r="RDF140" s="4"/>
      <c r="RDG140" s="4"/>
      <c r="RDH140" s="4"/>
      <c r="RDI140" s="4"/>
      <c r="RDJ140" s="4"/>
      <c r="RDK140" s="4"/>
      <c r="RDL140" s="4"/>
      <c r="RDM140" s="4"/>
      <c r="RDN140" s="4"/>
      <c r="RDO140" s="4"/>
      <c r="RDP140" s="4"/>
      <c r="RDQ140" s="4"/>
      <c r="RDR140" s="4"/>
      <c r="RDS140" s="4"/>
      <c r="RDT140" s="4"/>
      <c r="RDU140" s="4"/>
      <c r="RDV140" s="4"/>
      <c r="RDW140" s="4"/>
      <c r="RDX140" s="4"/>
      <c r="RDY140" s="4"/>
      <c r="RDZ140" s="4"/>
      <c r="REA140" s="4"/>
      <c r="REB140" s="4"/>
      <c r="REC140" s="4"/>
      <c r="RED140" s="4"/>
      <c r="REE140" s="4"/>
      <c r="REF140" s="4"/>
      <c r="REG140" s="4"/>
      <c r="REH140" s="4"/>
      <c r="REI140" s="4"/>
      <c r="REJ140" s="4"/>
      <c r="REK140" s="4"/>
      <c r="REL140" s="4"/>
      <c r="REM140" s="4"/>
      <c r="REN140" s="4"/>
      <c r="REO140" s="4"/>
      <c r="REP140" s="4"/>
      <c r="REQ140" s="4"/>
      <c r="RER140" s="4"/>
      <c r="RES140" s="4"/>
      <c r="RET140" s="4"/>
      <c r="REU140" s="4"/>
      <c r="REV140" s="4"/>
      <c r="REW140" s="4"/>
      <c r="REX140" s="4"/>
      <c r="REY140" s="4"/>
      <c r="REZ140" s="4"/>
      <c r="RFA140" s="4"/>
      <c r="RFB140" s="4"/>
      <c r="RFC140" s="4"/>
      <c r="RFD140" s="4"/>
      <c r="RFE140" s="4"/>
      <c r="RFF140" s="4"/>
      <c r="RFG140" s="4"/>
      <c r="RFH140" s="4"/>
      <c r="RFI140" s="4"/>
      <c r="RFJ140" s="4"/>
      <c r="RFK140" s="4"/>
      <c r="RFL140" s="4"/>
      <c r="RFM140" s="4"/>
      <c r="RFN140" s="4"/>
      <c r="RFO140" s="4"/>
      <c r="RFP140" s="4"/>
      <c r="RFQ140" s="4"/>
      <c r="RFR140" s="4"/>
      <c r="RFS140" s="4"/>
      <c r="RFT140" s="4"/>
      <c r="RFU140" s="4"/>
      <c r="RFV140" s="4"/>
      <c r="RFW140" s="4"/>
      <c r="RFX140" s="4"/>
      <c r="RFY140" s="4"/>
      <c r="RFZ140" s="4"/>
      <c r="RGA140" s="4"/>
      <c r="RGB140" s="4"/>
      <c r="RGC140" s="4"/>
      <c r="RGD140" s="4"/>
      <c r="RGE140" s="4"/>
      <c r="RGF140" s="4"/>
      <c r="RGG140" s="4"/>
      <c r="RGH140" s="4"/>
      <c r="RGI140" s="4"/>
      <c r="RGJ140" s="4"/>
      <c r="RGK140" s="4"/>
      <c r="RGL140" s="4"/>
      <c r="RGM140" s="4"/>
      <c r="RGN140" s="4"/>
      <c r="RGO140" s="4"/>
      <c r="RGP140" s="4"/>
      <c r="RGQ140" s="4"/>
      <c r="RGR140" s="4"/>
      <c r="RGS140" s="4"/>
      <c r="RGT140" s="4"/>
      <c r="RGU140" s="4"/>
      <c r="RGV140" s="4"/>
      <c r="RGW140" s="4"/>
      <c r="RGX140" s="4"/>
      <c r="RGY140" s="4"/>
      <c r="RGZ140" s="4"/>
      <c r="RHA140" s="4"/>
      <c r="RHB140" s="4"/>
      <c r="RHC140" s="4"/>
      <c r="RHD140" s="4"/>
      <c r="RHE140" s="4"/>
      <c r="RHF140" s="4"/>
      <c r="RHG140" s="4"/>
      <c r="RHH140" s="4"/>
      <c r="RHI140" s="4"/>
      <c r="RHJ140" s="4"/>
      <c r="RHK140" s="4"/>
      <c r="RHL140" s="4"/>
      <c r="RHM140" s="4"/>
      <c r="RHN140" s="4"/>
      <c r="RHO140" s="4"/>
      <c r="RHP140" s="4"/>
      <c r="RHQ140" s="4"/>
      <c r="RHR140" s="4"/>
      <c r="RHS140" s="4"/>
      <c r="RHT140" s="4"/>
      <c r="RHU140" s="4"/>
      <c r="RHV140" s="4"/>
      <c r="RHW140" s="4"/>
      <c r="RHX140" s="4"/>
      <c r="RHY140" s="4"/>
      <c r="RHZ140" s="4"/>
      <c r="RIA140" s="4"/>
      <c r="RIB140" s="4"/>
      <c r="RIC140" s="4"/>
      <c r="RID140" s="4"/>
      <c r="RIE140" s="4"/>
      <c r="RIF140" s="4"/>
      <c r="RIG140" s="4"/>
      <c r="RIH140" s="4"/>
      <c r="RII140" s="4"/>
      <c r="RIJ140" s="4"/>
      <c r="RIK140" s="4"/>
      <c r="RIL140" s="4"/>
      <c r="RIM140" s="4"/>
      <c r="RIN140" s="4"/>
      <c r="RIO140" s="4"/>
      <c r="RIP140" s="4"/>
      <c r="RIQ140" s="4"/>
      <c r="RIR140" s="4"/>
      <c r="RIS140" s="4"/>
      <c r="RIT140" s="4"/>
      <c r="RIU140" s="4"/>
      <c r="RIV140" s="4"/>
      <c r="RIW140" s="4"/>
      <c r="RIX140" s="4"/>
      <c r="RIY140" s="4"/>
      <c r="RIZ140" s="4"/>
      <c r="RJA140" s="4"/>
      <c r="RJB140" s="4"/>
      <c r="RJC140" s="4"/>
      <c r="RJD140" s="4"/>
      <c r="RJE140" s="4"/>
      <c r="RJF140" s="4"/>
      <c r="RJG140" s="4"/>
      <c r="RJH140" s="4"/>
      <c r="RJI140" s="4"/>
      <c r="RJJ140" s="4"/>
      <c r="RJK140" s="4"/>
      <c r="RJL140" s="4"/>
      <c r="RJM140" s="4"/>
      <c r="RJN140" s="4"/>
      <c r="RJO140" s="4"/>
      <c r="RJP140" s="4"/>
      <c r="RJQ140" s="4"/>
      <c r="RJR140" s="4"/>
      <c r="RJS140" s="4"/>
      <c r="RJT140" s="4"/>
      <c r="RJU140" s="4"/>
      <c r="RJV140" s="4"/>
      <c r="RJW140" s="4"/>
      <c r="RJX140" s="4"/>
      <c r="RJY140" s="4"/>
      <c r="RJZ140" s="4"/>
      <c r="RKA140" s="4"/>
      <c r="RKB140" s="4"/>
      <c r="RKC140" s="4"/>
      <c r="RKD140" s="4"/>
      <c r="RKE140" s="4"/>
      <c r="RKF140" s="4"/>
      <c r="RKG140" s="4"/>
      <c r="RKH140" s="4"/>
      <c r="RKI140" s="4"/>
      <c r="RKJ140" s="4"/>
      <c r="RKK140" s="4"/>
      <c r="RKL140" s="4"/>
      <c r="RKM140" s="4"/>
      <c r="RKN140" s="4"/>
      <c r="RKO140" s="4"/>
      <c r="RKP140" s="4"/>
      <c r="RKQ140" s="4"/>
      <c r="RKR140" s="4"/>
      <c r="RKS140" s="4"/>
      <c r="RKT140" s="4"/>
      <c r="RKU140" s="4"/>
      <c r="RKV140" s="4"/>
      <c r="RKW140" s="4"/>
      <c r="RKX140" s="4"/>
      <c r="RKY140" s="4"/>
      <c r="RKZ140" s="4"/>
      <c r="RLA140" s="4"/>
      <c r="RLB140" s="4"/>
      <c r="RLC140" s="4"/>
      <c r="RLD140" s="4"/>
      <c r="RLE140" s="4"/>
      <c r="RLF140" s="4"/>
      <c r="RLG140" s="4"/>
      <c r="RLH140" s="4"/>
      <c r="RLI140" s="4"/>
      <c r="RLJ140" s="4"/>
      <c r="RLK140" s="4"/>
      <c r="RLL140" s="4"/>
      <c r="RLM140" s="4"/>
      <c r="RLN140" s="4"/>
      <c r="RLO140" s="4"/>
      <c r="RLP140" s="4"/>
      <c r="RLQ140" s="4"/>
      <c r="RLR140" s="4"/>
      <c r="RLS140" s="4"/>
      <c r="RLT140" s="4"/>
      <c r="RLU140" s="4"/>
      <c r="RLV140" s="4"/>
      <c r="RLW140" s="4"/>
      <c r="RLX140" s="4"/>
      <c r="RLY140" s="4"/>
      <c r="RLZ140" s="4"/>
      <c r="RMA140" s="4"/>
      <c r="RMB140" s="4"/>
      <c r="RMC140" s="4"/>
      <c r="RMD140" s="4"/>
      <c r="RME140" s="4"/>
      <c r="RMF140" s="4"/>
      <c r="RMG140" s="4"/>
      <c r="RMH140" s="4"/>
      <c r="RMO140" s="4"/>
      <c r="RMP140" s="4"/>
      <c r="RMQ140" s="4"/>
      <c r="RMR140" s="4"/>
      <c r="RMS140" s="4"/>
      <c r="RMT140" s="4"/>
      <c r="RMU140" s="4"/>
      <c r="RMV140" s="4"/>
      <c r="RMW140" s="4"/>
      <c r="RMX140" s="4"/>
      <c r="RMY140" s="4"/>
      <c r="RMZ140" s="4"/>
      <c r="RNA140" s="4"/>
      <c r="RNB140" s="4"/>
      <c r="RNC140" s="4"/>
      <c r="RND140" s="4"/>
      <c r="RNE140" s="4"/>
      <c r="RNF140" s="4"/>
      <c r="RNG140" s="4"/>
      <c r="RNH140" s="4"/>
      <c r="RNI140" s="4"/>
      <c r="RNJ140" s="4"/>
      <c r="RNK140" s="4"/>
      <c r="RNL140" s="4"/>
      <c r="RNM140" s="4"/>
      <c r="RNN140" s="4"/>
      <c r="RNO140" s="4"/>
      <c r="RNP140" s="4"/>
      <c r="RNQ140" s="4"/>
      <c r="RNR140" s="4"/>
      <c r="RNS140" s="4"/>
      <c r="RNT140" s="4"/>
      <c r="RNU140" s="4"/>
      <c r="RNV140" s="4"/>
      <c r="RNW140" s="4"/>
      <c r="RNX140" s="4"/>
      <c r="RNY140" s="4"/>
      <c r="RNZ140" s="4"/>
      <c r="ROA140" s="4"/>
      <c r="ROB140" s="4"/>
      <c r="ROC140" s="4"/>
      <c r="ROD140" s="4"/>
      <c r="ROE140" s="4"/>
      <c r="ROF140" s="4"/>
      <c r="ROG140" s="4"/>
      <c r="ROH140" s="4"/>
      <c r="ROI140" s="4"/>
      <c r="ROJ140" s="4"/>
      <c r="ROK140" s="4"/>
      <c r="ROL140" s="4"/>
      <c r="ROM140" s="4"/>
      <c r="RON140" s="4"/>
      <c r="ROO140" s="4"/>
      <c r="ROP140" s="4"/>
      <c r="ROQ140" s="4"/>
      <c r="ROR140" s="4"/>
      <c r="ROS140" s="4"/>
      <c r="ROT140" s="4"/>
      <c r="ROU140" s="4"/>
      <c r="ROV140" s="4"/>
      <c r="ROW140" s="4"/>
      <c r="ROX140" s="4"/>
      <c r="ROY140" s="4"/>
      <c r="ROZ140" s="4"/>
      <c r="RPA140" s="4"/>
      <c r="RPB140" s="4"/>
      <c r="RPC140" s="4"/>
      <c r="RPD140" s="4"/>
      <c r="RPE140" s="4"/>
      <c r="RPF140" s="4"/>
      <c r="RPG140" s="4"/>
      <c r="RPH140" s="4"/>
      <c r="RPI140" s="4"/>
      <c r="RPJ140" s="4"/>
      <c r="RPK140" s="4"/>
      <c r="RPL140" s="4"/>
      <c r="RPM140" s="4"/>
      <c r="RPN140" s="4"/>
      <c r="RPO140" s="4"/>
      <c r="RPP140" s="4"/>
      <c r="RPQ140" s="4"/>
      <c r="RPR140" s="4"/>
      <c r="RPS140" s="4"/>
      <c r="RPT140" s="4"/>
      <c r="RPU140" s="4"/>
      <c r="RPV140" s="4"/>
      <c r="RPW140" s="4"/>
      <c r="RPX140" s="4"/>
      <c r="RPY140" s="4"/>
      <c r="RPZ140" s="4"/>
      <c r="RQA140" s="4"/>
      <c r="RQB140" s="4"/>
      <c r="RQC140" s="4"/>
      <c r="RQD140" s="4"/>
      <c r="RQE140" s="4"/>
      <c r="RQF140" s="4"/>
      <c r="RQG140" s="4"/>
      <c r="RQH140" s="4"/>
      <c r="RQI140" s="4"/>
      <c r="RQJ140" s="4"/>
      <c r="RQK140" s="4"/>
      <c r="RQL140" s="4"/>
      <c r="RQM140" s="4"/>
      <c r="RQN140" s="4"/>
      <c r="RQO140" s="4"/>
      <c r="RQP140" s="4"/>
      <c r="RQQ140" s="4"/>
      <c r="RQR140" s="4"/>
      <c r="RQS140" s="4"/>
      <c r="RQT140" s="4"/>
      <c r="RQU140" s="4"/>
      <c r="RQV140" s="4"/>
      <c r="RQW140" s="4"/>
      <c r="RQX140" s="4"/>
      <c r="RQY140" s="4"/>
      <c r="RQZ140" s="4"/>
      <c r="RRA140" s="4"/>
      <c r="RRB140" s="4"/>
      <c r="RRC140" s="4"/>
      <c r="RRD140" s="4"/>
      <c r="RRE140" s="4"/>
      <c r="RRF140" s="4"/>
      <c r="RRG140" s="4"/>
      <c r="RRH140" s="4"/>
      <c r="RRI140" s="4"/>
      <c r="RRJ140" s="4"/>
      <c r="RRK140" s="4"/>
      <c r="RRL140" s="4"/>
      <c r="RRM140" s="4"/>
      <c r="RRN140" s="4"/>
      <c r="RRO140" s="4"/>
      <c r="RRP140" s="4"/>
      <c r="RRQ140" s="4"/>
      <c r="RRR140" s="4"/>
      <c r="RRS140" s="4"/>
      <c r="RRT140" s="4"/>
      <c r="RRU140" s="4"/>
      <c r="RRV140" s="4"/>
      <c r="RRW140" s="4"/>
      <c r="RRX140" s="4"/>
      <c r="RRY140" s="4"/>
      <c r="RRZ140" s="4"/>
      <c r="RSA140" s="4"/>
      <c r="RSB140" s="4"/>
      <c r="RSC140" s="4"/>
      <c r="RSD140" s="4"/>
      <c r="RSE140" s="4"/>
      <c r="RSF140" s="4"/>
      <c r="RSG140" s="4"/>
      <c r="RSH140" s="4"/>
      <c r="RSI140" s="4"/>
      <c r="RSJ140" s="4"/>
      <c r="RSK140" s="4"/>
      <c r="RSL140" s="4"/>
      <c r="RSM140" s="4"/>
      <c r="RSN140" s="4"/>
      <c r="RSO140" s="4"/>
      <c r="RSP140" s="4"/>
      <c r="RSQ140" s="4"/>
      <c r="RSR140" s="4"/>
      <c r="RSS140" s="4"/>
      <c r="RST140" s="4"/>
      <c r="RSU140" s="4"/>
      <c r="RSV140" s="4"/>
      <c r="RSW140" s="4"/>
      <c r="RSX140" s="4"/>
      <c r="RSY140" s="4"/>
      <c r="RSZ140" s="4"/>
      <c r="RTA140" s="4"/>
      <c r="RTB140" s="4"/>
      <c r="RTC140" s="4"/>
      <c r="RTD140" s="4"/>
      <c r="RTE140" s="4"/>
      <c r="RTF140" s="4"/>
      <c r="RTG140" s="4"/>
      <c r="RTH140" s="4"/>
      <c r="RTI140" s="4"/>
      <c r="RTJ140" s="4"/>
      <c r="RTK140" s="4"/>
      <c r="RTL140" s="4"/>
      <c r="RTM140" s="4"/>
      <c r="RTN140" s="4"/>
      <c r="RTO140" s="4"/>
      <c r="RTP140" s="4"/>
      <c r="RTQ140" s="4"/>
      <c r="RTR140" s="4"/>
      <c r="RTS140" s="4"/>
      <c r="RTT140" s="4"/>
      <c r="RTU140" s="4"/>
      <c r="RTV140" s="4"/>
      <c r="RTW140" s="4"/>
      <c r="RTX140" s="4"/>
      <c r="RTY140" s="4"/>
      <c r="RTZ140" s="4"/>
      <c r="RUA140" s="4"/>
      <c r="RUB140" s="4"/>
      <c r="RUC140" s="4"/>
      <c r="RUD140" s="4"/>
      <c r="RUE140" s="4"/>
      <c r="RUF140" s="4"/>
      <c r="RUG140" s="4"/>
      <c r="RUH140" s="4"/>
      <c r="RUI140" s="4"/>
      <c r="RUJ140" s="4"/>
      <c r="RUK140" s="4"/>
      <c r="RUL140" s="4"/>
      <c r="RUM140" s="4"/>
      <c r="RUN140" s="4"/>
      <c r="RUO140" s="4"/>
      <c r="RUP140" s="4"/>
      <c r="RUQ140" s="4"/>
      <c r="RUR140" s="4"/>
      <c r="RUS140" s="4"/>
      <c r="RUT140" s="4"/>
      <c r="RUU140" s="4"/>
      <c r="RUV140" s="4"/>
      <c r="RUW140" s="4"/>
      <c r="RUX140" s="4"/>
      <c r="RUY140" s="4"/>
      <c r="RUZ140" s="4"/>
      <c r="RVA140" s="4"/>
      <c r="RVB140" s="4"/>
      <c r="RVC140" s="4"/>
      <c r="RVD140" s="4"/>
      <c r="RVE140" s="4"/>
      <c r="RVF140" s="4"/>
      <c r="RVG140" s="4"/>
      <c r="RVH140" s="4"/>
      <c r="RVI140" s="4"/>
      <c r="RVJ140" s="4"/>
      <c r="RVK140" s="4"/>
      <c r="RVL140" s="4"/>
      <c r="RVM140" s="4"/>
      <c r="RVN140" s="4"/>
      <c r="RVO140" s="4"/>
      <c r="RVP140" s="4"/>
      <c r="RVQ140" s="4"/>
      <c r="RVR140" s="4"/>
      <c r="RVS140" s="4"/>
      <c r="RVT140" s="4"/>
      <c r="RVU140" s="4"/>
      <c r="RVV140" s="4"/>
      <c r="RVW140" s="4"/>
      <c r="RVX140" s="4"/>
      <c r="RVY140" s="4"/>
      <c r="RVZ140" s="4"/>
      <c r="RWA140" s="4"/>
      <c r="RWB140" s="4"/>
      <c r="RWC140" s="4"/>
      <c r="RWD140" s="4"/>
      <c r="RWK140" s="4"/>
      <c r="RWL140" s="4"/>
      <c r="RWM140" s="4"/>
      <c r="RWN140" s="4"/>
      <c r="RWO140" s="4"/>
      <c r="RWP140" s="4"/>
      <c r="RWQ140" s="4"/>
      <c r="RWR140" s="4"/>
      <c r="RWS140" s="4"/>
      <c r="RWT140" s="4"/>
      <c r="RWU140" s="4"/>
      <c r="RWV140" s="4"/>
      <c r="RWW140" s="4"/>
      <c r="RWX140" s="4"/>
      <c r="RWY140" s="4"/>
      <c r="RWZ140" s="4"/>
      <c r="RXA140" s="4"/>
      <c r="RXB140" s="4"/>
      <c r="RXC140" s="4"/>
      <c r="RXD140" s="4"/>
      <c r="RXE140" s="4"/>
      <c r="RXF140" s="4"/>
      <c r="RXG140" s="4"/>
      <c r="RXH140" s="4"/>
      <c r="RXI140" s="4"/>
      <c r="RXJ140" s="4"/>
      <c r="RXK140" s="4"/>
      <c r="RXL140" s="4"/>
      <c r="RXM140" s="4"/>
      <c r="RXN140" s="4"/>
      <c r="RXO140" s="4"/>
      <c r="RXP140" s="4"/>
      <c r="RXQ140" s="4"/>
      <c r="RXR140" s="4"/>
      <c r="RXS140" s="4"/>
      <c r="RXT140" s="4"/>
      <c r="RXU140" s="4"/>
      <c r="RXV140" s="4"/>
      <c r="RXW140" s="4"/>
      <c r="RXX140" s="4"/>
      <c r="RXY140" s="4"/>
      <c r="RXZ140" s="4"/>
      <c r="RYA140" s="4"/>
      <c r="RYB140" s="4"/>
      <c r="RYC140" s="4"/>
      <c r="RYD140" s="4"/>
      <c r="RYE140" s="4"/>
      <c r="RYF140" s="4"/>
      <c r="RYG140" s="4"/>
      <c r="RYH140" s="4"/>
      <c r="RYI140" s="4"/>
      <c r="RYJ140" s="4"/>
      <c r="RYK140" s="4"/>
      <c r="RYL140" s="4"/>
      <c r="RYM140" s="4"/>
      <c r="RYN140" s="4"/>
      <c r="RYO140" s="4"/>
      <c r="RYP140" s="4"/>
      <c r="RYQ140" s="4"/>
      <c r="RYR140" s="4"/>
      <c r="RYS140" s="4"/>
      <c r="RYT140" s="4"/>
      <c r="RYU140" s="4"/>
      <c r="RYV140" s="4"/>
      <c r="RYW140" s="4"/>
      <c r="RYX140" s="4"/>
      <c r="RYY140" s="4"/>
      <c r="RYZ140" s="4"/>
      <c r="RZA140" s="4"/>
      <c r="RZB140" s="4"/>
      <c r="RZC140" s="4"/>
      <c r="RZD140" s="4"/>
      <c r="RZE140" s="4"/>
      <c r="RZF140" s="4"/>
      <c r="RZG140" s="4"/>
      <c r="RZH140" s="4"/>
      <c r="RZI140" s="4"/>
      <c r="RZJ140" s="4"/>
      <c r="RZK140" s="4"/>
      <c r="RZL140" s="4"/>
      <c r="RZM140" s="4"/>
      <c r="RZN140" s="4"/>
      <c r="RZO140" s="4"/>
      <c r="RZP140" s="4"/>
      <c r="RZQ140" s="4"/>
      <c r="RZR140" s="4"/>
      <c r="RZS140" s="4"/>
      <c r="RZT140" s="4"/>
      <c r="RZU140" s="4"/>
      <c r="RZV140" s="4"/>
      <c r="RZW140" s="4"/>
      <c r="RZX140" s="4"/>
      <c r="RZY140" s="4"/>
      <c r="RZZ140" s="4"/>
      <c r="SAA140" s="4"/>
      <c r="SAB140" s="4"/>
      <c r="SAC140" s="4"/>
      <c r="SAD140" s="4"/>
      <c r="SAE140" s="4"/>
      <c r="SAF140" s="4"/>
      <c r="SAG140" s="4"/>
      <c r="SAH140" s="4"/>
      <c r="SAI140" s="4"/>
      <c r="SAJ140" s="4"/>
      <c r="SAK140" s="4"/>
      <c r="SAL140" s="4"/>
      <c r="SAM140" s="4"/>
      <c r="SAN140" s="4"/>
      <c r="SAO140" s="4"/>
      <c r="SAP140" s="4"/>
      <c r="SAQ140" s="4"/>
      <c r="SAR140" s="4"/>
      <c r="SAS140" s="4"/>
      <c r="SAT140" s="4"/>
      <c r="SAU140" s="4"/>
      <c r="SAV140" s="4"/>
      <c r="SAW140" s="4"/>
      <c r="SAX140" s="4"/>
      <c r="SAY140" s="4"/>
      <c r="SAZ140" s="4"/>
      <c r="SBA140" s="4"/>
      <c r="SBB140" s="4"/>
      <c r="SBC140" s="4"/>
      <c r="SBD140" s="4"/>
      <c r="SBE140" s="4"/>
      <c r="SBF140" s="4"/>
      <c r="SBG140" s="4"/>
      <c r="SBH140" s="4"/>
      <c r="SBI140" s="4"/>
      <c r="SBJ140" s="4"/>
      <c r="SBK140" s="4"/>
      <c r="SBL140" s="4"/>
      <c r="SBM140" s="4"/>
      <c r="SBN140" s="4"/>
      <c r="SBO140" s="4"/>
      <c r="SBP140" s="4"/>
      <c r="SBQ140" s="4"/>
      <c r="SBR140" s="4"/>
      <c r="SBS140" s="4"/>
      <c r="SBT140" s="4"/>
      <c r="SBU140" s="4"/>
      <c r="SBV140" s="4"/>
      <c r="SBW140" s="4"/>
      <c r="SBX140" s="4"/>
      <c r="SBY140" s="4"/>
      <c r="SBZ140" s="4"/>
      <c r="SCA140" s="4"/>
      <c r="SCB140" s="4"/>
      <c r="SCC140" s="4"/>
      <c r="SCD140" s="4"/>
      <c r="SCE140" s="4"/>
      <c r="SCF140" s="4"/>
      <c r="SCG140" s="4"/>
      <c r="SCH140" s="4"/>
      <c r="SCI140" s="4"/>
      <c r="SCJ140" s="4"/>
      <c r="SCK140" s="4"/>
      <c r="SCL140" s="4"/>
      <c r="SCM140" s="4"/>
      <c r="SCN140" s="4"/>
      <c r="SCO140" s="4"/>
      <c r="SCP140" s="4"/>
      <c r="SCQ140" s="4"/>
      <c r="SCR140" s="4"/>
      <c r="SCS140" s="4"/>
      <c r="SCT140" s="4"/>
      <c r="SCU140" s="4"/>
      <c r="SCV140" s="4"/>
      <c r="SCW140" s="4"/>
      <c r="SCX140" s="4"/>
      <c r="SCY140" s="4"/>
      <c r="SCZ140" s="4"/>
      <c r="SDA140" s="4"/>
      <c r="SDB140" s="4"/>
      <c r="SDC140" s="4"/>
      <c r="SDD140" s="4"/>
      <c r="SDE140" s="4"/>
      <c r="SDF140" s="4"/>
      <c r="SDG140" s="4"/>
      <c r="SDH140" s="4"/>
      <c r="SDI140" s="4"/>
      <c r="SDJ140" s="4"/>
      <c r="SDK140" s="4"/>
      <c r="SDL140" s="4"/>
      <c r="SDM140" s="4"/>
      <c r="SDN140" s="4"/>
      <c r="SDO140" s="4"/>
      <c r="SDP140" s="4"/>
      <c r="SDQ140" s="4"/>
      <c r="SDR140" s="4"/>
      <c r="SDS140" s="4"/>
      <c r="SDT140" s="4"/>
      <c r="SDU140" s="4"/>
      <c r="SDV140" s="4"/>
      <c r="SDW140" s="4"/>
      <c r="SDX140" s="4"/>
      <c r="SDY140" s="4"/>
      <c r="SDZ140" s="4"/>
      <c r="SEA140" s="4"/>
      <c r="SEB140" s="4"/>
      <c r="SEC140" s="4"/>
      <c r="SED140" s="4"/>
      <c r="SEE140" s="4"/>
      <c r="SEF140" s="4"/>
      <c r="SEG140" s="4"/>
      <c r="SEH140" s="4"/>
      <c r="SEI140" s="4"/>
      <c r="SEJ140" s="4"/>
      <c r="SEK140" s="4"/>
      <c r="SEL140" s="4"/>
      <c r="SEM140" s="4"/>
      <c r="SEN140" s="4"/>
      <c r="SEO140" s="4"/>
      <c r="SEP140" s="4"/>
      <c r="SEQ140" s="4"/>
      <c r="SER140" s="4"/>
      <c r="SES140" s="4"/>
      <c r="SET140" s="4"/>
      <c r="SEU140" s="4"/>
      <c r="SEV140" s="4"/>
      <c r="SEW140" s="4"/>
      <c r="SEX140" s="4"/>
      <c r="SEY140" s="4"/>
      <c r="SEZ140" s="4"/>
      <c r="SFA140" s="4"/>
      <c r="SFB140" s="4"/>
      <c r="SFC140" s="4"/>
      <c r="SFD140" s="4"/>
      <c r="SFE140" s="4"/>
      <c r="SFF140" s="4"/>
      <c r="SFG140" s="4"/>
      <c r="SFH140" s="4"/>
      <c r="SFI140" s="4"/>
      <c r="SFJ140" s="4"/>
      <c r="SFK140" s="4"/>
      <c r="SFL140" s="4"/>
      <c r="SFM140" s="4"/>
      <c r="SFN140" s="4"/>
      <c r="SFO140" s="4"/>
      <c r="SFP140" s="4"/>
      <c r="SFQ140" s="4"/>
      <c r="SFR140" s="4"/>
      <c r="SFS140" s="4"/>
      <c r="SFT140" s="4"/>
      <c r="SFU140" s="4"/>
      <c r="SFV140" s="4"/>
      <c r="SFW140" s="4"/>
      <c r="SFX140" s="4"/>
      <c r="SFY140" s="4"/>
      <c r="SFZ140" s="4"/>
      <c r="SGG140" s="4"/>
      <c r="SGH140" s="4"/>
      <c r="SGI140" s="4"/>
      <c r="SGJ140" s="4"/>
      <c r="SGK140" s="4"/>
      <c r="SGL140" s="4"/>
      <c r="SGM140" s="4"/>
      <c r="SGN140" s="4"/>
      <c r="SGO140" s="4"/>
      <c r="SGP140" s="4"/>
      <c r="SGQ140" s="4"/>
      <c r="SGR140" s="4"/>
      <c r="SGS140" s="4"/>
      <c r="SGT140" s="4"/>
      <c r="SGU140" s="4"/>
      <c r="SGV140" s="4"/>
      <c r="SGW140" s="4"/>
      <c r="SGX140" s="4"/>
      <c r="SGY140" s="4"/>
      <c r="SGZ140" s="4"/>
      <c r="SHA140" s="4"/>
      <c r="SHB140" s="4"/>
      <c r="SHC140" s="4"/>
      <c r="SHD140" s="4"/>
      <c r="SHE140" s="4"/>
      <c r="SHF140" s="4"/>
      <c r="SHG140" s="4"/>
      <c r="SHH140" s="4"/>
      <c r="SHI140" s="4"/>
      <c r="SHJ140" s="4"/>
      <c r="SHK140" s="4"/>
      <c r="SHL140" s="4"/>
      <c r="SHM140" s="4"/>
      <c r="SHN140" s="4"/>
      <c r="SHO140" s="4"/>
      <c r="SHP140" s="4"/>
      <c r="SHQ140" s="4"/>
      <c r="SHR140" s="4"/>
      <c r="SHS140" s="4"/>
      <c r="SHT140" s="4"/>
      <c r="SHU140" s="4"/>
      <c r="SHV140" s="4"/>
      <c r="SHW140" s="4"/>
      <c r="SHX140" s="4"/>
      <c r="SHY140" s="4"/>
      <c r="SHZ140" s="4"/>
      <c r="SIA140" s="4"/>
      <c r="SIB140" s="4"/>
      <c r="SIC140" s="4"/>
      <c r="SID140" s="4"/>
      <c r="SIE140" s="4"/>
      <c r="SIF140" s="4"/>
      <c r="SIG140" s="4"/>
      <c r="SIH140" s="4"/>
      <c r="SII140" s="4"/>
      <c r="SIJ140" s="4"/>
      <c r="SIK140" s="4"/>
      <c r="SIL140" s="4"/>
      <c r="SIM140" s="4"/>
      <c r="SIN140" s="4"/>
      <c r="SIO140" s="4"/>
      <c r="SIP140" s="4"/>
      <c r="SIQ140" s="4"/>
      <c r="SIR140" s="4"/>
      <c r="SIS140" s="4"/>
      <c r="SIT140" s="4"/>
      <c r="SIU140" s="4"/>
      <c r="SIV140" s="4"/>
      <c r="SIW140" s="4"/>
      <c r="SIX140" s="4"/>
      <c r="SIY140" s="4"/>
      <c r="SIZ140" s="4"/>
      <c r="SJA140" s="4"/>
      <c r="SJB140" s="4"/>
      <c r="SJC140" s="4"/>
      <c r="SJD140" s="4"/>
      <c r="SJE140" s="4"/>
      <c r="SJF140" s="4"/>
      <c r="SJG140" s="4"/>
      <c r="SJH140" s="4"/>
      <c r="SJI140" s="4"/>
      <c r="SJJ140" s="4"/>
      <c r="SJK140" s="4"/>
      <c r="SJL140" s="4"/>
      <c r="SJM140" s="4"/>
      <c r="SJN140" s="4"/>
      <c r="SJO140" s="4"/>
      <c r="SJP140" s="4"/>
      <c r="SJQ140" s="4"/>
      <c r="SJR140" s="4"/>
      <c r="SJS140" s="4"/>
      <c r="SJT140" s="4"/>
      <c r="SJU140" s="4"/>
      <c r="SJV140" s="4"/>
      <c r="SJW140" s="4"/>
      <c r="SJX140" s="4"/>
      <c r="SJY140" s="4"/>
      <c r="SJZ140" s="4"/>
      <c r="SKA140" s="4"/>
      <c r="SKB140" s="4"/>
      <c r="SKC140" s="4"/>
      <c r="SKD140" s="4"/>
      <c r="SKE140" s="4"/>
      <c r="SKF140" s="4"/>
      <c r="SKG140" s="4"/>
      <c r="SKH140" s="4"/>
      <c r="SKI140" s="4"/>
      <c r="SKJ140" s="4"/>
      <c r="SKK140" s="4"/>
      <c r="SKL140" s="4"/>
      <c r="SKM140" s="4"/>
      <c r="SKN140" s="4"/>
      <c r="SKO140" s="4"/>
      <c r="SKP140" s="4"/>
      <c r="SKQ140" s="4"/>
      <c r="SKR140" s="4"/>
      <c r="SKS140" s="4"/>
      <c r="SKT140" s="4"/>
      <c r="SKU140" s="4"/>
      <c r="SKV140" s="4"/>
      <c r="SKW140" s="4"/>
      <c r="SKX140" s="4"/>
      <c r="SKY140" s="4"/>
      <c r="SKZ140" s="4"/>
      <c r="SLA140" s="4"/>
      <c r="SLB140" s="4"/>
      <c r="SLC140" s="4"/>
      <c r="SLD140" s="4"/>
      <c r="SLE140" s="4"/>
      <c r="SLF140" s="4"/>
      <c r="SLG140" s="4"/>
      <c r="SLH140" s="4"/>
      <c r="SLI140" s="4"/>
      <c r="SLJ140" s="4"/>
      <c r="SLK140" s="4"/>
      <c r="SLL140" s="4"/>
      <c r="SLM140" s="4"/>
      <c r="SLN140" s="4"/>
      <c r="SLO140" s="4"/>
      <c r="SLP140" s="4"/>
      <c r="SLQ140" s="4"/>
      <c r="SLR140" s="4"/>
      <c r="SLS140" s="4"/>
      <c r="SLT140" s="4"/>
      <c r="SLU140" s="4"/>
      <c r="SLV140" s="4"/>
      <c r="SLW140" s="4"/>
      <c r="SLX140" s="4"/>
      <c r="SLY140" s="4"/>
      <c r="SLZ140" s="4"/>
      <c r="SMA140" s="4"/>
      <c r="SMB140" s="4"/>
      <c r="SMC140" s="4"/>
      <c r="SMD140" s="4"/>
      <c r="SME140" s="4"/>
      <c r="SMF140" s="4"/>
      <c r="SMG140" s="4"/>
      <c r="SMH140" s="4"/>
      <c r="SMI140" s="4"/>
      <c r="SMJ140" s="4"/>
      <c r="SMK140" s="4"/>
      <c r="SML140" s="4"/>
      <c r="SMM140" s="4"/>
      <c r="SMN140" s="4"/>
      <c r="SMO140" s="4"/>
      <c r="SMP140" s="4"/>
      <c r="SMQ140" s="4"/>
      <c r="SMR140" s="4"/>
      <c r="SMS140" s="4"/>
      <c r="SMT140" s="4"/>
      <c r="SMU140" s="4"/>
      <c r="SMV140" s="4"/>
      <c r="SMW140" s="4"/>
      <c r="SMX140" s="4"/>
      <c r="SMY140" s="4"/>
      <c r="SMZ140" s="4"/>
      <c r="SNA140" s="4"/>
      <c r="SNB140" s="4"/>
      <c r="SNC140" s="4"/>
      <c r="SND140" s="4"/>
      <c r="SNE140" s="4"/>
      <c r="SNF140" s="4"/>
      <c r="SNG140" s="4"/>
      <c r="SNH140" s="4"/>
      <c r="SNI140" s="4"/>
      <c r="SNJ140" s="4"/>
      <c r="SNK140" s="4"/>
      <c r="SNL140" s="4"/>
      <c r="SNM140" s="4"/>
      <c r="SNN140" s="4"/>
      <c r="SNO140" s="4"/>
      <c r="SNP140" s="4"/>
      <c r="SNQ140" s="4"/>
      <c r="SNR140" s="4"/>
      <c r="SNS140" s="4"/>
      <c r="SNT140" s="4"/>
      <c r="SNU140" s="4"/>
      <c r="SNV140" s="4"/>
      <c r="SNW140" s="4"/>
      <c r="SNX140" s="4"/>
      <c r="SNY140" s="4"/>
      <c r="SNZ140" s="4"/>
      <c r="SOA140" s="4"/>
      <c r="SOB140" s="4"/>
      <c r="SOC140" s="4"/>
      <c r="SOD140" s="4"/>
      <c r="SOE140" s="4"/>
      <c r="SOF140" s="4"/>
      <c r="SOG140" s="4"/>
      <c r="SOH140" s="4"/>
      <c r="SOI140" s="4"/>
      <c r="SOJ140" s="4"/>
      <c r="SOK140" s="4"/>
      <c r="SOL140" s="4"/>
      <c r="SOM140" s="4"/>
      <c r="SON140" s="4"/>
      <c r="SOO140" s="4"/>
      <c r="SOP140" s="4"/>
      <c r="SOQ140" s="4"/>
      <c r="SOR140" s="4"/>
      <c r="SOS140" s="4"/>
      <c r="SOT140" s="4"/>
      <c r="SOU140" s="4"/>
      <c r="SOV140" s="4"/>
      <c r="SOW140" s="4"/>
      <c r="SOX140" s="4"/>
      <c r="SOY140" s="4"/>
      <c r="SOZ140" s="4"/>
      <c r="SPA140" s="4"/>
      <c r="SPB140" s="4"/>
      <c r="SPC140" s="4"/>
      <c r="SPD140" s="4"/>
      <c r="SPE140" s="4"/>
      <c r="SPF140" s="4"/>
      <c r="SPG140" s="4"/>
      <c r="SPH140" s="4"/>
      <c r="SPI140" s="4"/>
      <c r="SPJ140" s="4"/>
      <c r="SPK140" s="4"/>
      <c r="SPL140" s="4"/>
      <c r="SPM140" s="4"/>
      <c r="SPN140" s="4"/>
      <c r="SPO140" s="4"/>
      <c r="SPP140" s="4"/>
      <c r="SPQ140" s="4"/>
      <c r="SPR140" s="4"/>
      <c r="SPS140" s="4"/>
      <c r="SPT140" s="4"/>
      <c r="SPU140" s="4"/>
      <c r="SPV140" s="4"/>
      <c r="SQC140" s="4"/>
      <c r="SQD140" s="4"/>
      <c r="SQE140" s="4"/>
      <c r="SQF140" s="4"/>
      <c r="SQG140" s="4"/>
      <c r="SQH140" s="4"/>
      <c r="SQI140" s="4"/>
      <c r="SQJ140" s="4"/>
      <c r="SQK140" s="4"/>
      <c r="SQL140" s="4"/>
      <c r="SQM140" s="4"/>
      <c r="SQN140" s="4"/>
      <c r="SQO140" s="4"/>
      <c r="SQP140" s="4"/>
      <c r="SQQ140" s="4"/>
      <c r="SQR140" s="4"/>
      <c r="SQS140" s="4"/>
      <c r="SQT140" s="4"/>
      <c r="SQU140" s="4"/>
      <c r="SQV140" s="4"/>
      <c r="SQW140" s="4"/>
      <c r="SQX140" s="4"/>
      <c r="SQY140" s="4"/>
      <c r="SQZ140" s="4"/>
      <c r="SRA140" s="4"/>
      <c r="SRB140" s="4"/>
      <c r="SRC140" s="4"/>
      <c r="SRD140" s="4"/>
      <c r="SRE140" s="4"/>
      <c r="SRF140" s="4"/>
      <c r="SRG140" s="4"/>
      <c r="SRH140" s="4"/>
      <c r="SRI140" s="4"/>
      <c r="SRJ140" s="4"/>
      <c r="SRK140" s="4"/>
      <c r="SRL140" s="4"/>
      <c r="SRM140" s="4"/>
      <c r="SRN140" s="4"/>
      <c r="SRO140" s="4"/>
      <c r="SRP140" s="4"/>
      <c r="SRQ140" s="4"/>
      <c r="SRR140" s="4"/>
      <c r="SRS140" s="4"/>
      <c r="SRT140" s="4"/>
      <c r="SRU140" s="4"/>
      <c r="SRV140" s="4"/>
      <c r="SRW140" s="4"/>
      <c r="SRX140" s="4"/>
      <c r="SRY140" s="4"/>
      <c r="SRZ140" s="4"/>
      <c r="SSA140" s="4"/>
      <c r="SSB140" s="4"/>
      <c r="SSC140" s="4"/>
      <c r="SSD140" s="4"/>
      <c r="SSE140" s="4"/>
      <c r="SSF140" s="4"/>
      <c r="SSG140" s="4"/>
      <c r="SSH140" s="4"/>
      <c r="SSI140" s="4"/>
      <c r="SSJ140" s="4"/>
      <c r="SSK140" s="4"/>
      <c r="SSL140" s="4"/>
      <c r="SSM140" s="4"/>
      <c r="SSN140" s="4"/>
      <c r="SSO140" s="4"/>
      <c r="SSP140" s="4"/>
      <c r="SSQ140" s="4"/>
      <c r="SSR140" s="4"/>
      <c r="SSS140" s="4"/>
      <c r="SST140" s="4"/>
      <c r="SSU140" s="4"/>
      <c r="SSV140" s="4"/>
      <c r="SSW140" s="4"/>
      <c r="SSX140" s="4"/>
      <c r="SSY140" s="4"/>
      <c r="SSZ140" s="4"/>
      <c r="STA140" s="4"/>
      <c r="STB140" s="4"/>
      <c r="STC140" s="4"/>
      <c r="STD140" s="4"/>
      <c r="STE140" s="4"/>
      <c r="STF140" s="4"/>
      <c r="STG140" s="4"/>
      <c r="STH140" s="4"/>
      <c r="STI140" s="4"/>
      <c r="STJ140" s="4"/>
      <c r="STK140" s="4"/>
      <c r="STL140" s="4"/>
      <c r="STM140" s="4"/>
      <c r="STN140" s="4"/>
      <c r="STO140" s="4"/>
      <c r="STP140" s="4"/>
      <c r="STQ140" s="4"/>
      <c r="STR140" s="4"/>
      <c r="STS140" s="4"/>
      <c r="STT140" s="4"/>
      <c r="STU140" s="4"/>
      <c r="STV140" s="4"/>
      <c r="STW140" s="4"/>
      <c r="STX140" s="4"/>
      <c r="STY140" s="4"/>
      <c r="STZ140" s="4"/>
      <c r="SUA140" s="4"/>
      <c r="SUB140" s="4"/>
      <c r="SUC140" s="4"/>
      <c r="SUD140" s="4"/>
      <c r="SUE140" s="4"/>
      <c r="SUF140" s="4"/>
      <c r="SUG140" s="4"/>
      <c r="SUH140" s="4"/>
      <c r="SUI140" s="4"/>
      <c r="SUJ140" s="4"/>
      <c r="SUK140" s="4"/>
      <c r="SUL140" s="4"/>
      <c r="SUM140" s="4"/>
      <c r="SUN140" s="4"/>
      <c r="SUO140" s="4"/>
      <c r="SUP140" s="4"/>
      <c r="SUQ140" s="4"/>
      <c r="SUR140" s="4"/>
      <c r="SUS140" s="4"/>
      <c r="SUT140" s="4"/>
      <c r="SUU140" s="4"/>
      <c r="SUV140" s="4"/>
      <c r="SUW140" s="4"/>
      <c r="SUX140" s="4"/>
      <c r="SUY140" s="4"/>
      <c r="SUZ140" s="4"/>
      <c r="SVA140" s="4"/>
      <c r="SVB140" s="4"/>
      <c r="SVC140" s="4"/>
      <c r="SVD140" s="4"/>
      <c r="SVE140" s="4"/>
      <c r="SVF140" s="4"/>
      <c r="SVG140" s="4"/>
      <c r="SVH140" s="4"/>
      <c r="SVI140" s="4"/>
      <c r="SVJ140" s="4"/>
      <c r="SVK140" s="4"/>
      <c r="SVL140" s="4"/>
      <c r="SVM140" s="4"/>
      <c r="SVN140" s="4"/>
      <c r="SVO140" s="4"/>
      <c r="SVP140" s="4"/>
      <c r="SVQ140" s="4"/>
      <c r="SVR140" s="4"/>
      <c r="SVS140" s="4"/>
      <c r="SVT140" s="4"/>
      <c r="SVU140" s="4"/>
      <c r="SVV140" s="4"/>
      <c r="SVW140" s="4"/>
      <c r="SVX140" s="4"/>
      <c r="SVY140" s="4"/>
      <c r="SVZ140" s="4"/>
      <c r="SWA140" s="4"/>
      <c r="SWB140" s="4"/>
      <c r="SWC140" s="4"/>
      <c r="SWD140" s="4"/>
      <c r="SWE140" s="4"/>
      <c r="SWF140" s="4"/>
      <c r="SWG140" s="4"/>
      <c r="SWH140" s="4"/>
      <c r="SWI140" s="4"/>
      <c r="SWJ140" s="4"/>
      <c r="SWK140" s="4"/>
      <c r="SWL140" s="4"/>
      <c r="SWM140" s="4"/>
      <c r="SWN140" s="4"/>
      <c r="SWO140" s="4"/>
      <c r="SWP140" s="4"/>
      <c r="SWQ140" s="4"/>
      <c r="SWR140" s="4"/>
      <c r="SWS140" s="4"/>
      <c r="SWT140" s="4"/>
      <c r="SWU140" s="4"/>
      <c r="SWV140" s="4"/>
      <c r="SWW140" s="4"/>
      <c r="SWX140" s="4"/>
      <c r="SWY140" s="4"/>
      <c r="SWZ140" s="4"/>
      <c r="SXA140" s="4"/>
      <c r="SXB140" s="4"/>
      <c r="SXC140" s="4"/>
      <c r="SXD140" s="4"/>
      <c r="SXE140" s="4"/>
      <c r="SXF140" s="4"/>
      <c r="SXG140" s="4"/>
      <c r="SXH140" s="4"/>
      <c r="SXI140" s="4"/>
      <c r="SXJ140" s="4"/>
      <c r="SXK140" s="4"/>
      <c r="SXL140" s="4"/>
      <c r="SXM140" s="4"/>
      <c r="SXN140" s="4"/>
      <c r="SXO140" s="4"/>
      <c r="SXP140" s="4"/>
      <c r="SXQ140" s="4"/>
      <c r="SXR140" s="4"/>
      <c r="SXS140" s="4"/>
      <c r="SXT140" s="4"/>
      <c r="SXU140" s="4"/>
      <c r="SXV140" s="4"/>
      <c r="SXW140" s="4"/>
      <c r="SXX140" s="4"/>
      <c r="SXY140" s="4"/>
      <c r="SXZ140" s="4"/>
      <c r="SYA140" s="4"/>
      <c r="SYB140" s="4"/>
      <c r="SYC140" s="4"/>
      <c r="SYD140" s="4"/>
      <c r="SYE140" s="4"/>
      <c r="SYF140" s="4"/>
      <c r="SYG140" s="4"/>
      <c r="SYH140" s="4"/>
      <c r="SYI140" s="4"/>
      <c r="SYJ140" s="4"/>
      <c r="SYK140" s="4"/>
      <c r="SYL140" s="4"/>
      <c r="SYM140" s="4"/>
      <c r="SYN140" s="4"/>
      <c r="SYO140" s="4"/>
      <c r="SYP140" s="4"/>
      <c r="SYQ140" s="4"/>
      <c r="SYR140" s="4"/>
      <c r="SYS140" s="4"/>
      <c r="SYT140" s="4"/>
      <c r="SYU140" s="4"/>
      <c r="SYV140" s="4"/>
      <c r="SYW140" s="4"/>
      <c r="SYX140" s="4"/>
      <c r="SYY140" s="4"/>
      <c r="SYZ140" s="4"/>
      <c r="SZA140" s="4"/>
      <c r="SZB140" s="4"/>
      <c r="SZC140" s="4"/>
      <c r="SZD140" s="4"/>
      <c r="SZE140" s="4"/>
      <c r="SZF140" s="4"/>
      <c r="SZG140" s="4"/>
      <c r="SZH140" s="4"/>
      <c r="SZI140" s="4"/>
      <c r="SZJ140" s="4"/>
      <c r="SZK140" s="4"/>
      <c r="SZL140" s="4"/>
      <c r="SZM140" s="4"/>
      <c r="SZN140" s="4"/>
      <c r="SZO140" s="4"/>
      <c r="SZP140" s="4"/>
      <c r="SZQ140" s="4"/>
      <c r="SZR140" s="4"/>
      <c r="SZY140" s="4"/>
      <c r="SZZ140" s="4"/>
      <c r="TAA140" s="4"/>
      <c r="TAB140" s="4"/>
      <c r="TAC140" s="4"/>
      <c r="TAD140" s="4"/>
      <c r="TAE140" s="4"/>
      <c r="TAF140" s="4"/>
      <c r="TAG140" s="4"/>
      <c r="TAH140" s="4"/>
      <c r="TAI140" s="4"/>
      <c r="TAJ140" s="4"/>
      <c r="TAK140" s="4"/>
      <c r="TAL140" s="4"/>
      <c r="TAM140" s="4"/>
      <c r="TAN140" s="4"/>
      <c r="TAO140" s="4"/>
      <c r="TAP140" s="4"/>
      <c r="TAQ140" s="4"/>
      <c r="TAR140" s="4"/>
      <c r="TAS140" s="4"/>
      <c r="TAT140" s="4"/>
      <c r="TAU140" s="4"/>
      <c r="TAV140" s="4"/>
      <c r="TAW140" s="4"/>
      <c r="TAX140" s="4"/>
      <c r="TAY140" s="4"/>
      <c r="TAZ140" s="4"/>
      <c r="TBA140" s="4"/>
      <c r="TBB140" s="4"/>
      <c r="TBC140" s="4"/>
      <c r="TBD140" s="4"/>
      <c r="TBE140" s="4"/>
      <c r="TBF140" s="4"/>
      <c r="TBG140" s="4"/>
      <c r="TBH140" s="4"/>
      <c r="TBI140" s="4"/>
      <c r="TBJ140" s="4"/>
      <c r="TBK140" s="4"/>
      <c r="TBL140" s="4"/>
      <c r="TBM140" s="4"/>
      <c r="TBN140" s="4"/>
      <c r="TBO140" s="4"/>
      <c r="TBP140" s="4"/>
      <c r="TBQ140" s="4"/>
      <c r="TBR140" s="4"/>
      <c r="TBS140" s="4"/>
      <c r="TBT140" s="4"/>
      <c r="TBU140" s="4"/>
      <c r="TBV140" s="4"/>
      <c r="TBW140" s="4"/>
      <c r="TBX140" s="4"/>
      <c r="TBY140" s="4"/>
      <c r="TBZ140" s="4"/>
      <c r="TCA140" s="4"/>
      <c r="TCB140" s="4"/>
      <c r="TCC140" s="4"/>
      <c r="TCD140" s="4"/>
      <c r="TCE140" s="4"/>
      <c r="TCF140" s="4"/>
      <c r="TCG140" s="4"/>
      <c r="TCH140" s="4"/>
      <c r="TCI140" s="4"/>
      <c r="TCJ140" s="4"/>
      <c r="TCK140" s="4"/>
      <c r="TCL140" s="4"/>
      <c r="TCM140" s="4"/>
      <c r="TCN140" s="4"/>
      <c r="TCO140" s="4"/>
      <c r="TCP140" s="4"/>
      <c r="TCQ140" s="4"/>
      <c r="TCR140" s="4"/>
      <c r="TCS140" s="4"/>
      <c r="TCT140" s="4"/>
      <c r="TCU140" s="4"/>
      <c r="TCV140" s="4"/>
      <c r="TCW140" s="4"/>
      <c r="TCX140" s="4"/>
      <c r="TCY140" s="4"/>
      <c r="TCZ140" s="4"/>
      <c r="TDA140" s="4"/>
      <c r="TDB140" s="4"/>
      <c r="TDC140" s="4"/>
      <c r="TDD140" s="4"/>
      <c r="TDE140" s="4"/>
      <c r="TDF140" s="4"/>
      <c r="TDG140" s="4"/>
      <c r="TDH140" s="4"/>
      <c r="TDI140" s="4"/>
      <c r="TDJ140" s="4"/>
      <c r="TDK140" s="4"/>
      <c r="TDL140" s="4"/>
      <c r="TDM140" s="4"/>
      <c r="TDN140" s="4"/>
      <c r="TDO140" s="4"/>
      <c r="TDP140" s="4"/>
      <c r="TDQ140" s="4"/>
      <c r="TDR140" s="4"/>
      <c r="TDS140" s="4"/>
      <c r="TDT140" s="4"/>
      <c r="TDU140" s="4"/>
      <c r="TDV140" s="4"/>
      <c r="TDW140" s="4"/>
      <c r="TDX140" s="4"/>
      <c r="TDY140" s="4"/>
      <c r="TDZ140" s="4"/>
      <c r="TEA140" s="4"/>
      <c r="TEB140" s="4"/>
      <c r="TEC140" s="4"/>
      <c r="TED140" s="4"/>
      <c r="TEE140" s="4"/>
      <c r="TEF140" s="4"/>
      <c r="TEG140" s="4"/>
      <c r="TEH140" s="4"/>
      <c r="TEI140" s="4"/>
      <c r="TEJ140" s="4"/>
      <c r="TEK140" s="4"/>
      <c r="TEL140" s="4"/>
      <c r="TEM140" s="4"/>
      <c r="TEN140" s="4"/>
      <c r="TEO140" s="4"/>
      <c r="TEP140" s="4"/>
      <c r="TEQ140" s="4"/>
      <c r="TER140" s="4"/>
      <c r="TES140" s="4"/>
      <c r="TET140" s="4"/>
      <c r="TEU140" s="4"/>
      <c r="TEV140" s="4"/>
      <c r="TEW140" s="4"/>
      <c r="TEX140" s="4"/>
      <c r="TEY140" s="4"/>
      <c r="TEZ140" s="4"/>
      <c r="TFA140" s="4"/>
      <c r="TFB140" s="4"/>
      <c r="TFC140" s="4"/>
      <c r="TFD140" s="4"/>
      <c r="TFE140" s="4"/>
      <c r="TFF140" s="4"/>
      <c r="TFG140" s="4"/>
      <c r="TFH140" s="4"/>
      <c r="TFI140" s="4"/>
      <c r="TFJ140" s="4"/>
      <c r="TFK140" s="4"/>
      <c r="TFL140" s="4"/>
      <c r="TFM140" s="4"/>
      <c r="TFN140" s="4"/>
      <c r="TFO140" s="4"/>
      <c r="TFP140" s="4"/>
      <c r="TFQ140" s="4"/>
      <c r="TFR140" s="4"/>
      <c r="TFS140" s="4"/>
      <c r="TFT140" s="4"/>
      <c r="TFU140" s="4"/>
      <c r="TFV140" s="4"/>
      <c r="TFW140" s="4"/>
      <c r="TFX140" s="4"/>
      <c r="TFY140" s="4"/>
      <c r="TFZ140" s="4"/>
      <c r="TGA140" s="4"/>
      <c r="TGB140" s="4"/>
      <c r="TGC140" s="4"/>
      <c r="TGD140" s="4"/>
      <c r="TGE140" s="4"/>
      <c r="TGF140" s="4"/>
      <c r="TGG140" s="4"/>
      <c r="TGH140" s="4"/>
      <c r="TGI140" s="4"/>
      <c r="TGJ140" s="4"/>
      <c r="TGK140" s="4"/>
      <c r="TGL140" s="4"/>
      <c r="TGM140" s="4"/>
      <c r="TGN140" s="4"/>
      <c r="TGO140" s="4"/>
      <c r="TGP140" s="4"/>
      <c r="TGQ140" s="4"/>
      <c r="TGR140" s="4"/>
      <c r="TGS140" s="4"/>
      <c r="TGT140" s="4"/>
      <c r="TGU140" s="4"/>
      <c r="TGV140" s="4"/>
      <c r="TGW140" s="4"/>
      <c r="TGX140" s="4"/>
      <c r="TGY140" s="4"/>
      <c r="TGZ140" s="4"/>
      <c r="THA140" s="4"/>
      <c r="THB140" s="4"/>
      <c r="THC140" s="4"/>
      <c r="THD140" s="4"/>
      <c r="THE140" s="4"/>
      <c r="THF140" s="4"/>
      <c r="THG140" s="4"/>
      <c r="THH140" s="4"/>
      <c r="THI140" s="4"/>
      <c r="THJ140" s="4"/>
      <c r="THK140" s="4"/>
      <c r="THL140" s="4"/>
      <c r="THM140" s="4"/>
      <c r="THN140" s="4"/>
      <c r="THO140" s="4"/>
      <c r="THP140" s="4"/>
      <c r="THQ140" s="4"/>
      <c r="THR140" s="4"/>
      <c r="THS140" s="4"/>
      <c r="THT140" s="4"/>
      <c r="THU140" s="4"/>
      <c r="THV140" s="4"/>
      <c r="THW140" s="4"/>
      <c r="THX140" s="4"/>
      <c r="THY140" s="4"/>
      <c r="THZ140" s="4"/>
      <c r="TIA140" s="4"/>
      <c r="TIB140" s="4"/>
      <c r="TIC140" s="4"/>
      <c r="TID140" s="4"/>
      <c r="TIE140" s="4"/>
      <c r="TIF140" s="4"/>
      <c r="TIG140" s="4"/>
      <c r="TIH140" s="4"/>
      <c r="TII140" s="4"/>
      <c r="TIJ140" s="4"/>
      <c r="TIK140" s="4"/>
      <c r="TIL140" s="4"/>
      <c r="TIM140" s="4"/>
      <c r="TIN140" s="4"/>
      <c r="TIO140" s="4"/>
      <c r="TIP140" s="4"/>
      <c r="TIQ140" s="4"/>
      <c r="TIR140" s="4"/>
      <c r="TIS140" s="4"/>
      <c r="TIT140" s="4"/>
      <c r="TIU140" s="4"/>
      <c r="TIV140" s="4"/>
      <c r="TIW140" s="4"/>
      <c r="TIX140" s="4"/>
      <c r="TIY140" s="4"/>
      <c r="TIZ140" s="4"/>
      <c r="TJA140" s="4"/>
      <c r="TJB140" s="4"/>
      <c r="TJC140" s="4"/>
      <c r="TJD140" s="4"/>
      <c r="TJE140" s="4"/>
      <c r="TJF140" s="4"/>
      <c r="TJG140" s="4"/>
      <c r="TJH140" s="4"/>
      <c r="TJI140" s="4"/>
      <c r="TJJ140" s="4"/>
      <c r="TJK140" s="4"/>
      <c r="TJL140" s="4"/>
      <c r="TJM140" s="4"/>
      <c r="TJN140" s="4"/>
      <c r="TJU140" s="4"/>
      <c r="TJV140" s="4"/>
      <c r="TJW140" s="4"/>
      <c r="TJX140" s="4"/>
      <c r="TJY140" s="4"/>
      <c r="TJZ140" s="4"/>
      <c r="TKA140" s="4"/>
      <c r="TKB140" s="4"/>
      <c r="TKC140" s="4"/>
      <c r="TKD140" s="4"/>
      <c r="TKE140" s="4"/>
      <c r="TKF140" s="4"/>
      <c r="TKG140" s="4"/>
      <c r="TKH140" s="4"/>
      <c r="TKI140" s="4"/>
      <c r="TKJ140" s="4"/>
      <c r="TKK140" s="4"/>
      <c r="TKL140" s="4"/>
      <c r="TKM140" s="4"/>
      <c r="TKN140" s="4"/>
      <c r="TKO140" s="4"/>
      <c r="TKP140" s="4"/>
      <c r="TKQ140" s="4"/>
      <c r="TKR140" s="4"/>
      <c r="TKS140" s="4"/>
      <c r="TKT140" s="4"/>
      <c r="TKU140" s="4"/>
      <c r="TKV140" s="4"/>
      <c r="TKW140" s="4"/>
      <c r="TKX140" s="4"/>
      <c r="TKY140" s="4"/>
      <c r="TKZ140" s="4"/>
      <c r="TLA140" s="4"/>
      <c r="TLB140" s="4"/>
      <c r="TLC140" s="4"/>
      <c r="TLD140" s="4"/>
      <c r="TLE140" s="4"/>
      <c r="TLF140" s="4"/>
      <c r="TLG140" s="4"/>
      <c r="TLH140" s="4"/>
      <c r="TLI140" s="4"/>
      <c r="TLJ140" s="4"/>
      <c r="TLK140" s="4"/>
      <c r="TLL140" s="4"/>
      <c r="TLM140" s="4"/>
      <c r="TLN140" s="4"/>
      <c r="TLO140" s="4"/>
      <c r="TLP140" s="4"/>
      <c r="TLQ140" s="4"/>
      <c r="TLR140" s="4"/>
      <c r="TLS140" s="4"/>
      <c r="TLT140" s="4"/>
      <c r="TLU140" s="4"/>
      <c r="TLV140" s="4"/>
      <c r="TLW140" s="4"/>
      <c r="TLX140" s="4"/>
      <c r="TLY140" s="4"/>
      <c r="TLZ140" s="4"/>
      <c r="TMA140" s="4"/>
      <c r="TMB140" s="4"/>
      <c r="TMC140" s="4"/>
      <c r="TMD140" s="4"/>
      <c r="TME140" s="4"/>
      <c r="TMF140" s="4"/>
      <c r="TMG140" s="4"/>
      <c r="TMH140" s="4"/>
      <c r="TMI140" s="4"/>
      <c r="TMJ140" s="4"/>
      <c r="TMK140" s="4"/>
      <c r="TML140" s="4"/>
      <c r="TMM140" s="4"/>
      <c r="TMN140" s="4"/>
      <c r="TMO140" s="4"/>
      <c r="TMP140" s="4"/>
      <c r="TMQ140" s="4"/>
      <c r="TMR140" s="4"/>
      <c r="TMS140" s="4"/>
      <c r="TMT140" s="4"/>
      <c r="TMU140" s="4"/>
      <c r="TMV140" s="4"/>
      <c r="TMW140" s="4"/>
      <c r="TMX140" s="4"/>
      <c r="TMY140" s="4"/>
      <c r="TMZ140" s="4"/>
      <c r="TNA140" s="4"/>
      <c r="TNB140" s="4"/>
      <c r="TNC140" s="4"/>
      <c r="TND140" s="4"/>
      <c r="TNE140" s="4"/>
      <c r="TNF140" s="4"/>
      <c r="TNG140" s="4"/>
      <c r="TNH140" s="4"/>
      <c r="TNI140" s="4"/>
      <c r="TNJ140" s="4"/>
      <c r="TNK140" s="4"/>
      <c r="TNL140" s="4"/>
      <c r="TNM140" s="4"/>
      <c r="TNN140" s="4"/>
      <c r="TNO140" s="4"/>
      <c r="TNP140" s="4"/>
      <c r="TNQ140" s="4"/>
      <c r="TNR140" s="4"/>
      <c r="TNS140" s="4"/>
      <c r="TNT140" s="4"/>
      <c r="TNU140" s="4"/>
      <c r="TNV140" s="4"/>
      <c r="TNW140" s="4"/>
      <c r="TNX140" s="4"/>
      <c r="TNY140" s="4"/>
      <c r="TNZ140" s="4"/>
      <c r="TOA140" s="4"/>
      <c r="TOB140" s="4"/>
      <c r="TOC140" s="4"/>
      <c r="TOD140" s="4"/>
      <c r="TOE140" s="4"/>
      <c r="TOF140" s="4"/>
      <c r="TOG140" s="4"/>
      <c r="TOH140" s="4"/>
      <c r="TOI140" s="4"/>
      <c r="TOJ140" s="4"/>
      <c r="TOK140" s="4"/>
      <c r="TOL140" s="4"/>
      <c r="TOM140" s="4"/>
      <c r="TON140" s="4"/>
      <c r="TOO140" s="4"/>
      <c r="TOP140" s="4"/>
      <c r="TOQ140" s="4"/>
      <c r="TOR140" s="4"/>
      <c r="TOS140" s="4"/>
      <c r="TOT140" s="4"/>
      <c r="TOU140" s="4"/>
      <c r="TOV140" s="4"/>
      <c r="TOW140" s="4"/>
      <c r="TOX140" s="4"/>
      <c r="TOY140" s="4"/>
      <c r="TOZ140" s="4"/>
      <c r="TPA140" s="4"/>
      <c r="TPB140" s="4"/>
      <c r="TPC140" s="4"/>
      <c r="TPD140" s="4"/>
      <c r="TPE140" s="4"/>
      <c r="TPF140" s="4"/>
      <c r="TPG140" s="4"/>
      <c r="TPH140" s="4"/>
      <c r="TPI140" s="4"/>
      <c r="TPJ140" s="4"/>
      <c r="TPK140" s="4"/>
      <c r="TPL140" s="4"/>
      <c r="TPM140" s="4"/>
      <c r="TPN140" s="4"/>
      <c r="TPO140" s="4"/>
      <c r="TPP140" s="4"/>
      <c r="TPQ140" s="4"/>
      <c r="TPR140" s="4"/>
      <c r="TPS140" s="4"/>
      <c r="TPT140" s="4"/>
      <c r="TPU140" s="4"/>
      <c r="TPV140" s="4"/>
      <c r="TPW140" s="4"/>
      <c r="TPX140" s="4"/>
      <c r="TPY140" s="4"/>
      <c r="TPZ140" s="4"/>
      <c r="TQA140" s="4"/>
      <c r="TQB140" s="4"/>
      <c r="TQC140" s="4"/>
      <c r="TQD140" s="4"/>
      <c r="TQE140" s="4"/>
      <c r="TQF140" s="4"/>
      <c r="TQG140" s="4"/>
      <c r="TQH140" s="4"/>
      <c r="TQI140" s="4"/>
      <c r="TQJ140" s="4"/>
      <c r="TQK140" s="4"/>
      <c r="TQL140" s="4"/>
      <c r="TQM140" s="4"/>
      <c r="TQN140" s="4"/>
      <c r="TQO140" s="4"/>
      <c r="TQP140" s="4"/>
      <c r="TQQ140" s="4"/>
      <c r="TQR140" s="4"/>
      <c r="TQS140" s="4"/>
      <c r="TQT140" s="4"/>
      <c r="TQU140" s="4"/>
      <c r="TQV140" s="4"/>
      <c r="TQW140" s="4"/>
      <c r="TQX140" s="4"/>
      <c r="TQY140" s="4"/>
      <c r="TQZ140" s="4"/>
      <c r="TRA140" s="4"/>
      <c r="TRB140" s="4"/>
      <c r="TRC140" s="4"/>
      <c r="TRD140" s="4"/>
      <c r="TRE140" s="4"/>
      <c r="TRF140" s="4"/>
      <c r="TRG140" s="4"/>
      <c r="TRH140" s="4"/>
      <c r="TRI140" s="4"/>
      <c r="TRJ140" s="4"/>
      <c r="TRK140" s="4"/>
      <c r="TRL140" s="4"/>
      <c r="TRM140" s="4"/>
      <c r="TRN140" s="4"/>
      <c r="TRO140" s="4"/>
      <c r="TRP140" s="4"/>
      <c r="TRQ140" s="4"/>
      <c r="TRR140" s="4"/>
      <c r="TRS140" s="4"/>
      <c r="TRT140" s="4"/>
      <c r="TRU140" s="4"/>
      <c r="TRV140" s="4"/>
      <c r="TRW140" s="4"/>
      <c r="TRX140" s="4"/>
      <c r="TRY140" s="4"/>
      <c r="TRZ140" s="4"/>
      <c r="TSA140" s="4"/>
      <c r="TSB140" s="4"/>
      <c r="TSC140" s="4"/>
      <c r="TSD140" s="4"/>
      <c r="TSE140" s="4"/>
      <c r="TSF140" s="4"/>
      <c r="TSG140" s="4"/>
      <c r="TSH140" s="4"/>
      <c r="TSI140" s="4"/>
      <c r="TSJ140" s="4"/>
      <c r="TSK140" s="4"/>
      <c r="TSL140" s="4"/>
      <c r="TSM140" s="4"/>
      <c r="TSN140" s="4"/>
      <c r="TSO140" s="4"/>
      <c r="TSP140" s="4"/>
      <c r="TSQ140" s="4"/>
      <c r="TSR140" s="4"/>
      <c r="TSS140" s="4"/>
      <c r="TST140" s="4"/>
      <c r="TSU140" s="4"/>
      <c r="TSV140" s="4"/>
      <c r="TSW140" s="4"/>
      <c r="TSX140" s="4"/>
      <c r="TSY140" s="4"/>
      <c r="TSZ140" s="4"/>
      <c r="TTA140" s="4"/>
      <c r="TTB140" s="4"/>
      <c r="TTC140" s="4"/>
      <c r="TTD140" s="4"/>
      <c r="TTE140" s="4"/>
      <c r="TTF140" s="4"/>
      <c r="TTG140" s="4"/>
      <c r="TTH140" s="4"/>
      <c r="TTI140" s="4"/>
      <c r="TTJ140" s="4"/>
      <c r="TTQ140" s="4"/>
      <c r="TTR140" s="4"/>
      <c r="TTS140" s="4"/>
      <c r="TTT140" s="4"/>
      <c r="TTU140" s="4"/>
      <c r="TTV140" s="4"/>
      <c r="TTW140" s="4"/>
      <c r="TTX140" s="4"/>
      <c r="TTY140" s="4"/>
      <c r="TTZ140" s="4"/>
      <c r="TUA140" s="4"/>
      <c r="TUB140" s="4"/>
      <c r="TUC140" s="4"/>
      <c r="TUD140" s="4"/>
      <c r="TUE140" s="4"/>
      <c r="TUF140" s="4"/>
      <c r="TUG140" s="4"/>
      <c r="TUH140" s="4"/>
      <c r="TUI140" s="4"/>
      <c r="TUJ140" s="4"/>
      <c r="TUK140" s="4"/>
      <c r="TUL140" s="4"/>
      <c r="TUM140" s="4"/>
      <c r="TUN140" s="4"/>
      <c r="TUO140" s="4"/>
      <c r="TUP140" s="4"/>
      <c r="TUQ140" s="4"/>
      <c r="TUR140" s="4"/>
      <c r="TUS140" s="4"/>
      <c r="TUT140" s="4"/>
      <c r="TUU140" s="4"/>
      <c r="TUV140" s="4"/>
      <c r="TUW140" s="4"/>
      <c r="TUX140" s="4"/>
      <c r="TUY140" s="4"/>
      <c r="TUZ140" s="4"/>
      <c r="TVA140" s="4"/>
      <c r="TVB140" s="4"/>
      <c r="TVC140" s="4"/>
      <c r="TVD140" s="4"/>
      <c r="TVE140" s="4"/>
      <c r="TVF140" s="4"/>
      <c r="TVG140" s="4"/>
      <c r="TVH140" s="4"/>
      <c r="TVI140" s="4"/>
      <c r="TVJ140" s="4"/>
      <c r="TVK140" s="4"/>
      <c r="TVL140" s="4"/>
      <c r="TVM140" s="4"/>
      <c r="TVN140" s="4"/>
      <c r="TVO140" s="4"/>
      <c r="TVP140" s="4"/>
      <c r="TVQ140" s="4"/>
      <c r="TVR140" s="4"/>
      <c r="TVS140" s="4"/>
      <c r="TVT140" s="4"/>
      <c r="TVU140" s="4"/>
      <c r="TVV140" s="4"/>
      <c r="TVW140" s="4"/>
      <c r="TVX140" s="4"/>
      <c r="TVY140" s="4"/>
      <c r="TVZ140" s="4"/>
      <c r="TWA140" s="4"/>
      <c r="TWB140" s="4"/>
      <c r="TWC140" s="4"/>
      <c r="TWD140" s="4"/>
      <c r="TWE140" s="4"/>
      <c r="TWF140" s="4"/>
      <c r="TWG140" s="4"/>
      <c r="TWH140" s="4"/>
      <c r="TWI140" s="4"/>
      <c r="TWJ140" s="4"/>
      <c r="TWK140" s="4"/>
      <c r="TWL140" s="4"/>
      <c r="TWM140" s="4"/>
      <c r="TWN140" s="4"/>
      <c r="TWO140" s="4"/>
      <c r="TWP140" s="4"/>
      <c r="TWQ140" s="4"/>
      <c r="TWR140" s="4"/>
      <c r="TWS140" s="4"/>
      <c r="TWT140" s="4"/>
      <c r="TWU140" s="4"/>
      <c r="TWV140" s="4"/>
      <c r="TWW140" s="4"/>
      <c r="TWX140" s="4"/>
      <c r="TWY140" s="4"/>
      <c r="TWZ140" s="4"/>
      <c r="TXA140" s="4"/>
      <c r="TXB140" s="4"/>
      <c r="TXC140" s="4"/>
      <c r="TXD140" s="4"/>
      <c r="TXE140" s="4"/>
      <c r="TXF140" s="4"/>
      <c r="TXG140" s="4"/>
      <c r="TXH140" s="4"/>
      <c r="TXI140" s="4"/>
      <c r="TXJ140" s="4"/>
      <c r="TXK140" s="4"/>
      <c r="TXL140" s="4"/>
      <c r="TXM140" s="4"/>
      <c r="TXN140" s="4"/>
      <c r="TXO140" s="4"/>
      <c r="TXP140" s="4"/>
      <c r="TXQ140" s="4"/>
      <c r="TXR140" s="4"/>
      <c r="TXS140" s="4"/>
      <c r="TXT140" s="4"/>
      <c r="TXU140" s="4"/>
      <c r="TXV140" s="4"/>
      <c r="TXW140" s="4"/>
      <c r="TXX140" s="4"/>
      <c r="TXY140" s="4"/>
      <c r="TXZ140" s="4"/>
      <c r="TYA140" s="4"/>
      <c r="TYB140" s="4"/>
      <c r="TYC140" s="4"/>
      <c r="TYD140" s="4"/>
      <c r="TYE140" s="4"/>
      <c r="TYF140" s="4"/>
      <c r="TYG140" s="4"/>
      <c r="TYH140" s="4"/>
      <c r="TYI140" s="4"/>
      <c r="TYJ140" s="4"/>
      <c r="TYK140" s="4"/>
      <c r="TYL140" s="4"/>
      <c r="TYM140" s="4"/>
      <c r="TYN140" s="4"/>
      <c r="TYO140" s="4"/>
      <c r="TYP140" s="4"/>
      <c r="TYQ140" s="4"/>
      <c r="TYR140" s="4"/>
      <c r="TYS140" s="4"/>
      <c r="TYT140" s="4"/>
      <c r="TYU140" s="4"/>
      <c r="TYV140" s="4"/>
      <c r="TYW140" s="4"/>
      <c r="TYX140" s="4"/>
      <c r="TYY140" s="4"/>
      <c r="TYZ140" s="4"/>
      <c r="TZA140" s="4"/>
      <c r="TZB140" s="4"/>
      <c r="TZC140" s="4"/>
      <c r="TZD140" s="4"/>
      <c r="TZE140" s="4"/>
      <c r="TZF140" s="4"/>
      <c r="TZG140" s="4"/>
      <c r="TZH140" s="4"/>
      <c r="TZI140" s="4"/>
      <c r="TZJ140" s="4"/>
      <c r="TZK140" s="4"/>
      <c r="TZL140" s="4"/>
      <c r="TZM140" s="4"/>
      <c r="TZN140" s="4"/>
      <c r="TZO140" s="4"/>
      <c r="TZP140" s="4"/>
      <c r="TZQ140" s="4"/>
      <c r="TZR140" s="4"/>
      <c r="TZS140" s="4"/>
      <c r="TZT140" s="4"/>
      <c r="TZU140" s="4"/>
      <c r="TZV140" s="4"/>
      <c r="TZW140" s="4"/>
      <c r="TZX140" s="4"/>
      <c r="TZY140" s="4"/>
      <c r="TZZ140" s="4"/>
      <c r="UAA140" s="4"/>
      <c r="UAB140" s="4"/>
      <c r="UAC140" s="4"/>
      <c r="UAD140" s="4"/>
      <c r="UAE140" s="4"/>
      <c r="UAF140" s="4"/>
      <c r="UAG140" s="4"/>
      <c r="UAH140" s="4"/>
      <c r="UAI140" s="4"/>
      <c r="UAJ140" s="4"/>
      <c r="UAK140" s="4"/>
      <c r="UAL140" s="4"/>
      <c r="UAM140" s="4"/>
      <c r="UAN140" s="4"/>
      <c r="UAO140" s="4"/>
      <c r="UAP140" s="4"/>
      <c r="UAQ140" s="4"/>
      <c r="UAR140" s="4"/>
      <c r="UAS140" s="4"/>
      <c r="UAT140" s="4"/>
      <c r="UAU140" s="4"/>
      <c r="UAV140" s="4"/>
      <c r="UAW140" s="4"/>
      <c r="UAX140" s="4"/>
      <c r="UAY140" s="4"/>
      <c r="UAZ140" s="4"/>
      <c r="UBA140" s="4"/>
      <c r="UBB140" s="4"/>
      <c r="UBC140" s="4"/>
      <c r="UBD140" s="4"/>
      <c r="UBE140" s="4"/>
      <c r="UBF140" s="4"/>
      <c r="UBG140" s="4"/>
      <c r="UBH140" s="4"/>
      <c r="UBI140" s="4"/>
      <c r="UBJ140" s="4"/>
      <c r="UBK140" s="4"/>
      <c r="UBL140" s="4"/>
      <c r="UBM140" s="4"/>
      <c r="UBN140" s="4"/>
      <c r="UBO140" s="4"/>
      <c r="UBP140" s="4"/>
      <c r="UBQ140" s="4"/>
      <c r="UBR140" s="4"/>
      <c r="UBS140" s="4"/>
      <c r="UBT140" s="4"/>
      <c r="UBU140" s="4"/>
      <c r="UBV140" s="4"/>
      <c r="UBW140" s="4"/>
      <c r="UBX140" s="4"/>
      <c r="UBY140" s="4"/>
      <c r="UBZ140" s="4"/>
      <c r="UCA140" s="4"/>
      <c r="UCB140" s="4"/>
      <c r="UCC140" s="4"/>
      <c r="UCD140" s="4"/>
      <c r="UCE140" s="4"/>
      <c r="UCF140" s="4"/>
      <c r="UCG140" s="4"/>
      <c r="UCH140" s="4"/>
      <c r="UCI140" s="4"/>
      <c r="UCJ140" s="4"/>
      <c r="UCK140" s="4"/>
      <c r="UCL140" s="4"/>
      <c r="UCM140" s="4"/>
      <c r="UCN140" s="4"/>
      <c r="UCO140" s="4"/>
      <c r="UCP140" s="4"/>
      <c r="UCQ140" s="4"/>
      <c r="UCR140" s="4"/>
      <c r="UCS140" s="4"/>
      <c r="UCT140" s="4"/>
      <c r="UCU140" s="4"/>
      <c r="UCV140" s="4"/>
      <c r="UCW140" s="4"/>
      <c r="UCX140" s="4"/>
      <c r="UCY140" s="4"/>
      <c r="UCZ140" s="4"/>
      <c r="UDA140" s="4"/>
      <c r="UDB140" s="4"/>
      <c r="UDC140" s="4"/>
      <c r="UDD140" s="4"/>
      <c r="UDE140" s="4"/>
      <c r="UDF140" s="4"/>
      <c r="UDM140" s="4"/>
      <c r="UDN140" s="4"/>
      <c r="UDO140" s="4"/>
      <c r="UDP140" s="4"/>
      <c r="UDQ140" s="4"/>
      <c r="UDR140" s="4"/>
      <c r="UDS140" s="4"/>
      <c r="UDT140" s="4"/>
      <c r="UDU140" s="4"/>
      <c r="UDV140" s="4"/>
      <c r="UDW140" s="4"/>
      <c r="UDX140" s="4"/>
      <c r="UDY140" s="4"/>
      <c r="UDZ140" s="4"/>
      <c r="UEA140" s="4"/>
      <c r="UEB140" s="4"/>
      <c r="UEC140" s="4"/>
      <c r="UED140" s="4"/>
      <c r="UEE140" s="4"/>
      <c r="UEF140" s="4"/>
      <c r="UEG140" s="4"/>
      <c r="UEH140" s="4"/>
      <c r="UEI140" s="4"/>
      <c r="UEJ140" s="4"/>
      <c r="UEK140" s="4"/>
      <c r="UEL140" s="4"/>
      <c r="UEM140" s="4"/>
      <c r="UEN140" s="4"/>
      <c r="UEO140" s="4"/>
      <c r="UEP140" s="4"/>
      <c r="UEQ140" s="4"/>
      <c r="UER140" s="4"/>
      <c r="UES140" s="4"/>
      <c r="UET140" s="4"/>
      <c r="UEU140" s="4"/>
      <c r="UEV140" s="4"/>
      <c r="UEW140" s="4"/>
      <c r="UEX140" s="4"/>
      <c r="UEY140" s="4"/>
      <c r="UEZ140" s="4"/>
      <c r="UFA140" s="4"/>
      <c r="UFB140" s="4"/>
      <c r="UFC140" s="4"/>
      <c r="UFD140" s="4"/>
      <c r="UFE140" s="4"/>
      <c r="UFF140" s="4"/>
      <c r="UFG140" s="4"/>
      <c r="UFH140" s="4"/>
      <c r="UFI140" s="4"/>
      <c r="UFJ140" s="4"/>
      <c r="UFK140" s="4"/>
      <c r="UFL140" s="4"/>
      <c r="UFM140" s="4"/>
      <c r="UFN140" s="4"/>
      <c r="UFO140" s="4"/>
      <c r="UFP140" s="4"/>
      <c r="UFQ140" s="4"/>
      <c r="UFR140" s="4"/>
      <c r="UFS140" s="4"/>
      <c r="UFT140" s="4"/>
      <c r="UFU140" s="4"/>
      <c r="UFV140" s="4"/>
      <c r="UFW140" s="4"/>
      <c r="UFX140" s="4"/>
      <c r="UFY140" s="4"/>
      <c r="UFZ140" s="4"/>
      <c r="UGA140" s="4"/>
      <c r="UGB140" s="4"/>
      <c r="UGC140" s="4"/>
      <c r="UGD140" s="4"/>
      <c r="UGE140" s="4"/>
      <c r="UGF140" s="4"/>
      <c r="UGG140" s="4"/>
      <c r="UGH140" s="4"/>
      <c r="UGI140" s="4"/>
      <c r="UGJ140" s="4"/>
      <c r="UGK140" s="4"/>
      <c r="UGL140" s="4"/>
      <c r="UGM140" s="4"/>
      <c r="UGN140" s="4"/>
      <c r="UGO140" s="4"/>
      <c r="UGP140" s="4"/>
      <c r="UGQ140" s="4"/>
      <c r="UGR140" s="4"/>
      <c r="UGS140" s="4"/>
      <c r="UGT140" s="4"/>
      <c r="UGU140" s="4"/>
      <c r="UGV140" s="4"/>
      <c r="UGW140" s="4"/>
      <c r="UGX140" s="4"/>
      <c r="UGY140" s="4"/>
      <c r="UGZ140" s="4"/>
      <c r="UHA140" s="4"/>
      <c r="UHB140" s="4"/>
      <c r="UHC140" s="4"/>
      <c r="UHD140" s="4"/>
      <c r="UHE140" s="4"/>
      <c r="UHF140" s="4"/>
      <c r="UHG140" s="4"/>
      <c r="UHH140" s="4"/>
      <c r="UHI140" s="4"/>
      <c r="UHJ140" s="4"/>
      <c r="UHK140" s="4"/>
      <c r="UHL140" s="4"/>
      <c r="UHM140" s="4"/>
      <c r="UHN140" s="4"/>
      <c r="UHO140" s="4"/>
      <c r="UHP140" s="4"/>
      <c r="UHQ140" s="4"/>
      <c r="UHR140" s="4"/>
      <c r="UHS140" s="4"/>
      <c r="UHT140" s="4"/>
      <c r="UHU140" s="4"/>
      <c r="UHV140" s="4"/>
      <c r="UHW140" s="4"/>
      <c r="UHX140" s="4"/>
      <c r="UHY140" s="4"/>
      <c r="UHZ140" s="4"/>
      <c r="UIA140" s="4"/>
      <c r="UIB140" s="4"/>
      <c r="UIC140" s="4"/>
      <c r="UID140" s="4"/>
      <c r="UIE140" s="4"/>
      <c r="UIF140" s="4"/>
      <c r="UIG140" s="4"/>
      <c r="UIH140" s="4"/>
      <c r="UII140" s="4"/>
      <c r="UIJ140" s="4"/>
      <c r="UIK140" s="4"/>
      <c r="UIL140" s="4"/>
      <c r="UIM140" s="4"/>
      <c r="UIN140" s="4"/>
      <c r="UIO140" s="4"/>
      <c r="UIP140" s="4"/>
      <c r="UIQ140" s="4"/>
      <c r="UIR140" s="4"/>
      <c r="UIS140" s="4"/>
      <c r="UIT140" s="4"/>
      <c r="UIU140" s="4"/>
      <c r="UIV140" s="4"/>
      <c r="UIW140" s="4"/>
      <c r="UIX140" s="4"/>
      <c r="UIY140" s="4"/>
      <c r="UIZ140" s="4"/>
      <c r="UJA140" s="4"/>
      <c r="UJB140" s="4"/>
      <c r="UJC140" s="4"/>
      <c r="UJD140" s="4"/>
      <c r="UJE140" s="4"/>
      <c r="UJF140" s="4"/>
      <c r="UJG140" s="4"/>
      <c r="UJH140" s="4"/>
      <c r="UJI140" s="4"/>
      <c r="UJJ140" s="4"/>
      <c r="UJK140" s="4"/>
      <c r="UJL140" s="4"/>
      <c r="UJM140" s="4"/>
      <c r="UJN140" s="4"/>
      <c r="UJO140" s="4"/>
      <c r="UJP140" s="4"/>
      <c r="UJQ140" s="4"/>
      <c r="UJR140" s="4"/>
      <c r="UJS140" s="4"/>
      <c r="UJT140" s="4"/>
      <c r="UJU140" s="4"/>
      <c r="UJV140" s="4"/>
      <c r="UJW140" s="4"/>
      <c r="UJX140" s="4"/>
      <c r="UJY140" s="4"/>
      <c r="UJZ140" s="4"/>
      <c r="UKA140" s="4"/>
      <c r="UKB140" s="4"/>
      <c r="UKC140" s="4"/>
      <c r="UKD140" s="4"/>
      <c r="UKE140" s="4"/>
      <c r="UKF140" s="4"/>
      <c r="UKG140" s="4"/>
      <c r="UKH140" s="4"/>
      <c r="UKI140" s="4"/>
      <c r="UKJ140" s="4"/>
      <c r="UKK140" s="4"/>
      <c r="UKL140" s="4"/>
      <c r="UKM140" s="4"/>
      <c r="UKN140" s="4"/>
      <c r="UKO140" s="4"/>
      <c r="UKP140" s="4"/>
      <c r="UKQ140" s="4"/>
      <c r="UKR140" s="4"/>
      <c r="UKS140" s="4"/>
      <c r="UKT140" s="4"/>
      <c r="UKU140" s="4"/>
      <c r="UKV140" s="4"/>
      <c r="UKW140" s="4"/>
      <c r="UKX140" s="4"/>
      <c r="UKY140" s="4"/>
      <c r="UKZ140" s="4"/>
      <c r="ULA140" s="4"/>
      <c r="ULB140" s="4"/>
      <c r="ULC140" s="4"/>
      <c r="ULD140" s="4"/>
      <c r="ULE140" s="4"/>
      <c r="ULF140" s="4"/>
      <c r="ULG140" s="4"/>
      <c r="ULH140" s="4"/>
      <c r="ULI140" s="4"/>
      <c r="ULJ140" s="4"/>
      <c r="ULK140" s="4"/>
      <c r="ULL140" s="4"/>
      <c r="ULM140" s="4"/>
      <c r="ULN140" s="4"/>
      <c r="ULO140" s="4"/>
      <c r="ULP140" s="4"/>
      <c r="ULQ140" s="4"/>
      <c r="ULR140" s="4"/>
      <c r="ULS140" s="4"/>
      <c r="ULT140" s="4"/>
      <c r="ULU140" s="4"/>
      <c r="ULV140" s="4"/>
      <c r="ULW140" s="4"/>
      <c r="ULX140" s="4"/>
      <c r="ULY140" s="4"/>
      <c r="ULZ140" s="4"/>
      <c r="UMA140" s="4"/>
      <c r="UMB140" s="4"/>
      <c r="UMC140" s="4"/>
      <c r="UMD140" s="4"/>
      <c r="UME140" s="4"/>
      <c r="UMF140" s="4"/>
      <c r="UMG140" s="4"/>
      <c r="UMH140" s="4"/>
      <c r="UMI140" s="4"/>
      <c r="UMJ140" s="4"/>
      <c r="UMK140" s="4"/>
      <c r="UML140" s="4"/>
      <c r="UMM140" s="4"/>
      <c r="UMN140" s="4"/>
      <c r="UMO140" s="4"/>
      <c r="UMP140" s="4"/>
      <c r="UMQ140" s="4"/>
      <c r="UMR140" s="4"/>
      <c r="UMS140" s="4"/>
      <c r="UMT140" s="4"/>
      <c r="UMU140" s="4"/>
      <c r="UMV140" s="4"/>
      <c r="UMW140" s="4"/>
      <c r="UMX140" s="4"/>
      <c r="UMY140" s="4"/>
      <c r="UMZ140" s="4"/>
      <c r="UNA140" s="4"/>
      <c r="UNB140" s="4"/>
      <c r="UNI140" s="4"/>
      <c r="UNJ140" s="4"/>
      <c r="UNK140" s="4"/>
      <c r="UNL140" s="4"/>
      <c r="UNM140" s="4"/>
      <c r="UNN140" s="4"/>
      <c r="UNO140" s="4"/>
      <c r="UNP140" s="4"/>
      <c r="UNQ140" s="4"/>
      <c r="UNR140" s="4"/>
      <c r="UNS140" s="4"/>
      <c r="UNT140" s="4"/>
      <c r="UNU140" s="4"/>
      <c r="UNV140" s="4"/>
      <c r="UNW140" s="4"/>
      <c r="UNX140" s="4"/>
      <c r="UNY140" s="4"/>
      <c r="UNZ140" s="4"/>
      <c r="UOA140" s="4"/>
      <c r="UOB140" s="4"/>
      <c r="UOC140" s="4"/>
      <c r="UOD140" s="4"/>
      <c r="UOE140" s="4"/>
      <c r="UOF140" s="4"/>
      <c r="UOG140" s="4"/>
      <c r="UOH140" s="4"/>
      <c r="UOI140" s="4"/>
      <c r="UOJ140" s="4"/>
      <c r="UOK140" s="4"/>
      <c r="UOL140" s="4"/>
      <c r="UOM140" s="4"/>
      <c r="UON140" s="4"/>
      <c r="UOO140" s="4"/>
      <c r="UOP140" s="4"/>
      <c r="UOQ140" s="4"/>
      <c r="UOR140" s="4"/>
      <c r="UOS140" s="4"/>
      <c r="UOT140" s="4"/>
      <c r="UOU140" s="4"/>
      <c r="UOV140" s="4"/>
      <c r="UOW140" s="4"/>
      <c r="UOX140" s="4"/>
      <c r="UOY140" s="4"/>
      <c r="UOZ140" s="4"/>
      <c r="UPA140" s="4"/>
      <c r="UPB140" s="4"/>
      <c r="UPC140" s="4"/>
      <c r="UPD140" s="4"/>
      <c r="UPE140" s="4"/>
      <c r="UPF140" s="4"/>
      <c r="UPG140" s="4"/>
      <c r="UPH140" s="4"/>
      <c r="UPI140" s="4"/>
      <c r="UPJ140" s="4"/>
      <c r="UPK140" s="4"/>
      <c r="UPL140" s="4"/>
      <c r="UPM140" s="4"/>
      <c r="UPN140" s="4"/>
      <c r="UPO140" s="4"/>
      <c r="UPP140" s="4"/>
      <c r="UPQ140" s="4"/>
      <c r="UPR140" s="4"/>
      <c r="UPS140" s="4"/>
      <c r="UPT140" s="4"/>
      <c r="UPU140" s="4"/>
      <c r="UPV140" s="4"/>
      <c r="UPW140" s="4"/>
      <c r="UPX140" s="4"/>
      <c r="UPY140" s="4"/>
      <c r="UPZ140" s="4"/>
      <c r="UQA140" s="4"/>
      <c r="UQB140" s="4"/>
      <c r="UQC140" s="4"/>
      <c r="UQD140" s="4"/>
      <c r="UQE140" s="4"/>
      <c r="UQF140" s="4"/>
      <c r="UQG140" s="4"/>
      <c r="UQH140" s="4"/>
      <c r="UQI140" s="4"/>
      <c r="UQJ140" s="4"/>
      <c r="UQK140" s="4"/>
      <c r="UQL140" s="4"/>
      <c r="UQM140" s="4"/>
      <c r="UQN140" s="4"/>
      <c r="UQO140" s="4"/>
      <c r="UQP140" s="4"/>
      <c r="UQQ140" s="4"/>
      <c r="UQR140" s="4"/>
      <c r="UQS140" s="4"/>
      <c r="UQT140" s="4"/>
      <c r="UQU140" s="4"/>
      <c r="UQV140" s="4"/>
      <c r="UQW140" s="4"/>
      <c r="UQX140" s="4"/>
      <c r="UQY140" s="4"/>
      <c r="UQZ140" s="4"/>
      <c r="URA140" s="4"/>
      <c r="URB140" s="4"/>
      <c r="URC140" s="4"/>
      <c r="URD140" s="4"/>
      <c r="URE140" s="4"/>
      <c r="URF140" s="4"/>
      <c r="URG140" s="4"/>
      <c r="URH140" s="4"/>
      <c r="URI140" s="4"/>
      <c r="URJ140" s="4"/>
      <c r="URK140" s="4"/>
      <c r="URL140" s="4"/>
      <c r="URM140" s="4"/>
      <c r="URN140" s="4"/>
      <c r="URO140" s="4"/>
      <c r="URP140" s="4"/>
      <c r="URQ140" s="4"/>
      <c r="URR140" s="4"/>
      <c r="URS140" s="4"/>
      <c r="URT140" s="4"/>
      <c r="URU140" s="4"/>
      <c r="URV140" s="4"/>
      <c r="URW140" s="4"/>
      <c r="URX140" s="4"/>
      <c r="URY140" s="4"/>
      <c r="URZ140" s="4"/>
      <c r="USA140" s="4"/>
      <c r="USB140" s="4"/>
      <c r="USC140" s="4"/>
      <c r="USD140" s="4"/>
      <c r="USE140" s="4"/>
      <c r="USF140" s="4"/>
      <c r="USG140" s="4"/>
      <c r="USH140" s="4"/>
      <c r="USI140" s="4"/>
      <c r="USJ140" s="4"/>
      <c r="USK140" s="4"/>
      <c r="USL140" s="4"/>
      <c r="USM140" s="4"/>
      <c r="USN140" s="4"/>
      <c r="USO140" s="4"/>
      <c r="USP140" s="4"/>
      <c r="USQ140" s="4"/>
      <c r="USR140" s="4"/>
      <c r="USS140" s="4"/>
      <c r="UST140" s="4"/>
      <c r="USU140" s="4"/>
      <c r="USV140" s="4"/>
      <c r="USW140" s="4"/>
      <c r="USX140" s="4"/>
      <c r="USY140" s="4"/>
      <c r="USZ140" s="4"/>
      <c r="UTA140" s="4"/>
      <c r="UTB140" s="4"/>
      <c r="UTC140" s="4"/>
      <c r="UTD140" s="4"/>
      <c r="UTE140" s="4"/>
      <c r="UTF140" s="4"/>
      <c r="UTG140" s="4"/>
      <c r="UTH140" s="4"/>
      <c r="UTI140" s="4"/>
      <c r="UTJ140" s="4"/>
      <c r="UTK140" s="4"/>
      <c r="UTL140" s="4"/>
      <c r="UTM140" s="4"/>
      <c r="UTN140" s="4"/>
      <c r="UTO140" s="4"/>
      <c r="UTP140" s="4"/>
      <c r="UTQ140" s="4"/>
      <c r="UTR140" s="4"/>
      <c r="UTS140" s="4"/>
      <c r="UTT140" s="4"/>
      <c r="UTU140" s="4"/>
      <c r="UTV140" s="4"/>
      <c r="UTW140" s="4"/>
      <c r="UTX140" s="4"/>
      <c r="UTY140" s="4"/>
      <c r="UTZ140" s="4"/>
      <c r="UUA140" s="4"/>
      <c r="UUB140" s="4"/>
      <c r="UUC140" s="4"/>
      <c r="UUD140" s="4"/>
      <c r="UUE140" s="4"/>
      <c r="UUF140" s="4"/>
      <c r="UUG140" s="4"/>
      <c r="UUH140" s="4"/>
      <c r="UUI140" s="4"/>
      <c r="UUJ140" s="4"/>
      <c r="UUK140" s="4"/>
      <c r="UUL140" s="4"/>
      <c r="UUM140" s="4"/>
      <c r="UUN140" s="4"/>
      <c r="UUO140" s="4"/>
      <c r="UUP140" s="4"/>
      <c r="UUQ140" s="4"/>
      <c r="UUR140" s="4"/>
      <c r="UUS140" s="4"/>
      <c r="UUT140" s="4"/>
      <c r="UUU140" s="4"/>
      <c r="UUV140" s="4"/>
      <c r="UUW140" s="4"/>
      <c r="UUX140" s="4"/>
      <c r="UUY140" s="4"/>
      <c r="UUZ140" s="4"/>
      <c r="UVA140" s="4"/>
      <c r="UVB140" s="4"/>
      <c r="UVC140" s="4"/>
      <c r="UVD140" s="4"/>
      <c r="UVE140" s="4"/>
      <c r="UVF140" s="4"/>
      <c r="UVG140" s="4"/>
      <c r="UVH140" s="4"/>
      <c r="UVI140" s="4"/>
      <c r="UVJ140" s="4"/>
      <c r="UVK140" s="4"/>
      <c r="UVL140" s="4"/>
      <c r="UVM140" s="4"/>
      <c r="UVN140" s="4"/>
      <c r="UVO140" s="4"/>
      <c r="UVP140" s="4"/>
      <c r="UVQ140" s="4"/>
      <c r="UVR140" s="4"/>
      <c r="UVS140" s="4"/>
      <c r="UVT140" s="4"/>
      <c r="UVU140" s="4"/>
      <c r="UVV140" s="4"/>
      <c r="UVW140" s="4"/>
      <c r="UVX140" s="4"/>
      <c r="UVY140" s="4"/>
      <c r="UVZ140" s="4"/>
      <c r="UWA140" s="4"/>
      <c r="UWB140" s="4"/>
      <c r="UWC140" s="4"/>
      <c r="UWD140" s="4"/>
      <c r="UWE140" s="4"/>
      <c r="UWF140" s="4"/>
      <c r="UWG140" s="4"/>
      <c r="UWH140" s="4"/>
      <c r="UWI140" s="4"/>
      <c r="UWJ140" s="4"/>
      <c r="UWK140" s="4"/>
      <c r="UWL140" s="4"/>
      <c r="UWM140" s="4"/>
      <c r="UWN140" s="4"/>
      <c r="UWO140" s="4"/>
      <c r="UWP140" s="4"/>
      <c r="UWQ140" s="4"/>
      <c r="UWR140" s="4"/>
      <c r="UWS140" s="4"/>
      <c r="UWT140" s="4"/>
      <c r="UWU140" s="4"/>
      <c r="UWV140" s="4"/>
      <c r="UWW140" s="4"/>
      <c r="UWX140" s="4"/>
      <c r="UXE140" s="4"/>
      <c r="UXF140" s="4"/>
      <c r="UXG140" s="4"/>
      <c r="UXH140" s="4"/>
      <c r="UXI140" s="4"/>
      <c r="UXJ140" s="4"/>
      <c r="UXK140" s="4"/>
      <c r="UXL140" s="4"/>
      <c r="UXM140" s="4"/>
      <c r="UXN140" s="4"/>
      <c r="UXO140" s="4"/>
      <c r="UXP140" s="4"/>
      <c r="UXQ140" s="4"/>
      <c r="UXR140" s="4"/>
      <c r="UXS140" s="4"/>
      <c r="UXT140" s="4"/>
      <c r="UXU140" s="4"/>
      <c r="UXV140" s="4"/>
      <c r="UXW140" s="4"/>
      <c r="UXX140" s="4"/>
      <c r="UXY140" s="4"/>
      <c r="UXZ140" s="4"/>
      <c r="UYA140" s="4"/>
      <c r="UYB140" s="4"/>
      <c r="UYC140" s="4"/>
      <c r="UYD140" s="4"/>
      <c r="UYE140" s="4"/>
      <c r="UYF140" s="4"/>
      <c r="UYG140" s="4"/>
      <c r="UYH140" s="4"/>
      <c r="UYI140" s="4"/>
      <c r="UYJ140" s="4"/>
      <c r="UYK140" s="4"/>
      <c r="UYL140" s="4"/>
      <c r="UYM140" s="4"/>
      <c r="UYN140" s="4"/>
      <c r="UYO140" s="4"/>
      <c r="UYP140" s="4"/>
      <c r="UYQ140" s="4"/>
      <c r="UYR140" s="4"/>
      <c r="UYS140" s="4"/>
      <c r="UYT140" s="4"/>
      <c r="UYU140" s="4"/>
      <c r="UYV140" s="4"/>
      <c r="UYW140" s="4"/>
      <c r="UYX140" s="4"/>
      <c r="UYY140" s="4"/>
      <c r="UYZ140" s="4"/>
      <c r="UZA140" s="4"/>
      <c r="UZB140" s="4"/>
      <c r="UZC140" s="4"/>
      <c r="UZD140" s="4"/>
      <c r="UZE140" s="4"/>
      <c r="UZF140" s="4"/>
      <c r="UZG140" s="4"/>
      <c r="UZH140" s="4"/>
      <c r="UZI140" s="4"/>
      <c r="UZJ140" s="4"/>
      <c r="UZK140" s="4"/>
      <c r="UZL140" s="4"/>
      <c r="UZM140" s="4"/>
      <c r="UZN140" s="4"/>
      <c r="UZO140" s="4"/>
      <c r="UZP140" s="4"/>
      <c r="UZQ140" s="4"/>
      <c r="UZR140" s="4"/>
      <c r="UZS140" s="4"/>
      <c r="UZT140" s="4"/>
      <c r="UZU140" s="4"/>
      <c r="UZV140" s="4"/>
      <c r="UZW140" s="4"/>
      <c r="UZX140" s="4"/>
      <c r="UZY140" s="4"/>
      <c r="UZZ140" s="4"/>
      <c r="VAA140" s="4"/>
      <c r="VAB140" s="4"/>
      <c r="VAC140" s="4"/>
      <c r="VAD140" s="4"/>
      <c r="VAE140" s="4"/>
      <c r="VAF140" s="4"/>
      <c r="VAG140" s="4"/>
      <c r="VAH140" s="4"/>
      <c r="VAI140" s="4"/>
      <c r="VAJ140" s="4"/>
      <c r="VAK140" s="4"/>
      <c r="VAL140" s="4"/>
      <c r="VAM140" s="4"/>
      <c r="VAN140" s="4"/>
      <c r="VAO140" s="4"/>
      <c r="VAP140" s="4"/>
      <c r="VAQ140" s="4"/>
      <c r="VAR140" s="4"/>
      <c r="VAS140" s="4"/>
      <c r="VAT140" s="4"/>
      <c r="VAU140" s="4"/>
      <c r="VAV140" s="4"/>
      <c r="VAW140" s="4"/>
      <c r="VAX140" s="4"/>
      <c r="VAY140" s="4"/>
      <c r="VAZ140" s="4"/>
      <c r="VBA140" s="4"/>
      <c r="VBB140" s="4"/>
      <c r="VBC140" s="4"/>
      <c r="VBD140" s="4"/>
      <c r="VBE140" s="4"/>
      <c r="VBF140" s="4"/>
      <c r="VBG140" s="4"/>
      <c r="VBH140" s="4"/>
      <c r="VBI140" s="4"/>
      <c r="VBJ140" s="4"/>
      <c r="VBK140" s="4"/>
      <c r="VBL140" s="4"/>
      <c r="VBM140" s="4"/>
      <c r="VBN140" s="4"/>
      <c r="VBO140" s="4"/>
      <c r="VBP140" s="4"/>
      <c r="VBQ140" s="4"/>
      <c r="VBR140" s="4"/>
      <c r="VBS140" s="4"/>
      <c r="VBT140" s="4"/>
      <c r="VBU140" s="4"/>
      <c r="VBV140" s="4"/>
      <c r="VBW140" s="4"/>
      <c r="VBX140" s="4"/>
      <c r="VBY140" s="4"/>
      <c r="VBZ140" s="4"/>
      <c r="VCA140" s="4"/>
      <c r="VCB140" s="4"/>
      <c r="VCC140" s="4"/>
      <c r="VCD140" s="4"/>
      <c r="VCE140" s="4"/>
      <c r="VCF140" s="4"/>
      <c r="VCG140" s="4"/>
      <c r="VCH140" s="4"/>
      <c r="VCI140" s="4"/>
      <c r="VCJ140" s="4"/>
      <c r="VCK140" s="4"/>
      <c r="VCL140" s="4"/>
      <c r="VCM140" s="4"/>
      <c r="VCN140" s="4"/>
      <c r="VCO140" s="4"/>
      <c r="VCP140" s="4"/>
      <c r="VCQ140" s="4"/>
      <c r="VCR140" s="4"/>
      <c r="VCS140" s="4"/>
      <c r="VCT140" s="4"/>
      <c r="VCU140" s="4"/>
      <c r="VCV140" s="4"/>
      <c r="VCW140" s="4"/>
      <c r="VCX140" s="4"/>
      <c r="VCY140" s="4"/>
      <c r="VCZ140" s="4"/>
      <c r="VDA140" s="4"/>
      <c r="VDB140" s="4"/>
      <c r="VDC140" s="4"/>
      <c r="VDD140" s="4"/>
      <c r="VDE140" s="4"/>
      <c r="VDF140" s="4"/>
      <c r="VDG140" s="4"/>
      <c r="VDH140" s="4"/>
      <c r="VDI140" s="4"/>
      <c r="VDJ140" s="4"/>
      <c r="VDK140" s="4"/>
      <c r="VDL140" s="4"/>
      <c r="VDM140" s="4"/>
      <c r="VDN140" s="4"/>
      <c r="VDO140" s="4"/>
      <c r="VDP140" s="4"/>
      <c r="VDQ140" s="4"/>
      <c r="VDR140" s="4"/>
      <c r="VDS140" s="4"/>
      <c r="VDT140" s="4"/>
      <c r="VDU140" s="4"/>
      <c r="VDV140" s="4"/>
      <c r="VDW140" s="4"/>
      <c r="VDX140" s="4"/>
      <c r="VDY140" s="4"/>
      <c r="VDZ140" s="4"/>
      <c r="VEA140" s="4"/>
      <c r="VEB140" s="4"/>
      <c r="VEC140" s="4"/>
      <c r="VED140" s="4"/>
      <c r="VEE140" s="4"/>
      <c r="VEF140" s="4"/>
      <c r="VEG140" s="4"/>
      <c r="VEH140" s="4"/>
      <c r="VEI140" s="4"/>
      <c r="VEJ140" s="4"/>
      <c r="VEK140" s="4"/>
      <c r="VEL140" s="4"/>
      <c r="VEM140" s="4"/>
      <c r="VEN140" s="4"/>
      <c r="VEO140" s="4"/>
      <c r="VEP140" s="4"/>
      <c r="VEQ140" s="4"/>
      <c r="VER140" s="4"/>
      <c r="VES140" s="4"/>
      <c r="VET140" s="4"/>
      <c r="VEU140" s="4"/>
      <c r="VEV140" s="4"/>
      <c r="VEW140" s="4"/>
      <c r="VEX140" s="4"/>
      <c r="VEY140" s="4"/>
      <c r="VEZ140" s="4"/>
      <c r="VFA140" s="4"/>
      <c r="VFB140" s="4"/>
      <c r="VFC140" s="4"/>
      <c r="VFD140" s="4"/>
      <c r="VFE140" s="4"/>
      <c r="VFF140" s="4"/>
      <c r="VFG140" s="4"/>
      <c r="VFH140" s="4"/>
      <c r="VFI140" s="4"/>
      <c r="VFJ140" s="4"/>
      <c r="VFK140" s="4"/>
      <c r="VFL140" s="4"/>
      <c r="VFM140" s="4"/>
      <c r="VFN140" s="4"/>
      <c r="VFO140" s="4"/>
      <c r="VFP140" s="4"/>
      <c r="VFQ140" s="4"/>
      <c r="VFR140" s="4"/>
      <c r="VFS140" s="4"/>
      <c r="VFT140" s="4"/>
      <c r="VFU140" s="4"/>
      <c r="VFV140" s="4"/>
      <c r="VFW140" s="4"/>
      <c r="VFX140" s="4"/>
      <c r="VFY140" s="4"/>
      <c r="VFZ140" s="4"/>
      <c r="VGA140" s="4"/>
      <c r="VGB140" s="4"/>
      <c r="VGC140" s="4"/>
      <c r="VGD140" s="4"/>
      <c r="VGE140" s="4"/>
      <c r="VGF140" s="4"/>
      <c r="VGG140" s="4"/>
      <c r="VGH140" s="4"/>
      <c r="VGI140" s="4"/>
      <c r="VGJ140" s="4"/>
      <c r="VGK140" s="4"/>
      <c r="VGL140" s="4"/>
      <c r="VGM140" s="4"/>
      <c r="VGN140" s="4"/>
      <c r="VGO140" s="4"/>
      <c r="VGP140" s="4"/>
      <c r="VGQ140" s="4"/>
      <c r="VGR140" s="4"/>
      <c r="VGS140" s="4"/>
      <c r="VGT140" s="4"/>
      <c r="VHA140" s="4"/>
      <c r="VHB140" s="4"/>
      <c r="VHC140" s="4"/>
      <c r="VHD140" s="4"/>
      <c r="VHE140" s="4"/>
      <c r="VHF140" s="4"/>
      <c r="VHG140" s="4"/>
      <c r="VHH140" s="4"/>
      <c r="VHI140" s="4"/>
      <c r="VHJ140" s="4"/>
      <c r="VHK140" s="4"/>
      <c r="VHL140" s="4"/>
      <c r="VHM140" s="4"/>
      <c r="VHN140" s="4"/>
      <c r="VHO140" s="4"/>
      <c r="VHP140" s="4"/>
      <c r="VHQ140" s="4"/>
      <c r="VHR140" s="4"/>
      <c r="VHS140" s="4"/>
      <c r="VHT140" s="4"/>
      <c r="VHU140" s="4"/>
      <c r="VHV140" s="4"/>
      <c r="VHW140" s="4"/>
      <c r="VHX140" s="4"/>
      <c r="VHY140" s="4"/>
      <c r="VHZ140" s="4"/>
      <c r="VIA140" s="4"/>
      <c r="VIB140" s="4"/>
      <c r="VIC140" s="4"/>
      <c r="VID140" s="4"/>
      <c r="VIE140" s="4"/>
      <c r="VIF140" s="4"/>
      <c r="VIG140" s="4"/>
      <c r="VIH140" s="4"/>
      <c r="VII140" s="4"/>
      <c r="VIJ140" s="4"/>
      <c r="VIK140" s="4"/>
      <c r="VIL140" s="4"/>
      <c r="VIM140" s="4"/>
      <c r="VIN140" s="4"/>
      <c r="VIO140" s="4"/>
      <c r="VIP140" s="4"/>
      <c r="VIQ140" s="4"/>
      <c r="VIR140" s="4"/>
      <c r="VIS140" s="4"/>
      <c r="VIT140" s="4"/>
      <c r="VIU140" s="4"/>
      <c r="VIV140" s="4"/>
      <c r="VIW140" s="4"/>
      <c r="VIX140" s="4"/>
      <c r="VIY140" s="4"/>
      <c r="VIZ140" s="4"/>
      <c r="VJA140" s="4"/>
      <c r="VJB140" s="4"/>
      <c r="VJC140" s="4"/>
      <c r="VJD140" s="4"/>
      <c r="VJE140" s="4"/>
      <c r="VJF140" s="4"/>
      <c r="VJG140" s="4"/>
      <c r="VJH140" s="4"/>
      <c r="VJI140" s="4"/>
      <c r="VJJ140" s="4"/>
      <c r="VJK140" s="4"/>
      <c r="VJL140" s="4"/>
      <c r="VJM140" s="4"/>
      <c r="VJN140" s="4"/>
      <c r="VJO140" s="4"/>
      <c r="VJP140" s="4"/>
      <c r="VJQ140" s="4"/>
      <c r="VJR140" s="4"/>
      <c r="VJS140" s="4"/>
      <c r="VJT140" s="4"/>
      <c r="VJU140" s="4"/>
      <c r="VJV140" s="4"/>
      <c r="VJW140" s="4"/>
      <c r="VJX140" s="4"/>
      <c r="VJY140" s="4"/>
      <c r="VJZ140" s="4"/>
      <c r="VKA140" s="4"/>
      <c r="VKB140" s="4"/>
      <c r="VKC140" s="4"/>
      <c r="VKD140" s="4"/>
      <c r="VKE140" s="4"/>
      <c r="VKF140" s="4"/>
      <c r="VKG140" s="4"/>
      <c r="VKH140" s="4"/>
      <c r="VKI140" s="4"/>
      <c r="VKJ140" s="4"/>
      <c r="VKK140" s="4"/>
      <c r="VKL140" s="4"/>
      <c r="VKM140" s="4"/>
      <c r="VKN140" s="4"/>
      <c r="VKO140" s="4"/>
      <c r="VKP140" s="4"/>
      <c r="VKQ140" s="4"/>
      <c r="VKR140" s="4"/>
      <c r="VKS140" s="4"/>
      <c r="VKT140" s="4"/>
      <c r="VKU140" s="4"/>
      <c r="VKV140" s="4"/>
      <c r="VKW140" s="4"/>
      <c r="VKX140" s="4"/>
      <c r="VKY140" s="4"/>
      <c r="VKZ140" s="4"/>
      <c r="VLA140" s="4"/>
      <c r="VLB140" s="4"/>
      <c r="VLC140" s="4"/>
      <c r="VLD140" s="4"/>
      <c r="VLE140" s="4"/>
      <c r="VLF140" s="4"/>
      <c r="VLG140" s="4"/>
      <c r="VLH140" s="4"/>
      <c r="VLI140" s="4"/>
      <c r="VLJ140" s="4"/>
      <c r="VLK140" s="4"/>
      <c r="VLL140" s="4"/>
      <c r="VLM140" s="4"/>
      <c r="VLN140" s="4"/>
      <c r="VLO140" s="4"/>
      <c r="VLP140" s="4"/>
      <c r="VLQ140" s="4"/>
      <c r="VLR140" s="4"/>
      <c r="VLS140" s="4"/>
      <c r="VLT140" s="4"/>
      <c r="VLU140" s="4"/>
      <c r="VLV140" s="4"/>
      <c r="VLW140" s="4"/>
      <c r="VLX140" s="4"/>
      <c r="VLY140" s="4"/>
      <c r="VLZ140" s="4"/>
      <c r="VMA140" s="4"/>
      <c r="VMB140" s="4"/>
      <c r="VMC140" s="4"/>
      <c r="VMD140" s="4"/>
      <c r="VME140" s="4"/>
      <c r="VMF140" s="4"/>
      <c r="VMG140" s="4"/>
      <c r="VMH140" s="4"/>
      <c r="VMI140" s="4"/>
      <c r="VMJ140" s="4"/>
      <c r="VMK140" s="4"/>
      <c r="VML140" s="4"/>
      <c r="VMM140" s="4"/>
      <c r="VMN140" s="4"/>
      <c r="VMO140" s="4"/>
      <c r="VMP140" s="4"/>
      <c r="VMQ140" s="4"/>
      <c r="VMR140" s="4"/>
      <c r="VMS140" s="4"/>
      <c r="VMT140" s="4"/>
      <c r="VMU140" s="4"/>
      <c r="VMV140" s="4"/>
      <c r="VMW140" s="4"/>
      <c r="VMX140" s="4"/>
      <c r="VMY140" s="4"/>
      <c r="VMZ140" s="4"/>
      <c r="VNA140" s="4"/>
      <c r="VNB140" s="4"/>
      <c r="VNC140" s="4"/>
      <c r="VND140" s="4"/>
      <c r="VNE140" s="4"/>
      <c r="VNF140" s="4"/>
      <c r="VNG140" s="4"/>
      <c r="VNH140" s="4"/>
      <c r="VNI140" s="4"/>
      <c r="VNJ140" s="4"/>
      <c r="VNK140" s="4"/>
      <c r="VNL140" s="4"/>
      <c r="VNM140" s="4"/>
      <c r="VNN140" s="4"/>
      <c r="VNO140" s="4"/>
      <c r="VNP140" s="4"/>
      <c r="VNQ140" s="4"/>
      <c r="VNR140" s="4"/>
      <c r="VNS140" s="4"/>
      <c r="VNT140" s="4"/>
      <c r="VNU140" s="4"/>
      <c r="VNV140" s="4"/>
      <c r="VNW140" s="4"/>
      <c r="VNX140" s="4"/>
      <c r="VNY140" s="4"/>
      <c r="VNZ140" s="4"/>
      <c r="VOA140" s="4"/>
      <c r="VOB140" s="4"/>
      <c r="VOC140" s="4"/>
      <c r="VOD140" s="4"/>
      <c r="VOE140" s="4"/>
      <c r="VOF140" s="4"/>
      <c r="VOG140" s="4"/>
      <c r="VOH140" s="4"/>
      <c r="VOI140" s="4"/>
      <c r="VOJ140" s="4"/>
      <c r="VOK140" s="4"/>
      <c r="VOL140" s="4"/>
      <c r="VOM140" s="4"/>
      <c r="VON140" s="4"/>
      <c r="VOO140" s="4"/>
      <c r="VOP140" s="4"/>
      <c r="VOQ140" s="4"/>
      <c r="VOR140" s="4"/>
      <c r="VOS140" s="4"/>
      <c r="VOT140" s="4"/>
      <c r="VOU140" s="4"/>
      <c r="VOV140" s="4"/>
      <c r="VOW140" s="4"/>
      <c r="VOX140" s="4"/>
      <c r="VOY140" s="4"/>
      <c r="VOZ140" s="4"/>
      <c r="VPA140" s="4"/>
      <c r="VPB140" s="4"/>
      <c r="VPC140" s="4"/>
      <c r="VPD140" s="4"/>
      <c r="VPE140" s="4"/>
      <c r="VPF140" s="4"/>
      <c r="VPG140" s="4"/>
      <c r="VPH140" s="4"/>
      <c r="VPI140" s="4"/>
      <c r="VPJ140" s="4"/>
      <c r="VPK140" s="4"/>
      <c r="VPL140" s="4"/>
      <c r="VPM140" s="4"/>
      <c r="VPN140" s="4"/>
      <c r="VPO140" s="4"/>
      <c r="VPP140" s="4"/>
      <c r="VPQ140" s="4"/>
      <c r="VPR140" s="4"/>
      <c r="VPS140" s="4"/>
      <c r="VPT140" s="4"/>
      <c r="VPU140" s="4"/>
      <c r="VPV140" s="4"/>
      <c r="VPW140" s="4"/>
      <c r="VPX140" s="4"/>
      <c r="VPY140" s="4"/>
      <c r="VPZ140" s="4"/>
      <c r="VQA140" s="4"/>
      <c r="VQB140" s="4"/>
      <c r="VQC140" s="4"/>
      <c r="VQD140" s="4"/>
      <c r="VQE140" s="4"/>
      <c r="VQF140" s="4"/>
      <c r="VQG140" s="4"/>
      <c r="VQH140" s="4"/>
      <c r="VQI140" s="4"/>
      <c r="VQJ140" s="4"/>
      <c r="VQK140" s="4"/>
      <c r="VQL140" s="4"/>
      <c r="VQM140" s="4"/>
      <c r="VQN140" s="4"/>
      <c r="VQO140" s="4"/>
      <c r="VQP140" s="4"/>
      <c r="VQW140" s="4"/>
      <c r="VQX140" s="4"/>
      <c r="VQY140" s="4"/>
      <c r="VQZ140" s="4"/>
      <c r="VRA140" s="4"/>
      <c r="VRB140" s="4"/>
      <c r="VRC140" s="4"/>
      <c r="VRD140" s="4"/>
      <c r="VRE140" s="4"/>
      <c r="VRF140" s="4"/>
      <c r="VRG140" s="4"/>
      <c r="VRH140" s="4"/>
      <c r="VRI140" s="4"/>
      <c r="VRJ140" s="4"/>
      <c r="VRK140" s="4"/>
      <c r="VRL140" s="4"/>
      <c r="VRM140" s="4"/>
      <c r="VRN140" s="4"/>
      <c r="VRO140" s="4"/>
      <c r="VRP140" s="4"/>
      <c r="VRQ140" s="4"/>
      <c r="VRR140" s="4"/>
      <c r="VRS140" s="4"/>
      <c r="VRT140" s="4"/>
      <c r="VRU140" s="4"/>
      <c r="VRV140" s="4"/>
      <c r="VRW140" s="4"/>
      <c r="VRX140" s="4"/>
      <c r="VRY140" s="4"/>
      <c r="VRZ140" s="4"/>
      <c r="VSA140" s="4"/>
      <c r="VSB140" s="4"/>
      <c r="VSC140" s="4"/>
      <c r="VSD140" s="4"/>
      <c r="VSE140" s="4"/>
      <c r="VSF140" s="4"/>
      <c r="VSG140" s="4"/>
      <c r="VSH140" s="4"/>
      <c r="VSI140" s="4"/>
      <c r="VSJ140" s="4"/>
      <c r="VSK140" s="4"/>
      <c r="VSL140" s="4"/>
      <c r="VSM140" s="4"/>
      <c r="VSN140" s="4"/>
      <c r="VSO140" s="4"/>
      <c r="VSP140" s="4"/>
      <c r="VSQ140" s="4"/>
      <c r="VSR140" s="4"/>
      <c r="VSS140" s="4"/>
      <c r="VST140" s="4"/>
      <c r="VSU140" s="4"/>
      <c r="VSV140" s="4"/>
      <c r="VSW140" s="4"/>
      <c r="VSX140" s="4"/>
      <c r="VSY140" s="4"/>
      <c r="VSZ140" s="4"/>
      <c r="VTA140" s="4"/>
      <c r="VTB140" s="4"/>
      <c r="VTC140" s="4"/>
      <c r="VTD140" s="4"/>
      <c r="VTE140" s="4"/>
      <c r="VTF140" s="4"/>
      <c r="VTG140" s="4"/>
      <c r="VTH140" s="4"/>
      <c r="VTI140" s="4"/>
      <c r="VTJ140" s="4"/>
      <c r="VTK140" s="4"/>
      <c r="VTL140" s="4"/>
      <c r="VTM140" s="4"/>
      <c r="VTN140" s="4"/>
      <c r="VTO140" s="4"/>
      <c r="VTP140" s="4"/>
      <c r="VTQ140" s="4"/>
      <c r="VTR140" s="4"/>
      <c r="VTS140" s="4"/>
      <c r="VTT140" s="4"/>
      <c r="VTU140" s="4"/>
      <c r="VTV140" s="4"/>
      <c r="VTW140" s="4"/>
      <c r="VTX140" s="4"/>
      <c r="VTY140" s="4"/>
      <c r="VTZ140" s="4"/>
      <c r="VUA140" s="4"/>
      <c r="VUB140" s="4"/>
      <c r="VUC140" s="4"/>
      <c r="VUD140" s="4"/>
      <c r="VUE140" s="4"/>
      <c r="VUF140" s="4"/>
      <c r="VUG140" s="4"/>
      <c r="VUH140" s="4"/>
      <c r="VUI140" s="4"/>
      <c r="VUJ140" s="4"/>
      <c r="VUK140" s="4"/>
      <c r="VUL140" s="4"/>
      <c r="VUM140" s="4"/>
      <c r="VUN140" s="4"/>
      <c r="VUO140" s="4"/>
      <c r="VUP140" s="4"/>
      <c r="VUQ140" s="4"/>
      <c r="VUR140" s="4"/>
      <c r="VUS140" s="4"/>
      <c r="VUT140" s="4"/>
      <c r="VUU140" s="4"/>
      <c r="VUV140" s="4"/>
      <c r="VUW140" s="4"/>
      <c r="VUX140" s="4"/>
      <c r="VUY140" s="4"/>
      <c r="VUZ140" s="4"/>
      <c r="VVA140" s="4"/>
      <c r="VVB140" s="4"/>
      <c r="VVC140" s="4"/>
      <c r="VVD140" s="4"/>
      <c r="VVE140" s="4"/>
      <c r="VVF140" s="4"/>
      <c r="VVG140" s="4"/>
      <c r="VVH140" s="4"/>
      <c r="VVI140" s="4"/>
      <c r="VVJ140" s="4"/>
      <c r="VVK140" s="4"/>
      <c r="VVL140" s="4"/>
      <c r="VVM140" s="4"/>
      <c r="VVN140" s="4"/>
      <c r="VVO140" s="4"/>
      <c r="VVP140" s="4"/>
      <c r="VVQ140" s="4"/>
      <c r="VVR140" s="4"/>
      <c r="VVS140" s="4"/>
      <c r="VVT140" s="4"/>
      <c r="VVU140" s="4"/>
      <c r="VVV140" s="4"/>
      <c r="VVW140" s="4"/>
      <c r="VVX140" s="4"/>
      <c r="VVY140" s="4"/>
      <c r="VVZ140" s="4"/>
      <c r="VWA140" s="4"/>
      <c r="VWB140" s="4"/>
      <c r="VWC140" s="4"/>
      <c r="VWD140" s="4"/>
      <c r="VWE140" s="4"/>
      <c r="VWF140" s="4"/>
      <c r="VWG140" s="4"/>
      <c r="VWH140" s="4"/>
      <c r="VWI140" s="4"/>
      <c r="VWJ140" s="4"/>
      <c r="VWK140" s="4"/>
      <c r="VWL140" s="4"/>
      <c r="VWM140" s="4"/>
      <c r="VWN140" s="4"/>
      <c r="VWO140" s="4"/>
      <c r="VWP140" s="4"/>
      <c r="VWQ140" s="4"/>
      <c r="VWR140" s="4"/>
      <c r="VWS140" s="4"/>
      <c r="VWT140" s="4"/>
      <c r="VWU140" s="4"/>
      <c r="VWV140" s="4"/>
      <c r="VWW140" s="4"/>
      <c r="VWX140" s="4"/>
      <c r="VWY140" s="4"/>
      <c r="VWZ140" s="4"/>
      <c r="VXA140" s="4"/>
      <c r="VXB140" s="4"/>
      <c r="VXC140" s="4"/>
      <c r="VXD140" s="4"/>
      <c r="VXE140" s="4"/>
      <c r="VXF140" s="4"/>
      <c r="VXG140" s="4"/>
      <c r="VXH140" s="4"/>
      <c r="VXI140" s="4"/>
      <c r="VXJ140" s="4"/>
      <c r="VXK140" s="4"/>
      <c r="VXL140" s="4"/>
      <c r="VXM140" s="4"/>
      <c r="VXN140" s="4"/>
      <c r="VXO140" s="4"/>
      <c r="VXP140" s="4"/>
      <c r="VXQ140" s="4"/>
      <c r="VXR140" s="4"/>
      <c r="VXS140" s="4"/>
      <c r="VXT140" s="4"/>
      <c r="VXU140" s="4"/>
      <c r="VXV140" s="4"/>
      <c r="VXW140" s="4"/>
      <c r="VXX140" s="4"/>
      <c r="VXY140" s="4"/>
      <c r="VXZ140" s="4"/>
      <c r="VYA140" s="4"/>
      <c r="VYB140" s="4"/>
      <c r="VYC140" s="4"/>
      <c r="VYD140" s="4"/>
      <c r="VYE140" s="4"/>
      <c r="VYF140" s="4"/>
      <c r="VYG140" s="4"/>
      <c r="VYH140" s="4"/>
      <c r="VYI140" s="4"/>
      <c r="VYJ140" s="4"/>
      <c r="VYK140" s="4"/>
      <c r="VYL140" s="4"/>
      <c r="VYM140" s="4"/>
      <c r="VYN140" s="4"/>
      <c r="VYO140" s="4"/>
      <c r="VYP140" s="4"/>
      <c r="VYQ140" s="4"/>
      <c r="VYR140" s="4"/>
      <c r="VYS140" s="4"/>
      <c r="VYT140" s="4"/>
      <c r="VYU140" s="4"/>
      <c r="VYV140" s="4"/>
      <c r="VYW140" s="4"/>
      <c r="VYX140" s="4"/>
      <c r="VYY140" s="4"/>
      <c r="VYZ140" s="4"/>
      <c r="VZA140" s="4"/>
      <c r="VZB140" s="4"/>
      <c r="VZC140" s="4"/>
      <c r="VZD140" s="4"/>
      <c r="VZE140" s="4"/>
      <c r="VZF140" s="4"/>
      <c r="VZG140" s="4"/>
      <c r="VZH140" s="4"/>
      <c r="VZI140" s="4"/>
      <c r="VZJ140" s="4"/>
      <c r="VZK140" s="4"/>
      <c r="VZL140" s="4"/>
      <c r="VZM140" s="4"/>
      <c r="VZN140" s="4"/>
      <c r="VZO140" s="4"/>
      <c r="VZP140" s="4"/>
      <c r="VZQ140" s="4"/>
      <c r="VZR140" s="4"/>
      <c r="VZS140" s="4"/>
      <c r="VZT140" s="4"/>
      <c r="VZU140" s="4"/>
      <c r="VZV140" s="4"/>
      <c r="VZW140" s="4"/>
      <c r="VZX140" s="4"/>
      <c r="VZY140" s="4"/>
      <c r="VZZ140" s="4"/>
      <c r="WAA140" s="4"/>
      <c r="WAB140" s="4"/>
      <c r="WAC140" s="4"/>
      <c r="WAD140" s="4"/>
      <c r="WAE140" s="4"/>
      <c r="WAF140" s="4"/>
      <c r="WAG140" s="4"/>
      <c r="WAH140" s="4"/>
      <c r="WAI140" s="4"/>
      <c r="WAJ140" s="4"/>
      <c r="WAK140" s="4"/>
      <c r="WAL140" s="4"/>
      <c r="WAS140" s="4"/>
      <c r="WAT140" s="4"/>
      <c r="WAU140" s="4"/>
      <c r="WAV140" s="4"/>
      <c r="WAW140" s="4"/>
      <c r="WAX140" s="4"/>
      <c r="WAY140" s="4"/>
      <c r="WAZ140" s="4"/>
      <c r="WBA140" s="4"/>
      <c r="WBB140" s="4"/>
      <c r="WBC140" s="4"/>
      <c r="WBD140" s="4"/>
      <c r="WBE140" s="4"/>
      <c r="WBF140" s="4"/>
      <c r="WBG140" s="4"/>
      <c r="WBH140" s="4"/>
      <c r="WBI140" s="4"/>
      <c r="WBJ140" s="4"/>
      <c r="WBK140" s="4"/>
      <c r="WBL140" s="4"/>
      <c r="WBM140" s="4"/>
      <c r="WBN140" s="4"/>
      <c r="WBO140" s="4"/>
      <c r="WBP140" s="4"/>
      <c r="WBQ140" s="4"/>
      <c r="WBR140" s="4"/>
      <c r="WBS140" s="4"/>
      <c r="WBT140" s="4"/>
      <c r="WBU140" s="4"/>
      <c r="WBV140" s="4"/>
      <c r="WBW140" s="4"/>
      <c r="WBX140" s="4"/>
      <c r="WBY140" s="4"/>
      <c r="WBZ140" s="4"/>
      <c r="WCA140" s="4"/>
      <c r="WCB140" s="4"/>
      <c r="WCC140" s="4"/>
      <c r="WCD140" s="4"/>
      <c r="WCE140" s="4"/>
      <c r="WCF140" s="4"/>
      <c r="WCG140" s="4"/>
      <c r="WCH140" s="4"/>
      <c r="WCI140" s="4"/>
      <c r="WCJ140" s="4"/>
      <c r="WCK140" s="4"/>
      <c r="WCL140" s="4"/>
      <c r="WCM140" s="4"/>
      <c r="WCN140" s="4"/>
      <c r="WCO140" s="4"/>
      <c r="WCP140" s="4"/>
      <c r="WCQ140" s="4"/>
      <c r="WCR140" s="4"/>
      <c r="WCS140" s="4"/>
      <c r="WCT140" s="4"/>
      <c r="WCU140" s="4"/>
      <c r="WCV140" s="4"/>
      <c r="WCW140" s="4"/>
      <c r="WCX140" s="4"/>
      <c r="WCY140" s="4"/>
      <c r="WCZ140" s="4"/>
      <c r="WDA140" s="4"/>
      <c r="WDB140" s="4"/>
      <c r="WDC140" s="4"/>
      <c r="WDD140" s="4"/>
      <c r="WDE140" s="4"/>
      <c r="WDF140" s="4"/>
      <c r="WDG140" s="4"/>
      <c r="WDH140" s="4"/>
      <c r="WDI140" s="4"/>
      <c r="WDJ140" s="4"/>
      <c r="WDK140" s="4"/>
      <c r="WDL140" s="4"/>
      <c r="WDM140" s="4"/>
      <c r="WDN140" s="4"/>
      <c r="WDO140" s="4"/>
      <c r="WDP140" s="4"/>
      <c r="WDQ140" s="4"/>
      <c r="WDR140" s="4"/>
      <c r="WDS140" s="4"/>
      <c r="WDT140" s="4"/>
      <c r="WDU140" s="4"/>
      <c r="WDV140" s="4"/>
      <c r="WDW140" s="4"/>
      <c r="WDX140" s="4"/>
      <c r="WDY140" s="4"/>
      <c r="WDZ140" s="4"/>
      <c r="WEA140" s="4"/>
      <c r="WEB140" s="4"/>
      <c r="WEC140" s="4"/>
      <c r="WED140" s="4"/>
      <c r="WEE140" s="4"/>
      <c r="WEF140" s="4"/>
      <c r="WEG140" s="4"/>
      <c r="WEH140" s="4"/>
      <c r="WEI140" s="4"/>
      <c r="WEJ140" s="4"/>
      <c r="WEK140" s="4"/>
      <c r="WEL140" s="4"/>
      <c r="WEM140" s="4"/>
      <c r="WEN140" s="4"/>
      <c r="WEO140" s="4"/>
      <c r="WEP140" s="4"/>
      <c r="WEQ140" s="4"/>
      <c r="WER140" s="4"/>
      <c r="WES140" s="4"/>
      <c r="WET140" s="4"/>
      <c r="WEU140" s="4"/>
      <c r="WEV140" s="4"/>
      <c r="WEW140" s="4"/>
      <c r="WEX140" s="4"/>
      <c r="WEY140" s="4"/>
      <c r="WEZ140" s="4"/>
      <c r="WFA140" s="4"/>
      <c r="WFB140" s="4"/>
      <c r="WFC140" s="4"/>
      <c r="WFD140" s="4"/>
      <c r="WFE140" s="4"/>
      <c r="WFF140" s="4"/>
      <c r="WFG140" s="4"/>
      <c r="WFH140" s="4"/>
      <c r="WFI140" s="4"/>
      <c r="WFJ140" s="4"/>
      <c r="WFK140" s="4"/>
      <c r="WFL140" s="4"/>
      <c r="WFM140" s="4"/>
      <c r="WFN140" s="4"/>
      <c r="WFO140" s="4"/>
      <c r="WFP140" s="4"/>
      <c r="WFQ140" s="4"/>
      <c r="WFR140" s="4"/>
      <c r="WFS140" s="4"/>
      <c r="WFT140" s="4"/>
      <c r="WFU140" s="4"/>
      <c r="WFV140" s="4"/>
      <c r="WFW140" s="4"/>
      <c r="WFX140" s="4"/>
      <c r="WFY140" s="4"/>
      <c r="WFZ140" s="4"/>
      <c r="WGA140" s="4"/>
      <c r="WGB140" s="4"/>
      <c r="WGC140" s="4"/>
      <c r="WGD140" s="4"/>
      <c r="WGE140" s="4"/>
      <c r="WGF140" s="4"/>
      <c r="WGG140" s="4"/>
      <c r="WGH140" s="4"/>
      <c r="WGI140" s="4"/>
      <c r="WGJ140" s="4"/>
      <c r="WGK140" s="4"/>
      <c r="WGL140" s="4"/>
      <c r="WGM140" s="4"/>
      <c r="WGN140" s="4"/>
      <c r="WGO140" s="4"/>
      <c r="WGP140" s="4"/>
      <c r="WGQ140" s="4"/>
      <c r="WGR140" s="4"/>
      <c r="WGS140" s="4"/>
      <c r="WGT140" s="4"/>
      <c r="WGU140" s="4"/>
      <c r="WGV140" s="4"/>
      <c r="WGW140" s="4"/>
      <c r="WGX140" s="4"/>
      <c r="WGY140" s="4"/>
      <c r="WGZ140" s="4"/>
      <c r="WHA140" s="4"/>
      <c r="WHB140" s="4"/>
      <c r="WHC140" s="4"/>
      <c r="WHD140" s="4"/>
      <c r="WHE140" s="4"/>
      <c r="WHF140" s="4"/>
      <c r="WHG140" s="4"/>
      <c r="WHH140" s="4"/>
      <c r="WHI140" s="4"/>
      <c r="WHJ140" s="4"/>
      <c r="WHK140" s="4"/>
      <c r="WHL140" s="4"/>
      <c r="WHM140" s="4"/>
      <c r="WHN140" s="4"/>
      <c r="WHO140" s="4"/>
      <c r="WHP140" s="4"/>
      <c r="WHQ140" s="4"/>
      <c r="WHR140" s="4"/>
      <c r="WHS140" s="4"/>
      <c r="WHT140" s="4"/>
      <c r="WHU140" s="4"/>
      <c r="WHV140" s="4"/>
      <c r="WHW140" s="4"/>
      <c r="WHX140" s="4"/>
      <c r="WHY140" s="4"/>
      <c r="WHZ140" s="4"/>
      <c r="WIA140" s="4"/>
      <c r="WIB140" s="4"/>
      <c r="WIC140" s="4"/>
      <c r="WID140" s="4"/>
      <c r="WIE140" s="4"/>
      <c r="WIF140" s="4"/>
      <c r="WIG140" s="4"/>
      <c r="WIH140" s="4"/>
      <c r="WII140" s="4"/>
      <c r="WIJ140" s="4"/>
      <c r="WIK140" s="4"/>
      <c r="WIL140" s="4"/>
      <c r="WIM140" s="4"/>
      <c r="WIN140" s="4"/>
      <c r="WIO140" s="4"/>
      <c r="WIP140" s="4"/>
      <c r="WIQ140" s="4"/>
      <c r="WIR140" s="4"/>
      <c r="WIS140" s="4"/>
      <c r="WIT140" s="4"/>
      <c r="WIU140" s="4"/>
      <c r="WIV140" s="4"/>
      <c r="WIW140" s="4"/>
      <c r="WIX140" s="4"/>
      <c r="WIY140" s="4"/>
      <c r="WIZ140" s="4"/>
      <c r="WJA140" s="4"/>
      <c r="WJB140" s="4"/>
      <c r="WJC140" s="4"/>
      <c r="WJD140" s="4"/>
      <c r="WJE140" s="4"/>
      <c r="WJF140" s="4"/>
      <c r="WJG140" s="4"/>
      <c r="WJH140" s="4"/>
      <c r="WJI140" s="4"/>
      <c r="WJJ140" s="4"/>
      <c r="WJK140" s="4"/>
      <c r="WJL140" s="4"/>
      <c r="WJM140" s="4"/>
      <c r="WJN140" s="4"/>
      <c r="WJO140" s="4"/>
      <c r="WJP140" s="4"/>
      <c r="WJQ140" s="4"/>
      <c r="WJR140" s="4"/>
      <c r="WJS140" s="4"/>
      <c r="WJT140" s="4"/>
      <c r="WJU140" s="4"/>
      <c r="WJV140" s="4"/>
      <c r="WJW140" s="4"/>
      <c r="WJX140" s="4"/>
      <c r="WJY140" s="4"/>
      <c r="WJZ140" s="4"/>
      <c r="WKA140" s="4"/>
      <c r="WKB140" s="4"/>
      <c r="WKC140" s="4"/>
      <c r="WKD140" s="4"/>
      <c r="WKE140" s="4"/>
      <c r="WKF140" s="4"/>
      <c r="WKG140" s="4"/>
      <c r="WKH140" s="4"/>
      <c r="WKO140" s="4"/>
      <c r="WKP140" s="4"/>
      <c r="WKQ140" s="4"/>
      <c r="WKR140" s="4"/>
      <c r="WKS140" s="4"/>
      <c r="WKT140" s="4"/>
      <c r="WKU140" s="4"/>
      <c r="WKV140" s="4"/>
      <c r="WKW140" s="4"/>
      <c r="WKX140" s="4"/>
      <c r="WKY140" s="4"/>
      <c r="WKZ140" s="4"/>
      <c r="WLA140" s="4"/>
      <c r="WLB140" s="4"/>
      <c r="WLC140" s="4"/>
      <c r="WLD140" s="4"/>
      <c r="WLE140" s="4"/>
      <c r="WLF140" s="4"/>
      <c r="WLG140" s="4"/>
      <c r="WLH140" s="4"/>
      <c r="WLI140" s="4"/>
      <c r="WLJ140" s="4"/>
      <c r="WLK140" s="4"/>
      <c r="WLL140" s="4"/>
      <c r="WLM140" s="4"/>
      <c r="WLN140" s="4"/>
      <c r="WLO140" s="4"/>
      <c r="WLP140" s="4"/>
      <c r="WLQ140" s="4"/>
      <c r="WLR140" s="4"/>
      <c r="WLS140" s="4"/>
      <c r="WLT140" s="4"/>
      <c r="WLU140" s="4"/>
      <c r="WLV140" s="4"/>
      <c r="WLW140" s="4"/>
      <c r="WLX140" s="4"/>
      <c r="WLY140" s="4"/>
      <c r="WLZ140" s="4"/>
      <c r="WMA140" s="4"/>
      <c r="WMB140" s="4"/>
      <c r="WMC140" s="4"/>
      <c r="WMD140" s="4"/>
      <c r="WME140" s="4"/>
      <c r="WMF140" s="4"/>
      <c r="WMG140" s="4"/>
      <c r="WMH140" s="4"/>
      <c r="WMI140" s="4"/>
      <c r="WMJ140" s="4"/>
      <c r="WMK140" s="4"/>
      <c r="WML140" s="4"/>
      <c r="WMM140" s="4"/>
      <c r="WMN140" s="4"/>
      <c r="WMO140" s="4"/>
      <c r="WMP140" s="4"/>
      <c r="WMQ140" s="4"/>
      <c r="WMR140" s="4"/>
      <c r="WMS140" s="4"/>
      <c r="WMT140" s="4"/>
      <c r="WMU140" s="4"/>
      <c r="WMV140" s="4"/>
      <c r="WMW140" s="4"/>
      <c r="WMX140" s="4"/>
      <c r="WMY140" s="4"/>
      <c r="WMZ140" s="4"/>
      <c r="WNA140" s="4"/>
      <c r="WNB140" s="4"/>
      <c r="WNC140" s="4"/>
      <c r="WND140" s="4"/>
      <c r="WNE140" s="4"/>
      <c r="WNF140" s="4"/>
      <c r="WNG140" s="4"/>
      <c r="WNH140" s="4"/>
      <c r="WNI140" s="4"/>
      <c r="WNJ140" s="4"/>
      <c r="WNK140" s="4"/>
      <c r="WNL140" s="4"/>
      <c r="WNM140" s="4"/>
      <c r="WNN140" s="4"/>
      <c r="WNO140" s="4"/>
      <c r="WNP140" s="4"/>
      <c r="WNQ140" s="4"/>
      <c r="WNR140" s="4"/>
      <c r="WNS140" s="4"/>
      <c r="WNT140" s="4"/>
      <c r="WNU140" s="4"/>
      <c r="WNV140" s="4"/>
      <c r="WNW140" s="4"/>
      <c r="WNX140" s="4"/>
      <c r="WNY140" s="4"/>
      <c r="WNZ140" s="4"/>
      <c r="WOA140" s="4"/>
      <c r="WOB140" s="4"/>
      <c r="WOC140" s="4"/>
      <c r="WOD140" s="4"/>
      <c r="WOE140" s="4"/>
      <c r="WOF140" s="4"/>
      <c r="WOG140" s="4"/>
      <c r="WOH140" s="4"/>
      <c r="WOI140" s="4"/>
      <c r="WOJ140" s="4"/>
      <c r="WOK140" s="4"/>
      <c r="WOL140" s="4"/>
      <c r="WOM140" s="4"/>
      <c r="WON140" s="4"/>
      <c r="WOO140" s="4"/>
      <c r="WOP140" s="4"/>
      <c r="WOQ140" s="4"/>
      <c r="WOR140" s="4"/>
      <c r="WOS140" s="4"/>
      <c r="WOT140" s="4"/>
      <c r="WOU140" s="4"/>
      <c r="WOV140" s="4"/>
      <c r="WOW140" s="4"/>
      <c r="WOX140" s="4"/>
      <c r="WOY140" s="4"/>
      <c r="WOZ140" s="4"/>
      <c r="WPA140" s="4"/>
      <c r="WPB140" s="4"/>
      <c r="WPC140" s="4"/>
      <c r="WPD140" s="4"/>
      <c r="WPE140" s="4"/>
      <c r="WPF140" s="4"/>
      <c r="WPG140" s="4"/>
      <c r="WPH140" s="4"/>
      <c r="WPI140" s="4"/>
      <c r="WPJ140" s="4"/>
      <c r="WPK140" s="4"/>
      <c r="WPL140" s="4"/>
      <c r="WPM140" s="4"/>
      <c r="WPN140" s="4"/>
      <c r="WPO140" s="4"/>
      <c r="WPP140" s="4"/>
      <c r="WPQ140" s="4"/>
      <c r="WPR140" s="4"/>
      <c r="WPS140" s="4"/>
      <c r="WPT140" s="4"/>
      <c r="WPU140" s="4"/>
      <c r="WPV140" s="4"/>
      <c r="WPW140" s="4"/>
      <c r="WPX140" s="4"/>
      <c r="WPY140" s="4"/>
      <c r="WPZ140" s="4"/>
      <c r="WQA140" s="4"/>
      <c r="WQB140" s="4"/>
      <c r="WQC140" s="4"/>
      <c r="WQD140" s="4"/>
      <c r="WQE140" s="4"/>
      <c r="WQF140" s="4"/>
      <c r="WQG140" s="4"/>
      <c r="WQH140" s="4"/>
      <c r="WQI140" s="4"/>
      <c r="WQJ140" s="4"/>
      <c r="WQK140" s="4"/>
      <c r="WQL140" s="4"/>
      <c r="WQM140" s="4"/>
      <c r="WQN140" s="4"/>
      <c r="WQO140" s="4"/>
      <c r="WQP140" s="4"/>
      <c r="WQQ140" s="4"/>
      <c r="WQR140" s="4"/>
      <c r="WQS140" s="4"/>
      <c r="WQT140" s="4"/>
      <c r="WQU140" s="4"/>
      <c r="WQV140" s="4"/>
      <c r="WQW140" s="4"/>
      <c r="WQX140" s="4"/>
      <c r="WQY140" s="4"/>
      <c r="WQZ140" s="4"/>
      <c r="WRA140" s="4"/>
      <c r="WRB140" s="4"/>
      <c r="WRC140" s="4"/>
      <c r="WRD140" s="4"/>
      <c r="WRE140" s="4"/>
      <c r="WRF140" s="4"/>
      <c r="WRG140" s="4"/>
      <c r="WRH140" s="4"/>
      <c r="WRI140" s="4"/>
      <c r="WRJ140" s="4"/>
      <c r="WRK140" s="4"/>
      <c r="WRL140" s="4"/>
      <c r="WRM140" s="4"/>
      <c r="WRN140" s="4"/>
      <c r="WRO140" s="4"/>
      <c r="WRP140" s="4"/>
      <c r="WRQ140" s="4"/>
      <c r="WRR140" s="4"/>
      <c r="WRS140" s="4"/>
      <c r="WRT140" s="4"/>
      <c r="WRU140" s="4"/>
      <c r="WRV140" s="4"/>
      <c r="WRW140" s="4"/>
      <c r="WRX140" s="4"/>
      <c r="WRY140" s="4"/>
      <c r="WRZ140" s="4"/>
      <c r="WSA140" s="4"/>
      <c r="WSB140" s="4"/>
      <c r="WSC140" s="4"/>
      <c r="WSD140" s="4"/>
      <c r="WSE140" s="4"/>
      <c r="WSF140" s="4"/>
      <c r="WSG140" s="4"/>
      <c r="WSH140" s="4"/>
      <c r="WSI140" s="4"/>
      <c r="WSJ140" s="4"/>
      <c r="WSK140" s="4"/>
      <c r="WSL140" s="4"/>
      <c r="WSM140" s="4"/>
      <c r="WSN140" s="4"/>
      <c r="WSO140" s="4"/>
      <c r="WSP140" s="4"/>
      <c r="WSQ140" s="4"/>
      <c r="WSR140" s="4"/>
      <c r="WSS140" s="4"/>
      <c r="WST140" s="4"/>
      <c r="WSU140" s="4"/>
      <c r="WSV140" s="4"/>
      <c r="WSW140" s="4"/>
      <c r="WSX140" s="4"/>
      <c r="WSY140" s="4"/>
      <c r="WSZ140" s="4"/>
      <c r="WTA140" s="4"/>
      <c r="WTB140" s="4"/>
      <c r="WTC140" s="4"/>
      <c r="WTD140" s="4"/>
      <c r="WTE140" s="4"/>
      <c r="WTF140" s="4"/>
      <c r="WTG140" s="4"/>
      <c r="WTH140" s="4"/>
      <c r="WTI140" s="4"/>
      <c r="WTJ140" s="4"/>
      <c r="WTK140" s="4"/>
      <c r="WTL140" s="4"/>
      <c r="WTM140" s="4"/>
      <c r="WTN140" s="4"/>
      <c r="WTO140" s="4"/>
      <c r="WTP140" s="4"/>
      <c r="WTQ140" s="4"/>
      <c r="WTR140" s="4"/>
      <c r="WTS140" s="4"/>
      <c r="WTT140" s="4"/>
      <c r="WTU140" s="4"/>
      <c r="WTV140" s="4"/>
      <c r="WTW140" s="4"/>
      <c r="WTX140" s="4"/>
      <c r="WTY140" s="4"/>
      <c r="WTZ140" s="4"/>
      <c r="WUA140" s="4"/>
      <c r="WUB140" s="4"/>
      <c r="WUC140" s="4"/>
      <c r="WUD140" s="4"/>
      <c r="WUK140" s="4"/>
      <c r="WUL140" s="4"/>
      <c r="WUM140" s="4"/>
      <c r="WUN140" s="4"/>
      <c r="WUO140" s="4"/>
      <c r="WUP140" s="4"/>
      <c r="WUQ140" s="4"/>
      <c r="WUR140" s="4"/>
      <c r="WUS140" s="4"/>
      <c r="WUT140" s="4"/>
      <c r="WUU140" s="4"/>
      <c r="WUV140" s="4"/>
      <c r="WUW140" s="4"/>
      <c r="WUX140" s="4"/>
      <c r="WUY140" s="4"/>
      <c r="WUZ140" s="4"/>
      <c r="WVA140" s="4"/>
      <c r="WVB140" s="4"/>
      <c r="WVC140" s="4"/>
      <c r="WVD140" s="4"/>
      <c r="WVE140" s="4"/>
      <c r="WVF140" s="4"/>
      <c r="WVG140" s="4"/>
      <c r="WVH140" s="4"/>
      <c r="WVI140" s="4"/>
      <c r="WVJ140" s="4"/>
      <c r="WVK140" s="4"/>
      <c r="WVL140" s="4"/>
      <c r="WVM140" s="4"/>
      <c r="WVN140" s="4"/>
      <c r="WVO140" s="4"/>
      <c r="WVP140" s="4"/>
      <c r="WVQ140" s="4"/>
      <c r="WVR140" s="4"/>
      <c r="WVS140" s="4"/>
      <c r="WVT140" s="4"/>
      <c r="WVU140" s="4"/>
      <c r="WVV140" s="4"/>
      <c r="WVW140" s="4"/>
      <c r="WVX140" s="4"/>
      <c r="WVY140" s="4"/>
      <c r="WVZ140" s="4"/>
      <c r="WWA140" s="4"/>
      <c r="WWB140" s="4"/>
      <c r="WWC140" s="4"/>
      <c r="WWD140" s="4"/>
      <c r="WWE140" s="4"/>
      <c r="WWF140" s="4"/>
      <c r="WWG140" s="4"/>
      <c r="WWH140" s="4"/>
      <c r="WWI140" s="4"/>
      <c r="WWJ140" s="4"/>
      <c r="WWK140" s="4"/>
      <c r="WWL140" s="4"/>
      <c r="WWM140" s="4"/>
      <c r="WWN140" s="4"/>
      <c r="WWO140" s="4"/>
      <c r="WWP140" s="4"/>
      <c r="WWQ140" s="4"/>
      <c r="WWR140" s="4"/>
      <c r="WWS140" s="4"/>
      <c r="WWT140" s="4"/>
      <c r="WWU140" s="4"/>
      <c r="WWV140" s="4"/>
      <c r="WWW140" s="4"/>
      <c r="WWX140" s="4"/>
      <c r="WWY140" s="4"/>
      <c r="WWZ140" s="4"/>
      <c r="WXA140" s="4"/>
      <c r="WXB140" s="4"/>
      <c r="WXC140" s="4"/>
      <c r="WXD140" s="4"/>
      <c r="WXE140" s="4"/>
      <c r="WXF140" s="4"/>
      <c r="WXG140" s="4"/>
      <c r="WXH140" s="4"/>
      <c r="WXI140" s="4"/>
      <c r="WXJ140" s="4"/>
      <c r="WXK140" s="4"/>
      <c r="WXL140" s="4"/>
      <c r="WXM140" s="4"/>
      <c r="WXN140" s="4"/>
      <c r="WXO140" s="4"/>
      <c r="WXP140" s="4"/>
      <c r="WXQ140" s="4"/>
      <c r="WXR140" s="4"/>
      <c r="WXS140" s="4"/>
      <c r="WXT140" s="4"/>
      <c r="WXU140" s="4"/>
      <c r="WXV140" s="4"/>
      <c r="WXW140" s="4"/>
      <c r="WXX140" s="4"/>
      <c r="WXY140" s="4"/>
      <c r="WXZ140" s="4"/>
      <c r="WYA140" s="4"/>
      <c r="WYB140" s="4"/>
      <c r="WYC140" s="4"/>
      <c r="WYD140" s="4"/>
      <c r="WYE140" s="4"/>
      <c r="WYF140" s="4"/>
      <c r="WYG140" s="4"/>
      <c r="WYH140" s="4"/>
      <c r="WYI140" s="4"/>
      <c r="WYJ140" s="4"/>
      <c r="WYK140" s="4"/>
      <c r="WYL140" s="4"/>
      <c r="WYM140" s="4"/>
      <c r="WYN140" s="4"/>
      <c r="WYO140" s="4"/>
      <c r="WYP140" s="4"/>
      <c r="WYQ140" s="4"/>
      <c r="WYR140" s="4"/>
      <c r="WYS140" s="4"/>
      <c r="WYT140" s="4"/>
      <c r="WYU140" s="4"/>
      <c r="WYV140" s="4"/>
      <c r="WYW140" s="4"/>
      <c r="WYX140" s="4"/>
      <c r="WYY140" s="4"/>
      <c r="WYZ140" s="4"/>
      <c r="WZA140" s="4"/>
      <c r="WZB140" s="4"/>
      <c r="WZC140" s="4"/>
      <c r="WZD140" s="4"/>
      <c r="WZE140" s="4"/>
      <c r="WZF140" s="4"/>
      <c r="WZG140" s="4"/>
      <c r="WZH140" s="4"/>
      <c r="WZI140" s="4"/>
      <c r="WZJ140" s="4"/>
      <c r="WZK140" s="4"/>
      <c r="WZL140" s="4"/>
      <c r="WZM140" s="4"/>
      <c r="WZN140" s="4"/>
      <c r="WZO140" s="4"/>
      <c r="WZP140" s="4"/>
      <c r="WZQ140" s="4"/>
      <c r="WZR140" s="4"/>
      <c r="WZS140" s="4"/>
      <c r="WZT140" s="4"/>
      <c r="WZU140" s="4"/>
      <c r="WZV140" s="4"/>
      <c r="WZW140" s="4"/>
      <c r="WZX140" s="4"/>
      <c r="WZY140" s="4"/>
      <c r="WZZ140" s="4"/>
      <c r="XAA140" s="4"/>
      <c r="XAB140" s="4"/>
      <c r="XAC140" s="4"/>
      <c r="XAD140" s="4"/>
      <c r="XAE140" s="4"/>
      <c r="XAF140" s="4"/>
      <c r="XAG140" s="4"/>
      <c r="XAH140" s="4"/>
      <c r="XAI140" s="4"/>
      <c r="XAJ140" s="4"/>
      <c r="XAK140" s="4"/>
      <c r="XAL140" s="4"/>
      <c r="XAM140" s="4"/>
      <c r="XAN140" s="4"/>
      <c r="XAO140" s="4"/>
      <c r="XAP140" s="4"/>
      <c r="XAQ140" s="4"/>
      <c r="XAR140" s="4"/>
      <c r="XAS140" s="4"/>
      <c r="XAT140" s="4"/>
      <c r="XAU140" s="4"/>
      <c r="XAV140" s="4"/>
      <c r="XAW140" s="4"/>
      <c r="XAX140" s="4"/>
      <c r="XAY140" s="4"/>
      <c r="XAZ140" s="4"/>
      <c r="XBA140" s="4"/>
      <c r="XBB140" s="4"/>
      <c r="XBC140" s="4"/>
      <c r="XBD140" s="4"/>
      <c r="XBE140" s="4"/>
      <c r="XBF140" s="4"/>
      <c r="XBG140" s="4"/>
      <c r="XBH140" s="4"/>
      <c r="XBI140" s="4"/>
      <c r="XBJ140" s="4"/>
      <c r="XBK140" s="4"/>
      <c r="XBL140" s="4"/>
      <c r="XBM140" s="4"/>
      <c r="XBN140" s="4"/>
      <c r="XBO140" s="4"/>
      <c r="XBP140" s="4"/>
      <c r="XBQ140" s="4"/>
      <c r="XBR140" s="4"/>
      <c r="XBS140" s="4"/>
      <c r="XBT140" s="4"/>
      <c r="XBU140" s="4"/>
      <c r="XBV140" s="4"/>
      <c r="XBW140" s="4"/>
      <c r="XBX140" s="4"/>
      <c r="XBY140" s="4"/>
      <c r="XBZ140" s="4"/>
      <c r="XCA140" s="4"/>
      <c r="XCB140" s="4"/>
      <c r="XCC140" s="4"/>
      <c r="XCD140" s="4"/>
      <c r="XCE140" s="4"/>
      <c r="XCF140" s="4"/>
      <c r="XCG140" s="4"/>
      <c r="XCH140" s="4"/>
      <c r="XCI140" s="4"/>
      <c r="XCJ140" s="4"/>
      <c r="XCK140" s="4"/>
      <c r="XCL140" s="4"/>
      <c r="XCM140" s="4"/>
      <c r="XCN140" s="4"/>
      <c r="XCO140" s="4"/>
      <c r="XCP140" s="4"/>
      <c r="XCQ140" s="4"/>
      <c r="XCR140" s="4"/>
      <c r="XCS140" s="4"/>
      <c r="XCT140" s="4"/>
      <c r="XCU140" s="4"/>
      <c r="XCV140" s="4"/>
      <c r="XCW140" s="4"/>
      <c r="XCX140" s="4"/>
      <c r="XCY140" s="4"/>
      <c r="XCZ140" s="4"/>
      <c r="XDA140" s="4"/>
      <c r="XDB140" s="4"/>
      <c r="XDC140" s="4"/>
      <c r="XDD140" s="4"/>
      <c r="XDE140" s="4"/>
      <c r="XDF140" s="4"/>
      <c r="XDG140" s="4"/>
      <c r="XDH140" s="4"/>
      <c r="XDI140" s="4"/>
      <c r="XDJ140" s="4"/>
      <c r="XDK140" s="4"/>
      <c r="XDL140" s="4"/>
      <c r="XDM140" s="4"/>
      <c r="XDN140" s="4"/>
      <c r="XDO140" s="4"/>
      <c r="XDP140" s="4"/>
      <c r="XDQ140" s="4"/>
      <c r="XDR140" s="4"/>
      <c r="XDS140" s="4"/>
      <c r="XDT140" s="4"/>
      <c r="XDU140" s="4"/>
    </row>
    <row r="141" spans="1:16349" s="5" customFormat="1" ht="15.75" x14ac:dyDescent="0.25">
      <c r="A141" s="23" t="s">
        <v>81</v>
      </c>
      <c r="B141" s="166" t="s">
        <v>56</v>
      </c>
      <c r="C141" s="166"/>
      <c r="D141" s="176">
        <f t="shared" ref="D141:F141" si="41">D143+D142</f>
        <v>8000000</v>
      </c>
      <c r="E141" s="176">
        <f t="shared" si="41"/>
        <v>8000000</v>
      </c>
      <c r="F141" s="176">
        <f t="shared" si="41"/>
        <v>8000000</v>
      </c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  <c r="QR141" s="35"/>
      <c r="QS141" s="35"/>
      <c r="QT141" s="35"/>
      <c r="QU141" s="35"/>
      <c r="QV141" s="35"/>
      <c r="QW141" s="35"/>
      <c r="QX141" s="35"/>
      <c r="QY141" s="35"/>
      <c r="QZ141" s="35"/>
      <c r="RA141" s="35"/>
      <c r="RB141" s="35"/>
      <c r="RC141" s="35"/>
      <c r="RD141" s="35"/>
      <c r="RE141" s="35"/>
      <c r="RF141" s="35"/>
      <c r="RG141" s="35"/>
      <c r="RH141" s="35"/>
      <c r="RI141" s="35"/>
      <c r="RJ141" s="35"/>
      <c r="RK141" s="35"/>
      <c r="RL141" s="35"/>
      <c r="RM141" s="35"/>
      <c r="RN141" s="35"/>
      <c r="RU141" s="35"/>
      <c r="RV141" s="35"/>
      <c r="RW141" s="35"/>
      <c r="RX141" s="35"/>
      <c r="RY141" s="35"/>
      <c r="RZ141" s="35"/>
      <c r="SA141" s="35"/>
      <c r="SB141" s="35"/>
      <c r="SC141" s="35"/>
      <c r="SD141" s="35"/>
      <c r="SE141" s="35"/>
      <c r="SF141" s="35"/>
      <c r="SG141" s="35"/>
      <c r="SH141" s="35"/>
      <c r="SI141" s="35"/>
      <c r="SJ141" s="35"/>
      <c r="SK141" s="35"/>
      <c r="SL141" s="35"/>
      <c r="SM141" s="35"/>
      <c r="SN141" s="35"/>
      <c r="SO141" s="35"/>
      <c r="SP141" s="35"/>
      <c r="SQ141" s="35"/>
      <c r="SR141" s="35"/>
      <c r="SS141" s="35"/>
      <c r="ST141" s="35"/>
      <c r="SU141" s="35"/>
      <c r="SV141" s="35"/>
      <c r="SW141" s="35"/>
      <c r="SX141" s="35"/>
      <c r="SY141" s="35"/>
      <c r="SZ141" s="35"/>
      <c r="TA141" s="35"/>
      <c r="TB141" s="35"/>
      <c r="TC141" s="35"/>
      <c r="TD141" s="35"/>
      <c r="TE141" s="35"/>
      <c r="TF141" s="35"/>
      <c r="TG141" s="35"/>
      <c r="TH141" s="35"/>
      <c r="TI141" s="35"/>
      <c r="TJ141" s="35"/>
      <c r="TK141" s="35"/>
      <c r="TL141" s="35"/>
      <c r="TM141" s="35"/>
      <c r="TN141" s="35"/>
      <c r="TO141" s="35"/>
      <c r="TP141" s="35"/>
      <c r="TQ141" s="35"/>
      <c r="TR141" s="35"/>
      <c r="TS141" s="35"/>
      <c r="TT141" s="35"/>
      <c r="TU141" s="35"/>
      <c r="TV141" s="35"/>
      <c r="TW141" s="35"/>
      <c r="TX141" s="35"/>
      <c r="TY141" s="35"/>
      <c r="TZ141" s="35"/>
      <c r="UA141" s="35"/>
      <c r="UB141" s="35"/>
      <c r="UC141" s="35"/>
      <c r="UD141" s="35"/>
      <c r="UE141" s="35"/>
      <c r="UF141" s="35"/>
      <c r="UG141" s="35"/>
      <c r="UH141" s="35"/>
      <c r="UI141" s="35"/>
      <c r="UJ141" s="35"/>
      <c r="UK141" s="35"/>
      <c r="UL141" s="35"/>
      <c r="UM141" s="35"/>
      <c r="UN141" s="35"/>
      <c r="UO141" s="35"/>
      <c r="UP141" s="35"/>
      <c r="UQ141" s="35"/>
      <c r="UR141" s="35"/>
      <c r="US141" s="35"/>
      <c r="UT141" s="35"/>
      <c r="UU141" s="35"/>
      <c r="UV141" s="35"/>
      <c r="UW141" s="35"/>
      <c r="UX141" s="35"/>
      <c r="UY141" s="35"/>
      <c r="UZ141" s="35"/>
      <c r="VA141" s="35"/>
      <c r="VB141" s="35"/>
      <c r="VC141" s="35"/>
      <c r="VD141" s="35"/>
      <c r="VE141" s="35"/>
      <c r="VF141" s="35"/>
      <c r="VG141" s="35"/>
      <c r="VH141" s="35"/>
      <c r="VI141" s="35"/>
      <c r="VJ141" s="35"/>
      <c r="VK141" s="35"/>
      <c r="VL141" s="35"/>
      <c r="VM141" s="35"/>
      <c r="VN141" s="35"/>
      <c r="VO141" s="35"/>
      <c r="VP141" s="35"/>
      <c r="VQ141" s="35"/>
      <c r="VR141" s="35"/>
      <c r="VS141" s="35"/>
      <c r="VT141" s="35"/>
      <c r="VU141" s="35"/>
      <c r="VV141" s="35"/>
      <c r="VW141" s="35"/>
      <c r="VX141" s="35"/>
      <c r="VY141" s="35"/>
      <c r="VZ141" s="35"/>
      <c r="WA141" s="35"/>
      <c r="WB141" s="35"/>
      <c r="WC141" s="35"/>
      <c r="WD141" s="35"/>
      <c r="WE141" s="35"/>
      <c r="WF141" s="35"/>
      <c r="WG141" s="35"/>
      <c r="WH141" s="35"/>
      <c r="WI141" s="35"/>
      <c r="WJ141" s="35"/>
      <c r="WK141" s="35"/>
      <c r="WL141" s="35"/>
      <c r="WM141" s="35"/>
      <c r="WN141" s="35"/>
      <c r="WO141" s="35"/>
      <c r="WP141" s="35"/>
      <c r="WQ141" s="35"/>
      <c r="WR141" s="35"/>
      <c r="WS141" s="35"/>
      <c r="WT141" s="35"/>
      <c r="WU141" s="35"/>
      <c r="WV141" s="35"/>
      <c r="WW141" s="35"/>
      <c r="WX141" s="35"/>
      <c r="WY141" s="35"/>
      <c r="WZ141" s="35"/>
      <c r="XA141" s="35"/>
      <c r="XB141" s="35"/>
      <c r="XC141" s="35"/>
      <c r="XD141" s="35"/>
      <c r="XE141" s="35"/>
      <c r="XF141" s="35"/>
      <c r="XG141" s="35"/>
      <c r="XH141" s="35"/>
      <c r="XI141" s="35"/>
      <c r="XJ141" s="35"/>
      <c r="XK141" s="35"/>
      <c r="XL141" s="35"/>
      <c r="XM141" s="35"/>
      <c r="XN141" s="35"/>
      <c r="XO141" s="35"/>
      <c r="XP141" s="35"/>
      <c r="XQ141" s="35"/>
      <c r="XR141" s="35"/>
      <c r="XS141" s="35"/>
      <c r="XT141" s="35"/>
      <c r="XU141" s="35"/>
      <c r="XV141" s="35"/>
      <c r="XW141" s="35"/>
      <c r="XX141" s="35"/>
      <c r="XY141" s="35"/>
      <c r="XZ141" s="35"/>
      <c r="YA141" s="35"/>
      <c r="YB141" s="35"/>
      <c r="YC141" s="35"/>
      <c r="YD141" s="35"/>
      <c r="YE141" s="35"/>
      <c r="YF141" s="35"/>
      <c r="YG141" s="35"/>
      <c r="YH141" s="35"/>
      <c r="YI141" s="35"/>
      <c r="YJ141" s="35"/>
      <c r="YK141" s="35"/>
      <c r="YL141" s="35"/>
      <c r="YM141" s="35"/>
      <c r="YN141" s="35"/>
      <c r="YO141" s="35"/>
      <c r="YP141" s="35"/>
      <c r="YQ141" s="35"/>
      <c r="YR141" s="35"/>
      <c r="YS141" s="35"/>
      <c r="YT141" s="35"/>
      <c r="YU141" s="35"/>
      <c r="YV141" s="35"/>
      <c r="YW141" s="35"/>
      <c r="YX141" s="35"/>
      <c r="YY141" s="35"/>
      <c r="YZ141" s="35"/>
      <c r="ZA141" s="35"/>
      <c r="ZB141" s="35"/>
      <c r="ZC141" s="35"/>
      <c r="ZD141" s="35"/>
      <c r="ZE141" s="35"/>
      <c r="ZF141" s="35"/>
      <c r="ZG141" s="35"/>
      <c r="ZH141" s="35"/>
      <c r="ZI141" s="35"/>
      <c r="ZJ141" s="35"/>
      <c r="ZK141" s="35"/>
      <c r="ZL141" s="35"/>
      <c r="ZM141" s="35"/>
      <c r="ZN141" s="35"/>
      <c r="ZO141" s="35"/>
      <c r="ZP141" s="35"/>
      <c r="ZQ141" s="35"/>
      <c r="ZR141" s="35"/>
      <c r="ZS141" s="35"/>
      <c r="ZT141" s="35"/>
      <c r="ZU141" s="35"/>
      <c r="ZV141" s="35"/>
      <c r="ZW141" s="35"/>
      <c r="ZX141" s="35"/>
      <c r="ZY141" s="35"/>
      <c r="ZZ141" s="35"/>
      <c r="AAA141" s="35"/>
      <c r="AAB141" s="35"/>
      <c r="AAC141" s="35"/>
      <c r="AAD141" s="35"/>
      <c r="AAE141" s="35"/>
      <c r="AAF141" s="35"/>
      <c r="AAG141" s="35"/>
      <c r="AAH141" s="35"/>
      <c r="AAI141" s="35"/>
      <c r="AAJ141" s="35"/>
      <c r="AAK141" s="35"/>
      <c r="AAL141" s="35"/>
      <c r="AAM141" s="35"/>
      <c r="AAN141" s="35"/>
      <c r="AAO141" s="35"/>
      <c r="AAP141" s="35"/>
      <c r="AAQ141" s="35"/>
      <c r="AAR141" s="35"/>
      <c r="AAS141" s="35"/>
      <c r="AAT141" s="35"/>
      <c r="AAU141" s="35"/>
      <c r="AAV141" s="35"/>
      <c r="AAW141" s="35"/>
      <c r="AAX141" s="35"/>
      <c r="AAY141" s="35"/>
      <c r="AAZ141" s="35"/>
      <c r="ABA141" s="35"/>
      <c r="ABB141" s="35"/>
      <c r="ABC141" s="35"/>
      <c r="ABD141" s="35"/>
      <c r="ABE141" s="35"/>
      <c r="ABF141" s="35"/>
      <c r="ABG141" s="35"/>
      <c r="ABH141" s="35"/>
      <c r="ABI141" s="35"/>
      <c r="ABJ141" s="35"/>
      <c r="ABQ141" s="35"/>
      <c r="ABR141" s="35"/>
      <c r="ABS141" s="35"/>
      <c r="ABT141" s="35"/>
      <c r="ABU141" s="35"/>
      <c r="ABV141" s="35"/>
      <c r="ABW141" s="35"/>
      <c r="ABX141" s="35"/>
      <c r="ABY141" s="35"/>
      <c r="ABZ141" s="35"/>
      <c r="ACA141" s="35"/>
      <c r="ACB141" s="35"/>
      <c r="ACC141" s="35"/>
      <c r="ACD141" s="35"/>
      <c r="ACE141" s="35"/>
      <c r="ACF141" s="35"/>
      <c r="ACG141" s="35"/>
      <c r="ACH141" s="35"/>
      <c r="ACI141" s="35"/>
      <c r="ACJ141" s="35"/>
      <c r="ACK141" s="35"/>
      <c r="ACL141" s="35"/>
      <c r="ACM141" s="35"/>
      <c r="ACN141" s="35"/>
      <c r="ACO141" s="35"/>
      <c r="ACP141" s="35"/>
      <c r="ACQ141" s="35"/>
      <c r="ACR141" s="35"/>
      <c r="ACS141" s="35"/>
      <c r="ACT141" s="35"/>
      <c r="ACU141" s="35"/>
      <c r="ACV141" s="35"/>
      <c r="ACW141" s="35"/>
      <c r="ACX141" s="35"/>
      <c r="ACY141" s="35"/>
      <c r="ACZ141" s="35"/>
      <c r="ADA141" s="35"/>
      <c r="ADB141" s="35"/>
      <c r="ADC141" s="35"/>
      <c r="ADD141" s="35"/>
      <c r="ADE141" s="35"/>
      <c r="ADF141" s="35"/>
      <c r="ADG141" s="35"/>
      <c r="ADH141" s="35"/>
      <c r="ADI141" s="35"/>
      <c r="ADJ141" s="35"/>
      <c r="ADK141" s="35"/>
      <c r="ADL141" s="35"/>
      <c r="ADM141" s="35"/>
      <c r="ADN141" s="35"/>
      <c r="ADO141" s="35"/>
      <c r="ADP141" s="35"/>
      <c r="ADQ141" s="35"/>
      <c r="ADR141" s="35"/>
      <c r="ADS141" s="35"/>
      <c r="ADT141" s="35"/>
      <c r="ADU141" s="35"/>
      <c r="ADV141" s="35"/>
      <c r="ADW141" s="35"/>
      <c r="ADX141" s="35"/>
      <c r="ADY141" s="35"/>
      <c r="ADZ141" s="35"/>
      <c r="AEA141" s="35"/>
      <c r="AEB141" s="35"/>
      <c r="AEC141" s="35"/>
      <c r="AED141" s="35"/>
      <c r="AEE141" s="35"/>
      <c r="AEF141" s="35"/>
      <c r="AEG141" s="35"/>
      <c r="AEH141" s="35"/>
      <c r="AEI141" s="35"/>
      <c r="AEJ141" s="35"/>
      <c r="AEK141" s="35"/>
      <c r="AEL141" s="35"/>
      <c r="AEM141" s="35"/>
      <c r="AEN141" s="35"/>
      <c r="AEO141" s="35"/>
      <c r="AEP141" s="35"/>
      <c r="AEQ141" s="35"/>
      <c r="AER141" s="35"/>
      <c r="AES141" s="35"/>
      <c r="AET141" s="35"/>
      <c r="AEU141" s="35"/>
      <c r="AEV141" s="35"/>
      <c r="AEW141" s="35"/>
      <c r="AEX141" s="35"/>
      <c r="AEY141" s="35"/>
      <c r="AEZ141" s="35"/>
      <c r="AFA141" s="35"/>
      <c r="AFB141" s="35"/>
      <c r="AFC141" s="35"/>
      <c r="AFD141" s="35"/>
      <c r="AFE141" s="35"/>
      <c r="AFF141" s="35"/>
      <c r="AFG141" s="35"/>
      <c r="AFH141" s="35"/>
      <c r="AFI141" s="35"/>
      <c r="AFJ141" s="35"/>
      <c r="AFK141" s="35"/>
      <c r="AFL141" s="35"/>
      <c r="AFM141" s="35"/>
      <c r="AFN141" s="35"/>
      <c r="AFO141" s="35"/>
      <c r="AFP141" s="35"/>
      <c r="AFQ141" s="35"/>
      <c r="AFR141" s="35"/>
      <c r="AFS141" s="35"/>
      <c r="AFT141" s="35"/>
      <c r="AFU141" s="35"/>
      <c r="AFV141" s="35"/>
      <c r="AFW141" s="35"/>
      <c r="AFX141" s="35"/>
      <c r="AFY141" s="35"/>
      <c r="AFZ141" s="35"/>
      <c r="AGA141" s="35"/>
      <c r="AGB141" s="35"/>
      <c r="AGC141" s="35"/>
      <c r="AGD141" s="35"/>
      <c r="AGE141" s="35"/>
      <c r="AGF141" s="35"/>
      <c r="AGG141" s="35"/>
      <c r="AGH141" s="35"/>
      <c r="AGI141" s="35"/>
      <c r="AGJ141" s="35"/>
      <c r="AGK141" s="35"/>
      <c r="AGL141" s="35"/>
      <c r="AGM141" s="35"/>
      <c r="AGN141" s="35"/>
      <c r="AGO141" s="35"/>
      <c r="AGP141" s="35"/>
      <c r="AGQ141" s="35"/>
      <c r="AGR141" s="35"/>
      <c r="AGS141" s="35"/>
      <c r="AGT141" s="35"/>
      <c r="AGU141" s="35"/>
      <c r="AGV141" s="35"/>
      <c r="AGW141" s="35"/>
      <c r="AGX141" s="35"/>
      <c r="AGY141" s="35"/>
      <c r="AGZ141" s="35"/>
      <c r="AHA141" s="35"/>
      <c r="AHB141" s="35"/>
      <c r="AHC141" s="35"/>
      <c r="AHD141" s="35"/>
      <c r="AHE141" s="35"/>
      <c r="AHF141" s="35"/>
      <c r="AHG141" s="35"/>
      <c r="AHH141" s="35"/>
      <c r="AHI141" s="35"/>
      <c r="AHJ141" s="35"/>
      <c r="AHK141" s="35"/>
      <c r="AHL141" s="35"/>
      <c r="AHM141" s="35"/>
      <c r="AHN141" s="35"/>
      <c r="AHO141" s="35"/>
      <c r="AHP141" s="35"/>
      <c r="AHQ141" s="35"/>
      <c r="AHR141" s="35"/>
      <c r="AHS141" s="35"/>
      <c r="AHT141" s="35"/>
      <c r="AHU141" s="35"/>
      <c r="AHV141" s="35"/>
      <c r="AHW141" s="35"/>
      <c r="AHX141" s="35"/>
      <c r="AHY141" s="35"/>
      <c r="AHZ141" s="35"/>
      <c r="AIA141" s="35"/>
      <c r="AIB141" s="35"/>
      <c r="AIC141" s="35"/>
      <c r="AID141" s="35"/>
      <c r="AIE141" s="35"/>
      <c r="AIF141" s="35"/>
      <c r="AIG141" s="35"/>
      <c r="AIH141" s="35"/>
      <c r="AII141" s="35"/>
      <c r="AIJ141" s="35"/>
      <c r="AIK141" s="35"/>
      <c r="AIL141" s="35"/>
      <c r="AIM141" s="35"/>
      <c r="AIN141" s="35"/>
      <c r="AIO141" s="35"/>
      <c r="AIP141" s="35"/>
      <c r="AIQ141" s="35"/>
      <c r="AIR141" s="35"/>
      <c r="AIS141" s="35"/>
      <c r="AIT141" s="35"/>
      <c r="AIU141" s="35"/>
      <c r="AIV141" s="35"/>
      <c r="AIW141" s="35"/>
      <c r="AIX141" s="35"/>
      <c r="AIY141" s="35"/>
      <c r="AIZ141" s="35"/>
      <c r="AJA141" s="35"/>
      <c r="AJB141" s="35"/>
      <c r="AJC141" s="35"/>
      <c r="AJD141" s="35"/>
      <c r="AJE141" s="35"/>
      <c r="AJF141" s="35"/>
      <c r="AJG141" s="35"/>
      <c r="AJH141" s="35"/>
      <c r="AJI141" s="35"/>
      <c r="AJJ141" s="35"/>
      <c r="AJK141" s="35"/>
      <c r="AJL141" s="35"/>
      <c r="AJM141" s="35"/>
      <c r="AJN141" s="35"/>
      <c r="AJO141" s="35"/>
      <c r="AJP141" s="35"/>
      <c r="AJQ141" s="35"/>
      <c r="AJR141" s="35"/>
      <c r="AJS141" s="35"/>
      <c r="AJT141" s="35"/>
      <c r="AJU141" s="35"/>
      <c r="AJV141" s="35"/>
      <c r="AJW141" s="35"/>
      <c r="AJX141" s="35"/>
      <c r="AJY141" s="35"/>
      <c r="AJZ141" s="35"/>
      <c r="AKA141" s="35"/>
      <c r="AKB141" s="35"/>
      <c r="AKC141" s="35"/>
      <c r="AKD141" s="35"/>
      <c r="AKE141" s="35"/>
      <c r="AKF141" s="35"/>
      <c r="AKG141" s="35"/>
      <c r="AKH141" s="35"/>
      <c r="AKI141" s="35"/>
      <c r="AKJ141" s="35"/>
      <c r="AKK141" s="35"/>
      <c r="AKL141" s="35"/>
      <c r="AKM141" s="35"/>
      <c r="AKN141" s="35"/>
      <c r="AKO141" s="35"/>
      <c r="AKP141" s="35"/>
      <c r="AKQ141" s="35"/>
      <c r="AKR141" s="35"/>
      <c r="AKS141" s="35"/>
      <c r="AKT141" s="35"/>
      <c r="AKU141" s="35"/>
      <c r="AKV141" s="35"/>
      <c r="AKW141" s="35"/>
      <c r="AKX141" s="35"/>
      <c r="AKY141" s="35"/>
      <c r="AKZ141" s="35"/>
      <c r="ALA141" s="35"/>
      <c r="ALB141" s="35"/>
      <c r="ALC141" s="35"/>
      <c r="ALD141" s="35"/>
      <c r="ALE141" s="35"/>
      <c r="ALF141" s="35"/>
      <c r="ALM141" s="35"/>
      <c r="ALN141" s="35"/>
      <c r="ALO141" s="35"/>
      <c r="ALP141" s="35"/>
      <c r="ALQ141" s="35"/>
      <c r="ALR141" s="35"/>
      <c r="ALS141" s="35"/>
      <c r="ALT141" s="35"/>
      <c r="ALU141" s="35"/>
      <c r="ALV141" s="35"/>
      <c r="ALW141" s="35"/>
      <c r="ALX141" s="35"/>
      <c r="ALY141" s="35"/>
      <c r="ALZ141" s="35"/>
      <c r="AMA141" s="35"/>
      <c r="AMB141" s="35"/>
      <c r="AMC141" s="35"/>
      <c r="AMD141" s="35"/>
      <c r="AME141" s="35"/>
      <c r="AMF141" s="35"/>
      <c r="AMG141" s="35"/>
      <c r="AMH141" s="35"/>
      <c r="AMI141" s="35"/>
      <c r="AMJ141" s="35"/>
      <c r="AMK141" s="35"/>
      <c r="AML141" s="35"/>
      <c r="AMM141" s="35"/>
      <c r="AMN141" s="35"/>
      <c r="AMO141" s="35"/>
      <c r="AMP141" s="35"/>
      <c r="AMQ141" s="35"/>
      <c r="AMR141" s="35"/>
      <c r="AMS141" s="35"/>
      <c r="AMT141" s="35"/>
      <c r="AMU141" s="35"/>
      <c r="AMV141" s="35"/>
      <c r="AMW141" s="35"/>
      <c r="AMX141" s="35"/>
      <c r="AMY141" s="35"/>
      <c r="AMZ141" s="35"/>
      <c r="ANA141" s="35"/>
      <c r="ANB141" s="35"/>
      <c r="ANC141" s="35"/>
      <c r="AND141" s="35"/>
      <c r="ANE141" s="35"/>
      <c r="ANF141" s="35"/>
      <c r="ANG141" s="35"/>
      <c r="ANH141" s="35"/>
      <c r="ANI141" s="35"/>
      <c r="ANJ141" s="35"/>
      <c r="ANK141" s="35"/>
      <c r="ANL141" s="35"/>
      <c r="ANM141" s="35"/>
      <c r="ANN141" s="35"/>
      <c r="ANO141" s="35"/>
      <c r="ANP141" s="35"/>
      <c r="ANQ141" s="35"/>
      <c r="ANR141" s="35"/>
      <c r="ANS141" s="35"/>
      <c r="ANT141" s="35"/>
      <c r="ANU141" s="35"/>
      <c r="ANV141" s="35"/>
      <c r="ANW141" s="35"/>
      <c r="ANX141" s="35"/>
      <c r="ANY141" s="35"/>
      <c r="ANZ141" s="35"/>
      <c r="AOA141" s="35"/>
      <c r="AOB141" s="35"/>
      <c r="AOC141" s="35"/>
      <c r="AOD141" s="35"/>
      <c r="AOE141" s="35"/>
      <c r="AOF141" s="35"/>
      <c r="AOG141" s="35"/>
      <c r="AOH141" s="35"/>
      <c r="AOI141" s="35"/>
      <c r="AOJ141" s="35"/>
      <c r="AOK141" s="35"/>
      <c r="AOL141" s="35"/>
      <c r="AOM141" s="35"/>
      <c r="AON141" s="35"/>
      <c r="AOO141" s="35"/>
      <c r="AOP141" s="35"/>
      <c r="AOQ141" s="35"/>
      <c r="AOR141" s="35"/>
      <c r="AOS141" s="35"/>
      <c r="AOT141" s="35"/>
      <c r="AOU141" s="35"/>
      <c r="AOV141" s="35"/>
      <c r="AOW141" s="35"/>
      <c r="AOX141" s="35"/>
      <c r="AOY141" s="35"/>
      <c r="AOZ141" s="35"/>
      <c r="APA141" s="35"/>
      <c r="APB141" s="35"/>
      <c r="APC141" s="35"/>
      <c r="APD141" s="35"/>
      <c r="APE141" s="35"/>
      <c r="APF141" s="35"/>
      <c r="APG141" s="35"/>
      <c r="APH141" s="35"/>
      <c r="API141" s="35"/>
      <c r="APJ141" s="35"/>
      <c r="APK141" s="35"/>
      <c r="APL141" s="35"/>
      <c r="APM141" s="35"/>
      <c r="APN141" s="35"/>
      <c r="APO141" s="35"/>
      <c r="APP141" s="35"/>
      <c r="APQ141" s="35"/>
      <c r="APR141" s="35"/>
      <c r="APS141" s="35"/>
      <c r="APT141" s="35"/>
      <c r="APU141" s="35"/>
      <c r="APV141" s="35"/>
      <c r="APW141" s="35"/>
      <c r="APX141" s="35"/>
      <c r="APY141" s="35"/>
      <c r="APZ141" s="35"/>
      <c r="AQA141" s="35"/>
      <c r="AQB141" s="35"/>
      <c r="AQC141" s="35"/>
      <c r="AQD141" s="35"/>
      <c r="AQE141" s="35"/>
      <c r="AQF141" s="35"/>
      <c r="AQG141" s="35"/>
      <c r="AQH141" s="35"/>
      <c r="AQI141" s="35"/>
      <c r="AQJ141" s="35"/>
      <c r="AQK141" s="35"/>
      <c r="AQL141" s="35"/>
      <c r="AQM141" s="35"/>
      <c r="AQN141" s="35"/>
      <c r="AQO141" s="35"/>
      <c r="AQP141" s="35"/>
      <c r="AQQ141" s="35"/>
      <c r="AQR141" s="35"/>
      <c r="AQS141" s="35"/>
      <c r="AQT141" s="35"/>
      <c r="AQU141" s="35"/>
      <c r="AQV141" s="35"/>
      <c r="AQW141" s="35"/>
      <c r="AQX141" s="35"/>
      <c r="AQY141" s="35"/>
      <c r="AQZ141" s="35"/>
      <c r="ARA141" s="35"/>
      <c r="ARB141" s="35"/>
      <c r="ARC141" s="35"/>
      <c r="ARD141" s="35"/>
      <c r="ARE141" s="35"/>
      <c r="ARF141" s="35"/>
      <c r="ARG141" s="35"/>
      <c r="ARH141" s="35"/>
      <c r="ARI141" s="35"/>
      <c r="ARJ141" s="35"/>
      <c r="ARK141" s="35"/>
      <c r="ARL141" s="35"/>
      <c r="ARM141" s="35"/>
      <c r="ARN141" s="35"/>
      <c r="ARO141" s="35"/>
      <c r="ARP141" s="35"/>
      <c r="ARQ141" s="35"/>
      <c r="ARR141" s="35"/>
      <c r="ARS141" s="35"/>
      <c r="ART141" s="35"/>
      <c r="ARU141" s="35"/>
      <c r="ARV141" s="35"/>
      <c r="ARW141" s="35"/>
      <c r="ARX141" s="35"/>
      <c r="ARY141" s="35"/>
      <c r="ARZ141" s="35"/>
      <c r="ASA141" s="35"/>
      <c r="ASB141" s="35"/>
      <c r="ASC141" s="35"/>
      <c r="ASD141" s="35"/>
      <c r="ASE141" s="35"/>
      <c r="ASF141" s="35"/>
      <c r="ASG141" s="35"/>
      <c r="ASH141" s="35"/>
      <c r="ASI141" s="35"/>
      <c r="ASJ141" s="35"/>
      <c r="ASK141" s="35"/>
      <c r="ASL141" s="35"/>
      <c r="ASM141" s="35"/>
      <c r="ASN141" s="35"/>
      <c r="ASO141" s="35"/>
      <c r="ASP141" s="35"/>
      <c r="ASQ141" s="35"/>
      <c r="ASR141" s="35"/>
      <c r="ASS141" s="35"/>
      <c r="AST141" s="35"/>
      <c r="ASU141" s="35"/>
      <c r="ASV141" s="35"/>
      <c r="ASW141" s="35"/>
      <c r="ASX141" s="35"/>
      <c r="ASY141" s="35"/>
      <c r="ASZ141" s="35"/>
      <c r="ATA141" s="35"/>
      <c r="ATB141" s="35"/>
      <c r="ATC141" s="35"/>
      <c r="ATD141" s="35"/>
      <c r="ATE141" s="35"/>
      <c r="ATF141" s="35"/>
      <c r="ATG141" s="35"/>
      <c r="ATH141" s="35"/>
      <c r="ATI141" s="35"/>
      <c r="ATJ141" s="35"/>
      <c r="ATK141" s="35"/>
      <c r="ATL141" s="35"/>
      <c r="ATM141" s="35"/>
      <c r="ATN141" s="35"/>
      <c r="ATO141" s="35"/>
      <c r="ATP141" s="35"/>
      <c r="ATQ141" s="35"/>
      <c r="ATR141" s="35"/>
      <c r="ATS141" s="35"/>
      <c r="ATT141" s="35"/>
      <c r="ATU141" s="35"/>
      <c r="ATV141" s="35"/>
      <c r="ATW141" s="35"/>
      <c r="ATX141" s="35"/>
      <c r="ATY141" s="35"/>
      <c r="ATZ141" s="35"/>
      <c r="AUA141" s="35"/>
      <c r="AUB141" s="35"/>
      <c r="AUC141" s="35"/>
      <c r="AUD141" s="35"/>
      <c r="AUE141" s="35"/>
      <c r="AUF141" s="35"/>
      <c r="AUG141" s="35"/>
      <c r="AUH141" s="35"/>
      <c r="AUI141" s="35"/>
      <c r="AUJ141" s="35"/>
      <c r="AUK141" s="35"/>
      <c r="AUL141" s="35"/>
      <c r="AUM141" s="35"/>
      <c r="AUN141" s="35"/>
      <c r="AUO141" s="35"/>
      <c r="AUP141" s="35"/>
      <c r="AUQ141" s="35"/>
      <c r="AUR141" s="35"/>
      <c r="AUS141" s="35"/>
      <c r="AUT141" s="35"/>
      <c r="AUU141" s="35"/>
      <c r="AUV141" s="35"/>
      <c r="AUW141" s="35"/>
      <c r="AUX141" s="35"/>
      <c r="AUY141" s="35"/>
      <c r="AUZ141" s="35"/>
      <c r="AVA141" s="35"/>
      <c r="AVB141" s="35"/>
      <c r="AVI141" s="35"/>
      <c r="AVJ141" s="35"/>
      <c r="AVK141" s="35"/>
      <c r="AVL141" s="35"/>
      <c r="AVM141" s="35"/>
      <c r="AVN141" s="35"/>
      <c r="AVO141" s="35"/>
      <c r="AVP141" s="35"/>
      <c r="AVQ141" s="35"/>
      <c r="AVR141" s="35"/>
      <c r="AVS141" s="35"/>
      <c r="AVT141" s="35"/>
      <c r="AVU141" s="35"/>
      <c r="AVV141" s="35"/>
      <c r="AVW141" s="35"/>
      <c r="AVX141" s="35"/>
      <c r="AVY141" s="35"/>
      <c r="AVZ141" s="35"/>
      <c r="AWA141" s="35"/>
      <c r="AWB141" s="35"/>
      <c r="AWC141" s="35"/>
      <c r="AWD141" s="35"/>
      <c r="AWE141" s="35"/>
      <c r="AWF141" s="35"/>
      <c r="AWG141" s="35"/>
      <c r="AWH141" s="35"/>
      <c r="AWI141" s="35"/>
      <c r="AWJ141" s="35"/>
      <c r="AWK141" s="35"/>
      <c r="AWL141" s="35"/>
      <c r="AWM141" s="35"/>
      <c r="AWN141" s="35"/>
      <c r="AWO141" s="35"/>
      <c r="AWP141" s="35"/>
      <c r="AWQ141" s="35"/>
      <c r="AWR141" s="35"/>
      <c r="AWS141" s="35"/>
      <c r="AWT141" s="35"/>
      <c r="AWU141" s="35"/>
      <c r="AWV141" s="35"/>
      <c r="AWW141" s="35"/>
      <c r="AWX141" s="35"/>
      <c r="AWY141" s="35"/>
      <c r="AWZ141" s="35"/>
      <c r="AXA141" s="35"/>
      <c r="AXB141" s="35"/>
      <c r="AXC141" s="35"/>
      <c r="AXD141" s="35"/>
      <c r="AXE141" s="35"/>
      <c r="AXF141" s="35"/>
      <c r="AXG141" s="35"/>
      <c r="AXH141" s="35"/>
      <c r="AXI141" s="35"/>
      <c r="AXJ141" s="35"/>
      <c r="AXK141" s="35"/>
      <c r="AXL141" s="35"/>
      <c r="AXM141" s="35"/>
      <c r="AXN141" s="35"/>
      <c r="AXO141" s="35"/>
      <c r="AXP141" s="35"/>
      <c r="AXQ141" s="35"/>
      <c r="AXR141" s="35"/>
      <c r="AXS141" s="35"/>
      <c r="AXT141" s="35"/>
      <c r="AXU141" s="35"/>
      <c r="AXV141" s="35"/>
      <c r="AXW141" s="35"/>
      <c r="AXX141" s="35"/>
      <c r="AXY141" s="35"/>
      <c r="AXZ141" s="35"/>
      <c r="AYA141" s="35"/>
      <c r="AYB141" s="35"/>
      <c r="AYC141" s="35"/>
      <c r="AYD141" s="35"/>
      <c r="AYE141" s="35"/>
      <c r="AYF141" s="35"/>
      <c r="AYG141" s="35"/>
      <c r="AYH141" s="35"/>
      <c r="AYI141" s="35"/>
      <c r="AYJ141" s="35"/>
      <c r="AYK141" s="35"/>
      <c r="AYL141" s="35"/>
      <c r="AYM141" s="35"/>
      <c r="AYN141" s="35"/>
      <c r="AYO141" s="35"/>
      <c r="AYP141" s="35"/>
      <c r="AYQ141" s="35"/>
      <c r="AYR141" s="35"/>
      <c r="AYS141" s="35"/>
      <c r="AYT141" s="35"/>
      <c r="AYU141" s="35"/>
      <c r="AYV141" s="35"/>
      <c r="AYW141" s="35"/>
      <c r="AYX141" s="35"/>
      <c r="AYY141" s="35"/>
      <c r="AYZ141" s="35"/>
      <c r="AZA141" s="35"/>
      <c r="AZB141" s="35"/>
      <c r="AZC141" s="35"/>
      <c r="AZD141" s="35"/>
      <c r="AZE141" s="35"/>
      <c r="AZF141" s="35"/>
      <c r="AZG141" s="35"/>
      <c r="AZH141" s="35"/>
      <c r="AZI141" s="35"/>
      <c r="AZJ141" s="35"/>
      <c r="AZK141" s="35"/>
      <c r="AZL141" s="35"/>
      <c r="AZM141" s="35"/>
      <c r="AZN141" s="35"/>
      <c r="AZO141" s="35"/>
      <c r="AZP141" s="35"/>
      <c r="AZQ141" s="35"/>
      <c r="AZR141" s="35"/>
      <c r="AZS141" s="35"/>
      <c r="AZT141" s="35"/>
      <c r="AZU141" s="35"/>
      <c r="AZV141" s="35"/>
      <c r="AZW141" s="35"/>
      <c r="AZX141" s="35"/>
      <c r="AZY141" s="35"/>
      <c r="AZZ141" s="35"/>
      <c r="BAA141" s="35"/>
      <c r="BAB141" s="35"/>
      <c r="BAC141" s="35"/>
      <c r="BAD141" s="35"/>
      <c r="BAE141" s="35"/>
      <c r="BAF141" s="35"/>
      <c r="BAG141" s="35"/>
      <c r="BAH141" s="35"/>
      <c r="BAI141" s="35"/>
      <c r="BAJ141" s="35"/>
      <c r="BAK141" s="35"/>
      <c r="BAL141" s="35"/>
      <c r="BAM141" s="35"/>
      <c r="BAN141" s="35"/>
      <c r="BAO141" s="35"/>
      <c r="BAP141" s="35"/>
      <c r="BAQ141" s="35"/>
      <c r="BAR141" s="35"/>
      <c r="BAS141" s="35"/>
      <c r="BAT141" s="35"/>
      <c r="BAU141" s="35"/>
      <c r="BAV141" s="35"/>
      <c r="BAW141" s="35"/>
      <c r="BAX141" s="35"/>
      <c r="BAY141" s="35"/>
      <c r="BAZ141" s="35"/>
      <c r="BBA141" s="35"/>
      <c r="BBB141" s="35"/>
      <c r="BBC141" s="35"/>
      <c r="BBD141" s="35"/>
      <c r="BBE141" s="35"/>
      <c r="BBF141" s="35"/>
      <c r="BBG141" s="35"/>
      <c r="BBH141" s="35"/>
      <c r="BBI141" s="35"/>
      <c r="BBJ141" s="35"/>
      <c r="BBK141" s="35"/>
      <c r="BBL141" s="35"/>
      <c r="BBM141" s="35"/>
      <c r="BBN141" s="35"/>
      <c r="BBO141" s="35"/>
      <c r="BBP141" s="35"/>
      <c r="BBQ141" s="35"/>
      <c r="BBR141" s="35"/>
      <c r="BBS141" s="35"/>
      <c r="BBT141" s="35"/>
      <c r="BBU141" s="35"/>
      <c r="BBV141" s="35"/>
      <c r="BBW141" s="35"/>
      <c r="BBX141" s="35"/>
      <c r="BBY141" s="35"/>
      <c r="BBZ141" s="35"/>
      <c r="BCA141" s="35"/>
      <c r="BCB141" s="35"/>
      <c r="BCC141" s="35"/>
      <c r="BCD141" s="35"/>
      <c r="BCE141" s="35"/>
      <c r="BCF141" s="35"/>
      <c r="BCG141" s="35"/>
      <c r="BCH141" s="35"/>
      <c r="BCI141" s="35"/>
      <c r="BCJ141" s="35"/>
      <c r="BCK141" s="35"/>
      <c r="BCL141" s="35"/>
      <c r="BCM141" s="35"/>
      <c r="BCN141" s="35"/>
      <c r="BCO141" s="35"/>
      <c r="BCP141" s="35"/>
      <c r="BCQ141" s="35"/>
      <c r="BCR141" s="35"/>
      <c r="BCS141" s="35"/>
      <c r="BCT141" s="35"/>
      <c r="BCU141" s="35"/>
      <c r="BCV141" s="35"/>
      <c r="BCW141" s="35"/>
      <c r="BCX141" s="35"/>
      <c r="BCY141" s="35"/>
      <c r="BCZ141" s="35"/>
      <c r="BDA141" s="35"/>
      <c r="BDB141" s="35"/>
      <c r="BDC141" s="35"/>
      <c r="BDD141" s="35"/>
      <c r="BDE141" s="35"/>
      <c r="BDF141" s="35"/>
      <c r="BDG141" s="35"/>
      <c r="BDH141" s="35"/>
      <c r="BDI141" s="35"/>
      <c r="BDJ141" s="35"/>
      <c r="BDK141" s="35"/>
      <c r="BDL141" s="35"/>
      <c r="BDM141" s="35"/>
      <c r="BDN141" s="35"/>
      <c r="BDO141" s="35"/>
      <c r="BDP141" s="35"/>
      <c r="BDQ141" s="35"/>
      <c r="BDR141" s="35"/>
      <c r="BDS141" s="35"/>
      <c r="BDT141" s="35"/>
      <c r="BDU141" s="35"/>
      <c r="BDV141" s="35"/>
      <c r="BDW141" s="35"/>
      <c r="BDX141" s="35"/>
      <c r="BDY141" s="35"/>
      <c r="BDZ141" s="35"/>
      <c r="BEA141" s="35"/>
      <c r="BEB141" s="35"/>
      <c r="BEC141" s="35"/>
      <c r="BED141" s="35"/>
      <c r="BEE141" s="35"/>
      <c r="BEF141" s="35"/>
      <c r="BEG141" s="35"/>
      <c r="BEH141" s="35"/>
      <c r="BEI141" s="35"/>
      <c r="BEJ141" s="35"/>
      <c r="BEK141" s="35"/>
      <c r="BEL141" s="35"/>
      <c r="BEM141" s="35"/>
      <c r="BEN141" s="35"/>
      <c r="BEO141" s="35"/>
      <c r="BEP141" s="35"/>
      <c r="BEQ141" s="35"/>
      <c r="BER141" s="35"/>
      <c r="BES141" s="35"/>
      <c r="BET141" s="35"/>
      <c r="BEU141" s="35"/>
      <c r="BEV141" s="35"/>
      <c r="BEW141" s="35"/>
      <c r="BEX141" s="35"/>
      <c r="BFE141" s="35"/>
      <c r="BFF141" s="35"/>
      <c r="BFG141" s="35"/>
      <c r="BFH141" s="35"/>
      <c r="BFI141" s="35"/>
      <c r="BFJ141" s="35"/>
      <c r="BFK141" s="35"/>
      <c r="BFL141" s="35"/>
      <c r="BFM141" s="35"/>
      <c r="BFN141" s="35"/>
      <c r="BFO141" s="35"/>
      <c r="BFP141" s="35"/>
      <c r="BFQ141" s="35"/>
      <c r="BFR141" s="35"/>
      <c r="BFS141" s="35"/>
      <c r="BFT141" s="35"/>
      <c r="BFU141" s="35"/>
      <c r="BFV141" s="35"/>
      <c r="BFW141" s="35"/>
      <c r="BFX141" s="35"/>
      <c r="BFY141" s="35"/>
      <c r="BFZ141" s="35"/>
      <c r="BGA141" s="35"/>
      <c r="BGB141" s="35"/>
      <c r="BGC141" s="35"/>
      <c r="BGD141" s="35"/>
      <c r="BGE141" s="35"/>
      <c r="BGF141" s="35"/>
      <c r="BGG141" s="35"/>
      <c r="BGH141" s="35"/>
      <c r="BGI141" s="35"/>
      <c r="BGJ141" s="35"/>
      <c r="BGK141" s="35"/>
      <c r="BGL141" s="35"/>
      <c r="BGM141" s="35"/>
      <c r="BGN141" s="35"/>
      <c r="BGO141" s="35"/>
      <c r="BGP141" s="35"/>
      <c r="BGQ141" s="35"/>
      <c r="BGR141" s="35"/>
      <c r="BGS141" s="35"/>
      <c r="BGT141" s="35"/>
      <c r="BGU141" s="35"/>
      <c r="BGV141" s="35"/>
      <c r="BGW141" s="35"/>
      <c r="BGX141" s="35"/>
      <c r="BGY141" s="35"/>
      <c r="BGZ141" s="35"/>
      <c r="BHA141" s="35"/>
      <c r="BHB141" s="35"/>
      <c r="BHC141" s="35"/>
      <c r="BHD141" s="35"/>
      <c r="BHE141" s="35"/>
      <c r="BHF141" s="35"/>
      <c r="BHG141" s="35"/>
      <c r="BHH141" s="35"/>
      <c r="BHI141" s="35"/>
      <c r="BHJ141" s="35"/>
      <c r="BHK141" s="35"/>
      <c r="BHL141" s="35"/>
      <c r="BHM141" s="35"/>
      <c r="BHN141" s="35"/>
      <c r="BHO141" s="35"/>
      <c r="BHP141" s="35"/>
      <c r="BHQ141" s="35"/>
      <c r="BHR141" s="35"/>
      <c r="BHS141" s="35"/>
      <c r="BHT141" s="35"/>
      <c r="BHU141" s="35"/>
      <c r="BHV141" s="35"/>
      <c r="BHW141" s="35"/>
      <c r="BHX141" s="35"/>
      <c r="BHY141" s="35"/>
      <c r="BHZ141" s="35"/>
      <c r="BIA141" s="35"/>
      <c r="BIB141" s="35"/>
      <c r="BIC141" s="35"/>
      <c r="BID141" s="35"/>
      <c r="BIE141" s="35"/>
      <c r="BIF141" s="35"/>
      <c r="BIG141" s="35"/>
      <c r="BIH141" s="35"/>
      <c r="BII141" s="35"/>
      <c r="BIJ141" s="35"/>
      <c r="BIK141" s="35"/>
      <c r="BIL141" s="35"/>
      <c r="BIM141" s="35"/>
      <c r="BIN141" s="35"/>
      <c r="BIO141" s="35"/>
      <c r="BIP141" s="35"/>
      <c r="BIQ141" s="35"/>
      <c r="BIR141" s="35"/>
      <c r="BIS141" s="35"/>
      <c r="BIT141" s="35"/>
      <c r="BIU141" s="35"/>
      <c r="BIV141" s="35"/>
      <c r="BIW141" s="35"/>
      <c r="BIX141" s="35"/>
      <c r="BIY141" s="35"/>
      <c r="BIZ141" s="35"/>
      <c r="BJA141" s="35"/>
      <c r="BJB141" s="35"/>
      <c r="BJC141" s="35"/>
      <c r="BJD141" s="35"/>
      <c r="BJE141" s="35"/>
      <c r="BJF141" s="35"/>
      <c r="BJG141" s="35"/>
      <c r="BJH141" s="35"/>
      <c r="BJI141" s="35"/>
      <c r="BJJ141" s="35"/>
      <c r="BJK141" s="35"/>
      <c r="BJL141" s="35"/>
      <c r="BJM141" s="35"/>
      <c r="BJN141" s="35"/>
      <c r="BJO141" s="35"/>
      <c r="BJP141" s="35"/>
      <c r="BJQ141" s="35"/>
      <c r="BJR141" s="35"/>
      <c r="BJS141" s="35"/>
      <c r="BJT141" s="35"/>
      <c r="BJU141" s="35"/>
      <c r="BJV141" s="35"/>
      <c r="BJW141" s="35"/>
      <c r="BJX141" s="35"/>
      <c r="BJY141" s="35"/>
      <c r="BJZ141" s="35"/>
      <c r="BKA141" s="35"/>
      <c r="BKB141" s="35"/>
      <c r="BKC141" s="35"/>
      <c r="BKD141" s="35"/>
      <c r="BKE141" s="35"/>
      <c r="BKF141" s="35"/>
      <c r="BKG141" s="35"/>
      <c r="BKH141" s="35"/>
      <c r="BKI141" s="35"/>
      <c r="BKJ141" s="35"/>
      <c r="BKK141" s="35"/>
      <c r="BKL141" s="35"/>
      <c r="BKM141" s="35"/>
      <c r="BKN141" s="35"/>
      <c r="BKO141" s="35"/>
      <c r="BKP141" s="35"/>
      <c r="BKQ141" s="35"/>
      <c r="BKR141" s="35"/>
      <c r="BKS141" s="35"/>
      <c r="BKT141" s="35"/>
      <c r="BKU141" s="35"/>
      <c r="BKV141" s="35"/>
      <c r="BKW141" s="35"/>
      <c r="BKX141" s="35"/>
      <c r="BKY141" s="35"/>
      <c r="BKZ141" s="35"/>
      <c r="BLA141" s="35"/>
      <c r="BLB141" s="35"/>
      <c r="BLC141" s="35"/>
      <c r="BLD141" s="35"/>
      <c r="BLE141" s="35"/>
      <c r="BLF141" s="35"/>
      <c r="BLG141" s="35"/>
      <c r="BLH141" s="35"/>
      <c r="BLI141" s="35"/>
      <c r="BLJ141" s="35"/>
      <c r="BLK141" s="35"/>
      <c r="BLL141" s="35"/>
      <c r="BLM141" s="35"/>
      <c r="BLN141" s="35"/>
      <c r="BLO141" s="35"/>
      <c r="BLP141" s="35"/>
      <c r="BLQ141" s="35"/>
      <c r="BLR141" s="35"/>
      <c r="BLS141" s="35"/>
      <c r="BLT141" s="35"/>
      <c r="BLU141" s="35"/>
      <c r="BLV141" s="35"/>
      <c r="BLW141" s="35"/>
      <c r="BLX141" s="35"/>
      <c r="BLY141" s="35"/>
      <c r="BLZ141" s="35"/>
      <c r="BMA141" s="35"/>
      <c r="BMB141" s="35"/>
      <c r="BMC141" s="35"/>
      <c r="BMD141" s="35"/>
      <c r="BME141" s="35"/>
      <c r="BMF141" s="35"/>
      <c r="BMG141" s="35"/>
      <c r="BMH141" s="35"/>
      <c r="BMI141" s="35"/>
      <c r="BMJ141" s="35"/>
      <c r="BMK141" s="35"/>
      <c r="BML141" s="35"/>
      <c r="BMM141" s="35"/>
      <c r="BMN141" s="35"/>
      <c r="BMO141" s="35"/>
      <c r="BMP141" s="35"/>
      <c r="BMQ141" s="35"/>
      <c r="BMR141" s="35"/>
      <c r="BMS141" s="35"/>
      <c r="BMT141" s="35"/>
      <c r="BMU141" s="35"/>
      <c r="BMV141" s="35"/>
      <c r="BMW141" s="35"/>
      <c r="BMX141" s="35"/>
      <c r="BMY141" s="35"/>
      <c r="BMZ141" s="35"/>
      <c r="BNA141" s="35"/>
      <c r="BNB141" s="35"/>
      <c r="BNC141" s="35"/>
      <c r="BND141" s="35"/>
      <c r="BNE141" s="35"/>
      <c r="BNF141" s="35"/>
      <c r="BNG141" s="35"/>
      <c r="BNH141" s="35"/>
      <c r="BNI141" s="35"/>
      <c r="BNJ141" s="35"/>
      <c r="BNK141" s="35"/>
      <c r="BNL141" s="35"/>
      <c r="BNM141" s="35"/>
      <c r="BNN141" s="35"/>
      <c r="BNO141" s="35"/>
      <c r="BNP141" s="35"/>
      <c r="BNQ141" s="35"/>
      <c r="BNR141" s="35"/>
      <c r="BNS141" s="35"/>
      <c r="BNT141" s="35"/>
      <c r="BNU141" s="35"/>
      <c r="BNV141" s="35"/>
      <c r="BNW141" s="35"/>
      <c r="BNX141" s="35"/>
      <c r="BNY141" s="35"/>
      <c r="BNZ141" s="35"/>
      <c r="BOA141" s="35"/>
      <c r="BOB141" s="35"/>
      <c r="BOC141" s="35"/>
      <c r="BOD141" s="35"/>
      <c r="BOE141" s="35"/>
      <c r="BOF141" s="35"/>
      <c r="BOG141" s="35"/>
      <c r="BOH141" s="35"/>
      <c r="BOI141" s="35"/>
      <c r="BOJ141" s="35"/>
      <c r="BOK141" s="35"/>
      <c r="BOL141" s="35"/>
      <c r="BOM141" s="35"/>
      <c r="BON141" s="35"/>
      <c r="BOO141" s="35"/>
      <c r="BOP141" s="35"/>
      <c r="BOQ141" s="35"/>
      <c r="BOR141" s="35"/>
      <c r="BOS141" s="35"/>
      <c r="BOT141" s="35"/>
      <c r="BPA141" s="35"/>
      <c r="BPB141" s="35"/>
      <c r="BPC141" s="35"/>
      <c r="BPD141" s="35"/>
      <c r="BPE141" s="35"/>
      <c r="BPF141" s="35"/>
      <c r="BPG141" s="35"/>
      <c r="BPH141" s="35"/>
      <c r="BPI141" s="35"/>
      <c r="BPJ141" s="35"/>
      <c r="BPK141" s="35"/>
      <c r="BPL141" s="35"/>
      <c r="BPM141" s="35"/>
      <c r="BPN141" s="35"/>
      <c r="BPO141" s="35"/>
      <c r="BPP141" s="35"/>
      <c r="BPQ141" s="35"/>
      <c r="BPR141" s="35"/>
      <c r="BPS141" s="35"/>
      <c r="BPT141" s="35"/>
      <c r="BPU141" s="35"/>
      <c r="BPV141" s="35"/>
      <c r="BPW141" s="35"/>
      <c r="BPX141" s="35"/>
      <c r="BPY141" s="35"/>
      <c r="BPZ141" s="35"/>
      <c r="BQA141" s="35"/>
      <c r="BQB141" s="35"/>
      <c r="BQC141" s="35"/>
      <c r="BQD141" s="35"/>
      <c r="BQE141" s="35"/>
      <c r="BQF141" s="35"/>
      <c r="BQG141" s="35"/>
      <c r="BQH141" s="35"/>
      <c r="BQI141" s="35"/>
      <c r="BQJ141" s="35"/>
      <c r="BQK141" s="35"/>
      <c r="BQL141" s="35"/>
      <c r="BQM141" s="35"/>
      <c r="BQN141" s="35"/>
      <c r="BQO141" s="35"/>
      <c r="BQP141" s="35"/>
      <c r="BQQ141" s="35"/>
      <c r="BQR141" s="35"/>
      <c r="BQS141" s="35"/>
      <c r="BQT141" s="35"/>
      <c r="BQU141" s="35"/>
      <c r="BQV141" s="35"/>
      <c r="BQW141" s="35"/>
      <c r="BQX141" s="35"/>
      <c r="BQY141" s="35"/>
      <c r="BQZ141" s="35"/>
      <c r="BRA141" s="35"/>
      <c r="BRB141" s="35"/>
      <c r="BRC141" s="35"/>
      <c r="BRD141" s="35"/>
      <c r="BRE141" s="35"/>
      <c r="BRF141" s="35"/>
      <c r="BRG141" s="35"/>
      <c r="BRH141" s="35"/>
      <c r="BRI141" s="35"/>
      <c r="BRJ141" s="35"/>
      <c r="BRK141" s="35"/>
      <c r="BRL141" s="35"/>
      <c r="BRM141" s="35"/>
      <c r="BRN141" s="35"/>
      <c r="BRO141" s="35"/>
      <c r="BRP141" s="35"/>
      <c r="BRQ141" s="35"/>
      <c r="BRR141" s="35"/>
      <c r="BRS141" s="35"/>
      <c r="BRT141" s="35"/>
      <c r="BRU141" s="35"/>
      <c r="BRV141" s="35"/>
      <c r="BRW141" s="35"/>
      <c r="BRX141" s="35"/>
      <c r="BRY141" s="35"/>
      <c r="BRZ141" s="35"/>
      <c r="BSA141" s="35"/>
      <c r="BSB141" s="35"/>
      <c r="BSC141" s="35"/>
      <c r="BSD141" s="35"/>
      <c r="BSE141" s="35"/>
      <c r="BSF141" s="35"/>
      <c r="BSG141" s="35"/>
      <c r="BSH141" s="35"/>
      <c r="BSI141" s="35"/>
      <c r="BSJ141" s="35"/>
      <c r="BSK141" s="35"/>
      <c r="BSL141" s="35"/>
      <c r="BSM141" s="35"/>
      <c r="BSN141" s="35"/>
      <c r="BSO141" s="35"/>
      <c r="BSP141" s="35"/>
      <c r="BSQ141" s="35"/>
      <c r="BSR141" s="35"/>
      <c r="BSS141" s="35"/>
      <c r="BST141" s="35"/>
      <c r="BSU141" s="35"/>
      <c r="BSV141" s="35"/>
      <c r="BSW141" s="35"/>
      <c r="BSX141" s="35"/>
      <c r="BSY141" s="35"/>
      <c r="BSZ141" s="35"/>
      <c r="BTA141" s="35"/>
      <c r="BTB141" s="35"/>
      <c r="BTC141" s="35"/>
      <c r="BTD141" s="35"/>
      <c r="BTE141" s="35"/>
      <c r="BTF141" s="35"/>
      <c r="BTG141" s="35"/>
      <c r="BTH141" s="35"/>
      <c r="BTI141" s="35"/>
      <c r="BTJ141" s="35"/>
      <c r="BTK141" s="35"/>
      <c r="BTL141" s="35"/>
      <c r="BTM141" s="35"/>
      <c r="BTN141" s="35"/>
      <c r="BTO141" s="35"/>
      <c r="BTP141" s="35"/>
      <c r="BTQ141" s="35"/>
      <c r="BTR141" s="35"/>
      <c r="BTS141" s="35"/>
      <c r="BTT141" s="35"/>
      <c r="BTU141" s="35"/>
      <c r="BTV141" s="35"/>
      <c r="BTW141" s="35"/>
      <c r="BTX141" s="35"/>
      <c r="BTY141" s="35"/>
      <c r="BTZ141" s="35"/>
      <c r="BUA141" s="35"/>
      <c r="BUB141" s="35"/>
      <c r="BUC141" s="35"/>
      <c r="BUD141" s="35"/>
      <c r="BUE141" s="35"/>
      <c r="BUF141" s="35"/>
      <c r="BUG141" s="35"/>
      <c r="BUH141" s="35"/>
      <c r="BUI141" s="35"/>
      <c r="BUJ141" s="35"/>
      <c r="BUK141" s="35"/>
      <c r="BUL141" s="35"/>
      <c r="BUM141" s="35"/>
      <c r="BUN141" s="35"/>
      <c r="BUO141" s="35"/>
      <c r="BUP141" s="35"/>
      <c r="BUQ141" s="35"/>
      <c r="BUR141" s="35"/>
      <c r="BUS141" s="35"/>
      <c r="BUT141" s="35"/>
      <c r="BUU141" s="35"/>
      <c r="BUV141" s="35"/>
      <c r="BUW141" s="35"/>
      <c r="BUX141" s="35"/>
      <c r="BUY141" s="35"/>
      <c r="BUZ141" s="35"/>
      <c r="BVA141" s="35"/>
      <c r="BVB141" s="35"/>
      <c r="BVC141" s="35"/>
      <c r="BVD141" s="35"/>
      <c r="BVE141" s="35"/>
      <c r="BVF141" s="35"/>
      <c r="BVG141" s="35"/>
      <c r="BVH141" s="35"/>
      <c r="BVI141" s="35"/>
      <c r="BVJ141" s="35"/>
      <c r="BVK141" s="35"/>
      <c r="BVL141" s="35"/>
      <c r="BVM141" s="35"/>
      <c r="BVN141" s="35"/>
      <c r="BVO141" s="35"/>
      <c r="BVP141" s="35"/>
      <c r="BVQ141" s="35"/>
      <c r="BVR141" s="35"/>
      <c r="BVS141" s="35"/>
      <c r="BVT141" s="35"/>
      <c r="BVU141" s="35"/>
      <c r="BVV141" s="35"/>
      <c r="BVW141" s="35"/>
      <c r="BVX141" s="35"/>
      <c r="BVY141" s="35"/>
      <c r="BVZ141" s="35"/>
      <c r="BWA141" s="35"/>
      <c r="BWB141" s="35"/>
      <c r="BWC141" s="35"/>
      <c r="BWD141" s="35"/>
      <c r="BWE141" s="35"/>
      <c r="BWF141" s="35"/>
      <c r="BWG141" s="35"/>
      <c r="BWH141" s="35"/>
      <c r="BWI141" s="35"/>
      <c r="BWJ141" s="35"/>
      <c r="BWK141" s="35"/>
      <c r="BWL141" s="35"/>
      <c r="BWM141" s="35"/>
      <c r="BWN141" s="35"/>
      <c r="BWO141" s="35"/>
      <c r="BWP141" s="35"/>
      <c r="BWQ141" s="35"/>
      <c r="BWR141" s="35"/>
      <c r="BWS141" s="35"/>
      <c r="BWT141" s="35"/>
      <c r="BWU141" s="35"/>
      <c r="BWV141" s="35"/>
      <c r="BWW141" s="35"/>
      <c r="BWX141" s="35"/>
      <c r="BWY141" s="35"/>
      <c r="BWZ141" s="35"/>
      <c r="BXA141" s="35"/>
      <c r="BXB141" s="35"/>
      <c r="BXC141" s="35"/>
      <c r="BXD141" s="35"/>
      <c r="BXE141" s="35"/>
      <c r="BXF141" s="35"/>
      <c r="BXG141" s="35"/>
      <c r="BXH141" s="35"/>
      <c r="BXI141" s="35"/>
      <c r="BXJ141" s="35"/>
      <c r="BXK141" s="35"/>
      <c r="BXL141" s="35"/>
      <c r="BXM141" s="35"/>
      <c r="BXN141" s="35"/>
      <c r="BXO141" s="35"/>
      <c r="BXP141" s="35"/>
      <c r="BXQ141" s="35"/>
      <c r="BXR141" s="35"/>
      <c r="BXS141" s="35"/>
      <c r="BXT141" s="35"/>
      <c r="BXU141" s="35"/>
      <c r="BXV141" s="35"/>
      <c r="BXW141" s="35"/>
      <c r="BXX141" s="35"/>
      <c r="BXY141" s="35"/>
      <c r="BXZ141" s="35"/>
      <c r="BYA141" s="35"/>
      <c r="BYB141" s="35"/>
      <c r="BYC141" s="35"/>
      <c r="BYD141" s="35"/>
      <c r="BYE141" s="35"/>
      <c r="BYF141" s="35"/>
      <c r="BYG141" s="35"/>
      <c r="BYH141" s="35"/>
      <c r="BYI141" s="35"/>
      <c r="BYJ141" s="35"/>
      <c r="BYK141" s="35"/>
      <c r="BYL141" s="35"/>
      <c r="BYM141" s="35"/>
      <c r="BYN141" s="35"/>
      <c r="BYO141" s="35"/>
      <c r="BYP141" s="35"/>
      <c r="BYW141" s="35"/>
      <c r="BYX141" s="35"/>
      <c r="BYY141" s="35"/>
      <c r="BYZ141" s="35"/>
      <c r="BZA141" s="35"/>
      <c r="BZB141" s="35"/>
      <c r="BZC141" s="35"/>
      <c r="BZD141" s="35"/>
      <c r="BZE141" s="35"/>
      <c r="BZF141" s="35"/>
      <c r="BZG141" s="35"/>
      <c r="BZH141" s="35"/>
      <c r="BZI141" s="35"/>
      <c r="BZJ141" s="35"/>
      <c r="BZK141" s="35"/>
      <c r="BZL141" s="35"/>
      <c r="BZM141" s="35"/>
      <c r="BZN141" s="35"/>
      <c r="BZO141" s="35"/>
      <c r="BZP141" s="35"/>
      <c r="BZQ141" s="35"/>
      <c r="BZR141" s="35"/>
      <c r="BZS141" s="35"/>
      <c r="BZT141" s="35"/>
      <c r="BZU141" s="35"/>
      <c r="BZV141" s="35"/>
      <c r="BZW141" s="35"/>
      <c r="BZX141" s="35"/>
      <c r="BZY141" s="35"/>
      <c r="BZZ141" s="35"/>
      <c r="CAA141" s="35"/>
      <c r="CAB141" s="35"/>
      <c r="CAC141" s="35"/>
      <c r="CAD141" s="35"/>
      <c r="CAE141" s="35"/>
      <c r="CAF141" s="35"/>
      <c r="CAG141" s="35"/>
      <c r="CAH141" s="35"/>
      <c r="CAI141" s="35"/>
      <c r="CAJ141" s="35"/>
      <c r="CAK141" s="35"/>
      <c r="CAL141" s="35"/>
      <c r="CAM141" s="35"/>
      <c r="CAN141" s="35"/>
      <c r="CAO141" s="35"/>
      <c r="CAP141" s="35"/>
      <c r="CAQ141" s="35"/>
      <c r="CAR141" s="35"/>
      <c r="CAS141" s="35"/>
      <c r="CAT141" s="35"/>
      <c r="CAU141" s="35"/>
      <c r="CAV141" s="35"/>
      <c r="CAW141" s="35"/>
      <c r="CAX141" s="35"/>
      <c r="CAY141" s="35"/>
      <c r="CAZ141" s="35"/>
      <c r="CBA141" s="35"/>
      <c r="CBB141" s="35"/>
      <c r="CBC141" s="35"/>
      <c r="CBD141" s="35"/>
      <c r="CBE141" s="35"/>
      <c r="CBF141" s="35"/>
      <c r="CBG141" s="35"/>
      <c r="CBH141" s="35"/>
      <c r="CBI141" s="35"/>
      <c r="CBJ141" s="35"/>
      <c r="CBK141" s="35"/>
      <c r="CBL141" s="35"/>
      <c r="CBM141" s="35"/>
      <c r="CBN141" s="35"/>
      <c r="CBO141" s="35"/>
      <c r="CBP141" s="35"/>
      <c r="CBQ141" s="35"/>
      <c r="CBR141" s="35"/>
      <c r="CBS141" s="35"/>
      <c r="CBT141" s="35"/>
      <c r="CBU141" s="35"/>
      <c r="CBV141" s="35"/>
      <c r="CBW141" s="35"/>
      <c r="CBX141" s="35"/>
      <c r="CBY141" s="35"/>
      <c r="CBZ141" s="35"/>
      <c r="CCA141" s="35"/>
      <c r="CCB141" s="35"/>
      <c r="CCC141" s="35"/>
      <c r="CCD141" s="35"/>
      <c r="CCE141" s="35"/>
      <c r="CCF141" s="35"/>
      <c r="CCG141" s="35"/>
      <c r="CCH141" s="35"/>
      <c r="CCI141" s="35"/>
      <c r="CCJ141" s="35"/>
      <c r="CCK141" s="35"/>
      <c r="CCL141" s="35"/>
      <c r="CCM141" s="35"/>
      <c r="CCN141" s="35"/>
      <c r="CCO141" s="35"/>
      <c r="CCP141" s="35"/>
      <c r="CCQ141" s="35"/>
      <c r="CCR141" s="35"/>
      <c r="CCS141" s="35"/>
      <c r="CCT141" s="35"/>
      <c r="CCU141" s="35"/>
      <c r="CCV141" s="35"/>
      <c r="CCW141" s="35"/>
      <c r="CCX141" s="35"/>
      <c r="CCY141" s="35"/>
      <c r="CCZ141" s="35"/>
      <c r="CDA141" s="35"/>
      <c r="CDB141" s="35"/>
      <c r="CDC141" s="35"/>
      <c r="CDD141" s="35"/>
      <c r="CDE141" s="35"/>
      <c r="CDF141" s="35"/>
      <c r="CDG141" s="35"/>
      <c r="CDH141" s="35"/>
      <c r="CDI141" s="35"/>
      <c r="CDJ141" s="35"/>
      <c r="CDK141" s="35"/>
      <c r="CDL141" s="35"/>
      <c r="CDM141" s="35"/>
      <c r="CDN141" s="35"/>
      <c r="CDO141" s="35"/>
      <c r="CDP141" s="35"/>
      <c r="CDQ141" s="35"/>
      <c r="CDR141" s="35"/>
      <c r="CDS141" s="35"/>
      <c r="CDT141" s="35"/>
      <c r="CDU141" s="35"/>
      <c r="CDV141" s="35"/>
      <c r="CDW141" s="35"/>
      <c r="CDX141" s="35"/>
      <c r="CDY141" s="35"/>
      <c r="CDZ141" s="35"/>
      <c r="CEA141" s="35"/>
      <c r="CEB141" s="35"/>
      <c r="CEC141" s="35"/>
      <c r="CED141" s="35"/>
      <c r="CEE141" s="35"/>
      <c r="CEF141" s="35"/>
      <c r="CEG141" s="35"/>
      <c r="CEH141" s="35"/>
      <c r="CEI141" s="35"/>
      <c r="CEJ141" s="35"/>
      <c r="CEK141" s="35"/>
      <c r="CEL141" s="35"/>
      <c r="CEM141" s="35"/>
      <c r="CEN141" s="35"/>
      <c r="CEO141" s="35"/>
      <c r="CEP141" s="35"/>
      <c r="CEQ141" s="35"/>
      <c r="CER141" s="35"/>
      <c r="CES141" s="35"/>
      <c r="CET141" s="35"/>
      <c r="CEU141" s="35"/>
      <c r="CEV141" s="35"/>
      <c r="CEW141" s="35"/>
      <c r="CEX141" s="35"/>
      <c r="CEY141" s="35"/>
      <c r="CEZ141" s="35"/>
      <c r="CFA141" s="35"/>
      <c r="CFB141" s="35"/>
      <c r="CFC141" s="35"/>
      <c r="CFD141" s="35"/>
      <c r="CFE141" s="35"/>
      <c r="CFF141" s="35"/>
      <c r="CFG141" s="35"/>
      <c r="CFH141" s="35"/>
      <c r="CFI141" s="35"/>
      <c r="CFJ141" s="35"/>
      <c r="CFK141" s="35"/>
      <c r="CFL141" s="35"/>
      <c r="CFM141" s="35"/>
      <c r="CFN141" s="35"/>
      <c r="CFO141" s="35"/>
      <c r="CFP141" s="35"/>
      <c r="CFQ141" s="35"/>
      <c r="CFR141" s="35"/>
      <c r="CFS141" s="35"/>
      <c r="CFT141" s="35"/>
      <c r="CFU141" s="35"/>
      <c r="CFV141" s="35"/>
      <c r="CFW141" s="35"/>
      <c r="CFX141" s="35"/>
      <c r="CFY141" s="35"/>
      <c r="CFZ141" s="35"/>
      <c r="CGA141" s="35"/>
      <c r="CGB141" s="35"/>
      <c r="CGC141" s="35"/>
      <c r="CGD141" s="35"/>
      <c r="CGE141" s="35"/>
      <c r="CGF141" s="35"/>
      <c r="CGG141" s="35"/>
      <c r="CGH141" s="35"/>
      <c r="CGI141" s="35"/>
      <c r="CGJ141" s="35"/>
      <c r="CGK141" s="35"/>
      <c r="CGL141" s="35"/>
      <c r="CGM141" s="35"/>
      <c r="CGN141" s="35"/>
      <c r="CGO141" s="35"/>
      <c r="CGP141" s="35"/>
      <c r="CGQ141" s="35"/>
      <c r="CGR141" s="35"/>
      <c r="CGS141" s="35"/>
      <c r="CGT141" s="35"/>
      <c r="CGU141" s="35"/>
      <c r="CGV141" s="35"/>
      <c r="CGW141" s="35"/>
      <c r="CGX141" s="35"/>
      <c r="CGY141" s="35"/>
      <c r="CGZ141" s="35"/>
      <c r="CHA141" s="35"/>
      <c r="CHB141" s="35"/>
      <c r="CHC141" s="35"/>
      <c r="CHD141" s="35"/>
      <c r="CHE141" s="35"/>
      <c r="CHF141" s="35"/>
      <c r="CHG141" s="35"/>
      <c r="CHH141" s="35"/>
      <c r="CHI141" s="35"/>
      <c r="CHJ141" s="35"/>
      <c r="CHK141" s="35"/>
      <c r="CHL141" s="35"/>
      <c r="CHM141" s="35"/>
      <c r="CHN141" s="35"/>
      <c r="CHO141" s="35"/>
      <c r="CHP141" s="35"/>
      <c r="CHQ141" s="35"/>
      <c r="CHR141" s="35"/>
      <c r="CHS141" s="35"/>
      <c r="CHT141" s="35"/>
      <c r="CHU141" s="35"/>
      <c r="CHV141" s="35"/>
      <c r="CHW141" s="35"/>
      <c r="CHX141" s="35"/>
      <c r="CHY141" s="35"/>
      <c r="CHZ141" s="35"/>
      <c r="CIA141" s="35"/>
      <c r="CIB141" s="35"/>
      <c r="CIC141" s="35"/>
      <c r="CID141" s="35"/>
      <c r="CIE141" s="35"/>
      <c r="CIF141" s="35"/>
      <c r="CIG141" s="35"/>
      <c r="CIH141" s="35"/>
      <c r="CII141" s="35"/>
      <c r="CIJ141" s="35"/>
      <c r="CIK141" s="35"/>
      <c r="CIL141" s="35"/>
      <c r="CIS141" s="35"/>
      <c r="CIT141" s="35"/>
      <c r="CIU141" s="35"/>
      <c r="CIV141" s="35"/>
      <c r="CIW141" s="35"/>
      <c r="CIX141" s="35"/>
      <c r="CIY141" s="35"/>
      <c r="CIZ141" s="35"/>
      <c r="CJA141" s="35"/>
      <c r="CJB141" s="35"/>
      <c r="CJC141" s="35"/>
      <c r="CJD141" s="35"/>
      <c r="CJE141" s="35"/>
      <c r="CJF141" s="35"/>
      <c r="CJG141" s="35"/>
      <c r="CJH141" s="35"/>
      <c r="CJI141" s="35"/>
      <c r="CJJ141" s="35"/>
      <c r="CJK141" s="35"/>
      <c r="CJL141" s="35"/>
      <c r="CJM141" s="35"/>
      <c r="CJN141" s="35"/>
      <c r="CJO141" s="35"/>
      <c r="CJP141" s="35"/>
      <c r="CJQ141" s="35"/>
      <c r="CJR141" s="35"/>
      <c r="CJS141" s="35"/>
      <c r="CJT141" s="35"/>
      <c r="CJU141" s="35"/>
      <c r="CJV141" s="35"/>
      <c r="CJW141" s="35"/>
      <c r="CJX141" s="35"/>
      <c r="CJY141" s="35"/>
      <c r="CJZ141" s="35"/>
      <c r="CKA141" s="35"/>
      <c r="CKB141" s="35"/>
      <c r="CKC141" s="35"/>
      <c r="CKD141" s="35"/>
      <c r="CKE141" s="35"/>
      <c r="CKF141" s="35"/>
      <c r="CKG141" s="35"/>
      <c r="CKH141" s="35"/>
      <c r="CKI141" s="35"/>
      <c r="CKJ141" s="35"/>
      <c r="CKK141" s="35"/>
      <c r="CKL141" s="35"/>
      <c r="CKM141" s="35"/>
      <c r="CKN141" s="35"/>
      <c r="CKO141" s="35"/>
      <c r="CKP141" s="35"/>
      <c r="CKQ141" s="35"/>
      <c r="CKR141" s="35"/>
      <c r="CKS141" s="35"/>
      <c r="CKT141" s="35"/>
      <c r="CKU141" s="35"/>
      <c r="CKV141" s="35"/>
      <c r="CKW141" s="35"/>
      <c r="CKX141" s="35"/>
      <c r="CKY141" s="35"/>
      <c r="CKZ141" s="35"/>
      <c r="CLA141" s="35"/>
      <c r="CLB141" s="35"/>
      <c r="CLC141" s="35"/>
      <c r="CLD141" s="35"/>
      <c r="CLE141" s="35"/>
      <c r="CLF141" s="35"/>
      <c r="CLG141" s="35"/>
      <c r="CLH141" s="35"/>
      <c r="CLI141" s="35"/>
      <c r="CLJ141" s="35"/>
      <c r="CLK141" s="35"/>
      <c r="CLL141" s="35"/>
      <c r="CLM141" s="35"/>
      <c r="CLN141" s="35"/>
      <c r="CLO141" s="35"/>
      <c r="CLP141" s="35"/>
      <c r="CLQ141" s="35"/>
      <c r="CLR141" s="35"/>
      <c r="CLS141" s="35"/>
      <c r="CLT141" s="35"/>
      <c r="CLU141" s="35"/>
      <c r="CLV141" s="35"/>
      <c r="CLW141" s="35"/>
      <c r="CLX141" s="35"/>
      <c r="CLY141" s="35"/>
      <c r="CLZ141" s="35"/>
      <c r="CMA141" s="35"/>
      <c r="CMB141" s="35"/>
      <c r="CMC141" s="35"/>
      <c r="CMD141" s="35"/>
      <c r="CME141" s="35"/>
      <c r="CMF141" s="35"/>
      <c r="CMG141" s="35"/>
      <c r="CMH141" s="35"/>
      <c r="CMI141" s="35"/>
      <c r="CMJ141" s="35"/>
      <c r="CMK141" s="35"/>
      <c r="CML141" s="35"/>
      <c r="CMM141" s="35"/>
      <c r="CMN141" s="35"/>
      <c r="CMO141" s="35"/>
      <c r="CMP141" s="35"/>
      <c r="CMQ141" s="35"/>
      <c r="CMR141" s="35"/>
      <c r="CMS141" s="35"/>
      <c r="CMT141" s="35"/>
      <c r="CMU141" s="35"/>
      <c r="CMV141" s="35"/>
      <c r="CMW141" s="35"/>
      <c r="CMX141" s="35"/>
      <c r="CMY141" s="35"/>
      <c r="CMZ141" s="35"/>
      <c r="CNA141" s="35"/>
      <c r="CNB141" s="35"/>
      <c r="CNC141" s="35"/>
      <c r="CND141" s="35"/>
      <c r="CNE141" s="35"/>
      <c r="CNF141" s="35"/>
      <c r="CNG141" s="35"/>
      <c r="CNH141" s="35"/>
      <c r="CNI141" s="35"/>
      <c r="CNJ141" s="35"/>
      <c r="CNK141" s="35"/>
      <c r="CNL141" s="35"/>
      <c r="CNM141" s="35"/>
      <c r="CNN141" s="35"/>
      <c r="CNO141" s="35"/>
      <c r="CNP141" s="35"/>
      <c r="CNQ141" s="35"/>
      <c r="CNR141" s="35"/>
      <c r="CNS141" s="35"/>
      <c r="CNT141" s="35"/>
      <c r="CNU141" s="35"/>
      <c r="CNV141" s="35"/>
      <c r="CNW141" s="35"/>
      <c r="CNX141" s="35"/>
      <c r="CNY141" s="35"/>
      <c r="CNZ141" s="35"/>
      <c r="COA141" s="35"/>
      <c r="COB141" s="35"/>
      <c r="COC141" s="35"/>
      <c r="COD141" s="35"/>
      <c r="COE141" s="35"/>
      <c r="COF141" s="35"/>
      <c r="COG141" s="35"/>
      <c r="COH141" s="35"/>
      <c r="COI141" s="35"/>
      <c r="COJ141" s="35"/>
      <c r="COK141" s="35"/>
      <c r="COL141" s="35"/>
      <c r="COM141" s="35"/>
      <c r="CON141" s="35"/>
      <c r="COO141" s="35"/>
      <c r="COP141" s="35"/>
      <c r="COQ141" s="35"/>
      <c r="COR141" s="35"/>
      <c r="COS141" s="35"/>
      <c r="COT141" s="35"/>
      <c r="COU141" s="35"/>
      <c r="COV141" s="35"/>
      <c r="COW141" s="35"/>
      <c r="COX141" s="35"/>
      <c r="COY141" s="35"/>
      <c r="COZ141" s="35"/>
      <c r="CPA141" s="35"/>
      <c r="CPB141" s="35"/>
      <c r="CPC141" s="35"/>
      <c r="CPD141" s="35"/>
      <c r="CPE141" s="35"/>
      <c r="CPF141" s="35"/>
      <c r="CPG141" s="35"/>
      <c r="CPH141" s="35"/>
      <c r="CPI141" s="35"/>
      <c r="CPJ141" s="35"/>
      <c r="CPK141" s="35"/>
      <c r="CPL141" s="35"/>
      <c r="CPM141" s="35"/>
      <c r="CPN141" s="35"/>
      <c r="CPO141" s="35"/>
      <c r="CPP141" s="35"/>
      <c r="CPQ141" s="35"/>
      <c r="CPR141" s="35"/>
      <c r="CPS141" s="35"/>
      <c r="CPT141" s="35"/>
      <c r="CPU141" s="35"/>
      <c r="CPV141" s="35"/>
      <c r="CPW141" s="35"/>
      <c r="CPX141" s="35"/>
      <c r="CPY141" s="35"/>
      <c r="CPZ141" s="35"/>
      <c r="CQA141" s="35"/>
      <c r="CQB141" s="35"/>
      <c r="CQC141" s="35"/>
      <c r="CQD141" s="35"/>
      <c r="CQE141" s="35"/>
      <c r="CQF141" s="35"/>
      <c r="CQG141" s="35"/>
      <c r="CQH141" s="35"/>
      <c r="CQI141" s="35"/>
      <c r="CQJ141" s="35"/>
      <c r="CQK141" s="35"/>
      <c r="CQL141" s="35"/>
      <c r="CQM141" s="35"/>
      <c r="CQN141" s="35"/>
      <c r="CQO141" s="35"/>
      <c r="CQP141" s="35"/>
      <c r="CQQ141" s="35"/>
      <c r="CQR141" s="35"/>
      <c r="CQS141" s="35"/>
      <c r="CQT141" s="35"/>
      <c r="CQU141" s="35"/>
      <c r="CQV141" s="35"/>
      <c r="CQW141" s="35"/>
      <c r="CQX141" s="35"/>
      <c r="CQY141" s="35"/>
      <c r="CQZ141" s="35"/>
      <c r="CRA141" s="35"/>
      <c r="CRB141" s="35"/>
      <c r="CRC141" s="35"/>
      <c r="CRD141" s="35"/>
      <c r="CRE141" s="35"/>
      <c r="CRF141" s="35"/>
      <c r="CRG141" s="35"/>
      <c r="CRH141" s="35"/>
      <c r="CRI141" s="35"/>
      <c r="CRJ141" s="35"/>
      <c r="CRK141" s="35"/>
      <c r="CRL141" s="35"/>
      <c r="CRM141" s="35"/>
      <c r="CRN141" s="35"/>
      <c r="CRO141" s="35"/>
      <c r="CRP141" s="35"/>
      <c r="CRQ141" s="35"/>
      <c r="CRR141" s="35"/>
      <c r="CRS141" s="35"/>
      <c r="CRT141" s="35"/>
      <c r="CRU141" s="35"/>
      <c r="CRV141" s="35"/>
      <c r="CRW141" s="35"/>
      <c r="CRX141" s="35"/>
      <c r="CRY141" s="35"/>
      <c r="CRZ141" s="35"/>
      <c r="CSA141" s="35"/>
      <c r="CSB141" s="35"/>
      <c r="CSC141" s="35"/>
      <c r="CSD141" s="35"/>
      <c r="CSE141" s="35"/>
      <c r="CSF141" s="35"/>
      <c r="CSG141" s="35"/>
      <c r="CSH141" s="35"/>
      <c r="CSO141" s="35"/>
      <c r="CSP141" s="35"/>
      <c r="CSQ141" s="35"/>
      <c r="CSR141" s="35"/>
      <c r="CSS141" s="35"/>
      <c r="CST141" s="35"/>
      <c r="CSU141" s="35"/>
      <c r="CSV141" s="35"/>
      <c r="CSW141" s="35"/>
      <c r="CSX141" s="35"/>
      <c r="CSY141" s="35"/>
      <c r="CSZ141" s="35"/>
      <c r="CTA141" s="35"/>
      <c r="CTB141" s="35"/>
      <c r="CTC141" s="35"/>
      <c r="CTD141" s="35"/>
      <c r="CTE141" s="35"/>
      <c r="CTF141" s="35"/>
      <c r="CTG141" s="35"/>
      <c r="CTH141" s="35"/>
      <c r="CTI141" s="35"/>
      <c r="CTJ141" s="35"/>
      <c r="CTK141" s="35"/>
      <c r="CTL141" s="35"/>
      <c r="CTM141" s="35"/>
      <c r="CTN141" s="35"/>
      <c r="CTO141" s="35"/>
      <c r="CTP141" s="35"/>
      <c r="CTQ141" s="35"/>
      <c r="CTR141" s="35"/>
      <c r="CTS141" s="35"/>
      <c r="CTT141" s="35"/>
      <c r="CTU141" s="35"/>
      <c r="CTV141" s="35"/>
      <c r="CTW141" s="35"/>
      <c r="CTX141" s="35"/>
      <c r="CTY141" s="35"/>
      <c r="CTZ141" s="35"/>
      <c r="CUA141" s="35"/>
      <c r="CUB141" s="35"/>
      <c r="CUC141" s="35"/>
      <c r="CUD141" s="35"/>
      <c r="CUE141" s="35"/>
      <c r="CUF141" s="35"/>
      <c r="CUG141" s="35"/>
      <c r="CUH141" s="35"/>
      <c r="CUI141" s="35"/>
      <c r="CUJ141" s="35"/>
      <c r="CUK141" s="35"/>
      <c r="CUL141" s="35"/>
      <c r="CUM141" s="35"/>
      <c r="CUN141" s="35"/>
      <c r="CUO141" s="35"/>
      <c r="CUP141" s="35"/>
      <c r="CUQ141" s="35"/>
      <c r="CUR141" s="35"/>
      <c r="CUS141" s="35"/>
      <c r="CUT141" s="35"/>
      <c r="CUU141" s="35"/>
      <c r="CUV141" s="35"/>
      <c r="CUW141" s="35"/>
      <c r="CUX141" s="35"/>
      <c r="CUY141" s="35"/>
      <c r="CUZ141" s="35"/>
      <c r="CVA141" s="35"/>
      <c r="CVB141" s="35"/>
      <c r="CVC141" s="35"/>
      <c r="CVD141" s="35"/>
      <c r="CVE141" s="35"/>
      <c r="CVF141" s="35"/>
      <c r="CVG141" s="35"/>
      <c r="CVH141" s="35"/>
      <c r="CVI141" s="35"/>
      <c r="CVJ141" s="35"/>
      <c r="CVK141" s="35"/>
      <c r="CVL141" s="35"/>
      <c r="CVM141" s="35"/>
      <c r="CVN141" s="35"/>
      <c r="CVO141" s="35"/>
      <c r="CVP141" s="35"/>
      <c r="CVQ141" s="35"/>
      <c r="CVR141" s="35"/>
      <c r="CVS141" s="35"/>
      <c r="CVT141" s="35"/>
      <c r="CVU141" s="35"/>
      <c r="CVV141" s="35"/>
      <c r="CVW141" s="35"/>
      <c r="CVX141" s="35"/>
      <c r="CVY141" s="35"/>
      <c r="CVZ141" s="35"/>
      <c r="CWA141" s="35"/>
      <c r="CWB141" s="35"/>
      <c r="CWC141" s="35"/>
      <c r="CWD141" s="35"/>
      <c r="CWE141" s="35"/>
      <c r="CWF141" s="35"/>
      <c r="CWG141" s="35"/>
      <c r="CWH141" s="35"/>
      <c r="CWI141" s="35"/>
      <c r="CWJ141" s="35"/>
      <c r="CWK141" s="35"/>
      <c r="CWL141" s="35"/>
      <c r="CWM141" s="35"/>
      <c r="CWN141" s="35"/>
      <c r="CWO141" s="35"/>
      <c r="CWP141" s="35"/>
      <c r="CWQ141" s="35"/>
      <c r="CWR141" s="35"/>
      <c r="CWS141" s="35"/>
      <c r="CWT141" s="35"/>
      <c r="CWU141" s="35"/>
      <c r="CWV141" s="35"/>
      <c r="CWW141" s="35"/>
      <c r="CWX141" s="35"/>
      <c r="CWY141" s="35"/>
      <c r="CWZ141" s="35"/>
      <c r="CXA141" s="35"/>
      <c r="CXB141" s="35"/>
      <c r="CXC141" s="35"/>
      <c r="CXD141" s="35"/>
      <c r="CXE141" s="35"/>
      <c r="CXF141" s="35"/>
      <c r="CXG141" s="35"/>
      <c r="CXH141" s="35"/>
      <c r="CXI141" s="35"/>
      <c r="CXJ141" s="35"/>
      <c r="CXK141" s="35"/>
      <c r="CXL141" s="35"/>
      <c r="CXM141" s="35"/>
      <c r="CXN141" s="35"/>
      <c r="CXO141" s="35"/>
      <c r="CXP141" s="35"/>
      <c r="CXQ141" s="35"/>
      <c r="CXR141" s="35"/>
      <c r="CXS141" s="35"/>
      <c r="CXT141" s="35"/>
      <c r="CXU141" s="35"/>
      <c r="CXV141" s="35"/>
      <c r="CXW141" s="35"/>
      <c r="CXX141" s="35"/>
      <c r="CXY141" s="35"/>
      <c r="CXZ141" s="35"/>
      <c r="CYA141" s="35"/>
      <c r="CYB141" s="35"/>
      <c r="CYC141" s="35"/>
      <c r="CYD141" s="35"/>
      <c r="CYE141" s="35"/>
      <c r="CYF141" s="35"/>
      <c r="CYG141" s="35"/>
      <c r="CYH141" s="35"/>
      <c r="CYI141" s="35"/>
      <c r="CYJ141" s="35"/>
      <c r="CYK141" s="35"/>
      <c r="CYL141" s="35"/>
      <c r="CYM141" s="35"/>
      <c r="CYN141" s="35"/>
      <c r="CYO141" s="35"/>
      <c r="CYP141" s="35"/>
      <c r="CYQ141" s="35"/>
      <c r="CYR141" s="35"/>
      <c r="CYS141" s="35"/>
      <c r="CYT141" s="35"/>
      <c r="CYU141" s="35"/>
      <c r="CYV141" s="35"/>
      <c r="CYW141" s="35"/>
      <c r="CYX141" s="35"/>
      <c r="CYY141" s="35"/>
      <c r="CYZ141" s="35"/>
      <c r="CZA141" s="35"/>
      <c r="CZB141" s="35"/>
      <c r="CZC141" s="35"/>
      <c r="CZD141" s="35"/>
      <c r="CZE141" s="35"/>
      <c r="CZF141" s="35"/>
      <c r="CZG141" s="35"/>
      <c r="CZH141" s="35"/>
      <c r="CZI141" s="35"/>
      <c r="CZJ141" s="35"/>
      <c r="CZK141" s="35"/>
      <c r="CZL141" s="35"/>
      <c r="CZM141" s="35"/>
      <c r="CZN141" s="35"/>
      <c r="CZO141" s="35"/>
      <c r="CZP141" s="35"/>
      <c r="CZQ141" s="35"/>
      <c r="CZR141" s="35"/>
      <c r="CZS141" s="35"/>
      <c r="CZT141" s="35"/>
      <c r="CZU141" s="35"/>
      <c r="CZV141" s="35"/>
      <c r="CZW141" s="35"/>
      <c r="CZX141" s="35"/>
      <c r="CZY141" s="35"/>
      <c r="CZZ141" s="35"/>
      <c r="DAA141" s="35"/>
      <c r="DAB141" s="35"/>
      <c r="DAC141" s="35"/>
      <c r="DAD141" s="35"/>
      <c r="DAE141" s="35"/>
      <c r="DAF141" s="35"/>
      <c r="DAG141" s="35"/>
      <c r="DAH141" s="35"/>
      <c r="DAI141" s="35"/>
      <c r="DAJ141" s="35"/>
      <c r="DAK141" s="35"/>
      <c r="DAL141" s="35"/>
      <c r="DAM141" s="35"/>
      <c r="DAN141" s="35"/>
      <c r="DAO141" s="35"/>
      <c r="DAP141" s="35"/>
      <c r="DAQ141" s="35"/>
      <c r="DAR141" s="35"/>
      <c r="DAS141" s="35"/>
      <c r="DAT141" s="35"/>
      <c r="DAU141" s="35"/>
      <c r="DAV141" s="35"/>
      <c r="DAW141" s="35"/>
      <c r="DAX141" s="35"/>
      <c r="DAY141" s="35"/>
      <c r="DAZ141" s="35"/>
      <c r="DBA141" s="35"/>
      <c r="DBB141" s="35"/>
      <c r="DBC141" s="35"/>
      <c r="DBD141" s="35"/>
      <c r="DBE141" s="35"/>
      <c r="DBF141" s="35"/>
      <c r="DBG141" s="35"/>
      <c r="DBH141" s="35"/>
      <c r="DBI141" s="35"/>
      <c r="DBJ141" s="35"/>
      <c r="DBK141" s="35"/>
      <c r="DBL141" s="35"/>
      <c r="DBM141" s="35"/>
      <c r="DBN141" s="35"/>
      <c r="DBO141" s="35"/>
      <c r="DBP141" s="35"/>
      <c r="DBQ141" s="35"/>
      <c r="DBR141" s="35"/>
      <c r="DBS141" s="35"/>
      <c r="DBT141" s="35"/>
      <c r="DBU141" s="35"/>
      <c r="DBV141" s="35"/>
      <c r="DBW141" s="35"/>
      <c r="DBX141" s="35"/>
      <c r="DBY141" s="35"/>
      <c r="DBZ141" s="35"/>
      <c r="DCA141" s="35"/>
      <c r="DCB141" s="35"/>
      <c r="DCC141" s="35"/>
      <c r="DCD141" s="35"/>
      <c r="DCK141" s="35"/>
      <c r="DCL141" s="35"/>
      <c r="DCM141" s="35"/>
      <c r="DCN141" s="35"/>
      <c r="DCO141" s="35"/>
      <c r="DCP141" s="35"/>
      <c r="DCQ141" s="35"/>
      <c r="DCR141" s="35"/>
      <c r="DCS141" s="35"/>
      <c r="DCT141" s="35"/>
      <c r="DCU141" s="35"/>
      <c r="DCV141" s="35"/>
      <c r="DCW141" s="35"/>
      <c r="DCX141" s="35"/>
      <c r="DCY141" s="35"/>
      <c r="DCZ141" s="35"/>
      <c r="DDA141" s="35"/>
      <c r="DDB141" s="35"/>
      <c r="DDC141" s="35"/>
      <c r="DDD141" s="35"/>
      <c r="DDE141" s="35"/>
      <c r="DDF141" s="35"/>
      <c r="DDG141" s="35"/>
      <c r="DDH141" s="35"/>
      <c r="DDI141" s="35"/>
      <c r="DDJ141" s="35"/>
      <c r="DDK141" s="35"/>
      <c r="DDL141" s="35"/>
      <c r="DDM141" s="35"/>
      <c r="DDN141" s="35"/>
      <c r="DDO141" s="35"/>
      <c r="DDP141" s="35"/>
      <c r="DDQ141" s="35"/>
      <c r="DDR141" s="35"/>
      <c r="DDS141" s="35"/>
      <c r="DDT141" s="35"/>
      <c r="DDU141" s="35"/>
      <c r="DDV141" s="35"/>
      <c r="DDW141" s="35"/>
      <c r="DDX141" s="35"/>
      <c r="DDY141" s="35"/>
      <c r="DDZ141" s="35"/>
      <c r="DEA141" s="35"/>
      <c r="DEB141" s="35"/>
      <c r="DEC141" s="35"/>
      <c r="DED141" s="35"/>
      <c r="DEE141" s="35"/>
      <c r="DEF141" s="35"/>
      <c r="DEG141" s="35"/>
      <c r="DEH141" s="35"/>
      <c r="DEI141" s="35"/>
      <c r="DEJ141" s="35"/>
      <c r="DEK141" s="35"/>
      <c r="DEL141" s="35"/>
      <c r="DEM141" s="35"/>
      <c r="DEN141" s="35"/>
      <c r="DEO141" s="35"/>
      <c r="DEP141" s="35"/>
      <c r="DEQ141" s="35"/>
      <c r="DER141" s="35"/>
      <c r="DES141" s="35"/>
      <c r="DET141" s="35"/>
      <c r="DEU141" s="35"/>
      <c r="DEV141" s="35"/>
      <c r="DEW141" s="35"/>
      <c r="DEX141" s="35"/>
      <c r="DEY141" s="35"/>
      <c r="DEZ141" s="35"/>
      <c r="DFA141" s="35"/>
      <c r="DFB141" s="35"/>
      <c r="DFC141" s="35"/>
      <c r="DFD141" s="35"/>
      <c r="DFE141" s="35"/>
      <c r="DFF141" s="35"/>
      <c r="DFG141" s="35"/>
      <c r="DFH141" s="35"/>
      <c r="DFI141" s="35"/>
      <c r="DFJ141" s="35"/>
      <c r="DFK141" s="35"/>
      <c r="DFL141" s="35"/>
      <c r="DFM141" s="35"/>
      <c r="DFN141" s="35"/>
      <c r="DFO141" s="35"/>
      <c r="DFP141" s="35"/>
      <c r="DFQ141" s="35"/>
      <c r="DFR141" s="35"/>
      <c r="DFS141" s="35"/>
      <c r="DFT141" s="35"/>
      <c r="DFU141" s="35"/>
      <c r="DFV141" s="35"/>
      <c r="DFW141" s="35"/>
      <c r="DFX141" s="35"/>
      <c r="DFY141" s="35"/>
      <c r="DFZ141" s="35"/>
      <c r="DGA141" s="35"/>
      <c r="DGB141" s="35"/>
      <c r="DGC141" s="35"/>
      <c r="DGD141" s="35"/>
      <c r="DGE141" s="35"/>
      <c r="DGF141" s="35"/>
      <c r="DGG141" s="35"/>
      <c r="DGH141" s="35"/>
      <c r="DGI141" s="35"/>
      <c r="DGJ141" s="35"/>
      <c r="DGK141" s="35"/>
      <c r="DGL141" s="35"/>
      <c r="DGM141" s="35"/>
      <c r="DGN141" s="35"/>
      <c r="DGO141" s="35"/>
      <c r="DGP141" s="35"/>
      <c r="DGQ141" s="35"/>
      <c r="DGR141" s="35"/>
      <c r="DGS141" s="35"/>
      <c r="DGT141" s="35"/>
      <c r="DGU141" s="35"/>
      <c r="DGV141" s="35"/>
      <c r="DGW141" s="35"/>
      <c r="DGX141" s="35"/>
      <c r="DGY141" s="35"/>
      <c r="DGZ141" s="35"/>
      <c r="DHA141" s="35"/>
      <c r="DHB141" s="35"/>
      <c r="DHC141" s="35"/>
      <c r="DHD141" s="35"/>
      <c r="DHE141" s="35"/>
      <c r="DHF141" s="35"/>
      <c r="DHG141" s="35"/>
      <c r="DHH141" s="35"/>
      <c r="DHI141" s="35"/>
      <c r="DHJ141" s="35"/>
      <c r="DHK141" s="35"/>
      <c r="DHL141" s="35"/>
      <c r="DHM141" s="35"/>
      <c r="DHN141" s="35"/>
      <c r="DHO141" s="35"/>
      <c r="DHP141" s="35"/>
      <c r="DHQ141" s="35"/>
      <c r="DHR141" s="35"/>
      <c r="DHS141" s="35"/>
      <c r="DHT141" s="35"/>
      <c r="DHU141" s="35"/>
      <c r="DHV141" s="35"/>
      <c r="DHW141" s="35"/>
      <c r="DHX141" s="35"/>
      <c r="DHY141" s="35"/>
      <c r="DHZ141" s="35"/>
      <c r="DIA141" s="35"/>
      <c r="DIB141" s="35"/>
      <c r="DIC141" s="35"/>
      <c r="DID141" s="35"/>
      <c r="DIE141" s="35"/>
      <c r="DIF141" s="35"/>
      <c r="DIG141" s="35"/>
      <c r="DIH141" s="35"/>
      <c r="DII141" s="35"/>
      <c r="DIJ141" s="35"/>
      <c r="DIK141" s="35"/>
      <c r="DIL141" s="35"/>
      <c r="DIM141" s="35"/>
      <c r="DIN141" s="35"/>
      <c r="DIO141" s="35"/>
      <c r="DIP141" s="35"/>
      <c r="DIQ141" s="35"/>
      <c r="DIR141" s="35"/>
      <c r="DIS141" s="35"/>
      <c r="DIT141" s="35"/>
      <c r="DIU141" s="35"/>
      <c r="DIV141" s="35"/>
      <c r="DIW141" s="35"/>
      <c r="DIX141" s="35"/>
      <c r="DIY141" s="35"/>
      <c r="DIZ141" s="35"/>
      <c r="DJA141" s="35"/>
      <c r="DJB141" s="35"/>
      <c r="DJC141" s="35"/>
      <c r="DJD141" s="35"/>
      <c r="DJE141" s="35"/>
      <c r="DJF141" s="35"/>
      <c r="DJG141" s="35"/>
      <c r="DJH141" s="35"/>
      <c r="DJI141" s="35"/>
      <c r="DJJ141" s="35"/>
      <c r="DJK141" s="35"/>
      <c r="DJL141" s="35"/>
      <c r="DJM141" s="35"/>
      <c r="DJN141" s="35"/>
      <c r="DJO141" s="35"/>
      <c r="DJP141" s="35"/>
      <c r="DJQ141" s="35"/>
      <c r="DJR141" s="35"/>
      <c r="DJS141" s="35"/>
      <c r="DJT141" s="35"/>
      <c r="DJU141" s="35"/>
      <c r="DJV141" s="35"/>
      <c r="DJW141" s="35"/>
      <c r="DJX141" s="35"/>
      <c r="DJY141" s="35"/>
      <c r="DJZ141" s="35"/>
      <c r="DKA141" s="35"/>
      <c r="DKB141" s="35"/>
      <c r="DKC141" s="35"/>
      <c r="DKD141" s="35"/>
      <c r="DKE141" s="35"/>
      <c r="DKF141" s="35"/>
      <c r="DKG141" s="35"/>
      <c r="DKH141" s="35"/>
      <c r="DKI141" s="35"/>
      <c r="DKJ141" s="35"/>
      <c r="DKK141" s="35"/>
      <c r="DKL141" s="35"/>
      <c r="DKM141" s="35"/>
      <c r="DKN141" s="35"/>
      <c r="DKO141" s="35"/>
      <c r="DKP141" s="35"/>
      <c r="DKQ141" s="35"/>
      <c r="DKR141" s="35"/>
      <c r="DKS141" s="35"/>
      <c r="DKT141" s="35"/>
      <c r="DKU141" s="35"/>
      <c r="DKV141" s="35"/>
      <c r="DKW141" s="35"/>
      <c r="DKX141" s="35"/>
      <c r="DKY141" s="35"/>
      <c r="DKZ141" s="35"/>
      <c r="DLA141" s="35"/>
      <c r="DLB141" s="35"/>
      <c r="DLC141" s="35"/>
      <c r="DLD141" s="35"/>
      <c r="DLE141" s="35"/>
      <c r="DLF141" s="35"/>
      <c r="DLG141" s="35"/>
      <c r="DLH141" s="35"/>
      <c r="DLI141" s="35"/>
      <c r="DLJ141" s="35"/>
      <c r="DLK141" s="35"/>
      <c r="DLL141" s="35"/>
      <c r="DLM141" s="35"/>
      <c r="DLN141" s="35"/>
      <c r="DLO141" s="35"/>
      <c r="DLP141" s="35"/>
      <c r="DLQ141" s="35"/>
      <c r="DLR141" s="35"/>
      <c r="DLS141" s="35"/>
      <c r="DLT141" s="35"/>
      <c r="DLU141" s="35"/>
      <c r="DLV141" s="35"/>
      <c r="DLW141" s="35"/>
      <c r="DLX141" s="35"/>
      <c r="DLY141" s="35"/>
      <c r="DLZ141" s="35"/>
      <c r="DMG141" s="35"/>
      <c r="DMH141" s="35"/>
      <c r="DMI141" s="35"/>
      <c r="DMJ141" s="35"/>
      <c r="DMK141" s="35"/>
      <c r="DML141" s="35"/>
      <c r="DMM141" s="35"/>
      <c r="DMN141" s="35"/>
      <c r="DMO141" s="35"/>
      <c r="DMP141" s="35"/>
      <c r="DMQ141" s="35"/>
      <c r="DMR141" s="35"/>
      <c r="DMS141" s="35"/>
      <c r="DMT141" s="35"/>
      <c r="DMU141" s="35"/>
      <c r="DMV141" s="35"/>
      <c r="DMW141" s="35"/>
      <c r="DMX141" s="35"/>
      <c r="DMY141" s="35"/>
      <c r="DMZ141" s="35"/>
      <c r="DNA141" s="35"/>
      <c r="DNB141" s="35"/>
      <c r="DNC141" s="35"/>
      <c r="DND141" s="35"/>
      <c r="DNE141" s="35"/>
      <c r="DNF141" s="35"/>
      <c r="DNG141" s="35"/>
      <c r="DNH141" s="35"/>
      <c r="DNI141" s="35"/>
      <c r="DNJ141" s="35"/>
      <c r="DNK141" s="35"/>
      <c r="DNL141" s="35"/>
      <c r="DNM141" s="35"/>
      <c r="DNN141" s="35"/>
      <c r="DNO141" s="35"/>
      <c r="DNP141" s="35"/>
      <c r="DNQ141" s="35"/>
      <c r="DNR141" s="35"/>
      <c r="DNS141" s="35"/>
      <c r="DNT141" s="35"/>
      <c r="DNU141" s="35"/>
      <c r="DNV141" s="35"/>
      <c r="DNW141" s="35"/>
      <c r="DNX141" s="35"/>
      <c r="DNY141" s="35"/>
      <c r="DNZ141" s="35"/>
      <c r="DOA141" s="35"/>
      <c r="DOB141" s="35"/>
      <c r="DOC141" s="35"/>
      <c r="DOD141" s="35"/>
      <c r="DOE141" s="35"/>
      <c r="DOF141" s="35"/>
      <c r="DOG141" s="35"/>
      <c r="DOH141" s="35"/>
      <c r="DOI141" s="35"/>
      <c r="DOJ141" s="35"/>
      <c r="DOK141" s="35"/>
      <c r="DOL141" s="35"/>
      <c r="DOM141" s="35"/>
      <c r="DON141" s="35"/>
      <c r="DOO141" s="35"/>
      <c r="DOP141" s="35"/>
      <c r="DOQ141" s="35"/>
      <c r="DOR141" s="35"/>
      <c r="DOS141" s="35"/>
      <c r="DOT141" s="35"/>
      <c r="DOU141" s="35"/>
      <c r="DOV141" s="35"/>
      <c r="DOW141" s="35"/>
      <c r="DOX141" s="35"/>
      <c r="DOY141" s="35"/>
      <c r="DOZ141" s="35"/>
      <c r="DPA141" s="35"/>
      <c r="DPB141" s="35"/>
      <c r="DPC141" s="35"/>
      <c r="DPD141" s="35"/>
      <c r="DPE141" s="35"/>
      <c r="DPF141" s="35"/>
      <c r="DPG141" s="35"/>
      <c r="DPH141" s="35"/>
      <c r="DPI141" s="35"/>
      <c r="DPJ141" s="35"/>
      <c r="DPK141" s="35"/>
      <c r="DPL141" s="35"/>
      <c r="DPM141" s="35"/>
      <c r="DPN141" s="35"/>
      <c r="DPO141" s="35"/>
      <c r="DPP141" s="35"/>
      <c r="DPQ141" s="35"/>
      <c r="DPR141" s="35"/>
      <c r="DPS141" s="35"/>
      <c r="DPT141" s="35"/>
      <c r="DPU141" s="35"/>
      <c r="DPV141" s="35"/>
      <c r="DPW141" s="35"/>
      <c r="DPX141" s="35"/>
      <c r="DPY141" s="35"/>
      <c r="DPZ141" s="35"/>
      <c r="DQA141" s="35"/>
      <c r="DQB141" s="35"/>
      <c r="DQC141" s="35"/>
      <c r="DQD141" s="35"/>
      <c r="DQE141" s="35"/>
      <c r="DQF141" s="35"/>
      <c r="DQG141" s="35"/>
      <c r="DQH141" s="35"/>
      <c r="DQI141" s="35"/>
      <c r="DQJ141" s="35"/>
      <c r="DQK141" s="35"/>
      <c r="DQL141" s="35"/>
      <c r="DQM141" s="35"/>
      <c r="DQN141" s="35"/>
      <c r="DQO141" s="35"/>
      <c r="DQP141" s="35"/>
      <c r="DQQ141" s="35"/>
      <c r="DQR141" s="35"/>
      <c r="DQS141" s="35"/>
      <c r="DQT141" s="35"/>
      <c r="DQU141" s="35"/>
      <c r="DQV141" s="35"/>
      <c r="DQW141" s="35"/>
      <c r="DQX141" s="35"/>
      <c r="DQY141" s="35"/>
      <c r="DQZ141" s="35"/>
      <c r="DRA141" s="35"/>
      <c r="DRB141" s="35"/>
      <c r="DRC141" s="35"/>
      <c r="DRD141" s="35"/>
      <c r="DRE141" s="35"/>
      <c r="DRF141" s="35"/>
      <c r="DRG141" s="35"/>
      <c r="DRH141" s="35"/>
      <c r="DRI141" s="35"/>
      <c r="DRJ141" s="35"/>
      <c r="DRK141" s="35"/>
      <c r="DRL141" s="35"/>
      <c r="DRM141" s="35"/>
      <c r="DRN141" s="35"/>
      <c r="DRO141" s="35"/>
      <c r="DRP141" s="35"/>
      <c r="DRQ141" s="35"/>
      <c r="DRR141" s="35"/>
      <c r="DRS141" s="35"/>
      <c r="DRT141" s="35"/>
      <c r="DRU141" s="35"/>
      <c r="DRV141" s="35"/>
      <c r="DRW141" s="35"/>
      <c r="DRX141" s="35"/>
      <c r="DRY141" s="35"/>
      <c r="DRZ141" s="35"/>
      <c r="DSA141" s="35"/>
      <c r="DSB141" s="35"/>
      <c r="DSC141" s="35"/>
      <c r="DSD141" s="35"/>
      <c r="DSE141" s="35"/>
      <c r="DSF141" s="35"/>
      <c r="DSG141" s="35"/>
      <c r="DSH141" s="35"/>
      <c r="DSI141" s="35"/>
      <c r="DSJ141" s="35"/>
      <c r="DSK141" s="35"/>
      <c r="DSL141" s="35"/>
      <c r="DSM141" s="35"/>
      <c r="DSN141" s="35"/>
      <c r="DSO141" s="35"/>
      <c r="DSP141" s="35"/>
      <c r="DSQ141" s="35"/>
      <c r="DSR141" s="35"/>
      <c r="DSS141" s="35"/>
      <c r="DST141" s="35"/>
      <c r="DSU141" s="35"/>
      <c r="DSV141" s="35"/>
      <c r="DSW141" s="35"/>
      <c r="DSX141" s="35"/>
      <c r="DSY141" s="35"/>
      <c r="DSZ141" s="35"/>
      <c r="DTA141" s="35"/>
      <c r="DTB141" s="35"/>
      <c r="DTC141" s="35"/>
      <c r="DTD141" s="35"/>
      <c r="DTE141" s="35"/>
      <c r="DTF141" s="35"/>
      <c r="DTG141" s="35"/>
      <c r="DTH141" s="35"/>
      <c r="DTI141" s="35"/>
      <c r="DTJ141" s="35"/>
      <c r="DTK141" s="35"/>
      <c r="DTL141" s="35"/>
      <c r="DTM141" s="35"/>
      <c r="DTN141" s="35"/>
      <c r="DTO141" s="35"/>
      <c r="DTP141" s="35"/>
      <c r="DTQ141" s="35"/>
      <c r="DTR141" s="35"/>
      <c r="DTS141" s="35"/>
      <c r="DTT141" s="35"/>
      <c r="DTU141" s="35"/>
      <c r="DTV141" s="35"/>
      <c r="DTW141" s="35"/>
      <c r="DTX141" s="35"/>
      <c r="DTY141" s="35"/>
      <c r="DTZ141" s="35"/>
      <c r="DUA141" s="35"/>
      <c r="DUB141" s="35"/>
      <c r="DUC141" s="35"/>
      <c r="DUD141" s="35"/>
      <c r="DUE141" s="35"/>
      <c r="DUF141" s="35"/>
      <c r="DUG141" s="35"/>
      <c r="DUH141" s="35"/>
      <c r="DUI141" s="35"/>
      <c r="DUJ141" s="35"/>
      <c r="DUK141" s="35"/>
      <c r="DUL141" s="35"/>
      <c r="DUM141" s="35"/>
      <c r="DUN141" s="35"/>
      <c r="DUO141" s="35"/>
      <c r="DUP141" s="35"/>
      <c r="DUQ141" s="35"/>
      <c r="DUR141" s="35"/>
      <c r="DUS141" s="35"/>
      <c r="DUT141" s="35"/>
      <c r="DUU141" s="35"/>
      <c r="DUV141" s="35"/>
      <c r="DUW141" s="35"/>
      <c r="DUX141" s="35"/>
      <c r="DUY141" s="35"/>
      <c r="DUZ141" s="35"/>
      <c r="DVA141" s="35"/>
      <c r="DVB141" s="35"/>
      <c r="DVC141" s="35"/>
      <c r="DVD141" s="35"/>
      <c r="DVE141" s="35"/>
      <c r="DVF141" s="35"/>
      <c r="DVG141" s="35"/>
      <c r="DVH141" s="35"/>
      <c r="DVI141" s="35"/>
      <c r="DVJ141" s="35"/>
      <c r="DVK141" s="35"/>
      <c r="DVL141" s="35"/>
      <c r="DVM141" s="35"/>
      <c r="DVN141" s="35"/>
      <c r="DVO141" s="35"/>
      <c r="DVP141" s="35"/>
      <c r="DVQ141" s="35"/>
      <c r="DVR141" s="35"/>
      <c r="DVS141" s="35"/>
      <c r="DVT141" s="35"/>
      <c r="DVU141" s="35"/>
      <c r="DVV141" s="35"/>
      <c r="DWC141" s="35"/>
      <c r="DWD141" s="35"/>
      <c r="DWE141" s="35"/>
      <c r="DWF141" s="35"/>
      <c r="DWG141" s="35"/>
      <c r="DWH141" s="35"/>
      <c r="DWI141" s="35"/>
      <c r="DWJ141" s="35"/>
      <c r="DWK141" s="35"/>
      <c r="DWL141" s="35"/>
      <c r="DWM141" s="35"/>
      <c r="DWN141" s="35"/>
      <c r="DWO141" s="35"/>
      <c r="DWP141" s="35"/>
      <c r="DWQ141" s="35"/>
      <c r="DWR141" s="35"/>
      <c r="DWS141" s="35"/>
      <c r="DWT141" s="35"/>
      <c r="DWU141" s="35"/>
      <c r="DWV141" s="35"/>
      <c r="DWW141" s="35"/>
      <c r="DWX141" s="35"/>
      <c r="DWY141" s="35"/>
      <c r="DWZ141" s="35"/>
      <c r="DXA141" s="35"/>
      <c r="DXB141" s="35"/>
      <c r="DXC141" s="35"/>
      <c r="DXD141" s="35"/>
      <c r="DXE141" s="35"/>
      <c r="DXF141" s="35"/>
      <c r="DXG141" s="35"/>
      <c r="DXH141" s="35"/>
      <c r="DXI141" s="35"/>
      <c r="DXJ141" s="35"/>
      <c r="DXK141" s="35"/>
      <c r="DXL141" s="35"/>
      <c r="DXM141" s="35"/>
      <c r="DXN141" s="35"/>
      <c r="DXO141" s="35"/>
      <c r="DXP141" s="35"/>
      <c r="DXQ141" s="35"/>
      <c r="DXR141" s="35"/>
      <c r="DXS141" s="35"/>
      <c r="DXT141" s="35"/>
      <c r="DXU141" s="35"/>
      <c r="DXV141" s="35"/>
      <c r="DXW141" s="35"/>
      <c r="DXX141" s="35"/>
      <c r="DXY141" s="35"/>
      <c r="DXZ141" s="35"/>
      <c r="DYA141" s="35"/>
      <c r="DYB141" s="35"/>
      <c r="DYC141" s="35"/>
      <c r="DYD141" s="35"/>
      <c r="DYE141" s="35"/>
      <c r="DYF141" s="35"/>
      <c r="DYG141" s="35"/>
      <c r="DYH141" s="35"/>
      <c r="DYI141" s="35"/>
      <c r="DYJ141" s="35"/>
      <c r="DYK141" s="35"/>
      <c r="DYL141" s="35"/>
      <c r="DYM141" s="35"/>
      <c r="DYN141" s="35"/>
      <c r="DYO141" s="35"/>
      <c r="DYP141" s="35"/>
      <c r="DYQ141" s="35"/>
      <c r="DYR141" s="35"/>
      <c r="DYS141" s="35"/>
      <c r="DYT141" s="35"/>
      <c r="DYU141" s="35"/>
      <c r="DYV141" s="35"/>
      <c r="DYW141" s="35"/>
      <c r="DYX141" s="35"/>
      <c r="DYY141" s="35"/>
      <c r="DYZ141" s="35"/>
      <c r="DZA141" s="35"/>
      <c r="DZB141" s="35"/>
      <c r="DZC141" s="35"/>
      <c r="DZD141" s="35"/>
      <c r="DZE141" s="35"/>
      <c r="DZF141" s="35"/>
      <c r="DZG141" s="35"/>
      <c r="DZH141" s="35"/>
      <c r="DZI141" s="35"/>
      <c r="DZJ141" s="35"/>
      <c r="DZK141" s="35"/>
      <c r="DZL141" s="35"/>
      <c r="DZM141" s="35"/>
      <c r="DZN141" s="35"/>
      <c r="DZO141" s="35"/>
      <c r="DZP141" s="35"/>
      <c r="DZQ141" s="35"/>
      <c r="DZR141" s="35"/>
      <c r="DZS141" s="35"/>
      <c r="DZT141" s="35"/>
      <c r="DZU141" s="35"/>
      <c r="DZV141" s="35"/>
      <c r="DZW141" s="35"/>
      <c r="DZX141" s="35"/>
      <c r="DZY141" s="35"/>
      <c r="DZZ141" s="35"/>
      <c r="EAA141" s="35"/>
      <c r="EAB141" s="35"/>
      <c r="EAC141" s="35"/>
      <c r="EAD141" s="35"/>
      <c r="EAE141" s="35"/>
      <c r="EAF141" s="35"/>
      <c r="EAG141" s="35"/>
      <c r="EAH141" s="35"/>
      <c r="EAI141" s="35"/>
      <c r="EAJ141" s="35"/>
      <c r="EAK141" s="35"/>
      <c r="EAL141" s="35"/>
      <c r="EAM141" s="35"/>
      <c r="EAN141" s="35"/>
      <c r="EAO141" s="35"/>
      <c r="EAP141" s="35"/>
      <c r="EAQ141" s="35"/>
      <c r="EAR141" s="35"/>
      <c r="EAS141" s="35"/>
      <c r="EAT141" s="35"/>
      <c r="EAU141" s="35"/>
      <c r="EAV141" s="35"/>
      <c r="EAW141" s="35"/>
      <c r="EAX141" s="35"/>
      <c r="EAY141" s="35"/>
      <c r="EAZ141" s="35"/>
      <c r="EBA141" s="35"/>
      <c r="EBB141" s="35"/>
      <c r="EBC141" s="35"/>
      <c r="EBD141" s="35"/>
      <c r="EBE141" s="35"/>
      <c r="EBF141" s="35"/>
      <c r="EBG141" s="35"/>
      <c r="EBH141" s="35"/>
      <c r="EBI141" s="35"/>
      <c r="EBJ141" s="35"/>
      <c r="EBK141" s="35"/>
      <c r="EBL141" s="35"/>
      <c r="EBM141" s="35"/>
      <c r="EBN141" s="35"/>
      <c r="EBO141" s="35"/>
      <c r="EBP141" s="35"/>
      <c r="EBQ141" s="35"/>
      <c r="EBR141" s="35"/>
      <c r="EBS141" s="35"/>
      <c r="EBT141" s="35"/>
      <c r="EBU141" s="35"/>
      <c r="EBV141" s="35"/>
      <c r="EBW141" s="35"/>
      <c r="EBX141" s="35"/>
      <c r="EBY141" s="35"/>
      <c r="EBZ141" s="35"/>
      <c r="ECA141" s="35"/>
      <c r="ECB141" s="35"/>
      <c r="ECC141" s="35"/>
      <c r="ECD141" s="35"/>
      <c r="ECE141" s="35"/>
      <c r="ECF141" s="35"/>
      <c r="ECG141" s="35"/>
      <c r="ECH141" s="35"/>
      <c r="ECI141" s="35"/>
      <c r="ECJ141" s="35"/>
      <c r="ECK141" s="35"/>
      <c r="ECL141" s="35"/>
      <c r="ECM141" s="35"/>
      <c r="ECN141" s="35"/>
      <c r="ECO141" s="35"/>
      <c r="ECP141" s="35"/>
      <c r="ECQ141" s="35"/>
      <c r="ECR141" s="35"/>
      <c r="ECS141" s="35"/>
      <c r="ECT141" s="35"/>
      <c r="ECU141" s="35"/>
      <c r="ECV141" s="35"/>
      <c r="ECW141" s="35"/>
      <c r="ECX141" s="35"/>
      <c r="ECY141" s="35"/>
      <c r="ECZ141" s="35"/>
      <c r="EDA141" s="35"/>
      <c r="EDB141" s="35"/>
      <c r="EDC141" s="35"/>
      <c r="EDD141" s="35"/>
      <c r="EDE141" s="35"/>
      <c r="EDF141" s="35"/>
      <c r="EDG141" s="35"/>
      <c r="EDH141" s="35"/>
      <c r="EDI141" s="35"/>
      <c r="EDJ141" s="35"/>
      <c r="EDK141" s="35"/>
      <c r="EDL141" s="35"/>
      <c r="EDM141" s="35"/>
      <c r="EDN141" s="35"/>
      <c r="EDO141" s="35"/>
      <c r="EDP141" s="35"/>
      <c r="EDQ141" s="35"/>
      <c r="EDR141" s="35"/>
      <c r="EDS141" s="35"/>
      <c r="EDT141" s="35"/>
      <c r="EDU141" s="35"/>
      <c r="EDV141" s="35"/>
      <c r="EDW141" s="35"/>
      <c r="EDX141" s="35"/>
      <c r="EDY141" s="35"/>
      <c r="EDZ141" s="35"/>
      <c r="EEA141" s="35"/>
      <c r="EEB141" s="35"/>
      <c r="EEC141" s="35"/>
      <c r="EED141" s="35"/>
      <c r="EEE141" s="35"/>
      <c r="EEF141" s="35"/>
      <c r="EEG141" s="35"/>
      <c r="EEH141" s="35"/>
      <c r="EEI141" s="35"/>
      <c r="EEJ141" s="35"/>
      <c r="EEK141" s="35"/>
      <c r="EEL141" s="35"/>
      <c r="EEM141" s="35"/>
      <c r="EEN141" s="35"/>
      <c r="EEO141" s="35"/>
      <c r="EEP141" s="35"/>
      <c r="EEQ141" s="35"/>
      <c r="EER141" s="35"/>
      <c r="EES141" s="35"/>
      <c r="EET141" s="35"/>
      <c r="EEU141" s="35"/>
      <c r="EEV141" s="35"/>
      <c r="EEW141" s="35"/>
      <c r="EEX141" s="35"/>
      <c r="EEY141" s="35"/>
      <c r="EEZ141" s="35"/>
      <c r="EFA141" s="35"/>
      <c r="EFB141" s="35"/>
      <c r="EFC141" s="35"/>
      <c r="EFD141" s="35"/>
      <c r="EFE141" s="35"/>
      <c r="EFF141" s="35"/>
      <c r="EFG141" s="35"/>
      <c r="EFH141" s="35"/>
      <c r="EFI141" s="35"/>
      <c r="EFJ141" s="35"/>
      <c r="EFK141" s="35"/>
      <c r="EFL141" s="35"/>
      <c r="EFM141" s="35"/>
      <c r="EFN141" s="35"/>
      <c r="EFO141" s="35"/>
      <c r="EFP141" s="35"/>
      <c r="EFQ141" s="35"/>
      <c r="EFR141" s="35"/>
      <c r="EFY141" s="35"/>
      <c r="EFZ141" s="35"/>
      <c r="EGA141" s="35"/>
      <c r="EGB141" s="35"/>
      <c r="EGC141" s="35"/>
      <c r="EGD141" s="35"/>
      <c r="EGE141" s="35"/>
      <c r="EGF141" s="35"/>
      <c r="EGG141" s="35"/>
      <c r="EGH141" s="35"/>
      <c r="EGI141" s="35"/>
      <c r="EGJ141" s="35"/>
      <c r="EGK141" s="35"/>
      <c r="EGL141" s="35"/>
      <c r="EGM141" s="35"/>
      <c r="EGN141" s="35"/>
      <c r="EGO141" s="35"/>
      <c r="EGP141" s="35"/>
      <c r="EGQ141" s="35"/>
      <c r="EGR141" s="35"/>
      <c r="EGS141" s="35"/>
      <c r="EGT141" s="35"/>
      <c r="EGU141" s="35"/>
      <c r="EGV141" s="35"/>
      <c r="EGW141" s="35"/>
      <c r="EGX141" s="35"/>
      <c r="EGY141" s="35"/>
      <c r="EGZ141" s="35"/>
      <c r="EHA141" s="35"/>
      <c r="EHB141" s="35"/>
      <c r="EHC141" s="35"/>
      <c r="EHD141" s="35"/>
      <c r="EHE141" s="35"/>
      <c r="EHF141" s="35"/>
      <c r="EHG141" s="35"/>
      <c r="EHH141" s="35"/>
      <c r="EHI141" s="35"/>
      <c r="EHJ141" s="35"/>
      <c r="EHK141" s="35"/>
      <c r="EHL141" s="35"/>
      <c r="EHM141" s="35"/>
      <c r="EHN141" s="35"/>
      <c r="EHO141" s="35"/>
      <c r="EHP141" s="35"/>
      <c r="EHQ141" s="35"/>
      <c r="EHR141" s="35"/>
      <c r="EHS141" s="35"/>
      <c r="EHT141" s="35"/>
      <c r="EHU141" s="35"/>
      <c r="EHV141" s="35"/>
      <c r="EHW141" s="35"/>
      <c r="EHX141" s="35"/>
      <c r="EHY141" s="35"/>
      <c r="EHZ141" s="35"/>
      <c r="EIA141" s="35"/>
      <c r="EIB141" s="35"/>
      <c r="EIC141" s="35"/>
      <c r="EID141" s="35"/>
      <c r="EIE141" s="35"/>
      <c r="EIF141" s="35"/>
      <c r="EIG141" s="35"/>
      <c r="EIH141" s="35"/>
      <c r="EII141" s="35"/>
      <c r="EIJ141" s="35"/>
      <c r="EIK141" s="35"/>
      <c r="EIL141" s="35"/>
      <c r="EIM141" s="35"/>
      <c r="EIN141" s="35"/>
      <c r="EIO141" s="35"/>
      <c r="EIP141" s="35"/>
      <c r="EIQ141" s="35"/>
      <c r="EIR141" s="35"/>
      <c r="EIS141" s="35"/>
      <c r="EIT141" s="35"/>
      <c r="EIU141" s="35"/>
      <c r="EIV141" s="35"/>
      <c r="EIW141" s="35"/>
      <c r="EIX141" s="35"/>
      <c r="EIY141" s="35"/>
      <c r="EIZ141" s="35"/>
      <c r="EJA141" s="35"/>
      <c r="EJB141" s="35"/>
      <c r="EJC141" s="35"/>
      <c r="EJD141" s="35"/>
      <c r="EJE141" s="35"/>
      <c r="EJF141" s="35"/>
      <c r="EJG141" s="35"/>
      <c r="EJH141" s="35"/>
      <c r="EJI141" s="35"/>
      <c r="EJJ141" s="35"/>
      <c r="EJK141" s="35"/>
      <c r="EJL141" s="35"/>
      <c r="EJM141" s="35"/>
      <c r="EJN141" s="35"/>
      <c r="EJO141" s="35"/>
      <c r="EJP141" s="35"/>
      <c r="EJQ141" s="35"/>
      <c r="EJR141" s="35"/>
      <c r="EJS141" s="35"/>
      <c r="EJT141" s="35"/>
      <c r="EJU141" s="35"/>
      <c r="EJV141" s="35"/>
      <c r="EJW141" s="35"/>
      <c r="EJX141" s="35"/>
      <c r="EJY141" s="35"/>
      <c r="EJZ141" s="35"/>
      <c r="EKA141" s="35"/>
      <c r="EKB141" s="35"/>
      <c r="EKC141" s="35"/>
      <c r="EKD141" s="35"/>
      <c r="EKE141" s="35"/>
      <c r="EKF141" s="35"/>
      <c r="EKG141" s="35"/>
      <c r="EKH141" s="35"/>
      <c r="EKI141" s="35"/>
      <c r="EKJ141" s="35"/>
      <c r="EKK141" s="35"/>
      <c r="EKL141" s="35"/>
      <c r="EKM141" s="35"/>
      <c r="EKN141" s="35"/>
      <c r="EKO141" s="35"/>
      <c r="EKP141" s="35"/>
      <c r="EKQ141" s="35"/>
      <c r="EKR141" s="35"/>
      <c r="EKS141" s="35"/>
      <c r="EKT141" s="35"/>
      <c r="EKU141" s="35"/>
      <c r="EKV141" s="35"/>
      <c r="EKW141" s="35"/>
      <c r="EKX141" s="35"/>
      <c r="EKY141" s="35"/>
      <c r="EKZ141" s="35"/>
      <c r="ELA141" s="35"/>
      <c r="ELB141" s="35"/>
      <c r="ELC141" s="35"/>
      <c r="ELD141" s="35"/>
      <c r="ELE141" s="35"/>
      <c r="ELF141" s="35"/>
      <c r="ELG141" s="35"/>
      <c r="ELH141" s="35"/>
      <c r="ELI141" s="35"/>
      <c r="ELJ141" s="35"/>
      <c r="ELK141" s="35"/>
      <c r="ELL141" s="35"/>
      <c r="ELM141" s="35"/>
      <c r="ELN141" s="35"/>
      <c r="ELO141" s="35"/>
      <c r="ELP141" s="35"/>
      <c r="ELQ141" s="35"/>
      <c r="ELR141" s="35"/>
      <c r="ELS141" s="35"/>
      <c r="ELT141" s="35"/>
      <c r="ELU141" s="35"/>
      <c r="ELV141" s="35"/>
      <c r="ELW141" s="35"/>
      <c r="ELX141" s="35"/>
      <c r="ELY141" s="35"/>
      <c r="ELZ141" s="35"/>
      <c r="EMA141" s="35"/>
      <c r="EMB141" s="35"/>
      <c r="EMC141" s="35"/>
      <c r="EMD141" s="35"/>
      <c r="EME141" s="35"/>
      <c r="EMF141" s="35"/>
      <c r="EMG141" s="35"/>
      <c r="EMH141" s="35"/>
      <c r="EMI141" s="35"/>
      <c r="EMJ141" s="35"/>
      <c r="EMK141" s="35"/>
      <c r="EML141" s="35"/>
      <c r="EMM141" s="35"/>
      <c r="EMN141" s="35"/>
      <c r="EMO141" s="35"/>
      <c r="EMP141" s="35"/>
      <c r="EMQ141" s="35"/>
      <c r="EMR141" s="35"/>
      <c r="EMS141" s="35"/>
      <c r="EMT141" s="35"/>
      <c r="EMU141" s="35"/>
      <c r="EMV141" s="35"/>
      <c r="EMW141" s="35"/>
      <c r="EMX141" s="35"/>
      <c r="EMY141" s="35"/>
      <c r="EMZ141" s="35"/>
      <c r="ENA141" s="35"/>
      <c r="ENB141" s="35"/>
      <c r="ENC141" s="35"/>
      <c r="END141" s="35"/>
      <c r="ENE141" s="35"/>
      <c r="ENF141" s="35"/>
      <c r="ENG141" s="35"/>
      <c r="ENH141" s="35"/>
      <c r="ENI141" s="35"/>
      <c r="ENJ141" s="35"/>
      <c r="ENK141" s="35"/>
      <c r="ENL141" s="35"/>
      <c r="ENM141" s="35"/>
      <c r="ENN141" s="35"/>
      <c r="ENO141" s="35"/>
      <c r="ENP141" s="35"/>
      <c r="ENQ141" s="35"/>
      <c r="ENR141" s="35"/>
      <c r="ENS141" s="35"/>
      <c r="ENT141" s="35"/>
      <c r="ENU141" s="35"/>
      <c r="ENV141" s="35"/>
      <c r="ENW141" s="35"/>
      <c r="ENX141" s="35"/>
      <c r="ENY141" s="35"/>
      <c r="ENZ141" s="35"/>
      <c r="EOA141" s="35"/>
      <c r="EOB141" s="35"/>
      <c r="EOC141" s="35"/>
      <c r="EOD141" s="35"/>
      <c r="EOE141" s="35"/>
      <c r="EOF141" s="35"/>
      <c r="EOG141" s="35"/>
      <c r="EOH141" s="35"/>
      <c r="EOI141" s="35"/>
      <c r="EOJ141" s="35"/>
      <c r="EOK141" s="35"/>
      <c r="EOL141" s="35"/>
      <c r="EOM141" s="35"/>
      <c r="EON141" s="35"/>
      <c r="EOO141" s="35"/>
      <c r="EOP141" s="35"/>
      <c r="EOQ141" s="35"/>
      <c r="EOR141" s="35"/>
      <c r="EOS141" s="35"/>
      <c r="EOT141" s="35"/>
      <c r="EOU141" s="35"/>
      <c r="EOV141" s="35"/>
      <c r="EOW141" s="35"/>
      <c r="EOX141" s="35"/>
      <c r="EOY141" s="35"/>
      <c r="EOZ141" s="35"/>
      <c r="EPA141" s="35"/>
      <c r="EPB141" s="35"/>
      <c r="EPC141" s="35"/>
      <c r="EPD141" s="35"/>
      <c r="EPE141" s="35"/>
      <c r="EPF141" s="35"/>
      <c r="EPG141" s="35"/>
      <c r="EPH141" s="35"/>
      <c r="EPI141" s="35"/>
      <c r="EPJ141" s="35"/>
      <c r="EPK141" s="35"/>
      <c r="EPL141" s="35"/>
      <c r="EPM141" s="35"/>
      <c r="EPN141" s="35"/>
      <c r="EPU141" s="35"/>
      <c r="EPV141" s="35"/>
      <c r="EPW141" s="35"/>
      <c r="EPX141" s="35"/>
      <c r="EPY141" s="35"/>
      <c r="EPZ141" s="35"/>
      <c r="EQA141" s="35"/>
      <c r="EQB141" s="35"/>
      <c r="EQC141" s="35"/>
      <c r="EQD141" s="35"/>
      <c r="EQE141" s="35"/>
      <c r="EQF141" s="35"/>
      <c r="EQG141" s="35"/>
      <c r="EQH141" s="35"/>
      <c r="EQI141" s="35"/>
      <c r="EQJ141" s="35"/>
      <c r="EQK141" s="35"/>
      <c r="EQL141" s="35"/>
      <c r="EQM141" s="35"/>
      <c r="EQN141" s="35"/>
      <c r="EQO141" s="35"/>
      <c r="EQP141" s="35"/>
      <c r="EQQ141" s="35"/>
      <c r="EQR141" s="35"/>
      <c r="EQS141" s="35"/>
      <c r="EQT141" s="35"/>
      <c r="EQU141" s="35"/>
      <c r="EQV141" s="35"/>
      <c r="EQW141" s="35"/>
      <c r="EQX141" s="35"/>
      <c r="EQY141" s="35"/>
      <c r="EQZ141" s="35"/>
      <c r="ERA141" s="35"/>
      <c r="ERB141" s="35"/>
      <c r="ERC141" s="35"/>
      <c r="ERD141" s="35"/>
      <c r="ERE141" s="35"/>
      <c r="ERF141" s="35"/>
      <c r="ERG141" s="35"/>
      <c r="ERH141" s="35"/>
      <c r="ERI141" s="35"/>
      <c r="ERJ141" s="35"/>
      <c r="ERK141" s="35"/>
      <c r="ERL141" s="35"/>
      <c r="ERM141" s="35"/>
      <c r="ERN141" s="35"/>
      <c r="ERO141" s="35"/>
      <c r="ERP141" s="35"/>
      <c r="ERQ141" s="35"/>
      <c r="ERR141" s="35"/>
      <c r="ERS141" s="35"/>
      <c r="ERT141" s="35"/>
      <c r="ERU141" s="35"/>
      <c r="ERV141" s="35"/>
      <c r="ERW141" s="35"/>
      <c r="ERX141" s="35"/>
      <c r="ERY141" s="35"/>
      <c r="ERZ141" s="35"/>
      <c r="ESA141" s="35"/>
      <c r="ESB141" s="35"/>
      <c r="ESC141" s="35"/>
      <c r="ESD141" s="35"/>
      <c r="ESE141" s="35"/>
      <c r="ESF141" s="35"/>
      <c r="ESG141" s="35"/>
      <c r="ESH141" s="35"/>
      <c r="ESI141" s="35"/>
      <c r="ESJ141" s="35"/>
      <c r="ESK141" s="35"/>
      <c r="ESL141" s="35"/>
      <c r="ESM141" s="35"/>
      <c r="ESN141" s="35"/>
      <c r="ESO141" s="35"/>
      <c r="ESP141" s="35"/>
      <c r="ESQ141" s="35"/>
      <c r="ESR141" s="35"/>
      <c r="ESS141" s="35"/>
      <c r="EST141" s="35"/>
      <c r="ESU141" s="35"/>
      <c r="ESV141" s="35"/>
      <c r="ESW141" s="35"/>
      <c r="ESX141" s="35"/>
      <c r="ESY141" s="35"/>
      <c r="ESZ141" s="35"/>
      <c r="ETA141" s="35"/>
      <c r="ETB141" s="35"/>
      <c r="ETC141" s="35"/>
      <c r="ETD141" s="35"/>
      <c r="ETE141" s="35"/>
      <c r="ETF141" s="35"/>
      <c r="ETG141" s="35"/>
      <c r="ETH141" s="35"/>
      <c r="ETI141" s="35"/>
      <c r="ETJ141" s="35"/>
      <c r="ETK141" s="35"/>
      <c r="ETL141" s="35"/>
      <c r="ETM141" s="35"/>
      <c r="ETN141" s="35"/>
      <c r="ETO141" s="35"/>
      <c r="ETP141" s="35"/>
      <c r="ETQ141" s="35"/>
      <c r="ETR141" s="35"/>
      <c r="ETS141" s="35"/>
      <c r="ETT141" s="35"/>
      <c r="ETU141" s="35"/>
      <c r="ETV141" s="35"/>
      <c r="ETW141" s="35"/>
      <c r="ETX141" s="35"/>
      <c r="ETY141" s="35"/>
      <c r="ETZ141" s="35"/>
      <c r="EUA141" s="35"/>
      <c r="EUB141" s="35"/>
      <c r="EUC141" s="35"/>
      <c r="EUD141" s="35"/>
      <c r="EUE141" s="35"/>
      <c r="EUF141" s="35"/>
      <c r="EUG141" s="35"/>
      <c r="EUH141" s="35"/>
      <c r="EUI141" s="35"/>
      <c r="EUJ141" s="35"/>
      <c r="EUK141" s="35"/>
      <c r="EUL141" s="35"/>
      <c r="EUM141" s="35"/>
      <c r="EUN141" s="35"/>
      <c r="EUO141" s="35"/>
      <c r="EUP141" s="35"/>
      <c r="EUQ141" s="35"/>
      <c r="EUR141" s="35"/>
      <c r="EUS141" s="35"/>
      <c r="EUT141" s="35"/>
      <c r="EUU141" s="35"/>
      <c r="EUV141" s="35"/>
      <c r="EUW141" s="35"/>
      <c r="EUX141" s="35"/>
      <c r="EUY141" s="35"/>
      <c r="EUZ141" s="35"/>
      <c r="EVA141" s="35"/>
      <c r="EVB141" s="35"/>
      <c r="EVC141" s="35"/>
      <c r="EVD141" s="35"/>
      <c r="EVE141" s="35"/>
      <c r="EVF141" s="35"/>
      <c r="EVG141" s="35"/>
      <c r="EVH141" s="35"/>
      <c r="EVI141" s="35"/>
      <c r="EVJ141" s="35"/>
      <c r="EVK141" s="35"/>
      <c r="EVL141" s="35"/>
      <c r="EVM141" s="35"/>
      <c r="EVN141" s="35"/>
      <c r="EVO141" s="35"/>
      <c r="EVP141" s="35"/>
      <c r="EVQ141" s="35"/>
      <c r="EVR141" s="35"/>
      <c r="EVS141" s="35"/>
      <c r="EVT141" s="35"/>
      <c r="EVU141" s="35"/>
      <c r="EVV141" s="35"/>
      <c r="EVW141" s="35"/>
      <c r="EVX141" s="35"/>
      <c r="EVY141" s="35"/>
      <c r="EVZ141" s="35"/>
      <c r="EWA141" s="35"/>
      <c r="EWB141" s="35"/>
      <c r="EWC141" s="35"/>
      <c r="EWD141" s="35"/>
      <c r="EWE141" s="35"/>
      <c r="EWF141" s="35"/>
      <c r="EWG141" s="35"/>
      <c r="EWH141" s="35"/>
      <c r="EWI141" s="35"/>
      <c r="EWJ141" s="35"/>
      <c r="EWK141" s="35"/>
      <c r="EWL141" s="35"/>
      <c r="EWM141" s="35"/>
      <c r="EWN141" s="35"/>
      <c r="EWO141" s="35"/>
      <c r="EWP141" s="35"/>
      <c r="EWQ141" s="35"/>
      <c r="EWR141" s="35"/>
      <c r="EWS141" s="35"/>
      <c r="EWT141" s="35"/>
      <c r="EWU141" s="35"/>
      <c r="EWV141" s="35"/>
      <c r="EWW141" s="35"/>
      <c r="EWX141" s="35"/>
      <c r="EWY141" s="35"/>
      <c r="EWZ141" s="35"/>
      <c r="EXA141" s="35"/>
      <c r="EXB141" s="35"/>
      <c r="EXC141" s="35"/>
      <c r="EXD141" s="35"/>
      <c r="EXE141" s="35"/>
      <c r="EXF141" s="35"/>
      <c r="EXG141" s="35"/>
      <c r="EXH141" s="35"/>
      <c r="EXI141" s="35"/>
      <c r="EXJ141" s="35"/>
      <c r="EXK141" s="35"/>
      <c r="EXL141" s="35"/>
      <c r="EXM141" s="35"/>
      <c r="EXN141" s="35"/>
      <c r="EXO141" s="35"/>
      <c r="EXP141" s="35"/>
      <c r="EXQ141" s="35"/>
      <c r="EXR141" s="35"/>
      <c r="EXS141" s="35"/>
      <c r="EXT141" s="35"/>
      <c r="EXU141" s="35"/>
      <c r="EXV141" s="35"/>
      <c r="EXW141" s="35"/>
      <c r="EXX141" s="35"/>
      <c r="EXY141" s="35"/>
      <c r="EXZ141" s="35"/>
      <c r="EYA141" s="35"/>
      <c r="EYB141" s="35"/>
      <c r="EYC141" s="35"/>
      <c r="EYD141" s="35"/>
      <c r="EYE141" s="35"/>
      <c r="EYF141" s="35"/>
      <c r="EYG141" s="35"/>
      <c r="EYH141" s="35"/>
      <c r="EYI141" s="35"/>
      <c r="EYJ141" s="35"/>
      <c r="EYK141" s="35"/>
      <c r="EYL141" s="35"/>
      <c r="EYM141" s="35"/>
      <c r="EYN141" s="35"/>
      <c r="EYO141" s="35"/>
      <c r="EYP141" s="35"/>
      <c r="EYQ141" s="35"/>
      <c r="EYR141" s="35"/>
      <c r="EYS141" s="35"/>
      <c r="EYT141" s="35"/>
      <c r="EYU141" s="35"/>
      <c r="EYV141" s="35"/>
      <c r="EYW141" s="35"/>
      <c r="EYX141" s="35"/>
      <c r="EYY141" s="35"/>
      <c r="EYZ141" s="35"/>
      <c r="EZA141" s="35"/>
      <c r="EZB141" s="35"/>
      <c r="EZC141" s="35"/>
      <c r="EZD141" s="35"/>
      <c r="EZE141" s="35"/>
      <c r="EZF141" s="35"/>
      <c r="EZG141" s="35"/>
      <c r="EZH141" s="35"/>
      <c r="EZI141" s="35"/>
      <c r="EZJ141" s="35"/>
      <c r="EZQ141" s="35"/>
      <c r="EZR141" s="35"/>
      <c r="EZS141" s="35"/>
      <c r="EZT141" s="35"/>
      <c r="EZU141" s="35"/>
      <c r="EZV141" s="35"/>
      <c r="EZW141" s="35"/>
      <c r="EZX141" s="35"/>
      <c r="EZY141" s="35"/>
      <c r="EZZ141" s="35"/>
      <c r="FAA141" s="35"/>
      <c r="FAB141" s="35"/>
      <c r="FAC141" s="35"/>
      <c r="FAD141" s="35"/>
      <c r="FAE141" s="35"/>
      <c r="FAF141" s="35"/>
      <c r="FAG141" s="35"/>
      <c r="FAH141" s="35"/>
      <c r="FAI141" s="35"/>
      <c r="FAJ141" s="35"/>
      <c r="FAK141" s="35"/>
      <c r="FAL141" s="35"/>
      <c r="FAM141" s="35"/>
      <c r="FAN141" s="35"/>
      <c r="FAO141" s="35"/>
      <c r="FAP141" s="35"/>
      <c r="FAQ141" s="35"/>
      <c r="FAR141" s="35"/>
      <c r="FAS141" s="35"/>
      <c r="FAT141" s="35"/>
      <c r="FAU141" s="35"/>
      <c r="FAV141" s="35"/>
      <c r="FAW141" s="35"/>
      <c r="FAX141" s="35"/>
      <c r="FAY141" s="35"/>
      <c r="FAZ141" s="35"/>
      <c r="FBA141" s="35"/>
      <c r="FBB141" s="35"/>
      <c r="FBC141" s="35"/>
      <c r="FBD141" s="35"/>
      <c r="FBE141" s="35"/>
      <c r="FBF141" s="35"/>
      <c r="FBG141" s="35"/>
      <c r="FBH141" s="35"/>
      <c r="FBI141" s="35"/>
      <c r="FBJ141" s="35"/>
      <c r="FBK141" s="35"/>
      <c r="FBL141" s="35"/>
      <c r="FBM141" s="35"/>
      <c r="FBN141" s="35"/>
      <c r="FBO141" s="35"/>
      <c r="FBP141" s="35"/>
      <c r="FBQ141" s="35"/>
      <c r="FBR141" s="35"/>
      <c r="FBS141" s="35"/>
      <c r="FBT141" s="35"/>
      <c r="FBU141" s="35"/>
      <c r="FBV141" s="35"/>
      <c r="FBW141" s="35"/>
      <c r="FBX141" s="35"/>
      <c r="FBY141" s="35"/>
      <c r="FBZ141" s="35"/>
      <c r="FCA141" s="35"/>
      <c r="FCB141" s="35"/>
      <c r="FCC141" s="35"/>
      <c r="FCD141" s="35"/>
      <c r="FCE141" s="35"/>
      <c r="FCF141" s="35"/>
      <c r="FCG141" s="35"/>
      <c r="FCH141" s="35"/>
      <c r="FCI141" s="35"/>
      <c r="FCJ141" s="35"/>
      <c r="FCK141" s="35"/>
      <c r="FCL141" s="35"/>
      <c r="FCM141" s="35"/>
      <c r="FCN141" s="35"/>
      <c r="FCO141" s="35"/>
      <c r="FCP141" s="35"/>
      <c r="FCQ141" s="35"/>
      <c r="FCR141" s="35"/>
      <c r="FCS141" s="35"/>
      <c r="FCT141" s="35"/>
      <c r="FCU141" s="35"/>
      <c r="FCV141" s="35"/>
      <c r="FCW141" s="35"/>
      <c r="FCX141" s="35"/>
      <c r="FCY141" s="35"/>
      <c r="FCZ141" s="35"/>
      <c r="FDA141" s="35"/>
      <c r="FDB141" s="35"/>
      <c r="FDC141" s="35"/>
      <c r="FDD141" s="35"/>
      <c r="FDE141" s="35"/>
      <c r="FDF141" s="35"/>
      <c r="FDG141" s="35"/>
      <c r="FDH141" s="35"/>
      <c r="FDI141" s="35"/>
      <c r="FDJ141" s="35"/>
      <c r="FDK141" s="35"/>
      <c r="FDL141" s="35"/>
      <c r="FDM141" s="35"/>
      <c r="FDN141" s="35"/>
      <c r="FDO141" s="35"/>
      <c r="FDP141" s="35"/>
      <c r="FDQ141" s="35"/>
      <c r="FDR141" s="35"/>
      <c r="FDS141" s="35"/>
      <c r="FDT141" s="35"/>
      <c r="FDU141" s="35"/>
      <c r="FDV141" s="35"/>
      <c r="FDW141" s="35"/>
      <c r="FDX141" s="35"/>
      <c r="FDY141" s="35"/>
      <c r="FDZ141" s="35"/>
      <c r="FEA141" s="35"/>
      <c r="FEB141" s="35"/>
      <c r="FEC141" s="35"/>
      <c r="FED141" s="35"/>
      <c r="FEE141" s="35"/>
      <c r="FEF141" s="35"/>
      <c r="FEG141" s="35"/>
      <c r="FEH141" s="35"/>
      <c r="FEI141" s="35"/>
      <c r="FEJ141" s="35"/>
      <c r="FEK141" s="35"/>
      <c r="FEL141" s="35"/>
      <c r="FEM141" s="35"/>
      <c r="FEN141" s="35"/>
      <c r="FEO141" s="35"/>
      <c r="FEP141" s="35"/>
      <c r="FEQ141" s="35"/>
      <c r="FER141" s="35"/>
      <c r="FES141" s="35"/>
      <c r="FET141" s="35"/>
      <c r="FEU141" s="35"/>
      <c r="FEV141" s="35"/>
      <c r="FEW141" s="35"/>
      <c r="FEX141" s="35"/>
      <c r="FEY141" s="35"/>
      <c r="FEZ141" s="35"/>
      <c r="FFA141" s="35"/>
      <c r="FFB141" s="35"/>
      <c r="FFC141" s="35"/>
      <c r="FFD141" s="35"/>
      <c r="FFE141" s="35"/>
      <c r="FFF141" s="35"/>
      <c r="FFG141" s="35"/>
      <c r="FFH141" s="35"/>
      <c r="FFI141" s="35"/>
      <c r="FFJ141" s="35"/>
      <c r="FFK141" s="35"/>
      <c r="FFL141" s="35"/>
      <c r="FFM141" s="35"/>
      <c r="FFN141" s="35"/>
      <c r="FFO141" s="35"/>
      <c r="FFP141" s="35"/>
      <c r="FFQ141" s="35"/>
      <c r="FFR141" s="35"/>
      <c r="FFS141" s="35"/>
      <c r="FFT141" s="35"/>
      <c r="FFU141" s="35"/>
      <c r="FFV141" s="35"/>
      <c r="FFW141" s="35"/>
      <c r="FFX141" s="35"/>
      <c r="FFY141" s="35"/>
      <c r="FFZ141" s="35"/>
      <c r="FGA141" s="35"/>
      <c r="FGB141" s="35"/>
      <c r="FGC141" s="35"/>
      <c r="FGD141" s="35"/>
      <c r="FGE141" s="35"/>
      <c r="FGF141" s="35"/>
      <c r="FGG141" s="35"/>
      <c r="FGH141" s="35"/>
      <c r="FGI141" s="35"/>
      <c r="FGJ141" s="35"/>
      <c r="FGK141" s="35"/>
      <c r="FGL141" s="35"/>
      <c r="FGM141" s="35"/>
      <c r="FGN141" s="35"/>
      <c r="FGO141" s="35"/>
      <c r="FGP141" s="35"/>
      <c r="FGQ141" s="35"/>
      <c r="FGR141" s="35"/>
      <c r="FGS141" s="35"/>
      <c r="FGT141" s="35"/>
      <c r="FGU141" s="35"/>
      <c r="FGV141" s="35"/>
      <c r="FGW141" s="35"/>
      <c r="FGX141" s="35"/>
      <c r="FGY141" s="35"/>
      <c r="FGZ141" s="35"/>
      <c r="FHA141" s="35"/>
      <c r="FHB141" s="35"/>
      <c r="FHC141" s="35"/>
      <c r="FHD141" s="35"/>
      <c r="FHE141" s="35"/>
      <c r="FHF141" s="35"/>
      <c r="FHG141" s="35"/>
      <c r="FHH141" s="35"/>
      <c r="FHI141" s="35"/>
      <c r="FHJ141" s="35"/>
      <c r="FHK141" s="35"/>
      <c r="FHL141" s="35"/>
      <c r="FHM141" s="35"/>
      <c r="FHN141" s="35"/>
      <c r="FHO141" s="35"/>
      <c r="FHP141" s="35"/>
      <c r="FHQ141" s="35"/>
      <c r="FHR141" s="35"/>
      <c r="FHS141" s="35"/>
      <c r="FHT141" s="35"/>
      <c r="FHU141" s="35"/>
      <c r="FHV141" s="35"/>
      <c r="FHW141" s="35"/>
      <c r="FHX141" s="35"/>
      <c r="FHY141" s="35"/>
      <c r="FHZ141" s="35"/>
      <c r="FIA141" s="35"/>
      <c r="FIB141" s="35"/>
      <c r="FIC141" s="35"/>
      <c r="FID141" s="35"/>
      <c r="FIE141" s="35"/>
      <c r="FIF141" s="35"/>
      <c r="FIG141" s="35"/>
      <c r="FIH141" s="35"/>
      <c r="FII141" s="35"/>
      <c r="FIJ141" s="35"/>
      <c r="FIK141" s="35"/>
      <c r="FIL141" s="35"/>
      <c r="FIM141" s="35"/>
      <c r="FIN141" s="35"/>
      <c r="FIO141" s="35"/>
      <c r="FIP141" s="35"/>
      <c r="FIQ141" s="35"/>
      <c r="FIR141" s="35"/>
      <c r="FIS141" s="35"/>
      <c r="FIT141" s="35"/>
      <c r="FIU141" s="35"/>
      <c r="FIV141" s="35"/>
      <c r="FIW141" s="35"/>
      <c r="FIX141" s="35"/>
      <c r="FIY141" s="35"/>
      <c r="FIZ141" s="35"/>
      <c r="FJA141" s="35"/>
      <c r="FJB141" s="35"/>
      <c r="FJC141" s="35"/>
      <c r="FJD141" s="35"/>
      <c r="FJE141" s="35"/>
      <c r="FJF141" s="35"/>
      <c r="FJM141" s="35"/>
      <c r="FJN141" s="35"/>
      <c r="FJO141" s="35"/>
      <c r="FJP141" s="35"/>
      <c r="FJQ141" s="35"/>
      <c r="FJR141" s="35"/>
      <c r="FJS141" s="35"/>
      <c r="FJT141" s="35"/>
      <c r="FJU141" s="35"/>
      <c r="FJV141" s="35"/>
      <c r="FJW141" s="35"/>
      <c r="FJX141" s="35"/>
      <c r="FJY141" s="35"/>
      <c r="FJZ141" s="35"/>
      <c r="FKA141" s="35"/>
      <c r="FKB141" s="35"/>
      <c r="FKC141" s="35"/>
      <c r="FKD141" s="35"/>
      <c r="FKE141" s="35"/>
      <c r="FKF141" s="35"/>
      <c r="FKG141" s="35"/>
      <c r="FKH141" s="35"/>
      <c r="FKI141" s="35"/>
      <c r="FKJ141" s="35"/>
      <c r="FKK141" s="35"/>
      <c r="FKL141" s="35"/>
      <c r="FKM141" s="35"/>
      <c r="FKN141" s="35"/>
      <c r="FKO141" s="35"/>
      <c r="FKP141" s="35"/>
      <c r="FKQ141" s="35"/>
      <c r="FKR141" s="35"/>
      <c r="FKS141" s="35"/>
      <c r="FKT141" s="35"/>
      <c r="FKU141" s="35"/>
      <c r="FKV141" s="35"/>
      <c r="FKW141" s="35"/>
      <c r="FKX141" s="35"/>
      <c r="FKY141" s="35"/>
      <c r="FKZ141" s="35"/>
      <c r="FLA141" s="35"/>
      <c r="FLB141" s="35"/>
      <c r="FLC141" s="35"/>
      <c r="FLD141" s="35"/>
      <c r="FLE141" s="35"/>
      <c r="FLF141" s="35"/>
      <c r="FLG141" s="35"/>
      <c r="FLH141" s="35"/>
      <c r="FLI141" s="35"/>
      <c r="FLJ141" s="35"/>
      <c r="FLK141" s="35"/>
      <c r="FLL141" s="35"/>
      <c r="FLM141" s="35"/>
      <c r="FLN141" s="35"/>
      <c r="FLO141" s="35"/>
      <c r="FLP141" s="35"/>
      <c r="FLQ141" s="35"/>
      <c r="FLR141" s="35"/>
      <c r="FLS141" s="35"/>
      <c r="FLT141" s="35"/>
      <c r="FLU141" s="35"/>
      <c r="FLV141" s="35"/>
      <c r="FLW141" s="35"/>
      <c r="FLX141" s="35"/>
      <c r="FLY141" s="35"/>
      <c r="FLZ141" s="35"/>
      <c r="FMA141" s="35"/>
      <c r="FMB141" s="35"/>
      <c r="FMC141" s="35"/>
      <c r="FMD141" s="35"/>
      <c r="FME141" s="35"/>
      <c r="FMF141" s="35"/>
      <c r="FMG141" s="35"/>
      <c r="FMH141" s="35"/>
      <c r="FMI141" s="35"/>
      <c r="FMJ141" s="35"/>
      <c r="FMK141" s="35"/>
      <c r="FML141" s="35"/>
      <c r="FMM141" s="35"/>
      <c r="FMN141" s="35"/>
      <c r="FMO141" s="35"/>
      <c r="FMP141" s="35"/>
      <c r="FMQ141" s="35"/>
      <c r="FMR141" s="35"/>
      <c r="FMS141" s="35"/>
      <c r="FMT141" s="35"/>
      <c r="FMU141" s="35"/>
      <c r="FMV141" s="35"/>
      <c r="FMW141" s="35"/>
      <c r="FMX141" s="35"/>
      <c r="FMY141" s="35"/>
      <c r="FMZ141" s="35"/>
      <c r="FNA141" s="35"/>
      <c r="FNB141" s="35"/>
      <c r="FNC141" s="35"/>
      <c r="FND141" s="35"/>
      <c r="FNE141" s="35"/>
      <c r="FNF141" s="35"/>
      <c r="FNG141" s="35"/>
      <c r="FNH141" s="35"/>
      <c r="FNI141" s="35"/>
      <c r="FNJ141" s="35"/>
      <c r="FNK141" s="35"/>
      <c r="FNL141" s="35"/>
      <c r="FNM141" s="35"/>
      <c r="FNN141" s="35"/>
      <c r="FNO141" s="35"/>
      <c r="FNP141" s="35"/>
      <c r="FNQ141" s="35"/>
      <c r="FNR141" s="35"/>
      <c r="FNS141" s="35"/>
      <c r="FNT141" s="35"/>
      <c r="FNU141" s="35"/>
      <c r="FNV141" s="35"/>
      <c r="FNW141" s="35"/>
      <c r="FNX141" s="35"/>
      <c r="FNY141" s="35"/>
      <c r="FNZ141" s="35"/>
      <c r="FOA141" s="35"/>
      <c r="FOB141" s="35"/>
      <c r="FOC141" s="35"/>
      <c r="FOD141" s="35"/>
      <c r="FOE141" s="35"/>
      <c r="FOF141" s="35"/>
      <c r="FOG141" s="35"/>
      <c r="FOH141" s="35"/>
      <c r="FOI141" s="35"/>
      <c r="FOJ141" s="35"/>
      <c r="FOK141" s="35"/>
      <c r="FOL141" s="35"/>
      <c r="FOM141" s="35"/>
      <c r="FON141" s="35"/>
      <c r="FOO141" s="35"/>
      <c r="FOP141" s="35"/>
      <c r="FOQ141" s="35"/>
      <c r="FOR141" s="35"/>
      <c r="FOS141" s="35"/>
      <c r="FOT141" s="35"/>
      <c r="FOU141" s="35"/>
      <c r="FOV141" s="35"/>
      <c r="FOW141" s="35"/>
      <c r="FOX141" s="35"/>
      <c r="FOY141" s="35"/>
      <c r="FOZ141" s="35"/>
      <c r="FPA141" s="35"/>
      <c r="FPB141" s="35"/>
      <c r="FPC141" s="35"/>
      <c r="FPD141" s="35"/>
      <c r="FPE141" s="35"/>
      <c r="FPF141" s="35"/>
      <c r="FPG141" s="35"/>
      <c r="FPH141" s="35"/>
      <c r="FPI141" s="35"/>
      <c r="FPJ141" s="35"/>
      <c r="FPK141" s="35"/>
      <c r="FPL141" s="35"/>
      <c r="FPM141" s="35"/>
      <c r="FPN141" s="35"/>
      <c r="FPO141" s="35"/>
      <c r="FPP141" s="35"/>
      <c r="FPQ141" s="35"/>
      <c r="FPR141" s="35"/>
      <c r="FPS141" s="35"/>
      <c r="FPT141" s="35"/>
      <c r="FPU141" s="35"/>
      <c r="FPV141" s="35"/>
      <c r="FPW141" s="35"/>
      <c r="FPX141" s="35"/>
      <c r="FPY141" s="35"/>
      <c r="FPZ141" s="35"/>
      <c r="FQA141" s="35"/>
      <c r="FQB141" s="35"/>
      <c r="FQC141" s="35"/>
      <c r="FQD141" s="35"/>
      <c r="FQE141" s="35"/>
      <c r="FQF141" s="35"/>
      <c r="FQG141" s="35"/>
      <c r="FQH141" s="35"/>
      <c r="FQI141" s="35"/>
      <c r="FQJ141" s="35"/>
      <c r="FQK141" s="35"/>
      <c r="FQL141" s="35"/>
      <c r="FQM141" s="35"/>
      <c r="FQN141" s="35"/>
      <c r="FQO141" s="35"/>
      <c r="FQP141" s="35"/>
      <c r="FQQ141" s="35"/>
      <c r="FQR141" s="35"/>
      <c r="FQS141" s="35"/>
      <c r="FQT141" s="35"/>
      <c r="FQU141" s="35"/>
      <c r="FQV141" s="35"/>
      <c r="FQW141" s="35"/>
      <c r="FQX141" s="35"/>
      <c r="FQY141" s="35"/>
      <c r="FQZ141" s="35"/>
      <c r="FRA141" s="35"/>
      <c r="FRB141" s="35"/>
      <c r="FRC141" s="35"/>
      <c r="FRD141" s="35"/>
      <c r="FRE141" s="35"/>
      <c r="FRF141" s="35"/>
      <c r="FRG141" s="35"/>
      <c r="FRH141" s="35"/>
      <c r="FRI141" s="35"/>
      <c r="FRJ141" s="35"/>
      <c r="FRK141" s="35"/>
      <c r="FRL141" s="35"/>
      <c r="FRM141" s="35"/>
      <c r="FRN141" s="35"/>
      <c r="FRO141" s="35"/>
      <c r="FRP141" s="35"/>
      <c r="FRQ141" s="35"/>
      <c r="FRR141" s="35"/>
      <c r="FRS141" s="35"/>
      <c r="FRT141" s="35"/>
      <c r="FRU141" s="35"/>
      <c r="FRV141" s="35"/>
      <c r="FRW141" s="35"/>
      <c r="FRX141" s="35"/>
      <c r="FRY141" s="35"/>
      <c r="FRZ141" s="35"/>
      <c r="FSA141" s="35"/>
      <c r="FSB141" s="35"/>
      <c r="FSC141" s="35"/>
      <c r="FSD141" s="35"/>
      <c r="FSE141" s="35"/>
      <c r="FSF141" s="35"/>
      <c r="FSG141" s="35"/>
      <c r="FSH141" s="35"/>
      <c r="FSI141" s="35"/>
      <c r="FSJ141" s="35"/>
      <c r="FSK141" s="35"/>
      <c r="FSL141" s="35"/>
      <c r="FSM141" s="35"/>
      <c r="FSN141" s="35"/>
      <c r="FSO141" s="35"/>
      <c r="FSP141" s="35"/>
      <c r="FSQ141" s="35"/>
      <c r="FSR141" s="35"/>
      <c r="FSS141" s="35"/>
      <c r="FST141" s="35"/>
      <c r="FSU141" s="35"/>
      <c r="FSV141" s="35"/>
      <c r="FSW141" s="35"/>
      <c r="FSX141" s="35"/>
      <c r="FSY141" s="35"/>
      <c r="FSZ141" s="35"/>
      <c r="FTA141" s="35"/>
      <c r="FTB141" s="35"/>
      <c r="FTI141" s="35"/>
      <c r="FTJ141" s="35"/>
      <c r="FTK141" s="35"/>
      <c r="FTL141" s="35"/>
      <c r="FTM141" s="35"/>
      <c r="FTN141" s="35"/>
      <c r="FTO141" s="35"/>
      <c r="FTP141" s="35"/>
      <c r="FTQ141" s="35"/>
      <c r="FTR141" s="35"/>
      <c r="FTS141" s="35"/>
      <c r="FTT141" s="35"/>
      <c r="FTU141" s="35"/>
      <c r="FTV141" s="35"/>
      <c r="FTW141" s="35"/>
      <c r="FTX141" s="35"/>
      <c r="FTY141" s="35"/>
      <c r="FTZ141" s="35"/>
      <c r="FUA141" s="35"/>
      <c r="FUB141" s="35"/>
      <c r="FUC141" s="35"/>
      <c r="FUD141" s="35"/>
      <c r="FUE141" s="35"/>
      <c r="FUF141" s="35"/>
      <c r="FUG141" s="35"/>
      <c r="FUH141" s="35"/>
      <c r="FUI141" s="35"/>
      <c r="FUJ141" s="35"/>
      <c r="FUK141" s="35"/>
      <c r="FUL141" s="35"/>
      <c r="FUM141" s="35"/>
      <c r="FUN141" s="35"/>
      <c r="FUO141" s="35"/>
      <c r="FUP141" s="35"/>
      <c r="FUQ141" s="35"/>
      <c r="FUR141" s="35"/>
      <c r="FUS141" s="35"/>
      <c r="FUT141" s="35"/>
      <c r="FUU141" s="35"/>
      <c r="FUV141" s="35"/>
      <c r="FUW141" s="35"/>
      <c r="FUX141" s="35"/>
      <c r="FUY141" s="35"/>
      <c r="FUZ141" s="35"/>
      <c r="FVA141" s="35"/>
      <c r="FVB141" s="35"/>
      <c r="FVC141" s="35"/>
      <c r="FVD141" s="35"/>
      <c r="FVE141" s="35"/>
      <c r="FVF141" s="35"/>
      <c r="FVG141" s="35"/>
      <c r="FVH141" s="35"/>
      <c r="FVI141" s="35"/>
      <c r="FVJ141" s="35"/>
      <c r="FVK141" s="35"/>
      <c r="FVL141" s="35"/>
      <c r="FVM141" s="35"/>
      <c r="FVN141" s="35"/>
      <c r="FVO141" s="35"/>
      <c r="FVP141" s="35"/>
      <c r="FVQ141" s="35"/>
      <c r="FVR141" s="35"/>
      <c r="FVS141" s="35"/>
      <c r="FVT141" s="35"/>
      <c r="FVU141" s="35"/>
      <c r="FVV141" s="35"/>
      <c r="FVW141" s="35"/>
      <c r="FVX141" s="35"/>
      <c r="FVY141" s="35"/>
      <c r="FVZ141" s="35"/>
      <c r="FWA141" s="35"/>
      <c r="FWB141" s="35"/>
      <c r="FWC141" s="35"/>
      <c r="FWD141" s="35"/>
      <c r="FWE141" s="35"/>
      <c r="FWF141" s="35"/>
      <c r="FWG141" s="35"/>
      <c r="FWH141" s="35"/>
      <c r="FWI141" s="35"/>
      <c r="FWJ141" s="35"/>
      <c r="FWK141" s="35"/>
      <c r="FWL141" s="35"/>
      <c r="FWM141" s="35"/>
      <c r="FWN141" s="35"/>
      <c r="FWO141" s="35"/>
      <c r="FWP141" s="35"/>
      <c r="FWQ141" s="35"/>
      <c r="FWR141" s="35"/>
      <c r="FWS141" s="35"/>
      <c r="FWT141" s="35"/>
      <c r="FWU141" s="35"/>
      <c r="FWV141" s="35"/>
      <c r="FWW141" s="35"/>
      <c r="FWX141" s="35"/>
      <c r="FWY141" s="35"/>
      <c r="FWZ141" s="35"/>
      <c r="FXA141" s="35"/>
      <c r="FXB141" s="35"/>
      <c r="FXC141" s="35"/>
      <c r="FXD141" s="35"/>
      <c r="FXE141" s="35"/>
      <c r="FXF141" s="35"/>
      <c r="FXG141" s="35"/>
      <c r="FXH141" s="35"/>
      <c r="FXI141" s="35"/>
      <c r="FXJ141" s="35"/>
      <c r="FXK141" s="35"/>
      <c r="FXL141" s="35"/>
      <c r="FXM141" s="35"/>
      <c r="FXN141" s="35"/>
      <c r="FXO141" s="35"/>
      <c r="FXP141" s="35"/>
      <c r="FXQ141" s="35"/>
      <c r="FXR141" s="35"/>
      <c r="FXS141" s="35"/>
      <c r="FXT141" s="35"/>
      <c r="FXU141" s="35"/>
      <c r="FXV141" s="35"/>
      <c r="FXW141" s="35"/>
      <c r="FXX141" s="35"/>
      <c r="FXY141" s="35"/>
      <c r="FXZ141" s="35"/>
      <c r="FYA141" s="35"/>
      <c r="FYB141" s="35"/>
      <c r="FYC141" s="35"/>
      <c r="FYD141" s="35"/>
      <c r="FYE141" s="35"/>
      <c r="FYF141" s="35"/>
      <c r="FYG141" s="35"/>
      <c r="FYH141" s="35"/>
      <c r="FYI141" s="35"/>
      <c r="FYJ141" s="35"/>
      <c r="FYK141" s="35"/>
      <c r="FYL141" s="35"/>
      <c r="FYM141" s="35"/>
      <c r="FYN141" s="35"/>
      <c r="FYO141" s="35"/>
      <c r="FYP141" s="35"/>
      <c r="FYQ141" s="35"/>
      <c r="FYR141" s="35"/>
      <c r="FYS141" s="35"/>
      <c r="FYT141" s="35"/>
      <c r="FYU141" s="35"/>
      <c r="FYV141" s="35"/>
      <c r="FYW141" s="35"/>
      <c r="FYX141" s="35"/>
      <c r="FYY141" s="35"/>
      <c r="FYZ141" s="35"/>
      <c r="FZA141" s="35"/>
      <c r="FZB141" s="35"/>
      <c r="FZC141" s="35"/>
      <c r="FZD141" s="35"/>
      <c r="FZE141" s="35"/>
      <c r="FZF141" s="35"/>
      <c r="FZG141" s="35"/>
      <c r="FZH141" s="35"/>
      <c r="FZI141" s="35"/>
      <c r="FZJ141" s="35"/>
      <c r="FZK141" s="35"/>
      <c r="FZL141" s="35"/>
      <c r="FZM141" s="35"/>
      <c r="FZN141" s="35"/>
      <c r="FZO141" s="35"/>
      <c r="FZP141" s="35"/>
      <c r="FZQ141" s="35"/>
      <c r="FZR141" s="35"/>
      <c r="FZS141" s="35"/>
      <c r="FZT141" s="35"/>
      <c r="FZU141" s="35"/>
      <c r="FZV141" s="35"/>
      <c r="FZW141" s="35"/>
      <c r="FZX141" s="35"/>
      <c r="FZY141" s="35"/>
      <c r="FZZ141" s="35"/>
      <c r="GAA141" s="35"/>
      <c r="GAB141" s="35"/>
      <c r="GAC141" s="35"/>
      <c r="GAD141" s="35"/>
      <c r="GAE141" s="35"/>
      <c r="GAF141" s="35"/>
      <c r="GAG141" s="35"/>
      <c r="GAH141" s="35"/>
      <c r="GAI141" s="35"/>
      <c r="GAJ141" s="35"/>
      <c r="GAK141" s="35"/>
      <c r="GAL141" s="35"/>
      <c r="GAM141" s="35"/>
      <c r="GAN141" s="35"/>
      <c r="GAO141" s="35"/>
      <c r="GAP141" s="35"/>
      <c r="GAQ141" s="35"/>
      <c r="GAR141" s="35"/>
      <c r="GAS141" s="35"/>
      <c r="GAT141" s="35"/>
      <c r="GAU141" s="35"/>
      <c r="GAV141" s="35"/>
      <c r="GAW141" s="35"/>
      <c r="GAX141" s="35"/>
      <c r="GAY141" s="35"/>
      <c r="GAZ141" s="35"/>
      <c r="GBA141" s="35"/>
      <c r="GBB141" s="35"/>
      <c r="GBC141" s="35"/>
      <c r="GBD141" s="35"/>
      <c r="GBE141" s="35"/>
      <c r="GBF141" s="35"/>
      <c r="GBG141" s="35"/>
      <c r="GBH141" s="35"/>
      <c r="GBI141" s="35"/>
      <c r="GBJ141" s="35"/>
      <c r="GBK141" s="35"/>
      <c r="GBL141" s="35"/>
      <c r="GBM141" s="35"/>
      <c r="GBN141" s="35"/>
      <c r="GBO141" s="35"/>
      <c r="GBP141" s="35"/>
      <c r="GBQ141" s="35"/>
      <c r="GBR141" s="35"/>
      <c r="GBS141" s="35"/>
      <c r="GBT141" s="35"/>
      <c r="GBU141" s="35"/>
      <c r="GBV141" s="35"/>
      <c r="GBW141" s="35"/>
      <c r="GBX141" s="35"/>
      <c r="GBY141" s="35"/>
      <c r="GBZ141" s="35"/>
      <c r="GCA141" s="35"/>
      <c r="GCB141" s="35"/>
      <c r="GCC141" s="35"/>
      <c r="GCD141" s="35"/>
      <c r="GCE141" s="35"/>
      <c r="GCF141" s="35"/>
      <c r="GCG141" s="35"/>
      <c r="GCH141" s="35"/>
      <c r="GCI141" s="35"/>
      <c r="GCJ141" s="35"/>
      <c r="GCK141" s="35"/>
      <c r="GCL141" s="35"/>
      <c r="GCM141" s="35"/>
      <c r="GCN141" s="35"/>
      <c r="GCO141" s="35"/>
      <c r="GCP141" s="35"/>
      <c r="GCQ141" s="35"/>
      <c r="GCR141" s="35"/>
      <c r="GCS141" s="35"/>
      <c r="GCT141" s="35"/>
      <c r="GCU141" s="35"/>
      <c r="GCV141" s="35"/>
      <c r="GCW141" s="35"/>
      <c r="GCX141" s="35"/>
      <c r="GDE141" s="35"/>
      <c r="GDF141" s="35"/>
      <c r="GDG141" s="35"/>
      <c r="GDH141" s="35"/>
      <c r="GDI141" s="35"/>
      <c r="GDJ141" s="35"/>
      <c r="GDK141" s="35"/>
      <c r="GDL141" s="35"/>
      <c r="GDM141" s="35"/>
      <c r="GDN141" s="35"/>
      <c r="GDO141" s="35"/>
      <c r="GDP141" s="35"/>
      <c r="GDQ141" s="35"/>
      <c r="GDR141" s="35"/>
      <c r="GDS141" s="35"/>
      <c r="GDT141" s="35"/>
      <c r="GDU141" s="35"/>
      <c r="GDV141" s="35"/>
      <c r="GDW141" s="35"/>
      <c r="GDX141" s="35"/>
      <c r="GDY141" s="35"/>
      <c r="GDZ141" s="35"/>
      <c r="GEA141" s="35"/>
      <c r="GEB141" s="35"/>
      <c r="GEC141" s="35"/>
      <c r="GED141" s="35"/>
      <c r="GEE141" s="35"/>
      <c r="GEF141" s="35"/>
      <c r="GEG141" s="35"/>
      <c r="GEH141" s="35"/>
      <c r="GEI141" s="35"/>
      <c r="GEJ141" s="35"/>
      <c r="GEK141" s="35"/>
      <c r="GEL141" s="35"/>
      <c r="GEM141" s="35"/>
      <c r="GEN141" s="35"/>
      <c r="GEO141" s="35"/>
      <c r="GEP141" s="35"/>
      <c r="GEQ141" s="35"/>
      <c r="GER141" s="35"/>
      <c r="GES141" s="35"/>
      <c r="GET141" s="35"/>
      <c r="GEU141" s="35"/>
      <c r="GEV141" s="35"/>
      <c r="GEW141" s="35"/>
      <c r="GEX141" s="35"/>
      <c r="GEY141" s="35"/>
      <c r="GEZ141" s="35"/>
      <c r="GFA141" s="35"/>
      <c r="GFB141" s="35"/>
      <c r="GFC141" s="35"/>
      <c r="GFD141" s="35"/>
      <c r="GFE141" s="35"/>
      <c r="GFF141" s="35"/>
      <c r="GFG141" s="35"/>
      <c r="GFH141" s="35"/>
      <c r="GFI141" s="35"/>
      <c r="GFJ141" s="35"/>
      <c r="GFK141" s="35"/>
      <c r="GFL141" s="35"/>
      <c r="GFM141" s="35"/>
      <c r="GFN141" s="35"/>
      <c r="GFO141" s="35"/>
      <c r="GFP141" s="35"/>
      <c r="GFQ141" s="35"/>
      <c r="GFR141" s="35"/>
      <c r="GFS141" s="35"/>
      <c r="GFT141" s="35"/>
      <c r="GFU141" s="35"/>
      <c r="GFV141" s="35"/>
      <c r="GFW141" s="35"/>
      <c r="GFX141" s="35"/>
      <c r="GFY141" s="35"/>
      <c r="GFZ141" s="35"/>
      <c r="GGA141" s="35"/>
      <c r="GGB141" s="35"/>
      <c r="GGC141" s="35"/>
      <c r="GGD141" s="35"/>
      <c r="GGE141" s="35"/>
      <c r="GGF141" s="35"/>
      <c r="GGG141" s="35"/>
      <c r="GGH141" s="35"/>
      <c r="GGI141" s="35"/>
      <c r="GGJ141" s="35"/>
      <c r="GGK141" s="35"/>
      <c r="GGL141" s="35"/>
      <c r="GGM141" s="35"/>
      <c r="GGN141" s="35"/>
      <c r="GGO141" s="35"/>
      <c r="GGP141" s="35"/>
      <c r="GGQ141" s="35"/>
      <c r="GGR141" s="35"/>
      <c r="GGS141" s="35"/>
      <c r="GGT141" s="35"/>
      <c r="GGU141" s="35"/>
      <c r="GGV141" s="35"/>
      <c r="GGW141" s="35"/>
      <c r="GGX141" s="35"/>
      <c r="GGY141" s="35"/>
      <c r="GGZ141" s="35"/>
      <c r="GHA141" s="35"/>
      <c r="GHB141" s="35"/>
      <c r="GHC141" s="35"/>
      <c r="GHD141" s="35"/>
      <c r="GHE141" s="35"/>
      <c r="GHF141" s="35"/>
      <c r="GHG141" s="35"/>
      <c r="GHH141" s="35"/>
      <c r="GHI141" s="35"/>
      <c r="GHJ141" s="35"/>
      <c r="GHK141" s="35"/>
      <c r="GHL141" s="35"/>
      <c r="GHM141" s="35"/>
      <c r="GHN141" s="35"/>
      <c r="GHO141" s="35"/>
      <c r="GHP141" s="35"/>
      <c r="GHQ141" s="35"/>
      <c r="GHR141" s="35"/>
      <c r="GHS141" s="35"/>
      <c r="GHT141" s="35"/>
      <c r="GHU141" s="35"/>
      <c r="GHV141" s="35"/>
      <c r="GHW141" s="35"/>
      <c r="GHX141" s="35"/>
      <c r="GHY141" s="35"/>
      <c r="GHZ141" s="35"/>
      <c r="GIA141" s="35"/>
      <c r="GIB141" s="35"/>
      <c r="GIC141" s="35"/>
      <c r="GID141" s="35"/>
      <c r="GIE141" s="35"/>
      <c r="GIF141" s="35"/>
      <c r="GIG141" s="35"/>
      <c r="GIH141" s="35"/>
      <c r="GII141" s="35"/>
      <c r="GIJ141" s="35"/>
      <c r="GIK141" s="35"/>
      <c r="GIL141" s="35"/>
      <c r="GIM141" s="35"/>
      <c r="GIN141" s="35"/>
      <c r="GIO141" s="35"/>
      <c r="GIP141" s="35"/>
      <c r="GIQ141" s="35"/>
      <c r="GIR141" s="35"/>
      <c r="GIS141" s="35"/>
      <c r="GIT141" s="35"/>
      <c r="GIU141" s="35"/>
      <c r="GIV141" s="35"/>
      <c r="GIW141" s="35"/>
      <c r="GIX141" s="35"/>
      <c r="GIY141" s="35"/>
      <c r="GIZ141" s="35"/>
      <c r="GJA141" s="35"/>
      <c r="GJB141" s="35"/>
      <c r="GJC141" s="35"/>
      <c r="GJD141" s="35"/>
      <c r="GJE141" s="35"/>
      <c r="GJF141" s="35"/>
      <c r="GJG141" s="35"/>
      <c r="GJH141" s="35"/>
      <c r="GJI141" s="35"/>
      <c r="GJJ141" s="35"/>
      <c r="GJK141" s="35"/>
      <c r="GJL141" s="35"/>
      <c r="GJM141" s="35"/>
      <c r="GJN141" s="35"/>
      <c r="GJO141" s="35"/>
      <c r="GJP141" s="35"/>
      <c r="GJQ141" s="35"/>
      <c r="GJR141" s="35"/>
      <c r="GJS141" s="35"/>
      <c r="GJT141" s="35"/>
      <c r="GJU141" s="35"/>
      <c r="GJV141" s="35"/>
      <c r="GJW141" s="35"/>
      <c r="GJX141" s="35"/>
      <c r="GJY141" s="35"/>
      <c r="GJZ141" s="35"/>
      <c r="GKA141" s="35"/>
      <c r="GKB141" s="35"/>
      <c r="GKC141" s="35"/>
      <c r="GKD141" s="35"/>
      <c r="GKE141" s="35"/>
      <c r="GKF141" s="35"/>
      <c r="GKG141" s="35"/>
      <c r="GKH141" s="35"/>
      <c r="GKI141" s="35"/>
      <c r="GKJ141" s="35"/>
      <c r="GKK141" s="35"/>
      <c r="GKL141" s="35"/>
      <c r="GKM141" s="35"/>
      <c r="GKN141" s="35"/>
      <c r="GKO141" s="35"/>
      <c r="GKP141" s="35"/>
      <c r="GKQ141" s="35"/>
      <c r="GKR141" s="35"/>
      <c r="GKS141" s="35"/>
      <c r="GKT141" s="35"/>
      <c r="GKU141" s="35"/>
      <c r="GKV141" s="35"/>
      <c r="GKW141" s="35"/>
      <c r="GKX141" s="35"/>
      <c r="GKY141" s="35"/>
      <c r="GKZ141" s="35"/>
      <c r="GLA141" s="35"/>
      <c r="GLB141" s="35"/>
      <c r="GLC141" s="35"/>
      <c r="GLD141" s="35"/>
      <c r="GLE141" s="35"/>
      <c r="GLF141" s="35"/>
      <c r="GLG141" s="35"/>
      <c r="GLH141" s="35"/>
      <c r="GLI141" s="35"/>
      <c r="GLJ141" s="35"/>
      <c r="GLK141" s="35"/>
      <c r="GLL141" s="35"/>
      <c r="GLM141" s="35"/>
      <c r="GLN141" s="35"/>
      <c r="GLO141" s="35"/>
      <c r="GLP141" s="35"/>
      <c r="GLQ141" s="35"/>
      <c r="GLR141" s="35"/>
      <c r="GLS141" s="35"/>
      <c r="GLT141" s="35"/>
      <c r="GLU141" s="35"/>
      <c r="GLV141" s="35"/>
      <c r="GLW141" s="35"/>
      <c r="GLX141" s="35"/>
      <c r="GLY141" s="35"/>
      <c r="GLZ141" s="35"/>
      <c r="GMA141" s="35"/>
      <c r="GMB141" s="35"/>
      <c r="GMC141" s="35"/>
      <c r="GMD141" s="35"/>
      <c r="GME141" s="35"/>
      <c r="GMF141" s="35"/>
      <c r="GMG141" s="35"/>
      <c r="GMH141" s="35"/>
      <c r="GMI141" s="35"/>
      <c r="GMJ141" s="35"/>
      <c r="GMK141" s="35"/>
      <c r="GML141" s="35"/>
      <c r="GMM141" s="35"/>
      <c r="GMN141" s="35"/>
      <c r="GMO141" s="35"/>
      <c r="GMP141" s="35"/>
      <c r="GMQ141" s="35"/>
      <c r="GMR141" s="35"/>
      <c r="GMS141" s="35"/>
      <c r="GMT141" s="35"/>
      <c r="GNA141" s="35"/>
      <c r="GNB141" s="35"/>
      <c r="GNC141" s="35"/>
      <c r="GND141" s="35"/>
      <c r="GNE141" s="35"/>
      <c r="GNF141" s="35"/>
      <c r="GNG141" s="35"/>
      <c r="GNH141" s="35"/>
      <c r="GNI141" s="35"/>
      <c r="GNJ141" s="35"/>
      <c r="GNK141" s="35"/>
      <c r="GNL141" s="35"/>
      <c r="GNM141" s="35"/>
      <c r="GNN141" s="35"/>
      <c r="GNO141" s="35"/>
      <c r="GNP141" s="35"/>
      <c r="GNQ141" s="35"/>
      <c r="GNR141" s="35"/>
      <c r="GNS141" s="35"/>
      <c r="GNT141" s="35"/>
      <c r="GNU141" s="35"/>
      <c r="GNV141" s="35"/>
      <c r="GNW141" s="35"/>
      <c r="GNX141" s="35"/>
      <c r="GNY141" s="35"/>
      <c r="GNZ141" s="35"/>
      <c r="GOA141" s="35"/>
      <c r="GOB141" s="35"/>
      <c r="GOC141" s="35"/>
      <c r="GOD141" s="35"/>
      <c r="GOE141" s="35"/>
      <c r="GOF141" s="35"/>
      <c r="GOG141" s="35"/>
      <c r="GOH141" s="35"/>
      <c r="GOI141" s="35"/>
      <c r="GOJ141" s="35"/>
      <c r="GOK141" s="35"/>
      <c r="GOL141" s="35"/>
      <c r="GOM141" s="35"/>
      <c r="GON141" s="35"/>
      <c r="GOO141" s="35"/>
      <c r="GOP141" s="35"/>
      <c r="GOQ141" s="35"/>
      <c r="GOR141" s="35"/>
      <c r="GOS141" s="35"/>
      <c r="GOT141" s="35"/>
      <c r="GOU141" s="35"/>
      <c r="GOV141" s="35"/>
      <c r="GOW141" s="35"/>
      <c r="GOX141" s="35"/>
      <c r="GOY141" s="35"/>
      <c r="GOZ141" s="35"/>
      <c r="GPA141" s="35"/>
      <c r="GPB141" s="35"/>
      <c r="GPC141" s="35"/>
      <c r="GPD141" s="35"/>
      <c r="GPE141" s="35"/>
      <c r="GPF141" s="35"/>
      <c r="GPG141" s="35"/>
      <c r="GPH141" s="35"/>
      <c r="GPI141" s="35"/>
      <c r="GPJ141" s="35"/>
      <c r="GPK141" s="35"/>
      <c r="GPL141" s="35"/>
      <c r="GPM141" s="35"/>
      <c r="GPN141" s="35"/>
      <c r="GPO141" s="35"/>
      <c r="GPP141" s="35"/>
      <c r="GPQ141" s="35"/>
      <c r="GPR141" s="35"/>
      <c r="GPS141" s="35"/>
      <c r="GPT141" s="35"/>
      <c r="GPU141" s="35"/>
      <c r="GPV141" s="35"/>
      <c r="GPW141" s="35"/>
      <c r="GPX141" s="35"/>
      <c r="GPY141" s="35"/>
      <c r="GPZ141" s="35"/>
      <c r="GQA141" s="35"/>
      <c r="GQB141" s="35"/>
      <c r="GQC141" s="35"/>
      <c r="GQD141" s="35"/>
      <c r="GQE141" s="35"/>
      <c r="GQF141" s="35"/>
      <c r="GQG141" s="35"/>
      <c r="GQH141" s="35"/>
      <c r="GQI141" s="35"/>
      <c r="GQJ141" s="35"/>
      <c r="GQK141" s="35"/>
      <c r="GQL141" s="35"/>
      <c r="GQM141" s="35"/>
      <c r="GQN141" s="35"/>
      <c r="GQO141" s="35"/>
      <c r="GQP141" s="35"/>
      <c r="GQQ141" s="35"/>
      <c r="GQR141" s="35"/>
      <c r="GQS141" s="35"/>
      <c r="GQT141" s="35"/>
      <c r="GQU141" s="35"/>
      <c r="GQV141" s="35"/>
      <c r="GQW141" s="35"/>
      <c r="GQX141" s="35"/>
      <c r="GQY141" s="35"/>
      <c r="GQZ141" s="35"/>
      <c r="GRA141" s="35"/>
      <c r="GRB141" s="35"/>
      <c r="GRC141" s="35"/>
      <c r="GRD141" s="35"/>
      <c r="GRE141" s="35"/>
      <c r="GRF141" s="35"/>
      <c r="GRG141" s="35"/>
      <c r="GRH141" s="35"/>
      <c r="GRI141" s="35"/>
      <c r="GRJ141" s="35"/>
      <c r="GRK141" s="35"/>
      <c r="GRL141" s="35"/>
      <c r="GRM141" s="35"/>
      <c r="GRN141" s="35"/>
      <c r="GRO141" s="35"/>
      <c r="GRP141" s="35"/>
      <c r="GRQ141" s="35"/>
      <c r="GRR141" s="35"/>
      <c r="GRS141" s="35"/>
      <c r="GRT141" s="35"/>
      <c r="GRU141" s="35"/>
      <c r="GRV141" s="35"/>
      <c r="GRW141" s="35"/>
      <c r="GRX141" s="35"/>
      <c r="GRY141" s="35"/>
      <c r="GRZ141" s="35"/>
      <c r="GSA141" s="35"/>
      <c r="GSB141" s="35"/>
      <c r="GSC141" s="35"/>
      <c r="GSD141" s="35"/>
      <c r="GSE141" s="35"/>
      <c r="GSF141" s="35"/>
      <c r="GSG141" s="35"/>
      <c r="GSH141" s="35"/>
      <c r="GSI141" s="35"/>
      <c r="GSJ141" s="35"/>
      <c r="GSK141" s="35"/>
      <c r="GSL141" s="35"/>
      <c r="GSM141" s="35"/>
      <c r="GSN141" s="35"/>
      <c r="GSO141" s="35"/>
      <c r="GSP141" s="35"/>
      <c r="GSQ141" s="35"/>
      <c r="GSR141" s="35"/>
      <c r="GSS141" s="35"/>
      <c r="GST141" s="35"/>
      <c r="GSU141" s="35"/>
      <c r="GSV141" s="35"/>
      <c r="GSW141" s="35"/>
      <c r="GSX141" s="35"/>
      <c r="GSY141" s="35"/>
      <c r="GSZ141" s="35"/>
      <c r="GTA141" s="35"/>
      <c r="GTB141" s="35"/>
      <c r="GTC141" s="35"/>
      <c r="GTD141" s="35"/>
      <c r="GTE141" s="35"/>
      <c r="GTF141" s="35"/>
      <c r="GTG141" s="35"/>
      <c r="GTH141" s="35"/>
      <c r="GTI141" s="35"/>
      <c r="GTJ141" s="35"/>
      <c r="GTK141" s="35"/>
      <c r="GTL141" s="35"/>
      <c r="GTM141" s="35"/>
      <c r="GTN141" s="35"/>
      <c r="GTO141" s="35"/>
      <c r="GTP141" s="35"/>
      <c r="GTQ141" s="35"/>
      <c r="GTR141" s="35"/>
      <c r="GTS141" s="35"/>
      <c r="GTT141" s="35"/>
      <c r="GTU141" s="35"/>
      <c r="GTV141" s="35"/>
      <c r="GTW141" s="35"/>
      <c r="GTX141" s="35"/>
      <c r="GTY141" s="35"/>
      <c r="GTZ141" s="35"/>
      <c r="GUA141" s="35"/>
      <c r="GUB141" s="35"/>
      <c r="GUC141" s="35"/>
      <c r="GUD141" s="35"/>
      <c r="GUE141" s="35"/>
      <c r="GUF141" s="35"/>
      <c r="GUG141" s="35"/>
      <c r="GUH141" s="35"/>
      <c r="GUI141" s="35"/>
      <c r="GUJ141" s="35"/>
      <c r="GUK141" s="35"/>
      <c r="GUL141" s="35"/>
      <c r="GUM141" s="35"/>
      <c r="GUN141" s="35"/>
      <c r="GUO141" s="35"/>
      <c r="GUP141" s="35"/>
      <c r="GUQ141" s="35"/>
      <c r="GUR141" s="35"/>
      <c r="GUS141" s="35"/>
      <c r="GUT141" s="35"/>
      <c r="GUU141" s="35"/>
      <c r="GUV141" s="35"/>
      <c r="GUW141" s="35"/>
      <c r="GUX141" s="35"/>
      <c r="GUY141" s="35"/>
      <c r="GUZ141" s="35"/>
      <c r="GVA141" s="35"/>
      <c r="GVB141" s="35"/>
      <c r="GVC141" s="35"/>
      <c r="GVD141" s="35"/>
      <c r="GVE141" s="35"/>
      <c r="GVF141" s="35"/>
      <c r="GVG141" s="35"/>
      <c r="GVH141" s="35"/>
      <c r="GVI141" s="35"/>
      <c r="GVJ141" s="35"/>
      <c r="GVK141" s="35"/>
      <c r="GVL141" s="35"/>
      <c r="GVM141" s="35"/>
      <c r="GVN141" s="35"/>
      <c r="GVO141" s="35"/>
      <c r="GVP141" s="35"/>
      <c r="GVQ141" s="35"/>
      <c r="GVR141" s="35"/>
      <c r="GVS141" s="35"/>
      <c r="GVT141" s="35"/>
      <c r="GVU141" s="35"/>
      <c r="GVV141" s="35"/>
      <c r="GVW141" s="35"/>
      <c r="GVX141" s="35"/>
      <c r="GVY141" s="35"/>
      <c r="GVZ141" s="35"/>
      <c r="GWA141" s="35"/>
      <c r="GWB141" s="35"/>
      <c r="GWC141" s="35"/>
      <c r="GWD141" s="35"/>
      <c r="GWE141" s="35"/>
      <c r="GWF141" s="35"/>
      <c r="GWG141" s="35"/>
      <c r="GWH141" s="35"/>
      <c r="GWI141" s="35"/>
      <c r="GWJ141" s="35"/>
      <c r="GWK141" s="35"/>
      <c r="GWL141" s="35"/>
      <c r="GWM141" s="35"/>
      <c r="GWN141" s="35"/>
      <c r="GWO141" s="35"/>
      <c r="GWP141" s="35"/>
      <c r="GWW141" s="35"/>
      <c r="GWX141" s="35"/>
      <c r="GWY141" s="35"/>
      <c r="GWZ141" s="35"/>
      <c r="GXA141" s="35"/>
      <c r="GXB141" s="35"/>
      <c r="GXC141" s="35"/>
      <c r="GXD141" s="35"/>
      <c r="GXE141" s="35"/>
      <c r="GXF141" s="35"/>
      <c r="GXG141" s="35"/>
      <c r="GXH141" s="35"/>
      <c r="GXI141" s="35"/>
      <c r="GXJ141" s="35"/>
      <c r="GXK141" s="35"/>
      <c r="GXL141" s="35"/>
      <c r="GXM141" s="35"/>
      <c r="GXN141" s="35"/>
      <c r="GXO141" s="35"/>
      <c r="GXP141" s="35"/>
      <c r="GXQ141" s="35"/>
      <c r="GXR141" s="35"/>
      <c r="GXS141" s="35"/>
      <c r="GXT141" s="35"/>
      <c r="GXU141" s="35"/>
      <c r="GXV141" s="35"/>
      <c r="GXW141" s="35"/>
      <c r="GXX141" s="35"/>
      <c r="GXY141" s="35"/>
      <c r="GXZ141" s="35"/>
      <c r="GYA141" s="35"/>
      <c r="GYB141" s="35"/>
      <c r="GYC141" s="35"/>
      <c r="GYD141" s="35"/>
      <c r="GYE141" s="35"/>
      <c r="GYF141" s="35"/>
      <c r="GYG141" s="35"/>
      <c r="GYH141" s="35"/>
      <c r="GYI141" s="35"/>
      <c r="GYJ141" s="35"/>
      <c r="GYK141" s="35"/>
      <c r="GYL141" s="35"/>
      <c r="GYM141" s="35"/>
      <c r="GYN141" s="35"/>
      <c r="GYO141" s="35"/>
      <c r="GYP141" s="35"/>
      <c r="GYQ141" s="35"/>
      <c r="GYR141" s="35"/>
      <c r="GYS141" s="35"/>
      <c r="GYT141" s="35"/>
      <c r="GYU141" s="35"/>
      <c r="GYV141" s="35"/>
      <c r="GYW141" s="35"/>
      <c r="GYX141" s="35"/>
      <c r="GYY141" s="35"/>
      <c r="GYZ141" s="35"/>
      <c r="GZA141" s="35"/>
      <c r="GZB141" s="35"/>
      <c r="GZC141" s="35"/>
      <c r="GZD141" s="35"/>
      <c r="GZE141" s="35"/>
      <c r="GZF141" s="35"/>
      <c r="GZG141" s="35"/>
      <c r="GZH141" s="35"/>
      <c r="GZI141" s="35"/>
      <c r="GZJ141" s="35"/>
      <c r="GZK141" s="35"/>
      <c r="GZL141" s="35"/>
      <c r="GZM141" s="35"/>
      <c r="GZN141" s="35"/>
      <c r="GZO141" s="35"/>
      <c r="GZP141" s="35"/>
      <c r="GZQ141" s="35"/>
      <c r="GZR141" s="35"/>
      <c r="GZS141" s="35"/>
      <c r="GZT141" s="35"/>
      <c r="GZU141" s="35"/>
      <c r="GZV141" s="35"/>
      <c r="GZW141" s="35"/>
      <c r="GZX141" s="35"/>
      <c r="GZY141" s="35"/>
      <c r="GZZ141" s="35"/>
      <c r="HAA141" s="35"/>
      <c r="HAB141" s="35"/>
      <c r="HAC141" s="35"/>
      <c r="HAD141" s="35"/>
      <c r="HAE141" s="35"/>
      <c r="HAF141" s="35"/>
      <c r="HAG141" s="35"/>
      <c r="HAH141" s="35"/>
      <c r="HAI141" s="35"/>
      <c r="HAJ141" s="35"/>
      <c r="HAK141" s="35"/>
      <c r="HAL141" s="35"/>
      <c r="HAM141" s="35"/>
      <c r="HAN141" s="35"/>
      <c r="HAO141" s="35"/>
      <c r="HAP141" s="35"/>
      <c r="HAQ141" s="35"/>
      <c r="HAR141" s="35"/>
      <c r="HAS141" s="35"/>
      <c r="HAT141" s="35"/>
      <c r="HAU141" s="35"/>
      <c r="HAV141" s="35"/>
      <c r="HAW141" s="35"/>
      <c r="HAX141" s="35"/>
      <c r="HAY141" s="35"/>
      <c r="HAZ141" s="35"/>
      <c r="HBA141" s="35"/>
      <c r="HBB141" s="35"/>
      <c r="HBC141" s="35"/>
      <c r="HBD141" s="35"/>
      <c r="HBE141" s="35"/>
      <c r="HBF141" s="35"/>
      <c r="HBG141" s="35"/>
      <c r="HBH141" s="35"/>
      <c r="HBI141" s="35"/>
      <c r="HBJ141" s="35"/>
      <c r="HBK141" s="35"/>
      <c r="HBL141" s="35"/>
      <c r="HBM141" s="35"/>
      <c r="HBN141" s="35"/>
      <c r="HBO141" s="35"/>
      <c r="HBP141" s="35"/>
      <c r="HBQ141" s="35"/>
      <c r="HBR141" s="35"/>
      <c r="HBS141" s="35"/>
      <c r="HBT141" s="35"/>
      <c r="HBU141" s="35"/>
      <c r="HBV141" s="35"/>
      <c r="HBW141" s="35"/>
      <c r="HBX141" s="35"/>
      <c r="HBY141" s="35"/>
      <c r="HBZ141" s="35"/>
      <c r="HCA141" s="35"/>
      <c r="HCB141" s="35"/>
      <c r="HCC141" s="35"/>
      <c r="HCD141" s="35"/>
      <c r="HCE141" s="35"/>
      <c r="HCF141" s="35"/>
      <c r="HCG141" s="35"/>
      <c r="HCH141" s="35"/>
      <c r="HCI141" s="35"/>
      <c r="HCJ141" s="35"/>
      <c r="HCK141" s="35"/>
      <c r="HCL141" s="35"/>
      <c r="HCM141" s="35"/>
      <c r="HCN141" s="35"/>
      <c r="HCO141" s="35"/>
      <c r="HCP141" s="35"/>
      <c r="HCQ141" s="35"/>
      <c r="HCR141" s="35"/>
      <c r="HCS141" s="35"/>
      <c r="HCT141" s="35"/>
      <c r="HCU141" s="35"/>
      <c r="HCV141" s="35"/>
      <c r="HCW141" s="35"/>
      <c r="HCX141" s="35"/>
      <c r="HCY141" s="35"/>
      <c r="HCZ141" s="35"/>
      <c r="HDA141" s="35"/>
      <c r="HDB141" s="35"/>
      <c r="HDC141" s="35"/>
      <c r="HDD141" s="35"/>
      <c r="HDE141" s="35"/>
      <c r="HDF141" s="35"/>
      <c r="HDG141" s="35"/>
      <c r="HDH141" s="35"/>
      <c r="HDI141" s="35"/>
      <c r="HDJ141" s="35"/>
      <c r="HDK141" s="35"/>
      <c r="HDL141" s="35"/>
      <c r="HDM141" s="35"/>
      <c r="HDN141" s="35"/>
      <c r="HDO141" s="35"/>
      <c r="HDP141" s="35"/>
      <c r="HDQ141" s="35"/>
      <c r="HDR141" s="35"/>
      <c r="HDS141" s="35"/>
      <c r="HDT141" s="35"/>
      <c r="HDU141" s="35"/>
      <c r="HDV141" s="35"/>
      <c r="HDW141" s="35"/>
      <c r="HDX141" s="35"/>
      <c r="HDY141" s="35"/>
      <c r="HDZ141" s="35"/>
      <c r="HEA141" s="35"/>
      <c r="HEB141" s="35"/>
      <c r="HEC141" s="35"/>
      <c r="HED141" s="35"/>
      <c r="HEE141" s="35"/>
      <c r="HEF141" s="35"/>
      <c r="HEG141" s="35"/>
      <c r="HEH141" s="35"/>
      <c r="HEI141" s="35"/>
      <c r="HEJ141" s="35"/>
      <c r="HEK141" s="35"/>
      <c r="HEL141" s="35"/>
      <c r="HEM141" s="35"/>
      <c r="HEN141" s="35"/>
      <c r="HEO141" s="35"/>
      <c r="HEP141" s="35"/>
      <c r="HEQ141" s="35"/>
      <c r="HER141" s="35"/>
      <c r="HES141" s="35"/>
      <c r="HET141" s="35"/>
      <c r="HEU141" s="35"/>
      <c r="HEV141" s="35"/>
      <c r="HEW141" s="35"/>
      <c r="HEX141" s="35"/>
      <c r="HEY141" s="35"/>
      <c r="HEZ141" s="35"/>
      <c r="HFA141" s="35"/>
      <c r="HFB141" s="35"/>
      <c r="HFC141" s="35"/>
      <c r="HFD141" s="35"/>
      <c r="HFE141" s="35"/>
      <c r="HFF141" s="35"/>
      <c r="HFG141" s="35"/>
      <c r="HFH141" s="35"/>
      <c r="HFI141" s="35"/>
      <c r="HFJ141" s="35"/>
      <c r="HFK141" s="35"/>
      <c r="HFL141" s="35"/>
      <c r="HFM141" s="35"/>
      <c r="HFN141" s="35"/>
      <c r="HFO141" s="35"/>
      <c r="HFP141" s="35"/>
      <c r="HFQ141" s="35"/>
      <c r="HFR141" s="35"/>
      <c r="HFS141" s="35"/>
      <c r="HFT141" s="35"/>
      <c r="HFU141" s="35"/>
      <c r="HFV141" s="35"/>
      <c r="HFW141" s="35"/>
      <c r="HFX141" s="35"/>
      <c r="HFY141" s="35"/>
      <c r="HFZ141" s="35"/>
      <c r="HGA141" s="35"/>
      <c r="HGB141" s="35"/>
      <c r="HGC141" s="35"/>
      <c r="HGD141" s="35"/>
      <c r="HGE141" s="35"/>
      <c r="HGF141" s="35"/>
      <c r="HGG141" s="35"/>
      <c r="HGH141" s="35"/>
      <c r="HGI141" s="35"/>
      <c r="HGJ141" s="35"/>
      <c r="HGK141" s="35"/>
      <c r="HGL141" s="35"/>
      <c r="HGS141" s="35"/>
      <c r="HGT141" s="35"/>
      <c r="HGU141" s="35"/>
      <c r="HGV141" s="35"/>
      <c r="HGW141" s="35"/>
      <c r="HGX141" s="35"/>
      <c r="HGY141" s="35"/>
      <c r="HGZ141" s="35"/>
      <c r="HHA141" s="35"/>
      <c r="HHB141" s="35"/>
      <c r="HHC141" s="35"/>
      <c r="HHD141" s="35"/>
      <c r="HHE141" s="35"/>
      <c r="HHF141" s="35"/>
      <c r="HHG141" s="35"/>
      <c r="HHH141" s="35"/>
      <c r="HHI141" s="35"/>
      <c r="HHJ141" s="35"/>
      <c r="HHK141" s="35"/>
      <c r="HHL141" s="35"/>
      <c r="HHM141" s="35"/>
      <c r="HHN141" s="35"/>
      <c r="HHO141" s="35"/>
      <c r="HHP141" s="35"/>
      <c r="HHQ141" s="35"/>
      <c r="HHR141" s="35"/>
      <c r="HHS141" s="35"/>
      <c r="HHT141" s="35"/>
      <c r="HHU141" s="35"/>
      <c r="HHV141" s="35"/>
      <c r="HHW141" s="35"/>
      <c r="HHX141" s="35"/>
      <c r="HHY141" s="35"/>
      <c r="HHZ141" s="35"/>
      <c r="HIA141" s="35"/>
      <c r="HIB141" s="35"/>
      <c r="HIC141" s="35"/>
      <c r="HID141" s="35"/>
      <c r="HIE141" s="35"/>
      <c r="HIF141" s="35"/>
      <c r="HIG141" s="35"/>
      <c r="HIH141" s="35"/>
      <c r="HII141" s="35"/>
      <c r="HIJ141" s="35"/>
      <c r="HIK141" s="35"/>
      <c r="HIL141" s="35"/>
      <c r="HIM141" s="35"/>
      <c r="HIN141" s="35"/>
      <c r="HIO141" s="35"/>
      <c r="HIP141" s="35"/>
      <c r="HIQ141" s="35"/>
      <c r="HIR141" s="35"/>
      <c r="HIS141" s="35"/>
      <c r="HIT141" s="35"/>
      <c r="HIU141" s="35"/>
      <c r="HIV141" s="35"/>
      <c r="HIW141" s="35"/>
      <c r="HIX141" s="35"/>
      <c r="HIY141" s="35"/>
      <c r="HIZ141" s="35"/>
      <c r="HJA141" s="35"/>
      <c r="HJB141" s="35"/>
      <c r="HJC141" s="35"/>
      <c r="HJD141" s="35"/>
      <c r="HJE141" s="35"/>
      <c r="HJF141" s="35"/>
      <c r="HJG141" s="35"/>
      <c r="HJH141" s="35"/>
      <c r="HJI141" s="35"/>
      <c r="HJJ141" s="35"/>
      <c r="HJK141" s="35"/>
      <c r="HJL141" s="35"/>
      <c r="HJM141" s="35"/>
      <c r="HJN141" s="35"/>
      <c r="HJO141" s="35"/>
      <c r="HJP141" s="35"/>
      <c r="HJQ141" s="35"/>
      <c r="HJR141" s="35"/>
      <c r="HJS141" s="35"/>
      <c r="HJT141" s="35"/>
      <c r="HJU141" s="35"/>
      <c r="HJV141" s="35"/>
      <c r="HJW141" s="35"/>
      <c r="HJX141" s="35"/>
      <c r="HJY141" s="35"/>
      <c r="HJZ141" s="35"/>
      <c r="HKA141" s="35"/>
      <c r="HKB141" s="35"/>
      <c r="HKC141" s="35"/>
      <c r="HKD141" s="35"/>
      <c r="HKE141" s="35"/>
      <c r="HKF141" s="35"/>
      <c r="HKG141" s="35"/>
      <c r="HKH141" s="35"/>
      <c r="HKI141" s="35"/>
      <c r="HKJ141" s="35"/>
      <c r="HKK141" s="35"/>
      <c r="HKL141" s="35"/>
      <c r="HKM141" s="35"/>
      <c r="HKN141" s="35"/>
      <c r="HKO141" s="35"/>
      <c r="HKP141" s="35"/>
      <c r="HKQ141" s="35"/>
      <c r="HKR141" s="35"/>
      <c r="HKS141" s="35"/>
      <c r="HKT141" s="35"/>
      <c r="HKU141" s="35"/>
      <c r="HKV141" s="35"/>
      <c r="HKW141" s="35"/>
      <c r="HKX141" s="35"/>
      <c r="HKY141" s="35"/>
      <c r="HKZ141" s="35"/>
      <c r="HLA141" s="35"/>
      <c r="HLB141" s="35"/>
      <c r="HLC141" s="35"/>
      <c r="HLD141" s="35"/>
      <c r="HLE141" s="35"/>
      <c r="HLF141" s="35"/>
      <c r="HLG141" s="35"/>
      <c r="HLH141" s="35"/>
      <c r="HLI141" s="35"/>
      <c r="HLJ141" s="35"/>
      <c r="HLK141" s="35"/>
      <c r="HLL141" s="35"/>
      <c r="HLM141" s="35"/>
      <c r="HLN141" s="35"/>
      <c r="HLO141" s="35"/>
      <c r="HLP141" s="35"/>
      <c r="HLQ141" s="35"/>
      <c r="HLR141" s="35"/>
      <c r="HLS141" s="35"/>
      <c r="HLT141" s="35"/>
      <c r="HLU141" s="35"/>
      <c r="HLV141" s="35"/>
      <c r="HLW141" s="35"/>
      <c r="HLX141" s="35"/>
      <c r="HLY141" s="35"/>
      <c r="HLZ141" s="35"/>
      <c r="HMA141" s="35"/>
      <c r="HMB141" s="35"/>
      <c r="HMC141" s="35"/>
      <c r="HMD141" s="35"/>
      <c r="HME141" s="35"/>
      <c r="HMF141" s="35"/>
      <c r="HMG141" s="35"/>
      <c r="HMH141" s="35"/>
      <c r="HMI141" s="35"/>
      <c r="HMJ141" s="35"/>
      <c r="HMK141" s="35"/>
      <c r="HML141" s="35"/>
      <c r="HMM141" s="35"/>
      <c r="HMN141" s="35"/>
      <c r="HMO141" s="35"/>
      <c r="HMP141" s="35"/>
      <c r="HMQ141" s="35"/>
      <c r="HMR141" s="35"/>
      <c r="HMS141" s="35"/>
      <c r="HMT141" s="35"/>
      <c r="HMU141" s="35"/>
      <c r="HMV141" s="35"/>
      <c r="HMW141" s="35"/>
      <c r="HMX141" s="35"/>
      <c r="HMY141" s="35"/>
      <c r="HMZ141" s="35"/>
      <c r="HNA141" s="35"/>
      <c r="HNB141" s="35"/>
      <c r="HNC141" s="35"/>
      <c r="HND141" s="35"/>
      <c r="HNE141" s="35"/>
      <c r="HNF141" s="35"/>
      <c r="HNG141" s="35"/>
      <c r="HNH141" s="35"/>
      <c r="HNI141" s="35"/>
      <c r="HNJ141" s="35"/>
      <c r="HNK141" s="35"/>
      <c r="HNL141" s="35"/>
      <c r="HNM141" s="35"/>
      <c r="HNN141" s="35"/>
      <c r="HNO141" s="35"/>
      <c r="HNP141" s="35"/>
      <c r="HNQ141" s="35"/>
      <c r="HNR141" s="35"/>
      <c r="HNS141" s="35"/>
      <c r="HNT141" s="35"/>
      <c r="HNU141" s="35"/>
      <c r="HNV141" s="35"/>
      <c r="HNW141" s="35"/>
      <c r="HNX141" s="35"/>
      <c r="HNY141" s="35"/>
      <c r="HNZ141" s="35"/>
      <c r="HOA141" s="35"/>
      <c r="HOB141" s="35"/>
      <c r="HOC141" s="35"/>
      <c r="HOD141" s="35"/>
      <c r="HOE141" s="35"/>
      <c r="HOF141" s="35"/>
      <c r="HOG141" s="35"/>
      <c r="HOH141" s="35"/>
      <c r="HOI141" s="35"/>
      <c r="HOJ141" s="35"/>
      <c r="HOK141" s="35"/>
      <c r="HOL141" s="35"/>
      <c r="HOM141" s="35"/>
      <c r="HON141" s="35"/>
      <c r="HOO141" s="35"/>
      <c r="HOP141" s="35"/>
      <c r="HOQ141" s="35"/>
      <c r="HOR141" s="35"/>
      <c r="HOS141" s="35"/>
      <c r="HOT141" s="35"/>
      <c r="HOU141" s="35"/>
      <c r="HOV141" s="35"/>
      <c r="HOW141" s="35"/>
      <c r="HOX141" s="35"/>
      <c r="HOY141" s="35"/>
      <c r="HOZ141" s="35"/>
      <c r="HPA141" s="35"/>
      <c r="HPB141" s="35"/>
      <c r="HPC141" s="35"/>
      <c r="HPD141" s="35"/>
      <c r="HPE141" s="35"/>
      <c r="HPF141" s="35"/>
      <c r="HPG141" s="35"/>
      <c r="HPH141" s="35"/>
      <c r="HPI141" s="35"/>
      <c r="HPJ141" s="35"/>
      <c r="HPK141" s="35"/>
      <c r="HPL141" s="35"/>
      <c r="HPM141" s="35"/>
      <c r="HPN141" s="35"/>
      <c r="HPO141" s="35"/>
      <c r="HPP141" s="35"/>
      <c r="HPQ141" s="35"/>
      <c r="HPR141" s="35"/>
      <c r="HPS141" s="35"/>
      <c r="HPT141" s="35"/>
      <c r="HPU141" s="35"/>
      <c r="HPV141" s="35"/>
      <c r="HPW141" s="35"/>
      <c r="HPX141" s="35"/>
      <c r="HPY141" s="35"/>
      <c r="HPZ141" s="35"/>
      <c r="HQA141" s="35"/>
      <c r="HQB141" s="35"/>
      <c r="HQC141" s="35"/>
      <c r="HQD141" s="35"/>
      <c r="HQE141" s="35"/>
      <c r="HQF141" s="35"/>
      <c r="HQG141" s="35"/>
      <c r="HQH141" s="35"/>
      <c r="HQO141" s="35"/>
      <c r="HQP141" s="35"/>
      <c r="HQQ141" s="35"/>
      <c r="HQR141" s="35"/>
      <c r="HQS141" s="35"/>
      <c r="HQT141" s="35"/>
      <c r="HQU141" s="35"/>
      <c r="HQV141" s="35"/>
      <c r="HQW141" s="35"/>
      <c r="HQX141" s="35"/>
      <c r="HQY141" s="35"/>
      <c r="HQZ141" s="35"/>
      <c r="HRA141" s="35"/>
      <c r="HRB141" s="35"/>
      <c r="HRC141" s="35"/>
      <c r="HRD141" s="35"/>
      <c r="HRE141" s="35"/>
      <c r="HRF141" s="35"/>
      <c r="HRG141" s="35"/>
      <c r="HRH141" s="35"/>
      <c r="HRI141" s="35"/>
      <c r="HRJ141" s="35"/>
      <c r="HRK141" s="35"/>
      <c r="HRL141" s="35"/>
      <c r="HRM141" s="35"/>
      <c r="HRN141" s="35"/>
      <c r="HRO141" s="35"/>
      <c r="HRP141" s="35"/>
      <c r="HRQ141" s="35"/>
      <c r="HRR141" s="35"/>
      <c r="HRS141" s="35"/>
      <c r="HRT141" s="35"/>
      <c r="HRU141" s="35"/>
      <c r="HRV141" s="35"/>
      <c r="HRW141" s="35"/>
      <c r="HRX141" s="35"/>
      <c r="HRY141" s="35"/>
      <c r="HRZ141" s="35"/>
      <c r="HSA141" s="35"/>
      <c r="HSB141" s="35"/>
      <c r="HSC141" s="35"/>
      <c r="HSD141" s="35"/>
      <c r="HSE141" s="35"/>
      <c r="HSF141" s="35"/>
      <c r="HSG141" s="35"/>
      <c r="HSH141" s="35"/>
      <c r="HSI141" s="35"/>
      <c r="HSJ141" s="35"/>
      <c r="HSK141" s="35"/>
      <c r="HSL141" s="35"/>
      <c r="HSM141" s="35"/>
      <c r="HSN141" s="35"/>
      <c r="HSO141" s="35"/>
      <c r="HSP141" s="35"/>
      <c r="HSQ141" s="35"/>
      <c r="HSR141" s="35"/>
      <c r="HSS141" s="35"/>
      <c r="HST141" s="35"/>
      <c r="HSU141" s="35"/>
      <c r="HSV141" s="35"/>
      <c r="HSW141" s="35"/>
      <c r="HSX141" s="35"/>
      <c r="HSY141" s="35"/>
      <c r="HSZ141" s="35"/>
      <c r="HTA141" s="35"/>
      <c r="HTB141" s="35"/>
      <c r="HTC141" s="35"/>
      <c r="HTD141" s="35"/>
      <c r="HTE141" s="35"/>
      <c r="HTF141" s="35"/>
      <c r="HTG141" s="35"/>
      <c r="HTH141" s="35"/>
      <c r="HTI141" s="35"/>
      <c r="HTJ141" s="35"/>
      <c r="HTK141" s="35"/>
      <c r="HTL141" s="35"/>
      <c r="HTM141" s="35"/>
      <c r="HTN141" s="35"/>
      <c r="HTO141" s="35"/>
      <c r="HTP141" s="35"/>
      <c r="HTQ141" s="35"/>
      <c r="HTR141" s="35"/>
      <c r="HTS141" s="35"/>
      <c r="HTT141" s="35"/>
      <c r="HTU141" s="35"/>
      <c r="HTV141" s="35"/>
      <c r="HTW141" s="35"/>
      <c r="HTX141" s="35"/>
      <c r="HTY141" s="35"/>
      <c r="HTZ141" s="35"/>
      <c r="HUA141" s="35"/>
      <c r="HUB141" s="35"/>
      <c r="HUC141" s="35"/>
      <c r="HUD141" s="35"/>
      <c r="HUE141" s="35"/>
      <c r="HUF141" s="35"/>
      <c r="HUG141" s="35"/>
      <c r="HUH141" s="35"/>
      <c r="HUI141" s="35"/>
      <c r="HUJ141" s="35"/>
      <c r="HUK141" s="35"/>
      <c r="HUL141" s="35"/>
      <c r="HUM141" s="35"/>
      <c r="HUN141" s="35"/>
      <c r="HUO141" s="35"/>
      <c r="HUP141" s="35"/>
      <c r="HUQ141" s="35"/>
      <c r="HUR141" s="35"/>
      <c r="HUS141" s="35"/>
      <c r="HUT141" s="35"/>
      <c r="HUU141" s="35"/>
      <c r="HUV141" s="35"/>
      <c r="HUW141" s="35"/>
      <c r="HUX141" s="35"/>
      <c r="HUY141" s="35"/>
      <c r="HUZ141" s="35"/>
      <c r="HVA141" s="35"/>
      <c r="HVB141" s="35"/>
      <c r="HVC141" s="35"/>
      <c r="HVD141" s="35"/>
      <c r="HVE141" s="35"/>
      <c r="HVF141" s="35"/>
      <c r="HVG141" s="35"/>
      <c r="HVH141" s="35"/>
      <c r="HVI141" s="35"/>
      <c r="HVJ141" s="35"/>
      <c r="HVK141" s="35"/>
      <c r="HVL141" s="35"/>
      <c r="HVM141" s="35"/>
      <c r="HVN141" s="35"/>
      <c r="HVO141" s="35"/>
      <c r="HVP141" s="35"/>
      <c r="HVQ141" s="35"/>
      <c r="HVR141" s="35"/>
      <c r="HVS141" s="35"/>
      <c r="HVT141" s="35"/>
      <c r="HVU141" s="35"/>
      <c r="HVV141" s="35"/>
      <c r="HVW141" s="35"/>
      <c r="HVX141" s="35"/>
      <c r="HVY141" s="35"/>
      <c r="HVZ141" s="35"/>
      <c r="HWA141" s="35"/>
      <c r="HWB141" s="35"/>
      <c r="HWC141" s="35"/>
      <c r="HWD141" s="35"/>
      <c r="HWE141" s="35"/>
      <c r="HWF141" s="35"/>
      <c r="HWG141" s="35"/>
      <c r="HWH141" s="35"/>
      <c r="HWI141" s="35"/>
      <c r="HWJ141" s="35"/>
      <c r="HWK141" s="35"/>
      <c r="HWL141" s="35"/>
      <c r="HWM141" s="35"/>
      <c r="HWN141" s="35"/>
      <c r="HWO141" s="35"/>
      <c r="HWP141" s="35"/>
      <c r="HWQ141" s="35"/>
      <c r="HWR141" s="35"/>
      <c r="HWS141" s="35"/>
      <c r="HWT141" s="35"/>
      <c r="HWU141" s="35"/>
      <c r="HWV141" s="35"/>
      <c r="HWW141" s="35"/>
      <c r="HWX141" s="35"/>
      <c r="HWY141" s="35"/>
      <c r="HWZ141" s="35"/>
      <c r="HXA141" s="35"/>
      <c r="HXB141" s="35"/>
      <c r="HXC141" s="35"/>
      <c r="HXD141" s="35"/>
      <c r="HXE141" s="35"/>
      <c r="HXF141" s="35"/>
      <c r="HXG141" s="35"/>
      <c r="HXH141" s="35"/>
      <c r="HXI141" s="35"/>
      <c r="HXJ141" s="35"/>
      <c r="HXK141" s="35"/>
      <c r="HXL141" s="35"/>
      <c r="HXM141" s="35"/>
      <c r="HXN141" s="35"/>
      <c r="HXO141" s="35"/>
      <c r="HXP141" s="35"/>
      <c r="HXQ141" s="35"/>
      <c r="HXR141" s="35"/>
      <c r="HXS141" s="35"/>
      <c r="HXT141" s="35"/>
      <c r="HXU141" s="35"/>
      <c r="HXV141" s="35"/>
      <c r="HXW141" s="35"/>
      <c r="HXX141" s="35"/>
      <c r="HXY141" s="35"/>
      <c r="HXZ141" s="35"/>
      <c r="HYA141" s="35"/>
      <c r="HYB141" s="35"/>
      <c r="HYC141" s="35"/>
      <c r="HYD141" s="35"/>
      <c r="HYE141" s="35"/>
      <c r="HYF141" s="35"/>
      <c r="HYG141" s="35"/>
      <c r="HYH141" s="35"/>
      <c r="HYI141" s="35"/>
      <c r="HYJ141" s="35"/>
      <c r="HYK141" s="35"/>
      <c r="HYL141" s="35"/>
      <c r="HYM141" s="35"/>
      <c r="HYN141" s="35"/>
      <c r="HYO141" s="35"/>
      <c r="HYP141" s="35"/>
      <c r="HYQ141" s="35"/>
      <c r="HYR141" s="35"/>
      <c r="HYS141" s="35"/>
      <c r="HYT141" s="35"/>
      <c r="HYU141" s="35"/>
      <c r="HYV141" s="35"/>
      <c r="HYW141" s="35"/>
      <c r="HYX141" s="35"/>
      <c r="HYY141" s="35"/>
      <c r="HYZ141" s="35"/>
      <c r="HZA141" s="35"/>
      <c r="HZB141" s="35"/>
      <c r="HZC141" s="35"/>
      <c r="HZD141" s="35"/>
      <c r="HZE141" s="35"/>
      <c r="HZF141" s="35"/>
      <c r="HZG141" s="35"/>
      <c r="HZH141" s="35"/>
      <c r="HZI141" s="35"/>
      <c r="HZJ141" s="35"/>
      <c r="HZK141" s="35"/>
      <c r="HZL141" s="35"/>
      <c r="HZM141" s="35"/>
      <c r="HZN141" s="35"/>
      <c r="HZO141" s="35"/>
      <c r="HZP141" s="35"/>
      <c r="HZQ141" s="35"/>
      <c r="HZR141" s="35"/>
      <c r="HZS141" s="35"/>
      <c r="HZT141" s="35"/>
      <c r="HZU141" s="35"/>
      <c r="HZV141" s="35"/>
      <c r="HZW141" s="35"/>
      <c r="HZX141" s="35"/>
      <c r="HZY141" s="35"/>
      <c r="HZZ141" s="35"/>
      <c r="IAA141" s="35"/>
      <c r="IAB141" s="35"/>
      <c r="IAC141" s="35"/>
      <c r="IAD141" s="35"/>
      <c r="IAK141" s="35"/>
      <c r="IAL141" s="35"/>
      <c r="IAM141" s="35"/>
      <c r="IAN141" s="35"/>
      <c r="IAO141" s="35"/>
      <c r="IAP141" s="35"/>
      <c r="IAQ141" s="35"/>
      <c r="IAR141" s="35"/>
      <c r="IAS141" s="35"/>
      <c r="IAT141" s="35"/>
      <c r="IAU141" s="35"/>
      <c r="IAV141" s="35"/>
      <c r="IAW141" s="35"/>
      <c r="IAX141" s="35"/>
      <c r="IAY141" s="35"/>
      <c r="IAZ141" s="35"/>
      <c r="IBA141" s="35"/>
      <c r="IBB141" s="35"/>
      <c r="IBC141" s="35"/>
      <c r="IBD141" s="35"/>
      <c r="IBE141" s="35"/>
      <c r="IBF141" s="35"/>
      <c r="IBG141" s="35"/>
      <c r="IBH141" s="35"/>
      <c r="IBI141" s="35"/>
      <c r="IBJ141" s="35"/>
      <c r="IBK141" s="35"/>
      <c r="IBL141" s="35"/>
      <c r="IBM141" s="35"/>
      <c r="IBN141" s="35"/>
      <c r="IBO141" s="35"/>
      <c r="IBP141" s="35"/>
      <c r="IBQ141" s="35"/>
      <c r="IBR141" s="35"/>
      <c r="IBS141" s="35"/>
      <c r="IBT141" s="35"/>
      <c r="IBU141" s="35"/>
      <c r="IBV141" s="35"/>
      <c r="IBW141" s="35"/>
      <c r="IBX141" s="35"/>
      <c r="IBY141" s="35"/>
      <c r="IBZ141" s="35"/>
      <c r="ICA141" s="35"/>
      <c r="ICB141" s="35"/>
      <c r="ICC141" s="35"/>
      <c r="ICD141" s="35"/>
      <c r="ICE141" s="35"/>
      <c r="ICF141" s="35"/>
      <c r="ICG141" s="35"/>
      <c r="ICH141" s="35"/>
      <c r="ICI141" s="35"/>
      <c r="ICJ141" s="35"/>
      <c r="ICK141" s="35"/>
      <c r="ICL141" s="35"/>
      <c r="ICM141" s="35"/>
      <c r="ICN141" s="35"/>
      <c r="ICO141" s="35"/>
      <c r="ICP141" s="35"/>
      <c r="ICQ141" s="35"/>
      <c r="ICR141" s="35"/>
      <c r="ICS141" s="35"/>
      <c r="ICT141" s="35"/>
      <c r="ICU141" s="35"/>
      <c r="ICV141" s="35"/>
      <c r="ICW141" s="35"/>
      <c r="ICX141" s="35"/>
      <c r="ICY141" s="35"/>
      <c r="ICZ141" s="35"/>
      <c r="IDA141" s="35"/>
      <c r="IDB141" s="35"/>
      <c r="IDC141" s="35"/>
      <c r="IDD141" s="35"/>
      <c r="IDE141" s="35"/>
      <c r="IDF141" s="35"/>
      <c r="IDG141" s="35"/>
      <c r="IDH141" s="35"/>
      <c r="IDI141" s="35"/>
      <c r="IDJ141" s="35"/>
      <c r="IDK141" s="35"/>
      <c r="IDL141" s="35"/>
      <c r="IDM141" s="35"/>
      <c r="IDN141" s="35"/>
      <c r="IDO141" s="35"/>
      <c r="IDP141" s="35"/>
      <c r="IDQ141" s="35"/>
      <c r="IDR141" s="35"/>
      <c r="IDS141" s="35"/>
      <c r="IDT141" s="35"/>
      <c r="IDU141" s="35"/>
      <c r="IDV141" s="35"/>
      <c r="IDW141" s="35"/>
      <c r="IDX141" s="35"/>
      <c r="IDY141" s="35"/>
      <c r="IDZ141" s="35"/>
      <c r="IEA141" s="35"/>
      <c r="IEB141" s="35"/>
      <c r="IEC141" s="35"/>
      <c r="IED141" s="35"/>
      <c r="IEE141" s="35"/>
      <c r="IEF141" s="35"/>
      <c r="IEG141" s="35"/>
      <c r="IEH141" s="35"/>
      <c r="IEI141" s="35"/>
      <c r="IEJ141" s="35"/>
      <c r="IEK141" s="35"/>
      <c r="IEL141" s="35"/>
      <c r="IEM141" s="35"/>
      <c r="IEN141" s="35"/>
      <c r="IEO141" s="35"/>
      <c r="IEP141" s="35"/>
      <c r="IEQ141" s="35"/>
      <c r="IER141" s="35"/>
      <c r="IES141" s="35"/>
      <c r="IET141" s="35"/>
      <c r="IEU141" s="35"/>
      <c r="IEV141" s="35"/>
      <c r="IEW141" s="35"/>
      <c r="IEX141" s="35"/>
      <c r="IEY141" s="35"/>
      <c r="IEZ141" s="35"/>
      <c r="IFA141" s="35"/>
      <c r="IFB141" s="35"/>
      <c r="IFC141" s="35"/>
      <c r="IFD141" s="35"/>
      <c r="IFE141" s="35"/>
      <c r="IFF141" s="35"/>
      <c r="IFG141" s="35"/>
      <c r="IFH141" s="35"/>
      <c r="IFI141" s="35"/>
      <c r="IFJ141" s="35"/>
      <c r="IFK141" s="35"/>
      <c r="IFL141" s="35"/>
      <c r="IFM141" s="35"/>
      <c r="IFN141" s="35"/>
      <c r="IFO141" s="35"/>
      <c r="IFP141" s="35"/>
      <c r="IFQ141" s="35"/>
      <c r="IFR141" s="35"/>
      <c r="IFS141" s="35"/>
      <c r="IFT141" s="35"/>
      <c r="IFU141" s="35"/>
      <c r="IFV141" s="35"/>
      <c r="IFW141" s="35"/>
      <c r="IFX141" s="35"/>
      <c r="IFY141" s="35"/>
      <c r="IFZ141" s="35"/>
      <c r="IGA141" s="35"/>
      <c r="IGB141" s="35"/>
      <c r="IGC141" s="35"/>
      <c r="IGD141" s="35"/>
      <c r="IGE141" s="35"/>
      <c r="IGF141" s="35"/>
      <c r="IGG141" s="35"/>
      <c r="IGH141" s="35"/>
      <c r="IGI141" s="35"/>
      <c r="IGJ141" s="35"/>
      <c r="IGK141" s="35"/>
      <c r="IGL141" s="35"/>
      <c r="IGM141" s="35"/>
      <c r="IGN141" s="35"/>
      <c r="IGO141" s="35"/>
      <c r="IGP141" s="35"/>
      <c r="IGQ141" s="35"/>
      <c r="IGR141" s="35"/>
      <c r="IGS141" s="35"/>
      <c r="IGT141" s="35"/>
      <c r="IGU141" s="35"/>
      <c r="IGV141" s="35"/>
      <c r="IGW141" s="35"/>
      <c r="IGX141" s="35"/>
      <c r="IGY141" s="35"/>
      <c r="IGZ141" s="35"/>
      <c r="IHA141" s="35"/>
      <c r="IHB141" s="35"/>
      <c r="IHC141" s="35"/>
      <c r="IHD141" s="35"/>
      <c r="IHE141" s="35"/>
      <c r="IHF141" s="35"/>
      <c r="IHG141" s="35"/>
      <c r="IHH141" s="35"/>
      <c r="IHI141" s="35"/>
      <c r="IHJ141" s="35"/>
      <c r="IHK141" s="35"/>
      <c r="IHL141" s="35"/>
      <c r="IHM141" s="35"/>
      <c r="IHN141" s="35"/>
      <c r="IHO141" s="35"/>
      <c r="IHP141" s="35"/>
      <c r="IHQ141" s="35"/>
      <c r="IHR141" s="35"/>
      <c r="IHS141" s="35"/>
      <c r="IHT141" s="35"/>
      <c r="IHU141" s="35"/>
      <c r="IHV141" s="35"/>
      <c r="IHW141" s="35"/>
      <c r="IHX141" s="35"/>
      <c r="IHY141" s="35"/>
      <c r="IHZ141" s="35"/>
      <c r="IIA141" s="35"/>
      <c r="IIB141" s="35"/>
      <c r="IIC141" s="35"/>
      <c r="IID141" s="35"/>
      <c r="IIE141" s="35"/>
      <c r="IIF141" s="35"/>
      <c r="IIG141" s="35"/>
      <c r="IIH141" s="35"/>
      <c r="III141" s="35"/>
      <c r="IIJ141" s="35"/>
      <c r="IIK141" s="35"/>
      <c r="IIL141" s="35"/>
      <c r="IIM141" s="35"/>
      <c r="IIN141" s="35"/>
      <c r="IIO141" s="35"/>
      <c r="IIP141" s="35"/>
      <c r="IIQ141" s="35"/>
      <c r="IIR141" s="35"/>
      <c r="IIS141" s="35"/>
      <c r="IIT141" s="35"/>
      <c r="IIU141" s="35"/>
      <c r="IIV141" s="35"/>
      <c r="IIW141" s="35"/>
      <c r="IIX141" s="35"/>
      <c r="IIY141" s="35"/>
      <c r="IIZ141" s="35"/>
      <c r="IJA141" s="35"/>
      <c r="IJB141" s="35"/>
      <c r="IJC141" s="35"/>
      <c r="IJD141" s="35"/>
      <c r="IJE141" s="35"/>
      <c r="IJF141" s="35"/>
      <c r="IJG141" s="35"/>
      <c r="IJH141" s="35"/>
      <c r="IJI141" s="35"/>
      <c r="IJJ141" s="35"/>
      <c r="IJK141" s="35"/>
      <c r="IJL141" s="35"/>
      <c r="IJM141" s="35"/>
      <c r="IJN141" s="35"/>
      <c r="IJO141" s="35"/>
      <c r="IJP141" s="35"/>
      <c r="IJQ141" s="35"/>
      <c r="IJR141" s="35"/>
      <c r="IJS141" s="35"/>
      <c r="IJT141" s="35"/>
      <c r="IJU141" s="35"/>
      <c r="IJV141" s="35"/>
      <c r="IJW141" s="35"/>
      <c r="IJX141" s="35"/>
      <c r="IJY141" s="35"/>
      <c r="IJZ141" s="35"/>
      <c r="IKG141" s="35"/>
      <c r="IKH141" s="35"/>
      <c r="IKI141" s="35"/>
      <c r="IKJ141" s="35"/>
      <c r="IKK141" s="35"/>
      <c r="IKL141" s="35"/>
      <c r="IKM141" s="35"/>
      <c r="IKN141" s="35"/>
      <c r="IKO141" s="35"/>
      <c r="IKP141" s="35"/>
      <c r="IKQ141" s="35"/>
      <c r="IKR141" s="35"/>
      <c r="IKS141" s="35"/>
      <c r="IKT141" s="35"/>
      <c r="IKU141" s="35"/>
      <c r="IKV141" s="35"/>
      <c r="IKW141" s="35"/>
      <c r="IKX141" s="35"/>
      <c r="IKY141" s="35"/>
      <c r="IKZ141" s="35"/>
      <c r="ILA141" s="35"/>
      <c r="ILB141" s="35"/>
      <c r="ILC141" s="35"/>
      <c r="ILD141" s="35"/>
      <c r="ILE141" s="35"/>
      <c r="ILF141" s="35"/>
      <c r="ILG141" s="35"/>
      <c r="ILH141" s="35"/>
      <c r="ILI141" s="35"/>
      <c r="ILJ141" s="35"/>
      <c r="ILK141" s="35"/>
      <c r="ILL141" s="35"/>
      <c r="ILM141" s="35"/>
      <c r="ILN141" s="35"/>
      <c r="ILO141" s="35"/>
      <c r="ILP141" s="35"/>
      <c r="ILQ141" s="35"/>
      <c r="ILR141" s="35"/>
      <c r="ILS141" s="35"/>
      <c r="ILT141" s="35"/>
      <c r="ILU141" s="35"/>
      <c r="ILV141" s="35"/>
      <c r="ILW141" s="35"/>
      <c r="ILX141" s="35"/>
      <c r="ILY141" s="35"/>
      <c r="ILZ141" s="35"/>
      <c r="IMA141" s="35"/>
      <c r="IMB141" s="35"/>
      <c r="IMC141" s="35"/>
      <c r="IMD141" s="35"/>
      <c r="IME141" s="35"/>
      <c r="IMF141" s="35"/>
      <c r="IMG141" s="35"/>
      <c r="IMH141" s="35"/>
      <c r="IMI141" s="35"/>
      <c r="IMJ141" s="35"/>
      <c r="IMK141" s="35"/>
      <c r="IML141" s="35"/>
      <c r="IMM141" s="35"/>
      <c r="IMN141" s="35"/>
      <c r="IMO141" s="35"/>
      <c r="IMP141" s="35"/>
      <c r="IMQ141" s="35"/>
      <c r="IMR141" s="35"/>
      <c r="IMS141" s="35"/>
      <c r="IMT141" s="35"/>
      <c r="IMU141" s="35"/>
      <c r="IMV141" s="35"/>
      <c r="IMW141" s="35"/>
      <c r="IMX141" s="35"/>
      <c r="IMY141" s="35"/>
      <c r="IMZ141" s="35"/>
      <c r="INA141" s="35"/>
      <c r="INB141" s="35"/>
      <c r="INC141" s="35"/>
      <c r="IND141" s="35"/>
      <c r="INE141" s="35"/>
      <c r="INF141" s="35"/>
      <c r="ING141" s="35"/>
      <c r="INH141" s="35"/>
      <c r="INI141" s="35"/>
      <c r="INJ141" s="35"/>
      <c r="INK141" s="35"/>
      <c r="INL141" s="35"/>
      <c r="INM141" s="35"/>
      <c r="INN141" s="35"/>
      <c r="INO141" s="35"/>
      <c r="INP141" s="35"/>
      <c r="INQ141" s="35"/>
      <c r="INR141" s="35"/>
      <c r="INS141" s="35"/>
      <c r="INT141" s="35"/>
      <c r="INU141" s="35"/>
      <c r="INV141" s="35"/>
      <c r="INW141" s="35"/>
      <c r="INX141" s="35"/>
      <c r="INY141" s="35"/>
      <c r="INZ141" s="35"/>
      <c r="IOA141" s="35"/>
      <c r="IOB141" s="35"/>
      <c r="IOC141" s="35"/>
      <c r="IOD141" s="35"/>
      <c r="IOE141" s="35"/>
      <c r="IOF141" s="35"/>
      <c r="IOG141" s="35"/>
      <c r="IOH141" s="35"/>
      <c r="IOI141" s="35"/>
      <c r="IOJ141" s="35"/>
      <c r="IOK141" s="35"/>
      <c r="IOL141" s="35"/>
      <c r="IOM141" s="35"/>
      <c r="ION141" s="35"/>
      <c r="IOO141" s="35"/>
      <c r="IOP141" s="35"/>
      <c r="IOQ141" s="35"/>
      <c r="IOR141" s="35"/>
      <c r="IOS141" s="35"/>
      <c r="IOT141" s="35"/>
      <c r="IOU141" s="35"/>
      <c r="IOV141" s="35"/>
      <c r="IOW141" s="35"/>
      <c r="IOX141" s="35"/>
      <c r="IOY141" s="35"/>
      <c r="IOZ141" s="35"/>
      <c r="IPA141" s="35"/>
      <c r="IPB141" s="35"/>
      <c r="IPC141" s="35"/>
      <c r="IPD141" s="35"/>
      <c r="IPE141" s="35"/>
      <c r="IPF141" s="35"/>
      <c r="IPG141" s="35"/>
      <c r="IPH141" s="35"/>
      <c r="IPI141" s="35"/>
      <c r="IPJ141" s="35"/>
      <c r="IPK141" s="35"/>
      <c r="IPL141" s="35"/>
      <c r="IPM141" s="35"/>
      <c r="IPN141" s="35"/>
      <c r="IPO141" s="35"/>
      <c r="IPP141" s="35"/>
      <c r="IPQ141" s="35"/>
      <c r="IPR141" s="35"/>
      <c r="IPS141" s="35"/>
      <c r="IPT141" s="35"/>
      <c r="IPU141" s="35"/>
      <c r="IPV141" s="35"/>
      <c r="IPW141" s="35"/>
      <c r="IPX141" s="35"/>
      <c r="IPY141" s="35"/>
      <c r="IPZ141" s="35"/>
      <c r="IQA141" s="35"/>
      <c r="IQB141" s="35"/>
      <c r="IQC141" s="35"/>
      <c r="IQD141" s="35"/>
      <c r="IQE141" s="35"/>
      <c r="IQF141" s="35"/>
      <c r="IQG141" s="35"/>
      <c r="IQH141" s="35"/>
      <c r="IQI141" s="35"/>
      <c r="IQJ141" s="35"/>
      <c r="IQK141" s="35"/>
      <c r="IQL141" s="35"/>
      <c r="IQM141" s="35"/>
      <c r="IQN141" s="35"/>
      <c r="IQO141" s="35"/>
      <c r="IQP141" s="35"/>
      <c r="IQQ141" s="35"/>
      <c r="IQR141" s="35"/>
      <c r="IQS141" s="35"/>
      <c r="IQT141" s="35"/>
      <c r="IQU141" s="35"/>
      <c r="IQV141" s="35"/>
      <c r="IQW141" s="35"/>
      <c r="IQX141" s="35"/>
      <c r="IQY141" s="35"/>
      <c r="IQZ141" s="35"/>
      <c r="IRA141" s="35"/>
      <c r="IRB141" s="35"/>
      <c r="IRC141" s="35"/>
      <c r="IRD141" s="35"/>
      <c r="IRE141" s="35"/>
      <c r="IRF141" s="35"/>
      <c r="IRG141" s="35"/>
      <c r="IRH141" s="35"/>
      <c r="IRI141" s="35"/>
      <c r="IRJ141" s="35"/>
      <c r="IRK141" s="35"/>
      <c r="IRL141" s="35"/>
      <c r="IRM141" s="35"/>
      <c r="IRN141" s="35"/>
      <c r="IRO141" s="35"/>
      <c r="IRP141" s="35"/>
      <c r="IRQ141" s="35"/>
      <c r="IRR141" s="35"/>
      <c r="IRS141" s="35"/>
      <c r="IRT141" s="35"/>
      <c r="IRU141" s="35"/>
      <c r="IRV141" s="35"/>
      <c r="IRW141" s="35"/>
      <c r="IRX141" s="35"/>
      <c r="IRY141" s="35"/>
      <c r="IRZ141" s="35"/>
      <c r="ISA141" s="35"/>
      <c r="ISB141" s="35"/>
      <c r="ISC141" s="35"/>
      <c r="ISD141" s="35"/>
      <c r="ISE141" s="35"/>
      <c r="ISF141" s="35"/>
      <c r="ISG141" s="35"/>
      <c r="ISH141" s="35"/>
      <c r="ISI141" s="35"/>
      <c r="ISJ141" s="35"/>
      <c r="ISK141" s="35"/>
      <c r="ISL141" s="35"/>
      <c r="ISM141" s="35"/>
      <c r="ISN141" s="35"/>
      <c r="ISO141" s="35"/>
      <c r="ISP141" s="35"/>
      <c r="ISQ141" s="35"/>
      <c r="ISR141" s="35"/>
      <c r="ISS141" s="35"/>
      <c r="IST141" s="35"/>
      <c r="ISU141" s="35"/>
      <c r="ISV141" s="35"/>
      <c r="ISW141" s="35"/>
      <c r="ISX141" s="35"/>
      <c r="ISY141" s="35"/>
      <c r="ISZ141" s="35"/>
      <c r="ITA141" s="35"/>
      <c r="ITB141" s="35"/>
      <c r="ITC141" s="35"/>
      <c r="ITD141" s="35"/>
      <c r="ITE141" s="35"/>
      <c r="ITF141" s="35"/>
      <c r="ITG141" s="35"/>
      <c r="ITH141" s="35"/>
      <c r="ITI141" s="35"/>
      <c r="ITJ141" s="35"/>
      <c r="ITK141" s="35"/>
      <c r="ITL141" s="35"/>
      <c r="ITM141" s="35"/>
      <c r="ITN141" s="35"/>
      <c r="ITO141" s="35"/>
      <c r="ITP141" s="35"/>
      <c r="ITQ141" s="35"/>
      <c r="ITR141" s="35"/>
      <c r="ITS141" s="35"/>
      <c r="ITT141" s="35"/>
      <c r="ITU141" s="35"/>
      <c r="ITV141" s="35"/>
      <c r="IUC141" s="35"/>
      <c r="IUD141" s="35"/>
      <c r="IUE141" s="35"/>
      <c r="IUF141" s="35"/>
      <c r="IUG141" s="35"/>
      <c r="IUH141" s="35"/>
      <c r="IUI141" s="35"/>
      <c r="IUJ141" s="35"/>
      <c r="IUK141" s="35"/>
      <c r="IUL141" s="35"/>
      <c r="IUM141" s="35"/>
      <c r="IUN141" s="35"/>
      <c r="IUO141" s="35"/>
      <c r="IUP141" s="35"/>
      <c r="IUQ141" s="35"/>
      <c r="IUR141" s="35"/>
      <c r="IUS141" s="35"/>
      <c r="IUT141" s="35"/>
      <c r="IUU141" s="35"/>
      <c r="IUV141" s="35"/>
      <c r="IUW141" s="35"/>
      <c r="IUX141" s="35"/>
      <c r="IUY141" s="35"/>
      <c r="IUZ141" s="35"/>
      <c r="IVA141" s="35"/>
      <c r="IVB141" s="35"/>
      <c r="IVC141" s="35"/>
      <c r="IVD141" s="35"/>
      <c r="IVE141" s="35"/>
      <c r="IVF141" s="35"/>
      <c r="IVG141" s="35"/>
      <c r="IVH141" s="35"/>
      <c r="IVI141" s="35"/>
      <c r="IVJ141" s="35"/>
      <c r="IVK141" s="35"/>
      <c r="IVL141" s="35"/>
      <c r="IVM141" s="35"/>
      <c r="IVN141" s="35"/>
      <c r="IVO141" s="35"/>
      <c r="IVP141" s="35"/>
      <c r="IVQ141" s="35"/>
      <c r="IVR141" s="35"/>
      <c r="IVS141" s="35"/>
      <c r="IVT141" s="35"/>
      <c r="IVU141" s="35"/>
      <c r="IVV141" s="35"/>
      <c r="IVW141" s="35"/>
      <c r="IVX141" s="35"/>
      <c r="IVY141" s="35"/>
      <c r="IVZ141" s="35"/>
      <c r="IWA141" s="35"/>
      <c r="IWB141" s="35"/>
      <c r="IWC141" s="35"/>
      <c r="IWD141" s="35"/>
      <c r="IWE141" s="35"/>
      <c r="IWF141" s="35"/>
      <c r="IWG141" s="35"/>
      <c r="IWH141" s="35"/>
      <c r="IWI141" s="35"/>
      <c r="IWJ141" s="35"/>
      <c r="IWK141" s="35"/>
      <c r="IWL141" s="35"/>
      <c r="IWM141" s="35"/>
      <c r="IWN141" s="35"/>
      <c r="IWO141" s="35"/>
      <c r="IWP141" s="35"/>
      <c r="IWQ141" s="35"/>
      <c r="IWR141" s="35"/>
      <c r="IWS141" s="35"/>
      <c r="IWT141" s="35"/>
      <c r="IWU141" s="35"/>
      <c r="IWV141" s="35"/>
      <c r="IWW141" s="35"/>
      <c r="IWX141" s="35"/>
      <c r="IWY141" s="35"/>
      <c r="IWZ141" s="35"/>
      <c r="IXA141" s="35"/>
      <c r="IXB141" s="35"/>
      <c r="IXC141" s="35"/>
      <c r="IXD141" s="35"/>
      <c r="IXE141" s="35"/>
      <c r="IXF141" s="35"/>
      <c r="IXG141" s="35"/>
      <c r="IXH141" s="35"/>
      <c r="IXI141" s="35"/>
      <c r="IXJ141" s="35"/>
      <c r="IXK141" s="35"/>
      <c r="IXL141" s="35"/>
      <c r="IXM141" s="35"/>
      <c r="IXN141" s="35"/>
      <c r="IXO141" s="35"/>
      <c r="IXP141" s="35"/>
      <c r="IXQ141" s="35"/>
      <c r="IXR141" s="35"/>
      <c r="IXS141" s="35"/>
      <c r="IXT141" s="35"/>
      <c r="IXU141" s="35"/>
      <c r="IXV141" s="35"/>
      <c r="IXW141" s="35"/>
      <c r="IXX141" s="35"/>
      <c r="IXY141" s="35"/>
      <c r="IXZ141" s="35"/>
      <c r="IYA141" s="35"/>
      <c r="IYB141" s="35"/>
      <c r="IYC141" s="35"/>
      <c r="IYD141" s="35"/>
      <c r="IYE141" s="35"/>
      <c r="IYF141" s="35"/>
      <c r="IYG141" s="35"/>
      <c r="IYH141" s="35"/>
      <c r="IYI141" s="35"/>
      <c r="IYJ141" s="35"/>
      <c r="IYK141" s="35"/>
      <c r="IYL141" s="35"/>
      <c r="IYM141" s="35"/>
      <c r="IYN141" s="35"/>
      <c r="IYO141" s="35"/>
      <c r="IYP141" s="35"/>
      <c r="IYQ141" s="35"/>
      <c r="IYR141" s="35"/>
      <c r="IYS141" s="35"/>
      <c r="IYT141" s="35"/>
      <c r="IYU141" s="35"/>
      <c r="IYV141" s="35"/>
      <c r="IYW141" s="35"/>
      <c r="IYX141" s="35"/>
      <c r="IYY141" s="35"/>
      <c r="IYZ141" s="35"/>
      <c r="IZA141" s="35"/>
      <c r="IZB141" s="35"/>
      <c r="IZC141" s="35"/>
      <c r="IZD141" s="35"/>
      <c r="IZE141" s="35"/>
      <c r="IZF141" s="35"/>
      <c r="IZG141" s="35"/>
      <c r="IZH141" s="35"/>
      <c r="IZI141" s="35"/>
      <c r="IZJ141" s="35"/>
      <c r="IZK141" s="35"/>
      <c r="IZL141" s="35"/>
      <c r="IZM141" s="35"/>
      <c r="IZN141" s="35"/>
      <c r="IZO141" s="35"/>
      <c r="IZP141" s="35"/>
      <c r="IZQ141" s="35"/>
      <c r="IZR141" s="35"/>
      <c r="IZS141" s="35"/>
      <c r="IZT141" s="35"/>
      <c r="IZU141" s="35"/>
      <c r="IZV141" s="35"/>
      <c r="IZW141" s="35"/>
      <c r="IZX141" s="35"/>
      <c r="IZY141" s="35"/>
      <c r="IZZ141" s="35"/>
      <c r="JAA141" s="35"/>
      <c r="JAB141" s="35"/>
      <c r="JAC141" s="35"/>
      <c r="JAD141" s="35"/>
      <c r="JAE141" s="35"/>
      <c r="JAF141" s="35"/>
      <c r="JAG141" s="35"/>
      <c r="JAH141" s="35"/>
      <c r="JAI141" s="35"/>
      <c r="JAJ141" s="35"/>
      <c r="JAK141" s="35"/>
      <c r="JAL141" s="35"/>
      <c r="JAM141" s="35"/>
      <c r="JAN141" s="35"/>
      <c r="JAO141" s="35"/>
      <c r="JAP141" s="35"/>
      <c r="JAQ141" s="35"/>
      <c r="JAR141" s="35"/>
      <c r="JAS141" s="35"/>
      <c r="JAT141" s="35"/>
      <c r="JAU141" s="35"/>
      <c r="JAV141" s="35"/>
      <c r="JAW141" s="35"/>
      <c r="JAX141" s="35"/>
      <c r="JAY141" s="35"/>
      <c r="JAZ141" s="35"/>
      <c r="JBA141" s="35"/>
      <c r="JBB141" s="35"/>
      <c r="JBC141" s="35"/>
      <c r="JBD141" s="35"/>
      <c r="JBE141" s="35"/>
      <c r="JBF141" s="35"/>
      <c r="JBG141" s="35"/>
      <c r="JBH141" s="35"/>
      <c r="JBI141" s="35"/>
      <c r="JBJ141" s="35"/>
      <c r="JBK141" s="35"/>
      <c r="JBL141" s="35"/>
      <c r="JBM141" s="35"/>
      <c r="JBN141" s="35"/>
      <c r="JBO141" s="35"/>
      <c r="JBP141" s="35"/>
      <c r="JBQ141" s="35"/>
      <c r="JBR141" s="35"/>
      <c r="JBS141" s="35"/>
      <c r="JBT141" s="35"/>
      <c r="JBU141" s="35"/>
      <c r="JBV141" s="35"/>
      <c r="JBW141" s="35"/>
      <c r="JBX141" s="35"/>
      <c r="JBY141" s="35"/>
      <c r="JBZ141" s="35"/>
      <c r="JCA141" s="35"/>
      <c r="JCB141" s="35"/>
      <c r="JCC141" s="35"/>
      <c r="JCD141" s="35"/>
      <c r="JCE141" s="35"/>
      <c r="JCF141" s="35"/>
      <c r="JCG141" s="35"/>
      <c r="JCH141" s="35"/>
      <c r="JCI141" s="35"/>
      <c r="JCJ141" s="35"/>
      <c r="JCK141" s="35"/>
      <c r="JCL141" s="35"/>
      <c r="JCM141" s="35"/>
      <c r="JCN141" s="35"/>
      <c r="JCO141" s="35"/>
      <c r="JCP141" s="35"/>
      <c r="JCQ141" s="35"/>
      <c r="JCR141" s="35"/>
      <c r="JCS141" s="35"/>
      <c r="JCT141" s="35"/>
      <c r="JCU141" s="35"/>
      <c r="JCV141" s="35"/>
      <c r="JCW141" s="35"/>
      <c r="JCX141" s="35"/>
      <c r="JCY141" s="35"/>
      <c r="JCZ141" s="35"/>
      <c r="JDA141" s="35"/>
      <c r="JDB141" s="35"/>
      <c r="JDC141" s="35"/>
      <c r="JDD141" s="35"/>
      <c r="JDE141" s="35"/>
      <c r="JDF141" s="35"/>
      <c r="JDG141" s="35"/>
      <c r="JDH141" s="35"/>
      <c r="JDI141" s="35"/>
      <c r="JDJ141" s="35"/>
      <c r="JDK141" s="35"/>
      <c r="JDL141" s="35"/>
      <c r="JDM141" s="35"/>
      <c r="JDN141" s="35"/>
      <c r="JDO141" s="35"/>
      <c r="JDP141" s="35"/>
      <c r="JDQ141" s="35"/>
      <c r="JDR141" s="35"/>
      <c r="JDY141" s="35"/>
      <c r="JDZ141" s="35"/>
      <c r="JEA141" s="35"/>
      <c r="JEB141" s="35"/>
      <c r="JEC141" s="35"/>
      <c r="JED141" s="35"/>
      <c r="JEE141" s="35"/>
      <c r="JEF141" s="35"/>
      <c r="JEG141" s="35"/>
      <c r="JEH141" s="35"/>
      <c r="JEI141" s="35"/>
      <c r="JEJ141" s="35"/>
      <c r="JEK141" s="35"/>
      <c r="JEL141" s="35"/>
      <c r="JEM141" s="35"/>
      <c r="JEN141" s="35"/>
      <c r="JEO141" s="35"/>
      <c r="JEP141" s="35"/>
      <c r="JEQ141" s="35"/>
      <c r="JER141" s="35"/>
      <c r="JES141" s="35"/>
      <c r="JET141" s="35"/>
      <c r="JEU141" s="35"/>
      <c r="JEV141" s="35"/>
      <c r="JEW141" s="35"/>
      <c r="JEX141" s="35"/>
      <c r="JEY141" s="35"/>
      <c r="JEZ141" s="35"/>
      <c r="JFA141" s="35"/>
      <c r="JFB141" s="35"/>
      <c r="JFC141" s="35"/>
      <c r="JFD141" s="35"/>
      <c r="JFE141" s="35"/>
      <c r="JFF141" s="35"/>
      <c r="JFG141" s="35"/>
      <c r="JFH141" s="35"/>
      <c r="JFI141" s="35"/>
      <c r="JFJ141" s="35"/>
      <c r="JFK141" s="35"/>
      <c r="JFL141" s="35"/>
      <c r="JFM141" s="35"/>
      <c r="JFN141" s="35"/>
      <c r="JFO141" s="35"/>
      <c r="JFP141" s="35"/>
      <c r="JFQ141" s="35"/>
      <c r="JFR141" s="35"/>
      <c r="JFS141" s="35"/>
      <c r="JFT141" s="35"/>
      <c r="JFU141" s="35"/>
      <c r="JFV141" s="35"/>
      <c r="JFW141" s="35"/>
      <c r="JFX141" s="35"/>
      <c r="JFY141" s="35"/>
      <c r="JFZ141" s="35"/>
      <c r="JGA141" s="35"/>
      <c r="JGB141" s="35"/>
      <c r="JGC141" s="35"/>
      <c r="JGD141" s="35"/>
      <c r="JGE141" s="35"/>
      <c r="JGF141" s="35"/>
      <c r="JGG141" s="35"/>
      <c r="JGH141" s="35"/>
      <c r="JGI141" s="35"/>
      <c r="JGJ141" s="35"/>
      <c r="JGK141" s="35"/>
      <c r="JGL141" s="35"/>
      <c r="JGM141" s="35"/>
      <c r="JGN141" s="35"/>
      <c r="JGO141" s="35"/>
      <c r="JGP141" s="35"/>
      <c r="JGQ141" s="35"/>
      <c r="JGR141" s="35"/>
      <c r="JGS141" s="35"/>
      <c r="JGT141" s="35"/>
      <c r="JGU141" s="35"/>
      <c r="JGV141" s="35"/>
      <c r="JGW141" s="35"/>
      <c r="JGX141" s="35"/>
      <c r="JGY141" s="35"/>
      <c r="JGZ141" s="35"/>
      <c r="JHA141" s="35"/>
      <c r="JHB141" s="35"/>
      <c r="JHC141" s="35"/>
      <c r="JHD141" s="35"/>
      <c r="JHE141" s="35"/>
      <c r="JHF141" s="35"/>
      <c r="JHG141" s="35"/>
      <c r="JHH141" s="35"/>
      <c r="JHI141" s="35"/>
      <c r="JHJ141" s="35"/>
      <c r="JHK141" s="35"/>
      <c r="JHL141" s="35"/>
      <c r="JHM141" s="35"/>
      <c r="JHN141" s="35"/>
      <c r="JHO141" s="35"/>
      <c r="JHP141" s="35"/>
      <c r="JHQ141" s="35"/>
      <c r="JHR141" s="35"/>
      <c r="JHS141" s="35"/>
      <c r="JHT141" s="35"/>
      <c r="JHU141" s="35"/>
      <c r="JHV141" s="35"/>
      <c r="JHW141" s="35"/>
      <c r="JHX141" s="35"/>
      <c r="JHY141" s="35"/>
      <c r="JHZ141" s="35"/>
      <c r="JIA141" s="35"/>
      <c r="JIB141" s="35"/>
      <c r="JIC141" s="35"/>
      <c r="JID141" s="35"/>
      <c r="JIE141" s="35"/>
      <c r="JIF141" s="35"/>
      <c r="JIG141" s="35"/>
      <c r="JIH141" s="35"/>
      <c r="JII141" s="35"/>
      <c r="JIJ141" s="35"/>
      <c r="JIK141" s="35"/>
      <c r="JIL141" s="35"/>
      <c r="JIM141" s="35"/>
      <c r="JIN141" s="35"/>
      <c r="JIO141" s="35"/>
      <c r="JIP141" s="35"/>
      <c r="JIQ141" s="35"/>
      <c r="JIR141" s="35"/>
      <c r="JIS141" s="35"/>
      <c r="JIT141" s="35"/>
      <c r="JIU141" s="35"/>
      <c r="JIV141" s="35"/>
      <c r="JIW141" s="35"/>
      <c r="JIX141" s="35"/>
      <c r="JIY141" s="35"/>
      <c r="JIZ141" s="35"/>
      <c r="JJA141" s="35"/>
      <c r="JJB141" s="35"/>
      <c r="JJC141" s="35"/>
      <c r="JJD141" s="35"/>
      <c r="JJE141" s="35"/>
      <c r="JJF141" s="35"/>
      <c r="JJG141" s="35"/>
      <c r="JJH141" s="35"/>
      <c r="JJI141" s="35"/>
      <c r="JJJ141" s="35"/>
      <c r="JJK141" s="35"/>
      <c r="JJL141" s="35"/>
      <c r="JJM141" s="35"/>
      <c r="JJN141" s="35"/>
      <c r="JJO141" s="35"/>
      <c r="JJP141" s="35"/>
      <c r="JJQ141" s="35"/>
      <c r="JJR141" s="35"/>
      <c r="JJS141" s="35"/>
      <c r="JJT141" s="35"/>
      <c r="JJU141" s="35"/>
      <c r="JJV141" s="35"/>
      <c r="JJW141" s="35"/>
      <c r="JJX141" s="35"/>
      <c r="JJY141" s="35"/>
      <c r="JJZ141" s="35"/>
      <c r="JKA141" s="35"/>
      <c r="JKB141" s="35"/>
      <c r="JKC141" s="35"/>
      <c r="JKD141" s="35"/>
      <c r="JKE141" s="35"/>
      <c r="JKF141" s="35"/>
      <c r="JKG141" s="35"/>
      <c r="JKH141" s="35"/>
      <c r="JKI141" s="35"/>
      <c r="JKJ141" s="35"/>
      <c r="JKK141" s="35"/>
      <c r="JKL141" s="35"/>
      <c r="JKM141" s="35"/>
      <c r="JKN141" s="35"/>
      <c r="JKO141" s="35"/>
      <c r="JKP141" s="35"/>
      <c r="JKQ141" s="35"/>
      <c r="JKR141" s="35"/>
      <c r="JKS141" s="35"/>
      <c r="JKT141" s="35"/>
      <c r="JKU141" s="35"/>
      <c r="JKV141" s="35"/>
      <c r="JKW141" s="35"/>
      <c r="JKX141" s="35"/>
      <c r="JKY141" s="35"/>
      <c r="JKZ141" s="35"/>
      <c r="JLA141" s="35"/>
      <c r="JLB141" s="35"/>
      <c r="JLC141" s="35"/>
      <c r="JLD141" s="35"/>
      <c r="JLE141" s="35"/>
      <c r="JLF141" s="35"/>
      <c r="JLG141" s="35"/>
      <c r="JLH141" s="35"/>
      <c r="JLI141" s="35"/>
      <c r="JLJ141" s="35"/>
      <c r="JLK141" s="35"/>
      <c r="JLL141" s="35"/>
      <c r="JLM141" s="35"/>
      <c r="JLN141" s="35"/>
      <c r="JLO141" s="35"/>
      <c r="JLP141" s="35"/>
      <c r="JLQ141" s="35"/>
      <c r="JLR141" s="35"/>
      <c r="JLS141" s="35"/>
      <c r="JLT141" s="35"/>
      <c r="JLU141" s="35"/>
      <c r="JLV141" s="35"/>
      <c r="JLW141" s="35"/>
      <c r="JLX141" s="35"/>
      <c r="JLY141" s="35"/>
      <c r="JLZ141" s="35"/>
      <c r="JMA141" s="35"/>
      <c r="JMB141" s="35"/>
      <c r="JMC141" s="35"/>
      <c r="JMD141" s="35"/>
      <c r="JME141" s="35"/>
      <c r="JMF141" s="35"/>
      <c r="JMG141" s="35"/>
      <c r="JMH141" s="35"/>
      <c r="JMI141" s="35"/>
      <c r="JMJ141" s="35"/>
      <c r="JMK141" s="35"/>
      <c r="JML141" s="35"/>
      <c r="JMM141" s="35"/>
      <c r="JMN141" s="35"/>
      <c r="JMO141" s="35"/>
      <c r="JMP141" s="35"/>
      <c r="JMQ141" s="35"/>
      <c r="JMR141" s="35"/>
      <c r="JMS141" s="35"/>
      <c r="JMT141" s="35"/>
      <c r="JMU141" s="35"/>
      <c r="JMV141" s="35"/>
      <c r="JMW141" s="35"/>
      <c r="JMX141" s="35"/>
      <c r="JMY141" s="35"/>
      <c r="JMZ141" s="35"/>
      <c r="JNA141" s="35"/>
      <c r="JNB141" s="35"/>
      <c r="JNC141" s="35"/>
      <c r="JND141" s="35"/>
      <c r="JNE141" s="35"/>
      <c r="JNF141" s="35"/>
      <c r="JNG141" s="35"/>
      <c r="JNH141" s="35"/>
      <c r="JNI141" s="35"/>
      <c r="JNJ141" s="35"/>
      <c r="JNK141" s="35"/>
      <c r="JNL141" s="35"/>
      <c r="JNM141" s="35"/>
      <c r="JNN141" s="35"/>
      <c r="JNU141" s="35"/>
      <c r="JNV141" s="35"/>
      <c r="JNW141" s="35"/>
      <c r="JNX141" s="35"/>
      <c r="JNY141" s="35"/>
      <c r="JNZ141" s="35"/>
      <c r="JOA141" s="35"/>
      <c r="JOB141" s="35"/>
      <c r="JOC141" s="35"/>
      <c r="JOD141" s="35"/>
      <c r="JOE141" s="35"/>
      <c r="JOF141" s="35"/>
      <c r="JOG141" s="35"/>
      <c r="JOH141" s="35"/>
      <c r="JOI141" s="35"/>
      <c r="JOJ141" s="35"/>
      <c r="JOK141" s="35"/>
      <c r="JOL141" s="35"/>
      <c r="JOM141" s="35"/>
      <c r="JON141" s="35"/>
      <c r="JOO141" s="35"/>
      <c r="JOP141" s="35"/>
      <c r="JOQ141" s="35"/>
      <c r="JOR141" s="35"/>
      <c r="JOS141" s="35"/>
      <c r="JOT141" s="35"/>
      <c r="JOU141" s="35"/>
      <c r="JOV141" s="35"/>
      <c r="JOW141" s="35"/>
      <c r="JOX141" s="35"/>
      <c r="JOY141" s="35"/>
      <c r="JOZ141" s="35"/>
      <c r="JPA141" s="35"/>
      <c r="JPB141" s="35"/>
      <c r="JPC141" s="35"/>
      <c r="JPD141" s="35"/>
      <c r="JPE141" s="35"/>
      <c r="JPF141" s="35"/>
      <c r="JPG141" s="35"/>
      <c r="JPH141" s="35"/>
      <c r="JPI141" s="35"/>
      <c r="JPJ141" s="35"/>
      <c r="JPK141" s="35"/>
      <c r="JPL141" s="35"/>
      <c r="JPM141" s="35"/>
      <c r="JPN141" s="35"/>
      <c r="JPO141" s="35"/>
      <c r="JPP141" s="35"/>
      <c r="JPQ141" s="35"/>
      <c r="JPR141" s="35"/>
      <c r="JPS141" s="35"/>
      <c r="JPT141" s="35"/>
      <c r="JPU141" s="35"/>
      <c r="JPV141" s="35"/>
      <c r="JPW141" s="35"/>
      <c r="JPX141" s="35"/>
      <c r="JPY141" s="35"/>
      <c r="JPZ141" s="35"/>
      <c r="JQA141" s="35"/>
      <c r="JQB141" s="35"/>
      <c r="JQC141" s="35"/>
      <c r="JQD141" s="35"/>
      <c r="JQE141" s="35"/>
      <c r="JQF141" s="35"/>
      <c r="JQG141" s="35"/>
      <c r="JQH141" s="35"/>
      <c r="JQI141" s="35"/>
      <c r="JQJ141" s="35"/>
      <c r="JQK141" s="35"/>
      <c r="JQL141" s="35"/>
      <c r="JQM141" s="35"/>
      <c r="JQN141" s="35"/>
      <c r="JQO141" s="35"/>
      <c r="JQP141" s="35"/>
      <c r="JQQ141" s="35"/>
      <c r="JQR141" s="35"/>
      <c r="JQS141" s="35"/>
      <c r="JQT141" s="35"/>
      <c r="JQU141" s="35"/>
      <c r="JQV141" s="35"/>
      <c r="JQW141" s="35"/>
      <c r="JQX141" s="35"/>
      <c r="JQY141" s="35"/>
      <c r="JQZ141" s="35"/>
      <c r="JRA141" s="35"/>
      <c r="JRB141" s="35"/>
      <c r="JRC141" s="35"/>
      <c r="JRD141" s="35"/>
      <c r="JRE141" s="35"/>
      <c r="JRF141" s="35"/>
      <c r="JRG141" s="35"/>
      <c r="JRH141" s="35"/>
      <c r="JRI141" s="35"/>
      <c r="JRJ141" s="35"/>
      <c r="JRK141" s="35"/>
      <c r="JRL141" s="35"/>
      <c r="JRM141" s="35"/>
      <c r="JRN141" s="35"/>
      <c r="JRO141" s="35"/>
      <c r="JRP141" s="35"/>
      <c r="JRQ141" s="35"/>
      <c r="JRR141" s="35"/>
      <c r="JRS141" s="35"/>
      <c r="JRT141" s="35"/>
      <c r="JRU141" s="35"/>
      <c r="JRV141" s="35"/>
      <c r="JRW141" s="35"/>
      <c r="JRX141" s="35"/>
      <c r="JRY141" s="35"/>
      <c r="JRZ141" s="35"/>
      <c r="JSA141" s="35"/>
      <c r="JSB141" s="35"/>
      <c r="JSC141" s="35"/>
      <c r="JSD141" s="35"/>
      <c r="JSE141" s="35"/>
      <c r="JSF141" s="35"/>
      <c r="JSG141" s="35"/>
      <c r="JSH141" s="35"/>
      <c r="JSI141" s="35"/>
      <c r="JSJ141" s="35"/>
      <c r="JSK141" s="35"/>
      <c r="JSL141" s="35"/>
      <c r="JSM141" s="35"/>
      <c r="JSN141" s="35"/>
      <c r="JSO141" s="35"/>
      <c r="JSP141" s="35"/>
      <c r="JSQ141" s="35"/>
      <c r="JSR141" s="35"/>
      <c r="JSS141" s="35"/>
      <c r="JST141" s="35"/>
      <c r="JSU141" s="35"/>
      <c r="JSV141" s="35"/>
      <c r="JSW141" s="35"/>
      <c r="JSX141" s="35"/>
      <c r="JSY141" s="35"/>
      <c r="JSZ141" s="35"/>
      <c r="JTA141" s="35"/>
      <c r="JTB141" s="35"/>
      <c r="JTC141" s="35"/>
      <c r="JTD141" s="35"/>
      <c r="JTE141" s="35"/>
      <c r="JTF141" s="35"/>
      <c r="JTG141" s="35"/>
      <c r="JTH141" s="35"/>
      <c r="JTI141" s="35"/>
      <c r="JTJ141" s="35"/>
      <c r="JTK141" s="35"/>
      <c r="JTL141" s="35"/>
      <c r="JTM141" s="35"/>
      <c r="JTN141" s="35"/>
      <c r="JTO141" s="35"/>
      <c r="JTP141" s="35"/>
      <c r="JTQ141" s="35"/>
      <c r="JTR141" s="35"/>
      <c r="JTS141" s="35"/>
      <c r="JTT141" s="35"/>
      <c r="JTU141" s="35"/>
      <c r="JTV141" s="35"/>
      <c r="JTW141" s="35"/>
      <c r="JTX141" s="35"/>
      <c r="JTY141" s="35"/>
      <c r="JTZ141" s="35"/>
      <c r="JUA141" s="35"/>
      <c r="JUB141" s="35"/>
      <c r="JUC141" s="35"/>
      <c r="JUD141" s="35"/>
      <c r="JUE141" s="35"/>
      <c r="JUF141" s="35"/>
      <c r="JUG141" s="35"/>
      <c r="JUH141" s="35"/>
      <c r="JUI141" s="35"/>
      <c r="JUJ141" s="35"/>
      <c r="JUK141" s="35"/>
      <c r="JUL141" s="35"/>
      <c r="JUM141" s="35"/>
      <c r="JUN141" s="35"/>
      <c r="JUO141" s="35"/>
      <c r="JUP141" s="35"/>
      <c r="JUQ141" s="35"/>
      <c r="JUR141" s="35"/>
      <c r="JUS141" s="35"/>
      <c r="JUT141" s="35"/>
      <c r="JUU141" s="35"/>
      <c r="JUV141" s="35"/>
      <c r="JUW141" s="35"/>
      <c r="JUX141" s="35"/>
      <c r="JUY141" s="35"/>
      <c r="JUZ141" s="35"/>
      <c r="JVA141" s="35"/>
      <c r="JVB141" s="35"/>
      <c r="JVC141" s="35"/>
      <c r="JVD141" s="35"/>
      <c r="JVE141" s="35"/>
      <c r="JVF141" s="35"/>
      <c r="JVG141" s="35"/>
      <c r="JVH141" s="35"/>
      <c r="JVI141" s="35"/>
      <c r="JVJ141" s="35"/>
      <c r="JVK141" s="35"/>
      <c r="JVL141" s="35"/>
      <c r="JVM141" s="35"/>
      <c r="JVN141" s="35"/>
      <c r="JVO141" s="35"/>
      <c r="JVP141" s="35"/>
      <c r="JVQ141" s="35"/>
      <c r="JVR141" s="35"/>
      <c r="JVS141" s="35"/>
      <c r="JVT141" s="35"/>
      <c r="JVU141" s="35"/>
      <c r="JVV141" s="35"/>
      <c r="JVW141" s="35"/>
      <c r="JVX141" s="35"/>
      <c r="JVY141" s="35"/>
      <c r="JVZ141" s="35"/>
      <c r="JWA141" s="35"/>
      <c r="JWB141" s="35"/>
      <c r="JWC141" s="35"/>
      <c r="JWD141" s="35"/>
      <c r="JWE141" s="35"/>
      <c r="JWF141" s="35"/>
      <c r="JWG141" s="35"/>
      <c r="JWH141" s="35"/>
      <c r="JWI141" s="35"/>
      <c r="JWJ141" s="35"/>
      <c r="JWK141" s="35"/>
      <c r="JWL141" s="35"/>
      <c r="JWM141" s="35"/>
      <c r="JWN141" s="35"/>
      <c r="JWO141" s="35"/>
      <c r="JWP141" s="35"/>
      <c r="JWQ141" s="35"/>
      <c r="JWR141" s="35"/>
      <c r="JWS141" s="35"/>
      <c r="JWT141" s="35"/>
      <c r="JWU141" s="35"/>
      <c r="JWV141" s="35"/>
      <c r="JWW141" s="35"/>
      <c r="JWX141" s="35"/>
      <c r="JWY141" s="35"/>
      <c r="JWZ141" s="35"/>
      <c r="JXA141" s="35"/>
      <c r="JXB141" s="35"/>
      <c r="JXC141" s="35"/>
      <c r="JXD141" s="35"/>
      <c r="JXE141" s="35"/>
      <c r="JXF141" s="35"/>
      <c r="JXG141" s="35"/>
      <c r="JXH141" s="35"/>
      <c r="JXI141" s="35"/>
      <c r="JXJ141" s="35"/>
      <c r="JXQ141" s="35"/>
      <c r="JXR141" s="35"/>
      <c r="JXS141" s="35"/>
      <c r="JXT141" s="35"/>
      <c r="JXU141" s="35"/>
      <c r="JXV141" s="35"/>
      <c r="JXW141" s="35"/>
      <c r="JXX141" s="35"/>
      <c r="JXY141" s="35"/>
      <c r="JXZ141" s="35"/>
      <c r="JYA141" s="35"/>
      <c r="JYB141" s="35"/>
      <c r="JYC141" s="35"/>
      <c r="JYD141" s="35"/>
      <c r="JYE141" s="35"/>
      <c r="JYF141" s="35"/>
      <c r="JYG141" s="35"/>
      <c r="JYH141" s="35"/>
      <c r="JYI141" s="35"/>
      <c r="JYJ141" s="35"/>
      <c r="JYK141" s="35"/>
      <c r="JYL141" s="35"/>
      <c r="JYM141" s="35"/>
      <c r="JYN141" s="35"/>
      <c r="JYO141" s="35"/>
      <c r="JYP141" s="35"/>
      <c r="JYQ141" s="35"/>
      <c r="JYR141" s="35"/>
      <c r="JYS141" s="35"/>
      <c r="JYT141" s="35"/>
      <c r="JYU141" s="35"/>
      <c r="JYV141" s="35"/>
      <c r="JYW141" s="35"/>
      <c r="JYX141" s="35"/>
      <c r="JYY141" s="35"/>
      <c r="JYZ141" s="35"/>
      <c r="JZA141" s="35"/>
      <c r="JZB141" s="35"/>
      <c r="JZC141" s="35"/>
      <c r="JZD141" s="35"/>
      <c r="JZE141" s="35"/>
      <c r="JZF141" s="35"/>
      <c r="JZG141" s="35"/>
      <c r="JZH141" s="35"/>
      <c r="JZI141" s="35"/>
      <c r="JZJ141" s="35"/>
      <c r="JZK141" s="35"/>
      <c r="JZL141" s="35"/>
      <c r="JZM141" s="35"/>
      <c r="JZN141" s="35"/>
      <c r="JZO141" s="35"/>
      <c r="JZP141" s="35"/>
      <c r="JZQ141" s="35"/>
      <c r="JZR141" s="35"/>
      <c r="JZS141" s="35"/>
      <c r="JZT141" s="35"/>
      <c r="JZU141" s="35"/>
      <c r="JZV141" s="35"/>
      <c r="JZW141" s="35"/>
      <c r="JZX141" s="35"/>
      <c r="JZY141" s="35"/>
      <c r="JZZ141" s="35"/>
      <c r="KAA141" s="35"/>
      <c r="KAB141" s="35"/>
      <c r="KAC141" s="35"/>
      <c r="KAD141" s="35"/>
      <c r="KAE141" s="35"/>
      <c r="KAF141" s="35"/>
      <c r="KAG141" s="35"/>
      <c r="KAH141" s="35"/>
      <c r="KAI141" s="35"/>
      <c r="KAJ141" s="35"/>
      <c r="KAK141" s="35"/>
      <c r="KAL141" s="35"/>
      <c r="KAM141" s="35"/>
      <c r="KAN141" s="35"/>
      <c r="KAO141" s="35"/>
      <c r="KAP141" s="35"/>
      <c r="KAQ141" s="35"/>
      <c r="KAR141" s="35"/>
      <c r="KAS141" s="35"/>
      <c r="KAT141" s="35"/>
      <c r="KAU141" s="35"/>
      <c r="KAV141" s="35"/>
      <c r="KAW141" s="35"/>
      <c r="KAX141" s="35"/>
      <c r="KAY141" s="35"/>
      <c r="KAZ141" s="35"/>
      <c r="KBA141" s="35"/>
      <c r="KBB141" s="35"/>
      <c r="KBC141" s="35"/>
      <c r="KBD141" s="35"/>
      <c r="KBE141" s="35"/>
      <c r="KBF141" s="35"/>
      <c r="KBG141" s="35"/>
      <c r="KBH141" s="35"/>
      <c r="KBI141" s="35"/>
      <c r="KBJ141" s="35"/>
      <c r="KBK141" s="35"/>
      <c r="KBL141" s="35"/>
      <c r="KBM141" s="35"/>
      <c r="KBN141" s="35"/>
      <c r="KBO141" s="35"/>
      <c r="KBP141" s="35"/>
      <c r="KBQ141" s="35"/>
      <c r="KBR141" s="35"/>
      <c r="KBS141" s="35"/>
      <c r="KBT141" s="35"/>
      <c r="KBU141" s="35"/>
      <c r="KBV141" s="35"/>
      <c r="KBW141" s="35"/>
      <c r="KBX141" s="35"/>
      <c r="KBY141" s="35"/>
      <c r="KBZ141" s="35"/>
      <c r="KCA141" s="35"/>
      <c r="KCB141" s="35"/>
      <c r="KCC141" s="35"/>
      <c r="KCD141" s="35"/>
      <c r="KCE141" s="35"/>
      <c r="KCF141" s="35"/>
      <c r="KCG141" s="35"/>
      <c r="KCH141" s="35"/>
      <c r="KCI141" s="35"/>
      <c r="KCJ141" s="35"/>
      <c r="KCK141" s="35"/>
      <c r="KCL141" s="35"/>
      <c r="KCM141" s="35"/>
      <c r="KCN141" s="35"/>
      <c r="KCO141" s="35"/>
      <c r="KCP141" s="35"/>
      <c r="KCQ141" s="35"/>
      <c r="KCR141" s="35"/>
      <c r="KCS141" s="35"/>
      <c r="KCT141" s="35"/>
      <c r="KCU141" s="35"/>
      <c r="KCV141" s="35"/>
      <c r="KCW141" s="35"/>
      <c r="KCX141" s="35"/>
      <c r="KCY141" s="35"/>
      <c r="KCZ141" s="35"/>
      <c r="KDA141" s="35"/>
      <c r="KDB141" s="35"/>
      <c r="KDC141" s="35"/>
      <c r="KDD141" s="35"/>
      <c r="KDE141" s="35"/>
      <c r="KDF141" s="35"/>
      <c r="KDG141" s="35"/>
      <c r="KDH141" s="35"/>
      <c r="KDI141" s="35"/>
      <c r="KDJ141" s="35"/>
      <c r="KDK141" s="35"/>
      <c r="KDL141" s="35"/>
      <c r="KDM141" s="35"/>
      <c r="KDN141" s="35"/>
      <c r="KDO141" s="35"/>
      <c r="KDP141" s="35"/>
      <c r="KDQ141" s="35"/>
      <c r="KDR141" s="35"/>
      <c r="KDS141" s="35"/>
      <c r="KDT141" s="35"/>
      <c r="KDU141" s="35"/>
      <c r="KDV141" s="35"/>
      <c r="KDW141" s="35"/>
      <c r="KDX141" s="35"/>
      <c r="KDY141" s="35"/>
      <c r="KDZ141" s="35"/>
      <c r="KEA141" s="35"/>
      <c r="KEB141" s="35"/>
      <c r="KEC141" s="35"/>
      <c r="KED141" s="35"/>
      <c r="KEE141" s="35"/>
      <c r="KEF141" s="35"/>
      <c r="KEG141" s="35"/>
      <c r="KEH141" s="35"/>
      <c r="KEI141" s="35"/>
      <c r="KEJ141" s="35"/>
      <c r="KEK141" s="35"/>
      <c r="KEL141" s="35"/>
      <c r="KEM141" s="35"/>
      <c r="KEN141" s="35"/>
      <c r="KEO141" s="35"/>
      <c r="KEP141" s="35"/>
      <c r="KEQ141" s="35"/>
      <c r="KER141" s="35"/>
      <c r="KES141" s="35"/>
      <c r="KET141" s="35"/>
      <c r="KEU141" s="35"/>
      <c r="KEV141" s="35"/>
      <c r="KEW141" s="35"/>
      <c r="KEX141" s="35"/>
      <c r="KEY141" s="35"/>
      <c r="KEZ141" s="35"/>
      <c r="KFA141" s="35"/>
      <c r="KFB141" s="35"/>
      <c r="KFC141" s="35"/>
      <c r="KFD141" s="35"/>
      <c r="KFE141" s="35"/>
      <c r="KFF141" s="35"/>
      <c r="KFG141" s="35"/>
      <c r="KFH141" s="35"/>
      <c r="KFI141" s="35"/>
      <c r="KFJ141" s="35"/>
      <c r="KFK141" s="35"/>
      <c r="KFL141" s="35"/>
      <c r="KFM141" s="35"/>
      <c r="KFN141" s="35"/>
      <c r="KFO141" s="35"/>
      <c r="KFP141" s="35"/>
      <c r="KFQ141" s="35"/>
      <c r="KFR141" s="35"/>
      <c r="KFS141" s="35"/>
      <c r="KFT141" s="35"/>
      <c r="KFU141" s="35"/>
      <c r="KFV141" s="35"/>
      <c r="KFW141" s="35"/>
      <c r="KFX141" s="35"/>
      <c r="KFY141" s="35"/>
      <c r="KFZ141" s="35"/>
      <c r="KGA141" s="35"/>
      <c r="KGB141" s="35"/>
      <c r="KGC141" s="35"/>
      <c r="KGD141" s="35"/>
      <c r="KGE141" s="35"/>
      <c r="KGF141" s="35"/>
      <c r="KGG141" s="35"/>
      <c r="KGH141" s="35"/>
      <c r="KGI141" s="35"/>
      <c r="KGJ141" s="35"/>
      <c r="KGK141" s="35"/>
      <c r="KGL141" s="35"/>
      <c r="KGM141" s="35"/>
      <c r="KGN141" s="35"/>
      <c r="KGO141" s="35"/>
      <c r="KGP141" s="35"/>
      <c r="KGQ141" s="35"/>
      <c r="KGR141" s="35"/>
      <c r="KGS141" s="35"/>
      <c r="KGT141" s="35"/>
      <c r="KGU141" s="35"/>
      <c r="KGV141" s="35"/>
      <c r="KGW141" s="35"/>
      <c r="KGX141" s="35"/>
      <c r="KGY141" s="35"/>
      <c r="KGZ141" s="35"/>
      <c r="KHA141" s="35"/>
      <c r="KHB141" s="35"/>
      <c r="KHC141" s="35"/>
      <c r="KHD141" s="35"/>
      <c r="KHE141" s="35"/>
      <c r="KHF141" s="35"/>
      <c r="KHM141" s="35"/>
      <c r="KHN141" s="35"/>
      <c r="KHO141" s="35"/>
      <c r="KHP141" s="35"/>
      <c r="KHQ141" s="35"/>
      <c r="KHR141" s="35"/>
      <c r="KHS141" s="35"/>
      <c r="KHT141" s="35"/>
      <c r="KHU141" s="35"/>
      <c r="KHV141" s="35"/>
      <c r="KHW141" s="35"/>
      <c r="KHX141" s="35"/>
      <c r="KHY141" s="35"/>
      <c r="KHZ141" s="35"/>
      <c r="KIA141" s="35"/>
      <c r="KIB141" s="35"/>
      <c r="KIC141" s="35"/>
      <c r="KID141" s="35"/>
      <c r="KIE141" s="35"/>
      <c r="KIF141" s="35"/>
      <c r="KIG141" s="35"/>
      <c r="KIH141" s="35"/>
      <c r="KII141" s="35"/>
      <c r="KIJ141" s="35"/>
      <c r="KIK141" s="35"/>
      <c r="KIL141" s="35"/>
      <c r="KIM141" s="35"/>
      <c r="KIN141" s="35"/>
      <c r="KIO141" s="35"/>
      <c r="KIP141" s="35"/>
      <c r="KIQ141" s="35"/>
      <c r="KIR141" s="35"/>
      <c r="KIS141" s="35"/>
      <c r="KIT141" s="35"/>
      <c r="KIU141" s="35"/>
      <c r="KIV141" s="35"/>
      <c r="KIW141" s="35"/>
      <c r="KIX141" s="35"/>
      <c r="KIY141" s="35"/>
      <c r="KIZ141" s="35"/>
      <c r="KJA141" s="35"/>
      <c r="KJB141" s="35"/>
      <c r="KJC141" s="35"/>
      <c r="KJD141" s="35"/>
      <c r="KJE141" s="35"/>
      <c r="KJF141" s="35"/>
      <c r="KJG141" s="35"/>
      <c r="KJH141" s="35"/>
      <c r="KJI141" s="35"/>
      <c r="KJJ141" s="35"/>
      <c r="KJK141" s="35"/>
      <c r="KJL141" s="35"/>
      <c r="KJM141" s="35"/>
      <c r="KJN141" s="35"/>
      <c r="KJO141" s="35"/>
      <c r="KJP141" s="35"/>
      <c r="KJQ141" s="35"/>
      <c r="KJR141" s="35"/>
      <c r="KJS141" s="35"/>
      <c r="KJT141" s="35"/>
      <c r="KJU141" s="35"/>
      <c r="KJV141" s="35"/>
      <c r="KJW141" s="35"/>
      <c r="KJX141" s="35"/>
      <c r="KJY141" s="35"/>
      <c r="KJZ141" s="35"/>
      <c r="KKA141" s="35"/>
      <c r="KKB141" s="35"/>
      <c r="KKC141" s="35"/>
      <c r="KKD141" s="35"/>
      <c r="KKE141" s="35"/>
      <c r="KKF141" s="35"/>
      <c r="KKG141" s="35"/>
      <c r="KKH141" s="35"/>
      <c r="KKI141" s="35"/>
      <c r="KKJ141" s="35"/>
      <c r="KKK141" s="35"/>
      <c r="KKL141" s="35"/>
      <c r="KKM141" s="35"/>
      <c r="KKN141" s="35"/>
      <c r="KKO141" s="35"/>
      <c r="KKP141" s="35"/>
      <c r="KKQ141" s="35"/>
      <c r="KKR141" s="35"/>
      <c r="KKS141" s="35"/>
      <c r="KKT141" s="35"/>
      <c r="KKU141" s="35"/>
      <c r="KKV141" s="35"/>
      <c r="KKW141" s="35"/>
      <c r="KKX141" s="35"/>
      <c r="KKY141" s="35"/>
      <c r="KKZ141" s="35"/>
      <c r="KLA141" s="35"/>
      <c r="KLB141" s="35"/>
      <c r="KLC141" s="35"/>
      <c r="KLD141" s="35"/>
      <c r="KLE141" s="35"/>
      <c r="KLF141" s="35"/>
      <c r="KLG141" s="35"/>
      <c r="KLH141" s="35"/>
      <c r="KLI141" s="35"/>
      <c r="KLJ141" s="35"/>
      <c r="KLK141" s="35"/>
      <c r="KLL141" s="35"/>
      <c r="KLM141" s="35"/>
      <c r="KLN141" s="35"/>
      <c r="KLO141" s="35"/>
      <c r="KLP141" s="35"/>
      <c r="KLQ141" s="35"/>
      <c r="KLR141" s="35"/>
      <c r="KLS141" s="35"/>
      <c r="KLT141" s="35"/>
      <c r="KLU141" s="35"/>
      <c r="KLV141" s="35"/>
      <c r="KLW141" s="35"/>
      <c r="KLX141" s="35"/>
      <c r="KLY141" s="35"/>
      <c r="KLZ141" s="35"/>
      <c r="KMA141" s="35"/>
      <c r="KMB141" s="35"/>
      <c r="KMC141" s="35"/>
      <c r="KMD141" s="35"/>
      <c r="KME141" s="35"/>
      <c r="KMF141" s="35"/>
      <c r="KMG141" s="35"/>
      <c r="KMH141" s="35"/>
      <c r="KMI141" s="35"/>
      <c r="KMJ141" s="35"/>
      <c r="KMK141" s="35"/>
      <c r="KML141" s="35"/>
      <c r="KMM141" s="35"/>
      <c r="KMN141" s="35"/>
      <c r="KMO141" s="35"/>
      <c r="KMP141" s="35"/>
      <c r="KMQ141" s="35"/>
      <c r="KMR141" s="35"/>
      <c r="KMS141" s="35"/>
      <c r="KMT141" s="35"/>
      <c r="KMU141" s="35"/>
      <c r="KMV141" s="35"/>
      <c r="KMW141" s="35"/>
      <c r="KMX141" s="35"/>
      <c r="KMY141" s="35"/>
      <c r="KMZ141" s="35"/>
      <c r="KNA141" s="35"/>
      <c r="KNB141" s="35"/>
      <c r="KNC141" s="35"/>
      <c r="KND141" s="35"/>
      <c r="KNE141" s="35"/>
      <c r="KNF141" s="35"/>
      <c r="KNG141" s="35"/>
      <c r="KNH141" s="35"/>
      <c r="KNI141" s="35"/>
      <c r="KNJ141" s="35"/>
      <c r="KNK141" s="35"/>
      <c r="KNL141" s="35"/>
      <c r="KNM141" s="35"/>
      <c r="KNN141" s="35"/>
      <c r="KNO141" s="35"/>
      <c r="KNP141" s="35"/>
      <c r="KNQ141" s="35"/>
      <c r="KNR141" s="35"/>
      <c r="KNS141" s="35"/>
      <c r="KNT141" s="35"/>
      <c r="KNU141" s="35"/>
      <c r="KNV141" s="35"/>
      <c r="KNW141" s="35"/>
      <c r="KNX141" s="35"/>
      <c r="KNY141" s="35"/>
      <c r="KNZ141" s="35"/>
      <c r="KOA141" s="35"/>
      <c r="KOB141" s="35"/>
      <c r="KOC141" s="35"/>
      <c r="KOD141" s="35"/>
      <c r="KOE141" s="35"/>
      <c r="KOF141" s="35"/>
      <c r="KOG141" s="35"/>
      <c r="KOH141" s="35"/>
      <c r="KOI141" s="35"/>
      <c r="KOJ141" s="35"/>
      <c r="KOK141" s="35"/>
      <c r="KOL141" s="35"/>
      <c r="KOM141" s="35"/>
      <c r="KON141" s="35"/>
      <c r="KOO141" s="35"/>
      <c r="KOP141" s="35"/>
      <c r="KOQ141" s="35"/>
      <c r="KOR141" s="35"/>
      <c r="KOS141" s="35"/>
      <c r="KOT141" s="35"/>
      <c r="KOU141" s="35"/>
      <c r="KOV141" s="35"/>
      <c r="KOW141" s="35"/>
      <c r="KOX141" s="35"/>
      <c r="KOY141" s="35"/>
      <c r="KOZ141" s="35"/>
      <c r="KPA141" s="35"/>
      <c r="KPB141" s="35"/>
      <c r="KPC141" s="35"/>
      <c r="KPD141" s="35"/>
      <c r="KPE141" s="35"/>
      <c r="KPF141" s="35"/>
      <c r="KPG141" s="35"/>
      <c r="KPH141" s="35"/>
      <c r="KPI141" s="35"/>
      <c r="KPJ141" s="35"/>
      <c r="KPK141" s="35"/>
      <c r="KPL141" s="35"/>
      <c r="KPM141" s="35"/>
      <c r="KPN141" s="35"/>
      <c r="KPO141" s="35"/>
      <c r="KPP141" s="35"/>
      <c r="KPQ141" s="35"/>
      <c r="KPR141" s="35"/>
      <c r="KPS141" s="35"/>
      <c r="KPT141" s="35"/>
      <c r="KPU141" s="35"/>
      <c r="KPV141" s="35"/>
      <c r="KPW141" s="35"/>
      <c r="KPX141" s="35"/>
      <c r="KPY141" s="35"/>
      <c r="KPZ141" s="35"/>
      <c r="KQA141" s="35"/>
      <c r="KQB141" s="35"/>
      <c r="KQC141" s="35"/>
      <c r="KQD141" s="35"/>
      <c r="KQE141" s="35"/>
      <c r="KQF141" s="35"/>
      <c r="KQG141" s="35"/>
      <c r="KQH141" s="35"/>
      <c r="KQI141" s="35"/>
      <c r="KQJ141" s="35"/>
      <c r="KQK141" s="35"/>
      <c r="KQL141" s="35"/>
      <c r="KQM141" s="35"/>
      <c r="KQN141" s="35"/>
      <c r="KQO141" s="35"/>
      <c r="KQP141" s="35"/>
      <c r="KQQ141" s="35"/>
      <c r="KQR141" s="35"/>
      <c r="KQS141" s="35"/>
      <c r="KQT141" s="35"/>
      <c r="KQU141" s="35"/>
      <c r="KQV141" s="35"/>
      <c r="KQW141" s="35"/>
      <c r="KQX141" s="35"/>
      <c r="KQY141" s="35"/>
      <c r="KQZ141" s="35"/>
      <c r="KRA141" s="35"/>
      <c r="KRB141" s="35"/>
      <c r="KRI141" s="35"/>
      <c r="KRJ141" s="35"/>
      <c r="KRK141" s="35"/>
      <c r="KRL141" s="35"/>
      <c r="KRM141" s="35"/>
      <c r="KRN141" s="35"/>
      <c r="KRO141" s="35"/>
      <c r="KRP141" s="35"/>
      <c r="KRQ141" s="35"/>
      <c r="KRR141" s="35"/>
      <c r="KRS141" s="35"/>
      <c r="KRT141" s="35"/>
      <c r="KRU141" s="35"/>
      <c r="KRV141" s="35"/>
      <c r="KRW141" s="35"/>
      <c r="KRX141" s="35"/>
      <c r="KRY141" s="35"/>
      <c r="KRZ141" s="35"/>
      <c r="KSA141" s="35"/>
      <c r="KSB141" s="35"/>
      <c r="KSC141" s="35"/>
      <c r="KSD141" s="35"/>
      <c r="KSE141" s="35"/>
      <c r="KSF141" s="35"/>
      <c r="KSG141" s="35"/>
      <c r="KSH141" s="35"/>
      <c r="KSI141" s="35"/>
      <c r="KSJ141" s="35"/>
      <c r="KSK141" s="35"/>
      <c r="KSL141" s="35"/>
      <c r="KSM141" s="35"/>
      <c r="KSN141" s="35"/>
      <c r="KSO141" s="35"/>
      <c r="KSP141" s="35"/>
      <c r="KSQ141" s="35"/>
      <c r="KSR141" s="35"/>
      <c r="KSS141" s="35"/>
      <c r="KST141" s="35"/>
      <c r="KSU141" s="35"/>
      <c r="KSV141" s="35"/>
      <c r="KSW141" s="35"/>
      <c r="KSX141" s="35"/>
      <c r="KSY141" s="35"/>
      <c r="KSZ141" s="35"/>
      <c r="KTA141" s="35"/>
      <c r="KTB141" s="35"/>
      <c r="KTC141" s="35"/>
      <c r="KTD141" s="35"/>
      <c r="KTE141" s="35"/>
      <c r="KTF141" s="35"/>
      <c r="KTG141" s="35"/>
      <c r="KTH141" s="35"/>
      <c r="KTI141" s="35"/>
      <c r="KTJ141" s="35"/>
      <c r="KTK141" s="35"/>
      <c r="KTL141" s="35"/>
      <c r="KTM141" s="35"/>
      <c r="KTN141" s="35"/>
      <c r="KTO141" s="35"/>
      <c r="KTP141" s="35"/>
      <c r="KTQ141" s="35"/>
      <c r="KTR141" s="35"/>
      <c r="KTS141" s="35"/>
      <c r="KTT141" s="35"/>
      <c r="KTU141" s="35"/>
      <c r="KTV141" s="35"/>
      <c r="KTW141" s="35"/>
      <c r="KTX141" s="35"/>
      <c r="KTY141" s="35"/>
      <c r="KTZ141" s="35"/>
      <c r="KUA141" s="35"/>
      <c r="KUB141" s="35"/>
      <c r="KUC141" s="35"/>
      <c r="KUD141" s="35"/>
      <c r="KUE141" s="35"/>
      <c r="KUF141" s="35"/>
      <c r="KUG141" s="35"/>
      <c r="KUH141" s="35"/>
      <c r="KUI141" s="35"/>
      <c r="KUJ141" s="35"/>
      <c r="KUK141" s="35"/>
      <c r="KUL141" s="35"/>
      <c r="KUM141" s="35"/>
      <c r="KUN141" s="35"/>
      <c r="KUO141" s="35"/>
      <c r="KUP141" s="35"/>
      <c r="KUQ141" s="35"/>
      <c r="KUR141" s="35"/>
      <c r="KUS141" s="35"/>
      <c r="KUT141" s="35"/>
      <c r="KUU141" s="35"/>
      <c r="KUV141" s="35"/>
      <c r="KUW141" s="35"/>
      <c r="KUX141" s="35"/>
      <c r="KUY141" s="35"/>
      <c r="KUZ141" s="35"/>
      <c r="KVA141" s="35"/>
      <c r="KVB141" s="35"/>
      <c r="KVC141" s="35"/>
      <c r="KVD141" s="35"/>
      <c r="KVE141" s="35"/>
      <c r="KVF141" s="35"/>
      <c r="KVG141" s="35"/>
      <c r="KVH141" s="35"/>
      <c r="KVI141" s="35"/>
      <c r="KVJ141" s="35"/>
      <c r="KVK141" s="35"/>
      <c r="KVL141" s="35"/>
      <c r="KVM141" s="35"/>
      <c r="KVN141" s="35"/>
      <c r="KVO141" s="35"/>
      <c r="KVP141" s="35"/>
      <c r="KVQ141" s="35"/>
      <c r="KVR141" s="35"/>
      <c r="KVS141" s="35"/>
      <c r="KVT141" s="35"/>
      <c r="KVU141" s="35"/>
      <c r="KVV141" s="35"/>
      <c r="KVW141" s="35"/>
      <c r="KVX141" s="35"/>
      <c r="KVY141" s="35"/>
      <c r="KVZ141" s="35"/>
      <c r="KWA141" s="35"/>
      <c r="KWB141" s="35"/>
      <c r="KWC141" s="35"/>
      <c r="KWD141" s="35"/>
      <c r="KWE141" s="35"/>
      <c r="KWF141" s="35"/>
      <c r="KWG141" s="35"/>
      <c r="KWH141" s="35"/>
      <c r="KWI141" s="35"/>
      <c r="KWJ141" s="35"/>
      <c r="KWK141" s="35"/>
      <c r="KWL141" s="35"/>
      <c r="KWM141" s="35"/>
      <c r="KWN141" s="35"/>
      <c r="KWO141" s="35"/>
      <c r="KWP141" s="35"/>
      <c r="KWQ141" s="35"/>
      <c r="KWR141" s="35"/>
      <c r="KWS141" s="35"/>
      <c r="KWT141" s="35"/>
      <c r="KWU141" s="35"/>
      <c r="KWV141" s="35"/>
      <c r="KWW141" s="35"/>
      <c r="KWX141" s="35"/>
      <c r="KWY141" s="35"/>
      <c r="KWZ141" s="35"/>
      <c r="KXA141" s="35"/>
      <c r="KXB141" s="35"/>
      <c r="KXC141" s="35"/>
      <c r="KXD141" s="35"/>
      <c r="KXE141" s="35"/>
      <c r="KXF141" s="35"/>
      <c r="KXG141" s="35"/>
      <c r="KXH141" s="35"/>
      <c r="KXI141" s="35"/>
      <c r="KXJ141" s="35"/>
      <c r="KXK141" s="35"/>
      <c r="KXL141" s="35"/>
      <c r="KXM141" s="35"/>
      <c r="KXN141" s="35"/>
      <c r="KXO141" s="35"/>
      <c r="KXP141" s="35"/>
      <c r="KXQ141" s="35"/>
      <c r="KXR141" s="35"/>
      <c r="KXS141" s="35"/>
      <c r="KXT141" s="35"/>
      <c r="KXU141" s="35"/>
      <c r="KXV141" s="35"/>
      <c r="KXW141" s="35"/>
      <c r="KXX141" s="35"/>
      <c r="KXY141" s="35"/>
      <c r="KXZ141" s="35"/>
      <c r="KYA141" s="35"/>
      <c r="KYB141" s="35"/>
      <c r="KYC141" s="35"/>
      <c r="KYD141" s="35"/>
      <c r="KYE141" s="35"/>
      <c r="KYF141" s="35"/>
      <c r="KYG141" s="35"/>
      <c r="KYH141" s="35"/>
      <c r="KYI141" s="35"/>
      <c r="KYJ141" s="35"/>
      <c r="KYK141" s="35"/>
      <c r="KYL141" s="35"/>
      <c r="KYM141" s="35"/>
      <c r="KYN141" s="35"/>
      <c r="KYO141" s="35"/>
      <c r="KYP141" s="35"/>
      <c r="KYQ141" s="35"/>
      <c r="KYR141" s="35"/>
      <c r="KYS141" s="35"/>
      <c r="KYT141" s="35"/>
      <c r="KYU141" s="35"/>
      <c r="KYV141" s="35"/>
      <c r="KYW141" s="35"/>
      <c r="KYX141" s="35"/>
      <c r="KYY141" s="35"/>
      <c r="KYZ141" s="35"/>
      <c r="KZA141" s="35"/>
      <c r="KZB141" s="35"/>
      <c r="KZC141" s="35"/>
      <c r="KZD141" s="35"/>
      <c r="KZE141" s="35"/>
      <c r="KZF141" s="35"/>
      <c r="KZG141" s="35"/>
      <c r="KZH141" s="35"/>
      <c r="KZI141" s="35"/>
      <c r="KZJ141" s="35"/>
      <c r="KZK141" s="35"/>
      <c r="KZL141" s="35"/>
      <c r="KZM141" s="35"/>
      <c r="KZN141" s="35"/>
      <c r="KZO141" s="35"/>
      <c r="KZP141" s="35"/>
      <c r="KZQ141" s="35"/>
      <c r="KZR141" s="35"/>
      <c r="KZS141" s="35"/>
      <c r="KZT141" s="35"/>
      <c r="KZU141" s="35"/>
      <c r="KZV141" s="35"/>
      <c r="KZW141" s="35"/>
      <c r="KZX141" s="35"/>
      <c r="KZY141" s="35"/>
      <c r="KZZ141" s="35"/>
      <c r="LAA141" s="35"/>
      <c r="LAB141" s="35"/>
      <c r="LAC141" s="35"/>
      <c r="LAD141" s="35"/>
      <c r="LAE141" s="35"/>
      <c r="LAF141" s="35"/>
      <c r="LAG141" s="35"/>
      <c r="LAH141" s="35"/>
      <c r="LAI141" s="35"/>
      <c r="LAJ141" s="35"/>
      <c r="LAK141" s="35"/>
      <c r="LAL141" s="35"/>
      <c r="LAM141" s="35"/>
      <c r="LAN141" s="35"/>
      <c r="LAO141" s="35"/>
      <c r="LAP141" s="35"/>
      <c r="LAQ141" s="35"/>
      <c r="LAR141" s="35"/>
      <c r="LAS141" s="35"/>
      <c r="LAT141" s="35"/>
      <c r="LAU141" s="35"/>
      <c r="LAV141" s="35"/>
      <c r="LAW141" s="35"/>
      <c r="LAX141" s="35"/>
      <c r="LBE141" s="35"/>
      <c r="LBF141" s="35"/>
      <c r="LBG141" s="35"/>
      <c r="LBH141" s="35"/>
      <c r="LBI141" s="35"/>
      <c r="LBJ141" s="35"/>
      <c r="LBK141" s="35"/>
      <c r="LBL141" s="35"/>
      <c r="LBM141" s="35"/>
      <c r="LBN141" s="35"/>
      <c r="LBO141" s="35"/>
      <c r="LBP141" s="35"/>
      <c r="LBQ141" s="35"/>
      <c r="LBR141" s="35"/>
      <c r="LBS141" s="35"/>
      <c r="LBT141" s="35"/>
      <c r="LBU141" s="35"/>
      <c r="LBV141" s="35"/>
      <c r="LBW141" s="35"/>
      <c r="LBX141" s="35"/>
      <c r="LBY141" s="35"/>
      <c r="LBZ141" s="35"/>
      <c r="LCA141" s="35"/>
      <c r="LCB141" s="35"/>
      <c r="LCC141" s="35"/>
      <c r="LCD141" s="35"/>
      <c r="LCE141" s="35"/>
      <c r="LCF141" s="35"/>
      <c r="LCG141" s="35"/>
      <c r="LCH141" s="35"/>
      <c r="LCI141" s="35"/>
      <c r="LCJ141" s="35"/>
      <c r="LCK141" s="35"/>
      <c r="LCL141" s="35"/>
      <c r="LCM141" s="35"/>
      <c r="LCN141" s="35"/>
      <c r="LCO141" s="35"/>
      <c r="LCP141" s="35"/>
      <c r="LCQ141" s="35"/>
      <c r="LCR141" s="35"/>
      <c r="LCS141" s="35"/>
      <c r="LCT141" s="35"/>
      <c r="LCU141" s="35"/>
      <c r="LCV141" s="35"/>
      <c r="LCW141" s="35"/>
      <c r="LCX141" s="35"/>
      <c r="LCY141" s="35"/>
      <c r="LCZ141" s="35"/>
      <c r="LDA141" s="35"/>
      <c r="LDB141" s="35"/>
      <c r="LDC141" s="35"/>
      <c r="LDD141" s="35"/>
      <c r="LDE141" s="35"/>
      <c r="LDF141" s="35"/>
      <c r="LDG141" s="35"/>
      <c r="LDH141" s="35"/>
      <c r="LDI141" s="35"/>
      <c r="LDJ141" s="35"/>
      <c r="LDK141" s="35"/>
      <c r="LDL141" s="35"/>
      <c r="LDM141" s="35"/>
      <c r="LDN141" s="35"/>
      <c r="LDO141" s="35"/>
      <c r="LDP141" s="35"/>
      <c r="LDQ141" s="35"/>
      <c r="LDR141" s="35"/>
      <c r="LDS141" s="35"/>
      <c r="LDT141" s="35"/>
      <c r="LDU141" s="35"/>
      <c r="LDV141" s="35"/>
      <c r="LDW141" s="35"/>
      <c r="LDX141" s="35"/>
      <c r="LDY141" s="35"/>
      <c r="LDZ141" s="35"/>
      <c r="LEA141" s="35"/>
      <c r="LEB141" s="35"/>
      <c r="LEC141" s="35"/>
      <c r="LED141" s="35"/>
      <c r="LEE141" s="35"/>
      <c r="LEF141" s="35"/>
      <c r="LEG141" s="35"/>
      <c r="LEH141" s="35"/>
      <c r="LEI141" s="35"/>
      <c r="LEJ141" s="35"/>
      <c r="LEK141" s="35"/>
      <c r="LEL141" s="35"/>
      <c r="LEM141" s="35"/>
      <c r="LEN141" s="35"/>
      <c r="LEO141" s="35"/>
      <c r="LEP141" s="35"/>
      <c r="LEQ141" s="35"/>
      <c r="LER141" s="35"/>
      <c r="LES141" s="35"/>
      <c r="LET141" s="35"/>
      <c r="LEU141" s="35"/>
      <c r="LEV141" s="35"/>
      <c r="LEW141" s="35"/>
      <c r="LEX141" s="35"/>
      <c r="LEY141" s="35"/>
      <c r="LEZ141" s="35"/>
      <c r="LFA141" s="35"/>
      <c r="LFB141" s="35"/>
      <c r="LFC141" s="35"/>
      <c r="LFD141" s="35"/>
      <c r="LFE141" s="35"/>
      <c r="LFF141" s="35"/>
      <c r="LFG141" s="35"/>
      <c r="LFH141" s="35"/>
      <c r="LFI141" s="35"/>
      <c r="LFJ141" s="35"/>
      <c r="LFK141" s="35"/>
      <c r="LFL141" s="35"/>
      <c r="LFM141" s="35"/>
      <c r="LFN141" s="35"/>
      <c r="LFO141" s="35"/>
      <c r="LFP141" s="35"/>
      <c r="LFQ141" s="35"/>
      <c r="LFR141" s="35"/>
      <c r="LFS141" s="35"/>
      <c r="LFT141" s="35"/>
      <c r="LFU141" s="35"/>
      <c r="LFV141" s="35"/>
      <c r="LFW141" s="35"/>
      <c r="LFX141" s="35"/>
      <c r="LFY141" s="35"/>
      <c r="LFZ141" s="35"/>
      <c r="LGA141" s="35"/>
      <c r="LGB141" s="35"/>
      <c r="LGC141" s="35"/>
      <c r="LGD141" s="35"/>
      <c r="LGE141" s="35"/>
      <c r="LGF141" s="35"/>
      <c r="LGG141" s="35"/>
      <c r="LGH141" s="35"/>
      <c r="LGI141" s="35"/>
      <c r="LGJ141" s="35"/>
      <c r="LGK141" s="35"/>
      <c r="LGL141" s="35"/>
      <c r="LGM141" s="35"/>
      <c r="LGN141" s="35"/>
      <c r="LGO141" s="35"/>
      <c r="LGP141" s="35"/>
      <c r="LGQ141" s="35"/>
      <c r="LGR141" s="35"/>
      <c r="LGS141" s="35"/>
      <c r="LGT141" s="35"/>
      <c r="LGU141" s="35"/>
      <c r="LGV141" s="35"/>
      <c r="LGW141" s="35"/>
      <c r="LGX141" s="35"/>
      <c r="LGY141" s="35"/>
      <c r="LGZ141" s="35"/>
      <c r="LHA141" s="35"/>
      <c r="LHB141" s="35"/>
      <c r="LHC141" s="35"/>
      <c r="LHD141" s="35"/>
      <c r="LHE141" s="35"/>
      <c r="LHF141" s="35"/>
      <c r="LHG141" s="35"/>
      <c r="LHH141" s="35"/>
      <c r="LHI141" s="35"/>
      <c r="LHJ141" s="35"/>
      <c r="LHK141" s="35"/>
      <c r="LHL141" s="35"/>
      <c r="LHM141" s="35"/>
      <c r="LHN141" s="35"/>
      <c r="LHO141" s="35"/>
      <c r="LHP141" s="35"/>
      <c r="LHQ141" s="35"/>
      <c r="LHR141" s="35"/>
      <c r="LHS141" s="35"/>
      <c r="LHT141" s="35"/>
      <c r="LHU141" s="35"/>
      <c r="LHV141" s="35"/>
      <c r="LHW141" s="35"/>
      <c r="LHX141" s="35"/>
      <c r="LHY141" s="35"/>
      <c r="LHZ141" s="35"/>
      <c r="LIA141" s="35"/>
      <c r="LIB141" s="35"/>
      <c r="LIC141" s="35"/>
      <c r="LID141" s="35"/>
      <c r="LIE141" s="35"/>
      <c r="LIF141" s="35"/>
      <c r="LIG141" s="35"/>
      <c r="LIH141" s="35"/>
      <c r="LII141" s="35"/>
      <c r="LIJ141" s="35"/>
      <c r="LIK141" s="35"/>
      <c r="LIL141" s="35"/>
      <c r="LIM141" s="35"/>
      <c r="LIN141" s="35"/>
      <c r="LIO141" s="35"/>
      <c r="LIP141" s="35"/>
      <c r="LIQ141" s="35"/>
      <c r="LIR141" s="35"/>
      <c r="LIS141" s="35"/>
      <c r="LIT141" s="35"/>
      <c r="LIU141" s="35"/>
      <c r="LIV141" s="35"/>
      <c r="LIW141" s="35"/>
      <c r="LIX141" s="35"/>
      <c r="LIY141" s="35"/>
      <c r="LIZ141" s="35"/>
      <c r="LJA141" s="35"/>
      <c r="LJB141" s="35"/>
      <c r="LJC141" s="35"/>
      <c r="LJD141" s="35"/>
      <c r="LJE141" s="35"/>
      <c r="LJF141" s="35"/>
      <c r="LJG141" s="35"/>
      <c r="LJH141" s="35"/>
      <c r="LJI141" s="35"/>
      <c r="LJJ141" s="35"/>
      <c r="LJK141" s="35"/>
      <c r="LJL141" s="35"/>
      <c r="LJM141" s="35"/>
      <c r="LJN141" s="35"/>
      <c r="LJO141" s="35"/>
      <c r="LJP141" s="35"/>
      <c r="LJQ141" s="35"/>
      <c r="LJR141" s="35"/>
      <c r="LJS141" s="35"/>
      <c r="LJT141" s="35"/>
      <c r="LJU141" s="35"/>
      <c r="LJV141" s="35"/>
      <c r="LJW141" s="35"/>
      <c r="LJX141" s="35"/>
      <c r="LJY141" s="35"/>
      <c r="LJZ141" s="35"/>
      <c r="LKA141" s="35"/>
      <c r="LKB141" s="35"/>
      <c r="LKC141" s="35"/>
      <c r="LKD141" s="35"/>
      <c r="LKE141" s="35"/>
      <c r="LKF141" s="35"/>
      <c r="LKG141" s="35"/>
      <c r="LKH141" s="35"/>
      <c r="LKI141" s="35"/>
      <c r="LKJ141" s="35"/>
      <c r="LKK141" s="35"/>
      <c r="LKL141" s="35"/>
      <c r="LKM141" s="35"/>
      <c r="LKN141" s="35"/>
      <c r="LKO141" s="35"/>
      <c r="LKP141" s="35"/>
      <c r="LKQ141" s="35"/>
      <c r="LKR141" s="35"/>
      <c r="LKS141" s="35"/>
      <c r="LKT141" s="35"/>
      <c r="LLA141" s="35"/>
      <c r="LLB141" s="35"/>
      <c r="LLC141" s="35"/>
      <c r="LLD141" s="35"/>
      <c r="LLE141" s="35"/>
      <c r="LLF141" s="35"/>
      <c r="LLG141" s="35"/>
      <c r="LLH141" s="35"/>
      <c r="LLI141" s="35"/>
      <c r="LLJ141" s="35"/>
      <c r="LLK141" s="35"/>
      <c r="LLL141" s="35"/>
      <c r="LLM141" s="35"/>
      <c r="LLN141" s="35"/>
      <c r="LLO141" s="35"/>
      <c r="LLP141" s="35"/>
      <c r="LLQ141" s="35"/>
      <c r="LLR141" s="35"/>
      <c r="LLS141" s="35"/>
      <c r="LLT141" s="35"/>
      <c r="LLU141" s="35"/>
      <c r="LLV141" s="35"/>
      <c r="LLW141" s="35"/>
      <c r="LLX141" s="35"/>
      <c r="LLY141" s="35"/>
      <c r="LLZ141" s="35"/>
      <c r="LMA141" s="35"/>
      <c r="LMB141" s="35"/>
      <c r="LMC141" s="35"/>
      <c r="LMD141" s="35"/>
      <c r="LME141" s="35"/>
      <c r="LMF141" s="35"/>
      <c r="LMG141" s="35"/>
      <c r="LMH141" s="35"/>
      <c r="LMI141" s="35"/>
      <c r="LMJ141" s="35"/>
      <c r="LMK141" s="35"/>
      <c r="LML141" s="35"/>
      <c r="LMM141" s="35"/>
      <c r="LMN141" s="35"/>
      <c r="LMO141" s="35"/>
      <c r="LMP141" s="35"/>
      <c r="LMQ141" s="35"/>
      <c r="LMR141" s="35"/>
      <c r="LMS141" s="35"/>
      <c r="LMT141" s="35"/>
      <c r="LMU141" s="35"/>
      <c r="LMV141" s="35"/>
      <c r="LMW141" s="35"/>
      <c r="LMX141" s="35"/>
      <c r="LMY141" s="35"/>
      <c r="LMZ141" s="35"/>
      <c r="LNA141" s="35"/>
      <c r="LNB141" s="35"/>
      <c r="LNC141" s="35"/>
      <c r="LND141" s="35"/>
      <c r="LNE141" s="35"/>
      <c r="LNF141" s="35"/>
      <c r="LNG141" s="35"/>
      <c r="LNH141" s="35"/>
      <c r="LNI141" s="35"/>
      <c r="LNJ141" s="35"/>
      <c r="LNK141" s="35"/>
      <c r="LNL141" s="35"/>
      <c r="LNM141" s="35"/>
      <c r="LNN141" s="35"/>
      <c r="LNO141" s="35"/>
      <c r="LNP141" s="35"/>
      <c r="LNQ141" s="35"/>
      <c r="LNR141" s="35"/>
      <c r="LNS141" s="35"/>
      <c r="LNT141" s="35"/>
      <c r="LNU141" s="35"/>
      <c r="LNV141" s="35"/>
      <c r="LNW141" s="35"/>
      <c r="LNX141" s="35"/>
      <c r="LNY141" s="35"/>
      <c r="LNZ141" s="35"/>
      <c r="LOA141" s="35"/>
      <c r="LOB141" s="35"/>
      <c r="LOC141" s="35"/>
      <c r="LOD141" s="35"/>
      <c r="LOE141" s="35"/>
      <c r="LOF141" s="35"/>
      <c r="LOG141" s="35"/>
      <c r="LOH141" s="35"/>
      <c r="LOI141" s="35"/>
      <c r="LOJ141" s="35"/>
      <c r="LOK141" s="35"/>
      <c r="LOL141" s="35"/>
      <c r="LOM141" s="35"/>
      <c r="LON141" s="35"/>
      <c r="LOO141" s="35"/>
      <c r="LOP141" s="35"/>
      <c r="LOQ141" s="35"/>
      <c r="LOR141" s="35"/>
      <c r="LOS141" s="35"/>
      <c r="LOT141" s="35"/>
      <c r="LOU141" s="35"/>
      <c r="LOV141" s="35"/>
      <c r="LOW141" s="35"/>
      <c r="LOX141" s="35"/>
      <c r="LOY141" s="35"/>
      <c r="LOZ141" s="35"/>
      <c r="LPA141" s="35"/>
      <c r="LPB141" s="35"/>
      <c r="LPC141" s="35"/>
      <c r="LPD141" s="35"/>
      <c r="LPE141" s="35"/>
      <c r="LPF141" s="35"/>
      <c r="LPG141" s="35"/>
      <c r="LPH141" s="35"/>
      <c r="LPI141" s="35"/>
      <c r="LPJ141" s="35"/>
      <c r="LPK141" s="35"/>
      <c r="LPL141" s="35"/>
      <c r="LPM141" s="35"/>
      <c r="LPN141" s="35"/>
      <c r="LPO141" s="35"/>
      <c r="LPP141" s="35"/>
      <c r="LPQ141" s="35"/>
      <c r="LPR141" s="35"/>
      <c r="LPS141" s="35"/>
      <c r="LPT141" s="35"/>
      <c r="LPU141" s="35"/>
      <c r="LPV141" s="35"/>
      <c r="LPW141" s="35"/>
      <c r="LPX141" s="35"/>
      <c r="LPY141" s="35"/>
      <c r="LPZ141" s="35"/>
      <c r="LQA141" s="35"/>
      <c r="LQB141" s="35"/>
      <c r="LQC141" s="35"/>
      <c r="LQD141" s="35"/>
      <c r="LQE141" s="35"/>
      <c r="LQF141" s="35"/>
      <c r="LQG141" s="35"/>
      <c r="LQH141" s="35"/>
      <c r="LQI141" s="35"/>
      <c r="LQJ141" s="35"/>
      <c r="LQK141" s="35"/>
      <c r="LQL141" s="35"/>
      <c r="LQM141" s="35"/>
      <c r="LQN141" s="35"/>
      <c r="LQO141" s="35"/>
      <c r="LQP141" s="35"/>
      <c r="LQQ141" s="35"/>
      <c r="LQR141" s="35"/>
      <c r="LQS141" s="35"/>
      <c r="LQT141" s="35"/>
      <c r="LQU141" s="35"/>
      <c r="LQV141" s="35"/>
      <c r="LQW141" s="35"/>
      <c r="LQX141" s="35"/>
      <c r="LQY141" s="35"/>
      <c r="LQZ141" s="35"/>
      <c r="LRA141" s="35"/>
      <c r="LRB141" s="35"/>
      <c r="LRC141" s="35"/>
      <c r="LRD141" s="35"/>
      <c r="LRE141" s="35"/>
      <c r="LRF141" s="35"/>
      <c r="LRG141" s="35"/>
      <c r="LRH141" s="35"/>
      <c r="LRI141" s="35"/>
      <c r="LRJ141" s="35"/>
      <c r="LRK141" s="35"/>
      <c r="LRL141" s="35"/>
      <c r="LRM141" s="35"/>
      <c r="LRN141" s="35"/>
      <c r="LRO141" s="35"/>
      <c r="LRP141" s="35"/>
      <c r="LRQ141" s="35"/>
      <c r="LRR141" s="35"/>
      <c r="LRS141" s="35"/>
      <c r="LRT141" s="35"/>
      <c r="LRU141" s="35"/>
      <c r="LRV141" s="35"/>
      <c r="LRW141" s="35"/>
      <c r="LRX141" s="35"/>
      <c r="LRY141" s="35"/>
      <c r="LRZ141" s="35"/>
      <c r="LSA141" s="35"/>
      <c r="LSB141" s="35"/>
      <c r="LSC141" s="35"/>
      <c r="LSD141" s="35"/>
      <c r="LSE141" s="35"/>
      <c r="LSF141" s="35"/>
      <c r="LSG141" s="35"/>
      <c r="LSH141" s="35"/>
      <c r="LSI141" s="35"/>
      <c r="LSJ141" s="35"/>
      <c r="LSK141" s="35"/>
      <c r="LSL141" s="35"/>
      <c r="LSM141" s="35"/>
      <c r="LSN141" s="35"/>
      <c r="LSO141" s="35"/>
      <c r="LSP141" s="35"/>
      <c r="LSQ141" s="35"/>
      <c r="LSR141" s="35"/>
      <c r="LSS141" s="35"/>
      <c r="LST141" s="35"/>
      <c r="LSU141" s="35"/>
      <c r="LSV141" s="35"/>
      <c r="LSW141" s="35"/>
      <c r="LSX141" s="35"/>
      <c r="LSY141" s="35"/>
      <c r="LSZ141" s="35"/>
      <c r="LTA141" s="35"/>
      <c r="LTB141" s="35"/>
      <c r="LTC141" s="35"/>
      <c r="LTD141" s="35"/>
      <c r="LTE141" s="35"/>
      <c r="LTF141" s="35"/>
      <c r="LTG141" s="35"/>
      <c r="LTH141" s="35"/>
      <c r="LTI141" s="35"/>
      <c r="LTJ141" s="35"/>
      <c r="LTK141" s="35"/>
      <c r="LTL141" s="35"/>
      <c r="LTM141" s="35"/>
      <c r="LTN141" s="35"/>
      <c r="LTO141" s="35"/>
      <c r="LTP141" s="35"/>
      <c r="LTQ141" s="35"/>
      <c r="LTR141" s="35"/>
      <c r="LTS141" s="35"/>
      <c r="LTT141" s="35"/>
      <c r="LTU141" s="35"/>
      <c r="LTV141" s="35"/>
      <c r="LTW141" s="35"/>
      <c r="LTX141" s="35"/>
      <c r="LTY141" s="35"/>
      <c r="LTZ141" s="35"/>
      <c r="LUA141" s="35"/>
      <c r="LUB141" s="35"/>
      <c r="LUC141" s="35"/>
      <c r="LUD141" s="35"/>
      <c r="LUE141" s="35"/>
      <c r="LUF141" s="35"/>
      <c r="LUG141" s="35"/>
      <c r="LUH141" s="35"/>
      <c r="LUI141" s="35"/>
      <c r="LUJ141" s="35"/>
      <c r="LUK141" s="35"/>
      <c r="LUL141" s="35"/>
      <c r="LUM141" s="35"/>
      <c r="LUN141" s="35"/>
      <c r="LUO141" s="35"/>
      <c r="LUP141" s="35"/>
      <c r="LUW141" s="35"/>
      <c r="LUX141" s="35"/>
      <c r="LUY141" s="35"/>
      <c r="LUZ141" s="35"/>
      <c r="LVA141" s="35"/>
      <c r="LVB141" s="35"/>
      <c r="LVC141" s="35"/>
      <c r="LVD141" s="35"/>
      <c r="LVE141" s="35"/>
      <c r="LVF141" s="35"/>
      <c r="LVG141" s="35"/>
      <c r="LVH141" s="35"/>
      <c r="LVI141" s="35"/>
      <c r="LVJ141" s="35"/>
      <c r="LVK141" s="35"/>
      <c r="LVL141" s="35"/>
      <c r="LVM141" s="35"/>
      <c r="LVN141" s="35"/>
      <c r="LVO141" s="35"/>
      <c r="LVP141" s="35"/>
      <c r="LVQ141" s="35"/>
      <c r="LVR141" s="35"/>
      <c r="LVS141" s="35"/>
      <c r="LVT141" s="35"/>
      <c r="LVU141" s="35"/>
      <c r="LVV141" s="35"/>
      <c r="LVW141" s="35"/>
      <c r="LVX141" s="35"/>
      <c r="LVY141" s="35"/>
      <c r="LVZ141" s="35"/>
      <c r="LWA141" s="35"/>
      <c r="LWB141" s="35"/>
      <c r="LWC141" s="35"/>
      <c r="LWD141" s="35"/>
      <c r="LWE141" s="35"/>
      <c r="LWF141" s="35"/>
      <c r="LWG141" s="35"/>
      <c r="LWH141" s="35"/>
      <c r="LWI141" s="35"/>
      <c r="LWJ141" s="35"/>
      <c r="LWK141" s="35"/>
      <c r="LWL141" s="35"/>
      <c r="LWM141" s="35"/>
      <c r="LWN141" s="35"/>
      <c r="LWO141" s="35"/>
      <c r="LWP141" s="35"/>
      <c r="LWQ141" s="35"/>
      <c r="LWR141" s="35"/>
      <c r="LWS141" s="35"/>
      <c r="LWT141" s="35"/>
      <c r="LWU141" s="35"/>
      <c r="LWV141" s="35"/>
      <c r="LWW141" s="35"/>
      <c r="LWX141" s="35"/>
      <c r="LWY141" s="35"/>
      <c r="LWZ141" s="35"/>
      <c r="LXA141" s="35"/>
      <c r="LXB141" s="35"/>
      <c r="LXC141" s="35"/>
      <c r="LXD141" s="35"/>
      <c r="LXE141" s="35"/>
      <c r="LXF141" s="35"/>
      <c r="LXG141" s="35"/>
      <c r="LXH141" s="35"/>
      <c r="LXI141" s="35"/>
      <c r="LXJ141" s="35"/>
      <c r="LXK141" s="35"/>
      <c r="LXL141" s="35"/>
      <c r="LXM141" s="35"/>
      <c r="LXN141" s="35"/>
      <c r="LXO141" s="35"/>
      <c r="LXP141" s="35"/>
      <c r="LXQ141" s="35"/>
      <c r="LXR141" s="35"/>
      <c r="LXS141" s="35"/>
      <c r="LXT141" s="35"/>
      <c r="LXU141" s="35"/>
      <c r="LXV141" s="35"/>
      <c r="LXW141" s="35"/>
      <c r="LXX141" s="35"/>
      <c r="LXY141" s="35"/>
      <c r="LXZ141" s="35"/>
      <c r="LYA141" s="35"/>
      <c r="LYB141" s="35"/>
      <c r="LYC141" s="35"/>
      <c r="LYD141" s="35"/>
      <c r="LYE141" s="35"/>
      <c r="LYF141" s="35"/>
      <c r="LYG141" s="35"/>
      <c r="LYH141" s="35"/>
      <c r="LYI141" s="35"/>
      <c r="LYJ141" s="35"/>
      <c r="LYK141" s="35"/>
      <c r="LYL141" s="35"/>
      <c r="LYM141" s="35"/>
      <c r="LYN141" s="35"/>
      <c r="LYO141" s="35"/>
      <c r="LYP141" s="35"/>
      <c r="LYQ141" s="35"/>
      <c r="LYR141" s="35"/>
      <c r="LYS141" s="35"/>
      <c r="LYT141" s="35"/>
      <c r="LYU141" s="35"/>
      <c r="LYV141" s="35"/>
      <c r="LYW141" s="35"/>
      <c r="LYX141" s="35"/>
      <c r="LYY141" s="35"/>
      <c r="LYZ141" s="35"/>
      <c r="LZA141" s="35"/>
      <c r="LZB141" s="35"/>
      <c r="LZC141" s="35"/>
      <c r="LZD141" s="35"/>
      <c r="LZE141" s="35"/>
      <c r="LZF141" s="35"/>
      <c r="LZG141" s="35"/>
      <c r="LZH141" s="35"/>
      <c r="LZI141" s="35"/>
      <c r="LZJ141" s="35"/>
      <c r="LZK141" s="35"/>
      <c r="LZL141" s="35"/>
      <c r="LZM141" s="35"/>
      <c r="LZN141" s="35"/>
      <c r="LZO141" s="35"/>
      <c r="LZP141" s="35"/>
      <c r="LZQ141" s="35"/>
      <c r="LZR141" s="35"/>
      <c r="LZS141" s="35"/>
      <c r="LZT141" s="35"/>
      <c r="LZU141" s="35"/>
      <c r="LZV141" s="35"/>
      <c r="LZW141" s="35"/>
      <c r="LZX141" s="35"/>
      <c r="LZY141" s="35"/>
      <c r="LZZ141" s="35"/>
      <c r="MAA141" s="35"/>
      <c r="MAB141" s="35"/>
      <c r="MAC141" s="35"/>
      <c r="MAD141" s="35"/>
      <c r="MAE141" s="35"/>
      <c r="MAF141" s="35"/>
      <c r="MAG141" s="35"/>
      <c r="MAH141" s="35"/>
      <c r="MAI141" s="35"/>
      <c r="MAJ141" s="35"/>
      <c r="MAK141" s="35"/>
      <c r="MAL141" s="35"/>
      <c r="MAM141" s="35"/>
      <c r="MAN141" s="35"/>
      <c r="MAO141" s="35"/>
      <c r="MAP141" s="35"/>
      <c r="MAQ141" s="35"/>
      <c r="MAR141" s="35"/>
      <c r="MAS141" s="35"/>
      <c r="MAT141" s="35"/>
      <c r="MAU141" s="35"/>
      <c r="MAV141" s="35"/>
      <c r="MAW141" s="35"/>
      <c r="MAX141" s="35"/>
      <c r="MAY141" s="35"/>
      <c r="MAZ141" s="35"/>
      <c r="MBA141" s="35"/>
      <c r="MBB141" s="35"/>
      <c r="MBC141" s="35"/>
      <c r="MBD141" s="35"/>
      <c r="MBE141" s="35"/>
      <c r="MBF141" s="35"/>
      <c r="MBG141" s="35"/>
      <c r="MBH141" s="35"/>
      <c r="MBI141" s="35"/>
      <c r="MBJ141" s="35"/>
      <c r="MBK141" s="35"/>
      <c r="MBL141" s="35"/>
      <c r="MBM141" s="35"/>
      <c r="MBN141" s="35"/>
      <c r="MBO141" s="35"/>
      <c r="MBP141" s="35"/>
      <c r="MBQ141" s="35"/>
      <c r="MBR141" s="35"/>
      <c r="MBS141" s="35"/>
      <c r="MBT141" s="35"/>
      <c r="MBU141" s="35"/>
      <c r="MBV141" s="35"/>
      <c r="MBW141" s="35"/>
      <c r="MBX141" s="35"/>
      <c r="MBY141" s="35"/>
      <c r="MBZ141" s="35"/>
      <c r="MCA141" s="35"/>
      <c r="MCB141" s="35"/>
      <c r="MCC141" s="35"/>
      <c r="MCD141" s="35"/>
      <c r="MCE141" s="35"/>
      <c r="MCF141" s="35"/>
      <c r="MCG141" s="35"/>
      <c r="MCH141" s="35"/>
      <c r="MCI141" s="35"/>
      <c r="MCJ141" s="35"/>
      <c r="MCK141" s="35"/>
      <c r="MCL141" s="35"/>
      <c r="MCM141" s="35"/>
      <c r="MCN141" s="35"/>
      <c r="MCO141" s="35"/>
      <c r="MCP141" s="35"/>
      <c r="MCQ141" s="35"/>
      <c r="MCR141" s="35"/>
      <c r="MCS141" s="35"/>
      <c r="MCT141" s="35"/>
      <c r="MCU141" s="35"/>
      <c r="MCV141" s="35"/>
      <c r="MCW141" s="35"/>
      <c r="MCX141" s="35"/>
      <c r="MCY141" s="35"/>
      <c r="MCZ141" s="35"/>
      <c r="MDA141" s="35"/>
      <c r="MDB141" s="35"/>
      <c r="MDC141" s="35"/>
      <c r="MDD141" s="35"/>
      <c r="MDE141" s="35"/>
      <c r="MDF141" s="35"/>
      <c r="MDG141" s="35"/>
      <c r="MDH141" s="35"/>
      <c r="MDI141" s="35"/>
      <c r="MDJ141" s="35"/>
      <c r="MDK141" s="35"/>
      <c r="MDL141" s="35"/>
      <c r="MDM141" s="35"/>
      <c r="MDN141" s="35"/>
      <c r="MDO141" s="35"/>
      <c r="MDP141" s="35"/>
      <c r="MDQ141" s="35"/>
      <c r="MDR141" s="35"/>
      <c r="MDS141" s="35"/>
      <c r="MDT141" s="35"/>
      <c r="MDU141" s="35"/>
      <c r="MDV141" s="35"/>
      <c r="MDW141" s="35"/>
      <c r="MDX141" s="35"/>
      <c r="MDY141" s="35"/>
      <c r="MDZ141" s="35"/>
      <c r="MEA141" s="35"/>
      <c r="MEB141" s="35"/>
      <c r="MEC141" s="35"/>
      <c r="MED141" s="35"/>
      <c r="MEE141" s="35"/>
      <c r="MEF141" s="35"/>
      <c r="MEG141" s="35"/>
      <c r="MEH141" s="35"/>
      <c r="MEI141" s="35"/>
      <c r="MEJ141" s="35"/>
      <c r="MEK141" s="35"/>
      <c r="MEL141" s="35"/>
      <c r="MES141" s="35"/>
      <c r="MET141" s="35"/>
      <c r="MEU141" s="35"/>
      <c r="MEV141" s="35"/>
      <c r="MEW141" s="35"/>
      <c r="MEX141" s="35"/>
      <c r="MEY141" s="35"/>
      <c r="MEZ141" s="35"/>
      <c r="MFA141" s="35"/>
      <c r="MFB141" s="35"/>
      <c r="MFC141" s="35"/>
      <c r="MFD141" s="35"/>
      <c r="MFE141" s="35"/>
      <c r="MFF141" s="35"/>
      <c r="MFG141" s="35"/>
      <c r="MFH141" s="35"/>
      <c r="MFI141" s="35"/>
      <c r="MFJ141" s="35"/>
      <c r="MFK141" s="35"/>
      <c r="MFL141" s="35"/>
      <c r="MFM141" s="35"/>
      <c r="MFN141" s="35"/>
      <c r="MFO141" s="35"/>
      <c r="MFP141" s="35"/>
      <c r="MFQ141" s="35"/>
      <c r="MFR141" s="35"/>
      <c r="MFS141" s="35"/>
      <c r="MFT141" s="35"/>
      <c r="MFU141" s="35"/>
      <c r="MFV141" s="35"/>
      <c r="MFW141" s="35"/>
      <c r="MFX141" s="35"/>
      <c r="MFY141" s="35"/>
      <c r="MFZ141" s="35"/>
      <c r="MGA141" s="35"/>
      <c r="MGB141" s="35"/>
      <c r="MGC141" s="35"/>
      <c r="MGD141" s="35"/>
      <c r="MGE141" s="35"/>
      <c r="MGF141" s="35"/>
      <c r="MGG141" s="35"/>
      <c r="MGH141" s="35"/>
      <c r="MGI141" s="35"/>
      <c r="MGJ141" s="35"/>
      <c r="MGK141" s="35"/>
      <c r="MGL141" s="35"/>
      <c r="MGM141" s="35"/>
      <c r="MGN141" s="35"/>
      <c r="MGO141" s="35"/>
      <c r="MGP141" s="35"/>
      <c r="MGQ141" s="35"/>
      <c r="MGR141" s="35"/>
      <c r="MGS141" s="35"/>
      <c r="MGT141" s="35"/>
      <c r="MGU141" s="35"/>
      <c r="MGV141" s="35"/>
      <c r="MGW141" s="35"/>
      <c r="MGX141" s="35"/>
      <c r="MGY141" s="35"/>
      <c r="MGZ141" s="35"/>
      <c r="MHA141" s="35"/>
      <c r="MHB141" s="35"/>
      <c r="MHC141" s="35"/>
      <c r="MHD141" s="35"/>
      <c r="MHE141" s="35"/>
      <c r="MHF141" s="35"/>
      <c r="MHG141" s="35"/>
      <c r="MHH141" s="35"/>
      <c r="MHI141" s="35"/>
      <c r="MHJ141" s="35"/>
      <c r="MHK141" s="35"/>
      <c r="MHL141" s="35"/>
      <c r="MHM141" s="35"/>
      <c r="MHN141" s="35"/>
      <c r="MHO141" s="35"/>
      <c r="MHP141" s="35"/>
      <c r="MHQ141" s="35"/>
      <c r="MHR141" s="35"/>
      <c r="MHS141" s="35"/>
      <c r="MHT141" s="35"/>
      <c r="MHU141" s="35"/>
      <c r="MHV141" s="35"/>
      <c r="MHW141" s="35"/>
      <c r="MHX141" s="35"/>
      <c r="MHY141" s="35"/>
      <c r="MHZ141" s="35"/>
      <c r="MIA141" s="35"/>
      <c r="MIB141" s="35"/>
      <c r="MIC141" s="35"/>
      <c r="MID141" s="35"/>
      <c r="MIE141" s="35"/>
      <c r="MIF141" s="35"/>
      <c r="MIG141" s="35"/>
      <c r="MIH141" s="35"/>
      <c r="MII141" s="35"/>
      <c r="MIJ141" s="35"/>
      <c r="MIK141" s="35"/>
      <c r="MIL141" s="35"/>
      <c r="MIM141" s="35"/>
      <c r="MIN141" s="35"/>
      <c r="MIO141" s="35"/>
      <c r="MIP141" s="35"/>
      <c r="MIQ141" s="35"/>
      <c r="MIR141" s="35"/>
      <c r="MIS141" s="35"/>
      <c r="MIT141" s="35"/>
      <c r="MIU141" s="35"/>
      <c r="MIV141" s="35"/>
      <c r="MIW141" s="35"/>
      <c r="MIX141" s="35"/>
      <c r="MIY141" s="35"/>
      <c r="MIZ141" s="35"/>
      <c r="MJA141" s="35"/>
      <c r="MJB141" s="35"/>
      <c r="MJC141" s="35"/>
      <c r="MJD141" s="35"/>
      <c r="MJE141" s="35"/>
      <c r="MJF141" s="35"/>
      <c r="MJG141" s="35"/>
      <c r="MJH141" s="35"/>
      <c r="MJI141" s="35"/>
      <c r="MJJ141" s="35"/>
      <c r="MJK141" s="35"/>
      <c r="MJL141" s="35"/>
      <c r="MJM141" s="35"/>
      <c r="MJN141" s="35"/>
      <c r="MJO141" s="35"/>
      <c r="MJP141" s="35"/>
      <c r="MJQ141" s="35"/>
      <c r="MJR141" s="35"/>
      <c r="MJS141" s="35"/>
      <c r="MJT141" s="35"/>
      <c r="MJU141" s="35"/>
      <c r="MJV141" s="35"/>
      <c r="MJW141" s="35"/>
      <c r="MJX141" s="35"/>
      <c r="MJY141" s="35"/>
      <c r="MJZ141" s="35"/>
      <c r="MKA141" s="35"/>
      <c r="MKB141" s="35"/>
      <c r="MKC141" s="35"/>
      <c r="MKD141" s="35"/>
      <c r="MKE141" s="35"/>
      <c r="MKF141" s="35"/>
      <c r="MKG141" s="35"/>
      <c r="MKH141" s="35"/>
      <c r="MKI141" s="35"/>
      <c r="MKJ141" s="35"/>
      <c r="MKK141" s="35"/>
      <c r="MKL141" s="35"/>
      <c r="MKM141" s="35"/>
      <c r="MKN141" s="35"/>
      <c r="MKO141" s="35"/>
      <c r="MKP141" s="35"/>
      <c r="MKQ141" s="35"/>
      <c r="MKR141" s="35"/>
      <c r="MKS141" s="35"/>
      <c r="MKT141" s="35"/>
      <c r="MKU141" s="35"/>
      <c r="MKV141" s="35"/>
      <c r="MKW141" s="35"/>
      <c r="MKX141" s="35"/>
      <c r="MKY141" s="35"/>
      <c r="MKZ141" s="35"/>
      <c r="MLA141" s="35"/>
      <c r="MLB141" s="35"/>
      <c r="MLC141" s="35"/>
      <c r="MLD141" s="35"/>
      <c r="MLE141" s="35"/>
      <c r="MLF141" s="35"/>
      <c r="MLG141" s="35"/>
      <c r="MLH141" s="35"/>
      <c r="MLI141" s="35"/>
      <c r="MLJ141" s="35"/>
      <c r="MLK141" s="35"/>
      <c r="MLL141" s="35"/>
      <c r="MLM141" s="35"/>
      <c r="MLN141" s="35"/>
      <c r="MLO141" s="35"/>
      <c r="MLP141" s="35"/>
      <c r="MLQ141" s="35"/>
      <c r="MLR141" s="35"/>
      <c r="MLS141" s="35"/>
      <c r="MLT141" s="35"/>
      <c r="MLU141" s="35"/>
      <c r="MLV141" s="35"/>
      <c r="MLW141" s="35"/>
      <c r="MLX141" s="35"/>
      <c r="MLY141" s="35"/>
      <c r="MLZ141" s="35"/>
      <c r="MMA141" s="35"/>
      <c r="MMB141" s="35"/>
      <c r="MMC141" s="35"/>
      <c r="MMD141" s="35"/>
      <c r="MME141" s="35"/>
      <c r="MMF141" s="35"/>
      <c r="MMG141" s="35"/>
      <c r="MMH141" s="35"/>
      <c r="MMI141" s="35"/>
      <c r="MMJ141" s="35"/>
      <c r="MMK141" s="35"/>
      <c r="MML141" s="35"/>
      <c r="MMM141" s="35"/>
      <c r="MMN141" s="35"/>
      <c r="MMO141" s="35"/>
      <c r="MMP141" s="35"/>
      <c r="MMQ141" s="35"/>
      <c r="MMR141" s="35"/>
      <c r="MMS141" s="35"/>
      <c r="MMT141" s="35"/>
      <c r="MMU141" s="35"/>
      <c r="MMV141" s="35"/>
      <c r="MMW141" s="35"/>
      <c r="MMX141" s="35"/>
      <c r="MMY141" s="35"/>
      <c r="MMZ141" s="35"/>
      <c r="MNA141" s="35"/>
      <c r="MNB141" s="35"/>
      <c r="MNC141" s="35"/>
      <c r="MND141" s="35"/>
      <c r="MNE141" s="35"/>
      <c r="MNF141" s="35"/>
      <c r="MNG141" s="35"/>
      <c r="MNH141" s="35"/>
      <c r="MNI141" s="35"/>
      <c r="MNJ141" s="35"/>
      <c r="MNK141" s="35"/>
      <c r="MNL141" s="35"/>
      <c r="MNM141" s="35"/>
      <c r="MNN141" s="35"/>
      <c r="MNO141" s="35"/>
      <c r="MNP141" s="35"/>
      <c r="MNQ141" s="35"/>
      <c r="MNR141" s="35"/>
      <c r="MNS141" s="35"/>
      <c r="MNT141" s="35"/>
      <c r="MNU141" s="35"/>
      <c r="MNV141" s="35"/>
      <c r="MNW141" s="35"/>
      <c r="MNX141" s="35"/>
      <c r="MNY141" s="35"/>
      <c r="MNZ141" s="35"/>
      <c r="MOA141" s="35"/>
      <c r="MOB141" s="35"/>
      <c r="MOC141" s="35"/>
      <c r="MOD141" s="35"/>
      <c r="MOE141" s="35"/>
      <c r="MOF141" s="35"/>
      <c r="MOG141" s="35"/>
      <c r="MOH141" s="35"/>
      <c r="MOO141" s="35"/>
      <c r="MOP141" s="35"/>
      <c r="MOQ141" s="35"/>
      <c r="MOR141" s="35"/>
      <c r="MOS141" s="35"/>
      <c r="MOT141" s="35"/>
      <c r="MOU141" s="35"/>
      <c r="MOV141" s="35"/>
      <c r="MOW141" s="35"/>
      <c r="MOX141" s="35"/>
      <c r="MOY141" s="35"/>
      <c r="MOZ141" s="35"/>
      <c r="MPA141" s="35"/>
      <c r="MPB141" s="35"/>
      <c r="MPC141" s="35"/>
      <c r="MPD141" s="35"/>
      <c r="MPE141" s="35"/>
      <c r="MPF141" s="35"/>
      <c r="MPG141" s="35"/>
      <c r="MPH141" s="35"/>
      <c r="MPI141" s="35"/>
      <c r="MPJ141" s="35"/>
      <c r="MPK141" s="35"/>
      <c r="MPL141" s="35"/>
      <c r="MPM141" s="35"/>
      <c r="MPN141" s="35"/>
      <c r="MPO141" s="35"/>
      <c r="MPP141" s="35"/>
      <c r="MPQ141" s="35"/>
      <c r="MPR141" s="35"/>
      <c r="MPS141" s="35"/>
      <c r="MPT141" s="35"/>
      <c r="MPU141" s="35"/>
      <c r="MPV141" s="35"/>
      <c r="MPW141" s="35"/>
      <c r="MPX141" s="35"/>
      <c r="MPY141" s="35"/>
      <c r="MPZ141" s="35"/>
      <c r="MQA141" s="35"/>
      <c r="MQB141" s="35"/>
      <c r="MQC141" s="35"/>
      <c r="MQD141" s="35"/>
      <c r="MQE141" s="35"/>
      <c r="MQF141" s="35"/>
      <c r="MQG141" s="35"/>
      <c r="MQH141" s="35"/>
      <c r="MQI141" s="35"/>
      <c r="MQJ141" s="35"/>
      <c r="MQK141" s="35"/>
      <c r="MQL141" s="35"/>
      <c r="MQM141" s="35"/>
      <c r="MQN141" s="35"/>
      <c r="MQO141" s="35"/>
      <c r="MQP141" s="35"/>
      <c r="MQQ141" s="35"/>
      <c r="MQR141" s="35"/>
      <c r="MQS141" s="35"/>
      <c r="MQT141" s="35"/>
      <c r="MQU141" s="35"/>
      <c r="MQV141" s="35"/>
      <c r="MQW141" s="35"/>
      <c r="MQX141" s="35"/>
      <c r="MQY141" s="35"/>
      <c r="MQZ141" s="35"/>
      <c r="MRA141" s="35"/>
      <c r="MRB141" s="35"/>
      <c r="MRC141" s="35"/>
      <c r="MRD141" s="35"/>
      <c r="MRE141" s="35"/>
      <c r="MRF141" s="35"/>
      <c r="MRG141" s="35"/>
      <c r="MRH141" s="35"/>
      <c r="MRI141" s="35"/>
      <c r="MRJ141" s="35"/>
      <c r="MRK141" s="35"/>
      <c r="MRL141" s="35"/>
      <c r="MRM141" s="35"/>
      <c r="MRN141" s="35"/>
      <c r="MRO141" s="35"/>
      <c r="MRP141" s="35"/>
      <c r="MRQ141" s="35"/>
      <c r="MRR141" s="35"/>
      <c r="MRS141" s="35"/>
      <c r="MRT141" s="35"/>
      <c r="MRU141" s="35"/>
      <c r="MRV141" s="35"/>
      <c r="MRW141" s="35"/>
      <c r="MRX141" s="35"/>
      <c r="MRY141" s="35"/>
      <c r="MRZ141" s="35"/>
      <c r="MSA141" s="35"/>
      <c r="MSB141" s="35"/>
      <c r="MSC141" s="35"/>
      <c r="MSD141" s="35"/>
      <c r="MSE141" s="35"/>
      <c r="MSF141" s="35"/>
      <c r="MSG141" s="35"/>
      <c r="MSH141" s="35"/>
      <c r="MSI141" s="35"/>
      <c r="MSJ141" s="35"/>
      <c r="MSK141" s="35"/>
      <c r="MSL141" s="35"/>
      <c r="MSM141" s="35"/>
      <c r="MSN141" s="35"/>
      <c r="MSO141" s="35"/>
      <c r="MSP141" s="35"/>
      <c r="MSQ141" s="35"/>
      <c r="MSR141" s="35"/>
      <c r="MSS141" s="35"/>
      <c r="MST141" s="35"/>
      <c r="MSU141" s="35"/>
      <c r="MSV141" s="35"/>
      <c r="MSW141" s="35"/>
      <c r="MSX141" s="35"/>
      <c r="MSY141" s="35"/>
      <c r="MSZ141" s="35"/>
      <c r="MTA141" s="35"/>
      <c r="MTB141" s="35"/>
      <c r="MTC141" s="35"/>
      <c r="MTD141" s="35"/>
      <c r="MTE141" s="35"/>
      <c r="MTF141" s="35"/>
      <c r="MTG141" s="35"/>
      <c r="MTH141" s="35"/>
      <c r="MTI141" s="35"/>
      <c r="MTJ141" s="35"/>
      <c r="MTK141" s="35"/>
      <c r="MTL141" s="35"/>
      <c r="MTM141" s="35"/>
      <c r="MTN141" s="35"/>
      <c r="MTO141" s="35"/>
      <c r="MTP141" s="35"/>
      <c r="MTQ141" s="35"/>
      <c r="MTR141" s="35"/>
      <c r="MTS141" s="35"/>
      <c r="MTT141" s="35"/>
      <c r="MTU141" s="35"/>
      <c r="MTV141" s="35"/>
      <c r="MTW141" s="35"/>
      <c r="MTX141" s="35"/>
      <c r="MTY141" s="35"/>
      <c r="MTZ141" s="35"/>
      <c r="MUA141" s="35"/>
      <c r="MUB141" s="35"/>
      <c r="MUC141" s="35"/>
      <c r="MUD141" s="35"/>
      <c r="MUE141" s="35"/>
      <c r="MUF141" s="35"/>
      <c r="MUG141" s="35"/>
      <c r="MUH141" s="35"/>
      <c r="MUI141" s="35"/>
      <c r="MUJ141" s="35"/>
      <c r="MUK141" s="35"/>
      <c r="MUL141" s="35"/>
      <c r="MUM141" s="35"/>
      <c r="MUN141" s="35"/>
      <c r="MUO141" s="35"/>
      <c r="MUP141" s="35"/>
      <c r="MUQ141" s="35"/>
      <c r="MUR141" s="35"/>
      <c r="MUS141" s="35"/>
      <c r="MUT141" s="35"/>
      <c r="MUU141" s="35"/>
      <c r="MUV141" s="35"/>
      <c r="MUW141" s="35"/>
      <c r="MUX141" s="35"/>
      <c r="MUY141" s="35"/>
      <c r="MUZ141" s="35"/>
      <c r="MVA141" s="35"/>
      <c r="MVB141" s="35"/>
      <c r="MVC141" s="35"/>
      <c r="MVD141" s="35"/>
      <c r="MVE141" s="35"/>
      <c r="MVF141" s="35"/>
      <c r="MVG141" s="35"/>
      <c r="MVH141" s="35"/>
      <c r="MVI141" s="35"/>
      <c r="MVJ141" s="35"/>
      <c r="MVK141" s="35"/>
      <c r="MVL141" s="35"/>
      <c r="MVM141" s="35"/>
      <c r="MVN141" s="35"/>
      <c r="MVO141" s="35"/>
      <c r="MVP141" s="35"/>
      <c r="MVQ141" s="35"/>
      <c r="MVR141" s="35"/>
      <c r="MVS141" s="35"/>
      <c r="MVT141" s="35"/>
      <c r="MVU141" s="35"/>
      <c r="MVV141" s="35"/>
      <c r="MVW141" s="35"/>
      <c r="MVX141" s="35"/>
      <c r="MVY141" s="35"/>
      <c r="MVZ141" s="35"/>
      <c r="MWA141" s="35"/>
      <c r="MWB141" s="35"/>
      <c r="MWC141" s="35"/>
      <c r="MWD141" s="35"/>
      <c r="MWE141" s="35"/>
      <c r="MWF141" s="35"/>
      <c r="MWG141" s="35"/>
      <c r="MWH141" s="35"/>
      <c r="MWI141" s="35"/>
      <c r="MWJ141" s="35"/>
      <c r="MWK141" s="35"/>
      <c r="MWL141" s="35"/>
      <c r="MWM141" s="35"/>
      <c r="MWN141" s="35"/>
      <c r="MWO141" s="35"/>
      <c r="MWP141" s="35"/>
      <c r="MWQ141" s="35"/>
      <c r="MWR141" s="35"/>
      <c r="MWS141" s="35"/>
      <c r="MWT141" s="35"/>
      <c r="MWU141" s="35"/>
      <c r="MWV141" s="35"/>
      <c r="MWW141" s="35"/>
      <c r="MWX141" s="35"/>
      <c r="MWY141" s="35"/>
      <c r="MWZ141" s="35"/>
      <c r="MXA141" s="35"/>
      <c r="MXB141" s="35"/>
      <c r="MXC141" s="35"/>
      <c r="MXD141" s="35"/>
      <c r="MXE141" s="35"/>
      <c r="MXF141" s="35"/>
      <c r="MXG141" s="35"/>
      <c r="MXH141" s="35"/>
      <c r="MXI141" s="35"/>
      <c r="MXJ141" s="35"/>
      <c r="MXK141" s="35"/>
      <c r="MXL141" s="35"/>
      <c r="MXM141" s="35"/>
      <c r="MXN141" s="35"/>
      <c r="MXO141" s="35"/>
      <c r="MXP141" s="35"/>
      <c r="MXQ141" s="35"/>
      <c r="MXR141" s="35"/>
      <c r="MXS141" s="35"/>
      <c r="MXT141" s="35"/>
      <c r="MXU141" s="35"/>
      <c r="MXV141" s="35"/>
      <c r="MXW141" s="35"/>
      <c r="MXX141" s="35"/>
      <c r="MXY141" s="35"/>
      <c r="MXZ141" s="35"/>
      <c r="MYA141" s="35"/>
      <c r="MYB141" s="35"/>
      <c r="MYC141" s="35"/>
      <c r="MYD141" s="35"/>
      <c r="MYK141" s="35"/>
      <c r="MYL141" s="35"/>
      <c r="MYM141" s="35"/>
      <c r="MYN141" s="35"/>
      <c r="MYO141" s="35"/>
      <c r="MYP141" s="35"/>
      <c r="MYQ141" s="35"/>
      <c r="MYR141" s="35"/>
      <c r="MYS141" s="35"/>
      <c r="MYT141" s="35"/>
      <c r="MYU141" s="35"/>
      <c r="MYV141" s="35"/>
      <c r="MYW141" s="35"/>
      <c r="MYX141" s="35"/>
      <c r="MYY141" s="35"/>
      <c r="MYZ141" s="35"/>
      <c r="MZA141" s="35"/>
      <c r="MZB141" s="35"/>
      <c r="MZC141" s="35"/>
      <c r="MZD141" s="35"/>
      <c r="MZE141" s="35"/>
      <c r="MZF141" s="35"/>
      <c r="MZG141" s="35"/>
      <c r="MZH141" s="35"/>
      <c r="MZI141" s="35"/>
      <c r="MZJ141" s="35"/>
      <c r="MZK141" s="35"/>
      <c r="MZL141" s="35"/>
      <c r="MZM141" s="35"/>
      <c r="MZN141" s="35"/>
      <c r="MZO141" s="35"/>
      <c r="MZP141" s="35"/>
      <c r="MZQ141" s="35"/>
      <c r="MZR141" s="35"/>
      <c r="MZS141" s="35"/>
      <c r="MZT141" s="35"/>
      <c r="MZU141" s="35"/>
      <c r="MZV141" s="35"/>
      <c r="MZW141" s="35"/>
      <c r="MZX141" s="35"/>
      <c r="MZY141" s="35"/>
      <c r="MZZ141" s="35"/>
      <c r="NAA141" s="35"/>
      <c r="NAB141" s="35"/>
      <c r="NAC141" s="35"/>
      <c r="NAD141" s="35"/>
      <c r="NAE141" s="35"/>
      <c r="NAF141" s="35"/>
      <c r="NAG141" s="35"/>
      <c r="NAH141" s="35"/>
      <c r="NAI141" s="35"/>
      <c r="NAJ141" s="35"/>
      <c r="NAK141" s="35"/>
      <c r="NAL141" s="35"/>
      <c r="NAM141" s="35"/>
      <c r="NAN141" s="35"/>
      <c r="NAO141" s="35"/>
      <c r="NAP141" s="35"/>
      <c r="NAQ141" s="35"/>
      <c r="NAR141" s="35"/>
      <c r="NAS141" s="35"/>
      <c r="NAT141" s="35"/>
      <c r="NAU141" s="35"/>
      <c r="NAV141" s="35"/>
      <c r="NAW141" s="35"/>
      <c r="NAX141" s="35"/>
      <c r="NAY141" s="35"/>
      <c r="NAZ141" s="35"/>
      <c r="NBA141" s="35"/>
      <c r="NBB141" s="35"/>
      <c r="NBC141" s="35"/>
      <c r="NBD141" s="35"/>
      <c r="NBE141" s="35"/>
      <c r="NBF141" s="35"/>
      <c r="NBG141" s="35"/>
      <c r="NBH141" s="35"/>
      <c r="NBI141" s="35"/>
      <c r="NBJ141" s="35"/>
      <c r="NBK141" s="35"/>
      <c r="NBL141" s="35"/>
      <c r="NBM141" s="35"/>
      <c r="NBN141" s="35"/>
      <c r="NBO141" s="35"/>
      <c r="NBP141" s="35"/>
      <c r="NBQ141" s="35"/>
      <c r="NBR141" s="35"/>
      <c r="NBS141" s="35"/>
      <c r="NBT141" s="35"/>
      <c r="NBU141" s="35"/>
      <c r="NBV141" s="35"/>
      <c r="NBW141" s="35"/>
      <c r="NBX141" s="35"/>
      <c r="NBY141" s="35"/>
      <c r="NBZ141" s="35"/>
      <c r="NCA141" s="35"/>
      <c r="NCB141" s="35"/>
      <c r="NCC141" s="35"/>
      <c r="NCD141" s="35"/>
      <c r="NCE141" s="35"/>
      <c r="NCF141" s="35"/>
      <c r="NCG141" s="35"/>
      <c r="NCH141" s="35"/>
      <c r="NCI141" s="35"/>
      <c r="NCJ141" s="35"/>
      <c r="NCK141" s="35"/>
      <c r="NCL141" s="35"/>
      <c r="NCM141" s="35"/>
      <c r="NCN141" s="35"/>
      <c r="NCO141" s="35"/>
      <c r="NCP141" s="35"/>
      <c r="NCQ141" s="35"/>
      <c r="NCR141" s="35"/>
      <c r="NCS141" s="35"/>
      <c r="NCT141" s="35"/>
      <c r="NCU141" s="35"/>
      <c r="NCV141" s="35"/>
      <c r="NCW141" s="35"/>
      <c r="NCX141" s="35"/>
      <c r="NCY141" s="35"/>
      <c r="NCZ141" s="35"/>
      <c r="NDA141" s="35"/>
      <c r="NDB141" s="35"/>
      <c r="NDC141" s="35"/>
      <c r="NDD141" s="35"/>
      <c r="NDE141" s="35"/>
      <c r="NDF141" s="35"/>
      <c r="NDG141" s="35"/>
      <c r="NDH141" s="35"/>
      <c r="NDI141" s="35"/>
      <c r="NDJ141" s="35"/>
      <c r="NDK141" s="35"/>
      <c r="NDL141" s="35"/>
      <c r="NDM141" s="35"/>
      <c r="NDN141" s="35"/>
      <c r="NDO141" s="35"/>
      <c r="NDP141" s="35"/>
      <c r="NDQ141" s="35"/>
      <c r="NDR141" s="35"/>
      <c r="NDS141" s="35"/>
      <c r="NDT141" s="35"/>
      <c r="NDU141" s="35"/>
      <c r="NDV141" s="35"/>
      <c r="NDW141" s="35"/>
      <c r="NDX141" s="35"/>
      <c r="NDY141" s="35"/>
      <c r="NDZ141" s="35"/>
      <c r="NEA141" s="35"/>
      <c r="NEB141" s="35"/>
      <c r="NEC141" s="35"/>
      <c r="NED141" s="35"/>
      <c r="NEE141" s="35"/>
      <c r="NEF141" s="35"/>
      <c r="NEG141" s="35"/>
      <c r="NEH141" s="35"/>
      <c r="NEI141" s="35"/>
      <c r="NEJ141" s="35"/>
      <c r="NEK141" s="35"/>
      <c r="NEL141" s="35"/>
      <c r="NEM141" s="35"/>
      <c r="NEN141" s="35"/>
      <c r="NEO141" s="35"/>
      <c r="NEP141" s="35"/>
      <c r="NEQ141" s="35"/>
      <c r="NER141" s="35"/>
      <c r="NES141" s="35"/>
      <c r="NET141" s="35"/>
      <c r="NEU141" s="35"/>
      <c r="NEV141" s="35"/>
      <c r="NEW141" s="35"/>
      <c r="NEX141" s="35"/>
      <c r="NEY141" s="35"/>
      <c r="NEZ141" s="35"/>
      <c r="NFA141" s="35"/>
      <c r="NFB141" s="35"/>
      <c r="NFC141" s="35"/>
      <c r="NFD141" s="35"/>
      <c r="NFE141" s="35"/>
      <c r="NFF141" s="35"/>
      <c r="NFG141" s="35"/>
      <c r="NFH141" s="35"/>
      <c r="NFI141" s="35"/>
      <c r="NFJ141" s="35"/>
      <c r="NFK141" s="35"/>
      <c r="NFL141" s="35"/>
      <c r="NFM141" s="35"/>
      <c r="NFN141" s="35"/>
      <c r="NFO141" s="35"/>
      <c r="NFP141" s="35"/>
      <c r="NFQ141" s="35"/>
      <c r="NFR141" s="35"/>
      <c r="NFS141" s="35"/>
      <c r="NFT141" s="35"/>
      <c r="NFU141" s="35"/>
      <c r="NFV141" s="35"/>
      <c r="NFW141" s="35"/>
      <c r="NFX141" s="35"/>
      <c r="NFY141" s="35"/>
      <c r="NFZ141" s="35"/>
      <c r="NGA141" s="35"/>
      <c r="NGB141" s="35"/>
      <c r="NGC141" s="35"/>
      <c r="NGD141" s="35"/>
      <c r="NGE141" s="35"/>
      <c r="NGF141" s="35"/>
      <c r="NGG141" s="35"/>
      <c r="NGH141" s="35"/>
      <c r="NGI141" s="35"/>
      <c r="NGJ141" s="35"/>
      <c r="NGK141" s="35"/>
      <c r="NGL141" s="35"/>
      <c r="NGM141" s="35"/>
      <c r="NGN141" s="35"/>
      <c r="NGO141" s="35"/>
      <c r="NGP141" s="35"/>
      <c r="NGQ141" s="35"/>
      <c r="NGR141" s="35"/>
      <c r="NGS141" s="35"/>
      <c r="NGT141" s="35"/>
      <c r="NGU141" s="35"/>
      <c r="NGV141" s="35"/>
      <c r="NGW141" s="35"/>
      <c r="NGX141" s="35"/>
      <c r="NGY141" s="35"/>
      <c r="NGZ141" s="35"/>
      <c r="NHA141" s="35"/>
      <c r="NHB141" s="35"/>
      <c r="NHC141" s="35"/>
      <c r="NHD141" s="35"/>
      <c r="NHE141" s="35"/>
      <c r="NHF141" s="35"/>
      <c r="NHG141" s="35"/>
      <c r="NHH141" s="35"/>
      <c r="NHI141" s="35"/>
      <c r="NHJ141" s="35"/>
      <c r="NHK141" s="35"/>
      <c r="NHL141" s="35"/>
      <c r="NHM141" s="35"/>
      <c r="NHN141" s="35"/>
      <c r="NHO141" s="35"/>
      <c r="NHP141" s="35"/>
      <c r="NHQ141" s="35"/>
      <c r="NHR141" s="35"/>
      <c r="NHS141" s="35"/>
      <c r="NHT141" s="35"/>
      <c r="NHU141" s="35"/>
      <c r="NHV141" s="35"/>
      <c r="NHW141" s="35"/>
      <c r="NHX141" s="35"/>
      <c r="NHY141" s="35"/>
      <c r="NHZ141" s="35"/>
      <c r="NIG141" s="35"/>
      <c r="NIH141" s="35"/>
      <c r="NII141" s="35"/>
      <c r="NIJ141" s="35"/>
      <c r="NIK141" s="35"/>
      <c r="NIL141" s="35"/>
      <c r="NIM141" s="35"/>
      <c r="NIN141" s="35"/>
      <c r="NIO141" s="35"/>
      <c r="NIP141" s="35"/>
      <c r="NIQ141" s="35"/>
      <c r="NIR141" s="35"/>
      <c r="NIS141" s="35"/>
      <c r="NIT141" s="35"/>
      <c r="NIU141" s="35"/>
      <c r="NIV141" s="35"/>
      <c r="NIW141" s="35"/>
      <c r="NIX141" s="35"/>
      <c r="NIY141" s="35"/>
      <c r="NIZ141" s="35"/>
      <c r="NJA141" s="35"/>
      <c r="NJB141" s="35"/>
      <c r="NJC141" s="35"/>
      <c r="NJD141" s="35"/>
      <c r="NJE141" s="35"/>
      <c r="NJF141" s="35"/>
      <c r="NJG141" s="35"/>
      <c r="NJH141" s="35"/>
      <c r="NJI141" s="35"/>
      <c r="NJJ141" s="35"/>
      <c r="NJK141" s="35"/>
      <c r="NJL141" s="35"/>
      <c r="NJM141" s="35"/>
      <c r="NJN141" s="35"/>
      <c r="NJO141" s="35"/>
      <c r="NJP141" s="35"/>
      <c r="NJQ141" s="35"/>
      <c r="NJR141" s="35"/>
      <c r="NJS141" s="35"/>
      <c r="NJT141" s="35"/>
      <c r="NJU141" s="35"/>
      <c r="NJV141" s="35"/>
      <c r="NJW141" s="35"/>
      <c r="NJX141" s="35"/>
      <c r="NJY141" s="35"/>
      <c r="NJZ141" s="35"/>
      <c r="NKA141" s="35"/>
      <c r="NKB141" s="35"/>
      <c r="NKC141" s="35"/>
      <c r="NKD141" s="35"/>
      <c r="NKE141" s="35"/>
      <c r="NKF141" s="35"/>
      <c r="NKG141" s="35"/>
      <c r="NKH141" s="35"/>
      <c r="NKI141" s="35"/>
      <c r="NKJ141" s="35"/>
      <c r="NKK141" s="35"/>
      <c r="NKL141" s="35"/>
      <c r="NKM141" s="35"/>
      <c r="NKN141" s="35"/>
      <c r="NKO141" s="35"/>
      <c r="NKP141" s="35"/>
      <c r="NKQ141" s="35"/>
      <c r="NKR141" s="35"/>
      <c r="NKS141" s="35"/>
      <c r="NKT141" s="35"/>
      <c r="NKU141" s="35"/>
      <c r="NKV141" s="35"/>
      <c r="NKW141" s="35"/>
      <c r="NKX141" s="35"/>
      <c r="NKY141" s="35"/>
      <c r="NKZ141" s="35"/>
      <c r="NLA141" s="35"/>
      <c r="NLB141" s="35"/>
      <c r="NLC141" s="35"/>
      <c r="NLD141" s="35"/>
      <c r="NLE141" s="35"/>
      <c r="NLF141" s="35"/>
      <c r="NLG141" s="35"/>
      <c r="NLH141" s="35"/>
      <c r="NLI141" s="35"/>
      <c r="NLJ141" s="35"/>
      <c r="NLK141" s="35"/>
      <c r="NLL141" s="35"/>
      <c r="NLM141" s="35"/>
      <c r="NLN141" s="35"/>
      <c r="NLO141" s="35"/>
      <c r="NLP141" s="35"/>
      <c r="NLQ141" s="35"/>
      <c r="NLR141" s="35"/>
      <c r="NLS141" s="35"/>
      <c r="NLT141" s="35"/>
      <c r="NLU141" s="35"/>
      <c r="NLV141" s="35"/>
      <c r="NLW141" s="35"/>
      <c r="NLX141" s="35"/>
      <c r="NLY141" s="35"/>
      <c r="NLZ141" s="35"/>
      <c r="NMA141" s="35"/>
      <c r="NMB141" s="35"/>
      <c r="NMC141" s="35"/>
      <c r="NMD141" s="35"/>
      <c r="NME141" s="35"/>
      <c r="NMF141" s="35"/>
      <c r="NMG141" s="35"/>
      <c r="NMH141" s="35"/>
      <c r="NMI141" s="35"/>
      <c r="NMJ141" s="35"/>
      <c r="NMK141" s="35"/>
      <c r="NML141" s="35"/>
      <c r="NMM141" s="35"/>
      <c r="NMN141" s="35"/>
      <c r="NMO141" s="35"/>
      <c r="NMP141" s="35"/>
      <c r="NMQ141" s="35"/>
      <c r="NMR141" s="35"/>
      <c r="NMS141" s="35"/>
      <c r="NMT141" s="35"/>
      <c r="NMU141" s="35"/>
      <c r="NMV141" s="35"/>
      <c r="NMW141" s="35"/>
      <c r="NMX141" s="35"/>
      <c r="NMY141" s="35"/>
      <c r="NMZ141" s="35"/>
      <c r="NNA141" s="35"/>
      <c r="NNB141" s="35"/>
      <c r="NNC141" s="35"/>
      <c r="NND141" s="35"/>
      <c r="NNE141" s="35"/>
      <c r="NNF141" s="35"/>
      <c r="NNG141" s="35"/>
      <c r="NNH141" s="35"/>
      <c r="NNI141" s="35"/>
      <c r="NNJ141" s="35"/>
      <c r="NNK141" s="35"/>
      <c r="NNL141" s="35"/>
      <c r="NNM141" s="35"/>
      <c r="NNN141" s="35"/>
      <c r="NNO141" s="35"/>
      <c r="NNP141" s="35"/>
      <c r="NNQ141" s="35"/>
      <c r="NNR141" s="35"/>
      <c r="NNS141" s="35"/>
      <c r="NNT141" s="35"/>
      <c r="NNU141" s="35"/>
      <c r="NNV141" s="35"/>
      <c r="NNW141" s="35"/>
      <c r="NNX141" s="35"/>
      <c r="NNY141" s="35"/>
      <c r="NNZ141" s="35"/>
      <c r="NOA141" s="35"/>
      <c r="NOB141" s="35"/>
      <c r="NOC141" s="35"/>
      <c r="NOD141" s="35"/>
      <c r="NOE141" s="35"/>
      <c r="NOF141" s="35"/>
      <c r="NOG141" s="35"/>
      <c r="NOH141" s="35"/>
      <c r="NOI141" s="35"/>
      <c r="NOJ141" s="35"/>
      <c r="NOK141" s="35"/>
      <c r="NOL141" s="35"/>
      <c r="NOM141" s="35"/>
      <c r="NON141" s="35"/>
      <c r="NOO141" s="35"/>
      <c r="NOP141" s="35"/>
      <c r="NOQ141" s="35"/>
      <c r="NOR141" s="35"/>
      <c r="NOS141" s="35"/>
      <c r="NOT141" s="35"/>
      <c r="NOU141" s="35"/>
      <c r="NOV141" s="35"/>
      <c r="NOW141" s="35"/>
      <c r="NOX141" s="35"/>
      <c r="NOY141" s="35"/>
      <c r="NOZ141" s="35"/>
      <c r="NPA141" s="35"/>
      <c r="NPB141" s="35"/>
      <c r="NPC141" s="35"/>
      <c r="NPD141" s="35"/>
      <c r="NPE141" s="35"/>
      <c r="NPF141" s="35"/>
      <c r="NPG141" s="35"/>
      <c r="NPH141" s="35"/>
      <c r="NPI141" s="35"/>
      <c r="NPJ141" s="35"/>
      <c r="NPK141" s="35"/>
      <c r="NPL141" s="35"/>
      <c r="NPM141" s="35"/>
      <c r="NPN141" s="35"/>
      <c r="NPO141" s="35"/>
      <c r="NPP141" s="35"/>
      <c r="NPQ141" s="35"/>
      <c r="NPR141" s="35"/>
      <c r="NPS141" s="35"/>
      <c r="NPT141" s="35"/>
      <c r="NPU141" s="35"/>
      <c r="NPV141" s="35"/>
      <c r="NPW141" s="35"/>
      <c r="NPX141" s="35"/>
      <c r="NPY141" s="35"/>
      <c r="NPZ141" s="35"/>
      <c r="NQA141" s="35"/>
      <c r="NQB141" s="35"/>
      <c r="NQC141" s="35"/>
      <c r="NQD141" s="35"/>
      <c r="NQE141" s="35"/>
      <c r="NQF141" s="35"/>
      <c r="NQG141" s="35"/>
      <c r="NQH141" s="35"/>
      <c r="NQI141" s="35"/>
      <c r="NQJ141" s="35"/>
      <c r="NQK141" s="35"/>
      <c r="NQL141" s="35"/>
      <c r="NQM141" s="35"/>
      <c r="NQN141" s="35"/>
      <c r="NQO141" s="35"/>
      <c r="NQP141" s="35"/>
      <c r="NQQ141" s="35"/>
      <c r="NQR141" s="35"/>
      <c r="NQS141" s="35"/>
      <c r="NQT141" s="35"/>
      <c r="NQU141" s="35"/>
      <c r="NQV141" s="35"/>
      <c r="NQW141" s="35"/>
      <c r="NQX141" s="35"/>
      <c r="NQY141" s="35"/>
      <c r="NQZ141" s="35"/>
      <c r="NRA141" s="35"/>
      <c r="NRB141" s="35"/>
      <c r="NRC141" s="35"/>
      <c r="NRD141" s="35"/>
      <c r="NRE141" s="35"/>
      <c r="NRF141" s="35"/>
      <c r="NRG141" s="35"/>
      <c r="NRH141" s="35"/>
      <c r="NRI141" s="35"/>
      <c r="NRJ141" s="35"/>
      <c r="NRK141" s="35"/>
      <c r="NRL141" s="35"/>
      <c r="NRM141" s="35"/>
      <c r="NRN141" s="35"/>
      <c r="NRO141" s="35"/>
      <c r="NRP141" s="35"/>
      <c r="NRQ141" s="35"/>
      <c r="NRR141" s="35"/>
      <c r="NRS141" s="35"/>
      <c r="NRT141" s="35"/>
      <c r="NRU141" s="35"/>
      <c r="NRV141" s="35"/>
      <c r="NSC141" s="35"/>
      <c r="NSD141" s="35"/>
      <c r="NSE141" s="35"/>
      <c r="NSF141" s="35"/>
      <c r="NSG141" s="35"/>
      <c r="NSH141" s="35"/>
      <c r="NSI141" s="35"/>
      <c r="NSJ141" s="35"/>
      <c r="NSK141" s="35"/>
      <c r="NSL141" s="35"/>
      <c r="NSM141" s="35"/>
      <c r="NSN141" s="35"/>
      <c r="NSO141" s="35"/>
      <c r="NSP141" s="35"/>
      <c r="NSQ141" s="35"/>
      <c r="NSR141" s="35"/>
      <c r="NSS141" s="35"/>
      <c r="NST141" s="35"/>
      <c r="NSU141" s="35"/>
      <c r="NSV141" s="35"/>
      <c r="NSW141" s="35"/>
      <c r="NSX141" s="35"/>
      <c r="NSY141" s="35"/>
      <c r="NSZ141" s="35"/>
      <c r="NTA141" s="35"/>
      <c r="NTB141" s="35"/>
      <c r="NTC141" s="35"/>
      <c r="NTD141" s="35"/>
      <c r="NTE141" s="35"/>
      <c r="NTF141" s="35"/>
      <c r="NTG141" s="35"/>
      <c r="NTH141" s="35"/>
      <c r="NTI141" s="35"/>
      <c r="NTJ141" s="35"/>
      <c r="NTK141" s="35"/>
      <c r="NTL141" s="35"/>
      <c r="NTM141" s="35"/>
      <c r="NTN141" s="35"/>
      <c r="NTO141" s="35"/>
      <c r="NTP141" s="35"/>
      <c r="NTQ141" s="35"/>
      <c r="NTR141" s="35"/>
      <c r="NTS141" s="35"/>
      <c r="NTT141" s="35"/>
      <c r="NTU141" s="35"/>
      <c r="NTV141" s="35"/>
      <c r="NTW141" s="35"/>
      <c r="NTX141" s="35"/>
      <c r="NTY141" s="35"/>
      <c r="NTZ141" s="35"/>
      <c r="NUA141" s="35"/>
      <c r="NUB141" s="35"/>
      <c r="NUC141" s="35"/>
      <c r="NUD141" s="35"/>
      <c r="NUE141" s="35"/>
      <c r="NUF141" s="35"/>
      <c r="NUG141" s="35"/>
      <c r="NUH141" s="35"/>
      <c r="NUI141" s="35"/>
      <c r="NUJ141" s="35"/>
      <c r="NUK141" s="35"/>
      <c r="NUL141" s="35"/>
      <c r="NUM141" s="35"/>
      <c r="NUN141" s="35"/>
      <c r="NUO141" s="35"/>
      <c r="NUP141" s="35"/>
      <c r="NUQ141" s="35"/>
      <c r="NUR141" s="35"/>
      <c r="NUS141" s="35"/>
      <c r="NUT141" s="35"/>
      <c r="NUU141" s="35"/>
      <c r="NUV141" s="35"/>
      <c r="NUW141" s="35"/>
      <c r="NUX141" s="35"/>
      <c r="NUY141" s="35"/>
      <c r="NUZ141" s="35"/>
      <c r="NVA141" s="35"/>
      <c r="NVB141" s="35"/>
      <c r="NVC141" s="35"/>
      <c r="NVD141" s="35"/>
      <c r="NVE141" s="35"/>
      <c r="NVF141" s="35"/>
      <c r="NVG141" s="35"/>
      <c r="NVH141" s="35"/>
      <c r="NVI141" s="35"/>
      <c r="NVJ141" s="35"/>
      <c r="NVK141" s="35"/>
      <c r="NVL141" s="35"/>
      <c r="NVM141" s="35"/>
      <c r="NVN141" s="35"/>
      <c r="NVO141" s="35"/>
      <c r="NVP141" s="35"/>
      <c r="NVQ141" s="35"/>
      <c r="NVR141" s="35"/>
      <c r="NVS141" s="35"/>
      <c r="NVT141" s="35"/>
      <c r="NVU141" s="35"/>
      <c r="NVV141" s="35"/>
      <c r="NVW141" s="35"/>
      <c r="NVX141" s="35"/>
      <c r="NVY141" s="35"/>
      <c r="NVZ141" s="35"/>
      <c r="NWA141" s="35"/>
      <c r="NWB141" s="35"/>
      <c r="NWC141" s="35"/>
      <c r="NWD141" s="35"/>
      <c r="NWE141" s="35"/>
      <c r="NWF141" s="35"/>
      <c r="NWG141" s="35"/>
      <c r="NWH141" s="35"/>
      <c r="NWI141" s="35"/>
      <c r="NWJ141" s="35"/>
      <c r="NWK141" s="35"/>
      <c r="NWL141" s="35"/>
      <c r="NWM141" s="35"/>
      <c r="NWN141" s="35"/>
      <c r="NWO141" s="35"/>
      <c r="NWP141" s="35"/>
      <c r="NWQ141" s="35"/>
      <c r="NWR141" s="35"/>
      <c r="NWS141" s="35"/>
      <c r="NWT141" s="35"/>
      <c r="NWU141" s="35"/>
      <c r="NWV141" s="35"/>
      <c r="NWW141" s="35"/>
      <c r="NWX141" s="35"/>
      <c r="NWY141" s="35"/>
      <c r="NWZ141" s="35"/>
      <c r="NXA141" s="35"/>
      <c r="NXB141" s="35"/>
      <c r="NXC141" s="35"/>
      <c r="NXD141" s="35"/>
      <c r="NXE141" s="35"/>
      <c r="NXF141" s="35"/>
      <c r="NXG141" s="35"/>
      <c r="NXH141" s="35"/>
      <c r="NXI141" s="35"/>
      <c r="NXJ141" s="35"/>
      <c r="NXK141" s="35"/>
      <c r="NXL141" s="35"/>
      <c r="NXM141" s="35"/>
      <c r="NXN141" s="35"/>
      <c r="NXO141" s="35"/>
      <c r="NXP141" s="35"/>
      <c r="NXQ141" s="35"/>
      <c r="NXR141" s="35"/>
      <c r="NXS141" s="35"/>
      <c r="NXT141" s="35"/>
      <c r="NXU141" s="35"/>
      <c r="NXV141" s="35"/>
      <c r="NXW141" s="35"/>
      <c r="NXX141" s="35"/>
      <c r="NXY141" s="35"/>
      <c r="NXZ141" s="35"/>
      <c r="NYA141" s="35"/>
      <c r="NYB141" s="35"/>
      <c r="NYC141" s="35"/>
      <c r="NYD141" s="35"/>
      <c r="NYE141" s="35"/>
      <c r="NYF141" s="35"/>
      <c r="NYG141" s="35"/>
      <c r="NYH141" s="35"/>
      <c r="NYI141" s="35"/>
      <c r="NYJ141" s="35"/>
      <c r="NYK141" s="35"/>
      <c r="NYL141" s="35"/>
      <c r="NYM141" s="35"/>
      <c r="NYN141" s="35"/>
      <c r="NYO141" s="35"/>
      <c r="NYP141" s="35"/>
      <c r="NYQ141" s="35"/>
      <c r="NYR141" s="35"/>
      <c r="NYS141" s="35"/>
      <c r="NYT141" s="35"/>
      <c r="NYU141" s="35"/>
      <c r="NYV141" s="35"/>
      <c r="NYW141" s="35"/>
      <c r="NYX141" s="35"/>
      <c r="NYY141" s="35"/>
      <c r="NYZ141" s="35"/>
      <c r="NZA141" s="35"/>
      <c r="NZB141" s="35"/>
      <c r="NZC141" s="35"/>
      <c r="NZD141" s="35"/>
      <c r="NZE141" s="35"/>
      <c r="NZF141" s="35"/>
      <c r="NZG141" s="35"/>
      <c r="NZH141" s="35"/>
      <c r="NZI141" s="35"/>
      <c r="NZJ141" s="35"/>
      <c r="NZK141" s="35"/>
      <c r="NZL141" s="35"/>
      <c r="NZM141" s="35"/>
      <c r="NZN141" s="35"/>
      <c r="NZO141" s="35"/>
      <c r="NZP141" s="35"/>
      <c r="NZQ141" s="35"/>
      <c r="NZR141" s="35"/>
      <c r="NZS141" s="35"/>
      <c r="NZT141" s="35"/>
      <c r="NZU141" s="35"/>
      <c r="NZV141" s="35"/>
      <c r="NZW141" s="35"/>
      <c r="NZX141" s="35"/>
      <c r="NZY141" s="35"/>
      <c r="NZZ141" s="35"/>
      <c r="OAA141" s="35"/>
      <c r="OAB141" s="35"/>
      <c r="OAC141" s="35"/>
      <c r="OAD141" s="35"/>
      <c r="OAE141" s="35"/>
      <c r="OAF141" s="35"/>
      <c r="OAG141" s="35"/>
      <c r="OAH141" s="35"/>
      <c r="OAI141" s="35"/>
      <c r="OAJ141" s="35"/>
      <c r="OAK141" s="35"/>
      <c r="OAL141" s="35"/>
      <c r="OAM141" s="35"/>
      <c r="OAN141" s="35"/>
      <c r="OAO141" s="35"/>
      <c r="OAP141" s="35"/>
      <c r="OAQ141" s="35"/>
      <c r="OAR141" s="35"/>
      <c r="OAS141" s="35"/>
      <c r="OAT141" s="35"/>
      <c r="OAU141" s="35"/>
      <c r="OAV141" s="35"/>
      <c r="OAW141" s="35"/>
      <c r="OAX141" s="35"/>
      <c r="OAY141" s="35"/>
      <c r="OAZ141" s="35"/>
      <c r="OBA141" s="35"/>
      <c r="OBB141" s="35"/>
      <c r="OBC141" s="35"/>
      <c r="OBD141" s="35"/>
      <c r="OBE141" s="35"/>
      <c r="OBF141" s="35"/>
      <c r="OBG141" s="35"/>
      <c r="OBH141" s="35"/>
      <c r="OBI141" s="35"/>
      <c r="OBJ141" s="35"/>
      <c r="OBK141" s="35"/>
      <c r="OBL141" s="35"/>
      <c r="OBM141" s="35"/>
      <c r="OBN141" s="35"/>
      <c r="OBO141" s="35"/>
      <c r="OBP141" s="35"/>
      <c r="OBQ141" s="35"/>
      <c r="OBR141" s="35"/>
      <c r="OBY141" s="35"/>
      <c r="OBZ141" s="35"/>
      <c r="OCA141" s="35"/>
      <c r="OCB141" s="35"/>
      <c r="OCC141" s="35"/>
      <c r="OCD141" s="35"/>
      <c r="OCE141" s="35"/>
      <c r="OCF141" s="35"/>
      <c r="OCG141" s="35"/>
      <c r="OCH141" s="35"/>
      <c r="OCI141" s="35"/>
      <c r="OCJ141" s="35"/>
      <c r="OCK141" s="35"/>
      <c r="OCL141" s="35"/>
      <c r="OCM141" s="35"/>
      <c r="OCN141" s="35"/>
      <c r="OCO141" s="35"/>
      <c r="OCP141" s="35"/>
      <c r="OCQ141" s="35"/>
      <c r="OCR141" s="35"/>
      <c r="OCS141" s="35"/>
      <c r="OCT141" s="35"/>
      <c r="OCU141" s="35"/>
      <c r="OCV141" s="35"/>
      <c r="OCW141" s="35"/>
      <c r="OCX141" s="35"/>
      <c r="OCY141" s="35"/>
      <c r="OCZ141" s="35"/>
      <c r="ODA141" s="35"/>
      <c r="ODB141" s="35"/>
      <c r="ODC141" s="35"/>
      <c r="ODD141" s="35"/>
      <c r="ODE141" s="35"/>
      <c r="ODF141" s="35"/>
      <c r="ODG141" s="35"/>
      <c r="ODH141" s="35"/>
      <c r="ODI141" s="35"/>
      <c r="ODJ141" s="35"/>
      <c r="ODK141" s="35"/>
      <c r="ODL141" s="35"/>
      <c r="ODM141" s="35"/>
      <c r="ODN141" s="35"/>
      <c r="ODO141" s="35"/>
      <c r="ODP141" s="35"/>
      <c r="ODQ141" s="35"/>
      <c r="ODR141" s="35"/>
      <c r="ODS141" s="35"/>
      <c r="ODT141" s="35"/>
      <c r="ODU141" s="35"/>
      <c r="ODV141" s="35"/>
      <c r="ODW141" s="35"/>
      <c r="ODX141" s="35"/>
      <c r="ODY141" s="35"/>
      <c r="ODZ141" s="35"/>
      <c r="OEA141" s="35"/>
      <c r="OEB141" s="35"/>
      <c r="OEC141" s="35"/>
      <c r="OED141" s="35"/>
      <c r="OEE141" s="35"/>
      <c r="OEF141" s="35"/>
      <c r="OEG141" s="35"/>
      <c r="OEH141" s="35"/>
      <c r="OEI141" s="35"/>
      <c r="OEJ141" s="35"/>
      <c r="OEK141" s="35"/>
      <c r="OEL141" s="35"/>
      <c r="OEM141" s="35"/>
      <c r="OEN141" s="35"/>
      <c r="OEO141" s="35"/>
      <c r="OEP141" s="35"/>
      <c r="OEQ141" s="35"/>
      <c r="OER141" s="35"/>
      <c r="OES141" s="35"/>
      <c r="OET141" s="35"/>
      <c r="OEU141" s="35"/>
      <c r="OEV141" s="35"/>
      <c r="OEW141" s="35"/>
      <c r="OEX141" s="35"/>
      <c r="OEY141" s="35"/>
      <c r="OEZ141" s="35"/>
      <c r="OFA141" s="35"/>
      <c r="OFB141" s="35"/>
      <c r="OFC141" s="35"/>
      <c r="OFD141" s="35"/>
      <c r="OFE141" s="35"/>
      <c r="OFF141" s="35"/>
      <c r="OFG141" s="35"/>
      <c r="OFH141" s="35"/>
      <c r="OFI141" s="35"/>
      <c r="OFJ141" s="35"/>
      <c r="OFK141" s="35"/>
      <c r="OFL141" s="35"/>
      <c r="OFM141" s="35"/>
      <c r="OFN141" s="35"/>
      <c r="OFO141" s="35"/>
      <c r="OFP141" s="35"/>
      <c r="OFQ141" s="35"/>
      <c r="OFR141" s="35"/>
      <c r="OFS141" s="35"/>
      <c r="OFT141" s="35"/>
      <c r="OFU141" s="35"/>
      <c r="OFV141" s="35"/>
      <c r="OFW141" s="35"/>
      <c r="OFX141" s="35"/>
      <c r="OFY141" s="35"/>
      <c r="OFZ141" s="35"/>
      <c r="OGA141" s="35"/>
      <c r="OGB141" s="35"/>
      <c r="OGC141" s="35"/>
      <c r="OGD141" s="35"/>
      <c r="OGE141" s="35"/>
      <c r="OGF141" s="35"/>
      <c r="OGG141" s="35"/>
      <c r="OGH141" s="35"/>
      <c r="OGI141" s="35"/>
      <c r="OGJ141" s="35"/>
      <c r="OGK141" s="35"/>
      <c r="OGL141" s="35"/>
      <c r="OGM141" s="35"/>
      <c r="OGN141" s="35"/>
      <c r="OGO141" s="35"/>
      <c r="OGP141" s="35"/>
      <c r="OGQ141" s="35"/>
      <c r="OGR141" s="35"/>
      <c r="OGS141" s="35"/>
      <c r="OGT141" s="35"/>
      <c r="OGU141" s="35"/>
      <c r="OGV141" s="35"/>
      <c r="OGW141" s="35"/>
      <c r="OGX141" s="35"/>
      <c r="OGY141" s="35"/>
      <c r="OGZ141" s="35"/>
      <c r="OHA141" s="35"/>
      <c r="OHB141" s="35"/>
      <c r="OHC141" s="35"/>
      <c r="OHD141" s="35"/>
      <c r="OHE141" s="35"/>
      <c r="OHF141" s="35"/>
      <c r="OHG141" s="35"/>
      <c r="OHH141" s="35"/>
      <c r="OHI141" s="35"/>
      <c r="OHJ141" s="35"/>
      <c r="OHK141" s="35"/>
      <c r="OHL141" s="35"/>
      <c r="OHM141" s="35"/>
      <c r="OHN141" s="35"/>
      <c r="OHO141" s="35"/>
      <c r="OHP141" s="35"/>
      <c r="OHQ141" s="35"/>
      <c r="OHR141" s="35"/>
      <c r="OHS141" s="35"/>
      <c r="OHT141" s="35"/>
      <c r="OHU141" s="35"/>
      <c r="OHV141" s="35"/>
      <c r="OHW141" s="35"/>
      <c r="OHX141" s="35"/>
      <c r="OHY141" s="35"/>
      <c r="OHZ141" s="35"/>
      <c r="OIA141" s="35"/>
      <c r="OIB141" s="35"/>
      <c r="OIC141" s="35"/>
      <c r="OID141" s="35"/>
      <c r="OIE141" s="35"/>
      <c r="OIF141" s="35"/>
      <c r="OIG141" s="35"/>
      <c r="OIH141" s="35"/>
      <c r="OII141" s="35"/>
      <c r="OIJ141" s="35"/>
      <c r="OIK141" s="35"/>
      <c r="OIL141" s="35"/>
      <c r="OIM141" s="35"/>
      <c r="OIN141" s="35"/>
      <c r="OIO141" s="35"/>
      <c r="OIP141" s="35"/>
      <c r="OIQ141" s="35"/>
      <c r="OIR141" s="35"/>
      <c r="OIS141" s="35"/>
      <c r="OIT141" s="35"/>
      <c r="OIU141" s="35"/>
      <c r="OIV141" s="35"/>
      <c r="OIW141" s="35"/>
      <c r="OIX141" s="35"/>
      <c r="OIY141" s="35"/>
      <c r="OIZ141" s="35"/>
      <c r="OJA141" s="35"/>
      <c r="OJB141" s="35"/>
      <c r="OJC141" s="35"/>
      <c r="OJD141" s="35"/>
      <c r="OJE141" s="35"/>
      <c r="OJF141" s="35"/>
      <c r="OJG141" s="35"/>
      <c r="OJH141" s="35"/>
      <c r="OJI141" s="35"/>
      <c r="OJJ141" s="35"/>
      <c r="OJK141" s="35"/>
      <c r="OJL141" s="35"/>
      <c r="OJM141" s="35"/>
      <c r="OJN141" s="35"/>
      <c r="OJO141" s="35"/>
      <c r="OJP141" s="35"/>
      <c r="OJQ141" s="35"/>
      <c r="OJR141" s="35"/>
      <c r="OJS141" s="35"/>
      <c r="OJT141" s="35"/>
      <c r="OJU141" s="35"/>
      <c r="OJV141" s="35"/>
      <c r="OJW141" s="35"/>
      <c r="OJX141" s="35"/>
      <c r="OJY141" s="35"/>
      <c r="OJZ141" s="35"/>
      <c r="OKA141" s="35"/>
      <c r="OKB141" s="35"/>
      <c r="OKC141" s="35"/>
      <c r="OKD141" s="35"/>
      <c r="OKE141" s="35"/>
      <c r="OKF141" s="35"/>
      <c r="OKG141" s="35"/>
      <c r="OKH141" s="35"/>
      <c r="OKI141" s="35"/>
      <c r="OKJ141" s="35"/>
      <c r="OKK141" s="35"/>
      <c r="OKL141" s="35"/>
      <c r="OKM141" s="35"/>
      <c r="OKN141" s="35"/>
      <c r="OKO141" s="35"/>
      <c r="OKP141" s="35"/>
      <c r="OKQ141" s="35"/>
      <c r="OKR141" s="35"/>
      <c r="OKS141" s="35"/>
      <c r="OKT141" s="35"/>
      <c r="OKU141" s="35"/>
      <c r="OKV141" s="35"/>
      <c r="OKW141" s="35"/>
      <c r="OKX141" s="35"/>
      <c r="OKY141" s="35"/>
      <c r="OKZ141" s="35"/>
      <c r="OLA141" s="35"/>
      <c r="OLB141" s="35"/>
      <c r="OLC141" s="35"/>
      <c r="OLD141" s="35"/>
      <c r="OLE141" s="35"/>
      <c r="OLF141" s="35"/>
      <c r="OLG141" s="35"/>
      <c r="OLH141" s="35"/>
      <c r="OLI141" s="35"/>
      <c r="OLJ141" s="35"/>
      <c r="OLK141" s="35"/>
      <c r="OLL141" s="35"/>
      <c r="OLM141" s="35"/>
      <c r="OLN141" s="35"/>
      <c r="OLU141" s="35"/>
      <c r="OLV141" s="35"/>
      <c r="OLW141" s="35"/>
      <c r="OLX141" s="35"/>
      <c r="OLY141" s="35"/>
      <c r="OLZ141" s="35"/>
      <c r="OMA141" s="35"/>
      <c r="OMB141" s="35"/>
      <c r="OMC141" s="35"/>
      <c r="OMD141" s="35"/>
      <c r="OME141" s="35"/>
      <c r="OMF141" s="35"/>
      <c r="OMG141" s="35"/>
      <c r="OMH141" s="35"/>
      <c r="OMI141" s="35"/>
      <c r="OMJ141" s="35"/>
      <c r="OMK141" s="35"/>
      <c r="OML141" s="35"/>
      <c r="OMM141" s="35"/>
      <c r="OMN141" s="35"/>
      <c r="OMO141" s="35"/>
      <c r="OMP141" s="35"/>
      <c r="OMQ141" s="35"/>
      <c r="OMR141" s="35"/>
      <c r="OMS141" s="35"/>
      <c r="OMT141" s="35"/>
      <c r="OMU141" s="35"/>
      <c r="OMV141" s="35"/>
      <c r="OMW141" s="35"/>
      <c r="OMX141" s="35"/>
      <c r="OMY141" s="35"/>
      <c r="OMZ141" s="35"/>
      <c r="ONA141" s="35"/>
      <c r="ONB141" s="35"/>
      <c r="ONC141" s="35"/>
      <c r="OND141" s="35"/>
      <c r="ONE141" s="35"/>
      <c r="ONF141" s="35"/>
      <c r="ONG141" s="35"/>
      <c r="ONH141" s="35"/>
      <c r="ONI141" s="35"/>
      <c r="ONJ141" s="35"/>
      <c r="ONK141" s="35"/>
      <c r="ONL141" s="35"/>
      <c r="ONM141" s="35"/>
      <c r="ONN141" s="35"/>
      <c r="ONO141" s="35"/>
      <c r="ONP141" s="35"/>
      <c r="ONQ141" s="35"/>
      <c r="ONR141" s="35"/>
      <c r="ONS141" s="35"/>
      <c r="ONT141" s="35"/>
      <c r="ONU141" s="35"/>
      <c r="ONV141" s="35"/>
      <c r="ONW141" s="35"/>
      <c r="ONX141" s="35"/>
      <c r="ONY141" s="35"/>
      <c r="ONZ141" s="35"/>
      <c r="OOA141" s="35"/>
      <c r="OOB141" s="35"/>
      <c r="OOC141" s="35"/>
      <c r="OOD141" s="35"/>
      <c r="OOE141" s="35"/>
      <c r="OOF141" s="35"/>
      <c r="OOG141" s="35"/>
      <c r="OOH141" s="35"/>
      <c r="OOI141" s="35"/>
      <c r="OOJ141" s="35"/>
      <c r="OOK141" s="35"/>
      <c r="OOL141" s="35"/>
      <c r="OOM141" s="35"/>
      <c r="OON141" s="35"/>
      <c r="OOO141" s="35"/>
      <c r="OOP141" s="35"/>
      <c r="OOQ141" s="35"/>
      <c r="OOR141" s="35"/>
      <c r="OOS141" s="35"/>
      <c r="OOT141" s="35"/>
      <c r="OOU141" s="35"/>
      <c r="OOV141" s="35"/>
      <c r="OOW141" s="35"/>
      <c r="OOX141" s="35"/>
      <c r="OOY141" s="35"/>
      <c r="OOZ141" s="35"/>
      <c r="OPA141" s="35"/>
      <c r="OPB141" s="35"/>
      <c r="OPC141" s="35"/>
      <c r="OPD141" s="35"/>
      <c r="OPE141" s="35"/>
      <c r="OPF141" s="35"/>
      <c r="OPG141" s="35"/>
      <c r="OPH141" s="35"/>
      <c r="OPI141" s="35"/>
      <c r="OPJ141" s="35"/>
      <c r="OPK141" s="35"/>
      <c r="OPL141" s="35"/>
      <c r="OPM141" s="35"/>
      <c r="OPN141" s="35"/>
      <c r="OPO141" s="35"/>
      <c r="OPP141" s="35"/>
      <c r="OPQ141" s="35"/>
      <c r="OPR141" s="35"/>
      <c r="OPS141" s="35"/>
      <c r="OPT141" s="35"/>
      <c r="OPU141" s="35"/>
      <c r="OPV141" s="35"/>
      <c r="OPW141" s="35"/>
      <c r="OPX141" s="35"/>
      <c r="OPY141" s="35"/>
      <c r="OPZ141" s="35"/>
      <c r="OQA141" s="35"/>
      <c r="OQB141" s="35"/>
      <c r="OQC141" s="35"/>
      <c r="OQD141" s="35"/>
      <c r="OQE141" s="35"/>
      <c r="OQF141" s="35"/>
      <c r="OQG141" s="35"/>
      <c r="OQH141" s="35"/>
      <c r="OQI141" s="35"/>
      <c r="OQJ141" s="35"/>
      <c r="OQK141" s="35"/>
      <c r="OQL141" s="35"/>
      <c r="OQM141" s="35"/>
      <c r="OQN141" s="35"/>
      <c r="OQO141" s="35"/>
      <c r="OQP141" s="35"/>
      <c r="OQQ141" s="35"/>
      <c r="OQR141" s="35"/>
      <c r="OQS141" s="35"/>
      <c r="OQT141" s="35"/>
      <c r="OQU141" s="35"/>
      <c r="OQV141" s="35"/>
      <c r="OQW141" s="35"/>
      <c r="OQX141" s="35"/>
      <c r="OQY141" s="35"/>
      <c r="OQZ141" s="35"/>
      <c r="ORA141" s="35"/>
      <c r="ORB141" s="35"/>
      <c r="ORC141" s="35"/>
      <c r="ORD141" s="35"/>
      <c r="ORE141" s="35"/>
      <c r="ORF141" s="35"/>
      <c r="ORG141" s="35"/>
      <c r="ORH141" s="35"/>
      <c r="ORI141" s="35"/>
      <c r="ORJ141" s="35"/>
      <c r="ORK141" s="35"/>
      <c r="ORL141" s="35"/>
      <c r="ORM141" s="35"/>
      <c r="ORN141" s="35"/>
      <c r="ORO141" s="35"/>
      <c r="ORP141" s="35"/>
      <c r="ORQ141" s="35"/>
      <c r="ORR141" s="35"/>
      <c r="ORS141" s="35"/>
      <c r="ORT141" s="35"/>
      <c r="ORU141" s="35"/>
      <c r="ORV141" s="35"/>
      <c r="ORW141" s="35"/>
      <c r="ORX141" s="35"/>
      <c r="ORY141" s="35"/>
      <c r="ORZ141" s="35"/>
      <c r="OSA141" s="35"/>
      <c r="OSB141" s="35"/>
      <c r="OSC141" s="35"/>
      <c r="OSD141" s="35"/>
      <c r="OSE141" s="35"/>
      <c r="OSF141" s="35"/>
      <c r="OSG141" s="35"/>
      <c r="OSH141" s="35"/>
      <c r="OSI141" s="35"/>
      <c r="OSJ141" s="35"/>
      <c r="OSK141" s="35"/>
      <c r="OSL141" s="35"/>
      <c r="OSM141" s="35"/>
      <c r="OSN141" s="35"/>
      <c r="OSO141" s="35"/>
      <c r="OSP141" s="35"/>
      <c r="OSQ141" s="35"/>
      <c r="OSR141" s="35"/>
      <c r="OSS141" s="35"/>
      <c r="OST141" s="35"/>
      <c r="OSU141" s="35"/>
      <c r="OSV141" s="35"/>
      <c r="OSW141" s="35"/>
      <c r="OSX141" s="35"/>
      <c r="OSY141" s="35"/>
      <c r="OSZ141" s="35"/>
      <c r="OTA141" s="35"/>
      <c r="OTB141" s="35"/>
      <c r="OTC141" s="35"/>
      <c r="OTD141" s="35"/>
      <c r="OTE141" s="35"/>
      <c r="OTF141" s="35"/>
      <c r="OTG141" s="35"/>
      <c r="OTH141" s="35"/>
      <c r="OTI141" s="35"/>
      <c r="OTJ141" s="35"/>
      <c r="OTK141" s="35"/>
      <c r="OTL141" s="35"/>
      <c r="OTM141" s="35"/>
      <c r="OTN141" s="35"/>
      <c r="OTO141" s="35"/>
      <c r="OTP141" s="35"/>
      <c r="OTQ141" s="35"/>
      <c r="OTR141" s="35"/>
      <c r="OTS141" s="35"/>
      <c r="OTT141" s="35"/>
      <c r="OTU141" s="35"/>
      <c r="OTV141" s="35"/>
      <c r="OTW141" s="35"/>
      <c r="OTX141" s="35"/>
      <c r="OTY141" s="35"/>
      <c r="OTZ141" s="35"/>
      <c r="OUA141" s="35"/>
      <c r="OUB141" s="35"/>
      <c r="OUC141" s="35"/>
      <c r="OUD141" s="35"/>
      <c r="OUE141" s="35"/>
      <c r="OUF141" s="35"/>
      <c r="OUG141" s="35"/>
      <c r="OUH141" s="35"/>
      <c r="OUI141" s="35"/>
      <c r="OUJ141" s="35"/>
      <c r="OUK141" s="35"/>
      <c r="OUL141" s="35"/>
      <c r="OUM141" s="35"/>
      <c r="OUN141" s="35"/>
      <c r="OUO141" s="35"/>
      <c r="OUP141" s="35"/>
      <c r="OUQ141" s="35"/>
      <c r="OUR141" s="35"/>
      <c r="OUS141" s="35"/>
      <c r="OUT141" s="35"/>
      <c r="OUU141" s="35"/>
      <c r="OUV141" s="35"/>
      <c r="OUW141" s="35"/>
      <c r="OUX141" s="35"/>
      <c r="OUY141" s="35"/>
      <c r="OUZ141" s="35"/>
      <c r="OVA141" s="35"/>
      <c r="OVB141" s="35"/>
      <c r="OVC141" s="35"/>
      <c r="OVD141" s="35"/>
      <c r="OVE141" s="35"/>
      <c r="OVF141" s="35"/>
      <c r="OVG141" s="35"/>
      <c r="OVH141" s="35"/>
      <c r="OVI141" s="35"/>
      <c r="OVJ141" s="35"/>
      <c r="OVQ141" s="35"/>
      <c r="OVR141" s="35"/>
      <c r="OVS141" s="35"/>
      <c r="OVT141" s="35"/>
      <c r="OVU141" s="35"/>
      <c r="OVV141" s="35"/>
      <c r="OVW141" s="35"/>
      <c r="OVX141" s="35"/>
      <c r="OVY141" s="35"/>
      <c r="OVZ141" s="35"/>
      <c r="OWA141" s="35"/>
      <c r="OWB141" s="35"/>
      <c r="OWC141" s="35"/>
      <c r="OWD141" s="35"/>
      <c r="OWE141" s="35"/>
      <c r="OWF141" s="35"/>
      <c r="OWG141" s="35"/>
      <c r="OWH141" s="35"/>
      <c r="OWI141" s="35"/>
      <c r="OWJ141" s="35"/>
      <c r="OWK141" s="35"/>
      <c r="OWL141" s="35"/>
      <c r="OWM141" s="35"/>
      <c r="OWN141" s="35"/>
      <c r="OWO141" s="35"/>
      <c r="OWP141" s="35"/>
      <c r="OWQ141" s="35"/>
      <c r="OWR141" s="35"/>
      <c r="OWS141" s="35"/>
      <c r="OWT141" s="35"/>
      <c r="OWU141" s="35"/>
      <c r="OWV141" s="35"/>
      <c r="OWW141" s="35"/>
      <c r="OWX141" s="35"/>
      <c r="OWY141" s="35"/>
      <c r="OWZ141" s="35"/>
      <c r="OXA141" s="35"/>
      <c r="OXB141" s="35"/>
      <c r="OXC141" s="35"/>
      <c r="OXD141" s="35"/>
      <c r="OXE141" s="35"/>
      <c r="OXF141" s="35"/>
      <c r="OXG141" s="35"/>
      <c r="OXH141" s="35"/>
      <c r="OXI141" s="35"/>
      <c r="OXJ141" s="35"/>
      <c r="OXK141" s="35"/>
      <c r="OXL141" s="35"/>
      <c r="OXM141" s="35"/>
      <c r="OXN141" s="35"/>
      <c r="OXO141" s="35"/>
      <c r="OXP141" s="35"/>
      <c r="OXQ141" s="35"/>
      <c r="OXR141" s="35"/>
      <c r="OXS141" s="35"/>
      <c r="OXT141" s="35"/>
      <c r="OXU141" s="35"/>
      <c r="OXV141" s="35"/>
      <c r="OXW141" s="35"/>
      <c r="OXX141" s="35"/>
      <c r="OXY141" s="35"/>
      <c r="OXZ141" s="35"/>
      <c r="OYA141" s="35"/>
      <c r="OYB141" s="35"/>
      <c r="OYC141" s="35"/>
      <c r="OYD141" s="35"/>
      <c r="OYE141" s="35"/>
      <c r="OYF141" s="35"/>
      <c r="OYG141" s="35"/>
      <c r="OYH141" s="35"/>
      <c r="OYI141" s="35"/>
      <c r="OYJ141" s="35"/>
      <c r="OYK141" s="35"/>
      <c r="OYL141" s="35"/>
      <c r="OYM141" s="35"/>
      <c r="OYN141" s="35"/>
      <c r="OYO141" s="35"/>
      <c r="OYP141" s="35"/>
      <c r="OYQ141" s="35"/>
      <c r="OYR141" s="35"/>
      <c r="OYS141" s="35"/>
      <c r="OYT141" s="35"/>
      <c r="OYU141" s="35"/>
      <c r="OYV141" s="35"/>
      <c r="OYW141" s="35"/>
      <c r="OYX141" s="35"/>
      <c r="OYY141" s="35"/>
      <c r="OYZ141" s="35"/>
      <c r="OZA141" s="35"/>
      <c r="OZB141" s="35"/>
      <c r="OZC141" s="35"/>
      <c r="OZD141" s="35"/>
      <c r="OZE141" s="35"/>
      <c r="OZF141" s="35"/>
      <c r="OZG141" s="35"/>
      <c r="OZH141" s="35"/>
      <c r="OZI141" s="35"/>
      <c r="OZJ141" s="35"/>
      <c r="OZK141" s="35"/>
      <c r="OZL141" s="35"/>
      <c r="OZM141" s="35"/>
      <c r="OZN141" s="35"/>
      <c r="OZO141" s="35"/>
      <c r="OZP141" s="35"/>
      <c r="OZQ141" s="35"/>
      <c r="OZR141" s="35"/>
      <c r="OZS141" s="35"/>
      <c r="OZT141" s="35"/>
      <c r="OZU141" s="35"/>
      <c r="OZV141" s="35"/>
      <c r="OZW141" s="35"/>
      <c r="OZX141" s="35"/>
      <c r="OZY141" s="35"/>
      <c r="OZZ141" s="35"/>
      <c r="PAA141" s="35"/>
      <c r="PAB141" s="35"/>
      <c r="PAC141" s="35"/>
      <c r="PAD141" s="35"/>
      <c r="PAE141" s="35"/>
      <c r="PAF141" s="35"/>
      <c r="PAG141" s="35"/>
      <c r="PAH141" s="35"/>
      <c r="PAI141" s="35"/>
      <c r="PAJ141" s="35"/>
      <c r="PAK141" s="35"/>
      <c r="PAL141" s="35"/>
      <c r="PAM141" s="35"/>
      <c r="PAN141" s="35"/>
      <c r="PAO141" s="35"/>
      <c r="PAP141" s="35"/>
      <c r="PAQ141" s="35"/>
      <c r="PAR141" s="35"/>
      <c r="PAS141" s="35"/>
      <c r="PAT141" s="35"/>
      <c r="PAU141" s="35"/>
      <c r="PAV141" s="35"/>
      <c r="PAW141" s="35"/>
      <c r="PAX141" s="35"/>
      <c r="PAY141" s="35"/>
      <c r="PAZ141" s="35"/>
      <c r="PBA141" s="35"/>
      <c r="PBB141" s="35"/>
      <c r="PBC141" s="35"/>
      <c r="PBD141" s="35"/>
      <c r="PBE141" s="35"/>
      <c r="PBF141" s="35"/>
      <c r="PBG141" s="35"/>
      <c r="PBH141" s="35"/>
      <c r="PBI141" s="35"/>
      <c r="PBJ141" s="35"/>
      <c r="PBK141" s="35"/>
      <c r="PBL141" s="35"/>
      <c r="PBM141" s="35"/>
      <c r="PBN141" s="35"/>
      <c r="PBO141" s="35"/>
      <c r="PBP141" s="35"/>
      <c r="PBQ141" s="35"/>
      <c r="PBR141" s="35"/>
      <c r="PBS141" s="35"/>
      <c r="PBT141" s="35"/>
      <c r="PBU141" s="35"/>
      <c r="PBV141" s="35"/>
      <c r="PBW141" s="35"/>
      <c r="PBX141" s="35"/>
      <c r="PBY141" s="35"/>
      <c r="PBZ141" s="35"/>
      <c r="PCA141" s="35"/>
      <c r="PCB141" s="35"/>
      <c r="PCC141" s="35"/>
      <c r="PCD141" s="35"/>
      <c r="PCE141" s="35"/>
      <c r="PCF141" s="35"/>
      <c r="PCG141" s="35"/>
      <c r="PCH141" s="35"/>
      <c r="PCI141" s="35"/>
      <c r="PCJ141" s="35"/>
      <c r="PCK141" s="35"/>
      <c r="PCL141" s="35"/>
      <c r="PCM141" s="35"/>
      <c r="PCN141" s="35"/>
      <c r="PCO141" s="35"/>
      <c r="PCP141" s="35"/>
      <c r="PCQ141" s="35"/>
      <c r="PCR141" s="35"/>
      <c r="PCS141" s="35"/>
      <c r="PCT141" s="35"/>
      <c r="PCU141" s="35"/>
      <c r="PCV141" s="35"/>
      <c r="PCW141" s="35"/>
      <c r="PCX141" s="35"/>
      <c r="PCY141" s="35"/>
      <c r="PCZ141" s="35"/>
      <c r="PDA141" s="35"/>
      <c r="PDB141" s="35"/>
      <c r="PDC141" s="35"/>
      <c r="PDD141" s="35"/>
      <c r="PDE141" s="35"/>
      <c r="PDF141" s="35"/>
      <c r="PDG141" s="35"/>
      <c r="PDH141" s="35"/>
      <c r="PDI141" s="35"/>
      <c r="PDJ141" s="35"/>
      <c r="PDK141" s="35"/>
      <c r="PDL141" s="35"/>
      <c r="PDM141" s="35"/>
      <c r="PDN141" s="35"/>
      <c r="PDO141" s="35"/>
      <c r="PDP141" s="35"/>
      <c r="PDQ141" s="35"/>
      <c r="PDR141" s="35"/>
      <c r="PDS141" s="35"/>
      <c r="PDT141" s="35"/>
      <c r="PDU141" s="35"/>
      <c r="PDV141" s="35"/>
      <c r="PDW141" s="35"/>
      <c r="PDX141" s="35"/>
      <c r="PDY141" s="35"/>
      <c r="PDZ141" s="35"/>
      <c r="PEA141" s="35"/>
      <c r="PEB141" s="35"/>
      <c r="PEC141" s="35"/>
      <c r="PED141" s="35"/>
      <c r="PEE141" s="35"/>
      <c r="PEF141" s="35"/>
      <c r="PEG141" s="35"/>
      <c r="PEH141" s="35"/>
      <c r="PEI141" s="35"/>
      <c r="PEJ141" s="35"/>
      <c r="PEK141" s="35"/>
      <c r="PEL141" s="35"/>
      <c r="PEM141" s="35"/>
      <c r="PEN141" s="35"/>
      <c r="PEO141" s="35"/>
      <c r="PEP141" s="35"/>
      <c r="PEQ141" s="35"/>
      <c r="PER141" s="35"/>
      <c r="PES141" s="35"/>
      <c r="PET141" s="35"/>
      <c r="PEU141" s="35"/>
      <c r="PEV141" s="35"/>
      <c r="PEW141" s="35"/>
      <c r="PEX141" s="35"/>
      <c r="PEY141" s="35"/>
      <c r="PEZ141" s="35"/>
      <c r="PFA141" s="35"/>
      <c r="PFB141" s="35"/>
      <c r="PFC141" s="35"/>
      <c r="PFD141" s="35"/>
      <c r="PFE141" s="35"/>
      <c r="PFF141" s="35"/>
      <c r="PFM141" s="35"/>
      <c r="PFN141" s="35"/>
      <c r="PFO141" s="35"/>
      <c r="PFP141" s="35"/>
      <c r="PFQ141" s="35"/>
      <c r="PFR141" s="35"/>
      <c r="PFS141" s="35"/>
      <c r="PFT141" s="35"/>
      <c r="PFU141" s="35"/>
      <c r="PFV141" s="35"/>
      <c r="PFW141" s="35"/>
      <c r="PFX141" s="35"/>
      <c r="PFY141" s="35"/>
      <c r="PFZ141" s="35"/>
      <c r="PGA141" s="35"/>
      <c r="PGB141" s="35"/>
      <c r="PGC141" s="35"/>
      <c r="PGD141" s="35"/>
      <c r="PGE141" s="35"/>
      <c r="PGF141" s="35"/>
      <c r="PGG141" s="35"/>
      <c r="PGH141" s="35"/>
      <c r="PGI141" s="35"/>
      <c r="PGJ141" s="35"/>
      <c r="PGK141" s="35"/>
      <c r="PGL141" s="35"/>
      <c r="PGM141" s="35"/>
      <c r="PGN141" s="35"/>
      <c r="PGO141" s="35"/>
      <c r="PGP141" s="35"/>
      <c r="PGQ141" s="35"/>
      <c r="PGR141" s="35"/>
      <c r="PGS141" s="35"/>
      <c r="PGT141" s="35"/>
      <c r="PGU141" s="35"/>
      <c r="PGV141" s="35"/>
      <c r="PGW141" s="35"/>
      <c r="PGX141" s="35"/>
      <c r="PGY141" s="35"/>
      <c r="PGZ141" s="35"/>
      <c r="PHA141" s="35"/>
      <c r="PHB141" s="35"/>
      <c r="PHC141" s="35"/>
      <c r="PHD141" s="35"/>
      <c r="PHE141" s="35"/>
      <c r="PHF141" s="35"/>
      <c r="PHG141" s="35"/>
      <c r="PHH141" s="35"/>
      <c r="PHI141" s="35"/>
      <c r="PHJ141" s="35"/>
      <c r="PHK141" s="35"/>
      <c r="PHL141" s="35"/>
      <c r="PHM141" s="35"/>
      <c r="PHN141" s="35"/>
      <c r="PHO141" s="35"/>
      <c r="PHP141" s="35"/>
      <c r="PHQ141" s="35"/>
      <c r="PHR141" s="35"/>
      <c r="PHS141" s="35"/>
      <c r="PHT141" s="35"/>
      <c r="PHU141" s="35"/>
      <c r="PHV141" s="35"/>
      <c r="PHW141" s="35"/>
      <c r="PHX141" s="35"/>
      <c r="PHY141" s="35"/>
      <c r="PHZ141" s="35"/>
      <c r="PIA141" s="35"/>
      <c r="PIB141" s="35"/>
      <c r="PIC141" s="35"/>
      <c r="PID141" s="35"/>
      <c r="PIE141" s="35"/>
      <c r="PIF141" s="35"/>
      <c r="PIG141" s="35"/>
      <c r="PIH141" s="35"/>
      <c r="PII141" s="35"/>
      <c r="PIJ141" s="35"/>
      <c r="PIK141" s="35"/>
      <c r="PIL141" s="35"/>
      <c r="PIM141" s="35"/>
      <c r="PIN141" s="35"/>
      <c r="PIO141" s="35"/>
      <c r="PIP141" s="35"/>
      <c r="PIQ141" s="35"/>
      <c r="PIR141" s="35"/>
      <c r="PIS141" s="35"/>
      <c r="PIT141" s="35"/>
      <c r="PIU141" s="35"/>
      <c r="PIV141" s="35"/>
      <c r="PIW141" s="35"/>
      <c r="PIX141" s="35"/>
      <c r="PIY141" s="35"/>
      <c r="PIZ141" s="35"/>
      <c r="PJA141" s="35"/>
      <c r="PJB141" s="35"/>
      <c r="PJC141" s="35"/>
      <c r="PJD141" s="35"/>
      <c r="PJE141" s="35"/>
      <c r="PJF141" s="35"/>
      <c r="PJG141" s="35"/>
      <c r="PJH141" s="35"/>
      <c r="PJI141" s="35"/>
      <c r="PJJ141" s="35"/>
      <c r="PJK141" s="35"/>
      <c r="PJL141" s="35"/>
      <c r="PJM141" s="35"/>
      <c r="PJN141" s="35"/>
      <c r="PJO141" s="35"/>
      <c r="PJP141" s="35"/>
      <c r="PJQ141" s="35"/>
      <c r="PJR141" s="35"/>
      <c r="PJS141" s="35"/>
      <c r="PJT141" s="35"/>
      <c r="PJU141" s="35"/>
      <c r="PJV141" s="35"/>
      <c r="PJW141" s="35"/>
      <c r="PJX141" s="35"/>
      <c r="PJY141" s="35"/>
      <c r="PJZ141" s="35"/>
      <c r="PKA141" s="35"/>
      <c r="PKB141" s="35"/>
      <c r="PKC141" s="35"/>
      <c r="PKD141" s="35"/>
      <c r="PKE141" s="35"/>
      <c r="PKF141" s="35"/>
      <c r="PKG141" s="35"/>
      <c r="PKH141" s="35"/>
      <c r="PKI141" s="35"/>
      <c r="PKJ141" s="35"/>
      <c r="PKK141" s="35"/>
      <c r="PKL141" s="35"/>
      <c r="PKM141" s="35"/>
      <c r="PKN141" s="35"/>
      <c r="PKO141" s="35"/>
      <c r="PKP141" s="35"/>
      <c r="PKQ141" s="35"/>
      <c r="PKR141" s="35"/>
      <c r="PKS141" s="35"/>
      <c r="PKT141" s="35"/>
      <c r="PKU141" s="35"/>
      <c r="PKV141" s="35"/>
      <c r="PKW141" s="35"/>
      <c r="PKX141" s="35"/>
      <c r="PKY141" s="35"/>
      <c r="PKZ141" s="35"/>
      <c r="PLA141" s="35"/>
      <c r="PLB141" s="35"/>
      <c r="PLC141" s="35"/>
      <c r="PLD141" s="35"/>
      <c r="PLE141" s="35"/>
      <c r="PLF141" s="35"/>
      <c r="PLG141" s="35"/>
      <c r="PLH141" s="35"/>
      <c r="PLI141" s="35"/>
      <c r="PLJ141" s="35"/>
      <c r="PLK141" s="35"/>
      <c r="PLL141" s="35"/>
      <c r="PLM141" s="35"/>
      <c r="PLN141" s="35"/>
      <c r="PLO141" s="35"/>
      <c r="PLP141" s="35"/>
      <c r="PLQ141" s="35"/>
      <c r="PLR141" s="35"/>
      <c r="PLS141" s="35"/>
      <c r="PLT141" s="35"/>
      <c r="PLU141" s="35"/>
      <c r="PLV141" s="35"/>
      <c r="PLW141" s="35"/>
      <c r="PLX141" s="35"/>
      <c r="PLY141" s="35"/>
      <c r="PLZ141" s="35"/>
      <c r="PMA141" s="35"/>
      <c r="PMB141" s="35"/>
      <c r="PMC141" s="35"/>
      <c r="PMD141" s="35"/>
      <c r="PME141" s="35"/>
      <c r="PMF141" s="35"/>
      <c r="PMG141" s="35"/>
      <c r="PMH141" s="35"/>
      <c r="PMI141" s="35"/>
      <c r="PMJ141" s="35"/>
      <c r="PMK141" s="35"/>
      <c r="PML141" s="35"/>
      <c r="PMM141" s="35"/>
      <c r="PMN141" s="35"/>
      <c r="PMO141" s="35"/>
      <c r="PMP141" s="35"/>
      <c r="PMQ141" s="35"/>
      <c r="PMR141" s="35"/>
      <c r="PMS141" s="35"/>
      <c r="PMT141" s="35"/>
      <c r="PMU141" s="35"/>
      <c r="PMV141" s="35"/>
      <c r="PMW141" s="35"/>
      <c r="PMX141" s="35"/>
      <c r="PMY141" s="35"/>
      <c r="PMZ141" s="35"/>
      <c r="PNA141" s="35"/>
      <c r="PNB141" s="35"/>
      <c r="PNC141" s="35"/>
      <c r="PND141" s="35"/>
      <c r="PNE141" s="35"/>
      <c r="PNF141" s="35"/>
      <c r="PNG141" s="35"/>
      <c r="PNH141" s="35"/>
      <c r="PNI141" s="35"/>
      <c r="PNJ141" s="35"/>
      <c r="PNK141" s="35"/>
      <c r="PNL141" s="35"/>
      <c r="PNM141" s="35"/>
      <c r="PNN141" s="35"/>
      <c r="PNO141" s="35"/>
      <c r="PNP141" s="35"/>
      <c r="PNQ141" s="35"/>
      <c r="PNR141" s="35"/>
      <c r="PNS141" s="35"/>
      <c r="PNT141" s="35"/>
      <c r="PNU141" s="35"/>
      <c r="PNV141" s="35"/>
      <c r="PNW141" s="35"/>
      <c r="PNX141" s="35"/>
      <c r="PNY141" s="35"/>
      <c r="PNZ141" s="35"/>
      <c r="POA141" s="35"/>
      <c r="POB141" s="35"/>
      <c r="POC141" s="35"/>
      <c r="POD141" s="35"/>
      <c r="POE141" s="35"/>
      <c r="POF141" s="35"/>
      <c r="POG141" s="35"/>
      <c r="POH141" s="35"/>
      <c r="POI141" s="35"/>
      <c r="POJ141" s="35"/>
      <c r="POK141" s="35"/>
      <c r="POL141" s="35"/>
      <c r="POM141" s="35"/>
      <c r="PON141" s="35"/>
      <c r="POO141" s="35"/>
      <c r="POP141" s="35"/>
      <c r="POQ141" s="35"/>
      <c r="POR141" s="35"/>
      <c r="POS141" s="35"/>
      <c r="POT141" s="35"/>
      <c r="POU141" s="35"/>
      <c r="POV141" s="35"/>
      <c r="POW141" s="35"/>
      <c r="POX141" s="35"/>
      <c r="POY141" s="35"/>
      <c r="POZ141" s="35"/>
      <c r="PPA141" s="35"/>
      <c r="PPB141" s="35"/>
      <c r="PPI141" s="35"/>
      <c r="PPJ141" s="35"/>
      <c r="PPK141" s="35"/>
      <c r="PPL141" s="35"/>
      <c r="PPM141" s="35"/>
      <c r="PPN141" s="35"/>
      <c r="PPO141" s="35"/>
      <c r="PPP141" s="35"/>
      <c r="PPQ141" s="35"/>
      <c r="PPR141" s="35"/>
      <c r="PPS141" s="35"/>
      <c r="PPT141" s="35"/>
      <c r="PPU141" s="35"/>
      <c r="PPV141" s="35"/>
      <c r="PPW141" s="35"/>
      <c r="PPX141" s="35"/>
      <c r="PPY141" s="35"/>
      <c r="PPZ141" s="35"/>
      <c r="PQA141" s="35"/>
      <c r="PQB141" s="35"/>
      <c r="PQC141" s="35"/>
      <c r="PQD141" s="35"/>
      <c r="PQE141" s="35"/>
      <c r="PQF141" s="35"/>
      <c r="PQG141" s="35"/>
      <c r="PQH141" s="35"/>
      <c r="PQI141" s="35"/>
      <c r="PQJ141" s="35"/>
      <c r="PQK141" s="35"/>
      <c r="PQL141" s="35"/>
      <c r="PQM141" s="35"/>
      <c r="PQN141" s="35"/>
      <c r="PQO141" s="35"/>
      <c r="PQP141" s="35"/>
      <c r="PQQ141" s="35"/>
      <c r="PQR141" s="35"/>
      <c r="PQS141" s="35"/>
      <c r="PQT141" s="35"/>
      <c r="PQU141" s="35"/>
      <c r="PQV141" s="35"/>
      <c r="PQW141" s="35"/>
      <c r="PQX141" s="35"/>
      <c r="PQY141" s="35"/>
      <c r="PQZ141" s="35"/>
      <c r="PRA141" s="35"/>
      <c r="PRB141" s="35"/>
      <c r="PRC141" s="35"/>
      <c r="PRD141" s="35"/>
      <c r="PRE141" s="35"/>
      <c r="PRF141" s="35"/>
      <c r="PRG141" s="35"/>
      <c r="PRH141" s="35"/>
      <c r="PRI141" s="35"/>
      <c r="PRJ141" s="35"/>
      <c r="PRK141" s="35"/>
      <c r="PRL141" s="35"/>
      <c r="PRM141" s="35"/>
      <c r="PRN141" s="35"/>
      <c r="PRO141" s="35"/>
      <c r="PRP141" s="35"/>
      <c r="PRQ141" s="35"/>
      <c r="PRR141" s="35"/>
      <c r="PRS141" s="35"/>
      <c r="PRT141" s="35"/>
      <c r="PRU141" s="35"/>
      <c r="PRV141" s="35"/>
      <c r="PRW141" s="35"/>
      <c r="PRX141" s="35"/>
      <c r="PRY141" s="35"/>
      <c r="PRZ141" s="35"/>
      <c r="PSA141" s="35"/>
      <c r="PSB141" s="35"/>
      <c r="PSC141" s="35"/>
      <c r="PSD141" s="35"/>
      <c r="PSE141" s="35"/>
      <c r="PSF141" s="35"/>
      <c r="PSG141" s="35"/>
      <c r="PSH141" s="35"/>
      <c r="PSI141" s="35"/>
      <c r="PSJ141" s="35"/>
      <c r="PSK141" s="35"/>
      <c r="PSL141" s="35"/>
      <c r="PSM141" s="35"/>
      <c r="PSN141" s="35"/>
      <c r="PSO141" s="35"/>
      <c r="PSP141" s="35"/>
      <c r="PSQ141" s="35"/>
      <c r="PSR141" s="35"/>
      <c r="PSS141" s="35"/>
      <c r="PST141" s="35"/>
      <c r="PSU141" s="35"/>
      <c r="PSV141" s="35"/>
      <c r="PSW141" s="35"/>
      <c r="PSX141" s="35"/>
      <c r="PSY141" s="35"/>
      <c r="PSZ141" s="35"/>
      <c r="PTA141" s="35"/>
      <c r="PTB141" s="35"/>
      <c r="PTC141" s="35"/>
      <c r="PTD141" s="35"/>
      <c r="PTE141" s="35"/>
      <c r="PTF141" s="35"/>
      <c r="PTG141" s="35"/>
      <c r="PTH141" s="35"/>
      <c r="PTI141" s="35"/>
      <c r="PTJ141" s="35"/>
      <c r="PTK141" s="35"/>
      <c r="PTL141" s="35"/>
      <c r="PTM141" s="35"/>
      <c r="PTN141" s="35"/>
      <c r="PTO141" s="35"/>
      <c r="PTP141" s="35"/>
      <c r="PTQ141" s="35"/>
      <c r="PTR141" s="35"/>
      <c r="PTS141" s="35"/>
      <c r="PTT141" s="35"/>
      <c r="PTU141" s="35"/>
      <c r="PTV141" s="35"/>
      <c r="PTW141" s="35"/>
      <c r="PTX141" s="35"/>
      <c r="PTY141" s="35"/>
      <c r="PTZ141" s="35"/>
      <c r="PUA141" s="35"/>
      <c r="PUB141" s="35"/>
      <c r="PUC141" s="35"/>
      <c r="PUD141" s="35"/>
      <c r="PUE141" s="35"/>
      <c r="PUF141" s="35"/>
      <c r="PUG141" s="35"/>
      <c r="PUH141" s="35"/>
      <c r="PUI141" s="35"/>
      <c r="PUJ141" s="35"/>
      <c r="PUK141" s="35"/>
      <c r="PUL141" s="35"/>
      <c r="PUM141" s="35"/>
      <c r="PUN141" s="35"/>
      <c r="PUO141" s="35"/>
      <c r="PUP141" s="35"/>
      <c r="PUQ141" s="35"/>
      <c r="PUR141" s="35"/>
      <c r="PUS141" s="35"/>
      <c r="PUT141" s="35"/>
      <c r="PUU141" s="35"/>
      <c r="PUV141" s="35"/>
      <c r="PUW141" s="35"/>
      <c r="PUX141" s="35"/>
      <c r="PUY141" s="35"/>
      <c r="PUZ141" s="35"/>
      <c r="PVA141" s="35"/>
      <c r="PVB141" s="35"/>
      <c r="PVC141" s="35"/>
      <c r="PVD141" s="35"/>
      <c r="PVE141" s="35"/>
      <c r="PVF141" s="35"/>
      <c r="PVG141" s="35"/>
      <c r="PVH141" s="35"/>
      <c r="PVI141" s="35"/>
      <c r="PVJ141" s="35"/>
      <c r="PVK141" s="35"/>
      <c r="PVL141" s="35"/>
      <c r="PVM141" s="35"/>
      <c r="PVN141" s="35"/>
      <c r="PVO141" s="35"/>
      <c r="PVP141" s="35"/>
      <c r="PVQ141" s="35"/>
      <c r="PVR141" s="35"/>
      <c r="PVS141" s="35"/>
      <c r="PVT141" s="35"/>
      <c r="PVU141" s="35"/>
      <c r="PVV141" s="35"/>
      <c r="PVW141" s="35"/>
      <c r="PVX141" s="35"/>
      <c r="PVY141" s="35"/>
      <c r="PVZ141" s="35"/>
      <c r="PWA141" s="35"/>
      <c r="PWB141" s="35"/>
      <c r="PWC141" s="35"/>
      <c r="PWD141" s="35"/>
      <c r="PWE141" s="35"/>
      <c r="PWF141" s="35"/>
      <c r="PWG141" s="35"/>
      <c r="PWH141" s="35"/>
      <c r="PWI141" s="35"/>
      <c r="PWJ141" s="35"/>
      <c r="PWK141" s="35"/>
      <c r="PWL141" s="35"/>
      <c r="PWM141" s="35"/>
      <c r="PWN141" s="35"/>
      <c r="PWO141" s="35"/>
      <c r="PWP141" s="35"/>
      <c r="PWQ141" s="35"/>
      <c r="PWR141" s="35"/>
      <c r="PWS141" s="35"/>
      <c r="PWT141" s="35"/>
      <c r="PWU141" s="35"/>
      <c r="PWV141" s="35"/>
      <c r="PWW141" s="35"/>
      <c r="PWX141" s="35"/>
      <c r="PWY141" s="35"/>
      <c r="PWZ141" s="35"/>
      <c r="PXA141" s="35"/>
      <c r="PXB141" s="35"/>
      <c r="PXC141" s="35"/>
      <c r="PXD141" s="35"/>
      <c r="PXE141" s="35"/>
      <c r="PXF141" s="35"/>
      <c r="PXG141" s="35"/>
      <c r="PXH141" s="35"/>
      <c r="PXI141" s="35"/>
      <c r="PXJ141" s="35"/>
      <c r="PXK141" s="35"/>
      <c r="PXL141" s="35"/>
      <c r="PXM141" s="35"/>
      <c r="PXN141" s="35"/>
      <c r="PXO141" s="35"/>
      <c r="PXP141" s="35"/>
      <c r="PXQ141" s="35"/>
      <c r="PXR141" s="35"/>
      <c r="PXS141" s="35"/>
      <c r="PXT141" s="35"/>
      <c r="PXU141" s="35"/>
      <c r="PXV141" s="35"/>
      <c r="PXW141" s="35"/>
      <c r="PXX141" s="35"/>
      <c r="PXY141" s="35"/>
      <c r="PXZ141" s="35"/>
      <c r="PYA141" s="35"/>
      <c r="PYB141" s="35"/>
      <c r="PYC141" s="35"/>
      <c r="PYD141" s="35"/>
      <c r="PYE141" s="35"/>
      <c r="PYF141" s="35"/>
      <c r="PYG141" s="35"/>
      <c r="PYH141" s="35"/>
      <c r="PYI141" s="35"/>
      <c r="PYJ141" s="35"/>
      <c r="PYK141" s="35"/>
      <c r="PYL141" s="35"/>
      <c r="PYM141" s="35"/>
      <c r="PYN141" s="35"/>
      <c r="PYO141" s="35"/>
      <c r="PYP141" s="35"/>
      <c r="PYQ141" s="35"/>
      <c r="PYR141" s="35"/>
      <c r="PYS141" s="35"/>
      <c r="PYT141" s="35"/>
      <c r="PYU141" s="35"/>
      <c r="PYV141" s="35"/>
      <c r="PYW141" s="35"/>
      <c r="PYX141" s="35"/>
      <c r="PZE141" s="35"/>
      <c r="PZF141" s="35"/>
      <c r="PZG141" s="35"/>
      <c r="PZH141" s="35"/>
      <c r="PZI141" s="35"/>
      <c r="PZJ141" s="35"/>
      <c r="PZK141" s="35"/>
      <c r="PZL141" s="35"/>
      <c r="PZM141" s="35"/>
      <c r="PZN141" s="35"/>
      <c r="PZO141" s="35"/>
      <c r="PZP141" s="35"/>
      <c r="PZQ141" s="35"/>
      <c r="PZR141" s="35"/>
      <c r="PZS141" s="35"/>
      <c r="PZT141" s="35"/>
      <c r="PZU141" s="35"/>
      <c r="PZV141" s="35"/>
      <c r="PZW141" s="35"/>
      <c r="PZX141" s="35"/>
      <c r="PZY141" s="35"/>
      <c r="PZZ141" s="35"/>
      <c r="QAA141" s="35"/>
      <c r="QAB141" s="35"/>
      <c r="QAC141" s="35"/>
      <c r="QAD141" s="35"/>
      <c r="QAE141" s="35"/>
      <c r="QAF141" s="35"/>
      <c r="QAG141" s="35"/>
      <c r="QAH141" s="35"/>
      <c r="QAI141" s="35"/>
      <c r="QAJ141" s="35"/>
      <c r="QAK141" s="35"/>
      <c r="QAL141" s="35"/>
      <c r="QAM141" s="35"/>
      <c r="QAN141" s="35"/>
      <c r="QAO141" s="35"/>
      <c r="QAP141" s="35"/>
      <c r="QAQ141" s="35"/>
      <c r="QAR141" s="35"/>
      <c r="QAS141" s="35"/>
      <c r="QAT141" s="35"/>
      <c r="QAU141" s="35"/>
      <c r="QAV141" s="35"/>
      <c r="QAW141" s="35"/>
      <c r="QAX141" s="35"/>
      <c r="QAY141" s="35"/>
      <c r="QAZ141" s="35"/>
      <c r="QBA141" s="35"/>
      <c r="QBB141" s="35"/>
      <c r="QBC141" s="35"/>
      <c r="QBD141" s="35"/>
      <c r="QBE141" s="35"/>
      <c r="QBF141" s="35"/>
      <c r="QBG141" s="35"/>
      <c r="QBH141" s="35"/>
      <c r="QBI141" s="35"/>
      <c r="QBJ141" s="35"/>
      <c r="QBK141" s="35"/>
      <c r="QBL141" s="35"/>
      <c r="QBM141" s="35"/>
      <c r="QBN141" s="35"/>
      <c r="QBO141" s="35"/>
      <c r="QBP141" s="35"/>
      <c r="QBQ141" s="35"/>
      <c r="QBR141" s="35"/>
      <c r="QBS141" s="35"/>
      <c r="QBT141" s="35"/>
      <c r="QBU141" s="35"/>
      <c r="QBV141" s="35"/>
      <c r="QBW141" s="35"/>
      <c r="QBX141" s="35"/>
      <c r="QBY141" s="35"/>
      <c r="QBZ141" s="35"/>
      <c r="QCA141" s="35"/>
      <c r="QCB141" s="35"/>
      <c r="QCC141" s="35"/>
      <c r="QCD141" s="35"/>
      <c r="QCE141" s="35"/>
      <c r="QCF141" s="35"/>
      <c r="QCG141" s="35"/>
      <c r="QCH141" s="35"/>
      <c r="QCI141" s="35"/>
      <c r="QCJ141" s="35"/>
      <c r="QCK141" s="35"/>
      <c r="QCL141" s="35"/>
      <c r="QCM141" s="35"/>
      <c r="QCN141" s="35"/>
      <c r="QCO141" s="35"/>
      <c r="QCP141" s="35"/>
      <c r="QCQ141" s="35"/>
      <c r="QCR141" s="35"/>
      <c r="QCS141" s="35"/>
      <c r="QCT141" s="35"/>
      <c r="QCU141" s="35"/>
      <c r="QCV141" s="35"/>
      <c r="QCW141" s="35"/>
      <c r="QCX141" s="35"/>
      <c r="QCY141" s="35"/>
      <c r="QCZ141" s="35"/>
      <c r="QDA141" s="35"/>
      <c r="QDB141" s="35"/>
      <c r="QDC141" s="35"/>
      <c r="QDD141" s="35"/>
      <c r="QDE141" s="35"/>
      <c r="QDF141" s="35"/>
      <c r="QDG141" s="35"/>
      <c r="QDH141" s="35"/>
      <c r="QDI141" s="35"/>
      <c r="QDJ141" s="35"/>
      <c r="QDK141" s="35"/>
      <c r="QDL141" s="35"/>
      <c r="QDM141" s="35"/>
      <c r="QDN141" s="35"/>
      <c r="QDO141" s="35"/>
      <c r="QDP141" s="35"/>
      <c r="QDQ141" s="35"/>
      <c r="QDR141" s="35"/>
      <c r="QDS141" s="35"/>
      <c r="QDT141" s="35"/>
      <c r="QDU141" s="35"/>
      <c r="QDV141" s="35"/>
      <c r="QDW141" s="35"/>
      <c r="QDX141" s="35"/>
      <c r="QDY141" s="35"/>
      <c r="QDZ141" s="35"/>
      <c r="QEA141" s="35"/>
      <c r="QEB141" s="35"/>
      <c r="QEC141" s="35"/>
      <c r="QED141" s="35"/>
      <c r="QEE141" s="35"/>
      <c r="QEF141" s="35"/>
      <c r="QEG141" s="35"/>
      <c r="QEH141" s="35"/>
      <c r="QEI141" s="35"/>
      <c r="QEJ141" s="35"/>
      <c r="QEK141" s="35"/>
      <c r="QEL141" s="35"/>
      <c r="QEM141" s="35"/>
      <c r="QEN141" s="35"/>
      <c r="QEO141" s="35"/>
      <c r="QEP141" s="35"/>
      <c r="QEQ141" s="35"/>
      <c r="QER141" s="35"/>
      <c r="QES141" s="35"/>
      <c r="QET141" s="35"/>
      <c r="QEU141" s="35"/>
      <c r="QEV141" s="35"/>
      <c r="QEW141" s="35"/>
      <c r="QEX141" s="35"/>
      <c r="QEY141" s="35"/>
      <c r="QEZ141" s="35"/>
      <c r="QFA141" s="35"/>
      <c r="QFB141" s="35"/>
      <c r="QFC141" s="35"/>
      <c r="QFD141" s="35"/>
      <c r="QFE141" s="35"/>
      <c r="QFF141" s="35"/>
      <c r="QFG141" s="35"/>
      <c r="QFH141" s="35"/>
      <c r="QFI141" s="35"/>
      <c r="QFJ141" s="35"/>
      <c r="QFK141" s="35"/>
      <c r="QFL141" s="35"/>
      <c r="QFM141" s="35"/>
      <c r="QFN141" s="35"/>
      <c r="QFO141" s="35"/>
      <c r="QFP141" s="35"/>
      <c r="QFQ141" s="35"/>
      <c r="QFR141" s="35"/>
      <c r="QFS141" s="35"/>
      <c r="QFT141" s="35"/>
      <c r="QFU141" s="35"/>
      <c r="QFV141" s="35"/>
      <c r="QFW141" s="35"/>
      <c r="QFX141" s="35"/>
      <c r="QFY141" s="35"/>
      <c r="QFZ141" s="35"/>
      <c r="QGA141" s="35"/>
      <c r="QGB141" s="35"/>
      <c r="QGC141" s="35"/>
      <c r="QGD141" s="35"/>
      <c r="QGE141" s="35"/>
      <c r="QGF141" s="35"/>
      <c r="QGG141" s="35"/>
      <c r="QGH141" s="35"/>
      <c r="QGI141" s="35"/>
      <c r="QGJ141" s="35"/>
      <c r="QGK141" s="35"/>
      <c r="QGL141" s="35"/>
      <c r="QGM141" s="35"/>
      <c r="QGN141" s="35"/>
      <c r="QGO141" s="35"/>
      <c r="QGP141" s="35"/>
      <c r="QGQ141" s="35"/>
      <c r="QGR141" s="35"/>
      <c r="QGS141" s="35"/>
      <c r="QGT141" s="35"/>
      <c r="QGU141" s="35"/>
      <c r="QGV141" s="35"/>
      <c r="QGW141" s="35"/>
      <c r="QGX141" s="35"/>
      <c r="QGY141" s="35"/>
      <c r="QGZ141" s="35"/>
      <c r="QHA141" s="35"/>
      <c r="QHB141" s="35"/>
      <c r="QHC141" s="35"/>
      <c r="QHD141" s="35"/>
      <c r="QHE141" s="35"/>
      <c r="QHF141" s="35"/>
      <c r="QHG141" s="35"/>
      <c r="QHH141" s="35"/>
      <c r="QHI141" s="35"/>
      <c r="QHJ141" s="35"/>
      <c r="QHK141" s="35"/>
      <c r="QHL141" s="35"/>
      <c r="QHM141" s="35"/>
      <c r="QHN141" s="35"/>
      <c r="QHO141" s="35"/>
      <c r="QHP141" s="35"/>
      <c r="QHQ141" s="35"/>
      <c r="QHR141" s="35"/>
      <c r="QHS141" s="35"/>
      <c r="QHT141" s="35"/>
      <c r="QHU141" s="35"/>
      <c r="QHV141" s="35"/>
      <c r="QHW141" s="35"/>
      <c r="QHX141" s="35"/>
      <c r="QHY141" s="35"/>
      <c r="QHZ141" s="35"/>
      <c r="QIA141" s="35"/>
      <c r="QIB141" s="35"/>
      <c r="QIC141" s="35"/>
      <c r="QID141" s="35"/>
      <c r="QIE141" s="35"/>
      <c r="QIF141" s="35"/>
      <c r="QIG141" s="35"/>
      <c r="QIH141" s="35"/>
      <c r="QII141" s="35"/>
      <c r="QIJ141" s="35"/>
      <c r="QIK141" s="35"/>
      <c r="QIL141" s="35"/>
      <c r="QIM141" s="35"/>
      <c r="QIN141" s="35"/>
      <c r="QIO141" s="35"/>
      <c r="QIP141" s="35"/>
      <c r="QIQ141" s="35"/>
      <c r="QIR141" s="35"/>
      <c r="QIS141" s="35"/>
      <c r="QIT141" s="35"/>
      <c r="QJA141" s="35"/>
      <c r="QJB141" s="35"/>
      <c r="QJC141" s="35"/>
      <c r="QJD141" s="35"/>
      <c r="QJE141" s="35"/>
      <c r="QJF141" s="35"/>
      <c r="QJG141" s="35"/>
      <c r="QJH141" s="35"/>
      <c r="QJI141" s="35"/>
      <c r="QJJ141" s="35"/>
      <c r="QJK141" s="35"/>
      <c r="QJL141" s="35"/>
      <c r="QJM141" s="35"/>
      <c r="QJN141" s="35"/>
      <c r="QJO141" s="35"/>
      <c r="QJP141" s="35"/>
      <c r="QJQ141" s="35"/>
      <c r="QJR141" s="35"/>
      <c r="QJS141" s="35"/>
      <c r="QJT141" s="35"/>
      <c r="QJU141" s="35"/>
      <c r="QJV141" s="35"/>
      <c r="QJW141" s="35"/>
      <c r="QJX141" s="35"/>
      <c r="QJY141" s="35"/>
      <c r="QJZ141" s="35"/>
      <c r="QKA141" s="35"/>
      <c r="QKB141" s="35"/>
      <c r="QKC141" s="35"/>
      <c r="QKD141" s="35"/>
      <c r="QKE141" s="35"/>
      <c r="QKF141" s="35"/>
      <c r="QKG141" s="35"/>
      <c r="QKH141" s="35"/>
      <c r="QKI141" s="35"/>
      <c r="QKJ141" s="35"/>
      <c r="QKK141" s="35"/>
      <c r="QKL141" s="35"/>
      <c r="QKM141" s="35"/>
      <c r="QKN141" s="35"/>
      <c r="QKO141" s="35"/>
      <c r="QKP141" s="35"/>
      <c r="QKQ141" s="35"/>
      <c r="QKR141" s="35"/>
      <c r="QKS141" s="35"/>
      <c r="QKT141" s="35"/>
      <c r="QKU141" s="35"/>
      <c r="QKV141" s="35"/>
      <c r="QKW141" s="35"/>
      <c r="QKX141" s="35"/>
      <c r="QKY141" s="35"/>
      <c r="QKZ141" s="35"/>
      <c r="QLA141" s="35"/>
      <c r="QLB141" s="35"/>
      <c r="QLC141" s="35"/>
      <c r="QLD141" s="35"/>
      <c r="QLE141" s="35"/>
      <c r="QLF141" s="35"/>
      <c r="QLG141" s="35"/>
      <c r="QLH141" s="35"/>
      <c r="QLI141" s="35"/>
      <c r="QLJ141" s="35"/>
      <c r="QLK141" s="35"/>
      <c r="QLL141" s="35"/>
      <c r="QLM141" s="35"/>
      <c r="QLN141" s="35"/>
      <c r="QLO141" s="35"/>
      <c r="QLP141" s="35"/>
      <c r="QLQ141" s="35"/>
      <c r="QLR141" s="35"/>
      <c r="QLS141" s="35"/>
      <c r="QLT141" s="35"/>
      <c r="QLU141" s="35"/>
      <c r="QLV141" s="35"/>
      <c r="QLW141" s="35"/>
      <c r="QLX141" s="35"/>
      <c r="QLY141" s="35"/>
      <c r="QLZ141" s="35"/>
      <c r="QMA141" s="35"/>
      <c r="QMB141" s="35"/>
      <c r="QMC141" s="35"/>
      <c r="QMD141" s="35"/>
      <c r="QME141" s="35"/>
      <c r="QMF141" s="35"/>
      <c r="QMG141" s="35"/>
      <c r="QMH141" s="35"/>
      <c r="QMI141" s="35"/>
      <c r="QMJ141" s="35"/>
      <c r="QMK141" s="35"/>
      <c r="QML141" s="35"/>
      <c r="QMM141" s="35"/>
      <c r="QMN141" s="35"/>
      <c r="QMO141" s="35"/>
      <c r="QMP141" s="35"/>
      <c r="QMQ141" s="35"/>
      <c r="QMR141" s="35"/>
      <c r="QMS141" s="35"/>
      <c r="QMT141" s="35"/>
      <c r="QMU141" s="35"/>
      <c r="QMV141" s="35"/>
      <c r="QMW141" s="35"/>
      <c r="QMX141" s="35"/>
      <c r="QMY141" s="35"/>
      <c r="QMZ141" s="35"/>
      <c r="QNA141" s="35"/>
      <c r="QNB141" s="35"/>
      <c r="QNC141" s="35"/>
      <c r="QND141" s="35"/>
      <c r="QNE141" s="35"/>
      <c r="QNF141" s="35"/>
      <c r="QNG141" s="35"/>
      <c r="QNH141" s="35"/>
      <c r="QNI141" s="35"/>
      <c r="QNJ141" s="35"/>
      <c r="QNK141" s="35"/>
      <c r="QNL141" s="35"/>
      <c r="QNM141" s="35"/>
      <c r="QNN141" s="35"/>
      <c r="QNO141" s="35"/>
      <c r="QNP141" s="35"/>
      <c r="QNQ141" s="35"/>
      <c r="QNR141" s="35"/>
      <c r="QNS141" s="35"/>
      <c r="QNT141" s="35"/>
      <c r="QNU141" s="35"/>
      <c r="QNV141" s="35"/>
      <c r="QNW141" s="35"/>
      <c r="QNX141" s="35"/>
      <c r="QNY141" s="35"/>
      <c r="QNZ141" s="35"/>
      <c r="QOA141" s="35"/>
      <c r="QOB141" s="35"/>
      <c r="QOC141" s="35"/>
      <c r="QOD141" s="35"/>
      <c r="QOE141" s="35"/>
      <c r="QOF141" s="35"/>
      <c r="QOG141" s="35"/>
      <c r="QOH141" s="35"/>
      <c r="QOI141" s="35"/>
      <c r="QOJ141" s="35"/>
      <c r="QOK141" s="35"/>
      <c r="QOL141" s="35"/>
      <c r="QOM141" s="35"/>
      <c r="QON141" s="35"/>
      <c r="QOO141" s="35"/>
      <c r="QOP141" s="35"/>
      <c r="QOQ141" s="35"/>
      <c r="QOR141" s="35"/>
      <c r="QOS141" s="35"/>
      <c r="QOT141" s="35"/>
      <c r="QOU141" s="35"/>
      <c r="QOV141" s="35"/>
      <c r="QOW141" s="35"/>
      <c r="QOX141" s="35"/>
      <c r="QOY141" s="35"/>
      <c r="QOZ141" s="35"/>
      <c r="QPA141" s="35"/>
      <c r="QPB141" s="35"/>
      <c r="QPC141" s="35"/>
      <c r="QPD141" s="35"/>
      <c r="QPE141" s="35"/>
      <c r="QPF141" s="35"/>
      <c r="QPG141" s="35"/>
      <c r="QPH141" s="35"/>
      <c r="QPI141" s="35"/>
      <c r="QPJ141" s="35"/>
      <c r="QPK141" s="35"/>
      <c r="QPL141" s="35"/>
      <c r="QPM141" s="35"/>
      <c r="QPN141" s="35"/>
      <c r="QPO141" s="35"/>
      <c r="QPP141" s="35"/>
      <c r="QPQ141" s="35"/>
      <c r="QPR141" s="35"/>
      <c r="QPS141" s="35"/>
      <c r="QPT141" s="35"/>
      <c r="QPU141" s="35"/>
      <c r="QPV141" s="35"/>
      <c r="QPW141" s="35"/>
      <c r="QPX141" s="35"/>
      <c r="QPY141" s="35"/>
      <c r="QPZ141" s="35"/>
      <c r="QQA141" s="35"/>
      <c r="QQB141" s="35"/>
      <c r="QQC141" s="35"/>
      <c r="QQD141" s="35"/>
      <c r="QQE141" s="35"/>
      <c r="QQF141" s="35"/>
      <c r="QQG141" s="35"/>
      <c r="QQH141" s="35"/>
      <c r="QQI141" s="35"/>
      <c r="QQJ141" s="35"/>
      <c r="QQK141" s="35"/>
      <c r="QQL141" s="35"/>
      <c r="QQM141" s="35"/>
      <c r="QQN141" s="35"/>
      <c r="QQO141" s="35"/>
      <c r="QQP141" s="35"/>
      <c r="QQQ141" s="35"/>
      <c r="QQR141" s="35"/>
      <c r="QQS141" s="35"/>
      <c r="QQT141" s="35"/>
      <c r="QQU141" s="35"/>
      <c r="QQV141" s="35"/>
      <c r="QQW141" s="35"/>
      <c r="QQX141" s="35"/>
      <c r="QQY141" s="35"/>
      <c r="QQZ141" s="35"/>
      <c r="QRA141" s="35"/>
      <c r="QRB141" s="35"/>
      <c r="QRC141" s="35"/>
      <c r="QRD141" s="35"/>
      <c r="QRE141" s="35"/>
      <c r="QRF141" s="35"/>
      <c r="QRG141" s="35"/>
      <c r="QRH141" s="35"/>
      <c r="QRI141" s="35"/>
      <c r="QRJ141" s="35"/>
      <c r="QRK141" s="35"/>
      <c r="QRL141" s="35"/>
      <c r="QRM141" s="35"/>
      <c r="QRN141" s="35"/>
      <c r="QRO141" s="35"/>
      <c r="QRP141" s="35"/>
      <c r="QRQ141" s="35"/>
      <c r="QRR141" s="35"/>
      <c r="QRS141" s="35"/>
      <c r="QRT141" s="35"/>
      <c r="QRU141" s="35"/>
      <c r="QRV141" s="35"/>
      <c r="QRW141" s="35"/>
      <c r="QRX141" s="35"/>
      <c r="QRY141" s="35"/>
      <c r="QRZ141" s="35"/>
      <c r="QSA141" s="35"/>
      <c r="QSB141" s="35"/>
      <c r="QSC141" s="35"/>
      <c r="QSD141" s="35"/>
      <c r="QSE141" s="35"/>
      <c r="QSF141" s="35"/>
      <c r="QSG141" s="35"/>
      <c r="QSH141" s="35"/>
      <c r="QSI141" s="35"/>
      <c r="QSJ141" s="35"/>
      <c r="QSK141" s="35"/>
      <c r="QSL141" s="35"/>
      <c r="QSM141" s="35"/>
      <c r="QSN141" s="35"/>
      <c r="QSO141" s="35"/>
      <c r="QSP141" s="35"/>
      <c r="QSW141" s="35"/>
      <c r="QSX141" s="35"/>
      <c r="QSY141" s="35"/>
      <c r="QSZ141" s="35"/>
      <c r="QTA141" s="35"/>
      <c r="QTB141" s="35"/>
      <c r="QTC141" s="35"/>
      <c r="QTD141" s="35"/>
      <c r="QTE141" s="35"/>
      <c r="QTF141" s="35"/>
      <c r="QTG141" s="35"/>
      <c r="QTH141" s="35"/>
      <c r="QTI141" s="35"/>
      <c r="QTJ141" s="35"/>
      <c r="QTK141" s="35"/>
      <c r="QTL141" s="35"/>
      <c r="QTM141" s="35"/>
      <c r="QTN141" s="35"/>
      <c r="QTO141" s="35"/>
      <c r="QTP141" s="35"/>
      <c r="QTQ141" s="35"/>
      <c r="QTR141" s="35"/>
      <c r="QTS141" s="35"/>
      <c r="QTT141" s="35"/>
      <c r="QTU141" s="35"/>
      <c r="QTV141" s="35"/>
      <c r="QTW141" s="35"/>
      <c r="QTX141" s="35"/>
      <c r="QTY141" s="35"/>
      <c r="QTZ141" s="35"/>
      <c r="QUA141" s="35"/>
      <c r="QUB141" s="35"/>
      <c r="QUC141" s="35"/>
      <c r="QUD141" s="35"/>
      <c r="QUE141" s="35"/>
      <c r="QUF141" s="35"/>
      <c r="QUG141" s="35"/>
      <c r="QUH141" s="35"/>
      <c r="QUI141" s="35"/>
      <c r="QUJ141" s="35"/>
      <c r="QUK141" s="35"/>
      <c r="QUL141" s="35"/>
      <c r="QUM141" s="35"/>
      <c r="QUN141" s="35"/>
      <c r="QUO141" s="35"/>
      <c r="QUP141" s="35"/>
      <c r="QUQ141" s="35"/>
      <c r="QUR141" s="35"/>
      <c r="QUS141" s="35"/>
      <c r="QUT141" s="35"/>
      <c r="QUU141" s="35"/>
      <c r="QUV141" s="35"/>
      <c r="QUW141" s="35"/>
      <c r="QUX141" s="35"/>
      <c r="QUY141" s="35"/>
      <c r="QUZ141" s="35"/>
      <c r="QVA141" s="35"/>
      <c r="QVB141" s="35"/>
      <c r="QVC141" s="35"/>
      <c r="QVD141" s="35"/>
      <c r="QVE141" s="35"/>
      <c r="QVF141" s="35"/>
      <c r="QVG141" s="35"/>
      <c r="QVH141" s="35"/>
      <c r="QVI141" s="35"/>
      <c r="QVJ141" s="35"/>
      <c r="QVK141" s="35"/>
      <c r="QVL141" s="35"/>
      <c r="QVM141" s="35"/>
      <c r="QVN141" s="35"/>
      <c r="QVO141" s="35"/>
      <c r="QVP141" s="35"/>
      <c r="QVQ141" s="35"/>
      <c r="QVR141" s="35"/>
      <c r="QVS141" s="35"/>
      <c r="QVT141" s="35"/>
      <c r="QVU141" s="35"/>
      <c r="QVV141" s="35"/>
      <c r="QVW141" s="35"/>
      <c r="QVX141" s="35"/>
      <c r="QVY141" s="35"/>
      <c r="QVZ141" s="35"/>
      <c r="QWA141" s="35"/>
      <c r="QWB141" s="35"/>
      <c r="QWC141" s="35"/>
      <c r="QWD141" s="35"/>
      <c r="QWE141" s="35"/>
      <c r="QWF141" s="35"/>
      <c r="QWG141" s="35"/>
      <c r="QWH141" s="35"/>
      <c r="QWI141" s="35"/>
      <c r="QWJ141" s="35"/>
      <c r="QWK141" s="35"/>
      <c r="QWL141" s="35"/>
      <c r="QWM141" s="35"/>
      <c r="QWN141" s="35"/>
      <c r="QWO141" s="35"/>
      <c r="QWP141" s="35"/>
      <c r="QWQ141" s="35"/>
      <c r="QWR141" s="35"/>
      <c r="QWS141" s="35"/>
      <c r="QWT141" s="35"/>
      <c r="QWU141" s="35"/>
      <c r="QWV141" s="35"/>
      <c r="QWW141" s="35"/>
      <c r="QWX141" s="35"/>
      <c r="QWY141" s="35"/>
      <c r="QWZ141" s="35"/>
      <c r="QXA141" s="35"/>
      <c r="QXB141" s="35"/>
      <c r="QXC141" s="35"/>
      <c r="QXD141" s="35"/>
      <c r="QXE141" s="35"/>
      <c r="QXF141" s="35"/>
      <c r="QXG141" s="35"/>
      <c r="QXH141" s="35"/>
      <c r="QXI141" s="35"/>
      <c r="QXJ141" s="35"/>
      <c r="QXK141" s="35"/>
      <c r="QXL141" s="35"/>
      <c r="QXM141" s="35"/>
      <c r="QXN141" s="35"/>
      <c r="QXO141" s="35"/>
      <c r="QXP141" s="35"/>
      <c r="QXQ141" s="35"/>
      <c r="QXR141" s="35"/>
      <c r="QXS141" s="35"/>
      <c r="QXT141" s="35"/>
      <c r="QXU141" s="35"/>
      <c r="QXV141" s="35"/>
      <c r="QXW141" s="35"/>
      <c r="QXX141" s="35"/>
      <c r="QXY141" s="35"/>
      <c r="QXZ141" s="35"/>
      <c r="QYA141" s="35"/>
      <c r="QYB141" s="35"/>
      <c r="QYC141" s="35"/>
      <c r="QYD141" s="35"/>
      <c r="QYE141" s="35"/>
      <c r="QYF141" s="35"/>
      <c r="QYG141" s="35"/>
      <c r="QYH141" s="35"/>
      <c r="QYI141" s="35"/>
      <c r="QYJ141" s="35"/>
      <c r="QYK141" s="35"/>
      <c r="QYL141" s="35"/>
      <c r="QYM141" s="35"/>
      <c r="QYN141" s="35"/>
      <c r="QYO141" s="35"/>
      <c r="QYP141" s="35"/>
      <c r="QYQ141" s="35"/>
      <c r="QYR141" s="35"/>
      <c r="QYS141" s="35"/>
      <c r="QYT141" s="35"/>
      <c r="QYU141" s="35"/>
      <c r="QYV141" s="35"/>
      <c r="QYW141" s="35"/>
      <c r="QYX141" s="35"/>
      <c r="QYY141" s="35"/>
      <c r="QYZ141" s="35"/>
      <c r="QZA141" s="35"/>
      <c r="QZB141" s="35"/>
      <c r="QZC141" s="35"/>
      <c r="QZD141" s="35"/>
      <c r="QZE141" s="35"/>
      <c r="QZF141" s="35"/>
      <c r="QZG141" s="35"/>
      <c r="QZH141" s="35"/>
      <c r="QZI141" s="35"/>
      <c r="QZJ141" s="35"/>
      <c r="QZK141" s="35"/>
      <c r="QZL141" s="35"/>
      <c r="QZM141" s="35"/>
      <c r="QZN141" s="35"/>
      <c r="QZO141" s="35"/>
      <c r="QZP141" s="35"/>
      <c r="QZQ141" s="35"/>
      <c r="QZR141" s="35"/>
      <c r="QZS141" s="35"/>
      <c r="QZT141" s="35"/>
      <c r="QZU141" s="35"/>
      <c r="QZV141" s="35"/>
      <c r="QZW141" s="35"/>
      <c r="QZX141" s="35"/>
      <c r="QZY141" s="35"/>
      <c r="QZZ141" s="35"/>
      <c r="RAA141" s="35"/>
      <c r="RAB141" s="35"/>
      <c r="RAC141" s="35"/>
      <c r="RAD141" s="35"/>
      <c r="RAE141" s="35"/>
      <c r="RAF141" s="35"/>
      <c r="RAG141" s="35"/>
      <c r="RAH141" s="35"/>
      <c r="RAI141" s="35"/>
      <c r="RAJ141" s="35"/>
      <c r="RAK141" s="35"/>
      <c r="RAL141" s="35"/>
      <c r="RAM141" s="35"/>
      <c r="RAN141" s="35"/>
      <c r="RAO141" s="35"/>
      <c r="RAP141" s="35"/>
      <c r="RAQ141" s="35"/>
      <c r="RAR141" s="35"/>
      <c r="RAS141" s="35"/>
      <c r="RAT141" s="35"/>
      <c r="RAU141" s="35"/>
      <c r="RAV141" s="35"/>
      <c r="RAW141" s="35"/>
      <c r="RAX141" s="35"/>
      <c r="RAY141" s="35"/>
      <c r="RAZ141" s="35"/>
      <c r="RBA141" s="35"/>
      <c r="RBB141" s="35"/>
      <c r="RBC141" s="35"/>
      <c r="RBD141" s="35"/>
      <c r="RBE141" s="35"/>
      <c r="RBF141" s="35"/>
      <c r="RBG141" s="35"/>
      <c r="RBH141" s="35"/>
      <c r="RBI141" s="35"/>
      <c r="RBJ141" s="35"/>
      <c r="RBK141" s="35"/>
      <c r="RBL141" s="35"/>
      <c r="RBM141" s="35"/>
      <c r="RBN141" s="35"/>
      <c r="RBO141" s="35"/>
      <c r="RBP141" s="35"/>
      <c r="RBQ141" s="35"/>
      <c r="RBR141" s="35"/>
      <c r="RBS141" s="35"/>
      <c r="RBT141" s="35"/>
      <c r="RBU141" s="35"/>
      <c r="RBV141" s="35"/>
      <c r="RBW141" s="35"/>
      <c r="RBX141" s="35"/>
      <c r="RBY141" s="35"/>
      <c r="RBZ141" s="35"/>
      <c r="RCA141" s="35"/>
      <c r="RCB141" s="35"/>
      <c r="RCC141" s="35"/>
      <c r="RCD141" s="35"/>
      <c r="RCE141" s="35"/>
      <c r="RCF141" s="35"/>
      <c r="RCG141" s="35"/>
      <c r="RCH141" s="35"/>
      <c r="RCI141" s="35"/>
      <c r="RCJ141" s="35"/>
      <c r="RCK141" s="35"/>
      <c r="RCL141" s="35"/>
      <c r="RCS141" s="35"/>
      <c r="RCT141" s="35"/>
      <c r="RCU141" s="35"/>
      <c r="RCV141" s="35"/>
      <c r="RCW141" s="35"/>
      <c r="RCX141" s="35"/>
      <c r="RCY141" s="35"/>
      <c r="RCZ141" s="35"/>
      <c r="RDA141" s="35"/>
      <c r="RDB141" s="35"/>
      <c r="RDC141" s="35"/>
      <c r="RDD141" s="35"/>
      <c r="RDE141" s="35"/>
      <c r="RDF141" s="35"/>
      <c r="RDG141" s="35"/>
      <c r="RDH141" s="35"/>
      <c r="RDI141" s="35"/>
      <c r="RDJ141" s="35"/>
      <c r="RDK141" s="35"/>
      <c r="RDL141" s="35"/>
      <c r="RDM141" s="35"/>
      <c r="RDN141" s="35"/>
      <c r="RDO141" s="35"/>
      <c r="RDP141" s="35"/>
      <c r="RDQ141" s="35"/>
      <c r="RDR141" s="35"/>
      <c r="RDS141" s="35"/>
      <c r="RDT141" s="35"/>
      <c r="RDU141" s="35"/>
      <c r="RDV141" s="35"/>
      <c r="RDW141" s="35"/>
      <c r="RDX141" s="35"/>
      <c r="RDY141" s="35"/>
      <c r="RDZ141" s="35"/>
      <c r="REA141" s="35"/>
      <c r="REB141" s="35"/>
      <c r="REC141" s="35"/>
      <c r="RED141" s="35"/>
      <c r="REE141" s="35"/>
      <c r="REF141" s="35"/>
      <c r="REG141" s="35"/>
      <c r="REH141" s="35"/>
      <c r="REI141" s="35"/>
      <c r="REJ141" s="35"/>
      <c r="REK141" s="35"/>
      <c r="REL141" s="35"/>
      <c r="REM141" s="35"/>
      <c r="REN141" s="35"/>
      <c r="REO141" s="35"/>
      <c r="REP141" s="35"/>
      <c r="REQ141" s="35"/>
      <c r="RER141" s="35"/>
      <c r="RES141" s="35"/>
      <c r="RET141" s="35"/>
      <c r="REU141" s="35"/>
      <c r="REV141" s="35"/>
      <c r="REW141" s="35"/>
      <c r="REX141" s="35"/>
      <c r="REY141" s="35"/>
      <c r="REZ141" s="35"/>
      <c r="RFA141" s="35"/>
      <c r="RFB141" s="35"/>
      <c r="RFC141" s="35"/>
      <c r="RFD141" s="35"/>
      <c r="RFE141" s="35"/>
      <c r="RFF141" s="35"/>
      <c r="RFG141" s="35"/>
      <c r="RFH141" s="35"/>
      <c r="RFI141" s="35"/>
      <c r="RFJ141" s="35"/>
      <c r="RFK141" s="35"/>
      <c r="RFL141" s="35"/>
      <c r="RFM141" s="35"/>
      <c r="RFN141" s="35"/>
      <c r="RFO141" s="35"/>
      <c r="RFP141" s="35"/>
      <c r="RFQ141" s="35"/>
      <c r="RFR141" s="35"/>
      <c r="RFS141" s="35"/>
      <c r="RFT141" s="35"/>
      <c r="RFU141" s="35"/>
      <c r="RFV141" s="35"/>
      <c r="RFW141" s="35"/>
      <c r="RFX141" s="35"/>
      <c r="RFY141" s="35"/>
      <c r="RFZ141" s="35"/>
      <c r="RGA141" s="35"/>
      <c r="RGB141" s="35"/>
      <c r="RGC141" s="35"/>
      <c r="RGD141" s="35"/>
      <c r="RGE141" s="35"/>
      <c r="RGF141" s="35"/>
      <c r="RGG141" s="35"/>
      <c r="RGH141" s="35"/>
      <c r="RGI141" s="35"/>
      <c r="RGJ141" s="35"/>
      <c r="RGK141" s="35"/>
      <c r="RGL141" s="35"/>
      <c r="RGM141" s="35"/>
      <c r="RGN141" s="35"/>
      <c r="RGO141" s="35"/>
      <c r="RGP141" s="35"/>
      <c r="RGQ141" s="35"/>
      <c r="RGR141" s="35"/>
      <c r="RGS141" s="35"/>
      <c r="RGT141" s="35"/>
      <c r="RGU141" s="35"/>
      <c r="RGV141" s="35"/>
      <c r="RGW141" s="35"/>
      <c r="RGX141" s="35"/>
      <c r="RGY141" s="35"/>
      <c r="RGZ141" s="35"/>
      <c r="RHA141" s="35"/>
      <c r="RHB141" s="35"/>
      <c r="RHC141" s="35"/>
      <c r="RHD141" s="35"/>
      <c r="RHE141" s="35"/>
      <c r="RHF141" s="35"/>
      <c r="RHG141" s="35"/>
      <c r="RHH141" s="35"/>
      <c r="RHI141" s="35"/>
      <c r="RHJ141" s="35"/>
      <c r="RHK141" s="35"/>
      <c r="RHL141" s="35"/>
      <c r="RHM141" s="35"/>
      <c r="RHN141" s="35"/>
      <c r="RHO141" s="35"/>
      <c r="RHP141" s="35"/>
      <c r="RHQ141" s="35"/>
      <c r="RHR141" s="35"/>
      <c r="RHS141" s="35"/>
      <c r="RHT141" s="35"/>
      <c r="RHU141" s="35"/>
      <c r="RHV141" s="35"/>
      <c r="RHW141" s="35"/>
      <c r="RHX141" s="35"/>
      <c r="RHY141" s="35"/>
      <c r="RHZ141" s="35"/>
      <c r="RIA141" s="35"/>
      <c r="RIB141" s="35"/>
      <c r="RIC141" s="35"/>
      <c r="RID141" s="35"/>
      <c r="RIE141" s="35"/>
      <c r="RIF141" s="35"/>
      <c r="RIG141" s="35"/>
      <c r="RIH141" s="35"/>
      <c r="RII141" s="35"/>
      <c r="RIJ141" s="35"/>
      <c r="RIK141" s="35"/>
      <c r="RIL141" s="35"/>
      <c r="RIM141" s="35"/>
      <c r="RIN141" s="35"/>
      <c r="RIO141" s="35"/>
      <c r="RIP141" s="35"/>
      <c r="RIQ141" s="35"/>
      <c r="RIR141" s="35"/>
      <c r="RIS141" s="35"/>
      <c r="RIT141" s="35"/>
      <c r="RIU141" s="35"/>
      <c r="RIV141" s="35"/>
      <c r="RIW141" s="35"/>
      <c r="RIX141" s="35"/>
      <c r="RIY141" s="35"/>
      <c r="RIZ141" s="35"/>
      <c r="RJA141" s="35"/>
      <c r="RJB141" s="35"/>
      <c r="RJC141" s="35"/>
      <c r="RJD141" s="35"/>
      <c r="RJE141" s="35"/>
      <c r="RJF141" s="35"/>
      <c r="RJG141" s="35"/>
      <c r="RJH141" s="35"/>
      <c r="RJI141" s="35"/>
      <c r="RJJ141" s="35"/>
      <c r="RJK141" s="35"/>
      <c r="RJL141" s="35"/>
      <c r="RJM141" s="35"/>
      <c r="RJN141" s="35"/>
      <c r="RJO141" s="35"/>
      <c r="RJP141" s="35"/>
      <c r="RJQ141" s="35"/>
      <c r="RJR141" s="35"/>
      <c r="RJS141" s="35"/>
      <c r="RJT141" s="35"/>
      <c r="RJU141" s="35"/>
      <c r="RJV141" s="35"/>
      <c r="RJW141" s="35"/>
      <c r="RJX141" s="35"/>
      <c r="RJY141" s="35"/>
      <c r="RJZ141" s="35"/>
      <c r="RKA141" s="35"/>
      <c r="RKB141" s="35"/>
      <c r="RKC141" s="35"/>
      <c r="RKD141" s="35"/>
      <c r="RKE141" s="35"/>
      <c r="RKF141" s="35"/>
      <c r="RKG141" s="35"/>
      <c r="RKH141" s="35"/>
      <c r="RKI141" s="35"/>
      <c r="RKJ141" s="35"/>
      <c r="RKK141" s="35"/>
      <c r="RKL141" s="35"/>
      <c r="RKM141" s="35"/>
      <c r="RKN141" s="35"/>
      <c r="RKO141" s="35"/>
      <c r="RKP141" s="35"/>
      <c r="RKQ141" s="35"/>
      <c r="RKR141" s="35"/>
      <c r="RKS141" s="35"/>
      <c r="RKT141" s="35"/>
      <c r="RKU141" s="35"/>
      <c r="RKV141" s="35"/>
      <c r="RKW141" s="35"/>
      <c r="RKX141" s="35"/>
      <c r="RKY141" s="35"/>
      <c r="RKZ141" s="35"/>
      <c r="RLA141" s="35"/>
      <c r="RLB141" s="35"/>
      <c r="RLC141" s="35"/>
      <c r="RLD141" s="35"/>
      <c r="RLE141" s="35"/>
      <c r="RLF141" s="35"/>
      <c r="RLG141" s="35"/>
      <c r="RLH141" s="35"/>
      <c r="RLI141" s="35"/>
      <c r="RLJ141" s="35"/>
      <c r="RLK141" s="35"/>
      <c r="RLL141" s="35"/>
      <c r="RLM141" s="35"/>
      <c r="RLN141" s="35"/>
      <c r="RLO141" s="35"/>
      <c r="RLP141" s="35"/>
      <c r="RLQ141" s="35"/>
      <c r="RLR141" s="35"/>
      <c r="RLS141" s="35"/>
      <c r="RLT141" s="35"/>
      <c r="RLU141" s="35"/>
      <c r="RLV141" s="35"/>
      <c r="RLW141" s="35"/>
      <c r="RLX141" s="35"/>
      <c r="RLY141" s="35"/>
      <c r="RLZ141" s="35"/>
      <c r="RMA141" s="35"/>
      <c r="RMB141" s="35"/>
      <c r="RMC141" s="35"/>
      <c r="RMD141" s="35"/>
      <c r="RME141" s="35"/>
      <c r="RMF141" s="35"/>
      <c r="RMG141" s="35"/>
      <c r="RMH141" s="35"/>
      <c r="RMO141" s="35"/>
      <c r="RMP141" s="35"/>
      <c r="RMQ141" s="35"/>
      <c r="RMR141" s="35"/>
      <c r="RMS141" s="35"/>
      <c r="RMT141" s="35"/>
      <c r="RMU141" s="35"/>
      <c r="RMV141" s="35"/>
      <c r="RMW141" s="35"/>
      <c r="RMX141" s="35"/>
      <c r="RMY141" s="35"/>
      <c r="RMZ141" s="35"/>
      <c r="RNA141" s="35"/>
      <c r="RNB141" s="35"/>
      <c r="RNC141" s="35"/>
      <c r="RND141" s="35"/>
      <c r="RNE141" s="35"/>
      <c r="RNF141" s="35"/>
      <c r="RNG141" s="35"/>
      <c r="RNH141" s="35"/>
      <c r="RNI141" s="35"/>
      <c r="RNJ141" s="35"/>
      <c r="RNK141" s="35"/>
      <c r="RNL141" s="35"/>
      <c r="RNM141" s="35"/>
      <c r="RNN141" s="35"/>
      <c r="RNO141" s="35"/>
      <c r="RNP141" s="35"/>
      <c r="RNQ141" s="35"/>
      <c r="RNR141" s="35"/>
      <c r="RNS141" s="35"/>
      <c r="RNT141" s="35"/>
      <c r="RNU141" s="35"/>
      <c r="RNV141" s="35"/>
      <c r="RNW141" s="35"/>
      <c r="RNX141" s="35"/>
      <c r="RNY141" s="35"/>
      <c r="RNZ141" s="35"/>
      <c r="ROA141" s="35"/>
      <c r="ROB141" s="35"/>
      <c r="ROC141" s="35"/>
      <c r="ROD141" s="35"/>
      <c r="ROE141" s="35"/>
      <c r="ROF141" s="35"/>
      <c r="ROG141" s="35"/>
      <c r="ROH141" s="35"/>
      <c r="ROI141" s="35"/>
      <c r="ROJ141" s="35"/>
      <c r="ROK141" s="35"/>
      <c r="ROL141" s="35"/>
      <c r="ROM141" s="35"/>
      <c r="RON141" s="35"/>
      <c r="ROO141" s="35"/>
      <c r="ROP141" s="35"/>
      <c r="ROQ141" s="35"/>
      <c r="ROR141" s="35"/>
      <c r="ROS141" s="35"/>
      <c r="ROT141" s="35"/>
      <c r="ROU141" s="35"/>
      <c r="ROV141" s="35"/>
      <c r="ROW141" s="35"/>
      <c r="ROX141" s="35"/>
      <c r="ROY141" s="35"/>
      <c r="ROZ141" s="35"/>
      <c r="RPA141" s="35"/>
      <c r="RPB141" s="35"/>
      <c r="RPC141" s="35"/>
      <c r="RPD141" s="35"/>
      <c r="RPE141" s="35"/>
      <c r="RPF141" s="35"/>
      <c r="RPG141" s="35"/>
      <c r="RPH141" s="35"/>
      <c r="RPI141" s="35"/>
      <c r="RPJ141" s="35"/>
      <c r="RPK141" s="35"/>
      <c r="RPL141" s="35"/>
      <c r="RPM141" s="35"/>
      <c r="RPN141" s="35"/>
      <c r="RPO141" s="35"/>
      <c r="RPP141" s="35"/>
      <c r="RPQ141" s="35"/>
      <c r="RPR141" s="35"/>
      <c r="RPS141" s="35"/>
      <c r="RPT141" s="35"/>
      <c r="RPU141" s="35"/>
      <c r="RPV141" s="35"/>
      <c r="RPW141" s="35"/>
      <c r="RPX141" s="35"/>
      <c r="RPY141" s="35"/>
      <c r="RPZ141" s="35"/>
      <c r="RQA141" s="35"/>
      <c r="RQB141" s="35"/>
      <c r="RQC141" s="35"/>
      <c r="RQD141" s="35"/>
      <c r="RQE141" s="35"/>
      <c r="RQF141" s="35"/>
      <c r="RQG141" s="35"/>
      <c r="RQH141" s="35"/>
      <c r="RQI141" s="35"/>
      <c r="RQJ141" s="35"/>
      <c r="RQK141" s="35"/>
      <c r="RQL141" s="35"/>
      <c r="RQM141" s="35"/>
      <c r="RQN141" s="35"/>
      <c r="RQO141" s="35"/>
      <c r="RQP141" s="35"/>
      <c r="RQQ141" s="35"/>
      <c r="RQR141" s="35"/>
      <c r="RQS141" s="35"/>
      <c r="RQT141" s="35"/>
      <c r="RQU141" s="35"/>
      <c r="RQV141" s="35"/>
      <c r="RQW141" s="35"/>
      <c r="RQX141" s="35"/>
      <c r="RQY141" s="35"/>
      <c r="RQZ141" s="35"/>
      <c r="RRA141" s="35"/>
      <c r="RRB141" s="35"/>
      <c r="RRC141" s="35"/>
      <c r="RRD141" s="35"/>
      <c r="RRE141" s="35"/>
      <c r="RRF141" s="35"/>
      <c r="RRG141" s="35"/>
      <c r="RRH141" s="35"/>
      <c r="RRI141" s="35"/>
      <c r="RRJ141" s="35"/>
      <c r="RRK141" s="35"/>
      <c r="RRL141" s="35"/>
      <c r="RRM141" s="35"/>
      <c r="RRN141" s="35"/>
      <c r="RRO141" s="35"/>
      <c r="RRP141" s="35"/>
      <c r="RRQ141" s="35"/>
      <c r="RRR141" s="35"/>
      <c r="RRS141" s="35"/>
      <c r="RRT141" s="35"/>
      <c r="RRU141" s="35"/>
      <c r="RRV141" s="35"/>
      <c r="RRW141" s="35"/>
      <c r="RRX141" s="35"/>
      <c r="RRY141" s="35"/>
      <c r="RRZ141" s="35"/>
      <c r="RSA141" s="35"/>
      <c r="RSB141" s="35"/>
      <c r="RSC141" s="35"/>
      <c r="RSD141" s="35"/>
      <c r="RSE141" s="35"/>
      <c r="RSF141" s="35"/>
      <c r="RSG141" s="35"/>
      <c r="RSH141" s="35"/>
      <c r="RSI141" s="35"/>
      <c r="RSJ141" s="35"/>
      <c r="RSK141" s="35"/>
      <c r="RSL141" s="35"/>
      <c r="RSM141" s="35"/>
      <c r="RSN141" s="35"/>
      <c r="RSO141" s="35"/>
      <c r="RSP141" s="35"/>
      <c r="RSQ141" s="35"/>
      <c r="RSR141" s="35"/>
      <c r="RSS141" s="35"/>
      <c r="RST141" s="35"/>
      <c r="RSU141" s="35"/>
      <c r="RSV141" s="35"/>
      <c r="RSW141" s="35"/>
      <c r="RSX141" s="35"/>
      <c r="RSY141" s="35"/>
      <c r="RSZ141" s="35"/>
      <c r="RTA141" s="35"/>
      <c r="RTB141" s="35"/>
      <c r="RTC141" s="35"/>
      <c r="RTD141" s="35"/>
      <c r="RTE141" s="35"/>
      <c r="RTF141" s="35"/>
      <c r="RTG141" s="35"/>
      <c r="RTH141" s="35"/>
      <c r="RTI141" s="35"/>
      <c r="RTJ141" s="35"/>
      <c r="RTK141" s="35"/>
      <c r="RTL141" s="35"/>
      <c r="RTM141" s="35"/>
      <c r="RTN141" s="35"/>
      <c r="RTO141" s="35"/>
      <c r="RTP141" s="35"/>
      <c r="RTQ141" s="35"/>
      <c r="RTR141" s="35"/>
      <c r="RTS141" s="35"/>
      <c r="RTT141" s="35"/>
      <c r="RTU141" s="35"/>
      <c r="RTV141" s="35"/>
      <c r="RTW141" s="35"/>
      <c r="RTX141" s="35"/>
      <c r="RTY141" s="35"/>
      <c r="RTZ141" s="35"/>
      <c r="RUA141" s="35"/>
      <c r="RUB141" s="35"/>
      <c r="RUC141" s="35"/>
      <c r="RUD141" s="35"/>
      <c r="RUE141" s="35"/>
      <c r="RUF141" s="35"/>
      <c r="RUG141" s="35"/>
      <c r="RUH141" s="35"/>
      <c r="RUI141" s="35"/>
      <c r="RUJ141" s="35"/>
      <c r="RUK141" s="35"/>
      <c r="RUL141" s="35"/>
      <c r="RUM141" s="35"/>
      <c r="RUN141" s="35"/>
      <c r="RUO141" s="35"/>
      <c r="RUP141" s="35"/>
      <c r="RUQ141" s="35"/>
      <c r="RUR141" s="35"/>
      <c r="RUS141" s="35"/>
      <c r="RUT141" s="35"/>
      <c r="RUU141" s="35"/>
      <c r="RUV141" s="35"/>
      <c r="RUW141" s="35"/>
      <c r="RUX141" s="35"/>
      <c r="RUY141" s="35"/>
      <c r="RUZ141" s="35"/>
      <c r="RVA141" s="35"/>
      <c r="RVB141" s="35"/>
      <c r="RVC141" s="35"/>
      <c r="RVD141" s="35"/>
      <c r="RVE141" s="35"/>
      <c r="RVF141" s="35"/>
      <c r="RVG141" s="35"/>
      <c r="RVH141" s="35"/>
      <c r="RVI141" s="35"/>
      <c r="RVJ141" s="35"/>
      <c r="RVK141" s="35"/>
      <c r="RVL141" s="35"/>
      <c r="RVM141" s="35"/>
      <c r="RVN141" s="35"/>
      <c r="RVO141" s="35"/>
      <c r="RVP141" s="35"/>
      <c r="RVQ141" s="35"/>
      <c r="RVR141" s="35"/>
      <c r="RVS141" s="35"/>
      <c r="RVT141" s="35"/>
      <c r="RVU141" s="35"/>
      <c r="RVV141" s="35"/>
      <c r="RVW141" s="35"/>
      <c r="RVX141" s="35"/>
      <c r="RVY141" s="35"/>
      <c r="RVZ141" s="35"/>
      <c r="RWA141" s="35"/>
      <c r="RWB141" s="35"/>
      <c r="RWC141" s="35"/>
      <c r="RWD141" s="35"/>
      <c r="RWK141" s="35"/>
      <c r="RWL141" s="35"/>
      <c r="RWM141" s="35"/>
      <c r="RWN141" s="35"/>
      <c r="RWO141" s="35"/>
      <c r="RWP141" s="35"/>
      <c r="RWQ141" s="35"/>
      <c r="RWR141" s="35"/>
      <c r="RWS141" s="35"/>
      <c r="RWT141" s="35"/>
      <c r="RWU141" s="35"/>
      <c r="RWV141" s="35"/>
      <c r="RWW141" s="35"/>
      <c r="RWX141" s="35"/>
      <c r="RWY141" s="35"/>
      <c r="RWZ141" s="35"/>
      <c r="RXA141" s="35"/>
      <c r="RXB141" s="35"/>
      <c r="RXC141" s="35"/>
      <c r="RXD141" s="35"/>
      <c r="RXE141" s="35"/>
      <c r="RXF141" s="35"/>
      <c r="RXG141" s="35"/>
      <c r="RXH141" s="35"/>
      <c r="RXI141" s="35"/>
      <c r="RXJ141" s="35"/>
      <c r="RXK141" s="35"/>
      <c r="RXL141" s="35"/>
      <c r="RXM141" s="35"/>
      <c r="RXN141" s="35"/>
      <c r="RXO141" s="35"/>
      <c r="RXP141" s="35"/>
      <c r="RXQ141" s="35"/>
      <c r="RXR141" s="35"/>
      <c r="RXS141" s="35"/>
      <c r="RXT141" s="35"/>
      <c r="RXU141" s="35"/>
      <c r="RXV141" s="35"/>
      <c r="RXW141" s="35"/>
      <c r="RXX141" s="35"/>
      <c r="RXY141" s="35"/>
      <c r="RXZ141" s="35"/>
      <c r="RYA141" s="35"/>
      <c r="RYB141" s="35"/>
      <c r="RYC141" s="35"/>
      <c r="RYD141" s="35"/>
      <c r="RYE141" s="35"/>
      <c r="RYF141" s="35"/>
      <c r="RYG141" s="35"/>
      <c r="RYH141" s="35"/>
      <c r="RYI141" s="35"/>
      <c r="RYJ141" s="35"/>
      <c r="RYK141" s="35"/>
      <c r="RYL141" s="35"/>
      <c r="RYM141" s="35"/>
      <c r="RYN141" s="35"/>
      <c r="RYO141" s="35"/>
      <c r="RYP141" s="35"/>
      <c r="RYQ141" s="35"/>
      <c r="RYR141" s="35"/>
      <c r="RYS141" s="35"/>
      <c r="RYT141" s="35"/>
      <c r="RYU141" s="35"/>
      <c r="RYV141" s="35"/>
      <c r="RYW141" s="35"/>
      <c r="RYX141" s="35"/>
      <c r="RYY141" s="35"/>
      <c r="RYZ141" s="35"/>
      <c r="RZA141" s="35"/>
      <c r="RZB141" s="35"/>
      <c r="RZC141" s="35"/>
      <c r="RZD141" s="35"/>
      <c r="RZE141" s="35"/>
      <c r="RZF141" s="35"/>
      <c r="RZG141" s="35"/>
      <c r="RZH141" s="35"/>
      <c r="RZI141" s="35"/>
      <c r="RZJ141" s="35"/>
      <c r="RZK141" s="35"/>
      <c r="RZL141" s="35"/>
      <c r="RZM141" s="35"/>
      <c r="RZN141" s="35"/>
      <c r="RZO141" s="35"/>
      <c r="RZP141" s="35"/>
      <c r="RZQ141" s="35"/>
      <c r="RZR141" s="35"/>
      <c r="RZS141" s="35"/>
      <c r="RZT141" s="35"/>
      <c r="RZU141" s="35"/>
      <c r="RZV141" s="35"/>
      <c r="RZW141" s="35"/>
      <c r="RZX141" s="35"/>
      <c r="RZY141" s="35"/>
      <c r="RZZ141" s="35"/>
      <c r="SAA141" s="35"/>
      <c r="SAB141" s="35"/>
      <c r="SAC141" s="35"/>
      <c r="SAD141" s="35"/>
      <c r="SAE141" s="35"/>
      <c r="SAF141" s="35"/>
      <c r="SAG141" s="35"/>
      <c r="SAH141" s="35"/>
      <c r="SAI141" s="35"/>
      <c r="SAJ141" s="35"/>
      <c r="SAK141" s="35"/>
      <c r="SAL141" s="35"/>
      <c r="SAM141" s="35"/>
      <c r="SAN141" s="35"/>
      <c r="SAO141" s="35"/>
      <c r="SAP141" s="35"/>
      <c r="SAQ141" s="35"/>
      <c r="SAR141" s="35"/>
      <c r="SAS141" s="35"/>
      <c r="SAT141" s="35"/>
      <c r="SAU141" s="35"/>
      <c r="SAV141" s="35"/>
      <c r="SAW141" s="35"/>
      <c r="SAX141" s="35"/>
      <c r="SAY141" s="35"/>
      <c r="SAZ141" s="35"/>
      <c r="SBA141" s="35"/>
      <c r="SBB141" s="35"/>
      <c r="SBC141" s="35"/>
      <c r="SBD141" s="35"/>
      <c r="SBE141" s="35"/>
      <c r="SBF141" s="35"/>
      <c r="SBG141" s="35"/>
      <c r="SBH141" s="35"/>
      <c r="SBI141" s="35"/>
      <c r="SBJ141" s="35"/>
      <c r="SBK141" s="35"/>
      <c r="SBL141" s="35"/>
      <c r="SBM141" s="35"/>
      <c r="SBN141" s="35"/>
      <c r="SBO141" s="35"/>
      <c r="SBP141" s="35"/>
      <c r="SBQ141" s="35"/>
      <c r="SBR141" s="35"/>
      <c r="SBS141" s="35"/>
      <c r="SBT141" s="35"/>
      <c r="SBU141" s="35"/>
      <c r="SBV141" s="35"/>
      <c r="SBW141" s="35"/>
      <c r="SBX141" s="35"/>
      <c r="SBY141" s="35"/>
      <c r="SBZ141" s="35"/>
      <c r="SCA141" s="35"/>
      <c r="SCB141" s="35"/>
      <c r="SCC141" s="35"/>
      <c r="SCD141" s="35"/>
      <c r="SCE141" s="35"/>
      <c r="SCF141" s="35"/>
      <c r="SCG141" s="35"/>
      <c r="SCH141" s="35"/>
      <c r="SCI141" s="35"/>
      <c r="SCJ141" s="35"/>
      <c r="SCK141" s="35"/>
      <c r="SCL141" s="35"/>
      <c r="SCM141" s="35"/>
      <c r="SCN141" s="35"/>
      <c r="SCO141" s="35"/>
      <c r="SCP141" s="35"/>
      <c r="SCQ141" s="35"/>
      <c r="SCR141" s="35"/>
      <c r="SCS141" s="35"/>
      <c r="SCT141" s="35"/>
      <c r="SCU141" s="35"/>
      <c r="SCV141" s="35"/>
      <c r="SCW141" s="35"/>
      <c r="SCX141" s="35"/>
      <c r="SCY141" s="35"/>
      <c r="SCZ141" s="35"/>
      <c r="SDA141" s="35"/>
      <c r="SDB141" s="35"/>
      <c r="SDC141" s="35"/>
      <c r="SDD141" s="35"/>
      <c r="SDE141" s="35"/>
      <c r="SDF141" s="35"/>
      <c r="SDG141" s="35"/>
      <c r="SDH141" s="35"/>
      <c r="SDI141" s="35"/>
      <c r="SDJ141" s="35"/>
      <c r="SDK141" s="35"/>
      <c r="SDL141" s="35"/>
      <c r="SDM141" s="35"/>
      <c r="SDN141" s="35"/>
      <c r="SDO141" s="35"/>
      <c r="SDP141" s="35"/>
      <c r="SDQ141" s="35"/>
      <c r="SDR141" s="35"/>
      <c r="SDS141" s="35"/>
      <c r="SDT141" s="35"/>
      <c r="SDU141" s="35"/>
      <c r="SDV141" s="35"/>
      <c r="SDW141" s="35"/>
      <c r="SDX141" s="35"/>
      <c r="SDY141" s="35"/>
      <c r="SDZ141" s="35"/>
      <c r="SEA141" s="35"/>
      <c r="SEB141" s="35"/>
      <c r="SEC141" s="35"/>
      <c r="SED141" s="35"/>
      <c r="SEE141" s="35"/>
      <c r="SEF141" s="35"/>
      <c r="SEG141" s="35"/>
      <c r="SEH141" s="35"/>
      <c r="SEI141" s="35"/>
      <c r="SEJ141" s="35"/>
      <c r="SEK141" s="35"/>
      <c r="SEL141" s="35"/>
      <c r="SEM141" s="35"/>
      <c r="SEN141" s="35"/>
      <c r="SEO141" s="35"/>
      <c r="SEP141" s="35"/>
      <c r="SEQ141" s="35"/>
      <c r="SER141" s="35"/>
      <c r="SES141" s="35"/>
      <c r="SET141" s="35"/>
      <c r="SEU141" s="35"/>
      <c r="SEV141" s="35"/>
      <c r="SEW141" s="35"/>
      <c r="SEX141" s="35"/>
      <c r="SEY141" s="35"/>
      <c r="SEZ141" s="35"/>
      <c r="SFA141" s="35"/>
      <c r="SFB141" s="35"/>
      <c r="SFC141" s="35"/>
      <c r="SFD141" s="35"/>
      <c r="SFE141" s="35"/>
      <c r="SFF141" s="35"/>
      <c r="SFG141" s="35"/>
      <c r="SFH141" s="35"/>
      <c r="SFI141" s="35"/>
      <c r="SFJ141" s="35"/>
      <c r="SFK141" s="35"/>
      <c r="SFL141" s="35"/>
      <c r="SFM141" s="35"/>
      <c r="SFN141" s="35"/>
      <c r="SFO141" s="35"/>
      <c r="SFP141" s="35"/>
      <c r="SFQ141" s="35"/>
      <c r="SFR141" s="35"/>
      <c r="SFS141" s="35"/>
      <c r="SFT141" s="35"/>
      <c r="SFU141" s="35"/>
      <c r="SFV141" s="35"/>
      <c r="SFW141" s="35"/>
      <c r="SFX141" s="35"/>
      <c r="SFY141" s="35"/>
      <c r="SFZ141" s="35"/>
      <c r="SGG141" s="35"/>
      <c r="SGH141" s="35"/>
      <c r="SGI141" s="35"/>
      <c r="SGJ141" s="35"/>
      <c r="SGK141" s="35"/>
      <c r="SGL141" s="35"/>
      <c r="SGM141" s="35"/>
      <c r="SGN141" s="35"/>
      <c r="SGO141" s="35"/>
      <c r="SGP141" s="35"/>
      <c r="SGQ141" s="35"/>
      <c r="SGR141" s="35"/>
      <c r="SGS141" s="35"/>
      <c r="SGT141" s="35"/>
      <c r="SGU141" s="35"/>
      <c r="SGV141" s="35"/>
      <c r="SGW141" s="35"/>
      <c r="SGX141" s="35"/>
      <c r="SGY141" s="35"/>
      <c r="SGZ141" s="35"/>
      <c r="SHA141" s="35"/>
      <c r="SHB141" s="35"/>
      <c r="SHC141" s="35"/>
      <c r="SHD141" s="35"/>
      <c r="SHE141" s="35"/>
      <c r="SHF141" s="35"/>
      <c r="SHG141" s="35"/>
      <c r="SHH141" s="35"/>
      <c r="SHI141" s="35"/>
      <c r="SHJ141" s="35"/>
      <c r="SHK141" s="35"/>
      <c r="SHL141" s="35"/>
      <c r="SHM141" s="35"/>
      <c r="SHN141" s="35"/>
      <c r="SHO141" s="35"/>
      <c r="SHP141" s="35"/>
      <c r="SHQ141" s="35"/>
      <c r="SHR141" s="35"/>
      <c r="SHS141" s="35"/>
      <c r="SHT141" s="35"/>
      <c r="SHU141" s="35"/>
      <c r="SHV141" s="35"/>
      <c r="SHW141" s="35"/>
      <c r="SHX141" s="35"/>
      <c r="SHY141" s="35"/>
      <c r="SHZ141" s="35"/>
      <c r="SIA141" s="35"/>
      <c r="SIB141" s="35"/>
      <c r="SIC141" s="35"/>
      <c r="SID141" s="35"/>
      <c r="SIE141" s="35"/>
      <c r="SIF141" s="35"/>
      <c r="SIG141" s="35"/>
      <c r="SIH141" s="35"/>
      <c r="SII141" s="35"/>
      <c r="SIJ141" s="35"/>
      <c r="SIK141" s="35"/>
      <c r="SIL141" s="35"/>
      <c r="SIM141" s="35"/>
      <c r="SIN141" s="35"/>
      <c r="SIO141" s="35"/>
      <c r="SIP141" s="35"/>
      <c r="SIQ141" s="35"/>
      <c r="SIR141" s="35"/>
      <c r="SIS141" s="35"/>
      <c r="SIT141" s="35"/>
      <c r="SIU141" s="35"/>
      <c r="SIV141" s="35"/>
      <c r="SIW141" s="35"/>
      <c r="SIX141" s="35"/>
      <c r="SIY141" s="35"/>
      <c r="SIZ141" s="35"/>
      <c r="SJA141" s="35"/>
      <c r="SJB141" s="35"/>
      <c r="SJC141" s="35"/>
      <c r="SJD141" s="35"/>
      <c r="SJE141" s="35"/>
      <c r="SJF141" s="35"/>
      <c r="SJG141" s="35"/>
      <c r="SJH141" s="35"/>
      <c r="SJI141" s="35"/>
      <c r="SJJ141" s="35"/>
      <c r="SJK141" s="35"/>
      <c r="SJL141" s="35"/>
      <c r="SJM141" s="35"/>
      <c r="SJN141" s="35"/>
      <c r="SJO141" s="35"/>
      <c r="SJP141" s="35"/>
      <c r="SJQ141" s="35"/>
      <c r="SJR141" s="35"/>
      <c r="SJS141" s="35"/>
      <c r="SJT141" s="35"/>
      <c r="SJU141" s="35"/>
      <c r="SJV141" s="35"/>
      <c r="SJW141" s="35"/>
      <c r="SJX141" s="35"/>
      <c r="SJY141" s="35"/>
      <c r="SJZ141" s="35"/>
      <c r="SKA141" s="35"/>
      <c r="SKB141" s="35"/>
      <c r="SKC141" s="35"/>
      <c r="SKD141" s="35"/>
      <c r="SKE141" s="35"/>
      <c r="SKF141" s="35"/>
      <c r="SKG141" s="35"/>
      <c r="SKH141" s="35"/>
      <c r="SKI141" s="35"/>
      <c r="SKJ141" s="35"/>
      <c r="SKK141" s="35"/>
      <c r="SKL141" s="35"/>
      <c r="SKM141" s="35"/>
      <c r="SKN141" s="35"/>
      <c r="SKO141" s="35"/>
      <c r="SKP141" s="35"/>
      <c r="SKQ141" s="35"/>
      <c r="SKR141" s="35"/>
      <c r="SKS141" s="35"/>
      <c r="SKT141" s="35"/>
      <c r="SKU141" s="35"/>
      <c r="SKV141" s="35"/>
      <c r="SKW141" s="35"/>
      <c r="SKX141" s="35"/>
      <c r="SKY141" s="35"/>
      <c r="SKZ141" s="35"/>
      <c r="SLA141" s="35"/>
      <c r="SLB141" s="35"/>
      <c r="SLC141" s="35"/>
      <c r="SLD141" s="35"/>
      <c r="SLE141" s="35"/>
      <c r="SLF141" s="35"/>
      <c r="SLG141" s="35"/>
      <c r="SLH141" s="35"/>
      <c r="SLI141" s="35"/>
      <c r="SLJ141" s="35"/>
      <c r="SLK141" s="35"/>
      <c r="SLL141" s="35"/>
      <c r="SLM141" s="35"/>
      <c r="SLN141" s="35"/>
      <c r="SLO141" s="35"/>
      <c r="SLP141" s="35"/>
      <c r="SLQ141" s="35"/>
      <c r="SLR141" s="35"/>
      <c r="SLS141" s="35"/>
      <c r="SLT141" s="35"/>
      <c r="SLU141" s="35"/>
      <c r="SLV141" s="35"/>
      <c r="SLW141" s="35"/>
      <c r="SLX141" s="35"/>
      <c r="SLY141" s="35"/>
      <c r="SLZ141" s="35"/>
      <c r="SMA141" s="35"/>
      <c r="SMB141" s="35"/>
      <c r="SMC141" s="35"/>
      <c r="SMD141" s="35"/>
      <c r="SME141" s="35"/>
      <c r="SMF141" s="35"/>
      <c r="SMG141" s="35"/>
      <c r="SMH141" s="35"/>
      <c r="SMI141" s="35"/>
      <c r="SMJ141" s="35"/>
      <c r="SMK141" s="35"/>
      <c r="SML141" s="35"/>
      <c r="SMM141" s="35"/>
      <c r="SMN141" s="35"/>
      <c r="SMO141" s="35"/>
      <c r="SMP141" s="35"/>
      <c r="SMQ141" s="35"/>
      <c r="SMR141" s="35"/>
      <c r="SMS141" s="35"/>
      <c r="SMT141" s="35"/>
      <c r="SMU141" s="35"/>
      <c r="SMV141" s="35"/>
      <c r="SMW141" s="35"/>
      <c r="SMX141" s="35"/>
      <c r="SMY141" s="35"/>
      <c r="SMZ141" s="35"/>
      <c r="SNA141" s="35"/>
      <c r="SNB141" s="35"/>
      <c r="SNC141" s="35"/>
      <c r="SND141" s="35"/>
      <c r="SNE141" s="35"/>
      <c r="SNF141" s="35"/>
      <c r="SNG141" s="35"/>
      <c r="SNH141" s="35"/>
      <c r="SNI141" s="35"/>
      <c r="SNJ141" s="35"/>
      <c r="SNK141" s="35"/>
      <c r="SNL141" s="35"/>
      <c r="SNM141" s="35"/>
      <c r="SNN141" s="35"/>
      <c r="SNO141" s="35"/>
      <c r="SNP141" s="35"/>
      <c r="SNQ141" s="35"/>
      <c r="SNR141" s="35"/>
      <c r="SNS141" s="35"/>
      <c r="SNT141" s="35"/>
      <c r="SNU141" s="35"/>
      <c r="SNV141" s="35"/>
      <c r="SNW141" s="35"/>
      <c r="SNX141" s="35"/>
      <c r="SNY141" s="35"/>
      <c r="SNZ141" s="35"/>
      <c r="SOA141" s="35"/>
      <c r="SOB141" s="35"/>
      <c r="SOC141" s="35"/>
      <c r="SOD141" s="35"/>
      <c r="SOE141" s="35"/>
      <c r="SOF141" s="35"/>
      <c r="SOG141" s="35"/>
      <c r="SOH141" s="35"/>
      <c r="SOI141" s="35"/>
      <c r="SOJ141" s="35"/>
      <c r="SOK141" s="35"/>
      <c r="SOL141" s="35"/>
      <c r="SOM141" s="35"/>
      <c r="SON141" s="35"/>
      <c r="SOO141" s="35"/>
      <c r="SOP141" s="35"/>
      <c r="SOQ141" s="35"/>
      <c r="SOR141" s="35"/>
      <c r="SOS141" s="35"/>
      <c r="SOT141" s="35"/>
      <c r="SOU141" s="35"/>
      <c r="SOV141" s="35"/>
      <c r="SOW141" s="35"/>
      <c r="SOX141" s="35"/>
      <c r="SOY141" s="35"/>
      <c r="SOZ141" s="35"/>
      <c r="SPA141" s="35"/>
      <c r="SPB141" s="35"/>
      <c r="SPC141" s="35"/>
      <c r="SPD141" s="35"/>
      <c r="SPE141" s="35"/>
      <c r="SPF141" s="35"/>
      <c r="SPG141" s="35"/>
      <c r="SPH141" s="35"/>
      <c r="SPI141" s="35"/>
      <c r="SPJ141" s="35"/>
      <c r="SPK141" s="35"/>
      <c r="SPL141" s="35"/>
      <c r="SPM141" s="35"/>
      <c r="SPN141" s="35"/>
      <c r="SPO141" s="35"/>
      <c r="SPP141" s="35"/>
      <c r="SPQ141" s="35"/>
      <c r="SPR141" s="35"/>
      <c r="SPS141" s="35"/>
      <c r="SPT141" s="35"/>
      <c r="SPU141" s="35"/>
      <c r="SPV141" s="35"/>
      <c r="SQC141" s="35"/>
      <c r="SQD141" s="35"/>
      <c r="SQE141" s="35"/>
      <c r="SQF141" s="35"/>
      <c r="SQG141" s="35"/>
      <c r="SQH141" s="35"/>
      <c r="SQI141" s="35"/>
      <c r="SQJ141" s="35"/>
      <c r="SQK141" s="35"/>
      <c r="SQL141" s="35"/>
      <c r="SQM141" s="35"/>
      <c r="SQN141" s="35"/>
      <c r="SQO141" s="35"/>
      <c r="SQP141" s="35"/>
      <c r="SQQ141" s="35"/>
      <c r="SQR141" s="35"/>
      <c r="SQS141" s="35"/>
      <c r="SQT141" s="35"/>
      <c r="SQU141" s="35"/>
      <c r="SQV141" s="35"/>
      <c r="SQW141" s="35"/>
      <c r="SQX141" s="35"/>
      <c r="SQY141" s="35"/>
      <c r="SQZ141" s="35"/>
      <c r="SRA141" s="35"/>
      <c r="SRB141" s="35"/>
      <c r="SRC141" s="35"/>
      <c r="SRD141" s="35"/>
      <c r="SRE141" s="35"/>
      <c r="SRF141" s="35"/>
      <c r="SRG141" s="35"/>
      <c r="SRH141" s="35"/>
      <c r="SRI141" s="35"/>
      <c r="SRJ141" s="35"/>
      <c r="SRK141" s="35"/>
      <c r="SRL141" s="35"/>
      <c r="SRM141" s="35"/>
      <c r="SRN141" s="35"/>
      <c r="SRO141" s="35"/>
      <c r="SRP141" s="35"/>
      <c r="SRQ141" s="35"/>
      <c r="SRR141" s="35"/>
      <c r="SRS141" s="35"/>
      <c r="SRT141" s="35"/>
      <c r="SRU141" s="35"/>
      <c r="SRV141" s="35"/>
      <c r="SRW141" s="35"/>
      <c r="SRX141" s="35"/>
      <c r="SRY141" s="35"/>
      <c r="SRZ141" s="35"/>
      <c r="SSA141" s="35"/>
      <c r="SSB141" s="35"/>
      <c r="SSC141" s="35"/>
      <c r="SSD141" s="35"/>
      <c r="SSE141" s="35"/>
      <c r="SSF141" s="35"/>
      <c r="SSG141" s="35"/>
      <c r="SSH141" s="35"/>
      <c r="SSI141" s="35"/>
      <c r="SSJ141" s="35"/>
      <c r="SSK141" s="35"/>
      <c r="SSL141" s="35"/>
      <c r="SSM141" s="35"/>
      <c r="SSN141" s="35"/>
      <c r="SSO141" s="35"/>
      <c r="SSP141" s="35"/>
      <c r="SSQ141" s="35"/>
      <c r="SSR141" s="35"/>
      <c r="SSS141" s="35"/>
      <c r="SST141" s="35"/>
      <c r="SSU141" s="35"/>
      <c r="SSV141" s="35"/>
      <c r="SSW141" s="35"/>
      <c r="SSX141" s="35"/>
      <c r="SSY141" s="35"/>
      <c r="SSZ141" s="35"/>
      <c r="STA141" s="35"/>
      <c r="STB141" s="35"/>
      <c r="STC141" s="35"/>
      <c r="STD141" s="35"/>
      <c r="STE141" s="35"/>
      <c r="STF141" s="35"/>
      <c r="STG141" s="35"/>
      <c r="STH141" s="35"/>
      <c r="STI141" s="35"/>
      <c r="STJ141" s="35"/>
      <c r="STK141" s="35"/>
      <c r="STL141" s="35"/>
      <c r="STM141" s="35"/>
      <c r="STN141" s="35"/>
      <c r="STO141" s="35"/>
      <c r="STP141" s="35"/>
      <c r="STQ141" s="35"/>
      <c r="STR141" s="35"/>
      <c r="STS141" s="35"/>
      <c r="STT141" s="35"/>
      <c r="STU141" s="35"/>
      <c r="STV141" s="35"/>
      <c r="STW141" s="35"/>
      <c r="STX141" s="35"/>
      <c r="STY141" s="35"/>
      <c r="STZ141" s="35"/>
      <c r="SUA141" s="35"/>
      <c r="SUB141" s="35"/>
      <c r="SUC141" s="35"/>
      <c r="SUD141" s="35"/>
      <c r="SUE141" s="35"/>
      <c r="SUF141" s="35"/>
      <c r="SUG141" s="35"/>
      <c r="SUH141" s="35"/>
      <c r="SUI141" s="35"/>
      <c r="SUJ141" s="35"/>
      <c r="SUK141" s="35"/>
      <c r="SUL141" s="35"/>
      <c r="SUM141" s="35"/>
      <c r="SUN141" s="35"/>
      <c r="SUO141" s="35"/>
      <c r="SUP141" s="35"/>
      <c r="SUQ141" s="35"/>
      <c r="SUR141" s="35"/>
      <c r="SUS141" s="35"/>
      <c r="SUT141" s="35"/>
      <c r="SUU141" s="35"/>
      <c r="SUV141" s="35"/>
      <c r="SUW141" s="35"/>
      <c r="SUX141" s="35"/>
      <c r="SUY141" s="35"/>
      <c r="SUZ141" s="35"/>
      <c r="SVA141" s="35"/>
      <c r="SVB141" s="35"/>
      <c r="SVC141" s="35"/>
      <c r="SVD141" s="35"/>
      <c r="SVE141" s="35"/>
      <c r="SVF141" s="35"/>
      <c r="SVG141" s="35"/>
      <c r="SVH141" s="35"/>
      <c r="SVI141" s="35"/>
      <c r="SVJ141" s="35"/>
      <c r="SVK141" s="35"/>
      <c r="SVL141" s="35"/>
      <c r="SVM141" s="35"/>
      <c r="SVN141" s="35"/>
      <c r="SVO141" s="35"/>
      <c r="SVP141" s="35"/>
      <c r="SVQ141" s="35"/>
      <c r="SVR141" s="35"/>
      <c r="SVS141" s="35"/>
      <c r="SVT141" s="35"/>
      <c r="SVU141" s="35"/>
      <c r="SVV141" s="35"/>
      <c r="SVW141" s="35"/>
      <c r="SVX141" s="35"/>
      <c r="SVY141" s="35"/>
      <c r="SVZ141" s="35"/>
      <c r="SWA141" s="35"/>
      <c r="SWB141" s="35"/>
      <c r="SWC141" s="35"/>
      <c r="SWD141" s="35"/>
      <c r="SWE141" s="35"/>
      <c r="SWF141" s="35"/>
      <c r="SWG141" s="35"/>
      <c r="SWH141" s="35"/>
      <c r="SWI141" s="35"/>
      <c r="SWJ141" s="35"/>
      <c r="SWK141" s="35"/>
      <c r="SWL141" s="35"/>
      <c r="SWM141" s="35"/>
      <c r="SWN141" s="35"/>
      <c r="SWO141" s="35"/>
      <c r="SWP141" s="35"/>
      <c r="SWQ141" s="35"/>
      <c r="SWR141" s="35"/>
      <c r="SWS141" s="35"/>
      <c r="SWT141" s="35"/>
      <c r="SWU141" s="35"/>
      <c r="SWV141" s="35"/>
      <c r="SWW141" s="35"/>
      <c r="SWX141" s="35"/>
      <c r="SWY141" s="35"/>
      <c r="SWZ141" s="35"/>
      <c r="SXA141" s="35"/>
      <c r="SXB141" s="35"/>
      <c r="SXC141" s="35"/>
      <c r="SXD141" s="35"/>
      <c r="SXE141" s="35"/>
      <c r="SXF141" s="35"/>
      <c r="SXG141" s="35"/>
      <c r="SXH141" s="35"/>
      <c r="SXI141" s="35"/>
      <c r="SXJ141" s="35"/>
      <c r="SXK141" s="35"/>
      <c r="SXL141" s="35"/>
      <c r="SXM141" s="35"/>
      <c r="SXN141" s="35"/>
      <c r="SXO141" s="35"/>
      <c r="SXP141" s="35"/>
      <c r="SXQ141" s="35"/>
      <c r="SXR141" s="35"/>
      <c r="SXS141" s="35"/>
      <c r="SXT141" s="35"/>
      <c r="SXU141" s="35"/>
      <c r="SXV141" s="35"/>
      <c r="SXW141" s="35"/>
      <c r="SXX141" s="35"/>
      <c r="SXY141" s="35"/>
      <c r="SXZ141" s="35"/>
      <c r="SYA141" s="35"/>
      <c r="SYB141" s="35"/>
      <c r="SYC141" s="35"/>
      <c r="SYD141" s="35"/>
      <c r="SYE141" s="35"/>
      <c r="SYF141" s="35"/>
      <c r="SYG141" s="35"/>
      <c r="SYH141" s="35"/>
      <c r="SYI141" s="35"/>
      <c r="SYJ141" s="35"/>
      <c r="SYK141" s="35"/>
      <c r="SYL141" s="35"/>
      <c r="SYM141" s="35"/>
      <c r="SYN141" s="35"/>
      <c r="SYO141" s="35"/>
      <c r="SYP141" s="35"/>
      <c r="SYQ141" s="35"/>
      <c r="SYR141" s="35"/>
      <c r="SYS141" s="35"/>
      <c r="SYT141" s="35"/>
      <c r="SYU141" s="35"/>
      <c r="SYV141" s="35"/>
      <c r="SYW141" s="35"/>
      <c r="SYX141" s="35"/>
      <c r="SYY141" s="35"/>
      <c r="SYZ141" s="35"/>
      <c r="SZA141" s="35"/>
      <c r="SZB141" s="35"/>
      <c r="SZC141" s="35"/>
      <c r="SZD141" s="35"/>
      <c r="SZE141" s="35"/>
      <c r="SZF141" s="35"/>
      <c r="SZG141" s="35"/>
      <c r="SZH141" s="35"/>
      <c r="SZI141" s="35"/>
      <c r="SZJ141" s="35"/>
      <c r="SZK141" s="35"/>
      <c r="SZL141" s="35"/>
      <c r="SZM141" s="35"/>
      <c r="SZN141" s="35"/>
      <c r="SZO141" s="35"/>
      <c r="SZP141" s="35"/>
      <c r="SZQ141" s="35"/>
      <c r="SZR141" s="35"/>
      <c r="SZY141" s="35"/>
      <c r="SZZ141" s="35"/>
      <c r="TAA141" s="35"/>
      <c r="TAB141" s="35"/>
      <c r="TAC141" s="35"/>
      <c r="TAD141" s="35"/>
      <c r="TAE141" s="35"/>
      <c r="TAF141" s="35"/>
      <c r="TAG141" s="35"/>
      <c r="TAH141" s="35"/>
      <c r="TAI141" s="35"/>
      <c r="TAJ141" s="35"/>
      <c r="TAK141" s="35"/>
      <c r="TAL141" s="35"/>
      <c r="TAM141" s="35"/>
      <c r="TAN141" s="35"/>
      <c r="TAO141" s="35"/>
      <c r="TAP141" s="35"/>
      <c r="TAQ141" s="35"/>
      <c r="TAR141" s="35"/>
      <c r="TAS141" s="35"/>
      <c r="TAT141" s="35"/>
      <c r="TAU141" s="35"/>
      <c r="TAV141" s="35"/>
      <c r="TAW141" s="35"/>
      <c r="TAX141" s="35"/>
      <c r="TAY141" s="35"/>
      <c r="TAZ141" s="35"/>
      <c r="TBA141" s="35"/>
      <c r="TBB141" s="35"/>
      <c r="TBC141" s="35"/>
      <c r="TBD141" s="35"/>
      <c r="TBE141" s="35"/>
      <c r="TBF141" s="35"/>
      <c r="TBG141" s="35"/>
      <c r="TBH141" s="35"/>
      <c r="TBI141" s="35"/>
      <c r="TBJ141" s="35"/>
      <c r="TBK141" s="35"/>
      <c r="TBL141" s="35"/>
      <c r="TBM141" s="35"/>
      <c r="TBN141" s="35"/>
      <c r="TBO141" s="35"/>
      <c r="TBP141" s="35"/>
      <c r="TBQ141" s="35"/>
      <c r="TBR141" s="35"/>
      <c r="TBS141" s="35"/>
      <c r="TBT141" s="35"/>
      <c r="TBU141" s="35"/>
      <c r="TBV141" s="35"/>
      <c r="TBW141" s="35"/>
      <c r="TBX141" s="35"/>
      <c r="TBY141" s="35"/>
      <c r="TBZ141" s="35"/>
      <c r="TCA141" s="35"/>
      <c r="TCB141" s="35"/>
      <c r="TCC141" s="35"/>
      <c r="TCD141" s="35"/>
      <c r="TCE141" s="35"/>
      <c r="TCF141" s="35"/>
      <c r="TCG141" s="35"/>
      <c r="TCH141" s="35"/>
      <c r="TCI141" s="35"/>
      <c r="TCJ141" s="35"/>
      <c r="TCK141" s="35"/>
      <c r="TCL141" s="35"/>
      <c r="TCM141" s="35"/>
      <c r="TCN141" s="35"/>
      <c r="TCO141" s="35"/>
      <c r="TCP141" s="35"/>
      <c r="TCQ141" s="35"/>
      <c r="TCR141" s="35"/>
      <c r="TCS141" s="35"/>
      <c r="TCT141" s="35"/>
      <c r="TCU141" s="35"/>
      <c r="TCV141" s="35"/>
      <c r="TCW141" s="35"/>
      <c r="TCX141" s="35"/>
      <c r="TCY141" s="35"/>
      <c r="TCZ141" s="35"/>
      <c r="TDA141" s="35"/>
      <c r="TDB141" s="35"/>
      <c r="TDC141" s="35"/>
      <c r="TDD141" s="35"/>
      <c r="TDE141" s="35"/>
      <c r="TDF141" s="35"/>
      <c r="TDG141" s="35"/>
      <c r="TDH141" s="35"/>
      <c r="TDI141" s="35"/>
      <c r="TDJ141" s="35"/>
      <c r="TDK141" s="35"/>
      <c r="TDL141" s="35"/>
      <c r="TDM141" s="35"/>
      <c r="TDN141" s="35"/>
      <c r="TDO141" s="35"/>
      <c r="TDP141" s="35"/>
      <c r="TDQ141" s="35"/>
      <c r="TDR141" s="35"/>
      <c r="TDS141" s="35"/>
      <c r="TDT141" s="35"/>
      <c r="TDU141" s="35"/>
      <c r="TDV141" s="35"/>
      <c r="TDW141" s="35"/>
      <c r="TDX141" s="35"/>
      <c r="TDY141" s="35"/>
      <c r="TDZ141" s="35"/>
      <c r="TEA141" s="35"/>
      <c r="TEB141" s="35"/>
      <c r="TEC141" s="35"/>
      <c r="TED141" s="35"/>
      <c r="TEE141" s="35"/>
      <c r="TEF141" s="35"/>
      <c r="TEG141" s="35"/>
      <c r="TEH141" s="35"/>
      <c r="TEI141" s="35"/>
      <c r="TEJ141" s="35"/>
      <c r="TEK141" s="35"/>
      <c r="TEL141" s="35"/>
      <c r="TEM141" s="35"/>
      <c r="TEN141" s="35"/>
      <c r="TEO141" s="35"/>
      <c r="TEP141" s="35"/>
      <c r="TEQ141" s="35"/>
      <c r="TER141" s="35"/>
      <c r="TES141" s="35"/>
      <c r="TET141" s="35"/>
      <c r="TEU141" s="35"/>
      <c r="TEV141" s="35"/>
      <c r="TEW141" s="35"/>
      <c r="TEX141" s="35"/>
      <c r="TEY141" s="35"/>
      <c r="TEZ141" s="35"/>
      <c r="TFA141" s="35"/>
      <c r="TFB141" s="35"/>
      <c r="TFC141" s="35"/>
      <c r="TFD141" s="35"/>
      <c r="TFE141" s="35"/>
      <c r="TFF141" s="35"/>
      <c r="TFG141" s="35"/>
      <c r="TFH141" s="35"/>
      <c r="TFI141" s="35"/>
      <c r="TFJ141" s="35"/>
      <c r="TFK141" s="35"/>
      <c r="TFL141" s="35"/>
      <c r="TFM141" s="35"/>
      <c r="TFN141" s="35"/>
      <c r="TFO141" s="35"/>
      <c r="TFP141" s="35"/>
      <c r="TFQ141" s="35"/>
      <c r="TFR141" s="35"/>
      <c r="TFS141" s="35"/>
      <c r="TFT141" s="35"/>
      <c r="TFU141" s="35"/>
      <c r="TFV141" s="35"/>
      <c r="TFW141" s="35"/>
      <c r="TFX141" s="35"/>
      <c r="TFY141" s="35"/>
      <c r="TFZ141" s="35"/>
      <c r="TGA141" s="35"/>
      <c r="TGB141" s="35"/>
      <c r="TGC141" s="35"/>
      <c r="TGD141" s="35"/>
      <c r="TGE141" s="35"/>
      <c r="TGF141" s="35"/>
      <c r="TGG141" s="35"/>
      <c r="TGH141" s="35"/>
      <c r="TGI141" s="35"/>
      <c r="TGJ141" s="35"/>
      <c r="TGK141" s="35"/>
      <c r="TGL141" s="35"/>
      <c r="TGM141" s="35"/>
      <c r="TGN141" s="35"/>
      <c r="TGO141" s="35"/>
      <c r="TGP141" s="35"/>
      <c r="TGQ141" s="35"/>
      <c r="TGR141" s="35"/>
      <c r="TGS141" s="35"/>
      <c r="TGT141" s="35"/>
      <c r="TGU141" s="35"/>
      <c r="TGV141" s="35"/>
      <c r="TGW141" s="35"/>
      <c r="TGX141" s="35"/>
      <c r="TGY141" s="35"/>
      <c r="TGZ141" s="35"/>
      <c r="THA141" s="35"/>
      <c r="THB141" s="35"/>
      <c r="THC141" s="35"/>
      <c r="THD141" s="35"/>
      <c r="THE141" s="35"/>
      <c r="THF141" s="35"/>
      <c r="THG141" s="35"/>
      <c r="THH141" s="35"/>
      <c r="THI141" s="35"/>
      <c r="THJ141" s="35"/>
      <c r="THK141" s="35"/>
      <c r="THL141" s="35"/>
      <c r="THM141" s="35"/>
      <c r="THN141" s="35"/>
      <c r="THO141" s="35"/>
      <c r="THP141" s="35"/>
      <c r="THQ141" s="35"/>
      <c r="THR141" s="35"/>
      <c r="THS141" s="35"/>
      <c r="THT141" s="35"/>
      <c r="THU141" s="35"/>
      <c r="THV141" s="35"/>
      <c r="THW141" s="35"/>
      <c r="THX141" s="35"/>
      <c r="THY141" s="35"/>
      <c r="THZ141" s="35"/>
      <c r="TIA141" s="35"/>
      <c r="TIB141" s="35"/>
      <c r="TIC141" s="35"/>
      <c r="TID141" s="35"/>
      <c r="TIE141" s="35"/>
      <c r="TIF141" s="35"/>
      <c r="TIG141" s="35"/>
      <c r="TIH141" s="35"/>
      <c r="TII141" s="35"/>
      <c r="TIJ141" s="35"/>
      <c r="TIK141" s="35"/>
      <c r="TIL141" s="35"/>
      <c r="TIM141" s="35"/>
      <c r="TIN141" s="35"/>
      <c r="TIO141" s="35"/>
      <c r="TIP141" s="35"/>
      <c r="TIQ141" s="35"/>
      <c r="TIR141" s="35"/>
      <c r="TIS141" s="35"/>
      <c r="TIT141" s="35"/>
      <c r="TIU141" s="35"/>
      <c r="TIV141" s="35"/>
      <c r="TIW141" s="35"/>
      <c r="TIX141" s="35"/>
      <c r="TIY141" s="35"/>
      <c r="TIZ141" s="35"/>
      <c r="TJA141" s="35"/>
      <c r="TJB141" s="35"/>
      <c r="TJC141" s="35"/>
      <c r="TJD141" s="35"/>
      <c r="TJE141" s="35"/>
      <c r="TJF141" s="35"/>
      <c r="TJG141" s="35"/>
      <c r="TJH141" s="35"/>
      <c r="TJI141" s="35"/>
      <c r="TJJ141" s="35"/>
      <c r="TJK141" s="35"/>
      <c r="TJL141" s="35"/>
      <c r="TJM141" s="35"/>
      <c r="TJN141" s="35"/>
      <c r="TJU141" s="35"/>
      <c r="TJV141" s="35"/>
      <c r="TJW141" s="35"/>
      <c r="TJX141" s="35"/>
      <c r="TJY141" s="35"/>
      <c r="TJZ141" s="35"/>
      <c r="TKA141" s="35"/>
      <c r="TKB141" s="35"/>
      <c r="TKC141" s="35"/>
      <c r="TKD141" s="35"/>
      <c r="TKE141" s="35"/>
      <c r="TKF141" s="35"/>
      <c r="TKG141" s="35"/>
      <c r="TKH141" s="35"/>
      <c r="TKI141" s="35"/>
      <c r="TKJ141" s="35"/>
      <c r="TKK141" s="35"/>
      <c r="TKL141" s="35"/>
      <c r="TKM141" s="35"/>
      <c r="TKN141" s="35"/>
      <c r="TKO141" s="35"/>
      <c r="TKP141" s="35"/>
      <c r="TKQ141" s="35"/>
      <c r="TKR141" s="35"/>
      <c r="TKS141" s="35"/>
      <c r="TKT141" s="35"/>
      <c r="TKU141" s="35"/>
      <c r="TKV141" s="35"/>
      <c r="TKW141" s="35"/>
      <c r="TKX141" s="35"/>
      <c r="TKY141" s="35"/>
      <c r="TKZ141" s="35"/>
      <c r="TLA141" s="35"/>
      <c r="TLB141" s="35"/>
      <c r="TLC141" s="35"/>
      <c r="TLD141" s="35"/>
      <c r="TLE141" s="35"/>
      <c r="TLF141" s="35"/>
      <c r="TLG141" s="35"/>
      <c r="TLH141" s="35"/>
      <c r="TLI141" s="35"/>
      <c r="TLJ141" s="35"/>
      <c r="TLK141" s="35"/>
      <c r="TLL141" s="35"/>
      <c r="TLM141" s="35"/>
      <c r="TLN141" s="35"/>
      <c r="TLO141" s="35"/>
      <c r="TLP141" s="35"/>
      <c r="TLQ141" s="35"/>
      <c r="TLR141" s="35"/>
      <c r="TLS141" s="35"/>
      <c r="TLT141" s="35"/>
      <c r="TLU141" s="35"/>
      <c r="TLV141" s="35"/>
      <c r="TLW141" s="35"/>
      <c r="TLX141" s="35"/>
      <c r="TLY141" s="35"/>
      <c r="TLZ141" s="35"/>
      <c r="TMA141" s="35"/>
      <c r="TMB141" s="35"/>
      <c r="TMC141" s="35"/>
      <c r="TMD141" s="35"/>
      <c r="TME141" s="35"/>
      <c r="TMF141" s="35"/>
      <c r="TMG141" s="35"/>
      <c r="TMH141" s="35"/>
      <c r="TMI141" s="35"/>
      <c r="TMJ141" s="35"/>
      <c r="TMK141" s="35"/>
      <c r="TML141" s="35"/>
      <c r="TMM141" s="35"/>
      <c r="TMN141" s="35"/>
      <c r="TMO141" s="35"/>
      <c r="TMP141" s="35"/>
      <c r="TMQ141" s="35"/>
      <c r="TMR141" s="35"/>
      <c r="TMS141" s="35"/>
      <c r="TMT141" s="35"/>
      <c r="TMU141" s="35"/>
      <c r="TMV141" s="35"/>
      <c r="TMW141" s="35"/>
      <c r="TMX141" s="35"/>
      <c r="TMY141" s="35"/>
      <c r="TMZ141" s="35"/>
      <c r="TNA141" s="35"/>
      <c r="TNB141" s="35"/>
      <c r="TNC141" s="35"/>
      <c r="TND141" s="35"/>
      <c r="TNE141" s="35"/>
      <c r="TNF141" s="35"/>
      <c r="TNG141" s="35"/>
      <c r="TNH141" s="35"/>
      <c r="TNI141" s="35"/>
      <c r="TNJ141" s="35"/>
      <c r="TNK141" s="35"/>
      <c r="TNL141" s="35"/>
      <c r="TNM141" s="35"/>
      <c r="TNN141" s="35"/>
      <c r="TNO141" s="35"/>
      <c r="TNP141" s="35"/>
      <c r="TNQ141" s="35"/>
      <c r="TNR141" s="35"/>
      <c r="TNS141" s="35"/>
      <c r="TNT141" s="35"/>
      <c r="TNU141" s="35"/>
      <c r="TNV141" s="35"/>
      <c r="TNW141" s="35"/>
      <c r="TNX141" s="35"/>
      <c r="TNY141" s="35"/>
      <c r="TNZ141" s="35"/>
      <c r="TOA141" s="35"/>
      <c r="TOB141" s="35"/>
      <c r="TOC141" s="35"/>
      <c r="TOD141" s="35"/>
      <c r="TOE141" s="35"/>
      <c r="TOF141" s="35"/>
      <c r="TOG141" s="35"/>
      <c r="TOH141" s="35"/>
      <c r="TOI141" s="35"/>
      <c r="TOJ141" s="35"/>
      <c r="TOK141" s="35"/>
      <c r="TOL141" s="35"/>
      <c r="TOM141" s="35"/>
      <c r="TON141" s="35"/>
      <c r="TOO141" s="35"/>
      <c r="TOP141" s="35"/>
      <c r="TOQ141" s="35"/>
      <c r="TOR141" s="35"/>
      <c r="TOS141" s="35"/>
      <c r="TOT141" s="35"/>
      <c r="TOU141" s="35"/>
      <c r="TOV141" s="35"/>
      <c r="TOW141" s="35"/>
      <c r="TOX141" s="35"/>
      <c r="TOY141" s="35"/>
      <c r="TOZ141" s="35"/>
      <c r="TPA141" s="35"/>
      <c r="TPB141" s="35"/>
      <c r="TPC141" s="35"/>
      <c r="TPD141" s="35"/>
      <c r="TPE141" s="35"/>
      <c r="TPF141" s="35"/>
      <c r="TPG141" s="35"/>
      <c r="TPH141" s="35"/>
      <c r="TPI141" s="35"/>
      <c r="TPJ141" s="35"/>
      <c r="TPK141" s="35"/>
      <c r="TPL141" s="35"/>
      <c r="TPM141" s="35"/>
      <c r="TPN141" s="35"/>
      <c r="TPO141" s="35"/>
      <c r="TPP141" s="35"/>
      <c r="TPQ141" s="35"/>
      <c r="TPR141" s="35"/>
      <c r="TPS141" s="35"/>
      <c r="TPT141" s="35"/>
      <c r="TPU141" s="35"/>
      <c r="TPV141" s="35"/>
      <c r="TPW141" s="35"/>
      <c r="TPX141" s="35"/>
      <c r="TPY141" s="35"/>
      <c r="TPZ141" s="35"/>
      <c r="TQA141" s="35"/>
      <c r="TQB141" s="35"/>
      <c r="TQC141" s="35"/>
      <c r="TQD141" s="35"/>
      <c r="TQE141" s="35"/>
      <c r="TQF141" s="35"/>
      <c r="TQG141" s="35"/>
      <c r="TQH141" s="35"/>
      <c r="TQI141" s="35"/>
      <c r="TQJ141" s="35"/>
      <c r="TQK141" s="35"/>
      <c r="TQL141" s="35"/>
      <c r="TQM141" s="35"/>
      <c r="TQN141" s="35"/>
      <c r="TQO141" s="35"/>
      <c r="TQP141" s="35"/>
      <c r="TQQ141" s="35"/>
      <c r="TQR141" s="35"/>
      <c r="TQS141" s="35"/>
      <c r="TQT141" s="35"/>
      <c r="TQU141" s="35"/>
      <c r="TQV141" s="35"/>
      <c r="TQW141" s="35"/>
      <c r="TQX141" s="35"/>
      <c r="TQY141" s="35"/>
      <c r="TQZ141" s="35"/>
      <c r="TRA141" s="35"/>
      <c r="TRB141" s="35"/>
      <c r="TRC141" s="35"/>
      <c r="TRD141" s="35"/>
      <c r="TRE141" s="35"/>
      <c r="TRF141" s="35"/>
      <c r="TRG141" s="35"/>
      <c r="TRH141" s="35"/>
      <c r="TRI141" s="35"/>
      <c r="TRJ141" s="35"/>
      <c r="TRK141" s="35"/>
      <c r="TRL141" s="35"/>
      <c r="TRM141" s="35"/>
      <c r="TRN141" s="35"/>
      <c r="TRO141" s="35"/>
      <c r="TRP141" s="35"/>
      <c r="TRQ141" s="35"/>
      <c r="TRR141" s="35"/>
      <c r="TRS141" s="35"/>
      <c r="TRT141" s="35"/>
      <c r="TRU141" s="35"/>
      <c r="TRV141" s="35"/>
      <c r="TRW141" s="35"/>
      <c r="TRX141" s="35"/>
      <c r="TRY141" s="35"/>
      <c r="TRZ141" s="35"/>
      <c r="TSA141" s="35"/>
      <c r="TSB141" s="35"/>
      <c r="TSC141" s="35"/>
      <c r="TSD141" s="35"/>
      <c r="TSE141" s="35"/>
      <c r="TSF141" s="35"/>
      <c r="TSG141" s="35"/>
      <c r="TSH141" s="35"/>
      <c r="TSI141" s="35"/>
      <c r="TSJ141" s="35"/>
      <c r="TSK141" s="35"/>
      <c r="TSL141" s="35"/>
      <c r="TSM141" s="35"/>
      <c r="TSN141" s="35"/>
      <c r="TSO141" s="35"/>
      <c r="TSP141" s="35"/>
      <c r="TSQ141" s="35"/>
      <c r="TSR141" s="35"/>
      <c r="TSS141" s="35"/>
      <c r="TST141" s="35"/>
      <c r="TSU141" s="35"/>
      <c r="TSV141" s="35"/>
      <c r="TSW141" s="35"/>
      <c r="TSX141" s="35"/>
      <c r="TSY141" s="35"/>
      <c r="TSZ141" s="35"/>
      <c r="TTA141" s="35"/>
      <c r="TTB141" s="35"/>
      <c r="TTC141" s="35"/>
      <c r="TTD141" s="35"/>
      <c r="TTE141" s="35"/>
      <c r="TTF141" s="35"/>
      <c r="TTG141" s="35"/>
      <c r="TTH141" s="35"/>
      <c r="TTI141" s="35"/>
      <c r="TTJ141" s="35"/>
      <c r="TTQ141" s="35"/>
      <c r="TTR141" s="35"/>
      <c r="TTS141" s="35"/>
      <c r="TTT141" s="35"/>
      <c r="TTU141" s="35"/>
      <c r="TTV141" s="35"/>
      <c r="TTW141" s="35"/>
      <c r="TTX141" s="35"/>
      <c r="TTY141" s="35"/>
      <c r="TTZ141" s="35"/>
      <c r="TUA141" s="35"/>
      <c r="TUB141" s="35"/>
      <c r="TUC141" s="35"/>
      <c r="TUD141" s="35"/>
      <c r="TUE141" s="35"/>
      <c r="TUF141" s="35"/>
      <c r="TUG141" s="35"/>
      <c r="TUH141" s="35"/>
      <c r="TUI141" s="35"/>
      <c r="TUJ141" s="35"/>
      <c r="TUK141" s="35"/>
      <c r="TUL141" s="35"/>
      <c r="TUM141" s="35"/>
      <c r="TUN141" s="35"/>
      <c r="TUO141" s="35"/>
      <c r="TUP141" s="35"/>
      <c r="TUQ141" s="35"/>
      <c r="TUR141" s="35"/>
      <c r="TUS141" s="35"/>
      <c r="TUT141" s="35"/>
      <c r="TUU141" s="35"/>
      <c r="TUV141" s="35"/>
      <c r="TUW141" s="35"/>
      <c r="TUX141" s="35"/>
      <c r="TUY141" s="35"/>
      <c r="TUZ141" s="35"/>
      <c r="TVA141" s="35"/>
      <c r="TVB141" s="35"/>
      <c r="TVC141" s="35"/>
      <c r="TVD141" s="35"/>
      <c r="TVE141" s="35"/>
      <c r="TVF141" s="35"/>
      <c r="TVG141" s="35"/>
      <c r="TVH141" s="35"/>
      <c r="TVI141" s="35"/>
      <c r="TVJ141" s="35"/>
      <c r="TVK141" s="35"/>
      <c r="TVL141" s="35"/>
      <c r="TVM141" s="35"/>
      <c r="TVN141" s="35"/>
      <c r="TVO141" s="35"/>
      <c r="TVP141" s="35"/>
      <c r="TVQ141" s="35"/>
      <c r="TVR141" s="35"/>
      <c r="TVS141" s="35"/>
      <c r="TVT141" s="35"/>
      <c r="TVU141" s="35"/>
      <c r="TVV141" s="35"/>
      <c r="TVW141" s="35"/>
      <c r="TVX141" s="35"/>
      <c r="TVY141" s="35"/>
      <c r="TVZ141" s="35"/>
      <c r="TWA141" s="35"/>
      <c r="TWB141" s="35"/>
      <c r="TWC141" s="35"/>
      <c r="TWD141" s="35"/>
      <c r="TWE141" s="35"/>
      <c r="TWF141" s="35"/>
      <c r="TWG141" s="35"/>
      <c r="TWH141" s="35"/>
      <c r="TWI141" s="35"/>
      <c r="TWJ141" s="35"/>
      <c r="TWK141" s="35"/>
      <c r="TWL141" s="35"/>
      <c r="TWM141" s="35"/>
      <c r="TWN141" s="35"/>
      <c r="TWO141" s="35"/>
      <c r="TWP141" s="35"/>
      <c r="TWQ141" s="35"/>
      <c r="TWR141" s="35"/>
      <c r="TWS141" s="35"/>
      <c r="TWT141" s="35"/>
      <c r="TWU141" s="35"/>
      <c r="TWV141" s="35"/>
      <c r="TWW141" s="35"/>
      <c r="TWX141" s="35"/>
      <c r="TWY141" s="35"/>
      <c r="TWZ141" s="35"/>
      <c r="TXA141" s="35"/>
      <c r="TXB141" s="35"/>
      <c r="TXC141" s="35"/>
      <c r="TXD141" s="35"/>
      <c r="TXE141" s="35"/>
      <c r="TXF141" s="35"/>
      <c r="TXG141" s="35"/>
      <c r="TXH141" s="35"/>
      <c r="TXI141" s="35"/>
      <c r="TXJ141" s="35"/>
      <c r="TXK141" s="35"/>
      <c r="TXL141" s="35"/>
      <c r="TXM141" s="35"/>
      <c r="TXN141" s="35"/>
      <c r="TXO141" s="35"/>
      <c r="TXP141" s="35"/>
      <c r="TXQ141" s="35"/>
      <c r="TXR141" s="35"/>
      <c r="TXS141" s="35"/>
      <c r="TXT141" s="35"/>
      <c r="TXU141" s="35"/>
      <c r="TXV141" s="35"/>
      <c r="TXW141" s="35"/>
      <c r="TXX141" s="35"/>
      <c r="TXY141" s="35"/>
      <c r="TXZ141" s="35"/>
      <c r="TYA141" s="35"/>
      <c r="TYB141" s="35"/>
      <c r="TYC141" s="35"/>
      <c r="TYD141" s="35"/>
      <c r="TYE141" s="35"/>
      <c r="TYF141" s="35"/>
      <c r="TYG141" s="35"/>
      <c r="TYH141" s="35"/>
      <c r="TYI141" s="35"/>
      <c r="TYJ141" s="35"/>
      <c r="TYK141" s="35"/>
      <c r="TYL141" s="35"/>
      <c r="TYM141" s="35"/>
      <c r="TYN141" s="35"/>
      <c r="TYO141" s="35"/>
      <c r="TYP141" s="35"/>
      <c r="TYQ141" s="35"/>
      <c r="TYR141" s="35"/>
      <c r="TYS141" s="35"/>
      <c r="TYT141" s="35"/>
      <c r="TYU141" s="35"/>
      <c r="TYV141" s="35"/>
      <c r="TYW141" s="35"/>
      <c r="TYX141" s="35"/>
      <c r="TYY141" s="35"/>
      <c r="TYZ141" s="35"/>
      <c r="TZA141" s="35"/>
      <c r="TZB141" s="35"/>
      <c r="TZC141" s="35"/>
      <c r="TZD141" s="35"/>
      <c r="TZE141" s="35"/>
      <c r="TZF141" s="35"/>
      <c r="TZG141" s="35"/>
      <c r="TZH141" s="35"/>
      <c r="TZI141" s="35"/>
      <c r="TZJ141" s="35"/>
      <c r="TZK141" s="35"/>
      <c r="TZL141" s="35"/>
      <c r="TZM141" s="35"/>
      <c r="TZN141" s="35"/>
      <c r="TZO141" s="35"/>
      <c r="TZP141" s="35"/>
      <c r="TZQ141" s="35"/>
      <c r="TZR141" s="35"/>
      <c r="TZS141" s="35"/>
      <c r="TZT141" s="35"/>
      <c r="TZU141" s="35"/>
      <c r="TZV141" s="35"/>
      <c r="TZW141" s="35"/>
      <c r="TZX141" s="35"/>
      <c r="TZY141" s="35"/>
      <c r="TZZ141" s="35"/>
      <c r="UAA141" s="35"/>
      <c r="UAB141" s="35"/>
      <c r="UAC141" s="35"/>
      <c r="UAD141" s="35"/>
      <c r="UAE141" s="35"/>
      <c r="UAF141" s="35"/>
      <c r="UAG141" s="35"/>
      <c r="UAH141" s="35"/>
      <c r="UAI141" s="35"/>
      <c r="UAJ141" s="35"/>
      <c r="UAK141" s="35"/>
      <c r="UAL141" s="35"/>
      <c r="UAM141" s="35"/>
      <c r="UAN141" s="35"/>
      <c r="UAO141" s="35"/>
      <c r="UAP141" s="35"/>
      <c r="UAQ141" s="35"/>
      <c r="UAR141" s="35"/>
      <c r="UAS141" s="35"/>
      <c r="UAT141" s="35"/>
      <c r="UAU141" s="35"/>
      <c r="UAV141" s="35"/>
      <c r="UAW141" s="35"/>
      <c r="UAX141" s="35"/>
      <c r="UAY141" s="35"/>
      <c r="UAZ141" s="35"/>
      <c r="UBA141" s="35"/>
      <c r="UBB141" s="35"/>
      <c r="UBC141" s="35"/>
      <c r="UBD141" s="35"/>
      <c r="UBE141" s="35"/>
      <c r="UBF141" s="35"/>
      <c r="UBG141" s="35"/>
      <c r="UBH141" s="35"/>
      <c r="UBI141" s="35"/>
      <c r="UBJ141" s="35"/>
      <c r="UBK141" s="35"/>
      <c r="UBL141" s="35"/>
      <c r="UBM141" s="35"/>
      <c r="UBN141" s="35"/>
      <c r="UBO141" s="35"/>
      <c r="UBP141" s="35"/>
      <c r="UBQ141" s="35"/>
      <c r="UBR141" s="35"/>
      <c r="UBS141" s="35"/>
      <c r="UBT141" s="35"/>
      <c r="UBU141" s="35"/>
      <c r="UBV141" s="35"/>
      <c r="UBW141" s="35"/>
      <c r="UBX141" s="35"/>
      <c r="UBY141" s="35"/>
      <c r="UBZ141" s="35"/>
      <c r="UCA141" s="35"/>
      <c r="UCB141" s="35"/>
      <c r="UCC141" s="35"/>
      <c r="UCD141" s="35"/>
      <c r="UCE141" s="35"/>
      <c r="UCF141" s="35"/>
      <c r="UCG141" s="35"/>
      <c r="UCH141" s="35"/>
      <c r="UCI141" s="35"/>
      <c r="UCJ141" s="35"/>
      <c r="UCK141" s="35"/>
      <c r="UCL141" s="35"/>
      <c r="UCM141" s="35"/>
      <c r="UCN141" s="35"/>
      <c r="UCO141" s="35"/>
      <c r="UCP141" s="35"/>
      <c r="UCQ141" s="35"/>
      <c r="UCR141" s="35"/>
      <c r="UCS141" s="35"/>
      <c r="UCT141" s="35"/>
      <c r="UCU141" s="35"/>
      <c r="UCV141" s="35"/>
      <c r="UCW141" s="35"/>
      <c r="UCX141" s="35"/>
      <c r="UCY141" s="35"/>
      <c r="UCZ141" s="35"/>
      <c r="UDA141" s="35"/>
      <c r="UDB141" s="35"/>
      <c r="UDC141" s="35"/>
      <c r="UDD141" s="35"/>
      <c r="UDE141" s="35"/>
      <c r="UDF141" s="35"/>
      <c r="UDM141" s="35"/>
      <c r="UDN141" s="35"/>
      <c r="UDO141" s="35"/>
      <c r="UDP141" s="35"/>
      <c r="UDQ141" s="35"/>
      <c r="UDR141" s="35"/>
      <c r="UDS141" s="35"/>
      <c r="UDT141" s="35"/>
      <c r="UDU141" s="35"/>
      <c r="UDV141" s="35"/>
      <c r="UDW141" s="35"/>
      <c r="UDX141" s="35"/>
      <c r="UDY141" s="35"/>
      <c r="UDZ141" s="35"/>
      <c r="UEA141" s="35"/>
      <c r="UEB141" s="35"/>
      <c r="UEC141" s="35"/>
      <c r="UED141" s="35"/>
      <c r="UEE141" s="35"/>
      <c r="UEF141" s="35"/>
      <c r="UEG141" s="35"/>
      <c r="UEH141" s="35"/>
      <c r="UEI141" s="35"/>
      <c r="UEJ141" s="35"/>
      <c r="UEK141" s="35"/>
      <c r="UEL141" s="35"/>
      <c r="UEM141" s="35"/>
      <c r="UEN141" s="35"/>
      <c r="UEO141" s="35"/>
      <c r="UEP141" s="35"/>
      <c r="UEQ141" s="35"/>
      <c r="UER141" s="35"/>
      <c r="UES141" s="35"/>
      <c r="UET141" s="35"/>
      <c r="UEU141" s="35"/>
      <c r="UEV141" s="35"/>
      <c r="UEW141" s="35"/>
      <c r="UEX141" s="35"/>
      <c r="UEY141" s="35"/>
      <c r="UEZ141" s="35"/>
      <c r="UFA141" s="35"/>
      <c r="UFB141" s="35"/>
      <c r="UFC141" s="35"/>
      <c r="UFD141" s="35"/>
      <c r="UFE141" s="35"/>
      <c r="UFF141" s="35"/>
      <c r="UFG141" s="35"/>
      <c r="UFH141" s="35"/>
      <c r="UFI141" s="35"/>
      <c r="UFJ141" s="35"/>
      <c r="UFK141" s="35"/>
      <c r="UFL141" s="35"/>
      <c r="UFM141" s="35"/>
      <c r="UFN141" s="35"/>
      <c r="UFO141" s="35"/>
      <c r="UFP141" s="35"/>
      <c r="UFQ141" s="35"/>
      <c r="UFR141" s="35"/>
      <c r="UFS141" s="35"/>
      <c r="UFT141" s="35"/>
      <c r="UFU141" s="35"/>
      <c r="UFV141" s="35"/>
      <c r="UFW141" s="35"/>
      <c r="UFX141" s="35"/>
      <c r="UFY141" s="35"/>
      <c r="UFZ141" s="35"/>
      <c r="UGA141" s="35"/>
      <c r="UGB141" s="35"/>
      <c r="UGC141" s="35"/>
      <c r="UGD141" s="35"/>
      <c r="UGE141" s="35"/>
      <c r="UGF141" s="35"/>
      <c r="UGG141" s="35"/>
      <c r="UGH141" s="35"/>
      <c r="UGI141" s="35"/>
      <c r="UGJ141" s="35"/>
      <c r="UGK141" s="35"/>
      <c r="UGL141" s="35"/>
      <c r="UGM141" s="35"/>
      <c r="UGN141" s="35"/>
      <c r="UGO141" s="35"/>
      <c r="UGP141" s="35"/>
      <c r="UGQ141" s="35"/>
      <c r="UGR141" s="35"/>
      <c r="UGS141" s="35"/>
      <c r="UGT141" s="35"/>
      <c r="UGU141" s="35"/>
      <c r="UGV141" s="35"/>
      <c r="UGW141" s="35"/>
      <c r="UGX141" s="35"/>
      <c r="UGY141" s="35"/>
      <c r="UGZ141" s="35"/>
      <c r="UHA141" s="35"/>
      <c r="UHB141" s="35"/>
      <c r="UHC141" s="35"/>
      <c r="UHD141" s="35"/>
      <c r="UHE141" s="35"/>
      <c r="UHF141" s="35"/>
      <c r="UHG141" s="35"/>
      <c r="UHH141" s="35"/>
      <c r="UHI141" s="35"/>
      <c r="UHJ141" s="35"/>
      <c r="UHK141" s="35"/>
      <c r="UHL141" s="35"/>
      <c r="UHM141" s="35"/>
      <c r="UHN141" s="35"/>
      <c r="UHO141" s="35"/>
      <c r="UHP141" s="35"/>
      <c r="UHQ141" s="35"/>
      <c r="UHR141" s="35"/>
      <c r="UHS141" s="35"/>
      <c r="UHT141" s="35"/>
      <c r="UHU141" s="35"/>
      <c r="UHV141" s="35"/>
      <c r="UHW141" s="35"/>
      <c r="UHX141" s="35"/>
      <c r="UHY141" s="35"/>
      <c r="UHZ141" s="35"/>
      <c r="UIA141" s="35"/>
      <c r="UIB141" s="35"/>
      <c r="UIC141" s="35"/>
      <c r="UID141" s="35"/>
      <c r="UIE141" s="35"/>
      <c r="UIF141" s="35"/>
      <c r="UIG141" s="35"/>
      <c r="UIH141" s="35"/>
      <c r="UII141" s="35"/>
      <c r="UIJ141" s="35"/>
      <c r="UIK141" s="35"/>
      <c r="UIL141" s="35"/>
      <c r="UIM141" s="35"/>
      <c r="UIN141" s="35"/>
      <c r="UIO141" s="35"/>
      <c r="UIP141" s="35"/>
      <c r="UIQ141" s="35"/>
      <c r="UIR141" s="35"/>
      <c r="UIS141" s="35"/>
      <c r="UIT141" s="35"/>
      <c r="UIU141" s="35"/>
      <c r="UIV141" s="35"/>
      <c r="UIW141" s="35"/>
      <c r="UIX141" s="35"/>
      <c r="UIY141" s="35"/>
      <c r="UIZ141" s="35"/>
      <c r="UJA141" s="35"/>
      <c r="UJB141" s="35"/>
      <c r="UJC141" s="35"/>
      <c r="UJD141" s="35"/>
      <c r="UJE141" s="35"/>
      <c r="UJF141" s="35"/>
      <c r="UJG141" s="35"/>
      <c r="UJH141" s="35"/>
      <c r="UJI141" s="35"/>
      <c r="UJJ141" s="35"/>
      <c r="UJK141" s="35"/>
      <c r="UJL141" s="35"/>
      <c r="UJM141" s="35"/>
      <c r="UJN141" s="35"/>
      <c r="UJO141" s="35"/>
      <c r="UJP141" s="35"/>
      <c r="UJQ141" s="35"/>
      <c r="UJR141" s="35"/>
      <c r="UJS141" s="35"/>
      <c r="UJT141" s="35"/>
      <c r="UJU141" s="35"/>
      <c r="UJV141" s="35"/>
      <c r="UJW141" s="35"/>
      <c r="UJX141" s="35"/>
      <c r="UJY141" s="35"/>
      <c r="UJZ141" s="35"/>
      <c r="UKA141" s="35"/>
      <c r="UKB141" s="35"/>
      <c r="UKC141" s="35"/>
      <c r="UKD141" s="35"/>
      <c r="UKE141" s="35"/>
      <c r="UKF141" s="35"/>
      <c r="UKG141" s="35"/>
      <c r="UKH141" s="35"/>
      <c r="UKI141" s="35"/>
      <c r="UKJ141" s="35"/>
      <c r="UKK141" s="35"/>
      <c r="UKL141" s="35"/>
      <c r="UKM141" s="35"/>
      <c r="UKN141" s="35"/>
      <c r="UKO141" s="35"/>
      <c r="UKP141" s="35"/>
      <c r="UKQ141" s="35"/>
      <c r="UKR141" s="35"/>
      <c r="UKS141" s="35"/>
      <c r="UKT141" s="35"/>
      <c r="UKU141" s="35"/>
      <c r="UKV141" s="35"/>
      <c r="UKW141" s="35"/>
      <c r="UKX141" s="35"/>
      <c r="UKY141" s="35"/>
      <c r="UKZ141" s="35"/>
      <c r="ULA141" s="35"/>
      <c r="ULB141" s="35"/>
      <c r="ULC141" s="35"/>
      <c r="ULD141" s="35"/>
      <c r="ULE141" s="35"/>
      <c r="ULF141" s="35"/>
      <c r="ULG141" s="35"/>
      <c r="ULH141" s="35"/>
      <c r="ULI141" s="35"/>
      <c r="ULJ141" s="35"/>
      <c r="ULK141" s="35"/>
      <c r="ULL141" s="35"/>
      <c r="ULM141" s="35"/>
      <c r="ULN141" s="35"/>
      <c r="ULO141" s="35"/>
      <c r="ULP141" s="35"/>
      <c r="ULQ141" s="35"/>
      <c r="ULR141" s="35"/>
      <c r="ULS141" s="35"/>
      <c r="ULT141" s="35"/>
      <c r="ULU141" s="35"/>
      <c r="ULV141" s="35"/>
      <c r="ULW141" s="35"/>
      <c r="ULX141" s="35"/>
      <c r="ULY141" s="35"/>
      <c r="ULZ141" s="35"/>
      <c r="UMA141" s="35"/>
      <c r="UMB141" s="35"/>
      <c r="UMC141" s="35"/>
      <c r="UMD141" s="35"/>
      <c r="UME141" s="35"/>
      <c r="UMF141" s="35"/>
      <c r="UMG141" s="35"/>
      <c r="UMH141" s="35"/>
      <c r="UMI141" s="35"/>
      <c r="UMJ141" s="35"/>
      <c r="UMK141" s="35"/>
      <c r="UML141" s="35"/>
      <c r="UMM141" s="35"/>
      <c r="UMN141" s="35"/>
      <c r="UMO141" s="35"/>
      <c r="UMP141" s="35"/>
      <c r="UMQ141" s="35"/>
      <c r="UMR141" s="35"/>
      <c r="UMS141" s="35"/>
      <c r="UMT141" s="35"/>
      <c r="UMU141" s="35"/>
      <c r="UMV141" s="35"/>
      <c r="UMW141" s="35"/>
      <c r="UMX141" s="35"/>
      <c r="UMY141" s="35"/>
      <c r="UMZ141" s="35"/>
      <c r="UNA141" s="35"/>
      <c r="UNB141" s="35"/>
      <c r="UNI141" s="35"/>
      <c r="UNJ141" s="35"/>
      <c r="UNK141" s="35"/>
      <c r="UNL141" s="35"/>
      <c r="UNM141" s="35"/>
      <c r="UNN141" s="35"/>
      <c r="UNO141" s="35"/>
      <c r="UNP141" s="35"/>
      <c r="UNQ141" s="35"/>
      <c r="UNR141" s="35"/>
      <c r="UNS141" s="35"/>
      <c r="UNT141" s="35"/>
      <c r="UNU141" s="35"/>
      <c r="UNV141" s="35"/>
      <c r="UNW141" s="35"/>
      <c r="UNX141" s="35"/>
      <c r="UNY141" s="35"/>
      <c r="UNZ141" s="35"/>
      <c r="UOA141" s="35"/>
      <c r="UOB141" s="35"/>
      <c r="UOC141" s="35"/>
      <c r="UOD141" s="35"/>
      <c r="UOE141" s="35"/>
      <c r="UOF141" s="35"/>
      <c r="UOG141" s="35"/>
      <c r="UOH141" s="35"/>
      <c r="UOI141" s="35"/>
      <c r="UOJ141" s="35"/>
      <c r="UOK141" s="35"/>
      <c r="UOL141" s="35"/>
      <c r="UOM141" s="35"/>
      <c r="UON141" s="35"/>
      <c r="UOO141" s="35"/>
      <c r="UOP141" s="35"/>
      <c r="UOQ141" s="35"/>
      <c r="UOR141" s="35"/>
      <c r="UOS141" s="35"/>
      <c r="UOT141" s="35"/>
      <c r="UOU141" s="35"/>
      <c r="UOV141" s="35"/>
      <c r="UOW141" s="35"/>
      <c r="UOX141" s="35"/>
      <c r="UOY141" s="35"/>
      <c r="UOZ141" s="35"/>
      <c r="UPA141" s="35"/>
      <c r="UPB141" s="35"/>
      <c r="UPC141" s="35"/>
      <c r="UPD141" s="35"/>
      <c r="UPE141" s="35"/>
      <c r="UPF141" s="35"/>
      <c r="UPG141" s="35"/>
      <c r="UPH141" s="35"/>
      <c r="UPI141" s="35"/>
      <c r="UPJ141" s="35"/>
      <c r="UPK141" s="35"/>
      <c r="UPL141" s="35"/>
      <c r="UPM141" s="35"/>
      <c r="UPN141" s="35"/>
      <c r="UPO141" s="35"/>
      <c r="UPP141" s="35"/>
      <c r="UPQ141" s="35"/>
      <c r="UPR141" s="35"/>
      <c r="UPS141" s="35"/>
      <c r="UPT141" s="35"/>
      <c r="UPU141" s="35"/>
      <c r="UPV141" s="35"/>
      <c r="UPW141" s="35"/>
      <c r="UPX141" s="35"/>
      <c r="UPY141" s="35"/>
      <c r="UPZ141" s="35"/>
      <c r="UQA141" s="35"/>
      <c r="UQB141" s="35"/>
      <c r="UQC141" s="35"/>
      <c r="UQD141" s="35"/>
      <c r="UQE141" s="35"/>
      <c r="UQF141" s="35"/>
      <c r="UQG141" s="35"/>
      <c r="UQH141" s="35"/>
      <c r="UQI141" s="35"/>
      <c r="UQJ141" s="35"/>
      <c r="UQK141" s="35"/>
      <c r="UQL141" s="35"/>
      <c r="UQM141" s="35"/>
      <c r="UQN141" s="35"/>
      <c r="UQO141" s="35"/>
      <c r="UQP141" s="35"/>
      <c r="UQQ141" s="35"/>
      <c r="UQR141" s="35"/>
      <c r="UQS141" s="35"/>
      <c r="UQT141" s="35"/>
      <c r="UQU141" s="35"/>
      <c r="UQV141" s="35"/>
      <c r="UQW141" s="35"/>
      <c r="UQX141" s="35"/>
      <c r="UQY141" s="35"/>
      <c r="UQZ141" s="35"/>
      <c r="URA141" s="35"/>
      <c r="URB141" s="35"/>
      <c r="URC141" s="35"/>
      <c r="URD141" s="35"/>
      <c r="URE141" s="35"/>
      <c r="URF141" s="35"/>
      <c r="URG141" s="35"/>
      <c r="URH141" s="35"/>
      <c r="URI141" s="35"/>
      <c r="URJ141" s="35"/>
      <c r="URK141" s="35"/>
      <c r="URL141" s="35"/>
      <c r="URM141" s="35"/>
      <c r="URN141" s="35"/>
      <c r="URO141" s="35"/>
      <c r="URP141" s="35"/>
      <c r="URQ141" s="35"/>
      <c r="URR141" s="35"/>
      <c r="URS141" s="35"/>
      <c r="URT141" s="35"/>
      <c r="URU141" s="35"/>
      <c r="URV141" s="35"/>
      <c r="URW141" s="35"/>
      <c r="URX141" s="35"/>
      <c r="URY141" s="35"/>
      <c r="URZ141" s="35"/>
      <c r="USA141" s="35"/>
      <c r="USB141" s="35"/>
      <c r="USC141" s="35"/>
      <c r="USD141" s="35"/>
      <c r="USE141" s="35"/>
      <c r="USF141" s="35"/>
      <c r="USG141" s="35"/>
      <c r="USH141" s="35"/>
      <c r="USI141" s="35"/>
      <c r="USJ141" s="35"/>
      <c r="USK141" s="35"/>
      <c r="USL141" s="35"/>
      <c r="USM141" s="35"/>
      <c r="USN141" s="35"/>
      <c r="USO141" s="35"/>
      <c r="USP141" s="35"/>
      <c r="USQ141" s="35"/>
      <c r="USR141" s="35"/>
      <c r="USS141" s="35"/>
      <c r="UST141" s="35"/>
      <c r="USU141" s="35"/>
      <c r="USV141" s="35"/>
      <c r="USW141" s="35"/>
      <c r="USX141" s="35"/>
      <c r="USY141" s="35"/>
      <c r="USZ141" s="35"/>
      <c r="UTA141" s="35"/>
      <c r="UTB141" s="35"/>
      <c r="UTC141" s="35"/>
      <c r="UTD141" s="35"/>
      <c r="UTE141" s="35"/>
      <c r="UTF141" s="35"/>
      <c r="UTG141" s="35"/>
      <c r="UTH141" s="35"/>
      <c r="UTI141" s="35"/>
      <c r="UTJ141" s="35"/>
      <c r="UTK141" s="35"/>
      <c r="UTL141" s="35"/>
      <c r="UTM141" s="35"/>
      <c r="UTN141" s="35"/>
      <c r="UTO141" s="35"/>
      <c r="UTP141" s="35"/>
      <c r="UTQ141" s="35"/>
      <c r="UTR141" s="35"/>
      <c r="UTS141" s="35"/>
      <c r="UTT141" s="35"/>
      <c r="UTU141" s="35"/>
      <c r="UTV141" s="35"/>
      <c r="UTW141" s="35"/>
      <c r="UTX141" s="35"/>
      <c r="UTY141" s="35"/>
      <c r="UTZ141" s="35"/>
      <c r="UUA141" s="35"/>
      <c r="UUB141" s="35"/>
      <c r="UUC141" s="35"/>
      <c r="UUD141" s="35"/>
      <c r="UUE141" s="35"/>
      <c r="UUF141" s="35"/>
      <c r="UUG141" s="35"/>
      <c r="UUH141" s="35"/>
      <c r="UUI141" s="35"/>
      <c r="UUJ141" s="35"/>
      <c r="UUK141" s="35"/>
      <c r="UUL141" s="35"/>
      <c r="UUM141" s="35"/>
      <c r="UUN141" s="35"/>
      <c r="UUO141" s="35"/>
      <c r="UUP141" s="35"/>
      <c r="UUQ141" s="35"/>
      <c r="UUR141" s="35"/>
      <c r="UUS141" s="35"/>
      <c r="UUT141" s="35"/>
      <c r="UUU141" s="35"/>
      <c r="UUV141" s="35"/>
      <c r="UUW141" s="35"/>
      <c r="UUX141" s="35"/>
      <c r="UUY141" s="35"/>
      <c r="UUZ141" s="35"/>
      <c r="UVA141" s="35"/>
      <c r="UVB141" s="35"/>
      <c r="UVC141" s="35"/>
      <c r="UVD141" s="35"/>
      <c r="UVE141" s="35"/>
      <c r="UVF141" s="35"/>
      <c r="UVG141" s="35"/>
      <c r="UVH141" s="35"/>
      <c r="UVI141" s="35"/>
      <c r="UVJ141" s="35"/>
      <c r="UVK141" s="35"/>
      <c r="UVL141" s="35"/>
      <c r="UVM141" s="35"/>
      <c r="UVN141" s="35"/>
      <c r="UVO141" s="35"/>
      <c r="UVP141" s="35"/>
      <c r="UVQ141" s="35"/>
      <c r="UVR141" s="35"/>
      <c r="UVS141" s="35"/>
      <c r="UVT141" s="35"/>
      <c r="UVU141" s="35"/>
      <c r="UVV141" s="35"/>
      <c r="UVW141" s="35"/>
      <c r="UVX141" s="35"/>
      <c r="UVY141" s="35"/>
      <c r="UVZ141" s="35"/>
      <c r="UWA141" s="35"/>
      <c r="UWB141" s="35"/>
      <c r="UWC141" s="35"/>
      <c r="UWD141" s="35"/>
      <c r="UWE141" s="35"/>
      <c r="UWF141" s="35"/>
      <c r="UWG141" s="35"/>
      <c r="UWH141" s="35"/>
      <c r="UWI141" s="35"/>
      <c r="UWJ141" s="35"/>
      <c r="UWK141" s="35"/>
      <c r="UWL141" s="35"/>
      <c r="UWM141" s="35"/>
      <c r="UWN141" s="35"/>
      <c r="UWO141" s="35"/>
      <c r="UWP141" s="35"/>
      <c r="UWQ141" s="35"/>
      <c r="UWR141" s="35"/>
      <c r="UWS141" s="35"/>
      <c r="UWT141" s="35"/>
      <c r="UWU141" s="35"/>
      <c r="UWV141" s="35"/>
      <c r="UWW141" s="35"/>
      <c r="UWX141" s="35"/>
      <c r="UXE141" s="35"/>
      <c r="UXF141" s="35"/>
      <c r="UXG141" s="35"/>
      <c r="UXH141" s="35"/>
      <c r="UXI141" s="35"/>
      <c r="UXJ141" s="35"/>
      <c r="UXK141" s="35"/>
      <c r="UXL141" s="35"/>
      <c r="UXM141" s="35"/>
      <c r="UXN141" s="35"/>
      <c r="UXO141" s="35"/>
      <c r="UXP141" s="35"/>
      <c r="UXQ141" s="35"/>
      <c r="UXR141" s="35"/>
      <c r="UXS141" s="35"/>
      <c r="UXT141" s="35"/>
      <c r="UXU141" s="35"/>
      <c r="UXV141" s="35"/>
      <c r="UXW141" s="35"/>
      <c r="UXX141" s="35"/>
      <c r="UXY141" s="35"/>
      <c r="UXZ141" s="35"/>
      <c r="UYA141" s="35"/>
      <c r="UYB141" s="35"/>
      <c r="UYC141" s="35"/>
      <c r="UYD141" s="35"/>
      <c r="UYE141" s="35"/>
      <c r="UYF141" s="35"/>
      <c r="UYG141" s="35"/>
      <c r="UYH141" s="35"/>
      <c r="UYI141" s="35"/>
      <c r="UYJ141" s="35"/>
      <c r="UYK141" s="35"/>
      <c r="UYL141" s="35"/>
      <c r="UYM141" s="35"/>
      <c r="UYN141" s="35"/>
      <c r="UYO141" s="35"/>
      <c r="UYP141" s="35"/>
      <c r="UYQ141" s="35"/>
      <c r="UYR141" s="35"/>
      <c r="UYS141" s="35"/>
      <c r="UYT141" s="35"/>
      <c r="UYU141" s="35"/>
      <c r="UYV141" s="35"/>
      <c r="UYW141" s="35"/>
      <c r="UYX141" s="35"/>
      <c r="UYY141" s="35"/>
      <c r="UYZ141" s="35"/>
      <c r="UZA141" s="35"/>
      <c r="UZB141" s="35"/>
      <c r="UZC141" s="35"/>
      <c r="UZD141" s="35"/>
      <c r="UZE141" s="35"/>
      <c r="UZF141" s="35"/>
      <c r="UZG141" s="35"/>
      <c r="UZH141" s="35"/>
      <c r="UZI141" s="35"/>
      <c r="UZJ141" s="35"/>
      <c r="UZK141" s="35"/>
      <c r="UZL141" s="35"/>
      <c r="UZM141" s="35"/>
      <c r="UZN141" s="35"/>
      <c r="UZO141" s="35"/>
      <c r="UZP141" s="35"/>
      <c r="UZQ141" s="35"/>
      <c r="UZR141" s="35"/>
      <c r="UZS141" s="35"/>
      <c r="UZT141" s="35"/>
      <c r="UZU141" s="35"/>
      <c r="UZV141" s="35"/>
      <c r="UZW141" s="35"/>
      <c r="UZX141" s="35"/>
      <c r="UZY141" s="35"/>
      <c r="UZZ141" s="35"/>
      <c r="VAA141" s="35"/>
      <c r="VAB141" s="35"/>
      <c r="VAC141" s="35"/>
      <c r="VAD141" s="35"/>
      <c r="VAE141" s="35"/>
      <c r="VAF141" s="35"/>
      <c r="VAG141" s="35"/>
      <c r="VAH141" s="35"/>
      <c r="VAI141" s="35"/>
      <c r="VAJ141" s="35"/>
      <c r="VAK141" s="35"/>
      <c r="VAL141" s="35"/>
      <c r="VAM141" s="35"/>
      <c r="VAN141" s="35"/>
      <c r="VAO141" s="35"/>
      <c r="VAP141" s="35"/>
      <c r="VAQ141" s="35"/>
      <c r="VAR141" s="35"/>
      <c r="VAS141" s="35"/>
      <c r="VAT141" s="35"/>
      <c r="VAU141" s="35"/>
      <c r="VAV141" s="35"/>
      <c r="VAW141" s="35"/>
      <c r="VAX141" s="35"/>
      <c r="VAY141" s="35"/>
      <c r="VAZ141" s="35"/>
      <c r="VBA141" s="35"/>
      <c r="VBB141" s="35"/>
      <c r="VBC141" s="35"/>
      <c r="VBD141" s="35"/>
      <c r="VBE141" s="35"/>
      <c r="VBF141" s="35"/>
      <c r="VBG141" s="35"/>
      <c r="VBH141" s="35"/>
      <c r="VBI141" s="35"/>
      <c r="VBJ141" s="35"/>
      <c r="VBK141" s="35"/>
      <c r="VBL141" s="35"/>
      <c r="VBM141" s="35"/>
      <c r="VBN141" s="35"/>
      <c r="VBO141" s="35"/>
      <c r="VBP141" s="35"/>
      <c r="VBQ141" s="35"/>
      <c r="VBR141" s="35"/>
      <c r="VBS141" s="35"/>
      <c r="VBT141" s="35"/>
      <c r="VBU141" s="35"/>
      <c r="VBV141" s="35"/>
      <c r="VBW141" s="35"/>
      <c r="VBX141" s="35"/>
      <c r="VBY141" s="35"/>
      <c r="VBZ141" s="35"/>
      <c r="VCA141" s="35"/>
      <c r="VCB141" s="35"/>
      <c r="VCC141" s="35"/>
      <c r="VCD141" s="35"/>
      <c r="VCE141" s="35"/>
      <c r="VCF141" s="35"/>
      <c r="VCG141" s="35"/>
      <c r="VCH141" s="35"/>
      <c r="VCI141" s="35"/>
      <c r="VCJ141" s="35"/>
      <c r="VCK141" s="35"/>
      <c r="VCL141" s="35"/>
      <c r="VCM141" s="35"/>
      <c r="VCN141" s="35"/>
      <c r="VCO141" s="35"/>
      <c r="VCP141" s="35"/>
      <c r="VCQ141" s="35"/>
      <c r="VCR141" s="35"/>
      <c r="VCS141" s="35"/>
      <c r="VCT141" s="35"/>
      <c r="VCU141" s="35"/>
      <c r="VCV141" s="35"/>
      <c r="VCW141" s="35"/>
      <c r="VCX141" s="35"/>
      <c r="VCY141" s="35"/>
      <c r="VCZ141" s="35"/>
      <c r="VDA141" s="35"/>
      <c r="VDB141" s="35"/>
      <c r="VDC141" s="35"/>
      <c r="VDD141" s="35"/>
      <c r="VDE141" s="35"/>
      <c r="VDF141" s="35"/>
      <c r="VDG141" s="35"/>
      <c r="VDH141" s="35"/>
      <c r="VDI141" s="35"/>
      <c r="VDJ141" s="35"/>
      <c r="VDK141" s="35"/>
      <c r="VDL141" s="35"/>
      <c r="VDM141" s="35"/>
      <c r="VDN141" s="35"/>
      <c r="VDO141" s="35"/>
      <c r="VDP141" s="35"/>
      <c r="VDQ141" s="35"/>
      <c r="VDR141" s="35"/>
      <c r="VDS141" s="35"/>
      <c r="VDT141" s="35"/>
      <c r="VDU141" s="35"/>
      <c r="VDV141" s="35"/>
      <c r="VDW141" s="35"/>
      <c r="VDX141" s="35"/>
      <c r="VDY141" s="35"/>
      <c r="VDZ141" s="35"/>
      <c r="VEA141" s="35"/>
      <c r="VEB141" s="35"/>
      <c r="VEC141" s="35"/>
      <c r="VED141" s="35"/>
      <c r="VEE141" s="35"/>
      <c r="VEF141" s="35"/>
      <c r="VEG141" s="35"/>
      <c r="VEH141" s="35"/>
      <c r="VEI141" s="35"/>
      <c r="VEJ141" s="35"/>
      <c r="VEK141" s="35"/>
      <c r="VEL141" s="35"/>
      <c r="VEM141" s="35"/>
      <c r="VEN141" s="35"/>
      <c r="VEO141" s="35"/>
      <c r="VEP141" s="35"/>
      <c r="VEQ141" s="35"/>
      <c r="VER141" s="35"/>
      <c r="VES141" s="35"/>
      <c r="VET141" s="35"/>
      <c r="VEU141" s="35"/>
      <c r="VEV141" s="35"/>
      <c r="VEW141" s="35"/>
      <c r="VEX141" s="35"/>
      <c r="VEY141" s="35"/>
      <c r="VEZ141" s="35"/>
      <c r="VFA141" s="35"/>
      <c r="VFB141" s="35"/>
      <c r="VFC141" s="35"/>
      <c r="VFD141" s="35"/>
      <c r="VFE141" s="35"/>
      <c r="VFF141" s="35"/>
      <c r="VFG141" s="35"/>
      <c r="VFH141" s="35"/>
      <c r="VFI141" s="35"/>
      <c r="VFJ141" s="35"/>
      <c r="VFK141" s="35"/>
      <c r="VFL141" s="35"/>
      <c r="VFM141" s="35"/>
      <c r="VFN141" s="35"/>
      <c r="VFO141" s="35"/>
      <c r="VFP141" s="35"/>
      <c r="VFQ141" s="35"/>
      <c r="VFR141" s="35"/>
      <c r="VFS141" s="35"/>
      <c r="VFT141" s="35"/>
      <c r="VFU141" s="35"/>
      <c r="VFV141" s="35"/>
      <c r="VFW141" s="35"/>
      <c r="VFX141" s="35"/>
      <c r="VFY141" s="35"/>
      <c r="VFZ141" s="35"/>
      <c r="VGA141" s="35"/>
      <c r="VGB141" s="35"/>
      <c r="VGC141" s="35"/>
      <c r="VGD141" s="35"/>
      <c r="VGE141" s="35"/>
      <c r="VGF141" s="35"/>
      <c r="VGG141" s="35"/>
      <c r="VGH141" s="35"/>
      <c r="VGI141" s="35"/>
      <c r="VGJ141" s="35"/>
      <c r="VGK141" s="35"/>
      <c r="VGL141" s="35"/>
      <c r="VGM141" s="35"/>
      <c r="VGN141" s="35"/>
      <c r="VGO141" s="35"/>
      <c r="VGP141" s="35"/>
      <c r="VGQ141" s="35"/>
      <c r="VGR141" s="35"/>
      <c r="VGS141" s="35"/>
      <c r="VGT141" s="35"/>
      <c r="VHA141" s="35"/>
      <c r="VHB141" s="35"/>
      <c r="VHC141" s="35"/>
      <c r="VHD141" s="35"/>
      <c r="VHE141" s="35"/>
      <c r="VHF141" s="35"/>
      <c r="VHG141" s="35"/>
      <c r="VHH141" s="35"/>
      <c r="VHI141" s="35"/>
      <c r="VHJ141" s="35"/>
      <c r="VHK141" s="35"/>
      <c r="VHL141" s="35"/>
      <c r="VHM141" s="35"/>
      <c r="VHN141" s="35"/>
      <c r="VHO141" s="35"/>
      <c r="VHP141" s="35"/>
      <c r="VHQ141" s="35"/>
      <c r="VHR141" s="35"/>
      <c r="VHS141" s="35"/>
      <c r="VHT141" s="35"/>
      <c r="VHU141" s="35"/>
      <c r="VHV141" s="35"/>
      <c r="VHW141" s="35"/>
      <c r="VHX141" s="35"/>
      <c r="VHY141" s="35"/>
      <c r="VHZ141" s="35"/>
      <c r="VIA141" s="35"/>
      <c r="VIB141" s="35"/>
      <c r="VIC141" s="35"/>
      <c r="VID141" s="35"/>
      <c r="VIE141" s="35"/>
      <c r="VIF141" s="35"/>
      <c r="VIG141" s="35"/>
      <c r="VIH141" s="35"/>
      <c r="VII141" s="35"/>
      <c r="VIJ141" s="35"/>
      <c r="VIK141" s="35"/>
      <c r="VIL141" s="35"/>
      <c r="VIM141" s="35"/>
      <c r="VIN141" s="35"/>
      <c r="VIO141" s="35"/>
      <c r="VIP141" s="35"/>
      <c r="VIQ141" s="35"/>
      <c r="VIR141" s="35"/>
      <c r="VIS141" s="35"/>
      <c r="VIT141" s="35"/>
      <c r="VIU141" s="35"/>
      <c r="VIV141" s="35"/>
      <c r="VIW141" s="35"/>
      <c r="VIX141" s="35"/>
      <c r="VIY141" s="35"/>
      <c r="VIZ141" s="35"/>
      <c r="VJA141" s="35"/>
      <c r="VJB141" s="35"/>
      <c r="VJC141" s="35"/>
      <c r="VJD141" s="35"/>
      <c r="VJE141" s="35"/>
      <c r="VJF141" s="35"/>
      <c r="VJG141" s="35"/>
      <c r="VJH141" s="35"/>
      <c r="VJI141" s="35"/>
      <c r="VJJ141" s="35"/>
      <c r="VJK141" s="35"/>
      <c r="VJL141" s="35"/>
      <c r="VJM141" s="35"/>
      <c r="VJN141" s="35"/>
      <c r="VJO141" s="35"/>
      <c r="VJP141" s="35"/>
      <c r="VJQ141" s="35"/>
      <c r="VJR141" s="35"/>
      <c r="VJS141" s="35"/>
      <c r="VJT141" s="35"/>
      <c r="VJU141" s="35"/>
      <c r="VJV141" s="35"/>
      <c r="VJW141" s="35"/>
      <c r="VJX141" s="35"/>
      <c r="VJY141" s="35"/>
      <c r="VJZ141" s="35"/>
      <c r="VKA141" s="35"/>
      <c r="VKB141" s="35"/>
      <c r="VKC141" s="35"/>
      <c r="VKD141" s="35"/>
      <c r="VKE141" s="35"/>
      <c r="VKF141" s="35"/>
      <c r="VKG141" s="35"/>
      <c r="VKH141" s="35"/>
      <c r="VKI141" s="35"/>
      <c r="VKJ141" s="35"/>
      <c r="VKK141" s="35"/>
      <c r="VKL141" s="35"/>
      <c r="VKM141" s="35"/>
      <c r="VKN141" s="35"/>
      <c r="VKO141" s="35"/>
      <c r="VKP141" s="35"/>
      <c r="VKQ141" s="35"/>
      <c r="VKR141" s="35"/>
      <c r="VKS141" s="35"/>
      <c r="VKT141" s="35"/>
      <c r="VKU141" s="35"/>
      <c r="VKV141" s="35"/>
      <c r="VKW141" s="35"/>
      <c r="VKX141" s="35"/>
      <c r="VKY141" s="35"/>
      <c r="VKZ141" s="35"/>
      <c r="VLA141" s="35"/>
      <c r="VLB141" s="35"/>
      <c r="VLC141" s="35"/>
      <c r="VLD141" s="35"/>
      <c r="VLE141" s="35"/>
      <c r="VLF141" s="35"/>
      <c r="VLG141" s="35"/>
      <c r="VLH141" s="35"/>
      <c r="VLI141" s="35"/>
      <c r="VLJ141" s="35"/>
      <c r="VLK141" s="35"/>
      <c r="VLL141" s="35"/>
      <c r="VLM141" s="35"/>
      <c r="VLN141" s="35"/>
      <c r="VLO141" s="35"/>
      <c r="VLP141" s="35"/>
      <c r="VLQ141" s="35"/>
      <c r="VLR141" s="35"/>
      <c r="VLS141" s="35"/>
      <c r="VLT141" s="35"/>
      <c r="VLU141" s="35"/>
      <c r="VLV141" s="35"/>
      <c r="VLW141" s="35"/>
      <c r="VLX141" s="35"/>
      <c r="VLY141" s="35"/>
      <c r="VLZ141" s="35"/>
      <c r="VMA141" s="35"/>
      <c r="VMB141" s="35"/>
      <c r="VMC141" s="35"/>
      <c r="VMD141" s="35"/>
      <c r="VME141" s="35"/>
      <c r="VMF141" s="35"/>
      <c r="VMG141" s="35"/>
      <c r="VMH141" s="35"/>
      <c r="VMI141" s="35"/>
      <c r="VMJ141" s="35"/>
      <c r="VMK141" s="35"/>
      <c r="VML141" s="35"/>
      <c r="VMM141" s="35"/>
      <c r="VMN141" s="35"/>
      <c r="VMO141" s="35"/>
      <c r="VMP141" s="35"/>
      <c r="VMQ141" s="35"/>
      <c r="VMR141" s="35"/>
      <c r="VMS141" s="35"/>
      <c r="VMT141" s="35"/>
      <c r="VMU141" s="35"/>
      <c r="VMV141" s="35"/>
      <c r="VMW141" s="35"/>
      <c r="VMX141" s="35"/>
      <c r="VMY141" s="35"/>
      <c r="VMZ141" s="35"/>
      <c r="VNA141" s="35"/>
      <c r="VNB141" s="35"/>
      <c r="VNC141" s="35"/>
      <c r="VND141" s="35"/>
      <c r="VNE141" s="35"/>
      <c r="VNF141" s="35"/>
      <c r="VNG141" s="35"/>
      <c r="VNH141" s="35"/>
      <c r="VNI141" s="35"/>
      <c r="VNJ141" s="35"/>
      <c r="VNK141" s="35"/>
      <c r="VNL141" s="35"/>
      <c r="VNM141" s="35"/>
      <c r="VNN141" s="35"/>
      <c r="VNO141" s="35"/>
      <c r="VNP141" s="35"/>
      <c r="VNQ141" s="35"/>
      <c r="VNR141" s="35"/>
      <c r="VNS141" s="35"/>
      <c r="VNT141" s="35"/>
      <c r="VNU141" s="35"/>
      <c r="VNV141" s="35"/>
      <c r="VNW141" s="35"/>
      <c r="VNX141" s="35"/>
      <c r="VNY141" s="35"/>
      <c r="VNZ141" s="35"/>
      <c r="VOA141" s="35"/>
      <c r="VOB141" s="35"/>
      <c r="VOC141" s="35"/>
      <c r="VOD141" s="35"/>
      <c r="VOE141" s="35"/>
      <c r="VOF141" s="35"/>
      <c r="VOG141" s="35"/>
      <c r="VOH141" s="35"/>
      <c r="VOI141" s="35"/>
      <c r="VOJ141" s="35"/>
      <c r="VOK141" s="35"/>
      <c r="VOL141" s="35"/>
      <c r="VOM141" s="35"/>
      <c r="VON141" s="35"/>
      <c r="VOO141" s="35"/>
      <c r="VOP141" s="35"/>
      <c r="VOQ141" s="35"/>
      <c r="VOR141" s="35"/>
      <c r="VOS141" s="35"/>
      <c r="VOT141" s="35"/>
      <c r="VOU141" s="35"/>
      <c r="VOV141" s="35"/>
      <c r="VOW141" s="35"/>
      <c r="VOX141" s="35"/>
      <c r="VOY141" s="35"/>
      <c r="VOZ141" s="35"/>
      <c r="VPA141" s="35"/>
      <c r="VPB141" s="35"/>
      <c r="VPC141" s="35"/>
      <c r="VPD141" s="35"/>
      <c r="VPE141" s="35"/>
      <c r="VPF141" s="35"/>
      <c r="VPG141" s="35"/>
      <c r="VPH141" s="35"/>
      <c r="VPI141" s="35"/>
      <c r="VPJ141" s="35"/>
      <c r="VPK141" s="35"/>
      <c r="VPL141" s="35"/>
      <c r="VPM141" s="35"/>
      <c r="VPN141" s="35"/>
      <c r="VPO141" s="35"/>
      <c r="VPP141" s="35"/>
      <c r="VPQ141" s="35"/>
      <c r="VPR141" s="35"/>
      <c r="VPS141" s="35"/>
      <c r="VPT141" s="35"/>
      <c r="VPU141" s="35"/>
      <c r="VPV141" s="35"/>
      <c r="VPW141" s="35"/>
      <c r="VPX141" s="35"/>
      <c r="VPY141" s="35"/>
      <c r="VPZ141" s="35"/>
      <c r="VQA141" s="35"/>
      <c r="VQB141" s="35"/>
      <c r="VQC141" s="35"/>
      <c r="VQD141" s="35"/>
      <c r="VQE141" s="35"/>
      <c r="VQF141" s="35"/>
      <c r="VQG141" s="35"/>
      <c r="VQH141" s="35"/>
      <c r="VQI141" s="35"/>
      <c r="VQJ141" s="35"/>
      <c r="VQK141" s="35"/>
      <c r="VQL141" s="35"/>
      <c r="VQM141" s="35"/>
      <c r="VQN141" s="35"/>
      <c r="VQO141" s="35"/>
      <c r="VQP141" s="35"/>
      <c r="VQW141" s="35"/>
      <c r="VQX141" s="35"/>
      <c r="VQY141" s="35"/>
      <c r="VQZ141" s="35"/>
      <c r="VRA141" s="35"/>
      <c r="VRB141" s="35"/>
      <c r="VRC141" s="35"/>
      <c r="VRD141" s="35"/>
      <c r="VRE141" s="35"/>
      <c r="VRF141" s="35"/>
      <c r="VRG141" s="35"/>
      <c r="VRH141" s="35"/>
      <c r="VRI141" s="35"/>
      <c r="VRJ141" s="35"/>
      <c r="VRK141" s="35"/>
      <c r="VRL141" s="35"/>
      <c r="VRM141" s="35"/>
      <c r="VRN141" s="35"/>
      <c r="VRO141" s="35"/>
      <c r="VRP141" s="35"/>
      <c r="VRQ141" s="35"/>
      <c r="VRR141" s="35"/>
      <c r="VRS141" s="35"/>
      <c r="VRT141" s="35"/>
      <c r="VRU141" s="35"/>
      <c r="VRV141" s="35"/>
      <c r="VRW141" s="35"/>
      <c r="VRX141" s="35"/>
      <c r="VRY141" s="35"/>
      <c r="VRZ141" s="35"/>
      <c r="VSA141" s="35"/>
      <c r="VSB141" s="35"/>
      <c r="VSC141" s="35"/>
      <c r="VSD141" s="35"/>
      <c r="VSE141" s="35"/>
      <c r="VSF141" s="35"/>
      <c r="VSG141" s="35"/>
      <c r="VSH141" s="35"/>
      <c r="VSI141" s="35"/>
      <c r="VSJ141" s="35"/>
      <c r="VSK141" s="35"/>
      <c r="VSL141" s="35"/>
      <c r="VSM141" s="35"/>
      <c r="VSN141" s="35"/>
      <c r="VSO141" s="35"/>
      <c r="VSP141" s="35"/>
      <c r="VSQ141" s="35"/>
      <c r="VSR141" s="35"/>
      <c r="VSS141" s="35"/>
      <c r="VST141" s="35"/>
      <c r="VSU141" s="35"/>
      <c r="VSV141" s="35"/>
      <c r="VSW141" s="35"/>
      <c r="VSX141" s="35"/>
      <c r="VSY141" s="35"/>
      <c r="VSZ141" s="35"/>
      <c r="VTA141" s="35"/>
      <c r="VTB141" s="35"/>
      <c r="VTC141" s="35"/>
      <c r="VTD141" s="35"/>
      <c r="VTE141" s="35"/>
      <c r="VTF141" s="35"/>
      <c r="VTG141" s="35"/>
      <c r="VTH141" s="35"/>
      <c r="VTI141" s="35"/>
      <c r="VTJ141" s="35"/>
      <c r="VTK141" s="35"/>
      <c r="VTL141" s="35"/>
      <c r="VTM141" s="35"/>
      <c r="VTN141" s="35"/>
      <c r="VTO141" s="35"/>
      <c r="VTP141" s="35"/>
      <c r="VTQ141" s="35"/>
      <c r="VTR141" s="35"/>
      <c r="VTS141" s="35"/>
      <c r="VTT141" s="35"/>
      <c r="VTU141" s="35"/>
      <c r="VTV141" s="35"/>
      <c r="VTW141" s="35"/>
      <c r="VTX141" s="35"/>
      <c r="VTY141" s="35"/>
      <c r="VTZ141" s="35"/>
      <c r="VUA141" s="35"/>
      <c r="VUB141" s="35"/>
      <c r="VUC141" s="35"/>
      <c r="VUD141" s="35"/>
      <c r="VUE141" s="35"/>
      <c r="VUF141" s="35"/>
      <c r="VUG141" s="35"/>
      <c r="VUH141" s="35"/>
      <c r="VUI141" s="35"/>
      <c r="VUJ141" s="35"/>
      <c r="VUK141" s="35"/>
      <c r="VUL141" s="35"/>
      <c r="VUM141" s="35"/>
      <c r="VUN141" s="35"/>
      <c r="VUO141" s="35"/>
      <c r="VUP141" s="35"/>
      <c r="VUQ141" s="35"/>
      <c r="VUR141" s="35"/>
      <c r="VUS141" s="35"/>
      <c r="VUT141" s="35"/>
      <c r="VUU141" s="35"/>
      <c r="VUV141" s="35"/>
      <c r="VUW141" s="35"/>
      <c r="VUX141" s="35"/>
      <c r="VUY141" s="35"/>
      <c r="VUZ141" s="35"/>
      <c r="VVA141" s="35"/>
      <c r="VVB141" s="35"/>
      <c r="VVC141" s="35"/>
      <c r="VVD141" s="35"/>
      <c r="VVE141" s="35"/>
      <c r="VVF141" s="35"/>
      <c r="VVG141" s="35"/>
      <c r="VVH141" s="35"/>
      <c r="VVI141" s="35"/>
      <c r="VVJ141" s="35"/>
      <c r="VVK141" s="35"/>
      <c r="VVL141" s="35"/>
      <c r="VVM141" s="35"/>
      <c r="VVN141" s="35"/>
      <c r="VVO141" s="35"/>
      <c r="VVP141" s="35"/>
      <c r="VVQ141" s="35"/>
      <c r="VVR141" s="35"/>
      <c r="VVS141" s="35"/>
      <c r="VVT141" s="35"/>
      <c r="VVU141" s="35"/>
      <c r="VVV141" s="35"/>
      <c r="VVW141" s="35"/>
      <c r="VVX141" s="35"/>
      <c r="VVY141" s="35"/>
      <c r="VVZ141" s="35"/>
      <c r="VWA141" s="35"/>
      <c r="VWB141" s="35"/>
      <c r="VWC141" s="35"/>
      <c r="VWD141" s="35"/>
      <c r="VWE141" s="35"/>
      <c r="VWF141" s="35"/>
      <c r="VWG141" s="35"/>
      <c r="VWH141" s="35"/>
      <c r="VWI141" s="35"/>
      <c r="VWJ141" s="35"/>
      <c r="VWK141" s="35"/>
      <c r="VWL141" s="35"/>
      <c r="VWM141" s="35"/>
      <c r="VWN141" s="35"/>
      <c r="VWO141" s="35"/>
      <c r="VWP141" s="35"/>
      <c r="VWQ141" s="35"/>
      <c r="VWR141" s="35"/>
      <c r="VWS141" s="35"/>
      <c r="VWT141" s="35"/>
      <c r="VWU141" s="35"/>
      <c r="VWV141" s="35"/>
      <c r="VWW141" s="35"/>
      <c r="VWX141" s="35"/>
      <c r="VWY141" s="35"/>
      <c r="VWZ141" s="35"/>
      <c r="VXA141" s="35"/>
      <c r="VXB141" s="35"/>
      <c r="VXC141" s="35"/>
      <c r="VXD141" s="35"/>
      <c r="VXE141" s="35"/>
      <c r="VXF141" s="35"/>
      <c r="VXG141" s="35"/>
      <c r="VXH141" s="35"/>
      <c r="VXI141" s="35"/>
      <c r="VXJ141" s="35"/>
      <c r="VXK141" s="35"/>
      <c r="VXL141" s="35"/>
      <c r="VXM141" s="35"/>
      <c r="VXN141" s="35"/>
      <c r="VXO141" s="35"/>
      <c r="VXP141" s="35"/>
      <c r="VXQ141" s="35"/>
      <c r="VXR141" s="35"/>
      <c r="VXS141" s="35"/>
      <c r="VXT141" s="35"/>
      <c r="VXU141" s="35"/>
      <c r="VXV141" s="35"/>
      <c r="VXW141" s="35"/>
      <c r="VXX141" s="35"/>
      <c r="VXY141" s="35"/>
      <c r="VXZ141" s="35"/>
      <c r="VYA141" s="35"/>
      <c r="VYB141" s="35"/>
      <c r="VYC141" s="35"/>
      <c r="VYD141" s="35"/>
      <c r="VYE141" s="35"/>
      <c r="VYF141" s="35"/>
      <c r="VYG141" s="35"/>
      <c r="VYH141" s="35"/>
      <c r="VYI141" s="35"/>
      <c r="VYJ141" s="35"/>
      <c r="VYK141" s="35"/>
      <c r="VYL141" s="35"/>
      <c r="VYM141" s="35"/>
      <c r="VYN141" s="35"/>
      <c r="VYO141" s="35"/>
      <c r="VYP141" s="35"/>
      <c r="VYQ141" s="35"/>
      <c r="VYR141" s="35"/>
      <c r="VYS141" s="35"/>
      <c r="VYT141" s="35"/>
      <c r="VYU141" s="35"/>
      <c r="VYV141" s="35"/>
      <c r="VYW141" s="35"/>
      <c r="VYX141" s="35"/>
      <c r="VYY141" s="35"/>
      <c r="VYZ141" s="35"/>
      <c r="VZA141" s="35"/>
      <c r="VZB141" s="35"/>
      <c r="VZC141" s="35"/>
      <c r="VZD141" s="35"/>
      <c r="VZE141" s="35"/>
      <c r="VZF141" s="35"/>
      <c r="VZG141" s="35"/>
      <c r="VZH141" s="35"/>
      <c r="VZI141" s="35"/>
      <c r="VZJ141" s="35"/>
      <c r="VZK141" s="35"/>
      <c r="VZL141" s="35"/>
      <c r="VZM141" s="35"/>
      <c r="VZN141" s="35"/>
      <c r="VZO141" s="35"/>
      <c r="VZP141" s="35"/>
      <c r="VZQ141" s="35"/>
      <c r="VZR141" s="35"/>
      <c r="VZS141" s="35"/>
      <c r="VZT141" s="35"/>
      <c r="VZU141" s="35"/>
      <c r="VZV141" s="35"/>
      <c r="VZW141" s="35"/>
      <c r="VZX141" s="35"/>
      <c r="VZY141" s="35"/>
      <c r="VZZ141" s="35"/>
      <c r="WAA141" s="35"/>
      <c r="WAB141" s="35"/>
      <c r="WAC141" s="35"/>
      <c r="WAD141" s="35"/>
      <c r="WAE141" s="35"/>
      <c r="WAF141" s="35"/>
      <c r="WAG141" s="35"/>
      <c r="WAH141" s="35"/>
      <c r="WAI141" s="35"/>
      <c r="WAJ141" s="35"/>
      <c r="WAK141" s="35"/>
      <c r="WAL141" s="35"/>
      <c r="WAS141" s="35"/>
      <c r="WAT141" s="35"/>
      <c r="WAU141" s="35"/>
      <c r="WAV141" s="35"/>
      <c r="WAW141" s="35"/>
      <c r="WAX141" s="35"/>
      <c r="WAY141" s="35"/>
      <c r="WAZ141" s="35"/>
      <c r="WBA141" s="35"/>
      <c r="WBB141" s="35"/>
      <c r="WBC141" s="35"/>
      <c r="WBD141" s="35"/>
      <c r="WBE141" s="35"/>
      <c r="WBF141" s="35"/>
      <c r="WBG141" s="35"/>
      <c r="WBH141" s="35"/>
      <c r="WBI141" s="35"/>
      <c r="WBJ141" s="35"/>
      <c r="WBK141" s="35"/>
      <c r="WBL141" s="35"/>
      <c r="WBM141" s="35"/>
      <c r="WBN141" s="35"/>
      <c r="WBO141" s="35"/>
      <c r="WBP141" s="35"/>
      <c r="WBQ141" s="35"/>
      <c r="WBR141" s="35"/>
      <c r="WBS141" s="35"/>
      <c r="WBT141" s="35"/>
      <c r="WBU141" s="35"/>
      <c r="WBV141" s="35"/>
      <c r="WBW141" s="35"/>
      <c r="WBX141" s="35"/>
      <c r="WBY141" s="35"/>
      <c r="WBZ141" s="35"/>
      <c r="WCA141" s="35"/>
      <c r="WCB141" s="35"/>
      <c r="WCC141" s="35"/>
      <c r="WCD141" s="35"/>
      <c r="WCE141" s="35"/>
      <c r="WCF141" s="35"/>
      <c r="WCG141" s="35"/>
      <c r="WCH141" s="35"/>
      <c r="WCI141" s="35"/>
      <c r="WCJ141" s="35"/>
      <c r="WCK141" s="35"/>
      <c r="WCL141" s="35"/>
      <c r="WCM141" s="35"/>
      <c r="WCN141" s="35"/>
      <c r="WCO141" s="35"/>
      <c r="WCP141" s="35"/>
      <c r="WCQ141" s="35"/>
      <c r="WCR141" s="35"/>
      <c r="WCS141" s="35"/>
      <c r="WCT141" s="35"/>
      <c r="WCU141" s="35"/>
      <c r="WCV141" s="35"/>
      <c r="WCW141" s="35"/>
      <c r="WCX141" s="35"/>
      <c r="WCY141" s="35"/>
      <c r="WCZ141" s="35"/>
      <c r="WDA141" s="35"/>
      <c r="WDB141" s="35"/>
      <c r="WDC141" s="35"/>
      <c r="WDD141" s="35"/>
      <c r="WDE141" s="35"/>
      <c r="WDF141" s="35"/>
      <c r="WDG141" s="35"/>
      <c r="WDH141" s="35"/>
      <c r="WDI141" s="35"/>
      <c r="WDJ141" s="35"/>
      <c r="WDK141" s="35"/>
      <c r="WDL141" s="35"/>
      <c r="WDM141" s="35"/>
      <c r="WDN141" s="35"/>
      <c r="WDO141" s="35"/>
      <c r="WDP141" s="35"/>
      <c r="WDQ141" s="35"/>
      <c r="WDR141" s="35"/>
      <c r="WDS141" s="35"/>
      <c r="WDT141" s="35"/>
      <c r="WDU141" s="35"/>
      <c r="WDV141" s="35"/>
      <c r="WDW141" s="35"/>
      <c r="WDX141" s="35"/>
      <c r="WDY141" s="35"/>
      <c r="WDZ141" s="35"/>
      <c r="WEA141" s="35"/>
      <c r="WEB141" s="35"/>
      <c r="WEC141" s="35"/>
      <c r="WED141" s="35"/>
      <c r="WEE141" s="35"/>
      <c r="WEF141" s="35"/>
      <c r="WEG141" s="35"/>
      <c r="WEH141" s="35"/>
      <c r="WEI141" s="35"/>
      <c r="WEJ141" s="35"/>
      <c r="WEK141" s="35"/>
      <c r="WEL141" s="35"/>
      <c r="WEM141" s="35"/>
      <c r="WEN141" s="35"/>
      <c r="WEO141" s="35"/>
      <c r="WEP141" s="35"/>
      <c r="WEQ141" s="35"/>
      <c r="WER141" s="35"/>
      <c r="WES141" s="35"/>
      <c r="WET141" s="35"/>
      <c r="WEU141" s="35"/>
      <c r="WEV141" s="35"/>
      <c r="WEW141" s="35"/>
      <c r="WEX141" s="35"/>
      <c r="WEY141" s="35"/>
      <c r="WEZ141" s="35"/>
      <c r="WFA141" s="35"/>
      <c r="WFB141" s="35"/>
      <c r="WFC141" s="35"/>
      <c r="WFD141" s="35"/>
      <c r="WFE141" s="35"/>
      <c r="WFF141" s="35"/>
      <c r="WFG141" s="35"/>
      <c r="WFH141" s="35"/>
      <c r="WFI141" s="35"/>
      <c r="WFJ141" s="35"/>
      <c r="WFK141" s="35"/>
      <c r="WFL141" s="35"/>
      <c r="WFM141" s="35"/>
      <c r="WFN141" s="35"/>
      <c r="WFO141" s="35"/>
      <c r="WFP141" s="35"/>
      <c r="WFQ141" s="35"/>
      <c r="WFR141" s="35"/>
      <c r="WFS141" s="35"/>
      <c r="WFT141" s="35"/>
      <c r="WFU141" s="35"/>
      <c r="WFV141" s="35"/>
      <c r="WFW141" s="35"/>
      <c r="WFX141" s="35"/>
      <c r="WFY141" s="35"/>
      <c r="WFZ141" s="35"/>
      <c r="WGA141" s="35"/>
      <c r="WGB141" s="35"/>
      <c r="WGC141" s="35"/>
      <c r="WGD141" s="35"/>
      <c r="WGE141" s="35"/>
      <c r="WGF141" s="35"/>
      <c r="WGG141" s="35"/>
      <c r="WGH141" s="35"/>
      <c r="WGI141" s="35"/>
      <c r="WGJ141" s="35"/>
      <c r="WGK141" s="35"/>
      <c r="WGL141" s="35"/>
      <c r="WGM141" s="35"/>
      <c r="WGN141" s="35"/>
      <c r="WGO141" s="35"/>
      <c r="WGP141" s="35"/>
      <c r="WGQ141" s="35"/>
      <c r="WGR141" s="35"/>
      <c r="WGS141" s="35"/>
      <c r="WGT141" s="35"/>
      <c r="WGU141" s="35"/>
      <c r="WGV141" s="35"/>
      <c r="WGW141" s="35"/>
      <c r="WGX141" s="35"/>
      <c r="WGY141" s="35"/>
      <c r="WGZ141" s="35"/>
      <c r="WHA141" s="35"/>
      <c r="WHB141" s="35"/>
      <c r="WHC141" s="35"/>
      <c r="WHD141" s="35"/>
      <c r="WHE141" s="35"/>
      <c r="WHF141" s="35"/>
      <c r="WHG141" s="35"/>
      <c r="WHH141" s="35"/>
      <c r="WHI141" s="35"/>
      <c r="WHJ141" s="35"/>
      <c r="WHK141" s="35"/>
      <c r="WHL141" s="35"/>
      <c r="WHM141" s="35"/>
      <c r="WHN141" s="35"/>
      <c r="WHO141" s="35"/>
      <c r="WHP141" s="35"/>
      <c r="WHQ141" s="35"/>
      <c r="WHR141" s="35"/>
      <c r="WHS141" s="35"/>
      <c r="WHT141" s="35"/>
      <c r="WHU141" s="35"/>
      <c r="WHV141" s="35"/>
      <c r="WHW141" s="35"/>
      <c r="WHX141" s="35"/>
      <c r="WHY141" s="35"/>
      <c r="WHZ141" s="35"/>
      <c r="WIA141" s="35"/>
      <c r="WIB141" s="35"/>
      <c r="WIC141" s="35"/>
      <c r="WID141" s="35"/>
      <c r="WIE141" s="35"/>
      <c r="WIF141" s="35"/>
      <c r="WIG141" s="35"/>
      <c r="WIH141" s="35"/>
      <c r="WII141" s="35"/>
      <c r="WIJ141" s="35"/>
      <c r="WIK141" s="35"/>
      <c r="WIL141" s="35"/>
      <c r="WIM141" s="35"/>
      <c r="WIN141" s="35"/>
      <c r="WIO141" s="35"/>
      <c r="WIP141" s="35"/>
      <c r="WIQ141" s="35"/>
      <c r="WIR141" s="35"/>
      <c r="WIS141" s="35"/>
      <c r="WIT141" s="35"/>
      <c r="WIU141" s="35"/>
      <c r="WIV141" s="35"/>
      <c r="WIW141" s="35"/>
      <c r="WIX141" s="35"/>
      <c r="WIY141" s="35"/>
      <c r="WIZ141" s="35"/>
      <c r="WJA141" s="35"/>
      <c r="WJB141" s="35"/>
      <c r="WJC141" s="35"/>
      <c r="WJD141" s="35"/>
      <c r="WJE141" s="35"/>
      <c r="WJF141" s="35"/>
      <c r="WJG141" s="35"/>
      <c r="WJH141" s="35"/>
      <c r="WJI141" s="35"/>
      <c r="WJJ141" s="35"/>
      <c r="WJK141" s="35"/>
      <c r="WJL141" s="35"/>
      <c r="WJM141" s="35"/>
      <c r="WJN141" s="35"/>
      <c r="WJO141" s="35"/>
      <c r="WJP141" s="35"/>
      <c r="WJQ141" s="35"/>
      <c r="WJR141" s="35"/>
      <c r="WJS141" s="35"/>
      <c r="WJT141" s="35"/>
      <c r="WJU141" s="35"/>
      <c r="WJV141" s="35"/>
      <c r="WJW141" s="35"/>
      <c r="WJX141" s="35"/>
      <c r="WJY141" s="35"/>
      <c r="WJZ141" s="35"/>
      <c r="WKA141" s="35"/>
      <c r="WKB141" s="35"/>
      <c r="WKC141" s="35"/>
      <c r="WKD141" s="35"/>
      <c r="WKE141" s="35"/>
      <c r="WKF141" s="35"/>
      <c r="WKG141" s="35"/>
      <c r="WKH141" s="35"/>
      <c r="WKO141" s="35"/>
      <c r="WKP141" s="35"/>
      <c r="WKQ141" s="35"/>
      <c r="WKR141" s="35"/>
      <c r="WKS141" s="35"/>
      <c r="WKT141" s="35"/>
      <c r="WKU141" s="35"/>
      <c r="WKV141" s="35"/>
      <c r="WKW141" s="35"/>
      <c r="WKX141" s="35"/>
      <c r="WKY141" s="35"/>
      <c r="WKZ141" s="35"/>
      <c r="WLA141" s="35"/>
      <c r="WLB141" s="35"/>
      <c r="WLC141" s="35"/>
      <c r="WLD141" s="35"/>
      <c r="WLE141" s="35"/>
      <c r="WLF141" s="35"/>
      <c r="WLG141" s="35"/>
      <c r="WLH141" s="35"/>
      <c r="WLI141" s="35"/>
      <c r="WLJ141" s="35"/>
      <c r="WLK141" s="35"/>
      <c r="WLL141" s="35"/>
      <c r="WLM141" s="35"/>
      <c r="WLN141" s="35"/>
      <c r="WLO141" s="35"/>
      <c r="WLP141" s="35"/>
      <c r="WLQ141" s="35"/>
      <c r="WLR141" s="35"/>
      <c r="WLS141" s="35"/>
      <c r="WLT141" s="35"/>
      <c r="WLU141" s="35"/>
      <c r="WLV141" s="35"/>
      <c r="WLW141" s="35"/>
      <c r="WLX141" s="35"/>
      <c r="WLY141" s="35"/>
      <c r="WLZ141" s="35"/>
      <c r="WMA141" s="35"/>
      <c r="WMB141" s="35"/>
      <c r="WMC141" s="35"/>
      <c r="WMD141" s="35"/>
      <c r="WME141" s="35"/>
      <c r="WMF141" s="35"/>
      <c r="WMG141" s="35"/>
      <c r="WMH141" s="35"/>
      <c r="WMI141" s="35"/>
      <c r="WMJ141" s="35"/>
      <c r="WMK141" s="35"/>
      <c r="WML141" s="35"/>
      <c r="WMM141" s="35"/>
      <c r="WMN141" s="35"/>
      <c r="WMO141" s="35"/>
      <c r="WMP141" s="35"/>
      <c r="WMQ141" s="35"/>
      <c r="WMR141" s="35"/>
      <c r="WMS141" s="35"/>
      <c r="WMT141" s="35"/>
      <c r="WMU141" s="35"/>
      <c r="WMV141" s="35"/>
      <c r="WMW141" s="35"/>
      <c r="WMX141" s="35"/>
      <c r="WMY141" s="35"/>
      <c r="WMZ141" s="35"/>
      <c r="WNA141" s="35"/>
      <c r="WNB141" s="35"/>
      <c r="WNC141" s="35"/>
      <c r="WND141" s="35"/>
      <c r="WNE141" s="35"/>
      <c r="WNF141" s="35"/>
      <c r="WNG141" s="35"/>
      <c r="WNH141" s="35"/>
      <c r="WNI141" s="35"/>
      <c r="WNJ141" s="35"/>
      <c r="WNK141" s="35"/>
      <c r="WNL141" s="35"/>
      <c r="WNM141" s="35"/>
      <c r="WNN141" s="35"/>
      <c r="WNO141" s="35"/>
      <c r="WNP141" s="35"/>
      <c r="WNQ141" s="35"/>
      <c r="WNR141" s="35"/>
      <c r="WNS141" s="35"/>
      <c r="WNT141" s="35"/>
      <c r="WNU141" s="35"/>
      <c r="WNV141" s="35"/>
      <c r="WNW141" s="35"/>
      <c r="WNX141" s="35"/>
      <c r="WNY141" s="35"/>
      <c r="WNZ141" s="35"/>
      <c r="WOA141" s="35"/>
      <c r="WOB141" s="35"/>
      <c r="WOC141" s="35"/>
      <c r="WOD141" s="35"/>
      <c r="WOE141" s="35"/>
      <c r="WOF141" s="35"/>
      <c r="WOG141" s="35"/>
      <c r="WOH141" s="35"/>
      <c r="WOI141" s="35"/>
      <c r="WOJ141" s="35"/>
      <c r="WOK141" s="35"/>
      <c r="WOL141" s="35"/>
      <c r="WOM141" s="35"/>
      <c r="WON141" s="35"/>
      <c r="WOO141" s="35"/>
      <c r="WOP141" s="35"/>
      <c r="WOQ141" s="35"/>
      <c r="WOR141" s="35"/>
      <c r="WOS141" s="35"/>
      <c r="WOT141" s="35"/>
      <c r="WOU141" s="35"/>
      <c r="WOV141" s="35"/>
      <c r="WOW141" s="35"/>
      <c r="WOX141" s="35"/>
      <c r="WOY141" s="35"/>
      <c r="WOZ141" s="35"/>
      <c r="WPA141" s="35"/>
      <c r="WPB141" s="35"/>
      <c r="WPC141" s="35"/>
      <c r="WPD141" s="35"/>
      <c r="WPE141" s="35"/>
      <c r="WPF141" s="35"/>
      <c r="WPG141" s="35"/>
      <c r="WPH141" s="35"/>
      <c r="WPI141" s="35"/>
      <c r="WPJ141" s="35"/>
      <c r="WPK141" s="35"/>
      <c r="WPL141" s="35"/>
      <c r="WPM141" s="35"/>
      <c r="WPN141" s="35"/>
      <c r="WPO141" s="35"/>
      <c r="WPP141" s="35"/>
      <c r="WPQ141" s="35"/>
      <c r="WPR141" s="35"/>
      <c r="WPS141" s="35"/>
      <c r="WPT141" s="35"/>
      <c r="WPU141" s="35"/>
      <c r="WPV141" s="35"/>
      <c r="WPW141" s="35"/>
      <c r="WPX141" s="35"/>
      <c r="WPY141" s="35"/>
      <c r="WPZ141" s="35"/>
      <c r="WQA141" s="35"/>
      <c r="WQB141" s="35"/>
      <c r="WQC141" s="35"/>
      <c r="WQD141" s="35"/>
      <c r="WQE141" s="35"/>
      <c r="WQF141" s="35"/>
      <c r="WQG141" s="35"/>
      <c r="WQH141" s="35"/>
      <c r="WQI141" s="35"/>
      <c r="WQJ141" s="35"/>
      <c r="WQK141" s="35"/>
      <c r="WQL141" s="35"/>
      <c r="WQM141" s="35"/>
      <c r="WQN141" s="35"/>
      <c r="WQO141" s="35"/>
      <c r="WQP141" s="35"/>
      <c r="WQQ141" s="35"/>
      <c r="WQR141" s="35"/>
      <c r="WQS141" s="35"/>
      <c r="WQT141" s="35"/>
      <c r="WQU141" s="35"/>
      <c r="WQV141" s="35"/>
      <c r="WQW141" s="35"/>
      <c r="WQX141" s="35"/>
      <c r="WQY141" s="35"/>
      <c r="WQZ141" s="35"/>
      <c r="WRA141" s="35"/>
      <c r="WRB141" s="35"/>
      <c r="WRC141" s="35"/>
      <c r="WRD141" s="35"/>
      <c r="WRE141" s="35"/>
      <c r="WRF141" s="35"/>
      <c r="WRG141" s="35"/>
      <c r="WRH141" s="35"/>
      <c r="WRI141" s="35"/>
      <c r="WRJ141" s="35"/>
      <c r="WRK141" s="35"/>
      <c r="WRL141" s="35"/>
      <c r="WRM141" s="35"/>
      <c r="WRN141" s="35"/>
      <c r="WRO141" s="35"/>
      <c r="WRP141" s="35"/>
      <c r="WRQ141" s="35"/>
      <c r="WRR141" s="35"/>
      <c r="WRS141" s="35"/>
      <c r="WRT141" s="35"/>
      <c r="WRU141" s="35"/>
      <c r="WRV141" s="35"/>
      <c r="WRW141" s="35"/>
      <c r="WRX141" s="35"/>
      <c r="WRY141" s="35"/>
      <c r="WRZ141" s="35"/>
      <c r="WSA141" s="35"/>
      <c r="WSB141" s="35"/>
      <c r="WSC141" s="35"/>
      <c r="WSD141" s="35"/>
      <c r="WSE141" s="35"/>
      <c r="WSF141" s="35"/>
      <c r="WSG141" s="35"/>
      <c r="WSH141" s="35"/>
      <c r="WSI141" s="35"/>
      <c r="WSJ141" s="35"/>
      <c r="WSK141" s="35"/>
      <c r="WSL141" s="35"/>
      <c r="WSM141" s="35"/>
      <c r="WSN141" s="35"/>
      <c r="WSO141" s="35"/>
      <c r="WSP141" s="35"/>
      <c r="WSQ141" s="35"/>
      <c r="WSR141" s="35"/>
      <c r="WSS141" s="35"/>
      <c r="WST141" s="35"/>
      <c r="WSU141" s="35"/>
      <c r="WSV141" s="35"/>
      <c r="WSW141" s="35"/>
      <c r="WSX141" s="35"/>
      <c r="WSY141" s="35"/>
      <c r="WSZ141" s="35"/>
      <c r="WTA141" s="35"/>
      <c r="WTB141" s="35"/>
      <c r="WTC141" s="35"/>
      <c r="WTD141" s="35"/>
      <c r="WTE141" s="35"/>
      <c r="WTF141" s="35"/>
      <c r="WTG141" s="35"/>
      <c r="WTH141" s="35"/>
      <c r="WTI141" s="35"/>
      <c r="WTJ141" s="35"/>
      <c r="WTK141" s="35"/>
      <c r="WTL141" s="35"/>
      <c r="WTM141" s="35"/>
      <c r="WTN141" s="35"/>
      <c r="WTO141" s="35"/>
      <c r="WTP141" s="35"/>
      <c r="WTQ141" s="35"/>
      <c r="WTR141" s="35"/>
      <c r="WTS141" s="35"/>
      <c r="WTT141" s="35"/>
      <c r="WTU141" s="35"/>
      <c r="WTV141" s="35"/>
      <c r="WTW141" s="35"/>
      <c r="WTX141" s="35"/>
      <c r="WTY141" s="35"/>
      <c r="WTZ141" s="35"/>
      <c r="WUA141" s="35"/>
      <c r="WUB141" s="35"/>
      <c r="WUC141" s="35"/>
      <c r="WUD141" s="35"/>
      <c r="WUK141" s="35"/>
      <c r="WUL141" s="35"/>
      <c r="WUM141" s="35"/>
      <c r="WUN141" s="35"/>
      <c r="WUO141" s="35"/>
      <c r="WUP141" s="35"/>
      <c r="WUQ141" s="35"/>
      <c r="WUR141" s="35"/>
      <c r="WUS141" s="35"/>
      <c r="WUT141" s="35"/>
      <c r="WUU141" s="35"/>
      <c r="WUV141" s="35"/>
      <c r="WUW141" s="35"/>
      <c r="WUX141" s="35"/>
      <c r="WUY141" s="35"/>
      <c r="WUZ141" s="35"/>
      <c r="WVA141" s="35"/>
      <c r="WVB141" s="35"/>
      <c r="WVC141" s="35"/>
      <c r="WVD141" s="35"/>
      <c r="WVE141" s="35"/>
      <c r="WVF141" s="35"/>
      <c r="WVG141" s="35"/>
      <c r="WVH141" s="35"/>
      <c r="WVI141" s="35"/>
      <c r="WVJ141" s="35"/>
      <c r="WVK141" s="35"/>
      <c r="WVL141" s="35"/>
      <c r="WVM141" s="35"/>
      <c r="WVN141" s="35"/>
      <c r="WVO141" s="35"/>
      <c r="WVP141" s="35"/>
      <c r="WVQ141" s="35"/>
      <c r="WVR141" s="35"/>
      <c r="WVS141" s="35"/>
      <c r="WVT141" s="35"/>
      <c r="WVU141" s="35"/>
      <c r="WVV141" s="35"/>
      <c r="WVW141" s="35"/>
      <c r="WVX141" s="35"/>
      <c r="WVY141" s="35"/>
      <c r="WVZ141" s="35"/>
      <c r="WWA141" s="35"/>
      <c r="WWB141" s="35"/>
      <c r="WWC141" s="35"/>
      <c r="WWD141" s="35"/>
      <c r="WWE141" s="35"/>
      <c r="WWF141" s="35"/>
      <c r="WWG141" s="35"/>
      <c r="WWH141" s="35"/>
      <c r="WWI141" s="35"/>
      <c r="WWJ141" s="35"/>
      <c r="WWK141" s="35"/>
      <c r="WWL141" s="35"/>
      <c r="WWM141" s="35"/>
      <c r="WWN141" s="35"/>
      <c r="WWO141" s="35"/>
      <c r="WWP141" s="35"/>
      <c r="WWQ141" s="35"/>
      <c r="WWR141" s="35"/>
      <c r="WWS141" s="35"/>
      <c r="WWT141" s="35"/>
      <c r="WWU141" s="35"/>
      <c r="WWV141" s="35"/>
      <c r="WWW141" s="35"/>
      <c r="WWX141" s="35"/>
      <c r="WWY141" s="35"/>
      <c r="WWZ141" s="35"/>
      <c r="WXA141" s="35"/>
      <c r="WXB141" s="35"/>
      <c r="WXC141" s="35"/>
      <c r="WXD141" s="35"/>
      <c r="WXE141" s="35"/>
      <c r="WXF141" s="35"/>
      <c r="WXG141" s="35"/>
      <c r="WXH141" s="35"/>
      <c r="WXI141" s="35"/>
      <c r="WXJ141" s="35"/>
      <c r="WXK141" s="35"/>
      <c r="WXL141" s="35"/>
      <c r="WXM141" s="35"/>
      <c r="WXN141" s="35"/>
      <c r="WXO141" s="35"/>
      <c r="WXP141" s="35"/>
      <c r="WXQ141" s="35"/>
      <c r="WXR141" s="35"/>
      <c r="WXS141" s="35"/>
      <c r="WXT141" s="35"/>
      <c r="WXU141" s="35"/>
      <c r="WXV141" s="35"/>
      <c r="WXW141" s="35"/>
      <c r="WXX141" s="35"/>
      <c r="WXY141" s="35"/>
      <c r="WXZ141" s="35"/>
      <c r="WYA141" s="35"/>
      <c r="WYB141" s="35"/>
      <c r="WYC141" s="35"/>
      <c r="WYD141" s="35"/>
      <c r="WYE141" s="35"/>
      <c r="WYF141" s="35"/>
      <c r="WYG141" s="35"/>
      <c r="WYH141" s="35"/>
      <c r="WYI141" s="35"/>
      <c r="WYJ141" s="35"/>
      <c r="WYK141" s="35"/>
      <c r="WYL141" s="35"/>
      <c r="WYM141" s="35"/>
      <c r="WYN141" s="35"/>
      <c r="WYO141" s="35"/>
      <c r="WYP141" s="35"/>
      <c r="WYQ141" s="35"/>
      <c r="WYR141" s="35"/>
      <c r="WYS141" s="35"/>
      <c r="WYT141" s="35"/>
      <c r="WYU141" s="35"/>
      <c r="WYV141" s="35"/>
      <c r="WYW141" s="35"/>
      <c r="WYX141" s="35"/>
      <c r="WYY141" s="35"/>
      <c r="WYZ141" s="35"/>
      <c r="WZA141" s="35"/>
      <c r="WZB141" s="35"/>
      <c r="WZC141" s="35"/>
      <c r="WZD141" s="35"/>
      <c r="WZE141" s="35"/>
      <c r="WZF141" s="35"/>
      <c r="WZG141" s="35"/>
      <c r="WZH141" s="35"/>
      <c r="WZI141" s="35"/>
      <c r="WZJ141" s="35"/>
      <c r="WZK141" s="35"/>
      <c r="WZL141" s="35"/>
      <c r="WZM141" s="35"/>
      <c r="WZN141" s="35"/>
      <c r="WZO141" s="35"/>
      <c r="WZP141" s="35"/>
      <c r="WZQ141" s="35"/>
      <c r="WZR141" s="35"/>
      <c r="WZS141" s="35"/>
      <c r="WZT141" s="35"/>
      <c r="WZU141" s="35"/>
      <c r="WZV141" s="35"/>
      <c r="WZW141" s="35"/>
      <c r="WZX141" s="35"/>
      <c r="WZY141" s="35"/>
      <c r="WZZ141" s="35"/>
      <c r="XAA141" s="35"/>
      <c r="XAB141" s="35"/>
      <c r="XAC141" s="35"/>
      <c r="XAD141" s="35"/>
      <c r="XAE141" s="35"/>
      <c r="XAF141" s="35"/>
      <c r="XAG141" s="35"/>
      <c r="XAH141" s="35"/>
      <c r="XAI141" s="35"/>
      <c r="XAJ141" s="35"/>
      <c r="XAK141" s="35"/>
      <c r="XAL141" s="35"/>
      <c r="XAM141" s="35"/>
      <c r="XAN141" s="35"/>
      <c r="XAO141" s="35"/>
      <c r="XAP141" s="35"/>
      <c r="XAQ141" s="35"/>
      <c r="XAR141" s="35"/>
      <c r="XAS141" s="35"/>
      <c r="XAT141" s="35"/>
      <c r="XAU141" s="35"/>
      <c r="XAV141" s="35"/>
      <c r="XAW141" s="35"/>
      <c r="XAX141" s="35"/>
      <c r="XAY141" s="35"/>
      <c r="XAZ141" s="35"/>
      <c r="XBA141" s="35"/>
      <c r="XBB141" s="35"/>
      <c r="XBC141" s="35"/>
      <c r="XBD141" s="35"/>
      <c r="XBE141" s="35"/>
      <c r="XBF141" s="35"/>
      <c r="XBG141" s="35"/>
      <c r="XBH141" s="35"/>
      <c r="XBI141" s="35"/>
      <c r="XBJ141" s="35"/>
      <c r="XBK141" s="35"/>
      <c r="XBL141" s="35"/>
      <c r="XBM141" s="35"/>
      <c r="XBN141" s="35"/>
      <c r="XBO141" s="35"/>
      <c r="XBP141" s="35"/>
      <c r="XBQ141" s="35"/>
      <c r="XBR141" s="35"/>
      <c r="XBS141" s="35"/>
      <c r="XBT141" s="35"/>
      <c r="XBU141" s="35"/>
      <c r="XBV141" s="35"/>
      <c r="XBW141" s="35"/>
      <c r="XBX141" s="35"/>
      <c r="XBY141" s="35"/>
      <c r="XBZ141" s="35"/>
      <c r="XCA141" s="35"/>
      <c r="XCB141" s="35"/>
      <c r="XCC141" s="35"/>
      <c r="XCD141" s="35"/>
      <c r="XCE141" s="35"/>
      <c r="XCF141" s="35"/>
      <c r="XCG141" s="35"/>
      <c r="XCH141" s="35"/>
      <c r="XCI141" s="35"/>
      <c r="XCJ141" s="35"/>
      <c r="XCK141" s="35"/>
      <c r="XCL141" s="35"/>
      <c r="XCM141" s="35"/>
      <c r="XCN141" s="35"/>
      <c r="XCO141" s="35"/>
      <c r="XCP141" s="35"/>
      <c r="XCQ141" s="35"/>
      <c r="XCR141" s="35"/>
      <c r="XCS141" s="35"/>
      <c r="XCT141" s="35"/>
      <c r="XCU141" s="35"/>
      <c r="XCV141" s="35"/>
      <c r="XCW141" s="35"/>
      <c r="XCX141" s="35"/>
      <c r="XCY141" s="35"/>
      <c r="XCZ141" s="35"/>
      <c r="XDA141" s="35"/>
      <c r="XDB141" s="35"/>
      <c r="XDC141" s="35"/>
      <c r="XDD141" s="35"/>
      <c r="XDE141" s="35"/>
      <c r="XDF141" s="35"/>
      <c r="XDG141" s="35"/>
      <c r="XDH141" s="35"/>
      <c r="XDI141" s="35"/>
      <c r="XDJ141" s="35"/>
      <c r="XDK141" s="35"/>
      <c r="XDL141" s="35"/>
      <c r="XDM141" s="35"/>
      <c r="XDN141" s="35"/>
      <c r="XDO141" s="35"/>
      <c r="XDP141" s="35"/>
      <c r="XDQ141" s="35"/>
      <c r="XDR141" s="35"/>
      <c r="XDS141" s="35"/>
      <c r="XDT141" s="35"/>
      <c r="XDU141" s="35"/>
    </row>
    <row r="142" spans="1:16349" s="5" customFormat="1" ht="61.5" customHeight="1" x14ac:dyDescent="0.25">
      <c r="A142" s="10" t="s">
        <v>8</v>
      </c>
      <c r="B142" s="167" t="s">
        <v>56</v>
      </c>
      <c r="C142" s="167" t="s">
        <v>4</v>
      </c>
      <c r="D142" s="164">
        <f>6600000-1530000-140000</f>
        <v>4930000</v>
      </c>
      <c r="E142" s="175">
        <v>6600000</v>
      </c>
      <c r="F142" s="175">
        <v>6600000</v>
      </c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  <c r="QR142" s="35"/>
      <c r="QS142" s="35"/>
      <c r="QT142" s="35"/>
      <c r="QU142" s="35"/>
      <c r="QV142" s="35"/>
      <c r="QW142" s="35"/>
      <c r="QX142" s="35"/>
      <c r="QY142" s="35"/>
      <c r="QZ142" s="35"/>
      <c r="RA142" s="35"/>
      <c r="RB142" s="35"/>
      <c r="RC142" s="35"/>
      <c r="RD142" s="35"/>
      <c r="RE142" s="35"/>
      <c r="RF142" s="35"/>
      <c r="RG142" s="35"/>
      <c r="RH142" s="35"/>
      <c r="RI142" s="35"/>
      <c r="RJ142" s="35"/>
      <c r="RK142" s="35"/>
      <c r="RL142" s="35"/>
      <c r="RM142" s="35"/>
      <c r="RN142" s="35"/>
      <c r="RU142" s="35"/>
      <c r="RV142" s="35"/>
      <c r="RW142" s="35"/>
      <c r="RX142" s="35"/>
      <c r="RY142" s="35"/>
      <c r="RZ142" s="35"/>
      <c r="SA142" s="35"/>
      <c r="SB142" s="35"/>
      <c r="SC142" s="35"/>
      <c r="SD142" s="35"/>
      <c r="SE142" s="35"/>
      <c r="SF142" s="35"/>
      <c r="SG142" s="35"/>
      <c r="SH142" s="35"/>
      <c r="SI142" s="35"/>
      <c r="SJ142" s="35"/>
      <c r="SK142" s="35"/>
      <c r="SL142" s="35"/>
      <c r="SM142" s="35"/>
      <c r="SN142" s="35"/>
      <c r="SO142" s="35"/>
      <c r="SP142" s="35"/>
      <c r="SQ142" s="35"/>
      <c r="SR142" s="35"/>
      <c r="SS142" s="35"/>
      <c r="ST142" s="35"/>
      <c r="SU142" s="35"/>
      <c r="SV142" s="35"/>
      <c r="SW142" s="35"/>
      <c r="SX142" s="35"/>
      <c r="SY142" s="35"/>
      <c r="SZ142" s="35"/>
      <c r="TA142" s="35"/>
      <c r="TB142" s="35"/>
      <c r="TC142" s="35"/>
      <c r="TD142" s="35"/>
      <c r="TE142" s="35"/>
      <c r="TF142" s="35"/>
      <c r="TG142" s="35"/>
      <c r="TH142" s="35"/>
      <c r="TI142" s="35"/>
      <c r="TJ142" s="35"/>
      <c r="TK142" s="35"/>
      <c r="TL142" s="35"/>
      <c r="TM142" s="35"/>
      <c r="TN142" s="35"/>
      <c r="TO142" s="35"/>
      <c r="TP142" s="35"/>
      <c r="TQ142" s="35"/>
      <c r="TR142" s="35"/>
      <c r="TS142" s="35"/>
      <c r="TT142" s="35"/>
      <c r="TU142" s="35"/>
      <c r="TV142" s="35"/>
      <c r="TW142" s="35"/>
      <c r="TX142" s="35"/>
      <c r="TY142" s="35"/>
      <c r="TZ142" s="35"/>
      <c r="UA142" s="35"/>
      <c r="UB142" s="35"/>
      <c r="UC142" s="35"/>
      <c r="UD142" s="35"/>
      <c r="UE142" s="35"/>
      <c r="UF142" s="35"/>
      <c r="UG142" s="35"/>
      <c r="UH142" s="35"/>
      <c r="UI142" s="35"/>
      <c r="UJ142" s="35"/>
      <c r="UK142" s="35"/>
      <c r="UL142" s="35"/>
      <c r="UM142" s="35"/>
      <c r="UN142" s="35"/>
      <c r="UO142" s="35"/>
      <c r="UP142" s="35"/>
      <c r="UQ142" s="35"/>
      <c r="UR142" s="35"/>
      <c r="US142" s="35"/>
      <c r="UT142" s="35"/>
      <c r="UU142" s="35"/>
      <c r="UV142" s="35"/>
      <c r="UW142" s="35"/>
      <c r="UX142" s="35"/>
      <c r="UY142" s="35"/>
      <c r="UZ142" s="35"/>
      <c r="VA142" s="35"/>
      <c r="VB142" s="35"/>
      <c r="VC142" s="35"/>
      <c r="VD142" s="35"/>
      <c r="VE142" s="35"/>
      <c r="VF142" s="35"/>
      <c r="VG142" s="35"/>
      <c r="VH142" s="35"/>
      <c r="VI142" s="35"/>
      <c r="VJ142" s="35"/>
      <c r="VK142" s="35"/>
      <c r="VL142" s="35"/>
      <c r="VM142" s="35"/>
      <c r="VN142" s="35"/>
      <c r="VO142" s="35"/>
      <c r="VP142" s="35"/>
      <c r="VQ142" s="35"/>
      <c r="VR142" s="35"/>
      <c r="VS142" s="35"/>
      <c r="VT142" s="35"/>
      <c r="VU142" s="35"/>
      <c r="VV142" s="35"/>
      <c r="VW142" s="35"/>
      <c r="VX142" s="35"/>
      <c r="VY142" s="35"/>
      <c r="VZ142" s="35"/>
      <c r="WA142" s="35"/>
      <c r="WB142" s="35"/>
      <c r="WC142" s="35"/>
      <c r="WD142" s="35"/>
      <c r="WE142" s="35"/>
      <c r="WF142" s="35"/>
      <c r="WG142" s="35"/>
      <c r="WH142" s="35"/>
      <c r="WI142" s="35"/>
      <c r="WJ142" s="35"/>
      <c r="WK142" s="35"/>
      <c r="WL142" s="35"/>
      <c r="WM142" s="35"/>
      <c r="WN142" s="35"/>
      <c r="WO142" s="35"/>
      <c r="WP142" s="35"/>
      <c r="WQ142" s="35"/>
      <c r="WR142" s="35"/>
      <c r="WS142" s="35"/>
      <c r="WT142" s="35"/>
      <c r="WU142" s="35"/>
      <c r="WV142" s="35"/>
      <c r="WW142" s="35"/>
      <c r="WX142" s="35"/>
      <c r="WY142" s="35"/>
      <c r="WZ142" s="35"/>
      <c r="XA142" s="35"/>
      <c r="XB142" s="35"/>
      <c r="XC142" s="35"/>
      <c r="XD142" s="35"/>
      <c r="XE142" s="35"/>
      <c r="XF142" s="35"/>
      <c r="XG142" s="35"/>
      <c r="XH142" s="35"/>
      <c r="XI142" s="35"/>
      <c r="XJ142" s="35"/>
      <c r="XK142" s="35"/>
      <c r="XL142" s="35"/>
      <c r="XM142" s="35"/>
      <c r="XN142" s="35"/>
      <c r="XO142" s="35"/>
      <c r="XP142" s="35"/>
      <c r="XQ142" s="35"/>
      <c r="XR142" s="35"/>
      <c r="XS142" s="35"/>
      <c r="XT142" s="35"/>
      <c r="XU142" s="35"/>
      <c r="XV142" s="35"/>
      <c r="XW142" s="35"/>
      <c r="XX142" s="35"/>
      <c r="XY142" s="35"/>
      <c r="XZ142" s="35"/>
      <c r="YA142" s="35"/>
      <c r="YB142" s="35"/>
      <c r="YC142" s="35"/>
      <c r="YD142" s="35"/>
      <c r="YE142" s="35"/>
      <c r="YF142" s="35"/>
      <c r="YG142" s="35"/>
      <c r="YH142" s="35"/>
      <c r="YI142" s="35"/>
      <c r="YJ142" s="35"/>
      <c r="YK142" s="35"/>
      <c r="YL142" s="35"/>
      <c r="YM142" s="35"/>
      <c r="YN142" s="35"/>
      <c r="YO142" s="35"/>
      <c r="YP142" s="35"/>
      <c r="YQ142" s="35"/>
      <c r="YR142" s="35"/>
      <c r="YS142" s="35"/>
      <c r="YT142" s="35"/>
      <c r="YU142" s="35"/>
      <c r="YV142" s="35"/>
      <c r="YW142" s="35"/>
      <c r="YX142" s="35"/>
      <c r="YY142" s="35"/>
      <c r="YZ142" s="35"/>
      <c r="ZA142" s="35"/>
      <c r="ZB142" s="35"/>
      <c r="ZC142" s="35"/>
      <c r="ZD142" s="35"/>
      <c r="ZE142" s="35"/>
      <c r="ZF142" s="35"/>
      <c r="ZG142" s="35"/>
      <c r="ZH142" s="35"/>
      <c r="ZI142" s="35"/>
      <c r="ZJ142" s="35"/>
      <c r="ZK142" s="35"/>
      <c r="ZL142" s="35"/>
      <c r="ZM142" s="35"/>
      <c r="ZN142" s="35"/>
      <c r="ZO142" s="35"/>
      <c r="ZP142" s="35"/>
      <c r="ZQ142" s="35"/>
      <c r="ZR142" s="35"/>
      <c r="ZS142" s="35"/>
      <c r="ZT142" s="35"/>
      <c r="ZU142" s="35"/>
      <c r="ZV142" s="35"/>
      <c r="ZW142" s="35"/>
      <c r="ZX142" s="35"/>
      <c r="ZY142" s="35"/>
      <c r="ZZ142" s="35"/>
      <c r="AAA142" s="35"/>
      <c r="AAB142" s="35"/>
      <c r="AAC142" s="35"/>
      <c r="AAD142" s="35"/>
      <c r="AAE142" s="35"/>
      <c r="AAF142" s="35"/>
      <c r="AAG142" s="35"/>
      <c r="AAH142" s="35"/>
      <c r="AAI142" s="35"/>
      <c r="AAJ142" s="35"/>
      <c r="AAK142" s="35"/>
      <c r="AAL142" s="35"/>
      <c r="AAM142" s="35"/>
      <c r="AAN142" s="35"/>
      <c r="AAO142" s="35"/>
      <c r="AAP142" s="35"/>
      <c r="AAQ142" s="35"/>
      <c r="AAR142" s="35"/>
      <c r="AAS142" s="35"/>
      <c r="AAT142" s="35"/>
      <c r="AAU142" s="35"/>
      <c r="AAV142" s="35"/>
      <c r="AAW142" s="35"/>
      <c r="AAX142" s="35"/>
      <c r="AAY142" s="35"/>
      <c r="AAZ142" s="35"/>
      <c r="ABA142" s="35"/>
      <c r="ABB142" s="35"/>
      <c r="ABC142" s="35"/>
      <c r="ABD142" s="35"/>
      <c r="ABE142" s="35"/>
      <c r="ABF142" s="35"/>
      <c r="ABG142" s="35"/>
      <c r="ABH142" s="35"/>
      <c r="ABI142" s="35"/>
      <c r="ABJ142" s="35"/>
      <c r="ABQ142" s="35"/>
      <c r="ABR142" s="35"/>
      <c r="ABS142" s="35"/>
      <c r="ABT142" s="35"/>
      <c r="ABU142" s="35"/>
      <c r="ABV142" s="35"/>
      <c r="ABW142" s="35"/>
      <c r="ABX142" s="35"/>
      <c r="ABY142" s="35"/>
      <c r="ABZ142" s="35"/>
      <c r="ACA142" s="35"/>
      <c r="ACB142" s="35"/>
      <c r="ACC142" s="35"/>
      <c r="ACD142" s="35"/>
      <c r="ACE142" s="35"/>
      <c r="ACF142" s="35"/>
      <c r="ACG142" s="35"/>
      <c r="ACH142" s="35"/>
      <c r="ACI142" s="35"/>
      <c r="ACJ142" s="35"/>
      <c r="ACK142" s="35"/>
      <c r="ACL142" s="35"/>
      <c r="ACM142" s="35"/>
      <c r="ACN142" s="35"/>
      <c r="ACO142" s="35"/>
      <c r="ACP142" s="35"/>
      <c r="ACQ142" s="35"/>
      <c r="ACR142" s="35"/>
      <c r="ACS142" s="35"/>
      <c r="ACT142" s="35"/>
      <c r="ACU142" s="35"/>
      <c r="ACV142" s="35"/>
      <c r="ACW142" s="35"/>
      <c r="ACX142" s="35"/>
      <c r="ACY142" s="35"/>
      <c r="ACZ142" s="35"/>
      <c r="ADA142" s="35"/>
      <c r="ADB142" s="35"/>
      <c r="ADC142" s="35"/>
      <c r="ADD142" s="35"/>
      <c r="ADE142" s="35"/>
      <c r="ADF142" s="35"/>
      <c r="ADG142" s="35"/>
      <c r="ADH142" s="35"/>
      <c r="ADI142" s="35"/>
      <c r="ADJ142" s="35"/>
      <c r="ADK142" s="35"/>
      <c r="ADL142" s="35"/>
      <c r="ADM142" s="35"/>
      <c r="ADN142" s="35"/>
      <c r="ADO142" s="35"/>
      <c r="ADP142" s="35"/>
      <c r="ADQ142" s="35"/>
      <c r="ADR142" s="35"/>
      <c r="ADS142" s="35"/>
      <c r="ADT142" s="35"/>
      <c r="ADU142" s="35"/>
      <c r="ADV142" s="35"/>
      <c r="ADW142" s="35"/>
      <c r="ADX142" s="35"/>
      <c r="ADY142" s="35"/>
      <c r="ADZ142" s="35"/>
      <c r="AEA142" s="35"/>
      <c r="AEB142" s="35"/>
      <c r="AEC142" s="35"/>
      <c r="AED142" s="35"/>
      <c r="AEE142" s="35"/>
      <c r="AEF142" s="35"/>
      <c r="AEG142" s="35"/>
      <c r="AEH142" s="35"/>
      <c r="AEI142" s="35"/>
      <c r="AEJ142" s="35"/>
      <c r="AEK142" s="35"/>
      <c r="AEL142" s="35"/>
      <c r="AEM142" s="35"/>
      <c r="AEN142" s="35"/>
      <c r="AEO142" s="35"/>
      <c r="AEP142" s="35"/>
      <c r="AEQ142" s="35"/>
      <c r="AER142" s="35"/>
      <c r="AES142" s="35"/>
      <c r="AET142" s="35"/>
      <c r="AEU142" s="35"/>
      <c r="AEV142" s="35"/>
      <c r="AEW142" s="35"/>
      <c r="AEX142" s="35"/>
      <c r="AEY142" s="35"/>
      <c r="AEZ142" s="35"/>
      <c r="AFA142" s="35"/>
      <c r="AFB142" s="35"/>
      <c r="AFC142" s="35"/>
      <c r="AFD142" s="35"/>
      <c r="AFE142" s="35"/>
      <c r="AFF142" s="35"/>
      <c r="AFG142" s="35"/>
      <c r="AFH142" s="35"/>
      <c r="AFI142" s="35"/>
      <c r="AFJ142" s="35"/>
      <c r="AFK142" s="35"/>
      <c r="AFL142" s="35"/>
      <c r="AFM142" s="35"/>
      <c r="AFN142" s="35"/>
      <c r="AFO142" s="35"/>
      <c r="AFP142" s="35"/>
      <c r="AFQ142" s="35"/>
      <c r="AFR142" s="35"/>
      <c r="AFS142" s="35"/>
      <c r="AFT142" s="35"/>
      <c r="AFU142" s="35"/>
      <c r="AFV142" s="35"/>
      <c r="AFW142" s="35"/>
      <c r="AFX142" s="35"/>
      <c r="AFY142" s="35"/>
      <c r="AFZ142" s="35"/>
      <c r="AGA142" s="35"/>
      <c r="AGB142" s="35"/>
      <c r="AGC142" s="35"/>
      <c r="AGD142" s="35"/>
      <c r="AGE142" s="35"/>
      <c r="AGF142" s="35"/>
      <c r="AGG142" s="35"/>
      <c r="AGH142" s="35"/>
      <c r="AGI142" s="35"/>
      <c r="AGJ142" s="35"/>
      <c r="AGK142" s="35"/>
      <c r="AGL142" s="35"/>
      <c r="AGM142" s="35"/>
      <c r="AGN142" s="35"/>
      <c r="AGO142" s="35"/>
      <c r="AGP142" s="35"/>
      <c r="AGQ142" s="35"/>
      <c r="AGR142" s="35"/>
      <c r="AGS142" s="35"/>
      <c r="AGT142" s="35"/>
      <c r="AGU142" s="35"/>
      <c r="AGV142" s="35"/>
      <c r="AGW142" s="35"/>
      <c r="AGX142" s="35"/>
      <c r="AGY142" s="35"/>
      <c r="AGZ142" s="35"/>
      <c r="AHA142" s="35"/>
      <c r="AHB142" s="35"/>
      <c r="AHC142" s="35"/>
      <c r="AHD142" s="35"/>
      <c r="AHE142" s="35"/>
      <c r="AHF142" s="35"/>
      <c r="AHG142" s="35"/>
      <c r="AHH142" s="35"/>
      <c r="AHI142" s="35"/>
      <c r="AHJ142" s="35"/>
      <c r="AHK142" s="35"/>
      <c r="AHL142" s="35"/>
      <c r="AHM142" s="35"/>
      <c r="AHN142" s="35"/>
      <c r="AHO142" s="35"/>
      <c r="AHP142" s="35"/>
      <c r="AHQ142" s="35"/>
      <c r="AHR142" s="35"/>
      <c r="AHS142" s="35"/>
      <c r="AHT142" s="35"/>
      <c r="AHU142" s="35"/>
      <c r="AHV142" s="35"/>
      <c r="AHW142" s="35"/>
      <c r="AHX142" s="35"/>
      <c r="AHY142" s="35"/>
      <c r="AHZ142" s="35"/>
      <c r="AIA142" s="35"/>
      <c r="AIB142" s="35"/>
      <c r="AIC142" s="35"/>
      <c r="AID142" s="35"/>
      <c r="AIE142" s="35"/>
      <c r="AIF142" s="35"/>
      <c r="AIG142" s="35"/>
      <c r="AIH142" s="35"/>
      <c r="AII142" s="35"/>
      <c r="AIJ142" s="35"/>
      <c r="AIK142" s="35"/>
      <c r="AIL142" s="35"/>
      <c r="AIM142" s="35"/>
      <c r="AIN142" s="35"/>
      <c r="AIO142" s="35"/>
      <c r="AIP142" s="35"/>
      <c r="AIQ142" s="35"/>
      <c r="AIR142" s="35"/>
      <c r="AIS142" s="35"/>
      <c r="AIT142" s="35"/>
      <c r="AIU142" s="35"/>
      <c r="AIV142" s="35"/>
      <c r="AIW142" s="35"/>
      <c r="AIX142" s="35"/>
      <c r="AIY142" s="35"/>
      <c r="AIZ142" s="35"/>
      <c r="AJA142" s="35"/>
      <c r="AJB142" s="35"/>
      <c r="AJC142" s="35"/>
      <c r="AJD142" s="35"/>
      <c r="AJE142" s="35"/>
      <c r="AJF142" s="35"/>
      <c r="AJG142" s="35"/>
      <c r="AJH142" s="35"/>
      <c r="AJI142" s="35"/>
      <c r="AJJ142" s="35"/>
      <c r="AJK142" s="35"/>
      <c r="AJL142" s="35"/>
      <c r="AJM142" s="35"/>
      <c r="AJN142" s="35"/>
      <c r="AJO142" s="35"/>
      <c r="AJP142" s="35"/>
      <c r="AJQ142" s="35"/>
      <c r="AJR142" s="35"/>
      <c r="AJS142" s="35"/>
      <c r="AJT142" s="35"/>
      <c r="AJU142" s="35"/>
      <c r="AJV142" s="35"/>
      <c r="AJW142" s="35"/>
      <c r="AJX142" s="35"/>
      <c r="AJY142" s="35"/>
      <c r="AJZ142" s="35"/>
      <c r="AKA142" s="35"/>
      <c r="AKB142" s="35"/>
      <c r="AKC142" s="35"/>
      <c r="AKD142" s="35"/>
      <c r="AKE142" s="35"/>
      <c r="AKF142" s="35"/>
      <c r="AKG142" s="35"/>
      <c r="AKH142" s="35"/>
      <c r="AKI142" s="35"/>
      <c r="AKJ142" s="35"/>
      <c r="AKK142" s="35"/>
      <c r="AKL142" s="35"/>
      <c r="AKM142" s="35"/>
      <c r="AKN142" s="35"/>
      <c r="AKO142" s="35"/>
      <c r="AKP142" s="35"/>
      <c r="AKQ142" s="35"/>
      <c r="AKR142" s="35"/>
      <c r="AKS142" s="35"/>
      <c r="AKT142" s="35"/>
      <c r="AKU142" s="35"/>
      <c r="AKV142" s="35"/>
      <c r="AKW142" s="35"/>
      <c r="AKX142" s="35"/>
      <c r="AKY142" s="35"/>
      <c r="AKZ142" s="35"/>
      <c r="ALA142" s="35"/>
      <c r="ALB142" s="35"/>
      <c r="ALC142" s="35"/>
      <c r="ALD142" s="35"/>
      <c r="ALE142" s="35"/>
      <c r="ALF142" s="35"/>
      <c r="ALM142" s="35"/>
      <c r="ALN142" s="35"/>
      <c r="ALO142" s="35"/>
      <c r="ALP142" s="35"/>
      <c r="ALQ142" s="35"/>
      <c r="ALR142" s="35"/>
      <c r="ALS142" s="35"/>
      <c r="ALT142" s="35"/>
      <c r="ALU142" s="35"/>
      <c r="ALV142" s="35"/>
      <c r="ALW142" s="35"/>
      <c r="ALX142" s="35"/>
      <c r="ALY142" s="35"/>
      <c r="ALZ142" s="35"/>
      <c r="AMA142" s="35"/>
      <c r="AMB142" s="35"/>
      <c r="AMC142" s="35"/>
      <c r="AMD142" s="35"/>
      <c r="AME142" s="35"/>
      <c r="AMF142" s="35"/>
      <c r="AMG142" s="35"/>
      <c r="AMH142" s="35"/>
      <c r="AMI142" s="35"/>
      <c r="AMJ142" s="35"/>
      <c r="AMK142" s="35"/>
      <c r="AML142" s="35"/>
      <c r="AMM142" s="35"/>
      <c r="AMN142" s="35"/>
      <c r="AMO142" s="35"/>
      <c r="AMP142" s="35"/>
      <c r="AMQ142" s="35"/>
      <c r="AMR142" s="35"/>
      <c r="AMS142" s="35"/>
      <c r="AMT142" s="35"/>
      <c r="AMU142" s="35"/>
      <c r="AMV142" s="35"/>
      <c r="AMW142" s="35"/>
      <c r="AMX142" s="35"/>
      <c r="AMY142" s="35"/>
      <c r="AMZ142" s="35"/>
      <c r="ANA142" s="35"/>
      <c r="ANB142" s="35"/>
      <c r="ANC142" s="35"/>
      <c r="AND142" s="35"/>
      <c r="ANE142" s="35"/>
      <c r="ANF142" s="35"/>
      <c r="ANG142" s="35"/>
      <c r="ANH142" s="35"/>
      <c r="ANI142" s="35"/>
      <c r="ANJ142" s="35"/>
      <c r="ANK142" s="35"/>
      <c r="ANL142" s="35"/>
      <c r="ANM142" s="35"/>
      <c r="ANN142" s="35"/>
      <c r="ANO142" s="35"/>
      <c r="ANP142" s="35"/>
      <c r="ANQ142" s="35"/>
      <c r="ANR142" s="35"/>
      <c r="ANS142" s="35"/>
      <c r="ANT142" s="35"/>
      <c r="ANU142" s="35"/>
      <c r="ANV142" s="35"/>
      <c r="ANW142" s="35"/>
      <c r="ANX142" s="35"/>
      <c r="ANY142" s="35"/>
      <c r="ANZ142" s="35"/>
      <c r="AOA142" s="35"/>
      <c r="AOB142" s="35"/>
      <c r="AOC142" s="35"/>
      <c r="AOD142" s="35"/>
      <c r="AOE142" s="35"/>
      <c r="AOF142" s="35"/>
      <c r="AOG142" s="35"/>
      <c r="AOH142" s="35"/>
      <c r="AOI142" s="35"/>
      <c r="AOJ142" s="35"/>
      <c r="AOK142" s="35"/>
      <c r="AOL142" s="35"/>
      <c r="AOM142" s="35"/>
      <c r="AON142" s="35"/>
      <c r="AOO142" s="35"/>
      <c r="AOP142" s="35"/>
      <c r="AOQ142" s="35"/>
      <c r="AOR142" s="35"/>
      <c r="AOS142" s="35"/>
      <c r="AOT142" s="35"/>
      <c r="AOU142" s="35"/>
      <c r="AOV142" s="35"/>
      <c r="AOW142" s="35"/>
      <c r="AOX142" s="35"/>
      <c r="AOY142" s="35"/>
      <c r="AOZ142" s="35"/>
      <c r="APA142" s="35"/>
      <c r="APB142" s="35"/>
      <c r="APC142" s="35"/>
      <c r="APD142" s="35"/>
      <c r="APE142" s="35"/>
      <c r="APF142" s="35"/>
      <c r="APG142" s="35"/>
      <c r="APH142" s="35"/>
      <c r="API142" s="35"/>
      <c r="APJ142" s="35"/>
      <c r="APK142" s="35"/>
      <c r="APL142" s="35"/>
      <c r="APM142" s="35"/>
      <c r="APN142" s="35"/>
      <c r="APO142" s="35"/>
      <c r="APP142" s="35"/>
      <c r="APQ142" s="35"/>
      <c r="APR142" s="35"/>
      <c r="APS142" s="35"/>
      <c r="APT142" s="35"/>
      <c r="APU142" s="35"/>
      <c r="APV142" s="35"/>
      <c r="APW142" s="35"/>
      <c r="APX142" s="35"/>
      <c r="APY142" s="35"/>
      <c r="APZ142" s="35"/>
      <c r="AQA142" s="35"/>
      <c r="AQB142" s="35"/>
      <c r="AQC142" s="35"/>
      <c r="AQD142" s="35"/>
      <c r="AQE142" s="35"/>
      <c r="AQF142" s="35"/>
      <c r="AQG142" s="35"/>
      <c r="AQH142" s="35"/>
      <c r="AQI142" s="35"/>
      <c r="AQJ142" s="35"/>
      <c r="AQK142" s="35"/>
      <c r="AQL142" s="35"/>
      <c r="AQM142" s="35"/>
      <c r="AQN142" s="35"/>
      <c r="AQO142" s="35"/>
      <c r="AQP142" s="35"/>
      <c r="AQQ142" s="35"/>
      <c r="AQR142" s="35"/>
      <c r="AQS142" s="35"/>
      <c r="AQT142" s="35"/>
      <c r="AQU142" s="35"/>
      <c r="AQV142" s="35"/>
      <c r="AQW142" s="35"/>
      <c r="AQX142" s="35"/>
      <c r="AQY142" s="35"/>
      <c r="AQZ142" s="35"/>
      <c r="ARA142" s="35"/>
      <c r="ARB142" s="35"/>
      <c r="ARC142" s="35"/>
      <c r="ARD142" s="35"/>
      <c r="ARE142" s="35"/>
      <c r="ARF142" s="35"/>
      <c r="ARG142" s="35"/>
      <c r="ARH142" s="35"/>
      <c r="ARI142" s="35"/>
      <c r="ARJ142" s="35"/>
      <c r="ARK142" s="35"/>
      <c r="ARL142" s="35"/>
      <c r="ARM142" s="35"/>
      <c r="ARN142" s="35"/>
      <c r="ARO142" s="35"/>
      <c r="ARP142" s="35"/>
      <c r="ARQ142" s="35"/>
      <c r="ARR142" s="35"/>
      <c r="ARS142" s="35"/>
      <c r="ART142" s="35"/>
      <c r="ARU142" s="35"/>
      <c r="ARV142" s="35"/>
      <c r="ARW142" s="35"/>
      <c r="ARX142" s="35"/>
      <c r="ARY142" s="35"/>
      <c r="ARZ142" s="35"/>
      <c r="ASA142" s="35"/>
      <c r="ASB142" s="35"/>
      <c r="ASC142" s="35"/>
      <c r="ASD142" s="35"/>
      <c r="ASE142" s="35"/>
      <c r="ASF142" s="35"/>
      <c r="ASG142" s="35"/>
      <c r="ASH142" s="35"/>
      <c r="ASI142" s="35"/>
      <c r="ASJ142" s="35"/>
      <c r="ASK142" s="35"/>
      <c r="ASL142" s="35"/>
      <c r="ASM142" s="35"/>
      <c r="ASN142" s="35"/>
      <c r="ASO142" s="35"/>
      <c r="ASP142" s="35"/>
      <c r="ASQ142" s="35"/>
      <c r="ASR142" s="35"/>
      <c r="ASS142" s="35"/>
      <c r="AST142" s="35"/>
      <c r="ASU142" s="35"/>
      <c r="ASV142" s="35"/>
      <c r="ASW142" s="35"/>
      <c r="ASX142" s="35"/>
      <c r="ASY142" s="35"/>
      <c r="ASZ142" s="35"/>
      <c r="ATA142" s="35"/>
      <c r="ATB142" s="35"/>
      <c r="ATC142" s="35"/>
      <c r="ATD142" s="35"/>
      <c r="ATE142" s="35"/>
      <c r="ATF142" s="35"/>
      <c r="ATG142" s="35"/>
      <c r="ATH142" s="35"/>
      <c r="ATI142" s="35"/>
      <c r="ATJ142" s="35"/>
      <c r="ATK142" s="35"/>
      <c r="ATL142" s="35"/>
      <c r="ATM142" s="35"/>
      <c r="ATN142" s="35"/>
      <c r="ATO142" s="35"/>
      <c r="ATP142" s="35"/>
      <c r="ATQ142" s="35"/>
      <c r="ATR142" s="35"/>
      <c r="ATS142" s="35"/>
      <c r="ATT142" s="35"/>
      <c r="ATU142" s="35"/>
      <c r="ATV142" s="35"/>
      <c r="ATW142" s="35"/>
      <c r="ATX142" s="35"/>
      <c r="ATY142" s="35"/>
      <c r="ATZ142" s="35"/>
      <c r="AUA142" s="35"/>
      <c r="AUB142" s="35"/>
      <c r="AUC142" s="35"/>
      <c r="AUD142" s="35"/>
      <c r="AUE142" s="35"/>
      <c r="AUF142" s="35"/>
      <c r="AUG142" s="35"/>
      <c r="AUH142" s="35"/>
      <c r="AUI142" s="35"/>
      <c r="AUJ142" s="35"/>
      <c r="AUK142" s="35"/>
      <c r="AUL142" s="35"/>
      <c r="AUM142" s="35"/>
      <c r="AUN142" s="35"/>
      <c r="AUO142" s="35"/>
      <c r="AUP142" s="35"/>
      <c r="AUQ142" s="35"/>
      <c r="AUR142" s="35"/>
      <c r="AUS142" s="35"/>
      <c r="AUT142" s="35"/>
      <c r="AUU142" s="35"/>
      <c r="AUV142" s="35"/>
      <c r="AUW142" s="35"/>
      <c r="AUX142" s="35"/>
      <c r="AUY142" s="35"/>
      <c r="AUZ142" s="35"/>
      <c r="AVA142" s="35"/>
      <c r="AVB142" s="35"/>
      <c r="AVI142" s="35"/>
      <c r="AVJ142" s="35"/>
      <c r="AVK142" s="35"/>
      <c r="AVL142" s="35"/>
      <c r="AVM142" s="35"/>
      <c r="AVN142" s="35"/>
      <c r="AVO142" s="35"/>
      <c r="AVP142" s="35"/>
      <c r="AVQ142" s="35"/>
      <c r="AVR142" s="35"/>
      <c r="AVS142" s="35"/>
      <c r="AVT142" s="35"/>
      <c r="AVU142" s="35"/>
      <c r="AVV142" s="35"/>
      <c r="AVW142" s="35"/>
      <c r="AVX142" s="35"/>
      <c r="AVY142" s="35"/>
      <c r="AVZ142" s="35"/>
      <c r="AWA142" s="35"/>
      <c r="AWB142" s="35"/>
      <c r="AWC142" s="35"/>
      <c r="AWD142" s="35"/>
      <c r="AWE142" s="35"/>
      <c r="AWF142" s="35"/>
      <c r="AWG142" s="35"/>
      <c r="AWH142" s="35"/>
      <c r="AWI142" s="35"/>
      <c r="AWJ142" s="35"/>
      <c r="AWK142" s="35"/>
      <c r="AWL142" s="35"/>
      <c r="AWM142" s="35"/>
      <c r="AWN142" s="35"/>
      <c r="AWO142" s="35"/>
      <c r="AWP142" s="35"/>
      <c r="AWQ142" s="35"/>
      <c r="AWR142" s="35"/>
      <c r="AWS142" s="35"/>
      <c r="AWT142" s="35"/>
      <c r="AWU142" s="35"/>
      <c r="AWV142" s="35"/>
      <c r="AWW142" s="35"/>
      <c r="AWX142" s="35"/>
      <c r="AWY142" s="35"/>
      <c r="AWZ142" s="35"/>
      <c r="AXA142" s="35"/>
      <c r="AXB142" s="35"/>
      <c r="AXC142" s="35"/>
      <c r="AXD142" s="35"/>
      <c r="AXE142" s="35"/>
      <c r="AXF142" s="35"/>
      <c r="AXG142" s="35"/>
      <c r="AXH142" s="35"/>
      <c r="AXI142" s="35"/>
      <c r="AXJ142" s="35"/>
      <c r="AXK142" s="35"/>
      <c r="AXL142" s="35"/>
      <c r="AXM142" s="35"/>
      <c r="AXN142" s="35"/>
      <c r="AXO142" s="35"/>
      <c r="AXP142" s="35"/>
      <c r="AXQ142" s="35"/>
      <c r="AXR142" s="35"/>
      <c r="AXS142" s="35"/>
      <c r="AXT142" s="35"/>
      <c r="AXU142" s="35"/>
      <c r="AXV142" s="35"/>
      <c r="AXW142" s="35"/>
      <c r="AXX142" s="35"/>
      <c r="AXY142" s="35"/>
      <c r="AXZ142" s="35"/>
      <c r="AYA142" s="35"/>
      <c r="AYB142" s="35"/>
      <c r="AYC142" s="35"/>
      <c r="AYD142" s="35"/>
      <c r="AYE142" s="35"/>
      <c r="AYF142" s="35"/>
      <c r="AYG142" s="35"/>
      <c r="AYH142" s="35"/>
      <c r="AYI142" s="35"/>
      <c r="AYJ142" s="35"/>
      <c r="AYK142" s="35"/>
      <c r="AYL142" s="35"/>
      <c r="AYM142" s="35"/>
      <c r="AYN142" s="35"/>
      <c r="AYO142" s="35"/>
      <c r="AYP142" s="35"/>
      <c r="AYQ142" s="35"/>
      <c r="AYR142" s="35"/>
      <c r="AYS142" s="35"/>
      <c r="AYT142" s="35"/>
      <c r="AYU142" s="35"/>
      <c r="AYV142" s="35"/>
      <c r="AYW142" s="35"/>
      <c r="AYX142" s="35"/>
      <c r="AYY142" s="35"/>
      <c r="AYZ142" s="35"/>
      <c r="AZA142" s="35"/>
      <c r="AZB142" s="35"/>
      <c r="AZC142" s="35"/>
      <c r="AZD142" s="35"/>
      <c r="AZE142" s="35"/>
      <c r="AZF142" s="35"/>
      <c r="AZG142" s="35"/>
      <c r="AZH142" s="35"/>
      <c r="AZI142" s="35"/>
      <c r="AZJ142" s="35"/>
      <c r="AZK142" s="35"/>
      <c r="AZL142" s="35"/>
      <c r="AZM142" s="35"/>
      <c r="AZN142" s="35"/>
      <c r="AZO142" s="35"/>
      <c r="AZP142" s="35"/>
      <c r="AZQ142" s="35"/>
      <c r="AZR142" s="35"/>
      <c r="AZS142" s="35"/>
      <c r="AZT142" s="35"/>
      <c r="AZU142" s="35"/>
      <c r="AZV142" s="35"/>
      <c r="AZW142" s="35"/>
      <c r="AZX142" s="35"/>
      <c r="AZY142" s="35"/>
      <c r="AZZ142" s="35"/>
      <c r="BAA142" s="35"/>
      <c r="BAB142" s="35"/>
      <c r="BAC142" s="35"/>
      <c r="BAD142" s="35"/>
      <c r="BAE142" s="35"/>
      <c r="BAF142" s="35"/>
      <c r="BAG142" s="35"/>
      <c r="BAH142" s="35"/>
      <c r="BAI142" s="35"/>
      <c r="BAJ142" s="35"/>
      <c r="BAK142" s="35"/>
      <c r="BAL142" s="35"/>
      <c r="BAM142" s="35"/>
      <c r="BAN142" s="35"/>
      <c r="BAO142" s="35"/>
      <c r="BAP142" s="35"/>
      <c r="BAQ142" s="35"/>
      <c r="BAR142" s="35"/>
      <c r="BAS142" s="35"/>
      <c r="BAT142" s="35"/>
      <c r="BAU142" s="35"/>
      <c r="BAV142" s="35"/>
      <c r="BAW142" s="35"/>
      <c r="BAX142" s="35"/>
      <c r="BAY142" s="35"/>
      <c r="BAZ142" s="35"/>
      <c r="BBA142" s="35"/>
      <c r="BBB142" s="35"/>
      <c r="BBC142" s="35"/>
      <c r="BBD142" s="35"/>
      <c r="BBE142" s="35"/>
      <c r="BBF142" s="35"/>
      <c r="BBG142" s="35"/>
      <c r="BBH142" s="35"/>
      <c r="BBI142" s="35"/>
      <c r="BBJ142" s="35"/>
      <c r="BBK142" s="35"/>
      <c r="BBL142" s="35"/>
      <c r="BBM142" s="35"/>
      <c r="BBN142" s="35"/>
      <c r="BBO142" s="35"/>
      <c r="BBP142" s="35"/>
      <c r="BBQ142" s="35"/>
      <c r="BBR142" s="35"/>
      <c r="BBS142" s="35"/>
      <c r="BBT142" s="35"/>
      <c r="BBU142" s="35"/>
      <c r="BBV142" s="35"/>
      <c r="BBW142" s="35"/>
      <c r="BBX142" s="35"/>
      <c r="BBY142" s="35"/>
      <c r="BBZ142" s="35"/>
      <c r="BCA142" s="35"/>
      <c r="BCB142" s="35"/>
      <c r="BCC142" s="35"/>
      <c r="BCD142" s="35"/>
      <c r="BCE142" s="35"/>
      <c r="BCF142" s="35"/>
      <c r="BCG142" s="35"/>
      <c r="BCH142" s="35"/>
      <c r="BCI142" s="35"/>
      <c r="BCJ142" s="35"/>
      <c r="BCK142" s="35"/>
      <c r="BCL142" s="35"/>
      <c r="BCM142" s="35"/>
      <c r="BCN142" s="35"/>
      <c r="BCO142" s="35"/>
      <c r="BCP142" s="35"/>
      <c r="BCQ142" s="35"/>
      <c r="BCR142" s="35"/>
      <c r="BCS142" s="35"/>
      <c r="BCT142" s="35"/>
      <c r="BCU142" s="35"/>
      <c r="BCV142" s="35"/>
      <c r="BCW142" s="35"/>
      <c r="BCX142" s="35"/>
      <c r="BCY142" s="35"/>
      <c r="BCZ142" s="35"/>
      <c r="BDA142" s="35"/>
      <c r="BDB142" s="35"/>
      <c r="BDC142" s="35"/>
      <c r="BDD142" s="35"/>
      <c r="BDE142" s="35"/>
      <c r="BDF142" s="35"/>
      <c r="BDG142" s="35"/>
      <c r="BDH142" s="35"/>
      <c r="BDI142" s="35"/>
      <c r="BDJ142" s="35"/>
      <c r="BDK142" s="35"/>
      <c r="BDL142" s="35"/>
      <c r="BDM142" s="35"/>
      <c r="BDN142" s="35"/>
      <c r="BDO142" s="35"/>
      <c r="BDP142" s="35"/>
      <c r="BDQ142" s="35"/>
      <c r="BDR142" s="35"/>
      <c r="BDS142" s="35"/>
      <c r="BDT142" s="35"/>
      <c r="BDU142" s="35"/>
      <c r="BDV142" s="35"/>
      <c r="BDW142" s="35"/>
      <c r="BDX142" s="35"/>
      <c r="BDY142" s="35"/>
      <c r="BDZ142" s="35"/>
      <c r="BEA142" s="35"/>
      <c r="BEB142" s="35"/>
      <c r="BEC142" s="35"/>
      <c r="BED142" s="35"/>
      <c r="BEE142" s="35"/>
      <c r="BEF142" s="35"/>
      <c r="BEG142" s="35"/>
      <c r="BEH142" s="35"/>
      <c r="BEI142" s="35"/>
      <c r="BEJ142" s="35"/>
      <c r="BEK142" s="35"/>
      <c r="BEL142" s="35"/>
      <c r="BEM142" s="35"/>
      <c r="BEN142" s="35"/>
      <c r="BEO142" s="35"/>
      <c r="BEP142" s="35"/>
      <c r="BEQ142" s="35"/>
      <c r="BER142" s="35"/>
      <c r="BES142" s="35"/>
      <c r="BET142" s="35"/>
      <c r="BEU142" s="35"/>
      <c r="BEV142" s="35"/>
      <c r="BEW142" s="35"/>
      <c r="BEX142" s="35"/>
      <c r="BFE142" s="35"/>
      <c r="BFF142" s="35"/>
      <c r="BFG142" s="35"/>
      <c r="BFH142" s="35"/>
      <c r="BFI142" s="35"/>
      <c r="BFJ142" s="35"/>
      <c r="BFK142" s="35"/>
      <c r="BFL142" s="35"/>
      <c r="BFM142" s="35"/>
      <c r="BFN142" s="35"/>
      <c r="BFO142" s="35"/>
      <c r="BFP142" s="35"/>
      <c r="BFQ142" s="35"/>
      <c r="BFR142" s="35"/>
      <c r="BFS142" s="35"/>
      <c r="BFT142" s="35"/>
      <c r="BFU142" s="35"/>
      <c r="BFV142" s="35"/>
      <c r="BFW142" s="35"/>
      <c r="BFX142" s="35"/>
      <c r="BFY142" s="35"/>
      <c r="BFZ142" s="35"/>
      <c r="BGA142" s="35"/>
      <c r="BGB142" s="35"/>
      <c r="BGC142" s="35"/>
      <c r="BGD142" s="35"/>
      <c r="BGE142" s="35"/>
      <c r="BGF142" s="35"/>
      <c r="BGG142" s="35"/>
      <c r="BGH142" s="35"/>
      <c r="BGI142" s="35"/>
      <c r="BGJ142" s="35"/>
      <c r="BGK142" s="35"/>
      <c r="BGL142" s="35"/>
      <c r="BGM142" s="35"/>
      <c r="BGN142" s="35"/>
      <c r="BGO142" s="35"/>
      <c r="BGP142" s="35"/>
      <c r="BGQ142" s="35"/>
      <c r="BGR142" s="35"/>
      <c r="BGS142" s="35"/>
      <c r="BGT142" s="35"/>
      <c r="BGU142" s="35"/>
      <c r="BGV142" s="35"/>
      <c r="BGW142" s="35"/>
      <c r="BGX142" s="35"/>
      <c r="BGY142" s="35"/>
      <c r="BGZ142" s="35"/>
      <c r="BHA142" s="35"/>
      <c r="BHB142" s="35"/>
      <c r="BHC142" s="35"/>
      <c r="BHD142" s="35"/>
      <c r="BHE142" s="35"/>
      <c r="BHF142" s="35"/>
      <c r="BHG142" s="35"/>
      <c r="BHH142" s="35"/>
      <c r="BHI142" s="35"/>
      <c r="BHJ142" s="35"/>
      <c r="BHK142" s="35"/>
      <c r="BHL142" s="35"/>
      <c r="BHM142" s="35"/>
      <c r="BHN142" s="35"/>
      <c r="BHO142" s="35"/>
      <c r="BHP142" s="35"/>
      <c r="BHQ142" s="35"/>
      <c r="BHR142" s="35"/>
      <c r="BHS142" s="35"/>
      <c r="BHT142" s="35"/>
      <c r="BHU142" s="35"/>
      <c r="BHV142" s="35"/>
      <c r="BHW142" s="35"/>
      <c r="BHX142" s="35"/>
      <c r="BHY142" s="35"/>
      <c r="BHZ142" s="35"/>
      <c r="BIA142" s="35"/>
      <c r="BIB142" s="35"/>
      <c r="BIC142" s="35"/>
      <c r="BID142" s="35"/>
      <c r="BIE142" s="35"/>
      <c r="BIF142" s="35"/>
      <c r="BIG142" s="35"/>
      <c r="BIH142" s="35"/>
      <c r="BII142" s="35"/>
      <c r="BIJ142" s="35"/>
      <c r="BIK142" s="35"/>
      <c r="BIL142" s="35"/>
      <c r="BIM142" s="35"/>
      <c r="BIN142" s="35"/>
      <c r="BIO142" s="35"/>
      <c r="BIP142" s="35"/>
      <c r="BIQ142" s="35"/>
      <c r="BIR142" s="35"/>
      <c r="BIS142" s="35"/>
      <c r="BIT142" s="35"/>
      <c r="BIU142" s="35"/>
      <c r="BIV142" s="35"/>
      <c r="BIW142" s="35"/>
      <c r="BIX142" s="35"/>
      <c r="BIY142" s="35"/>
      <c r="BIZ142" s="35"/>
      <c r="BJA142" s="35"/>
      <c r="BJB142" s="35"/>
      <c r="BJC142" s="35"/>
      <c r="BJD142" s="35"/>
      <c r="BJE142" s="35"/>
      <c r="BJF142" s="35"/>
      <c r="BJG142" s="35"/>
      <c r="BJH142" s="35"/>
      <c r="BJI142" s="35"/>
      <c r="BJJ142" s="35"/>
      <c r="BJK142" s="35"/>
      <c r="BJL142" s="35"/>
      <c r="BJM142" s="35"/>
      <c r="BJN142" s="35"/>
      <c r="BJO142" s="35"/>
      <c r="BJP142" s="35"/>
      <c r="BJQ142" s="35"/>
      <c r="BJR142" s="35"/>
      <c r="BJS142" s="35"/>
      <c r="BJT142" s="35"/>
      <c r="BJU142" s="35"/>
      <c r="BJV142" s="35"/>
      <c r="BJW142" s="35"/>
      <c r="BJX142" s="35"/>
      <c r="BJY142" s="35"/>
      <c r="BJZ142" s="35"/>
      <c r="BKA142" s="35"/>
      <c r="BKB142" s="35"/>
      <c r="BKC142" s="35"/>
      <c r="BKD142" s="35"/>
      <c r="BKE142" s="35"/>
      <c r="BKF142" s="35"/>
      <c r="BKG142" s="35"/>
      <c r="BKH142" s="35"/>
      <c r="BKI142" s="35"/>
      <c r="BKJ142" s="35"/>
      <c r="BKK142" s="35"/>
      <c r="BKL142" s="35"/>
      <c r="BKM142" s="35"/>
      <c r="BKN142" s="35"/>
      <c r="BKO142" s="35"/>
      <c r="BKP142" s="35"/>
      <c r="BKQ142" s="35"/>
      <c r="BKR142" s="35"/>
      <c r="BKS142" s="35"/>
      <c r="BKT142" s="35"/>
      <c r="BKU142" s="35"/>
      <c r="BKV142" s="35"/>
      <c r="BKW142" s="35"/>
      <c r="BKX142" s="35"/>
      <c r="BKY142" s="35"/>
      <c r="BKZ142" s="35"/>
      <c r="BLA142" s="35"/>
      <c r="BLB142" s="35"/>
      <c r="BLC142" s="35"/>
      <c r="BLD142" s="35"/>
      <c r="BLE142" s="35"/>
      <c r="BLF142" s="35"/>
      <c r="BLG142" s="35"/>
      <c r="BLH142" s="35"/>
      <c r="BLI142" s="35"/>
      <c r="BLJ142" s="35"/>
      <c r="BLK142" s="35"/>
      <c r="BLL142" s="35"/>
      <c r="BLM142" s="35"/>
      <c r="BLN142" s="35"/>
      <c r="BLO142" s="35"/>
      <c r="BLP142" s="35"/>
      <c r="BLQ142" s="35"/>
      <c r="BLR142" s="35"/>
      <c r="BLS142" s="35"/>
      <c r="BLT142" s="35"/>
      <c r="BLU142" s="35"/>
      <c r="BLV142" s="35"/>
      <c r="BLW142" s="35"/>
      <c r="BLX142" s="35"/>
      <c r="BLY142" s="35"/>
      <c r="BLZ142" s="35"/>
      <c r="BMA142" s="35"/>
      <c r="BMB142" s="35"/>
      <c r="BMC142" s="35"/>
      <c r="BMD142" s="35"/>
      <c r="BME142" s="35"/>
      <c r="BMF142" s="35"/>
      <c r="BMG142" s="35"/>
      <c r="BMH142" s="35"/>
      <c r="BMI142" s="35"/>
      <c r="BMJ142" s="35"/>
      <c r="BMK142" s="35"/>
      <c r="BML142" s="35"/>
      <c r="BMM142" s="35"/>
      <c r="BMN142" s="35"/>
      <c r="BMO142" s="35"/>
      <c r="BMP142" s="35"/>
      <c r="BMQ142" s="35"/>
      <c r="BMR142" s="35"/>
      <c r="BMS142" s="35"/>
      <c r="BMT142" s="35"/>
      <c r="BMU142" s="35"/>
      <c r="BMV142" s="35"/>
      <c r="BMW142" s="35"/>
      <c r="BMX142" s="35"/>
      <c r="BMY142" s="35"/>
      <c r="BMZ142" s="35"/>
      <c r="BNA142" s="35"/>
      <c r="BNB142" s="35"/>
      <c r="BNC142" s="35"/>
      <c r="BND142" s="35"/>
      <c r="BNE142" s="35"/>
      <c r="BNF142" s="35"/>
      <c r="BNG142" s="35"/>
      <c r="BNH142" s="35"/>
      <c r="BNI142" s="35"/>
      <c r="BNJ142" s="35"/>
      <c r="BNK142" s="35"/>
      <c r="BNL142" s="35"/>
      <c r="BNM142" s="35"/>
      <c r="BNN142" s="35"/>
      <c r="BNO142" s="35"/>
      <c r="BNP142" s="35"/>
      <c r="BNQ142" s="35"/>
      <c r="BNR142" s="35"/>
      <c r="BNS142" s="35"/>
      <c r="BNT142" s="35"/>
      <c r="BNU142" s="35"/>
      <c r="BNV142" s="35"/>
      <c r="BNW142" s="35"/>
      <c r="BNX142" s="35"/>
      <c r="BNY142" s="35"/>
      <c r="BNZ142" s="35"/>
      <c r="BOA142" s="35"/>
      <c r="BOB142" s="35"/>
      <c r="BOC142" s="35"/>
      <c r="BOD142" s="35"/>
      <c r="BOE142" s="35"/>
      <c r="BOF142" s="35"/>
      <c r="BOG142" s="35"/>
      <c r="BOH142" s="35"/>
      <c r="BOI142" s="35"/>
      <c r="BOJ142" s="35"/>
      <c r="BOK142" s="35"/>
      <c r="BOL142" s="35"/>
      <c r="BOM142" s="35"/>
      <c r="BON142" s="35"/>
      <c r="BOO142" s="35"/>
      <c r="BOP142" s="35"/>
      <c r="BOQ142" s="35"/>
      <c r="BOR142" s="35"/>
      <c r="BOS142" s="35"/>
      <c r="BOT142" s="35"/>
      <c r="BPA142" s="35"/>
      <c r="BPB142" s="35"/>
      <c r="BPC142" s="35"/>
      <c r="BPD142" s="35"/>
      <c r="BPE142" s="35"/>
      <c r="BPF142" s="35"/>
      <c r="BPG142" s="35"/>
      <c r="BPH142" s="35"/>
      <c r="BPI142" s="35"/>
      <c r="BPJ142" s="35"/>
      <c r="BPK142" s="35"/>
      <c r="BPL142" s="35"/>
      <c r="BPM142" s="35"/>
      <c r="BPN142" s="35"/>
      <c r="BPO142" s="35"/>
      <c r="BPP142" s="35"/>
      <c r="BPQ142" s="35"/>
      <c r="BPR142" s="35"/>
      <c r="BPS142" s="35"/>
      <c r="BPT142" s="35"/>
      <c r="BPU142" s="35"/>
      <c r="BPV142" s="35"/>
      <c r="BPW142" s="35"/>
      <c r="BPX142" s="35"/>
      <c r="BPY142" s="35"/>
      <c r="BPZ142" s="35"/>
      <c r="BQA142" s="35"/>
      <c r="BQB142" s="35"/>
      <c r="BQC142" s="35"/>
      <c r="BQD142" s="35"/>
      <c r="BQE142" s="35"/>
      <c r="BQF142" s="35"/>
      <c r="BQG142" s="35"/>
      <c r="BQH142" s="35"/>
      <c r="BQI142" s="35"/>
      <c r="BQJ142" s="35"/>
      <c r="BQK142" s="35"/>
      <c r="BQL142" s="35"/>
      <c r="BQM142" s="35"/>
      <c r="BQN142" s="35"/>
      <c r="BQO142" s="35"/>
      <c r="BQP142" s="35"/>
      <c r="BQQ142" s="35"/>
      <c r="BQR142" s="35"/>
      <c r="BQS142" s="35"/>
      <c r="BQT142" s="35"/>
      <c r="BQU142" s="35"/>
      <c r="BQV142" s="35"/>
      <c r="BQW142" s="35"/>
      <c r="BQX142" s="35"/>
      <c r="BQY142" s="35"/>
      <c r="BQZ142" s="35"/>
      <c r="BRA142" s="35"/>
      <c r="BRB142" s="35"/>
      <c r="BRC142" s="35"/>
      <c r="BRD142" s="35"/>
      <c r="BRE142" s="35"/>
      <c r="BRF142" s="35"/>
      <c r="BRG142" s="35"/>
      <c r="BRH142" s="35"/>
      <c r="BRI142" s="35"/>
      <c r="BRJ142" s="35"/>
      <c r="BRK142" s="35"/>
      <c r="BRL142" s="35"/>
      <c r="BRM142" s="35"/>
      <c r="BRN142" s="35"/>
      <c r="BRO142" s="35"/>
      <c r="BRP142" s="35"/>
      <c r="BRQ142" s="35"/>
      <c r="BRR142" s="35"/>
      <c r="BRS142" s="35"/>
      <c r="BRT142" s="35"/>
      <c r="BRU142" s="35"/>
      <c r="BRV142" s="35"/>
      <c r="BRW142" s="35"/>
      <c r="BRX142" s="35"/>
      <c r="BRY142" s="35"/>
      <c r="BRZ142" s="35"/>
      <c r="BSA142" s="35"/>
      <c r="BSB142" s="35"/>
      <c r="BSC142" s="35"/>
      <c r="BSD142" s="35"/>
      <c r="BSE142" s="35"/>
      <c r="BSF142" s="35"/>
      <c r="BSG142" s="35"/>
      <c r="BSH142" s="35"/>
      <c r="BSI142" s="35"/>
      <c r="BSJ142" s="35"/>
      <c r="BSK142" s="35"/>
      <c r="BSL142" s="35"/>
      <c r="BSM142" s="35"/>
      <c r="BSN142" s="35"/>
      <c r="BSO142" s="35"/>
      <c r="BSP142" s="35"/>
      <c r="BSQ142" s="35"/>
      <c r="BSR142" s="35"/>
      <c r="BSS142" s="35"/>
      <c r="BST142" s="35"/>
      <c r="BSU142" s="35"/>
      <c r="BSV142" s="35"/>
      <c r="BSW142" s="35"/>
      <c r="BSX142" s="35"/>
      <c r="BSY142" s="35"/>
      <c r="BSZ142" s="35"/>
      <c r="BTA142" s="35"/>
      <c r="BTB142" s="35"/>
      <c r="BTC142" s="35"/>
      <c r="BTD142" s="35"/>
      <c r="BTE142" s="35"/>
      <c r="BTF142" s="35"/>
      <c r="BTG142" s="35"/>
      <c r="BTH142" s="35"/>
      <c r="BTI142" s="35"/>
      <c r="BTJ142" s="35"/>
      <c r="BTK142" s="35"/>
      <c r="BTL142" s="35"/>
      <c r="BTM142" s="35"/>
      <c r="BTN142" s="35"/>
      <c r="BTO142" s="35"/>
      <c r="BTP142" s="35"/>
      <c r="BTQ142" s="35"/>
      <c r="BTR142" s="35"/>
      <c r="BTS142" s="35"/>
      <c r="BTT142" s="35"/>
      <c r="BTU142" s="35"/>
      <c r="BTV142" s="35"/>
      <c r="BTW142" s="35"/>
      <c r="BTX142" s="35"/>
      <c r="BTY142" s="35"/>
      <c r="BTZ142" s="35"/>
      <c r="BUA142" s="35"/>
      <c r="BUB142" s="35"/>
      <c r="BUC142" s="35"/>
      <c r="BUD142" s="35"/>
      <c r="BUE142" s="35"/>
      <c r="BUF142" s="35"/>
      <c r="BUG142" s="35"/>
      <c r="BUH142" s="35"/>
      <c r="BUI142" s="35"/>
      <c r="BUJ142" s="35"/>
      <c r="BUK142" s="35"/>
      <c r="BUL142" s="35"/>
      <c r="BUM142" s="35"/>
      <c r="BUN142" s="35"/>
      <c r="BUO142" s="35"/>
      <c r="BUP142" s="35"/>
      <c r="BUQ142" s="35"/>
      <c r="BUR142" s="35"/>
      <c r="BUS142" s="35"/>
      <c r="BUT142" s="35"/>
      <c r="BUU142" s="35"/>
      <c r="BUV142" s="35"/>
      <c r="BUW142" s="35"/>
      <c r="BUX142" s="35"/>
      <c r="BUY142" s="35"/>
      <c r="BUZ142" s="35"/>
      <c r="BVA142" s="35"/>
      <c r="BVB142" s="35"/>
      <c r="BVC142" s="35"/>
      <c r="BVD142" s="35"/>
      <c r="BVE142" s="35"/>
      <c r="BVF142" s="35"/>
      <c r="BVG142" s="35"/>
      <c r="BVH142" s="35"/>
      <c r="BVI142" s="35"/>
      <c r="BVJ142" s="35"/>
      <c r="BVK142" s="35"/>
      <c r="BVL142" s="35"/>
      <c r="BVM142" s="35"/>
      <c r="BVN142" s="35"/>
      <c r="BVO142" s="35"/>
      <c r="BVP142" s="35"/>
      <c r="BVQ142" s="35"/>
      <c r="BVR142" s="35"/>
      <c r="BVS142" s="35"/>
      <c r="BVT142" s="35"/>
      <c r="BVU142" s="35"/>
      <c r="BVV142" s="35"/>
      <c r="BVW142" s="35"/>
      <c r="BVX142" s="35"/>
      <c r="BVY142" s="35"/>
      <c r="BVZ142" s="35"/>
      <c r="BWA142" s="35"/>
      <c r="BWB142" s="35"/>
      <c r="BWC142" s="35"/>
      <c r="BWD142" s="35"/>
      <c r="BWE142" s="35"/>
      <c r="BWF142" s="35"/>
      <c r="BWG142" s="35"/>
      <c r="BWH142" s="35"/>
      <c r="BWI142" s="35"/>
      <c r="BWJ142" s="35"/>
      <c r="BWK142" s="35"/>
      <c r="BWL142" s="35"/>
      <c r="BWM142" s="35"/>
      <c r="BWN142" s="35"/>
      <c r="BWO142" s="35"/>
      <c r="BWP142" s="35"/>
      <c r="BWQ142" s="35"/>
      <c r="BWR142" s="35"/>
      <c r="BWS142" s="35"/>
      <c r="BWT142" s="35"/>
      <c r="BWU142" s="35"/>
      <c r="BWV142" s="35"/>
      <c r="BWW142" s="35"/>
      <c r="BWX142" s="35"/>
      <c r="BWY142" s="35"/>
      <c r="BWZ142" s="35"/>
      <c r="BXA142" s="35"/>
      <c r="BXB142" s="35"/>
      <c r="BXC142" s="35"/>
      <c r="BXD142" s="35"/>
      <c r="BXE142" s="35"/>
      <c r="BXF142" s="35"/>
      <c r="BXG142" s="35"/>
      <c r="BXH142" s="35"/>
      <c r="BXI142" s="35"/>
      <c r="BXJ142" s="35"/>
      <c r="BXK142" s="35"/>
      <c r="BXL142" s="35"/>
      <c r="BXM142" s="35"/>
      <c r="BXN142" s="35"/>
      <c r="BXO142" s="35"/>
      <c r="BXP142" s="35"/>
      <c r="BXQ142" s="35"/>
      <c r="BXR142" s="35"/>
      <c r="BXS142" s="35"/>
      <c r="BXT142" s="35"/>
      <c r="BXU142" s="35"/>
      <c r="BXV142" s="35"/>
      <c r="BXW142" s="35"/>
      <c r="BXX142" s="35"/>
      <c r="BXY142" s="35"/>
      <c r="BXZ142" s="35"/>
      <c r="BYA142" s="35"/>
      <c r="BYB142" s="35"/>
      <c r="BYC142" s="35"/>
      <c r="BYD142" s="35"/>
      <c r="BYE142" s="35"/>
      <c r="BYF142" s="35"/>
      <c r="BYG142" s="35"/>
      <c r="BYH142" s="35"/>
      <c r="BYI142" s="35"/>
      <c r="BYJ142" s="35"/>
      <c r="BYK142" s="35"/>
      <c r="BYL142" s="35"/>
      <c r="BYM142" s="35"/>
      <c r="BYN142" s="35"/>
      <c r="BYO142" s="35"/>
      <c r="BYP142" s="35"/>
      <c r="BYW142" s="35"/>
      <c r="BYX142" s="35"/>
      <c r="BYY142" s="35"/>
      <c r="BYZ142" s="35"/>
      <c r="BZA142" s="35"/>
      <c r="BZB142" s="35"/>
      <c r="BZC142" s="35"/>
      <c r="BZD142" s="35"/>
      <c r="BZE142" s="35"/>
      <c r="BZF142" s="35"/>
      <c r="BZG142" s="35"/>
      <c r="BZH142" s="35"/>
      <c r="BZI142" s="35"/>
      <c r="BZJ142" s="35"/>
      <c r="BZK142" s="35"/>
      <c r="BZL142" s="35"/>
      <c r="BZM142" s="35"/>
      <c r="BZN142" s="35"/>
      <c r="BZO142" s="35"/>
      <c r="BZP142" s="35"/>
      <c r="BZQ142" s="35"/>
      <c r="BZR142" s="35"/>
      <c r="BZS142" s="35"/>
      <c r="BZT142" s="35"/>
      <c r="BZU142" s="35"/>
      <c r="BZV142" s="35"/>
      <c r="BZW142" s="35"/>
      <c r="BZX142" s="35"/>
      <c r="BZY142" s="35"/>
      <c r="BZZ142" s="35"/>
      <c r="CAA142" s="35"/>
      <c r="CAB142" s="35"/>
      <c r="CAC142" s="35"/>
      <c r="CAD142" s="35"/>
      <c r="CAE142" s="35"/>
      <c r="CAF142" s="35"/>
      <c r="CAG142" s="35"/>
      <c r="CAH142" s="35"/>
      <c r="CAI142" s="35"/>
      <c r="CAJ142" s="35"/>
      <c r="CAK142" s="35"/>
      <c r="CAL142" s="35"/>
      <c r="CAM142" s="35"/>
      <c r="CAN142" s="35"/>
      <c r="CAO142" s="35"/>
      <c r="CAP142" s="35"/>
      <c r="CAQ142" s="35"/>
      <c r="CAR142" s="35"/>
      <c r="CAS142" s="35"/>
      <c r="CAT142" s="35"/>
      <c r="CAU142" s="35"/>
      <c r="CAV142" s="35"/>
      <c r="CAW142" s="35"/>
      <c r="CAX142" s="35"/>
      <c r="CAY142" s="35"/>
      <c r="CAZ142" s="35"/>
      <c r="CBA142" s="35"/>
      <c r="CBB142" s="35"/>
      <c r="CBC142" s="35"/>
      <c r="CBD142" s="35"/>
      <c r="CBE142" s="35"/>
      <c r="CBF142" s="35"/>
      <c r="CBG142" s="35"/>
      <c r="CBH142" s="35"/>
      <c r="CBI142" s="35"/>
      <c r="CBJ142" s="35"/>
      <c r="CBK142" s="35"/>
      <c r="CBL142" s="35"/>
      <c r="CBM142" s="35"/>
      <c r="CBN142" s="35"/>
      <c r="CBO142" s="35"/>
      <c r="CBP142" s="35"/>
      <c r="CBQ142" s="35"/>
      <c r="CBR142" s="35"/>
      <c r="CBS142" s="35"/>
      <c r="CBT142" s="35"/>
      <c r="CBU142" s="35"/>
      <c r="CBV142" s="35"/>
      <c r="CBW142" s="35"/>
      <c r="CBX142" s="35"/>
      <c r="CBY142" s="35"/>
      <c r="CBZ142" s="35"/>
      <c r="CCA142" s="35"/>
      <c r="CCB142" s="35"/>
      <c r="CCC142" s="35"/>
      <c r="CCD142" s="35"/>
      <c r="CCE142" s="35"/>
      <c r="CCF142" s="35"/>
      <c r="CCG142" s="35"/>
      <c r="CCH142" s="35"/>
      <c r="CCI142" s="35"/>
      <c r="CCJ142" s="35"/>
      <c r="CCK142" s="35"/>
      <c r="CCL142" s="35"/>
      <c r="CCM142" s="35"/>
      <c r="CCN142" s="35"/>
      <c r="CCO142" s="35"/>
      <c r="CCP142" s="35"/>
      <c r="CCQ142" s="35"/>
      <c r="CCR142" s="35"/>
      <c r="CCS142" s="35"/>
      <c r="CCT142" s="35"/>
      <c r="CCU142" s="35"/>
      <c r="CCV142" s="35"/>
      <c r="CCW142" s="35"/>
      <c r="CCX142" s="35"/>
      <c r="CCY142" s="35"/>
      <c r="CCZ142" s="35"/>
      <c r="CDA142" s="35"/>
      <c r="CDB142" s="35"/>
      <c r="CDC142" s="35"/>
      <c r="CDD142" s="35"/>
      <c r="CDE142" s="35"/>
      <c r="CDF142" s="35"/>
      <c r="CDG142" s="35"/>
      <c r="CDH142" s="35"/>
      <c r="CDI142" s="35"/>
      <c r="CDJ142" s="35"/>
      <c r="CDK142" s="35"/>
      <c r="CDL142" s="35"/>
      <c r="CDM142" s="35"/>
      <c r="CDN142" s="35"/>
      <c r="CDO142" s="35"/>
      <c r="CDP142" s="35"/>
      <c r="CDQ142" s="35"/>
      <c r="CDR142" s="35"/>
      <c r="CDS142" s="35"/>
      <c r="CDT142" s="35"/>
      <c r="CDU142" s="35"/>
      <c r="CDV142" s="35"/>
      <c r="CDW142" s="35"/>
      <c r="CDX142" s="35"/>
      <c r="CDY142" s="35"/>
      <c r="CDZ142" s="35"/>
      <c r="CEA142" s="35"/>
      <c r="CEB142" s="35"/>
      <c r="CEC142" s="35"/>
      <c r="CED142" s="35"/>
      <c r="CEE142" s="35"/>
      <c r="CEF142" s="35"/>
      <c r="CEG142" s="35"/>
      <c r="CEH142" s="35"/>
      <c r="CEI142" s="35"/>
      <c r="CEJ142" s="35"/>
      <c r="CEK142" s="35"/>
      <c r="CEL142" s="35"/>
      <c r="CEM142" s="35"/>
      <c r="CEN142" s="35"/>
      <c r="CEO142" s="35"/>
      <c r="CEP142" s="35"/>
      <c r="CEQ142" s="35"/>
      <c r="CER142" s="35"/>
      <c r="CES142" s="35"/>
      <c r="CET142" s="35"/>
      <c r="CEU142" s="35"/>
      <c r="CEV142" s="35"/>
      <c r="CEW142" s="35"/>
      <c r="CEX142" s="35"/>
      <c r="CEY142" s="35"/>
      <c r="CEZ142" s="35"/>
      <c r="CFA142" s="35"/>
      <c r="CFB142" s="35"/>
      <c r="CFC142" s="35"/>
      <c r="CFD142" s="35"/>
      <c r="CFE142" s="35"/>
      <c r="CFF142" s="35"/>
      <c r="CFG142" s="35"/>
      <c r="CFH142" s="35"/>
      <c r="CFI142" s="35"/>
      <c r="CFJ142" s="35"/>
      <c r="CFK142" s="35"/>
      <c r="CFL142" s="35"/>
      <c r="CFM142" s="35"/>
      <c r="CFN142" s="35"/>
      <c r="CFO142" s="35"/>
      <c r="CFP142" s="35"/>
      <c r="CFQ142" s="35"/>
      <c r="CFR142" s="35"/>
      <c r="CFS142" s="35"/>
      <c r="CFT142" s="35"/>
      <c r="CFU142" s="35"/>
      <c r="CFV142" s="35"/>
      <c r="CFW142" s="35"/>
      <c r="CFX142" s="35"/>
      <c r="CFY142" s="35"/>
      <c r="CFZ142" s="35"/>
      <c r="CGA142" s="35"/>
      <c r="CGB142" s="35"/>
      <c r="CGC142" s="35"/>
      <c r="CGD142" s="35"/>
      <c r="CGE142" s="35"/>
      <c r="CGF142" s="35"/>
      <c r="CGG142" s="35"/>
      <c r="CGH142" s="35"/>
      <c r="CGI142" s="35"/>
      <c r="CGJ142" s="35"/>
      <c r="CGK142" s="35"/>
      <c r="CGL142" s="35"/>
      <c r="CGM142" s="35"/>
      <c r="CGN142" s="35"/>
      <c r="CGO142" s="35"/>
      <c r="CGP142" s="35"/>
      <c r="CGQ142" s="35"/>
      <c r="CGR142" s="35"/>
      <c r="CGS142" s="35"/>
      <c r="CGT142" s="35"/>
      <c r="CGU142" s="35"/>
      <c r="CGV142" s="35"/>
      <c r="CGW142" s="35"/>
      <c r="CGX142" s="35"/>
      <c r="CGY142" s="35"/>
      <c r="CGZ142" s="35"/>
      <c r="CHA142" s="35"/>
      <c r="CHB142" s="35"/>
      <c r="CHC142" s="35"/>
      <c r="CHD142" s="35"/>
      <c r="CHE142" s="35"/>
      <c r="CHF142" s="35"/>
      <c r="CHG142" s="35"/>
      <c r="CHH142" s="35"/>
      <c r="CHI142" s="35"/>
      <c r="CHJ142" s="35"/>
      <c r="CHK142" s="35"/>
      <c r="CHL142" s="35"/>
      <c r="CHM142" s="35"/>
      <c r="CHN142" s="35"/>
      <c r="CHO142" s="35"/>
      <c r="CHP142" s="35"/>
      <c r="CHQ142" s="35"/>
      <c r="CHR142" s="35"/>
      <c r="CHS142" s="35"/>
      <c r="CHT142" s="35"/>
      <c r="CHU142" s="35"/>
      <c r="CHV142" s="35"/>
      <c r="CHW142" s="35"/>
      <c r="CHX142" s="35"/>
      <c r="CHY142" s="35"/>
      <c r="CHZ142" s="35"/>
      <c r="CIA142" s="35"/>
      <c r="CIB142" s="35"/>
      <c r="CIC142" s="35"/>
      <c r="CID142" s="35"/>
      <c r="CIE142" s="35"/>
      <c r="CIF142" s="35"/>
      <c r="CIG142" s="35"/>
      <c r="CIH142" s="35"/>
      <c r="CII142" s="35"/>
      <c r="CIJ142" s="35"/>
      <c r="CIK142" s="35"/>
      <c r="CIL142" s="35"/>
      <c r="CIS142" s="35"/>
      <c r="CIT142" s="35"/>
      <c r="CIU142" s="35"/>
      <c r="CIV142" s="35"/>
      <c r="CIW142" s="35"/>
      <c r="CIX142" s="35"/>
      <c r="CIY142" s="35"/>
      <c r="CIZ142" s="35"/>
      <c r="CJA142" s="35"/>
      <c r="CJB142" s="35"/>
      <c r="CJC142" s="35"/>
      <c r="CJD142" s="35"/>
      <c r="CJE142" s="35"/>
      <c r="CJF142" s="35"/>
      <c r="CJG142" s="35"/>
      <c r="CJH142" s="35"/>
      <c r="CJI142" s="35"/>
      <c r="CJJ142" s="35"/>
      <c r="CJK142" s="35"/>
      <c r="CJL142" s="35"/>
      <c r="CJM142" s="35"/>
      <c r="CJN142" s="35"/>
      <c r="CJO142" s="35"/>
      <c r="CJP142" s="35"/>
      <c r="CJQ142" s="35"/>
      <c r="CJR142" s="35"/>
      <c r="CJS142" s="35"/>
      <c r="CJT142" s="35"/>
      <c r="CJU142" s="35"/>
      <c r="CJV142" s="35"/>
      <c r="CJW142" s="35"/>
      <c r="CJX142" s="35"/>
      <c r="CJY142" s="35"/>
      <c r="CJZ142" s="35"/>
      <c r="CKA142" s="35"/>
      <c r="CKB142" s="35"/>
      <c r="CKC142" s="35"/>
      <c r="CKD142" s="35"/>
      <c r="CKE142" s="35"/>
      <c r="CKF142" s="35"/>
      <c r="CKG142" s="35"/>
      <c r="CKH142" s="35"/>
      <c r="CKI142" s="35"/>
      <c r="CKJ142" s="35"/>
      <c r="CKK142" s="35"/>
      <c r="CKL142" s="35"/>
      <c r="CKM142" s="35"/>
      <c r="CKN142" s="35"/>
      <c r="CKO142" s="35"/>
      <c r="CKP142" s="35"/>
      <c r="CKQ142" s="35"/>
      <c r="CKR142" s="35"/>
      <c r="CKS142" s="35"/>
      <c r="CKT142" s="35"/>
      <c r="CKU142" s="35"/>
      <c r="CKV142" s="35"/>
      <c r="CKW142" s="35"/>
      <c r="CKX142" s="35"/>
      <c r="CKY142" s="35"/>
      <c r="CKZ142" s="35"/>
      <c r="CLA142" s="35"/>
      <c r="CLB142" s="35"/>
      <c r="CLC142" s="35"/>
      <c r="CLD142" s="35"/>
      <c r="CLE142" s="35"/>
      <c r="CLF142" s="35"/>
      <c r="CLG142" s="35"/>
      <c r="CLH142" s="35"/>
      <c r="CLI142" s="35"/>
      <c r="CLJ142" s="35"/>
      <c r="CLK142" s="35"/>
      <c r="CLL142" s="35"/>
      <c r="CLM142" s="35"/>
      <c r="CLN142" s="35"/>
      <c r="CLO142" s="35"/>
      <c r="CLP142" s="35"/>
      <c r="CLQ142" s="35"/>
      <c r="CLR142" s="35"/>
      <c r="CLS142" s="35"/>
      <c r="CLT142" s="35"/>
      <c r="CLU142" s="35"/>
      <c r="CLV142" s="35"/>
      <c r="CLW142" s="35"/>
      <c r="CLX142" s="35"/>
      <c r="CLY142" s="35"/>
      <c r="CLZ142" s="35"/>
      <c r="CMA142" s="35"/>
      <c r="CMB142" s="35"/>
      <c r="CMC142" s="35"/>
      <c r="CMD142" s="35"/>
      <c r="CME142" s="35"/>
      <c r="CMF142" s="35"/>
      <c r="CMG142" s="35"/>
      <c r="CMH142" s="35"/>
      <c r="CMI142" s="35"/>
      <c r="CMJ142" s="35"/>
      <c r="CMK142" s="35"/>
      <c r="CML142" s="35"/>
      <c r="CMM142" s="35"/>
      <c r="CMN142" s="35"/>
      <c r="CMO142" s="35"/>
      <c r="CMP142" s="35"/>
      <c r="CMQ142" s="35"/>
      <c r="CMR142" s="35"/>
      <c r="CMS142" s="35"/>
      <c r="CMT142" s="35"/>
      <c r="CMU142" s="35"/>
      <c r="CMV142" s="35"/>
      <c r="CMW142" s="35"/>
      <c r="CMX142" s="35"/>
      <c r="CMY142" s="35"/>
      <c r="CMZ142" s="35"/>
      <c r="CNA142" s="35"/>
      <c r="CNB142" s="35"/>
      <c r="CNC142" s="35"/>
      <c r="CND142" s="35"/>
      <c r="CNE142" s="35"/>
      <c r="CNF142" s="35"/>
      <c r="CNG142" s="35"/>
      <c r="CNH142" s="35"/>
      <c r="CNI142" s="35"/>
      <c r="CNJ142" s="35"/>
      <c r="CNK142" s="35"/>
      <c r="CNL142" s="35"/>
      <c r="CNM142" s="35"/>
      <c r="CNN142" s="35"/>
      <c r="CNO142" s="35"/>
      <c r="CNP142" s="35"/>
      <c r="CNQ142" s="35"/>
      <c r="CNR142" s="35"/>
      <c r="CNS142" s="35"/>
      <c r="CNT142" s="35"/>
      <c r="CNU142" s="35"/>
      <c r="CNV142" s="35"/>
      <c r="CNW142" s="35"/>
      <c r="CNX142" s="35"/>
      <c r="CNY142" s="35"/>
      <c r="CNZ142" s="35"/>
      <c r="COA142" s="35"/>
      <c r="COB142" s="35"/>
      <c r="COC142" s="35"/>
      <c r="COD142" s="35"/>
      <c r="COE142" s="35"/>
      <c r="COF142" s="35"/>
      <c r="COG142" s="35"/>
      <c r="COH142" s="35"/>
      <c r="COI142" s="35"/>
      <c r="COJ142" s="35"/>
      <c r="COK142" s="35"/>
      <c r="COL142" s="35"/>
      <c r="COM142" s="35"/>
      <c r="CON142" s="35"/>
      <c r="COO142" s="35"/>
      <c r="COP142" s="35"/>
      <c r="COQ142" s="35"/>
      <c r="COR142" s="35"/>
      <c r="COS142" s="35"/>
      <c r="COT142" s="35"/>
      <c r="COU142" s="35"/>
      <c r="COV142" s="35"/>
      <c r="COW142" s="35"/>
      <c r="COX142" s="35"/>
      <c r="COY142" s="35"/>
      <c r="COZ142" s="35"/>
      <c r="CPA142" s="35"/>
      <c r="CPB142" s="35"/>
      <c r="CPC142" s="35"/>
      <c r="CPD142" s="35"/>
      <c r="CPE142" s="35"/>
      <c r="CPF142" s="35"/>
      <c r="CPG142" s="35"/>
      <c r="CPH142" s="35"/>
      <c r="CPI142" s="35"/>
      <c r="CPJ142" s="35"/>
      <c r="CPK142" s="35"/>
      <c r="CPL142" s="35"/>
      <c r="CPM142" s="35"/>
      <c r="CPN142" s="35"/>
      <c r="CPO142" s="35"/>
      <c r="CPP142" s="35"/>
      <c r="CPQ142" s="35"/>
      <c r="CPR142" s="35"/>
      <c r="CPS142" s="35"/>
      <c r="CPT142" s="35"/>
      <c r="CPU142" s="35"/>
      <c r="CPV142" s="35"/>
      <c r="CPW142" s="35"/>
      <c r="CPX142" s="35"/>
      <c r="CPY142" s="35"/>
      <c r="CPZ142" s="35"/>
      <c r="CQA142" s="35"/>
      <c r="CQB142" s="35"/>
      <c r="CQC142" s="35"/>
      <c r="CQD142" s="35"/>
      <c r="CQE142" s="35"/>
      <c r="CQF142" s="35"/>
      <c r="CQG142" s="35"/>
      <c r="CQH142" s="35"/>
      <c r="CQI142" s="35"/>
      <c r="CQJ142" s="35"/>
      <c r="CQK142" s="35"/>
      <c r="CQL142" s="35"/>
      <c r="CQM142" s="35"/>
      <c r="CQN142" s="35"/>
      <c r="CQO142" s="35"/>
      <c r="CQP142" s="35"/>
      <c r="CQQ142" s="35"/>
      <c r="CQR142" s="35"/>
      <c r="CQS142" s="35"/>
      <c r="CQT142" s="35"/>
      <c r="CQU142" s="35"/>
      <c r="CQV142" s="35"/>
      <c r="CQW142" s="35"/>
      <c r="CQX142" s="35"/>
      <c r="CQY142" s="35"/>
      <c r="CQZ142" s="35"/>
      <c r="CRA142" s="35"/>
      <c r="CRB142" s="35"/>
      <c r="CRC142" s="35"/>
      <c r="CRD142" s="35"/>
      <c r="CRE142" s="35"/>
      <c r="CRF142" s="35"/>
      <c r="CRG142" s="35"/>
      <c r="CRH142" s="35"/>
      <c r="CRI142" s="35"/>
      <c r="CRJ142" s="35"/>
      <c r="CRK142" s="35"/>
      <c r="CRL142" s="35"/>
      <c r="CRM142" s="35"/>
      <c r="CRN142" s="35"/>
      <c r="CRO142" s="35"/>
      <c r="CRP142" s="35"/>
      <c r="CRQ142" s="35"/>
      <c r="CRR142" s="35"/>
      <c r="CRS142" s="35"/>
      <c r="CRT142" s="35"/>
      <c r="CRU142" s="35"/>
      <c r="CRV142" s="35"/>
      <c r="CRW142" s="35"/>
      <c r="CRX142" s="35"/>
      <c r="CRY142" s="35"/>
      <c r="CRZ142" s="35"/>
      <c r="CSA142" s="35"/>
      <c r="CSB142" s="35"/>
      <c r="CSC142" s="35"/>
      <c r="CSD142" s="35"/>
      <c r="CSE142" s="35"/>
      <c r="CSF142" s="35"/>
      <c r="CSG142" s="35"/>
      <c r="CSH142" s="35"/>
      <c r="CSO142" s="35"/>
      <c r="CSP142" s="35"/>
      <c r="CSQ142" s="35"/>
      <c r="CSR142" s="35"/>
      <c r="CSS142" s="35"/>
      <c r="CST142" s="35"/>
      <c r="CSU142" s="35"/>
      <c r="CSV142" s="35"/>
      <c r="CSW142" s="35"/>
      <c r="CSX142" s="35"/>
      <c r="CSY142" s="35"/>
      <c r="CSZ142" s="35"/>
      <c r="CTA142" s="35"/>
      <c r="CTB142" s="35"/>
      <c r="CTC142" s="35"/>
      <c r="CTD142" s="35"/>
      <c r="CTE142" s="35"/>
      <c r="CTF142" s="35"/>
      <c r="CTG142" s="35"/>
      <c r="CTH142" s="35"/>
      <c r="CTI142" s="35"/>
      <c r="CTJ142" s="35"/>
      <c r="CTK142" s="35"/>
      <c r="CTL142" s="35"/>
      <c r="CTM142" s="35"/>
      <c r="CTN142" s="35"/>
      <c r="CTO142" s="35"/>
      <c r="CTP142" s="35"/>
      <c r="CTQ142" s="35"/>
      <c r="CTR142" s="35"/>
      <c r="CTS142" s="35"/>
      <c r="CTT142" s="35"/>
      <c r="CTU142" s="35"/>
      <c r="CTV142" s="35"/>
      <c r="CTW142" s="35"/>
      <c r="CTX142" s="35"/>
      <c r="CTY142" s="35"/>
      <c r="CTZ142" s="35"/>
      <c r="CUA142" s="35"/>
      <c r="CUB142" s="35"/>
      <c r="CUC142" s="35"/>
      <c r="CUD142" s="35"/>
      <c r="CUE142" s="35"/>
      <c r="CUF142" s="35"/>
      <c r="CUG142" s="35"/>
      <c r="CUH142" s="35"/>
      <c r="CUI142" s="35"/>
      <c r="CUJ142" s="35"/>
      <c r="CUK142" s="35"/>
      <c r="CUL142" s="35"/>
      <c r="CUM142" s="35"/>
      <c r="CUN142" s="35"/>
      <c r="CUO142" s="35"/>
      <c r="CUP142" s="35"/>
      <c r="CUQ142" s="35"/>
      <c r="CUR142" s="35"/>
      <c r="CUS142" s="35"/>
      <c r="CUT142" s="35"/>
      <c r="CUU142" s="35"/>
      <c r="CUV142" s="35"/>
      <c r="CUW142" s="35"/>
      <c r="CUX142" s="35"/>
      <c r="CUY142" s="35"/>
      <c r="CUZ142" s="35"/>
      <c r="CVA142" s="35"/>
      <c r="CVB142" s="35"/>
      <c r="CVC142" s="35"/>
      <c r="CVD142" s="35"/>
      <c r="CVE142" s="35"/>
      <c r="CVF142" s="35"/>
      <c r="CVG142" s="35"/>
      <c r="CVH142" s="35"/>
      <c r="CVI142" s="35"/>
      <c r="CVJ142" s="35"/>
      <c r="CVK142" s="35"/>
      <c r="CVL142" s="35"/>
      <c r="CVM142" s="35"/>
      <c r="CVN142" s="35"/>
      <c r="CVO142" s="35"/>
      <c r="CVP142" s="35"/>
      <c r="CVQ142" s="35"/>
      <c r="CVR142" s="35"/>
      <c r="CVS142" s="35"/>
      <c r="CVT142" s="35"/>
      <c r="CVU142" s="35"/>
      <c r="CVV142" s="35"/>
      <c r="CVW142" s="35"/>
      <c r="CVX142" s="35"/>
      <c r="CVY142" s="35"/>
      <c r="CVZ142" s="35"/>
      <c r="CWA142" s="35"/>
      <c r="CWB142" s="35"/>
      <c r="CWC142" s="35"/>
      <c r="CWD142" s="35"/>
      <c r="CWE142" s="35"/>
      <c r="CWF142" s="35"/>
      <c r="CWG142" s="35"/>
      <c r="CWH142" s="35"/>
      <c r="CWI142" s="35"/>
      <c r="CWJ142" s="35"/>
      <c r="CWK142" s="35"/>
      <c r="CWL142" s="35"/>
      <c r="CWM142" s="35"/>
      <c r="CWN142" s="35"/>
      <c r="CWO142" s="35"/>
      <c r="CWP142" s="35"/>
      <c r="CWQ142" s="35"/>
      <c r="CWR142" s="35"/>
      <c r="CWS142" s="35"/>
      <c r="CWT142" s="35"/>
      <c r="CWU142" s="35"/>
      <c r="CWV142" s="35"/>
      <c r="CWW142" s="35"/>
      <c r="CWX142" s="35"/>
      <c r="CWY142" s="35"/>
      <c r="CWZ142" s="35"/>
      <c r="CXA142" s="35"/>
      <c r="CXB142" s="35"/>
      <c r="CXC142" s="35"/>
      <c r="CXD142" s="35"/>
      <c r="CXE142" s="35"/>
      <c r="CXF142" s="35"/>
      <c r="CXG142" s="35"/>
      <c r="CXH142" s="35"/>
      <c r="CXI142" s="35"/>
      <c r="CXJ142" s="35"/>
      <c r="CXK142" s="35"/>
      <c r="CXL142" s="35"/>
      <c r="CXM142" s="35"/>
      <c r="CXN142" s="35"/>
      <c r="CXO142" s="35"/>
      <c r="CXP142" s="35"/>
      <c r="CXQ142" s="35"/>
      <c r="CXR142" s="35"/>
      <c r="CXS142" s="35"/>
      <c r="CXT142" s="35"/>
      <c r="CXU142" s="35"/>
      <c r="CXV142" s="35"/>
      <c r="CXW142" s="35"/>
      <c r="CXX142" s="35"/>
      <c r="CXY142" s="35"/>
      <c r="CXZ142" s="35"/>
      <c r="CYA142" s="35"/>
      <c r="CYB142" s="35"/>
      <c r="CYC142" s="35"/>
      <c r="CYD142" s="35"/>
      <c r="CYE142" s="35"/>
      <c r="CYF142" s="35"/>
      <c r="CYG142" s="35"/>
      <c r="CYH142" s="35"/>
      <c r="CYI142" s="35"/>
      <c r="CYJ142" s="35"/>
      <c r="CYK142" s="35"/>
      <c r="CYL142" s="35"/>
      <c r="CYM142" s="35"/>
      <c r="CYN142" s="35"/>
      <c r="CYO142" s="35"/>
      <c r="CYP142" s="35"/>
      <c r="CYQ142" s="35"/>
      <c r="CYR142" s="35"/>
      <c r="CYS142" s="35"/>
      <c r="CYT142" s="35"/>
      <c r="CYU142" s="35"/>
      <c r="CYV142" s="35"/>
      <c r="CYW142" s="35"/>
      <c r="CYX142" s="35"/>
      <c r="CYY142" s="35"/>
      <c r="CYZ142" s="35"/>
      <c r="CZA142" s="35"/>
      <c r="CZB142" s="35"/>
      <c r="CZC142" s="35"/>
      <c r="CZD142" s="35"/>
      <c r="CZE142" s="35"/>
      <c r="CZF142" s="35"/>
      <c r="CZG142" s="35"/>
      <c r="CZH142" s="35"/>
      <c r="CZI142" s="35"/>
      <c r="CZJ142" s="35"/>
      <c r="CZK142" s="35"/>
      <c r="CZL142" s="35"/>
      <c r="CZM142" s="35"/>
      <c r="CZN142" s="35"/>
      <c r="CZO142" s="35"/>
      <c r="CZP142" s="35"/>
      <c r="CZQ142" s="35"/>
      <c r="CZR142" s="35"/>
      <c r="CZS142" s="35"/>
      <c r="CZT142" s="35"/>
      <c r="CZU142" s="35"/>
      <c r="CZV142" s="35"/>
      <c r="CZW142" s="35"/>
      <c r="CZX142" s="35"/>
      <c r="CZY142" s="35"/>
      <c r="CZZ142" s="35"/>
      <c r="DAA142" s="35"/>
      <c r="DAB142" s="35"/>
      <c r="DAC142" s="35"/>
      <c r="DAD142" s="35"/>
      <c r="DAE142" s="35"/>
      <c r="DAF142" s="35"/>
      <c r="DAG142" s="35"/>
      <c r="DAH142" s="35"/>
      <c r="DAI142" s="35"/>
      <c r="DAJ142" s="35"/>
      <c r="DAK142" s="35"/>
      <c r="DAL142" s="35"/>
      <c r="DAM142" s="35"/>
      <c r="DAN142" s="35"/>
      <c r="DAO142" s="35"/>
      <c r="DAP142" s="35"/>
      <c r="DAQ142" s="35"/>
      <c r="DAR142" s="35"/>
      <c r="DAS142" s="35"/>
      <c r="DAT142" s="35"/>
      <c r="DAU142" s="35"/>
      <c r="DAV142" s="35"/>
      <c r="DAW142" s="35"/>
      <c r="DAX142" s="35"/>
      <c r="DAY142" s="35"/>
      <c r="DAZ142" s="35"/>
      <c r="DBA142" s="35"/>
      <c r="DBB142" s="35"/>
      <c r="DBC142" s="35"/>
      <c r="DBD142" s="35"/>
      <c r="DBE142" s="35"/>
      <c r="DBF142" s="35"/>
      <c r="DBG142" s="35"/>
      <c r="DBH142" s="35"/>
      <c r="DBI142" s="35"/>
      <c r="DBJ142" s="35"/>
      <c r="DBK142" s="35"/>
      <c r="DBL142" s="35"/>
      <c r="DBM142" s="35"/>
      <c r="DBN142" s="35"/>
      <c r="DBO142" s="35"/>
      <c r="DBP142" s="35"/>
      <c r="DBQ142" s="35"/>
      <c r="DBR142" s="35"/>
      <c r="DBS142" s="35"/>
      <c r="DBT142" s="35"/>
      <c r="DBU142" s="35"/>
      <c r="DBV142" s="35"/>
      <c r="DBW142" s="35"/>
      <c r="DBX142" s="35"/>
      <c r="DBY142" s="35"/>
      <c r="DBZ142" s="35"/>
      <c r="DCA142" s="35"/>
      <c r="DCB142" s="35"/>
      <c r="DCC142" s="35"/>
      <c r="DCD142" s="35"/>
      <c r="DCK142" s="35"/>
      <c r="DCL142" s="35"/>
      <c r="DCM142" s="35"/>
      <c r="DCN142" s="35"/>
      <c r="DCO142" s="35"/>
      <c r="DCP142" s="35"/>
      <c r="DCQ142" s="35"/>
      <c r="DCR142" s="35"/>
      <c r="DCS142" s="35"/>
      <c r="DCT142" s="35"/>
      <c r="DCU142" s="35"/>
      <c r="DCV142" s="35"/>
      <c r="DCW142" s="35"/>
      <c r="DCX142" s="35"/>
      <c r="DCY142" s="35"/>
      <c r="DCZ142" s="35"/>
      <c r="DDA142" s="35"/>
      <c r="DDB142" s="35"/>
      <c r="DDC142" s="35"/>
      <c r="DDD142" s="35"/>
      <c r="DDE142" s="35"/>
      <c r="DDF142" s="35"/>
      <c r="DDG142" s="35"/>
      <c r="DDH142" s="35"/>
      <c r="DDI142" s="35"/>
      <c r="DDJ142" s="35"/>
      <c r="DDK142" s="35"/>
      <c r="DDL142" s="35"/>
      <c r="DDM142" s="35"/>
      <c r="DDN142" s="35"/>
      <c r="DDO142" s="35"/>
      <c r="DDP142" s="35"/>
      <c r="DDQ142" s="35"/>
      <c r="DDR142" s="35"/>
      <c r="DDS142" s="35"/>
      <c r="DDT142" s="35"/>
      <c r="DDU142" s="35"/>
      <c r="DDV142" s="35"/>
      <c r="DDW142" s="35"/>
      <c r="DDX142" s="35"/>
      <c r="DDY142" s="35"/>
      <c r="DDZ142" s="35"/>
      <c r="DEA142" s="35"/>
      <c r="DEB142" s="35"/>
      <c r="DEC142" s="35"/>
      <c r="DED142" s="35"/>
      <c r="DEE142" s="35"/>
      <c r="DEF142" s="35"/>
      <c r="DEG142" s="35"/>
      <c r="DEH142" s="35"/>
      <c r="DEI142" s="35"/>
      <c r="DEJ142" s="35"/>
      <c r="DEK142" s="35"/>
      <c r="DEL142" s="35"/>
      <c r="DEM142" s="35"/>
      <c r="DEN142" s="35"/>
      <c r="DEO142" s="35"/>
      <c r="DEP142" s="35"/>
      <c r="DEQ142" s="35"/>
      <c r="DER142" s="35"/>
      <c r="DES142" s="35"/>
      <c r="DET142" s="35"/>
      <c r="DEU142" s="35"/>
      <c r="DEV142" s="35"/>
      <c r="DEW142" s="35"/>
      <c r="DEX142" s="35"/>
      <c r="DEY142" s="35"/>
      <c r="DEZ142" s="35"/>
      <c r="DFA142" s="35"/>
      <c r="DFB142" s="35"/>
      <c r="DFC142" s="35"/>
      <c r="DFD142" s="35"/>
      <c r="DFE142" s="35"/>
      <c r="DFF142" s="35"/>
      <c r="DFG142" s="35"/>
      <c r="DFH142" s="35"/>
      <c r="DFI142" s="35"/>
      <c r="DFJ142" s="35"/>
      <c r="DFK142" s="35"/>
      <c r="DFL142" s="35"/>
      <c r="DFM142" s="35"/>
      <c r="DFN142" s="35"/>
      <c r="DFO142" s="35"/>
      <c r="DFP142" s="35"/>
      <c r="DFQ142" s="35"/>
      <c r="DFR142" s="35"/>
      <c r="DFS142" s="35"/>
      <c r="DFT142" s="35"/>
      <c r="DFU142" s="35"/>
      <c r="DFV142" s="35"/>
      <c r="DFW142" s="35"/>
      <c r="DFX142" s="35"/>
      <c r="DFY142" s="35"/>
      <c r="DFZ142" s="35"/>
      <c r="DGA142" s="35"/>
      <c r="DGB142" s="35"/>
      <c r="DGC142" s="35"/>
      <c r="DGD142" s="35"/>
      <c r="DGE142" s="35"/>
      <c r="DGF142" s="35"/>
      <c r="DGG142" s="35"/>
      <c r="DGH142" s="35"/>
      <c r="DGI142" s="35"/>
      <c r="DGJ142" s="35"/>
      <c r="DGK142" s="35"/>
      <c r="DGL142" s="35"/>
      <c r="DGM142" s="35"/>
      <c r="DGN142" s="35"/>
      <c r="DGO142" s="35"/>
      <c r="DGP142" s="35"/>
      <c r="DGQ142" s="35"/>
      <c r="DGR142" s="35"/>
      <c r="DGS142" s="35"/>
      <c r="DGT142" s="35"/>
      <c r="DGU142" s="35"/>
      <c r="DGV142" s="35"/>
      <c r="DGW142" s="35"/>
      <c r="DGX142" s="35"/>
      <c r="DGY142" s="35"/>
      <c r="DGZ142" s="35"/>
      <c r="DHA142" s="35"/>
      <c r="DHB142" s="35"/>
      <c r="DHC142" s="35"/>
      <c r="DHD142" s="35"/>
      <c r="DHE142" s="35"/>
      <c r="DHF142" s="35"/>
      <c r="DHG142" s="35"/>
      <c r="DHH142" s="35"/>
      <c r="DHI142" s="35"/>
      <c r="DHJ142" s="35"/>
      <c r="DHK142" s="35"/>
      <c r="DHL142" s="35"/>
      <c r="DHM142" s="35"/>
      <c r="DHN142" s="35"/>
      <c r="DHO142" s="35"/>
      <c r="DHP142" s="35"/>
      <c r="DHQ142" s="35"/>
      <c r="DHR142" s="35"/>
      <c r="DHS142" s="35"/>
      <c r="DHT142" s="35"/>
      <c r="DHU142" s="35"/>
      <c r="DHV142" s="35"/>
      <c r="DHW142" s="35"/>
      <c r="DHX142" s="35"/>
      <c r="DHY142" s="35"/>
      <c r="DHZ142" s="35"/>
      <c r="DIA142" s="35"/>
      <c r="DIB142" s="35"/>
      <c r="DIC142" s="35"/>
      <c r="DID142" s="35"/>
      <c r="DIE142" s="35"/>
      <c r="DIF142" s="35"/>
      <c r="DIG142" s="35"/>
      <c r="DIH142" s="35"/>
      <c r="DII142" s="35"/>
      <c r="DIJ142" s="35"/>
      <c r="DIK142" s="35"/>
      <c r="DIL142" s="35"/>
      <c r="DIM142" s="35"/>
      <c r="DIN142" s="35"/>
      <c r="DIO142" s="35"/>
      <c r="DIP142" s="35"/>
      <c r="DIQ142" s="35"/>
      <c r="DIR142" s="35"/>
      <c r="DIS142" s="35"/>
      <c r="DIT142" s="35"/>
      <c r="DIU142" s="35"/>
      <c r="DIV142" s="35"/>
      <c r="DIW142" s="35"/>
      <c r="DIX142" s="35"/>
      <c r="DIY142" s="35"/>
      <c r="DIZ142" s="35"/>
      <c r="DJA142" s="35"/>
      <c r="DJB142" s="35"/>
      <c r="DJC142" s="35"/>
      <c r="DJD142" s="35"/>
      <c r="DJE142" s="35"/>
      <c r="DJF142" s="35"/>
      <c r="DJG142" s="35"/>
      <c r="DJH142" s="35"/>
      <c r="DJI142" s="35"/>
      <c r="DJJ142" s="35"/>
      <c r="DJK142" s="35"/>
      <c r="DJL142" s="35"/>
      <c r="DJM142" s="35"/>
      <c r="DJN142" s="35"/>
      <c r="DJO142" s="35"/>
      <c r="DJP142" s="35"/>
      <c r="DJQ142" s="35"/>
      <c r="DJR142" s="35"/>
      <c r="DJS142" s="35"/>
      <c r="DJT142" s="35"/>
      <c r="DJU142" s="35"/>
      <c r="DJV142" s="35"/>
      <c r="DJW142" s="35"/>
      <c r="DJX142" s="35"/>
      <c r="DJY142" s="35"/>
      <c r="DJZ142" s="35"/>
      <c r="DKA142" s="35"/>
      <c r="DKB142" s="35"/>
      <c r="DKC142" s="35"/>
      <c r="DKD142" s="35"/>
      <c r="DKE142" s="35"/>
      <c r="DKF142" s="35"/>
      <c r="DKG142" s="35"/>
      <c r="DKH142" s="35"/>
      <c r="DKI142" s="35"/>
      <c r="DKJ142" s="35"/>
      <c r="DKK142" s="35"/>
      <c r="DKL142" s="35"/>
      <c r="DKM142" s="35"/>
      <c r="DKN142" s="35"/>
      <c r="DKO142" s="35"/>
      <c r="DKP142" s="35"/>
      <c r="DKQ142" s="35"/>
      <c r="DKR142" s="35"/>
      <c r="DKS142" s="35"/>
      <c r="DKT142" s="35"/>
      <c r="DKU142" s="35"/>
      <c r="DKV142" s="35"/>
      <c r="DKW142" s="35"/>
      <c r="DKX142" s="35"/>
      <c r="DKY142" s="35"/>
      <c r="DKZ142" s="35"/>
      <c r="DLA142" s="35"/>
      <c r="DLB142" s="35"/>
      <c r="DLC142" s="35"/>
      <c r="DLD142" s="35"/>
      <c r="DLE142" s="35"/>
      <c r="DLF142" s="35"/>
      <c r="DLG142" s="35"/>
      <c r="DLH142" s="35"/>
      <c r="DLI142" s="35"/>
      <c r="DLJ142" s="35"/>
      <c r="DLK142" s="35"/>
      <c r="DLL142" s="35"/>
      <c r="DLM142" s="35"/>
      <c r="DLN142" s="35"/>
      <c r="DLO142" s="35"/>
      <c r="DLP142" s="35"/>
      <c r="DLQ142" s="35"/>
      <c r="DLR142" s="35"/>
      <c r="DLS142" s="35"/>
      <c r="DLT142" s="35"/>
      <c r="DLU142" s="35"/>
      <c r="DLV142" s="35"/>
      <c r="DLW142" s="35"/>
      <c r="DLX142" s="35"/>
      <c r="DLY142" s="35"/>
      <c r="DLZ142" s="35"/>
      <c r="DMG142" s="35"/>
      <c r="DMH142" s="35"/>
      <c r="DMI142" s="35"/>
      <c r="DMJ142" s="35"/>
      <c r="DMK142" s="35"/>
      <c r="DML142" s="35"/>
      <c r="DMM142" s="35"/>
      <c r="DMN142" s="35"/>
      <c r="DMO142" s="35"/>
      <c r="DMP142" s="35"/>
      <c r="DMQ142" s="35"/>
      <c r="DMR142" s="35"/>
      <c r="DMS142" s="35"/>
      <c r="DMT142" s="35"/>
      <c r="DMU142" s="35"/>
      <c r="DMV142" s="35"/>
      <c r="DMW142" s="35"/>
      <c r="DMX142" s="35"/>
      <c r="DMY142" s="35"/>
      <c r="DMZ142" s="35"/>
      <c r="DNA142" s="35"/>
      <c r="DNB142" s="35"/>
      <c r="DNC142" s="35"/>
      <c r="DND142" s="35"/>
      <c r="DNE142" s="35"/>
      <c r="DNF142" s="35"/>
      <c r="DNG142" s="35"/>
      <c r="DNH142" s="35"/>
      <c r="DNI142" s="35"/>
      <c r="DNJ142" s="35"/>
      <c r="DNK142" s="35"/>
      <c r="DNL142" s="35"/>
      <c r="DNM142" s="35"/>
      <c r="DNN142" s="35"/>
      <c r="DNO142" s="35"/>
      <c r="DNP142" s="35"/>
      <c r="DNQ142" s="35"/>
      <c r="DNR142" s="35"/>
      <c r="DNS142" s="35"/>
      <c r="DNT142" s="35"/>
      <c r="DNU142" s="35"/>
      <c r="DNV142" s="35"/>
      <c r="DNW142" s="35"/>
      <c r="DNX142" s="35"/>
      <c r="DNY142" s="35"/>
      <c r="DNZ142" s="35"/>
      <c r="DOA142" s="35"/>
      <c r="DOB142" s="35"/>
      <c r="DOC142" s="35"/>
      <c r="DOD142" s="35"/>
      <c r="DOE142" s="35"/>
      <c r="DOF142" s="35"/>
      <c r="DOG142" s="35"/>
      <c r="DOH142" s="35"/>
      <c r="DOI142" s="35"/>
      <c r="DOJ142" s="35"/>
      <c r="DOK142" s="35"/>
      <c r="DOL142" s="35"/>
      <c r="DOM142" s="35"/>
      <c r="DON142" s="35"/>
      <c r="DOO142" s="35"/>
      <c r="DOP142" s="35"/>
      <c r="DOQ142" s="35"/>
      <c r="DOR142" s="35"/>
      <c r="DOS142" s="35"/>
      <c r="DOT142" s="35"/>
      <c r="DOU142" s="35"/>
      <c r="DOV142" s="35"/>
      <c r="DOW142" s="35"/>
      <c r="DOX142" s="35"/>
      <c r="DOY142" s="35"/>
      <c r="DOZ142" s="35"/>
      <c r="DPA142" s="35"/>
      <c r="DPB142" s="35"/>
      <c r="DPC142" s="35"/>
      <c r="DPD142" s="35"/>
      <c r="DPE142" s="35"/>
      <c r="DPF142" s="35"/>
      <c r="DPG142" s="35"/>
      <c r="DPH142" s="35"/>
      <c r="DPI142" s="35"/>
      <c r="DPJ142" s="35"/>
      <c r="DPK142" s="35"/>
      <c r="DPL142" s="35"/>
      <c r="DPM142" s="35"/>
      <c r="DPN142" s="35"/>
      <c r="DPO142" s="35"/>
      <c r="DPP142" s="35"/>
      <c r="DPQ142" s="35"/>
      <c r="DPR142" s="35"/>
      <c r="DPS142" s="35"/>
      <c r="DPT142" s="35"/>
      <c r="DPU142" s="35"/>
      <c r="DPV142" s="35"/>
      <c r="DPW142" s="35"/>
      <c r="DPX142" s="35"/>
      <c r="DPY142" s="35"/>
      <c r="DPZ142" s="35"/>
      <c r="DQA142" s="35"/>
      <c r="DQB142" s="35"/>
      <c r="DQC142" s="35"/>
      <c r="DQD142" s="35"/>
      <c r="DQE142" s="35"/>
      <c r="DQF142" s="35"/>
      <c r="DQG142" s="35"/>
      <c r="DQH142" s="35"/>
      <c r="DQI142" s="35"/>
      <c r="DQJ142" s="35"/>
      <c r="DQK142" s="35"/>
      <c r="DQL142" s="35"/>
      <c r="DQM142" s="35"/>
      <c r="DQN142" s="35"/>
      <c r="DQO142" s="35"/>
      <c r="DQP142" s="35"/>
      <c r="DQQ142" s="35"/>
      <c r="DQR142" s="35"/>
      <c r="DQS142" s="35"/>
      <c r="DQT142" s="35"/>
      <c r="DQU142" s="35"/>
      <c r="DQV142" s="35"/>
      <c r="DQW142" s="35"/>
      <c r="DQX142" s="35"/>
      <c r="DQY142" s="35"/>
      <c r="DQZ142" s="35"/>
      <c r="DRA142" s="35"/>
      <c r="DRB142" s="35"/>
      <c r="DRC142" s="35"/>
      <c r="DRD142" s="35"/>
      <c r="DRE142" s="35"/>
      <c r="DRF142" s="35"/>
      <c r="DRG142" s="35"/>
      <c r="DRH142" s="35"/>
      <c r="DRI142" s="35"/>
      <c r="DRJ142" s="35"/>
      <c r="DRK142" s="35"/>
      <c r="DRL142" s="35"/>
      <c r="DRM142" s="35"/>
      <c r="DRN142" s="35"/>
      <c r="DRO142" s="35"/>
      <c r="DRP142" s="35"/>
      <c r="DRQ142" s="35"/>
      <c r="DRR142" s="35"/>
      <c r="DRS142" s="35"/>
      <c r="DRT142" s="35"/>
      <c r="DRU142" s="35"/>
      <c r="DRV142" s="35"/>
      <c r="DRW142" s="35"/>
      <c r="DRX142" s="35"/>
      <c r="DRY142" s="35"/>
      <c r="DRZ142" s="35"/>
      <c r="DSA142" s="35"/>
      <c r="DSB142" s="35"/>
      <c r="DSC142" s="35"/>
      <c r="DSD142" s="35"/>
      <c r="DSE142" s="35"/>
      <c r="DSF142" s="35"/>
      <c r="DSG142" s="35"/>
      <c r="DSH142" s="35"/>
      <c r="DSI142" s="35"/>
      <c r="DSJ142" s="35"/>
      <c r="DSK142" s="35"/>
      <c r="DSL142" s="35"/>
      <c r="DSM142" s="35"/>
      <c r="DSN142" s="35"/>
      <c r="DSO142" s="35"/>
      <c r="DSP142" s="35"/>
      <c r="DSQ142" s="35"/>
      <c r="DSR142" s="35"/>
      <c r="DSS142" s="35"/>
      <c r="DST142" s="35"/>
      <c r="DSU142" s="35"/>
      <c r="DSV142" s="35"/>
      <c r="DSW142" s="35"/>
      <c r="DSX142" s="35"/>
      <c r="DSY142" s="35"/>
      <c r="DSZ142" s="35"/>
      <c r="DTA142" s="35"/>
      <c r="DTB142" s="35"/>
      <c r="DTC142" s="35"/>
      <c r="DTD142" s="35"/>
      <c r="DTE142" s="35"/>
      <c r="DTF142" s="35"/>
      <c r="DTG142" s="35"/>
      <c r="DTH142" s="35"/>
      <c r="DTI142" s="35"/>
      <c r="DTJ142" s="35"/>
      <c r="DTK142" s="35"/>
      <c r="DTL142" s="35"/>
      <c r="DTM142" s="35"/>
      <c r="DTN142" s="35"/>
      <c r="DTO142" s="35"/>
      <c r="DTP142" s="35"/>
      <c r="DTQ142" s="35"/>
      <c r="DTR142" s="35"/>
      <c r="DTS142" s="35"/>
      <c r="DTT142" s="35"/>
      <c r="DTU142" s="35"/>
      <c r="DTV142" s="35"/>
      <c r="DTW142" s="35"/>
      <c r="DTX142" s="35"/>
      <c r="DTY142" s="35"/>
      <c r="DTZ142" s="35"/>
      <c r="DUA142" s="35"/>
      <c r="DUB142" s="35"/>
      <c r="DUC142" s="35"/>
      <c r="DUD142" s="35"/>
      <c r="DUE142" s="35"/>
      <c r="DUF142" s="35"/>
      <c r="DUG142" s="35"/>
      <c r="DUH142" s="35"/>
      <c r="DUI142" s="35"/>
      <c r="DUJ142" s="35"/>
      <c r="DUK142" s="35"/>
      <c r="DUL142" s="35"/>
      <c r="DUM142" s="35"/>
      <c r="DUN142" s="35"/>
      <c r="DUO142" s="35"/>
      <c r="DUP142" s="35"/>
      <c r="DUQ142" s="35"/>
      <c r="DUR142" s="35"/>
      <c r="DUS142" s="35"/>
      <c r="DUT142" s="35"/>
      <c r="DUU142" s="35"/>
      <c r="DUV142" s="35"/>
      <c r="DUW142" s="35"/>
      <c r="DUX142" s="35"/>
      <c r="DUY142" s="35"/>
      <c r="DUZ142" s="35"/>
      <c r="DVA142" s="35"/>
      <c r="DVB142" s="35"/>
      <c r="DVC142" s="35"/>
      <c r="DVD142" s="35"/>
      <c r="DVE142" s="35"/>
      <c r="DVF142" s="35"/>
      <c r="DVG142" s="35"/>
      <c r="DVH142" s="35"/>
      <c r="DVI142" s="35"/>
      <c r="DVJ142" s="35"/>
      <c r="DVK142" s="35"/>
      <c r="DVL142" s="35"/>
      <c r="DVM142" s="35"/>
      <c r="DVN142" s="35"/>
      <c r="DVO142" s="35"/>
      <c r="DVP142" s="35"/>
      <c r="DVQ142" s="35"/>
      <c r="DVR142" s="35"/>
      <c r="DVS142" s="35"/>
      <c r="DVT142" s="35"/>
      <c r="DVU142" s="35"/>
      <c r="DVV142" s="35"/>
      <c r="DWC142" s="35"/>
      <c r="DWD142" s="35"/>
      <c r="DWE142" s="35"/>
      <c r="DWF142" s="35"/>
      <c r="DWG142" s="35"/>
      <c r="DWH142" s="35"/>
      <c r="DWI142" s="35"/>
      <c r="DWJ142" s="35"/>
      <c r="DWK142" s="35"/>
      <c r="DWL142" s="35"/>
      <c r="DWM142" s="35"/>
      <c r="DWN142" s="35"/>
      <c r="DWO142" s="35"/>
      <c r="DWP142" s="35"/>
      <c r="DWQ142" s="35"/>
      <c r="DWR142" s="35"/>
      <c r="DWS142" s="35"/>
      <c r="DWT142" s="35"/>
      <c r="DWU142" s="35"/>
      <c r="DWV142" s="35"/>
      <c r="DWW142" s="35"/>
      <c r="DWX142" s="35"/>
      <c r="DWY142" s="35"/>
      <c r="DWZ142" s="35"/>
      <c r="DXA142" s="35"/>
      <c r="DXB142" s="35"/>
      <c r="DXC142" s="35"/>
      <c r="DXD142" s="35"/>
      <c r="DXE142" s="35"/>
      <c r="DXF142" s="35"/>
      <c r="DXG142" s="35"/>
      <c r="DXH142" s="35"/>
      <c r="DXI142" s="35"/>
      <c r="DXJ142" s="35"/>
      <c r="DXK142" s="35"/>
      <c r="DXL142" s="35"/>
      <c r="DXM142" s="35"/>
      <c r="DXN142" s="35"/>
      <c r="DXO142" s="35"/>
      <c r="DXP142" s="35"/>
      <c r="DXQ142" s="35"/>
      <c r="DXR142" s="35"/>
      <c r="DXS142" s="35"/>
      <c r="DXT142" s="35"/>
      <c r="DXU142" s="35"/>
      <c r="DXV142" s="35"/>
      <c r="DXW142" s="35"/>
      <c r="DXX142" s="35"/>
      <c r="DXY142" s="35"/>
      <c r="DXZ142" s="35"/>
      <c r="DYA142" s="35"/>
      <c r="DYB142" s="35"/>
      <c r="DYC142" s="35"/>
      <c r="DYD142" s="35"/>
      <c r="DYE142" s="35"/>
      <c r="DYF142" s="35"/>
      <c r="DYG142" s="35"/>
      <c r="DYH142" s="35"/>
      <c r="DYI142" s="35"/>
      <c r="DYJ142" s="35"/>
      <c r="DYK142" s="35"/>
      <c r="DYL142" s="35"/>
      <c r="DYM142" s="35"/>
      <c r="DYN142" s="35"/>
      <c r="DYO142" s="35"/>
      <c r="DYP142" s="35"/>
      <c r="DYQ142" s="35"/>
      <c r="DYR142" s="35"/>
      <c r="DYS142" s="35"/>
      <c r="DYT142" s="35"/>
      <c r="DYU142" s="35"/>
      <c r="DYV142" s="35"/>
      <c r="DYW142" s="35"/>
      <c r="DYX142" s="35"/>
      <c r="DYY142" s="35"/>
      <c r="DYZ142" s="35"/>
      <c r="DZA142" s="35"/>
      <c r="DZB142" s="35"/>
      <c r="DZC142" s="35"/>
      <c r="DZD142" s="35"/>
      <c r="DZE142" s="35"/>
      <c r="DZF142" s="35"/>
      <c r="DZG142" s="35"/>
      <c r="DZH142" s="35"/>
      <c r="DZI142" s="35"/>
      <c r="DZJ142" s="35"/>
      <c r="DZK142" s="35"/>
      <c r="DZL142" s="35"/>
      <c r="DZM142" s="35"/>
      <c r="DZN142" s="35"/>
      <c r="DZO142" s="35"/>
      <c r="DZP142" s="35"/>
      <c r="DZQ142" s="35"/>
      <c r="DZR142" s="35"/>
      <c r="DZS142" s="35"/>
      <c r="DZT142" s="35"/>
      <c r="DZU142" s="35"/>
      <c r="DZV142" s="35"/>
      <c r="DZW142" s="35"/>
      <c r="DZX142" s="35"/>
      <c r="DZY142" s="35"/>
      <c r="DZZ142" s="35"/>
      <c r="EAA142" s="35"/>
      <c r="EAB142" s="35"/>
      <c r="EAC142" s="35"/>
      <c r="EAD142" s="35"/>
      <c r="EAE142" s="35"/>
      <c r="EAF142" s="35"/>
      <c r="EAG142" s="35"/>
      <c r="EAH142" s="35"/>
      <c r="EAI142" s="35"/>
      <c r="EAJ142" s="35"/>
      <c r="EAK142" s="35"/>
      <c r="EAL142" s="35"/>
      <c r="EAM142" s="35"/>
      <c r="EAN142" s="35"/>
      <c r="EAO142" s="35"/>
      <c r="EAP142" s="35"/>
      <c r="EAQ142" s="35"/>
      <c r="EAR142" s="35"/>
      <c r="EAS142" s="35"/>
      <c r="EAT142" s="35"/>
      <c r="EAU142" s="35"/>
      <c r="EAV142" s="35"/>
      <c r="EAW142" s="35"/>
      <c r="EAX142" s="35"/>
      <c r="EAY142" s="35"/>
      <c r="EAZ142" s="35"/>
      <c r="EBA142" s="35"/>
      <c r="EBB142" s="35"/>
      <c r="EBC142" s="35"/>
      <c r="EBD142" s="35"/>
      <c r="EBE142" s="35"/>
      <c r="EBF142" s="35"/>
      <c r="EBG142" s="35"/>
      <c r="EBH142" s="35"/>
      <c r="EBI142" s="35"/>
      <c r="EBJ142" s="35"/>
      <c r="EBK142" s="35"/>
      <c r="EBL142" s="35"/>
      <c r="EBM142" s="35"/>
      <c r="EBN142" s="35"/>
      <c r="EBO142" s="35"/>
      <c r="EBP142" s="35"/>
      <c r="EBQ142" s="35"/>
      <c r="EBR142" s="35"/>
      <c r="EBS142" s="35"/>
      <c r="EBT142" s="35"/>
      <c r="EBU142" s="35"/>
      <c r="EBV142" s="35"/>
      <c r="EBW142" s="35"/>
      <c r="EBX142" s="35"/>
      <c r="EBY142" s="35"/>
      <c r="EBZ142" s="35"/>
      <c r="ECA142" s="35"/>
      <c r="ECB142" s="35"/>
      <c r="ECC142" s="35"/>
      <c r="ECD142" s="35"/>
      <c r="ECE142" s="35"/>
      <c r="ECF142" s="35"/>
      <c r="ECG142" s="35"/>
      <c r="ECH142" s="35"/>
      <c r="ECI142" s="35"/>
      <c r="ECJ142" s="35"/>
      <c r="ECK142" s="35"/>
      <c r="ECL142" s="35"/>
      <c r="ECM142" s="35"/>
      <c r="ECN142" s="35"/>
      <c r="ECO142" s="35"/>
      <c r="ECP142" s="35"/>
      <c r="ECQ142" s="35"/>
      <c r="ECR142" s="35"/>
      <c r="ECS142" s="35"/>
      <c r="ECT142" s="35"/>
      <c r="ECU142" s="35"/>
      <c r="ECV142" s="35"/>
      <c r="ECW142" s="35"/>
      <c r="ECX142" s="35"/>
      <c r="ECY142" s="35"/>
      <c r="ECZ142" s="35"/>
      <c r="EDA142" s="35"/>
      <c r="EDB142" s="35"/>
      <c r="EDC142" s="35"/>
      <c r="EDD142" s="35"/>
      <c r="EDE142" s="35"/>
      <c r="EDF142" s="35"/>
      <c r="EDG142" s="35"/>
      <c r="EDH142" s="35"/>
      <c r="EDI142" s="35"/>
      <c r="EDJ142" s="35"/>
      <c r="EDK142" s="35"/>
      <c r="EDL142" s="35"/>
      <c r="EDM142" s="35"/>
      <c r="EDN142" s="35"/>
      <c r="EDO142" s="35"/>
      <c r="EDP142" s="35"/>
      <c r="EDQ142" s="35"/>
      <c r="EDR142" s="35"/>
      <c r="EDS142" s="35"/>
      <c r="EDT142" s="35"/>
      <c r="EDU142" s="35"/>
      <c r="EDV142" s="35"/>
      <c r="EDW142" s="35"/>
      <c r="EDX142" s="35"/>
      <c r="EDY142" s="35"/>
      <c r="EDZ142" s="35"/>
      <c r="EEA142" s="35"/>
      <c r="EEB142" s="35"/>
      <c r="EEC142" s="35"/>
      <c r="EED142" s="35"/>
      <c r="EEE142" s="35"/>
      <c r="EEF142" s="35"/>
      <c r="EEG142" s="35"/>
      <c r="EEH142" s="35"/>
      <c r="EEI142" s="35"/>
      <c r="EEJ142" s="35"/>
      <c r="EEK142" s="35"/>
      <c r="EEL142" s="35"/>
      <c r="EEM142" s="35"/>
      <c r="EEN142" s="35"/>
      <c r="EEO142" s="35"/>
      <c r="EEP142" s="35"/>
      <c r="EEQ142" s="35"/>
      <c r="EER142" s="35"/>
      <c r="EES142" s="35"/>
      <c r="EET142" s="35"/>
      <c r="EEU142" s="35"/>
      <c r="EEV142" s="35"/>
      <c r="EEW142" s="35"/>
      <c r="EEX142" s="35"/>
      <c r="EEY142" s="35"/>
      <c r="EEZ142" s="35"/>
      <c r="EFA142" s="35"/>
      <c r="EFB142" s="35"/>
      <c r="EFC142" s="35"/>
      <c r="EFD142" s="35"/>
      <c r="EFE142" s="35"/>
      <c r="EFF142" s="35"/>
      <c r="EFG142" s="35"/>
      <c r="EFH142" s="35"/>
      <c r="EFI142" s="35"/>
      <c r="EFJ142" s="35"/>
      <c r="EFK142" s="35"/>
      <c r="EFL142" s="35"/>
      <c r="EFM142" s="35"/>
      <c r="EFN142" s="35"/>
      <c r="EFO142" s="35"/>
      <c r="EFP142" s="35"/>
      <c r="EFQ142" s="35"/>
      <c r="EFR142" s="35"/>
      <c r="EFY142" s="35"/>
      <c r="EFZ142" s="35"/>
      <c r="EGA142" s="35"/>
      <c r="EGB142" s="35"/>
      <c r="EGC142" s="35"/>
      <c r="EGD142" s="35"/>
      <c r="EGE142" s="35"/>
      <c r="EGF142" s="35"/>
      <c r="EGG142" s="35"/>
      <c r="EGH142" s="35"/>
      <c r="EGI142" s="35"/>
      <c r="EGJ142" s="35"/>
      <c r="EGK142" s="35"/>
      <c r="EGL142" s="35"/>
      <c r="EGM142" s="35"/>
      <c r="EGN142" s="35"/>
      <c r="EGO142" s="35"/>
      <c r="EGP142" s="35"/>
      <c r="EGQ142" s="35"/>
      <c r="EGR142" s="35"/>
      <c r="EGS142" s="35"/>
      <c r="EGT142" s="35"/>
      <c r="EGU142" s="35"/>
      <c r="EGV142" s="35"/>
      <c r="EGW142" s="35"/>
      <c r="EGX142" s="35"/>
      <c r="EGY142" s="35"/>
      <c r="EGZ142" s="35"/>
      <c r="EHA142" s="35"/>
      <c r="EHB142" s="35"/>
      <c r="EHC142" s="35"/>
      <c r="EHD142" s="35"/>
      <c r="EHE142" s="35"/>
      <c r="EHF142" s="35"/>
      <c r="EHG142" s="35"/>
      <c r="EHH142" s="35"/>
      <c r="EHI142" s="35"/>
      <c r="EHJ142" s="35"/>
      <c r="EHK142" s="35"/>
      <c r="EHL142" s="35"/>
      <c r="EHM142" s="35"/>
      <c r="EHN142" s="35"/>
      <c r="EHO142" s="35"/>
      <c r="EHP142" s="35"/>
      <c r="EHQ142" s="35"/>
      <c r="EHR142" s="35"/>
      <c r="EHS142" s="35"/>
      <c r="EHT142" s="35"/>
      <c r="EHU142" s="35"/>
      <c r="EHV142" s="35"/>
      <c r="EHW142" s="35"/>
      <c r="EHX142" s="35"/>
      <c r="EHY142" s="35"/>
      <c r="EHZ142" s="35"/>
      <c r="EIA142" s="35"/>
      <c r="EIB142" s="35"/>
      <c r="EIC142" s="35"/>
      <c r="EID142" s="35"/>
      <c r="EIE142" s="35"/>
      <c r="EIF142" s="35"/>
      <c r="EIG142" s="35"/>
      <c r="EIH142" s="35"/>
      <c r="EII142" s="35"/>
      <c r="EIJ142" s="35"/>
      <c r="EIK142" s="35"/>
      <c r="EIL142" s="35"/>
      <c r="EIM142" s="35"/>
      <c r="EIN142" s="35"/>
      <c r="EIO142" s="35"/>
      <c r="EIP142" s="35"/>
      <c r="EIQ142" s="35"/>
      <c r="EIR142" s="35"/>
      <c r="EIS142" s="35"/>
      <c r="EIT142" s="35"/>
      <c r="EIU142" s="35"/>
      <c r="EIV142" s="35"/>
      <c r="EIW142" s="35"/>
      <c r="EIX142" s="35"/>
      <c r="EIY142" s="35"/>
      <c r="EIZ142" s="35"/>
      <c r="EJA142" s="35"/>
      <c r="EJB142" s="35"/>
      <c r="EJC142" s="35"/>
      <c r="EJD142" s="35"/>
      <c r="EJE142" s="35"/>
      <c r="EJF142" s="35"/>
      <c r="EJG142" s="35"/>
      <c r="EJH142" s="35"/>
      <c r="EJI142" s="35"/>
      <c r="EJJ142" s="35"/>
      <c r="EJK142" s="35"/>
      <c r="EJL142" s="35"/>
      <c r="EJM142" s="35"/>
      <c r="EJN142" s="35"/>
      <c r="EJO142" s="35"/>
      <c r="EJP142" s="35"/>
      <c r="EJQ142" s="35"/>
      <c r="EJR142" s="35"/>
      <c r="EJS142" s="35"/>
      <c r="EJT142" s="35"/>
      <c r="EJU142" s="35"/>
      <c r="EJV142" s="35"/>
      <c r="EJW142" s="35"/>
      <c r="EJX142" s="35"/>
      <c r="EJY142" s="35"/>
      <c r="EJZ142" s="35"/>
      <c r="EKA142" s="35"/>
      <c r="EKB142" s="35"/>
      <c r="EKC142" s="35"/>
      <c r="EKD142" s="35"/>
      <c r="EKE142" s="35"/>
      <c r="EKF142" s="35"/>
      <c r="EKG142" s="35"/>
      <c r="EKH142" s="35"/>
      <c r="EKI142" s="35"/>
      <c r="EKJ142" s="35"/>
      <c r="EKK142" s="35"/>
      <c r="EKL142" s="35"/>
      <c r="EKM142" s="35"/>
      <c r="EKN142" s="35"/>
      <c r="EKO142" s="35"/>
      <c r="EKP142" s="35"/>
      <c r="EKQ142" s="35"/>
      <c r="EKR142" s="35"/>
      <c r="EKS142" s="35"/>
      <c r="EKT142" s="35"/>
      <c r="EKU142" s="35"/>
      <c r="EKV142" s="35"/>
      <c r="EKW142" s="35"/>
      <c r="EKX142" s="35"/>
      <c r="EKY142" s="35"/>
      <c r="EKZ142" s="35"/>
      <c r="ELA142" s="35"/>
      <c r="ELB142" s="35"/>
      <c r="ELC142" s="35"/>
      <c r="ELD142" s="35"/>
      <c r="ELE142" s="35"/>
      <c r="ELF142" s="35"/>
      <c r="ELG142" s="35"/>
      <c r="ELH142" s="35"/>
      <c r="ELI142" s="35"/>
      <c r="ELJ142" s="35"/>
      <c r="ELK142" s="35"/>
      <c r="ELL142" s="35"/>
      <c r="ELM142" s="35"/>
      <c r="ELN142" s="35"/>
      <c r="ELO142" s="35"/>
      <c r="ELP142" s="35"/>
      <c r="ELQ142" s="35"/>
      <c r="ELR142" s="35"/>
      <c r="ELS142" s="35"/>
      <c r="ELT142" s="35"/>
      <c r="ELU142" s="35"/>
      <c r="ELV142" s="35"/>
      <c r="ELW142" s="35"/>
      <c r="ELX142" s="35"/>
      <c r="ELY142" s="35"/>
      <c r="ELZ142" s="35"/>
      <c r="EMA142" s="35"/>
      <c r="EMB142" s="35"/>
      <c r="EMC142" s="35"/>
      <c r="EMD142" s="35"/>
      <c r="EME142" s="35"/>
      <c r="EMF142" s="35"/>
      <c r="EMG142" s="35"/>
      <c r="EMH142" s="35"/>
      <c r="EMI142" s="35"/>
      <c r="EMJ142" s="35"/>
      <c r="EMK142" s="35"/>
      <c r="EML142" s="35"/>
      <c r="EMM142" s="35"/>
      <c r="EMN142" s="35"/>
      <c r="EMO142" s="35"/>
      <c r="EMP142" s="35"/>
      <c r="EMQ142" s="35"/>
      <c r="EMR142" s="35"/>
      <c r="EMS142" s="35"/>
      <c r="EMT142" s="35"/>
      <c r="EMU142" s="35"/>
      <c r="EMV142" s="35"/>
      <c r="EMW142" s="35"/>
      <c r="EMX142" s="35"/>
      <c r="EMY142" s="35"/>
      <c r="EMZ142" s="35"/>
      <c r="ENA142" s="35"/>
      <c r="ENB142" s="35"/>
      <c r="ENC142" s="35"/>
      <c r="END142" s="35"/>
      <c r="ENE142" s="35"/>
      <c r="ENF142" s="35"/>
      <c r="ENG142" s="35"/>
      <c r="ENH142" s="35"/>
      <c r="ENI142" s="35"/>
      <c r="ENJ142" s="35"/>
      <c r="ENK142" s="35"/>
      <c r="ENL142" s="35"/>
      <c r="ENM142" s="35"/>
      <c r="ENN142" s="35"/>
      <c r="ENO142" s="35"/>
      <c r="ENP142" s="35"/>
      <c r="ENQ142" s="35"/>
      <c r="ENR142" s="35"/>
      <c r="ENS142" s="35"/>
      <c r="ENT142" s="35"/>
      <c r="ENU142" s="35"/>
      <c r="ENV142" s="35"/>
      <c r="ENW142" s="35"/>
      <c r="ENX142" s="35"/>
      <c r="ENY142" s="35"/>
      <c r="ENZ142" s="35"/>
      <c r="EOA142" s="35"/>
      <c r="EOB142" s="35"/>
      <c r="EOC142" s="35"/>
      <c r="EOD142" s="35"/>
      <c r="EOE142" s="35"/>
      <c r="EOF142" s="35"/>
      <c r="EOG142" s="35"/>
      <c r="EOH142" s="35"/>
      <c r="EOI142" s="35"/>
      <c r="EOJ142" s="35"/>
      <c r="EOK142" s="35"/>
      <c r="EOL142" s="35"/>
      <c r="EOM142" s="35"/>
      <c r="EON142" s="35"/>
      <c r="EOO142" s="35"/>
      <c r="EOP142" s="35"/>
      <c r="EOQ142" s="35"/>
      <c r="EOR142" s="35"/>
      <c r="EOS142" s="35"/>
      <c r="EOT142" s="35"/>
      <c r="EOU142" s="35"/>
      <c r="EOV142" s="35"/>
      <c r="EOW142" s="35"/>
      <c r="EOX142" s="35"/>
      <c r="EOY142" s="35"/>
      <c r="EOZ142" s="35"/>
      <c r="EPA142" s="35"/>
      <c r="EPB142" s="35"/>
      <c r="EPC142" s="35"/>
      <c r="EPD142" s="35"/>
      <c r="EPE142" s="35"/>
      <c r="EPF142" s="35"/>
      <c r="EPG142" s="35"/>
      <c r="EPH142" s="35"/>
      <c r="EPI142" s="35"/>
      <c r="EPJ142" s="35"/>
      <c r="EPK142" s="35"/>
      <c r="EPL142" s="35"/>
      <c r="EPM142" s="35"/>
      <c r="EPN142" s="35"/>
      <c r="EPU142" s="35"/>
      <c r="EPV142" s="35"/>
      <c r="EPW142" s="35"/>
      <c r="EPX142" s="35"/>
      <c r="EPY142" s="35"/>
      <c r="EPZ142" s="35"/>
      <c r="EQA142" s="35"/>
      <c r="EQB142" s="35"/>
      <c r="EQC142" s="35"/>
      <c r="EQD142" s="35"/>
      <c r="EQE142" s="35"/>
      <c r="EQF142" s="35"/>
      <c r="EQG142" s="35"/>
      <c r="EQH142" s="35"/>
      <c r="EQI142" s="35"/>
      <c r="EQJ142" s="35"/>
      <c r="EQK142" s="35"/>
      <c r="EQL142" s="35"/>
      <c r="EQM142" s="35"/>
      <c r="EQN142" s="35"/>
      <c r="EQO142" s="35"/>
      <c r="EQP142" s="35"/>
      <c r="EQQ142" s="35"/>
      <c r="EQR142" s="35"/>
      <c r="EQS142" s="35"/>
      <c r="EQT142" s="35"/>
      <c r="EQU142" s="35"/>
      <c r="EQV142" s="35"/>
      <c r="EQW142" s="35"/>
      <c r="EQX142" s="35"/>
      <c r="EQY142" s="35"/>
      <c r="EQZ142" s="35"/>
      <c r="ERA142" s="35"/>
      <c r="ERB142" s="35"/>
      <c r="ERC142" s="35"/>
      <c r="ERD142" s="35"/>
      <c r="ERE142" s="35"/>
      <c r="ERF142" s="35"/>
      <c r="ERG142" s="35"/>
      <c r="ERH142" s="35"/>
      <c r="ERI142" s="35"/>
      <c r="ERJ142" s="35"/>
      <c r="ERK142" s="35"/>
      <c r="ERL142" s="35"/>
      <c r="ERM142" s="35"/>
      <c r="ERN142" s="35"/>
      <c r="ERO142" s="35"/>
      <c r="ERP142" s="35"/>
      <c r="ERQ142" s="35"/>
      <c r="ERR142" s="35"/>
      <c r="ERS142" s="35"/>
      <c r="ERT142" s="35"/>
      <c r="ERU142" s="35"/>
      <c r="ERV142" s="35"/>
      <c r="ERW142" s="35"/>
      <c r="ERX142" s="35"/>
      <c r="ERY142" s="35"/>
      <c r="ERZ142" s="35"/>
      <c r="ESA142" s="35"/>
      <c r="ESB142" s="35"/>
      <c r="ESC142" s="35"/>
      <c r="ESD142" s="35"/>
      <c r="ESE142" s="35"/>
      <c r="ESF142" s="35"/>
      <c r="ESG142" s="35"/>
      <c r="ESH142" s="35"/>
      <c r="ESI142" s="35"/>
      <c r="ESJ142" s="35"/>
      <c r="ESK142" s="35"/>
      <c r="ESL142" s="35"/>
      <c r="ESM142" s="35"/>
      <c r="ESN142" s="35"/>
      <c r="ESO142" s="35"/>
      <c r="ESP142" s="35"/>
      <c r="ESQ142" s="35"/>
      <c r="ESR142" s="35"/>
      <c r="ESS142" s="35"/>
      <c r="EST142" s="35"/>
      <c r="ESU142" s="35"/>
      <c r="ESV142" s="35"/>
      <c r="ESW142" s="35"/>
      <c r="ESX142" s="35"/>
      <c r="ESY142" s="35"/>
      <c r="ESZ142" s="35"/>
      <c r="ETA142" s="35"/>
      <c r="ETB142" s="35"/>
      <c r="ETC142" s="35"/>
      <c r="ETD142" s="35"/>
      <c r="ETE142" s="35"/>
      <c r="ETF142" s="35"/>
      <c r="ETG142" s="35"/>
      <c r="ETH142" s="35"/>
      <c r="ETI142" s="35"/>
      <c r="ETJ142" s="35"/>
      <c r="ETK142" s="35"/>
      <c r="ETL142" s="35"/>
      <c r="ETM142" s="35"/>
      <c r="ETN142" s="35"/>
      <c r="ETO142" s="35"/>
      <c r="ETP142" s="35"/>
      <c r="ETQ142" s="35"/>
      <c r="ETR142" s="35"/>
      <c r="ETS142" s="35"/>
      <c r="ETT142" s="35"/>
      <c r="ETU142" s="35"/>
      <c r="ETV142" s="35"/>
      <c r="ETW142" s="35"/>
      <c r="ETX142" s="35"/>
      <c r="ETY142" s="35"/>
      <c r="ETZ142" s="35"/>
      <c r="EUA142" s="35"/>
      <c r="EUB142" s="35"/>
      <c r="EUC142" s="35"/>
      <c r="EUD142" s="35"/>
      <c r="EUE142" s="35"/>
      <c r="EUF142" s="35"/>
      <c r="EUG142" s="35"/>
      <c r="EUH142" s="35"/>
      <c r="EUI142" s="35"/>
      <c r="EUJ142" s="35"/>
      <c r="EUK142" s="35"/>
      <c r="EUL142" s="35"/>
      <c r="EUM142" s="35"/>
      <c r="EUN142" s="35"/>
      <c r="EUO142" s="35"/>
      <c r="EUP142" s="35"/>
      <c r="EUQ142" s="35"/>
      <c r="EUR142" s="35"/>
      <c r="EUS142" s="35"/>
      <c r="EUT142" s="35"/>
      <c r="EUU142" s="35"/>
      <c r="EUV142" s="35"/>
      <c r="EUW142" s="35"/>
      <c r="EUX142" s="35"/>
      <c r="EUY142" s="35"/>
      <c r="EUZ142" s="35"/>
      <c r="EVA142" s="35"/>
      <c r="EVB142" s="35"/>
      <c r="EVC142" s="35"/>
      <c r="EVD142" s="35"/>
      <c r="EVE142" s="35"/>
      <c r="EVF142" s="35"/>
      <c r="EVG142" s="35"/>
      <c r="EVH142" s="35"/>
      <c r="EVI142" s="35"/>
      <c r="EVJ142" s="35"/>
      <c r="EVK142" s="35"/>
      <c r="EVL142" s="35"/>
      <c r="EVM142" s="35"/>
      <c r="EVN142" s="35"/>
      <c r="EVO142" s="35"/>
      <c r="EVP142" s="35"/>
      <c r="EVQ142" s="35"/>
      <c r="EVR142" s="35"/>
      <c r="EVS142" s="35"/>
      <c r="EVT142" s="35"/>
      <c r="EVU142" s="35"/>
      <c r="EVV142" s="35"/>
      <c r="EVW142" s="35"/>
      <c r="EVX142" s="35"/>
      <c r="EVY142" s="35"/>
      <c r="EVZ142" s="35"/>
      <c r="EWA142" s="35"/>
      <c r="EWB142" s="35"/>
      <c r="EWC142" s="35"/>
      <c r="EWD142" s="35"/>
      <c r="EWE142" s="35"/>
      <c r="EWF142" s="35"/>
      <c r="EWG142" s="35"/>
      <c r="EWH142" s="35"/>
      <c r="EWI142" s="35"/>
      <c r="EWJ142" s="35"/>
      <c r="EWK142" s="35"/>
      <c r="EWL142" s="35"/>
      <c r="EWM142" s="35"/>
      <c r="EWN142" s="35"/>
      <c r="EWO142" s="35"/>
      <c r="EWP142" s="35"/>
      <c r="EWQ142" s="35"/>
      <c r="EWR142" s="35"/>
      <c r="EWS142" s="35"/>
      <c r="EWT142" s="35"/>
      <c r="EWU142" s="35"/>
      <c r="EWV142" s="35"/>
      <c r="EWW142" s="35"/>
      <c r="EWX142" s="35"/>
      <c r="EWY142" s="35"/>
      <c r="EWZ142" s="35"/>
      <c r="EXA142" s="35"/>
      <c r="EXB142" s="35"/>
      <c r="EXC142" s="35"/>
      <c r="EXD142" s="35"/>
      <c r="EXE142" s="35"/>
      <c r="EXF142" s="35"/>
      <c r="EXG142" s="35"/>
      <c r="EXH142" s="35"/>
      <c r="EXI142" s="35"/>
      <c r="EXJ142" s="35"/>
      <c r="EXK142" s="35"/>
      <c r="EXL142" s="35"/>
      <c r="EXM142" s="35"/>
      <c r="EXN142" s="35"/>
      <c r="EXO142" s="35"/>
      <c r="EXP142" s="35"/>
      <c r="EXQ142" s="35"/>
      <c r="EXR142" s="35"/>
      <c r="EXS142" s="35"/>
      <c r="EXT142" s="35"/>
      <c r="EXU142" s="35"/>
      <c r="EXV142" s="35"/>
      <c r="EXW142" s="35"/>
      <c r="EXX142" s="35"/>
      <c r="EXY142" s="35"/>
      <c r="EXZ142" s="35"/>
      <c r="EYA142" s="35"/>
      <c r="EYB142" s="35"/>
      <c r="EYC142" s="35"/>
      <c r="EYD142" s="35"/>
      <c r="EYE142" s="35"/>
      <c r="EYF142" s="35"/>
      <c r="EYG142" s="35"/>
      <c r="EYH142" s="35"/>
      <c r="EYI142" s="35"/>
      <c r="EYJ142" s="35"/>
      <c r="EYK142" s="35"/>
      <c r="EYL142" s="35"/>
      <c r="EYM142" s="35"/>
      <c r="EYN142" s="35"/>
      <c r="EYO142" s="35"/>
      <c r="EYP142" s="35"/>
      <c r="EYQ142" s="35"/>
      <c r="EYR142" s="35"/>
      <c r="EYS142" s="35"/>
      <c r="EYT142" s="35"/>
      <c r="EYU142" s="35"/>
      <c r="EYV142" s="35"/>
      <c r="EYW142" s="35"/>
      <c r="EYX142" s="35"/>
      <c r="EYY142" s="35"/>
      <c r="EYZ142" s="35"/>
      <c r="EZA142" s="35"/>
      <c r="EZB142" s="35"/>
      <c r="EZC142" s="35"/>
      <c r="EZD142" s="35"/>
      <c r="EZE142" s="35"/>
      <c r="EZF142" s="35"/>
      <c r="EZG142" s="35"/>
      <c r="EZH142" s="35"/>
      <c r="EZI142" s="35"/>
      <c r="EZJ142" s="35"/>
      <c r="EZQ142" s="35"/>
      <c r="EZR142" s="35"/>
      <c r="EZS142" s="35"/>
      <c r="EZT142" s="35"/>
      <c r="EZU142" s="35"/>
      <c r="EZV142" s="35"/>
      <c r="EZW142" s="35"/>
      <c r="EZX142" s="35"/>
      <c r="EZY142" s="35"/>
      <c r="EZZ142" s="35"/>
      <c r="FAA142" s="35"/>
      <c r="FAB142" s="35"/>
      <c r="FAC142" s="35"/>
      <c r="FAD142" s="35"/>
      <c r="FAE142" s="35"/>
      <c r="FAF142" s="35"/>
      <c r="FAG142" s="35"/>
      <c r="FAH142" s="35"/>
      <c r="FAI142" s="35"/>
      <c r="FAJ142" s="35"/>
      <c r="FAK142" s="35"/>
      <c r="FAL142" s="35"/>
      <c r="FAM142" s="35"/>
      <c r="FAN142" s="35"/>
      <c r="FAO142" s="35"/>
      <c r="FAP142" s="35"/>
      <c r="FAQ142" s="35"/>
      <c r="FAR142" s="35"/>
      <c r="FAS142" s="35"/>
      <c r="FAT142" s="35"/>
      <c r="FAU142" s="35"/>
      <c r="FAV142" s="35"/>
      <c r="FAW142" s="35"/>
      <c r="FAX142" s="35"/>
      <c r="FAY142" s="35"/>
      <c r="FAZ142" s="35"/>
      <c r="FBA142" s="35"/>
      <c r="FBB142" s="35"/>
      <c r="FBC142" s="35"/>
      <c r="FBD142" s="35"/>
      <c r="FBE142" s="35"/>
      <c r="FBF142" s="35"/>
      <c r="FBG142" s="35"/>
      <c r="FBH142" s="35"/>
      <c r="FBI142" s="35"/>
      <c r="FBJ142" s="35"/>
      <c r="FBK142" s="35"/>
      <c r="FBL142" s="35"/>
      <c r="FBM142" s="35"/>
      <c r="FBN142" s="35"/>
      <c r="FBO142" s="35"/>
      <c r="FBP142" s="35"/>
      <c r="FBQ142" s="35"/>
      <c r="FBR142" s="35"/>
      <c r="FBS142" s="35"/>
      <c r="FBT142" s="35"/>
      <c r="FBU142" s="35"/>
      <c r="FBV142" s="35"/>
      <c r="FBW142" s="35"/>
      <c r="FBX142" s="35"/>
      <c r="FBY142" s="35"/>
      <c r="FBZ142" s="35"/>
      <c r="FCA142" s="35"/>
      <c r="FCB142" s="35"/>
      <c r="FCC142" s="35"/>
      <c r="FCD142" s="35"/>
      <c r="FCE142" s="35"/>
      <c r="FCF142" s="35"/>
      <c r="FCG142" s="35"/>
      <c r="FCH142" s="35"/>
      <c r="FCI142" s="35"/>
      <c r="FCJ142" s="35"/>
      <c r="FCK142" s="35"/>
      <c r="FCL142" s="35"/>
      <c r="FCM142" s="35"/>
      <c r="FCN142" s="35"/>
      <c r="FCO142" s="35"/>
      <c r="FCP142" s="35"/>
      <c r="FCQ142" s="35"/>
      <c r="FCR142" s="35"/>
      <c r="FCS142" s="35"/>
      <c r="FCT142" s="35"/>
      <c r="FCU142" s="35"/>
      <c r="FCV142" s="35"/>
      <c r="FCW142" s="35"/>
      <c r="FCX142" s="35"/>
      <c r="FCY142" s="35"/>
      <c r="FCZ142" s="35"/>
      <c r="FDA142" s="35"/>
      <c r="FDB142" s="35"/>
      <c r="FDC142" s="35"/>
      <c r="FDD142" s="35"/>
      <c r="FDE142" s="35"/>
      <c r="FDF142" s="35"/>
      <c r="FDG142" s="35"/>
      <c r="FDH142" s="35"/>
      <c r="FDI142" s="35"/>
      <c r="FDJ142" s="35"/>
      <c r="FDK142" s="35"/>
      <c r="FDL142" s="35"/>
      <c r="FDM142" s="35"/>
      <c r="FDN142" s="35"/>
      <c r="FDO142" s="35"/>
      <c r="FDP142" s="35"/>
      <c r="FDQ142" s="35"/>
      <c r="FDR142" s="35"/>
      <c r="FDS142" s="35"/>
      <c r="FDT142" s="35"/>
      <c r="FDU142" s="35"/>
      <c r="FDV142" s="35"/>
      <c r="FDW142" s="35"/>
      <c r="FDX142" s="35"/>
      <c r="FDY142" s="35"/>
      <c r="FDZ142" s="35"/>
      <c r="FEA142" s="35"/>
      <c r="FEB142" s="35"/>
      <c r="FEC142" s="35"/>
      <c r="FED142" s="35"/>
      <c r="FEE142" s="35"/>
      <c r="FEF142" s="35"/>
      <c r="FEG142" s="35"/>
      <c r="FEH142" s="35"/>
      <c r="FEI142" s="35"/>
      <c r="FEJ142" s="35"/>
      <c r="FEK142" s="35"/>
      <c r="FEL142" s="35"/>
      <c r="FEM142" s="35"/>
      <c r="FEN142" s="35"/>
      <c r="FEO142" s="35"/>
      <c r="FEP142" s="35"/>
      <c r="FEQ142" s="35"/>
      <c r="FER142" s="35"/>
      <c r="FES142" s="35"/>
      <c r="FET142" s="35"/>
      <c r="FEU142" s="35"/>
      <c r="FEV142" s="35"/>
      <c r="FEW142" s="35"/>
      <c r="FEX142" s="35"/>
      <c r="FEY142" s="35"/>
      <c r="FEZ142" s="35"/>
      <c r="FFA142" s="35"/>
      <c r="FFB142" s="35"/>
      <c r="FFC142" s="35"/>
      <c r="FFD142" s="35"/>
      <c r="FFE142" s="35"/>
      <c r="FFF142" s="35"/>
      <c r="FFG142" s="35"/>
      <c r="FFH142" s="35"/>
      <c r="FFI142" s="35"/>
      <c r="FFJ142" s="35"/>
      <c r="FFK142" s="35"/>
      <c r="FFL142" s="35"/>
      <c r="FFM142" s="35"/>
      <c r="FFN142" s="35"/>
      <c r="FFO142" s="35"/>
      <c r="FFP142" s="35"/>
      <c r="FFQ142" s="35"/>
      <c r="FFR142" s="35"/>
      <c r="FFS142" s="35"/>
      <c r="FFT142" s="35"/>
      <c r="FFU142" s="35"/>
      <c r="FFV142" s="35"/>
      <c r="FFW142" s="35"/>
      <c r="FFX142" s="35"/>
      <c r="FFY142" s="35"/>
      <c r="FFZ142" s="35"/>
      <c r="FGA142" s="35"/>
      <c r="FGB142" s="35"/>
      <c r="FGC142" s="35"/>
      <c r="FGD142" s="35"/>
      <c r="FGE142" s="35"/>
      <c r="FGF142" s="35"/>
      <c r="FGG142" s="35"/>
      <c r="FGH142" s="35"/>
      <c r="FGI142" s="35"/>
      <c r="FGJ142" s="35"/>
      <c r="FGK142" s="35"/>
      <c r="FGL142" s="35"/>
      <c r="FGM142" s="35"/>
      <c r="FGN142" s="35"/>
      <c r="FGO142" s="35"/>
      <c r="FGP142" s="35"/>
      <c r="FGQ142" s="35"/>
      <c r="FGR142" s="35"/>
      <c r="FGS142" s="35"/>
      <c r="FGT142" s="35"/>
      <c r="FGU142" s="35"/>
      <c r="FGV142" s="35"/>
      <c r="FGW142" s="35"/>
      <c r="FGX142" s="35"/>
      <c r="FGY142" s="35"/>
      <c r="FGZ142" s="35"/>
      <c r="FHA142" s="35"/>
      <c r="FHB142" s="35"/>
      <c r="FHC142" s="35"/>
      <c r="FHD142" s="35"/>
      <c r="FHE142" s="35"/>
      <c r="FHF142" s="35"/>
      <c r="FHG142" s="35"/>
      <c r="FHH142" s="35"/>
      <c r="FHI142" s="35"/>
      <c r="FHJ142" s="35"/>
      <c r="FHK142" s="35"/>
      <c r="FHL142" s="35"/>
      <c r="FHM142" s="35"/>
      <c r="FHN142" s="35"/>
      <c r="FHO142" s="35"/>
      <c r="FHP142" s="35"/>
      <c r="FHQ142" s="35"/>
      <c r="FHR142" s="35"/>
      <c r="FHS142" s="35"/>
      <c r="FHT142" s="35"/>
      <c r="FHU142" s="35"/>
      <c r="FHV142" s="35"/>
      <c r="FHW142" s="35"/>
      <c r="FHX142" s="35"/>
      <c r="FHY142" s="35"/>
      <c r="FHZ142" s="35"/>
      <c r="FIA142" s="35"/>
      <c r="FIB142" s="35"/>
      <c r="FIC142" s="35"/>
      <c r="FID142" s="35"/>
      <c r="FIE142" s="35"/>
      <c r="FIF142" s="35"/>
      <c r="FIG142" s="35"/>
      <c r="FIH142" s="35"/>
      <c r="FII142" s="35"/>
      <c r="FIJ142" s="35"/>
      <c r="FIK142" s="35"/>
      <c r="FIL142" s="35"/>
      <c r="FIM142" s="35"/>
      <c r="FIN142" s="35"/>
      <c r="FIO142" s="35"/>
      <c r="FIP142" s="35"/>
      <c r="FIQ142" s="35"/>
      <c r="FIR142" s="35"/>
      <c r="FIS142" s="35"/>
      <c r="FIT142" s="35"/>
      <c r="FIU142" s="35"/>
      <c r="FIV142" s="35"/>
      <c r="FIW142" s="35"/>
      <c r="FIX142" s="35"/>
      <c r="FIY142" s="35"/>
      <c r="FIZ142" s="35"/>
      <c r="FJA142" s="35"/>
      <c r="FJB142" s="35"/>
      <c r="FJC142" s="35"/>
      <c r="FJD142" s="35"/>
      <c r="FJE142" s="35"/>
      <c r="FJF142" s="35"/>
      <c r="FJM142" s="35"/>
      <c r="FJN142" s="35"/>
      <c r="FJO142" s="35"/>
      <c r="FJP142" s="35"/>
      <c r="FJQ142" s="35"/>
      <c r="FJR142" s="35"/>
      <c r="FJS142" s="35"/>
      <c r="FJT142" s="35"/>
      <c r="FJU142" s="35"/>
      <c r="FJV142" s="35"/>
      <c r="FJW142" s="35"/>
      <c r="FJX142" s="35"/>
      <c r="FJY142" s="35"/>
      <c r="FJZ142" s="35"/>
      <c r="FKA142" s="35"/>
      <c r="FKB142" s="35"/>
      <c r="FKC142" s="35"/>
      <c r="FKD142" s="35"/>
      <c r="FKE142" s="35"/>
      <c r="FKF142" s="35"/>
      <c r="FKG142" s="35"/>
      <c r="FKH142" s="35"/>
      <c r="FKI142" s="35"/>
      <c r="FKJ142" s="35"/>
      <c r="FKK142" s="35"/>
      <c r="FKL142" s="35"/>
      <c r="FKM142" s="35"/>
      <c r="FKN142" s="35"/>
      <c r="FKO142" s="35"/>
      <c r="FKP142" s="35"/>
      <c r="FKQ142" s="35"/>
      <c r="FKR142" s="35"/>
      <c r="FKS142" s="35"/>
      <c r="FKT142" s="35"/>
      <c r="FKU142" s="35"/>
      <c r="FKV142" s="35"/>
      <c r="FKW142" s="35"/>
      <c r="FKX142" s="35"/>
      <c r="FKY142" s="35"/>
      <c r="FKZ142" s="35"/>
      <c r="FLA142" s="35"/>
      <c r="FLB142" s="35"/>
      <c r="FLC142" s="35"/>
      <c r="FLD142" s="35"/>
      <c r="FLE142" s="35"/>
      <c r="FLF142" s="35"/>
      <c r="FLG142" s="35"/>
      <c r="FLH142" s="35"/>
      <c r="FLI142" s="35"/>
      <c r="FLJ142" s="35"/>
      <c r="FLK142" s="35"/>
      <c r="FLL142" s="35"/>
      <c r="FLM142" s="35"/>
      <c r="FLN142" s="35"/>
      <c r="FLO142" s="35"/>
      <c r="FLP142" s="35"/>
      <c r="FLQ142" s="35"/>
      <c r="FLR142" s="35"/>
      <c r="FLS142" s="35"/>
      <c r="FLT142" s="35"/>
      <c r="FLU142" s="35"/>
      <c r="FLV142" s="35"/>
      <c r="FLW142" s="35"/>
      <c r="FLX142" s="35"/>
      <c r="FLY142" s="35"/>
      <c r="FLZ142" s="35"/>
      <c r="FMA142" s="35"/>
      <c r="FMB142" s="35"/>
      <c r="FMC142" s="35"/>
      <c r="FMD142" s="35"/>
      <c r="FME142" s="35"/>
      <c r="FMF142" s="35"/>
      <c r="FMG142" s="35"/>
      <c r="FMH142" s="35"/>
      <c r="FMI142" s="35"/>
      <c r="FMJ142" s="35"/>
      <c r="FMK142" s="35"/>
      <c r="FML142" s="35"/>
      <c r="FMM142" s="35"/>
      <c r="FMN142" s="35"/>
      <c r="FMO142" s="35"/>
      <c r="FMP142" s="35"/>
      <c r="FMQ142" s="35"/>
      <c r="FMR142" s="35"/>
      <c r="FMS142" s="35"/>
      <c r="FMT142" s="35"/>
      <c r="FMU142" s="35"/>
      <c r="FMV142" s="35"/>
      <c r="FMW142" s="35"/>
      <c r="FMX142" s="35"/>
      <c r="FMY142" s="35"/>
      <c r="FMZ142" s="35"/>
      <c r="FNA142" s="35"/>
      <c r="FNB142" s="35"/>
      <c r="FNC142" s="35"/>
      <c r="FND142" s="35"/>
      <c r="FNE142" s="35"/>
      <c r="FNF142" s="35"/>
      <c r="FNG142" s="35"/>
      <c r="FNH142" s="35"/>
      <c r="FNI142" s="35"/>
      <c r="FNJ142" s="35"/>
      <c r="FNK142" s="35"/>
      <c r="FNL142" s="35"/>
      <c r="FNM142" s="35"/>
      <c r="FNN142" s="35"/>
      <c r="FNO142" s="35"/>
      <c r="FNP142" s="35"/>
      <c r="FNQ142" s="35"/>
      <c r="FNR142" s="35"/>
      <c r="FNS142" s="35"/>
      <c r="FNT142" s="35"/>
      <c r="FNU142" s="35"/>
      <c r="FNV142" s="35"/>
      <c r="FNW142" s="35"/>
      <c r="FNX142" s="35"/>
      <c r="FNY142" s="35"/>
      <c r="FNZ142" s="35"/>
      <c r="FOA142" s="35"/>
      <c r="FOB142" s="35"/>
      <c r="FOC142" s="35"/>
      <c r="FOD142" s="35"/>
      <c r="FOE142" s="35"/>
      <c r="FOF142" s="35"/>
      <c r="FOG142" s="35"/>
      <c r="FOH142" s="35"/>
      <c r="FOI142" s="35"/>
      <c r="FOJ142" s="35"/>
      <c r="FOK142" s="35"/>
      <c r="FOL142" s="35"/>
      <c r="FOM142" s="35"/>
      <c r="FON142" s="35"/>
      <c r="FOO142" s="35"/>
      <c r="FOP142" s="35"/>
      <c r="FOQ142" s="35"/>
      <c r="FOR142" s="35"/>
      <c r="FOS142" s="35"/>
      <c r="FOT142" s="35"/>
      <c r="FOU142" s="35"/>
      <c r="FOV142" s="35"/>
      <c r="FOW142" s="35"/>
      <c r="FOX142" s="35"/>
      <c r="FOY142" s="35"/>
      <c r="FOZ142" s="35"/>
      <c r="FPA142" s="35"/>
      <c r="FPB142" s="35"/>
      <c r="FPC142" s="35"/>
      <c r="FPD142" s="35"/>
      <c r="FPE142" s="35"/>
      <c r="FPF142" s="35"/>
      <c r="FPG142" s="35"/>
      <c r="FPH142" s="35"/>
      <c r="FPI142" s="35"/>
      <c r="FPJ142" s="35"/>
      <c r="FPK142" s="35"/>
      <c r="FPL142" s="35"/>
      <c r="FPM142" s="35"/>
      <c r="FPN142" s="35"/>
      <c r="FPO142" s="35"/>
      <c r="FPP142" s="35"/>
      <c r="FPQ142" s="35"/>
      <c r="FPR142" s="35"/>
      <c r="FPS142" s="35"/>
      <c r="FPT142" s="35"/>
      <c r="FPU142" s="35"/>
      <c r="FPV142" s="35"/>
      <c r="FPW142" s="35"/>
      <c r="FPX142" s="35"/>
      <c r="FPY142" s="35"/>
      <c r="FPZ142" s="35"/>
      <c r="FQA142" s="35"/>
      <c r="FQB142" s="35"/>
      <c r="FQC142" s="35"/>
      <c r="FQD142" s="35"/>
      <c r="FQE142" s="35"/>
      <c r="FQF142" s="35"/>
      <c r="FQG142" s="35"/>
      <c r="FQH142" s="35"/>
      <c r="FQI142" s="35"/>
      <c r="FQJ142" s="35"/>
      <c r="FQK142" s="35"/>
      <c r="FQL142" s="35"/>
      <c r="FQM142" s="35"/>
      <c r="FQN142" s="35"/>
      <c r="FQO142" s="35"/>
      <c r="FQP142" s="35"/>
      <c r="FQQ142" s="35"/>
      <c r="FQR142" s="35"/>
      <c r="FQS142" s="35"/>
      <c r="FQT142" s="35"/>
      <c r="FQU142" s="35"/>
      <c r="FQV142" s="35"/>
      <c r="FQW142" s="35"/>
      <c r="FQX142" s="35"/>
      <c r="FQY142" s="35"/>
      <c r="FQZ142" s="35"/>
      <c r="FRA142" s="35"/>
      <c r="FRB142" s="35"/>
      <c r="FRC142" s="35"/>
      <c r="FRD142" s="35"/>
      <c r="FRE142" s="35"/>
      <c r="FRF142" s="35"/>
      <c r="FRG142" s="35"/>
      <c r="FRH142" s="35"/>
      <c r="FRI142" s="35"/>
      <c r="FRJ142" s="35"/>
      <c r="FRK142" s="35"/>
      <c r="FRL142" s="35"/>
      <c r="FRM142" s="35"/>
      <c r="FRN142" s="35"/>
      <c r="FRO142" s="35"/>
      <c r="FRP142" s="35"/>
      <c r="FRQ142" s="35"/>
      <c r="FRR142" s="35"/>
      <c r="FRS142" s="35"/>
      <c r="FRT142" s="35"/>
      <c r="FRU142" s="35"/>
      <c r="FRV142" s="35"/>
      <c r="FRW142" s="35"/>
      <c r="FRX142" s="35"/>
      <c r="FRY142" s="35"/>
      <c r="FRZ142" s="35"/>
      <c r="FSA142" s="35"/>
      <c r="FSB142" s="35"/>
      <c r="FSC142" s="35"/>
      <c r="FSD142" s="35"/>
      <c r="FSE142" s="35"/>
      <c r="FSF142" s="35"/>
      <c r="FSG142" s="35"/>
      <c r="FSH142" s="35"/>
      <c r="FSI142" s="35"/>
      <c r="FSJ142" s="35"/>
      <c r="FSK142" s="35"/>
      <c r="FSL142" s="35"/>
      <c r="FSM142" s="35"/>
      <c r="FSN142" s="35"/>
      <c r="FSO142" s="35"/>
      <c r="FSP142" s="35"/>
      <c r="FSQ142" s="35"/>
      <c r="FSR142" s="35"/>
      <c r="FSS142" s="35"/>
      <c r="FST142" s="35"/>
      <c r="FSU142" s="35"/>
      <c r="FSV142" s="35"/>
      <c r="FSW142" s="35"/>
      <c r="FSX142" s="35"/>
      <c r="FSY142" s="35"/>
      <c r="FSZ142" s="35"/>
      <c r="FTA142" s="35"/>
      <c r="FTB142" s="35"/>
      <c r="FTI142" s="35"/>
      <c r="FTJ142" s="35"/>
      <c r="FTK142" s="35"/>
      <c r="FTL142" s="35"/>
      <c r="FTM142" s="35"/>
      <c r="FTN142" s="35"/>
      <c r="FTO142" s="35"/>
      <c r="FTP142" s="35"/>
      <c r="FTQ142" s="35"/>
      <c r="FTR142" s="35"/>
      <c r="FTS142" s="35"/>
      <c r="FTT142" s="35"/>
      <c r="FTU142" s="35"/>
      <c r="FTV142" s="35"/>
      <c r="FTW142" s="35"/>
      <c r="FTX142" s="35"/>
      <c r="FTY142" s="35"/>
      <c r="FTZ142" s="35"/>
      <c r="FUA142" s="35"/>
      <c r="FUB142" s="35"/>
      <c r="FUC142" s="35"/>
      <c r="FUD142" s="35"/>
      <c r="FUE142" s="35"/>
      <c r="FUF142" s="35"/>
      <c r="FUG142" s="35"/>
      <c r="FUH142" s="35"/>
      <c r="FUI142" s="35"/>
      <c r="FUJ142" s="35"/>
      <c r="FUK142" s="35"/>
      <c r="FUL142" s="35"/>
      <c r="FUM142" s="35"/>
      <c r="FUN142" s="35"/>
      <c r="FUO142" s="35"/>
      <c r="FUP142" s="35"/>
      <c r="FUQ142" s="35"/>
      <c r="FUR142" s="35"/>
      <c r="FUS142" s="35"/>
      <c r="FUT142" s="35"/>
      <c r="FUU142" s="35"/>
      <c r="FUV142" s="35"/>
      <c r="FUW142" s="35"/>
      <c r="FUX142" s="35"/>
      <c r="FUY142" s="35"/>
      <c r="FUZ142" s="35"/>
      <c r="FVA142" s="35"/>
      <c r="FVB142" s="35"/>
      <c r="FVC142" s="35"/>
      <c r="FVD142" s="35"/>
      <c r="FVE142" s="35"/>
      <c r="FVF142" s="35"/>
      <c r="FVG142" s="35"/>
      <c r="FVH142" s="35"/>
      <c r="FVI142" s="35"/>
      <c r="FVJ142" s="35"/>
      <c r="FVK142" s="35"/>
      <c r="FVL142" s="35"/>
      <c r="FVM142" s="35"/>
      <c r="FVN142" s="35"/>
      <c r="FVO142" s="35"/>
      <c r="FVP142" s="35"/>
      <c r="FVQ142" s="35"/>
      <c r="FVR142" s="35"/>
      <c r="FVS142" s="35"/>
      <c r="FVT142" s="35"/>
      <c r="FVU142" s="35"/>
      <c r="FVV142" s="35"/>
      <c r="FVW142" s="35"/>
      <c r="FVX142" s="35"/>
      <c r="FVY142" s="35"/>
      <c r="FVZ142" s="35"/>
      <c r="FWA142" s="35"/>
      <c r="FWB142" s="35"/>
      <c r="FWC142" s="35"/>
      <c r="FWD142" s="35"/>
      <c r="FWE142" s="35"/>
      <c r="FWF142" s="35"/>
      <c r="FWG142" s="35"/>
      <c r="FWH142" s="35"/>
      <c r="FWI142" s="35"/>
      <c r="FWJ142" s="35"/>
      <c r="FWK142" s="35"/>
      <c r="FWL142" s="35"/>
      <c r="FWM142" s="35"/>
      <c r="FWN142" s="35"/>
      <c r="FWO142" s="35"/>
      <c r="FWP142" s="35"/>
      <c r="FWQ142" s="35"/>
      <c r="FWR142" s="35"/>
      <c r="FWS142" s="35"/>
      <c r="FWT142" s="35"/>
      <c r="FWU142" s="35"/>
      <c r="FWV142" s="35"/>
      <c r="FWW142" s="35"/>
      <c r="FWX142" s="35"/>
      <c r="FWY142" s="35"/>
      <c r="FWZ142" s="35"/>
      <c r="FXA142" s="35"/>
      <c r="FXB142" s="35"/>
      <c r="FXC142" s="35"/>
      <c r="FXD142" s="35"/>
      <c r="FXE142" s="35"/>
      <c r="FXF142" s="35"/>
      <c r="FXG142" s="35"/>
      <c r="FXH142" s="35"/>
      <c r="FXI142" s="35"/>
      <c r="FXJ142" s="35"/>
      <c r="FXK142" s="35"/>
      <c r="FXL142" s="35"/>
      <c r="FXM142" s="35"/>
      <c r="FXN142" s="35"/>
      <c r="FXO142" s="35"/>
      <c r="FXP142" s="35"/>
      <c r="FXQ142" s="35"/>
      <c r="FXR142" s="35"/>
      <c r="FXS142" s="35"/>
      <c r="FXT142" s="35"/>
      <c r="FXU142" s="35"/>
      <c r="FXV142" s="35"/>
      <c r="FXW142" s="35"/>
      <c r="FXX142" s="35"/>
      <c r="FXY142" s="35"/>
      <c r="FXZ142" s="35"/>
      <c r="FYA142" s="35"/>
      <c r="FYB142" s="35"/>
      <c r="FYC142" s="35"/>
      <c r="FYD142" s="35"/>
      <c r="FYE142" s="35"/>
      <c r="FYF142" s="35"/>
      <c r="FYG142" s="35"/>
      <c r="FYH142" s="35"/>
      <c r="FYI142" s="35"/>
      <c r="FYJ142" s="35"/>
      <c r="FYK142" s="35"/>
      <c r="FYL142" s="35"/>
      <c r="FYM142" s="35"/>
      <c r="FYN142" s="35"/>
      <c r="FYO142" s="35"/>
      <c r="FYP142" s="35"/>
      <c r="FYQ142" s="35"/>
      <c r="FYR142" s="35"/>
      <c r="FYS142" s="35"/>
      <c r="FYT142" s="35"/>
      <c r="FYU142" s="35"/>
      <c r="FYV142" s="35"/>
      <c r="FYW142" s="35"/>
      <c r="FYX142" s="35"/>
      <c r="FYY142" s="35"/>
      <c r="FYZ142" s="35"/>
      <c r="FZA142" s="35"/>
      <c r="FZB142" s="35"/>
      <c r="FZC142" s="35"/>
      <c r="FZD142" s="35"/>
      <c r="FZE142" s="35"/>
      <c r="FZF142" s="35"/>
      <c r="FZG142" s="35"/>
      <c r="FZH142" s="35"/>
      <c r="FZI142" s="35"/>
      <c r="FZJ142" s="35"/>
      <c r="FZK142" s="35"/>
      <c r="FZL142" s="35"/>
      <c r="FZM142" s="35"/>
      <c r="FZN142" s="35"/>
      <c r="FZO142" s="35"/>
      <c r="FZP142" s="35"/>
      <c r="FZQ142" s="35"/>
      <c r="FZR142" s="35"/>
      <c r="FZS142" s="35"/>
      <c r="FZT142" s="35"/>
      <c r="FZU142" s="35"/>
      <c r="FZV142" s="35"/>
      <c r="FZW142" s="35"/>
      <c r="FZX142" s="35"/>
      <c r="FZY142" s="35"/>
      <c r="FZZ142" s="35"/>
      <c r="GAA142" s="35"/>
      <c r="GAB142" s="35"/>
      <c r="GAC142" s="35"/>
      <c r="GAD142" s="35"/>
      <c r="GAE142" s="35"/>
      <c r="GAF142" s="35"/>
      <c r="GAG142" s="35"/>
      <c r="GAH142" s="35"/>
      <c r="GAI142" s="35"/>
      <c r="GAJ142" s="35"/>
      <c r="GAK142" s="35"/>
      <c r="GAL142" s="35"/>
      <c r="GAM142" s="35"/>
      <c r="GAN142" s="35"/>
      <c r="GAO142" s="35"/>
      <c r="GAP142" s="35"/>
      <c r="GAQ142" s="35"/>
      <c r="GAR142" s="35"/>
      <c r="GAS142" s="35"/>
      <c r="GAT142" s="35"/>
      <c r="GAU142" s="35"/>
      <c r="GAV142" s="35"/>
      <c r="GAW142" s="35"/>
      <c r="GAX142" s="35"/>
      <c r="GAY142" s="35"/>
      <c r="GAZ142" s="35"/>
      <c r="GBA142" s="35"/>
      <c r="GBB142" s="35"/>
      <c r="GBC142" s="35"/>
      <c r="GBD142" s="35"/>
      <c r="GBE142" s="35"/>
      <c r="GBF142" s="35"/>
      <c r="GBG142" s="35"/>
      <c r="GBH142" s="35"/>
      <c r="GBI142" s="35"/>
      <c r="GBJ142" s="35"/>
      <c r="GBK142" s="35"/>
      <c r="GBL142" s="35"/>
      <c r="GBM142" s="35"/>
      <c r="GBN142" s="35"/>
      <c r="GBO142" s="35"/>
      <c r="GBP142" s="35"/>
      <c r="GBQ142" s="35"/>
      <c r="GBR142" s="35"/>
      <c r="GBS142" s="35"/>
      <c r="GBT142" s="35"/>
      <c r="GBU142" s="35"/>
      <c r="GBV142" s="35"/>
      <c r="GBW142" s="35"/>
      <c r="GBX142" s="35"/>
      <c r="GBY142" s="35"/>
      <c r="GBZ142" s="35"/>
      <c r="GCA142" s="35"/>
      <c r="GCB142" s="35"/>
      <c r="GCC142" s="35"/>
      <c r="GCD142" s="35"/>
      <c r="GCE142" s="35"/>
      <c r="GCF142" s="35"/>
      <c r="GCG142" s="35"/>
      <c r="GCH142" s="35"/>
      <c r="GCI142" s="35"/>
      <c r="GCJ142" s="35"/>
      <c r="GCK142" s="35"/>
      <c r="GCL142" s="35"/>
      <c r="GCM142" s="35"/>
      <c r="GCN142" s="35"/>
      <c r="GCO142" s="35"/>
      <c r="GCP142" s="35"/>
      <c r="GCQ142" s="35"/>
      <c r="GCR142" s="35"/>
      <c r="GCS142" s="35"/>
      <c r="GCT142" s="35"/>
      <c r="GCU142" s="35"/>
      <c r="GCV142" s="35"/>
      <c r="GCW142" s="35"/>
      <c r="GCX142" s="35"/>
      <c r="GDE142" s="35"/>
      <c r="GDF142" s="35"/>
      <c r="GDG142" s="35"/>
      <c r="GDH142" s="35"/>
      <c r="GDI142" s="35"/>
      <c r="GDJ142" s="35"/>
      <c r="GDK142" s="35"/>
      <c r="GDL142" s="35"/>
      <c r="GDM142" s="35"/>
      <c r="GDN142" s="35"/>
      <c r="GDO142" s="35"/>
      <c r="GDP142" s="35"/>
      <c r="GDQ142" s="35"/>
      <c r="GDR142" s="35"/>
      <c r="GDS142" s="35"/>
      <c r="GDT142" s="35"/>
      <c r="GDU142" s="35"/>
      <c r="GDV142" s="35"/>
      <c r="GDW142" s="35"/>
      <c r="GDX142" s="35"/>
      <c r="GDY142" s="35"/>
      <c r="GDZ142" s="35"/>
      <c r="GEA142" s="35"/>
      <c r="GEB142" s="35"/>
      <c r="GEC142" s="35"/>
      <c r="GED142" s="35"/>
      <c r="GEE142" s="35"/>
      <c r="GEF142" s="35"/>
      <c r="GEG142" s="35"/>
      <c r="GEH142" s="35"/>
      <c r="GEI142" s="35"/>
      <c r="GEJ142" s="35"/>
      <c r="GEK142" s="35"/>
      <c r="GEL142" s="35"/>
      <c r="GEM142" s="35"/>
      <c r="GEN142" s="35"/>
      <c r="GEO142" s="35"/>
      <c r="GEP142" s="35"/>
      <c r="GEQ142" s="35"/>
      <c r="GER142" s="35"/>
      <c r="GES142" s="35"/>
      <c r="GET142" s="35"/>
      <c r="GEU142" s="35"/>
      <c r="GEV142" s="35"/>
      <c r="GEW142" s="35"/>
      <c r="GEX142" s="35"/>
      <c r="GEY142" s="35"/>
      <c r="GEZ142" s="35"/>
      <c r="GFA142" s="35"/>
      <c r="GFB142" s="35"/>
      <c r="GFC142" s="35"/>
      <c r="GFD142" s="35"/>
      <c r="GFE142" s="35"/>
      <c r="GFF142" s="35"/>
      <c r="GFG142" s="35"/>
      <c r="GFH142" s="35"/>
      <c r="GFI142" s="35"/>
      <c r="GFJ142" s="35"/>
      <c r="GFK142" s="35"/>
      <c r="GFL142" s="35"/>
      <c r="GFM142" s="35"/>
      <c r="GFN142" s="35"/>
      <c r="GFO142" s="35"/>
      <c r="GFP142" s="35"/>
      <c r="GFQ142" s="35"/>
      <c r="GFR142" s="35"/>
      <c r="GFS142" s="35"/>
      <c r="GFT142" s="35"/>
      <c r="GFU142" s="35"/>
      <c r="GFV142" s="35"/>
      <c r="GFW142" s="35"/>
      <c r="GFX142" s="35"/>
      <c r="GFY142" s="35"/>
      <c r="GFZ142" s="35"/>
      <c r="GGA142" s="35"/>
      <c r="GGB142" s="35"/>
      <c r="GGC142" s="35"/>
      <c r="GGD142" s="35"/>
      <c r="GGE142" s="35"/>
      <c r="GGF142" s="35"/>
      <c r="GGG142" s="35"/>
      <c r="GGH142" s="35"/>
      <c r="GGI142" s="35"/>
      <c r="GGJ142" s="35"/>
      <c r="GGK142" s="35"/>
      <c r="GGL142" s="35"/>
      <c r="GGM142" s="35"/>
      <c r="GGN142" s="35"/>
      <c r="GGO142" s="35"/>
      <c r="GGP142" s="35"/>
      <c r="GGQ142" s="35"/>
      <c r="GGR142" s="35"/>
      <c r="GGS142" s="35"/>
      <c r="GGT142" s="35"/>
      <c r="GGU142" s="35"/>
      <c r="GGV142" s="35"/>
      <c r="GGW142" s="35"/>
      <c r="GGX142" s="35"/>
      <c r="GGY142" s="35"/>
      <c r="GGZ142" s="35"/>
      <c r="GHA142" s="35"/>
      <c r="GHB142" s="35"/>
      <c r="GHC142" s="35"/>
      <c r="GHD142" s="35"/>
      <c r="GHE142" s="35"/>
      <c r="GHF142" s="35"/>
      <c r="GHG142" s="35"/>
      <c r="GHH142" s="35"/>
      <c r="GHI142" s="35"/>
      <c r="GHJ142" s="35"/>
      <c r="GHK142" s="35"/>
      <c r="GHL142" s="35"/>
      <c r="GHM142" s="35"/>
      <c r="GHN142" s="35"/>
      <c r="GHO142" s="35"/>
      <c r="GHP142" s="35"/>
      <c r="GHQ142" s="35"/>
      <c r="GHR142" s="35"/>
      <c r="GHS142" s="35"/>
      <c r="GHT142" s="35"/>
      <c r="GHU142" s="35"/>
      <c r="GHV142" s="35"/>
      <c r="GHW142" s="35"/>
      <c r="GHX142" s="35"/>
      <c r="GHY142" s="35"/>
      <c r="GHZ142" s="35"/>
      <c r="GIA142" s="35"/>
      <c r="GIB142" s="35"/>
      <c r="GIC142" s="35"/>
      <c r="GID142" s="35"/>
      <c r="GIE142" s="35"/>
      <c r="GIF142" s="35"/>
      <c r="GIG142" s="35"/>
      <c r="GIH142" s="35"/>
      <c r="GII142" s="35"/>
      <c r="GIJ142" s="35"/>
      <c r="GIK142" s="35"/>
      <c r="GIL142" s="35"/>
      <c r="GIM142" s="35"/>
      <c r="GIN142" s="35"/>
      <c r="GIO142" s="35"/>
      <c r="GIP142" s="35"/>
      <c r="GIQ142" s="35"/>
      <c r="GIR142" s="35"/>
      <c r="GIS142" s="35"/>
      <c r="GIT142" s="35"/>
      <c r="GIU142" s="35"/>
      <c r="GIV142" s="35"/>
      <c r="GIW142" s="35"/>
      <c r="GIX142" s="35"/>
      <c r="GIY142" s="35"/>
      <c r="GIZ142" s="35"/>
      <c r="GJA142" s="35"/>
      <c r="GJB142" s="35"/>
      <c r="GJC142" s="35"/>
      <c r="GJD142" s="35"/>
      <c r="GJE142" s="35"/>
      <c r="GJF142" s="35"/>
      <c r="GJG142" s="35"/>
      <c r="GJH142" s="35"/>
      <c r="GJI142" s="35"/>
      <c r="GJJ142" s="35"/>
      <c r="GJK142" s="35"/>
      <c r="GJL142" s="35"/>
      <c r="GJM142" s="35"/>
      <c r="GJN142" s="35"/>
      <c r="GJO142" s="35"/>
      <c r="GJP142" s="35"/>
      <c r="GJQ142" s="35"/>
      <c r="GJR142" s="35"/>
      <c r="GJS142" s="35"/>
      <c r="GJT142" s="35"/>
      <c r="GJU142" s="35"/>
      <c r="GJV142" s="35"/>
      <c r="GJW142" s="35"/>
      <c r="GJX142" s="35"/>
      <c r="GJY142" s="35"/>
      <c r="GJZ142" s="35"/>
      <c r="GKA142" s="35"/>
      <c r="GKB142" s="35"/>
      <c r="GKC142" s="35"/>
      <c r="GKD142" s="35"/>
      <c r="GKE142" s="35"/>
      <c r="GKF142" s="35"/>
      <c r="GKG142" s="35"/>
      <c r="GKH142" s="35"/>
      <c r="GKI142" s="35"/>
      <c r="GKJ142" s="35"/>
      <c r="GKK142" s="35"/>
      <c r="GKL142" s="35"/>
      <c r="GKM142" s="35"/>
      <c r="GKN142" s="35"/>
      <c r="GKO142" s="35"/>
      <c r="GKP142" s="35"/>
      <c r="GKQ142" s="35"/>
      <c r="GKR142" s="35"/>
      <c r="GKS142" s="35"/>
      <c r="GKT142" s="35"/>
      <c r="GKU142" s="35"/>
      <c r="GKV142" s="35"/>
      <c r="GKW142" s="35"/>
      <c r="GKX142" s="35"/>
      <c r="GKY142" s="35"/>
      <c r="GKZ142" s="35"/>
      <c r="GLA142" s="35"/>
      <c r="GLB142" s="35"/>
      <c r="GLC142" s="35"/>
      <c r="GLD142" s="35"/>
      <c r="GLE142" s="35"/>
      <c r="GLF142" s="35"/>
      <c r="GLG142" s="35"/>
      <c r="GLH142" s="35"/>
      <c r="GLI142" s="35"/>
      <c r="GLJ142" s="35"/>
      <c r="GLK142" s="35"/>
      <c r="GLL142" s="35"/>
      <c r="GLM142" s="35"/>
      <c r="GLN142" s="35"/>
      <c r="GLO142" s="35"/>
      <c r="GLP142" s="35"/>
      <c r="GLQ142" s="35"/>
      <c r="GLR142" s="35"/>
      <c r="GLS142" s="35"/>
      <c r="GLT142" s="35"/>
      <c r="GLU142" s="35"/>
      <c r="GLV142" s="35"/>
      <c r="GLW142" s="35"/>
      <c r="GLX142" s="35"/>
      <c r="GLY142" s="35"/>
      <c r="GLZ142" s="35"/>
      <c r="GMA142" s="35"/>
      <c r="GMB142" s="35"/>
      <c r="GMC142" s="35"/>
      <c r="GMD142" s="35"/>
      <c r="GME142" s="35"/>
      <c r="GMF142" s="35"/>
      <c r="GMG142" s="35"/>
      <c r="GMH142" s="35"/>
      <c r="GMI142" s="35"/>
      <c r="GMJ142" s="35"/>
      <c r="GMK142" s="35"/>
      <c r="GML142" s="35"/>
      <c r="GMM142" s="35"/>
      <c r="GMN142" s="35"/>
      <c r="GMO142" s="35"/>
      <c r="GMP142" s="35"/>
      <c r="GMQ142" s="35"/>
      <c r="GMR142" s="35"/>
      <c r="GMS142" s="35"/>
      <c r="GMT142" s="35"/>
      <c r="GNA142" s="35"/>
      <c r="GNB142" s="35"/>
      <c r="GNC142" s="35"/>
      <c r="GND142" s="35"/>
      <c r="GNE142" s="35"/>
      <c r="GNF142" s="35"/>
      <c r="GNG142" s="35"/>
      <c r="GNH142" s="35"/>
      <c r="GNI142" s="35"/>
      <c r="GNJ142" s="35"/>
      <c r="GNK142" s="35"/>
      <c r="GNL142" s="35"/>
      <c r="GNM142" s="35"/>
      <c r="GNN142" s="35"/>
      <c r="GNO142" s="35"/>
      <c r="GNP142" s="35"/>
      <c r="GNQ142" s="35"/>
      <c r="GNR142" s="35"/>
      <c r="GNS142" s="35"/>
      <c r="GNT142" s="35"/>
      <c r="GNU142" s="35"/>
      <c r="GNV142" s="35"/>
      <c r="GNW142" s="35"/>
      <c r="GNX142" s="35"/>
      <c r="GNY142" s="35"/>
      <c r="GNZ142" s="35"/>
      <c r="GOA142" s="35"/>
      <c r="GOB142" s="35"/>
      <c r="GOC142" s="35"/>
      <c r="GOD142" s="35"/>
      <c r="GOE142" s="35"/>
      <c r="GOF142" s="35"/>
      <c r="GOG142" s="35"/>
      <c r="GOH142" s="35"/>
      <c r="GOI142" s="35"/>
      <c r="GOJ142" s="35"/>
      <c r="GOK142" s="35"/>
      <c r="GOL142" s="35"/>
      <c r="GOM142" s="35"/>
      <c r="GON142" s="35"/>
      <c r="GOO142" s="35"/>
      <c r="GOP142" s="35"/>
      <c r="GOQ142" s="35"/>
      <c r="GOR142" s="35"/>
      <c r="GOS142" s="35"/>
      <c r="GOT142" s="35"/>
      <c r="GOU142" s="35"/>
      <c r="GOV142" s="35"/>
      <c r="GOW142" s="35"/>
      <c r="GOX142" s="35"/>
      <c r="GOY142" s="35"/>
      <c r="GOZ142" s="35"/>
      <c r="GPA142" s="35"/>
      <c r="GPB142" s="35"/>
      <c r="GPC142" s="35"/>
      <c r="GPD142" s="35"/>
      <c r="GPE142" s="35"/>
      <c r="GPF142" s="35"/>
      <c r="GPG142" s="35"/>
      <c r="GPH142" s="35"/>
      <c r="GPI142" s="35"/>
      <c r="GPJ142" s="35"/>
      <c r="GPK142" s="35"/>
      <c r="GPL142" s="35"/>
      <c r="GPM142" s="35"/>
      <c r="GPN142" s="35"/>
      <c r="GPO142" s="35"/>
      <c r="GPP142" s="35"/>
      <c r="GPQ142" s="35"/>
      <c r="GPR142" s="35"/>
      <c r="GPS142" s="35"/>
      <c r="GPT142" s="35"/>
      <c r="GPU142" s="35"/>
      <c r="GPV142" s="35"/>
      <c r="GPW142" s="35"/>
      <c r="GPX142" s="35"/>
      <c r="GPY142" s="35"/>
      <c r="GPZ142" s="35"/>
      <c r="GQA142" s="35"/>
      <c r="GQB142" s="35"/>
      <c r="GQC142" s="35"/>
      <c r="GQD142" s="35"/>
      <c r="GQE142" s="35"/>
      <c r="GQF142" s="35"/>
      <c r="GQG142" s="35"/>
      <c r="GQH142" s="35"/>
      <c r="GQI142" s="35"/>
      <c r="GQJ142" s="35"/>
      <c r="GQK142" s="35"/>
      <c r="GQL142" s="35"/>
      <c r="GQM142" s="35"/>
      <c r="GQN142" s="35"/>
      <c r="GQO142" s="35"/>
      <c r="GQP142" s="35"/>
      <c r="GQQ142" s="35"/>
      <c r="GQR142" s="35"/>
      <c r="GQS142" s="35"/>
      <c r="GQT142" s="35"/>
      <c r="GQU142" s="35"/>
      <c r="GQV142" s="35"/>
      <c r="GQW142" s="35"/>
      <c r="GQX142" s="35"/>
      <c r="GQY142" s="35"/>
      <c r="GQZ142" s="35"/>
      <c r="GRA142" s="35"/>
      <c r="GRB142" s="35"/>
      <c r="GRC142" s="35"/>
      <c r="GRD142" s="35"/>
      <c r="GRE142" s="35"/>
      <c r="GRF142" s="35"/>
      <c r="GRG142" s="35"/>
      <c r="GRH142" s="35"/>
      <c r="GRI142" s="35"/>
      <c r="GRJ142" s="35"/>
      <c r="GRK142" s="35"/>
      <c r="GRL142" s="35"/>
      <c r="GRM142" s="35"/>
      <c r="GRN142" s="35"/>
      <c r="GRO142" s="35"/>
      <c r="GRP142" s="35"/>
      <c r="GRQ142" s="35"/>
      <c r="GRR142" s="35"/>
      <c r="GRS142" s="35"/>
      <c r="GRT142" s="35"/>
      <c r="GRU142" s="35"/>
      <c r="GRV142" s="35"/>
      <c r="GRW142" s="35"/>
      <c r="GRX142" s="35"/>
      <c r="GRY142" s="35"/>
      <c r="GRZ142" s="35"/>
      <c r="GSA142" s="35"/>
      <c r="GSB142" s="35"/>
      <c r="GSC142" s="35"/>
      <c r="GSD142" s="35"/>
      <c r="GSE142" s="35"/>
      <c r="GSF142" s="35"/>
      <c r="GSG142" s="35"/>
      <c r="GSH142" s="35"/>
      <c r="GSI142" s="35"/>
      <c r="GSJ142" s="35"/>
      <c r="GSK142" s="35"/>
      <c r="GSL142" s="35"/>
      <c r="GSM142" s="35"/>
      <c r="GSN142" s="35"/>
      <c r="GSO142" s="35"/>
      <c r="GSP142" s="35"/>
      <c r="GSQ142" s="35"/>
      <c r="GSR142" s="35"/>
      <c r="GSS142" s="35"/>
      <c r="GST142" s="35"/>
      <c r="GSU142" s="35"/>
      <c r="GSV142" s="35"/>
      <c r="GSW142" s="35"/>
      <c r="GSX142" s="35"/>
      <c r="GSY142" s="35"/>
      <c r="GSZ142" s="35"/>
      <c r="GTA142" s="35"/>
      <c r="GTB142" s="35"/>
      <c r="GTC142" s="35"/>
      <c r="GTD142" s="35"/>
      <c r="GTE142" s="35"/>
      <c r="GTF142" s="35"/>
      <c r="GTG142" s="35"/>
      <c r="GTH142" s="35"/>
      <c r="GTI142" s="35"/>
      <c r="GTJ142" s="35"/>
      <c r="GTK142" s="35"/>
      <c r="GTL142" s="35"/>
      <c r="GTM142" s="35"/>
      <c r="GTN142" s="35"/>
      <c r="GTO142" s="35"/>
      <c r="GTP142" s="35"/>
      <c r="GTQ142" s="35"/>
      <c r="GTR142" s="35"/>
      <c r="GTS142" s="35"/>
      <c r="GTT142" s="35"/>
      <c r="GTU142" s="35"/>
      <c r="GTV142" s="35"/>
      <c r="GTW142" s="35"/>
      <c r="GTX142" s="35"/>
      <c r="GTY142" s="35"/>
      <c r="GTZ142" s="35"/>
      <c r="GUA142" s="35"/>
      <c r="GUB142" s="35"/>
      <c r="GUC142" s="35"/>
      <c r="GUD142" s="35"/>
      <c r="GUE142" s="35"/>
      <c r="GUF142" s="35"/>
      <c r="GUG142" s="35"/>
      <c r="GUH142" s="35"/>
      <c r="GUI142" s="35"/>
      <c r="GUJ142" s="35"/>
      <c r="GUK142" s="35"/>
      <c r="GUL142" s="35"/>
      <c r="GUM142" s="35"/>
      <c r="GUN142" s="35"/>
      <c r="GUO142" s="35"/>
      <c r="GUP142" s="35"/>
      <c r="GUQ142" s="35"/>
      <c r="GUR142" s="35"/>
      <c r="GUS142" s="35"/>
      <c r="GUT142" s="35"/>
      <c r="GUU142" s="35"/>
      <c r="GUV142" s="35"/>
      <c r="GUW142" s="35"/>
      <c r="GUX142" s="35"/>
      <c r="GUY142" s="35"/>
      <c r="GUZ142" s="35"/>
      <c r="GVA142" s="35"/>
      <c r="GVB142" s="35"/>
      <c r="GVC142" s="35"/>
      <c r="GVD142" s="35"/>
      <c r="GVE142" s="35"/>
      <c r="GVF142" s="35"/>
      <c r="GVG142" s="35"/>
      <c r="GVH142" s="35"/>
      <c r="GVI142" s="35"/>
      <c r="GVJ142" s="35"/>
      <c r="GVK142" s="35"/>
      <c r="GVL142" s="35"/>
      <c r="GVM142" s="35"/>
      <c r="GVN142" s="35"/>
      <c r="GVO142" s="35"/>
      <c r="GVP142" s="35"/>
      <c r="GVQ142" s="35"/>
      <c r="GVR142" s="35"/>
      <c r="GVS142" s="35"/>
      <c r="GVT142" s="35"/>
      <c r="GVU142" s="35"/>
      <c r="GVV142" s="35"/>
      <c r="GVW142" s="35"/>
      <c r="GVX142" s="35"/>
      <c r="GVY142" s="35"/>
      <c r="GVZ142" s="35"/>
      <c r="GWA142" s="35"/>
      <c r="GWB142" s="35"/>
      <c r="GWC142" s="35"/>
      <c r="GWD142" s="35"/>
      <c r="GWE142" s="35"/>
      <c r="GWF142" s="35"/>
      <c r="GWG142" s="35"/>
      <c r="GWH142" s="35"/>
      <c r="GWI142" s="35"/>
      <c r="GWJ142" s="35"/>
      <c r="GWK142" s="35"/>
      <c r="GWL142" s="35"/>
      <c r="GWM142" s="35"/>
      <c r="GWN142" s="35"/>
      <c r="GWO142" s="35"/>
      <c r="GWP142" s="35"/>
      <c r="GWW142" s="35"/>
      <c r="GWX142" s="35"/>
      <c r="GWY142" s="35"/>
      <c r="GWZ142" s="35"/>
      <c r="GXA142" s="35"/>
      <c r="GXB142" s="35"/>
      <c r="GXC142" s="35"/>
      <c r="GXD142" s="35"/>
      <c r="GXE142" s="35"/>
      <c r="GXF142" s="35"/>
      <c r="GXG142" s="35"/>
      <c r="GXH142" s="35"/>
      <c r="GXI142" s="35"/>
      <c r="GXJ142" s="35"/>
      <c r="GXK142" s="35"/>
      <c r="GXL142" s="35"/>
      <c r="GXM142" s="35"/>
      <c r="GXN142" s="35"/>
      <c r="GXO142" s="35"/>
      <c r="GXP142" s="35"/>
      <c r="GXQ142" s="35"/>
      <c r="GXR142" s="35"/>
      <c r="GXS142" s="35"/>
      <c r="GXT142" s="35"/>
      <c r="GXU142" s="35"/>
      <c r="GXV142" s="35"/>
      <c r="GXW142" s="35"/>
      <c r="GXX142" s="35"/>
      <c r="GXY142" s="35"/>
      <c r="GXZ142" s="35"/>
      <c r="GYA142" s="35"/>
      <c r="GYB142" s="35"/>
      <c r="GYC142" s="35"/>
      <c r="GYD142" s="35"/>
      <c r="GYE142" s="35"/>
      <c r="GYF142" s="35"/>
      <c r="GYG142" s="35"/>
      <c r="GYH142" s="35"/>
      <c r="GYI142" s="35"/>
      <c r="GYJ142" s="35"/>
      <c r="GYK142" s="35"/>
      <c r="GYL142" s="35"/>
      <c r="GYM142" s="35"/>
      <c r="GYN142" s="35"/>
      <c r="GYO142" s="35"/>
      <c r="GYP142" s="35"/>
      <c r="GYQ142" s="35"/>
      <c r="GYR142" s="35"/>
      <c r="GYS142" s="35"/>
      <c r="GYT142" s="35"/>
      <c r="GYU142" s="35"/>
      <c r="GYV142" s="35"/>
      <c r="GYW142" s="35"/>
      <c r="GYX142" s="35"/>
      <c r="GYY142" s="35"/>
      <c r="GYZ142" s="35"/>
      <c r="GZA142" s="35"/>
      <c r="GZB142" s="35"/>
      <c r="GZC142" s="35"/>
      <c r="GZD142" s="35"/>
      <c r="GZE142" s="35"/>
      <c r="GZF142" s="35"/>
      <c r="GZG142" s="35"/>
      <c r="GZH142" s="35"/>
      <c r="GZI142" s="35"/>
      <c r="GZJ142" s="35"/>
      <c r="GZK142" s="35"/>
      <c r="GZL142" s="35"/>
      <c r="GZM142" s="35"/>
      <c r="GZN142" s="35"/>
      <c r="GZO142" s="35"/>
      <c r="GZP142" s="35"/>
      <c r="GZQ142" s="35"/>
      <c r="GZR142" s="35"/>
      <c r="GZS142" s="35"/>
      <c r="GZT142" s="35"/>
      <c r="GZU142" s="35"/>
      <c r="GZV142" s="35"/>
      <c r="GZW142" s="35"/>
      <c r="GZX142" s="35"/>
      <c r="GZY142" s="35"/>
      <c r="GZZ142" s="35"/>
      <c r="HAA142" s="35"/>
      <c r="HAB142" s="35"/>
      <c r="HAC142" s="35"/>
      <c r="HAD142" s="35"/>
      <c r="HAE142" s="35"/>
      <c r="HAF142" s="35"/>
      <c r="HAG142" s="35"/>
      <c r="HAH142" s="35"/>
      <c r="HAI142" s="35"/>
      <c r="HAJ142" s="35"/>
      <c r="HAK142" s="35"/>
      <c r="HAL142" s="35"/>
      <c r="HAM142" s="35"/>
      <c r="HAN142" s="35"/>
      <c r="HAO142" s="35"/>
      <c r="HAP142" s="35"/>
      <c r="HAQ142" s="35"/>
      <c r="HAR142" s="35"/>
      <c r="HAS142" s="35"/>
      <c r="HAT142" s="35"/>
      <c r="HAU142" s="35"/>
      <c r="HAV142" s="35"/>
      <c r="HAW142" s="35"/>
      <c r="HAX142" s="35"/>
      <c r="HAY142" s="35"/>
      <c r="HAZ142" s="35"/>
      <c r="HBA142" s="35"/>
      <c r="HBB142" s="35"/>
      <c r="HBC142" s="35"/>
      <c r="HBD142" s="35"/>
      <c r="HBE142" s="35"/>
      <c r="HBF142" s="35"/>
      <c r="HBG142" s="35"/>
      <c r="HBH142" s="35"/>
      <c r="HBI142" s="35"/>
      <c r="HBJ142" s="35"/>
      <c r="HBK142" s="35"/>
      <c r="HBL142" s="35"/>
      <c r="HBM142" s="35"/>
      <c r="HBN142" s="35"/>
      <c r="HBO142" s="35"/>
      <c r="HBP142" s="35"/>
      <c r="HBQ142" s="35"/>
      <c r="HBR142" s="35"/>
      <c r="HBS142" s="35"/>
      <c r="HBT142" s="35"/>
      <c r="HBU142" s="35"/>
      <c r="HBV142" s="35"/>
      <c r="HBW142" s="35"/>
      <c r="HBX142" s="35"/>
      <c r="HBY142" s="35"/>
      <c r="HBZ142" s="35"/>
      <c r="HCA142" s="35"/>
      <c r="HCB142" s="35"/>
      <c r="HCC142" s="35"/>
      <c r="HCD142" s="35"/>
      <c r="HCE142" s="35"/>
      <c r="HCF142" s="35"/>
      <c r="HCG142" s="35"/>
      <c r="HCH142" s="35"/>
      <c r="HCI142" s="35"/>
      <c r="HCJ142" s="35"/>
      <c r="HCK142" s="35"/>
      <c r="HCL142" s="35"/>
      <c r="HCM142" s="35"/>
      <c r="HCN142" s="35"/>
      <c r="HCO142" s="35"/>
      <c r="HCP142" s="35"/>
      <c r="HCQ142" s="35"/>
      <c r="HCR142" s="35"/>
      <c r="HCS142" s="35"/>
      <c r="HCT142" s="35"/>
      <c r="HCU142" s="35"/>
      <c r="HCV142" s="35"/>
      <c r="HCW142" s="35"/>
      <c r="HCX142" s="35"/>
      <c r="HCY142" s="35"/>
      <c r="HCZ142" s="35"/>
      <c r="HDA142" s="35"/>
      <c r="HDB142" s="35"/>
      <c r="HDC142" s="35"/>
      <c r="HDD142" s="35"/>
      <c r="HDE142" s="35"/>
      <c r="HDF142" s="35"/>
      <c r="HDG142" s="35"/>
      <c r="HDH142" s="35"/>
      <c r="HDI142" s="35"/>
      <c r="HDJ142" s="35"/>
      <c r="HDK142" s="35"/>
      <c r="HDL142" s="35"/>
      <c r="HDM142" s="35"/>
      <c r="HDN142" s="35"/>
      <c r="HDO142" s="35"/>
      <c r="HDP142" s="35"/>
      <c r="HDQ142" s="35"/>
      <c r="HDR142" s="35"/>
      <c r="HDS142" s="35"/>
      <c r="HDT142" s="35"/>
      <c r="HDU142" s="35"/>
      <c r="HDV142" s="35"/>
      <c r="HDW142" s="35"/>
      <c r="HDX142" s="35"/>
      <c r="HDY142" s="35"/>
      <c r="HDZ142" s="35"/>
      <c r="HEA142" s="35"/>
      <c r="HEB142" s="35"/>
      <c r="HEC142" s="35"/>
      <c r="HED142" s="35"/>
      <c r="HEE142" s="35"/>
      <c r="HEF142" s="35"/>
      <c r="HEG142" s="35"/>
      <c r="HEH142" s="35"/>
      <c r="HEI142" s="35"/>
      <c r="HEJ142" s="35"/>
      <c r="HEK142" s="35"/>
      <c r="HEL142" s="35"/>
      <c r="HEM142" s="35"/>
      <c r="HEN142" s="35"/>
      <c r="HEO142" s="35"/>
      <c r="HEP142" s="35"/>
      <c r="HEQ142" s="35"/>
      <c r="HER142" s="35"/>
      <c r="HES142" s="35"/>
      <c r="HET142" s="35"/>
      <c r="HEU142" s="35"/>
      <c r="HEV142" s="35"/>
      <c r="HEW142" s="35"/>
      <c r="HEX142" s="35"/>
      <c r="HEY142" s="35"/>
      <c r="HEZ142" s="35"/>
      <c r="HFA142" s="35"/>
      <c r="HFB142" s="35"/>
      <c r="HFC142" s="35"/>
      <c r="HFD142" s="35"/>
      <c r="HFE142" s="35"/>
      <c r="HFF142" s="35"/>
      <c r="HFG142" s="35"/>
      <c r="HFH142" s="35"/>
      <c r="HFI142" s="35"/>
      <c r="HFJ142" s="35"/>
      <c r="HFK142" s="35"/>
      <c r="HFL142" s="35"/>
      <c r="HFM142" s="35"/>
      <c r="HFN142" s="35"/>
      <c r="HFO142" s="35"/>
      <c r="HFP142" s="35"/>
      <c r="HFQ142" s="35"/>
      <c r="HFR142" s="35"/>
      <c r="HFS142" s="35"/>
      <c r="HFT142" s="35"/>
      <c r="HFU142" s="35"/>
      <c r="HFV142" s="35"/>
      <c r="HFW142" s="35"/>
      <c r="HFX142" s="35"/>
      <c r="HFY142" s="35"/>
      <c r="HFZ142" s="35"/>
      <c r="HGA142" s="35"/>
      <c r="HGB142" s="35"/>
      <c r="HGC142" s="35"/>
      <c r="HGD142" s="35"/>
      <c r="HGE142" s="35"/>
      <c r="HGF142" s="35"/>
      <c r="HGG142" s="35"/>
      <c r="HGH142" s="35"/>
      <c r="HGI142" s="35"/>
      <c r="HGJ142" s="35"/>
      <c r="HGK142" s="35"/>
      <c r="HGL142" s="35"/>
      <c r="HGS142" s="35"/>
      <c r="HGT142" s="35"/>
      <c r="HGU142" s="35"/>
      <c r="HGV142" s="35"/>
      <c r="HGW142" s="35"/>
      <c r="HGX142" s="35"/>
      <c r="HGY142" s="35"/>
      <c r="HGZ142" s="35"/>
      <c r="HHA142" s="35"/>
      <c r="HHB142" s="35"/>
      <c r="HHC142" s="35"/>
      <c r="HHD142" s="35"/>
      <c r="HHE142" s="35"/>
      <c r="HHF142" s="35"/>
      <c r="HHG142" s="35"/>
      <c r="HHH142" s="35"/>
      <c r="HHI142" s="35"/>
      <c r="HHJ142" s="35"/>
      <c r="HHK142" s="35"/>
      <c r="HHL142" s="35"/>
      <c r="HHM142" s="35"/>
      <c r="HHN142" s="35"/>
      <c r="HHO142" s="35"/>
      <c r="HHP142" s="35"/>
      <c r="HHQ142" s="35"/>
      <c r="HHR142" s="35"/>
      <c r="HHS142" s="35"/>
      <c r="HHT142" s="35"/>
      <c r="HHU142" s="35"/>
      <c r="HHV142" s="35"/>
      <c r="HHW142" s="35"/>
      <c r="HHX142" s="35"/>
      <c r="HHY142" s="35"/>
      <c r="HHZ142" s="35"/>
      <c r="HIA142" s="35"/>
      <c r="HIB142" s="35"/>
      <c r="HIC142" s="35"/>
      <c r="HID142" s="35"/>
      <c r="HIE142" s="35"/>
      <c r="HIF142" s="35"/>
      <c r="HIG142" s="35"/>
      <c r="HIH142" s="35"/>
      <c r="HII142" s="35"/>
      <c r="HIJ142" s="35"/>
      <c r="HIK142" s="35"/>
      <c r="HIL142" s="35"/>
      <c r="HIM142" s="35"/>
      <c r="HIN142" s="35"/>
      <c r="HIO142" s="35"/>
      <c r="HIP142" s="35"/>
      <c r="HIQ142" s="35"/>
      <c r="HIR142" s="35"/>
      <c r="HIS142" s="35"/>
      <c r="HIT142" s="35"/>
      <c r="HIU142" s="35"/>
      <c r="HIV142" s="35"/>
      <c r="HIW142" s="35"/>
      <c r="HIX142" s="35"/>
      <c r="HIY142" s="35"/>
      <c r="HIZ142" s="35"/>
      <c r="HJA142" s="35"/>
      <c r="HJB142" s="35"/>
      <c r="HJC142" s="35"/>
      <c r="HJD142" s="35"/>
      <c r="HJE142" s="35"/>
      <c r="HJF142" s="35"/>
      <c r="HJG142" s="35"/>
      <c r="HJH142" s="35"/>
      <c r="HJI142" s="35"/>
      <c r="HJJ142" s="35"/>
      <c r="HJK142" s="35"/>
      <c r="HJL142" s="35"/>
      <c r="HJM142" s="35"/>
      <c r="HJN142" s="35"/>
      <c r="HJO142" s="35"/>
      <c r="HJP142" s="35"/>
      <c r="HJQ142" s="35"/>
      <c r="HJR142" s="35"/>
      <c r="HJS142" s="35"/>
      <c r="HJT142" s="35"/>
      <c r="HJU142" s="35"/>
      <c r="HJV142" s="35"/>
      <c r="HJW142" s="35"/>
      <c r="HJX142" s="35"/>
      <c r="HJY142" s="35"/>
      <c r="HJZ142" s="35"/>
      <c r="HKA142" s="35"/>
      <c r="HKB142" s="35"/>
      <c r="HKC142" s="35"/>
      <c r="HKD142" s="35"/>
      <c r="HKE142" s="35"/>
      <c r="HKF142" s="35"/>
      <c r="HKG142" s="35"/>
      <c r="HKH142" s="35"/>
      <c r="HKI142" s="35"/>
      <c r="HKJ142" s="35"/>
      <c r="HKK142" s="35"/>
      <c r="HKL142" s="35"/>
      <c r="HKM142" s="35"/>
      <c r="HKN142" s="35"/>
      <c r="HKO142" s="35"/>
      <c r="HKP142" s="35"/>
      <c r="HKQ142" s="35"/>
      <c r="HKR142" s="35"/>
      <c r="HKS142" s="35"/>
      <c r="HKT142" s="35"/>
      <c r="HKU142" s="35"/>
      <c r="HKV142" s="35"/>
      <c r="HKW142" s="35"/>
      <c r="HKX142" s="35"/>
      <c r="HKY142" s="35"/>
      <c r="HKZ142" s="35"/>
      <c r="HLA142" s="35"/>
      <c r="HLB142" s="35"/>
      <c r="HLC142" s="35"/>
      <c r="HLD142" s="35"/>
      <c r="HLE142" s="35"/>
      <c r="HLF142" s="35"/>
      <c r="HLG142" s="35"/>
      <c r="HLH142" s="35"/>
      <c r="HLI142" s="35"/>
      <c r="HLJ142" s="35"/>
      <c r="HLK142" s="35"/>
      <c r="HLL142" s="35"/>
      <c r="HLM142" s="35"/>
      <c r="HLN142" s="35"/>
      <c r="HLO142" s="35"/>
      <c r="HLP142" s="35"/>
      <c r="HLQ142" s="35"/>
      <c r="HLR142" s="35"/>
      <c r="HLS142" s="35"/>
      <c r="HLT142" s="35"/>
      <c r="HLU142" s="35"/>
      <c r="HLV142" s="35"/>
      <c r="HLW142" s="35"/>
      <c r="HLX142" s="35"/>
      <c r="HLY142" s="35"/>
      <c r="HLZ142" s="35"/>
      <c r="HMA142" s="35"/>
      <c r="HMB142" s="35"/>
      <c r="HMC142" s="35"/>
      <c r="HMD142" s="35"/>
      <c r="HME142" s="35"/>
      <c r="HMF142" s="35"/>
      <c r="HMG142" s="35"/>
      <c r="HMH142" s="35"/>
      <c r="HMI142" s="35"/>
      <c r="HMJ142" s="35"/>
      <c r="HMK142" s="35"/>
      <c r="HML142" s="35"/>
      <c r="HMM142" s="35"/>
      <c r="HMN142" s="35"/>
      <c r="HMO142" s="35"/>
      <c r="HMP142" s="35"/>
      <c r="HMQ142" s="35"/>
      <c r="HMR142" s="35"/>
      <c r="HMS142" s="35"/>
      <c r="HMT142" s="35"/>
      <c r="HMU142" s="35"/>
      <c r="HMV142" s="35"/>
      <c r="HMW142" s="35"/>
      <c r="HMX142" s="35"/>
      <c r="HMY142" s="35"/>
      <c r="HMZ142" s="35"/>
      <c r="HNA142" s="35"/>
      <c r="HNB142" s="35"/>
      <c r="HNC142" s="35"/>
      <c r="HND142" s="35"/>
      <c r="HNE142" s="35"/>
      <c r="HNF142" s="35"/>
      <c r="HNG142" s="35"/>
      <c r="HNH142" s="35"/>
      <c r="HNI142" s="35"/>
      <c r="HNJ142" s="35"/>
      <c r="HNK142" s="35"/>
      <c r="HNL142" s="35"/>
      <c r="HNM142" s="35"/>
      <c r="HNN142" s="35"/>
      <c r="HNO142" s="35"/>
      <c r="HNP142" s="35"/>
      <c r="HNQ142" s="35"/>
      <c r="HNR142" s="35"/>
      <c r="HNS142" s="35"/>
      <c r="HNT142" s="35"/>
      <c r="HNU142" s="35"/>
      <c r="HNV142" s="35"/>
      <c r="HNW142" s="35"/>
      <c r="HNX142" s="35"/>
      <c r="HNY142" s="35"/>
      <c r="HNZ142" s="35"/>
      <c r="HOA142" s="35"/>
      <c r="HOB142" s="35"/>
      <c r="HOC142" s="35"/>
      <c r="HOD142" s="35"/>
      <c r="HOE142" s="35"/>
      <c r="HOF142" s="35"/>
      <c r="HOG142" s="35"/>
      <c r="HOH142" s="35"/>
      <c r="HOI142" s="35"/>
      <c r="HOJ142" s="35"/>
      <c r="HOK142" s="35"/>
      <c r="HOL142" s="35"/>
      <c r="HOM142" s="35"/>
      <c r="HON142" s="35"/>
      <c r="HOO142" s="35"/>
      <c r="HOP142" s="35"/>
      <c r="HOQ142" s="35"/>
      <c r="HOR142" s="35"/>
      <c r="HOS142" s="35"/>
      <c r="HOT142" s="35"/>
      <c r="HOU142" s="35"/>
      <c r="HOV142" s="35"/>
      <c r="HOW142" s="35"/>
      <c r="HOX142" s="35"/>
      <c r="HOY142" s="35"/>
      <c r="HOZ142" s="35"/>
      <c r="HPA142" s="35"/>
      <c r="HPB142" s="35"/>
      <c r="HPC142" s="35"/>
      <c r="HPD142" s="35"/>
      <c r="HPE142" s="35"/>
      <c r="HPF142" s="35"/>
      <c r="HPG142" s="35"/>
      <c r="HPH142" s="35"/>
      <c r="HPI142" s="35"/>
      <c r="HPJ142" s="35"/>
      <c r="HPK142" s="35"/>
      <c r="HPL142" s="35"/>
      <c r="HPM142" s="35"/>
      <c r="HPN142" s="35"/>
      <c r="HPO142" s="35"/>
      <c r="HPP142" s="35"/>
      <c r="HPQ142" s="35"/>
      <c r="HPR142" s="35"/>
      <c r="HPS142" s="35"/>
      <c r="HPT142" s="35"/>
      <c r="HPU142" s="35"/>
      <c r="HPV142" s="35"/>
      <c r="HPW142" s="35"/>
      <c r="HPX142" s="35"/>
      <c r="HPY142" s="35"/>
      <c r="HPZ142" s="35"/>
      <c r="HQA142" s="35"/>
      <c r="HQB142" s="35"/>
      <c r="HQC142" s="35"/>
      <c r="HQD142" s="35"/>
      <c r="HQE142" s="35"/>
      <c r="HQF142" s="35"/>
      <c r="HQG142" s="35"/>
      <c r="HQH142" s="35"/>
      <c r="HQO142" s="35"/>
      <c r="HQP142" s="35"/>
      <c r="HQQ142" s="35"/>
      <c r="HQR142" s="35"/>
      <c r="HQS142" s="35"/>
      <c r="HQT142" s="35"/>
      <c r="HQU142" s="35"/>
      <c r="HQV142" s="35"/>
      <c r="HQW142" s="35"/>
      <c r="HQX142" s="35"/>
      <c r="HQY142" s="35"/>
      <c r="HQZ142" s="35"/>
      <c r="HRA142" s="35"/>
      <c r="HRB142" s="35"/>
      <c r="HRC142" s="35"/>
      <c r="HRD142" s="35"/>
      <c r="HRE142" s="35"/>
      <c r="HRF142" s="35"/>
      <c r="HRG142" s="35"/>
      <c r="HRH142" s="35"/>
      <c r="HRI142" s="35"/>
      <c r="HRJ142" s="35"/>
      <c r="HRK142" s="35"/>
      <c r="HRL142" s="35"/>
      <c r="HRM142" s="35"/>
      <c r="HRN142" s="35"/>
      <c r="HRO142" s="35"/>
      <c r="HRP142" s="35"/>
      <c r="HRQ142" s="35"/>
      <c r="HRR142" s="35"/>
      <c r="HRS142" s="35"/>
      <c r="HRT142" s="35"/>
      <c r="HRU142" s="35"/>
      <c r="HRV142" s="35"/>
      <c r="HRW142" s="35"/>
      <c r="HRX142" s="35"/>
      <c r="HRY142" s="35"/>
      <c r="HRZ142" s="35"/>
      <c r="HSA142" s="35"/>
      <c r="HSB142" s="35"/>
      <c r="HSC142" s="35"/>
      <c r="HSD142" s="35"/>
      <c r="HSE142" s="35"/>
      <c r="HSF142" s="35"/>
      <c r="HSG142" s="35"/>
      <c r="HSH142" s="35"/>
      <c r="HSI142" s="35"/>
      <c r="HSJ142" s="35"/>
      <c r="HSK142" s="35"/>
      <c r="HSL142" s="35"/>
      <c r="HSM142" s="35"/>
      <c r="HSN142" s="35"/>
      <c r="HSO142" s="35"/>
      <c r="HSP142" s="35"/>
      <c r="HSQ142" s="35"/>
      <c r="HSR142" s="35"/>
      <c r="HSS142" s="35"/>
      <c r="HST142" s="35"/>
      <c r="HSU142" s="35"/>
      <c r="HSV142" s="35"/>
      <c r="HSW142" s="35"/>
      <c r="HSX142" s="35"/>
      <c r="HSY142" s="35"/>
      <c r="HSZ142" s="35"/>
      <c r="HTA142" s="35"/>
      <c r="HTB142" s="35"/>
      <c r="HTC142" s="35"/>
      <c r="HTD142" s="35"/>
      <c r="HTE142" s="35"/>
      <c r="HTF142" s="35"/>
      <c r="HTG142" s="35"/>
      <c r="HTH142" s="35"/>
      <c r="HTI142" s="35"/>
      <c r="HTJ142" s="35"/>
      <c r="HTK142" s="35"/>
      <c r="HTL142" s="35"/>
      <c r="HTM142" s="35"/>
      <c r="HTN142" s="35"/>
      <c r="HTO142" s="35"/>
      <c r="HTP142" s="35"/>
      <c r="HTQ142" s="35"/>
      <c r="HTR142" s="35"/>
      <c r="HTS142" s="35"/>
      <c r="HTT142" s="35"/>
      <c r="HTU142" s="35"/>
      <c r="HTV142" s="35"/>
      <c r="HTW142" s="35"/>
      <c r="HTX142" s="35"/>
      <c r="HTY142" s="35"/>
      <c r="HTZ142" s="35"/>
      <c r="HUA142" s="35"/>
      <c r="HUB142" s="35"/>
      <c r="HUC142" s="35"/>
      <c r="HUD142" s="35"/>
      <c r="HUE142" s="35"/>
      <c r="HUF142" s="35"/>
      <c r="HUG142" s="35"/>
      <c r="HUH142" s="35"/>
      <c r="HUI142" s="35"/>
      <c r="HUJ142" s="35"/>
      <c r="HUK142" s="35"/>
      <c r="HUL142" s="35"/>
      <c r="HUM142" s="35"/>
      <c r="HUN142" s="35"/>
      <c r="HUO142" s="35"/>
      <c r="HUP142" s="35"/>
      <c r="HUQ142" s="35"/>
      <c r="HUR142" s="35"/>
      <c r="HUS142" s="35"/>
      <c r="HUT142" s="35"/>
      <c r="HUU142" s="35"/>
      <c r="HUV142" s="35"/>
      <c r="HUW142" s="35"/>
      <c r="HUX142" s="35"/>
      <c r="HUY142" s="35"/>
      <c r="HUZ142" s="35"/>
      <c r="HVA142" s="35"/>
      <c r="HVB142" s="35"/>
      <c r="HVC142" s="35"/>
      <c r="HVD142" s="35"/>
      <c r="HVE142" s="35"/>
      <c r="HVF142" s="35"/>
      <c r="HVG142" s="35"/>
      <c r="HVH142" s="35"/>
      <c r="HVI142" s="35"/>
      <c r="HVJ142" s="35"/>
      <c r="HVK142" s="35"/>
      <c r="HVL142" s="35"/>
      <c r="HVM142" s="35"/>
      <c r="HVN142" s="35"/>
      <c r="HVO142" s="35"/>
      <c r="HVP142" s="35"/>
      <c r="HVQ142" s="35"/>
      <c r="HVR142" s="35"/>
      <c r="HVS142" s="35"/>
      <c r="HVT142" s="35"/>
      <c r="HVU142" s="35"/>
      <c r="HVV142" s="35"/>
      <c r="HVW142" s="35"/>
      <c r="HVX142" s="35"/>
      <c r="HVY142" s="35"/>
      <c r="HVZ142" s="35"/>
      <c r="HWA142" s="35"/>
      <c r="HWB142" s="35"/>
      <c r="HWC142" s="35"/>
      <c r="HWD142" s="35"/>
      <c r="HWE142" s="35"/>
      <c r="HWF142" s="35"/>
      <c r="HWG142" s="35"/>
      <c r="HWH142" s="35"/>
      <c r="HWI142" s="35"/>
      <c r="HWJ142" s="35"/>
      <c r="HWK142" s="35"/>
      <c r="HWL142" s="35"/>
      <c r="HWM142" s="35"/>
      <c r="HWN142" s="35"/>
      <c r="HWO142" s="35"/>
      <c r="HWP142" s="35"/>
      <c r="HWQ142" s="35"/>
      <c r="HWR142" s="35"/>
      <c r="HWS142" s="35"/>
      <c r="HWT142" s="35"/>
      <c r="HWU142" s="35"/>
      <c r="HWV142" s="35"/>
      <c r="HWW142" s="35"/>
      <c r="HWX142" s="35"/>
      <c r="HWY142" s="35"/>
      <c r="HWZ142" s="35"/>
      <c r="HXA142" s="35"/>
      <c r="HXB142" s="35"/>
      <c r="HXC142" s="35"/>
      <c r="HXD142" s="35"/>
      <c r="HXE142" s="35"/>
      <c r="HXF142" s="35"/>
      <c r="HXG142" s="35"/>
      <c r="HXH142" s="35"/>
      <c r="HXI142" s="35"/>
      <c r="HXJ142" s="35"/>
      <c r="HXK142" s="35"/>
      <c r="HXL142" s="35"/>
      <c r="HXM142" s="35"/>
      <c r="HXN142" s="35"/>
      <c r="HXO142" s="35"/>
      <c r="HXP142" s="35"/>
      <c r="HXQ142" s="35"/>
      <c r="HXR142" s="35"/>
      <c r="HXS142" s="35"/>
      <c r="HXT142" s="35"/>
      <c r="HXU142" s="35"/>
      <c r="HXV142" s="35"/>
      <c r="HXW142" s="35"/>
      <c r="HXX142" s="35"/>
      <c r="HXY142" s="35"/>
      <c r="HXZ142" s="35"/>
      <c r="HYA142" s="35"/>
      <c r="HYB142" s="35"/>
      <c r="HYC142" s="35"/>
      <c r="HYD142" s="35"/>
      <c r="HYE142" s="35"/>
      <c r="HYF142" s="35"/>
      <c r="HYG142" s="35"/>
      <c r="HYH142" s="35"/>
      <c r="HYI142" s="35"/>
      <c r="HYJ142" s="35"/>
      <c r="HYK142" s="35"/>
      <c r="HYL142" s="35"/>
      <c r="HYM142" s="35"/>
      <c r="HYN142" s="35"/>
      <c r="HYO142" s="35"/>
      <c r="HYP142" s="35"/>
      <c r="HYQ142" s="35"/>
      <c r="HYR142" s="35"/>
      <c r="HYS142" s="35"/>
      <c r="HYT142" s="35"/>
      <c r="HYU142" s="35"/>
      <c r="HYV142" s="35"/>
      <c r="HYW142" s="35"/>
      <c r="HYX142" s="35"/>
      <c r="HYY142" s="35"/>
      <c r="HYZ142" s="35"/>
      <c r="HZA142" s="35"/>
      <c r="HZB142" s="35"/>
      <c r="HZC142" s="35"/>
      <c r="HZD142" s="35"/>
      <c r="HZE142" s="35"/>
      <c r="HZF142" s="35"/>
      <c r="HZG142" s="35"/>
      <c r="HZH142" s="35"/>
      <c r="HZI142" s="35"/>
      <c r="HZJ142" s="35"/>
      <c r="HZK142" s="35"/>
      <c r="HZL142" s="35"/>
      <c r="HZM142" s="35"/>
      <c r="HZN142" s="35"/>
      <c r="HZO142" s="35"/>
      <c r="HZP142" s="35"/>
      <c r="HZQ142" s="35"/>
      <c r="HZR142" s="35"/>
      <c r="HZS142" s="35"/>
      <c r="HZT142" s="35"/>
      <c r="HZU142" s="35"/>
      <c r="HZV142" s="35"/>
      <c r="HZW142" s="35"/>
      <c r="HZX142" s="35"/>
      <c r="HZY142" s="35"/>
      <c r="HZZ142" s="35"/>
      <c r="IAA142" s="35"/>
      <c r="IAB142" s="35"/>
      <c r="IAC142" s="35"/>
      <c r="IAD142" s="35"/>
      <c r="IAK142" s="35"/>
      <c r="IAL142" s="35"/>
      <c r="IAM142" s="35"/>
      <c r="IAN142" s="35"/>
      <c r="IAO142" s="35"/>
      <c r="IAP142" s="35"/>
      <c r="IAQ142" s="35"/>
      <c r="IAR142" s="35"/>
      <c r="IAS142" s="35"/>
      <c r="IAT142" s="35"/>
      <c r="IAU142" s="35"/>
      <c r="IAV142" s="35"/>
      <c r="IAW142" s="35"/>
      <c r="IAX142" s="35"/>
      <c r="IAY142" s="35"/>
      <c r="IAZ142" s="35"/>
      <c r="IBA142" s="35"/>
      <c r="IBB142" s="35"/>
      <c r="IBC142" s="35"/>
      <c r="IBD142" s="35"/>
      <c r="IBE142" s="35"/>
      <c r="IBF142" s="35"/>
      <c r="IBG142" s="35"/>
      <c r="IBH142" s="35"/>
      <c r="IBI142" s="35"/>
      <c r="IBJ142" s="35"/>
      <c r="IBK142" s="35"/>
      <c r="IBL142" s="35"/>
      <c r="IBM142" s="35"/>
      <c r="IBN142" s="35"/>
      <c r="IBO142" s="35"/>
      <c r="IBP142" s="35"/>
      <c r="IBQ142" s="35"/>
      <c r="IBR142" s="35"/>
      <c r="IBS142" s="35"/>
      <c r="IBT142" s="35"/>
      <c r="IBU142" s="35"/>
      <c r="IBV142" s="35"/>
      <c r="IBW142" s="35"/>
      <c r="IBX142" s="35"/>
      <c r="IBY142" s="35"/>
      <c r="IBZ142" s="35"/>
      <c r="ICA142" s="35"/>
      <c r="ICB142" s="35"/>
      <c r="ICC142" s="35"/>
      <c r="ICD142" s="35"/>
      <c r="ICE142" s="35"/>
      <c r="ICF142" s="35"/>
      <c r="ICG142" s="35"/>
      <c r="ICH142" s="35"/>
      <c r="ICI142" s="35"/>
      <c r="ICJ142" s="35"/>
      <c r="ICK142" s="35"/>
      <c r="ICL142" s="35"/>
      <c r="ICM142" s="35"/>
      <c r="ICN142" s="35"/>
      <c r="ICO142" s="35"/>
      <c r="ICP142" s="35"/>
      <c r="ICQ142" s="35"/>
      <c r="ICR142" s="35"/>
      <c r="ICS142" s="35"/>
      <c r="ICT142" s="35"/>
      <c r="ICU142" s="35"/>
      <c r="ICV142" s="35"/>
      <c r="ICW142" s="35"/>
      <c r="ICX142" s="35"/>
      <c r="ICY142" s="35"/>
      <c r="ICZ142" s="35"/>
      <c r="IDA142" s="35"/>
      <c r="IDB142" s="35"/>
      <c r="IDC142" s="35"/>
      <c r="IDD142" s="35"/>
      <c r="IDE142" s="35"/>
      <c r="IDF142" s="35"/>
      <c r="IDG142" s="35"/>
      <c r="IDH142" s="35"/>
      <c r="IDI142" s="35"/>
      <c r="IDJ142" s="35"/>
      <c r="IDK142" s="35"/>
      <c r="IDL142" s="35"/>
      <c r="IDM142" s="35"/>
      <c r="IDN142" s="35"/>
      <c r="IDO142" s="35"/>
      <c r="IDP142" s="35"/>
      <c r="IDQ142" s="35"/>
      <c r="IDR142" s="35"/>
      <c r="IDS142" s="35"/>
      <c r="IDT142" s="35"/>
      <c r="IDU142" s="35"/>
      <c r="IDV142" s="35"/>
      <c r="IDW142" s="35"/>
      <c r="IDX142" s="35"/>
      <c r="IDY142" s="35"/>
      <c r="IDZ142" s="35"/>
      <c r="IEA142" s="35"/>
      <c r="IEB142" s="35"/>
      <c r="IEC142" s="35"/>
      <c r="IED142" s="35"/>
      <c r="IEE142" s="35"/>
      <c r="IEF142" s="35"/>
      <c r="IEG142" s="35"/>
      <c r="IEH142" s="35"/>
      <c r="IEI142" s="35"/>
      <c r="IEJ142" s="35"/>
      <c r="IEK142" s="35"/>
      <c r="IEL142" s="35"/>
      <c r="IEM142" s="35"/>
      <c r="IEN142" s="35"/>
      <c r="IEO142" s="35"/>
      <c r="IEP142" s="35"/>
      <c r="IEQ142" s="35"/>
      <c r="IER142" s="35"/>
      <c r="IES142" s="35"/>
      <c r="IET142" s="35"/>
      <c r="IEU142" s="35"/>
      <c r="IEV142" s="35"/>
      <c r="IEW142" s="35"/>
      <c r="IEX142" s="35"/>
      <c r="IEY142" s="35"/>
      <c r="IEZ142" s="35"/>
      <c r="IFA142" s="35"/>
      <c r="IFB142" s="35"/>
      <c r="IFC142" s="35"/>
      <c r="IFD142" s="35"/>
      <c r="IFE142" s="35"/>
      <c r="IFF142" s="35"/>
      <c r="IFG142" s="35"/>
      <c r="IFH142" s="35"/>
      <c r="IFI142" s="35"/>
      <c r="IFJ142" s="35"/>
      <c r="IFK142" s="35"/>
      <c r="IFL142" s="35"/>
      <c r="IFM142" s="35"/>
      <c r="IFN142" s="35"/>
      <c r="IFO142" s="35"/>
      <c r="IFP142" s="35"/>
      <c r="IFQ142" s="35"/>
      <c r="IFR142" s="35"/>
      <c r="IFS142" s="35"/>
      <c r="IFT142" s="35"/>
      <c r="IFU142" s="35"/>
      <c r="IFV142" s="35"/>
      <c r="IFW142" s="35"/>
      <c r="IFX142" s="35"/>
      <c r="IFY142" s="35"/>
      <c r="IFZ142" s="35"/>
      <c r="IGA142" s="35"/>
      <c r="IGB142" s="35"/>
      <c r="IGC142" s="35"/>
      <c r="IGD142" s="35"/>
      <c r="IGE142" s="35"/>
      <c r="IGF142" s="35"/>
      <c r="IGG142" s="35"/>
      <c r="IGH142" s="35"/>
      <c r="IGI142" s="35"/>
      <c r="IGJ142" s="35"/>
      <c r="IGK142" s="35"/>
      <c r="IGL142" s="35"/>
      <c r="IGM142" s="35"/>
      <c r="IGN142" s="35"/>
      <c r="IGO142" s="35"/>
      <c r="IGP142" s="35"/>
      <c r="IGQ142" s="35"/>
      <c r="IGR142" s="35"/>
      <c r="IGS142" s="35"/>
      <c r="IGT142" s="35"/>
      <c r="IGU142" s="35"/>
      <c r="IGV142" s="35"/>
      <c r="IGW142" s="35"/>
      <c r="IGX142" s="35"/>
      <c r="IGY142" s="35"/>
      <c r="IGZ142" s="35"/>
      <c r="IHA142" s="35"/>
      <c r="IHB142" s="35"/>
      <c r="IHC142" s="35"/>
      <c r="IHD142" s="35"/>
      <c r="IHE142" s="35"/>
      <c r="IHF142" s="35"/>
      <c r="IHG142" s="35"/>
      <c r="IHH142" s="35"/>
      <c r="IHI142" s="35"/>
      <c r="IHJ142" s="35"/>
      <c r="IHK142" s="35"/>
      <c r="IHL142" s="35"/>
      <c r="IHM142" s="35"/>
      <c r="IHN142" s="35"/>
      <c r="IHO142" s="35"/>
      <c r="IHP142" s="35"/>
      <c r="IHQ142" s="35"/>
      <c r="IHR142" s="35"/>
      <c r="IHS142" s="35"/>
      <c r="IHT142" s="35"/>
      <c r="IHU142" s="35"/>
      <c r="IHV142" s="35"/>
      <c r="IHW142" s="35"/>
      <c r="IHX142" s="35"/>
      <c r="IHY142" s="35"/>
      <c r="IHZ142" s="35"/>
      <c r="IIA142" s="35"/>
      <c r="IIB142" s="35"/>
      <c r="IIC142" s="35"/>
      <c r="IID142" s="35"/>
      <c r="IIE142" s="35"/>
      <c r="IIF142" s="35"/>
      <c r="IIG142" s="35"/>
      <c r="IIH142" s="35"/>
      <c r="III142" s="35"/>
      <c r="IIJ142" s="35"/>
      <c r="IIK142" s="35"/>
      <c r="IIL142" s="35"/>
      <c r="IIM142" s="35"/>
      <c r="IIN142" s="35"/>
      <c r="IIO142" s="35"/>
      <c r="IIP142" s="35"/>
      <c r="IIQ142" s="35"/>
      <c r="IIR142" s="35"/>
      <c r="IIS142" s="35"/>
      <c r="IIT142" s="35"/>
      <c r="IIU142" s="35"/>
      <c r="IIV142" s="35"/>
      <c r="IIW142" s="35"/>
      <c r="IIX142" s="35"/>
      <c r="IIY142" s="35"/>
      <c r="IIZ142" s="35"/>
      <c r="IJA142" s="35"/>
      <c r="IJB142" s="35"/>
      <c r="IJC142" s="35"/>
      <c r="IJD142" s="35"/>
      <c r="IJE142" s="35"/>
      <c r="IJF142" s="35"/>
      <c r="IJG142" s="35"/>
      <c r="IJH142" s="35"/>
      <c r="IJI142" s="35"/>
      <c r="IJJ142" s="35"/>
      <c r="IJK142" s="35"/>
      <c r="IJL142" s="35"/>
      <c r="IJM142" s="35"/>
      <c r="IJN142" s="35"/>
      <c r="IJO142" s="35"/>
      <c r="IJP142" s="35"/>
      <c r="IJQ142" s="35"/>
      <c r="IJR142" s="35"/>
      <c r="IJS142" s="35"/>
      <c r="IJT142" s="35"/>
      <c r="IJU142" s="35"/>
      <c r="IJV142" s="35"/>
      <c r="IJW142" s="35"/>
      <c r="IJX142" s="35"/>
      <c r="IJY142" s="35"/>
      <c r="IJZ142" s="35"/>
      <c r="IKG142" s="35"/>
      <c r="IKH142" s="35"/>
      <c r="IKI142" s="35"/>
      <c r="IKJ142" s="35"/>
      <c r="IKK142" s="35"/>
      <c r="IKL142" s="35"/>
      <c r="IKM142" s="35"/>
      <c r="IKN142" s="35"/>
      <c r="IKO142" s="35"/>
      <c r="IKP142" s="35"/>
      <c r="IKQ142" s="35"/>
      <c r="IKR142" s="35"/>
      <c r="IKS142" s="35"/>
      <c r="IKT142" s="35"/>
      <c r="IKU142" s="35"/>
      <c r="IKV142" s="35"/>
      <c r="IKW142" s="35"/>
      <c r="IKX142" s="35"/>
      <c r="IKY142" s="35"/>
      <c r="IKZ142" s="35"/>
      <c r="ILA142" s="35"/>
      <c r="ILB142" s="35"/>
      <c r="ILC142" s="35"/>
      <c r="ILD142" s="35"/>
      <c r="ILE142" s="35"/>
      <c r="ILF142" s="35"/>
      <c r="ILG142" s="35"/>
      <c r="ILH142" s="35"/>
      <c r="ILI142" s="35"/>
      <c r="ILJ142" s="35"/>
      <c r="ILK142" s="35"/>
      <c r="ILL142" s="35"/>
      <c r="ILM142" s="35"/>
      <c r="ILN142" s="35"/>
      <c r="ILO142" s="35"/>
      <c r="ILP142" s="35"/>
      <c r="ILQ142" s="35"/>
      <c r="ILR142" s="35"/>
      <c r="ILS142" s="35"/>
      <c r="ILT142" s="35"/>
      <c r="ILU142" s="35"/>
      <c r="ILV142" s="35"/>
      <c r="ILW142" s="35"/>
      <c r="ILX142" s="35"/>
      <c r="ILY142" s="35"/>
      <c r="ILZ142" s="35"/>
      <c r="IMA142" s="35"/>
      <c r="IMB142" s="35"/>
      <c r="IMC142" s="35"/>
      <c r="IMD142" s="35"/>
      <c r="IME142" s="35"/>
      <c r="IMF142" s="35"/>
      <c r="IMG142" s="35"/>
      <c r="IMH142" s="35"/>
      <c r="IMI142" s="35"/>
      <c r="IMJ142" s="35"/>
      <c r="IMK142" s="35"/>
      <c r="IML142" s="35"/>
      <c r="IMM142" s="35"/>
      <c r="IMN142" s="35"/>
      <c r="IMO142" s="35"/>
      <c r="IMP142" s="35"/>
      <c r="IMQ142" s="35"/>
      <c r="IMR142" s="35"/>
      <c r="IMS142" s="35"/>
      <c r="IMT142" s="35"/>
      <c r="IMU142" s="35"/>
      <c r="IMV142" s="35"/>
      <c r="IMW142" s="35"/>
      <c r="IMX142" s="35"/>
      <c r="IMY142" s="35"/>
      <c r="IMZ142" s="35"/>
      <c r="INA142" s="35"/>
      <c r="INB142" s="35"/>
      <c r="INC142" s="35"/>
      <c r="IND142" s="35"/>
      <c r="INE142" s="35"/>
      <c r="INF142" s="35"/>
      <c r="ING142" s="35"/>
      <c r="INH142" s="35"/>
      <c r="INI142" s="35"/>
      <c r="INJ142" s="35"/>
      <c r="INK142" s="35"/>
      <c r="INL142" s="35"/>
      <c r="INM142" s="35"/>
      <c r="INN142" s="35"/>
      <c r="INO142" s="35"/>
      <c r="INP142" s="35"/>
      <c r="INQ142" s="35"/>
      <c r="INR142" s="35"/>
      <c r="INS142" s="35"/>
      <c r="INT142" s="35"/>
      <c r="INU142" s="35"/>
      <c r="INV142" s="35"/>
      <c r="INW142" s="35"/>
      <c r="INX142" s="35"/>
      <c r="INY142" s="35"/>
      <c r="INZ142" s="35"/>
      <c r="IOA142" s="35"/>
      <c r="IOB142" s="35"/>
      <c r="IOC142" s="35"/>
      <c r="IOD142" s="35"/>
      <c r="IOE142" s="35"/>
      <c r="IOF142" s="35"/>
      <c r="IOG142" s="35"/>
      <c r="IOH142" s="35"/>
      <c r="IOI142" s="35"/>
      <c r="IOJ142" s="35"/>
      <c r="IOK142" s="35"/>
      <c r="IOL142" s="35"/>
      <c r="IOM142" s="35"/>
      <c r="ION142" s="35"/>
      <c r="IOO142" s="35"/>
      <c r="IOP142" s="35"/>
      <c r="IOQ142" s="35"/>
      <c r="IOR142" s="35"/>
      <c r="IOS142" s="35"/>
      <c r="IOT142" s="35"/>
      <c r="IOU142" s="35"/>
      <c r="IOV142" s="35"/>
      <c r="IOW142" s="35"/>
      <c r="IOX142" s="35"/>
      <c r="IOY142" s="35"/>
      <c r="IOZ142" s="35"/>
      <c r="IPA142" s="35"/>
      <c r="IPB142" s="35"/>
      <c r="IPC142" s="35"/>
      <c r="IPD142" s="35"/>
      <c r="IPE142" s="35"/>
      <c r="IPF142" s="35"/>
      <c r="IPG142" s="35"/>
      <c r="IPH142" s="35"/>
      <c r="IPI142" s="35"/>
      <c r="IPJ142" s="35"/>
      <c r="IPK142" s="35"/>
      <c r="IPL142" s="35"/>
      <c r="IPM142" s="35"/>
      <c r="IPN142" s="35"/>
      <c r="IPO142" s="35"/>
      <c r="IPP142" s="35"/>
      <c r="IPQ142" s="35"/>
      <c r="IPR142" s="35"/>
      <c r="IPS142" s="35"/>
      <c r="IPT142" s="35"/>
      <c r="IPU142" s="35"/>
      <c r="IPV142" s="35"/>
      <c r="IPW142" s="35"/>
      <c r="IPX142" s="35"/>
      <c r="IPY142" s="35"/>
      <c r="IPZ142" s="35"/>
      <c r="IQA142" s="35"/>
      <c r="IQB142" s="35"/>
      <c r="IQC142" s="35"/>
      <c r="IQD142" s="35"/>
      <c r="IQE142" s="35"/>
      <c r="IQF142" s="35"/>
      <c r="IQG142" s="35"/>
      <c r="IQH142" s="35"/>
      <c r="IQI142" s="35"/>
      <c r="IQJ142" s="35"/>
      <c r="IQK142" s="35"/>
      <c r="IQL142" s="35"/>
      <c r="IQM142" s="35"/>
      <c r="IQN142" s="35"/>
      <c r="IQO142" s="35"/>
      <c r="IQP142" s="35"/>
      <c r="IQQ142" s="35"/>
      <c r="IQR142" s="35"/>
      <c r="IQS142" s="35"/>
      <c r="IQT142" s="35"/>
      <c r="IQU142" s="35"/>
      <c r="IQV142" s="35"/>
      <c r="IQW142" s="35"/>
      <c r="IQX142" s="35"/>
      <c r="IQY142" s="35"/>
      <c r="IQZ142" s="35"/>
      <c r="IRA142" s="35"/>
      <c r="IRB142" s="35"/>
      <c r="IRC142" s="35"/>
      <c r="IRD142" s="35"/>
      <c r="IRE142" s="35"/>
      <c r="IRF142" s="35"/>
      <c r="IRG142" s="35"/>
      <c r="IRH142" s="35"/>
      <c r="IRI142" s="35"/>
      <c r="IRJ142" s="35"/>
      <c r="IRK142" s="35"/>
      <c r="IRL142" s="35"/>
      <c r="IRM142" s="35"/>
      <c r="IRN142" s="35"/>
      <c r="IRO142" s="35"/>
      <c r="IRP142" s="35"/>
      <c r="IRQ142" s="35"/>
      <c r="IRR142" s="35"/>
      <c r="IRS142" s="35"/>
      <c r="IRT142" s="35"/>
      <c r="IRU142" s="35"/>
      <c r="IRV142" s="35"/>
      <c r="IRW142" s="35"/>
      <c r="IRX142" s="35"/>
      <c r="IRY142" s="35"/>
      <c r="IRZ142" s="35"/>
      <c r="ISA142" s="35"/>
      <c r="ISB142" s="35"/>
      <c r="ISC142" s="35"/>
      <c r="ISD142" s="35"/>
      <c r="ISE142" s="35"/>
      <c r="ISF142" s="35"/>
      <c r="ISG142" s="35"/>
      <c r="ISH142" s="35"/>
      <c r="ISI142" s="35"/>
      <c r="ISJ142" s="35"/>
      <c r="ISK142" s="35"/>
      <c r="ISL142" s="35"/>
      <c r="ISM142" s="35"/>
      <c r="ISN142" s="35"/>
      <c r="ISO142" s="35"/>
      <c r="ISP142" s="35"/>
      <c r="ISQ142" s="35"/>
      <c r="ISR142" s="35"/>
      <c r="ISS142" s="35"/>
      <c r="IST142" s="35"/>
      <c r="ISU142" s="35"/>
      <c r="ISV142" s="35"/>
      <c r="ISW142" s="35"/>
      <c r="ISX142" s="35"/>
      <c r="ISY142" s="35"/>
      <c r="ISZ142" s="35"/>
      <c r="ITA142" s="35"/>
      <c r="ITB142" s="35"/>
      <c r="ITC142" s="35"/>
      <c r="ITD142" s="35"/>
      <c r="ITE142" s="35"/>
      <c r="ITF142" s="35"/>
      <c r="ITG142" s="35"/>
      <c r="ITH142" s="35"/>
      <c r="ITI142" s="35"/>
      <c r="ITJ142" s="35"/>
      <c r="ITK142" s="35"/>
      <c r="ITL142" s="35"/>
      <c r="ITM142" s="35"/>
      <c r="ITN142" s="35"/>
      <c r="ITO142" s="35"/>
      <c r="ITP142" s="35"/>
      <c r="ITQ142" s="35"/>
      <c r="ITR142" s="35"/>
      <c r="ITS142" s="35"/>
      <c r="ITT142" s="35"/>
      <c r="ITU142" s="35"/>
      <c r="ITV142" s="35"/>
      <c r="IUC142" s="35"/>
      <c r="IUD142" s="35"/>
      <c r="IUE142" s="35"/>
      <c r="IUF142" s="35"/>
      <c r="IUG142" s="35"/>
      <c r="IUH142" s="35"/>
      <c r="IUI142" s="35"/>
      <c r="IUJ142" s="35"/>
      <c r="IUK142" s="35"/>
      <c r="IUL142" s="35"/>
      <c r="IUM142" s="35"/>
      <c r="IUN142" s="35"/>
      <c r="IUO142" s="35"/>
      <c r="IUP142" s="35"/>
      <c r="IUQ142" s="35"/>
      <c r="IUR142" s="35"/>
      <c r="IUS142" s="35"/>
      <c r="IUT142" s="35"/>
      <c r="IUU142" s="35"/>
      <c r="IUV142" s="35"/>
      <c r="IUW142" s="35"/>
      <c r="IUX142" s="35"/>
      <c r="IUY142" s="35"/>
      <c r="IUZ142" s="35"/>
      <c r="IVA142" s="35"/>
      <c r="IVB142" s="35"/>
      <c r="IVC142" s="35"/>
      <c r="IVD142" s="35"/>
      <c r="IVE142" s="35"/>
      <c r="IVF142" s="35"/>
      <c r="IVG142" s="35"/>
      <c r="IVH142" s="35"/>
      <c r="IVI142" s="35"/>
      <c r="IVJ142" s="35"/>
      <c r="IVK142" s="35"/>
      <c r="IVL142" s="35"/>
      <c r="IVM142" s="35"/>
      <c r="IVN142" s="35"/>
      <c r="IVO142" s="35"/>
      <c r="IVP142" s="35"/>
      <c r="IVQ142" s="35"/>
      <c r="IVR142" s="35"/>
      <c r="IVS142" s="35"/>
      <c r="IVT142" s="35"/>
      <c r="IVU142" s="35"/>
      <c r="IVV142" s="35"/>
      <c r="IVW142" s="35"/>
      <c r="IVX142" s="35"/>
      <c r="IVY142" s="35"/>
      <c r="IVZ142" s="35"/>
      <c r="IWA142" s="35"/>
      <c r="IWB142" s="35"/>
      <c r="IWC142" s="35"/>
      <c r="IWD142" s="35"/>
      <c r="IWE142" s="35"/>
      <c r="IWF142" s="35"/>
      <c r="IWG142" s="35"/>
      <c r="IWH142" s="35"/>
      <c r="IWI142" s="35"/>
      <c r="IWJ142" s="35"/>
      <c r="IWK142" s="35"/>
      <c r="IWL142" s="35"/>
      <c r="IWM142" s="35"/>
      <c r="IWN142" s="35"/>
      <c r="IWO142" s="35"/>
      <c r="IWP142" s="35"/>
      <c r="IWQ142" s="35"/>
      <c r="IWR142" s="35"/>
      <c r="IWS142" s="35"/>
      <c r="IWT142" s="35"/>
      <c r="IWU142" s="35"/>
      <c r="IWV142" s="35"/>
      <c r="IWW142" s="35"/>
      <c r="IWX142" s="35"/>
      <c r="IWY142" s="35"/>
      <c r="IWZ142" s="35"/>
      <c r="IXA142" s="35"/>
      <c r="IXB142" s="35"/>
      <c r="IXC142" s="35"/>
      <c r="IXD142" s="35"/>
      <c r="IXE142" s="35"/>
      <c r="IXF142" s="35"/>
      <c r="IXG142" s="35"/>
      <c r="IXH142" s="35"/>
      <c r="IXI142" s="35"/>
      <c r="IXJ142" s="35"/>
      <c r="IXK142" s="35"/>
      <c r="IXL142" s="35"/>
      <c r="IXM142" s="35"/>
      <c r="IXN142" s="35"/>
      <c r="IXO142" s="35"/>
      <c r="IXP142" s="35"/>
      <c r="IXQ142" s="35"/>
      <c r="IXR142" s="35"/>
      <c r="IXS142" s="35"/>
      <c r="IXT142" s="35"/>
      <c r="IXU142" s="35"/>
      <c r="IXV142" s="35"/>
      <c r="IXW142" s="35"/>
      <c r="IXX142" s="35"/>
      <c r="IXY142" s="35"/>
      <c r="IXZ142" s="35"/>
      <c r="IYA142" s="35"/>
      <c r="IYB142" s="35"/>
      <c r="IYC142" s="35"/>
      <c r="IYD142" s="35"/>
      <c r="IYE142" s="35"/>
      <c r="IYF142" s="35"/>
      <c r="IYG142" s="35"/>
      <c r="IYH142" s="35"/>
      <c r="IYI142" s="35"/>
      <c r="IYJ142" s="35"/>
      <c r="IYK142" s="35"/>
      <c r="IYL142" s="35"/>
      <c r="IYM142" s="35"/>
      <c r="IYN142" s="35"/>
      <c r="IYO142" s="35"/>
      <c r="IYP142" s="35"/>
      <c r="IYQ142" s="35"/>
      <c r="IYR142" s="35"/>
      <c r="IYS142" s="35"/>
      <c r="IYT142" s="35"/>
      <c r="IYU142" s="35"/>
      <c r="IYV142" s="35"/>
      <c r="IYW142" s="35"/>
      <c r="IYX142" s="35"/>
      <c r="IYY142" s="35"/>
      <c r="IYZ142" s="35"/>
      <c r="IZA142" s="35"/>
      <c r="IZB142" s="35"/>
      <c r="IZC142" s="35"/>
      <c r="IZD142" s="35"/>
      <c r="IZE142" s="35"/>
      <c r="IZF142" s="35"/>
      <c r="IZG142" s="35"/>
      <c r="IZH142" s="35"/>
      <c r="IZI142" s="35"/>
      <c r="IZJ142" s="35"/>
      <c r="IZK142" s="35"/>
      <c r="IZL142" s="35"/>
      <c r="IZM142" s="35"/>
      <c r="IZN142" s="35"/>
      <c r="IZO142" s="35"/>
      <c r="IZP142" s="35"/>
      <c r="IZQ142" s="35"/>
      <c r="IZR142" s="35"/>
      <c r="IZS142" s="35"/>
      <c r="IZT142" s="35"/>
      <c r="IZU142" s="35"/>
      <c r="IZV142" s="35"/>
      <c r="IZW142" s="35"/>
      <c r="IZX142" s="35"/>
      <c r="IZY142" s="35"/>
      <c r="IZZ142" s="35"/>
      <c r="JAA142" s="35"/>
      <c r="JAB142" s="35"/>
      <c r="JAC142" s="35"/>
      <c r="JAD142" s="35"/>
      <c r="JAE142" s="35"/>
      <c r="JAF142" s="35"/>
      <c r="JAG142" s="35"/>
      <c r="JAH142" s="35"/>
      <c r="JAI142" s="35"/>
      <c r="JAJ142" s="35"/>
      <c r="JAK142" s="35"/>
      <c r="JAL142" s="35"/>
      <c r="JAM142" s="35"/>
      <c r="JAN142" s="35"/>
      <c r="JAO142" s="35"/>
      <c r="JAP142" s="35"/>
      <c r="JAQ142" s="35"/>
      <c r="JAR142" s="35"/>
      <c r="JAS142" s="35"/>
      <c r="JAT142" s="35"/>
      <c r="JAU142" s="35"/>
      <c r="JAV142" s="35"/>
      <c r="JAW142" s="35"/>
      <c r="JAX142" s="35"/>
      <c r="JAY142" s="35"/>
      <c r="JAZ142" s="35"/>
      <c r="JBA142" s="35"/>
      <c r="JBB142" s="35"/>
      <c r="JBC142" s="35"/>
      <c r="JBD142" s="35"/>
      <c r="JBE142" s="35"/>
      <c r="JBF142" s="35"/>
      <c r="JBG142" s="35"/>
      <c r="JBH142" s="35"/>
      <c r="JBI142" s="35"/>
      <c r="JBJ142" s="35"/>
      <c r="JBK142" s="35"/>
      <c r="JBL142" s="35"/>
      <c r="JBM142" s="35"/>
      <c r="JBN142" s="35"/>
      <c r="JBO142" s="35"/>
      <c r="JBP142" s="35"/>
      <c r="JBQ142" s="35"/>
      <c r="JBR142" s="35"/>
      <c r="JBS142" s="35"/>
      <c r="JBT142" s="35"/>
      <c r="JBU142" s="35"/>
      <c r="JBV142" s="35"/>
      <c r="JBW142" s="35"/>
      <c r="JBX142" s="35"/>
      <c r="JBY142" s="35"/>
      <c r="JBZ142" s="35"/>
      <c r="JCA142" s="35"/>
      <c r="JCB142" s="35"/>
      <c r="JCC142" s="35"/>
      <c r="JCD142" s="35"/>
      <c r="JCE142" s="35"/>
      <c r="JCF142" s="35"/>
      <c r="JCG142" s="35"/>
      <c r="JCH142" s="35"/>
      <c r="JCI142" s="35"/>
      <c r="JCJ142" s="35"/>
      <c r="JCK142" s="35"/>
      <c r="JCL142" s="35"/>
      <c r="JCM142" s="35"/>
      <c r="JCN142" s="35"/>
      <c r="JCO142" s="35"/>
      <c r="JCP142" s="35"/>
      <c r="JCQ142" s="35"/>
      <c r="JCR142" s="35"/>
      <c r="JCS142" s="35"/>
      <c r="JCT142" s="35"/>
      <c r="JCU142" s="35"/>
      <c r="JCV142" s="35"/>
      <c r="JCW142" s="35"/>
      <c r="JCX142" s="35"/>
      <c r="JCY142" s="35"/>
      <c r="JCZ142" s="35"/>
      <c r="JDA142" s="35"/>
      <c r="JDB142" s="35"/>
      <c r="JDC142" s="35"/>
      <c r="JDD142" s="35"/>
      <c r="JDE142" s="35"/>
      <c r="JDF142" s="35"/>
      <c r="JDG142" s="35"/>
      <c r="JDH142" s="35"/>
      <c r="JDI142" s="35"/>
      <c r="JDJ142" s="35"/>
      <c r="JDK142" s="35"/>
      <c r="JDL142" s="35"/>
      <c r="JDM142" s="35"/>
      <c r="JDN142" s="35"/>
      <c r="JDO142" s="35"/>
      <c r="JDP142" s="35"/>
      <c r="JDQ142" s="35"/>
      <c r="JDR142" s="35"/>
      <c r="JDY142" s="35"/>
      <c r="JDZ142" s="35"/>
      <c r="JEA142" s="35"/>
      <c r="JEB142" s="35"/>
      <c r="JEC142" s="35"/>
      <c r="JED142" s="35"/>
      <c r="JEE142" s="35"/>
      <c r="JEF142" s="35"/>
      <c r="JEG142" s="35"/>
      <c r="JEH142" s="35"/>
      <c r="JEI142" s="35"/>
      <c r="JEJ142" s="35"/>
      <c r="JEK142" s="35"/>
      <c r="JEL142" s="35"/>
      <c r="JEM142" s="35"/>
      <c r="JEN142" s="35"/>
      <c r="JEO142" s="35"/>
      <c r="JEP142" s="35"/>
      <c r="JEQ142" s="35"/>
      <c r="JER142" s="35"/>
      <c r="JES142" s="35"/>
      <c r="JET142" s="35"/>
      <c r="JEU142" s="35"/>
      <c r="JEV142" s="35"/>
      <c r="JEW142" s="35"/>
      <c r="JEX142" s="35"/>
      <c r="JEY142" s="35"/>
      <c r="JEZ142" s="35"/>
      <c r="JFA142" s="35"/>
      <c r="JFB142" s="35"/>
      <c r="JFC142" s="35"/>
      <c r="JFD142" s="35"/>
      <c r="JFE142" s="35"/>
      <c r="JFF142" s="35"/>
      <c r="JFG142" s="35"/>
      <c r="JFH142" s="35"/>
      <c r="JFI142" s="35"/>
      <c r="JFJ142" s="35"/>
      <c r="JFK142" s="35"/>
      <c r="JFL142" s="35"/>
      <c r="JFM142" s="35"/>
      <c r="JFN142" s="35"/>
      <c r="JFO142" s="35"/>
      <c r="JFP142" s="35"/>
      <c r="JFQ142" s="35"/>
      <c r="JFR142" s="35"/>
      <c r="JFS142" s="35"/>
      <c r="JFT142" s="35"/>
      <c r="JFU142" s="35"/>
      <c r="JFV142" s="35"/>
      <c r="JFW142" s="35"/>
      <c r="JFX142" s="35"/>
      <c r="JFY142" s="35"/>
      <c r="JFZ142" s="35"/>
      <c r="JGA142" s="35"/>
      <c r="JGB142" s="35"/>
      <c r="JGC142" s="35"/>
      <c r="JGD142" s="35"/>
      <c r="JGE142" s="35"/>
      <c r="JGF142" s="35"/>
      <c r="JGG142" s="35"/>
      <c r="JGH142" s="35"/>
      <c r="JGI142" s="35"/>
      <c r="JGJ142" s="35"/>
      <c r="JGK142" s="35"/>
      <c r="JGL142" s="35"/>
      <c r="JGM142" s="35"/>
      <c r="JGN142" s="35"/>
      <c r="JGO142" s="35"/>
      <c r="JGP142" s="35"/>
      <c r="JGQ142" s="35"/>
      <c r="JGR142" s="35"/>
      <c r="JGS142" s="35"/>
      <c r="JGT142" s="35"/>
      <c r="JGU142" s="35"/>
      <c r="JGV142" s="35"/>
      <c r="JGW142" s="35"/>
      <c r="JGX142" s="35"/>
      <c r="JGY142" s="35"/>
      <c r="JGZ142" s="35"/>
      <c r="JHA142" s="35"/>
      <c r="JHB142" s="35"/>
      <c r="JHC142" s="35"/>
      <c r="JHD142" s="35"/>
      <c r="JHE142" s="35"/>
      <c r="JHF142" s="35"/>
      <c r="JHG142" s="35"/>
      <c r="JHH142" s="35"/>
      <c r="JHI142" s="35"/>
      <c r="JHJ142" s="35"/>
      <c r="JHK142" s="35"/>
      <c r="JHL142" s="35"/>
      <c r="JHM142" s="35"/>
      <c r="JHN142" s="35"/>
      <c r="JHO142" s="35"/>
      <c r="JHP142" s="35"/>
      <c r="JHQ142" s="35"/>
      <c r="JHR142" s="35"/>
      <c r="JHS142" s="35"/>
      <c r="JHT142" s="35"/>
      <c r="JHU142" s="35"/>
      <c r="JHV142" s="35"/>
      <c r="JHW142" s="35"/>
      <c r="JHX142" s="35"/>
      <c r="JHY142" s="35"/>
      <c r="JHZ142" s="35"/>
      <c r="JIA142" s="35"/>
      <c r="JIB142" s="35"/>
      <c r="JIC142" s="35"/>
      <c r="JID142" s="35"/>
      <c r="JIE142" s="35"/>
      <c r="JIF142" s="35"/>
      <c r="JIG142" s="35"/>
      <c r="JIH142" s="35"/>
      <c r="JII142" s="35"/>
      <c r="JIJ142" s="35"/>
      <c r="JIK142" s="35"/>
      <c r="JIL142" s="35"/>
      <c r="JIM142" s="35"/>
      <c r="JIN142" s="35"/>
      <c r="JIO142" s="35"/>
      <c r="JIP142" s="35"/>
      <c r="JIQ142" s="35"/>
      <c r="JIR142" s="35"/>
      <c r="JIS142" s="35"/>
      <c r="JIT142" s="35"/>
      <c r="JIU142" s="35"/>
      <c r="JIV142" s="35"/>
      <c r="JIW142" s="35"/>
      <c r="JIX142" s="35"/>
      <c r="JIY142" s="35"/>
      <c r="JIZ142" s="35"/>
      <c r="JJA142" s="35"/>
      <c r="JJB142" s="35"/>
      <c r="JJC142" s="35"/>
      <c r="JJD142" s="35"/>
      <c r="JJE142" s="35"/>
      <c r="JJF142" s="35"/>
      <c r="JJG142" s="35"/>
      <c r="JJH142" s="35"/>
      <c r="JJI142" s="35"/>
      <c r="JJJ142" s="35"/>
      <c r="JJK142" s="35"/>
      <c r="JJL142" s="35"/>
      <c r="JJM142" s="35"/>
      <c r="JJN142" s="35"/>
      <c r="JJO142" s="35"/>
      <c r="JJP142" s="35"/>
      <c r="JJQ142" s="35"/>
      <c r="JJR142" s="35"/>
      <c r="JJS142" s="35"/>
      <c r="JJT142" s="35"/>
      <c r="JJU142" s="35"/>
      <c r="JJV142" s="35"/>
      <c r="JJW142" s="35"/>
      <c r="JJX142" s="35"/>
      <c r="JJY142" s="35"/>
      <c r="JJZ142" s="35"/>
      <c r="JKA142" s="35"/>
      <c r="JKB142" s="35"/>
      <c r="JKC142" s="35"/>
      <c r="JKD142" s="35"/>
      <c r="JKE142" s="35"/>
      <c r="JKF142" s="35"/>
      <c r="JKG142" s="35"/>
      <c r="JKH142" s="35"/>
      <c r="JKI142" s="35"/>
      <c r="JKJ142" s="35"/>
      <c r="JKK142" s="35"/>
      <c r="JKL142" s="35"/>
      <c r="JKM142" s="35"/>
      <c r="JKN142" s="35"/>
      <c r="JKO142" s="35"/>
      <c r="JKP142" s="35"/>
      <c r="JKQ142" s="35"/>
      <c r="JKR142" s="35"/>
      <c r="JKS142" s="35"/>
      <c r="JKT142" s="35"/>
      <c r="JKU142" s="35"/>
      <c r="JKV142" s="35"/>
      <c r="JKW142" s="35"/>
      <c r="JKX142" s="35"/>
      <c r="JKY142" s="35"/>
      <c r="JKZ142" s="35"/>
      <c r="JLA142" s="35"/>
      <c r="JLB142" s="35"/>
      <c r="JLC142" s="35"/>
      <c r="JLD142" s="35"/>
      <c r="JLE142" s="35"/>
      <c r="JLF142" s="35"/>
      <c r="JLG142" s="35"/>
      <c r="JLH142" s="35"/>
      <c r="JLI142" s="35"/>
      <c r="JLJ142" s="35"/>
      <c r="JLK142" s="35"/>
      <c r="JLL142" s="35"/>
      <c r="JLM142" s="35"/>
      <c r="JLN142" s="35"/>
      <c r="JLO142" s="35"/>
      <c r="JLP142" s="35"/>
      <c r="JLQ142" s="35"/>
      <c r="JLR142" s="35"/>
      <c r="JLS142" s="35"/>
      <c r="JLT142" s="35"/>
      <c r="JLU142" s="35"/>
      <c r="JLV142" s="35"/>
      <c r="JLW142" s="35"/>
      <c r="JLX142" s="35"/>
      <c r="JLY142" s="35"/>
      <c r="JLZ142" s="35"/>
      <c r="JMA142" s="35"/>
      <c r="JMB142" s="35"/>
      <c r="JMC142" s="35"/>
      <c r="JMD142" s="35"/>
      <c r="JME142" s="35"/>
      <c r="JMF142" s="35"/>
      <c r="JMG142" s="35"/>
      <c r="JMH142" s="35"/>
      <c r="JMI142" s="35"/>
      <c r="JMJ142" s="35"/>
      <c r="JMK142" s="35"/>
      <c r="JML142" s="35"/>
      <c r="JMM142" s="35"/>
      <c r="JMN142" s="35"/>
      <c r="JMO142" s="35"/>
      <c r="JMP142" s="35"/>
      <c r="JMQ142" s="35"/>
      <c r="JMR142" s="35"/>
      <c r="JMS142" s="35"/>
      <c r="JMT142" s="35"/>
      <c r="JMU142" s="35"/>
      <c r="JMV142" s="35"/>
      <c r="JMW142" s="35"/>
      <c r="JMX142" s="35"/>
      <c r="JMY142" s="35"/>
      <c r="JMZ142" s="35"/>
      <c r="JNA142" s="35"/>
      <c r="JNB142" s="35"/>
      <c r="JNC142" s="35"/>
      <c r="JND142" s="35"/>
      <c r="JNE142" s="35"/>
      <c r="JNF142" s="35"/>
      <c r="JNG142" s="35"/>
      <c r="JNH142" s="35"/>
      <c r="JNI142" s="35"/>
      <c r="JNJ142" s="35"/>
      <c r="JNK142" s="35"/>
      <c r="JNL142" s="35"/>
      <c r="JNM142" s="35"/>
      <c r="JNN142" s="35"/>
      <c r="JNU142" s="35"/>
      <c r="JNV142" s="35"/>
      <c r="JNW142" s="35"/>
      <c r="JNX142" s="35"/>
      <c r="JNY142" s="35"/>
      <c r="JNZ142" s="35"/>
      <c r="JOA142" s="35"/>
      <c r="JOB142" s="35"/>
      <c r="JOC142" s="35"/>
      <c r="JOD142" s="35"/>
      <c r="JOE142" s="35"/>
      <c r="JOF142" s="35"/>
      <c r="JOG142" s="35"/>
      <c r="JOH142" s="35"/>
      <c r="JOI142" s="35"/>
      <c r="JOJ142" s="35"/>
      <c r="JOK142" s="35"/>
      <c r="JOL142" s="35"/>
      <c r="JOM142" s="35"/>
      <c r="JON142" s="35"/>
      <c r="JOO142" s="35"/>
      <c r="JOP142" s="35"/>
      <c r="JOQ142" s="35"/>
      <c r="JOR142" s="35"/>
      <c r="JOS142" s="35"/>
      <c r="JOT142" s="35"/>
      <c r="JOU142" s="35"/>
      <c r="JOV142" s="35"/>
      <c r="JOW142" s="35"/>
      <c r="JOX142" s="35"/>
      <c r="JOY142" s="35"/>
      <c r="JOZ142" s="35"/>
      <c r="JPA142" s="35"/>
      <c r="JPB142" s="35"/>
      <c r="JPC142" s="35"/>
      <c r="JPD142" s="35"/>
      <c r="JPE142" s="35"/>
      <c r="JPF142" s="35"/>
      <c r="JPG142" s="35"/>
      <c r="JPH142" s="35"/>
      <c r="JPI142" s="35"/>
      <c r="JPJ142" s="35"/>
      <c r="JPK142" s="35"/>
      <c r="JPL142" s="35"/>
      <c r="JPM142" s="35"/>
      <c r="JPN142" s="35"/>
      <c r="JPO142" s="35"/>
      <c r="JPP142" s="35"/>
      <c r="JPQ142" s="35"/>
      <c r="JPR142" s="35"/>
      <c r="JPS142" s="35"/>
      <c r="JPT142" s="35"/>
      <c r="JPU142" s="35"/>
      <c r="JPV142" s="35"/>
      <c r="JPW142" s="35"/>
      <c r="JPX142" s="35"/>
      <c r="JPY142" s="35"/>
      <c r="JPZ142" s="35"/>
      <c r="JQA142" s="35"/>
      <c r="JQB142" s="35"/>
      <c r="JQC142" s="35"/>
      <c r="JQD142" s="35"/>
      <c r="JQE142" s="35"/>
      <c r="JQF142" s="35"/>
      <c r="JQG142" s="35"/>
      <c r="JQH142" s="35"/>
      <c r="JQI142" s="35"/>
      <c r="JQJ142" s="35"/>
      <c r="JQK142" s="35"/>
      <c r="JQL142" s="35"/>
      <c r="JQM142" s="35"/>
      <c r="JQN142" s="35"/>
      <c r="JQO142" s="35"/>
      <c r="JQP142" s="35"/>
      <c r="JQQ142" s="35"/>
      <c r="JQR142" s="35"/>
      <c r="JQS142" s="35"/>
      <c r="JQT142" s="35"/>
      <c r="JQU142" s="35"/>
      <c r="JQV142" s="35"/>
      <c r="JQW142" s="35"/>
      <c r="JQX142" s="35"/>
      <c r="JQY142" s="35"/>
      <c r="JQZ142" s="35"/>
      <c r="JRA142" s="35"/>
      <c r="JRB142" s="35"/>
      <c r="JRC142" s="35"/>
      <c r="JRD142" s="35"/>
      <c r="JRE142" s="35"/>
      <c r="JRF142" s="35"/>
      <c r="JRG142" s="35"/>
      <c r="JRH142" s="35"/>
      <c r="JRI142" s="35"/>
      <c r="JRJ142" s="35"/>
      <c r="JRK142" s="35"/>
      <c r="JRL142" s="35"/>
      <c r="JRM142" s="35"/>
      <c r="JRN142" s="35"/>
      <c r="JRO142" s="35"/>
      <c r="JRP142" s="35"/>
      <c r="JRQ142" s="35"/>
      <c r="JRR142" s="35"/>
      <c r="JRS142" s="35"/>
      <c r="JRT142" s="35"/>
      <c r="JRU142" s="35"/>
      <c r="JRV142" s="35"/>
      <c r="JRW142" s="35"/>
      <c r="JRX142" s="35"/>
      <c r="JRY142" s="35"/>
      <c r="JRZ142" s="35"/>
      <c r="JSA142" s="35"/>
      <c r="JSB142" s="35"/>
      <c r="JSC142" s="35"/>
      <c r="JSD142" s="35"/>
      <c r="JSE142" s="35"/>
      <c r="JSF142" s="35"/>
      <c r="JSG142" s="35"/>
      <c r="JSH142" s="35"/>
      <c r="JSI142" s="35"/>
      <c r="JSJ142" s="35"/>
      <c r="JSK142" s="35"/>
      <c r="JSL142" s="35"/>
      <c r="JSM142" s="35"/>
      <c r="JSN142" s="35"/>
      <c r="JSO142" s="35"/>
      <c r="JSP142" s="35"/>
      <c r="JSQ142" s="35"/>
      <c r="JSR142" s="35"/>
      <c r="JSS142" s="35"/>
      <c r="JST142" s="35"/>
      <c r="JSU142" s="35"/>
      <c r="JSV142" s="35"/>
      <c r="JSW142" s="35"/>
      <c r="JSX142" s="35"/>
      <c r="JSY142" s="35"/>
      <c r="JSZ142" s="35"/>
      <c r="JTA142" s="35"/>
      <c r="JTB142" s="35"/>
      <c r="JTC142" s="35"/>
      <c r="JTD142" s="35"/>
      <c r="JTE142" s="35"/>
      <c r="JTF142" s="35"/>
      <c r="JTG142" s="35"/>
      <c r="JTH142" s="35"/>
      <c r="JTI142" s="35"/>
      <c r="JTJ142" s="35"/>
      <c r="JTK142" s="35"/>
      <c r="JTL142" s="35"/>
      <c r="JTM142" s="35"/>
      <c r="JTN142" s="35"/>
      <c r="JTO142" s="35"/>
      <c r="JTP142" s="35"/>
      <c r="JTQ142" s="35"/>
      <c r="JTR142" s="35"/>
      <c r="JTS142" s="35"/>
      <c r="JTT142" s="35"/>
      <c r="JTU142" s="35"/>
      <c r="JTV142" s="35"/>
      <c r="JTW142" s="35"/>
      <c r="JTX142" s="35"/>
      <c r="JTY142" s="35"/>
      <c r="JTZ142" s="35"/>
      <c r="JUA142" s="35"/>
      <c r="JUB142" s="35"/>
      <c r="JUC142" s="35"/>
      <c r="JUD142" s="35"/>
      <c r="JUE142" s="35"/>
      <c r="JUF142" s="35"/>
      <c r="JUG142" s="35"/>
      <c r="JUH142" s="35"/>
      <c r="JUI142" s="35"/>
      <c r="JUJ142" s="35"/>
      <c r="JUK142" s="35"/>
      <c r="JUL142" s="35"/>
      <c r="JUM142" s="35"/>
      <c r="JUN142" s="35"/>
      <c r="JUO142" s="35"/>
      <c r="JUP142" s="35"/>
      <c r="JUQ142" s="35"/>
      <c r="JUR142" s="35"/>
      <c r="JUS142" s="35"/>
      <c r="JUT142" s="35"/>
      <c r="JUU142" s="35"/>
      <c r="JUV142" s="35"/>
      <c r="JUW142" s="35"/>
      <c r="JUX142" s="35"/>
      <c r="JUY142" s="35"/>
      <c r="JUZ142" s="35"/>
      <c r="JVA142" s="35"/>
      <c r="JVB142" s="35"/>
      <c r="JVC142" s="35"/>
      <c r="JVD142" s="35"/>
      <c r="JVE142" s="35"/>
      <c r="JVF142" s="35"/>
      <c r="JVG142" s="35"/>
      <c r="JVH142" s="35"/>
      <c r="JVI142" s="35"/>
      <c r="JVJ142" s="35"/>
      <c r="JVK142" s="35"/>
      <c r="JVL142" s="35"/>
      <c r="JVM142" s="35"/>
      <c r="JVN142" s="35"/>
      <c r="JVO142" s="35"/>
      <c r="JVP142" s="35"/>
      <c r="JVQ142" s="35"/>
      <c r="JVR142" s="35"/>
      <c r="JVS142" s="35"/>
      <c r="JVT142" s="35"/>
      <c r="JVU142" s="35"/>
      <c r="JVV142" s="35"/>
      <c r="JVW142" s="35"/>
      <c r="JVX142" s="35"/>
      <c r="JVY142" s="35"/>
      <c r="JVZ142" s="35"/>
      <c r="JWA142" s="35"/>
      <c r="JWB142" s="35"/>
      <c r="JWC142" s="35"/>
      <c r="JWD142" s="35"/>
      <c r="JWE142" s="35"/>
      <c r="JWF142" s="35"/>
      <c r="JWG142" s="35"/>
      <c r="JWH142" s="35"/>
      <c r="JWI142" s="35"/>
      <c r="JWJ142" s="35"/>
      <c r="JWK142" s="35"/>
      <c r="JWL142" s="35"/>
      <c r="JWM142" s="35"/>
      <c r="JWN142" s="35"/>
      <c r="JWO142" s="35"/>
      <c r="JWP142" s="35"/>
      <c r="JWQ142" s="35"/>
      <c r="JWR142" s="35"/>
      <c r="JWS142" s="35"/>
      <c r="JWT142" s="35"/>
      <c r="JWU142" s="35"/>
      <c r="JWV142" s="35"/>
      <c r="JWW142" s="35"/>
      <c r="JWX142" s="35"/>
      <c r="JWY142" s="35"/>
      <c r="JWZ142" s="35"/>
      <c r="JXA142" s="35"/>
      <c r="JXB142" s="35"/>
      <c r="JXC142" s="35"/>
      <c r="JXD142" s="35"/>
      <c r="JXE142" s="35"/>
      <c r="JXF142" s="35"/>
      <c r="JXG142" s="35"/>
      <c r="JXH142" s="35"/>
      <c r="JXI142" s="35"/>
      <c r="JXJ142" s="35"/>
      <c r="JXQ142" s="35"/>
      <c r="JXR142" s="35"/>
      <c r="JXS142" s="35"/>
      <c r="JXT142" s="35"/>
      <c r="JXU142" s="35"/>
      <c r="JXV142" s="35"/>
      <c r="JXW142" s="35"/>
      <c r="JXX142" s="35"/>
      <c r="JXY142" s="35"/>
      <c r="JXZ142" s="35"/>
      <c r="JYA142" s="35"/>
      <c r="JYB142" s="35"/>
      <c r="JYC142" s="35"/>
      <c r="JYD142" s="35"/>
      <c r="JYE142" s="35"/>
      <c r="JYF142" s="35"/>
      <c r="JYG142" s="35"/>
      <c r="JYH142" s="35"/>
      <c r="JYI142" s="35"/>
      <c r="JYJ142" s="35"/>
      <c r="JYK142" s="35"/>
      <c r="JYL142" s="35"/>
      <c r="JYM142" s="35"/>
      <c r="JYN142" s="35"/>
      <c r="JYO142" s="35"/>
      <c r="JYP142" s="35"/>
      <c r="JYQ142" s="35"/>
      <c r="JYR142" s="35"/>
      <c r="JYS142" s="35"/>
      <c r="JYT142" s="35"/>
      <c r="JYU142" s="35"/>
      <c r="JYV142" s="35"/>
      <c r="JYW142" s="35"/>
      <c r="JYX142" s="35"/>
      <c r="JYY142" s="35"/>
      <c r="JYZ142" s="35"/>
      <c r="JZA142" s="35"/>
      <c r="JZB142" s="35"/>
      <c r="JZC142" s="35"/>
      <c r="JZD142" s="35"/>
      <c r="JZE142" s="35"/>
      <c r="JZF142" s="35"/>
      <c r="JZG142" s="35"/>
      <c r="JZH142" s="35"/>
      <c r="JZI142" s="35"/>
      <c r="JZJ142" s="35"/>
      <c r="JZK142" s="35"/>
      <c r="JZL142" s="35"/>
      <c r="JZM142" s="35"/>
      <c r="JZN142" s="35"/>
      <c r="JZO142" s="35"/>
      <c r="JZP142" s="35"/>
      <c r="JZQ142" s="35"/>
      <c r="JZR142" s="35"/>
      <c r="JZS142" s="35"/>
      <c r="JZT142" s="35"/>
      <c r="JZU142" s="35"/>
      <c r="JZV142" s="35"/>
      <c r="JZW142" s="35"/>
      <c r="JZX142" s="35"/>
      <c r="JZY142" s="35"/>
      <c r="JZZ142" s="35"/>
      <c r="KAA142" s="35"/>
      <c r="KAB142" s="35"/>
      <c r="KAC142" s="35"/>
      <c r="KAD142" s="35"/>
      <c r="KAE142" s="35"/>
      <c r="KAF142" s="35"/>
      <c r="KAG142" s="35"/>
      <c r="KAH142" s="35"/>
      <c r="KAI142" s="35"/>
      <c r="KAJ142" s="35"/>
      <c r="KAK142" s="35"/>
      <c r="KAL142" s="35"/>
      <c r="KAM142" s="35"/>
      <c r="KAN142" s="35"/>
      <c r="KAO142" s="35"/>
      <c r="KAP142" s="35"/>
      <c r="KAQ142" s="35"/>
      <c r="KAR142" s="35"/>
      <c r="KAS142" s="35"/>
      <c r="KAT142" s="35"/>
      <c r="KAU142" s="35"/>
      <c r="KAV142" s="35"/>
      <c r="KAW142" s="35"/>
      <c r="KAX142" s="35"/>
      <c r="KAY142" s="35"/>
      <c r="KAZ142" s="35"/>
      <c r="KBA142" s="35"/>
      <c r="KBB142" s="35"/>
      <c r="KBC142" s="35"/>
      <c r="KBD142" s="35"/>
      <c r="KBE142" s="35"/>
      <c r="KBF142" s="35"/>
      <c r="KBG142" s="35"/>
      <c r="KBH142" s="35"/>
      <c r="KBI142" s="35"/>
      <c r="KBJ142" s="35"/>
      <c r="KBK142" s="35"/>
      <c r="KBL142" s="35"/>
      <c r="KBM142" s="35"/>
      <c r="KBN142" s="35"/>
      <c r="KBO142" s="35"/>
      <c r="KBP142" s="35"/>
      <c r="KBQ142" s="35"/>
      <c r="KBR142" s="35"/>
      <c r="KBS142" s="35"/>
      <c r="KBT142" s="35"/>
      <c r="KBU142" s="35"/>
      <c r="KBV142" s="35"/>
      <c r="KBW142" s="35"/>
      <c r="KBX142" s="35"/>
      <c r="KBY142" s="35"/>
      <c r="KBZ142" s="35"/>
      <c r="KCA142" s="35"/>
      <c r="KCB142" s="35"/>
      <c r="KCC142" s="35"/>
      <c r="KCD142" s="35"/>
      <c r="KCE142" s="35"/>
      <c r="KCF142" s="35"/>
      <c r="KCG142" s="35"/>
      <c r="KCH142" s="35"/>
      <c r="KCI142" s="35"/>
      <c r="KCJ142" s="35"/>
      <c r="KCK142" s="35"/>
      <c r="KCL142" s="35"/>
      <c r="KCM142" s="35"/>
      <c r="KCN142" s="35"/>
      <c r="KCO142" s="35"/>
      <c r="KCP142" s="35"/>
      <c r="KCQ142" s="35"/>
      <c r="KCR142" s="35"/>
      <c r="KCS142" s="35"/>
      <c r="KCT142" s="35"/>
      <c r="KCU142" s="35"/>
      <c r="KCV142" s="35"/>
      <c r="KCW142" s="35"/>
      <c r="KCX142" s="35"/>
      <c r="KCY142" s="35"/>
      <c r="KCZ142" s="35"/>
      <c r="KDA142" s="35"/>
      <c r="KDB142" s="35"/>
      <c r="KDC142" s="35"/>
      <c r="KDD142" s="35"/>
      <c r="KDE142" s="35"/>
      <c r="KDF142" s="35"/>
      <c r="KDG142" s="35"/>
      <c r="KDH142" s="35"/>
      <c r="KDI142" s="35"/>
      <c r="KDJ142" s="35"/>
      <c r="KDK142" s="35"/>
      <c r="KDL142" s="35"/>
      <c r="KDM142" s="35"/>
      <c r="KDN142" s="35"/>
      <c r="KDO142" s="35"/>
      <c r="KDP142" s="35"/>
      <c r="KDQ142" s="35"/>
      <c r="KDR142" s="35"/>
      <c r="KDS142" s="35"/>
      <c r="KDT142" s="35"/>
      <c r="KDU142" s="35"/>
      <c r="KDV142" s="35"/>
      <c r="KDW142" s="35"/>
      <c r="KDX142" s="35"/>
      <c r="KDY142" s="35"/>
      <c r="KDZ142" s="35"/>
      <c r="KEA142" s="35"/>
      <c r="KEB142" s="35"/>
      <c r="KEC142" s="35"/>
      <c r="KED142" s="35"/>
      <c r="KEE142" s="35"/>
      <c r="KEF142" s="35"/>
      <c r="KEG142" s="35"/>
      <c r="KEH142" s="35"/>
      <c r="KEI142" s="35"/>
      <c r="KEJ142" s="35"/>
      <c r="KEK142" s="35"/>
      <c r="KEL142" s="35"/>
      <c r="KEM142" s="35"/>
      <c r="KEN142" s="35"/>
      <c r="KEO142" s="35"/>
      <c r="KEP142" s="35"/>
      <c r="KEQ142" s="35"/>
      <c r="KER142" s="35"/>
      <c r="KES142" s="35"/>
      <c r="KET142" s="35"/>
      <c r="KEU142" s="35"/>
      <c r="KEV142" s="35"/>
      <c r="KEW142" s="35"/>
      <c r="KEX142" s="35"/>
      <c r="KEY142" s="35"/>
      <c r="KEZ142" s="35"/>
      <c r="KFA142" s="35"/>
      <c r="KFB142" s="35"/>
      <c r="KFC142" s="35"/>
      <c r="KFD142" s="35"/>
      <c r="KFE142" s="35"/>
      <c r="KFF142" s="35"/>
      <c r="KFG142" s="35"/>
      <c r="KFH142" s="35"/>
      <c r="KFI142" s="35"/>
      <c r="KFJ142" s="35"/>
      <c r="KFK142" s="35"/>
      <c r="KFL142" s="35"/>
      <c r="KFM142" s="35"/>
      <c r="KFN142" s="35"/>
      <c r="KFO142" s="35"/>
      <c r="KFP142" s="35"/>
      <c r="KFQ142" s="35"/>
      <c r="KFR142" s="35"/>
      <c r="KFS142" s="35"/>
      <c r="KFT142" s="35"/>
      <c r="KFU142" s="35"/>
      <c r="KFV142" s="35"/>
      <c r="KFW142" s="35"/>
      <c r="KFX142" s="35"/>
      <c r="KFY142" s="35"/>
      <c r="KFZ142" s="35"/>
      <c r="KGA142" s="35"/>
      <c r="KGB142" s="35"/>
      <c r="KGC142" s="35"/>
      <c r="KGD142" s="35"/>
      <c r="KGE142" s="35"/>
      <c r="KGF142" s="35"/>
      <c r="KGG142" s="35"/>
      <c r="KGH142" s="35"/>
      <c r="KGI142" s="35"/>
      <c r="KGJ142" s="35"/>
      <c r="KGK142" s="35"/>
      <c r="KGL142" s="35"/>
      <c r="KGM142" s="35"/>
      <c r="KGN142" s="35"/>
      <c r="KGO142" s="35"/>
      <c r="KGP142" s="35"/>
      <c r="KGQ142" s="35"/>
      <c r="KGR142" s="35"/>
      <c r="KGS142" s="35"/>
      <c r="KGT142" s="35"/>
      <c r="KGU142" s="35"/>
      <c r="KGV142" s="35"/>
      <c r="KGW142" s="35"/>
      <c r="KGX142" s="35"/>
      <c r="KGY142" s="35"/>
      <c r="KGZ142" s="35"/>
      <c r="KHA142" s="35"/>
      <c r="KHB142" s="35"/>
      <c r="KHC142" s="35"/>
      <c r="KHD142" s="35"/>
      <c r="KHE142" s="35"/>
      <c r="KHF142" s="35"/>
      <c r="KHM142" s="35"/>
      <c r="KHN142" s="35"/>
      <c r="KHO142" s="35"/>
      <c r="KHP142" s="35"/>
      <c r="KHQ142" s="35"/>
      <c r="KHR142" s="35"/>
      <c r="KHS142" s="35"/>
      <c r="KHT142" s="35"/>
      <c r="KHU142" s="35"/>
      <c r="KHV142" s="35"/>
      <c r="KHW142" s="35"/>
      <c r="KHX142" s="35"/>
      <c r="KHY142" s="35"/>
      <c r="KHZ142" s="35"/>
      <c r="KIA142" s="35"/>
      <c r="KIB142" s="35"/>
      <c r="KIC142" s="35"/>
      <c r="KID142" s="35"/>
      <c r="KIE142" s="35"/>
      <c r="KIF142" s="35"/>
      <c r="KIG142" s="35"/>
      <c r="KIH142" s="35"/>
      <c r="KII142" s="35"/>
      <c r="KIJ142" s="35"/>
      <c r="KIK142" s="35"/>
      <c r="KIL142" s="35"/>
      <c r="KIM142" s="35"/>
      <c r="KIN142" s="35"/>
      <c r="KIO142" s="35"/>
      <c r="KIP142" s="35"/>
      <c r="KIQ142" s="35"/>
      <c r="KIR142" s="35"/>
      <c r="KIS142" s="35"/>
      <c r="KIT142" s="35"/>
      <c r="KIU142" s="35"/>
      <c r="KIV142" s="35"/>
      <c r="KIW142" s="35"/>
      <c r="KIX142" s="35"/>
      <c r="KIY142" s="35"/>
      <c r="KIZ142" s="35"/>
      <c r="KJA142" s="35"/>
      <c r="KJB142" s="35"/>
      <c r="KJC142" s="35"/>
      <c r="KJD142" s="35"/>
      <c r="KJE142" s="35"/>
      <c r="KJF142" s="35"/>
      <c r="KJG142" s="35"/>
      <c r="KJH142" s="35"/>
      <c r="KJI142" s="35"/>
      <c r="KJJ142" s="35"/>
      <c r="KJK142" s="35"/>
      <c r="KJL142" s="35"/>
      <c r="KJM142" s="35"/>
      <c r="KJN142" s="35"/>
      <c r="KJO142" s="35"/>
      <c r="KJP142" s="35"/>
      <c r="KJQ142" s="35"/>
      <c r="KJR142" s="35"/>
      <c r="KJS142" s="35"/>
      <c r="KJT142" s="35"/>
      <c r="KJU142" s="35"/>
      <c r="KJV142" s="35"/>
      <c r="KJW142" s="35"/>
      <c r="KJX142" s="35"/>
      <c r="KJY142" s="35"/>
      <c r="KJZ142" s="35"/>
      <c r="KKA142" s="35"/>
      <c r="KKB142" s="35"/>
      <c r="KKC142" s="35"/>
      <c r="KKD142" s="35"/>
      <c r="KKE142" s="35"/>
      <c r="KKF142" s="35"/>
      <c r="KKG142" s="35"/>
      <c r="KKH142" s="35"/>
      <c r="KKI142" s="35"/>
      <c r="KKJ142" s="35"/>
      <c r="KKK142" s="35"/>
      <c r="KKL142" s="35"/>
      <c r="KKM142" s="35"/>
      <c r="KKN142" s="35"/>
      <c r="KKO142" s="35"/>
      <c r="KKP142" s="35"/>
      <c r="KKQ142" s="35"/>
      <c r="KKR142" s="35"/>
      <c r="KKS142" s="35"/>
      <c r="KKT142" s="35"/>
      <c r="KKU142" s="35"/>
      <c r="KKV142" s="35"/>
      <c r="KKW142" s="35"/>
      <c r="KKX142" s="35"/>
      <c r="KKY142" s="35"/>
      <c r="KKZ142" s="35"/>
      <c r="KLA142" s="35"/>
      <c r="KLB142" s="35"/>
      <c r="KLC142" s="35"/>
      <c r="KLD142" s="35"/>
      <c r="KLE142" s="35"/>
      <c r="KLF142" s="35"/>
      <c r="KLG142" s="35"/>
      <c r="KLH142" s="35"/>
      <c r="KLI142" s="35"/>
      <c r="KLJ142" s="35"/>
      <c r="KLK142" s="35"/>
      <c r="KLL142" s="35"/>
      <c r="KLM142" s="35"/>
      <c r="KLN142" s="35"/>
      <c r="KLO142" s="35"/>
      <c r="KLP142" s="35"/>
      <c r="KLQ142" s="35"/>
      <c r="KLR142" s="35"/>
      <c r="KLS142" s="35"/>
      <c r="KLT142" s="35"/>
      <c r="KLU142" s="35"/>
      <c r="KLV142" s="35"/>
      <c r="KLW142" s="35"/>
      <c r="KLX142" s="35"/>
      <c r="KLY142" s="35"/>
      <c r="KLZ142" s="35"/>
      <c r="KMA142" s="35"/>
      <c r="KMB142" s="35"/>
      <c r="KMC142" s="35"/>
      <c r="KMD142" s="35"/>
      <c r="KME142" s="35"/>
      <c r="KMF142" s="35"/>
      <c r="KMG142" s="35"/>
      <c r="KMH142" s="35"/>
      <c r="KMI142" s="35"/>
      <c r="KMJ142" s="35"/>
      <c r="KMK142" s="35"/>
      <c r="KML142" s="35"/>
      <c r="KMM142" s="35"/>
      <c r="KMN142" s="35"/>
      <c r="KMO142" s="35"/>
      <c r="KMP142" s="35"/>
      <c r="KMQ142" s="35"/>
      <c r="KMR142" s="35"/>
      <c r="KMS142" s="35"/>
      <c r="KMT142" s="35"/>
      <c r="KMU142" s="35"/>
      <c r="KMV142" s="35"/>
      <c r="KMW142" s="35"/>
      <c r="KMX142" s="35"/>
      <c r="KMY142" s="35"/>
      <c r="KMZ142" s="35"/>
      <c r="KNA142" s="35"/>
      <c r="KNB142" s="35"/>
      <c r="KNC142" s="35"/>
      <c r="KND142" s="35"/>
      <c r="KNE142" s="35"/>
      <c r="KNF142" s="35"/>
      <c r="KNG142" s="35"/>
      <c r="KNH142" s="35"/>
      <c r="KNI142" s="35"/>
      <c r="KNJ142" s="35"/>
      <c r="KNK142" s="35"/>
      <c r="KNL142" s="35"/>
      <c r="KNM142" s="35"/>
      <c r="KNN142" s="35"/>
      <c r="KNO142" s="35"/>
      <c r="KNP142" s="35"/>
      <c r="KNQ142" s="35"/>
      <c r="KNR142" s="35"/>
      <c r="KNS142" s="35"/>
      <c r="KNT142" s="35"/>
      <c r="KNU142" s="35"/>
      <c r="KNV142" s="35"/>
      <c r="KNW142" s="35"/>
      <c r="KNX142" s="35"/>
      <c r="KNY142" s="35"/>
      <c r="KNZ142" s="35"/>
      <c r="KOA142" s="35"/>
      <c r="KOB142" s="35"/>
      <c r="KOC142" s="35"/>
      <c r="KOD142" s="35"/>
      <c r="KOE142" s="35"/>
      <c r="KOF142" s="35"/>
      <c r="KOG142" s="35"/>
      <c r="KOH142" s="35"/>
      <c r="KOI142" s="35"/>
      <c r="KOJ142" s="35"/>
      <c r="KOK142" s="35"/>
      <c r="KOL142" s="35"/>
      <c r="KOM142" s="35"/>
      <c r="KON142" s="35"/>
      <c r="KOO142" s="35"/>
      <c r="KOP142" s="35"/>
      <c r="KOQ142" s="35"/>
      <c r="KOR142" s="35"/>
      <c r="KOS142" s="35"/>
      <c r="KOT142" s="35"/>
      <c r="KOU142" s="35"/>
      <c r="KOV142" s="35"/>
      <c r="KOW142" s="35"/>
      <c r="KOX142" s="35"/>
      <c r="KOY142" s="35"/>
      <c r="KOZ142" s="35"/>
      <c r="KPA142" s="35"/>
      <c r="KPB142" s="35"/>
      <c r="KPC142" s="35"/>
      <c r="KPD142" s="35"/>
      <c r="KPE142" s="35"/>
      <c r="KPF142" s="35"/>
      <c r="KPG142" s="35"/>
      <c r="KPH142" s="35"/>
      <c r="KPI142" s="35"/>
      <c r="KPJ142" s="35"/>
      <c r="KPK142" s="35"/>
      <c r="KPL142" s="35"/>
      <c r="KPM142" s="35"/>
      <c r="KPN142" s="35"/>
      <c r="KPO142" s="35"/>
      <c r="KPP142" s="35"/>
      <c r="KPQ142" s="35"/>
      <c r="KPR142" s="35"/>
      <c r="KPS142" s="35"/>
      <c r="KPT142" s="35"/>
      <c r="KPU142" s="35"/>
      <c r="KPV142" s="35"/>
      <c r="KPW142" s="35"/>
      <c r="KPX142" s="35"/>
      <c r="KPY142" s="35"/>
      <c r="KPZ142" s="35"/>
      <c r="KQA142" s="35"/>
      <c r="KQB142" s="35"/>
      <c r="KQC142" s="35"/>
      <c r="KQD142" s="35"/>
      <c r="KQE142" s="35"/>
      <c r="KQF142" s="35"/>
      <c r="KQG142" s="35"/>
      <c r="KQH142" s="35"/>
      <c r="KQI142" s="35"/>
      <c r="KQJ142" s="35"/>
      <c r="KQK142" s="35"/>
      <c r="KQL142" s="35"/>
      <c r="KQM142" s="35"/>
      <c r="KQN142" s="35"/>
      <c r="KQO142" s="35"/>
      <c r="KQP142" s="35"/>
      <c r="KQQ142" s="35"/>
      <c r="KQR142" s="35"/>
      <c r="KQS142" s="35"/>
      <c r="KQT142" s="35"/>
      <c r="KQU142" s="35"/>
      <c r="KQV142" s="35"/>
      <c r="KQW142" s="35"/>
      <c r="KQX142" s="35"/>
      <c r="KQY142" s="35"/>
      <c r="KQZ142" s="35"/>
      <c r="KRA142" s="35"/>
      <c r="KRB142" s="35"/>
      <c r="KRI142" s="35"/>
      <c r="KRJ142" s="35"/>
      <c r="KRK142" s="35"/>
      <c r="KRL142" s="35"/>
      <c r="KRM142" s="35"/>
      <c r="KRN142" s="35"/>
      <c r="KRO142" s="35"/>
      <c r="KRP142" s="35"/>
      <c r="KRQ142" s="35"/>
      <c r="KRR142" s="35"/>
      <c r="KRS142" s="35"/>
      <c r="KRT142" s="35"/>
      <c r="KRU142" s="35"/>
      <c r="KRV142" s="35"/>
      <c r="KRW142" s="35"/>
      <c r="KRX142" s="35"/>
      <c r="KRY142" s="35"/>
      <c r="KRZ142" s="35"/>
      <c r="KSA142" s="35"/>
      <c r="KSB142" s="35"/>
      <c r="KSC142" s="35"/>
      <c r="KSD142" s="35"/>
      <c r="KSE142" s="35"/>
      <c r="KSF142" s="35"/>
      <c r="KSG142" s="35"/>
      <c r="KSH142" s="35"/>
      <c r="KSI142" s="35"/>
      <c r="KSJ142" s="35"/>
      <c r="KSK142" s="35"/>
      <c r="KSL142" s="35"/>
      <c r="KSM142" s="35"/>
      <c r="KSN142" s="35"/>
      <c r="KSO142" s="35"/>
      <c r="KSP142" s="35"/>
      <c r="KSQ142" s="35"/>
      <c r="KSR142" s="35"/>
      <c r="KSS142" s="35"/>
      <c r="KST142" s="35"/>
      <c r="KSU142" s="35"/>
      <c r="KSV142" s="35"/>
      <c r="KSW142" s="35"/>
      <c r="KSX142" s="35"/>
      <c r="KSY142" s="35"/>
      <c r="KSZ142" s="35"/>
      <c r="KTA142" s="35"/>
      <c r="KTB142" s="35"/>
      <c r="KTC142" s="35"/>
      <c r="KTD142" s="35"/>
      <c r="KTE142" s="35"/>
      <c r="KTF142" s="35"/>
      <c r="KTG142" s="35"/>
      <c r="KTH142" s="35"/>
      <c r="KTI142" s="35"/>
      <c r="KTJ142" s="35"/>
      <c r="KTK142" s="35"/>
      <c r="KTL142" s="35"/>
      <c r="KTM142" s="35"/>
      <c r="KTN142" s="35"/>
      <c r="KTO142" s="35"/>
      <c r="KTP142" s="35"/>
      <c r="KTQ142" s="35"/>
      <c r="KTR142" s="35"/>
      <c r="KTS142" s="35"/>
      <c r="KTT142" s="35"/>
      <c r="KTU142" s="35"/>
      <c r="KTV142" s="35"/>
      <c r="KTW142" s="35"/>
      <c r="KTX142" s="35"/>
      <c r="KTY142" s="35"/>
      <c r="KTZ142" s="35"/>
      <c r="KUA142" s="35"/>
      <c r="KUB142" s="35"/>
      <c r="KUC142" s="35"/>
      <c r="KUD142" s="35"/>
      <c r="KUE142" s="35"/>
      <c r="KUF142" s="35"/>
      <c r="KUG142" s="35"/>
      <c r="KUH142" s="35"/>
      <c r="KUI142" s="35"/>
      <c r="KUJ142" s="35"/>
      <c r="KUK142" s="35"/>
      <c r="KUL142" s="35"/>
      <c r="KUM142" s="35"/>
      <c r="KUN142" s="35"/>
      <c r="KUO142" s="35"/>
      <c r="KUP142" s="35"/>
      <c r="KUQ142" s="35"/>
      <c r="KUR142" s="35"/>
      <c r="KUS142" s="35"/>
      <c r="KUT142" s="35"/>
      <c r="KUU142" s="35"/>
      <c r="KUV142" s="35"/>
      <c r="KUW142" s="35"/>
      <c r="KUX142" s="35"/>
      <c r="KUY142" s="35"/>
      <c r="KUZ142" s="35"/>
      <c r="KVA142" s="35"/>
      <c r="KVB142" s="35"/>
      <c r="KVC142" s="35"/>
      <c r="KVD142" s="35"/>
      <c r="KVE142" s="35"/>
      <c r="KVF142" s="35"/>
      <c r="KVG142" s="35"/>
      <c r="KVH142" s="35"/>
      <c r="KVI142" s="35"/>
      <c r="KVJ142" s="35"/>
      <c r="KVK142" s="35"/>
      <c r="KVL142" s="35"/>
      <c r="KVM142" s="35"/>
      <c r="KVN142" s="35"/>
      <c r="KVO142" s="35"/>
      <c r="KVP142" s="35"/>
      <c r="KVQ142" s="35"/>
      <c r="KVR142" s="35"/>
      <c r="KVS142" s="35"/>
      <c r="KVT142" s="35"/>
      <c r="KVU142" s="35"/>
      <c r="KVV142" s="35"/>
      <c r="KVW142" s="35"/>
      <c r="KVX142" s="35"/>
      <c r="KVY142" s="35"/>
      <c r="KVZ142" s="35"/>
      <c r="KWA142" s="35"/>
      <c r="KWB142" s="35"/>
      <c r="KWC142" s="35"/>
      <c r="KWD142" s="35"/>
      <c r="KWE142" s="35"/>
      <c r="KWF142" s="35"/>
      <c r="KWG142" s="35"/>
      <c r="KWH142" s="35"/>
      <c r="KWI142" s="35"/>
      <c r="KWJ142" s="35"/>
      <c r="KWK142" s="35"/>
      <c r="KWL142" s="35"/>
      <c r="KWM142" s="35"/>
      <c r="KWN142" s="35"/>
      <c r="KWO142" s="35"/>
      <c r="KWP142" s="35"/>
      <c r="KWQ142" s="35"/>
      <c r="KWR142" s="35"/>
      <c r="KWS142" s="35"/>
      <c r="KWT142" s="35"/>
      <c r="KWU142" s="35"/>
      <c r="KWV142" s="35"/>
      <c r="KWW142" s="35"/>
      <c r="KWX142" s="35"/>
      <c r="KWY142" s="35"/>
      <c r="KWZ142" s="35"/>
      <c r="KXA142" s="35"/>
      <c r="KXB142" s="35"/>
      <c r="KXC142" s="35"/>
      <c r="KXD142" s="35"/>
      <c r="KXE142" s="35"/>
      <c r="KXF142" s="35"/>
      <c r="KXG142" s="35"/>
      <c r="KXH142" s="35"/>
      <c r="KXI142" s="35"/>
      <c r="KXJ142" s="35"/>
      <c r="KXK142" s="35"/>
      <c r="KXL142" s="35"/>
      <c r="KXM142" s="35"/>
      <c r="KXN142" s="35"/>
      <c r="KXO142" s="35"/>
      <c r="KXP142" s="35"/>
      <c r="KXQ142" s="35"/>
      <c r="KXR142" s="35"/>
      <c r="KXS142" s="35"/>
      <c r="KXT142" s="35"/>
      <c r="KXU142" s="35"/>
      <c r="KXV142" s="35"/>
      <c r="KXW142" s="35"/>
      <c r="KXX142" s="35"/>
      <c r="KXY142" s="35"/>
      <c r="KXZ142" s="35"/>
      <c r="KYA142" s="35"/>
      <c r="KYB142" s="35"/>
      <c r="KYC142" s="35"/>
      <c r="KYD142" s="35"/>
      <c r="KYE142" s="35"/>
      <c r="KYF142" s="35"/>
      <c r="KYG142" s="35"/>
      <c r="KYH142" s="35"/>
      <c r="KYI142" s="35"/>
      <c r="KYJ142" s="35"/>
      <c r="KYK142" s="35"/>
      <c r="KYL142" s="35"/>
      <c r="KYM142" s="35"/>
      <c r="KYN142" s="35"/>
      <c r="KYO142" s="35"/>
      <c r="KYP142" s="35"/>
      <c r="KYQ142" s="35"/>
      <c r="KYR142" s="35"/>
      <c r="KYS142" s="35"/>
      <c r="KYT142" s="35"/>
      <c r="KYU142" s="35"/>
      <c r="KYV142" s="35"/>
      <c r="KYW142" s="35"/>
      <c r="KYX142" s="35"/>
      <c r="KYY142" s="35"/>
      <c r="KYZ142" s="35"/>
      <c r="KZA142" s="35"/>
      <c r="KZB142" s="35"/>
      <c r="KZC142" s="35"/>
      <c r="KZD142" s="35"/>
      <c r="KZE142" s="35"/>
      <c r="KZF142" s="35"/>
      <c r="KZG142" s="35"/>
      <c r="KZH142" s="35"/>
      <c r="KZI142" s="35"/>
      <c r="KZJ142" s="35"/>
      <c r="KZK142" s="35"/>
      <c r="KZL142" s="35"/>
      <c r="KZM142" s="35"/>
      <c r="KZN142" s="35"/>
      <c r="KZO142" s="35"/>
      <c r="KZP142" s="35"/>
      <c r="KZQ142" s="35"/>
      <c r="KZR142" s="35"/>
      <c r="KZS142" s="35"/>
      <c r="KZT142" s="35"/>
      <c r="KZU142" s="35"/>
      <c r="KZV142" s="35"/>
      <c r="KZW142" s="35"/>
      <c r="KZX142" s="35"/>
      <c r="KZY142" s="35"/>
      <c r="KZZ142" s="35"/>
      <c r="LAA142" s="35"/>
      <c r="LAB142" s="35"/>
      <c r="LAC142" s="35"/>
      <c r="LAD142" s="35"/>
      <c r="LAE142" s="35"/>
      <c r="LAF142" s="35"/>
      <c r="LAG142" s="35"/>
      <c r="LAH142" s="35"/>
      <c r="LAI142" s="35"/>
      <c r="LAJ142" s="35"/>
      <c r="LAK142" s="35"/>
      <c r="LAL142" s="35"/>
      <c r="LAM142" s="35"/>
      <c r="LAN142" s="35"/>
      <c r="LAO142" s="35"/>
      <c r="LAP142" s="35"/>
      <c r="LAQ142" s="35"/>
      <c r="LAR142" s="35"/>
      <c r="LAS142" s="35"/>
      <c r="LAT142" s="35"/>
      <c r="LAU142" s="35"/>
      <c r="LAV142" s="35"/>
      <c r="LAW142" s="35"/>
      <c r="LAX142" s="35"/>
      <c r="LBE142" s="35"/>
      <c r="LBF142" s="35"/>
      <c r="LBG142" s="35"/>
      <c r="LBH142" s="35"/>
      <c r="LBI142" s="35"/>
      <c r="LBJ142" s="35"/>
      <c r="LBK142" s="35"/>
      <c r="LBL142" s="35"/>
      <c r="LBM142" s="35"/>
      <c r="LBN142" s="35"/>
      <c r="LBO142" s="35"/>
      <c r="LBP142" s="35"/>
      <c r="LBQ142" s="35"/>
      <c r="LBR142" s="35"/>
      <c r="LBS142" s="35"/>
      <c r="LBT142" s="35"/>
      <c r="LBU142" s="35"/>
      <c r="LBV142" s="35"/>
      <c r="LBW142" s="35"/>
      <c r="LBX142" s="35"/>
      <c r="LBY142" s="35"/>
      <c r="LBZ142" s="35"/>
      <c r="LCA142" s="35"/>
      <c r="LCB142" s="35"/>
      <c r="LCC142" s="35"/>
      <c r="LCD142" s="35"/>
      <c r="LCE142" s="35"/>
      <c r="LCF142" s="35"/>
      <c r="LCG142" s="35"/>
      <c r="LCH142" s="35"/>
      <c r="LCI142" s="35"/>
      <c r="LCJ142" s="35"/>
      <c r="LCK142" s="35"/>
      <c r="LCL142" s="35"/>
      <c r="LCM142" s="35"/>
      <c r="LCN142" s="35"/>
      <c r="LCO142" s="35"/>
      <c r="LCP142" s="35"/>
      <c r="LCQ142" s="35"/>
      <c r="LCR142" s="35"/>
      <c r="LCS142" s="35"/>
      <c r="LCT142" s="35"/>
      <c r="LCU142" s="35"/>
      <c r="LCV142" s="35"/>
      <c r="LCW142" s="35"/>
      <c r="LCX142" s="35"/>
      <c r="LCY142" s="35"/>
      <c r="LCZ142" s="35"/>
      <c r="LDA142" s="35"/>
      <c r="LDB142" s="35"/>
      <c r="LDC142" s="35"/>
      <c r="LDD142" s="35"/>
      <c r="LDE142" s="35"/>
      <c r="LDF142" s="35"/>
      <c r="LDG142" s="35"/>
      <c r="LDH142" s="35"/>
      <c r="LDI142" s="35"/>
      <c r="LDJ142" s="35"/>
      <c r="LDK142" s="35"/>
      <c r="LDL142" s="35"/>
      <c r="LDM142" s="35"/>
      <c r="LDN142" s="35"/>
      <c r="LDO142" s="35"/>
      <c r="LDP142" s="35"/>
      <c r="LDQ142" s="35"/>
      <c r="LDR142" s="35"/>
      <c r="LDS142" s="35"/>
      <c r="LDT142" s="35"/>
      <c r="LDU142" s="35"/>
      <c r="LDV142" s="35"/>
      <c r="LDW142" s="35"/>
      <c r="LDX142" s="35"/>
      <c r="LDY142" s="35"/>
      <c r="LDZ142" s="35"/>
      <c r="LEA142" s="35"/>
      <c r="LEB142" s="35"/>
      <c r="LEC142" s="35"/>
      <c r="LED142" s="35"/>
      <c r="LEE142" s="35"/>
      <c r="LEF142" s="35"/>
      <c r="LEG142" s="35"/>
      <c r="LEH142" s="35"/>
      <c r="LEI142" s="35"/>
      <c r="LEJ142" s="35"/>
      <c r="LEK142" s="35"/>
      <c r="LEL142" s="35"/>
      <c r="LEM142" s="35"/>
      <c r="LEN142" s="35"/>
      <c r="LEO142" s="35"/>
      <c r="LEP142" s="35"/>
      <c r="LEQ142" s="35"/>
      <c r="LER142" s="35"/>
      <c r="LES142" s="35"/>
      <c r="LET142" s="35"/>
      <c r="LEU142" s="35"/>
      <c r="LEV142" s="35"/>
      <c r="LEW142" s="35"/>
      <c r="LEX142" s="35"/>
      <c r="LEY142" s="35"/>
      <c r="LEZ142" s="35"/>
      <c r="LFA142" s="35"/>
      <c r="LFB142" s="35"/>
      <c r="LFC142" s="35"/>
      <c r="LFD142" s="35"/>
      <c r="LFE142" s="35"/>
      <c r="LFF142" s="35"/>
      <c r="LFG142" s="35"/>
      <c r="LFH142" s="35"/>
      <c r="LFI142" s="35"/>
      <c r="LFJ142" s="35"/>
      <c r="LFK142" s="35"/>
      <c r="LFL142" s="35"/>
      <c r="LFM142" s="35"/>
      <c r="LFN142" s="35"/>
      <c r="LFO142" s="35"/>
      <c r="LFP142" s="35"/>
      <c r="LFQ142" s="35"/>
      <c r="LFR142" s="35"/>
      <c r="LFS142" s="35"/>
      <c r="LFT142" s="35"/>
      <c r="LFU142" s="35"/>
      <c r="LFV142" s="35"/>
      <c r="LFW142" s="35"/>
      <c r="LFX142" s="35"/>
      <c r="LFY142" s="35"/>
      <c r="LFZ142" s="35"/>
      <c r="LGA142" s="35"/>
      <c r="LGB142" s="35"/>
      <c r="LGC142" s="35"/>
      <c r="LGD142" s="35"/>
      <c r="LGE142" s="35"/>
      <c r="LGF142" s="35"/>
      <c r="LGG142" s="35"/>
      <c r="LGH142" s="35"/>
      <c r="LGI142" s="35"/>
      <c r="LGJ142" s="35"/>
      <c r="LGK142" s="35"/>
      <c r="LGL142" s="35"/>
      <c r="LGM142" s="35"/>
      <c r="LGN142" s="35"/>
      <c r="LGO142" s="35"/>
      <c r="LGP142" s="35"/>
      <c r="LGQ142" s="35"/>
      <c r="LGR142" s="35"/>
      <c r="LGS142" s="35"/>
      <c r="LGT142" s="35"/>
      <c r="LGU142" s="35"/>
      <c r="LGV142" s="35"/>
      <c r="LGW142" s="35"/>
      <c r="LGX142" s="35"/>
      <c r="LGY142" s="35"/>
      <c r="LGZ142" s="35"/>
      <c r="LHA142" s="35"/>
      <c r="LHB142" s="35"/>
      <c r="LHC142" s="35"/>
      <c r="LHD142" s="35"/>
      <c r="LHE142" s="35"/>
      <c r="LHF142" s="35"/>
      <c r="LHG142" s="35"/>
      <c r="LHH142" s="35"/>
      <c r="LHI142" s="35"/>
      <c r="LHJ142" s="35"/>
      <c r="LHK142" s="35"/>
      <c r="LHL142" s="35"/>
      <c r="LHM142" s="35"/>
      <c r="LHN142" s="35"/>
      <c r="LHO142" s="35"/>
      <c r="LHP142" s="35"/>
      <c r="LHQ142" s="35"/>
      <c r="LHR142" s="35"/>
      <c r="LHS142" s="35"/>
      <c r="LHT142" s="35"/>
      <c r="LHU142" s="35"/>
      <c r="LHV142" s="35"/>
      <c r="LHW142" s="35"/>
      <c r="LHX142" s="35"/>
      <c r="LHY142" s="35"/>
      <c r="LHZ142" s="35"/>
      <c r="LIA142" s="35"/>
      <c r="LIB142" s="35"/>
      <c r="LIC142" s="35"/>
      <c r="LID142" s="35"/>
      <c r="LIE142" s="35"/>
      <c r="LIF142" s="35"/>
      <c r="LIG142" s="35"/>
      <c r="LIH142" s="35"/>
      <c r="LII142" s="35"/>
      <c r="LIJ142" s="35"/>
      <c r="LIK142" s="35"/>
      <c r="LIL142" s="35"/>
      <c r="LIM142" s="35"/>
      <c r="LIN142" s="35"/>
      <c r="LIO142" s="35"/>
      <c r="LIP142" s="35"/>
      <c r="LIQ142" s="35"/>
      <c r="LIR142" s="35"/>
      <c r="LIS142" s="35"/>
      <c r="LIT142" s="35"/>
      <c r="LIU142" s="35"/>
      <c r="LIV142" s="35"/>
      <c r="LIW142" s="35"/>
      <c r="LIX142" s="35"/>
      <c r="LIY142" s="35"/>
      <c r="LIZ142" s="35"/>
      <c r="LJA142" s="35"/>
      <c r="LJB142" s="35"/>
      <c r="LJC142" s="35"/>
      <c r="LJD142" s="35"/>
      <c r="LJE142" s="35"/>
      <c r="LJF142" s="35"/>
      <c r="LJG142" s="35"/>
      <c r="LJH142" s="35"/>
      <c r="LJI142" s="35"/>
      <c r="LJJ142" s="35"/>
      <c r="LJK142" s="35"/>
      <c r="LJL142" s="35"/>
      <c r="LJM142" s="35"/>
      <c r="LJN142" s="35"/>
      <c r="LJO142" s="35"/>
      <c r="LJP142" s="35"/>
      <c r="LJQ142" s="35"/>
      <c r="LJR142" s="35"/>
      <c r="LJS142" s="35"/>
      <c r="LJT142" s="35"/>
      <c r="LJU142" s="35"/>
      <c r="LJV142" s="35"/>
      <c r="LJW142" s="35"/>
      <c r="LJX142" s="35"/>
      <c r="LJY142" s="35"/>
      <c r="LJZ142" s="35"/>
      <c r="LKA142" s="35"/>
      <c r="LKB142" s="35"/>
      <c r="LKC142" s="35"/>
      <c r="LKD142" s="35"/>
      <c r="LKE142" s="35"/>
      <c r="LKF142" s="35"/>
      <c r="LKG142" s="35"/>
      <c r="LKH142" s="35"/>
      <c r="LKI142" s="35"/>
      <c r="LKJ142" s="35"/>
      <c r="LKK142" s="35"/>
      <c r="LKL142" s="35"/>
      <c r="LKM142" s="35"/>
      <c r="LKN142" s="35"/>
      <c r="LKO142" s="35"/>
      <c r="LKP142" s="35"/>
      <c r="LKQ142" s="35"/>
      <c r="LKR142" s="35"/>
      <c r="LKS142" s="35"/>
      <c r="LKT142" s="35"/>
      <c r="LLA142" s="35"/>
      <c r="LLB142" s="35"/>
      <c r="LLC142" s="35"/>
      <c r="LLD142" s="35"/>
      <c r="LLE142" s="35"/>
      <c r="LLF142" s="35"/>
      <c r="LLG142" s="35"/>
      <c r="LLH142" s="35"/>
      <c r="LLI142" s="35"/>
      <c r="LLJ142" s="35"/>
      <c r="LLK142" s="35"/>
      <c r="LLL142" s="35"/>
      <c r="LLM142" s="35"/>
      <c r="LLN142" s="35"/>
      <c r="LLO142" s="35"/>
      <c r="LLP142" s="35"/>
      <c r="LLQ142" s="35"/>
      <c r="LLR142" s="35"/>
      <c r="LLS142" s="35"/>
      <c r="LLT142" s="35"/>
      <c r="LLU142" s="35"/>
      <c r="LLV142" s="35"/>
      <c r="LLW142" s="35"/>
      <c r="LLX142" s="35"/>
      <c r="LLY142" s="35"/>
      <c r="LLZ142" s="35"/>
      <c r="LMA142" s="35"/>
      <c r="LMB142" s="35"/>
      <c r="LMC142" s="35"/>
      <c r="LMD142" s="35"/>
      <c r="LME142" s="35"/>
      <c r="LMF142" s="35"/>
      <c r="LMG142" s="35"/>
      <c r="LMH142" s="35"/>
      <c r="LMI142" s="35"/>
      <c r="LMJ142" s="35"/>
      <c r="LMK142" s="35"/>
      <c r="LML142" s="35"/>
      <c r="LMM142" s="35"/>
      <c r="LMN142" s="35"/>
      <c r="LMO142" s="35"/>
      <c r="LMP142" s="35"/>
      <c r="LMQ142" s="35"/>
      <c r="LMR142" s="35"/>
      <c r="LMS142" s="35"/>
      <c r="LMT142" s="35"/>
      <c r="LMU142" s="35"/>
      <c r="LMV142" s="35"/>
      <c r="LMW142" s="35"/>
      <c r="LMX142" s="35"/>
      <c r="LMY142" s="35"/>
      <c r="LMZ142" s="35"/>
      <c r="LNA142" s="35"/>
      <c r="LNB142" s="35"/>
      <c r="LNC142" s="35"/>
      <c r="LND142" s="35"/>
      <c r="LNE142" s="35"/>
      <c r="LNF142" s="35"/>
      <c r="LNG142" s="35"/>
      <c r="LNH142" s="35"/>
      <c r="LNI142" s="35"/>
      <c r="LNJ142" s="35"/>
      <c r="LNK142" s="35"/>
      <c r="LNL142" s="35"/>
      <c r="LNM142" s="35"/>
      <c r="LNN142" s="35"/>
      <c r="LNO142" s="35"/>
      <c r="LNP142" s="35"/>
      <c r="LNQ142" s="35"/>
      <c r="LNR142" s="35"/>
      <c r="LNS142" s="35"/>
      <c r="LNT142" s="35"/>
      <c r="LNU142" s="35"/>
      <c r="LNV142" s="35"/>
      <c r="LNW142" s="35"/>
      <c r="LNX142" s="35"/>
      <c r="LNY142" s="35"/>
      <c r="LNZ142" s="35"/>
      <c r="LOA142" s="35"/>
      <c r="LOB142" s="35"/>
      <c r="LOC142" s="35"/>
      <c r="LOD142" s="35"/>
      <c r="LOE142" s="35"/>
      <c r="LOF142" s="35"/>
      <c r="LOG142" s="35"/>
      <c r="LOH142" s="35"/>
      <c r="LOI142" s="35"/>
      <c r="LOJ142" s="35"/>
      <c r="LOK142" s="35"/>
      <c r="LOL142" s="35"/>
      <c r="LOM142" s="35"/>
      <c r="LON142" s="35"/>
      <c r="LOO142" s="35"/>
      <c r="LOP142" s="35"/>
      <c r="LOQ142" s="35"/>
      <c r="LOR142" s="35"/>
      <c r="LOS142" s="35"/>
      <c r="LOT142" s="35"/>
      <c r="LOU142" s="35"/>
      <c r="LOV142" s="35"/>
      <c r="LOW142" s="35"/>
      <c r="LOX142" s="35"/>
      <c r="LOY142" s="35"/>
      <c r="LOZ142" s="35"/>
      <c r="LPA142" s="35"/>
      <c r="LPB142" s="35"/>
      <c r="LPC142" s="35"/>
      <c r="LPD142" s="35"/>
      <c r="LPE142" s="35"/>
      <c r="LPF142" s="35"/>
      <c r="LPG142" s="35"/>
      <c r="LPH142" s="35"/>
      <c r="LPI142" s="35"/>
      <c r="LPJ142" s="35"/>
      <c r="LPK142" s="35"/>
      <c r="LPL142" s="35"/>
      <c r="LPM142" s="35"/>
      <c r="LPN142" s="35"/>
      <c r="LPO142" s="35"/>
      <c r="LPP142" s="35"/>
      <c r="LPQ142" s="35"/>
      <c r="LPR142" s="35"/>
      <c r="LPS142" s="35"/>
      <c r="LPT142" s="35"/>
      <c r="LPU142" s="35"/>
      <c r="LPV142" s="35"/>
      <c r="LPW142" s="35"/>
      <c r="LPX142" s="35"/>
      <c r="LPY142" s="35"/>
      <c r="LPZ142" s="35"/>
      <c r="LQA142" s="35"/>
      <c r="LQB142" s="35"/>
      <c r="LQC142" s="35"/>
      <c r="LQD142" s="35"/>
      <c r="LQE142" s="35"/>
      <c r="LQF142" s="35"/>
      <c r="LQG142" s="35"/>
      <c r="LQH142" s="35"/>
      <c r="LQI142" s="35"/>
      <c r="LQJ142" s="35"/>
      <c r="LQK142" s="35"/>
      <c r="LQL142" s="35"/>
      <c r="LQM142" s="35"/>
      <c r="LQN142" s="35"/>
      <c r="LQO142" s="35"/>
      <c r="LQP142" s="35"/>
      <c r="LQQ142" s="35"/>
      <c r="LQR142" s="35"/>
      <c r="LQS142" s="35"/>
      <c r="LQT142" s="35"/>
      <c r="LQU142" s="35"/>
      <c r="LQV142" s="35"/>
      <c r="LQW142" s="35"/>
      <c r="LQX142" s="35"/>
      <c r="LQY142" s="35"/>
      <c r="LQZ142" s="35"/>
      <c r="LRA142" s="35"/>
      <c r="LRB142" s="35"/>
      <c r="LRC142" s="35"/>
      <c r="LRD142" s="35"/>
      <c r="LRE142" s="35"/>
      <c r="LRF142" s="35"/>
      <c r="LRG142" s="35"/>
      <c r="LRH142" s="35"/>
      <c r="LRI142" s="35"/>
      <c r="LRJ142" s="35"/>
      <c r="LRK142" s="35"/>
      <c r="LRL142" s="35"/>
      <c r="LRM142" s="35"/>
      <c r="LRN142" s="35"/>
      <c r="LRO142" s="35"/>
      <c r="LRP142" s="35"/>
      <c r="LRQ142" s="35"/>
      <c r="LRR142" s="35"/>
      <c r="LRS142" s="35"/>
      <c r="LRT142" s="35"/>
      <c r="LRU142" s="35"/>
      <c r="LRV142" s="35"/>
      <c r="LRW142" s="35"/>
      <c r="LRX142" s="35"/>
      <c r="LRY142" s="35"/>
      <c r="LRZ142" s="35"/>
      <c r="LSA142" s="35"/>
      <c r="LSB142" s="35"/>
      <c r="LSC142" s="35"/>
      <c r="LSD142" s="35"/>
      <c r="LSE142" s="35"/>
      <c r="LSF142" s="35"/>
      <c r="LSG142" s="35"/>
      <c r="LSH142" s="35"/>
      <c r="LSI142" s="35"/>
      <c r="LSJ142" s="35"/>
      <c r="LSK142" s="35"/>
      <c r="LSL142" s="35"/>
      <c r="LSM142" s="35"/>
      <c r="LSN142" s="35"/>
      <c r="LSO142" s="35"/>
      <c r="LSP142" s="35"/>
      <c r="LSQ142" s="35"/>
      <c r="LSR142" s="35"/>
      <c r="LSS142" s="35"/>
      <c r="LST142" s="35"/>
      <c r="LSU142" s="35"/>
      <c r="LSV142" s="35"/>
      <c r="LSW142" s="35"/>
      <c r="LSX142" s="35"/>
      <c r="LSY142" s="35"/>
      <c r="LSZ142" s="35"/>
      <c r="LTA142" s="35"/>
      <c r="LTB142" s="35"/>
      <c r="LTC142" s="35"/>
      <c r="LTD142" s="35"/>
      <c r="LTE142" s="35"/>
      <c r="LTF142" s="35"/>
      <c r="LTG142" s="35"/>
      <c r="LTH142" s="35"/>
      <c r="LTI142" s="35"/>
      <c r="LTJ142" s="35"/>
      <c r="LTK142" s="35"/>
      <c r="LTL142" s="35"/>
      <c r="LTM142" s="35"/>
      <c r="LTN142" s="35"/>
      <c r="LTO142" s="35"/>
      <c r="LTP142" s="35"/>
      <c r="LTQ142" s="35"/>
      <c r="LTR142" s="35"/>
      <c r="LTS142" s="35"/>
      <c r="LTT142" s="35"/>
      <c r="LTU142" s="35"/>
      <c r="LTV142" s="35"/>
      <c r="LTW142" s="35"/>
      <c r="LTX142" s="35"/>
      <c r="LTY142" s="35"/>
      <c r="LTZ142" s="35"/>
      <c r="LUA142" s="35"/>
      <c r="LUB142" s="35"/>
      <c r="LUC142" s="35"/>
      <c r="LUD142" s="35"/>
      <c r="LUE142" s="35"/>
      <c r="LUF142" s="35"/>
      <c r="LUG142" s="35"/>
      <c r="LUH142" s="35"/>
      <c r="LUI142" s="35"/>
      <c r="LUJ142" s="35"/>
      <c r="LUK142" s="35"/>
      <c r="LUL142" s="35"/>
      <c r="LUM142" s="35"/>
      <c r="LUN142" s="35"/>
      <c r="LUO142" s="35"/>
      <c r="LUP142" s="35"/>
      <c r="LUW142" s="35"/>
      <c r="LUX142" s="35"/>
      <c r="LUY142" s="35"/>
      <c r="LUZ142" s="35"/>
      <c r="LVA142" s="35"/>
      <c r="LVB142" s="35"/>
      <c r="LVC142" s="35"/>
      <c r="LVD142" s="35"/>
      <c r="LVE142" s="35"/>
      <c r="LVF142" s="35"/>
      <c r="LVG142" s="35"/>
      <c r="LVH142" s="35"/>
      <c r="LVI142" s="35"/>
      <c r="LVJ142" s="35"/>
      <c r="LVK142" s="35"/>
      <c r="LVL142" s="35"/>
      <c r="LVM142" s="35"/>
      <c r="LVN142" s="35"/>
      <c r="LVO142" s="35"/>
      <c r="LVP142" s="35"/>
      <c r="LVQ142" s="35"/>
      <c r="LVR142" s="35"/>
      <c r="LVS142" s="35"/>
      <c r="LVT142" s="35"/>
      <c r="LVU142" s="35"/>
      <c r="LVV142" s="35"/>
      <c r="LVW142" s="35"/>
      <c r="LVX142" s="35"/>
      <c r="LVY142" s="35"/>
      <c r="LVZ142" s="35"/>
      <c r="LWA142" s="35"/>
      <c r="LWB142" s="35"/>
      <c r="LWC142" s="35"/>
      <c r="LWD142" s="35"/>
      <c r="LWE142" s="35"/>
      <c r="LWF142" s="35"/>
      <c r="LWG142" s="35"/>
      <c r="LWH142" s="35"/>
      <c r="LWI142" s="35"/>
      <c r="LWJ142" s="35"/>
      <c r="LWK142" s="35"/>
      <c r="LWL142" s="35"/>
      <c r="LWM142" s="35"/>
      <c r="LWN142" s="35"/>
      <c r="LWO142" s="35"/>
      <c r="LWP142" s="35"/>
      <c r="LWQ142" s="35"/>
      <c r="LWR142" s="35"/>
      <c r="LWS142" s="35"/>
      <c r="LWT142" s="35"/>
      <c r="LWU142" s="35"/>
      <c r="LWV142" s="35"/>
      <c r="LWW142" s="35"/>
      <c r="LWX142" s="35"/>
      <c r="LWY142" s="35"/>
      <c r="LWZ142" s="35"/>
      <c r="LXA142" s="35"/>
      <c r="LXB142" s="35"/>
      <c r="LXC142" s="35"/>
      <c r="LXD142" s="35"/>
      <c r="LXE142" s="35"/>
      <c r="LXF142" s="35"/>
      <c r="LXG142" s="35"/>
      <c r="LXH142" s="35"/>
      <c r="LXI142" s="35"/>
      <c r="LXJ142" s="35"/>
      <c r="LXK142" s="35"/>
      <c r="LXL142" s="35"/>
      <c r="LXM142" s="35"/>
      <c r="LXN142" s="35"/>
      <c r="LXO142" s="35"/>
      <c r="LXP142" s="35"/>
      <c r="LXQ142" s="35"/>
      <c r="LXR142" s="35"/>
      <c r="LXS142" s="35"/>
      <c r="LXT142" s="35"/>
      <c r="LXU142" s="35"/>
      <c r="LXV142" s="35"/>
      <c r="LXW142" s="35"/>
      <c r="LXX142" s="35"/>
      <c r="LXY142" s="35"/>
      <c r="LXZ142" s="35"/>
      <c r="LYA142" s="35"/>
      <c r="LYB142" s="35"/>
      <c r="LYC142" s="35"/>
      <c r="LYD142" s="35"/>
      <c r="LYE142" s="35"/>
      <c r="LYF142" s="35"/>
      <c r="LYG142" s="35"/>
      <c r="LYH142" s="35"/>
      <c r="LYI142" s="35"/>
      <c r="LYJ142" s="35"/>
      <c r="LYK142" s="35"/>
      <c r="LYL142" s="35"/>
      <c r="LYM142" s="35"/>
      <c r="LYN142" s="35"/>
      <c r="LYO142" s="35"/>
      <c r="LYP142" s="35"/>
      <c r="LYQ142" s="35"/>
      <c r="LYR142" s="35"/>
      <c r="LYS142" s="35"/>
      <c r="LYT142" s="35"/>
      <c r="LYU142" s="35"/>
      <c r="LYV142" s="35"/>
      <c r="LYW142" s="35"/>
      <c r="LYX142" s="35"/>
      <c r="LYY142" s="35"/>
      <c r="LYZ142" s="35"/>
      <c r="LZA142" s="35"/>
      <c r="LZB142" s="35"/>
      <c r="LZC142" s="35"/>
      <c r="LZD142" s="35"/>
      <c r="LZE142" s="35"/>
      <c r="LZF142" s="35"/>
      <c r="LZG142" s="35"/>
      <c r="LZH142" s="35"/>
      <c r="LZI142" s="35"/>
      <c r="LZJ142" s="35"/>
      <c r="LZK142" s="35"/>
      <c r="LZL142" s="35"/>
      <c r="LZM142" s="35"/>
      <c r="LZN142" s="35"/>
      <c r="LZO142" s="35"/>
      <c r="LZP142" s="35"/>
      <c r="LZQ142" s="35"/>
      <c r="LZR142" s="35"/>
      <c r="LZS142" s="35"/>
      <c r="LZT142" s="35"/>
      <c r="LZU142" s="35"/>
      <c r="LZV142" s="35"/>
      <c r="LZW142" s="35"/>
      <c r="LZX142" s="35"/>
      <c r="LZY142" s="35"/>
      <c r="LZZ142" s="35"/>
      <c r="MAA142" s="35"/>
      <c r="MAB142" s="35"/>
      <c r="MAC142" s="35"/>
      <c r="MAD142" s="35"/>
      <c r="MAE142" s="35"/>
      <c r="MAF142" s="35"/>
      <c r="MAG142" s="35"/>
      <c r="MAH142" s="35"/>
      <c r="MAI142" s="35"/>
      <c r="MAJ142" s="35"/>
      <c r="MAK142" s="35"/>
      <c r="MAL142" s="35"/>
      <c r="MAM142" s="35"/>
      <c r="MAN142" s="35"/>
      <c r="MAO142" s="35"/>
      <c r="MAP142" s="35"/>
      <c r="MAQ142" s="35"/>
      <c r="MAR142" s="35"/>
      <c r="MAS142" s="35"/>
      <c r="MAT142" s="35"/>
      <c r="MAU142" s="35"/>
      <c r="MAV142" s="35"/>
      <c r="MAW142" s="35"/>
      <c r="MAX142" s="35"/>
      <c r="MAY142" s="35"/>
      <c r="MAZ142" s="35"/>
      <c r="MBA142" s="35"/>
      <c r="MBB142" s="35"/>
      <c r="MBC142" s="35"/>
      <c r="MBD142" s="35"/>
      <c r="MBE142" s="35"/>
      <c r="MBF142" s="35"/>
      <c r="MBG142" s="35"/>
      <c r="MBH142" s="35"/>
      <c r="MBI142" s="35"/>
      <c r="MBJ142" s="35"/>
      <c r="MBK142" s="35"/>
      <c r="MBL142" s="35"/>
      <c r="MBM142" s="35"/>
      <c r="MBN142" s="35"/>
      <c r="MBO142" s="35"/>
      <c r="MBP142" s="35"/>
      <c r="MBQ142" s="35"/>
      <c r="MBR142" s="35"/>
      <c r="MBS142" s="35"/>
      <c r="MBT142" s="35"/>
      <c r="MBU142" s="35"/>
      <c r="MBV142" s="35"/>
      <c r="MBW142" s="35"/>
      <c r="MBX142" s="35"/>
      <c r="MBY142" s="35"/>
      <c r="MBZ142" s="35"/>
      <c r="MCA142" s="35"/>
      <c r="MCB142" s="35"/>
      <c r="MCC142" s="35"/>
      <c r="MCD142" s="35"/>
      <c r="MCE142" s="35"/>
      <c r="MCF142" s="35"/>
      <c r="MCG142" s="35"/>
      <c r="MCH142" s="35"/>
      <c r="MCI142" s="35"/>
      <c r="MCJ142" s="35"/>
      <c r="MCK142" s="35"/>
      <c r="MCL142" s="35"/>
      <c r="MCM142" s="35"/>
      <c r="MCN142" s="35"/>
      <c r="MCO142" s="35"/>
      <c r="MCP142" s="35"/>
      <c r="MCQ142" s="35"/>
      <c r="MCR142" s="35"/>
      <c r="MCS142" s="35"/>
      <c r="MCT142" s="35"/>
      <c r="MCU142" s="35"/>
      <c r="MCV142" s="35"/>
      <c r="MCW142" s="35"/>
      <c r="MCX142" s="35"/>
      <c r="MCY142" s="35"/>
      <c r="MCZ142" s="35"/>
      <c r="MDA142" s="35"/>
      <c r="MDB142" s="35"/>
      <c r="MDC142" s="35"/>
      <c r="MDD142" s="35"/>
      <c r="MDE142" s="35"/>
      <c r="MDF142" s="35"/>
      <c r="MDG142" s="35"/>
      <c r="MDH142" s="35"/>
      <c r="MDI142" s="35"/>
      <c r="MDJ142" s="35"/>
      <c r="MDK142" s="35"/>
      <c r="MDL142" s="35"/>
      <c r="MDM142" s="35"/>
      <c r="MDN142" s="35"/>
      <c r="MDO142" s="35"/>
      <c r="MDP142" s="35"/>
      <c r="MDQ142" s="35"/>
      <c r="MDR142" s="35"/>
      <c r="MDS142" s="35"/>
      <c r="MDT142" s="35"/>
      <c r="MDU142" s="35"/>
      <c r="MDV142" s="35"/>
      <c r="MDW142" s="35"/>
      <c r="MDX142" s="35"/>
      <c r="MDY142" s="35"/>
      <c r="MDZ142" s="35"/>
      <c r="MEA142" s="35"/>
      <c r="MEB142" s="35"/>
      <c r="MEC142" s="35"/>
      <c r="MED142" s="35"/>
      <c r="MEE142" s="35"/>
      <c r="MEF142" s="35"/>
      <c r="MEG142" s="35"/>
      <c r="MEH142" s="35"/>
      <c r="MEI142" s="35"/>
      <c r="MEJ142" s="35"/>
      <c r="MEK142" s="35"/>
      <c r="MEL142" s="35"/>
      <c r="MES142" s="35"/>
      <c r="MET142" s="35"/>
      <c r="MEU142" s="35"/>
      <c r="MEV142" s="35"/>
      <c r="MEW142" s="35"/>
      <c r="MEX142" s="35"/>
      <c r="MEY142" s="35"/>
      <c r="MEZ142" s="35"/>
      <c r="MFA142" s="35"/>
      <c r="MFB142" s="35"/>
      <c r="MFC142" s="35"/>
      <c r="MFD142" s="35"/>
      <c r="MFE142" s="35"/>
      <c r="MFF142" s="35"/>
      <c r="MFG142" s="35"/>
      <c r="MFH142" s="35"/>
      <c r="MFI142" s="35"/>
      <c r="MFJ142" s="35"/>
      <c r="MFK142" s="35"/>
      <c r="MFL142" s="35"/>
      <c r="MFM142" s="35"/>
      <c r="MFN142" s="35"/>
      <c r="MFO142" s="35"/>
      <c r="MFP142" s="35"/>
      <c r="MFQ142" s="35"/>
      <c r="MFR142" s="35"/>
      <c r="MFS142" s="35"/>
      <c r="MFT142" s="35"/>
      <c r="MFU142" s="35"/>
      <c r="MFV142" s="35"/>
      <c r="MFW142" s="35"/>
      <c r="MFX142" s="35"/>
      <c r="MFY142" s="35"/>
      <c r="MFZ142" s="35"/>
      <c r="MGA142" s="35"/>
      <c r="MGB142" s="35"/>
      <c r="MGC142" s="35"/>
      <c r="MGD142" s="35"/>
      <c r="MGE142" s="35"/>
      <c r="MGF142" s="35"/>
      <c r="MGG142" s="35"/>
      <c r="MGH142" s="35"/>
      <c r="MGI142" s="35"/>
      <c r="MGJ142" s="35"/>
      <c r="MGK142" s="35"/>
      <c r="MGL142" s="35"/>
      <c r="MGM142" s="35"/>
      <c r="MGN142" s="35"/>
      <c r="MGO142" s="35"/>
      <c r="MGP142" s="35"/>
      <c r="MGQ142" s="35"/>
      <c r="MGR142" s="35"/>
      <c r="MGS142" s="35"/>
      <c r="MGT142" s="35"/>
      <c r="MGU142" s="35"/>
      <c r="MGV142" s="35"/>
      <c r="MGW142" s="35"/>
      <c r="MGX142" s="35"/>
      <c r="MGY142" s="35"/>
      <c r="MGZ142" s="35"/>
      <c r="MHA142" s="35"/>
      <c r="MHB142" s="35"/>
      <c r="MHC142" s="35"/>
      <c r="MHD142" s="35"/>
      <c r="MHE142" s="35"/>
      <c r="MHF142" s="35"/>
      <c r="MHG142" s="35"/>
      <c r="MHH142" s="35"/>
      <c r="MHI142" s="35"/>
      <c r="MHJ142" s="35"/>
      <c r="MHK142" s="35"/>
      <c r="MHL142" s="35"/>
      <c r="MHM142" s="35"/>
      <c r="MHN142" s="35"/>
      <c r="MHO142" s="35"/>
      <c r="MHP142" s="35"/>
      <c r="MHQ142" s="35"/>
      <c r="MHR142" s="35"/>
      <c r="MHS142" s="35"/>
      <c r="MHT142" s="35"/>
      <c r="MHU142" s="35"/>
      <c r="MHV142" s="35"/>
      <c r="MHW142" s="35"/>
      <c r="MHX142" s="35"/>
      <c r="MHY142" s="35"/>
      <c r="MHZ142" s="35"/>
      <c r="MIA142" s="35"/>
      <c r="MIB142" s="35"/>
      <c r="MIC142" s="35"/>
      <c r="MID142" s="35"/>
      <c r="MIE142" s="35"/>
      <c r="MIF142" s="35"/>
      <c r="MIG142" s="35"/>
      <c r="MIH142" s="35"/>
      <c r="MII142" s="35"/>
      <c r="MIJ142" s="35"/>
      <c r="MIK142" s="35"/>
      <c r="MIL142" s="35"/>
      <c r="MIM142" s="35"/>
      <c r="MIN142" s="35"/>
      <c r="MIO142" s="35"/>
      <c r="MIP142" s="35"/>
      <c r="MIQ142" s="35"/>
      <c r="MIR142" s="35"/>
      <c r="MIS142" s="35"/>
      <c r="MIT142" s="35"/>
      <c r="MIU142" s="35"/>
      <c r="MIV142" s="35"/>
      <c r="MIW142" s="35"/>
      <c r="MIX142" s="35"/>
      <c r="MIY142" s="35"/>
      <c r="MIZ142" s="35"/>
      <c r="MJA142" s="35"/>
      <c r="MJB142" s="35"/>
      <c r="MJC142" s="35"/>
      <c r="MJD142" s="35"/>
      <c r="MJE142" s="35"/>
      <c r="MJF142" s="35"/>
      <c r="MJG142" s="35"/>
      <c r="MJH142" s="35"/>
      <c r="MJI142" s="35"/>
      <c r="MJJ142" s="35"/>
      <c r="MJK142" s="35"/>
      <c r="MJL142" s="35"/>
      <c r="MJM142" s="35"/>
      <c r="MJN142" s="35"/>
      <c r="MJO142" s="35"/>
      <c r="MJP142" s="35"/>
      <c r="MJQ142" s="35"/>
      <c r="MJR142" s="35"/>
      <c r="MJS142" s="35"/>
      <c r="MJT142" s="35"/>
      <c r="MJU142" s="35"/>
      <c r="MJV142" s="35"/>
      <c r="MJW142" s="35"/>
      <c r="MJX142" s="35"/>
      <c r="MJY142" s="35"/>
      <c r="MJZ142" s="35"/>
      <c r="MKA142" s="35"/>
      <c r="MKB142" s="35"/>
      <c r="MKC142" s="35"/>
      <c r="MKD142" s="35"/>
      <c r="MKE142" s="35"/>
      <c r="MKF142" s="35"/>
      <c r="MKG142" s="35"/>
      <c r="MKH142" s="35"/>
      <c r="MKI142" s="35"/>
      <c r="MKJ142" s="35"/>
      <c r="MKK142" s="35"/>
      <c r="MKL142" s="35"/>
      <c r="MKM142" s="35"/>
      <c r="MKN142" s="35"/>
      <c r="MKO142" s="35"/>
      <c r="MKP142" s="35"/>
      <c r="MKQ142" s="35"/>
      <c r="MKR142" s="35"/>
      <c r="MKS142" s="35"/>
      <c r="MKT142" s="35"/>
      <c r="MKU142" s="35"/>
      <c r="MKV142" s="35"/>
      <c r="MKW142" s="35"/>
      <c r="MKX142" s="35"/>
      <c r="MKY142" s="35"/>
      <c r="MKZ142" s="35"/>
      <c r="MLA142" s="35"/>
      <c r="MLB142" s="35"/>
      <c r="MLC142" s="35"/>
      <c r="MLD142" s="35"/>
      <c r="MLE142" s="35"/>
      <c r="MLF142" s="35"/>
      <c r="MLG142" s="35"/>
      <c r="MLH142" s="35"/>
      <c r="MLI142" s="35"/>
      <c r="MLJ142" s="35"/>
      <c r="MLK142" s="35"/>
      <c r="MLL142" s="35"/>
      <c r="MLM142" s="35"/>
      <c r="MLN142" s="35"/>
      <c r="MLO142" s="35"/>
      <c r="MLP142" s="35"/>
      <c r="MLQ142" s="35"/>
      <c r="MLR142" s="35"/>
      <c r="MLS142" s="35"/>
      <c r="MLT142" s="35"/>
      <c r="MLU142" s="35"/>
      <c r="MLV142" s="35"/>
      <c r="MLW142" s="35"/>
      <c r="MLX142" s="35"/>
      <c r="MLY142" s="35"/>
      <c r="MLZ142" s="35"/>
      <c r="MMA142" s="35"/>
      <c r="MMB142" s="35"/>
      <c r="MMC142" s="35"/>
      <c r="MMD142" s="35"/>
      <c r="MME142" s="35"/>
      <c r="MMF142" s="35"/>
      <c r="MMG142" s="35"/>
      <c r="MMH142" s="35"/>
      <c r="MMI142" s="35"/>
      <c r="MMJ142" s="35"/>
      <c r="MMK142" s="35"/>
      <c r="MML142" s="35"/>
      <c r="MMM142" s="35"/>
      <c r="MMN142" s="35"/>
      <c r="MMO142" s="35"/>
      <c r="MMP142" s="35"/>
      <c r="MMQ142" s="35"/>
      <c r="MMR142" s="35"/>
      <c r="MMS142" s="35"/>
      <c r="MMT142" s="35"/>
      <c r="MMU142" s="35"/>
      <c r="MMV142" s="35"/>
      <c r="MMW142" s="35"/>
      <c r="MMX142" s="35"/>
      <c r="MMY142" s="35"/>
      <c r="MMZ142" s="35"/>
      <c r="MNA142" s="35"/>
      <c r="MNB142" s="35"/>
      <c r="MNC142" s="35"/>
      <c r="MND142" s="35"/>
      <c r="MNE142" s="35"/>
      <c r="MNF142" s="35"/>
      <c r="MNG142" s="35"/>
      <c r="MNH142" s="35"/>
      <c r="MNI142" s="35"/>
      <c r="MNJ142" s="35"/>
      <c r="MNK142" s="35"/>
      <c r="MNL142" s="35"/>
      <c r="MNM142" s="35"/>
      <c r="MNN142" s="35"/>
      <c r="MNO142" s="35"/>
      <c r="MNP142" s="35"/>
      <c r="MNQ142" s="35"/>
      <c r="MNR142" s="35"/>
      <c r="MNS142" s="35"/>
      <c r="MNT142" s="35"/>
      <c r="MNU142" s="35"/>
      <c r="MNV142" s="35"/>
      <c r="MNW142" s="35"/>
      <c r="MNX142" s="35"/>
      <c r="MNY142" s="35"/>
      <c r="MNZ142" s="35"/>
      <c r="MOA142" s="35"/>
      <c r="MOB142" s="35"/>
      <c r="MOC142" s="35"/>
      <c r="MOD142" s="35"/>
      <c r="MOE142" s="35"/>
      <c r="MOF142" s="35"/>
      <c r="MOG142" s="35"/>
      <c r="MOH142" s="35"/>
      <c r="MOO142" s="35"/>
      <c r="MOP142" s="35"/>
      <c r="MOQ142" s="35"/>
      <c r="MOR142" s="35"/>
      <c r="MOS142" s="35"/>
      <c r="MOT142" s="35"/>
      <c r="MOU142" s="35"/>
      <c r="MOV142" s="35"/>
      <c r="MOW142" s="35"/>
      <c r="MOX142" s="35"/>
      <c r="MOY142" s="35"/>
      <c r="MOZ142" s="35"/>
      <c r="MPA142" s="35"/>
      <c r="MPB142" s="35"/>
      <c r="MPC142" s="35"/>
      <c r="MPD142" s="35"/>
      <c r="MPE142" s="35"/>
      <c r="MPF142" s="35"/>
      <c r="MPG142" s="35"/>
      <c r="MPH142" s="35"/>
      <c r="MPI142" s="35"/>
      <c r="MPJ142" s="35"/>
      <c r="MPK142" s="35"/>
      <c r="MPL142" s="35"/>
      <c r="MPM142" s="35"/>
      <c r="MPN142" s="35"/>
      <c r="MPO142" s="35"/>
      <c r="MPP142" s="35"/>
      <c r="MPQ142" s="35"/>
      <c r="MPR142" s="35"/>
      <c r="MPS142" s="35"/>
      <c r="MPT142" s="35"/>
      <c r="MPU142" s="35"/>
      <c r="MPV142" s="35"/>
      <c r="MPW142" s="35"/>
      <c r="MPX142" s="35"/>
      <c r="MPY142" s="35"/>
      <c r="MPZ142" s="35"/>
      <c r="MQA142" s="35"/>
      <c r="MQB142" s="35"/>
      <c r="MQC142" s="35"/>
      <c r="MQD142" s="35"/>
      <c r="MQE142" s="35"/>
      <c r="MQF142" s="35"/>
      <c r="MQG142" s="35"/>
      <c r="MQH142" s="35"/>
      <c r="MQI142" s="35"/>
      <c r="MQJ142" s="35"/>
      <c r="MQK142" s="35"/>
      <c r="MQL142" s="35"/>
      <c r="MQM142" s="35"/>
      <c r="MQN142" s="35"/>
      <c r="MQO142" s="35"/>
      <c r="MQP142" s="35"/>
      <c r="MQQ142" s="35"/>
      <c r="MQR142" s="35"/>
      <c r="MQS142" s="35"/>
      <c r="MQT142" s="35"/>
      <c r="MQU142" s="35"/>
      <c r="MQV142" s="35"/>
      <c r="MQW142" s="35"/>
      <c r="MQX142" s="35"/>
      <c r="MQY142" s="35"/>
      <c r="MQZ142" s="35"/>
      <c r="MRA142" s="35"/>
      <c r="MRB142" s="35"/>
      <c r="MRC142" s="35"/>
      <c r="MRD142" s="35"/>
      <c r="MRE142" s="35"/>
      <c r="MRF142" s="35"/>
      <c r="MRG142" s="35"/>
      <c r="MRH142" s="35"/>
      <c r="MRI142" s="35"/>
      <c r="MRJ142" s="35"/>
      <c r="MRK142" s="35"/>
      <c r="MRL142" s="35"/>
      <c r="MRM142" s="35"/>
      <c r="MRN142" s="35"/>
      <c r="MRO142" s="35"/>
      <c r="MRP142" s="35"/>
      <c r="MRQ142" s="35"/>
      <c r="MRR142" s="35"/>
      <c r="MRS142" s="35"/>
      <c r="MRT142" s="35"/>
      <c r="MRU142" s="35"/>
      <c r="MRV142" s="35"/>
      <c r="MRW142" s="35"/>
      <c r="MRX142" s="35"/>
      <c r="MRY142" s="35"/>
      <c r="MRZ142" s="35"/>
      <c r="MSA142" s="35"/>
      <c r="MSB142" s="35"/>
      <c r="MSC142" s="35"/>
      <c r="MSD142" s="35"/>
      <c r="MSE142" s="35"/>
      <c r="MSF142" s="35"/>
      <c r="MSG142" s="35"/>
      <c r="MSH142" s="35"/>
      <c r="MSI142" s="35"/>
      <c r="MSJ142" s="35"/>
      <c r="MSK142" s="35"/>
      <c r="MSL142" s="35"/>
      <c r="MSM142" s="35"/>
      <c r="MSN142" s="35"/>
      <c r="MSO142" s="35"/>
      <c r="MSP142" s="35"/>
      <c r="MSQ142" s="35"/>
      <c r="MSR142" s="35"/>
      <c r="MSS142" s="35"/>
      <c r="MST142" s="35"/>
      <c r="MSU142" s="35"/>
      <c r="MSV142" s="35"/>
      <c r="MSW142" s="35"/>
      <c r="MSX142" s="35"/>
      <c r="MSY142" s="35"/>
      <c r="MSZ142" s="35"/>
      <c r="MTA142" s="35"/>
      <c r="MTB142" s="35"/>
      <c r="MTC142" s="35"/>
      <c r="MTD142" s="35"/>
      <c r="MTE142" s="35"/>
      <c r="MTF142" s="35"/>
      <c r="MTG142" s="35"/>
      <c r="MTH142" s="35"/>
      <c r="MTI142" s="35"/>
      <c r="MTJ142" s="35"/>
      <c r="MTK142" s="35"/>
      <c r="MTL142" s="35"/>
      <c r="MTM142" s="35"/>
      <c r="MTN142" s="35"/>
      <c r="MTO142" s="35"/>
      <c r="MTP142" s="35"/>
      <c r="MTQ142" s="35"/>
      <c r="MTR142" s="35"/>
      <c r="MTS142" s="35"/>
      <c r="MTT142" s="35"/>
      <c r="MTU142" s="35"/>
      <c r="MTV142" s="35"/>
      <c r="MTW142" s="35"/>
      <c r="MTX142" s="35"/>
      <c r="MTY142" s="35"/>
      <c r="MTZ142" s="35"/>
      <c r="MUA142" s="35"/>
      <c r="MUB142" s="35"/>
      <c r="MUC142" s="35"/>
      <c r="MUD142" s="35"/>
      <c r="MUE142" s="35"/>
      <c r="MUF142" s="35"/>
      <c r="MUG142" s="35"/>
      <c r="MUH142" s="35"/>
      <c r="MUI142" s="35"/>
      <c r="MUJ142" s="35"/>
      <c r="MUK142" s="35"/>
      <c r="MUL142" s="35"/>
      <c r="MUM142" s="35"/>
      <c r="MUN142" s="35"/>
      <c r="MUO142" s="35"/>
      <c r="MUP142" s="35"/>
      <c r="MUQ142" s="35"/>
      <c r="MUR142" s="35"/>
      <c r="MUS142" s="35"/>
      <c r="MUT142" s="35"/>
      <c r="MUU142" s="35"/>
      <c r="MUV142" s="35"/>
      <c r="MUW142" s="35"/>
      <c r="MUX142" s="35"/>
      <c r="MUY142" s="35"/>
      <c r="MUZ142" s="35"/>
      <c r="MVA142" s="35"/>
      <c r="MVB142" s="35"/>
      <c r="MVC142" s="35"/>
      <c r="MVD142" s="35"/>
      <c r="MVE142" s="35"/>
      <c r="MVF142" s="35"/>
      <c r="MVG142" s="35"/>
      <c r="MVH142" s="35"/>
      <c r="MVI142" s="35"/>
      <c r="MVJ142" s="35"/>
      <c r="MVK142" s="35"/>
      <c r="MVL142" s="35"/>
      <c r="MVM142" s="35"/>
      <c r="MVN142" s="35"/>
      <c r="MVO142" s="35"/>
      <c r="MVP142" s="35"/>
      <c r="MVQ142" s="35"/>
      <c r="MVR142" s="35"/>
      <c r="MVS142" s="35"/>
      <c r="MVT142" s="35"/>
      <c r="MVU142" s="35"/>
      <c r="MVV142" s="35"/>
      <c r="MVW142" s="35"/>
      <c r="MVX142" s="35"/>
      <c r="MVY142" s="35"/>
      <c r="MVZ142" s="35"/>
      <c r="MWA142" s="35"/>
      <c r="MWB142" s="35"/>
      <c r="MWC142" s="35"/>
      <c r="MWD142" s="35"/>
      <c r="MWE142" s="35"/>
      <c r="MWF142" s="35"/>
      <c r="MWG142" s="35"/>
      <c r="MWH142" s="35"/>
      <c r="MWI142" s="35"/>
      <c r="MWJ142" s="35"/>
      <c r="MWK142" s="35"/>
      <c r="MWL142" s="35"/>
      <c r="MWM142" s="35"/>
      <c r="MWN142" s="35"/>
      <c r="MWO142" s="35"/>
      <c r="MWP142" s="35"/>
      <c r="MWQ142" s="35"/>
      <c r="MWR142" s="35"/>
      <c r="MWS142" s="35"/>
      <c r="MWT142" s="35"/>
      <c r="MWU142" s="35"/>
      <c r="MWV142" s="35"/>
      <c r="MWW142" s="35"/>
      <c r="MWX142" s="35"/>
      <c r="MWY142" s="35"/>
      <c r="MWZ142" s="35"/>
      <c r="MXA142" s="35"/>
      <c r="MXB142" s="35"/>
      <c r="MXC142" s="35"/>
      <c r="MXD142" s="35"/>
      <c r="MXE142" s="35"/>
      <c r="MXF142" s="35"/>
      <c r="MXG142" s="35"/>
      <c r="MXH142" s="35"/>
      <c r="MXI142" s="35"/>
      <c r="MXJ142" s="35"/>
      <c r="MXK142" s="35"/>
      <c r="MXL142" s="35"/>
      <c r="MXM142" s="35"/>
      <c r="MXN142" s="35"/>
      <c r="MXO142" s="35"/>
      <c r="MXP142" s="35"/>
      <c r="MXQ142" s="35"/>
      <c r="MXR142" s="35"/>
      <c r="MXS142" s="35"/>
      <c r="MXT142" s="35"/>
      <c r="MXU142" s="35"/>
      <c r="MXV142" s="35"/>
      <c r="MXW142" s="35"/>
      <c r="MXX142" s="35"/>
      <c r="MXY142" s="35"/>
      <c r="MXZ142" s="35"/>
      <c r="MYA142" s="35"/>
      <c r="MYB142" s="35"/>
      <c r="MYC142" s="35"/>
      <c r="MYD142" s="35"/>
      <c r="MYK142" s="35"/>
      <c r="MYL142" s="35"/>
      <c r="MYM142" s="35"/>
      <c r="MYN142" s="35"/>
      <c r="MYO142" s="35"/>
      <c r="MYP142" s="35"/>
      <c r="MYQ142" s="35"/>
      <c r="MYR142" s="35"/>
      <c r="MYS142" s="35"/>
      <c r="MYT142" s="35"/>
      <c r="MYU142" s="35"/>
      <c r="MYV142" s="35"/>
      <c r="MYW142" s="35"/>
      <c r="MYX142" s="35"/>
      <c r="MYY142" s="35"/>
      <c r="MYZ142" s="35"/>
      <c r="MZA142" s="35"/>
      <c r="MZB142" s="35"/>
      <c r="MZC142" s="35"/>
      <c r="MZD142" s="35"/>
      <c r="MZE142" s="35"/>
      <c r="MZF142" s="35"/>
      <c r="MZG142" s="35"/>
      <c r="MZH142" s="35"/>
      <c r="MZI142" s="35"/>
      <c r="MZJ142" s="35"/>
      <c r="MZK142" s="35"/>
      <c r="MZL142" s="35"/>
      <c r="MZM142" s="35"/>
      <c r="MZN142" s="35"/>
      <c r="MZO142" s="35"/>
      <c r="MZP142" s="35"/>
      <c r="MZQ142" s="35"/>
      <c r="MZR142" s="35"/>
      <c r="MZS142" s="35"/>
      <c r="MZT142" s="35"/>
      <c r="MZU142" s="35"/>
      <c r="MZV142" s="35"/>
      <c r="MZW142" s="35"/>
      <c r="MZX142" s="35"/>
      <c r="MZY142" s="35"/>
      <c r="MZZ142" s="35"/>
      <c r="NAA142" s="35"/>
      <c r="NAB142" s="35"/>
      <c r="NAC142" s="35"/>
      <c r="NAD142" s="35"/>
      <c r="NAE142" s="35"/>
      <c r="NAF142" s="35"/>
      <c r="NAG142" s="35"/>
      <c r="NAH142" s="35"/>
      <c r="NAI142" s="35"/>
      <c r="NAJ142" s="35"/>
      <c r="NAK142" s="35"/>
      <c r="NAL142" s="35"/>
      <c r="NAM142" s="35"/>
      <c r="NAN142" s="35"/>
      <c r="NAO142" s="35"/>
      <c r="NAP142" s="35"/>
      <c r="NAQ142" s="35"/>
      <c r="NAR142" s="35"/>
      <c r="NAS142" s="35"/>
      <c r="NAT142" s="35"/>
      <c r="NAU142" s="35"/>
      <c r="NAV142" s="35"/>
      <c r="NAW142" s="35"/>
      <c r="NAX142" s="35"/>
      <c r="NAY142" s="35"/>
      <c r="NAZ142" s="35"/>
      <c r="NBA142" s="35"/>
      <c r="NBB142" s="35"/>
      <c r="NBC142" s="35"/>
      <c r="NBD142" s="35"/>
      <c r="NBE142" s="35"/>
      <c r="NBF142" s="35"/>
      <c r="NBG142" s="35"/>
      <c r="NBH142" s="35"/>
      <c r="NBI142" s="35"/>
      <c r="NBJ142" s="35"/>
      <c r="NBK142" s="35"/>
      <c r="NBL142" s="35"/>
      <c r="NBM142" s="35"/>
      <c r="NBN142" s="35"/>
      <c r="NBO142" s="35"/>
      <c r="NBP142" s="35"/>
      <c r="NBQ142" s="35"/>
      <c r="NBR142" s="35"/>
      <c r="NBS142" s="35"/>
      <c r="NBT142" s="35"/>
      <c r="NBU142" s="35"/>
      <c r="NBV142" s="35"/>
      <c r="NBW142" s="35"/>
      <c r="NBX142" s="35"/>
      <c r="NBY142" s="35"/>
      <c r="NBZ142" s="35"/>
      <c r="NCA142" s="35"/>
      <c r="NCB142" s="35"/>
      <c r="NCC142" s="35"/>
      <c r="NCD142" s="35"/>
      <c r="NCE142" s="35"/>
      <c r="NCF142" s="35"/>
      <c r="NCG142" s="35"/>
      <c r="NCH142" s="35"/>
      <c r="NCI142" s="35"/>
      <c r="NCJ142" s="35"/>
      <c r="NCK142" s="35"/>
      <c r="NCL142" s="35"/>
      <c r="NCM142" s="35"/>
      <c r="NCN142" s="35"/>
      <c r="NCO142" s="35"/>
      <c r="NCP142" s="35"/>
      <c r="NCQ142" s="35"/>
      <c r="NCR142" s="35"/>
      <c r="NCS142" s="35"/>
      <c r="NCT142" s="35"/>
      <c r="NCU142" s="35"/>
      <c r="NCV142" s="35"/>
      <c r="NCW142" s="35"/>
      <c r="NCX142" s="35"/>
      <c r="NCY142" s="35"/>
      <c r="NCZ142" s="35"/>
      <c r="NDA142" s="35"/>
      <c r="NDB142" s="35"/>
      <c r="NDC142" s="35"/>
      <c r="NDD142" s="35"/>
      <c r="NDE142" s="35"/>
      <c r="NDF142" s="35"/>
      <c r="NDG142" s="35"/>
      <c r="NDH142" s="35"/>
      <c r="NDI142" s="35"/>
      <c r="NDJ142" s="35"/>
      <c r="NDK142" s="35"/>
      <c r="NDL142" s="35"/>
      <c r="NDM142" s="35"/>
      <c r="NDN142" s="35"/>
      <c r="NDO142" s="35"/>
      <c r="NDP142" s="35"/>
      <c r="NDQ142" s="35"/>
      <c r="NDR142" s="35"/>
      <c r="NDS142" s="35"/>
      <c r="NDT142" s="35"/>
      <c r="NDU142" s="35"/>
      <c r="NDV142" s="35"/>
      <c r="NDW142" s="35"/>
      <c r="NDX142" s="35"/>
      <c r="NDY142" s="35"/>
      <c r="NDZ142" s="35"/>
      <c r="NEA142" s="35"/>
      <c r="NEB142" s="35"/>
      <c r="NEC142" s="35"/>
      <c r="NED142" s="35"/>
      <c r="NEE142" s="35"/>
      <c r="NEF142" s="35"/>
      <c r="NEG142" s="35"/>
      <c r="NEH142" s="35"/>
      <c r="NEI142" s="35"/>
      <c r="NEJ142" s="35"/>
      <c r="NEK142" s="35"/>
      <c r="NEL142" s="35"/>
      <c r="NEM142" s="35"/>
      <c r="NEN142" s="35"/>
      <c r="NEO142" s="35"/>
      <c r="NEP142" s="35"/>
      <c r="NEQ142" s="35"/>
      <c r="NER142" s="35"/>
      <c r="NES142" s="35"/>
      <c r="NET142" s="35"/>
      <c r="NEU142" s="35"/>
      <c r="NEV142" s="35"/>
      <c r="NEW142" s="35"/>
      <c r="NEX142" s="35"/>
      <c r="NEY142" s="35"/>
      <c r="NEZ142" s="35"/>
      <c r="NFA142" s="35"/>
      <c r="NFB142" s="35"/>
      <c r="NFC142" s="35"/>
      <c r="NFD142" s="35"/>
      <c r="NFE142" s="35"/>
      <c r="NFF142" s="35"/>
      <c r="NFG142" s="35"/>
      <c r="NFH142" s="35"/>
      <c r="NFI142" s="35"/>
      <c r="NFJ142" s="35"/>
      <c r="NFK142" s="35"/>
      <c r="NFL142" s="35"/>
      <c r="NFM142" s="35"/>
      <c r="NFN142" s="35"/>
      <c r="NFO142" s="35"/>
      <c r="NFP142" s="35"/>
      <c r="NFQ142" s="35"/>
      <c r="NFR142" s="35"/>
      <c r="NFS142" s="35"/>
      <c r="NFT142" s="35"/>
      <c r="NFU142" s="35"/>
      <c r="NFV142" s="35"/>
      <c r="NFW142" s="35"/>
      <c r="NFX142" s="35"/>
      <c r="NFY142" s="35"/>
      <c r="NFZ142" s="35"/>
      <c r="NGA142" s="35"/>
      <c r="NGB142" s="35"/>
      <c r="NGC142" s="35"/>
      <c r="NGD142" s="35"/>
      <c r="NGE142" s="35"/>
      <c r="NGF142" s="35"/>
      <c r="NGG142" s="35"/>
      <c r="NGH142" s="35"/>
      <c r="NGI142" s="35"/>
      <c r="NGJ142" s="35"/>
      <c r="NGK142" s="35"/>
      <c r="NGL142" s="35"/>
      <c r="NGM142" s="35"/>
      <c r="NGN142" s="35"/>
      <c r="NGO142" s="35"/>
      <c r="NGP142" s="35"/>
      <c r="NGQ142" s="35"/>
      <c r="NGR142" s="35"/>
      <c r="NGS142" s="35"/>
      <c r="NGT142" s="35"/>
      <c r="NGU142" s="35"/>
      <c r="NGV142" s="35"/>
      <c r="NGW142" s="35"/>
      <c r="NGX142" s="35"/>
      <c r="NGY142" s="35"/>
      <c r="NGZ142" s="35"/>
      <c r="NHA142" s="35"/>
      <c r="NHB142" s="35"/>
      <c r="NHC142" s="35"/>
      <c r="NHD142" s="35"/>
      <c r="NHE142" s="35"/>
      <c r="NHF142" s="35"/>
      <c r="NHG142" s="35"/>
      <c r="NHH142" s="35"/>
      <c r="NHI142" s="35"/>
      <c r="NHJ142" s="35"/>
      <c r="NHK142" s="35"/>
      <c r="NHL142" s="35"/>
      <c r="NHM142" s="35"/>
      <c r="NHN142" s="35"/>
      <c r="NHO142" s="35"/>
      <c r="NHP142" s="35"/>
      <c r="NHQ142" s="35"/>
      <c r="NHR142" s="35"/>
      <c r="NHS142" s="35"/>
      <c r="NHT142" s="35"/>
      <c r="NHU142" s="35"/>
      <c r="NHV142" s="35"/>
      <c r="NHW142" s="35"/>
      <c r="NHX142" s="35"/>
      <c r="NHY142" s="35"/>
      <c r="NHZ142" s="35"/>
      <c r="NIG142" s="35"/>
      <c r="NIH142" s="35"/>
      <c r="NII142" s="35"/>
      <c r="NIJ142" s="35"/>
      <c r="NIK142" s="35"/>
      <c r="NIL142" s="35"/>
      <c r="NIM142" s="35"/>
      <c r="NIN142" s="35"/>
      <c r="NIO142" s="35"/>
      <c r="NIP142" s="35"/>
      <c r="NIQ142" s="35"/>
      <c r="NIR142" s="35"/>
      <c r="NIS142" s="35"/>
      <c r="NIT142" s="35"/>
      <c r="NIU142" s="35"/>
      <c r="NIV142" s="35"/>
      <c r="NIW142" s="35"/>
      <c r="NIX142" s="35"/>
      <c r="NIY142" s="35"/>
      <c r="NIZ142" s="35"/>
      <c r="NJA142" s="35"/>
      <c r="NJB142" s="35"/>
      <c r="NJC142" s="35"/>
      <c r="NJD142" s="35"/>
      <c r="NJE142" s="35"/>
      <c r="NJF142" s="35"/>
      <c r="NJG142" s="35"/>
      <c r="NJH142" s="35"/>
      <c r="NJI142" s="35"/>
      <c r="NJJ142" s="35"/>
      <c r="NJK142" s="35"/>
      <c r="NJL142" s="35"/>
      <c r="NJM142" s="35"/>
      <c r="NJN142" s="35"/>
      <c r="NJO142" s="35"/>
      <c r="NJP142" s="35"/>
      <c r="NJQ142" s="35"/>
      <c r="NJR142" s="35"/>
      <c r="NJS142" s="35"/>
      <c r="NJT142" s="35"/>
      <c r="NJU142" s="35"/>
      <c r="NJV142" s="35"/>
      <c r="NJW142" s="35"/>
      <c r="NJX142" s="35"/>
      <c r="NJY142" s="35"/>
      <c r="NJZ142" s="35"/>
      <c r="NKA142" s="35"/>
      <c r="NKB142" s="35"/>
      <c r="NKC142" s="35"/>
      <c r="NKD142" s="35"/>
      <c r="NKE142" s="35"/>
      <c r="NKF142" s="35"/>
      <c r="NKG142" s="35"/>
      <c r="NKH142" s="35"/>
      <c r="NKI142" s="35"/>
      <c r="NKJ142" s="35"/>
      <c r="NKK142" s="35"/>
      <c r="NKL142" s="35"/>
      <c r="NKM142" s="35"/>
      <c r="NKN142" s="35"/>
      <c r="NKO142" s="35"/>
      <c r="NKP142" s="35"/>
      <c r="NKQ142" s="35"/>
      <c r="NKR142" s="35"/>
      <c r="NKS142" s="35"/>
      <c r="NKT142" s="35"/>
      <c r="NKU142" s="35"/>
      <c r="NKV142" s="35"/>
      <c r="NKW142" s="35"/>
      <c r="NKX142" s="35"/>
      <c r="NKY142" s="35"/>
      <c r="NKZ142" s="35"/>
      <c r="NLA142" s="35"/>
      <c r="NLB142" s="35"/>
      <c r="NLC142" s="35"/>
      <c r="NLD142" s="35"/>
      <c r="NLE142" s="35"/>
      <c r="NLF142" s="35"/>
      <c r="NLG142" s="35"/>
      <c r="NLH142" s="35"/>
      <c r="NLI142" s="35"/>
      <c r="NLJ142" s="35"/>
      <c r="NLK142" s="35"/>
      <c r="NLL142" s="35"/>
      <c r="NLM142" s="35"/>
      <c r="NLN142" s="35"/>
      <c r="NLO142" s="35"/>
      <c r="NLP142" s="35"/>
      <c r="NLQ142" s="35"/>
      <c r="NLR142" s="35"/>
      <c r="NLS142" s="35"/>
      <c r="NLT142" s="35"/>
      <c r="NLU142" s="35"/>
      <c r="NLV142" s="35"/>
      <c r="NLW142" s="35"/>
      <c r="NLX142" s="35"/>
      <c r="NLY142" s="35"/>
      <c r="NLZ142" s="35"/>
      <c r="NMA142" s="35"/>
      <c r="NMB142" s="35"/>
      <c r="NMC142" s="35"/>
      <c r="NMD142" s="35"/>
      <c r="NME142" s="35"/>
      <c r="NMF142" s="35"/>
      <c r="NMG142" s="35"/>
      <c r="NMH142" s="35"/>
      <c r="NMI142" s="35"/>
      <c r="NMJ142" s="35"/>
      <c r="NMK142" s="35"/>
      <c r="NML142" s="35"/>
      <c r="NMM142" s="35"/>
      <c r="NMN142" s="35"/>
      <c r="NMO142" s="35"/>
      <c r="NMP142" s="35"/>
      <c r="NMQ142" s="35"/>
      <c r="NMR142" s="35"/>
      <c r="NMS142" s="35"/>
      <c r="NMT142" s="35"/>
      <c r="NMU142" s="35"/>
      <c r="NMV142" s="35"/>
      <c r="NMW142" s="35"/>
      <c r="NMX142" s="35"/>
      <c r="NMY142" s="35"/>
      <c r="NMZ142" s="35"/>
      <c r="NNA142" s="35"/>
      <c r="NNB142" s="35"/>
      <c r="NNC142" s="35"/>
      <c r="NND142" s="35"/>
      <c r="NNE142" s="35"/>
      <c r="NNF142" s="35"/>
      <c r="NNG142" s="35"/>
      <c r="NNH142" s="35"/>
      <c r="NNI142" s="35"/>
      <c r="NNJ142" s="35"/>
      <c r="NNK142" s="35"/>
      <c r="NNL142" s="35"/>
      <c r="NNM142" s="35"/>
      <c r="NNN142" s="35"/>
      <c r="NNO142" s="35"/>
      <c r="NNP142" s="35"/>
      <c r="NNQ142" s="35"/>
      <c r="NNR142" s="35"/>
      <c r="NNS142" s="35"/>
      <c r="NNT142" s="35"/>
      <c r="NNU142" s="35"/>
      <c r="NNV142" s="35"/>
      <c r="NNW142" s="35"/>
      <c r="NNX142" s="35"/>
      <c r="NNY142" s="35"/>
      <c r="NNZ142" s="35"/>
      <c r="NOA142" s="35"/>
      <c r="NOB142" s="35"/>
      <c r="NOC142" s="35"/>
      <c r="NOD142" s="35"/>
      <c r="NOE142" s="35"/>
      <c r="NOF142" s="35"/>
      <c r="NOG142" s="35"/>
      <c r="NOH142" s="35"/>
      <c r="NOI142" s="35"/>
      <c r="NOJ142" s="35"/>
      <c r="NOK142" s="35"/>
      <c r="NOL142" s="35"/>
      <c r="NOM142" s="35"/>
      <c r="NON142" s="35"/>
      <c r="NOO142" s="35"/>
      <c r="NOP142" s="35"/>
      <c r="NOQ142" s="35"/>
      <c r="NOR142" s="35"/>
      <c r="NOS142" s="35"/>
      <c r="NOT142" s="35"/>
      <c r="NOU142" s="35"/>
      <c r="NOV142" s="35"/>
      <c r="NOW142" s="35"/>
      <c r="NOX142" s="35"/>
      <c r="NOY142" s="35"/>
      <c r="NOZ142" s="35"/>
      <c r="NPA142" s="35"/>
      <c r="NPB142" s="35"/>
      <c r="NPC142" s="35"/>
      <c r="NPD142" s="35"/>
      <c r="NPE142" s="35"/>
      <c r="NPF142" s="35"/>
      <c r="NPG142" s="35"/>
      <c r="NPH142" s="35"/>
      <c r="NPI142" s="35"/>
      <c r="NPJ142" s="35"/>
      <c r="NPK142" s="35"/>
      <c r="NPL142" s="35"/>
      <c r="NPM142" s="35"/>
      <c r="NPN142" s="35"/>
      <c r="NPO142" s="35"/>
      <c r="NPP142" s="35"/>
      <c r="NPQ142" s="35"/>
      <c r="NPR142" s="35"/>
      <c r="NPS142" s="35"/>
      <c r="NPT142" s="35"/>
      <c r="NPU142" s="35"/>
      <c r="NPV142" s="35"/>
      <c r="NPW142" s="35"/>
      <c r="NPX142" s="35"/>
      <c r="NPY142" s="35"/>
      <c r="NPZ142" s="35"/>
      <c r="NQA142" s="35"/>
      <c r="NQB142" s="35"/>
      <c r="NQC142" s="35"/>
      <c r="NQD142" s="35"/>
      <c r="NQE142" s="35"/>
      <c r="NQF142" s="35"/>
      <c r="NQG142" s="35"/>
      <c r="NQH142" s="35"/>
      <c r="NQI142" s="35"/>
      <c r="NQJ142" s="35"/>
      <c r="NQK142" s="35"/>
      <c r="NQL142" s="35"/>
      <c r="NQM142" s="35"/>
      <c r="NQN142" s="35"/>
      <c r="NQO142" s="35"/>
      <c r="NQP142" s="35"/>
      <c r="NQQ142" s="35"/>
      <c r="NQR142" s="35"/>
      <c r="NQS142" s="35"/>
      <c r="NQT142" s="35"/>
      <c r="NQU142" s="35"/>
      <c r="NQV142" s="35"/>
      <c r="NQW142" s="35"/>
      <c r="NQX142" s="35"/>
      <c r="NQY142" s="35"/>
      <c r="NQZ142" s="35"/>
      <c r="NRA142" s="35"/>
      <c r="NRB142" s="35"/>
      <c r="NRC142" s="35"/>
      <c r="NRD142" s="35"/>
      <c r="NRE142" s="35"/>
      <c r="NRF142" s="35"/>
      <c r="NRG142" s="35"/>
      <c r="NRH142" s="35"/>
      <c r="NRI142" s="35"/>
      <c r="NRJ142" s="35"/>
      <c r="NRK142" s="35"/>
      <c r="NRL142" s="35"/>
      <c r="NRM142" s="35"/>
      <c r="NRN142" s="35"/>
      <c r="NRO142" s="35"/>
      <c r="NRP142" s="35"/>
      <c r="NRQ142" s="35"/>
      <c r="NRR142" s="35"/>
      <c r="NRS142" s="35"/>
      <c r="NRT142" s="35"/>
      <c r="NRU142" s="35"/>
      <c r="NRV142" s="35"/>
      <c r="NSC142" s="35"/>
      <c r="NSD142" s="35"/>
      <c r="NSE142" s="35"/>
      <c r="NSF142" s="35"/>
      <c r="NSG142" s="35"/>
      <c r="NSH142" s="35"/>
      <c r="NSI142" s="35"/>
      <c r="NSJ142" s="35"/>
      <c r="NSK142" s="35"/>
      <c r="NSL142" s="35"/>
      <c r="NSM142" s="35"/>
      <c r="NSN142" s="35"/>
      <c r="NSO142" s="35"/>
      <c r="NSP142" s="35"/>
      <c r="NSQ142" s="35"/>
      <c r="NSR142" s="35"/>
      <c r="NSS142" s="35"/>
      <c r="NST142" s="35"/>
      <c r="NSU142" s="35"/>
      <c r="NSV142" s="35"/>
      <c r="NSW142" s="35"/>
      <c r="NSX142" s="35"/>
      <c r="NSY142" s="35"/>
      <c r="NSZ142" s="35"/>
      <c r="NTA142" s="35"/>
      <c r="NTB142" s="35"/>
      <c r="NTC142" s="35"/>
      <c r="NTD142" s="35"/>
      <c r="NTE142" s="35"/>
      <c r="NTF142" s="35"/>
      <c r="NTG142" s="35"/>
      <c r="NTH142" s="35"/>
      <c r="NTI142" s="35"/>
      <c r="NTJ142" s="35"/>
      <c r="NTK142" s="35"/>
      <c r="NTL142" s="35"/>
      <c r="NTM142" s="35"/>
      <c r="NTN142" s="35"/>
      <c r="NTO142" s="35"/>
      <c r="NTP142" s="35"/>
      <c r="NTQ142" s="35"/>
      <c r="NTR142" s="35"/>
      <c r="NTS142" s="35"/>
      <c r="NTT142" s="35"/>
      <c r="NTU142" s="35"/>
      <c r="NTV142" s="35"/>
      <c r="NTW142" s="35"/>
      <c r="NTX142" s="35"/>
      <c r="NTY142" s="35"/>
      <c r="NTZ142" s="35"/>
      <c r="NUA142" s="35"/>
      <c r="NUB142" s="35"/>
      <c r="NUC142" s="35"/>
      <c r="NUD142" s="35"/>
      <c r="NUE142" s="35"/>
      <c r="NUF142" s="35"/>
      <c r="NUG142" s="35"/>
      <c r="NUH142" s="35"/>
      <c r="NUI142" s="35"/>
      <c r="NUJ142" s="35"/>
      <c r="NUK142" s="35"/>
      <c r="NUL142" s="35"/>
      <c r="NUM142" s="35"/>
      <c r="NUN142" s="35"/>
      <c r="NUO142" s="35"/>
      <c r="NUP142" s="35"/>
      <c r="NUQ142" s="35"/>
      <c r="NUR142" s="35"/>
      <c r="NUS142" s="35"/>
      <c r="NUT142" s="35"/>
      <c r="NUU142" s="35"/>
      <c r="NUV142" s="35"/>
      <c r="NUW142" s="35"/>
      <c r="NUX142" s="35"/>
      <c r="NUY142" s="35"/>
      <c r="NUZ142" s="35"/>
      <c r="NVA142" s="35"/>
      <c r="NVB142" s="35"/>
      <c r="NVC142" s="35"/>
      <c r="NVD142" s="35"/>
      <c r="NVE142" s="35"/>
      <c r="NVF142" s="35"/>
      <c r="NVG142" s="35"/>
      <c r="NVH142" s="35"/>
      <c r="NVI142" s="35"/>
      <c r="NVJ142" s="35"/>
      <c r="NVK142" s="35"/>
      <c r="NVL142" s="35"/>
      <c r="NVM142" s="35"/>
      <c r="NVN142" s="35"/>
      <c r="NVO142" s="35"/>
      <c r="NVP142" s="35"/>
      <c r="NVQ142" s="35"/>
      <c r="NVR142" s="35"/>
      <c r="NVS142" s="35"/>
      <c r="NVT142" s="35"/>
      <c r="NVU142" s="35"/>
      <c r="NVV142" s="35"/>
      <c r="NVW142" s="35"/>
      <c r="NVX142" s="35"/>
      <c r="NVY142" s="35"/>
      <c r="NVZ142" s="35"/>
      <c r="NWA142" s="35"/>
      <c r="NWB142" s="35"/>
      <c r="NWC142" s="35"/>
      <c r="NWD142" s="35"/>
      <c r="NWE142" s="35"/>
      <c r="NWF142" s="35"/>
      <c r="NWG142" s="35"/>
      <c r="NWH142" s="35"/>
      <c r="NWI142" s="35"/>
      <c r="NWJ142" s="35"/>
      <c r="NWK142" s="35"/>
      <c r="NWL142" s="35"/>
      <c r="NWM142" s="35"/>
      <c r="NWN142" s="35"/>
      <c r="NWO142" s="35"/>
      <c r="NWP142" s="35"/>
      <c r="NWQ142" s="35"/>
      <c r="NWR142" s="35"/>
      <c r="NWS142" s="35"/>
      <c r="NWT142" s="35"/>
      <c r="NWU142" s="35"/>
      <c r="NWV142" s="35"/>
      <c r="NWW142" s="35"/>
      <c r="NWX142" s="35"/>
      <c r="NWY142" s="35"/>
      <c r="NWZ142" s="35"/>
      <c r="NXA142" s="35"/>
      <c r="NXB142" s="35"/>
      <c r="NXC142" s="35"/>
      <c r="NXD142" s="35"/>
      <c r="NXE142" s="35"/>
      <c r="NXF142" s="35"/>
      <c r="NXG142" s="35"/>
      <c r="NXH142" s="35"/>
      <c r="NXI142" s="35"/>
      <c r="NXJ142" s="35"/>
      <c r="NXK142" s="35"/>
      <c r="NXL142" s="35"/>
      <c r="NXM142" s="35"/>
      <c r="NXN142" s="35"/>
      <c r="NXO142" s="35"/>
      <c r="NXP142" s="35"/>
      <c r="NXQ142" s="35"/>
      <c r="NXR142" s="35"/>
      <c r="NXS142" s="35"/>
      <c r="NXT142" s="35"/>
      <c r="NXU142" s="35"/>
      <c r="NXV142" s="35"/>
      <c r="NXW142" s="35"/>
      <c r="NXX142" s="35"/>
      <c r="NXY142" s="35"/>
      <c r="NXZ142" s="35"/>
      <c r="NYA142" s="35"/>
      <c r="NYB142" s="35"/>
      <c r="NYC142" s="35"/>
      <c r="NYD142" s="35"/>
      <c r="NYE142" s="35"/>
      <c r="NYF142" s="35"/>
      <c r="NYG142" s="35"/>
      <c r="NYH142" s="35"/>
      <c r="NYI142" s="35"/>
      <c r="NYJ142" s="35"/>
      <c r="NYK142" s="35"/>
      <c r="NYL142" s="35"/>
      <c r="NYM142" s="35"/>
      <c r="NYN142" s="35"/>
      <c r="NYO142" s="35"/>
      <c r="NYP142" s="35"/>
      <c r="NYQ142" s="35"/>
      <c r="NYR142" s="35"/>
      <c r="NYS142" s="35"/>
      <c r="NYT142" s="35"/>
      <c r="NYU142" s="35"/>
      <c r="NYV142" s="35"/>
      <c r="NYW142" s="35"/>
      <c r="NYX142" s="35"/>
      <c r="NYY142" s="35"/>
      <c r="NYZ142" s="35"/>
      <c r="NZA142" s="35"/>
      <c r="NZB142" s="35"/>
      <c r="NZC142" s="35"/>
      <c r="NZD142" s="35"/>
      <c r="NZE142" s="35"/>
      <c r="NZF142" s="35"/>
      <c r="NZG142" s="35"/>
      <c r="NZH142" s="35"/>
      <c r="NZI142" s="35"/>
      <c r="NZJ142" s="35"/>
      <c r="NZK142" s="35"/>
      <c r="NZL142" s="35"/>
      <c r="NZM142" s="35"/>
      <c r="NZN142" s="35"/>
      <c r="NZO142" s="35"/>
      <c r="NZP142" s="35"/>
      <c r="NZQ142" s="35"/>
      <c r="NZR142" s="35"/>
      <c r="NZS142" s="35"/>
      <c r="NZT142" s="35"/>
      <c r="NZU142" s="35"/>
      <c r="NZV142" s="35"/>
      <c r="NZW142" s="35"/>
      <c r="NZX142" s="35"/>
      <c r="NZY142" s="35"/>
      <c r="NZZ142" s="35"/>
      <c r="OAA142" s="35"/>
      <c r="OAB142" s="35"/>
      <c r="OAC142" s="35"/>
      <c r="OAD142" s="35"/>
      <c r="OAE142" s="35"/>
      <c r="OAF142" s="35"/>
      <c r="OAG142" s="35"/>
      <c r="OAH142" s="35"/>
      <c r="OAI142" s="35"/>
      <c r="OAJ142" s="35"/>
      <c r="OAK142" s="35"/>
      <c r="OAL142" s="35"/>
      <c r="OAM142" s="35"/>
      <c r="OAN142" s="35"/>
      <c r="OAO142" s="35"/>
      <c r="OAP142" s="35"/>
      <c r="OAQ142" s="35"/>
      <c r="OAR142" s="35"/>
      <c r="OAS142" s="35"/>
      <c r="OAT142" s="35"/>
      <c r="OAU142" s="35"/>
      <c r="OAV142" s="35"/>
      <c r="OAW142" s="35"/>
      <c r="OAX142" s="35"/>
      <c r="OAY142" s="35"/>
      <c r="OAZ142" s="35"/>
      <c r="OBA142" s="35"/>
      <c r="OBB142" s="35"/>
      <c r="OBC142" s="35"/>
      <c r="OBD142" s="35"/>
      <c r="OBE142" s="35"/>
      <c r="OBF142" s="35"/>
      <c r="OBG142" s="35"/>
      <c r="OBH142" s="35"/>
      <c r="OBI142" s="35"/>
      <c r="OBJ142" s="35"/>
      <c r="OBK142" s="35"/>
      <c r="OBL142" s="35"/>
      <c r="OBM142" s="35"/>
      <c r="OBN142" s="35"/>
      <c r="OBO142" s="35"/>
      <c r="OBP142" s="35"/>
      <c r="OBQ142" s="35"/>
      <c r="OBR142" s="35"/>
      <c r="OBY142" s="35"/>
      <c r="OBZ142" s="35"/>
      <c r="OCA142" s="35"/>
      <c r="OCB142" s="35"/>
      <c r="OCC142" s="35"/>
      <c r="OCD142" s="35"/>
      <c r="OCE142" s="35"/>
      <c r="OCF142" s="35"/>
      <c r="OCG142" s="35"/>
      <c r="OCH142" s="35"/>
      <c r="OCI142" s="35"/>
      <c r="OCJ142" s="35"/>
      <c r="OCK142" s="35"/>
      <c r="OCL142" s="35"/>
      <c r="OCM142" s="35"/>
      <c r="OCN142" s="35"/>
      <c r="OCO142" s="35"/>
      <c r="OCP142" s="35"/>
      <c r="OCQ142" s="35"/>
      <c r="OCR142" s="35"/>
      <c r="OCS142" s="35"/>
      <c r="OCT142" s="35"/>
      <c r="OCU142" s="35"/>
      <c r="OCV142" s="35"/>
      <c r="OCW142" s="35"/>
      <c r="OCX142" s="35"/>
      <c r="OCY142" s="35"/>
      <c r="OCZ142" s="35"/>
      <c r="ODA142" s="35"/>
      <c r="ODB142" s="35"/>
      <c r="ODC142" s="35"/>
      <c r="ODD142" s="35"/>
      <c r="ODE142" s="35"/>
      <c r="ODF142" s="35"/>
      <c r="ODG142" s="35"/>
      <c r="ODH142" s="35"/>
      <c r="ODI142" s="35"/>
      <c r="ODJ142" s="35"/>
      <c r="ODK142" s="35"/>
      <c r="ODL142" s="35"/>
      <c r="ODM142" s="35"/>
      <c r="ODN142" s="35"/>
      <c r="ODO142" s="35"/>
      <c r="ODP142" s="35"/>
      <c r="ODQ142" s="35"/>
      <c r="ODR142" s="35"/>
      <c r="ODS142" s="35"/>
      <c r="ODT142" s="35"/>
      <c r="ODU142" s="35"/>
      <c r="ODV142" s="35"/>
      <c r="ODW142" s="35"/>
      <c r="ODX142" s="35"/>
      <c r="ODY142" s="35"/>
      <c r="ODZ142" s="35"/>
      <c r="OEA142" s="35"/>
      <c r="OEB142" s="35"/>
      <c r="OEC142" s="35"/>
      <c r="OED142" s="35"/>
      <c r="OEE142" s="35"/>
      <c r="OEF142" s="35"/>
      <c r="OEG142" s="35"/>
      <c r="OEH142" s="35"/>
      <c r="OEI142" s="35"/>
      <c r="OEJ142" s="35"/>
      <c r="OEK142" s="35"/>
      <c r="OEL142" s="35"/>
      <c r="OEM142" s="35"/>
      <c r="OEN142" s="35"/>
      <c r="OEO142" s="35"/>
      <c r="OEP142" s="35"/>
      <c r="OEQ142" s="35"/>
      <c r="OER142" s="35"/>
      <c r="OES142" s="35"/>
      <c r="OET142" s="35"/>
      <c r="OEU142" s="35"/>
      <c r="OEV142" s="35"/>
      <c r="OEW142" s="35"/>
      <c r="OEX142" s="35"/>
      <c r="OEY142" s="35"/>
      <c r="OEZ142" s="35"/>
      <c r="OFA142" s="35"/>
      <c r="OFB142" s="35"/>
      <c r="OFC142" s="35"/>
      <c r="OFD142" s="35"/>
      <c r="OFE142" s="35"/>
      <c r="OFF142" s="35"/>
      <c r="OFG142" s="35"/>
      <c r="OFH142" s="35"/>
      <c r="OFI142" s="35"/>
      <c r="OFJ142" s="35"/>
      <c r="OFK142" s="35"/>
      <c r="OFL142" s="35"/>
      <c r="OFM142" s="35"/>
      <c r="OFN142" s="35"/>
      <c r="OFO142" s="35"/>
      <c r="OFP142" s="35"/>
      <c r="OFQ142" s="35"/>
      <c r="OFR142" s="35"/>
      <c r="OFS142" s="35"/>
      <c r="OFT142" s="35"/>
      <c r="OFU142" s="35"/>
      <c r="OFV142" s="35"/>
      <c r="OFW142" s="35"/>
      <c r="OFX142" s="35"/>
      <c r="OFY142" s="35"/>
      <c r="OFZ142" s="35"/>
      <c r="OGA142" s="35"/>
      <c r="OGB142" s="35"/>
      <c r="OGC142" s="35"/>
      <c r="OGD142" s="35"/>
      <c r="OGE142" s="35"/>
      <c r="OGF142" s="35"/>
      <c r="OGG142" s="35"/>
      <c r="OGH142" s="35"/>
      <c r="OGI142" s="35"/>
      <c r="OGJ142" s="35"/>
      <c r="OGK142" s="35"/>
      <c r="OGL142" s="35"/>
      <c r="OGM142" s="35"/>
      <c r="OGN142" s="35"/>
      <c r="OGO142" s="35"/>
      <c r="OGP142" s="35"/>
      <c r="OGQ142" s="35"/>
      <c r="OGR142" s="35"/>
      <c r="OGS142" s="35"/>
      <c r="OGT142" s="35"/>
      <c r="OGU142" s="35"/>
      <c r="OGV142" s="35"/>
      <c r="OGW142" s="35"/>
      <c r="OGX142" s="35"/>
      <c r="OGY142" s="35"/>
      <c r="OGZ142" s="35"/>
      <c r="OHA142" s="35"/>
      <c r="OHB142" s="35"/>
      <c r="OHC142" s="35"/>
      <c r="OHD142" s="35"/>
      <c r="OHE142" s="35"/>
      <c r="OHF142" s="35"/>
      <c r="OHG142" s="35"/>
      <c r="OHH142" s="35"/>
      <c r="OHI142" s="35"/>
      <c r="OHJ142" s="35"/>
      <c r="OHK142" s="35"/>
      <c r="OHL142" s="35"/>
      <c r="OHM142" s="35"/>
      <c r="OHN142" s="35"/>
      <c r="OHO142" s="35"/>
      <c r="OHP142" s="35"/>
      <c r="OHQ142" s="35"/>
      <c r="OHR142" s="35"/>
      <c r="OHS142" s="35"/>
      <c r="OHT142" s="35"/>
      <c r="OHU142" s="35"/>
      <c r="OHV142" s="35"/>
      <c r="OHW142" s="35"/>
      <c r="OHX142" s="35"/>
      <c r="OHY142" s="35"/>
      <c r="OHZ142" s="35"/>
      <c r="OIA142" s="35"/>
      <c r="OIB142" s="35"/>
      <c r="OIC142" s="35"/>
      <c r="OID142" s="35"/>
      <c r="OIE142" s="35"/>
      <c r="OIF142" s="35"/>
      <c r="OIG142" s="35"/>
      <c r="OIH142" s="35"/>
      <c r="OII142" s="35"/>
      <c r="OIJ142" s="35"/>
      <c r="OIK142" s="35"/>
      <c r="OIL142" s="35"/>
      <c r="OIM142" s="35"/>
      <c r="OIN142" s="35"/>
      <c r="OIO142" s="35"/>
      <c r="OIP142" s="35"/>
      <c r="OIQ142" s="35"/>
      <c r="OIR142" s="35"/>
      <c r="OIS142" s="35"/>
      <c r="OIT142" s="35"/>
      <c r="OIU142" s="35"/>
      <c r="OIV142" s="35"/>
      <c r="OIW142" s="35"/>
      <c r="OIX142" s="35"/>
      <c r="OIY142" s="35"/>
      <c r="OIZ142" s="35"/>
      <c r="OJA142" s="35"/>
      <c r="OJB142" s="35"/>
      <c r="OJC142" s="35"/>
      <c r="OJD142" s="35"/>
      <c r="OJE142" s="35"/>
      <c r="OJF142" s="35"/>
      <c r="OJG142" s="35"/>
      <c r="OJH142" s="35"/>
      <c r="OJI142" s="35"/>
      <c r="OJJ142" s="35"/>
      <c r="OJK142" s="35"/>
      <c r="OJL142" s="35"/>
      <c r="OJM142" s="35"/>
      <c r="OJN142" s="35"/>
      <c r="OJO142" s="35"/>
      <c r="OJP142" s="35"/>
      <c r="OJQ142" s="35"/>
      <c r="OJR142" s="35"/>
      <c r="OJS142" s="35"/>
      <c r="OJT142" s="35"/>
      <c r="OJU142" s="35"/>
      <c r="OJV142" s="35"/>
      <c r="OJW142" s="35"/>
      <c r="OJX142" s="35"/>
      <c r="OJY142" s="35"/>
      <c r="OJZ142" s="35"/>
      <c r="OKA142" s="35"/>
      <c r="OKB142" s="35"/>
      <c r="OKC142" s="35"/>
      <c r="OKD142" s="35"/>
      <c r="OKE142" s="35"/>
      <c r="OKF142" s="35"/>
      <c r="OKG142" s="35"/>
      <c r="OKH142" s="35"/>
      <c r="OKI142" s="35"/>
      <c r="OKJ142" s="35"/>
      <c r="OKK142" s="35"/>
      <c r="OKL142" s="35"/>
      <c r="OKM142" s="35"/>
      <c r="OKN142" s="35"/>
      <c r="OKO142" s="35"/>
      <c r="OKP142" s="35"/>
      <c r="OKQ142" s="35"/>
      <c r="OKR142" s="35"/>
      <c r="OKS142" s="35"/>
      <c r="OKT142" s="35"/>
      <c r="OKU142" s="35"/>
      <c r="OKV142" s="35"/>
      <c r="OKW142" s="35"/>
      <c r="OKX142" s="35"/>
      <c r="OKY142" s="35"/>
      <c r="OKZ142" s="35"/>
      <c r="OLA142" s="35"/>
      <c r="OLB142" s="35"/>
      <c r="OLC142" s="35"/>
      <c r="OLD142" s="35"/>
      <c r="OLE142" s="35"/>
      <c r="OLF142" s="35"/>
      <c r="OLG142" s="35"/>
      <c r="OLH142" s="35"/>
      <c r="OLI142" s="35"/>
      <c r="OLJ142" s="35"/>
      <c r="OLK142" s="35"/>
      <c r="OLL142" s="35"/>
      <c r="OLM142" s="35"/>
      <c r="OLN142" s="35"/>
      <c r="OLU142" s="35"/>
      <c r="OLV142" s="35"/>
      <c r="OLW142" s="35"/>
      <c r="OLX142" s="35"/>
      <c r="OLY142" s="35"/>
      <c r="OLZ142" s="35"/>
      <c r="OMA142" s="35"/>
      <c r="OMB142" s="35"/>
      <c r="OMC142" s="35"/>
      <c r="OMD142" s="35"/>
      <c r="OME142" s="35"/>
      <c r="OMF142" s="35"/>
      <c r="OMG142" s="35"/>
      <c r="OMH142" s="35"/>
      <c r="OMI142" s="35"/>
      <c r="OMJ142" s="35"/>
      <c r="OMK142" s="35"/>
      <c r="OML142" s="35"/>
      <c r="OMM142" s="35"/>
      <c r="OMN142" s="35"/>
      <c r="OMO142" s="35"/>
      <c r="OMP142" s="35"/>
      <c r="OMQ142" s="35"/>
      <c r="OMR142" s="35"/>
      <c r="OMS142" s="35"/>
      <c r="OMT142" s="35"/>
      <c r="OMU142" s="35"/>
      <c r="OMV142" s="35"/>
      <c r="OMW142" s="35"/>
      <c r="OMX142" s="35"/>
      <c r="OMY142" s="35"/>
      <c r="OMZ142" s="35"/>
      <c r="ONA142" s="35"/>
      <c r="ONB142" s="35"/>
      <c r="ONC142" s="35"/>
      <c r="OND142" s="35"/>
      <c r="ONE142" s="35"/>
      <c r="ONF142" s="35"/>
      <c r="ONG142" s="35"/>
      <c r="ONH142" s="35"/>
      <c r="ONI142" s="35"/>
      <c r="ONJ142" s="35"/>
      <c r="ONK142" s="35"/>
      <c r="ONL142" s="35"/>
      <c r="ONM142" s="35"/>
      <c r="ONN142" s="35"/>
      <c r="ONO142" s="35"/>
      <c r="ONP142" s="35"/>
      <c r="ONQ142" s="35"/>
      <c r="ONR142" s="35"/>
      <c r="ONS142" s="35"/>
      <c r="ONT142" s="35"/>
      <c r="ONU142" s="35"/>
      <c r="ONV142" s="35"/>
      <c r="ONW142" s="35"/>
      <c r="ONX142" s="35"/>
      <c r="ONY142" s="35"/>
      <c r="ONZ142" s="35"/>
      <c r="OOA142" s="35"/>
      <c r="OOB142" s="35"/>
      <c r="OOC142" s="35"/>
      <c r="OOD142" s="35"/>
      <c r="OOE142" s="35"/>
      <c r="OOF142" s="35"/>
      <c r="OOG142" s="35"/>
      <c r="OOH142" s="35"/>
      <c r="OOI142" s="35"/>
      <c r="OOJ142" s="35"/>
      <c r="OOK142" s="35"/>
      <c r="OOL142" s="35"/>
      <c r="OOM142" s="35"/>
      <c r="OON142" s="35"/>
      <c r="OOO142" s="35"/>
      <c r="OOP142" s="35"/>
      <c r="OOQ142" s="35"/>
      <c r="OOR142" s="35"/>
      <c r="OOS142" s="35"/>
      <c r="OOT142" s="35"/>
      <c r="OOU142" s="35"/>
      <c r="OOV142" s="35"/>
      <c r="OOW142" s="35"/>
      <c r="OOX142" s="35"/>
      <c r="OOY142" s="35"/>
      <c r="OOZ142" s="35"/>
      <c r="OPA142" s="35"/>
      <c r="OPB142" s="35"/>
      <c r="OPC142" s="35"/>
      <c r="OPD142" s="35"/>
      <c r="OPE142" s="35"/>
      <c r="OPF142" s="35"/>
      <c r="OPG142" s="35"/>
      <c r="OPH142" s="35"/>
      <c r="OPI142" s="35"/>
      <c r="OPJ142" s="35"/>
      <c r="OPK142" s="35"/>
      <c r="OPL142" s="35"/>
      <c r="OPM142" s="35"/>
      <c r="OPN142" s="35"/>
      <c r="OPO142" s="35"/>
      <c r="OPP142" s="35"/>
      <c r="OPQ142" s="35"/>
      <c r="OPR142" s="35"/>
      <c r="OPS142" s="35"/>
      <c r="OPT142" s="35"/>
      <c r="OPU142" s="35"/>
      <c r="OPV142" s="35"/>
      <c r="OPW142" s="35"/>
      <c r="OPX142" s="35"/>
      <c r="OPY142" s="35"/>
      <c r="OPZ142" s="35"/>
      <c r="OQA142" s="35"/>
      <c r="OQB142" s="35"/>
      <c r="OQC142" s="35"/>
      <c r="OQD142" s="35"/>
      <c r="OQE142" s="35"/>
      <c r="OQF142" s="35"/>
      <c r="OQG142" s="35"/>
      <c r="OQH142" s="35"/>
      <c r="OQI142" s="35"/>
      <c r="OQJ142" s="35"/>
      <c r="OQK142" s="35"/>
      <c r="OQL142" s="35"/>
      <c r="OQM142" s="35"/>
      <c r="OQN142" s="35"/>
      <c r="OQO142" s="35"/>
      <c r="OQP142" s="35"/>
      <c r="OQQ142" s="35"/>
      <c r="OQR142" s="35"/>
      <c r="OQS142" s="35"/>
      <c r="OQT142" s="35"/>
      <c r="OQU142" s="35"/>
      <c r="OQV142" s="35"/>
      <c r="OQW142" s="35"/>
      <c r="OQX142" s="35"/>
      <c r="OQY142" s="35"/>
      <c r="OQZ142" s="35"/>
      <c r="ORA142" s="35"/>
      <c r="ORB142" s="35"/>
      <c r="ORC142" s="35"/>
      <c r="ORD142" s="35"/>
      <c r="ORE142" s="35"/>
      <c r="ORF142" s="35"/>
      <c r="ORG142" s="35"/>
      <c r="ORH142" s="35"/>
      <c r="ORI142" s="35"/>
      <c r="ORJ142" s="35"/>
      <c r="ORK142" s="35"/>
      <c r="ORL142" s="35"/>
      <c r="ORM142" s="35"/>
      <c r="ORN142" s="35"/>
      <c r="ORO142" s="35"/>
      <c r="ORP142" s="35"/>
      <c r="ORQ142" s="35"/>
      <c r="ORR142" s="35"/>
      <c r="ORS142" s="35"/>
      <c r="ORT142" s="35"/>
      <c r="ORU142" s="35"/>
      <c r="ORV142" s="35"/>
      <c r="ORW142" s="35"/>
      <c r="ORX142" s="35"/>
      <c r="ORY142" s="35"/>
      <c r="ORZ142" s="35"/>
      <c r="OSA142" s="35"/>
      <c r="OSB142" s="35"/>
      <c r="OSC142" s="35"/>
      <c r="OSD142" s="35"/>
      <c r="OSE142" s="35"/>
      <c r="OSF142" s="35"/>
      <c r="OSG142" s="35"/>
      <c r="OSH142" s="35"/>
      <c r="OSI142" s="35"/>
      <c r="OSJ142" s="35"/>
      <c r="OSK142" s="35"/>
      <c r="OSL142" s="35"/>
      <c r="OSM142" s="35"/>
      <c r="OSN142" s="35"/>
      <c r="OSO142" s="35"/>
      <c r="OSP142" s="35"/>
      <c r="OSQ142" s="35"/>
      <c r="OSR142" s="35"/>
      <c r="OSS142" s="35"/>
      <c r="OST142" s="35"/>
      <c r="OSU142" s="35"/>
      <c r="OSV142" s="35"/>
      <c r="OSW142" s="35"/>
      <c r="OSX142" s="35"/>
      <c r="OSY142" s="35"/>
      <c r="OSZ142" s="35"/>
      <c r="OTA142" s="35"/>
      <c r="OTB142" s="35"/>
      <c r="OTC142" s="35"/>
      <c r="OTD142" s="35"/>
      <c r="OTE142" s="35"/>
      <c r="OTF142" s="35"/>
      <c r="OTG142" s="35"/>
      <c r="OTH142" s="35"/>
      <c r="OTI142" s="35"/>
      <c r="OTJ142" s="35"/>
      <c r="OTK142" s="35"/>
      <c r="OTL142" s="35"/>
      <c r="OTM142" s="35"/>
      <c r="OTN142" s="35"/>
      <c r="OTO142" s="35"/>
      <c r="OTP142" s="35"/>
      <c r="OTQ142" s="35"/>
      <c r="OTR142" s="35"/>
      <c r="OTS142" s="35"/>
      <c r="OTT142" s="35"/>
      <c r="OTU142" s="35"/>
      <c r="OTV142" s="35"/>
      <c r="OTW142" s="35"/>
      <c r="OTX142" s="35"/>
      <c r="OTY142" s="35"/>
      <c r="OTZ142" s="35"/>
      <c r="OUA142" s="35"/>
      <c r="OUB142" s="35"/>
      <c r="OUC142" s="35"/>
      <c r="OUD142" s="35"/>
      <c r="OUE142" s="35"/>
      <c r="OUF142" s="35"/>
      <c r="OUG142" s="35"/>
      <c r="OUH142" s="35"/>
      <c r="OUI142" s="35"/>
      <c r="OUJ142" s="35"/>
      <c r="OUK142" s="35"/>
      <c r="OUL142" s="35"/>
      <c r="OUM142" s="35"/>
      <c r="OUN142" s="35"/>
      <c r="OUO142" s="35"/>
      <c r="OUP142" s="35"/>
      <c r="OUQ142" s="35"/>
      <c r="OUR142" s="35"/>
      <c r="OUS142" s="35"/>
      <c r="OUT142" s="35"/>
      <c r="OUU142" s="35"/>
      <c r="OUV142" s="35"/>
      <c r="OUW142" s="35"/>
      <c r="OUX142" s="35"/>
      <c r="OUY142" s="35"/>
      <c r="OUZ142" s="35"/>
      <c r="OVA142" s="35"/>
      <c r="OVB142" s="35"/>
      <c r="OVC142" s="35"/>
      <c r="OVD142" s="35"/>
      <c r="OVE142" s="35"/>
      <c r="OVF142" s="35"/>
      <c r="OVG142" s="35"/>
      <c r="OVH142" s="35"/>
      <c r="OVI142" s="35"/>
      <c r="OVJ142" s="35"/>
      <c r="OVQ142" s="35"/>
      <c r="OVR142" s="35"/>
      <c r="OVS142" s="35"/>
      <c r="OVT142" s="35"/>
      <c r="OVU142" s="35"/>
      <c r="OVV142" s="35"/>
      <c r="OVW142" s="35"/>
      <c r="OVX142" s="35"/>
      <c r="OVY142" s="35"/>
      <c r="OVZ142" s="35"/>
      <c r="OWA142" s="35"/>
      <c r="OWB142" s="35"/>
      <c r="OWC142" s="35"/>
      <c r="OWD142" s="35"/>
      <c r="OWE142" s="35"/>
      <c r="OWF142" s="35"/>
      <c r="OWG142" s="35"/>
      <c r="OWH142" s="35"/>
      <c r="OWI142" s="35"/>
      <c r="OWJ142" s="35"/>
      <c r="OWK142" s="35"/>
      <c r="OWL142" s="35"/>
      <c r="OWM142" s="35"/>
      <c r="OWN142" s="35"/>
      <c r="OWO142" s="35"/>
      <c r="OWP142" s="35"/>
      <c r="OWQ142" s="35"/>
      <c r="OWR142" s="35"/>
      <c r="OWS142" s="35"/>
      <c r="OWT142" s="35"/>
      <c r="OWU142" s="35"/>
      <c r="OWV142" s="35"/>
      <c r="OWW142" s="35"/>
      <c r="OWX142" s="35"/>
      <c r="OWY142" s="35"/>
      <c r="OWZ142" s="35"/>
      <c r="OXA142" s="35"/>
      <c r="OXB142" s="35"/>
      <c r="OXC142" s="35"/>
      <c r="OXD142" s="35"/>
      <c r="OXE142" s="35"/>
      <c r="OXF142" s="35"/>
      <c r="OXG142" s="35"/>
      <c r="OXH142" s="35"/>
      <c r="OXI142" s="35"/>
      <c r="OXJ142" s="35"/>
      <c r="OXK142" s="35"/>
      <c r="OXL142" s="35"/>
      <c r="OXM142" s="35"/>
      <c r="OXN142" s="35"/>
      <c r="OXO142" s="35"/>
      <c r="OXP142" s="35"/>
      <c r="OXQ142" s="35"/>
      <c r="OXR142" s="35"/>
      <c r="OXS142" s="35"/>
      <c r="OXT142" s="35"/>
      <c r="OXU142" s="35"/>
      <c r="OXV142" s="35"/>
      <c r="OXW142" s="35"/>
      <c r="OXX142" s="35"/>
      <c r="OXY142" s="35"/>
      <c r="OXZ142" s="35"/>
      <c r="OYA142" s="35"/>
      <c r="OYB142" s="35"/>
      <c r="OYC142" s="35"/>
      <c r="OYD142" s="35"/>
      <c r="OYE142" s="35"/>
      <c r="OYF142" s="35"/>
      <c r="OYG142" s="35"/>
      <c r="OYH142" s="35"/>
      <c r="OYI142" s="35"/>
      <c r="OYJ142" s="35"/>
      <c r="OYK142" s="35"/>
      <c r="OYL142" s="35"/>
      <c r="OYM142" s="35"/>
      <c r="OYN142" s="35"/>
      <c r="OYO142" s="35"/>
      <c r="OYP142" s="35"/>
      <c r="OYQ142" s="35"/>
      <c r="OYR142" s="35"/>
      <c r="OYS142" s="35"/>
      <c r="OYT142" s="35"/>
      <c r="OYU142" s="35"/>
      <c r="OYV142" s="35"/>
      <c r="OYW142" s="35"/>
      <c r="OYX142" s="35"/>
      <c r="OYY142" s="35"/>
      <c r="OYZ142" s="35"/>
      <c r="OZA142" s="35"/>
      <c r="OZB142" s="35"/>
      <c r="OZC142" s="35"/>
      <c r="OZD142" s="35"/>
      <c r="OZE142" s="35"/>
      <c r="OZF142" s="35"/>
      <c r="OZG142" s="35"/>
      <c r="OZH142" s="35"/>
      <c r="OZI142" s="35"/>
      <c r="OZJ142" s="35"/>
      <c r="OZK142" s="35"/>
      <c r="OZL142" s="35"/>
      <c r="OZM142" s="35"/>
      <c r="OZN142" s="35"/>
      <c r="OZO142" s="35"/>
      <c r="OZP142" s="35"/>
      <c r="OZQ142" s="35"/>
      <c r="OZR142" s="35"/>
      <c r="OZS142" s="35"/>
      <c r="OZT142" s="35"/>
      <c r="OZU142" s="35"/>
      <c r="OZV142" s="35"/>
      <c r="OZW142" s="35"/>
      <c r="OZX142" s="35"/>
      <c r="OZY142" s="35"/>
      <c r="OZZ142" s="35"/>
      <c r="PAA142" s="35"/>
      <c r="PAB142" s="35"/>
      <c r="PAC142" s="35"/>
      <c r="PAD142" s="35"/>
      <c r="PAE142" s="35"/>
      <c r="PAF142" s="35"/>
      <c r="PAG142" s="35"/>
      <c r="PAH142" s="35"/>
      <c r="PAI142" s="35"/>
      <c r="PAJ142" s="35"/>
      <c r="PAK142" s="35"/>
      <c r="PAL142" s="35"/>
      <c r="PAM142" s="35"/>
      <c r="PAN142" s="35"/>
      <c r="PAO142" s="35"/>
      <c r="PAP142" s="35"/>
      <c r="PAQ142" s="35"/>
      <c r="PAR142" s="35"/>
      <c r="PAS142" s="35"/>
      <c r="PAT142" s="35"/>
      <c r="PAU142" s="35"/>
      <c r="PAV142" s="35"/>
      <c r="PAW142" s="35"/>
      <c r="PAX142" s="35"/>
      <c r="PAY142" s="35"/>
      <c r="PAZ142" s="35"/>
      <c r="PBA142" s="35"/>
      <c r="PBB142" s="35"/>
      <c r="PBC142" s="35"/>
      <c r="PBD142" s="35"/>
      <c r="PBE142" s="35"/>
      <c r="PBF142" s="35"/>
      <c r="PBG142" s="35"/>
      <c r="PBH142" s="35"/>
      <c r="PBI142" s="35"/>
      <c r="PBJ142" s="35"/>
      <c r="PBK142" s="35"/>
      <c r="PBL142" s="35"/>
      <c r="PBM142" s="35"/>
      <c r="PBN142" s="35"/>
      <c r="PBO142" s="35"/>
      <c r="PBP142" s="35"/>
      <c r="PBQ142" s="35"/>
      <c r="PBR142" s="35"/>
      <c r="PBS142" s="35"/>
      <c r="PBT142" s="35"/>
      <c r="PBU142" s="35"/>
      <c r="PBV142" s="35"/>
      <c r="PBW142" s="35"/>
      <c r="PBX142" s="35"/>
      <c r="PBY142" s="35"/>
      <c r="PBZ142" s="35"/>
      <c r="PCA142" s="35"/>
      <c r="PCB142" s="35"/>
      <c r="PCC142" s="35"/>
      <c r="PCD142" s="35"/>
      <c r="PCE142" s="35"/>
      <c r="PCF142" s="35"/>
      <c r="PCG142" s="35"/>
      <c r="PCH142" s="35"/>
      <c r="PCI142" s="35"/>
      <c r="PCJ142" s="35"/>
      <c r="PCK142" s="35"/>
      <c r="PCL142" s="35"/>
      <c r="PCM142" s="35"/>
      <c r="PCN142" s="35"/>
      <c r="PCO142" s="35"/>
      <c r="PCP142" s="35"/>
      <c r="PCQ142" s="35"/>
      <c r="PCR142" s="35"/>
      <c r="PCS142" s="35"/>
      <c r="PCT142" s="35"/>
      <c r="PCU142" s="35"/>
      <c r="PCV142" s="35"/>
      <c r="PCW142" s="35"/>
      <c r="PCX142" s="35"/>
      <c r="PCY142" s="35"/>
      <c r="PCZ142" s="35"/>
      <c r="PDA142" s="35"/>
      <c r="PDB142" s="35"/>
      <c r="PDC142" s="35"/>
      <c r="PDD142" s="35"/>
      <c r="PDE142" s="35"/>
      <c r="PDF142" s="35"/>
      <c r="PDG142" s="35"/>
      <c r="PDH142" s="35"/>
      <c r="PDI142" s="35"/>
      <c r="PDJ142" s="35"/>
      <c r="PDK142" s="35"/>
      <c r="PDL142" s="35"/>
      <c r="PDM142" s="35"/>
      <c r="PDN142" s="35"/>
      <c r="PDO142" s="35"/>
      <c r="PDP142" s="35"/>
      <c r="PDQ142" s="35"/>
      <c r="PDR142" s="35"/>
      <c r="PDS142" s="35"/>
      <c r="PDT142" s="35"/>
      <c r="PDU142" s="35"/>
      <c r="PDV142" s="35"/>
      <c r="PDW142" s="35"/>
      <c r="PDX142" s="35"/>
      <c r="PDY142" s="35"/>
      <c r="PDZ142" s="35"/>
      <c r="PEA142" s="35"/>
      <c r="PEB142" s="35"/>
      <c r="PEC142" s="35"/>
      <c r="PED142" s="35"/>
      <c r="PEE142" s="35"/>
      <c r="PEF142" s="35"/>
      <c r="PEG142" s="35"/>
      <c r="PEH142" s="35"/>
      <c r="PEI142" s="35"/>
      <c r="PEJ142" s="35"/>
      <c r="PEK142" s="35"/>
      <c r="PEL142" s="35"/>
      <c r="PEM142" s="35"/>
      <c r="PEN142" s="35"/>
      <c r="PEO142" s="35"/>
      <c r="PEP142" s="35"/>
      <c r="PEQ142" s="35"/>
      <c r="PER142" s="35"/>
      <c r="PES142" s="35"/>
      <c r="PET142" s="35"/>
      <c r="PEU142" s="35"/>
      <c r="PEV142" s="35"/>
      <c r="PEW142" s="35"/>
      <c r="PEX142" s="35"/>
      <c r="PEY142" s="35"/>
      <c r="PEZ142" s="35"/>
      <c r="PFA142" s="35"/>
      <c r="PFB142" s="35"/>
      <c r="PFC142" s="35"/>
      <c r="PFD142" s="35"/>
      <c r="PFE142" s="35"/>
      <c r="PFF142" s="35"/>
      <c r="PFM142" s="35"/>
      <c r="PFN142" s="35"/>
      <c r="PFO142" s="35"/>
      <c r="PFP142" s="35"/>
      <c r="PFQ142" s="35"/>
      <c r="PFR142" s="35"/>
      <c r="PFS142" s="35"/>
      <c r="PFT142" s="35"/>
      <c r="PFU142" s="35"/>
      <c r="PFV142" s="35"/>
      <c r="PFW142" s="35"/>
      <c r="PFX142" s="35"/>
      <c r="PFY142" s="35"/>
      <c r="PFZ142" s="35"/>
      <c r="PGA142" s="35"/>
      <c r="PGB142" s="35"/>
      <c r="PGC142" s="35"/>
      <c r="PGD142" s="35"/>
      <c r="PGE142" s="35"/>
      <c r="PGF142" s="35"/>
      <c r="PGG142" s="35"/>
      <c r="PGH142" s="35"/>
      <c r="PGI142" s="35"/>
      <c r="PGJ142" s="35"/>
      <c r="PGK142" s="35"/>
      <c r="PGL142" s="35"/>
      <c r="PGM142" s="35"/>
      <c r="PGN142" s="35"/>
      <c r="PGO142" s="35"/>
      <c r="PGP142" s="35"/>
      <c r="PGQ142" s="35"/>
      <c r="PGR142" s="35"/>
      <c r="PGS142" s="35"/>
      <c r="PGT142" s="35"/>
      <c r="PGU142" s="35"/>
      <c r="PGV142" s="35"/>
      <c r="PGW142" s="35"/>
      <c r="PGX142" s="35"/>
      <c r="PGY142" s="35"/>
      <c r="PGZ142" s="35"/>
      <c r="PHA142" s="35"/>
      <c r="PHB142" s="35"/>
      <c r="PHC142" s="35"/>
      <c r="PHD142" s="35"/>
      <c r="PHE142" s="35"/>
      <c r="PHF142" s="35"/>
      <c r="PHG142" s="35"/>
      <c r="PHH142" s="35"/>
      <c r="PHI142" s="35"/>
      <c r="PHJ142" s="35"/>
      <c r="PHK142" s="35"/>
      <c r="PHL142" s="35"/>
      <c r="PHM142" s="35"/>
      <c r="PHN142" s="35"/>
      <c r="PHO142" s="35"/>
      <c r="PHP142" s="35"/>
      <c r="PHQ142" s="35"/>
      <c r="PHR142" s="35"/>
      <c r="PHS142" s="35"/>
      <c r="PHT142" s="35"/>
      <c r="PHU142" s="35"/>
      <c r="PHV142" s="35"/>
      <c r="PHW142" s="35"/>
      <c r="PHX142" s="35"/>
      <c r="PHY142" s="35"/>
      <c r="PHZ142" s="35"/>
      <c r="PIA142" s="35"/>
      <c r="PIB142" s="35"/>
      <c r="PIC142" s="35"/>
      <c r="PID142" s="35"/>
      <c r="PIE142" s="35"/>
      <c r="PIF142" s="35"/>
      <c r="PIG142" s="35"/>
      <c r="PIH142" s="35"/>
      <c r="PII142" s="35"/>
      <c r="PIJ142" s="35"/>
      <c r="PIK142" s="35"/>
      <c r="PIL142" s="35"/>
      <c r="PIM142" s="35"/>
      <c r="PIN142" s="35"/>
      <c r="PIO142" s="35"/>
      <c r="PIP142" s="35"/>
      <c r="PIQ142" s="35"/>
      <c r="PIR142" s="35"/>
      <c r="PIS142" s="35"/>
      <c r="PIT142" s="35"/>
      <c r="PIU142" s="35"/>
      <c r="PIV142" s="35"/>
      <c r="PIW142" s="35"/>
      <c r="PIX142" s="35"/>
      <c r="PIY142" s="35"/>
      <c r="PIZ142" s="35"/>
      <c r="PJA142" s="35"/>
      <c r="PJB142" s="35"/>
      <c r="PJC142" s="35"/>
      <c r="PJD142" s="35"/>
      <c r="PJE142" s="35"/>
      <c r="PJF142" s="35"/>
      <c r="PJG142" s="35"/>
      <c r="PJH142" s="35"/>
      <c r="PJI142" s="35"/>
      <c r="PJJ142" s="35"/>
      <c r="PJK142" s="35"/>
      <c r="PJL142" s="35"/>
      <c r="PJM142" s="35"/>
      <c r="PJN142" s="35"/>
      <c r="PJO142" s="35"/>
      <c r="PJP142" s="35"/>
      <c r="PJQ142" s="35"/>
      <c r="PJR142" s="35"/>
      <c r="PJS142" s="35"/>
      <c r="PJT142" s="35"/>
      <c r="PJU142" s="35"/>
      <c r="PJV142" s="35"/>
      <c r="PJW142" s="35"/>
      <c r="PJX142" s="35"/>
      <c r="PJY142" s="35"/>
      <c r="PJZ142" s="35"/>
      <c r="PKA142" s="35"/>
      <c r="PKB142" s="35"/>
      <c r="PKC142" s="35"/>
      <c r="PKD142" s="35"/>
      <c r="PKE142" s="35"/>
      <c r="PKF142" s="35"/>
      <c r="PKG142" s="35"/>
      <c r="PKH142" s="35"/>
      <c r="PKI142" s="35"/>
      <c r="PKJ142" s="35"/>
      <c r="PKK142" s="35"/>
      <c r="PKL142" s="35"/>
      <c r="PKM142" s="35"/>
      <c r="PKN142" s="35"/>
      <c r="PKO142" s="35"/>
      <c r="PKP142" s="35"/>
      <c r="PKQ142" s="35"/>
      <c r="PKR142" s="35"/>
      <c r="PKS142" s="35"/>
      <c r="PKT142" s="35"/>
      <c r="PKU142" s="35"/>
      <c r="PKV142" s="35"/>
      <c r="PKW142" s="35"/>
      <c r="PKX142" s="35"/>
      <c r="PKY142" s="35"/>
      <c r="PKZ142" s="35"/>
      <c r="PLA142" s="35"/>
      <c r="PLB142" s="35"/>
      <c r="PLC142" s="35"/>
      <c r="PLD142" s="35"/>
      <c r="PLE142" s="35"/>
      <c r="PLF142" s="35"/>
      <c r="PLG142" s="35"/>
      <c r="PLH142" s="35"/>
      <c r="PLI142" s="35"/>
      <c r="PLJ142" s="35"/>
      <c r="PLK142" s="35"/>
      <c r="PLL142" s="35"/>
      <c r="PLM142" s="35"/>
      <c r="PLN142" s="35"/>
      <c r="PLO142" s="35"/>
      <c r="PLP142" s="35"/>
      <c r="PLQ142" s="35"/>
      <c r="PLR142" s="35"/>
      <c r="PLS142" s="35"/>
      <c r="PLT142" s="35"/>
      <c r="PLU142" s="35"/>
      <c r="PLV142" s="35"/>
      <c r="PLW142" s="35"/>
      <c r="PLX142" s="35"/>
      <c r="PLY142" s="35"/>
      <c r="PLZ142" s="35"/>
      <c r="PMA142" s="35"/>
      <c r="PMB142" s="35"/>
      <c r="PMC142" s="35"/>
      <c r="PMD142" s="35"/>
      <c r="PME142" s="35"/>
      <c r="PMF142" s="35"/>
      <c r="PMG142" s="35"/>
      <c r="PMH142" s="35"/>
      <c r="PMI142" s="35"/>
      <c r="PMJ142" s="35"/>
      <c r="PMK142" s="35"/>
      <c r="PML142" s="35"/>
      <c r="PMM142" s="35"/>
      <c r="PMN142" s="35"/>
      <c r="PMO142" s="35"/>
      <c r="PMP142" s="35"/>
      <c r="PMQ142" s="35"/>
      <c r="PMR142" s="35"/>
      <c r="PMS142" s="35"/>
      <c r="PMT142" s="35"/>
      <c r="PMU142" s="35"/>
      <c r="PMV142" s="35"/>
      <c r="PMW142" s="35"/>
      <c r="PMX142" s="35"/>
      <c r="PMY142" s="35"/>
      <c r="PMZ142" s="35"/>
      <c r="PNA142" s="35"/>
      <c r="PNB142" s="35"/>
      <c r="PNC142" s="35"/>
      <c r="PND142" s="35"/>
      <c r="PNE142" s="35"/>
      <c r="PNF142" s="35"/>
      <c r="PNG142" s="35"/>
      <c r="PNH142" s="35"/>
      <c r="PNI142" s="35"/>
      <c r="PNJ142" s="35"/>
      <c r="PNK142" s="35"/>
      <c r="PNL142" s="35"/>
      <c r="PNM142" s="35"/>
      <c r="PNN142" s="35"/>
      <c r="PNO142" s="35"/>
      <c r="PNP142" s="35"/>
      <c r="PNQ142" s="35"/>
      <c r="PNR142" s="35"/>
      <c r="PNS142" s="35"/>
      <c r="PNT142" s="35"/>
      <c r="PNU142" s="35"/>
      <c r="PNV142" s="35"/>
      <c r="PNW142" s="35"/>
      <c r="PNX142" s="35"/>
      <c r="PNY142" s="35"/>
      <c r="PNZ142" s="35"/>
      <c r="POA142" s="35"/>
      <c r="POB142" s="35"/>
      <c r="POC142" s="35"/>
      <c r="POD142" s="35"/>
      <c r="POE142" s="35"/>
      <c r="POF142" s="35"/>
      <c r="POG142" s="35"/>
      <c r="POH142" s="35"/>
      <c r="POI142" s="35"/>
      <c r="POJ142" s="35"/>
      <c r="POK142" s="35"/>
      <c r="POL142" s="35"/>
      <c r="POM142" s="35"/>
      <c r="PON142" s="35"/>
      <c r="POO142" s="35"/>
      <c r="POP142" s="35"/>
      <c r="POQ142" s="35"/>
      <c r="POR142" s="35"/>
      <c r="POS142" s="35"/>
      <c r="POT142" s="35"/>
      <c r="POU142" s="35"/>
      <c r="POV142" s="35"/>
      <c r="POW142" s="35"/>
      <c r="POX142" s="35"/>
      <c r="POY142" s="35"/>
      <c r="POZ142" s="35"/>
      <c r="PPA142" s="35"/>
      <c r="PPB142" s="35"/>
      <c r="PPI142" s="35"/>
      <c r="PPJ142" s="35"/>
      <c r="PPK142" s="35"/>
      <c r="PPL142" s="35"/>
      <c r="PPM142" s="35"/>
      <c r="PPN142" s="35"/>
      <c r="PPO142" s="35"/>
      <c r="PPP142" s="35"/>
      <c r="PPQ142" s="35"/>
      <c r="PPR142" s="35"/>
      <c r="PPS142" s="35"/>
      <c r="PPT142" s="35"/>
      <c r="PPU142" s="35"/>
      <c r="PPV142" s="35"/>
      <c r="PPW142" s="35"/>
      <c r="PPX142" s="35"/>
      <c r="PPY142" s="35"/>
      <c r="PPZ142" s="35"/>
      <c r="PQA142" s="35"/>
      <c r="PQB142" s="35"/>
      <c r="PQC142" s="35"/>
      <c r="PQD142" s="35"/>
      <c r="PQE142" s="35"/>
      <c r="PQF142" s="35"/>
      <c r="PQG142" s="35"/>
      <c r="PQH142" s="35"/>
      <c r="PQI142" s="35"/>
      <c r="PQJ142" s="35"/>
      <c r="PQK142" s="35"/>
      <c r="PQL142" s="35"/>
      <c r="PQM142" s="35"/>
      <c r="PQN142" s="35"/>
      <c r="PQO142" s="35"/>
      <c r="PQP142" s="35"/>
      <c r="PQQ142" s="35"/>
      <c r="PQR142" s="35"/>
      <c r="PQS142" s="35"/>
      <c r="PQT142" s="35"/>
      <c r="PQU142" s="35"/>
      <c r="PQV142" s="35"/>
      <c r="PQW142" s="35"/>
      <c r="PQX142" s="35"/>
      <c r="PQY142" s="35"/>
      <c r="PQZ142" s="35"/>
      <c r="PRA142" s="35"/>
      <c r="PRB142" s="35"/>
      <c r="PRC142" s="35"/>
      <c r="PRD142" s="35"/>
      <c r="PRE142" s="35"/>
      <c r="PRF142" s="35"/>
      <c r="PRG142" s="35"/>
      <c r="PRH142" s="35"/>
      <c r="PRI142" s="35"/>
      <c r="PRJ142" s="35"/>
      <c r="PRK142" s="35"/>
      <c r="PRL142" s="35"/>
      <c r="PRM142" s="35"/>
      <c r="PRN142" s="35"/>
      <c r="PRO142" s="35"/>
      <c r="PRP142" s="35"/>
      <c r="PRQ142" s="35"/>
      <c r="PRR142" s="35"/>
      <c r="PRS142" s="35"/>
      <c r="PRT142" s="35"/>
      <c r="PRU142" s="35"/>
      <c r="PRV142" s="35"/>
      <c r="PRW142" s="35"/>
      <c r="PRX142" s="35"/>
      <c r="PRY142" s="35"/>
      <c r="PRZ142" s="35"/>
      <c r="PSA142" s="35"/>
      <c r="PSB142" s="35"/>
      <c r="PSC142" s="35"/>
      <c r="PSD142" s="35"/>
      <c r="PSE142" s="35"/>
      <c r="PSF142" s="35"/>
      <c r="PSG142" s="35"/>
      <c r="PSH142" s="35"/>
      <c r="PSI142" s="35"/>
      <c r="PSJ142" s="35"/>
      <c r="PSK142" s="35"/>
      <c r="PSL142" s="35"/>
      <c r="PSM142" s="35"/>
      <c r="PSN142" s="35"/>
      <c r="PSO142" s="35"/>
      <c r="PSP142" s="35"/>
      <c r="PSQ142" s="35"/>
      <c r="PSR142" s="35"/>
      <c r="PSS142" s="35"/>
      <c r="PST142" s="35"/>
      <c r="PSU142" s="35"/>
      <c r="PSV142" s="35"/>
      <c r="PSW142" s="35"/>
      <c r="PSX142" s="35"/>
      <c r="PSY142" s="35"/>
      <c r="PSZ142" s="35"/>
      <c r="PTA142" s="35"/>
      <c r="PTB142" s="35"/>
      <c r="PTC142" s="35"/>
      <c r="PTD142" s="35"/>
      <c r="PTE142" s="35"/>
      <c r="PTF142" s="35"/>
      <c r="PTG142" s="35"/>
      <c r="PTH142" s="35"/>
      <c r="PTI142" s="35"/>
      <c r="PTJ142" s="35"/>
      <c r="PTK142" s="35"/>
      <c r="PTL142" s="35"/>
      <c r="PTM142" s="35"/>
      <c r="PTN142" s="35"/>
      <c r="PTO142" s="35"/>
      <c r="PTP142" s="35"/>
      <c r="PTQ142" s="35"/>
      <c r="PTR142" s="35"/>
      <c r="PTS142" s="35"/>
      <c r="PTT142" s="35"/>
      <c r="PTU142" s="35"/>
      <c r="PTV142" s="35"/>
      <c r="PTW142" s="35"/>
      <c r="PTX142" s="35"/>
      <c r="PTY142" s="35"/>
      <c r="PTZ142" s="35"/>
      <c r="PUA142" s="35"/>
      <c r="PUB142" s="35"/>
      <c r="PUC142" s="35"/>
      <c r="PUD142" s="35"/>
      <c r="PUE142" s="35"/>
      <c r="PUF142" s="35"/>
      <c r="PUG142" s="35"/>
      <c r="PUH142" s="35"/>
      <c r="PUI142" s="35"/>
      <c r="PUJ142" s="35"/>
      <c r="PUK142" s="35"/>
      <c r="PUL142" s="35"/>
      <c r="PUM142" s="35"/>
      <c r="PUN142" s="35"/>
      <c r="PUO142" s="35"/>
      <c r="PUP142" s="35"/>
      <c r="PUQ142" s="35"/>
      <c r="PUR142" s="35"/>
      <c r="PUS142" s="35"/>
      <c r="PUT142" s="35"/>
      <c r="PUU142" s="35"/>
      <c r="PUV142" s="35"/>
      <c r="PUW142" s="35"/>
      <c r="PUX142" s="35"/>
      <c r="PUY142" s="35"/>
      <c r="PUZ142" s="35"/>
      <c r="PVA142" s="35"/>
      <c r="PVB142" s="35"/>
      <c r="PVC142" s="35"/>
      <c r="PVD142" s="35"/>
      <c r="PVE142" s="35"/>
      <c r="PVF142" s="35"/>
      <c r="PVG142" s="35"/>
      <c r="PVH142" s="35"/>
      <c r="PVI142" s="35"/>
      <c r="PVJ142" s="35"/>
      <c r="PVK142" s="35"/>
      <c r="PVL142" s="35"/>
      <c r="PVM142" s="35"/>
      <c r="PVN142" s="35"/>
      <c r="PVO142" s="35"/>
      <c r="PVP142" s="35"/>
      <c r="PVQ142" s="35"/>
      <c r="PVR142" s="35"/>
      <c r="PVS142" s="35"/>
      <c r="PVT142" s="35"/>
      <c r="PVU142" s="35"/>
      <c r="PVV142" s="35"/>
      <c r="PVW142" s="35"/>
      <c r="PVX142" s="35"/>
      <c r="PVY142" s="35"/>
      <c r="PVZ142" s="35"/>
      <c r="PWA142" s="35"/>
      <c r="PWB142" s="35"/>
      <c r="PWC142" s="35"/>
      <c r="PWD142" s="35"/>
      <c r="PWE142" s="35"/>
      <c r="PWF142" s="35"/>
      <c r="PWG142" s="35"/>
      <c r="PWH142" s="35"/>
      <c r="PWI142" s="35"/>
      <c r="PWJ142" s="35"/>
      <c r="PWK142" s="35"/>
      <c r="PWL142" s="35"/>
      <c r="PWM142" s="35"/>
      <c r="PWN142" s="35"/>
      <c r="PWO142" s="35"/>
      <c r="PWP142" s="35"/>
      <c r="PWQ142" s="35"/>
      <c r="PWR142" s="35"/>
      <c r="PWS142" s="35"/>
      <c r="PWT142" s="35"/>
      <c r="PWU142" s="35"/>
      <c r="PWV142" s="35"/>
      <c r="PWW142" s="35"/>
      <c r="PWX142" s="35"/>
      <c r="PWY142" s="35"/>
      <c r="PWZ142" s="35"/>
      <c r="PXA142" s="35"/>
      <c r="PXB142" s="35"/>
      <c r="PXC142" s="35"/>
      <c r="PXD142" s="35"/>
      <c r="PXE142" s="35"/>
      <c r="PXF142" s="35"/>
      <c r="PXG142" s="35"/>
      <c r="PXH142" s="35"/>
      <c r="PXI142" s="35"/>
      <c r="PXJ142" s="35"/>
      <c r="PXK142" s="35"/>
      <c r="PXL142" s="35"/>
      <c r="PXM142" s="35"/>
      <c r="PXN142" s="35"/>
      <c r="PXO142" s="35"/>
      <c r="PXP142" s="35"/>
      <c r="PXQ142" s="35"/>
      <c r="PXR142" s="35"/>
      <c r="PXS142" s="35"/>
      <c r="PXT142" s="35"/>
      <c r="PXU142" s="35"/>
      <c r="PXV142" s="35"/>
      <c r="PXW142" s="35"/>
      <c r="PXX142" s="35"/>
      <c r="PXY142" s="35"/>
      <c r="PXZ142" s="35"/>
      <c r="PYA142" s="35"/>
      <c r="PYB142" s="35"/>
      <c r="PYC142" s="35"/>
      <c r="PYD142" s="35"/>
      <c r="PYE142" s="35"/>
      <c r="PYF142" s="35"/>
      <c r="PYG142" s="35"/>
      <c r="PYH142" s="35"/>
      <c r="PYI142" s="35"/>
      <c r="PYJ142" s="35"/>
      <c r="PYK142" s="35"/>
      <c r="PYL142" s="35"/>
      <c r="PYM142" s="35"/>
      <c r="PYN142" s="35"/>
      <c r="PYO142" s="35"/>
      <c r="PYP142" s="35"/>
      <c r="PYQ142" s="35"/>
      <c r="PYR142" s="35"/>
      <c r="PYS142" s="35"/>
      <c r="PYT142" s="35"/>
      <c r="PYU142" s="35"/>
      <c r="PYV142" s="35"/>
      <c r="PYW142" s="35"/>
      <c r="PYX142" s="35"/>
      <c r="PZE142" s="35"/>
      <c r="PZF142" s="35"/>
      <c r="PZG142" s="35"/>
      <c r="PZH142" s="35"/>
      <c r="PZI142" s="35"/>
      <c r="PZJ142" s="35"/>
      <c r="PZK142" s="35"/>
      <c r="PZL142" s="35"/>
      <c r="PZM142" s="35"/>
      <c r="PZN142" s="35"/>
      <c r="PZO142" s="35"/>
      <c r="PZP142" s="35"/>
      <c r="PZQ142" s="35"/>
      <c r="PZR142" s="35"/>
      <c r="PZS142" s="35"/>
      <c r="PZT142" s="35"/>
      <c r="PZU142" s="35"/>
      <c r="PZV142" s="35"/>
      <c r="PZW142" s="35"/>
      <c r="PZX142" s="35"/>
      <c r="PZY142" s="35"/>
      <c r="PZZ142" s="35"/>
      <c r="QAA142" s="35"/>
      <c r="QAB142" s="35"/>
      <c r="QAC142" s="35"/>
      <c r="QAD142" s="35"/>
      <c r="QAE142" s="35"/>
      <c r="QAF142" s="35"/>
      <c r="QAG142" s="35"/>
      <c r="QAH142" s="35"/>
      <c r="QAI142" s="35"/>
      <c r="QAJ142" s="35"/>
      <c r="QAK142" s="35"/>
      <c r="QAL142" s="35"/>
      <c r="QAM142" s="35"/>
      <c r="QAN142" s="35"/>
      <c r="QAO142" s="35"/>
      <c r="QAP142" s="35"/>
      <c r="QAQ142" s="35"/>
      <c r="QAR142" s="35"/>
      <c r="QAS142" s="35"/>
      <c r="QAT142" s="35"/>
      <c r="QAU142" s="35"/>
      <c r="QAV142" s="35"/>
      <c r="QAW142" s="35"/>
      <c r="QAX142" s="35"/>
      <c r="QAY142" s="35"/>
      <c r="QAZ142" s="35"/>
      <c r="QBA142" s="35"/>
      <c r="QBB142" s="35"/>
      <c r="QBC142" s="35"/>
      <c r="QBD142" s="35"/>
      <c r="QBE142" s="35"/>
      <c r="QBF142" s="35"/>
      <c r="QBG142" s="35"/>
      <c r="QBH142" s="35"/>
      <c r="QBI142" s="35"/>
      <c r="QBJ142" s="35"/>
      <c r="QBK142" s="35"/>
      <c r="QBL142" s="35"/>
      <c r="QBM142" s="35"/>
      <c r="QBN142" s="35"/>
      <c r="QBO142" s="35"/>
      <c r="QBP142" s="35"/>
      <c r="QBQ142" s="35"/>
      <c r="QBR142" s="35"/>
      <c r="QBS142" s="35"/>
      <c r="QBT142" s="35"/>
      <c r="QBU142" s="35"/>
      <c r="QBV142" s="35"/>
      <c r="QBW142" s="35"/>
      <c r="QBX142" s="35"/>
      <c r="QBY142" s="35"/>
      <c r="QBZ142" s="35"/>
      <c r="QCA142" s="35"/>
      <c r="QCB142" s="35"/>
      <c r="QCC142" s="35"/>
      <c r="QCD142" s="35"/>
      <c r="QCE142" s="35"/>
      <c r="QCF142" s="35"/>
      <c r="QCG142" s="35"/>
      <c r="QCH142" s="35"/>
      <c r="QCI142" s="35"/>
      <c r="QCJ142" s="35"/>
      <c r="QCK142" s="35"/>
      <c r="QCL142" s="35"/>
      <c r="QCM142" s="35"/>
      <c r="QCN142" s="35"/>
      <c r="QCO142" s="35"/>
      <c r="QCP142" s="35"/>
      <c r="QCQ142" s="35"/>
      <c r="QCR142" s="35"/>
      <c r="QCS142" s="35"/>
      <c r="QCT142" s="35"/>
      <c r="QCU142" s="35"/>
      <c r="QCV142" s="35"/>
      <c r="QCW142" s="35"/>
      <c r="QCX142" s="35"/>
      <c r="QCY142" s="35"/>
      <c r="QCZ142" s="35"/>
      <c r="QDA142" s="35"/>
      <c r="QDB142" s="35"/>
      <c r="QDC142" s="35"/>
      <c r="QDD142" s="35"/>
      <c r="QDE142" s="35"/>
      <c r="QDF142" s="35"/>
      <c r="QDG142" s="35"/>
      <c r="QDH142" s="35"/>
      <c r="QDI142" s="35"/>
      <c r="QDJ142" s="35"/>
      <c r="QDK142" s="35"/>
      <c r="QDL142" s="35"/>
      <c r="QDM142" s="35"/>
      <c r="QDN142" s="35"/>
      <c r="QDO142" s="35"/>
      <c r="QDP142" s="35"/>
      <c r="QDQ142" s="35"/>
      <c r="QDR142" s="35"/>
      <c r="QDS142" s="35"/>
      <c r="QDT142" s="35"/>
      <c r="QDU142" s="35"/>
      <c r="QDV142" s="35"/>
      <c r="QDW142" s="35"/>
      <c r="QDX142" s="35"/>
      <c r="QDY142" s="35"/>
      <c r="QDZ142" s="35"/>
      <c r="QEA142" s="35"/>
      <c r="QEB142" s="35"/>
      <c r="QEC142" s="35"/>
      <c r="QED142" s="35"/>
      <c r="QEE142" s="35"/>
      <c r="QEF142" s="35"/>
      <c r="QEG142" s="35"/>
      <c r="QEH142" s="35"/>
      <c r="QEI142" s="35"/>
      <c r="QEJ142" s="35"/>
      <c r="QEK142" s="35"/>
      <c r="QEL142" s="35"/>
      <c r="QEM142" s="35"/>
      <c r="QEN142" s="35"/>
      <c r="QEO142" s="35"/>
      <c r="QEP142" s="35"/>
      <c r="QEQ142" s="35"/>
      <c r="QER142" s="35"/>
      <c r="QES142" s="35"/>
      <c r="QET142" s="35"/>
      <c r="QEU142" s="35"/>
      <c r="QEV142" s="35"/>
      <c r="QEW142" s="35"/>
      <c r="QEX142" s="35"/>
      <c r="QEY142" s="35"/>
      <c r="QEZ142" s="35"/>
      <c r="QFA142" s="35"/>
      <c r="QFB142" s="35"/>
      <c r="QFC142" s="35"/>
      <c r="QFD142" s="35"/>
      <c r="QFE142" s="35"/>
      <c r="QFF142" s="35"/>
      <c r="QFG142" s="35"/>
      <c r="QFH142" s="35"/>
      <c r="QFI142" s="35"/>
      <c r="QFJ142" s="35"/>
      <c r="QFK142" s="35"/>
      <c r="QFL142" s="35"/>
      <c r="QFM142" s="35"/>
      <c r="QFN142" s="35"/>
      <c r="QFO142" s="35"/>
      <c r="QFP142" s="35"/>
      <c r="QFQ142" s="35"/>
      <c r="QFR142" s="35"/>
      <c r="QFS142" s="35"/>
      <c r="QFT142" s="35"/>
      <c r="QFU142" s="35"/>
      <c r="QFV142" s="35"/>
      <c r="QFW142" s="35"/>
      <c r="QFX142" s="35"/>
      <c r="QFY142" s="35"/>
      <c r="QFZ142" s="35"/>
      <c r="QGA142" s="35"/>
      <c r="QGB142" s="35"/>
      <c r="QGC142" s="35"/>
      <c r="QGD142" s="35"/>
      <c r="QGE142" s="35"/>
      <c r="QGF142" s="35"/>
      <c r="QGG142" s="35"/>
      <c r="QGH142" s="35"/>
      <c r="QGI142" s="35"/>
      <c r="QGJ142" s="35"/>
      <c r="QGK142" s="35"/>
      <c r="QGL142" s="35"/>
      <c r="QGM142" s="35"/>
      <c r="QGN142" s="35"/>
      <c r="QGO142" s="35"/>
      <c r="QGP142" s="35"/>
      <c r="QGQ142" s="35"/>
      <c r="QGR142" s="35"/>
      <c r="QGS142" s="35"/>
      <c r="QGT142" s="35"/>
      <c r="QGU142" s="35"/>
      <c r="QGV142" s="35"/>
      <c r="QGW142" s="35"/>
      <c r="QGX142" s="35"/>
      <c r="QGY142" s="35"/>
      <c r="QGZ142" s="35"/>
      <c r="QHA142" s="35"/>
      <c r="QHB142" s="35"/>
      <c r="QHC142" s="35"/>
      <c r="QHD142" s="35"/>
      <c r="QHE142" s="35"/>
      <c r="QHF142" s="35"/>
      <c r="QHG142" s="35"/>
      <c r="QHH142" s="35"/>
      <c r="QHI142" s="35"/>
      <c r="QHJ142" s="35"/>
      <c r="QHK142" s="35"/>
      <c r="QHL142" s="35"/>
      <c r="QHM142" s="35"/>
      <c r="QHN142" s="35"/>
      <c r="QHO142" s="35"/>
      <c r="QHP142" s="35"/>
      <c r="QHQ142" s="35"/>
      <c r="QHR142" s="35"/>
      <c r="QHS142" s="35"/>
      <c r="QHT142" s="35"/>
      <c r="QHU142" s="35"/>
      <c r="QHV142" s="35"/>
      <c r="QHW142" s="35"/>
      <c r="QHX142" s="35"/>
      <c r="QHY142" s="35"/>
      <c r="QHZ142" s="35"/>
      <c r="QIA142" s="35"/>
      <c r="QIB142" s="35"/>
      <c r="QIC142" s="35"/>
      <c r="QID142" s="35"/>
      <c r="QIE142" s="35"/>
      <c r="QIF142" s="35"/>
      <c r="QIG142" s="35"/>
      <c r="QIH142" s="35"/>
      <c r="QII142" s="35"/>
      <c r="QIJ142" s="35"/>
      <c r="QIK142" s="35"/>
      <c r="QIL142" s="35"/>
      <c r="QIM142" s="35"/>
      <c r="QIN142" s="35"/>
      <c r="QIO142" s="35"/>
      <c r="QIP142" s="35"/>
      <c r="QIQ142" s="35"/>
      <c r="QIR142" s="35"/>
      <c r="QIS142" s="35"/>
      <c r="QIT142" s="35"/>
      <c r="QJA142" s="35"/>
      <c r="QJB142" s="35"/>
      <c r="QJC142" s="35"/>
      <c r="QJD142" s="35"/>
      <c r="QJE142" s="35"/>
      <c r="QJF142" s="35"/>
      <c r="QJG142" s="35"/>
      <c r="QJH142" s="35"/>
      <c r="QJI142" s="35"/>
      <c r="QJJ142" s="35"/>
      <c r="QJK142" s="35"/>
      <c r="QJL142" s="35"/>
      <c r="QJM142" s="35"/>
      <c r="QJN142" s="35"/>
      <c r="QJO142" s="35"/>
      <c r="QJP142" s="35"/>
      <c r="QJQ142" s="35"/>
      <c r="QJR142" s="35"/>
      <c r="QJS142" s="35"/>
      <c r="QJT142" s="35"/>
      <c r="QJU142" s="35"/>
      <c r="QJV142" s="35"/>
      <c r="QJW142" s="35"/>
      <c r="QJX142" s="35"/>
      <c r="QJY142" s="35"/>
      <c r="QJZ142" s="35"/>
      <c r="QKA142" s="35"/>
      <c r="QKB142" s="35"/>
      <c r="QKC142" s="35"/>
      <c r="QKD142" s="35"/>
      <c r="QKE142" s="35"/>
      <c r="QKF142" s="35"/>
      <c r="QKG142" s="35"/>
      <c r="QKH142" s="35"/>
      <c r="QKI142" s="35"/>
      <c r="QKJ142" s="35"/>
      <c r="QKK142" s="35"/>
      <c r="QKL142" s="35"/>
      <c r="QKM142" s="35"/>
      <c r="QKN142" s="35"/>
      <c r="QKO142" s="35"/>
      <c r="QKP142" s="35"/>
      <c r="QKQ142" s="35"/>
      <c r="QKR142" s="35"/>
      <c r="QKS142" s="35"/>
      <c r="QKT142" s="35"/>
      <c r="QKU142" s="35"/>
      <c r="QKV142" s="35"/>
      <c r="QKW142" s="35"/>
      <c r="QKX142" s="35"/>
      <c r="QKY142" s="35"/>
      <c r="QKZ142" s="35"/>
      <c r="QLA142" s="35"/>
      <c r="QLB142" s="35"/>
      <c r="QLC142" s="35"/>
      <c r="QLD142" s="35"/>
      <c r="QLE142" s="35"/>
      <c r="QLF142" s="35"/>
      <c r="QLG142" s="35"/>
      <c r="QLH142" s="35"/>
      <c r="QLI142" s="35"/>
      <c r="QLJ142" s="35"/>
      <c r="QLK142" s="35"/>
      <c r="QLL142" s="35"/>
      <c r="QLM142" s="35"/>
      <c r="QLN142" s="35"/>
      <c r="QLO142" s="35"/>
      <c r="QLP142" s="35"/>
      <c r="QLQ142" s="35"/>
      <c r="QLR142" s="35"/>
      <c r="QLS142" s="35"/>
      <c r="QLT142" s="35"/>
      <c r="QLU142" s="35"/>
      <c r="QLV142" s="35"/>
      <c r="QLW142" s="35"/>
      <c r="QLX142" s="35"/>
      <c r="QLY142" s="35"/>
      <c r="QLZ142" s="35"/>
      <c r="QMA142" s="35"/>
      <c r="QMB142" s="35"/>
      <c r="QMC142" s="35"/>
      <c r="QMD142" s="35"/>
      <c r="QME142" s="35"/>
      <c r="QMF142" s="35"/>
      <c r="QMG142" s="35"/>
      <c r="QMH142" s="35"/>
      <c r="QMI142" s="35"/>
      <c r="QMJ142" s="35"/>
      <c r="QMK142" s="35"/>
      <c r="QML142" s="35"/>
      <c r="QMM142" s="35"/>
      <c r="QMN142" s="35"/>
      <c r="QMO142" s="35"/>
      <c r="QMP142" s="35"/>
      <c r="QMQ142" s="35"/>
      <c r="QMR142" s="35"/>
      <c r="QMS142" s="35"/>
      <c r="QMT142" s="35"/>
      <c r="QMU142" s="35"/>
      <c r="QMV142" s="35"/>
      <c r="QMW142" s="35"/>
      <c r="QMX142" s="35"/>
      <c r="QMY142" s="35"/>
      <c r="QMZ142" s="35"/>
      <c r="QNA142" s="35"/>
      <c r="QNB142" s="35"/>
      <c r="QNC142" s="35"/>
      <c r="QND142" s="35"/>
      <c r="QNE142" s="35"/>
      <c r="QNF142" s="35"/>
      <c r="QNG142" s="35"/>
      <c r="QNH142" s="35"/>
      <c r="QNI142" s="35"/>
      <c r="QNJ142" s="35"/>
      <c r="QNK142" s="35"/>
      <c r="QNL142" s="35"/>
      <c r="QNM142" s="35"/>
      <c r="QNN142" s="35"/>
      <c r="QNO142" s="35"/>
      <c r="QNP142" s="35"/>
      <c r="QNQ142" s="35"/>
      <c r="QNR142" s="35"/>
      <c r="QNS142" s="35"/>
      <c r="QNT142" s="35"/>
      <c r="QNU142" s="35"/>
      <c r="QNV142" s="35"/>
      <c r="QNW142" s="35"/>
      <c r="QNX142" s="35"/>
      <c r="QNY142" s="35"/>
      <c r="QNZ142" s="35"/>
      <c r="QOA142" s="35"/>
      <c r="QOB142" s="35"/>
      <c r="QOC142" s="35"/>
      <c r="QOD142" s="35"/>
      <c r="QOE142" s="35"/>
      <c r="QOF142" s="35"/>
      <c r="QOG142" s="35"/>
      <c r="QOH142" s="35"/>
      <c r="QOI142" s="35"/>
      <c r="QOJ142" s="35"/>
      <c r="QOK142" s="35"/>
      <c r="QOL142" s="35"/>
      <c r="QOM142" s="35"/>
      <c r="QON142" s="35"/>
      <c r="QOO142" s="35"/>
      <c r="QOP142" s="35"/>
      <c r="QOQ142" s="35"/>
      <c r="QOR142" s="35"/>
      <c r="QOS142" s="35"/>
      <c r="QOT142" s="35"/>
      <c r="QOU142" s="35"/>
      <c r="QOV142" s="35"/>
      <c r="QOW142" s="35"/>
      <c r="QOX142" s="35"/>
      <c r="QOY142" s="35"/>
      <c r="QOZ142" s="35"/>
      <c r="QPA142" s="35"/>
      <c r="QPB142" s="35"/>
      <c r="QPC142" s="35"/>
      <c r="QPD142" s="35"/>
      <c r="QPE142" s="35"/>
      <c r="QPF142" s="35"/>
      <c r="QPG142" s="35"/>
      <c r="QPH142" s="35"/>
      <c r="QPI142" s="35"/>
      <c r="QPJ142" s="35"/>
      <c r="QPK142" s="35"/>
      <c r="QPL142" s="35"/>
      <c r="QPM142" s="35"/>
      <c r="QPN142" s="35"/>
      <c r="QPO142" s="35"/>
      <c r="QPP142" s="35"/>
      <c r="QPQ142" s="35"/>
      <c r="QPR142" s="35"/>
      <c r="QPS142" s="35"/>
      <c r="QPT142" s="35"/>
      <c r="QPU142" s="35"/>
      <c r="QPV142" s="35"/>
      <c r="QPW142" s="35"/>
      <c r="QPX142" s="35"/>
      <c r="QPY142" s="35"/>
      <c r="QPZ142" s="35"/>
      <c r="QQA142" s="35"/>
      <c r="QQB142" s="35"/>
      <c r="QQC142" s="35"/>
      <c r="QQD142" s="35"/>
      <c r="QQE142" s="35"/>
      <c r="QQF142" s="35"/>
      <c r="QQG142" s="35"/>
      <c r="QQH142" s="35"/>
      <c r="QQI142" s="35"/>
      <c r="QQJ142" s="35"/>
      <c r="QQK142" s="35"/>
      <c r="QQL142" s="35"/>
      <c r="QQM142" s="35"/>
      <c r="QQN142" s="35"/>
      <c r="QQO142" s="35"/>
      <c r="QQP142" s="35"/>
      <c r="QQQ142" s="35"/>
      <c r="QQR142" s="35"/>
      <c r="QQS142" s="35"/>
      <c r="QQT142" s="35"/>
      <c r="QQU142" s="35"/>
      <c r="QQV142" s="35"/>
      <c r="QQW142" s="35"/>
      <c r="QQX142" s="35"/>
      <c r="QQY142" s="35"/>
      <c r="QQZ142" s="35"/>
      <c r="QRA142" s="35"/>
      <c r="QRB142" s="35"/>
      <c r="QRC142" s="35"/>
      <c r="QRD142" s="35"/>
      <c r="QRE142" s="35"/>
      <c r="QRF142" s="35"/>
      <c r="QRG142" s="35"/>
      <c r="QRH142" s="35"/>
      <c r="QRI142" s="35"/>
      <c r="QRJ142" s="35"/>
      <c r="QRK142" s="35"/>
      <c r="QRL142" s="35"/>
      <c r="QRM142" s="35"/>
      <c r="QRN142" s="35"/>
      <c r="QRO142" s="35"/>
      <c r="QRP142" s="35"/>
      <c r="QRQ142" s="35"/>
      <c r="QRR142" s="35"/>
      <c r="QRS142" s="35"/>
      <c r="QRT142" s="35"/>
      <c r="QRU142" s="35"/>
      <c r="QRV142" s="35"/>
      <c r="QRW142" s="35"/>
      <c r="QRX142" s="35"/>
      <c r="QRY142" s="35"/>
      <c r="QRZ142" s="35"/>
      <c r="QSA142" s="35"/>
      <c r="QSB142" s="35"/>
      <c r="QSC142" s="35"/>
      <c r="QSD142" s="35"/>
      <c r="QSE142" s="35"/>
      <c r="QSF142" s="35"/>
      <c r="QSG142" s="35"/>
      <c r="QSH142" s="35"/>
      <c r="QSI142" s="35"/>
      <c r="QSJ142" s="35"/>
      <c r="QSK142" s="35"/>
      <c r="QSL142" s="35"/>
      <c r="QSM142" s="35"/>
      <c r="QSN142" s="35"/>
      <c r="QSO142" s="35"/>
      <c r="QSP142" s="35"/>
      <c r="QSW142" s="35"/>
      <c r="QSX142" s="35"/>
      <c r="QSY142" s="35"/>
      <c r="QSZ142" s="35"/>
      <c r="QTA142" s="35"/>
      <c r="QTB142" s="35"/>
      <c r="QTC142" s="35"/>
      <c r="QTD142" s="35"/>
      <c r="QTE142" s="35"/>
      <c r="QTF142" s="35"/>
      <c r="QTG142" s="35"/>
      <c r="QTH142" s="35"/>
      <c r="QTI142" s="35"/>
      <c r="QTJ142" s="35"/>
      <c r="QTK142" s="35"/>
      <c r="QTL142" s="35"/>
      <c r="QTM142" s="35"/>
      <c r="QTN142" s="35"/>
      <c r="QTO142" s="35"/>
      <c r="QTP142" s="35"/>
      <c r="QTQ142" s="35"/>
      <c r="QTR142" s="35"/>
      <c r="QTS142" s="35"/>
      <c r="QTT142" s="35"/>
      <c r="QTU142" s="35"/>
      <c r="QTV142" s="35"/>
      <c r="QTW142" s="35"/>
      <c r="QTX142" s="35"/>
      <c r="QTY142" s="35"/>
      <c r="QTZ142" s="35"/>
      <c r="QUA142" s="35"/>
      <c r="QUB142" s="35"/>
      <c r="QUC142" s="35"/>
      <c r="QUD142" s="35"/>
      <c r="QUE142" s="35"/>
      <c r="QUF142" s="35"/>
      <c r="QUG142" s="35"/>
      <c r="QUH142" s="35"/>
      <c r="QUI142" s="35"/>
      <c r="QUJ142" s="35"/>
      <c r="QUK142" s="35"/>
      <c r="QUL142" s="35"/>
      <c r="QUM142" s="35"/>
      <c r="QUN142" s="35"/>
      <c r="QUO142" s="35"/>
      <c r="QUP142" s="35"/>
      <c r="QUQ142" s="35"/>
      <c r="QUR142" s="35"/>
      <c r="QUS142" s="35"/>
      <c r="QUT142" s="35"/>
      <c r="QUU142" s="35"/>
      <c r="QUV142" s="35"/>
      <c r="QUW142" s="35"/>
      <c r="QUX142" s="35"/>
      <c r="QUY142" s="35"/>
      <c r="QUZ142" s="35"/>
      <c r="QVA142" s="35"/>
      <c r="QVB142" s="35"/>
      <c r="QVC142" s="35"/>
      <c r="QVD142" s="35"/>
      <c r="QVE142" s="35"/>
      <c r="QVF142" s="35"/>
      <c r="QVG142" s="35"/>
      <c r="QVH142" s="35"/>
      <c r="QVI142" s="35"/>
      <c r="QVJ142" s="35"/>
      <c r="QVK142" s="35"/>
      <c r="QVL142" s="35"/>
      <c r="QVM142" s="35"/>
      <c r="QVN142" s="35"/>
      <c r="QVO142" s="35"/>
      <c r="QVP142" s="35"/>
      <c r="QVQ142" s="35"/>
      <c r="QVR142" s="35"/>
      <c r="QVS142" s="35"/>
      <c r="QVT142" s="35"/>
      <c r="QVU142" s="35"/>
      <c r="QVV142" s="35"/>
      <c r="QVW142" s="35"/>
      <c r="QVX142" s="35"/>
      <c r="QVY142" s="35"/>
      <c r="QVZ142" s="35"/>
      <c r="QWA142" s="35"/>
      <c r="QWB142" s="35"/>
      <c r="QWC142" s="35"/>
      <c r="QWD142" s="35"/>
      <c r="QWE142" s="35"/>
      <c r="QWF142" s="35"/>
      <c r="QWG142" s="35"/>
      <c r="QWH142" s="35"/>
      <c r="QWI142" s="35"/>
      <c r="QWJ142" s="35"/>
      <c r="QWK142" s="35"/>
      <c r="QWL142" s="35"/>
      <c r="QWM142" s="35"/>
      <c r="QWN142" s="35"/>
      <c r="QWO142" s="35"/>
      <c r="QWP142" s="35"/>
      <c r="QWQ142" s="35"/>
      <c r="QWR142" s="35"/>
      <c r="QWS142" s="35"/>
      <c r="QWT142" s="35"/>
      <c r="QWU142" s="35"/>
      <c r="QWV142" s="35"/>
      <c r="QWW142" s="35"/>
      <c r="QWX142" s="35"/>
      <c r="QWY142" s="35"/>
      <c r="QWZ142" s="35"/>
      <c r="QXA142" s="35"/>
      <c r="QXB142" s="35"/>
      <c r="QXC142" s="35"/>
      <c r="QXD142" s="35"/>
      <c r="QXE142" s="35"/>
      <c r="QXF142" s="35"/>
      <c r="QXG142" s="35"/>
      <c r="QXH142" s="35"/>
      <c r="QXI142" s="35"/>
      <c r="QXJ142" s="35"/>
      <c r="QXK142" s="35"/>
      <c r="QXL142" s="35"/>
      <c r="QXM142" s="35"/>
      <c r="QXN142" s="35"/>
      <c r="QXO142" s="35"/>
      <c r="QXP142" s="35"/>
      <c r="QXQ142" s="35"/>
      <c r="QXR142" s="35"/>
      <c r="QXS142" s="35"/>
      <c r="QXT142" s="35"/>
      <c r="QXU142" s="35"/>
      <c r="QXV142" s="35"/>
      <c r="QXW142" s="35"/>
      <c r="QXX142" s="35"/>
      <c r="QXY142" s="35"/>
      <c r="QXZ142" s="35"/>
      <c r="QYA142" s="35"/>
      <c r="QYB142" s="35"/>
      <c r="QYC142" s="35"/>
      <c r="QYD142" s="35"/>
      <c r="QYE142" s="35"/>
      <c r="QYF142" s="35"/>
      <c r="QYG142" s="35"/>
      <c r="QYH142" s="35"/>
      <c r="QYI142" s="35"/>
      <c r="QYJ142" s="35"/>
      <c r="QYK142" s="35"/>
      <c r="QYL142" s="35"/>
      <c r="QYM142" s="35"/>
      <c r="QYN142" s="35"/>
      <c r="QYO142" s="35"/>
      <c r="QYP142" s="35"/>
      <c r="QYQ142" s="35"/>
      <c r="QYR142" s="35"/>
      <c r="QYS142" s="35"/>
      <c r="QYT142" s="35"/>
      <c r="QYU142" s="35"/>
      <c r="QYV142" s="35"/>
      <c r="QYW142" s="35"/>
      <c r="QYX142" s="35"/>
      <c r="QYY142" s="35"/>
      <c r="QYZ142" s="35"/>
      <c r="QZA142" s="35"/>
      <c r="QZB142" s="35"/>
      <c r="QZC142" s="35"/>
      <c r="QZD142" s="35"/>
      <c r="QZE142" s="35"/>
      <c r="QZF142" s="35"/>
      <c r="QZG142" s="35"/>
      <c r="QZH142" s="35"/>
      <c r="QZI142" s="35"/>
      <c r="QZJ142" s="35"/>
      <c r="QZK142" s="35"/>
      <c r="QZL142" s="35"/>
      <c r="QZM142" s="35"/>
      <c r="QZN142" s="35"/>
      <c r="QZO142" s="35"/>
      <c r="QZP142" s="35"/>
      <c r="QZQ142" s="35"/>
      <c r="QZR142" s="35"/>
      <c r="QZS142" s="35"/>
      <c r="QZT142" s="35"/>
      <c r="QZU142" s="35"/>
      <c r="QZV142" s="35"/>
      <c r="QZW142" s="35"/>
      <c r="QZX142" s="35"/>
      <c r="QZY142" s="35"/>
      <c r="QZZ142" s="35"/>
      <c r="RAA142" s="35"/>
      <c r="RAB142" s="35"/>
      <c r="RAC142" s="35"/>
      <c r="RAD142" s="35"/>
      <c r="RAE142" s="35"/>
      <c r="RAF142" s="35"/>
      <c r="RAG142" s="35"/>
      <c r="RAH142" s="35"/>
      <c r="RAI142" s="35"/>
      <c r="RAJ142" s="35"/>
      <c r="RAK142" s="35"/>
      <c r="RAL142" s="35"/>
      <c r="RAM142" s="35"/>
      <c r="RAN142" s="35"/>
      <c r="RAO142" s="35"/>
      <c r="RAP142" s="35"/>
      <c r="RAQ142" s="35"/>
      <c r="RAR142" s="35"/>
      <c r="RAS142" s="35"/>
      <c r="RAT142" s="35"/>
      <c r="RAU142" s="35"/>
      <c r="RAV142" s="35"/>
      <c r="RAW142" s="35"/>
      <c r="RAX142" s="35"/>
      <c r="RAY142" s="35"/>
      <c r="RAZ142" s="35"/>
      <c r="RBA142" s="35"/>
      <c r="RBB142" s="35"/>
      <c r="RBC142" s="35"/>
      <c r="RBD142" s="35"/>
      <c r="RBE142" s="35"/>
      <c r="RBF142" s="35"/>
      <c r="RBG142" s="35"/>
      <c r="RBH142" s="35"/>
      <c r="RBI142" s="35"/>
      <c r="RBJ142" s="35"/>
      <c r="RBK142" s="35"/>
      <c r="RBL142" s="35"/>
      <c r="RBM142" s="35"/>
      <c r="RBN142" s="35"/>
      <c r="RBO142" s="35"/>
      <c r="RBP142" s="35"/>
      <c r="RBQ142" s="35"/>
      <c r="RBR142" s="35"/>
      <c r="RBS142" s="35"/>
      <c r="RBT142" s="35"/>
      <c r="RBU142" s="35"/>
      <c r="RBV142" s="35"/>
      <c r="RBW142" s="35"/>
      <c r="RBX142" s="35"/>
      <c r="RBY142" s="35"/>
      <c r="RBZ142" s="35"/>
      <c r="RCA142" s="35"/>
      <c r="RCB142" s="35"/>
      <c r="RCC142" s="35"/>
      <c r="RCD142" s="35"/>
      <c r="RCE142" s="35"/>
      <c r="RCF142" s="35"/>
      <c r="RCG142" s="35"/>
      <c r="RCH142" s="35"/>
      <c r="RCI142" s="35"/>
      <c r="RCJ142" s="35"/>
      <c r="RCK142" s="35"/>
      <c r="RCL142" s="35"/>
      <c r="RCS142" s="35"/>
      <c r="RCT142" s="35"/>
      <c r="RCU142" s="35"/>
      <c r="RCV142" s="35"/>
      <c r="RCW142" s="35"/>
      <c r="RCX142" s="35"/>
      <c r="RCY142" s="35"/>
      <c r="RCZ142" s="35"/>
      <c r="RDA142" s="35"/>
      <c r="RDB142" s="35"/>
      <c r="RDC142" s="35"/>
      <c r="RDD142" s="35"/>
      <c r="RDE142" s="35"/>
      <c r="RDF142" s="35"/>
      <c r="RDG142" s="35"/>
      <c r="RDH142" s="35"/>
      <c r="RDI142" s="35"/>
      <c r="RDJ142" s="35"/>
      <c r="RDK142" s="35"/>
      <c r="RDL142" s="35"/>
      <c r="RDM142" s="35"/>
      <c r="RDN142" s="35"/>
      <c r="RDO142" s="35"/>
      <c r="RDP142" s="35"/>
      <c r="RDQ142" s="35"/>
      <c r="RDR142" s="35"/>
      <c r="RDS142" s="35"/>
      <c r="RDT142" s="35"/>
      <c r="RDU142" s="35"/>
      <c r="RDV142" s="35"/>
      <c r="RDW142" s="35"/>
      <c r="RDX142" s="35"/>
      <c r="RDY142" s="35"/>
      <c r="RDZ142" s="35"/>
      <c r="REA142" s="35"/>
      <c r="REB142" s="35"/>
      <c r="REC142" s="35"/>
      <c r="RED142" s="35"/>
      <c r="REE142" s="35"/>
      <c r="REF142" s="35"/>
      <c r="REG142" s="35"/>
      <c r="REH142" s="35"/>
      <c r="REI142" s="35"/>
      <c r="REJ142" s="35"/>
      <c r="REK142" s="35"/>
      <c r="REL142" s="35"/>
      <c r="REM142" s="35"/>
      <c r="REN142" s="35"/>
      <c r="REO142" s="35"/>
      <c r="REP142" s="35"/>
      <c r="REQ142" s="35"/>
      <c r="RER142" s="35"/>
      <c r="RES142" s="35"/>
      <c r="RET142" s="35"/>
      <c r="REU142" s="35"/>
      <c r="REV142" s="35"/>
      <c r="REW142" s="35"/>
      <c r="REX142" s="35"/>
      <c r="REY142" s="35"/>
      <c r="REZ142" s="35"/>
      <c r="RFA142" s="35"/>
      <c r="RFB142" s="35"/>
      <c r="RFC142" s="35"/>
      <c r="RFD142" s="35"/>
      <c r="RFE142" s="35"/>
      <c r="RFF142" s="35"/>
      <c r="RFG142" s="35"/>
      <c r="RFH142" s="35"/>
      <c r="RFI142" s="35"/>
      <c r="RFJ142" s="35"/>
      <c r="RFK142" s="35"/>
      <c r="RFL142" s="35"/>
      <c r="RFM142" s="35"/>
      <c r="RFN142" s="35"/>
      <c r="RFO142" s="35"/>
      <c r="RFP142" s="35"/>
      <c r="RFQ142" s="35"/>
      <c r="RFR142" s="35"/>
      <c r="RFS142" s="35"/>
      <c r="RFT142" s="35"/>
      <c r="RFU142" s="35"/>
      <c r="RFV142" s="35"/>
      <c r="RFW142" s="35"/>
      <c r="RFX142" s="35"/>
      <c r="RFY142" s="35"/>
      <c r="RFZ142" s="35"/>
      <c r="RGA142" s="35"/>
      <c r="RGB142" s="35"/>
      <c r="RGC142" s="35"/>
      <c r="RGD142" s="35"/>
      <c r="RGE142" s="35"/>
      <c r="RGF142" s="35"/>
      <c r="RGG142" s="35"/>
      <c r="RGH142" s="35"/>
      <c r="RGI142" s="35"/>
      <c r="RGJ142" s="35"/>
      <c r="RGK142" s="35"/>
      <c r="RGL142" s="35"/>
      <c r="RGM142" s="35"/>
      <c r="RGN142" s="35"/>
      <c r="RGO142" s="35"/>
      <c r="RGP142" s="35"/>
      <c r="RGQ142" s="35"/>
      <c r="RGR142" s="35"/>
      <c r="RGS142" s="35"/>
      <c r="RGT142" s="35"/>
      <c r="RGU142" s="35"/>
      <c r="RGV142" s="35"/>
      <c r="RGW142" s="35"/>
      <c r="RGX142" s="35"/>
      <c r="RGY142" s="35"/>
      <c r="RGZ142" s="35"/>
      <c r="RHA142" s="35"/>
      <c r="RHB142" s="35"/>
      <c r="RHC142" s="35"/>
      <c r="RHD142" s="35"/>
      <c r="RHE142" s="35"/>
      <c r="RHF142" s="35"/>
      <c r="RHG142" s="35"/>
      <c r="RHH142" s="35"/>
      <c r="RHI142" s="35"/>
      <c r="RHJ142" s="35"/>
      <c r="RHK142" s="35"/>
      <c r="RHL142" s="35"/>
      <c r="RHM142" s="35"/>
      <c r="RHN142" s="35"/>
      <c r="RHO142" s="35"/>
      <c r="RHP142" s="35"/>
      <c r="RHQ142" s="35"/>
      <c r="RHR142" s="35"/>
      <c r="RHS142" s="35"/>
      <c r="RHT142" s="35"/>
      <c r="RHU142" s="35"/>
      <c r="RHV142" s="35"/>
      <c r="RHW142" s="35"/>
      <c r="RHX142" s="35"/>
      <c r="RHY142" s="35"/>
      <c r="RHZ142" s="35"/>
      <c r="RIA142" s="35"/>
      <c r="RIB142" s="35"/>
      <c r="RIC142" s="35"/>
      <c r="RID142" s="35"/>
      <c r="RIE142" s="35"/>
      <c r="RIF142" s="35"/>
      <c r="RIG142" s="35"/>
      <c r="RIH142" s="35"/>
      <c r="RII142" s="35"/>
      <c r="RIJ142" s="35"/>
      <c r="RIK142" s="35"/>
      <c r="RIL142" s="35"/>
      <c r="RIM142" s="35"/>
      <c r="RIN142" s="35"/>
      <c r="RIO142" s="35"/>
      <c r="RIP142" s="35"/>
      <c r="RIQ142" s="35"/>
      <c r="RIR142" s="35"/>
      <c r="RIS142" s="35"/>
      <c r="RIT142" s="35"/>
      <c r="RIU142" s="35"/>
      <c r="RIV142" s="35"/>
      <c r="RIW142" s="35"/>
      <c r="RIX142" s="35"/>
      <c r="RIY142" s="35"/>
      <c r="RIZ142" s="35"/>
      <c r="RJA142" s="35"/>
      <c r="RJB142" s="35"/>
      <c r="RJC142" s="35"/>
      <c r="RJD142" s="35"/>
      <c r="RJE142" s="35"/>
      <c r="RJF142" s="35"/>
      <c r="RJG142" s="35"/>
      <c r="RJH142" s="35"/>
      <c r="RJI142" s="35"/>
      <c r="RJJ142" s="35"/>
      <c r="RJK142" s="35"/>
      <c r="RJL142" s="35"/>
      <c r="RJM142" s="35"/>
      <c r="RJN142" s="35"/>
      <c r="RJO142" s="35"/>
      <c r="RJP142" s="35"/>
      <c r="RJQ142" s="35"/>
      <c r="RJR142" s="35"/>
      <c r="RJS142" s="35"/>
      <c r="RJT142" s="35"/>
      <c r="RJU142" s="35"/>
      <c r="RJV142" s="35"/>
      <c r="RJW142" s="35"/>
      <c r="RJX142" s="35"/>
      <c r="RJY142" s="35"/>
      <c r="RJZ142" s="35"/>
      <c r="RKA142" s="35"/>
      <c r="RKB142" s="35"/>
      <c r="RKC142" s="35"/>
      <c r="RKD142" s="35"/>
      <c r="RKE142" s="35"/>
      <c r="RKF142" s="35"/>
      <c r="RKG142" s="35"/>
      <c r="RKH142" s="35"/>
      <c r="RKI142" s="35"/>
      <c r="RKJ142" s="35"/>
      <c r="RKK142" s="35"/>
      <c r="RKL142" s="35"/>
      <c r="RKM142" s="35"/>
      <c r="RKN142" s="35"/>
      <c r="RKO142" s="35"/>
      <c r="RKP142" s="35"/>
      <c r="RKQ142" s="35"/>
      <c r="RKR142" s="35"/>
      <c r="RKS142" s="35"/>
      <c r="RKT142" s="35"/>
      <c r="RKU142" s="35"/>
      <c r="RKV142" s="35"/>
      <c r="RKW142" s="35"/>
      <c r="RKX142" s="35"/>
      <c r="RKY142" s="35"/>
      <c r="RKZ142" s="35"/>
      <c r="RLA142" s="35"/>
      <c r="RLB142" s="35"/>
      <c r="RLC142" s="35"/>
      <c r="RLD142" s="35"/>
      <c r="RLE142" s="35"/>
      <c r="RLF142" s="35"/>
      <c r="RLG142" s="35"/>
      <c r="RLH142" s="35"/>
      <c r="RLI142" s="35"/>
      <c r="RLJ142" s="35"/>
      <c r="RLK142" s="35"/>
      <c r="RLL142" s="35"/>
      <c r="RLM142" s="35"/>
      <c r="RLN142" s="35"/>
      <c r="RLO142" s="35"/>
      <c r="RLP142" s="35"/>
      <c r="RLQ142" s="35"/>
      <c r="RLR142" s="35"/>
      <c r="RLS142" s="35"/>
      <c r="RLT142" s="35"/>
      <c r="RLU142" s="35"/>
      <c r="RLV142" s="35"/>
      <c r="RLW142" s="35"/>
      <c r="RLX142" s="35"/>
      <c r="RLY142" s="35"/>
      <c r="RLZ142" s="35"/>
      <c r="RMA142" s="35"/>
      <c r="RMB142" s="35"/>
      <c r="RMC142" s="35"/>
      <c r="RMD142" s="35"/>
      <c r="RME142" s="35"/>
      <c r="RMF142" s="35"/>
      <c r="RMG142" s="35"/>
      <c r="RMH142" s="35"/>
      <c r="RMO142" s="35"/>
      <c r="RMP142" s="35"/>
      <c r="RMQ142" s="35"/>
      <c r="RMR142" s="35"/>
      <c r="RMS142" s="35"/>
      <c r="RMT142" s="35"/>
      <c r="RMU142" s="35"/>
      <c r="RMV142" s="35"/>
      <c r="RMW142" s="35"/>
      <c r="RMX142" s="35"/>
      <c r="RMY142" s="35"/>
      <c r="RMZ142" s="35"/>
      <c r="RNA142" s="35"/>
      <c r="RNB142" s="35"/>
      <c r="RNC142" s="35"/>
      <c r="RND142" s="35"/>
      <c r="RNE142" s="35"/>
      <c r="RNF142" s="35"/>
      <c r="RNG142" s="35"/>
      <c r="RNH142" s="35"/>
      <c r="RNI142" s="35"/>
      <c r="RNJ142" s="35"/>
      <c r="RNK142" s="35"/>
      <c r="RNL142" s="35"/>
      <c r="RNM142" s="35"/>
      <c r="RNN142" s="35"/>
      <c r="RNO142" s="35"/>
      <c r="RNP142" s="35"/>
      <c r="RNQ142" s="35"/>
      <c r="RNR142" s="35"/>
      <c r="RNS142" s="35"/>
      <c r="RNT142" s="35"/>
      <c r="RNU142" s="35"/>
      <c r="RNV142" s="35"/>
      <c r="RNW142" s="35"/>
      <c r="RNX142" s="35"/>
      <c r="RNY142" s="35"/>
      <c r="RNZ142" s="35"/>
      <c r="ROA142" s="35"/>
      <c r="ROB142" s="35"/>
      <c r="ROC142" s="35"/>
      <c r="ROD142" s="35"/>
      <c r="ROE142" s="35"/>
      <c r="ROF142" s="35"/>
      <c r="ROG142" s="35"/>
      <c r="ROH142" s="35"/>
      <c r="ROI142" s="35"/>
      <c r="ROJ142" s="35"/>
      <c r="ROK142" s="35"/>
      <c r="ROL142" s="35"/>
      <c r="ROM142" s="35"/>
      <c r="RON142" s="35"/>
      <c r="ROO142" s="35"/>
      <c r="ROP142" s="35"/>
      <c r="ROQ142" s="35"/>
      <c r="ROR142" s="35"/>
      <c r="ROS142" s="35"/>
      <c r="ROT142" s="35"/>
      <c r="ROU142" s="35"/>
      <c r="ROV142" s="35"/>
      <c r="ROW142" s="35"/>
      <c r="ROX142" s="35"/>
      <c r="ROY142" s="35"/>
      <c r="ROZ142" s="35"/>
      <c r="RPA142" s="35"/>
      <c r="RPB142" s="35"/>
      <c r="RPC142" s="35"/>
      <c r="RPD142" s="35"/>
      <c r="RPE142" s="35"/>
      <c r="RPF142" s="35"/>
      <c r="RPG142" s="35"/>
      <c r="RPH142" s="35"/>
      <c r="RPI142" s="35"/>
      <c r="RPJ142" s="35"/>
      <c r="RPK142" s="35"/>
      <c r="RPL142" s="35"/>
      <c r="RPM142" s="35"/>
      <c r="RPN142" s="35"/>
      <c r="RPO142" s="35"/>
      <c r="RPP142" s="35"/>
      <c r="RPQ142" s="35"/>
      <c r="RPR142" s="35"/>
      <c r="RPS142" s="35"/>
      <c r="RPT142" s="35"/>
      <c r="RPU142" s="35"/>
      <c r="RPV142" s="35"/>
      <c r="RPW142" s="35"/>
      <c r="RPX142" s="35"/>
      <c r="RPY142" s="35"/>
      <c r="RPZ142" s="35"/>
      <c r="RQA142" s="35"/>
      <c r="RQB142" s="35"/>
      <c r="RQC142" s="35"/>
      <c r="RQD142" s="35"/>
      <c r="RQE142" s="35"/>
      <c r="RQF142" s="35"/>
      <c r="RQG142" s="35"/>
      <c r="RQH142" s="35"/>
      <c r="RQI142" s="35"/>
      <c r="RQJ142" s="35"/>
      <c r="RQK142" s="35"/>
      <c r="RQL142" s="35"/>
      <c r="RQM142" s="35"/>
      <c r="RQN142" s="35"/>
      <c r="RQO142" s="35"/>
      <c r="RQP142" s="35"/>
      <c r="RQQ142" s="35"/>
      <c r="RQR142" s="35"/>
      <c r="RQS142" s="35"/>
      <c r="RQT142" s="35"/>
      <c r="RQU142" s="35"/>
      <c r="RQV142" s="35"/>
      <c r="RQW142" s="35"/>
      <c r="RQX142" s="35"/>
      <c r="RQY142" s="35"/>
      <c r="RQZ142" s="35"/>
      <c r="RRA142" s="35"/>
      <c r="RRB142" s="35"/>
      <c r="RRC142" s="35"/>
      <c r="RRD142" s="35"/>
      <c r="RRE142" s="35"/>
      <c r="RRF142" s="35"/>
      <c r="RRG142" s="35"/>
      <c r="RRH142" s="35"/>
      <c r="RRI142" s="35"/>
      <c r="RRJ142" s="35"/>
      <c r="RRK142" s="35"/>
      <c r="RRL142" s="35"/>
      <c r="RRM142" s="35"/>
      <c r="RRN142" s="35"/>
      <c r="RRO142" s="35"/>
      <c r="RRP142" s="35"/>
      <c r="RRQ142" s="35"/>
      <c r="RRR142" s="35"/>
      <c r="RRS142" s="35"/>
      <c r="RRT142" s="35"/>
      <c r="RRU142" s="35"/>
      <c r="RRV142" s="35"/>
      <c r="RRW142" s="35"/>
      <c r="RRX142" s="35"/>
      <c r="RRY142" s="35"/>
      <c r="RRZ142" s="35"/>
      <c r="RSA142" s="35"/>
      <c r="RSB142" s="35"/>
      <c r="RSC142" s="35"/>
      <c r="RSD142" s="35"/>
      <c r="RSE142" s="35"/>
      <c r="RSF142" s="35"/>
      <c r="RSG142" s="35"/>
      <c r="RSH142" s="35"/>
      <c r="RSI142" s="35"/>
      <c r="RSJ142" s="35"/>
      <c r="RSK142" s="35"/>
      <c r="RSL142" s="35"/>
      <c r="RSM142" s="35"/>
      <c r="RSN142" s="35"/>
      <c r="RSO142" s="35"/>
      <c r="RSP142" s="35"/>
      <c r="RSQ142" s="35"/>
      <c r="RSR142" s="35"/>
      <c r="RSS142" s="35"/>
      <c r="RST142" s="35"/>
      <c r="RSU142" s="35"/>
      <c r="RSV142" s="35"/>
      <c r="RSW142" s="35"/>
      <c r="RSX142" s="35"/>
      <c r="RSY142" s="35"/>
      <c r="RSZ142" s="35"/>
      <c r="RTA142" s="35"/>
      <c r="RTB142" s="35"/>
      <c r="RTC142" s="35"/>
      <c r="RTD142" s="35"/>
      <c r="RTE142" s="35"/>
      <c r="RTF142" s="35"/>
      <c r="RTG142" s="35"/>
      <c r="RTH142" s="35"/>
      <c r="RTI142" s="35"/>
      <c r="RTJ142" s="35"/>
      <c r="RTK142" s="35"/>
      <c r="RTL142" s="35"/>
      <c r="RTM142" s="35"/>
      <c r="RTN142" s="35"/>
      <c r="RTO142" s="35"/>
      <c r="RTP142" s="35"/>
      <c r="RTQ142" s="35"/>
      <c r="RTR142" s="35"/>
      <c r="RTS142" s="35"/>
      <c r="RTT142" s="35"/>
      <c r="RTU142" s="35"/>
      <c r="RTV142" s="35"/>
      <c r="RTW142" s="35"/>
      <c r="RTX142" s="35"/>
      <c r="RTY142" s="35"/>
      <c r="RTZ142" s="35"/>
      <c r="RUA142" s="35"/>
      <c r="RUB142" s="35"/>
      <c r="RUC142" s="35"/>
      <c r="RUD142" s="35"/>
      <c r="RUE142" s="35"/>
      <c r="RUF142" s="35"/>
      <c r="RUG142" s="35"/>
      <c r="RUH142" s="35"/>
      <c r="RUI142" s="35"/>
      <c r="RUJ142" s="35"/>
      <c r="RUK142" s="35"/>
      <c r="RUL142" s="35"/>
      <c r="RUM142" s="35"/>
      <c r="RUN142" s="35"/>
      <c r="RUO142" s="35"/>
      <c r="RUP142" s="35"/>
      <c r="RUQ142" s="35"/>
      <c r="RUR142" s="35"/>
      <c r="RUS142" s="35"/>
      <c r="RUT142" s="35"/>
      <c r="RUU142" s="35"/>
      <c r="RUV142" s="35"/>
      <c r="RUW142" s="35"/>
      <c r="RUX142" s="35"/>
      <c r="RUY142" s="35"/>
      <c r="RUZ142" s="35"/>
      <c r="RVA142" s="35"/>
      <c r="RVB142" s="35"/>
      <c r="RVC142" s="35"/>
      <c r="RVD142" s="35"/>
      <c r="RVE142" s="35"/>
      <c r="RVF142" s="35"/>
      <c r="RVG142" s="35"/>
      <c r="RVH142" s="35"/>
      <c r="RVI142" s="35"/>
      <c r="RVJ142" s="35"/>
      <c r="RVK142" s="35"/>
      <c r="RVL142" s="35"/>
      <c r="RVM142" s="35"/>
      <c r="RVN142" s="35"/>
      <c r="RVO142" s="35"/>
      <c r="RVP142" s="35"/>
      <c r="RVQ142" s="35"/>
      <c r="RVR142" s="35"/>
      <c r="RVS142" s="35"/>
      <c r="RVT142" s="35"/>
      <c r="RVU142" s="35"/>
      <c r="RVV142" s="35"/>
      <c r="RVW142" s="35"/>
      <c r="RVX142" s="35"/>
      <c r="RVY142" s="35"/>
      <c r="RVZ142" s="35"/>
      <c r="RWA142" s="35"/>
      <c r="RWB142" s="35"/>
      <c r="RWC142" s="35"/>
      <c r="RWD142" s="35"/>
      <c r="RWK142" s="35"/>
      <c r="RWL142" s="35"/>
      <c r="RWM142" s="35"/>
      <c r="RWN142" s="35"/>
      <c r="RWO142" s="35"/>
      <c r="RWP142" s="35"/>
      <c r="RWQ142" s="35"/>
      <c r="RWR142" s="35"/>
      <c r="RWS142" s="35"/>
      <c r="RWT142" s="35"/>
      <c r="RWU142" s="35"/>
      <c r="RWV142" s="35"/>
      <c r="RWW142" s="35"/>
      <c r="RWX142" s="35"/>
      <c r="RWY142" s="35"/>
      <c r="RWZ142" s="35"/>
      <c r="RXA142" s="35"/>
      <c r="RXB142" s="35"/>
      <c r="RXC142" s="35"/>
      <c r="RXD142" s="35"/>
      <c r="RXE142" s="35"/>
      <c r="RXF142" s="35"/>
      <c r="RXG142" s="35"/>
      <c r="RXH142" s="35"/>
      <c r="RXI142" s="35"/>
      <c r="RXJ142" s="35"/>
      <c r="RXK142" s="35"/>
      <c r="RXL142" s="35"/>
      <c r="RXM142" s="35"/>
      <c r="RXN142" s="35"/>
      <c r="RXO142" s="35"/>
      <c r="RXP142" s="35"/>
      <c r="RXQ142" s="35"/>
      <c r="RXR142" s="35"/>
      <c r="RXS142" s="35"/>
      <c r="RXT142" s="35"/>
      <c r="RXU142" s="35"/>
      <c r="RXV142" s="35"/>
      <c r="RXW142" s="35"/>
      <c r="RXX142" s="35"/>
      <c r="RXY142" s="35"/>
      <c r="RXZ142" s="35"/>
      <c r="RYA142" s="35"/>
      <c r="RYB142" s="35"/>
      <c r="RYC142" s="35"/>
      <c r="RYD142" s="35"/>
      <c r="RYE142" s="35"/>
      <c r="RYF142" s="35"/>
      <c r="RYG142" s="35"/>
      <c r="RYH142" s="35"/>
      <c r="RYI142" s="35"/>
      <c r="RYJ142" s="35"/>
      <c r="RYK142" s="35"/>
      <c r="RYL142" s="35"/>
      <c r="RYM142" s="35"/>
      <c r="RYN142" s="35"/>
      <c r="RYO142" s="35"/>
      <c r="RYP142" s="35"/>
      <c r="RYQ142" s="35"/>
      <c r="RYR142" s="35"/>
      <c r="RYS142" s="35"/>
      <c r="RYT142" s="35"/>
      <c r="RYU142" s="35"/>
      <c r="RYV142" s="35"/>
      <c r="RYW142" s="35"/>
      <c r="RYX142" s="35"/>
      <c r="RYY142" s="35"/>
      <c r="RYZ142" s="35"/>
      <c r="RZA142" s="35"/>
      <c r="RZB142" s="35"/>
      <c r="RZC142" s="35"/>
      <c r="RZD142" s="35"/>
      <c r="RZE142" s="35"/>
      <c r="RZF142" s="35"/>
      <c r="RZG142" s="35"/>
      <c r="RZH142" s="35"/>
      <c r="RZI142" s="35"/>
      <c r="RZJ142" s="35"/>
      <c r="RZK142" s="35"/>
      <c r="RZL142" s="35"/>
      <c r="RZM142" s="35"/>
      <c r="RZN142" s="35"/>
      <c r="RZO142" s="35"/>
      <c r="RZP142" s="35"/>
      <c r="RZQ142" s="35"/>
      <c r="RZR142" s="35"/>
      <c r="RZS142" s="35"/>
      <c r="RZT142" s="35"/>
      <c r="RZU142" s="35"/>
      <c r="RZV142" s="35"/>
      <c r="RZW142" s="35"/>
      <c r="RZX142" s="35"/>
      <c r="RZY142" s="35"/>
      <c r="RZZ142" s="35"/>
      <c r="SAA142" s="35"/>
      <c r="SAB142" s="35"/>
      <c r="SAC142" s="35"/>
      <c r="SAD142" s="35"/>
      <c r="SAE142" s="35"/>
      <c r="SAF142" s="35"/>
      <c r="SAG142" s="35"/>
      <c r="SAH142" s="35"/>
      <c r="SAI142" s="35"/>
      <c r="SAJ142" s="35"/>
      <c r="SAK142" s="35"/>
      <c r="SAL142" s="35"/>
      <c r="SAM142" s="35"/>
      <c r="SAN142" s="35"/>
      <c r="SAO142" s="35"/>
      <c r="SAP142" s="35"/>
      <c r="SAQ142" s="35"/>
      <c r="SAR142" s="35"/>
      <c r="SAS142" s="35"/>
      <c r="SAT142" s="35"/>
      <c r="SAU142" s="35"/>
      <c r="SAV142" s="35"/>
      <c r="SAW142" s="35"/>
      <c r="SAX142" s="35"/>
      <c r="SAY142" s="35"/>
      <c r="SAZ142" s="35"/>
      <c r="SBA142" s="35"/>
      <c r="SBB142" s="35"/>
      <c r="SBC142" s="35"/>
      <c r="SBD142" s="35"/>
      <c r="SBE142" s="35"/>
      <c r="SBF142" s="35"/>
      <c r="SBG142" s="35"/>
      <c r="SBH142" s="35"/>
      <c r="SBI142" s="35"/>
      <c r="SBJ142" s="35"/>
      <c r="SBK142" s="35"/>
      <c r="SBL142" s="35"/>
      <c r="SBM142" s="35"/>
      <c r="SBN142" s="35"/>
      <c r="SBO142" s="35"/>
      <c r="SBP142" s="35"/>
      <c r="SBQ142" s="35"/>
      <c r="SBR142" s="35"/>
      <c r="SBS142" s="35"/>
      <c r="SBT142" s="35"/>
      <c r="SBU142" s="35"/>
      <c r="SBV142" s="35"/>
      <c r="SBW142" s="35"/>
      <c r="SBX142" s="35"/>
      <c r="SBY142" s="35"/>
      <c r="SBZ142" s="35"/>
      <c r="SCA142" s="35"/>
      <c r="SCB142" s="35"/>
      <c r="SCC142" s="35"/>
      <c r="SCD142" s="35"/>
      <c r="SCE142" s="35"/>
      <c r="SCF142" s="35"/>
      <c r="SCG142" s="35"/>
      <c r="SCH142" s="35"/>
      <c r="SCI142" s="35"/>
      <c r="SCJ142" s="35"/>
      <c r="SCK142" s="35"/>
      <c r="SCL142" s="35"/>
      <c r="SCM142" s="35"/>
      <c r="SCN142" s="35"/>
      <c r="SCO142" s="35"/>
      <c r="SCP142" s="35"/>
      <c r="SCQ142" s="35"/>
      <c r="SCR142" s="35"/>
      <c r="SCS142" s="35"/>
      <c r="SCT142" s="35"/>
      <c r="SCU142" s="35"/>
      <c r="SCV142" s="35"/>
      <c r="SCW142" s="35"/>
      <c r="SCX142" s="35"/>
      <c r="SCY142" s="35"/>
      <c r="SCZ142" s="35"/>
      <c r="SDA142" s="35"/>
      <c r="SDB142" s="35"/>
      <c r="SDC142" s="35"/>
      <c r="SDD142" s="35"/>
      <c r="SDE142" s="35"/>
      <c r="SDF142" s="35"/>
      <c r="SDG142" s="35"/>
      <c r="SDH142" s="35"/>
      <c r="SDI142" s="35"/>
      <c r="SDJ142" s="35"/>
      <c r="SDK142" s="35"/>
      <c r="SDL142" s="35"/>
      <c r="SDM142" s="35"/>
      <c r="SDN142" s="35"/>
      <c r="SDO142" s="35"/>
      <c r="SDP142" s="35"/>
      <c r="SDQ142" s="35"/>
      <c r="SDR142" s="35"/>
      <c r="SDS142" s="35"/>
      <c r="SDT142" s="35"/>
      <c r="SDU142" s="35"/>
      <c r="SDV142" s="35"/>
      <c r="SDW142" s="35"/>
      <c r="SDX142" s="35"/>
      <c r="SDY142" s="35"/>
      <c r="SDZ142" s="35"/>
      <c r="SEA142" s="35"/>
      <c r="SEB142" s="35"/>
      <c r="SEC142" s="35"/>
      <c r="SED142" s="35"/>
      <c r="SEE142" s="35"/>
      <c r="SEF142" s="35"/>
      <c r="SEG142" s="35"/>
      <c r="SEH142" s="35"/>
      <c r="SEI142" s="35"/>
      <c r="SEJ142" s="35"/>
      <c r="SEK142" s="35"/>
      <c r="SEL142" s="35"/>
      <c r="SEM142" s="35"/>
      <c r="SEN142" s="35"/>
      <c r="SEO142" s="35"/>
      <c r="SEP142" s="35"/>
      <c r="SEQ142" s="35"/>
      <c r="SER142" s="35"/>
      <c r="SES142" s="35"/>
      <c r="SET142" s="35"/>
      <c r="SEU142" s="35"/>
      <c r="SEV142" s="35"/>
      <c r="SEW142" s="35"/>
      <c r="SEX142" s="35"/>
      <c r="SEY142" s="35"/>
      <c r="SEZ142" s="35"/>
      <c r="SFA142" s="35"/>
      <c r="SFB142" s="35"/>
      <c r="SFC142" s="35"/>
      <c r="SFD142" s="35"/>
      <c r="SFE142" s="35"/>
      <c r="SFF142" s="35"/>
      <c r="SFG142" s="35"/>
      <c r="SFH142" s="35"/>
      <c r="SFI142" s="35"/>
      <c r="SFJ142" s="35"/>
      <c r="SFK142" s="35"/>
      <c r="SFL142" s="35"/>
      <c r="SFM142" s="35"/>
      <c r="SFN142" s="35"/>
      <c r="SFO142" s="35"/>
      <c r="SFP142" s="35"/>
      <c r="SFQ142" s="35"/>
      <c r="SFR142" s="35"/>
      <c r="SFS142" s="35"/>
      <c r="SFT142" s="35"/>
      <c r="SFU142" s="35"/>
      <c r="SFV142" s="35"/>
      <c r="SFW142" s="35"/>
      <c r="SFX142" s="35"/>
      <c r="SFY142" s="35"/>
      <c r="SFZ142" s="35"/>
      <c r="SGG142" s="35"/>
      <c r="SGH142" s="35"/>
      <c r="SGI142" s="35"/>
      <c r="SGJ142" s="35"/>
      <c r="SGK142" s="35"/>
      <c r="SGL142" s="35"/>
      <c r="SGM142" s="35"/>
      <c r="SGN142" s="35"/>
      <c r="SGO142" s="35"/>
      <c r="SGP142" s="35"/>
      <c r="SGQ142" s="35"/>
      <c r="SGR142" s="35"/>
      <c r="SGS142" s="35"/>
      <c r="SGT142" s="35"/>
      <c r="SGU142" s="35"/>
      <c r="SGV142" s="35"/>
      <c r="SGW142" s="35"/>
      <c r="SGX142" s="35"/>
      <c r="SGY142" s="35"/>
      <c r="SGZ142" s="35"/>
      <c r="SHA142" s="35"/>
      <c r="SHB142" s="35"/>
      <c r="SHC142" s="35"/>
      <c r="SHD142" s="35"/>
      <c r="SHE142" s="35"/>
      <c r="SHF142" s="35"/>
      <c r="SHG142" s="35"/>
      <c r="SHH142" s="35"/>
      <c r="SHI142" s="35"/>
      <c r="SHJ142" s="35"/>
      <c r="SHK142" s="35"/>
      <c r="SHL142" s="35"/>
      <c r="SHM142" s="35"/>
      <c r="SHN142" s="35"/>
      <c r="SHO142" s="35"/>
      <c r="SHP142" s="35"/>
      <c r="SHQ142" s="35"/>
      <c r="SHR142" s="35"/>
      <c r="SHS142" s="35"/>
      <c r="SHT142" s="35"/>
      <c r="SHU142" s="35"/>
      <c r="SHV142" s="35"/>
      <c r="SHW142" s="35"/>
      <c r="SHX142" s="35"/>
      <c r="SHY142" s="35"/>
      <c r="SHZ142" s="35"/>
      <c r="SIA142" s="35"/>
      <c r="SIB142" s="35"/>
      <c r="SIC142" s="35"/>
      <c r="SID142" s="35"/>
      <c r="SIE142" s="35"/>
      <c r="SIF142" s="35"/>
      <c r="SIG142" s="35"/>
      <c r="SIH142" s="35"/>
      <c r="SII142" s="35"/>
      <c r="SIJ142" s="35"/>
      <c r="SIK142" s="35"/>
      <c r="SIL142" s="35"/>
      <c r="SIM142" s="35"/>
      <c r="SIN142" s="35"/>
      <c r="SIO142" s="35"/>
      <c r="SIP142" s="35"/>
      <c r="SIQ142" s="35"/>
      <c r="SIR142" s="35"/>
      <c r="SIS142" s="35"/>
      <c r="SIT142" s="35"/>
      <c r="SIU142" s="35"/>
      <c r="SIV142" s="35"/>
      <c r="SIW142" s="35"/>
      <c r="SIX142" s="35"/>
      <c r="SIY142" s="35"/>
      <c r="SIZ142" s="35"/>
      <c r="SJA142" s="35"/>
      <c r="SJB142" s="35"/>
      <c r="SJC142" s="35"/>
      <c r="SJD142" s="35"/>
      <c r="SJE142" s="35"/>
      <c r="SJF142" s="35"/>
      <c r="SJG142" s="35"/>
      <c r="SJH142" s="35"/>
      <c r="SJI142" s="35"/>
      <c r="SJJ142" s="35"/>
      <c r="SJK142" s="35"/>
      <c r="SJL142" s="35"/>
      <c r="SJM142" s="35"/>
      <c r="SJN142" s="35"/>
      <c r="SJO142" s="35"/>
      <c r="SJP142" s="35"/>
      <c r="SJQ142" s="35"/>
      <c r="SJR142" s="35"/>
      <c r="SJS142" s="35"/>
      <c r="SJT142" s="35"/>
      <c r="SJU142" s="35"/>
      <c r="SJV142" s="35"/>
      <c r="SJW142" s="35"/>
      <c r="SJX142" s="35"/>
      <c r="SJY142" s="35"/>
      <c r="SJZ142" s="35"/>
      <c r="SKA142" s="35"/>
      <c r="SKB142" s="35"/>
      <c r="SKC142" s="35"/>
      <c r="SKD142" s="35"/>
      <c r="SKE142" s="35"/>
      <c r="SKF142" s="35"/>
      <c r="SKG142" s="35"/>
      <c r="SKH142" s="35"/>
      <c r="SKI142" s="35"/>
      <c r="SKJ142" s="35"/>
      <c r="SKK142" s="35"/>
      <c r="SKL142" s="35"/>
      <c r="SKM142" s="35"/>
      <c r="SKN142" s="35"/>
      <c r="SKO142" s="35"/>
      <c r="SKP142" s="35"/>
      <c r="SKQ142" s="35"/>
      <c r="SKR142" s="35"/>
      <c r="SKS142" s="35"/>
      <c r="SKT142" s="35"/>
      <c r="SKU142" s="35"/>
      <c r="SKV142" s="35"/>
      <c r="SKW142" s="35"/>
      <c r="SKX142" s="35"/>
      <c r="SKY142" s="35"/>
      <c r="SKZ142" s="35"/>
      <c r="SLA142" s="35"/>
      <c r="SLB142" s="35"/>
      <c r="SLC142" s="35"/>
      <c r="SLD142" s="35"/>
      <c r="SLE142" s="35"/>
      <c r="SLF142" s="35"/>
      <c r="SLG142" s="35"/>
      <c r="SLH142" s="35"/>
      <c r="SLI142" s="35"/>
      <c r="SLJ142" s="35"/>
      <c r="SLK142" s="35"/>
      <c r="SLL142" s="35"/>
      <c r="SLM142" s="35"/>
      <c r="SLN142" s="35"/>
      <c r="SLO142" s="35"/>
      <c r="SLP142" s="35"/>
      <c r="SLQ142" s="35"/>
      <c r="SLR142" s="35"/>
      <c r="SLS142" s="35"/>
      <c r="SLT142" s="35"/>
      <c r="SLU142" s="35"/>
      <c r="SLV142" s="35"/>
      <c r="SLW142" s="35"/>
      <c r="SLX142" s="35"/>
      <c r="SLY142" s="35"/>
      <c r="SLZ142" s="35"/>
      <c r="SMA142" s="35"/>
      <c r="SMB142" s="35"/>
      <c r="SMC142" s="35"/>
      <c r="SMD142" s="35"/>
      <c r="SME142" s="35"/>
      <c r="SMF142" s="35"/>
      <c r="SMG142" s="35"/>
      <c r="SMH142" s="35"/>
      <c r="SMI142" s="35"/>
      <c r="SMJ142" s="35"/>
      <c r="SMK142" s="35"/>
      <c r="SML142" s="35"/>
      <c r="SMM142" s="35"/>
      <c r="SMN142" s="35"/>
      <c r="SMO142" s="35"/>
      <c r="SMP142" s="35"/>
      <c r="SMQ142" s="35"/>
      <c r="SMR142" s="35"/>
      <c r="SMS142" s="35"/>
      <c r="SMT142" s="35"/>
      <c r="SMU142" s="35"/>
      <c r="SMV142" s="35"/>
      <c r="SMW142" s="35"/>
      <c r="SMX142" s="35"/>
      <c r="SMY142" s="35"/>
      <c r="SMZ142" s="35"/>
      <c r="SNA142" s="35"/>
      <c r="SNB142" s="35"/>
      <c r="SNC142" s="35"/>
      <c r="SND142" s="35"/>
      <c r="SNE142" s="35"/>
      <c r="SNF142" s="35"/>
      <c r="SNG142" s="35"/>
      <c r="SNH142" s="35"/>
      <c r="SNI142" s="35"/>
      <c r="SNJ142" s="35"/>
      <c r="SNK142" s="35"/>
      <c r="SNL142" s="35"/>
      <c r="SNM142" s="35"/>
      <c r="SNN142" s="35"/>
      <c r="SNO142" s="35"/>
      <c r="SNP142" s="35"/>
      <c r="SNQ142" s="35"/>
      <c r="SNR142" s="35"/>
      <c r="SNS142" s="35"/>
      <c r="SNT142" s="35"/>
      <c r="SNU142" s="35"/>
      <c r="SNV142" s="35"/>
      <c r="SNW142" s="35"/>
      <c r="SNX142" s="35"/>
      <c r="SNY142" s="35"/>
      <c r="SNZ142" s="35"/>
      <c r="SOA142" s="35"/>
      <c r="SOB142" s="35"/>
      <c r="SOC142" s="35"/>
      <c r="SOD142" s="35"/>
      <c r="SOE142" s="35"/>
      <c r="SOF142" s="35"/>
      <c r="SOG142" s="35"/>
      <c r="SOH142" s="35"/>
      <c r="SOI142" s="35"/>
      <c r="SOJ142" s="35"/>
      <c r="SOK142" s="35"/>
      <c r="SOL142" s="35"/>
      <c r="SOM142" s="35"/>
      <c r="SON142" s="35"/>
      <c r="SOO142" s="35"/>
      <c r="SOP142" s="35"/>
      <c r="SOQ142" s="35"/>
      <c r="SOR142" s="35"/>
      <c r="SOS142" s="35"/>
      <c r="SOT142" s="35"/>
      <c r="SOU142" s="35"/>
      <c r="SOV142" s="35"/>
      <c r="SOW142" s="35"/>
      <c r="SOX142" s="35"/>
      <c r="SOY142" s="35"/>
      <c r="SOZ142" s="35"/>
      <c r="SPA142" s="35"/>
      <c r="SPB142" s="35"/>
      <c r="SPC142" s="35"/>
      <c r="SPD142" s="35"/>
      <c r="SPE142" s="35"/>
      <c r="SPF142" s="35"/>
      <c r="SPG142" s="35"/>
      <c r="SPH142" s="35"/>
      <c r="SPI142" s="35"/>
      <c r="SPJ142" s="35"/>
      <c r="SPK142" s="35"/>
      <c r="SPL142" s="35"/>
      <c r="SPM142" s="35"/>
      <c r="SPN142" s="35"/>
      <c r="SPO142" s="35"/>
      <c r="SPP142" s="35"/>
      <c r="SPQ142" s="35"/>
      <c r="SPR142" s="35"/>
      <c r="SPS142" s="35"/>
      <c r="SPT142" s="35"/>
      <c r="SPU142" s="35"/>
      <c r="SPV142" s="35"/>
      <c r="SQC142" s="35"/>
      <c r="SQD142" s="35"/>
      <c r="SQE142" s="35"/>
      <c r="SQF142" s="35"/>
      <c r="SQG142" s="35"/>
      <c r="SQH142" s="35"/>
      <c r="SQI142" s="35"/>
      <c r="SQJ142" s="35"/>
      <c r="SQK142" s="35"/>
      <c r="SQL142" s="35"/>
      <c r="SQM142" s="35"/>
      <c r="SQN142" s="35"/>
      <c r="SQO142" s="35"/>
      <c r="SQP142" s="35"/>
      <c r="SQQ142" s="35"/>
      <c r="SQR142" s="35"/>
      <c r="SQS142" s="35"/>
      <c r="SQT142" s="35"/>
      <c r="SQU142" s="35"/>
      <c r="SQV142" s="35"/>
      <c r="SQW142" s="35"/>
      <c r="SQX142" s="35"/>
      <c r="SQY142" s="35"/>
      <c r="SQZ142" s="35"/>
      <c r="SRA142" s="35"/>
      <c r="SRB142" s="35"/>
      <c r="SRC142" s="35"/>
      <c r="SRD142" s="35"/>
      <c r="SRE142" s="35"/>
      <c r="SRF142" s="35"/>
      <c r="SRG142" s="35"/>
      <c r="SRH142" s="35"/>
      <c r="SRI142" s="35"/>
      <c r="SRJ142" s="35"/>
      <c r="SRK142" s="35"/>
      <c r="SRL142" s="35"/>
      <c r="SRM142" s="35"/>
      <c r="SRN142" s="35"/>
      <c r="SRO142" s="35"/>
      <c r="SRP142" s="35"/>
      <c r="SRQ142" s="35"/>
      <c r="SRR142" s="35"/>
      <c r="SRS142" s="35"/>
      <c r="SRT142" s="35"/>
      <c r="SRU142" s="35"/>
      <c r="SRV142" s="35"/>
      <c r="SRW142" s="35"/>
      <c r="SRX142" s="35"/>
      <c r="SRY142" s="35"/>
      <c r="SRZ142" s="35"/>
      <c r="SSA142" s="35"/>
      <c r="SSB142" s="35"/>
      <c r="SSC142" s="35"/>
      <c r="SSD142" s="35"/>
      <c r="SSE142" s="35"/>
      <c r="SSF142" s="35"/>
      <c r="SSG142" s="35"/>
      <c r="SSH142" s="35"/>
      <c r="SSI142" s="35"/>
      <c r="SSJ142" s="35"/>
      <c r="SSK142" s="35"/>
      <c r="SSL142" s="35"/>
      <c r="SSM142" s="35"/>
      <c r="SSN142" s="35"/>
      <c r="SSO142" s="35"/>
      <c r="SSP142" s="35"/>
      <c r="SSQ142" s="35"/>
      <c r="SSR142" s="35"/>
      <c r="SSS142" s="35"/>
      <c r="SST142" s="35"/>
      <c r="SSU142" s="35"/>
      <c r="SSV142" s="35"/>
      <c r="SSW142" s="35"/>
      <c r="SSX142" s="35"/>
      <c r="SSY142" s="35"/>
      <c r="SSZ142" s="35"/>
      <c r="STA142" s="35"/>
      <c r="STB142" s="35"/>
      <c r="STC142" s="35"/>
      <c r="STD142" s="35"/>
      <c r="STE142" s="35"/>
      <c r="STF142" s="35"/>
      <c r="STG142" s="35"/>
      <c r="STH142" s="35"/>
      <c r="STI142" s="35"/>
      <c r="STJ142" s="35"/>
      <c r="STK142" s="35"/>
      <c r="STL142" s="35"/>
      <c r="STM142" s="35"/>
      <c r="STN142" s="35"/>
      <c r="STO142" s="35"/>
      <c r="STP142" s="35"/>
      <c r="STQ142" s="35"/>
      <c r="STR142" s="35"/>
      <c r="STS142" s="35"/>
      <c r="STT142" s="35"/>
      <c r="STU142" s="35"/>
      <c r="STV142" s="35"/>
      <c r="STW142" s="35"/>
      <c r="STX142" s="35"/>
      <c r="STY142" s="35"/>
      <c r="STZ142" s="35"/>
      <c r="SUA142" s="35"/>
      <c r="SUB142" s="35"/>
      <c r="SUC142" s="35"/>
      <c r="SUD142" s="35"/>
      <c r="SUE142" s="35"/>
      <c r="SUF142" s="35"/>
      <c r="SUG142" s="35"/>
      <c r="SUH142" s="35"/>
      <c r="SUI142" s="35"/>
      <c r="SUJ142" s="35"/>
      <c r="SUK142" s="35"/>
      <c r="SUL142" s="35"/>
      <c r="SUM142" s="35"/>
      <c r="SUN142" s="35"/>
      <c r="SUO142" s="35"/>
      <c r="SUP142" s="35"/>
      <c r="SUQ142" s="35"/>
      <c r="SUR142" s="35"/>
      <c r="SUS142" s="35"/>
      <c r="SUT142" s="35"/>
      <c r="SUU142" s="35"/>
      <c r="SUV142" s="35"/>
      <c r="SUW142" s="35"/>
      <c r="SUX142" s="35"/>
      <c r="SUY142" s="35"/>
      <c r="SUZ142" s="35"/>
      <c r="SVA142" s="35"/>
      <c r="SVB142" s="35"/>
      <c r="SVC142" s="35"/>
      <c r="SVD142" s="35"/>
      <c r="SVE142" s="35"/>
      <c r="SVF142" s="35"/>
      <c r="SVG142" s="35"/>
      <c r="SVH142" s="35"/>
      <c r="SVI142" s="35"/>
      <c r="SVJ142" s="35"/>
      <c r="SVK142" s="35"/>
      <c r="SVL142" s="35"/>
      <c r="SVM142" s="35"/>
      <c r="SVN142" s="35"/>
      <c r="SVO142" s="35"/>
      <c r="SVP142" s="35"/>
      <c r="SVQ142" s="35"/>
      <c r="SVR142" s="35"/>
      <c r="SVS142" s="35"/>
      <c r="SVT142" s="35"/>
      <c r="SVU142" s="35"/>
      <c r="SVV142" s="35"/>
      <c r="SVW142" s="35"/>
      <c r="SVX142" s="35"/>
      <c r="SVY142" s="35"/>
      <c r="SVZ142" s="35"/>
      <c r="SWA142" s="35"/>
      <c r="SWB142" s="35"/>
      <c r="SWC142" s="35"/>
      <c r="SWD142" s="35"/>
      <c r="SWE142" s="35"/>
      <c r="SWF142" s="35"/>
      <c r="SWG142" s="35"/>
      <c r="SWH142" s="35"/>
      <c r="SWI142" s="35"/>
      <c r="SWJ142" s="35"/>
      <c r="SWK142" s="35"/>
      <c r="SWL142" s="35"/>
      <c r="SWM142" s="35"/>
      <c r="SWN142" s="35"/>
      <c r="SWO142" s="35"/>
      <c r="SWP142" s="35"/>
      <c r="SWQ142" s="35"/>
      <c r="SWR142" s="35"/>
      <c r="SWS142" s="35"/>
      <c r="SWT142" s="35"/>
      <c r="SWU142" s="35"/>
      <c r="SWV142" s="35"/>
      <c r="SWW142" s="35"/>
      <c r="SWX142" s="35"/>
      <c r="SWY142" s="35"/>
      <c r="SWZ142" s="35"/>
      <c r="SXA142" s="35"/>
      <c r="SXB142" s="35"/>
      <c r="SXC142" s="35"/>
      <c r="SXD142" s="35"/>
      <c r="SXE142" s="35"/>
      <c r="SXF142" s="35"/>
      <c r="SXG142" s="35"/>
      <c r="SXH142" s="35"/>
      <c r="SXI142" s="35"/>
      <c r="SXJ142" s="35"/>
      <c r="SXK142" s="35"/>
      <c r="SXL142" s="35"/>
      <c r="SXM142" s="35"/>
      <c r="SXN142" s="35"/>
      <c r="SXO142" s="35"/>
      <c r="SXP142" s="35"/>
      <c r="SXQ142" s="35"/>
      <c r="SXR142" s="35"/>
      <c r="SXS142" s="35"/>
      <c r="SXT142" s="35"/>
      <c r="SXU142" s="35"/>
      <c r="SXV142" s="35"/>
      <c r="SXW142" s="35"/>
      <c r="SXX142" s="35"/>
      <c r="SXY142" s="35"/>
      <c r="SXZ142" s="35"/>
      <c r="SYA142" s="35"/>
      <c r="SYB142" s="35"/>
      <c r="SYC142" s="35"/>
      <c r="SYD142" s="35"/>
      <c r="SYE142" s="35"/>
      <c r="SYF142" s="35"/>
      <c r="SYG142" s="35"/>
      <c r="SYH142" s="35"/>
      <c r="SYI142" s="35"/>
      <c r="SYJ142" s="35"/>
      <c r="SYK142" s="35"/>
      <c r="SYL142" s="35"/>
      <c r="SYM142" s="35"/>
      <c r="SYN142" s="35"/>
      <c r="SYO142" s="35"/>
      <c r="SYP142" s="35"/>
      <c r="SYQ142" s="35"/>
      <c r="SYR142" s="35"/>
      <c r="SYS142" s="35"/>
      <c r="SYT142" s="35"/>
      <c r="SYU142" s="35"/>
      <c r="SYV142" s="35"/>
      <c r="SYW142" s="35"/>
      <c r="SYX142" s="35"/>
      <c r="SYY142" s="35"/>
      <c r="SYZ142" s="35"/>
      <c r="SZA142" s="35"/>
      <c r="SZB142" s="35"/>
      <c r="SZC142" s="35"/>
      <c r="SZD142" s="35"/>
      <c r="SZE142" s="35"/>
      <c r="SZF142" s="35"/>
      <c r="SZG142" s="35"/>
      <c r="SZH142" s="35"/>
      <c r="SZI142" s="35"/>
      <c r="SZJ142" s="35"/>
      <c r="SZK142" s="35"/>
      <c r="SZL142" s="35"/>
      <c r="SZM142" s="35"/>
      <c r="SZN142" s="35"/>
      <c r="SZO142" s="35"/>
      <c r="SZP142" s="35"/>
      <c r="SZQ142" s="35"/>
      <c r="SZR142" s="35"/>
      <c r="SZY142" s="35"/>
      <c r="SZZ142" s="35"/>
      <c r="TAA142" s="35"/>
      <c r="TAB142" s="35"/>
      <c r="TAC142" s="35"/>
      <c r="TAD142" s="35"/>
      <c r="TAE142" s="35"/>
      <c r="TAF142" s="35"/>
      <c r="TAG142" s="35"/>
      <c r="TAH142" s="35"/>
      <c r="TAI142" s="35"/>
      <c r="TAJ142" s="35"/>
      <c r="TAK142" s="35"/>
      <c r="TAL142" s="35"/>
      <c r="TAM142" s="35"/>
      <c r="TAN142" s="35"/>
      <c r="TAO142" s="35"/>
      <c r="TAP142" s="35"/>
      <c r="TAQ142" s="35"/>
      <c r="TAR142" s="35"/>
      <c r="TAS142" s="35"/>
      <c r="TAT142" s="35"/>
      <c r="TAU142" s="35"/>
      <c r="TAV142" s="35"/>
      <c r="TAW142" s="35"/>
      <c r="TAX142" s="35"/>
      <c r="TAY142" s="35"/>
      <c r="TAZ142" s="35"/>
      <c r="TBA142" s="35"/>
      <c r="TBB142" s="35"/>
      <c r="TBC142" s="35"/>
      <c r="TBD142" s="35"/>
      <c r="TBE142" s="35"/>
      <c r="TBF142" s="35"/>
      <c r="TBG142" s="35"/>
      <c r="TBH142" s="35"/>
      <c r="TBI142" s="35"/>
      <c r="TBJ142" s="35"/>
      <c r="TBK142" s="35"/>
      <c r="TBL142" s="35"/>
      <c r="TBM142" s="35"/>
      <c r="TBN142" s="35"/>
      <c r="TBO142" s="35"/>
      <c r="TBP142" s="35"/>
      <c r="TBQ142" s="35"/>
      <c r="TBR142" s="35"/>
      <c r="TBS142" s="35"/>
      <c r="TBT142" s="35"/>
      <c r="TBU142" s="35"/>
      <c r="TBV142" s="35"/>
      <c r="TBW142" s="35"/>
      <c r="TBX142" s="35"/>
      <c r="TBY142" s="35"/>
      <c r="TBZ142" s="35"/>
      <c r="TCA142" s="35"/>
      <c r="TCB142" s="35"/>
      <c r="TCC142" s="35"/>
      <c r="TCD142" s="35"/>
      <c r="TCE142" s="35"/>
      <c r="TCF142" s="35"/>
      <c r="TCG142" s="35"/>
      <c r="TCH142" s="35"/>
      <c r="TCI142" s="35"/>
      <c r="TCJ142" s="35"/>
      <c r="TCK142" s="35"/>
      <c r="TCL142" s="35"/>
      <c r="TCM142" s="35"/>
      <c r="TCN142" s="35"/>
      <c r="TCO142" s="35"/>
      <c r="TCP142" s="35"/>
      <c r="TCQ142" s="35"/>
      <c r="TCR142" s="35"/>
      <c r="TCS142" s="35"/>
      <c r="TCT142" s="35"/>
      <c r="TCU142" s="35"/>
      <c r="TCV142" s="35"/>
      <c r="TCW142" s="35"/>
      <c r="TCX142" s="35"/>
      <c r="TCY142" s="35"/>
      <c r="TCZ142" s="35"/>
      <c r="TDA142" s="35"/>
      <c r="TDB142" s="35"/>
      <c r="TDC142" s="35"/>
      <c r="TDD142" s="35"/>
      <c r="TDE142" s="35"/>
      <c r="TDF142" s="35"/>
      <c r="TDG142" s="35"/>
      <c r="TDH142" s="35"/>
      <c r="TDI142" s="35"/>
      <c r="TDJ142" s="35"/>
      <c r="TDK142" s="35"/>
      <c r="TDL142" s="35"/>
      <c r="TDM142" s="35"/>
      <c r="TDN142" s="35"/>
      <c r="TDO142" s="35"/>
      <c r="TDP142" s="35"/>
      <c r="TDQ142" s="35"/>
      <c r="TDR142" s="35"/>
      <c r="TDS142" s="35"/>
      <c r="TDT142" s="35"/>
      <c r="TDU142" s="35"/>
      <c r="TDV142" s="35"/>
      <c r="TDW142" s="35"/>
      <c r="TDX142" s="35"/>
      <c r="TDY142" s="35"/>
      <c r="TDZ142" s="35"/>
      <c r="TEA142" s="35"/>
      <c r="TEB142" s="35"/>
      <c r="TEC142" s="35"/>
      <c r="TED142" s="35"/>
      <c r="TEE142" s="35"/>
      <c r="TEF142" s="35"/>
      <c r="TEG142" s="35"/>
      <c r="TEH142" s="35"/>
      <c r="TEI142" s="35"/>
      <c r="TEJ142" s="35"/>
      <c r="TEK142" s="35"/>
      <c r="TEL142" s="35"/>
      <c r="TEM142" s="35"/>
      <c r="TEN142" s="35"/>
      <c r="TEO142" s="35"/>
      <c r="TEP142" s="35"/>
      <c r="TEQ142" s="35"/>
      <c r="TER142" s="35"/>
      <c r="TES142" s="35"/>
      <c r="TET142" s="35"/>
      <c r="TEU142" s="35"/>
      <c r="TEV142" s="35"/>
      <c r="TEW142" s="35"/>
      <c r="TEX142" s="35"/>
      <c r="TEY142" s="35"/>
      <c r="TEZ142" s="35"/>
      <c r="TFA142" s="35"/>
      <c r="TFB142" s="35"/>
      <c r="TFC142" s="35"/>
      <c r="TFD142" s="35"/>
      <c r="TFE142" s="35"/>
      <c r="TFF142" s="35"/>
      <c r="TFG142" s="35"/>
      <c r="TFH142" s="35"/>
      <c r="TFI142" s="35"/>
      <c r="TFJ142" s="35"/>
      <c r="TFK142" s="35"/>
      <c r="TFL142" s="35"/>
      <c r="TFM142" s="35"/>
      <c r="TFN142" s="35"/>
      <c r="TFO142" s="35"/>
      <c r="TFP142" s="35"/>
      <c r="TFQ142" s="35"/>
      <c r="TFR142" s="35"/>
      <c r="TFS142" s="35"/>
      <c r="TFT142" s="35"/>
      <c r="TFU142" s="35"/>
      <c r="TFV142" s="35"/>
      <c r="TFW142" s="35"/>
      <c r="TFX142" s="35"/>
      <c r="TFY142" s="35"/>
      <c r="TFZ142" s="35"/>
      <c r="TGA142" s="35"/>
      <c r="TGB142" s="35"/>
      <c r="TGC142" s="35"/>
      <c r="TGD142" s="35"/>
      <c r="TGE142" s="35"/>
      <c r="TGF142" s="35"/>
      <c r="TGG142" s="35"/>
      <c r="TGH142" s="35"/>
      <c r="TGI142" s="35"/>
      <c r="TGJ142" s="35"/>
      <c r="TGK142" s="35"/>
      <c r="TGL142" s="35"/>
      <c r="TGM142" s="35"/>
      <c r="TGN142" s="35"/>
      <c r="TGO142" s="35"/>
      <c r="TGP142" s="35"/>
      <c r="TGQ142" s="35"/>
      <c r="TGR142" s="35"/>
      <c r="TGS142" s="35"/>
      <c r="TGT142" s="35"/>
      <c r="TGU142" s="35"/>
      <c r="TGV142" s="35"/>
      <c r="TGW142" s="35"/>
      <c r="TGX142" s="35"/>
      <c r="TGY142" s="35"/>
      <c r="TGZ142" s="35"/>
      <c r="THA142" s="35"/>
      <c r="THB142" s="35"/>
      <c r="THC142" s="35"/>
      <c r="THD142" s="35"/>
      <c r="THE142" s="35"/>
      <c r="THF142" s="35"/>
      <c r="THG142" s="35"/>
      <c r="THH142" s="35"/>
      <c r="THI142" s="35"/>
      <c r="THJ142" s="35"/>
      <c r="THK142" s="35"/>
      <c r="THL142" s="35"/>
      <c r="THM142" s="35"/>
      <c r="THN142" s="35"/>
      <c r="THO142" s="35"/>
      <c r="THP142" s="35"/>
      <c r="THQ142" s="35"/>
      <c r="THR142" s="35"/>
      <c r="THS142" s="35"/>
      <c r="THT142" s="35"/>
      <c r="THU142" s="35"/>
      <c r="THV142" s="35"/>
      <c r="THW142" s="35"/>
      <c r="THX142" s="35"/>
      <c r="THY142" s="35"/>
      <c r="THZ142" s="35"/>
      <c r="TIA142" s="35"/>
      <c r="TIB142" s="35"/>
      <c r="TIC142" s="35"/>
      <c r="TID142" s="35"/>
      <c r="TIE142" s="35"/>
      <c r="TIF142" s="35"/>
      <c r="TIG142" s="35"/>
      <c r="TIH142" s="35"/>
      <c r="TII142" s="35"/>
      <c r="TIJ142" s="35"/>
      <c r="TIK142" s="35"/>
      <c r="TIL142" s="35"/>
      <c r="TIM142" s="35"/>
      <c r="TIN142" s="35"/>
      <c r="TIO142" s="35"/>
      <c r="TIP142" s="35"/>
      <c r="TIQ142" s="35"/>
      <c r="TIR142" s="35"/>
      <c r="TIS142" s="35"/>
      <c r="TIT142" s="35"/>
      <c r="TIU142" s="35"/>
      <c r="TIV142" s="35"/>
      <c r="TIW142" s="35"/>
      <c r="TIX142" s="35"/>
      <c r="TIY142" s="35"/>
      <c r="TIZ142" s="35"/>
      <c r="TJA142" s="35"/>
      <c r="TJB142" s="35"/>
      <c r="TJC142" s="35"/>
      <c r="TJD142" s="35"/>
      <c r="TJE142" s="35"/>
      <c r="TJF142" s="35"/>
      <c r="TJG142" s="35"/>
      <c r="TJH142" s="35"/>
      <c r="TJI142" s="35"/>
      <c r="TJJ142" s="35"/>
      <c r="TJK142" s="35"/>
      <c r="TJL142" s="35"/>
      <c r="TJM142" s="35"/>
      <c r="TJN142" s="35"/>
      <c r="TJU142" s="35"/>
      <c r="TJV142" s="35"/>
      <c r="TJW142" s="35"/>
      <c r="TJX142" s="35"/>
      <c r="TJY142" s="35"/>
      <c r="TJZ142" s="35"/>
      <c r="TKA142" s="35"/>
      <c r="TKB142" s="35"/>
      <c r="TKC142" s="35"/>
      <c r="TKD142" s="35"/>
      <c r="TKE142" s="35"/>
      <c r="TKF142" s="35"/>
      <c r="TKG142" s="35"/>
      <c r="TKH142" s="35"/>
      <c r="TKI142" s="35"/>
      <c r="TKJ142" s="35"/>
      <c r="TKK142" s="35"/>
      <c r="TKL142" s="35"/>
      <c r="TKM142" s="35"/>
      <c r="TKN142" s="35"/>
      <c r="TKO142" s="35"/>
      <c r="TKP142" s="35"/>
      <c r="TKQ142" s="35"/>
      <c r="TKR142" s="35"/>
      <c r="TKS142" s="35"/>
      <c r="TKT142" s="35"/>
      <c r="TKU142" s="35"/>
      <c r="TKV142" s="35"/>
      <c r="TKW142" s="35"/>
      <c r="TKX142" s="35"/>
      <c r="TKY142" s="35"/>
      <c r="TKZ142" s="35"/>
      <c r="TLA142" s="35"/>
      <c r="TLB142" s="35"/>
      <c r="TLC142" s="35"/>
      <c r="TLD142" s="35"/>
      <c r="TLE142" s="35"/>
      <c r="TLF142" s="35"/>
      <c r="TLG142" s="35"/>
      <c r="TLH142" s="35"/>
      <c r="TLI142" s="35"/>
      <c r="TLJ142" s="35"/>
      <c r="TLK142" s="35"/>
      <c r="TLL142" s="35"/>
      <c r="TLM142" s="35"/>
      <c r="TLN142" s="35"/>
      <c r="TLO142" s="35"/>
      <c r="TLP142" s="35"/>
      <c r="TLQ142" s="35"/>
      <c r="TLR142" s="35"/>
      <c r="TLS142" s="35"/>
      <c r="TLT142" s="35"/>
      <c r="TLU142" s="35"/>
      <c r="TLV142" s="35"/>
      <c r="TLW142" s="35"/>
      <c r="TLX142" s="35"/>
      <c r="TLY142" s="35"/>
      <c r="TLZ142" s="35"/>
      <c r="TMA142" s="35"/>
      <c r="TMB142" s="35"/>
      <c r="TMC142" s="35"/>
      <c r="TMD142" s="35"/>
      <c r="TME142" s="35"/>
      <c r="TMF142" s="35"/>
      <c r="TMG142" s="35"/>
      <c r="TMH142" s="35"/>
      <c r="TMI142" s="35"/>
      <c r="TMJ142" s="35"/>
      <c r="TMK142" s="35"/>
      <c r="TML142" s="35"/>
      <c r="TMM142" s="35"/>
      <c r="TMN142" s="35"/>
      <c r="TMO142" s="35"/>
      <c r="TMP142" s="35"/>
      <c r="TMQ142" s="35"/>
      <c r="TMR142" s="35"/>
      <c r="TMS142" s="35"/>
      <c r="TMT142" s="35"/>
      <c r="TMU142" s="35"/>
      <c r="TMV142" s="35"/>
      <c r="TMW142" s="35"/>
      <c r="TMX142" s="35"/>
      <c r="TMY142" s="35"/>
      <c r="TMZ142" s="35"/>
      <c r="TNA142" s="35"/>
      <c r="TNB142" s="35"/>
      <c r="TNC142" s="35"/>
      <c r="TND142" s="35"/>
      <c r="TNE142" s="35"/>
      <c r="TNF142" s="35"/>
      <c r="TNG142" s="35"/>
      <c r="TNH142" s="35"/>
      <c r="TNI142" s="35"/>
      <c r="TNJ142" s="35"/>
      <c r="TNK142" s="35"/>
      <c r="TNL142" s="35"/>
      <c r="TNM142" s="35"/>
      <c r="TNN142" s="35"/>
      <c r="TNO142" s="35"/>
      <c r="TNP142" s="35"/>
      <c r="TNQ142" s="35"/>
      <c r="TNR142" s="35"/>
      <c r="TNS142" s="35"/>
      <c r="TNT142" s="35"/>
      <c r="TNU142" s="35"/>
      <c r="TNV142" s="35"/>
      <c r="TNW142" s="35"/>
      <c r="TNX142" s="35"/>
      <c r="TNY142" s="35"/>
      <c r="TNZ142" s="35"/>
      <c r="TOA142" s="35"/>
      <c r="TOB142" s="35"/>
      <c r="TOC142" s="35"/>
      <c r="TOD142" s="35"/>
      <c r="TOE142" s="35"/>
      <c r="TOF142" s="35"/>
      <c r="TOG142" s="35"/>
      <c r="TOH142" s="35"/>
      <c r="TOI142" s="35"/>
      <c r="TOJ142" s="35"/>
      <c r="TOK142" s="35"/>
      <c r="TOL142" s="35"/>
      <c r="TOM142" s="35"/>
      <c r="TON142" s="35"/>
      <c r="TOO142" s="35"/>
      <c r="TOP142" s="35"/>
      <c r="TOQ142" s="35"/>
      <c r="TOR142" s="35"/>
      <c r="TOS142" s="35"/>
      <c r="TOT142" s="35"/>
      <c r="TOU142" s="35"/>
      <c r="TOV142" s="35"/>
      <c r="TOW142" s="35"/>
      <c r="TOX142" s="35"/>
      <c r="TOY142" s="35"/>
      <c r="TOZ142" s="35"/>
      <c r="TPA142" s="35"/>
      <c r="TPB142" s="35"/>
      <c r="TPC142" s="35"/>
      <c r="TPD142" s="35"/>
      <c r="TPE142" s="35"/>
      <c r="TPF142" s="35"/>
      <c r="TPG142" s="35"/>
      <c r="TPH142" s="35"/>
      <c r="TPI142" s="35"/>
      <c r="TPJ142" s="35"/>
      <c r="TPK142" s="35"/>
      <c r="TPL142" s="35"/>
      <c r="TPM142" s="35"/>
      <c r="TPN142" s="35"/>
      <c r="TPO142" s="35"/>
      <c r="TPP142" s="35"/>
      <c r="TPQ142" s="35"/>
      <c r="TPR142" s="35"/>
      <c r="TPS142" s="35"/>
      <c r="TPT142" s="35"/>
      <c r="TPU142" s="35"/>
      <c r="TPV142" s="35"/>
      <c r="TPW142" s="35"/>
      <c r="TPX142" s="35"/>
      <c r="TPY142" s="35"/>
      <c r="TPZ142" s="35"/>
      <c r="TQA142" s="35"/>
      <c r="TQB142" s="35"/>
      <c r="TQC142" s="35"/>
      <c r="TQD142" s="35"/>
      <c r="TQE142" s="35"/>
      <c r="TQF142" s="35"/>
      <c r="TQG142" s="35"/>
      <c r="TQH142" s="35"/>
      <c r="TQI142" s="35"/>
      <c r="TQJ142" s="35"/>
      <c r="TQK142" s="35"/>
      <c r="TQL142" s="35"/>
      <c r="TQM142" s="35"/>
      <c r="TQN142" s="35"/>
      <c r="TQO142" s="35"/>
      <c r="TQP142" s="35"/>
      <c r="TQQ142" s="35"/>
      <c r="TQR142" s="35"/>
      <c r="TQS142" s="35"/>
      <c r="TQT142" s="35"/>
      <c r="TQU142" s="35"/>
      <c r="TQV142" s="35"/>
      <c r="TQW142" s="35"/>
      <c r="TQX142" s="35"/>
      <c r="TQY142" s="35"/>
      <c r="TQZ142" s="35"/>
      <c r="TRA142" s="35"/>
      <c r="TRB142" s="35"/>
      <c r="TRC142" s="35"/>
      <c r="TRD142" s="35"/>
      <c r="TRE142" s="35"/>
      <c r="TRF142" s="35"/>
      <c r="TRG142" s="35"/>
      <c r="TRH142" s="35"/>
      <c r="TRI142" s="35"/>
      <c r="TRJ142" s="35"/>
      <c r="TRK142" s="35"/>
      <c r="TRL142" s="35"/>
      <c r="TRM142" s="35"/>
      <c r="TRN142" s="35"/>
      <c r="TRO142" s="35"/>
      <c r="TRP142" s="35"/>
      <c r="TRQ142" s="35"/>
      <c r="TRR142" s="35"/>
      <c r="TRS142" s="35"/>
      <c r="TRT142" s="35"/>
      <c r="TRU142" s="35"/>
      <c r="TRV142" s="35"/>
      <c r="TRW142" s="35"/>
      <c r="TRX142" s="35"/>
      <c r="TRY142" s="35"/>
      <c r="TRZ142" s="35"/>
      <c r="TSA142" s="35"/>
      <c r="TSB142" s="35"/>
      <c r="TSC142" s="35"/>
      <c r="TSD142" s="35"/>
      <c r="TSE142" s="35"/>
      <c r="TSF142" s="35"/>
      <c r="TSG142" s="35"/>
      <c r="TSH142" s="35"/>
      <c r="TSI142" s="35"/>
      <c r="TSJ142" s="35"/>
      <c r="TSK142" s="35"/>
      <c r="TSL142" s="35"/>
      <c r="TSM142" s="35"/>
      <c r="TSN142" s="35"/>
      <c r="TSO142" s="35"/>
      <c r="TSP142" s="35"/>
      <c r="TSQ142" s="35"/>
      <c r="TSR142" s="35"/>
      <c r="TSS142" s="35"/>
      <c r="TST142" s="35"/>
      <c r="TSU142" s="35"/>
      <c r="TSV142" s="35"/>
      <c r="TSW142" s="35"/>
      <c r="TSX142" s="35"/>
      <c r="TSY142" s="35"/>
      <c r="TSZ142" s="35"/>
      <c r="TTA142" s="35"/>
      <c r="TTB142" s="35"/>
      <c r="TTC142" s="35"/>
      <c r="TTD142" s="35"/>
      <c r="TTE142" s="35"/>
      <c r="TTF142" s="35"/>
      <c r="TTG142" s="35"/>
      <c r="TTH142" s="35"/>
      <c r="TTI142" s="35"/>
      <c r="TTJ142" s="35"/>
      <c r="TTQ142" s="35"/>
      <c r="TTR142" s="35"/>
      <c r="TTS142" s="35"/>
      <c r="TTT142" s="35"/>
      <c r="TTU142" s="35"/>
      <c r="TTV142" s="35"/>
      <c r="TTW142" s="35"/>
      <c r="TTX142" s="35"/>
      <c r="TTY142" s="35"/>
      <c r="TTZ142" s="35"/>
      <c r="TUA142" s="35"/>
      <c r="TUB142" s="35"/>
      <c r="TUC142" s="35"/>
      <c r="TUD142" s="35"/>
      <c r="TUE142" s="35"/>
      <c r="TUF142" s="35"/>
      <c r="TUG142" s="35"/>
      <c r="TUH142" s="35"/>
      <c r="TUI142" s="35"/>
      <c r="TUJ142" s="35"/>
      <c r="TUK142" s="35"/>
      <c r="TUL142" s="35"/>
      <c r="TUM142" s="35"/>
      <c r="TUN142" s="35"/>
      <c r="TUO142" s="35"/>
      <c r="TUP142" s="35"/>
      <c r="TUQ142" s="35"/>
      <c r="TUR142" s="35"/>
      <c r="TUS142" s="35"/>
      <c r="TUT142" s="35"/>
      <c r="TUU142" s="35"/>
      <c r="TUV142" s="35"/>
      <c r="TUW142" s="35"/>
      <c r="TUX142" s="35"/>
      <c r="TUY142" s="35"/>
      <c r="TUZ142" s="35"/>
      <c r="TVA142" s="35"/>
      <c r="TVB142" s="35"/>
      <c r="TVC142" s="35"/>
      <c r="TVD142" s="35"/>
      <c r="TVE142" s="35"/>
      <c r="TVF142" s="35"/>
      <c r="TVG142" s="35"/>
      <c r="TVH142" s="35"/>
      <c r="TVI142" s="35"/>
      <c r="TVJ142" s="35"/>
      <c r="TVK142" s="35"/>
      <c r="TVL142" s="35"/>
      <c r="TVM142" s="35"/>
      <c r="TVN142" s="35"/>
      <c r="TVO142" s="35"/>
      <c r="TVP142" s="35"/>
      <c r="TVQ142" s="35"/>
      <c r="TVR142" s="35"/>
      <c r="TVS142" s="35"/>
      <c r="TVT142" s="35"/>
      <c r="TVU142" s="35"/>
      <c r="TVV142" s="35"/>
      <c r="TVW142" s="35"/>
      <c r="TVX142" s="35"/>
      <c r="TVY142" s="35"/>
      <c r="TVZ142" s="35"/>
      <c r="TWA142" s="35"/>
      <c r="TWB142" s="35"/>
      <c r="TWC142" s="35"/>
      <c r="TWD142" s="35"/>
      <c r="TWE142" s="35"/>
      <c r="TWF142" s="35"/>
      <c r="TWG142" s="35"/>
      <c r="TWH142" s="35"/>
      <c r="TWI142" s="35"/>
      <c r="TWJ142" s="35"/>
      <c r="TWK142" s="35"/>
      <c r="TWL142" s="35"/>
      <c r="TWM142" s="35"/>
      <c r="TWN142" s="35"/>
      <c r="TWO142" s="35"/>
      <c r="TWP142" s="35"/>
      <c r="TWQ142" s="35"/>
      <c r="TWR142" s="35"/>
      <c r="TWS142" s="35"/>
      <c r="TWT142" s="35"/>
      <c r="TWU142" s="35"/>
      <c r="TWV142" s="35"/>
      <c r="TWW142" s="35"/>
      <c r="TWX142" s="35"/>
      <c r="TWY142" s="35"/>
      <c r="TWZ142" s="35"/>
      <c r="TXA142" s="35"/>
      <c r="TXB142" s="35"/>
      <c r="TXC142" s="35"/>
      <c r="TXD142" s="35"/>
      <c r="TXE142" s="35"/>
      <c r="TXF142" s="35"/>
      <c r="TXG142" s="35"/>
      <c r="TXH142" s="35"/>
      <c r="TXI142" s="35"/>
      <c r="TXJ142" s="35"/>
      <c r="TXK142" s="35"/>
      <c r="TXL142" s="35"/>
      <c r="TXM142" s="35"/>
      <c r="TXN142" s="35"/>
      <c r="TXO142" s="35"/>
      <c r="TXP142" s="35"/>
      <c r="TXQ142" s="35"/>
      <c r="TXR142" s="35"/>
      <c r="TXS142" s="35"/>
      <c r="TXT142" s="35"/>
      <c r="TXU142" s="35"/>
      <c r="TXV142" s="35"/>
      <c r="TXW142" s="35"/>
      <c r="TXX142" s="35"/>
      <c r="TXY142" s="35"/>
      <c r="TXZ142" s="35"/>
      <c r="TYA142" s="35"/>
      <c r="TYB142" s="35"/>
      <c r="TYC142" s="35"/>
      <c r="TYD142" s="35"/>
      <c r="TYE142" s="35"/>
      <c r="TYF142" s="35"/>
      <c r="TYG142" s="35"/>
      <c r="TYH142" s="35"/>
      <c r="TYI142" s="35"/>
      <c r="TYJ142" s="35"/>
      <c r="TYK142" s="35"/>
      <c r="TYL142" s="35"/>
      <c r="TYM142" s="35"/>
      <c r="TYN142" s="35"/>
      <c r="TYO142" s="35"/>
      <c r="TYP142" s="35"/>
      <c r="TYQ142" s="35"/>
      <c r="TYR142" s="35"/>
      <c r="TYS142" s="35"/>
      <c r="TYT142" s="35"/>
      <c r="TYU142" s="35"/>
      <c r="TYV142" s="35"/>
      <c r="TYW142" s="35"/>
      <c r="TYX142" s="35"/>
      <c r="TYY142" s="35"/>
      <c r="TYZ142" s="35"/>
      <c r="TZA142" s="35"/>
      <c r="TZB142" s="35"/>
      <c r="TZC142" s="35"/>
      <c r="TZD142" s="35"/>
      <c r="TZE142" s="35"/>
      <c r="TZF142" s="35"/>
      <c r="TZG142" s="35"/>
      <c r="TZH142" s="35"/>
      <c r="TZI142" s="35"/>
      <c r="TZJ142" s="35"/>
      <c r="TZK142" s="35"/>
      <c r="TZL142" s="35"/>
      <c r="TZM142" s="35"/>
      <c r="TZN142" s="35"/>
      <c r="TZO142" s="35"/>
      <c r="TZP142" s="35"/>
      <c r="TZQ142" s="35"/>
      <c r="TZR142" s="35"/>
      <c r="TZS142" s="35"/>
      <c r="TZT142" s="35"/>
      <c r="TZU142" s="35"/>
      <c r="TZV142" s="35"/>
      <c r="TZW142" s="35"/>
      <c r="TZX142" s="35"/>
      <c r="TZY142" s="35"/>
      <c r="TZZ142" s="35"/>
      <c r="UAA142" s="35"/>
      <c r="UAB142" s="35"/>
      <c r="UAC142" s="35"/>
      <c r="UAD142" s="35"/>
      <c r="UAE142" s="35"/>
      <c r="UAF142" s="35"/>
      <c r="UAG142" s="35"/>
      <c r="UAH142" s="35"/>
      <c r="UAI142" s="35"/>
      <c r="UAJ142" s="35"/>
      <c r="UAK142" s="35"/>
      <c r="UAL142" s="35"/>
      <c r="UAM142" s="35"/>
      <c r="UAN142" s="35"/>
      <c r="UAO142" s="35"/>
      <c r="UAP142" s="35"/>
      <c r="UAQ142" s="35"/>
      <c r="UAR142" s="35"/>
      <c r="UAS142" s="35"/>
      <c r="UAT142" s="35"/>
      <c r="UAU142" s="35"/>
      <c r="UAV142" s="35"/>
      <c r="UAW142" s="35"/>
      <c r="UAX142" s="35"/>
      <c r="UAY142" s="35"/>
      <c r="UAZ142" s="35"/>
      <c r="UBA142" s="35"/>
      <c r="UBB142" s="35"/>
      <c r="UBC142" s="35"/>
      <c r="UBD142" s="35"/>
      <c r="UBE142" s="35"/>
      <c r="UBF142" s="35"/>
      <c r="UBG142" s="35"/>
      <c r="UBH142" s="35"/>
      <c r="UBI142" s="35"/>
      <c r="UBJ142" s="35"/>
      <c r="UBK142" s="35"/>
      <c r="UBL142" s="35"/>
      <c r="UBM142" s="35"/>
      <c r="UBN142" s="35"/>
      <c r="UBO142" s="35"/>
      <c r="UBP142" s="35"/>
      <c r="UBQ142" s="35"/>
      <c r="UBR142" s="35"/>
      <c r="UBS142" s="35"/>
      <c r="UBT142" s="35"/>
      <c r="UBU142" s="35"/>
      <c r="UBV142" s="35"/>
      <c r="UBW142" s="35"/>
      <c r="UBX142" s="35"/>
      <c r="UBY142" s="35"/>
      <c r="UBZ142" s="35"/>
      <c r="UCA142" s="35"/>
      <c r="UCB142" s="35"/>
      <c r="UCC142" s="35"/>
      <c r="UCD142" s="35"/>
      <c r="UCE142" s="35"/>
      <c r="UCF142" s="35"/>
      <c r="UCG142" s="35"/>
      <c r="UCH142" s="35"/>
      <c r="UCI142" s="35"/>
      <c r="UCJ142" s="35"/>
      <c r="UCK142" s="35"/>
      <c r="UCL142" s="35"/>
      <c r="UCM142" s="35"/>
      <c r="UCN142" s="35"/>
      <c r="UCO142" s="35"/>
      <c r="UCP142" s="35"/>
      <c r="UCQ142" s="35"/>
      <c r="UCR142" s="35"/>
      <c r="UCS142" s="35"/>
      <c r="UCT142" s="35"/>
      <c r="UCU142" s="35"/>
      <c r="UCV142" s="35"/>
      <c r="UCW142" s="35"/>
      <c r="UCX142" s="35"/>
      <c r="UCY142" s="35"/>
      <c r="UCZ142" s="35"/>
      <c r="UDA142" s="35"/>
      <c r="UDB142" s="35"/>
      <c r="UDC142" s="35"/>
      <c r="UDD142" s="35"/>
      <c r="UDE142" s="35"/>
      <c r="UDF142" s="35"/>
      <c r="UDM142" s="35"/>
      <c r="UDN142" s="35"/>
      <c r="UDO142" s="35"/>
      <c r="UDP142" s="35"/>
      <c r="UDQ142" s="35"/>
      <c r="UDR142" s="35"/>
      <c r="UDS142" s="35"/>
      <c r="UDT142" s="35"/>
      <c r="UDU142" s="35"/>
      <c r="UDV142" s="35"/>
      <c r="UDW142" s="35"/>
      <c r="UDX142" s="35"/>
      <c r="UDY142" s="35"/>
      <c r="UDZ142" s="35"/>
      <c r="UEA142" s="35"/>
      <c r="UEB142" s="35"/>
      <c r="UEC142" s="35"/>
      <c r="UED142" s="35"/>
      <c r="UEE142" s="35"/>
      <c r="UEF142" s="35"/>
      <c r="UEG142" s="35"/>
      <c r="UEH142" s="35"/>
      <c r="UEI142" s="35"/>
      <c r="UEJ142" s="35"/>
      <c r="UEK142" s="35"/>
      <c r="UEL142" s="35"/>
      <c r="UEM142" s="35"/>
      <c r="UEN142" s="35"/>
      <c r="UEO142" s="35"/>
      <c r="UEP142" s="35"/>
      <c r="UEQ142" s="35"/>
      <c r="UER142" s="35"/>
      <c r="UES142" s="35"/>
      <c r="UET142" s="35"/>
      <c r="UEU142" s="35"/>
      <c r="UEV142" s="35"/>
      <c r="UEW142" s="35"/>
      <c r="UEX142" s="35"/>
      <c r="UEY142" s="35"/>
      <c r="UEZ142" s="35"/>
      <c r="UFA142" s="35"/>
      <c r="UFB142" s="35"/>
      <c r="UFC142" s="35"/>
      <c r="UFD142" s="35"/>
      <c r="UFE142" s="35"/>
      <c r="UFF142" s="35"/>
      <c r="UFG142" s="35"/>
      <c r="UFH142" s="35"/>
      <c r="UFI142" s="35"/>
      <c r="UFJ142" s="35"/>
      <c r="UFK142" s="35"/>
      <c r="UFL142" s="35"/>
      <c r="UFM142" s="35"/>
      <c r="UFN142" s="35"/>
      <c r="UFO142" s="35"/>
      <c r="UFP142" s="35"/>
      <c r="UFQ142" s="35"/>
      <c r="UFR142" s="35"/>
      <c r="UFS142" s="35"/>
      <c r="UFT142" s="35"/>
      <c r="UFU142" s="35"/>
      <c r="UFV142" s="35"/>
      <c r="UFW142" s="35"/>
      <c r="UFX142" s="35"/>
      <c r="UFY142" s="35"/>
      <c r="UFZ142" s="35"/>
      <c r="UGA142" s="35"/>
      <c r="UGB142" s="35"/>
      <c r="UGC142" s="35"/>
      <c r="UGD142" s="35"/>
      <c r="UGE142" s="35"/>
      <c r="UGF142" s="35"/>
      <c r="UGG142" s="35"/>
      <c r="UGH142" s="35"/>
      <c r="UGI142" s="35"/>
      <c r="UGJ142" s="35"/>
      <c r="UGK142" s="35"/>
      <c r="UGL142" s="35"/>
      <c r="UGM142" s="35"/>
      <c r="UGN142" s="35"/>
      <c r="UGO142" s="35"/>
      <c r="UGP142" s="35"/>
      <c r="UGQ142" s="35"/>
      <c r="UGR142" s="35"/>
      <c r="UGS142" s="35"/>
      <c r="UGT142" s="35"/>
      <c r="UGU142" s="35"/>
      <c r="UGV142" s="35"/>
      <c r="UGW142" s="35"/>
      <c r="UGX142" s="35"/>
      <c r="UGY142" s="35"/>
      <c r="UGZ142" s="35"/>
      <c r="UHA142" s="35"/>
      <c r="UHB142" s="35"/>
      <c r="UHC142" s="35"/>
      <c r="UHD142" s="35"/>
      <c r="UHE142" s="35"/>
      <c r="UHF142" s="35"/>
      <c r="UHG142" s="35"/>
      <c r="UHH142" s="35"/>
      <c r="UHI142" s="35"/>
      <c r="UHJ142" s="35"/>
      <c r="UHK142" s="35"/>
      <c r="UHL142" s="35"/>
      <c r="UHM142" s="35"/>
      <c r="UHN142" s="35"/>
      <c r="UHO142" s="35"/>
      <c r="UHP142" s="35"/>
      <c r="UHQ142" s="35"/>
      <c r="UHR142" s="35"/>
      <c r="UHS142" s="35"/>
      <c r="UHT142" s="35"/>
      <c r="UHU142" s="35"/>
      <c r="UHV142" s="35"/>
      <c r="UHW142" s="35"/>
      <c r="UHX142" s="35"/>
      <c r="UHY142" s="35"/>
      <c r="UHZ142" s="35"/>
      <c r="UIA142" s="35"/>
      <c r="UIB142" s="35"/>
      <c r="UIC142" s="35"/>
      <c r="UID142" s="35"/>
      <c r="UIE142" s="35"/>
      <c r="UIF142" s="35"/>
      <c r="UIG142" s="35"/>
      <c r="UIH142" s="35"/>
      <c r="UII142" s="35"/>
      <c r="UIJ142" s="35"/>
      <c r="UIK142" s="35"/>
      <c r="UIL142" s="35"/>
      <c r="UIM142" s="35"/>
      <c r="UIN142" s="35"/>
      <c r="UIO142" s="35"/>
      <c r="UIP142" s="35"/>
      <c r="UIQ142" s="35"/>
      <c r="UIR142" s="35"/>
      <c r="UIS142" s="35"/>
      <c r="UIT142" s="35"/>
      <c r="UIU142" s="35"/>
      <c r="UIV142" s="35"/>
      <c r="UIW142" s="35"/>
      <c r="UIX142" s="35"/>
      <c r="UIY142" s="35"/>
      <c r="UIZ142" s="35"/>
      <c r="UJA142" s="35"/>
      <c r="UJB142" s="35"/>
      <c r="UJC142" s="35"/>
      <c r="UJD142" s="35"/>
      <c r="UJE142" s="35"/>
      <c r="UJF142" s="35"/>
      <c r="UJG142" s="35"/>
      <c r="UJH142" s="35"/>
      <c r="UJI142" s="35"/>
      <c r="UJJ142" s="35"/>
      <c r="UJK142" s="35"/>
      <c r="UJL142" s="35"/>
      <c r="UJM142" s="35"/>
      <c r="UJN142" s="35"/>
      <c r="UJO142" s="35"/>
      <c r="UJP142" s="35"/>
      <c r="UJQ142" s="35"/>
      <c r="UJR142" s="35"/>
      <c r="UJS142" s="35"/>
      <c r="UJT142" s="35"/>
      <c r="UJU142" s="35"/>
      <c r="UJV142" s="35"/>
      <c r="UJW142" s="35"/>
      <c r="UJX142" s="35"/>
      <c r="UJY142" s="35"/>
      <c r="UJZ142" s="35"/>
      <c r="UKA142" s="35"/>
      <c r="UKB142" s="35"/>
      <c r="UKC142" s="35"/>
      <c r="UKD142" s="35"/>
      <c r="UKE142" s="35"/>
      <c r="UKF142" s="35"/>
      <c r="UKG142" s="35"/>
      <c r="UKH142" s="35"/>
      <c r="UKI142" s="35"/>
      <c r="UKJ142" s="35"/>
      <c r="UKK142" s="35"/>
      <c r="UKL142" s="35"/>
      <c r="UKM142" s="35"/>
      <c r="UKN142" s="35"/>
      <c r="UKO142" s="35"/>
      <c r="UKP142" s="35"/>
      <c r="UKQ142" s="35"/>
      <c r="UKR142" s="35"/>
      <c r="UKS142" s="35"/>
      <c r="UKT142" s="35"/>
      <c r="UKU142" s="35"/>
      <c r="UKV142" s="35"/>
      <c r="UKW142" s="35"/>
      <c r="UKX142" s="35"/>
      <c r="UKY142" s="35"/>
      <c r="UKZ142" s="35"/>
      <c r="ULA142" s="35"/>
      <c r="ULB142" s="35"/>
      <c r="ULC142" s="35"/>
      <c r="ULD142" s="35"/>
      <c r="ULE142" s="35"/>
      <c r="ULF142" s="35"/>
      <c r="ULG142" s="35"/>
      <c r="ULH142" s="35"/>
      <c r="ULI142" s="35"/>
      <c r="ULJ142" s="35"/>
      <c r="ULK142" s="35"/>
      <c r="ULL142" s="35"/>
      <c r="ULM142" s="35"/>
      <c r="ULN142" s="35"/>
      <c r="ULO142" s="35"/>
      <c r="ULP142" s="35"/>
      <c r="ULQ142" s="35"/>
      <c r="ULR142" s="35"/>
      <c r="ULS142" s="35"/>
      <c r="ULT142" s="35"/>
      <c r="ULU142" s="35"/>
      <c r="ULV142" s="35"/>
      <c r="ULW142" s="35"/>
      <c r="ULX142" s="35"/>
      <c r="ULY142" s="35"/>
      <c r="ULZ142" s="35"/>
      <c r="UMA142" s="35"/>
      <c r="UMB142" s="35"/>
      <c r="UMC142" s="35"/>
      <c r="UMD142" s="35"/>
      <c r="UME142" s="35"/>
      <c r="UMF142" s="35"/>
      <c r="UMG142" s="35"/>
      <c r="UMH142" s="35"/>
      <c r="UMI142" s="35"/>
      <c r="UMJ142" s="35"/>
      <c r="UMK142" s="35"/>
      <c r="UML142" s="35"/>
      <c r="UMM142" s="35"/>
      <c r="UMN142" s="35"/>
      <c r="UMO142" s="35"/>
      <c r="UMP142" s="35"/>
      <c r="UMQ142" s="35"/>
      <c r="UMR142" s="35"/>
      <c r="UMS142" s="35"/>
      <c r="UMT142" s="35"/>
      <c r="UMU142" s="35"/>
      <c r="UMV142" s="35"/>
      <c r="UMW142" s="35"/>
      <c r="UMX142" s="35"/>
      <c r="UMY142" s="35"/>
      <c r="UMZ142" s="35"/>
      <c r="UNA142" s="35"/>
      <c r="UNB142" s="35"/>
      <c r="UNI142" s="35"/>
      <c r="UNJ142" s="35"/>
      <c r="UNK142" s="35"/>
      <c r="UNL142" s="35"/>
      <c r="UNM142" s="35"/>
      <c r="UNN142" s="35"/>
      <c r="UNO142" s="35"/>
      <c r="UNP142" s="35"/>
      <c r="UNQ142" s="35"/>
      <c r="UNR142" s="35"/>
      <c r="UNS142" s="35"/>
      <c r="UNT142" s="35"/>
      <c r="UNU142" s="35"/>
      <c r="UNV142" s="35"/>
      <c r="UNW142" s="35"/>
      <c r="UNX142" s="35"/>
      <c r="UNY142" s="35"/>
      <c r="UNZ142" s="35"/>
      <c r="UOA142" s="35"/>
      <c r="UOB142" s="35"/>
      <c r="UOC142" s="35"/>
      <c r="UOD142" s="35"/>
      <c r="UOE142" s="35"/>
      <c r="UOF142" s="35"/>
      <c r="UOG142" s="35"/>
      <c r="UOH142" s="35"/>
      <c r="UOI142" s="35"/>
      <c r="UOJ142" s="35"/>
      <c r="UOK142" s="35"/>
      <c r="UOL142" s="35"/>
      <c r="UOM142" s="35"/>
      <c r="UON142" s="35"/>
      <c r="UOO142" s="35"/>
      <c r="UOP142" s="35"/>
      <c r="UOQ142" s="35"/>
      <c r="UOR142" s="35"/>
      <c r="UOS142" s="35"/>
      <c r="UOT142" s="35"/>
      <c r="UOU142" s="35"/>
      <c r="UOV142" s="35"/>
      <c r="UOW142" s="35"/>
      <c r="UOX142" s="35"/>
      <c r="UOY142" s="35"/>
      <c r="UOZ142" s="35"/>
      <c r="UPA142" s="35"/>
      <c r="UPB142" s="35"/>
      <c r="UPC142" s="35"/>
      <c r="UPD142" s="35"/>
      <c r="UPE142" s="35"/>
      <c r="UPF142" s="35"/>
      <c r="UPG142" s="35"/>
      <c r="UPH142" s="35"/>
      <c r="UPI142" s="35"/>
      <c r="UPJ142" s="35"/>
      <c r="UPK142" s="35"/>
      <c r="UPL142" s="35"/>
      <c r="UPM142" s="35"/>
      <c r="UPN142" s="35"/>
      <c r="UPO142" s="35"/>
      <c r="UPP142" s="35"/>
      <c r="UPQ142" s="35"/>
      <c r="UPR142" s="35"/>
      <c r="UPS142" s="35"/>
      <c r="UPT142" s="35"/>
      <c r="UPU142" s="35"/>
      <c r="UPV142" s="35"/>
      <c r="UPW142" s="35"/>
      <c r="UPX142" s="35"/>
      <c r="UPY142" s="35"/>
      <c r="UPZ142" s="35"/>
      <c r="UQA142" s="35"/>
      <c r="UQB142" s="35"/>
      <c r="UQC142" s="35"/>
      <c r="UQD142" s="35"/>
      <c r="UQE142" s="35"/>
      <c r="UQF142" s="35"/>
      <c r="UQG142" s="35"/>
      <c r="UQH142" s="35"/>
      <c r="UQI142" s="35"/>
      <c r="UQJ142" s="35"/>
      <c r="UQK142" s="35"/>
      <c r="UQL142" s="35"/>
      <c r="UQM142" s="35"/>
      <c r="UQN142" s="35"/>
      <c r="UQO142" s="35"/>
      <c r="UQP142" s="35"/>
      <c r="UQQ142" s="35"/>
      <c r="UQR142" s="35"/>
      <c r="UQS142" s="35"/>
      <c r="UQT142" s="35"/>
      <c r="UQU142" s="35"/>
      <c r="UQV142" s="35"/>
      <c r="UQW142" s="35"/>
      <c r="UQX142" s="35"/>
      <c r="UQY142" s="35"/>
      <c r="UQZ142" s="35"/>
      <c r="URA142" s="35"/>
      <c r="URB142" s="35"/>
      <c r="URC142" s="35"/>
      <c r="URD142" s="35"/>
      <c r="URE142" s="35"/>
      <c r="URF142" s="35"/>
      <c r="URG142" s="35"/>
      <c r="URH142" s="35"/>
      <c r="URI142" s="35"/>
      <c r="URJ142" s="35"/>
      <c r="URK142" s="35"/>
      <c r="URL142" s="35"/>
      <c r="URM142" s="35"/>
      <c r="URN142" s="35"/>
      <c r="URO142" s="35"/>
      <c r="URP142" s="35"/>
      <c r="URQ142" s="35"/>
      <c r="URR142" s="35"/>
      <c r="URS142" s="35"/>
      <c r="URT142" s="35"/>
      <c r="URU142" s="35"/>
      <c r="URV142" s="35"/>
      <c r="URW142" s="35"/>
      <c r="URX142" s="35"/>
      <c r="URY142" s="35"/>
      <c r="URZ142" s="35"/>
      <c r="USA142" s="35"/>
      <c r="USB142" s="35"/>
      <c r="USC142" s="35"/>
      <c r="USD142" s="35"/>
      <c r="USE142" s="35"/>
      <c r="USF142" s="35"/>
      <c r="USG142" s="35"/>
      <c r="USH142" s="35"/>
      <c r="USI142" s="35"/>
      <c r="USJ142" s="35"/>
      <c r="USK142" s="35"/>
      <c r="USL142" s="35"/>
      <c r="USM142" s="35"/>
      <c r="USN142" s="35"/>
      <c r="USO142" s="35"/>
      <c r="USP142" s="35"/>
      <c r="USQ142" s="35"/>
      <c r="USR142" s="35"/>
      <c r="USS142" s="35"/>
      <c r="UST142" s="35"/>
      <c r="USU142" s="35"/>
      <c r="USV142" s="35"/>
      <c r="USW142" s="35"/>
      <c r="USX142" s="35"/>
      <c r="USY142" s="35"/>
      <c r="USZ142" s="35"/>
      <c r="UTA142" s="35"/>
      <c r="UTB142" s="35"/>
      <c r="UTC142" s="35"/>
      <c r="UTD142" s="35"/>
      <c r="UTE142" s="35"/>
      <c r="UTF142" s="35"/>
      <c r="UTG142" s="35"/>
      <c r="UTH142" s="35"/>
      <c r="UTI142" s="35"/>
      <c r="UTJ142" s="35"/>
      <c r="UTK142" s="35"/>
      <c r="UTL142" s="35"/>
      <c r="UTM142" s="35"/>
      <c r="UTN142" s="35"/>
      <c r="UTO142" s="35"/>
      <c r="UTP142" s="35"/>
      <c r="UTQ142" s="35"/>
      <c r="UTR142" s="35"/>
      <c r="UTS142" s="35"/>
      <c r="UTT142" s="35"/>
      <c r="UTU142" s="35"/>
      <c r="UTV142" s="35"/>
      <c r="UTW142" s="35"/>
      <c r="UTX142" s="35"/>
      <c r="UTY142" s="35"/>
      <c r="UTZ142" s="35"/>
      <c r="UUA142" s="35"/>
      <c r="UUB142" s="35"/>
      <c r="UUC142" s="35"/>
      <c r="UUD142" s="35"/>
      <c r="UUE142" s="35"/>
      <c r="UUF142" s="35"/>
      <c r="UUG142" s="35"/>
      <c r="UUH142" s="35"/>
      <c r="UUI142" s="35"/>
      <c r="UUJ142" s="35"/>
      <c r="UUK142" s="35"/>
      <c r="UUL142" s="35"/>
      <c r="UUM142" s="35"/>
      <c r="UUN142" s="35"/>
      <c r="UUO142" s="35"/>
      <c r="UUP142" s="35"/>
      <c r="UUQ142" s="35"/>
      <c r="UUR142" s="35"/>
      <c r="UUS142" s="35"/>
      <c r="UUT142" s="35"/>
      <c r="UUU142" s="35"/>
      <c r="UUV142" s="35"/>
      <c r="UUW142" s="35"/>
      <c r="UUX142" s="35"/>
      <c r="UUY142" s="35"/>
      <c r="UUZ142" s="35"/>
      <c r="UVA142" s="35"/>
      <c r="UVB142" s="35"/>
      <c r="UVC142" s="35"/>
      <c r="UVD142" s="35"/>
      <c r="UVE142" s="35"/>
      <c r="UVF142" s="35"/>
      <c r="UVG142" s="35"/>
      <c r="UVH142" s="35"/>
      <c r="UVI142" s="35"/>
      <c r="UVJ142" s="35"/>
      <c r="UVK142" s="35"/>
      <c r="UVL142" s="35"/>
      <c r="UVM142" s="35"/>
      <c r="UVN142" s="35"/>
      <c r="UVO142" s="35"/>
      <c r="UVP142" s="35"/>
      <c r="UVQ142" s="35"/>
      <c r="UVR142" s="35"/>
      <c r="UVS142" s="35"/>
      <c r="UVT142" s="35"/>
      <c r="UVU142" s="35"/>
      <c r="UVV142" s="35"/>
      <c r="UVW142" s="35"/>
      <c r="UVX142" s="35"/>
      <c r="UVY142" s="35"/>
      <c r="UVZ142" s="35"/>
      <c r="UWA142" s="35"/>
      <c r="UWB142" s="35"/>
      <c r="UWC142" s="35"/>
      <c r="UWD142" s="35"/>
      <c r="UWE142" s="35"/>
      <c r="UWF142" s="35"/>
      <c r="UWG142" s="35"/>
      <c r="UWH142" s="35"/>
      <c r="UWI142" s="35"/>
      <c r="UWJ142" s="35"/>
      <c r="UWK142" s="35"/>
      <c r="UWL142" s="35"/>
      <c r="UWM142" s="35"/>
      <c r="UWN142" s="35"/>
      <c r="UWO142" s="35"/>
      <c r="UWP142" s="35"/>
      <c r="UWQ142" s="35"/>
      <c r="UWR142" s="35"/>
      <c r="UWS142" s="35"/>
      <c r="UWT142" s="35"/>
      <c r="UWU142" s="35"/>
      <c r="UWV142" s="35"/>
      <c r="UWW142" s="35"/>
      <c r="UWX142" s="35"/>
      <c r="UXE142" s="35"/>
      <c r="UXF142" s="35"/>
      <c r="UXG142" s="35"/>
      <c r="UXH142" s="35"/>
      <c r="UXI142" s="35"/>
      <c r="UXJ142" s="35"/>
      <c r="UXK142" s="35"/>
      <c r="UXL142" s="35"/>
      <c r="UXM142" s="35"/>
      <c r="UXN142" s="35"/>
      <c r="UXO142" s="35"/>
      <c r="UXP142" s="35"/>
      <c r="UXQ142" s="35"/>
      <c r="UXR142" s="35"/>
      <c r="UXS142" s="35"/>
      <c r="UXT142" s="35"/>
      <c r="UXU142" s="35"/>
      <c r="UXV142" s="35"/>
      <c r="UXW142" s="35"/>
      <c r="UXX142" s="35"/>
      <c r="UXY142" s="35"/>
      <c r="UXZ142" s="35"/>
      <c r="UYA142" s="35"/>
      <c r="UYB142" s="35"/>
      <c r="UYC142" s="35"/>
      <c r="UYD142" s="35"/>
      <c r="UYE142" s="35"/>
      <c r="UYF142" s="35"/>
      <c r="UYG142" s="35"/>
      <c r="UYH142" s="35"/>
      <c r="UYI142" s="35"/>
      <c r="UYJ142" s="35"/>
      <c r="UYK142" s="35"/>
      <c r="UYL142" s="35"/>
      <c r="UYM142" s="35"/>
      <c r="UYN142" s="35"/>
      <c r="UYO142" s="35"/>
      <c r="UYP142" s="35"/>
      <c r="UYQ142" s="35"/>
      <c r="UYR142" s="35"/>
      <c r="UYS142" s="35"/>
      <c r="UYT142" s="35"/>
      <c r="UYU142" s="35"/>
      <c r="UYV142" s="35"/>
      <c r="UYW142" s="35"/>
      <c r="UYX142" s="35"/>
      <c r="UYY142" s="35"/>
      <c r="UYZ142" s="35"/>
      <c r="UZA142" s="35"/>
      <c r="UZB142" s="35"/>
      <c r="UZC142" s="35"/>
      <c r="UZD142" s="35"/>
      <c r="UZE142" s="35"/>
      <c r="UZF142" s="35"/>
      <c r="UZG142" s="35"/>
      <c r="UZH142" s="35"/>
      <c r="UZI142" s="35"/>
      <c r="UZJ142" s="35"/>
      <c r="UZK142" s="35"/>
      <c r="UZL142" s="35"/>
      <c r="UZM142" s="35"/>
      <c r="UZN142" s="35"/>
      <c r="UZO142" s="35"/>
      <c r="UZP142" s="35"/>
      <c r="UZQ142" s="35"/>
      <c r="UZR142" s="35"/>
      <c r="UZS142" s="35"/>
      <c r="UZT142" s="35"/>
      <c r="UZU142" s="35"/>
      <c r="UZV142" s="35"/>
      <c r="UZW142" s="35"/>
      <c r="UZX142" s="35"/>
      <c r="UZY142" s="35"/>
      <c r="UZZ142" s="35"/>
      <c r="VAA142" s="35"/>
      <c r="VAB142" s="35"/>
      <c r="VAC142" s="35"/>
      <c r="VAD142" s="35"/>
      <c r="VAE142" s="35"/>
      <c r="VAF142" s="35"/>
      <c r="VAG142" s="35"/>
      <c r="VAH142" s="35"/>
      <c r="VAI142" s="35"/>
      <c r="VAJ142" s="35"/>
      <c r="VAK142" s="35"/>
      <c r="VAL142" s="35"/>
      <c r="VAM142" s="35"/>
      <c r="VAN142" s="35"/>
      <c r="VAO142" s="35"/>
      <c r="VAP142" s="35"/>
      <c r="VAQ142" s="35"/>
      <c r="VAR142" s="35"/>
      <c r="VAS142" s="35"/>
      <c r="VAT142" s="35"/>
      <c r="VAU142" s="35"/>
      <c r="VAV142" s="35"/>
      <c r="VAW142" s="35"/>
      <c r="VAX142" s="35"/>
      <c r="VAY142" s="35"/>
      <c r="VAZ142" s="35"/>
      <c r="VBA142" s="35"/>
      <c r="VBB142" s="35"/>
      <c r="VBC142" s="35"/>
      <c r="VBD142" s="35"/>
      <c r="VBE142" s="35"/>
      <c r="VBF142" s="35"/>
      <c r="VBG142" s="35"/>
      <c r="VBH142" s="35"/>
      <c r="VBI142" s="35"/>
      <c r="VBJ142" s="35"/>
      <c r="VBK142" s="35"/>
      <c r="VBL142" s="35"/>
      <c r="VBM142" s="35"/>
      <c r="VBN142" s="35"/>
      <c r="VBO142" s="35"/>
      <c r="VBP142" s="35"/>
      <c r="VBQ142" s="35"/>
      <c r="VBR142" s="35"/>
      <c r="VBS142" s="35"/>
      <c r="VBT142" s="35"/>
      <c r="VBU142" s="35"/>
      <c r="VBV142" s="35"/>
      <c r="VBW142" s="35"/>
      <c r="VBX142" s="35"/>
      <c r="VBY142" s="35"/>
      <c r="VBZ142" s="35"/>
      <c r="VCA142" s="35"/>
      <c r="VCB142" s="35"/>
      <c r="VCC142" s="35"/>
      <c r="VCD142" s="35"/>
      <c r="VCE142" s="35"/>
      <c r="VCF142" s="35"/>
      <c r="VCG142" s="35"/>
      <c r="VCH142" s="35"/>
      <c r="VCI142" s="35"/>
      <c r="VCJ142" s="35"/>
      <c r="VCK142" s="35"/>
      <c r="VCL142" s="35"/>
      <c r="VCM142" s="35"/>
      <c r="VCN142" s="35"/>
      <c r="VCO142" s="35"/>
      <c r="VCP142" s="35"/>
      <c r="VCQ142" s="35"/>
      <c r="VCR142" s="35"/>
      <c r="VCS142" s="35"/>
      <c r="VCT142" s="35"/>
      <c r="VCU142" s="35"/>
      <c r="VCV142" s="35"/>
      <c r="VCW142" s="35"/>
      <c r="VCX142" s="35"/>
      <c r="VCY142" s="35"/>
      <c r="VCZ142" s="35"/>
      <c r="VDA142" s="35"/>
      <c r="VDB142" s="35"/>
      <c r="VDC142" s="35"/>
      <c r="VDD142" s="35"/>
      <c r="VDE142" s="35"/>
      <c r="VDF142" s="35"/>
      <c r="VDG142" s="35"/>
      <c r="VDH142" s="35"/>
      <c r="VDI142" s="35"/>
      <c r="VDJ142" s="35"/>
      <c r="VDK142" s="35"/>
      <c r="VDL142" s="35"/>
      <c r="VDM142" s="35"/>
      <c r="VDN142" s="35"/>
      <c r="VDO142" s="35"/>
      <c r="VDP142" s="35"/>
      <c r="VDQ142" s="35"/>
      <c r="VDR142" s="35"/>
      <c r="VDS142" s="35"/>
      <c r="VDT142" s="35"/>
      <c r="VDU142" s="35"/>
      <c r="VDV142" s="35"/>
      <c r="VDW142" s="35"/>
      <c r="VDX142" s="35"/>
      <c r="VDY142" s="35"/>
      <c r="VDZ142" s="35"/>
      <c r="VEA142" s="35"/>
      <c r="VEB142" s="35"/>
      <c r="VEC142" s="35"/>
      <c r="VED142" s="35"/>
      <c r="VEE142" s="35"/>
      <c r="VEF142" s="35"/>
      <c r="VEG142" s="35"/>
      <c r="VEH142" s="35"/>
      <c r="VEI142" s="35"/>
      <c r="VEJ142" s="35"/>
      <c r="VEK142" s="35"/>
      <c r="VEL142" s="35"/>
      <c r="VEM142" s="35"/>
      <c r="VEN142" s="35"/>
      <c r="VEO142" s="35"/>
      <c r="VEP142" s="35"/>
      <c r="VEQ142" s="35"/>
      <c r="VER142" s="35"/>
      <c r="VES142" s="35"/>
      <c r="VET142" s="35"/>
      <c r="VEU142" s="35"/>
      <c r="VEV142" s="35"/>
      <c r="VEW142" s="35"/>
      <c r="VEX142" s="35"/>
      <c r="VEY142" s="35"/>
      <c r="VEZ142" s="35"/>
      <c r="VFA142" s="35"/>
      <c r="VFB142" s="35"/>
      <c r="VFC142" s="35"/>
      <c r="VFD142" s="35"/>
      <c r="VFE142" s="35"/>
      <c r="VFF142" s="35"/>
      <c r="VFG142" s="35"/>
      <c r="VFH142" s="35"/>
      <c r="VFI142" s="35"/>
      <c r="VFJ142" s="35"/>
      <c r="VFK142" s="35"/>
      <c r="VFL142" s="35"/>
      <c r="VFM142" s="35"/>
      <c r="VFN142" s="35"/>
      <c r="VFO142" s="35"/>
      <c r="VFP142" s="35"/>
      <c r="VFQ142" s="35"/>
      <c r="VFR142" s="35"/>
      <c r="VFS142" s="35"/>
      <c r="VFT142" s="35"/>
      <c r="VFU142" s="35"/>
      <c r="VFV142" s="35"/>
      <c r="VFW142" s="35"/>
      <c r="VFX142" s="35"/>
      <c r="VFY142" s="35"/>
      <c r="VFZ142" s="35"/>
      <c r="VGA142" s="35"/>
      <c r="VGB142" s="35"/>
      <c r="VGC142" s="35"/>
      <c r="VGD142" s="35"/>
      <c r="VGE142" s="35"/>
      <c r="VGF142" s="35"/>
      <c r="VGG142" s="35"/>
      <c r="VGH142" s="35"/>
      <c r="VGI142" s="35"/>
      <c r="VGJ142" s="35"/>
      <c r="VGK142" s="35"/>
      <c r="VGL142" s="35"/>
      <c r="VGM142" s="35"/>
      <c r="VGN142" s="35"/>
      <c r="VGO142" s="35"/>
      <c r="VGP142" s="35"/>
      <c r="VGQ142" s="35"/>
      <c r="VGR142" s="35"/>
      <c r="VGS142" s="35"/>
      <c r="VGT142" s="35"/>
      <c r="VHA142" s="35"/>
      <c r="VHB142" s="35"/>
      <c r="VHC142" s="35"/>
      <c r="VHD142" s="35"/>
      <c r="VHE142" s="35"/>
      <c r="VHF142" s="35"/>
      <c r="VHG142" s="35"/>
      <c r="VHH142" s="35"/>
      <c r="VHI142" s="35"/>
      <c r="VHJ142" s="35"/>
      <c r="VHK142" s="35"/>
      <c r="VHL142" s="35"/>
      <c r="VHM142" s="35"/>
      <c r="VHN142" s="35"/>
      <c r="VHO142" s="35"/>
      <c r="VHP142" s="35"/>
      <c r="VHQ142" s="35"/>
      <c r="VHR142" s="35"/>
      <c r="VHS142" s="35"/>
      <c r="VHT142" s="35"/>
      <c r="VHU142" s="35"/>
      <c r="VHV142" s="35"/>
      <c r="VHW142" s="35"/>
      <c r="VHX142" s="35"/>
      <c r="VHY142" s="35"/>
      <c r="VHZ142" s="35"/>
      <c r="VIA142" s="35"/>
      <c r="VIB142" s="35"/>
      <c r="VIC142" s="35"/>
      <c r="VID142" s="35"/>
      <c r="VIE142" s="35"/>
      <c r="VIF142" s="35"/>
      <c r="VIG142" s="35"/>
      <c r="VIH142" s="35"/>
      <c r="VII142" s="35"/>
      <c r="VIJ142" s="35"/>
      <c r="VIK142" s="35"/>
      <c r="VIL142" s="35"/>
      <c r="VIM142" s="35"/>
      <c r="VIN142" s="35"/>
      <c r="VIO142" s="35"/>
      <c r="VIP142" s="35"/>
      <c r="VIQ142" s="35"/>
      <c r="VIR142" s="35"/>
      <c r="VIS142" s="35"/>
      <c r="VIT142" s="35"/>
      <c r="VIU142" s="35"/>
      <c r="VIV142" s="35"/>
      <c r="VIW142" s="35"/>
      <c r="VIX142" s="35"/>
      <c r="VIY142" s="35"/>
      <c r="VIZ142" s="35"/>
      <c r="VJA142" s="35"/>
      <c r="VJB142" s="35"/>
      <c r="VJC142" s="35"/>
      <c r="VJD142" s="35"/>
      <c r="VJE142" s="35"/>
      <c r="VJF142" s="35"/>
      <c r="VJG142" s="35"/>
      <c r="VJH142" s="35"/>
      <c r="VJI142" s="35"/>
      <c r="VJJ142" s="35"/>
      <c r="VJK142" s="35"/>
      <c r="VJL142" s="35"/>
      <c r="VJM142" s="35"/>
      <c r="VJN142" s="35"/>
      <c r="VJO142" s="35"/>
      <c r="VJP142" s="35"/>
      <c r="VJQ142" s="35"/>
      <c r="VJR142" s="35"/>
      <c r="VJS142" s="35"/>
      <c r="VJT142" s="35"/>
      <c r="VJU142" s="35"/>
      <c r="VJV142" s="35"/>
      <c r="VJW142" s="35"/>
      <c r="VJX142" s="35"/>
      <c r="VJY142" s="35"/>
      <c r="VJZ142" s="35"/>
      <c r="VKA142" s="35"/>
      <c r="VKB142" s="35"/>
      <c r="VKC142" s="35"/>
      <c r="VKD142" s="35"/>
      <c r="VKE142" s="35"/>
      <c r="VKF142" s="35"/>
      <c r="VKG142" s="35"/>
      <c r="VKH142" s="35"/>
      <c r="VKI142" s="35"/>
      <c r="VKJ142" s="35"/>
      <c r="VKK142" s="35"/>
      <c r="VKL142" s="35"/>
      <c r="VKM142" s="35"/>
      <c r="VKN142" s="35"/>
      <c r="VKO142" s="35"/>
      <c r="VKP142" s="35"/>
      <c r="VKQ142" s="35"/>
      <c r="VKR142" s="35"/>
      <c r="VKS142" s="35"/>
      <c r="VKT142" s="35"/>
      <c r="VKU142" s="35"/>
      <c r="VKV142" s="35"/>
      <c r="VKW142" s="35"/>
      <c r="VKX142" s="35"/>
      <c r="VKY142" s="35"/>
      <c r="VKZ142" s="35"/>
      <c r="VLA142" s="35"/>
      <c r="VLB142" s="35"/>
      <c r="VLC142" s="35"/>
      <c r="VLD142" s="35"/>
      <c r="VLE142" s="35"/>
      <c r="VLF142" s="35"/>
      <c r="VLG142" s="35"/>
      <c r="VLH142" s="35"/>
      <c r="VLI142" s="35"/>
      <c r="VLJ142" s="35"/>
      <c r="VLK142" s="35"/>
      <c r="VLL142" s="35"/>
      <c r="VLM142" s="35"/>
      <c r="VLN142" s="35"/>
      <c r="VLO142" s="35"/>
      <c r="VLP142" s="35"/>
      <c r="VLQ142" s="35"/>
      <c r="VLR142" s="35"/>
      <c r="VLS142" s="35"/>
      <c r="VLT142" s="35"/>
      <c r="VLU142" s="35"/>
      <c r="VLV142" s="35"/>
      <c r="VLW142" s="35"/>
      <c r="VLX142" s="35"/>
      <c r="VLY142" s="35"/>
      <c r="VLZ142" s="35"/>
      <c r="VMA142" s="35"/>
      <c r="VMB142" s="35"/>
      <c r="VMC142" s="35"/>
      <c r="VMD142" s="35"/>
      <c r="VME142" s="35"/>
      <c r="VMF142" s="35"/>
      <c r="VMG142" s="35"/>
      <c r="VMH142" s="35"/>
      <c r="VMI142" s="35"/>
      <c r="VMJ142" s="35"/>
      <c r="VMK142" s="35"/>
      <c r="VML142" s="35"/>
      <c r="VMM142" s="35"/>
      <c r="VMN142" s="35"/>
      <c r="VMO142" s="35"/>
      <c r="VMP142" s="35"/>
      <c r="VMQ142" s="35"/>
      <c r="VMR142" s="35"/>
      <c r="VMS142" s="35"/>
      <c r="VMT142" s="35"/>
      <c r="VMU142" s="35"/>
      <c r="VMV142" s="35"/>
      <c r="VMW142" s="35"/>
      <c r="VMX142" s="35"/>
      <c r="VMY142" s="35"/>
      <c r="VMZ142" s="35"/>
      <c r="VNA142" s="35"/>
      <c r="VNB142" s="35"/>
      <c r="VNC142" s="35"/>
      <c r="VND142" s="35"/>
      <c r="VNE142" s="35"/>
      <c r="VNF142" s="35"/>
      <c r="VNG142" s="35"/>
      <c r="VNH142" s="35"/>
      <c r="VNI142" s="35"/>
      <c r="VNJ142" s="35"/>
      <c r="VNK142" s="35"/>
      <c r="VNL142" s="35"/>
      <c r="VNM142" s="35"/>
      <c r="VNN142" s="35"/>
      <c r="VNO142" s="35"/>
      <c r="VNP142" s="35"/>
      <c r="VNQ142" s="35"/>
      <c r="VNR142" s="35"/>
      <c r="VNS142" s="35"/>
      <c r="VNT142" s="35"/>
      <c r="VNU142" s="35"/>
      <c r="VNV142" s="35"/>
      <c r="VNW142" s="35"/>
      <c r="VNX142" s="35"/>
      <c r="VNY142" s="35"/>
      <c r="VNZ142" s="35"/>
      <c r="VOA142" s="35"/>
      <c r="VOB142" s="35"/>
      <c r="VOC142" s="35"/>
      <c r="VOD142" s="35"/>
      <c r="VOE142" s="35"/>
      <c r="VOF142" s="35"/>
      <c r="VOG142" s="35"/>
      <c r="VOH142" s="35"/>
      <c r="VOI142" s="35"/>
      <c r="VOJ142" s="35"/>
      <c r="VOK142" s="35"/>
      <c r="VOL142" s="35"/>
      <c r="VOM142" s="35"/>
      <c r="VON142" s="35"/>
      <c r="VOO142" s="35"/>
      <c r="VOP142" s="35"/>
      <c r="VOQ142" s="35"/>
      <c r="VOR142" s="35"/>
      <c r="VOS142" s="35"/>
      <c r="VOT142" s="35"/>
      <c r="VOU142" s="35"/>
      <c r="VOV142" s="35"/>
      <c r="VOW142" s="35"/>
      <c r="VOX142" s="35"/>
      <c r="VOY142" s="35"/>
      <c r="VOZ142" s="35"/>
      <c r="VPA142" s="35"/>
      <c r="VPB142" s="35"/>
      <c r="VPC142" s="35"/>
      <c r="VPD142" s="35"/>
      <c r="VPE142" s="35"/>
      <c r="VPF142" s="35"/>
      <c r="VPG142" s="35"/>
      <c r="VPH142" s="35"/>
      <c r="VPI142" s="35"/>
      <c r="VPJ142" s="35"/>
      <c r="VPK142" s="35"/>
      <c r="VPL142" s="35"/>
      <c r="VPM142" s="35"/>
      <c r="VPN142" s="35"/>
      <c r="VPO142" s="35"/>
      <c r="VPP142" s="35"/>
      <c r="VPQ142" s="35"/>
      <c r="VPR142" s="35"/>
      <c r="VPS142" s="35"/>
      <c r="VPT142" s="35"/>
      <c r="VPU142" s="35"/>
      <c r="VPV142" s="35"/>
      <c r="VPW142" s="35"/>
      <c r="VPX142" s="35"/>
      <c r="VPY142" s="35"/>
      <c r="VPZ142" s="35"/>
      <c r="VQA142" s="35"/>
      <c r="VQB142" s="35"/>
      <c r="VQC142" s="35"/>
      <c r="VQD142" s="35"/>
      <c r="VQE142" s="35"/>
      <c r="VQF142" s="35"/>
      <c r="VQG142" s="35"/>
      <c r="VQH142" s="35"/>
      <c r="VQI142" s="35"/>
      <c r="VQJ142" s="35"/>
      <c r="VQK142" s="35"/>
      <c r="VQL142" s="35"/>
      <c r="VQM142" s="35"/>
      <c r="VQN142" s="35"/>
      <c r="VQO142" s="35"/>
      <c r="VQP142" s="35"/>
      <c r="VQW142" s="35"/>
      <c r="VQX142" s="35"/>
      <c r="VQY142" s="35"/>
      <c r="VQZ142" s="35"/>
      <c r="VRA142" s="35"/>
      <c r="VRB142" s="35"/>
      <c r="VRC142" s="35"/>
      <c r="VRD142" s="35"/>
      <c r="VRE142" s="35"/>
      <c r="VRF142" s="35"/>
      <c r="VRG142" s="35"/>
      <c r="VRH142" s="35"/>
      <c r="VRI142" s="35"/>
      <c r="VRJ142" s="35"/>
      <c r="VRK142" s="35"/>
      <c r="VRL142" s="35"/>
      <c r="VRM142" s="35"/>
      <c r="VRN142" s="35"/>
      <c r="VRO142" s="35"/>
      <c r="VRP142" s="35"/>
      <c r="VRQ142" s="35"/>
      <c r="VRR142" s="35"/>
      <c r="VRS142" s="35"/>
      <c r="VRT142" s="35"/>
      <c r="VRU142" s="35"/>
      <c r="VRV142" s="35"/>
      <c r="VRW142" s="35"/>
      <c r="VRX142" s="35"/>
      <c r="VRY142" s="35"/>
      <c r="VRZ142" s="35"/>
      <c r="VSA142" s="35"/>
      <c r="VSB142" s="35"/>
      <c r="VSC142" s="35"/>
      <c r="VSD142" s="35"/>
      <c r="VSE142" s="35"/>
      <c r="VSF142" s="35"/>
      <c r="VSG142" s="35"/>
      <c r="VSH142" s="35"/>
      <c r="VSI142" s="35"/>
      <c r="VSJ142" s="35"/>
      <c r="VSK142" s="35"/>
      <c r="VSL142" s="35"/>
      <c r="VSM142" s="35"/>
      <c r="VSN142" s="35"/>
      <c r="VSO142" s="35"/>
      <c r="VSP142" s="35"/>
      <c r="VSQ142" s="35"/>
      <c r="VSR142" s="35"/>
      <c r="VSS142" s="35"/>
      <c r="VST142" s="35"/>
      <c r="VSU142" s="35"/>
      <c r="VSV142" s="35"/>
      <c r="VSW142" s="35"/>
      <c r="VSX142" s="35"/>
      <c r="VSY142" s="35"/>
      <c r="VSZ142" s="35"/>
      <c r="VTA142" s="35"/>
      <c r="VTB142" s="35"/>
      <c r="VTC142" s="35"/>
      <c r="VTD142" s="35"/>
      <c r="VTE142" s="35"/>
      <c r="VTF142" s="35"/>
      <c r="VTG142" s="35"/>
      <c r="VTH142" s="35"/>
      <c r="VTI142" s="35"/>
      <c r="VTJ142" s="35"/>
      <c r="VTK142" s="35"/>
      <c r="VTL142" s="35"/>
      <c r="VTM142" s="35"/>
      <c r="VTN142" s="35"/>
      <c r="VTO142" s="35"/>
      <c r="VTP142" s="35"/>
      <c r="VTQ142" s="35"/>
      <c r="VTR142" s="35"/>
      <c r="VTS142" s="35"/>
      <c r="VTT142" s="35"/>
      <c r="VTU142" s="35"/>
      <c r="VTV142" s="35"/>
      <c r="VTW142" s="35"/>
      <c r="VTX142" s="35"/>
      <c r="VTY142" s="35"/>
      <c r="VTZ142" s="35"/>
      <c r="VUA142" s="35"/>
      <c r="VUB142" s="35"/>
      <c r="VUC142" s="35"/>
      <c r="VUD142" s="35"/>
      <c r="VUE142" s="35"/>
      <c r="VUF142" s="35"/>
      <c r="VUG142" s="35"/>
      <c r="VUH142" s="35"/>
      <c r="VUI142" s="35"/>
      <c r="VUJ142" s="35"/>
      <c r="VUK142" s="35"/>
      <c r="VUL142" s="35"/>
      <c r="VUM142" s="35"/>
      <c r="VUN142" s="35"/>
      <c r="VUO142" s="35"/>
      <c r="VUP142" s="35"/>
      <c r="VUQ142" s="35"/>
      <c r="VUR142" s="35"/>
      <c r="VUS142" s="35"/>
      <c r="VUT142" s="35"/>
      <c r="VUU142" s="35"/>
      <c r="VUV142" s="35"/>
      <c r="VUW142" s="35"/>
      <c r="VUX142" s="35"/>
      <c r="VUY142" s="35"/>
      <c r="VUZ142" s="35"/>
      <c r="VVA142" s="35"/>
      <c r="VVB142" s="35"/>
      <c r="VVC142" s="35"/>
      <c r="VVD142" s="35"/>
      <c r="VVE142" s="35"/>
      <c r="VVF142" s="35"/>
      <c r="VVG142" s="35"/>
      <c r="VVH142" s="35"/>
      <c r="VVI142" s="35"/>
      <c r="VVJ142" s="35"/>
      <c r="VVK142" s="35"/>
      <c r="VVL142" s="35"/>
      <c r="VVM142" s="35"/>
      <c r="VVN142" s="35"/>
      <c r="VVO142" s="35"/>
      <c r="VVP142" s="35"/>
      <c r="VVQ142" s="35"/>
      <c r="VVR142" s="35"/>
      <c r="VVS142" s="35"/>
      <c r="VVT142" s="35"/>
      <c r="VVU142" s="35"/>
      <c r="VVV142" s="35"/>
      <c r="VVW142" s="35"/>
      <c r="VVX142" s="35"/>
      <c r="VVY142" s="35"/>
      <c r="VVZ142" s="35"/>
      <c r="VWA142" s="35"/>
      <c r="VWB142" s="35"/>
      <c r="VWC142" s="35"/>
      <c r="VWD142" s="35"/>
      <c r="VWE142" s="35"/>
      <c r="VWF142" s="35"/>
      <c r="VWG142" s="35"/>
      <c r="VWH142" s="35"/>
      <c r="VWI142" s="35"/>
      <c r="VWJ142" s="35"/>
      <c r="VWK142" s="35"/>
      <c r="VWL142" s="35"/>
      <c r="VWM142" s="35"/>
      <c r="VWN142" s="35"/>
      <c r="VWO142" s="35"/>
      <c r="VWP142" s="35"/>
      <c r="VWQ142" s="35"/>
      <c r="VWR142" s="35"/>
      <c r="VWS142" s="35"/>
      <c r="VWT142" s="35"/>
      <c r="VWU142" s="35"/>
      <c r="VWV142" s="35"/>
      <c r="VWW142" s="35"/>
      <c r="VWX142" s="35"/>
      <c r="VWY142" s="35"/>
      <c r="VWZ142" s="35"/>
      <c r="VXA142" s="35"/>
      <c r="VXB142" s="35"/>
      <c r="VXC142" s="35"/>
      <c r="VXD142" s="35"/>
      <c r="VXE142" s="35"/>
      <c r="VXF142" s="35"/>
      <c r="VXG142" s="35"/>
      <c r="VXH142" s="35"/>
      <c r="VXI142" s="35"/>
      <c r="VXJ142" s="35"/>
      <c r="VXK142" s="35"/>
      <c r="VXL142" s="35"/>
      <c r="VXM142" s="35"/>
      <c r="VXN142" s="35"/>
      <c r="VXO142" s="35"/>
      <c r="VXP142" s="35"/>
      <c r="VXQ142" s="35"/>
      <c r="VXR142" s="35"/>
      <c r="VXS142" s="35"/>
      <c r="VXT142" s="35"/>
      <c r="VXU142" s="35"/>
      <c r="VXV142" s="35"/>
      <c r="VXW142" s="35"/>
      <c r="VXX142" s="35"/>
      <c r="VXY142" s="35"/>
      <c r="VXZ142" s="35"/>
      <c r="VYA142" s="35"/>
      <c r="VYB142" s="35"/>
      <c r="VYC142" s="35"/>
      <c r="VYD142" s="35"/>
      <c r="VYE142" s="35"/>
      <c r="VYF142" s="35"/>
      <c r="VYG142" s="35"/>
      <c r="VYH142" s="35"/>
      <c r="VYI142" s="35"/>
      <c r="VYJ142" s="35"/>
      <c r="VYK142" s="35"/>
      <c r="VYL142" s="35"/>
      <c r="VYM142" s="35"/>
      <c r="VYN142" s="35"/>
      <c r="VYO142" s="35"/>
      <c r="VYP142" s="35"/>
      <c r="VYQ142" s="35"/>
      <c r="VYR142" s="35"/>
      <c r="VYS142" s="35"/>
      <c r="VYT142" s="35"/>
      <c r="VYU142" s="35"/>
      <c r="VYV142" s="35"/>
      <c r="VYW142" s="35"/>
      <c r="VYX142" s="35"/>
      <c r="VYY142" s="35"/>
      <c r="VYZ142" s="35"/>
      <c r="VZA142" s="35"/>
      <c r="VZB142" s="35"/>
      <c r="VZC142" s="35"/>
      <c r="VZD142" s="35"/>
      <c r="VZE142" s="35"/>
      <c r="VZF142" s="35"/>
      <c r="VZG142" s="35"/>
      <c r="VZH142" s="35"/>
      <c r="VZI142" s="35"/>
      <c r="VZJ142" s="35"/>
      <c r="VZK142" s="35"/>
      <c r="VZL142" s="35"/>
      <c r="VZM142" s="35"/>
      <c r="VZN142" s="35"/>
      <c r="VZO142" s="35"/>
      <c r="VZP142" s="35"/>
      <c r="VZQ142" s="35"/>
      <c r="VZR142" s="35"/>
      <c r="VZS142" s="35"/>
      <c r="VZT142" s="35"/>
      <c r="VZU142" s="35"/>
      <c r="VZV142" s="35"/>
      <c r="VZW142" s="35"/>
      <c r="VZX142" s="35"/>
      <c r="VZY142" s="35"/>
      <c r="VZZ142" s="35"/>
      <c r="WAA142" s="35"/>
      <c r="WAB142" s="35"/>
      <c r="WAC142" s="35"/>
      <c r="WAD142" s="35"/>
      <c r="WAE142" s="35"/>
      <c r="WAF142" s="35"/>
      <c r="WAG142" s="35"/>
      <c r="WAH142" s="35"/>
      <c r="WAI142" s="35"/>
      <c r="WAJ142" s="35"/>
      <c r="WAK142" s="35"/>
      <c r="WAL142" s="35"/>
      <c r="WAS142" s="35"/>
      <c r="WAT142" s="35"/>
      <c r="WAU142" s="35"/>
      <c r="WAV142" s="35"/>
      <c r="WAW142" s="35"/>
      <c r="WAX142" s="35"/>
      <c r="WAY142" s="35"/>
      <c r="WAZ142" s="35"/>
      <c r="WBA142" s="35"/>
      <c r="WBB142" s="35"/>
      <c r="WBC142" s="35"/>
      <c r="WBD142" s="35"/>
      <c r="WBE142" s="35"/>
      <c r="WBF142" s="35"/>
      <c r="WBG142" s="35"/>
      <c r="WBH142" s="35"/>
      <c r="WBI142" s="35"/>
      <c r="WBJ142" s="35"/>
      <c r="WBK142" s="35"/>
      <c r="WBL142" s="35"/>
      <c r="WBM142" s="35"/>
      <c r="WBN142" s="35"/>
      <c r="WBO142" s="35"/>
      <c r="WBP142" s="35"/>
      <c r="WBQ142" s="35"/>
      <c r="WBR142" s="35"/>
      <c r="WBS142" s="35"/>
      <c r="WBT142" s="35"/>
      <c r="WBU142" s="35"/>
      <c r="WBV142" s="35"/>
      <c r="WBW142" s="35"/>
      <c r="WBX142" s="35"/>
      <c r="WBY142" s="35"/>
      <c r="WBZ142" s="35"/>
      <c r="WCA142" s="35"/>
      <c r="WCB142" s="35"/>
      <c r="WCC142" s="35"/>
      <c r="WCD142" s="35"/>
      <c r="WCE142" s="35"/>
      <c r="WCF142" s="35"/>
      <c r="WCG142" s="35"/>
      <c r="WCH142" s="35"/>
      <c r="WCI142" s="35"/>
      <c r="WCJ142" s="35"/>
      <c r="WCK142" s="35"/>
      <c r="WCL142" s="35"/>
      <c r="WCM142" s="35"/>
      <c r="WCN142" s="35"/>
      <c r="WCO142" s="35"/>
      <c r="WCP142" s="35"/>
      <c r="WCQ142" s="35"/>
      <c r="WCR142" s="35"/>
      <c r="WCS142" s="35"/>
      <c r="WCT142" s="35"/>
      <c r="WCU142" s="35"/>
      <c r="WCV142" s="35"/>
      <c r="WCW142" s="35"/>
      <c r="WCX142" s="35"/>
      <c r="WCY142" s="35"/>
      <c r="WCZ142" s="35"/>
      <c r="WDA142" s="35"/>
      <c r="WDB142" s="35"/>
      <c r="WDC142" s="35"/>
      <c r="WDD142" s="35"/>
      <c r="WDE142" s="35"/>
      <c r="WDF142" s="35"/>
      <c r="WDG142" s="35"/>
      <c r="WDH142" s="35"/>
      <c r="WDI142" s="35"/>
      <c r="WDJ142" s="35"/>
      <c r="WDK142" s="35"/>
      <c r="WDL142" s="35"/>
      <c r="WDM142" s="35"/>
      <c r="WDN142" s="35"/>
      <c r="WDO142" s="35"/>
      <c r="WDP142" s="35"/>
      <c r="WDQ142" s="35"/>
      <c r="WDR142" s="35"/>
      <c r="WDS142" s="35"/>
      <c r="WDT142" s="35"/>
      <c r="WDU142" s="35"/>
      <c r="WDV142" s="35"/>
      <c r="WDW142" s="35"/>
      <c r="WDX142" s="35"/>
      <c r="WDY142" s="35"/>
      <c r="WDZ142" s="35"/>
      <c r="WEA142" s="35"/>
      <c r="WEB142" s="35"/>
      <c r="WEC142" s="35"/>
      <c r="WED142" s="35"/>
      <c r="WEE142" s="35"/>
      <c r="WEF142" s="35"/>
      <c r="WEG142" s="35"/>
      <c r="WEH142" s="35"/>
      <c r="WEI142" s="35"/>
      <c r="WEJ142" s="35"/>
      <c r="WEK142" s="35"/>
      <c r="WEL142" s="35"/>
      <c r="WEM142" s="35"/>
      <c r="WEN142" s="35"/>
      <c r="WEO142" s="35"/>
      <c r="WEP142" s="35"/>
      <c r="WEQ142" s="35"/>
      <c r="WER142" s="35"/>
      <c r="WES142" s="35"/>
      <c r="WET142" s="35"/>
      <c r="WEU142" s="35"/>
      <c r="WEV142" s="35"/>
      <c r="WEW142" s="35"/>
      <c r="WEX142" s="35"/>
      <c r="WEY142" s="35"/>
      <c r="WEZ142" s="35"/>
      <c r="WFA142" s="35"/>
      <c r="WFB142" s="35"/>
      <c r="WFC142" s="35"/>
      <c r="WFD142" s="35"/>
      <c r="WFE142" s="35"/>
      <c r="WFF142" s="35"/>
      <c r="WFG142" s="35"/>
      <c r="WFH142" s="35"/>
      <c r="WFI142" s="35"/>
      <c r="WFJ142" s="35"/>
      <c r="WFK142" s="35"/>
      <c r="WFL142" s="35"/>
      <c r="WFM142" s="35"/>
      <c r="WFN142" s="35"/>
      <c r="WFO142" s="35"/>
      <c r="WFP142" s="35"/>
      <c r="WFQ142" s="35"/>
      <c r="WFR142" s="35"/>
      <c r="WFS142" s="35"/>
      <c r="WFT142" s="35"/>
      <c r="WFU142" s="35"/>
      <c r="WFV142" s="35"/>
      <c r="WFW142" s="35"/>
      <c r="WFX142" s="35"/>
      <c r="WFY142" s="35"/>
      <c r="WFZ142" s="35"/>
      <c r="WGA142" s="35"/>
      <c r="WGB142" s="35"/>
      <c r="WGC142" s="35"/>
      <c r="WGD142" s="35"/>
      <c r="WGE142" s="35"/>
      <c r="WGF142" s="35"/>
      <c r="WGG142" s="35"/>
      <c r="WGH142" s="35"/>
      <c r="WGI142" s="35"/>
      <c r="WGJ142" s="35"/>
      <c r="WGK142" s="35"/>
      <c r="WGL142" s="35"/>
      <c r="WGM142" s="35"/>
      <c r="WGN142" s="35"/>
      <c r="WGO142" s="35"/>
      <c r="WGP142" s="35"/>
      <c r="WGQ142" s="35"/>
      <c r="WGR142" s="35"/>
      <c r="WGS142" s="35"/>
      <c r="WGT142" s="35"/>
      <c r="WGU142" s="35"/>
      <c r="WGV142" s="35"/>
      <c r="WGW142" s="35"/>
      <c r="WGX142" s="35"/>
      <c r="WGY142" s="35"/>
      <c r="WGZ142" s="35"/>
      <c r="WHA142" s="35"/>
      <c r="WHB142" s="35"/>
      <c r="WHC142" s="35"/>
      <c r="WHD142" s="35"/>
      <c r="WHE142" s="35"/>
      <c r="WHF142" s="35"/>
      <c r="WHG142" s="35"/>
      <c r="WHH142" s="35"/>
      <c r="WHI142" s="35"/>
      <c r="WHJ142" s="35"/>
      <c r="WHK142" s="35"/>
      <c r="WHL142" s="35"/>
      <c r="WHM142" s="35"/>
      <c r="WHN142" s="35"/>
      <c r="WHO142" s="35"/>
      <c r="WHP142" s="35"/>
      <c r="WHQ142" s="35"/>
      <c r="WHR142" s="35"/>
      <c r="WHS142" s="35"/>
      <c r="WHT142" s="35"/>
      <c r="WHU142" s="35"/>
      <c r="WHV142" s="35"/>
      <c r="WHW142" s="35"/>
      <c r="WHX142" s="35"/>
      <c r="WHY142" s="35"/>
      <c r="WHZ142" s="35"/>
      <c r="WIA142" s="35"/>
      <c r="WIB142" s="35"/>
      <c r="WIC142" s="35"/>
      <c r="WID142" s="35"/>
      <c r="WIE142" s="35"/>
      <c r="WIF142" s="35"/>
      <c r="WIG142" s="35"/>
      <c r="WIH142" s="35"/>
      <c r="WII142" s="35"/>
      <c r="WIJ142" s="35"/>
      <c r="WIK142" s="35"/>
      <c r="WIL142" s="35"/>
      <c r="WIM142" s="35"/>
      <c r="WIN142" s="35"/>
      <c r="WIO142" s="35"/>
      <c r="WIP142" s="35"/>
      <c r="WIQ142" s="35"/>
      <c r="WIR142" s="35"/>
      <c r="WIS142" s="35"/>
      <c r="WIT142" s="35"/>
      <c r="WIU142" s="35"/>
      <c r="WIV142" s="35"/>
      <c r="WIW142" s="35"/>
      <c r="WIX142" s="35"/>
      <c r="WIY142" s="35"/>
      <c r="WIZ142" s="35"/>
      <c r="WJA142" s="35"/>
      <c r="WJB142" s="35"/>
      <c r="WJC142" s="35"/>
      <c r="WJD142" s="35"/>
      <c r="WJE142" s="35"/>
      <c r="WJF142" s="35"/>
      <c r="WJG142" s="35"/>
      <c r="WJH142" s="35"/>
      <c r="WJI142" s="35"/>
      <c r="WJJ142" s="35"/>
      <c r="WJK142" s="35"/>
      <c r="WJL142" s="35"/>
      <c r="WJM142" s="35"/>
      <c r="WJN142" s="35"/>
      <c r="WJO142" s="35"/>
      <c r="WJP142" s="35"/>
      <c r="WJQ142" s="35"/>
      <c r="WJR142" s="35"/>
      <c r="WJS142" s="35"/>
      <c r="WJT142" s="35"/>
      <c r="WJU142" s="35"/>
      <c r="WJV142" s="35"/>
      <c r="WJW142" s="35"/>
      <c r="WJX142" s="35"/>
      <c r="WJY142" s="35"/>
      <c r="WJZ142" s="35"/>
      <c r="WKA142" s="35"/>
      <c r="WKB142" s="35"/>
      <c r="WKC142" s="35"/>
      <c r="WKD142" s="35"/>
      <c r="WKE142" s="35"/>
      <c r="WKF142" s="35"/>
      <c r="WKG142" s="35"/>
      <c r="WKH142" s="35"/>
      <c r="WKO142" s="35"/>
      <c r="WKP142" s="35"/>
      <c r="WKQ142" s="35"/>
      <c r="WKR142" s="35"/>
      <c r="WKS142" s="35"/>
      <c r="WKT142" s="35"/>
      <c r="WKU142" s="35"/>
      <c r="WKV142" s="35"/>
      <c r="WKW142" s="35"/>
      <c r="WKX142" s="35"/>
      <c r="WKY142" s="35"/>
      <c r="WKZ142" s="35"/>
      <c r="WLA142" s="35"/>
      <c r="WLB142" s="35"/>
      <c r="WLC142" s="35"/>
      <c r="WLD142" s="35"/>
      <c r="WLE142" s="35"/>
      <c r="WLF142" s="35"/>
      <c r="WLG142" s="35"/>
      <c r="WLH142" s="35"/>
      <c r="WLI142" s="35"/>
      <c r="WLJ142" s="35"/>
      <c r="WLK142" s="35"/>
      <c r="WLL142" s="35"/>
      <c r="WLM142" s="35"/>
      <c r="WLN142" s="35"/>
      <c r="WLO142" s="35"/>
      <c r="WLP142" s="35"/>
      <c r="WLQ142" s="35"/>
      <c r="WLR142" s="35"/>
      <c r="WLS142" s="35"/>
      <c r="WLT142" s="35"/>
      <c r="WLU142" s="35"/>
      <c r="WLV142" s="35"/>
      <c r="WLW142" s="35"/>
      <c r="WLX142" s="35"/>
      <c r="WLY142" s="35"/>
      <c r="WLZ142" s="35"/>
      <c r="WMA142" s="35"/>
      <c r="WMB142" s="35"/>
      <c r="WMC142" s="35"/>
      <c r="WMD142" s="35"/>
      <c r="WME142" s="35"/>
      <c r="WMF142" s="35"/>
      <c r="WMG142" s="35"/>
      <c r="WMH142" s="35"/>
      <c r="WMI142" s="35"/>
      <c r="WMJ142" s="35"/>
      <c r="WMK142" s="35"/>
      <c r="WML142" s="35"/>
      <c r="WMM142" s="35"/>
      <c r="WMN142" s="35"/>
      <c r="WMO142" s="35"/>
      <c r="WMP142" s="35"/>
      <c r="WMQ142" s="35"/>
      <c r="WMR142" s="35"/>
      <c r="WMS142" s="35"/>
      <c r="WMT142" s="35"/>
      <c r="WMU142" s="35"/>
      <c r="WMV142" s="35"/>
      <c r="WMW142" s="35"/>
      <c r="WMX142" s="35"/>
      <c r="WMY142" s="35"/>
      <c r="WMZ142" s="35"/>
      <c r="WNA142" s="35"/>
      <c r="WNB142" s="35"/>
      <c r="WNC142" s="35"/>
      <c r="WND142" s="35"/>
      <c r="WNE142" s="35"/>
      <c r="WNF142" s="35"/>
      <c r="WNG142" s="35"/>
      <c r="WNH142" s="35"/>
      <c r="WNI142" s="35"/>
      <c r="WNJ142" s="35"/>
      <c r="WNK142" s="35"/>
      <c r="WNL142" s="35"/>
      <c r="WNM142" s="35"/>
      <c r="WNN142" s="35"/>
      <c r="WNO142" s="35"/>
      <c r="WNP142" s="35"/>
      <c r="WNQ142" s="35"/>
      <c r="WNR142" s="35"/>
      <c r="WNS142" s="35"/>
      <c r="WNT142" s="35"/>
      <c r="WNU142" s="35"/>
      <c r="WNV142" s="35"/>
      <c r="WNW142" s="35"/>
      <c r="WNX142" s="35"/>
      <c r="WNY142" s="35"/>
      <c r="WNZ142" s="35"/>
      <c r="WOA142" s="35"/>
      <c r="WOB142" s="35"/>
      <c r="WOC142" s="35"/>
      <c r="WOD142" s="35"/>
      <c r="WOE142" s="35"/>
      <c r="WOF142" s="35"/>
      <c r="WOG142" s="35"/>
      <c r="WOH142" s="35"/>
      <c r="WOI142" s="35"/>
      <c r="WOJ142" s="35"/>
      <c r="WOK142" s="35"/>
      <c r="WOL142" s="35"/>
      <c r="WOM142" s="35"/>
      <c r="WON142" s="35"/>
      <c r="WOO142" s="35"/>
      <c r="WOP142" s="35"/>
      <c r="WOQ142" s="35"/>
      <c r="WOR142" s="35"/>
      <c r="WOS142" s="35"/>
      <c r="WOT142" s="35"/>
      <c r="WOU142" s="35"/>
      <c r="WOV142" s="35"/>
      <c r="WOW142" s="35"/>
      <c r="WOX142" s="35"/>
      <c r="WOY142" s="35"/>
      <c r="WOZ142" s="35"/>
      <c r="WPA142" s="35"/>
      <c r="WPB142" s="35"/>
      <c r="WPC142" s="35"/>
      <c r="WPD142" s="35"/>
      <c r="WPE142" s="35"/>
      <c r="WPF142" s="35"/>
      <c r="WPG142" s="35"/>
      <c r="WPH142" s="35"/>
      <c r="WPI142" s="35"/>
      <c r="WPJ142" s="35"/>
      <c r="WPK142" s="35"/>
      <c r="WPL142" s="35"/>
      <c r="WPM142" s="35"/>
      <c r="WPN142" s="35"/>
      <c r="WPO142" s="35"/>
      <c r="WPP142" s="35"/>
      <c r="WPQ142" s="35"/>
      <c r="WPR142" s="35"/>
      <c r="WPS142" s="35"/>
      <c r="WPT142" s="35"/>
      <c r="WPU142" s="35"/>
      <c r="WPV142" s="35"/>
      <c r="WPW142" s="35"/>
      <c r="WPX142" s="35"/>
      <c r="WPY142" s="35"/>
      <c r="WPZ142" s="35"/>
      <c r="WQA142" s="35"/>
      <c r="WQB142" s="35"/>
      <c r="WQC142" s="35"/>
      <c r="WQD142" s="35"/>
      <c r="WQE142" s="35"/>
      <c r="WQF142" s="35"/>
      <c r="WQG142" s="35"/>
      <c r="WQH142" s="35"/>
      <c r="WQI142" s="35"/>
      <c r="WQJ142" s="35"/>
      <c r="WQK142" s="35"/>
      <c r="WQL142" s="35"/>
      <c r="WQM142" s="35"/>
      <c r="WQN142" s="35"/>
      <c r="WQO142" s="35"/>
      <c r="WQP142" s="35"/>
      <c r="WQQ142" s="35"/>
      <c r="WQR142" s="35"/>
      <c r="WQS142" s="35"/>
      <c r="WQT142" s="35"/>
      <c r="WQU142" s="35"/>
      <c r="WQV142" s="35"/>
      <c r="WQW142" s="35"/>
      <c r="WQX142" s="35"/>
      <c r="WQY142" s="35"/>
      <c r="WQZ142" s="35"/>
      <c r="WRA142" s="35"/>
      <c r="WRB142" s="35"/>
      <c r="WRC142" s="35"/>
      <c r="WRD142" s="35"/>
      <c r="WRE142" s="35"/>
      <c r="WRF142" s="35"/>
      <c r="WRG142" s="35"/>
      <c r="WRH142" s="35"/>
      <c r="WRI142" s="35"/>
      <c r="WRJ142" s="35"/>
      <c r="WRK142" s="35"/>
      <c r="WRL142" s="35"/>
      <c r="WRM142" s="35"/>
      <c r="WRN142" s="35"/>
      <c r="WRO142" s="35"/>
      <c r="WRP142" s="35"/>
      <c r="WRQ142" s="35"/>
      <c r="WRR142" s="35"/>
      <c r="WRS142" s="35"/>
      <c r="WRT142" s="35"/>
      <c r="WRU142" s="35"/>
      <c r="WRV142" s="35"/>
      <c r="WRW142" s="35"/>
      <c r="WRX142" s="35"/>
      <c r="WRY142" s="35"/>
      <c r="WRZ142" s="35"/>
      <c r="WSA142" s="35"/>
      <c r="WSB142" s="35"/>
      <c r="WSC142" s="35"/>
      <c r="WSD142" s="35"/>
      <c r="WSE142" s="35"/>
      <c r="WSF142" s="35"/>
      <c r="WSG142" s="35"/>
      <c r="WSH142" s="35"/>
      <c r="WSI142" s="35"/>
      <c r="WSJ142" s="35"/>
      <c r="WSK142" s="35"/>
      <c r="WSL142" s="35"/>
      <c r="WSM142" s="35"/>
      <c r="WSN142" s="35"/>
      <c r="WSO142" s="35"/>
      <c r="WSP142" s="35"/>
      <c r="WSQ142" s="35"/>
      <c r="WSR142" s="35"/>
      <c r="WSS142" s="35"/>
      <c r="WST142" s="35"/>
      <c r="WSU142" s="35"/>
      <c r="WSV142" s="35"/>
      <c r="WSW142" s="35"/>
      <c r="WSX142" s="35"/>
      <c r="WSY142" s="35"/>
      <c r="WSZ142" s="35"/>
      <c r="WTA142" s="35"/>
      <c r="WTB142" s="35"/>
      <c r="WTC142" s="35"/>
      <c r="WTD142" s="35"/>
      <c r="WTE142" s="35"/>
      <c r="WTF142" s="35"/>
      <c r="WTG142" s="35"/>
      <c r="WTH142" s="35"/>
      <c r="WTI142" s="35"/>
      <c r="WTJ142" s="35"/>
      <c r="WTK142" s="35"/>
      <c r="WTL142" s="35"/>
      <c r="WTM142" s="35"/>
      <c r="WTN142" s="35"/>
      <c r="WTO142" s="35"/>
      <c r="WTP142" s="35"/>
      <c r="WTQ142" s="35"/>
      <c r="WTR142" s="35"/>
      <c r="WTS142" s="35"/>
      <c r="WTT142" s="35"/>
      <c r="WTU142" s="35"/>
      <c r="WTV142" s="35"/>
      <c r="WTW142" s="35"/>
      <c r="WTX142" s="35"/>
      <c r="WTY142" s="35"/>
      <c r="WTZ142" s="35"/>
      <c r="WUA142" s="35"/>
      <c r="WUB142" s="35"/>
      <c r="WUC142" s="35"/>
      <c r="WUD142" s="35"/>
      <c r="WUK142" s="35"/>
      <c r="WUL142" s="35"/>
      <c r="WUM142" s="35"/>
      <c r="WUN142" s="35"/>
      <c r="WUO142" s="35"/>
      <c r="WUP142" s="35"/>
      <c r="WUQ142" s="35"/>
      <c r="WUR142" s="35"/>
      <c r="WUS142" s="35"/>
      <c r="WUT142" s="35"/>
      <c r="WUU142" s="35"/>
      <c r="WUV142" s="35"/>
      <c r="WUW142" s="35"/>
      <c r="WUX142" s="35"/>
      <c r="WUY142" s="35"/>
      <c r="WUZ142" s="35"/>
      <c r="WVA142" s="35"/>
      <c r="WVB142" s="35"/>
      <c r="WVC142" s="35"/>
      <c r="WVD142" s="35"/>
      <c r="WVE142" s="35"/>
      <c r="WVF142" s="35"/>
      <c r="WVG142" s="35"/>
      <c r="WVH142" s="35"/>
      <c r="WVI142" s="35"/>
      <c r="WVJ142" s="35"/>
      <c r="WVK142" s="35"/>
      <c r="WVL142" s="35"/>
      <c r="WVM142" s="35"/>
      <c r="WVN142" s="35"/>
      <c r="WVO142" s="35"/>
      <c r="WVP142" s="35"/>
      <c r="WVQ142" s="35"/>
      <c r="WVR142" s="35"/>
      <c r="WVS142" s="35"/>
      <c r="WVT142" s="35"/>
      <c r="WVU142" s="35"/>
      <c r="WVV142" s="35"/>
      <c r="WVW142" s="35"/>
      <c r="WVX142" s="35"/>
      <c r="WVY142" s="35"/>
      <c r="WVZ142" s="35"/>
      <c r="WWA142" s="35"/>
      <c r="WWB142" s="35"/>
      <c r="WWC142" s="35"/>
      <c r="WWD142" s="35"/>
      <c r="WWE142" s="35"/>
      <c r="WWF142" s="35"/>
      <c r="WWG142" s="35"/>
      <c r="WWH142" s="35"/>
      <c r="WWI142" s="35"/>
      <c r="WWJ142" s="35"/>
      <c r="WWK142" s="35"/>
      <c r="WWL142" s="35"/>
      <c r="WWM142" s="35"/>
      <c r="WWN142" s="35"/>
      <c r="WWO142" s="35"/>
      <c r="WWP142" s="35"/>
      <c r="WWQ142" s="35"/>
      <c r="WWR142" s="35"/>
      <c r="WWS142" s="35"/>
      <c r="WWT142" s="35"/>
      <c r="WWU142" s="35"/>
      <c r="WWV142" s="35"/>
      <c r="WWW142" s="35"/>
      <c r="WWX142" s="35"/>
      <c r="WWY142" s="35"/>
      <c r="WWZ142" s="35"/>
      <c r="WXA142" s="35"/>
      <c r="WXB142" s="35"/>
      <c r="WXC142" s="35"/>
      <c r="WXD142" s="35"/>
      <c r="WXE142" s="35"/>
      <c r="WXF142" s="35"/>
      <c r="WXG142" s="35"/>
      <c r="WXH142" s="35"/>
      <c r="WXI142" s="35"/>
      <c r="WXJ142" s="35"/>
      <c r="WXK142" s="35"/>
      <c r="WXL142" s="35"/>
      <c r="WXM142" s="35"/>
      <c r="WXN142" s="35"/>
      <c r="WXO142" s="35"/>
      <c r="WXP142" s="35"/>
      <c r="WXQ142" s="35"/>
      <c r="WXR142" s="35"/>
      <c r="WXS142" s="35"/>
      <c r="WXT142" s="35"/>
      <c r="WXU142" s="35"/>
      <c r="WXV142" s="35"/>
      <c r="WXW142" s="35"/>
      <c r="WXX142" s="35"/>
      <c r="WXY142" s="35"/>
      <c r="WXZ142" s="35"/>
      <c r="WYA142" s="35"/>
      <c r="WYB142" s="35"/>
      <c r="WYC142" s="35"/>
      <c r="WYD142" s="35"/>
      <c r="WYE142" s="35"/>
      <c r="WYF142" s="35"/>
      <c r="WYG142" s="35"/>
      <c r="WYH142" s="35"/>
      <c r="WYI142" s="35"/>
      <c r="WYJ142" s="35"/>
      <c r="WYK142" s="35"/>
      <c r="WYL142" s="35"/>
      <c r="WYM142" s="35"/>
      <c r="WYN142" s="35"/>
      <c r="WYO142" s="35"/>
      <c r="WYP142" s="35"/>
      <c r="WYQ142" s="35"/>
      <c r="WYR142" s="35"/>
      <c r="WYS142" s="35"/>
      <c r="WYT142" s="35"/>
      <c r="WYU142" s="35"/>
      <c r="WYV142" s="35"/>
      <c r="WYW142" s="35"/>
      <c r="WYX142" s="35"/>
      <c r="WYY142" s="35"/>
      <c r="WYZ142" s="35"/>
      <c r="WZA142" s="35"/>
      <c r="WZB142" s="35"/>
      <c r="WZC142" s="35"/>
      <c r="WZD142" s="35"/>
      <c r="WZE142" s="35"/>
      <c r="WZF142" s="35"/>
      <c r="WZG142" s="35"/>
      <c r="WZH142" s="35"/>
      <c r="WZI142" s="35"/>
      <c r="WZJ142" s="35"/>
      <c r="WZK142" s="35"/>
      <c r="WZL142" s="35"/>
      <c r="WZM142" s="35"/>
      <c r="WZN142" s="35"/>
      <c r="WZO142" s="35"/>
      <c r="WZP142" s="35"/>
      <c r="WZQ142" s="35"/>
      <c r="WZR142" s="35"/>
      <c r="WZS142" s="35"/>
      <c r="WZT142" s="35"/>
      <c r="WZU142" s="35"/>
      <c r="WZV142" s="35"/>
      <c r="WZW142" s="35"/>
      <c r="WZX142" s="35"/>
      <c r="WZY142" s="35"/>
      <c r="WZZ142" s="35"/>
      <c r="XAA142" s="35"/>
      <c r="XAB142" s="35"/>
      <c r="XAC142" s="35"/>
      <c r="XAD142" s="35"/>
      <c r="XAE142" s="35"/>
      <c r="XAF142" s="35"/>
      <c r="XAG142" s="35"/>
      <c r="XAH142" s="35"/>
      <c r="XAI142" s="35"/>
      <c r="XAJ142" s="35"/>
      <c r="XAK142" s="35"/>
      <c r="XAL142" s="35"/>
      <c r="XAM142" s="35"/>
      <c r="XAN142" s="35"/>
      <c r="XAO142" s="35"/>
      <c r="XAP142" s="35"/>
      <c r="XAQ142" s="35"/>
      <c r="XAR142" s="35"/>
      <c r="XAS142" s="35"/>
      <c r="XAT142" s="35"/>
      <c r="XAU142" s="35"/>
      <c r="XAV142" s="35"/>
      <c r="XAW142" s="35"/>
      <c r="XAX142" s="35"/>
      <c r="XAY142" s="35"/>
      <c r="XAZ142" s="35"/>
      <c r="XBA142" s="35"/>
      <c r="XBB142" s="35"/>
      <c r="XBC142" s="35"/>
      <c r="XBD142" s="35"/>
      <c r="XBE142" s="35"/>
      <c r="XBF142" s="35"/>
      <c r="XBG142" s="35"/>
      <c r="XBH142" s="35"/>
      <c r="XBI142" s="35"/>
      <c r="XBJ142" s="35"/>
      <c r="XBK142" s="35"/>
      <c r="XBL142" s="35"/>
      <c r="XBM142" s="35"/>
      <c r="XBN142" s="35"/>
      <c r="XBO142" s="35"/>
      <c r="XBP142" s="35"/>
      <c r="XBQ142" s="35"/>
      <c r="XBR142" s="35"/>
      <c r="XBS142" s="35"/>
      <c r="XBT142" s="35"/>
      <c r="XBU142" s="35"/>
      <c r="XBV142" s="35"/>
      <c r="XBW142" s="35"/>
      <c r="XBX142" s="35"/>
      <c r="XBY142" s="35"/>
      <c r="XBZ142" s="35"/>
      <c r="XCA142" s="35"/>
      <c r="XCB142" s="35"/>
      <c r="XCC142" s="35"/>
      <c r="XCD142" s="35"/>
      <c r="XCE142" s="35"/>
      <c r="XCF142" s="35"/>
      <c r="XCG142" s="35"/>
      <c r="XCH142" s="35"/>
      <c r="XCI142" s="35"/>
      <c r="XCJ142" s="35"/>
      <c r="XCK142" s="35"/>
      <c r="XCL142" s="35"/>
      <c r="XCM142" s="35"/>
      <c r="XCN142" s="35"/>
      <c r="XCO142" s="35"/>
      <c r="XCP142" s="35"/>
      <c r="XCQ142" s="35"/>
      <c r="XCR142" s="35"/>
      <c r="XCS142" s="35"/>
      <c r="XCT142" s="35"/>
      <c r="XCU142" s="35"/>
      <c r="XCV142" s="35"/>
      <c r="XCW142" s="35"/>
      <c r="XCX142" s="35"/>
      <c r="XCY142" s="35"/>
      <c r="XCZ142" s="35"/>
      <c r="XDA142" s="35"/>
      <c r="XDB142" s="35"/>
      <c r="XDC142" s="35"/>
      <c r="XDD142" s="35"/>
      <c r="XDE142" s="35"/>
      <c r="XDF142" s="35"/>
      <c r="XDG142" s="35"/>
      <c r="XDH142" s="35"/>
      <c r="XDI142" s="35"/>
      <c r="XDJ142" s="35"/>
      <c r="XDK142" s="35"/>
      <c r="XDL142" s="35"/>
      <c r="XDM142" s="35"/>
      <c r="XDN142" s="35"/>
      <c r="XDO142" s="35"/>
      <c r="XDP142" s="35"/>
      <c r="XDQ142" s="35"/>
      <c r="XDR142" s="35"/>
      <c r="XDS142" s="35"/>
      <c r="XDT142" s="35"/>
      <c r="XDU142" s="35"/>
    </row>
    <row r="143" spans="1:16349" s="7" customFormat="1" ht="33.950000000000003" customHeight="1" x14ac:dyDescent="0.25">
      <c r="A143" s="10" t="s">
        <v>61</v>
      </c>
      <c r="B143" s="167" t="s">
        <v>56</v>
      </c>
      <c r="C143" s="167" t="s">
        <v>5</v>
      </c>
      <c r="D143" s="164">
        <f>1400000+1000000+252000+218000+60000+140000</f>
        <v>3070000</v>
      </c>
      <c r="E143" s="175">
        <v>1400000</v>
      </c>
      <c r="F143" s="175">
        <v>1400000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/>
      <c r="OA143" s="4"/>
      <c r="OB143" s="4"/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/>
      <c r="OP143" s="4"/>
      <c r="OQ143" s="4"/>
      <c r="OR143" s="4"/>
      <c r="OS143" s="4"/>
      <c r="OT143" s="4"/>
      <c r="OU143" s="4"/>
      <c r="OV143" s="4"/>
      <c r="OW143" s="4"/>
      <c r="OX143" s="4"/>
      <c r="OY143" s="4"/>
      <c r="OZ143" s="4"/>
      <c r="PA143" s="4"/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  <c r="VY143" s="4"/>
      <c r="VZ143" s="4"/>
      <c r="WA143" s="4"/>
      <c r="WB143" s="4"/>
      <c r="WC143" s="4"/>
      <c r="WD143" s="4"/>
      <c r="WE143" s="4"/>
      <c r="WF143" s="4"/>
      <c r="WG143" s="4"/>
      <c r="WH143" s="4"/>
      <c r="WI143" s="4"/>
      <c r="WJ143" s="4"/>
      <c r="WK143" s="4"/>
      <c r="WL143" s="4"/>
      <c r="WM143" s="4"/>
      <c r="WN143" s="4"/>
      <c r="WO143" s="4"/>
      <c r="WP143" s="4"/>
      <c r="WQ143" s="4"/>
      <c r="WR143" s="4"/>
      <c r="WS143" s="4"/>
      <c r="WT143" s="4"/>
      <c r="WU143" s="4"/>
      <c r="WV143" s="4"/>
      <c r="WW143" s="4"/>
      <c r="WX143" s="4"/>
      <c r="WY143" s="4"/>
      <c r="WZ143" s="4"/>
      <c r="XA143" s="4"/>
      <c r="XB143" s="4"/>
      <c r="XC143" s="4"/>
      <c r="XD143" s="4"/>
      <c r="XE143" s="4"/>
      <c r="XF143" s="4"/>
      <c r="XG143" s="4"/>
      <c r="XH143" s="4"/>
      <c r="XI143" s="4"/>
      <c r="XJ143" s="4"/>
      <c r="XK143" s="4"/>
      <c r="XL143" s="4"/>
      <c r="XM143" s="4"/>
      <c r="XN143" s="4"/>
      <c r="XO143" s="4"/>
      <c r="XP143" s="4"/>
      <c r="XQ143" s="4"/>
      <c r="XR143" s="4"/>
      <c r="XS143" s="4"/>
      <c r="XT143" s="4"/>
      <c r="XU143" s="4"/>
      <c r="XV143" s="4"/>
      <c r="XW143" s="4"/>
      <c r="XX143" s="4"/>
      <c r="XY143" s="4"/>
      <c r="XZ143" s="4"/>
      <c r="YA143" s="4"/>
      <c r="YB143" s="4"/>
      <c r="YC143" s="4"/>
      <c r="YD143" s="4"/>
      <c r="YE143" s="4"/>
      <c r="YF143" s="4"/>
      <c r="YG143" s="4"/>
      <c r="YH143" s="4"/>
      <c r="YI143" s="4"/>
      <c r="YJ143" s="4"/>
      <c r="YK143" s="4"/>
      <c r="YL143" s="4"/>
      <c r="YM143" s="4"/>
      <c r="YN143" s="4"/>
      <c r="YO143" s="4"/>
      <c r="YP143" s="4"/>
      <c r="YQ143" s="4"/>
      <c r="YR143" s="4"/>
      <c r="YS143" s="4"/>
      <c r="YT143" s="4"/>
      <c r="YU143" s="4"/>
      <c r="YV143" s="4"/>
      <c r="YW143" s="4"/>
      <c r="YX143" s="4"/>
      <c r="YY143" s="4"/>
      <c r="YZ143" s="4"/>
      <c r="ZA143" s="4"/>
      <c r="ZB143" s="4"/>
      <c r="ZC143" s="4"/>
      <c r="ZD143" s="4"/>
      <c r="ZE143" s="4"/>
      <c r="ZF143" s="4"/>
      <c r="ZG143" s="4"/>
      <c r="ZH143" s="4"/>
      <c r="ZI143" s="4"/>
      <c r="ZJ143" s="4"/>
      <c r="ZK143" s="4"/>
      <c r="ZL143" s="4"/>
      <c r="ZM143" s="4"/>
      <c r="ZN143" s="4"/>
      <c r="ZO143" s="4"/>
      <c r="ZP143" s="4"/>
      <c r="ZQ143" s="4"/>
      <c r="ZR143" s="4"/>
      <c r="ZS143" s="4"/>
      <c r="ZT143" s="4"/>
      <c r="ZU143" s="4"/>
      <c r="ZV143" s="4"/>
      <c r="ZW143" s="4"/>
      <c r="ZX143" s="4"/>
      <c r="ZY143" s="4"/>
      <c r="ZZ143" s="4"/>
      <c r="AAA143" s="4"/>
      <c r="AAB143" s="4"/>
      <c r="AAC143" s="4"/>
      <c r="AAD143" s="4"/>
      <c r="AAE143" s="4"/>
      <c r="AAF143" s="4"/>
      <c r="AAG143" s="4"/>
      <c r="AAH143" s="4"/>
      <c r="AAI143" s="4"/>
      <c r="AAJ143" s="4"/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/>
      <c r="AAX143" s="4"/>
      <c r="AAY143" s="4"/>
      <c r="AAZ143" s="4"/>
      <c r="ABA143" s="4"/>
      <c r="ABB143" s="4"/>
      <c r="ABC143" s="4"/>
      <c r="ABD143" s="4"/>
      <c r="ABE143" s="4"/>
      <c r="ABF143" s="4"/>
      <c r="ABG143" s="4"/>
      <c r="ABH143" s="4"/>
      <c r="ABI143" s="4"/>
      <c r="ABJ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  <c r="ADZ143" s="4"/>
      <c r="AEA143" s="4"/>
      <c r="AEB143" s="4"/>
      <c r="AEC143" s="4"/>
      <c r="AED143" s="4"/>
      <c r="AEE143" s="4"/>
      <c r="AEF143" s="4"/>
      <c r="AEG143" s="4"/>
      <c r="AEH143" s="4"/>
      <c r="AEI143" s="4"/>
      <c r="AEJ143" s="4"/>
      <c r="AEK143" s="4"/>
      <c r="AEL143" s="4"/>
      <c r="AEM143" s="4"/>
      <c r="AEN143" s="4"/>
      <c r="AEO143" s="4"/>
      <c r="AEP143" s="4"/>
      <c r="AEQ143" s="4"/>
      <c r="AER143" s="4"/>
      <c r="AES143" s="4"/>
      <c r="AET143" s="4"/>
      <c r="AEU143" s="4"/>
      <c r="AEV143" s="4"/>
      <c r="AEW143" s="4"/>
      <c r="AEX143" s="4"/>
      <c r="AEY143" s="4"/>
      <c r="AEZ143" s="4"/>
      <c r="AFA143" s="4"/>
      <c r="AFB143" s="4"/>
      <c r="AFC143" s="4"/>
      <c r="AFD143" s="4"/>
      <c r="AFE143" s="4"/>
      <c r="AFF143" s="4"/>
      <c r="AFG143" s="4"/>
      <c r="AFH143" s="4"/>
      <c r="AFI143" s="4"/>
      <c r="AFJ143" s="4"/>
      <c r="AFK143" s="4"/>
      <c r="AFL143" s="4"/>
      <c r="AFM143" s="4"/>
      <c r="AFN143" s="4"/>
      <c r="AFO143" s="4"/>
      <c r="AFP143" s="4"/>
      <c r="AFQ143" s="4"/>
      <c r="AFR143" s="4"/>
      <c r="AFS143" s="4"/>
      <c r="AFT143" s="4"/>
      <c r="AFU143" s="4"/>
      <c r="AFV143" s="4"/>
      <c r="AFW143" s="4"/>
      <c r="AFX143" s="4"/>
      <c r="AFY143" s="4"/>
      <c r="AFZ143" s="4"/>
      <c r="AGA143" s="4"/>
      <c r="AGB143" s="4"/>
      <c r="AGC143" s="4"/>
      <c r="AGD143" s="4"/>
      <c r="AGE143" s="4"/>
      <c r="AGF143" s="4"/>
      <c r="AGG143" s="4"/>
      <c r="AGH143" s="4"/>
      <c r="AGI143" s="4"/>
      <c r="AGJ143" s="4"/>
      <c r="AGK143" s="4"/>
      <c r="AGL143" s="4"/>
      <c r="AGM143" s="4"/>
      <c r="AGN143" s="4"/>
      <c r="AGO143" s="4"/>
      <c r="AGP143" s="4"/>
      <c r="AGQ143" s="4"/>
      <c r="AGR143" s="4"/>
      <c r="AGS143" s="4"/>
      <c r="AGT143" s="4"/>
      <c r="AGU143" s="4"/>
      <c r="AGV143" s="4"/>
      <c r="AGW143" s="4"/>
      <c r="AGX143" s="4"/>
      <c r="AGY143" s="4"/>
      <c r="AGZ143" s="4"/>
      <c r="AHA143" s="4"/>
      <c r="AHB143" s="4"/>
      <c r="AHC143" s="4"/>
      <c r="AHD143" s="4"/>
      <c r="AHE143" s="4"/>
      <c r="AHF143" s="4"/>
      <c r="AHG143" s="4"/>
      <c r="AHH143" s="4"/>
      <c r="AHI143" s="4"/>
      <c r="AHJ143" s="4"/>
      <c r="AHK143" s="4"/>
      <c r="AHL143" s="4"/>
      <c r="AHM143" s="4"/>
      <c r="AHN143" s="4"/>
      <c r="AHO143" s="4"/>
      <c r="AHP143" s="4"/>
      <c r="AHQ143" s="4"/>
      <c r="AHR143" s="4"/>
      <c r="AHS143" s="4"/>
      <c r="AHT143" s="4"/>
      <c r="AHU143" s="4"/>
      <c r="AHV143" s="4"/>
      <c r="AHW143" s="4"/>
      <c r="AHX143" s="4"/>
      <c r="AHY143" s="4"/>
      <c r="AHZ143" s="4"/>
      <c r="AIA143" s="4"/>
      <c r="AIB143" s="4"/>
      <c r="AIC143" s="4"/>
      <c r="AID143" s="4"/>
      <c r="AIE143" s="4"/>
      <c r="AIF143" s="4"/>
      <c r="AIG143" s="4"/>
      <c r="AIH143" s="4"/>
      <c r="AII143" s="4"/>
      <c r="AIJ143" s="4"/>
      <c r="AIK143" s="4"/>
      <c r="AIL143" s="4"/>
      <c r="AIM143" s="4"/>
      <c r="AIN143" s="4"/>
      <c r="AIO143" s="4"/>
      <c r="AIP143" s="4"/>
      <c r="AIQ143" s="4"/>
      <c r="AIR143" s="4"/>
      <c r="AIS143" s="4"/>
      <c r="AIT143" s="4"/>
      <c r="AIU143" s="4"/>
      <c r="AIV143" s="4"/>
      <c r="AIW143" s="4"/>
      <c r="AIX143" s="4"/>
      <c r="AIY143" s="4"/>
      <c r="AIZ143" s="4"/>
      <c r="AJA143" s="4"/>
      <c r="AJB143" s="4"/>
      <c r="AJC143" s="4"/>
      <c r="AJD143" s="4"/>
      <c r="AJE143" s="4"/>
      <c r="AJF143" s="4"/>
      <c r="AJG143" s="4"/>
      <c r="AJH143" s="4"/>
      <c r="AJI143" s="4"/>
      <c r="AJJ143" s="4"/>
      <c r="AJK143" s="4"/>
      <c r="AJL143" s="4"/>
      <c r="AJM143" s="4"/>
      <c r="AJN143" s="4"/>
      <c r="AJO143" s="4"/>
      <c r="AJP143" s="4"/>
      <c r="AJQ143" s="4"/>
      <c r="AJR143" s="4"/>
      <c r="AJS143" s="4"/>
      <c r="AJT143" s="4"/>
      <c r="AJU143" s="4"/>
      <c r="AJV143" s="4"/>
      <c r="AJW143" s="4"/>
      <c r="AJX143" s="4"/>
      <c r="AJY143" s="4"/>
      <c r="AJZ143" s="4"/>
      <c r="AKA143" s="4"/>
      <c r="AKB143" s="4"/>
      <c r="AKC143" s="4"/>
      <c r="AKD143" s="4"/>
      <c r="AKE143" s="4"/>
      <c r="AKF143" s="4"/>
      <c r="AKG143" s="4"/>
      <c r="AKH143" s="4"/>
      <c r="AKI143" s="4"/>
      <c r="AKJ143" s="4"/>
      <c r="AKK143" s="4"/>
      <c r="AKL143" s="4"/>
      <c r="AKM143" s="4"/>
      <c r="AKN143" s="4"/>
      <c r="AKO143" s="4"/>
      <c r="AKP143" s="4"/>
      <c r="AKQ143" s="4"/>
      <c r="AKR143" s="4"/>
      <c r="AKS143" s="4"/>
      <c r="AKT143" s="4"/>
      <c r="AKU143" s="4"/>
      <c r="AKV143" s="4"/>
      <c r="AKW143" s="4"/>
      <c r="AKX143" s="4"/>
      <c r="AKY143" s="4"/>
      <c r="AKZ143" s="4"/>
      <c r="ALA143" s="4"/>
      <c r="ALB143" s="4"/>
      <c r="ALC143" s="4"/>
      <c r="ALD143" s="4"/>
      <c r="ALE143" s="4"/>
      <c r="ALF143" s="4"/>
      <c r="ALM143" s="4"/>
      <c r="ALN143" s="4"/>
      <c r="ALO143" s="4"/>
      <c r="ALP143" s="4"/>
      <c r="ALQ143" s="4"/>
      <c r="ALR143" s="4"/>
      <c r="ALS143" s="4"/>
      <c r="ALT143" s="4"/>
      <c r="ALU143" s="4"/>
      <c r="ALV143" s="4"/>
      <c r="ALW143" s="4"/>
      <c r="ALX143" s="4"/>
      <c r="ALY143" s="4"/>
      <c r="ALZ143" s="4"/>
      <c r="AMA143" s="4"/>
      <c r="AMB143" s="4"/>
      <c r="AMC143" s="4"/>
      <c r="AMD143" s="4"/>
      <c r="AME143" s="4"/>
      <c r="AMF143" s="4"/>
      <c r="AMG143" s="4"/>
      <c r="AMH143" s="4"/>
      <c r="AMI143" s="4"/>
      <c r="AMJ143" s="4"/>
      <c r="AMK143" s="4"/>
      <c r="AML143" s="4"/>
      <c r="AMM143" s="4"/>
      <c r="AMN143" s="4"/>
      <c r="AMO143" s="4"/>
      <c r="AMP143" s="4"/>
      <c r="AMQ143" s="4"/>
      <c r="AMR143" s="4"/>
      <c r="AMS143" s="4"/>
      <c r="AMT143" s="4"/>
      <c r="AMU143" s="4"/>
      <c r="AMV143" s="4"/>
      <c r="AMW143" s="4"/>
      <c r="AMX143" s="4"/>
      <c r="AMY143" s="4"/>
      <c r="AMZ143" s="4"/>
      <c r="ANA143" s="4"/>
      <c r="ANB143" s="4"/>
      <c r="ANC143" s="4"/>
      <c r="AND143" s="4"/>
      <c r="ANE143" s="4"/>
      <c r="ANF143" s="4"/>
      <c r="ANG143" s="4"/>
      <c r="ANH143" s="4"/>
      <c r="ANI143" s="4"/>
      <c r="ANJ143" s="4"/>
      <c r="ANK143" s="4"/>
      <c r="ANL143" s="4"/>
      <c r="ANM143" s="4"/>
      <c r="ANN143" s="4"/>
      <c r="ANO143" s="4"/>
      <c r="ANP143" s="4"/>
      <c r="ANQ143" s="4"/>
      <c r="ANR143" s="4"/>
      <c r="ANS143" s="4"/>
      <c r="ANT143" s="4"/>
      <c r="ANU143" s="4"/>
      <c r="ANV143" s="4"/>
      <c r="ANW143" s="4"/>
      <c r="ANX143" s="4"/>
      <c r="ANY143" s="4"/>
      <c r="ANZ143" s="4"/>
      <c r="AOA143" s="4"/>
      <c r="AOB143" s="4"/>
      <c r="AOC143" s="4"/>
      <c r="AOD143" s="4"/>
      <c r="AOE143" s="4"/>
      <c r="AOF143" s="4"/>
      <c r="AOG143" s="4"/>
      <c r="AOH143" s="4"/>
      <c r="AOI143" s="4"/>
      <c r="AOJ143" s="4"/>
      <c r="AOK143" s="4"/>
      <c r="AOL143" s="4"/>
      <c r="AOM143" s="4"/>
      <c r="AON143" s="4"/>
      <c r="AOO143" s="4"/>
      <c r="AOP143" s="4"/>
      <c r="AOQ143" s="4"/>
      <c r="AOR143" s="4"/>
      <c r="AOS143" s="4"/>
      <c r="AOT143" s="4"/>
      <c r="AOU143" s="4"/>
      <c r="AOV143" s="4"/>
      <c r="AOW143" s="4"/>
      <c r="AOX143" s="4"/>
      <c r="AOY143" s="4"/>
      <c r="AOZ143" s="4"/>
      <c r="APA143" s="4"/>
      <c r="APB143" s="4"/>
      <c r="APC143" s="4"/>
      <c r="APD143" s="4"/>
      <c r="APE143" s="4"/>
      <c r="APF143" s="4"/>
      <c r="APG143" s="4"/>
      <c r="APH143" s="4"/>
      <c r="API143" s="4"/>
      <c r="APJ143" s="4"/>
      <c r="APK143" s="4"/>
      <c r="APL143" s="4"/>
      <c r="APM143" s="4"/>
      <c r="APN143" s="4"/>
      <c r="APO143" s="4"/>
      <c r="APP143" s="4"/>
      <c r="APQ143" s="4"/>
      <c r="APR143" s="4"/>
      <c r="APS143" s="4"/>
      <c r="APT143" s="4"/>
      <c r="APU143" s="4"/>
      <c r="APV143" s="4"/>
      <c r="APW143" s="4"/>
      <c r="APX143" s="4"/>
      <c r="APY143" s="4"/>
      <c r="APZ143" s="4"/>
      <c r="AQA143" s="4"/>
      <c r="AQB143" s="4"/>
      <c r="AQC143" s="4"/>
      <c r="AQD143" s="4"/>
      <c r="AQE143" s="4"/>
      <c r="AQF143" s="4"/>
      <c r="AQG143" s="4"/>
      <c r="AQH143" s="4"/>
      <c r="AQI143" s="4"/>
      <c r="AQJ143" s="4"/>
      <c r="AQK143" s="4"/>
      <c r="AQL143" s="4"/>
      <c r="AQM143" s="4"/>
      <c r="AQN143" s="4"/>
      <c r="AQO143" s="4"/>
      <c r="AQP143" s="4"/>
      <c r="AQQ143" s="4"/>
      <c r="AQR143" s="4"/>
      <c r="AQS143" s="4"/>
      <c r="AQT143" s="4"/>
      <c r="AQU143" s="4"/>
      <c r="AQV143" s="4"/>
      <c r="AQW143" s="4"/>
      <c r="AQX143" s="4"/>
      <c r="AQY143" s="4"/>
      <c r="AQZ143" s="4"/>
      <c r="ARA143" s="4"/>
      <c r="ARB143" s="4"/>
      <c r="ARC143" s="4"/>
      <c r="ARD143" s="4"/>
      <c r="ARE143" s="4"/>
      <c r="ARF143" s="4"/>
      <c r="ARG143" s="4"/>
      <c r="ARH143" s="4"/>
      <c r="ARI143" s="4"/>
      <c r="ARJ143" s="4"/>
      <c r="ARK143" s="4"/>
      <c r="ARL143" s="4"/>
      <c r="ARM143" s="4"/>
      <c r="ARN143" s="4"/>
      <c r="ARO143" s="4"/>
      <c r="ARP143" s="4"/>
      <c r="ARQ143" s="4"/>
      <c r="ARR143" s="4"/>
      <c r="ARS143" s="4"/>
      <c r="ART143" s="4"/>
      <c r="ARU143" s="4"/>
      <c r="ARV143" s="4"/>
      <c r="ARW143" s="4"/>
      <c r="ARX143" s="4"/>
      <c r="ARY143" s="4"/>
      <c r="ARZ143" s="4"/>
      <c r="ASA143" s="4"/>
      <c r="ASB143" s="4"/>
      <c r="ASC143" s="4"/>
      <c r="ASD143" s="4"/>
      <c r="ASE143" s="4"/>
      <c r="ASF143" s="4"/>
      <c r="ASG143" s="4"/>
      <c r="ASH143" s="4"/>
      <c r="ASI143" s="4"/>
      <c r="ASJ143" s="4"/>
      <c r="ASK143" s="4"/>
      <c r="ASL143" s="4"/>
      <c r="ASM143" s="4"/>
      <c r="ASN143" s="4"/>
      <c r="ASO143" s="4"/>
      <c r="ASP143" s="4"/>
      <c r="ASQ143" s="4"/>
      <c r="ASR143" s="4"/>
      <c r="ASS143" s="4"/>
      <c r="AST143" s="4"/>
      <c r="ASU143" s="4"/>
      <c r="ASV143" s="4"/>
      <c r="ASW143" s="4"/>
      <c r="ASX143" s="4"/>
      <c r="ASY143" s="4"/>
      <c r="ASZ143" s="4"/>
      <c r="ATA143" s="4"/>
      <c r="ATB143" s="4"/>
      <c r="ATC143" s="4"/>
      <c r="ATD143" s="4"/>
      <c r="ATE143" s="4"/>
      <c r="ATF143" s="4"/>
      <c r="ATG143" s="4"/>
      <c r="ATH143" s="4"/>
      <c r="ATI143" s="4"/>
      <c r="ATJ143" s="4"/>
      <c r="ATK143" s="4"/>
      <c r="ATL143" s="4"/>
      <c r="ATM143" s="4"/>
      <c r="ATN143" s="4"/>
      <c r="ATO143" s="4"/>
      <c r="ATP143" s="4"/>
      <c r="ATQ143" s="4"/>
      <c r="ATR143" s="4"/>
      <c r="ATS143" s="4"/>
      <c r="ATT143" s="4"/>
      <c r="ATU143" s="4"/>
      <c r="ATV143" s="4"/>
      <c r="ATW143" s="4"/>
      <c r="ATX143" s="4"/>
      <c r="ATY143" s="4"/>
      <c r="ATZ143" s="4"/>
      <c r="AUA143" s="4"/>
      <c r="AUB143" s="4"/>
      <c r="AUC143" s="4"/>
      <c r="AUD143" s="4"/>
      <c r="AUE143" s="4"/>
      <c r="AUF143" s="4"/>
      <c r="AUG143" s="4"/>
      <c r="AUH143" s="4"/>
      <c r="AUI143" s="4"/>
      <c r="AUJ143" s="4"/>
      <c r="AUK143" s="4"/>
      <c r="AUL143" s="4"/>
      <c r="AUM143" s="4"/>
      <c r="AUN143" s="4"/>
      <c r="AUO143" s="4"/>
      <c r="AUP143" s="4"/>
      <c r="AUQ143" s="4"/>
      <c r="AUR143" s="4"/>
      <c r="AUS143" s="4"/>
      <c r="AUT143" s="4"/>
      <c r="AUU143" s="4"/>
      <c r="AUV143" s="4"/>
      <c r="AUW143" s="4"/>
      <c r="AUX143" s="4"/>
      <c r="AUY143" s="4"/>
      <c r="AUZ143" s="4"/>
      <c r="AVA143" s="4"/>
      <c r="AVB143" s="4"/>
      <c r="AVI143" s="4"/>
      <c r="AVJ143" s="4"/>
      <c r="AVK143" s="4"/>
      <c r="AVL143" s="4"/>
      <c r="AVM143" s="4"/>
      <c r="AVN143" s="4"/>
      <c r="AVO143" s="4"/>
      <c r="AVP143" s="4"/>
      <c r="AVQ143" s="4"/>
      <c r="AVR143" s="4"/>
      <c r="AVS143" s="4"/>
      <c r="AVT143" s="4"/>
      <c r="AVU143" s="4"/>
      <c r="AVV143" s="4"/>
      <c r="AVW143" s="4"/>
      <c r="AVX143" s="4"/>
      <c r="AVY143" s="4"/>
      <c r="AVZ143" s="4"/>
      <c r="AWA143" s="4"/>
      <c r="AWB143" s="4"/>
      <c r="AWC143" s="4"/>
      <c r="AWD143" s="4"/>
      <c r="AWE143" s="4"/>
      <c r="AWF143" s="4"/>
      <c r="AWG143" s="4"/>
      <c r="AWH143" s="4"/>
      <c r="AWI143" s="4"/>
      <c r="AWJ143" s="4"/>
      <c r="AWK143" s="4"/>
      <c r="AWL143" s="4"/>
      <c r="AWM143" s="4"/>
      <c r="AWN143" s="4"/>
      <c r="AWO143" s="4"/>
      <c r="AWP143" s="4"/>
      <c r="AWQ143" s="4"/>
      <c r="AWR143" s="4"/>
      <c r="AWS143" s="4"/>
      <c r="AWT143" s="4"/>
      <c r="AWU143" s="4"/>
      <c r="AWV143" s="4"/>
      <c r="AWW143" s="4"/>
      <c r="AWX143" s="4"/>
      <c r="AWY143" s="4"/>
      <c r="AWZ143" s="4"/>
      <c r="AXA143" s="4"/>
      <c r="AXB143" s="4"/>
      <c r="AXC143" s="4"/>
      <c r="AXD143" s="4"/>
      <c r="AXE143" s="4"/>
      <c r="AXF143" s="4"/>
      <c r="AXG143" s="4"/>
      <c r="AXH143" s="4"/>
      <c r="AXI143" s="4"/>
      <c r="AXJ143" s="4"/>
      <c r="AXK143" s="4"/>
      <c r="AXL143" s="4"/>
      <c r="AXM143" s="4"/>
      <c r="AXN143" s="4"/>
      <c r="AXO143" s="4"/>
      <c r="AXP143" s="4"/>
      <c r="AXQ143" s="4"/>
      <c r="AXR143" s="4"/>
      <c r="AXS143" s="4"/>
      <c r="AXT143" s="4"/>
      <c r="AXU143" s="4"/>
      <c r="AXV143" s="4"/>
      <c r="AXW143" s="4"/>
      <c r="AXX143" s="4"/>
      <c r="AXY143" s="4"/>
      <c r="AXZ143" s="4"/>
      <c r="AYA143" s="4"/>
      <c r="AYB143" s="4"/>
      <c r="AYC143" s="4"/>
      <c r="AYD143" s="4"/>
      <c r="AYE143" s="4"/>
      <c r="AYF143" s="4"/>
      <c r="AYG143" s="4"/>
      <c r="AYH143" s="4"/>
      <c r="AYI143" s="4"/>
      <c r="AYJ143" s="4"/>
      <c r="AYK143" s="4"/>
      <c r="AYL143" s="4"/>
      <c r="AYM143" s="4"/>
      <c r="AYN143" s="4"/>
      <c r="AYO143" s="4"/>
      <c r="AYP143" s="4"/>
      <c r="AYQ143" s="4"/>
      <c r="AYR143" s="4"/>
      <c r="AYS143" s="4"/>
      <c r="AYT143" s="4"/>
      <c r="AYU143" s="4"/>
      <c r="AYV143" s="4"/>
      <c r="AYW143" s="4"/>
      <c r="AYX143" s="4"/>
      <c r="AYY143" s="4"/>
      <c r="AYZ143" s="4"/>
      <c r="AZA143" s="4"/>
      <c r="AZB143" s="4"/>
      <c r="AZC143" s="4"/>
      <c r="AZD143" s="4"/>
      <c r="AZE143" s="4"/>
      <c r="AZF143" s="4"/>
      <c r="AZG143" s="4"/>
      <c r="AZH143" s="4"/>
      <c r="AZI143" s="4"/>
      <c r="AZJ143" s="4"/>
      <c r="AZK143" s="4"/>
      <c r="AZL143" s="4"/>
      <c r="AZM143" s="4"/>
      <c r="AZN143" s="4"/>
      <c r="AZO143" s="4"/>
      <c r="AZP143" s="4"/>
      <c r="AZQ143" s="4"/>
      <c r="AZR143" s="4"/>
      <c r="AZS143" s="4"/>
      <c r="AZT143" s="4"/>
      <c r="AZU143" s="4"/>
      <c r="AZV143" s="4"/>
      <c r="AZW143" s="4"/>
      <c r="AZX143" s="4"/>
      <c r="AZY143" s="4"/>
      <c r="AZZ143" s="4"/>
      <c r="BAA143" s="4"/>
      <c r="BAB143" s="4"/>
      <c r="BAC143" s="4"/>
      <c r="BAD143" s="4"/>
      <c r="BAE143" s="4"/>
      <c r="BAF143" s="4"/>
      <c r="BAG143" s="4"/>
      <c r="BAH143" s="4"/>
      <c r="BAI143" s="4"/>
      <c r="BAJ143" s="4"/>
      <c r="BAK143" s="4"/>
      <c r="BAL143" s="4"/>
      <c r="BAM143" s="4"/>
      <c r="BAN143" s="4"/>
      <c r="BAO143" s="4"/>
      <c r="BAP143" s="4"/>
      <c r="BAQ143" s="4"/>
      <c r="BAR143" s="4"/>
      <c r="BAS143" s="4"/>
      <c r="BAT143" s="4"/>
      <c r="BAU143" s="4"/>
      <c r="BAV143" s="4"/>
      <c r="BAW143" s="4"/>
      <c r="BAX143" s="4"/>
      <c r="BAY143" s="4"/>
      <c r="BAZ143" s="4"/>
      <c r="BBA143" s="4"/>
      <c r="BBB143" s="4"/>
      <c r="BBC143" s="4"/>
      <c r="BBD143" s="4"/>
      <c r="BBE143" s="4"/>
      <c r="BBF143" s="4"/>
      <c r="BBG143" s="4"/>
      <c r="BBH143" s="4"/>
      <c r="BBI143" s="4"/>
      <c r="BBJ143" s="4"/>
      <c r="BBK143" s="4"/>
      <c r="BBL143" s="4"/>
      <c r="BBM143" s="4"/>
      <c r="BBN143" s="4"/>
      <c r="BBO143" s="4"/>
      <c r="BBP143" s="4"/>
      <c r="BBQ143" s="4"/>
      <c r="BBR143" s="4"/>
      <c r="BBS143" s="4"/>
      <c r="BBT143" s="4"/>
      <c r="BBU143" s="4"/>
      <c r="BBV143" s="4"/>
      <c r="BBW143" s="4"/>
      <c r="BBX143" s="4"/>
      <c r="BBY143" s="4"/>
      <c r="BBZ143" s="4"/>
      <c r="BCA143" s="4"/>
      <c r="BCB143" s="4"/>
      <c r="BCC143" s="4"/>
      <c r="BCD143" s="4"/>
      <c r="BCE143" s="4"/>
      <c r="BCF143" s="4"/>
      <c r="BCG143" s="4"/>
      <c r="BCH143" s="4"/>
      <c r="BCI143" s="4"/>
      <c r="BCJ143" s="4"/>
      <c r="BCK143" s="4"/>
      <c r="BCL143" s="4"/>
      <c r="BCM143" s="4"/>
      <c r="BCN143" s="4"/>
      <c r="BCO143" s="4"/>
      <c r="BCP143" s="4"/>
      <c r="BCQ143" s="4"/>
      <c r="BCR143" s="4"/>
      <c r="BCS143" s="4"/>
      <c r="BCT143" s="4"/>
      <c r="BCU143" s="4"/>
      <c r="BCV143" s="4"/>
      <c r="BCW143" s="4"/>
      <c r="BCX143" s="4"/>
      <c r="BCY143" s="4"/>
      <c r="BCZ143" s="4"/>
      <c r="BDA143" s="4"/>
      <c r="BDB143" s="4"/>
      <c r="BDC143" s="4"/>
      <c r="BDD143" s="4"/>
      <c r="BDE143" s="4"/>
      <c r="BDF143" s="4"/>
      <c r="BDG143" s="4"/>
      <c r="BDH143" s="4"/>
      <c r="BDI143" s="4"/>
      <c r="BDJ143" s="4"/>
      <c r="BDK143" s="4"/>
      <c r="BDL143" s="4"/>
      <c r="BDM143" s="4"/>
      <c r="BDN143" s="4"/>
      <c r="BDO143" s="4"/>
      <c r="BDP143" s="4"/>
      <c r="BDQ143" s="4"/>
      <c r="BDR143" s="4"/>
      <c r="BDS143" s="4"/>
      <c r="BDT143" s="4"/>
      <c r="BDU143" s="4"/>
      <c r="BDV143" s="4"/>
      <c r="BDW143" s="4"/>
      <c r="BDX143" s="4"/>
      <c r="BDY143" s="4"/>
      <c r="BDZ143" s="4"/>
      <c r="BEA143" s="4"/>
      <c r="BEB143" s="4"/>
      <c r="BEC143" s="4"/>
      <c r="BED143" s="4"/>
      <c r="BEE143" s="4"/>
      <c r="BEF143" s="4"/>
      <c r="BEG143" s="4"/>
      <c r="BEH143" s="4"/>
      <c r="BEI143" s="4"/>
      <c r="BEJ143" s="4"/>
      <c r="BEK143" s="4"/>
      <c r="BEL143" s="4"/>
      <c r="BEM143" s="4"/>
      <c r="BEN143" s="4"/>
      <c r="BEO143" s="4"/>
      <c r="BEP143" s="4"/>
      <c r="BEQ143" s="4"/>
      <c r="BER143" s="4"/>
      <c r="BES143" s="4"/>
      <c r="BET143" s="4"/>
      <c r="BEU143" s="4"/>
      <c r="BEV143" s="4"/>
      <c r="BEW143" s="4"/>
      <c r="BEX143" s="4"/>
      <c r="BFE143" s="4"/>
      <c r="BFF143" s="4"/>
      <c r="BFG143" s="4"/>
      <c r="BFH143" s="4"/>
      <c r="BFI143" s="4"/>
      <c r="BFJ143" s="4"/>
      <c r="BFK143" s="4"/>
      <c r="BFL143" s="4"/>
      <c r="BFM143" s="4"/>
      <c r="BFN143" s="4"/>
      <c r="BFO143" s="4"/>
      <c r="BFP143" s="4"/>
      <c r="BFQ143" s="4"/>
      <c r="BFR143" s="4"/>
      <c r="BFS143" s="4"/>
      <c r="BFT143" s="4"/>
      <c r="BFU143" s="4"/>
      <c r="BFV143" s="4"/>
      <c r="BFW143" s="4"/>
      <c r="BFX143" s="4"/>
      <c r="BFY143" s="4"/>
      <c r="BFZ143" s="4"/>
      <c r="BGA143" s="4"/>
      <c r="BGB143" s="4"/>
      <c r="BGC143" s="4"/>
      <c r="BGD143" s="4"/>
      <c r="BGE143" s="4"/>
      <c r="BGF143" s="4"/>
      <c r="BGG143" s="4"/>
      <c r="BGH143" s="4"/>
      <c r="BGI143" s="4"/>
      <c r="BGJ143" s="4"/>
      <c r="BGK143" s="4"/>
      <c r="BGL143" s="4"/>
      <c r="BGM143" s="4"/>
      <c r="BGN143" s="4"/>
      <c r="BGO143" s="4"/>
      <c r="BGP143" s="4"/>
      <c r="BGQ143" s="4"/>
      <c r="BGR143" s="4"/>
      <c r="BGS143" s="4"/>
      <c r="BGT143" s="4"/>
      <c r="BGU143" s="4"/>
      <c r="BGV143" s="4"/>
      <c r="BGW143" s="4"/>
      <c r="BGX143" s="4"/>
      <c r="BGY143" s="4"/>
      <c r="BGZ143" s="4"/>
      <c r="BHA143" s="4"/>
      <c r="BHB143" s="4"/>
      <c r="BHC143" s="4"/>
      <c r="BHD143" s="4"/>
      <c r="BHE143" s="4"/>
      <c r="BHF143" s="4"/>
      <c r="BHG143" s="4"/>
      <c r="BHH143" s="4"/>
      <c r="BHI143" s="4"/>
      <c r="BHJ143" s="4"/>
      <c r="BHK143" s="4"/>
      <c r="BHL143" s="4"/>
      <c r="BHM143" s="4"/>
      <c r="BHN143" s="4"/>
      <c r="BHO143" s="4"/>
      <c r="BHP143" s="4"/>
      <c r="BHQ143" s="4"/>
      <c r="BHR143" s="4"/>
      <c r="BHS143" s="4"/>
      <c r="BHT143" s="4"/>
      <c r="BHU143" s="4"/>
      <c r="BHV143" s="4"/>
      <c r="BHW143" s="4"/>
      <c r="BHX143" s="4"/>
      <c r="BHY143" s="4"/>
      <c r="BHZ143" s="4"/>
      <c r="BIA143" s="4"/>
      <c r="BIB143" s="4"/>
      <c r="BIC143" s="4"/>
      <c r="BID143" s="4"/>
      <c r="BIE143" s="4"/>
      <c r="BIF143" s="4"/>
      <c r="BIG143" s="4"/>
      <c r="BIH143" s="4"/>
      <c r="BII143" s="4"/>
      <c r="BIJ143" s="4"/>
      <c r="BIK143" s="4"/>
      <c r="BIL143" s="4"/>
      <c r="BIM143" s="4"/>
      <c r="BIN143" s="4"/>
      <c r="BIO143" s="4"/>
      <c r="BIP143" s="4"/>
      <c r="BIQ143" s="4"/>
      <c r="BIR143" s="4"/>
      <c r="BIS143" s="4"/>
      <c r="BIT143" s="4"/>
      <c r="BIU143" s="4"/>
      <c r="BIV143" s="4"/>
      <c r="BIW143" s="4"/>
      <c r="BIX143" s="4"/>
      <c r="BIY143" s="4"/>
      <c r="BIZ143" s="4"/>
      <c r="BJA143" s="4"/>
      <c r="BJB143" s="4"/>
      <c r="BJC143" s="4"/>
      <c r="BJD143" s="4"/>
      <c r="BJE143" s="4"/>
      <c r="BJF143" s="4"/>
      <c r="BJG143" s="4"/>
      <c r="BJH143" s="4"/>
      <c r="BJI143" s="4"/>
      <c r="BJJ143" s="4"/>
      <c r="BJK143" s="4"/>
      <c r="BJL143" s="4"/>
      <c r="BJM143" s="4"/>
      <c r="BJN143" s="4"/>
      <c r="BJO143" s="4"/>
      <c r="BJP143" s="4"/>
      <c r="BJQ143" s="4"/>
      <c r="BJR143" s="4"/>
      <c r="BJS143" s="4"/>
      <c r="BJT143" s="4"/>
      <c r="BJU143" s="4"/>
      <c r="BJV143" s="4"/>
      <c r="BJW143" s="4"/>
      <c r="BJX143" s="4"/>
      <c r="BJY143" s="4"/>
      <c r="BJZ143" s="4"/>
      <c r="BKA143" s="4"/>
      <c r="BKB143" s="4"/>
      <c r="BKC143" s="4"/>
      <c r="BKD143" s="4"/>
      <c r="BKE143" s="4"/>
      <c r="BKF143" s="4"/>
      <c r="BKG143" s="4"/>
      <c r="BKH143" s="4"/>
      <c r="BKI143" s="4"/>
      <c r="BKJ143" s="4"/>
      <c r="BKK143" s="4"/>
      <c r="BKL143" s="4"/>
      <c r="BKM143" s="4"/>
      <c r="BKN143" s="4"/>
      <c r="BKO143" s="4"/>
      <c r="BKP143" s="4"/>
      <c r="BKQ143" s="4"/>
      <c r="BKR143" s="4"/>
      <c r="BKS143" s="4"/>
      <c r="BKT143" s="4"/>
      <c r="BKU143" s="4"/>
      <c r="BKV143" s="4"/>
      <c r="BKW143" s="4"/>
      <c r="BKX143" s="4"/>
      <c r="BKY143" s="4"/>
      <c r="BKZ143" s="4"/>
      <c r="BLA143" s="4"/>
      <c r="BLB143" s="4"/>
      <c r="BLC143" s="4"/>
      <c r="BLD143" s="4"/>
      <c r="BLE143" s="4"/>
      <c r="BLF143" s="4"/>
      <c r="BLG143" s="4"/>
      <c r="BLH143" s="4"/>
      <c r="BLI143" s="4"/>
      <c r="BLJ143" s="4"/>
      <c r="BLK143" s="4"/>
      <c r="BLL143" s="4"/>
      <c r="BLM143" s="4"/>
      <c r="BLN143" s="4"/>
      <c r="BLO143" s="4"/>
      <c r="BLP143" s="4"/>
      <c r="BLQ143" s="4"/>
      <c r="BLR143" s="4"/>
      <c r="BLS143" s="4"/>
      <c r="BLT143" s="4"/>
      <c r="BLU143" s="4"/>
      <c r="BLV143" s="4"/>
      <c r="BLW143" s="4"/>
      <c r="BLX143" s="4"/>
      <c r="BLY143" s="4"/>
      <c r="BLZ143" s="4"/>
      <c r="BMA143" s="4"/>
      <c r="BMB143" s="4"/>
      <c r="BMC143" s="4"/>
      <c r="BMD143" s="4"/>
      <c r="BME143" s="4"/>
      <c r="BMF143" s="4"/>
      <c r="BMG143" s="4"/>
      <c r="BMH143" s="4"/>
      <c r="BMI143" s="4"/>
      <c r="BMJ143" s="4"/>
      <c r="BMK143" s="4"/>
      <c r="BML143" s="4"/>
      <c r="BMM143" s="4"/>
      <c r="BMN143" s="4"/>
      <c r="BMO143" s="4"/>
      <c r="BMP143" s="4"/>
      <c r="BMQ143" s="4"/>
      <c r="BMR143" s="4"/>
      <c r="BMS143" s="4"/>
      <c r="BMT143" s="4"/>
      <c r="BMU143" s="4"/>
      <c r="BMV143" s="4"/>
      <c r="BMW143" s="4"/>
      <c r="BMX143" s="4"/>
      <c r="BMY143" s="4"/>
      <c r="BMZ143" s="4"/>
      <c r="BNA143" s="4"/>
      <c r="BNB143" s="4"/>
      <c r="BNC143" s="4"/>
      <c r="BND143" s="4"/>
      <c r="BNE143" s="4"/>
      <c r="BNF143" s="4"/>
      <c r="BNG143" s="4"/>
      <c r="BNH143" s="4"/>
      <c r="BNI143" s="4"/>
      <c r="BNJ143" s="4"/>
      <c r="BNK143" s="4"/>
      <c r="BNL143" s="4"/>
      <c r="BNM143" s="4"/>
      <c r="BNN143" s="4"/>
      <c r="BNO143" s="4"/>
      <c r="BNP143" s="4"/>
      <c r="BNQ143" s="4"/>
      <c r="BNR143" s="4"/>
      <c r="BNS143" s="4"/>
      <c r="BNT143" s="4"/>
      <c r="BNU143" s="4"/>
      <c r="BNV143" s="4"/>
      <c r="BNW143" s="4"/>
      <c r="BNX143" s="4"/>
      <c r="BNY143" s="4"/>
      <c r="BNZ143" s="4"/>
      <c r="BOA143" s="4"/>
      <c r="BOB143" s="4"/>
      <c r="BOC143" s="4"/>
      <c r="BOD143" s="4"/>
      <c r="BOE143" s="4"/>
      <c r="BOF143" s="4"/>
      <c r="BOG143" s="4"/>
      <c r="BOH143" s="4"/>
      <c r="BOI143" s="4"/>
      <c r="BOJ143" s="4"/>
      <c r="BOK143" s="4"/>
      <c r="BOL143" s="4"/>
      <c r="BOM143" s="4"/>
      <c r="BON143" s="4"/>
      <c r="BOO143" s="4"/>
      <c r="BOP143" s="4"/>
      <c r="BOQ143" s="4"/>
      <c r="BOR143" s="4"/>
      <c r="BOS143" s="4"/>
      <c r="BOT143" s="4"/>
      <c r="BPA143" s="4"/>
      <c r="BPB143" s="4"/>
      <c r="BPC143" s="4"/>
      <c r="BPD143" s="4"/>
      <c r="BPE143" s="4"/>
      <c r="BPF143" s="4"/>
      <c r="BPG143" s="4"/>
      <c r="BPH143" s="4"/>
      <c r="BPI143" s="4"/>
      <c r="BPJ143" s="4"/>
      <c r="BPK143" s="4"/>
      <c r="BPL143" s="4"/>
      <c r="BPM143" s="4"/>
      <c r="BPN143" s="4"/>
      <c r="BPO143" s="4"/>
      <c r="BPP143" s="4"/>
      <c r="BPQ143" s="4"/>
      <c r="BPR143" s="4"/>
      <c r="BPS143" s="4"/>
      <c r="BPT143" s="4"/>
      <c r="BPU143" s="4"/>
      <c r="BPV143" s="4"/>
      <c r="BPW143" s="4"/>
      <c r="BPX143" s="4"/>
      <c r="BPY143" s="4"/>
      <c r="BPZ143" s="4"/>
      <c r="BQA143" s="4"/>
      <c r="BQB143" s="4"/>
      <c r="BQC143" s="4"/>
      <c r="BQD143" s="4"/>
      <c r="BQE143" s="4"/>
      <c r="BQF143" s="4"/>
      <c r="BQG143" s="4"/>
      <c r="BQH143" s="4"/>
      <c r="BQI143" s="4"/>
      <c r="BQJ143" s="4"/>
      <c r="BQK143" s="4"/>
      <c r="BQL143" s="4"/>
      <c r="BQM143" s="4"/>
      <c r="BQN143" s="4"/>
      <c r="BQO143" s="4"/>
      <c r="BQP143" s="4"/>
      <c r="BQQ143" s="4"/>
      <c r="BQR143" s="4"/>
      <c r="BQS143" s="4"/>
      <c r="BQT143" s="4"/>
      <c r="BQU143" s="4"/>
      <c r="BQV143" s="4"/>
      <c r="BQW143" s="4"/>
      <c r="BQX143" s="4"/>
      <c r="BQY143" s="4"/>
      <c r="BQZ143" s="4"/>
      <c r="BRA143" s="4"/>
      <c r="BRB143" s="4"/>
      <c r="BRC143" s="4"/>
      <c r="BRD143" s="4"/>
      <c r="BRE143" s="4"/>
      <c r="BRF143" s="4"/>
      <c r="BRG143" s="4"/>
      <c r="BRH143" s="4"/>
      <c r="BRI143" s="4"/>
      <c r="BRJ143" s="4"/>
      <c r="BRK143" s="4"/>
      <c r="BRL143" s="4"/>
      <c r="BRM143" s="4"/>
      <c r="BRN143" s="4"/>
      <c r="BRO143" s="4"/>
      <c r="BRP143" s="4"/>
      <c r="BRQ143" s="4"/>
      <c r="BRR143" s="4"/>
      <c r="BRS143" s="4"/>
      <c r="BRT143" s="4"/>
      <c r="BRU143" s="4"/>
      <c r="BRV143" s="4"/>
      <c r="BRW143" s="4"/>
      <c r="BRX143" s="4"/>
      <c r="BRY143" s="4"/>
      <c r="BRZ143" s="4"/>
      <c r="BSA143" s="4"/>
      <c r="BSB143" s="4"/>
      <c r="BSC143" s="4"/>
      <c r="BSD143" s="4"/>
      <c r="BSE143" s="4"/>
      <c r="BSF143" s="4"/>
      <c r="BSG143" s="4"/>
      <c r="BSH143" s="4"/>
      <c r="BSI143" s="4"/>
      <c r="BSJ143" s="4"/>
      <c r="BSK143" s="4"/>
      <c r="BSL143" s="4"/>
      <c r="BSM143" s="4"/>
      <c r="BSN143" s="4"/>
      <c r="BSO143" s="4"/>
      <c r="BSP143" s="4"/>
      <c r="BSQ143" s="4"/>
      <c r="BSR143" s="4"/>
      <c r="BSS143" s="4"/>
      <c r="BST143" s="4"/>
      <c r="BSU143" s="4"/>
      <c r="BSV143" s="4"/>
      <c r="BSW143" s="4"/>
      <c r="BSX143" s="4"/>
      <c r="BSY143" s="4"/>
      <c r="BSZ143" s="4"/>
      <c r="BTA143" s="4"/>
      <c r="BTB143" s="4"/>
      <c r="BTC143" s="4"/>
      <c r="BTD143" s="4"/>
      <c r="BTE143" s="4"/>
      <c r="BTF143" s="4"/>
      <c r="BTG143" s="4"/>
      <c r="BTH143" s="4"/>
      <c r="BTI143" s="4"/>
      <c r="BTJ143" s="4"/>
      <c r="BTK143" s="4"/>
      <c r="BTL143" s="4"/>
      <c r="BTM143" s="4"/>
      <c r="BTN143" s="4"/>
      <c r="BTO143" s="4"/>
      <c r="BTP143" s="4"/>
      <c r="BTQ143" s="4"/>
      <c r="BTR143" s="4"/>
      <c r="BTS143" s="4"/>
      <c r="BTT143" s="4"/>
      <c r="BTU143" s="4"/>
      <c r="BTV143" s="4"/>
      <c r="BTW143" s="4"/>
      <c r="BTX143" s="4"/>
      <c r="BTY143" s="4"/>
      <c r="BTZ143" s="4"/>
      <c r="BUA143" s="4"/>
      <c r="BUB143" s="4"/>
      <c r="BUC143" s="4"/>
      <c r="BUD143" s="4"/>
      <c r="BUE143" s="4"/>
      <c r="BUF143" s="4"/>
      <c r="BUG143" s="4"/>
      <c r="BUH143" s="4"/>
      <c r="BUI143" s="4"/>
      <c r="BUJ143" s="4"/>
      <c r="BUK143" s="4"/>
      <c r="BUL143" s="4"/>
      <c r="BUM143" s="4"/>
      <c r="BUN143" s="4"/>
      <c r="BUO143" s="4"/>
      <c r="BUP143" s="4"/>
      <c r="BUQ143" s="4"/>
      <c r="BUR143" s="4"/>
      <c r="BUS143" s="4"/>
      <c r="BUT143" s="4"/>
      <c r="BUU143" s="4"/>
      <c r="BUV143" s="4"/>
      <c r="BUW143" s="4"/>
      <c r="BUX143" s="4"/>
      <c r="BUY143" s="4"/>
      <c r="BUZ143" s="4"/>
      <c r="BVA143" s="4"/>
      <c r="BVB143" s="4"/>
      <c r="BVC143" s="4"/>
      <c r="BVD143" s="4"/>
      <c r="BVE143" s="4"/>
      <c r="BVF143" s="4"/>
      <c r="BVG143" s="4"/>
      <c r="BVH143" s="4"/>
      <c r="BVI143" s="4"/>
      <c r="BVJ143" s="4"/>
      <c r="BVK143" s="4"/>
      <c r="BVL143" s="4"/>
      <c r="BVM143" s="4"/>
      <c r="BVN143" s="4"/>
      <c r="BVO143" s="4"/>
      <c r="BVP143" s="4"/>
      <c r="BVQ143" s="4"/>
      <c r="BVR143" s="4"/>
      <c r="BVS143" s="4"/>
      <c r="BVT143" s="4"/>
      <c r="BVU143" s="4"/>
      <c r="BVV143" s="4"/>
      <c r="BVW143" s="4"/>
      <c r="BVX143" s="4"/>
      <c r="BVY143" s="4"/>
      <c r="BVZ143" s="4"/>
      <c r="BWA143" s="4"/>
      <c r="BWB143" s="4"/>
      <c r="BWC143" s="4"/>
      <c r="BWD143" s="4"/>
      <c r="BWE143" s="4"/>
      <c r="BWF143" s="4"/>
      <c r="BWG143" s="4"/>
      <c r="BWH143" s="4"/>
      <c r="BWI143" s="4"/>
      <c r="BWJ143" s="4"/>
      <c r="BWK143" s="4"/>
      <c r="BWL143" s="4"/>
      <c r="BWM143" s="4"/>
      <c r="BWN143" s="4"/>
      <c r="BWO143" s="4"/>
      <c r="BWP143" s="4"/>
      <c r="BWQ143" s="4"/>
      <c r="BWR143" s="4"/>
      <c r="BWS143" s="4"/>
      <c r="BWT143" s="4"/>
      <c r="BWU143" s="4"/>
      <c r="BWV143" s="4"/>
      <c r="BWW143" s="4"/>
      <c r="BWX143" s="4"/>
      <c r="BWY143" s="4"/>
      <c r="BWZ143" s="4"/>
      <c r="BXA143" s="4"/>
      <c r="BXB143" s="4"/>
      <c r="BXC143" s="4"/>
      <c r="BXD143" s="4"/>
      <c r="BXE143" s="4"/>
      <c r="BXF143" s="4"/>
      <c r="BXG143" s="4"/>
      <c r="BXH143" s="4"/>
      <c r="BXI143" s="4"/>
      <c r="BXJ143" s="4"/>
      <c r="BXK143" s="4"/>
      <c r="BXL143" s="4"/>
      <c r="BXM143" s="4"/>
      <c r="BXN143" s="4"/>
      <c r="BXO143" s="4"/>
      <c r="BXP143" s="4"/>
      <c r="BXQ143" s="4"/>
      <c r="BXR143" s="4"/>
      <c r="BXS143" s="4"/>
      <c r="BXT143" s="4"/>
      <c r="BXU143" s="4"/>
      <c r="BXV143" s="4"/>
      <c r="BXW143" s="4"/>
      <c r="BXX143" s="4"/>
      <c r="BXY143" s="4"/>
      <c r="BXZ143" s="4"/>
      <c r="BYA143" s="4"/>
      <c r="BYB143" s="4"/>
      <c r="BYC143" s="4"/>
      <c r="BYD143" s="4"/>
      <c r="BYE143" s="4"/>
      <c r="BYF143" s="4"/>
      <c r="BYG143" s="4"/>
      <c r="BYH143" s="4"/>
      <c r="BYI143" s="4"/>
      <c r="BYJ143" s="4"/>
      <c r="BYK143" s="4"/>
      <c r="BYL143" s="4"/>
      <c r="BYM143" s="4"/>
      <c r="BYN143" s="4"/>
      <c r="BYO143" s="4"/>
      <c r="BYP143" s="4"/>
      <c r="BYW143" s="4"/>
      <c r="BYX143" s="4"/>
      <c r="BYY143" s="4"/>
      <c r="BYZ143" s="4"/>
      <c r="BZA143" s="4"/>
      <c r="BZB143" s="4"/>
      <c r="BZC143" s="4"/>
      <c r="BZD143" s="4"/>
      <c r="BZE143" s="4"/>
      <c r="BZF143" s="4"/>
      <c r="BZG143" s="4"/>
      <c r="BZH143" s="4"/>
      <c r="BZI143" s="4"/>
      <c r="BZJ143" s="4"/>
      <c r="BZK143" s="4"/>
      <c r="BZL143" s="4"/>
      <c r="BZM143" s="4"/>
      <c r="BZN143" s="4"/>
      <c r="BZO143" s="4"/>
      <c r="BZP143" s="4"/>
      <c r="BZQ143" s="4"/>
      <c r="BZR143" s="4"/>
      <c r="BZS143" s="4"/>
      <c r="BZT143" s="4"/>
      <c r="BZU143" s="4"/>
      <c r="BZV143" s="4"/>
      <c r="BZW143" s="4"/>
      <c r="BZX143" s="4"/>
      <c r="BZY143" s="4"/>
      <c r="BZZ143" s="4"/>
      <c r="CAA143" s="4"/>
      <c r="CAB143" s="4"/>
      <c r="CAC143" s="4"/>
      <c r="CAD143" s="4"/>
      <c r="CAE143" s="4"/>
      <c r="CAF143" s="4"/>
      <c r="CAG143" s="4"/>
      <c r="CAH143" s="4"/>
      <c r="CAI143" s="4"/>
      <c r="CAJ143" s="4"/>
      <c r="CAK143" s="4"/>
      <c r="CAL143" s="4"/>
      <c r="CAM143" s="4"/>
      <c r="CAN143" s="4"/>
      <c r="CAO143" s="4"/>
      <c r="CAP143" s="4"/>
      <c r="CAQ143" s="4"/>
      <c r="CAR143" s="4"/>
      <c r="CAS143" s="4"/>
      <c r="CAT143" s="4"/>
      <c r="CAU143" s="4"/>
      <c r="CAV143" s="4"/>
      <c r="CAW143" s="4"/>
      <c r="CAX143" s="4"/>
      <c r="CAY143" s="4"/>
      <c r="CAZ143" s="4"/>
      <c r="CBA143" s="4"/>
      <c r="CBB143" s="4"/>
      <c r="CBC143" s="4"/>
      <c r="CBD143" s="4"/>
      <c r="CBE143" s="4"/>
      <c r="CBF143" s="4"/>
      <c r="CBG143" s="4"/>
      <c r="CBH143" s="4"/>
      <c r="CBI143" s="4"/>
      <c r="CBJ143" s="4"/>
      <c r="CBK143" s="4"/>
      <c r="CBL143" s="4"/>
      <c r="CBM143" s="4"/>
      <c r="CBN143" s="4"/>
      <c r="CBO143" s="4"/>
      <c r="CBP143" s="4"/>
      <c r="CBQ143" s="4"/>
      <c r="CBR143" s="4"/>
      <c r="CBS143" s="4"/>
      <c r="CBT143" s="4"/>
      <c r="CBU143" s="4"/>
      <c r="CBV143" s="4"/>
      <c r="CBW143" s="4"/>
      <c r="CBX143" s="4"/>
      <c r="CBY143" s="4"/>
      <c r="CBZ143" s="4"/>
      <c r="CCA143" s="4"/>
      <c r="CCB143" s="4"/>
      <c r="CCC143" s="4"/>
      <c r="CCD143" s="4"/>
      <c r="CCE143" s="4"/>
      <c r="CCF143" s="4"/>
      <c r="CCG143" s="4"/>
      <c r="CCH143" s="4"/>
      <c r="CCI143" s="4"/>
      <c r="CCJ143" s="4"/>
      <c r="CCK143" s="4"/>
      <c r="CCL143" s="4"/>
      <c r="CCM143" s="4"/>
      <c r="CCN143" s="4"/>
      <c r="CCO143" s="4"/>
      <c r="CCP143" s="4"/>
      <c r="CCQ143" s="4"/>
      <c r="CCR143" s="4"/>
      <c r="CCS143" s="4"/>
      <c r="CCT143" s="4"/>
      <c r="CCU143" s="4"/>
      <c r="CCV143" s="4"/>
      <c r="CCW143" s="4"/>
      <c r="CCX143" s="4"/>
      <c r="CCY143" s="4"/>
      <c r="CCZ143" s="4"/>
      <c r="CDA143" s="4"/>
      <c r="CDB143" s="4"/>
      <c r="CDC143" s="4"/>
      <c r="CDD143" s="4"/>
      <c r="CDE143" s="4"/>
      <c r="CDF143" s="4"/>
      <c r="CDG143" s="4"/>
      <c r="CDH143" s="4"/>
      <c r="CDI143" s="4"/>
      <c r="CDJ143" s="4"/>
      <c r="CDK143" s="4"/>
      <c r="CDL143" s="4"/>
      <c r="CDM143" s="4"/>
      <c r="CDN143" s="4"/>
      <c r="CDO143" s="4"/>
      <c r="CDP143" s="4"/>
      <c r="CDQ143" s="4"/>
      <c r="CDR143" s="4"/>
      <c r="CDS143" s="4"/>
      <c r="CDT143" s="4"/>
      <c r="CDU143" s="4"/>
      <c r="CDV143" s="4"/>
      <c r="CDW143" s="4"/>
      <c r="CDX143" s="4"/>
      <c r="CDY143" s="4"/>
      <c r="CDZ143" s="4"/>
      <c r="CEA143" s="4"/>
      <c r="CEB143" s="4"/>
      <c r="CEC143" s="4"/>
      <c r="CED143" s="4"/>
      <c r="CEE143" s="4"/>
      <c r="CEF143" s="4"/>
      <c r="CEG143" s="4"/>
      <c r="CEH143" s="4"/>
      <c r="CEI143" s="4"/>
      <c r="CEJ143" s="4"/>
      <c r="CEK143" s="4"/>
      <c r="CEL143" s="4"/>
      <c r="CEM143" s="4"/>
      <c r="CEN143" s="4"/>
      <c r="CEO143" s="4"/>
      <c r="CEP143" s="4"/>
      <c r="CEQ143" s="4"/>
      <c r="CER143" s="4"/>
      <c r="CES143" s="4"/>
      <c r="CET143" s="4"/>
      <c r="CEU143" s="4"/>
      <c r="CEV143" s="4"/>
      <c r="CEW143" s="4"/>
      <c r="CEX143" s="4"/>
      <c r="CEY143" s="4"/>
      <c r="CEZ143" s="4"/>
      <c r="CFA143" s="4"/>
      <c r="CFB143" s="4"/>
      <c r="CFC143" s="4"/>
      <c r="CFD143" s="4"/>
      <c r="CFE143" s="4"/>
      <c r="CFF143" s="4"/>
      <c r="CFG143" s="4"/>
      <c r="CFH143" s="4"/>
      <c r="CFI143" s="4"/>
      <c r="CFJ143" s="4"/>
      <c r="CFK143" s="4"/>
      <c r="CFL143" s="4"/>
      <c r="CFM143" s="4"/>
      <c r="CFN143" s="4"/>
      <c r="CFO143" s="4"/>
      <c r="CFP143" s="4"/>
      <c r="CFQ143" s="4"/>
      <c r="CFR143" s="4"/>
      <c r="CFS143" s="4"/>
      <c r="CFT143" s="4"/>
      <c r="CFU143" s="4"/>
      <c r="CFV143" s="4"/>
      <c r="CFW143" s="4"/>
      <c r="CFX143" s="4"/>
      <c r="CFY143" s="4"/>
      <c r="CFZ143" s="4"/>
      <c r="CGA143" s="4"/>
      <c r="CGB143" s="4"/>
      <c r="CGC143" s="4"/>
      <c r="CGD143" s="4"/>
      <c r="CGE143" s="4"/>
      <c r="CGF143" s="4"/>
      <c r="CGG143" s="4"/>
      <c r="CGH143" s="4"/>
      <c r="CGI143" s="4"/>
      <c r="CGJ143" s="4"/>
      <c r="CGK143" s="4"/>
      <c r="CGL143" s="4"/>
      <c r="CGM143" s="4"/>
      <c r="CGN143" s="4"/>
      <c r="CGO143" s="4"/>
      <c r="CGP143" s="4"/>
      <c r="CGQ143" s="4"/>
      <c r="CGR143" s="4"/>
      <c r="CGS143" s="4"/>
      <c r="CGT143" s="4"/>
      <c r="CGU143" s="4"/>
      <c r="CGV143" s="4"/>
      <c r="CGW143" s="4"/>
      <c r="CGX143" s="4"/>
      <c r="CGY143" s="4"/>
      <c r="CGZ143" s="4"/>
      <c r="CHA143" s="4"/>
      <c r="CHB143" s="4"/>
      <c r="CHC143" s="4"/>
      <c r="CHD143" s="4"/>
      <c r="CHE143" s="4"/>
      <c r="CHF143" s="4"/>
      <c r="CHG143" s="4"/>
      <c r="CHH143" s="4"/>
      <c r="CHI143" s="4"/>
      <c r="CHJ143" s="4"/>
      <c r="CHK143" s="4"/>
      <c r="CHL143" s="4"/>
      <c r="CHM143" s="4"/>
      <c r="CHN143" s="4"/>
      <c r="CHO143" s="4"/>
      <c r="CHP143" s="4"/>
      <c r="CHQ143" s="4"/>
      <c r="CHR143" s="4"/>
      <c r="CHS143" s="4"/>
      <c r="CHT143" s="4"/>
      <c r="CHU143" s="4"/>
      <c r="CHV143" s="4"/>
      <c r="CHW143" s="4"/>
      <c r="CHX143" s="4"/>
      <c r="CHY143" s="4"/>
      <c r="CHZ143" s="4"/>
      <c r="CIA143" s="4"/>
      <c r="CIB143" s="4"/>
      <c r="CIC143" s="4"/>
      <c r="CID143" s="4"/>
      <c r="CIE143" s="4"/>
      <c r="CIF143" s="4"/>
      <c r="CIG143" s="4"/>
      <c r="CIH143" s="4"/>
      <c r="CII143" s="4"/>
      <c r="CIJ143" s="4"/>
      <c r="CIK143" s="4"/>
      <c r="CIL143" s="4"/>
      <c r="CIS143" s="4"/>
      <c r="CIT143" s="4"/>
      <c r="CIU143" s="4"/>
      <c r="CIV143" s="4"/>
      <c r="CIW143" s="4"/>
      <c r="CIX143" s="4"/>
      <c r="CIY143" s="4"/>
      <c r="CIZ143" s="4"/>
      <c r="CJA143" s="4"/>
      <c r="CJB143" s="4"/>
      <c r="CJC143" s="4"/>
      <c r="CJD143" s="4"/>
      <c r="CJE143" s="4"/>
      <c r="CJF143" s="4"/>
      <c r="CJG143" s="4"/>
      <c r="CJH143" s="4"/>
      <c r="CJI143" s="4"/>
      <c r="CJJ143" s="4"/>
      <c r="CJK143" s="4"/>
      <c r="CJL143" s="4"/>
      <c r="CJM143" s="4"/>
      <c r="CJN143" s="4"/>
      <c r="CJO143" s="4"/>
      <c r="CJP143" s="4"/>
      <c r="CJQ143" s="4"/>
      <c r="CJR143" s="4"/>
      <c r="CJS143" s="4"/>
      <c r="CJT143" s="4"/>
      <c r="CJU143" s="4"/>
      <c r="CJV143" s="4"/>
      <c r="CJW143" s="4"/>
      <c r="CJX143" s="4"/>
      <c r="CJY143" s="4"/>
      <c r="CJZ143" s="4"/>
      <c r="CKA143" s="4"/>
      <c r="CKB143" s="4"/>
      <c r="CKC143" s="4"/>
      <c r="CKD143" s="4"/>
      <c r="CKE143" s="4"/>
      <c r="CKF143" s="4"/>
      <c r="CKG143" s="4"/>
      <c r="CKH143" s="4"/>
      <c r="CKI143" s="4"/>
      <c r="CKJ143" s="4"/>
      <c r="CKK143" s="4"/>
      <c r="CKL143" s="4"/>
      <c r="CKM143" s="4"/>
      <c r="CKN143" s="4"/>
      <c r="CKO143" s="4"/>
      <c r="CKP143" s="4"/>
      <c r="CKQ143" s="4"/>
      <c r="CKR143" s="4"/>
      <c r="CKS143" s="4"/>
      <c r="CKT143" s="4"/>
      <c r="CKU143" s="4"/>
      <c r="CKV143" s="4"/>
      <c r="CKW143" s="4"/>
      <c r="CKX143" s="4"/>
      <c r="CKY143" s="4"/>
      <c r="CKZ143" s="4"/>
      <c r="CLA143" s="4"/>
      <c r="CLB143" s="4"/>
      <c r="CLC143" s="4"/>
      <c r="CLD143" s="4"/>
      <c r="CLE143" s="4"/>
      <c r="CLF143" s="4"/>
      <c r="CLG143" s="4"/>
      <c r="CLH143" s="4"/>
      <c r="CLI143" s="4"/>
      <c r="CLJ143" s="4"/>
      <c r="CLK143" s="4"/>
      <c r="CLL143" s="4"/>
      <c r="CLM143" s="4"/>
      <c r="CLN143" s="4"/>
      <c r="CLO143" s="4"/>
      <c r="CLP143" s="4"/>
      <c r="CLQ143" s="4"/>
      <c r="CLR143" s="4"/>
      <c r="CLS143" s="4"/>
      <c r="CLT143" s="4"/>
      <c r="CLU143" s="4"/>
      <c r="CLV143" s="4"/>
      <c r="CLW143" s="4"/>
      <c r="CLX143" s="4"/>
      <c r="CLY143" s="4"/>
      <c r="CLZ143" s="4"/>
      <c r="CMA143" s="4"/>
      <c r="CMB143" s="4"/>
      <c r="CMC143" s="4"/>
      <c r="CMD143" s="4"/>
      <c r="CME143" s="4"/>
      <c r="CMF143" s="4"/>
      <c r="CMG143" s="4"/>
      <c r="CMH143" s="4"/>
      <c r="CMI143" s="4"/>
      <c r="CMJ143" s="4"/>
      <c r="CMK143" s="4"/>
      <c r="CML143" s="4"/>
      <c r="CMM143" s="4"/>
      <c r="CMN143" s="4"/>
      <c r="CMO143" s="4"/>
      <c r="CMP143" s="4"/>
      <c r="CMQ143" s="4"/>
      <c r="CMR143" s="4"/>
      <c r="CMS143" s="4"/>
      <c r="CMT143" s="4"/>
      <c r="CMU143" s="4"/>
      <c r="CMV143" s="4"/>
      <c r="CMW143" s="4"/>
      <c r="CMX143" s="4"/>
      <c r="CMY143" s="4"/>
      <c r="CMZ143" s="4"/>
      <c r="CNA143" s="4"/>
      <c r="CNB143" s="4"/>
      <c r="CNC143" s="4"/>
      <c r="CND143" s="4"/>
      <c r="CNE143" s="4"/>
      <c r="CNF143" s="4"/>
      <c r="CNG143" s="4"/>
      <c r="CNH143" s="4"/>
      <c r="CNI143" s="4"/>
      <c r="CNJ143" s="4"/>
      <c r="CNK143" s="4"/>
      <c r="CNL143" s="4"/>
      <c r="CNM143" s="4"/>
      <c r="CNN143" s="4"/>
      <c r="CNO143" s="4"/>
      <c r="CNP143" s="4"/>
      <c r="CNQ143" s="4"/>
      <c r="CNR143" s="4"/>
      <c r="CNS143" s="4"/>
      <c r="CNT143" s="4"/>
      <c r="CNU143" s="4"/>
      <c r="CNV143" s="4"/>
      <c r="CNW143" s="4"/>
      <c r="CNX143" s="4"/>
      <c r="CNY143" s="4"/>
      <c r="CNZ143" s="4"/>
      <c r="COA143" s="4"/>
      <c r="COB143" s="4"/>
      <c r="COC143" s="4"/>
      <c r="COD143" s="4"/>
      <c r="COE143" s="4"/>
      <c r="COF143" s="4"/>
      <c r="COG143" s="4"/>
      <c r="COH143" s="4"/>
      <c r="COI143" s="4"/>
      <c r="COJ143" s="4"/>
      <c r="COK143" s="4"/>
      <c r="COL143" s="4"/>
      <c r="COM143" s="4"/>
      <c r="CON143" s="4"/>
      <c r="COO143" s="4"/>
      <c r="COP143" s="4"/>
      <c r="COQ143" s="4"/>
      <c r="COR143" s="4"/>
      <c r="COS143" s="4"/>
      <c r="COT143" s="4"/>
      <c r="COU143" s="4"/>
      <c r="COV143" s="4"/>
      <c r="COW143" s="4"/>
      <c r="COX143" s="4"/>
      <c r="COY143" s="4"/>
      <c r="COZ143" s="4"/>
      <c r="CPA143" s="4"/>
      <c r="CPB143" s="4"/>
      <c r="CPC143" s="4"/>
      <c r="CPD143" s="4"/>
      <c r="CPE143" s="4"/>
      <c r="CPF143" s="4"/>
      <c r="CPG143" s="4"/>
      <c r="CPH143" s="4"/>
      <c r="CPI143" s="4"/>
      <c r="CPJ143" s="4"/>
      <c r="CPK143" s="4"/>
      <c r="CPL143" s="4"/>
      <c r="CPM143" s="4"/>
      <c r="CPN143" s="4"/>
      <c r="CPO143" s="4"/>
      <c r="CPP143" s="4"/>
      <c r="CPQ143" s="4"/>
      <c r="CPR143" s="4"/>
      <c r="CPS143" s="4"/>
      <c r="CPT143" s="4"/>
      <c r="CPU143" s="4"/>
      <c r="CPV143" s="4"/>
      <c r="CPW143" s="4"/>
      <c r="CPX143" s="4"/>
      <c r="CPY143" s="4"/>
      <c r="CPZ143" s="4"/>
      <c r="CQA143" s="4"/>
      <c r="CQB143" s="4"/>
      <c r="CQC143" s="4"/>
      <c r="CQD143" s="4"/>
      <c r="CQE143" s="4"/>
      <c r="CQF143" s="4"/>
      <c r="CQG143" s="4"/>
      <c r="CQH143" s="4"/>
      <c r="CQI143" s="4"/>
      <c r="CQJ143" s="4"/>
      <c r="CQK143" s="4"/>
      <c r="CQL143" s="4"/>
      <c r="CQM143" s="4"/>
      <c r="CQN143" s="4"/>
      <c r="CQO143" s="4"/>
      <c r="CQP143" s="4"/>
      <c r="CQQ143" s="4"/>
      <c r="CQR143" s="4"/>
      <c r="CQS143" s="4"/>
      <c r="CQT143" s="4"/>
      <c r="CQU143" s="4"/>
      <c r="CQV143" s="4"/>
      <c r="CQW143" s="4"/>
      <c r="CQX143" s="4"/>
      <c r="CQY143" s="4"/>
      <c r="CQZ143" s="4"/>
      <c r="CRA143" s="4"/>
      <c r="CRB143" s="4"/>
      <c r="CRC143" s="4"/>
      <c r="CRD143" s="4"/>
      <c r="CRE143" s="4"/>
      <c r="CRF143" s="4"/>
      <c r="CRG143" s="4"/>
      <c r="CRH143" s="4"/>
      <c r="CRI143" s="4"/>
      <c r="CRJ143" s="4"/>
      <c r="CRK143" s="4"/>
      <c r="CRL143" s="4"/>
      <c r="CRM143" s="4"/>
      <c r="CRN143" s="4"/>
      <c r="CRO143" s="4"/>
      <c r="CRP143" s="4"/>
      <c r="CRQ143" s="4"/>
      <c r="CRR143" s="4"/>
      <c r="CRS143" s="4"/>
      <c r="CRT143" s="4"/>
      <c r="CRU143" s="4"/>
      <c r="CRV143" s="4"/>
      <c r="CRW143" s="4"/>
      <c r="CRX143" s="4"/>
      <c r="CRY143" s="4"/>
      <c r="CRZ143" s="4"/>
      <c r="CSA143" s="4"/>
      <c r="CSB143" s="4"/>
      <c r="CSC143" s="4"/>
      <c r="CSD143" s="4"/>
      <c r="CSE143" s="4"/>
      <c r="CSF143" s="4"/>
      <c r="CSG143" s="4"/>
      <c r="CSH143" s="4"/>
      <c r="CSO143" s="4"/>
      <c r="CSP143" s="4"/>
      <c r="CSQ143" s="4"/>
      <c r="CSR143" s="4"/>
      <c r="CSS143" s="4"/>
      <c r="CST143" s="4"/>
      <c r="CSU143" s="4"/>
      <c r="CSV143" s="4"/>
      <c r="CSW143" s="4"/>
      <c r="CSX143" s="4"/>
      <c r="CSY143" s="4"/>
      <c r="CSZ143" s="4"/>
      <c r="CTA143" s="4"/>
      <c r="CTB143" s="4"/>
      <c r="CTC143" s="4"/>
      <c r="CTD143" s="4"/>
      <c r="CTE143" s="4"/>
      <c r="CTF143" s="4"/>
      <c r="CTG143" s="4"/>
      <c r="CTH143" s="4"/>
      <c r="CTI143" s="4"/>
      <c r="CTJ143" s="4"/>
      <c r="CTK143" s="4"/>
      <c r="CTL143" s="4"/>
      <c r="CTM143" s="4"/>
      <c r="CTN143" s="4"/>
      <c r="CTO143" s="4"/>
      <c r="CTP143" s="4"/>
      <c r="CTQ143" s="4"/>
      <c r="CTR143" s="4"/>
      <c r="CTS143" s="4"/>
      <c r="CTT143" s="4"/>
      <c r="CTU143" s="4"/>
      <c r="CTV143" s="4"/>
      <c r="CTW143" s="4"/>
      <c r="CTX143" s="4"/>
      <c r="CTY143" s="4"/>
      <c r="CTZ143" s="4"/>
      <c r="CUA143" s="4"/>
      <c r="CUB143" s="4"/>
      <c r="CUC143" s="4"/>
      <c r="CUD143" s="4"/>
      <c r="CUE143" s="4"/>
      <c r="CUF143" s="4"/>
      <c r="CUG143" s="4"/>
      <c r="CUH143" s="4"/>
      <c r="CUI143" s="4"/>
      <c r="CUJ143" s="4"/>
      <c r="CUK143" s="4"/>
      <c r="CUL143" s="4"/>
      <c r="CUM143" s="4"/>
      <c r="CUN143" s="4"/>
      <c r="CUO143" s="4"/>
      <c r="CUP143" s="4"/>
      <c r="CUQ143" s="4"/>
      <c r="CUR143" s="4"/>
      <c r="CUS143" s="4"/>
      <c r="CUT143" s="4"/>
      <c r="CUU143" s="4"/>
      <c r="CUV143" s="4"/>
      <c r="CUW143" s="4"/>
      <c r="CUX143" s="4"/>
      <c r="CUY143" s="4"/>
      <c r="CUZ143" s="4"/>
      <c r="CVA143" s="4"/>
      <c r="CVB143" s="4"/>
      <c r="CVC143" s="4"/>
      <c r="CVD143" s="4"/>
      <c r="CVE143" s="4"/>
      <c r="CVF143" s="4"/>
      <c r="CVG143" s="4"/>
      <c r="CVH143" s="4"/>
      <c r="CVI143" s="4"/>
      <c r="CVJ143" s="4"/>
      <c r="CVK143" s="4"/>
      <c r="CVL143" s="4"/>
      <c r="CVM143" s="4"/>
      <c r="CVN143" s="4"/>
      <c r="CVO143" s="4"/>
      <c r="CVP143" s="4"/>
      <c r="CVQ143" s="4"/>
      <c r="CVR143" s="4"/>
      <c r="CVS143" s="4"/>
      <c r="CVT143" s="4"/>
      <c r="CVU143" s="4"/>
      <c r="CVV143" s="4"/>
      <c r="CVW143" s="4"/>
      <c r="CVX143" s="4"/>
      <c r="CVY143" s="4"/>
      <c r="CVZ143" s="4"/>
      <c r="CWA143" s="4"/>
      <c r="CWB143" s="4"/>
      <c r="CWC143" s="4"/>
      <c r="CWD143" s="4"/>
      <c r="CWE143" s="4"/>
      <c r="CWF143" s="4"/>
      <c r="CWG143" s="4"/>
      <c r="CWH143" s="4"/>
      <c r="CWI143" s="4"/>
      <c r="CWJ143" s="4"/>
      <c r="CWK143" s="4"/>
      <c r="CWL143" s="4"/>
      <c r="CWM143" s="4"/>
      <c r="CWN143" s="4"/>
      <c r="CWO143" s="4"/>
      <c r="CWP143" s="4"/>
      <c r="CWQ143" s="4"/>
      <c r="CWR143" s="4"/>
      <c r="CWS143" s="4"/>
      <c r="CWT143" s="4"/>
      <c r="CWU143" s="4"/>
      <c r="CWV143" s="4"/>
      <c r="CWW143" s="4"/>
      <c r="CWX143" s="4"/>
      <c r="CWY143" s="4"/>
      <c r="CWZ143" s="4"/>
      <c r="CXA143" s="4"/>
      <c r="CXB143" s="4"/>
      <c r="CXC143" s="4"/>
      <c r="CXD143" s="4"/>
      <c r="CXE143" s="4"/>
      <c r="CXF143" s="4"/>
      <c r="CXG143" s="4"/>
      <c r="CXH143" s="4"/>
      <c r="CXI143" s="4"/>
      <c r="CXJ143" s="4"/>
      <c r="CXK143" s="4"/>
      <c r="CXL143" s="4"/>
      <c r="CXM143" s="4"/>
      <c r="CXN143" s="4"/>
      <c r="CXO143" s="4"/>
      <c r="CXP143" s="4"/>
      <c r="CXQ143" s="4"/>
      <c r="CXR143" s="4"/>
      <c r="CXS143" s="4"/>
      <c r="CXT143" s="4"/>
      <c r="CXU143" s="4"/>
      <c r="CXV143" s="4"/>
      <c r="CXW143" s="4"/>
      <c r="CXX143" s="4"/>
      <c r="CXY143" s="4"/>
      <c r="CXZ143" s="4"/>
      <c r="CYA143" s="4"/>
      <c r="CYB143" s="4"/>
      <c r="CYC143" s="4"/>
      <c r="CYD143" s="4"/>
      <c r="CYE143" s="4"/>
      <c r="CYF143" s="4"/>
      <c r="CYG143" s="4"/>
      <c r="CYH143" s="4"/>
      <c r="CYI143" s="4"/>
      <c r="CYJ143" s="4"/>
      <c r="CYK143" s="4"/>
      <c r="CYL143" s="4"/>
      <c r="CYM143" s="4"/>
      <c r="CYN143" s="4"/>
      <c r="CYO143" s="4"/>
      <c r="CYP143" s="4"/>
      <c r="CYQ143" s="4"/>
      <c r="CYR143" s="4"/>
      <c r="CYS143" s="4"/>
      <c r="CYT143" s="4"/>
      <c r="CYU143" s="4"/>
      <c r="CYV143" s="4"/>
      <c r="CYW143" s="4"/>
      <c r="CYX143" s="4"/>
      <c r="CYY143" s="4"/>
      <c r="CYZ143" s="4"/>
      <c r="CZA143" s="4"/>
      <c r="CZB143" s="4"/>
      <c r="CZC143" s="4"/>
      <c r="CZD143" s="4"/>
      <c r="CZE143" s="4"/>
      <c r="CZF143" s="4"/>
      <c r="CZG143" s="4"/>
      <c r="CZH143" s="4"/>
      <c r="CZI143" s="4"/>
      <c r="CZJ143" s="4"/>
      <c r="CZK143" s="4"/>
      <c r="CZL143" s="4"/>
      <c r="CZM143" s="4"/>
      <c r="CZN143" s="4"/>
      <c r="CZO143" s="4"/>
      <c r="CZP143" s="4"/>
      <c r="CZQ143" s="4"/>
      <c r="CZR143" s="4"/>
      <c r="CZS143" s="4"/>
      <c r="CZT143" s="4"/>
      <c r="CZU143" s="4"/>
      <c r="CZV143" s="4"/>
      <c r="CZW143" s="4"/>
      <c r="CZX143" s="4"/>
      <c r="CZY143" s="4"/>
      <c r="CZZ143" s="4"/>
      <c r="DAA143" s="4"/>
      <c r="DAB143" s="4"/>
      <c r="DAC143" s="4"/>
      <c r="DAD143" s="4"/>
      <c r="DAE143" s="4"/>
      <c r="DAF143" s="4"/>
      <c r="DAG143" s="4"/>
      <c r="DAH143" s="4"/>
      <c r="DAI143" s="4"/>
      <c r="DAJ143" s="4"/>
      <c r="DAK143" s="4"/>
      <c r="DAL143" s="4"/>
      <c r="DAM143" s="4"/>
      <c r="DAN143" s="4"/>
      <c r="DAO143" s="4"/>
      <c r="DAP143" s="4"/>
      <c r="DAQ143" s="4"/>
      <c r="DAR143" s="4"/>
      <c r="DAS143" s="4"/>
      <c r="DAT143" s="4"/>
      <c r="DAU143" s="4"/>
      <c r="DAV143" s="4"/>
      <c r="DAW143" s="4"/>
      <c r="DAX143" s="4"/>
      <c r="DAY143" s="4"/>
      <c r="DAZ143" s="4"/>
      <c r="DBA143" s="4"/>
      <c r="DBB143" s="4"/>
      <c r="DBC143" s="4"/>
      <c r="DBD143" s="4"/>
      <c r="DBE143" s="4"/>
      <c r="DBF143" s="4"/>
      <c r="DBG143" s="4"/>
      <c r="DBH143" s="4"/>
      <c r="DBI143" s="4"/>
      <c r="DBJ143" s="4"/>
      <c r="DBK143" s="4"/>
      <c r="DBL143" s="4"/>
      <c r="DBM143" s="4"/>
      <c r="DBN143" s="4"/>
      <c r="DBO143" s="4"/>
      <c r="DBP143" s="4"/>
      <c r="DBQ143" s="4"/>
      <c r="DBR143" s="4"/>
      <c r="DBS143" s="4"/>
      <c r="DBT143" s="4"/>
      <c r="DBU143" s="4"/>
      <c r="DBV143" s="4"/>
      <c r="DBW143" s="4"/>
      <c r="DBX143" s="4"/>
      <c r="DBY143" s="4"/>
      <c r="DBZ143" s="4"/>
      <c r="DCA143" s="4"/>
      <c r="DCB143" s="4"/>
      <c r="DCC143" s="4"/>
      <c r="DCD143" s="4"/>
      <c r="DCK143" s="4"/>
      <c r="DCL143" s="4"/>
      <c r="DCM143" s="4"/>
      <c r="DCN143" s="4"/>
      <c r="DCO143" s="4"/>
      <c r="DCP143" s="4"/>
      <c r="DCQ143" s="4"/>
      <c r="DCR143" s="4"/>
      <c r="DCS143" s="4"/>
      <c r="DCT143" s="4"/>
      <c r="DCU143" s="4"/>
      <c r="DCV143" s="4"/>
      <c r="DCW143" s="4"/>
      <c r="DCX143" s="4"/>
      <c r="DCY143" s="4"/>
      <c r="DCZ143" s="4"/>
      <c r="DDA143" s="4"/>
      <c r="DDB143" s="4"/>
      <c r="DDC143" s="4"/>
      <c r="DDD143" s="4"/>
      <c r="DDE143" s="4"/>
      <c r="DDF143" s="4"/>
      <c r="DDG143" s="4"/>
      <c r="DDH143" s="4"/>
      <c r="DDI143" s="4"/>
      <c r="DDJ143" s="4"/>
      <c r="DDK143" s="4"/>
      <c r="DDL143" s="4"/>
      <c r="DDM143" s="4"/>
      <c r="DDN143" s="4"/>
      <c r="DDO143" s="4"/>
      <c r="DDP143" s="4"/>
      <c r="DDQ143" s="4"/>
      <c r="DDR143" s="4"/>
      <c r="DDS143" s="4"/>
      <c r="DDT143" s="4"/>
      <c r="DDU143" s="4"/>
      <c r="DDV143" s="4"/>
      <c r="DDW143" s="4"/>
      <c r="DDX143" s="4"/>
      <c r="DDY143" s="4"/>
      <c r="DDZ143" s="4"/>
      <c r="DEA143" s="4"/>
      <c r="DEB143" s="4"/>
      <c r="DEC143" s="4"/>
      <c r="DED143" s="4"/>
      <c r="DEE143" s="4"/>
      <c r="DEF143" s="4"/>
      <c r="DEG143" s="4"/>
      <c r="DEH143" s="4"/>
      <c r="DEI143" s="4"/>
      <c r="DEJ143" s="4"/>
      <c r="DEK143" s="4"/>
      <c r="DEL143" s="4"/>
      <c r="DEM143" s="4"/>
      <c r="DEN143" s="4"/>
      <c r="DEO143" s="4"/>
      <c r="DEP143" s="4"/>
      <c r="DEQ143" s="4"/>
      <c r="DER143" s="4"/>
      <c r="DES143" s="4"/>
      <c r="DET143" s="4"/>
      <c r="DEU143" s="4"/>
      <c r="DEV143" s="4"/>
      <c r="DEW143" s="4"/>
      <c r="DEX143" s="4"/>
      <c r="DEY143" s="4"/>
      <c r="DEZ143" s="4"/>
      <c r="DFA143" s="4"/>
      <c r="DFB143" s="4"/>
      <c r="DFC143" s="4"/>
      <c r="DFD143" s="4"/>
      <c r="DFE143" s="4"/>
      <c r="DFF143" s="4"/>
      <c r="DFG143" s="4"/>
      <c r="DFH143" s="4"/>
      <c r="DFI143" s="4"/>
      <c r="DFJ143" s="4"/>
      <c r="DFK143" s="4"/>
      <c r="DFL143" s="4"/>
      <c r="DFM143" s="4"/>
      <c r="DFN143" s="4"/>
      <c r="DFO143" s="4"/>
      <c r="DFP143" s="4"/>
      <c r="DFQ143" s="4"/>
      <c r="DFR143" s="4"/>
      <c r="DFS143" s="4"/>
      <c r="DFT143" s="4"/>
      <c r="DFU143" s="4"/>
      <c r="DFV143" s="4"/>
      <c r="DFW143" s="4"/>
      <c r="DFX143" s="4"/>
      <c r="DFY143" s="4"/>
      <c r="DFZ143" s="4"/>
      <c r="DGA143" s="4"/>
      <c r="DGB143" s="4"/>
      <c r="DGC143" s="4"/>
      <c r="DGD143" s="4"/>
      <c r="DGE143" s="4"/>
      <c r="DGF143" s="4"/>
      <c r="DGG143" s="4"/>
      <c r="DGH143" s="4"/>
      <c r="DGI143" s="4"/>
      <c r="DGJ143" s="4"/>
      <c r="DGK143" s="4"/>
      <c r="DGL143" s="4"/>
      <c r="DGM143" s="4"/>
      <c r="DGN143" s="4"/>
      <c r="DGO143" s="4"/>
      <c r="DGP143" s="4"/>
      <c r="DGQ143" s="4"/>
      <c r="DGR143" s="4"/>
      <c r="DGS143" s="4"/>
      <c r="DGT143" s="4"/>
      <c r="DGU143" s="4"/>
      <c r="DGV143" s="4"/>
      <c r="DGW143" s="4"/>
      <c r="DGX143" s="4"/>
      <c r="DGY143" s="4"/>
      <c r="DGZ143" s="4"/>
      <c r="DHA143" s="4"/>
      <c r="DHB143" s="4"/>
      <c r="DHC143" s="4"/>
      <c r="DHD143" s="4"/>
      <c r="DHE143" s="4"/>
      <c r="DHF143" s="4"/>
      <c r="DHG143" s="4"/>
      <c r="DHH143" s="4"/>
      <c r="DHI143" s="4"/>
      <c r="DHJ143" s="4"/>
      <c r="DHK143" s="4"/>
      <c r="DHL143" s="4"/>
      <c r="DHM143" s="4"/>
      <c r="DHN143" s="4"/>
      <c r="DHO143" s="4"/>
      <c r="DHP143" s="4"/>
      <c r="DHQ143" s="4"/>
      <c r="DHR143" s="4"/>
      <c r="DHS143" s="4"/>
      <c r="DHT143" s="4"/>
      <c r="DHU143" s="4"/>
      <c r="DHV143" s="4"/>
      <c r="DHW143" s="4"/>
      <c r="DHX143" s="4"/>
      <c r="DHY143" s="4"/>
      <c r="DHZ143" s="4"/>
      <c r="DIA143" s="4"/>
      <c r="DIB143" s="4"/>
      <c r="DIC143" s="4"/>
      <c r="DID143" s="4"/>
      <c r="DIE143" s="4"/>
      <c r="DIF143" s="4"/>
      <c r="DIG143" s="4"/>
      <c r="DIH143" s="4"/>
      <c r="DII143" s="4"/>
      <c r="DIJ143" s="4"/>
      <c r="DIK143" s="4"/>
      <c r="DIL143" s="4"/>
      <c r="DIM143" s="4"/>
      <c r="DIN143" s="4"/>
      <c r="DIO143" s="4"/>
      <c r="DIP143" s="4"/>
      <c r="DIQ143" s="4"/>
      <c r="DIR143" s="4"/>
      <c r="DIS143" s="4"/>
      <c r="DIT143" s="4"/>
      <c r="DIU143" s="4"/>
      <c r="DIV143" s="4"/>
      <c r="DIW143" s="4"/>
      <c r="DIX143" s="4"/>
      <c r="DIY143" s="4"/>
      <c r="DIZ143" s="4"/>
      <c r="DJA143" s="4"/>
      <c r="DJB143" s="4"/>
      <c r="DJC143" s="4"/>
      <c r="DJD143" s="4"/>
      <c r="DJE143" s="4"/>
      <c r="DJF143" s="4"/>
      <c r="DJG143" s="4"/>
      <c r="DJH143" s="4"/>
      <c r="DJI143" s="4"/>
      <c r="DJJ143" s="4"/>
      <c r="DJK143" s="4"/>
      <c r="DJL143" s="4"/>
      <c r="DJM143" s="4"/>
      <c r="DJN143" s="4"/>
      <c r="DJO143" s="4"/>
      <c r="DJP143" s="4"/>
      <c r="DJQ143" s="4"/>
      <c r="DJR143" s="4"/>
      <c r="DJS143" s="4"/>
      <c r="DJT143" s="4"/>
      <c r="DJU143" s="4"/>
      <c r="DJV143" s="4"/>
      <c r="DJW143" s="4"/>
      <c r="DJX143" s="4"/>
      <c r="DJY143" s="4"/>
      <c r="DJZ143" s="4"/>
      <c r="DKA143" s="4"/>
      <c r="DKB143" s="4"/>
      <c r="DKC143" s="4"/>
      <c r="DKD143" s="4"/>
      <c r="DKE143" s="4"/>
      <c r="DKF143" s="4"/>
      <c r="DKG143" s="4"/>
      <c r="DKH143" s="4"/>
      <c r="DKI143" s="4"/>
      <c r="DKJ143" s="4"/>
      <c r="DKK143" s="4"/>
      <c r="DKL143" s="4"/>
      <c r="DKM143" s="4"/>
      <c r="DKN143" s="4"/>
      <c r="DKO143" s="4"/>
      <c r="DKP143" s="4"/>
      <c r="DKQ143" s="4"/>
      <c r="DKR143" s="4"/>
      <c r="DKS143" s="4"/>
      <c r="DKT143" s="4"/>
      <c r="DKU143" s="4"/>
      <c r="DKV143" s="4"/>
      <c r="DKW143" s="4"/>
      <c r="DKX143" s="4"/>
      <c r="DKY143" s="4"/>
      <c r="DKZ143" s="4"/>
      <c r="DLA143" s="4"/>
      <c r="DLB143" s="4"/>
      <c r="DLC143" s="4"/>
      <c r="DLD143" s="4"/>
      <c r="DLE143" s="4"/>
      <c r="DLF143" s="4"/>
      <c r="DLG143" s="4"/>
      <c r="DLH143" s="4"/>
      <c r="DLI143" s="4"/>
      <c r="DLJ143" s="4"/>
      <c r="DLK143" s="4"/>
      <c r="DLL143" s="4"/>
      <c r="DLM143" s="4"/>
      <c r="DLN143" s="4"/>
      <c r="DLO143" s="4"/>
      <c r="DLP143" s="4"/>
      <c r="DLQ143" s="4"/>
      <c r="DLR143" s="4"/>
      <c r="DLS143" s="4"/>
      <c r="DLT143" s="4"/>
      <c r="DLU143" s="4"/>
      <c r="DLV143" s="4"/>
      <c r="DLW143" s="4"/>
      <c r="DLX143" s="4"/>
      <c r="DLY143" s="4"/>
      <c r="DLZ143" s="4"/>
      <c r="DMG143" s="4"/>
      <c r="DMH143" s="4"/>
      <c r="DMI143" s="4"/>
      <c r="DMJ143" s="4"/>
      <c r="DMK143" s="4"/>
      <c r="DML143" s="4"/>
      <c r="DMM143" s="4"/>
      <c r="DMN143" s="4"/>
      <c r="DMO143" s="4"/>
      <c r="DMP143" s="4"/>
      <c r="DMQ143" s="4"/>
      <c r="DMR143" s="4"/>
      <c r="DMS143" s="4"/>
      <c r="DMT143" s="4"/>
      <c r="DMU143" s="4"/>
      <c r="DMV143" s="4"/>
      <c r="DMW143" s="4"/>
      <c r="DMX143" s="4"/>
      <c r="DMY143" s="4"/>
      <c r="DMZ143" s="4"/>
      <c r="DNA143" s="4"/>
      <c r="DNB143" s="4"/>
      <c r="DNC143" s="4"/>
      <c r="DND143" s="4"/>
      <c r="DNE143" s="4"/>
      <c r="DNF143" s="4"/>
      <c r="DNG143" s="4"/>
      <c r="DNH143" s="4"/>
      <c r="DNI143" s="4"/>
      <c r="DNJ143" s="4"/>
      <c r="DNK143" s="4"/>
      <c r="DNL143" s="4"/>
      <c r="DNM143" s="4"/>
      <c r="DNN143" s="4"/>
      <c r="DNO143" s="4"/>
      <c r="DNP143" s="4"/>
      <c r="DNQ143" s="4"/>
      <c r="DNR143" s="4"/>
      <c r="DNS143" s="4"/>
      <c r="DNT143" s="4"/>
      <c r="DNU143" s="4"/>
      <c r="DNV143" s="4"/>
      <c r="DNW143" s="4"/>
      <c r="DNX143" s="4"/>
      <c r="DNY143" s="4"/>
      <c r="DNZ143" s="4"/>
      <c r="DOA143" s="4"/>
      <c r="DOB143" s="4"/>
      <c r="DOC143" s="4"/>
      <c r="DOD143" s="4"/>
      <c r="DOE143" s="4"/>
      <c r="DOF143" s="4"/>
      <c r="DOG143" s="4"/>
      <c r="DOH143" s="4"/>
      <c r="DOI143" s="4"/>
      <c r="DOJ143" s="4"/>
      <c r="DOK143" s="4"/>
      <c r="DOL143" s="4"/>
      <c r="DOM143" s="4"/>
      <c r="DON143" s="4"/>
      <c r="DOO143" s="4"/>
      <c r="DOP143" s="4"/>
      <c r="DOQ143" s="4"/>
      <c r="DOR143" s="4"/>
      <c r="DOS143" s="4"/>
      <c r="DOT143" s="4"/>
      <c r="DOU143" s="4"/>
      <c r="DOV143" s="4"/>
      <c r="DOW143" s="4"/>
      <c r="DOX143" s="4"/>
      <c r="DOY143" s="4"/>
      <c r="DOZ143" s="4"/>
      <c r="DPA143" s="4"/>
      <c r="DPB143" s="4"/>
      <c r="DPC143" s="4"/>
      <c r="DPD143" s="4"/>
      <c r="DPE143" s="4"/>
      <c r="DPF143" s="4"/>
      <c r="DPG143" s="4"/>
      <c r="DPH143" s="4"/>
      <c r="DPI143" s="4"/>
      <c r="DPJ143" s="4"/>
      <c r="DPK143" s="4"/>
      <c r="DPL143" s="4"/>
      <c r="DPM143" s="4"/>
      <c r="DPN143" s="4"/>
      <c r="DPO143" s="4"/>
      <c r="DPP143" s="4"/>
      <c r="DPQ143" s="4"/>
      <c r="DPR143" s="4"/>
      <c r="DPS143" s="4"/>
      <c r="DPT143" s="4"/>
      <c r="DPU143" s="4"/>
      <c r="DPV143" s="4"/>
      <c r="DPW143" s="4"/>
      <c r="DPX143" s="4"/>
      <c r="DPY143" s="4"/>
      <c r="DPZ143" s="4"/>
      <c r="DQA143" s="4"/>
      <c r="DQB143" s="4"/>
      <c r="DQC143" s="4"/>
      <c r="DQD143" s="4"/>
      <c r="DQE143" s="4"/>
      <c r="DQF143" s="4"/>
      <c r="DQG143" s="4"/>
      <c r="DQH143" s="4"/>
      <c r="DQI143" s="4"/>
      <c r="DQJ143" s="4"/>
      <c r="DQK143" s="4"/>
      <c r="DQL143" s="4"/>
      <c r="DQM143" s="4"/>
      <c r="DQN143" s="4"/>
      <c r="DQO143" s="4"/>
      <c r="DQP143" s="4"/>
      <c r="DQQ143" s="4"/>
      <c r="DQR143" s="4"/>
      <c r="DQS143" s="4"/>
      <c r="DQT143" s="4"/>
      <c r="DQU143" s="4"/>
      <c r="DQV143" s="4"/>
      <c r="DQW143" s="4"/>
      <c r="DQX143" s="4"/>
      <c r="DQY143" s="4"/>
      <c r="DQZ143" s="4"/>
      <c r="DRA143" s="4"/>
      <c r="DRB143" s="4"/>
      <c r="DRC143" s="4"/>
      <c r="DRD143" s="4"/>
      <c r="DRE143" s="4"/>
      <c r="DRF143" s="4"/>
      <c r="DRG143" s="4"/>
      <c r="DRH143" s="4"/>
      <c r="DRI143" s="4"/>
      <c r="DRJ143" s="4"/>
      <c r="DRK143" s="4"/>
      <c r="DRL143" s="4"/>
      <c r="DRM143" s="4"/>
      <c r="DRN143" s="4"/>
      <c r="DRO143" s="4"/>
      <c r="DRP143" s="4"/>
      <c r="DRQ143" s="4"/>
      <c r="DRR143" s="4"/>
      <c r="DRS143" s="4"/>
      <c r="DRT143" s="4"/>
      <c r="DRU143" s="4"/>
      <c r="DRV143" s="4"/>
      <c r="DRW143" s="4"/>
      <c r="DRX143" s="4"/>
      <c r="DRY143" s="4"/>
      <c r="DRZ143" s="4"/>
      <c r="DSA143" s="4"/>
      <c r="DSB143" s="4"/>
      <c r="DSC143" s="4"/>
      <c r="DSD143" s="4"/>
      <c r="DSE143" s="4"/>
      <c r="DSF143" s="4"/>
      <c r="DSG143" s="4"/>
      <c r="DSH143" s="4"/>
      <c r="DSI143" s="4"/>
      <c r="DSJ143" s="4"/>
      <c r="DSK143" s="4"/>
      <c r="DSL143" s="4"/>
      <c r="DSM143" s="4"/>
      <c r="DSN143" s="4"/>
      <c r="DSO143" s="4"/>
      <c r="DSP143" s="4"/>
      <c r="DSQ143" s="4"/>
      <c r="DSR143" s="4"/>
      <c r="DSS143" s="4"/>
      <c r="DST143" s="4"/>
      <c r="DSU143" s="4"/>
      <c r="DSV143" s="4"/>
      <c r="DSW143" s="4"/>
      <c r="DSX143" s="4"/>
      <c r="DSY143" s="4"/>
      <c r="DSZ143" s="4"/>
      <c r="DTA143" s="4"/>
      <c r="DTB143" s="4"/>
      <c r="DTC143" s="4"/>
      <c r="DTD143" s="4"/>
      <c r="DTE143" s="4"/>
      <c r="DTF143" s="4"/>
      <c r="DTG143" s="4"/>
      <c r="DTH143" s="4"/>
      <c r="DTI143" s="4"/>
      <c r="DTJ143" s="4"/>
      <c r="DTK143" s="4"/>
      <c r="DTL143" s="4"/>
      <c r="DTM143" s="4"/>
      <c r="DTN143" s="4"/>
      <c r="DTO143" s="4"/>
      <c r="DTP143" s="4"/>
      <c r="DTQ143" s="4"/>
      <c r="DTR143" s="4"/>
      <c r="DTS143" s="4"/>
      <c r="DTT143" s="4"/>
      <c r="DTU143" s="4"/>
      <c r="DTV143" s="4"/>
      <c r="DTW143" s="4"/>
      <c r="DTX143" s="4"/>
      <c r="DTY143" s="4"/>
      <c r="DTZ143" s="4"/>
      <c r="DUA143" s="4"/>
      <c r="DUB143" s="4"/>
      <c r="DUC143" s="4"/>
      <c r="DUD143" s="4"/>
      <c r="DUE143" s="4"/>
      <c r="DUF143" s="4"/>
      <c r="DUG143" s="4"/>
      <c r="DUH143" s="4"/>
      <c r="DUI143" s="4"/>
      <c r="DUJ143" s="4"/>
      <c r="DUK143" s="4"/>
      <c r="DUL143" s="4"/>
      <c r="DUM143" s="4"/>
      <c r="DUN143" s="4"/>
      <c r="DUO143" s="4"/>
      <c r="DUP143" s="4"/>
      <c r="DUQ143" s="4"/>
      <c r="DUR143" s="4"/>
      <c r="DUS143" s="4"/>
      <c r="DUT143" s="4"/>
      <c r="DUU143" s="4"/>
      <c r="DUV143" s="4"/>
      <c r="DUW143" s="4"/>
      <c r="DUX143" s="4"/>
      <c r="DUY143" s="4"/>
      <c r="DUZ143" s="4"/>
      <c r="DVA143" s="4"/>
      <c r="DVB143" s="4"/>
      <c r="DVC143" s="4"/>
      <c r="DVD143" s="4"/>
      <c r="DVE143" s="4"/>
      <c r="DVF143" s="4"/>
      <c r="DVG143" s="4"/>
      <c r="DVH143" s="4"/>
      <c r="DVI143" s="4"/>
      <c r="DVJ143" s="4"/>
      <c r="DVK143" s="4"/>
      <c r="DVL143" s="4"/>
      <c r="DVM143" s="4"/>
      <c r="DVN143" s="4"/>
      <c r="DVO143" s="4"/>
      <c r="DVP143" s="4"/>
      <c r="DVQ143" s="4"/>
      <c r="DVR143" s="4"/>
      <c r="DVS143" s="4"/>
      <c r="DVT143" s="4"/>
      <c r="DVU143" s="4"/>
      <c r="DVV143" s="4"/>
      <c r="DWC143" s="4"/>
      <c r="DWD143" s="4"/>
      <c r="DWE143" s="4"/>
      <c r="DWF143" s="4"/>
      <c r="DWG143" s="4"/>
      <c r="DWH143" s="4"/>
      <c r="DWI143" s="4"/>
      <c r="DWJ143" s="4"/>
      <c r="DWK143" s="4"/>
      <c r="DWL143" s="4"/>
      <c r="DWM143" s="4"/>
      <c r="DWN143" s="4"/>
      <c r="DWO143" s="4"/>
      <c r="DWP143" s="4"/>
      <c r="DWQ143" s="4"/>
      <c r="DWR143" s="4"/>
      <c r="DWS143" s="4"/>
      <c r="DWT143" s="4"/>
      <c r="DWU143" s="4"/>
      <c r="DWV143" s="4"/>
      <c r="DWW143" s="4"/>
      <c r="DWX143" s="4"/>
      <c r="DWY143" s="4"/>
      <c r="DWZ143" s="4"/>
      <c r="DXA143" s="4"/>
      <c r="DXB143" s="4"/>
      <c r="DXC143" s="4"/>
      <c r="DXD143" s="4"/>
      <c r="DXE143" s="4"/>
      <c r="DXF143" s="4"/>
      <c r="DXG143" s="4"/>
      <c r="DXH143" s="4"/>
      <c r="DXI143" s="4"/>
      <c r="DXJ143" s="4"/>
      <c r="DXK143" s="4"/>
      <c r="DXL143" s="4"/>
      <c r="DXM143" s="4"/>
      <c r="DXN143" s="4"/>
      <c r="DXO143" s="4"/>
      <c r="DXP143" s="4"/>
      <c r="DXQ143" s="4"/>
      <c r="DXR143" s="4"/>
      <c r="DXS143" s="4"/>
      <c r="DXT143" s="4"/>
      <c r="DXU143" s="4"/>
      <c r="DXV143" s="4"/>
      <c r="DXW143" s="4"/>
      <c r="DXX143" s="4"/>
      <c r="DXY143" s="4"/>
      <c r="DXZ143" s="4"/>
      <c r="DYA143" s="4"/>
      <c r="DYB143" s="4"/>
      <c r="DYC143" s="4"/>
      <c r="DYD143" s="4"/>
      <c r="DYE143" s="4"/>
      <c r="DYF143" s="4"/>
      <c r="DYG143" s="4"/>
      <c r="DYH143" s="4"/>
      <c r="DYI143" s="4"/>
      <c r="DYJ143" s="4"/>
      <c r="DYK143" s="4"/>
      <c r="DYL143" s="4"/>
      <c r="DYM143" s="4"/>
      <c r="DYN143" s="4"/>
      <c r="DYO143" s="4"/>
      <c r="DYP143" s="4"/>
      <c r="DYQ143" s="4"/>
      <c r="DYR143" s="4"/>
      <c r="DYS143" s="4"/>
      <c r="DYT143" s="4"/>
      <c r="DYU143" s="4"/>
      <c r="DYV143" s="4"/>
      <c r="DYW143" s="4"/>
      <c r="DYX143" s="4"/>
      <c r="DYY143" s="4"/>
      <c r="DYZ143" s="4"/>
      <c r="DZA143" s="4"/>
      <c r="DZB143" s="4"/>
      <c r="DZC143" s="4"/>
      <c r="DZD143" s="4"/>
      <c r="DZE143" s="4"/>
      <c r="DZF143" s="4"/>
      <c r="DZG143" s="4"/>
      <c r="DZH143" s="4"/>
      <c r="DZI143" s="4"/>
      <c r="DZJ143" s="4"/>
      <c r="DZK143" s="4"/>
      <c r="DZL143" s="4"/>
      <c r="DZM143" s="4"/>
      <c r="DZN143" s="4"/>
      <c r="DZO143" s="4"/>
      <c r="DZP143" s="4"/>
      <c r="DZQ143" s="4"/>
      <c r="DZR143" s="4"/>
      <c r="DZS143" s="4"/>
      <c r="DZT143" s="4"/>
      <c r="DZU143" s="4"/>
      <c r="DZV143" s="4"/>
      <c r="DZW143" s="4"/>
      <c r="DZX143" s="4"/>
      <c r="DZY143" s="4"/>
      <c r="DZZ143" s="4"/>
      <c r="EAA143" s="4"/>
      <c r="EAB143" s="4"/>
      <c r="EAC143" s="4"/>
      <c r="EAD143" s="4"/>
      <c r="EAE143" s="4"/>
      <c r="EAF143" s="4"/>
      <c r="EAG143" s="4"/>
      <c r="EAH143" s="4"/>
      <c r="EAI143" s="4"/>
      <c r="EAJ143" s="4"/>
      <c r="EAK143" s="4"/>
      <c r="EAL143" s="4"/>
      <c r="EAM143" s="4"/>
      <c r="EAN143" s="4"/>
      <c r="EAO143" s="4"/>
      <c r="EAP143" s="4"/>
      <c r="EAQ143" s="4"/>
      <c r="EAR143" s="4"/>
      <c r="EAS143" s="4"/>
      <c r="EAT143" s="4"/>
      <c r="EAU143" s="4"/>
      <c r="EAV143" s="4"/>
      <c r="EAW143" s="4"/>
      <c r="EAX143" s="4"/>
      <c r="EAY143" s="4"/>
      <c r="EAZ143" s="4"/>
      <c r="EBA143" s="4"/>
      <c r="EBB143" s="4"/>
      <c r="EBC143" s="4"/>
      <c r="EBD143" s="4"/>
      <c r="EBE143" s="4"/>
      <c r="EBF143" s="4"/>
      <c r="EBG143" s="4"/>
      <c r="EBH143" s="4"/>
      <c r="EBI143" s="4"/>
      <c r="EBJ143" s="4"/>
      <c r="EBK143" s="4"/>
      <c r="EBL143" s="4"/>
      <c r="EBM143" s="4"/>
      <c r="EBN143" s="4"/>
      <c r="EBO143" s="4"/>
      <c r="EBP143" s="4"/>
      <c r="EBQ143" s="4"/>
      <c r="EBR143" s="4"/>
      <c r="EBS143" s="4"/>
      <c r="EBT143" s="4"/>
      <c r="EBU143" s="4"/>
      <c r="EBV143" s="4"/>
      <c r="EBW143" s="4"/>
      <c r="EBX143" s="4"/>
      <c r="EBY143" s="4"/>
      <c r="EBZ143" s="4"/>
      <c r="ECA143" s="4"/>
      <c r="ECB143" s="4"/>
      <c r="ECC143" s="4"/>
      <c r="ECD143" s="4"/>
      <c r="ECE143" s="4"/>
      <c r="ECF143" s="4"/>
      <c r="ECG143" s="4"/>
      <c r="ECH143" s="4"/>
      <c r="ECI143" s="4"/>
      <c r="ECJ143" s="4"/>
      <c r="ECK143" s="4"/>
      <c r="ECL143" s="4"/>
      <c r="ECM143" s="4"/>
      <c r="ECN143" s="4"/>
      <c r="ECO143" s="4"/>
      <c r="ECP143" s="4"/>
      <c r="ECQ143" s="4"/>
      <c r="ECR143" s="4"/>
      <c r="ECS143" s="4"/>
      <c r="ECT143" s="4"/>
      <c r="ECU143" s="4"/>
      <c r="ECV143" s="4"/>
      <c r="ECW143" s="4"/>
      <c r="ECX143" s="4"/>
      <c r="ECY143" s="4"/>
      <c r="ECZ143" s="4"/>
      <c r="EDA143" s="4"/>
      <c r="EDB143" s="4"/>
      <c r="EDC143" s="4"/>
      <c r="EDD143" s="4"/>
      <c r="EDE143" s="4"/>
      <c r="EDF143" s="4"/>
      <c r="EDG143" s="4"/>
      <c r="EDH143" s="4"/>
      <c r="EDI143" s="4"/>
      <c r="EDJ143" s="4"/>
      <c r="EDK143" s="4"/>
      <c r="EDL143" s="4"/>
      <c r="EDM143" s="4"/>
      <c r="EDN143" s="4"/>
      <c r="EDO143" s="4"/>
      <c r="EDP143" s="4"/>
      <c r="EDQ143" s="4"/>
      <c r="EDR143" s="4"/>
      <c r="EDS143" s="4"/>
      <c r="EDT143" s="4"/>
      <c r="EDU143" s="4"/>
      <c r="EDV143" s="4"/>
      <c r="EDW143" s="4"/>
      <c r="EDX143" s="4"/>
      <c r="EDY143" s="4"/>
      <c r="EDZ143" s="4"/>
      <c r="EEA143" s="4"/>
      <c r="EEB143" s="4"/>
      <c r="EEC143" s="4"/>
      <c r="EED143" s="4"/>
      <c r="EEE143" s="4"/>
      <c r="EEF143" s="4"/>
      <c r="EEG143" s="4"/>
      <c r="EEH143" s="4"/>
      <c r="EEI143" s="4"/>
      <c r="EEJ143" s="4"/>
      <c r="EEK143" s="4"/>
      <c r="EEL143" s="4"/>
      <c r="EEM143" s="4"/>
      <c r="EEN143" s="4"/>
      <c r="EEO143" s="4"/>
      <c r="EEP143" s="4"/>
      <c r="EEQ143" s="4"/>
      <c r="EER143" s="4"/>
      <c r="EES143" s="4"/>
      <c r="EET143" s="4"/>
      <c r="EEU143" s="4"/>
      <c r="EEV143" s="4"/>
      <c r="EEW143" s="4"/>
      <c r="EEX143" s="4"/>
      <c r="EEY143" s="4"/>
      <c r="EEZ143" s="4"/>
      <c r="EFA143" s="4"/>
      <c r="EFB143" s="4"/>
      <c r="EFC143" s="4"/>
      <c r="EFD143" s="4"/>
      <c r="EFE143" s="4"/>
      <c r="EFF143" s="4"/>
      <c r="EFG143" s="4"/>
      <c r="EFH143" s="4"/>
      <c r="EFI143" s="4"/>
      <c r="EFJ143" s="4"/>
      <c r="EFK143" s="4"/>
      <c r="EFL143" s="4"/>
      <c r="EFM143" s="4"/>
      <c r="EFN143" s="4"/>
      <c r="EFO143" s="4"/>
      <c r="EFP143" s="4"/>
      <c r="EFQ143" s="4"/>
      <c r="EFR143" s="4"/>
      <c r="EFY143" s="4"/>
      <c r="EFZ143" s="4"/>
      <c r="EGA143" s="4"/>
      <c r="EGB143" s="4"/>
      <c r="EGC143" s="4"/>
      <c r="EGD143" s="4"/>
      <c r="EGE143" s="4"/>
      <c r="EGF143" s="4"/>
      <c r="EGG143" s="4"/>
      <c r="EGH143" s="4"/>
      <c r="EGI143" s="4"/>
      <c r="EGJ143" s="4"/>
      <c r="EGK143" s="4"/>
      <c r="EGL143" s="4"/>
      <c r="EGM143" s="4"/>
      <c r="EGN143" s="4"/>
      <c r="EGO143" s="4"/>
      <c r="EGP143" s="4"/>
      <c r="EGQ143" s="4"/>
      <c r="EGR143" s="4"/>
      <c r="EGS143" s="4"/>
      <c r="EGT143" s="4"/>
      <c r="EGU143" s="4"/>
      <c r="EGV143" s="4"/>
      <c r="EGW143" s="4"/>
      <c r="EGX143" s="4"/>
      <c r="EGY143" s="4"/>
      <c r="EGZ143" s="4"/>
      <c r="EHA143" s="4"/>
      <c r="EHB143" s="4"/>
      <c r="EHC143" s="4"/>
      <c r="EHD143" s="4"/>
      <c r="EHE143" s="4"/>
      <c r="EHF143" s="4"/>
      <c r="EHG143" s="4"/>
      <c r="EHH143" s="4"/>
      <c r="EHI143" s="4"/>
      <c r="EHJ143" s="4"/>
      <c r="EHK143" s="4"/>
      <c r="EHL143" s="4"/>
      <c r="EHM143" s="4"/>
      <c r="EHN143" s="4"/>
      <c r="EHO143" s="4"/>
      <c r="EHP143" s="4"/>
      <c r="EHQ143" s="4"/>
      <c r="EHR143" s="4"/>
      <c r="EHS143" s="4"/>
      <c r="EHT143" s="4"/>
      <c r="EHU143" s="4"/>
      <c r="EHV143" s="4"/>
      <c r="EHW143" s="4"/>
      <c r="EHX143" s="4"/>
      <c r="EHY143" s="4"/>
      <c r="EHZ143" s="4"/>
      <c r="EIA143" s="4"/>
      <c r="EIB143" s="4"/>
      <c r="EIC143" s="4"/>
      <c r="EID143" s="4"/>
      <c r="EIE143" s="4"/>
      <c r="EIF143" s="4"/>
      <c r="EIG143" s="4"/>
      <c r="EIH143" s="4"/>
      <c r="EII143" s="4"/>
      <c r="EIJ143" s="4"/>
      <c r="EIK143" s="4"/>
      <c r="EIL143" s="4"/>
      <c r="EIM143" s="4"/>
      <c r="EIN143" s="4"/>
      <c r="EIO143" s="4"/>
      <c r="EIP143" s="4"/>
      <c r="EIQ143" s="4"/>
      <c r="EIR143" s="4"/>
      <c r="EIS143" s="4"/>
      <c r="EIT143" s="4"/>
      <c r="EIU143" s="4"/>
      <c r="EIV143" s="4"/>
      <c r="EIW143" s="4"/>
      <c r="EIX143" s="4"/>
      <c r="EIY143" s="4"/>
      <c r="EIZ143" s="4"/>
      <c r="EJA143" s="4"/>
      <c r="EJB143" s="4"/>
      <c r="EJC143" s="4"/>
      <c r="EJD143" s="4"/>
      <c r="EJE143" s="4"/>
      <c r="EJF143" s="4"/>
      <c r="EJG143" s="4"/>
      <c r="EJH143" s="4"/>
      <c r="EJI143" s="4"/>
      <c r="EJJ143" s="4"/>
      <c r="EJK143" s="4"/>
      <c r="EJL143" s="4"/>
      <c r="EJM143" s="4"/>
      <c r="EJN143" s="4"/>
      <c r="EJO143" s="4"/>
      <c r="EJP143" s="4"/>
      <c r="EJQ143" s="4"/>
      <c r="EJR143" s="4"/>
      <c r="EJS143" s="4"/>
      <c r="EJT143" s="4"/>
      <c r="EJU143" s="4"/>
      <c r="EJV143" s="4"/>
      <c r="EJW143" s="4"/>
      <c r="EJX143" s="4"/>
      <c r="EJY143" s="4"/>
      <c r="EJZ143" s="4"/>
      <c r="EKA143" s="4"/>
      <c r="EKB143" s="4"/>
      <c r="EKC143" s="4"/>
      <c r="EKD143" s="4"/>
      <c r="EKE143" s="4"/>
      <c r="EKF143" s="4"/>
      <c r="EKG143" s="4"/>
      <c r="EKH143" s="4"/>
      <c r="EKI143" s="4"/>
      <c r="EKJ143" s="4"/>
      <c r="EKK143" s="4"/>
      <c r="EKL143" s="4"/>
      <c r="EKM143" s="4"/>
      <c r="EKN143" s="4"/>
      <c r="EKO143" s="4"/>
      <c r="EKP143" s="4"/>
      <c r="EKQ143" s="4"/>
      <c r="EKR143" s="4"/>
      <c r="EKS143" s="4"/>
      <c r="EKT143" s="4"/>
      <c r="EKU143" s="4"/>
      <c r="EKV143" s="4"/>
      <c r="EKW143" s="4"/>
      <c r="EKX143" s="4"/>
      <c r="EKY143" s="4"/>
      <c r="EKZ143" s="4"/>
      <c r="ELA143" s="4"/>
      <c r="ELB143" s="4"/>
      <c r="ELC143" s="4"/>
      <c r="ELD143" s="4"/>
      <c r="ELE143" s="4"/>
      <c r="ELF143" s="4"/>
      <c r="ELG143" s="4"/>
      <c r="ELH143" s="4"/>
      <c r="ELI143" s="4"/>
      <c r="ELJ143" s="4"/>
      <c r="ELK143" s="4"/>
      <c r="ELL143" s="4"/>
      <c r="ELM143" s="4"/>
      <c r="ELN143" s="4"/>
      <c r="ELO143" s="4"/>
      <c r="ELP143" s="4"/>
      <c r="ELQ143" s="4"/>
      <c r="ELR143" s="4"/>
      <c r="ELS143" s="4"/>
      <c r="ELT143" s="4"/>
      <c r="ELU143" s="4"/>
      <c r="ELV143" s="4"/>
      <c r="ELW143" s="4"/>
      <c r="ELX143" s="4"/>
      <c r="ELY143" s="4"/>
      <c r="ELZ143" s="4"/>
      <c r="EMA143" s="4"/>
      <c r="EMB143" s="4"/>
      <c r="EMC143" s="4"/>
      <c r="EMD143" s="4"/>
      <c r="EME143" s="4"/>
      <c r="EMF143" s="4"/>
      <c r="EMG143" s="4"/>
      <c r="EMH143" s="4"/>
      <c r="EMI143" s="4"/>
      <c r="EMJ143" s="4"/>
      <c r="EMK143" s="4"/>
      <c r="EML143" s="4"/>
      <c r="EMM143" s="4"/>
      <c r="EMN143" s="4"/>
      <c r="EMO143" s="4"/>
      <c r="EMP143" s="4"/>
      <c r="EMQ143" s="4"/>
      <c r="EMR143" s="4"/>
      <c r="EMS143" s="4"/>
      <c r="EMT143" s="4"/>
      <c r="EMU143" s="4"/>
      <c r="EMV143" s="4"/>
      <c r="EMW143" s="4"/>
      <c r="EMX143" s="4"/>
      <c r="EMY143" s="4"/>
      <c r="EMZ143" s="4"/>
      <c r="ENA143" s="4"/>
      <c r="ENB143" s="4"/>
      <c r="ENC143" s="4"/>
      <c r="END143" s="4"/>
      <c r="ENE143" s="4"/>
      <c r="ENF143" s="4"/>
      <c r="ENG143" s="4"/>
      <c r="ENH143" s="4"/>
      <c r="ENI143" s="4"/>
      <c r="ENJ143" s="4"/>
      <c r="ENK143" s="4"/>
      <c r="ENL143" s="4"/>
      <c r="ENM143" s="4"/>
      <c r="ENN143" s="4"/>
      <c r="ENO143" s="4"/>
      <c r="ENP143" s="4"/>
      <c r="ENQ143" s="4"/>
      <c r="ENR143" s="4"/>
      <c r="ENS143" s="4"/>
      <c r="ENT143" s="4"/>
      <c r="ENU143" s="4"/>
      <c r="ENV143" s="4"/>
      <c r="ENW143" s="4"/>
      <c r="ENX143" s="4"/>
      <c r="ENY143" s="4"/>
      <c r="ENZ143" s="4"/>
      <c r="EOA143" s="4"/>
      <c r="EOB143" s="4"/>
      <c r="EOC143" s="4"/>
      <c r="EOD143" s="4"/>
      <c r="EOE143" s="4"/>
      <c r="EOF143" s="4"/>
      <c r="EOG143" s="4"/>
      <c r="EOH143" s="4"/>
      <c r="EOI143" s="4"/>
      <c r="EOJ143" s="4"/>
      <c r="EOK143" s="4"/>
      <c r="EOL143" s="4"/>
      <c r="EOM143" s="4"/>
      <c r="EON143" s="4"/>
      <c r="EOO143" s="4"/>
      <c r="EOP143" s="4"/>
      <c r="EOQ143" s="4"/>
      <c r="EOR143" s="4"/>
      <c r="EOS143" s="4"/>
      <c r="EOT143" s="4"/>
      <c r="EOU143" s="4"/>
      <c r="EOV143" s="4"/>
      <c r="EOW143" s="4"/>
      <c r="EOX143" s="4"/>
      <c r="EOY143" s="4"/>
      <c r="EOZ143" s="4"/>
      <c r="EPA143" s="4"/>
      <c r="EPB143" s="4"/>
      <c r="EPC143" s="4"/>
      <c r="EPD143" s="4"/>
      <c r="EPE143" s="4"/>
      <c r="EPF143" s="4"/>
      <c r="EPG143" s="4"/>
      <c r="EPH143" s="4"/>
      <c r="EPI143" s="4"/>
      <c r="EPJ143" s="4"/>
      <c r="EPK143" s="4"/>
      <c r="EPL143" s="4"/>
      <c r="EPM143" s="4"/>
      <c r="EPN143" s="4"/>
      <c r="EPU143" s="4"/>
      <c r="EPV143" s="4"/>
      <c r="EPW143" s="4"/>
      <c r="EPX143" s="4"/>
      <c r="EPY143" s="4"/>
      <c r="EPZ143" s="4"/>
      <c r="EQA143" s="4"/>
      <c r="EQB143" s="4"/>
      <c r="EQC143" s="4"/>
      <c r="EQD143" s="4"/>
      <c r="EQE143" s="4"/>
      <c r="EQF143" s="4"/>
      <c r="EQG143" s="4"/>
      <c r="EQH143" s="4"/>
      <c r="EQI143" s="4"/>
      <c r="EQJ143" s="4"/>
      <c r="EQK143" s="4"/>
      <c r="EQL143" s="4"/>
      <c r="EQM143" s="4"/>
      <c r="EQN143" s="4"/>
      <c r="EQO143" s="4"/>
      <c r="EQP143" s="4"/>
      <c r="EQQ143" s="4"/>
      <c r="EQR143" s="4"/>
      <c r="EQS143" s="4"/>
      <c r="EQT143" s="4"/>
      <c r="EQU143" s="4"/>
      <c r="EQV143" s="4"/>
      <c r="EQW143" s="4"/>
      <c r="EQX143" s="4"/>
      <c r="EQY143" s="4"/>
      <c r="EQZ143" s="4"/>
      <c r="ERA143" s="4"/>
      <c r="ERB143" s="4"/>
      <c r="ERC143" s="4"/>
      <c r="ERD143" s="4"/>
      <c r="ERE143" s="4"/>
      <c r="ERF143" s="4"/>
      <c r="ERG143" s="4"/>
      <c r="ERH143" s="4"/>
      <c r="ERI143" s="4"/>
      <c r="ERJ143" s="4"/>
      <c r="ERK143" s="4"/>
      <c r="ERL143" s="4"/>
      <c r="ERM143" s="4"/>
      <c r="ERN143" s="4"/>
      <c r="ERO143" s="4"/>
      <c r="ERP143" s="4"/>
      <c r="ERQ143" s="4"/>
      <c r="ERR143" s="4"/>
      <c r="ERS143" s="4"/>
      <c r="ERT143" s="4"/>
      <c r="ERU143" s="4"/>
      <c r="ERV143" s="4"/>
      <c r="ERW143" s="4"/>
      <c r="ERX143" s="4"/>
      <c r="ERY143" s="4"/>
      <c r="ERZ143" s="4"/>
      <c r="ESA143" s="4"/>
      <c r="ESB143" s="4"/>
      <c r="ESC143" s="4"/>
      <c r="ESD143" s="4"/>
      <c r="ESE143" s="4"/>
      <c r="ESF143" s="4"/>
      <c r="ESG143" s="4"/>
      <c r="ESH143" s="4"/>
      <c r="ESI143" s="4"/>
      <c r="ESJ143" s="4"/>
      <c r="ESK143" s="4"/>
      <c r="ESL143" s="4"/>
      <c r="ESM143" s="4"/>
      <c r="ESN143" s="4"/>
      <c r="ESO143" s="4"/>
      <c r="ESP143" s="4"/>
      <c r="ESQ143" s="4"/>
      <c r="ESR143" s="4"/>
      <c r="ESS143" s="4"/>
      <c r="EST143" s="4"/>
      <c r="ESU143" s="4"/>
      <c r="ESV143" s="4"/>
      <c r="ESW143" s="4"/>
      <c r="ESX143" s="4"/>
      <c r="ESY143" s="4"/>
      <c r="ESZ143" s="4"/>
      <c r="ETA143" s="4"/>
      <c r="ETB143" s="4"/>
      <c r="ETC143" s="4"/>
      <c r="ETD143" s="4"/>
      <c r="ETE143" s="4"/>
      <c r="ETF143" s="4"/>
      <c r="ETG143" s="4"/>
      <c r="ETH143" s="4"/>
      <c r="ETI143" s="4"/>
      <c r="ETJ143" s="4"/>
      <c r="ETK143" s="4"/>
      <c r="ETL143" s="4"/>
      <c r="ETM143" s="4"/>
      <c r="ETN143" s="4"/>
      <c r="ETO143" s="4"/>
      <c r="ETP143" s="4"/>
      <c r="ETQ143" s="4"/>
      <c r="ETR143" s="4"/>
      <c r="ETS143" s="4"/>
      <c r="ETT143" s="4"/>
      <c r="ETU143" s="4"/>
      <c r="ETV143" s="4"/>
      <c r="ETW143" s="4"/>
      <c r="ETX143" s="4"/>
      <c r="ETY143" s="4"/>
      <c r="ETZ143" s="4"/>
      <c r="EUA143" s="4"/>
      <c r="EUB143" s="4"/>
      <c r="EUC143" s="4"/>
      <c r="EUD143" s="4"/>
      <c r="EUE143" s="4"/>
      <c r="EUF143" s="4"/>
      <c r="EUG143" s="4"/>
      <c r="EUH143" s="4"/>
      <c r="EUI143" s="4"/>
      <c r="EUJ143" s="4"/>
      <c r="EUK143" s="4"/>
      <c r="EUL143" s="4"/>
      <c r="EUM143" s="4"/>
      <c r="EUN143" s="4"/>
      <c r="EUO143" s="4"/>
      <c r="EUP143" s="4"/>
      <c r="EUQ143" s="4"/>
      <c r="EUR143" s="4"/>
      <c r="EUS143" s="4"/>
      <c r="EUT143" s="4"/>
      <c r="EUU143" s="4"/>
      <c r="EUV143" s="4"/>
      <c r="EUW143" s="4"/>
      <c r="EUX143" s="4"/>
      <c r="EUY143" s="4"/>
      <c r="EUZ143" s="4"/>
      <c r="EVA143" s="4"/>
      <c r="EVB143" s="4"/>
      <c r="EVC143" s="4"/>
      <c r="EVD143" s="4"/>
      <c r="EVE143" s="4"/>
      <c r="EVF143" s="4"/>
      <c r="EVG143" s="4"/>
      <c r="EVH143" s="4"/>
      <c r="EVI143" s="4"/>
      <c r="EVJ143" s="4"/>
      <c r="EVK143" s="4"/>
      <c r="EVL143" s="4"/>
      <c r="EVM143" s="4"/>
      <c r="EVN143" s="4"/>
      <c r="EVO143" s="4"/>
      <c r="EVP143" s="4"/>
      <c r="EVQ143" s="4"/>
      <c r="EVR143" s="4"/>
      <c r="EVS143" s="4"/>
      <c r="EVT143" s="4"/>
      <c r="EVU143" s="4"/>
      <c r="EVV143" s="4"/>
      <c r="EVW143" s="4"/>
      <c r="EVX143" s="4"/>
      <c r="EVY143" s="4"/>
      <c r="EVZ143" s="4"/>
      <c r="EWA143" s="4"/>
      <c r="EWB143" s="4"/>
      <c r="EWC143" s="4"/>
      <c r="EWD143" s="4"/>
      <c r="EWE143" s="4"/>
      <c r="EWF143" s="4"/>
      <c r="EWG143" s="4"/>
      <c r="EWH143" s="4"/>
      <c r="EWI143" s="4"/>
      <c r="EWJ143" s="4"/>
      <c r="EWK143" s="4"/>
      <c r="EWL143" s="4"/>
      <c r="EWM143" s="4"/>
      <c r="EWN143" s="4"/>
      <c r="EWO143" s="4"/>
      <c r="EWP143" s="4"/>
      <c r="EWQ143" s="4"/>
      <c r="EWR143" s="4"/>
      <c r="EWS143" s="4"/>
      <c r="EWT143" s="4"/>
      <c r="EWU143" s="4"/>
      <c r="EWV143" s="4"/>
      <c r="EWW143" s="4"/>
      <c r="EWX143" s="4"/>
      <c r="EWY143" s="4"/>
      <c r="EWZ143" s="4"/>
      <c r="EXA143" s="4"/>
      <c r="EXB143" s="4"/>
      <c r="EXC143" s="4"/>
      <c r="EXD143" s="4"/>
      <c r="EXE143" s="4"/>
      <c r="EXF143" s="4"/>
      <c r="EXG143" s="4"/>
      <c r="EXH143" s="4"/>
      <c r="EXI143" s="4"/>
      <c r="EXJ143" s="4"/>
      <c r="EXK143" s="4"/>
      <c r="EXL143" s="4"/>
      <c r="EXM143" s="4"/>
      <c r="EXN143" s="4"/>
      <c r="EXO143" s="4"/>
      <c r="EXP143" s="4"/>
      <c r="EXQ143" s="4"/>
      <c r="EXR143" s="4"/>
      <c r="EXS143" s="4"/>
      <c r="EXT143" s="4"/>
      <c r="EXU143" s="4"/>
      <c r="EXV143" s="4"/>
      <c r="EXW143" s="4"/>
      <c r="EXX143" s="4"/>
      <c r="EXY143" s="4"/>
      <c r="EXZ143" s="4"/>
      <c r="EYA143" s="4"/>
      <c r="EYB143" s="4"/>
      <c r="EYC143" s="4"/>
      <c r="EYD143" s="4"/>
      <c r="EYE143" s="4"/>
      <c r="EYF143" s="4"/>
      <c r="EYG143" s="4"/>
      <c r="EYH143" s="4"/>
      <c r="EYI143" s="4"/>
      <c r="EYJ143" s="4"/>
      <c r="EYK143" s="4"/>
      <c r="EYL143" s="4"/>
      <c r="EYM143" s="4"/>
      <c r="EYN143" s="4"/>
      <c r="EYO143" s="4"/>
      <c r="EYP143" s="4"/>
      <c r="EYQ143" s="4"/>
      <c r="EYR143" s="4"/>
      <c r="EYS143" s="4"/>
      <c r="EYT143" s="4"/>
      <c r="EYU143" s="4"/>
      <c r="EYV143" s="4"/>
      <c r="EYW143" s="4"/>
      <c r="EYX143" s="4"/>
      <c r="EYY143" s="4"/>
      <c r="EYZ143" s="4"/>
      <c r="EZA143" s="4"/>
      <c r="EZB143" s="4"/>
      <c r="EZC143" s="4"/>
      <c r="EZD143" s="4"/>
      <c r="EZE143" s="4"/>
      <c r="EZF143" s="4"/>
      <c r="EZG143" s="4"/>
      <c r="EZH143" s="4"/>
      <c r="EZI143" s="4"/>
      <c r="EZJ143" s="4"/>
      <c r="EZQ143" s="4"/>
      <c r="EZR143" s="4"/>
      <c r="EZS143" s="4"/>
      <c r="EZT143" s="4"/>
      <c r="EZU143" s="4"/>
      <c r="EZV143" s="4"/>
      <c r="EZW143" s="4"/>
      <c r="EZX143" s="4"/>
      <c r="EZY143" s="4"/>
      <c r="EZZ143" s="4"/>
      <c r="FAA143" s="4"/>
      <c r="FAB143" s="4"/>
      <c r="FAC143" s="4"/>
      <c r="FAD143" s="4"/>
      <c r="FAE143" s="4"/>
      <c r="FAF143" s="4"/>
      <c r="FAG143" s="4"/>
      <c r="FAH143" s="4"/>
      <c r="FAI143" s="4"/>
      <c r="FAJ143" s="4"/>
      <c r="FAK143" s="4"/>
      <c r="FAL143" s="4"/>
      <c r="FAM143" s="4"/>
      <c r="FAN143" s="4"/>
      <c r="FAO143" s="4"/>
      <c r="FAP143" s="4"/>
      <c r="FAQ143" s="4"/>
      <c r="FAR143" s="4"/>
      <c r="FAS143" s="4"/>
      <c r="FAT143" s="4"/>
      <c r="FAU143" s="4"/>
      <c r="FAV143" s="4"/>
      <c r="FAW143" s="4"/>
      <c r="FAX143" s="4"/>
      <c r="FAY143" s="4"/>
      <c r="FAZ143" s="4"/>
      <c r="FBA143" s="4"/>
      <c r="FBB143" s="4"/>
      <c r="FBC143" s="4"/>
      <c r="FBD143" s="4"/>
      <c r="FBE143" s="4"/>
      <c r="FBF143" s="4"/>
      <c r="FBG143" s="4"/>
      <c r="FBH143" s="4"/>
      <c r="FBI143" s="4"/>
      <c r="FBJ143" s="4"/>
      <c r="FBK143" s="4"/>
      <c r="FBL143" s="4"/>
      <c r="FBM143" s="4"/>
      <c r="FBN143" s="4"/>
      <c r="FBO143" s="4"/>
      <c r="FBP143" s="4"/>
      <c r="FBQ143" s="4"/>
      <c r="FBR143" s="4"/>
      <c r="FBS143" s="4"/>
      <c r="FBT143" s="4"/>
      <c r="FBU143" s="4"/>
      <c r="FBV143" s="4"/>
      <c r="FBW143" s="4"/>
      <c r="FBX143" s="4"/>
      <c r="FBY143" s="4"/>
      <c r="FBZ143" s="4"/>
      <c r="FCA143" s="4"/>
      <c r="FCB143" s="4"/>
      <c r="FCC143" s="4"/>
      <c r="FCD143" s="4"/>
      <c r="FCE143" s="4"/>
      <c r="FCF143" s="4"/>
      <c r="FCG143" s="4"/>
      <c r="FCH143" s="4"/>
      <c r="FCI143" s="4"/>
      <c r="FCJ143" s="4"/>
      <c r="FCK143" s="4"/>
      <c r="FCL143" s="4"/>
      <c r="FCM143" s="4"/>
      <c r="FCN143" s="4"/>
      <c r="FCO143" s="4"/>
      <c r="FCP143" s="4"/>
      <c r="FCQ143" s="4"/>
      <c r="FCR143" s="4"/>
      <c r="FCS143" s="4"/>
      <c r="FCT143" s="4"/>
      <c r="FCU143" s="4"/>
      <c r="FCV143" s="4"/>
      <c r="FCW143" s="4"/>
      <c r="FCX143" s="4"/>
      <c r="FCY143" s="4"/>
      <c r="FCZ143" s="4"/>
      <c r="FDA143" s="4"/>
      <c r="FDB143" s="4"/>
      <c r="FDC143" s="4"/>
      <c r="FDD143" s="4"/>
      <c r="FDE143" s="4"/>
      <c r="FDF143" s="4"/>
      <c r="FDG143" s="4"/>
      <c r="FDH143" s="4"/>
      <c r="FDI143" s="4"/>
      <c r="FDJ143" s="4"/>
      <c r="FDK143" s="4"/>
      <c r="FDL143" s="4"/>
      <c r="FDM143" s="4"/>
      <c r="FDN143" s="4"/>
      <c r="FDO143" s="4"/>
      <c r="FDP143" s="4"/>
      <c r="FDQ143" s="4"/>
      <c r="FDR143" s="4"/>
      <c r="FDS143" s="4"/>
      <c r="FDT143" s="4"/>
      <c r="FDU143" s="4"/>
      <c r="FDV143" s="4"/>
      <c r="FDW143" s="4"/>
      <c r="FDX143" s="4"/>
      <c r="FDY143" s="4"/>
      <c r="FDZ143" s="4"/>
      <c r="FEA143" s="4"/>
      <c r="FEB143" s="4"/>
      <c r="FEC143" s="4"/>
      <c r="FED143" s="4"/>
      <c r="FEE143" s="4"/>
      <c r="FEF143" s="4"/>
      <c r="FEG143" s="4"/>
      <c r="FEH143" s="4"/>
      <c r="FEI143" s="4"/>
      <c r="FEJ143" s="4"/>
      <c r="FEK143" s="4"/>
      <c r="FEL143" s="4"/>
      <c r="FEM143" s="4"/>
      <c r="FEN143" s="4"/>
      <c r="FEO143" s="4"/>
      <c r="FEP143" s="4"/>
      <c r="FEQ143" s="4"/>
      <c r="FER143" s="4"/>
      <c r="FES143" s="4"/>
      <c r="FET143" s="4"/>
      <c r="FEU143" s="4"/>
      <c r="FEV143" s="4"/>
      <c r="FEW143" s="4"/>
      <c r="FEX143" s="4"/>
      <c r="FEY143" s="4"/>
      <c r="FEZ143" s="4"/>
      <c r="FFA143" s="4"/>
      <c r="FFB143" s="4"/>
      <c r="FFC143" s="4"/>
      <c r="FFD143" s="4"/>
      <c r="FFE143" s="4"/>
      <c r="FFF143" s="4"/>
      <c r="FFG143" s="4"/>
      <c r="FFH143" s="4"/>
      <c r="FFI143" s="4"/>
      <c r="FFJ143" s="4"/>
      <c r="FFK143" s="4"/>
      <c r="FFL143" s="4"/>
      <c r="FFM143" s="4"/>
      <c r="FFN143" s="4"/>
      <c r="FFO143" s="4"/>
      <c r="FFP143" s="4"/>
      <c r="FFQ143" s="4"/>
      <c r="FFR143" s="4"/>
      <c r="FFS143" s="4"/>
      <c r="FFT143" s="4"/>
      <c r="FFU143" s="4"/>
      <c r="FFV143" s="4"/>
      <c r="FFW143" s="4"/>
      <c r="FFX143" s="4"/>
      <c r="FFY143" s="4"/>
      <c r="FFZ143" s="4"/>
      <c r="FGA143" s="4"/>
      <c r="FGB143" s="4"/>
      <c r="FGC143" s="4"/>
      <c r="FGD143" s="4"/>
      <c r="FGE143" s="4"/>
      <c r="FGF143" s="4"/>
      <c r="FGG143" s="4"/>
      <c r="FGH143" s="4"/>
      <c r="FGI143" s="4"/>
      <c r="FGJ143" s="4"/>
      <c r="FGK143" s="4"/>
      <c r="FGL143" s="4"/>
      <c r="FGM143" s="4"/>
      <c r="FGN143" s="4"/>
      <c r="FGO143" s="4"/>
      <c r="FGP143" s="4"/>
      <c r="FGQ143" s="4"/>
      <c r="FGR143" s="4"/>
      <c r="FGS143" s="4"/>
      <c r="FGT143" s="4"/>
      <c r="FGU143" s="4"/>
      <c r="FGV143" s="4"/>
      <c r="FGW143" s="4"/>
      <c r="FGX143" s="4"/>
      <c r="FGY143" s="4"/>
      <c r="FGZ143" s="4"/>
      <c r="FHA143" s="4"/>
      <c r="FHB143" s="4"/>
      <c r="FHC143" s="4"/>
      <c r="FHD143" s="4"/>
      <c r="FHE143" s="4"/>
      <c r="FHF143" s="4"/>
      <c r="FHG143" s="4"/>
      <c r="FHH143" s="4"/>
      <c r="FHI143" s="4"/>
      <c r="FHJ143" s="4"/>
      <c r="FHK143" s="4"/>
      <c r="FHL143" s="4"/>
      <c r="FHM143" s="4"/>
      <c r="FHN143" s="4"/>
      <c r="FHO143" s="4"/>
      <c r="FHP143" s="4"/>
      <c r="FHQ143" s="4"/>
      <c r="FHR143" s="4"/>
      <c r="FHS143" s="4"/>
      <c r="FHT143" s="4"/>
      <c r="FHU143" s="4"/>
      <c r="FHV143" s="4"/>
      <c r="FHW143" s="4"/>
      <c r="FHX143" s="4"/>
      <c r="FHY143" s="4"/>
      <c r="FHZ143" s="4"/>
      <c r="FIA143" s="4"/>
      <c r="FIB143" s="4"/>
      <c r="FIC143" s="4"/>
      <c r="FID143" s="4"/>
      <c r="FIE143" s="4"/>
      <c r="FIF143" s="4"/>
      <c r="FIG143" s="4"/>
      <c r="FIH143" s="4"/>
      <c r="FII143" s="4"/>
      <c r="FIJ143" s="4"/>
      <c r="FIK143" s="4"/>
      <c r="FIL143" s="4"/>
      <c r="FIM143" s="4"/>
      <c r="FIN143" s="4"/>
      <c r="FIO143" s="4"/>
      <c r="FIP143" s="4"/>
      <c r="FIQ143" s="4"/>
      <c r="FIR143" s="4"/>
      <c r="FIS143" s="4"/>
      <c r="FIT143" s="4"/>
      <c r="FIU143" s="4"/>
      <c r="FIV143" s="4"/>
      <c r="FIW143" s="4"/>
      <c r="FIX143" s="4"/>
      <c r="FIY143" s="4"/>
      <c r="FIZ143" s="4"/>
      <c r="FJA143" s="4"/>
      <c r="FJB143" s="4"/>
      <c r="FJC143" s="4"/>
      <c r="FJD143" s="4"/>
      <c r="FJE143" s="4"/>
      <c r="FJF143" s="4"/>
      <c r="FJM143" s="4"/>
      <c r="FJN143" s="4"/>
      <c r="FJO143" s="4"/>
      <c r="FJP143" s="4"/>
      <c r="FJQ143" s="4"/>
      <c r="FJR143" s="4"/>
      <c r="FJS143" s="4"/>
      <c r="FJT143" s="4"/>
      <c r="FJU143" s="4"/>
      <c r="FJV143" s="4"/>
      <c r="FJW143" s="4"/>
      <c r="FJX143" s="4"/>
      <c r="FJY143" s="4"/>
      <c r="FJZ143" s="4"/>
      <c r="FKA143" s="4"/>
      <c r="FKB143" s="4"/>
      <c r="FKC143" s="4"/>
      <c r="FKD143" s="4"/>
      <c r="FKE143" s="4"/>
      <c r="FKF143" s="4"/>
      <c r="FKG143" s="4"/>
      <c r="FKH143" s="4"/>
      <c r="FKI143" s="4"/>
      <c r="FKJ143" s="4"/>
      <c r="FKK143" s="4"/>
      <c r="FKL143" s="4"/>
      <c r="FKM143" s="4"/>
      <c r="FKN143" s="4"/>
      <c r="FKO143" s="4"/>
      <c r="FKP143" s="4"/>
      <c r="FKQ143" s="4"/>
      <c r="FKR143" s="4"/>
      <c r="FKS143" s="4"/>
      <c r="FKT143" s="4"/>
      <c r="FKU143" s="4"/>
      <c r="FKV143" s="4"/>
      <c r="FKW143" s="4"/>
      <c r="FKX143" s="4"/>
      <c r="FKY143" s="4"/>
      <c r="FKZ143" s="4"/>
      <c r="FLA143" s="4"/>
      <c r="FLB143" s="4"/>
      <c r="FLC143" s="4"/>
      <c r="FLD143" s="4"/>
      <c r="FLE143" s="4"/>
      <c r="FLF143" s="4"/>
      <c r="FLG143" s="4"/>
      <c r="FLH143" s="4"/>
      <c r="FLI143" s="4"/>
      <c r="FLJ143" s="4"/>
      <c r="FLK143" s="4"/>
      <c r="FLL143" s="4"/>
      <c r="FLM143" s="4"/>
      <c r="FLN143" s="4"/>
      <c r="FLO143" s="4"/>
      <c r="FLP143" s="4"/>
      <c r="FLQ143" s="4"/>
      <c r="FLR143" s="4"/>
      <c r="FLS143" s="4"/>
      <c r="FLT143" s="4"/>
      <c r="FLU143" s="4"/>
      <c r="FLV143" s="4"/>
      <c r="FLW143" s="4"/>
      <c r="FLX143" s="4"/>
      <c r="FLY143" s="4"/>
      <c r="FLZ143" s="4"/>
      <c r="FMA143" s="4"/>
      <c r="FMB143" s="4"/>
      <c r="FMC143" s="4"/>
      <c r="FMD143" s="4"/>
      <c r="FME143" s="4"/>
      <c r="FMF143" s="4"/>
      <c r="FMG143" s="4"/>
      <c r="FMH143" s="4"/>
      <c r="FMI143" s="4"/>
      <c r="FMJ143" s="4"/>
      <c r="FMK143" s="4"/>
      <c r="FML143" s="4"/>
      <c r="FMM143" s="4"/>
      <c r="FMN143" s="4"/>
      <c r="FMO143" s="4"/>
      <c r="FMP143" s="4"/>
      <c r="FMQ143" s="4"/>
      <c r="FMR143" s="4"/>
      <c r="FMS143" s="4"/>
      <c r="FMT143" s="4"/>
      <c r="FMU143" s="4"/>
      <c r="FMV143" s="4"/>
      <c r="FMW143" s="4"/>
      <c r="FMX143" s="4"/>
      <c r="FMY143" s="4"/>
      <c r="FMZ143" s="4"/>
      <c r="FNA143" s="4"/>
      <c r="FNB143" s="4"/>
      <c r="FNC143" s="4"/>
      <c r="FND143" s="4"/>
      <c r="FNE143" s="4"/>
      <c r="FNF143" s="4"/>
      <c r="FNG143" s="4"/>
      <c r="FNH143" s="4"/>
      <c r="FNI143" s="4"/>
      <c r="FNJ143" s="4"/>
      <c r="FNK143" s="4"/>
      <c r="FNL143" s="4"/>
      <c r="FNM143" s="4"/>
      <c r="FNN143" s="4"/>
      <c r="FNO143" s="4"/>
      <c r="FNP143" s="4"/>
      <c r="FNQ143" s="4"/>
      <c r="FNR143" s="4"/>
      <c r="FNS143" s="4"/>
      <c r="FNT143" s="4"/>
      <c r="FNU143" s="4"/>
      <c r="FNV143" s="4"/>
      <c r="FNW143" s="4"/>
      <c r="FNX143" s="4"/>
      <c r="FNY143" s="4"/>
      <c r="FNZ143" s="4"/>
      <c r="FOA143" s="4"/>
      <c r="FOB143" s="4"/>
      <c r="FOC143" s="4"/>
      <c r="FOD143" s="4"/>
      <c r="FOE143" s="4"/>
      <c r="FOF143" s="4"/>
      <c r="FOG143" s="4"/>
      <c r="FOH143" s="4"/>
      <c r="FOI143" s="4"/>
      <c r="FOJ143" s="4"/>
      <c r="FOK143" s="4"/>
      <c r="FOL143" s="4"/>
      <c r="FOM143" s="4"/>
      <c r="FON143" s="4"/>
      <c r="FOO143" s="4"/>
      <c r="FOP143" s="4"/>
      <c r="FOQ143" s="4"/>
      <c r="FOR143" s="4"/>
      <c r="FOS143" s="4"/>
      <c r="FOT143" s="4"/>
      <c r="FOU143" s="4"/>
      <c r="FOV143" s="4"/>
      <c r="FOW143" s="4"/>
      <c r="FOX143" s="4"/>
      <c r="FOY143" s="4"/>
      <c r="FOZ143" s="4"/>
      <c r="FPA143" s="4"/>
      <c r="FPB143" s="4"/>
      <c r="FPC143" s="4"/>
      <c r="FPD143" s="4"/>
      <c r="FPE143" s="4"/>
      <c r="FPF143" s="4"/>
      <c r="FPG143" s="4"/>
      <c r="FPH143" s="4"/>
      <c r="FPI143" s="4"/>
      <c r="FPJ143" s="4"/>
      <c r="FPK143" s="4"/>
      <c r="FPL143" s="4"/>
      <c r="FPM143" s="4"/>
      <c r="FPN143" s="4"/>
      <c r="FPO143" s="4"/>
      <c r="FPP143" s="4"/>
      <c r="FPQ143" s="4"/>
      <c r="FPR143" s="4"/>
      <c r="FPS143" s="4"/>
      <c r="FPT143" s="4"/>
      <c r="FPU143" s="4"/>
      <c r="FPV143" s="4"/>
      <c r="FPW143" s="4"/>
      <c r="FPX143" s="4"/>
      <c r="FPY143" s="4"/>
      <c r="FPZ143" s="4"/>
      <c r="FQA143" s="4"/>
      <c r="FQB143" s="4"/>
      <c r="FQC143" s="4"/>
      <c r="FQD143" s="4"/>
      <c r="FQE143" s="4"/>
      <c r="FQF143" s="4"/>
      <c r="FQG143" s="4"/>
      <c r="FQH143" s="4"/>
      <c r="FQI143" s="4"/>
      <c r="FQJ143" s="4"/>
      <c r="FQK143" s="4"/>
      <c r="FQL143" s="4"/>
      <c r="FQM143" s="4"/>
      <c r="FQN143" s="4"/>
      <c r="FQO143" s="4"/>
      <c r="FQP143" s="4"/>
      <c r="FQQ143" s="4"/>
      <c r="FQR143" s="4"/>
      <c r="FQS143" s="4"/>
      <c r="FQT143" s="4"/>
      <c r="FQU143" s="4"/>
      <c r="FQV143" s="4"/>
      <c r="FQW143" s="4"/>
      <c r="FQX143" s="4"/>
      <c r="FQY143" s="4"/>
      <c r="FQZ143" s="4"/>
      <c r="FRA143" s="4"/>
      <c r="FRB143" s="4"/>
      <c r="FRC143" s="4"/>
      <c r="FRD143" s="4"/>
      <c r="FRE143" s="4"/>
      <c r="FRF143" s="4"/>
      <c r="FRG143" s="4"/>
      <c r="FRH143" s="4"/>
      <c r="FRI143" s="4"/>
      <c r="FRJ143" s="4"/>
      <c r="FRK143" s="4"/>
      <c r="FRL143" s="4"/>
      <c r="FRM143" s="4"/>
      <c r="FRN143" s="4"/>
      <c r="FRO143" s="4"/>
      <c r="FRP143" s="4"/>
      <c r="FRQ143" s="4"/>
      <c r="FRR143" s="4"/>
      <c r="FRS143" s="4"/>
      <c r="FRT143" s="4"/>
      <c r="FRU143" s="4"/>
      <c r="FRV143" s="4"/>
      <c r="FRW143" s="4"/>
      <c r="FRX143" s="4"/>
      <c r="FRY143" s="4"/>
      <c r="FRZ143" s="4"/>
      <c r="FSA143" s="4"/>
      <c r="FSB143" s="4"/>
      <c r="FSC143" s="4"/>
      <c r="FSD143" s="4"/>
      <c r="FSE143" s="4"/>
      <c r="FSF143" s="4"/>
      <c r="FSG143" s="4"/>
      <c r="FSH143" s="4"/>
      <c r="FSI143" s="4"/>
      <c r="FSJ143" s="4"/>
      <c r="FSK143" s="4"/>
      <c r="FSL143" s="4"/>
      <c r="FSM143" s="4"/>
      <c r="FSN143" s="4"/>
      <c r="FSO143" s="4"/>
      <c r="FSP143" s="4"/>
      <c r="FSQ143" s="4"/>
      <c r="FSR143" s="4"/>
      <c r="FSS143" s="4"/>
      <c r="FST143" s="4"/>
      <c r="FSU143" s="4"/>
      <c r="FSV143" s="4"/>
      <c r="FSW143" s="4"/>
      <c r="FSX143" s="4"/>
      <c r="FSY143" s="4"/>
      <c r="FSZ143" s="4"/>
      <c r="FTA143" s="4"/>
      <c r="FTB143" s="4"/>
      <c r="FTI143" s="4"/>
      <c r="FTJ143" s="4"/>
      <c r="FTK143" s="4"/>
      <c r="FTL143" s="4"/>
      <c r="FTM143" s="4"/>
      <c r="FTN143" s="4"/>
      <c r="FTO143" s="4"/>
      <c r="FTP143" s="4"/>
      <c r="FTQ143" s="4"/>
      <c r="FTR143" s="4"/>
      <c r="FTS143" s="4"/>
      <c r="FTT143" s="4"/>
      <c r="FTU143" s="4"/>
      <c r="FTV143" s="4"/>
      <c r="FTW143" s="4"/>
      <c r="FTX143" s="4"/>
      <c r="FTY143" s="4"/>
      <c r="FTZ143" s="4"/>
      <c r="FUA143" s="4"/>
      <c r="FUB143" s="4"/>
      <c r="FUC143" s="4"/>
      <c r="FUD143" s="4"/>
      <c r="FUE143" s="4"/>
      <c r="FUF143" s="4"/>
      <c r="FUG143" s="4"/>
      <c r="FUH143" s="4"/>
      <c r="FUI143" s="4"/>
      <c r="FUJ143" s="4"/>
      <c r="FUK143" s="4"/>
      <c r="FUL143" s="4"/>
      <c r="FUM143" s="4"/>
      <c r="FUN143" s="4"/>
      <c r="FUO143" s="4"/>
      <c r="FUP143" s="4"/>
      <c r="FUQ143" s="4"/>
      <c r="FUR143" s="4"/>
      <c r="FUS143" s="4"/>
      <c r="FUT143" s="4"/>
      <c r="FUU143" s="4"/>
      <c r="FUV143" s="4"/>
      <c r="FUW143" s="4"/>
      <c r="FUX143" s="4"/>
      <c r="FUY143" s="4"/>
      <c r="FUZ143" s="4"/>
      <c r="FVA143" s="4"/>
      <c r="FVB143" s="4"/>
      <c r="FVC143" s="4"/>
      <c r="FVD143" s="4"/>
      <c r="FVE143" s="4"/>
      <c r="FVF143" s="4"/>
      <c r="FVG143" s="4"/>
      <c r="FVH143" s="4"/>
      <c r="FVI143" s="4"/>
      <c r="FVJ143" s="4"/>
      <c r="FVK143" s="4"/>
      <c r="FVL143" s="4"/>
      <c r="FVM143" s="4"/>
      <c r="FVN143" s="4"/>
      <c r="FVO143" s="4"/>
      <c r="FVP143" s="4"/>
      <c r="FVQ143" s="4"/>
      <c r="FVR143" s="4"/>
      <c r="FVS143" s="4"/>
      <c r="FVT143" s="4"/>
      <c r="FVU143" s="4"/>
      <c r="FVV143" s="4"/>
      <c r="FVW143" s="4"/>
      <c r="FVX143" s="4"/>
      <c r="FVY143" s="4"/>
      <c r="FVZ143" s="4"/>
      <c r="FWA143" s="4"/>
      <c r="FWB143" s="4"/>
      <c r="FWC143" s="4"/>
      <c r="FWD143" s="4"/>
      <c r="FWE143" s="4"/>
      <c r="FWF143" s="4"/>
      <c r="FWG143" s="4"/>
      <c r="FWH143" s="4"/>
      <c r="FWI143" s="4"/>
      <c r="FWJ143" s="4"/>
      <c r="FWK143" s="4"/>
      <c r="FWL143" s="4"/>
      <c r="FWM143" s="4"/>
      <c r="FWN143" s="4"/>
      <c r="FWO143" s="4"/>
      <c r="FWP143" s="4"/>
      <c r="FWQ143" s="4"/>
      <c r="FWR143" s="4"/>
      <c r="FWS143" s="4"/>
      <c r="FWT143" s="4"/>
      <c r="FWU143" s="4"/>
      <c r="FWV143" s="4"/>
      <c r="FWW143" s="4"/>
      <c r="FWX143" s="4"/>
      <c r="FWY143" s="4"/>
      <c r="FWZ143" s="4"/>
      <c r="FXA143" s="4"/>
      <c r="FXB143" s="4"/>
      <c r="FXC143" s="4"/>
      <c r="FXD143" s="4"/>
      <c r="FXE143" s="4"/>
      <c r="FXF143" s="4"/>
      <c r="FXG143" s="4"/>
      <c r="FXH143" s="4"/>
      <c r="FXI143" s="4"/>
      <c r="FXJ143" s="4"/>
      <c r="FXK143" s="4"/>
      <c r="FXL143" s="4"/>
      <c r="FXM143" s="4"/>
      <c r="FXN143" s="4"/>
      <c r="FXO143" s="4"/>
      <c r="FXP143" s="4"/>
      <c r="FXQ143" s="4"/>
      <c r="FXR143" s="4"/>
      <c r="FXS143" s="4"/>
      <c r="FXT143" s="4"/>
      <c r="FXU143" s="4"/>
      <c r="FXV143" s="4"/>
      <c r="FXW143" s="4"/>
      <c r="FXX143" s="4"/>
      <c r="FXY143" s="4"/>
      <c r="FXZ143" s="4"/>
      <c r="FYA143" s="4"/>
      <c r="FYB143" s="4"/>
      <c r="FYC143" s="4"/>
      <c r="FYD143" s="4"/>
      <c r="FYE143" s="4"/>
      <c r="FYF143" s="4"/>
      <c r="FYG143" s="4"/>
      <c r="FYH143" s="4"/>
      <c r="FYI143" s="4"/>
      <c r="FYJ143" s="4"/>
      <c r="FYK143" s="4"/>
      <c r="FYL143" s="4"/>
      <c r="FYM143" s="4"/>
      <c r="FYN143" s="4"/>
      <c r="FYO143" s="4"/>
      <c r="FYP143" s="4"/>
      <c r="FYQ143" s="4"/>
      <c r="FYR143" s="4"/>
      <c r="FYS143" s="4"/>
      <c r="FYT143" s="4"/>
      <c r="FYU143" s="4"/>
      <c r="FYV143" s="4"/>
      <c r="FYW143" s="4"/>
      <c r="FYX143" s="4"/>
      <c r="FYY143" s="4"/>
      <c r="FYZ143" s="4"/>
      <c r="FZA143" s="4"/>
      <c r="FZB143" s="4"/>
      <c r="FZC143" s="4"/>
      <c r="FZD143" s="4"/>
      <c r="FZE143" s="4"/>
      <c r="FZF143" s="4"/>
      <c r="FZG143" s="4"/>
      <c r="FZH143" s="4"/>
      <c r="FZI143" s="4"/>
      <c r="FZJ143" s="4"/>
      <c r="FZK143" s="4"/>
      <c r="FZL143" s="4"/>
      <c r="FZM143" s="4"/>
      <c r="FZN143" s="4"/>
      <c r="FZO143" s="4"/>
      <c r="FZP143" s="4"/>
      <c r="FZQ143" s="4"/>
      <c r="FZR143" s="4"/>
      <c r="FZS143" s="4"/>
      <c r="FZT143" s="4"/>
      <c r="FZU143" s="4"/>
      <c r="FZV143" s="4"/>
      <c r="FZW143" s="4"/>
      <c r="FZX143" s="4"/>
      <c r="FZY143" s="4"/>
      <c r="FZZ143" s="4"/>
      <c r="GAA143" s="4"/>
      <c r="GAB143" s="4"/>
      <c r="GAC143" s="4"/>
      <c r="GAD143" s="4"/>
      <c r="GAE143" s="4"/>
      <c r="GAF143" s="4"/>
      <c r="GAG143" s="4"/>
      <c r="GAH143" s="4"/>
      <c r="GAI143" s="4"/>
      <c r="GAJ143" s="4"/>
      <c r="GAK143" s="4"/>
      <c r="GAL143" s="4"/>
      <c r="GAM143" s="4"/>
      <c r="GAN143" s="4"/>
      <c r="GAO143" s="4"/>
      <c r="GAP143" s="4"/>
      <c r="GAQ143" s="4"/>
      <c r="GAR143" s="4"/>
      <c r="GAS143" s="4"/>
      <c r="GAT143" s="4"/>
      <c r="GAU143" s="4"/>
      <c r="GAV143" s="4"/>
      <c r="GAW143" s="4"/>
      <c r="GAX143" s="4"/>
      <c r="GAY143" s="4"/>
      <c r="GAZ143" s="4"/>
      <c r="GBA143" s="4"/>
      <c r="GBB143" s="4"/>
      <c r="GBC143" s="4"/>
      <c r="GBD143" s="4"/>
      <c r="GBE143" s="4"/>
      <c r="GBF143" s="4"/>
      <c r="GBG143" s="4"/>
      <c r="GBH143" s="4"/>
      <c r="GBI143" s="4"/>
      <c r="GBJ143" s="4"/>
      <c r="GBK143" s="4"/>
      <c r="GBL143" s="4"/>
      <c r="GBM143" s="4"/>
      <c r="GBN143" s="4"/>
      <c r="GBO143" s="4"/>
      <c r="GBP143" s="4"/>
      <c r="GBQ143" s="4"/>
      <c r="GBR143" s="4"/>
      <c r="GBS143" s="4"/>
      <c r="GBT143" s="4"/>
      <c r="GBU143" s="4"/>
      <c r="GBV143" s="4"/>
      <c r="GBW143" s="4"/>
      <c r="GBX143" s="4"/>
      <c r="GBY143" s="4"/>
      <c r="GBZ143" s="4"/>
      <c r="GCA143" s="4"/>
      <c r="GCB143" s="4"/>
      <c r="GCC143" s="4"/>
      <c r="GCD143" s="4"/>
      <c r="GCE143" s="4"/>
      <c r="GCF143" s="4"/>
      <c r="GCG143" s="4"/>
      <c r="GCH143" s="4"/>
      <c r="GCI143" s="4"/>
      <c r="GCJ143" s="4"/>
      <c r="GCK143" s="4"/>
      <c r="GCL143" s="4"/>
      <c r="GCM143" s="4"/>
      <c r="GCN143" s="4"/>
      <c r="GCO143" s="4"/>
      <c r="GCP143" s="4"/>
      <c r="GCQ143" s="4"/>
      <c r="GCR143" s="4"/>
      <c r="GCS143" s="4"/>
      <c r="GCT143" s="4"/>
      <c r="GCU143" s="4"/>
      <c r="GCV143" s="4"/>
      <c r="GCW143" s="4"/>
      <c r="GCX143" s="4"/>
      <c r="GDE143" s="4"/>
      <c r="GDF143" s="4"/>
      <c r="GDG143" s="4"/>
      <c r="GDH143" s="4"/>
      <c r="GDI143" s="4"/>
      <c r="GDJ143" s="4"/>
      <c r="GDK143" s="4"/>
      <c r="GDL143" s="4"/>
      <c r="GDM143" s="4"/>
      <c r="GDN143" s="4"/>
      <c r="GDO143" s="4"/>
      <c r="GDP143" s="4"/>
      <c r="GDQ143" s="4"/>
      <c r="GDR143" s="4"/>
      <c r="GDS143" s="4"/>
      <c r="GDT143" s="4"/>
      <c r="GDU143" s="4"/>
      <c r="GDV143" s="4"/>
      <c r="GDW143" s="4"/>
      <c r="GDX143" s="4"/>
      <c r="GDY143" s="4"/>
      <c r="GDZ143" s="4"/>
      <c r="GEA143" s="4"/>
      <c r="GEB143" s="4"/>
      <c r="GEC143" s="4"/>
      <c r="GED143" s="4"/>
      <c r="GEE143" s="4"/>
      <c r="GEF143" s="4"/>
      <c r="GEG143" s="4"/>
      <c r="GEH143" s="4"/>
      <c r="GEI143" s="4"/>
      <c r="GEJ143" s="4"/>
      <c r="GEK143" s="4"/>
      <c r="GEL143" s="4"/>
      <c r="GEM143" s="4"/>
      <c r="GEN143" s="4"/>
      <c r="GEO143" s="4"/>
      <c r="GEP143" s="4"/>
      <c r="GEQ143" s="4"/>
      <c r="GER143" s="4"/>
      <c r="GES143" s="4"/>
      <c r="GET143" s="4"/>
      <c r="GEU143" s="4"/>
      <c r="GEV143" s="4"/>
      <c r="GEW143" s="4"/>
      <c r="GEX143" s="4"/>
      <c r="GEY143" s="4"/>
      <c r="GEZ143" s="4"/>
      <c r="GFA143" s="4"/>
      <c r="GFB143" s="4"/>
      <c r="GFC143" s="4"/>
      <c r="GFD143" s="4"/>
      <c r="GFE143" s="4"/>
      <c r="GFF143" s="4"/>
      <c r="GFG143" s="4"/>
      <c r="GFH143" s="4"/>
      <c r="GFI143" s="4"/>
      <c r="GFJ143" s="4"/>
      <c r="GFK143" s="4"/>
      <c r="GFL143" s="4"/>
      <c r="GFM143" s="4"/>
      <c r="GFN143" s="4"/>
      <c r="GFO143" s="4"/>
      <c r="GFP143" s="4"/>
      <c r="GFQ143" s="4"/>
      <c r="GFR143" s="4"/>
      <c r="GFS143" s="4"/>
      <c r="GFT143" s="4"/>
      <c r="GFU143" s="4"/>
      <c r="GFV143" s="4"/>
      <c r="GFW143" s="4"/>
      <c r="GFX143" s="4"/>
      <c r="GFY143" s="4"/>
      <c r="GFZ143" s="4"/>
      <c r="GGA143" s="4"/>
      <c r="GGB143" s="4"/>
      <c r="GGC143" s="4"/>
      <c r="GGD143" s="4"/>
      <c r="GGE143" s="4"/>
      <c r="GGF143" s="4"/>
      <c r="GGG143" s="4"/>
      <c r="GGH143" s="4"/>
      <c r="GGI143" s="4"/>
      <c r="GGJ143" s="4"/>
      <c r="GGK143" s="4"/>
      <c r="GGL143" s="4"/>
      <c r="GGM143" s="4"/>
      <c r="GGN143" s="4"/>
      <c r="GGO143" s="4"/>
      <c r="GGP143" s="4"/>
      <c r="GGQ143" s="4"/>
      <c r="GGR143" s="4"/>
      <c r="GGS143" s="4"/>
      <c r="GGT143" s="4"/>
      <c r="GGU143" s="4"/>
      <c r="GGV143" s="4"/>
      <c r="GGW143" s="4"/>
      <c r="GGX143" s="4"/>
      <c r="GGY143" s="4"/>
      <c r="GGZ143" s="4"/>
      <c r="GHA143" s="4"/>
      <c r="GHB143" s="4"/>
      <c r="GHC143" s="4"/>
      <c r="GHD143" s="4"/>
      <c r="GHE143" s="4"/>
      <c r="GHF143" s="4"/>
      <c r="GHG143" s="4"/>
      <c r="GHH143" s="4"/>
      <c r="GHI143" s="4"/>
      <c r="GHJ143" s="4"/>
      <c r="GHK143" s="4"/>
      <c r="GHL143" s="4"/>
      <c r="GHM143" s="4"/>
      <c r="GHN143" s="4"/>
      <c r="GHO143" s="4"/>
      <c r="GHP143" s="4"/>
      <c r="GHQ143" s="4"/>
      <c r="GHR143" s="4"/>
      <c r="GHS143" s="4"/>
      <c r="GHT143" s="4"/>
      <c r="GHU143" s="4"/>
      <c r="GHV143" s="4"/>
      <c r="GHW143" s="4"/>
      <c r="GHX143" s="4"/>
      <c r="GHY143" s="4"/>
      <c r="GHZ143" s="4"/>
      <c r="GIA143" s="4"/>
      <c r="GIB143" s="4"/>
      <c r="GIC143" s="4"/>
      <c r="GID143" s="4"/>
      <c r="GIE143" s="4"/>
      <c r="GIF143" s="4"/>
      <c r="GIG143" s="4"/>
      <c r="GIH143" s="4"/>
      <c r="GII143" s="4"/>
      <c r="GIJ143" s="4"/>
      <c r="GIK143" s="4"/>
      <c r="GIL143" s="4"/>
      <c r="GIM143" s="4"/>
      <c r="GIN143" s="4"/>
      <c r="GIO143" s="4"/>
      <c r="GIP143" s="4"/>
      <c r="GIQ143" s="4"/>
      <c r="GIR143" s="4"/>
      <c r="GIS143" s="4"/>
      <c r="GIT143" s="4"/>
      <c r="GIU143" s="4"/>
      <c r="GIV143" s="4"/>
      <c r="GIW143" s="4"/>
      <c r="GIX143" s="4"/>
      <c r="GIY143" s="4"/>
      <c r="GIZ143" s="4"/>
      <c r="GJA143" s="4"/>
      <c r="GJB143" s="4"/>
      <c r="GJC143" s="4"/>
      <c r="GJD143" s="4"/>
      <c r="GJE143" s="4"/>
      <c r="GJF143" s="4"/>
      <c r="GJG143" s="4"/>
      <c r="GJH143" s="4"/>
      <c r="GJI143" s="4"/>
      <c r="GJJ143" s="4"/>
      <c r="GJK143" s="4"/>
      <c r="GJL143" s="4"/>
      <c r="GJM143" s="4"/>
      <c r="GJN143" s="4"/>
      <c r="GJO143" s="4"/>
      <c r="GJP143" s="4"/>
      <c r="GJQ143" s="4"/>
      <c r="GJR143" s="4"/>
      <c r="GJS143" s="4"/>
      <c r="GJT143" s="4"/>
      <c r="GJU143" s="4"/>
      <c r="GJV143" s="4"/>
      <c r="GJW143" s="4"/>
      <c r="GJX143" s="4"/>
      <c r="GJY143" s="4"/>
      <c r="GJZ143" s="4"/>
      <c r="GKA143" s="4"/>
      <c r="GKB143" s="4"/>
      <c r="GKC143" s="4"/>
      <c r="GKD143" s="4"/>
      <c r="GKE143" s="4"/>
      <c r="GKF143" s="4"/>
      <c r="GKG143" s="4"/>
      <c r="GKH143" s="4"/>
      <c r="GKI143" s="4"/>
      <c r="GKJ143" s="4"/>
      <c r="GKK143" s="4"/>
      <c r="GKL143" s="4"/>
      <c r="GKM143" s="4"/>
      <c r="GKN143" s="4"/>
      <c r="GKO143" s="4"/>
      <c r="GKP143" s="4"/>
      <c r="GKQ143" s="4"/>
      <c r="GKR143" s="4"/>
      <c r="GKS143" s="4"/>
      <c r="GKT143" s="4"/>
      <c r="GKU143" s="4"/>
      <c r="GKV143" s="4"/>
      <c r="GKW143" s="4"/>
      <c r="GKX143" s="4"/>
      <c r="GKY143" s="4"/>
      <c r="GKZ143" s="4"/>
      <c r="GLA143" s="4"/>
      <c r="GLB143" s="4"/>
      <c r="GLC143" s="4"/>
      <c r="GLD143" s="4"/>
      <c r="GLE143" s="4"/>
      <c r="GLF143" s="4"/>
      <c r="GLG143" s="4"/>
      <c r="GLH143" s="4"/>
      <c r="GLI143" s="4"/>
      <c r="GLJ143" s="4"/>
      <c r="GLK143" s="4"/>
      <c r="GLL143" s="4"/>
      <c r="GLM143" s="4"/>
      <c r="GLN143" s="4"/>
      <c r="GLO143" s="4"/>
      <c r="GLP143" s="4"/>
      <c r="GLQ143" s="4"/>
      <c r="GLR143" s="4"/>
      <c r="GLS143" s="4"/>
      <c r="GLT143" s="4"/>
      <c r="GLU143" s="4"/>
      <c r="GLV143" s="4"/>
      <c r="GLW143" s="4"/>
      <c r="GLX143" s="4"/>
      <c r="GLY143" s="4"/>
      <c r="GLZ143" s="4"/>
      <c r="GMA143" s="4"/>
      <c r="GMB143" s="4"/>
      <c r="GMC143" s="4"/>
      <c r="GMD143" s="4"/>
      <c r="GME143" s="4"/>
      <c r="GMF143" s="4"/>
      <c r="GMG143" s="4"/>
      <c r="GMH143" s="4"/>
      <c r="GMI143" s="4"/>
      <c r="GMJ143" s="4"/>
      <c r="GMK143" s="4"/>
      <c r="GML143" s="4"/>
      <c r="GMM143" s="4"/>
      <c r="GMN143" s="4"/>
      <c r="GMO143" s="4"/>
      <c r="GMP143" s="4"/>
      <c r="GMQ143" s="4"/>
      <c r="GMR143" s="4"/>
      <c r="GMS143" s="4"/>
      <c r="GMT143" s="4"/>
      <c r="GNA143" s="4"/>
      <c r="GNB143" s="4"/>
      <c r="GNC143" s="4"/>
      <c r="GND143" s="4"/>
      <c r="GNE143" s="4"/>
      <c r="GNF143" s="4"/>
      <c r="GNG143" s="4"/>
      <c r="GNH143" s="4"/>
      <c r="GNI143" s="4"/>
      <c r="GNJ143" s="4"/>
      <c r="GNK143" s="4"/>
      <c r="GNL143" s="4"/>
      <c r="GNM143" s="4"/>
      <c r="GNN143" s="4"/>
      <c r="GNO143" s="4"/>
      <c r="GNP143" s="4"/>
      <c r="GNQ143" s="4"/>
      <c r="GNR143" s="4"/>
      <c r="GNS143" s="4"/>
      <c r="GNT143" s="4"/>
      <c r="GNU143" s="4"/>
      <c r="GNV143" s="4"/>
      <c r="GNW143" s="4"/>
      <c r="GNX143" s="4"/>
      <c r="GNY143" s="4"/>
      <c r="GNZ143" s="4"/>
      <c r="GOA143" s="4"/>
      <c r="GOB143" s="4"/>
      <c r="GOC143" s="4"/>
      <c r="GOD143" s="4"/>
      <c r="GOE143" s="4"/>
      <c r="GOF143" s="4"/>
      <c r="GOG143" s="4"/>
      <c r="GOH143" s="4"/>
      <c r="GOI143" s="4"/>
      <c r="GOJ143" s="4"/>
      <c r="GOK143" s="4"/>
      <c r="GOL143" s="4"/>
      <c r="GOM143" s="4"/>
      <c r="GON143" s="4"/>
      <c r="GOO143" s="4"/>
      <c r="GOP143" s="4"/>
      <c r="GOQ143" s="4"/>
      <c r="GOR143" s="4"/>
      <c r="GOS143" s="4"/>
      <c r="GOT143" s="4"/>
      <c r="GOU143" s="4"/>
      <c r="GOV143" s="4"/>
      <c r="GOW143" s="4"/>
      <c r="GOX143" s="4"/>
      <c r="GOY143" s="4"/>
      <c r="GOZ143" s="4"/>
      <c r="GPA143" s="4"/>
      <c r="GPB143" s="4"/>
      <c r="GPC143" s="4"/>
      <c r="GPD143" s="4"/>
      <c r="GPE143" s="4"/>
      <c r="GPF143" s="4"/>
      <c r="GPG143" s="4"/>
      <c r="GPH143" s="4"/>
      <c r="GPI143" s="4"/>
      <c r="GPJ143" s="4"/>
      <c r="GPK143" s="4"/>
      <c r="GPL143" s="4"/>
      <c r="GPM143" s="4"/>
      <c r="GPN143" s="4"/>
      <c r="GPO143" s="4"/>
      <c r="GPP143" s="4"/>
      <c r="GPQ143" s="4"/>
      <c r="GPR143" s="4"/>
      <c r="GPS143" s="4"/>
      <c r="GPT143" s="4"/>
      <c r="GPU143" s="4"/>
      <c r="GPV143" s="4"/>
      <c r="GPW143" s="4"/>
      <c r="GPX143" s="4"/>
      <c r="GPY143" s="4"/>
      <c r="GPZ143" s="4"/>
      <c r="GQA143" s="4"/>
      <c r="GQB143" s="4"/>
      <c r="GQC143" s="4"/>
      <c r="GQD143" s="4"/>
      <c r="GQE143" s="4"/>
      <c r="GQF143" s="4"/>
      <c r="GQG143" s="4"/>
      <c r="GQH143" s="4"/>
      <c r="GQI143" s="4"/>
      <c r="GQJ143" s="4"/>
      <c r="GQK143" s="4"/>
      <c r="GQL143" s="4"/>
      <c r="GQM143" s="4"/>
      <c r="GQN143" s="4"/>
      <c r="GQO143" s="4"/>
      <c r="GQP143" s="4"/>
      <c r="GQQ143" s="4"/>
      <c r="GQR143" s="4"/>
      <c r="GQS143" s="4"/>
      <c r="GQT143" s="4"/>
      <c r="GQU143" s="4"/>
      <c r="GQV143" s="4"/>
      <c r="GQW143" s="4"/>
      <c r="GQX143" s="4"/>
      <c r="GQY143" s="4"/>
      <c r="GQZ143" s="4"/>
      <c r="GRA143" s="4"/>
      <c r="GRB143" s="4"/>
      <c r="GRC143" s="4"/>
      <c r="GRD143" s="4"/>
      <c r="GRE143" s="4"/>
      <c r="GRF143" s="4"/>
      <c r="GRG143" s="4"/>
      <c r="GRH143" s="4"/>
      <c r="GRI143" s="4"/>
      <c r="GRJ143" s="4"/>
      <c r="GRK143" s="4"/>
      <c r="GRL143" s="4"/>
      <c r="GRM143" s="4"/>
      <c r="GRN143" s="4"/>
      <c r="GRO143" s="4"/>
      <c r="GRP143" s="4"/>
      <c r="GRQ143" s="4"/>
      <c r="GRR143" s="4"/>
      <c r="GRS143" s="4"/>
      <c r="GRT143" s="4"/>
      <c r="GRU143" s="4"/>
      <c r="GRV143" s="4"/>
      <c r="GRW143" s="4"/>
      <c r="GRX143" s="4"/>
      <c r="GRY143" s="4"/>
      <c r="GRZ143" s="4"/>
      <c r="GSA143" s="4"/>
      <c r="GSB143" s="4"/>
      <c r="GSC143" s="4"/>
      <c r="GSD143" s="4"/>
      <c r="GSE143" s="4"/>
      <c r="GSF143" s="4"/>
      <c r="GSG143" s="4"/>
      <c r="GSH143" s="4"/>
      <c r="GSI143" s="4"/>
      <c r="GSJ143" s="4"/>
      <c r="GSK143" s="4"/>
      <c r="GSL143" s="4"/>
      <c r="GSM143" s="4"/>
      <c r="GSN143" s="4"/>
      <c r="GSO143" s="4"/>
      <c r="GSP143" s="4"/>
      <c r="GSQ143" s="4"/>
      <c r="GSR143" s="4"/>
      <c r="GSS143" s="4"/>
      <c r="GST143" s="4"/>
      <c r="GSU143" s="4"/>
      <c r="GSV143" s="4"/>
      <c r="GSW143" s="4"/>
      <c r="GSX143" s="4"/>
      <c r="GSY143" s="4"/>
      <c r="GSZ143" s="4"/>
      <c r="GTA143" s="4"/>
      <c r="GTB143" s="4"/>
      <c r="GTC143" s="4"/>
      <c r="GTD143" s="4"/>
      <c r="GTE143" s="4"/>
      <c r="GTF143" s="4"/>
      <c r="GTG143" s="4"/>
      <c r="GTH143" s="4"/>
      <c r="GTI143" s="4"/>
      <c r="GTJ143" s="4"/>
      <c r="GTK143" s="4"/>
      <c r="GTL143" s="4"/>
      <c r="GTM143" s="4"/>
      <c r="GTN143" s="4"/>
      <c r="GTO143" s="4"/>
      <c r="GTP143" s="4"/>
      <c r="GTQ143" s="4"/>
      <c r="GTR143" s="4"/>
      <c r="GTS143" s="4"/>
      <c r="GTT143" s="4"/>
      <c r="GTU143" s="4"/>
      <c r="GTV143" s="4"/>
      <c r="GTW143" s="4"/>
      <c r="GTX143" s="4"/>
      <c r="GTY143" s="4"/>
      <c r="GTZ143" s="4"/>
      <c r="GUA143" s="4"/>
      <c r="GUB143" s="4"/>
      <c r="GUC143" s="4"/>
      <c r="GUD143" s="4"/>
      <c r="GUE143" s="4"/>
      <c r="GUF143" s="4"/>
      <c r="GUG143" s="4"/>
      <c r="GUH143" s="4"/>
      <c r="GUI143" s="4"/>
      <c r="GUJ143" s="4"/>
      <c r="GUK143" s="4"/>
      <c r="GUL143" s="4"/>
      <c r="GUM143" s="4"/>
      <c r="GUN143" s="4"/>
      <c r="GUO143" s="4"/>
      <c r="GUP143" s="4"/>
      <c r="GUQ143" s="4"/>
      <c r="GUR143" s="4"/>
      <c r="GUS143" s="4"/>
      <c r="GUT143" s="4"/>
      <c r="GUU143" s="4"/>
      <c r="GUV143" s="4"/>
      <c r="GUW143" s="4"/>
      <c r="GUX143" s="4"/>
      <c r="GUY143" s="4"/>
      <c r="GUZ143" s="4"/>
      <c r="GVA143" s="4"/>
      <c r="GVB143" s="4"/>
      <c r="GVC143" s="4"/>
      <c r="GVD143" s="4"/>
      <c r="GVE143" s="4"/>
      <c r="GVF143" s="4"/>
      <c r="GVG143" s="4"/>
      <c r="GVH143" s="4"/>
      <c r="GVI143" s="4"/>
      <c r="GVJ143" s="4"/>
      <c r="GVK143" s="4"/>
      <c r="GVL143" s="4"/>
      <c r="GVM143" s="4"/>
      <c r="GVN143" s="4"/>
      <c r="GVO143" s="4"/>
      <c r="GVP143" s="4"/>
      <c r="GVQ143" s="4"/>
      <c r="GVR143" s="4"/>
      <c r="GVS143" s="4"/>
      <c r="GVT143" s="4"/>
      <c r="GVU143" s="4"/>
      <c r="GVV143" s="4"/>
      <c r="GVW143" s="4"/>
      <c r="GVX143" s="4"/>
      <c r="GVY143" s="4"/>
      <c r="GVZ143" s="4"/>
      <c r="GWA143" s="4"/>
      <c r="GWB143" s="4"/>
      <c r="GWC143" s="4"/>
      <c r="GWD143" s="4"/>
      <c r="GWE143" s="4"/>
      <c r="GWF143" s="4"/>
      <c r="GWG143" s="4"/>
      <c r="GWH143" s="4"/>
      <c r="GWI143" s="4"/>
      <c r="GWJ143" s="4"/>
      <c r="GWK143" s="4"/>
      <c r="GWL143" s="4"/>
      <c r="GWM143" s="4"/>
      <c r="GWN143" s="4"/>
      <c r="GWO143" s="4"/>
      <c r="GWP143" s="4"/>
      <c r="GWW143" s="4"/>
      <c r="GWX143" s="4"/>
      <c r="GWY143" s="4"/>
      <c r="GWZ143" s="4"/>
      <c r="GXA143" s="4"/>
      <c r="GXB143" s="4"/>
      <c r="GXC143" s="4"/>
      <c r="GXD143" s="4"/>
      <c r="GXE143" s="4"/>
      <c r="GXF143" s="4"/>
      <c r="GXG143" s="4"/>
      <c r="GXH143" s="4"/>
      <c r="GXI143" s="4"/>
      <c r="GXJ143" s="4"/>
      <c r="GXK143" s="4"/>
      <c r="GXL143" s="4"/>
      <c r="GXM143" s="4"/>
      <c r="GXN143" s="4"/>
      <c r="GXO143" s="4"/>
      <c r="GXP143" s="4"/>
      <c r="GXQ143" s="4"/>
      <c r="GXR143" s="4"/>
      <c r="GXS143" s="4"/>
      <c r="GXT143" s="4"/>
      <c r="GXU143" s="4"/>
      <c r="GXV143" s="4"/>
      <c r="GXW143" s="4"/>
      <c r="GXX143" s="4"/>
      <c r="GXY143" s="4"/>
      <c r="GXZ143" s="4"/>
      <c r="GYA143" s="4"/>
      <c r="GYB143" s="4"/>
      <c r="GYC143" s="4"/>
      <c r="GYD143" s="4"/>
      <c r="GYE143" s="4"/>
      <c r="GYF143" s="4"/>
      <c r="GYG143" s="4"/>
      <c r="GYH143" s="4"/>
      <c r="GYI143" s="4"/>
      <c r="GYJ143" s="4"/>
      <c r="GYK143" s="4"/>
      <c r="GYL143" s="4"/>
      <c r="GYM143" s="4"/>
      <c r="GYN143" s="4"/>
      <c r="GYO143" s="4"/>
      <c r="GYP143" s="4"/>
      <c r="GYQ143" s="4"/>
      <c r="GYR143" s="4"/>
      <c r="GYS143" s="4"/>
      <c r="GYT143" s="4"/>
      <c r="GYU143" s="4"/>
      <c r="GYV143" s="4"/>
      <c r="GYW143" s="4"/>
      <c r="GYX143" s="4"/>
      <c r="GYY143" s="4"/>
      <c r="GYZ143" s="4"/>
      <c r="GZA143" s="4"/>
      <c r="GZB143" s="4"/>
      <c r="GZC143" s="4"/>
      <c r="GZD143" s="4"/>
      <c r="GZE143" s="4"/>
      <c r="GZF143" s="4"/>
      <c r="GZG143" s="4"/>
      <c r="GZH143" s="4"/>
      <c r="GZI143" s="4"/>
      <c r="GZJ143" s="4"/>
      <c r="GZK143" s="4"/>
      <c r="GZL143" s="4"/>
      <c r="GZM143" s="4"/>
      <c r="GZN143" s="4"/>
      <c r="GZO143" s="4"/>
      <c r="GZP143" s="4"/>
      <c r="GZQ143" s="4"/>
      <c r="GZR143" s="4"/>
      <c r="GZS143" s="4"/>
      <c r="GZT143" s="4"/>
      <c r="GZU143" s="4"/>
      <c r="GZV143" s="4"/>
      <c r="GZW143" s="4"/>
      <c r="GZX143" s="4"/>
      <c r="GZY143" s="4"/>
      <c r="GZZ143" s="4"/>
      <c r="HAA143" s="4"/>
      <c r="HAB143" s="4"/>
      <c r="HAC143" s="4"/>
      <c r="HAD143" s="4"/>
      <c r="HAE143" s="4"/>
      <c r="HAF143" s="4"/>
      <c r="HAG143" s="4"/>
      <c r="HAH143" s="4"/>
      <c r="HAI143" s="4"/>
      <c r="HAJ143" s="4"/>
      <c r="HAK143" s="4"/>
      <c r="HAL143" s="4"/>
      <c r="HAM143" s="4"/>
      <c r="HAN143" s="4"/>
      <c r="HAO143" s="4"/>
      <c r="HAP143" s="4"/>
      <c r="HAQ143" s="4"/>
      <c r="HAR143" s="4"/>
      <c r="HAS143" s="4"/>
      <c r="HAT143" s="4"/>
      <c r="HAU143" s="4"/>
      <c r="HAV143" s="4"/>
      <c r="HAW143" s="4"/>
      <c r="HAX143" s="4"/>
      <c r="HAY143" s="4"/>
      <c r="HAZ143" s="4"/>
      <c r="HBA143" s="4"/>
      <c r="HBB143" s="4"/>
      <c r="HBC143" s="4"/>
      <c r="HBD143" s="4"/>
      <c r="HBE143" s="4"/>
      <c r="HBF143" s="4"/>
      <c r="HBG143" s="4"/>
      <c r="HBH143" s="4"/>
      <c r="HBI143" s="4"/>
      <c r="HBJ143" s="4"/>
      <c r="HBK143" s="4"/>
      <c r="HBL143" s="4"/>
      <c r="HBM143" s="4"/>
      <c r="HBN143" s="4"/>
      <c r="HBO143" s="4"/>
      <c r="HBP143" s="4"/>
      <c r="HBQ143" s="4"/>
      <c r="HBR143" s="4"/>
      <c r="HBS143" s="4"/>
      <c r="HBT143" s="4"/>
      <c r="HBU143" s="4"/>
      <c r="HBV143" s="4"/>
      <c r="HBW143" s="4"/>
      <c r="HBX143" s="4"/>
      <c r="HBY143" s="4"/>
      <c r="HBZ143" s="4"/>
      <c r="HCA143" s="4"/>
      <c r="HCB143" s="4"/>
      <c r="HCC143" s="4"/>
      <c r="HCD143" s="4"/>
      <c r="HCE143" s="4"/>
      <c r="HCF143" s="4"/>
      <c r="HCG143" s="4"/>
      <c r="HCH143" s="4"/>
      <c r="HCI143" s="4"/>
      <c r="HCJ143" s="4"/>
      <c r="HCK143" s="4"/>
      <c r="HCL143" s="4"/>
      <c r="HCM143" s="4"/>
      <c r="HCN143" s="4"/>
      <c r="HCO143" s="4"/>
      <c r="HCP143" s="4"/>
      <c r="HCQ143" s="4"/>
      <c r="HCR143" s="4"/>
      <c r="HCS143" s="4"/>
      <c r="HCT143" s="4"/>
      <c r="HCU143" s="4"/>
      <c r="HCV143" s="4"/>
      <c r="HCW143" s="4"/>
      <c r="HCX143" s="4"/>
      <c r="HCY143" s="4"/>
      <c r="HCZ143" s="4"/>
      <c r="HDA143" s="4"/>
      <c r="HDB143" s="4"/>
      <c r="HDC143" s="4"/>
      <c r="HDD143" s="4"/>
      <c r="HDE143" s="4"/>
      <c r="HDF143" s="4"/>
      <c r="HDG143" s="4"/>
      <c r="HDH143" s="4"/>
      <c r="HDI143" s="4"/>
      <c r="HDJ143" s="4"/>
      <c r="HDK143" s="4"/>
      <c r="HDL143" s="4"/>
      <c r="HDM143" s="4"/>
      <c r="HDN143" s="4"/>
      <c r="HDO143" s="4"/>
      <c r="HDP143" s="4"/>
      <c r="HDQ143" s="4"/>
      <c r="HDR143" s="4"/>
      <c r="HDS143" s="4"/>
      <c r="HDT143" s="4"/>
      <c r="HDU143" s="4"/>
      <c r="HDV143" s="4"/>
      <c r="HDW143" s="4"/>
      <c r="HDX143" s="4"/>
      <c r="HDY143" s="4"/>
      <c r="HDZ143" s="4"/>
      <c r="HEA143" s="4"/>
      <c r="HEB143" s="4"/>
      <c r="HEC143" s="4"/>
      <c r="HED143" s="4"/>
      <c r="HEE143" s="4"/>
      <c r="HEF143" s="4"/>
      <c r="HEG143" s="4"/>
      <c r="HEH143" s="4"/>
      <c r="HEI143" s="4"/>
      <c r="HEJ143" s="4"/>
      <c r="HEK143" s="4"/>
      <c r="HEL143" s="4"/>
      <c r="HEM143" s="4"/>
      <c r="HEN143" s="4"/>
      <c r="HEO143" s="4"/>
      <c r="HEP143" s="4"/>
      <c r="HEQ143" s="4"/>
      <c r="HER143" s="4"/>
      <c r="HES143" s="4"/>
      <c r="HET143" s="4"/>
      <c r="HEU143" s="4"/>
      <c r="HEV143" s="4"/>
      <c r="HEW143" s="4"/>
      <c r="HEX143" s="4"/>
      <c r="HEY143" s="4"/>
      <c r="HEZ143" s="4"/>
      <c r="HFA143" s="4"/>
      <c r="HFB143" s="4"/>
      <c r="HFC143" s="4"/>
      <c r="HFD143" s="4"/>
      <c r="HFE143" s="4"/>
      <c r="HFF143" s="4"/>
      <c r="HFG143" s="4"/>
      <c r="HFH143" s="4"/>
      <c r="HFI143" s="4"/>
      <c r="HFJ143" s="4"/>
      <c r="HFK143" s="4"/>
      <c r="HFL143" s="4"/>
      <c r="HFM143" s="4"/>
      <c r="HFN143" s="4"/>
      <c r="HFO143" s="4"/>
      <c r="HFP143" s="4"/>
      <c r="HFQ143" s="4"/>
      <c r="HFR143" s="4"/>
      <c r="HFS143" s="4"/>
      <c r="HFT143" s="4"/>
      <c r="HFU143" s="4"/>
      <c r="HFV143" s="4"/>
      <c r="HFW143" s="4"/>
      <c r="HFX143" s="4"/>
      <c r="HFY143" s="4"/>
      <c r="HFZ143" s="4"/>
      <c r="HGA143" s="4"/>
      <c r="HGB143" s="4"/>
      <c r="HGC143" s="4"/>
      <c r="HGD143" s="4"/>
      <c r="HGE143" s="4"/>
      <c r="HGF143" s="4"/>
      <c r="HGG143" s="4"/>
      <c r="HGH143" s="4"/>
      <c r="HGI143" s="4"/>
      <c r="HGJ143" s="4"/>
      <c r="HGK143" s="4"/>
      <c r="HGL143" s="4"/>
      <c r="HGS143" s="4"/>
      <c r="HGT143" s="4"/>
      <c r="HGU143" s="4"/>
      <c r="HGV143" s="4"/>
      <c r="HGW143" s="4"/>
      <c r="HGX143" s="4"/>
      <c r="HGY143" s="4"/>
      <c r="HGZ143" s="4"/>
      <c r="HHA143" s="4"/>
      <c r="HHB143" s="4"/>
      <c r="HHC143" s="4"/>
      <c r="HHD143" s="4"/>
      <c r="HHE143" s="4"/>
      <c r="HHF143" s="4"/>
      <c r="HHG143" s="4"/>
      <c r="HHH143" s="4"/>
      <c r="HHI143" s="4"/>
      <c r="HHJ143" s="4"/>
      <c r="HHK143" s="4"/>
      <c r="HHL143" s="4"/>
      <c r="HHM143" s="4"/>
      <c r="HHN143" s="4"/>
      <c r="HHO143" s="4"/>
      <c r="HHP143" s="4"/>
      <c r="HHQ143" s="4"/>
      <c r="HHR143" s="4"/>
      <c r="HHS143" s="4"/>
      <c r="HHT143" s="4"/>
      <c r="HHU143" s="4"/>
      <c r="HHV143" s="4"/>
      <c r="HHW143" s="4"/>
      <c r="HHX143" s="4"/>
      <c r="HHY143" s="4"/>
      <c r="HHZ143" s="4"/>
      <c r="HIA143" s="4"/>
      <c r="HIB143" s="4"/>
      <c r="HIC143" s="4"/>
      <c r="HID143" s="4"/>
      <c r="HIE143" s="4"/>
      <c r="HIF143" s="4"/>
      <c r="HIG143" s="4"/>
      <c r="HIH143" s="4"/>
      <c r="HII143" s="4"/>
      <c r="HIJ143" s="4"/>
      <c r="HIK143" s="4"/>
      <c r="HIL143" s="4"/>
      <c r="HIM143" s="4"/>
      <c r="HIN143" s="4"/>
      <c r="HIO143" s="4"/>
      <c r="HIP143" s="4"/>
      <c r="HIQ143" s="4"/>
      <c r="HIR143" s="4"/>
      <c r="HIS143" s="4"/>
      <c r="HIT143" s="4"/>
      <c r="HIU143" s="4"/>
      <c r="HIV143" s="4"/>
      <c r="HIW143" s="4"/>
      <c r="HIX143" s="4"/>
      <c r="HIY143" s="4"/>
      <c r="HIZ143" s="4"/>
      <c r="HJA143" s="4"/>
      <c r="HJB143" s="4"/>
      <c r="HJC143" s="4"/>
      <c r="HJD143" s="4"/>
      <c r="HJE143" s="4"/>
      <c r="HJF143" s="4"/>
      <c r="HJG143" s="4"/>
      <c r="HJH143" s="4"/>
      <c r="HJI143" s="4"/>
      <c r="HJJ143" s="4"/>
      <c r="HJK143" s="4"/>
      <c r="HJL143" s="4"/>
      <c r="HJM143" s="4"/>
      <c r="HJN143" s="4"/>
      <c r="HJO143" s="4"/>
      <c r="HJP143" s="4"/>
      <c r="HJQ143" s="4"/>
      <c r="HJR143" s="4"/>
      <c r="HJS143" s="4"/>
      <c r="HJT143" s="4"/>
      <c r="HJU143" s="4"/>
      <c r="HJV143" s="4"/>
      <c r="HJW143" s="4"/>
      <c r="HJX143" s="4"/>
      <c r="HJY143" s="4"/>
      <c r="HJZ143" s="4"/>
      <c r="HKA143" s="4"/>
      <c r="HKB143" s="4"/>
      <c r="HKC143" s="4"/>
      <c r="HKD143" s="4"/>
      <c r="HKE143" s="4"/>
      <c r="HKF143" s="4"/>
      <c r="HKG143" s="4"/>
      <c r="HKH143" s="4"/>
      <c r="HKI143" s="4"/>
      <c r="HKJ143" s="4"/>
      <c r="HKK143" s="4"/>
      <c r="HKL143" s="4"/>
      <c r="HKM143" s="4"/>
      <c r="HKN143" s="4"/>
      <c r="HKO143" s="4"/>
      <c r="HKP143" s="4"/>
      <c r="HKQ143" s="4"/>
      <c r="HKR143" s="4"/>
      <c r="HKS143" s="4"/>
      <c r="HKT143" s="4"/>
      <c r="HKU143" s="4"/>
      <c r="HKV143" s="4"/>
      <c r="HKW143" s="4"/>
      <c r="HKX143" s="4"/>
      <c r="HKY143" s="4"/>
      <c r="HKZ143" s="4"/>
      <c r="HLA143" s="4"/>
      <c r="HLB143" s="4"/>
      <c r="HLC143" s="4"/>
      <c r="HLD143" s="4"/>
      <c r="HLE143" s="4"/>
      <c r="HLF143" s="4"/>
      <c r="HLG143" s="4"/>
      <c r="HLH143" s="4"/>
      <c r="HLI143" s="4"/>
      <c r="HLJ143" s="4"/>
      <c r="HLK143" s="4"/>
      <c r="HLL143" s="4"/>
      <c r="HLM143" s="4"/>
      <c r="HLN143" s="4"/>
      <c r="HLO143" s="4"/>
      <c r="HLP143" s="4"/>
      <c r="HLQ143" s="4"/>
      <c r="HLR143" s="4"/>
      <c r="HLS143" s="4"/>
      <c r="HLT143" s="4"/>
      <c r="HLU143" s="4"/>
      <c r="HLV143" s="4"/>
      <c r="HLW143" s="4"/>
      <c r="HLX143" s="4"/>
      <c r="HLY143" s="4"/>
      <c r="HLZ143" s="4"/>
      <c r="HMA143" s="4"/>
      <c r="HMB143" s="4"/>
      <c r="HMC143" s="4"/>
      <c r="HMD143" s="4"/>
      <c r="HME143" s="4"/>
      <c r="HMF143" s="4"/>
      <c r="HMG143" s="4"/>
      <c r="HMH143" s="4"/>
      <c r="HMI143" s="4"/>
      <c r="HMJ143" s="4"/>
      <c r="HMK143" s="4"/>
      <c r="HML143" s="4"/>
      <c r="HMM143" s="4"/>
      <c r="HMN143" s="4"/>
      <c r="HMO143" s="4"/>
      <c r="HMP143" s="4"/>
      <c r="HMQ143" s="4"/>
      <c r="HMR143" s="4"/>
      <c r="HMS143" s="4"/>
      <c r="HMT143" s="4"/>
      <c r="HMU143" s="4"/>
      <c r="HMV143" s="4"/>
      <c r="HMW143" s="4"/>
      <c r="HMX143" s="4"/>
      <c r="HMY143" s="4"/>
      <c r="HMZ143" s="4"/>
      <c r="HNA143" s="4"/>
      <c r="HNB143" s="4"/>
      <c r="HNC143" s="4"/>
      <c r="HND143" s="4"/>
      <c r="HNE143" s="4"/>
      <c r="HNF143" s="4"/>
      <c r="HNG143" s="4"/>
      <c r="HNH143" s="4"/>
      <c r="HNI143" s="4"/>
      <c r="HNJ143" s="4"/>
      <c r="HNK143" s="4"/>
      <c r="HNL143" s="4"/>
      <c r="HNM143" s="4"/>
      <c r="HNN143" s="4"/>
      <c r="HNO143" s="4"/>
      <c r="HNP143" s="4"/>
      <c r="HNQ143" s="4"/>
      <c r="HNR143" s="4"/>
      <c r="HNS143" s="4"/>
      <c r="HNT143" s="4"/>
      <c r="HNU143" s="4"/>
      <c r="HNV143" s="4"/>
      <c r="HNW143" s="4"/>
      <c r="HNX143" s="4"/>
      <c r="HNY143" s="4"/>
      <c r="HNZ143" s="4"/>
      <c r="HOA143" s="4"/>
      <c r="HOB143" s="4"/>
      <c r="HOC143" s="4"/>
      <c r="HOD143" s="4"/>
      <c r="HOE143" s="4"/>
      <c r="HOF143" s="4"/>
      <c r="HOG143" s="4"/>
      <c r="HOH143" s="4"/>
      <c r="HOI143" s="4"/>
      <c r="HOJ143" s="4"/>
      <c r="HOK143" s="4"/>
      <c r="HOL143" s="4"/>
      <c r="HOM143" s="4"/>
      <c r="HON143" s="4"/>
      <c r="HOO143" s="4"/>
      <c r="HOP143" s="4"/>
      <c r="HOQ143" s="4"/>
      <c r="HOR143" s="4"/>
      <c r="HOS143" s="4"/>
      <c r="HOT143" s="4"/>
      <c r="HOU143" s="4"/>
      <c r="HOV143" s="4"/>
      <c r="HOW143" s="4"/>
      <c r="HOX143" s="4"/>
      <c r="HOY143" s="4"/>
      <c r="HOZ143" s="4"/>
      <c r="HPA143" s="4"/>
      <c r="HPB143" s="4"/>
      <c r="HPC143" s="4"/>
      <c r="HPD143" s="4"/>
      <c r="HPE143" s="4"/>
      <c r="HPF143" s="4"/>
      <c r="HPG143" s="4"/>
      <c r="HPH143" s="4"/>
      <c r="HPI143" s="4"/>
      <c r="HPJ143" s="4"/>
      <c r="HPK143" s="4"/>
      <c r="HPL143" s="4"/>
      <c r="HPM143" s="4"/>
      <c r="HPN143" s="4"/>
      <c r="HPO143" s="4"/>
      <c r="HPP143" s="4"/>
      <c r="HPQ143" s="4"/>
      <c r="HPR143" s="4"/>
      <c r="HPS143" s="4"/>
      <c r="HPT143" s="4"/>
      <c r="HPU143" s="4"/>
      <c r="HPV143" s="4"/>
      <c r="HPW143" s="4"/>
      <c r="HPX143" s="4"/>
      <c r="HPY143" s="4"/>
      <c r="HPZ143" s="4"/>
      <c r="HQA143" s="4"/>
      <c r="HQB143" s="4"/>
      <c r="HQC143" s="4"/>
      <c r="HQD143" s="4"/>
      <c r="HQE143" s="4"/>
      <c r="HQF143" s="4"/>
      <c r="HQG143" s="4"/>
      <c r="HQH143" s="4"/>
      <c r="HQO143" s="4"/>
      <c r="HQP143" s="4"/>
      <c r="HQQ143" s="4"/>
      <c r="HQR143" s="4"/>
      <c r="HQS143" s="4"/>
      <c r="HQT143" s="4"/>
      <c r="HQU143" s="4"/>
      <c r="HQV143" s="4"/>
      <c r="HQW143" s="4"/>
      <c r="HQX143" s="4"/>
      <c r="HQY143" s="4"/>
      <c r="HQZ143" s="4"/>
      <c r="HRA143" s="4"/>
      <c r="HRB143" s="4"/>
      <c r="HRC143" s="4"/>
      <c r="HRD143" s="4"/>
      <c r="HRE143" s="4"/>
      <c r="HRF143" s="4"/>
      <c r="HRG143" s="4"/>
      <c r="HRH143" s="4"/>
      <c r="HRI143" s="4"/>
      <c r="HRJ143" s="4"/>
      <c r="HRK143" s="4"/>
      <c r="HRL143" s="4"/>
      <c r="HRM143" s="4"/>
      <c r="HRN143" s="4"/>
      <c r="HRO143" s="4"/>
      <c r="HRP143" s="4"/>
      <c r="HRQ143" s="4"/>
      <c r="HRR143" s="4"/>
      <c r="HRS143" s="4"/>
      <c r="HRT143" s="4"/>
      <c r="HRU143" s="4"/>
      <c r="HRV143" s="4"/>
      <c r="HRW143" s="4"/>
      <c r="HRX143" s="4"/>
      <c r="HRY143" s="4"/>
      <c r="HRZ143" s="4"/>
      <c r="HSA143" s="4"/>
      <c r="HSB143" s="4"/>
      <c r="HSC143" s="4"/>
      <c r="HSD143" s="4"/>
      <c r="HSE143" s="4"/>
      <c r="HSF143" s="4"/>
      <c r="HSG143" s="4"/>
      <c r="HSH143" s="4"/>
      <c r="HSI143" s="4"/>
      <c r="HSJ143" s="4"/>
      <c r="HSK143" s="4"/>
      <c r="HSL143" s="4"/>
      <c r="HSM143" s="4"/>
      <c r="HSN143" s="4"/>
      <c r="HSO143" s="4"/>
      <c r="HSP143" s="4"/>
      <c r="HSQ143" s="4"/>
      <c r="HSR143" s="4"/>
      <c r="HSS143" s="4"/>
      <c r="HST143" s="4"/>
      <c r="HSU143" s="4"/>
      <c r="HSV143" s="4"/>
      <c r="HSW143" s="4"/>
      <c r="HSX143" s="4"/>
      <c r="HSY143" s="4"/>
      <c r="HSZ143" s="4"/>
      <c r="HTA143" s="4"/>
      <c r="HTB143" s="4"/>
      <c r="HTC143" s="4"/>
      <c r="HTD143" s="4"/>
      <c r="HTE143" s="4"/>
      <c r="HTF143" s="4"/>
      <c r="HTG143" s="4"/>
      <c r="HTH143" s="4"/>
      <c r="HTI143" s="4"/>
      <c r="HTJ143" s="4"/>
      <c r="HTK143" s="4"/>
      <c r="HTL143" s="4"/>
      <c r="HTM143" s="4"/>
      <c r="HTN143" s="4"/>
      <c r="HTO143" s="4"/>
      <c r="HTP143" s="4"/>
      <c r="HTQ143" s="4"/>
      <c r="HTR143" s="4"/>
      <c r="HTS143" s="4"/>
      <c r="HTT143" s="4"/>
      <c r="HTU143" s="4"/>
      <c r="HTV143" s="4"/>
      <c r="HTW143" s="4"/>
      <c r="HTX143" s="4"/>
      <c r="HTY143" s="4"/>
      <c r="HTZ143" s="4"/>
      <c r="HUA143" s="4"/>
      <c r="HUB143" s="4"/>
      <c r="HUC143" s="4"/>
      <c r="HUD143" s="4"/>
      <c r="HUE143" s="4"/>
      <c r="HUF143" s="4"/>
      <c r="HUG143" s="4"/>
      <c r="HUH143" s="4"/>
      <c r="HUI143" s="4"/>
      <c r="HUJ143" s="4"/>
      <c r="HUK143" s="4"/>
      <c r="HUL143" s="4"/>
      <c r="HUM143" s="4"/>
      <c r="HUN143" s="4"/>
      <c r="HUO143" s="4"/>
      <c r="HUP143" s="4"/>
      <c r="HUQ143" s="4"/>
      <c r="HUR143" s="4"/>
      <c r="HUS143" s="4"/>
      <c r="HUT143" s="4"/>
      <c r="HUU143" s="4"/>
      <c r="HUV143" s="4"/>
      <c r="HUW143" s="4"/>
      <c r="HUX143" s="4"/>
      <c r="HUY143" s="4"/>
      <c r="HUZ143" s="4"/>
      <c r="HVA143" s="4"/>
      <c r="HVB143" s="4"/>
      <c r="HVC143" s="4"/>
      <c r="HVD143" s="4"/>
      <c r="HVE143" s="4"/>
      <c r="HVF143" s="4"/>
      <c r="HVG143" s="4"/>
      <c r="HVH143" s="4"/>
      <c r="HVI143" s="4"/>
      <c r="HVJ143" s="4"/>
      <c r="HVK143" s="4"/>
      <c r="HVL143" s="4"/>
      <c r="HVM143" s="4"/>
      <c r="HVN143" s="4"/>
      <c r="HVO143" s="4"/>
      <c r="HVP143" s="4"/>
      <c r="HVQ143" s="4"/>
      <c r="HVR143" s="4"/>
      <c r="HVS143" s="4"/>
      <c r="HVT143" s="4"/>
      <c r="HVU143" s="4"/>
      <c r="HVV143" s="4"/>
      <c r="HVW143" s="4"/>
      <c r="HVX143" s="4"/>
      <c r="HVY143" s="4"/>
      <c r="HVZ143" s="4"/>
      <c r="HWA143" s="4"/>
      <c r="HWB143" s="4"/>
      <c r="HWC143" s="4"/>
      <c r="HWD143" s="4"/>
      <c r="HWE143" s="4"/>
      <c r="HWF143" s="4"/>
      <c r="HWG143" s="4"/>
      <c r="HWH143" s="4"/>
      <c r="HWI143" s="4"/>
      <c r="HWJ143" s="4"/>
      <c r="HWK143" s="4"/>
      <c r="HWL143" s="4"/>
      <c r="HWM143" s="4"/>
      <c r="HWN143" s="4"/>
      <c r="HWO143" s="4"/>
      <c r="HWP143" s="4"/>
      <c r="HWQ143" s="4"/>
      <c r="HWR143" s="4"/>
      <c r="HWS143" s="4"/>
      <c r="HWT143" s="4"/>
      <c r="HWU143" s="4"/>
      <c r="HWV143" s="4"/>
      <c r="HWW143" s="4"/>
      <c r="HWX143" s="4"/>
      <c r="HWY143" s="4"/>
      <c r="HWZ143" s="4"/>
      <c r="HXA143" s="4"/>
      <c r="HXB143" s="4"/>
      <c r="HXC143" s="4"/>
      <c r="HXD143" s="4"/>
      <c r="HXE143" s="4"/>
      <c r="HXF143" s="4"/>
      <c r="HXG143" s="4"/>
      <c r="HXH143" s="4"/>
      <c r="HXI143" s="4"/>
      <c r="HXJ143" s="4"/>
      <c r="HXK143" s="4"/>
      <c r="HXL143" s="4"/>
      <c r="HXM143" s="4"/>
      <c r="HXN143" s="4"/>
      <c r="HXO143" s="4"/>
      <c r="HXP143" s="4"/>
      <c r="HXQ143" s="4"/>
      <c r="HXR143" s="4"/>
      <c r="HXS143" s="4"/>
      <c r="HXT143" s="4"/>
      <c r="HXU143" s="4"/>
      <c r="HXV143" s="4"/>
      <c r="HXW143" s="4"/>
      <c r="HXX143" s="4"/>
      <c r="HXY143" s="4"/>
      <c r="HXZ143" s="4"/>
      <c r="HYA143" s="4"/>
      <c r="HYB143" s="4"/>
      <c r="HYC143" s="4"/>
      <c r="HYD143" s="4"/>
      <c r="HYE143" s="4"/>
      <c r="HYF143" s="4"/>
      <c r="HYG143" s="4"/>
      <c r="HYH143" s="4"/>
      <c r="HYI143" s="4"/>
      <c r="HYJ143" s="4"/>
      <c r="HYK143" s="4"/>
      <c r="HYL143" s="4"/>
      <c r="HYM143" s="4"/>
      <c r="HYN143" s="4"/>
      <c r="HYO143" s="4"/>
      <c r="HYP143" s="4"/>
      <c r="HYQ143" s="4"/>
      <c r="HYR143" s="4"/>
      <c r="HYS143" s="4"/>
      <c r="HYT143" s="4"/>
      <c r="HYU143" s="4"/>
      <c r="HYV143" s="4"/>
      <c r="HYW143" s="4"/>
      <c r="HYX143" s="4"/>
      <c r="HYY143" s="4"/>
      <c r="HYZ143" s="4"/>
      <c r="HZA143" s="4"/>
      <c r="HZB143" s="4"/>
      <c r="HZC143" s="4"/>
      <c r="HZD143" s="4"/>
      <c r="HZE143" s="4"/>
      <c r="HZF143" s="4"/>
      <c r="HZG143" s="4"/>
      <c r="HZH143" s="4"/>
      <c r="HZI143" s="4"/>
      <c r="HZJ143" s="4"/>
      <c r="HZK143" s="4"/>
      <c r="HZL143" s="4"/>
      <c r="HZM143" s="4"/>
      <c r="HZN143" s="4"/>
      <c r="HZO143" s="4"/>
      <c r="HZP143" s="4"/>
      <c r="HZQ143" s="4"/>
      <c r="HZR143" s="4"/>
      <c r="HZS143" s="4"/>
      <c r="HZT143" s="4"/>
      <c r="HZU143" s="4"/>
      <c r="HZV143" s="4"/>
      <c r="HZW143" s="4"/>
      <c r="HZX143" s="4"/>
      <c r="HZY143" s="4"/>
      <c r="HZZ143" s="4"/>
      <c r="IAA143" s="4"/>
      <c r="IAB143" s="4"/>
      <c r="IAC143" s="4"/>
      <c r="IAD143" s="4"/>
      <c r="IAK143" s="4"/>
      <c r="IAL143" s="4"/>
      <c r="IAM143" s="4"/>
      <c r="IAN143" s="4"/>
      <c r="IAO143" s="4"/>
      <c r="IAP143" s="4"/>
      <c r="IAQ143" s="4"/>
      <c r="IAR143" s="4"/>
      <c r="IAS143" s="4"/>
      <c r="IAT143" s="4"/>
      <c r="IAU143" s="4"/>
      <c r="IAV143" s="4"/>
      <c r="IAW143" s="4"/>
      <c r="IAX143" s="4"/>
      <c r="IAY143" s="4"/>
      <c r="IAZ143" s="4"/>
      <c r="IBA143" s="4"/>
      <c r="IBB143" s="4"/>
      <c r="IBC143" s="4"/>
      <c r="IBD143" s="4"/>
      <c r="IBE143" s="4"/>
      <c r="IBF143" s="4"/>
      <c r="IBG143" s="4"/>
      <c r="IBH143" s="4"/>
      <c r="IBI143" s="4"/>
      <c r="IBJ143" s="4"/>
      <c r="IBK143" s="4"/>
      <c r="IBL143" s="4"/>
      <c r="IBM143" s="4"/>
      <c r="IBN143" s="4"/>
      <c r="IBO143" s="4"/>
      <c r="IBP143" s="4"/>
      <c r="IBQ143" s="4"/>
      <c r="IBR143" s="4"/>
      <c r="IBS143" s="4"/>
      <c r="IBT143" s="4"/>
      <c r="IBU143" s="4"/>
      <c r="IBV143" s="4"/>
      <c r="IBW143" s="4"/>
      <c r="IBX143" s="4"/>
      <c r="IBY143" s="4"/>
      <c r="IBZ143" s="4"/>
      <c r="ICA143" s="4"/>
      <c r="ICB143" s="4"/>
      <c r="ICC143" s="4"/>
      <c r="ICD143" s="4"/>
      <c r="ICE143" s="4"/>
      <c r="ICF143" s="4"/>
      <c r="ICG143" s="4"/>
      <c r="ICH143" s="4"/>
      <c r="ICI143" s="4"/>
      <c r="ICJ143" s="4"/>
      <c r="ICK143" s="4"/>
      <c r="ICL143" s="4"/>
      <c r="ICM143" s="4"/>
      <c r="ICN143" s="4"/>
      <c r="ICO143" s="4"/>
      <c r="ICP143" s="4"/>
      <c r="ICQ143" s="4"/>
      <c r="ICR143" s="4"/>
      <c r="ICS143" s="4"/>
      <c r="ICT143" s="4"/>
      <c r="ICU143" s="4"/>
      <c r="ICV143" s="4"/>
      <c r="ICW143" s="4"/>
      <c r="ICX143" s="4"/>
      <c r="ICY143" s="4"/>
      <c r="ICZ143" s="4"/>
      <c r="IDA143" s="4"/>
      <c r="IDB143" s="4"/>
      <c r="IDC143" s="4"/>
      <c r="IDD143" s="4"/>
      <c r="IDE143" s="4"/>
      <c r="IDF143" s="4"/>
      <c r="IDG143" s="4"/>
      <c r="IDH143" s="4"/>
      <c r="IDI143" s="4"/>
      <c r="IDJ143" s="4"/>
      <c r="IDK143" s="4"/>
      <c r="IDL143" s="4"/>
      <c r="IDM143" s="4"/>
      <c r="IDN143" s="4"/>
      <c r="IDO143" s="4"/>
      <c r="IDP143" s="4"/>
      <c r="IDQ143" s="4"/>
      <c r="IDR143" s="4"/>
      <c r="IDS143" s="4"/>
      <c r="IDT143" s="4"/>
      <c r="IDU143" s="4"/>
      <c r="IDV143" s="4"/>
      <c r="IDW143" s="4"/>
      <c r="IDX143" s="4"/>
      <c r="IDY143" s="4"/>
      <c r="IDZ143" s="4"/>
      <c r="IEA143" s="4"/>
      <c r="IEB143" s="4"/>
      <c r="IEC143" s="4"/>
      <c r="IED143" s="4"/>
      <c r="IEE143" s="4"/>
      <c r="IEF143" s="4"/>
      <c r="IEG143" s="4"/>
      <c r="IEH143" s="4"/>
      <c r="IEI143" s="4"/>
      <c r="IEJ143" s="4"/>
      <c r="IEK143" s="4"/>
      <c r="IEL143" s="4"/>
      <c r="IEM143" s="4"/>
      <c r="IEN143" s="4"/>
      <c r="IEO143" s="4"/>
      <c r="IEP143" s="4"/>
      <c r="IEQ143" s="4"/>
      <c r="IER143" s="4"/>
      <c r="IES143" s="4"/>
      <c r="IET143" s="4"/>
      <c r="IEU143" s="4"/>
      <c r="IEV143" s="4"/>
      <c r="IEW143" s="4"/>
      <c r="IEX143" s="4"/>
      <c r="IEY143" s="4"/>
      <c r="IEZ143" s="4"/>
      <c r="IFA143" s="4"/>
      <c r="IFB143" s="4"/>
      <c r="IFC143" s="4"/>
      <c r="IFD143" s="4"/>
      <c r="IFE143" s="4"/>
      <c r="IFF143" s="4"/>
      <c r="IFG143" s="4"/>
      <c r="IFH143" s="4"/>
      <c r="IFI143" s="4"/>
      <c r="IFJ143" s="4"/>
      <c r="IFK143" s="4"/>
      <c r="IFL143" s="4"/>
      <c r="IFM143" s="4"/>
      <c r="IFN143" s="4"/>
      <c r="IFO143" s="4"/>
      <c r="IFP143" s="4"/>
      <c r="IFQ143" s="4"/>
      <c r="IFR143" s="4"/>
      <c r="IFS143" s="4"/>
      <c r="IFT143" s="4"/>
      <c r="IFU143" s="4"/>
      <c r="IFV143" s="4"/>
      <c r="IFW143" s="4"/>
      <c r="IFX143" s="4"/>
      <c r="IFY143" s="4"/>
      <c r="IFZ143" s="4"/>
      <c r="IGA143" s="4"/>
      <c r="IGB143" s="4"/>
      <c r="IGC143" s="4"/>
      <c r="IGD143" s="4"/>
      <c r="IGE143" s="4"/>
      <c r="IGF143" s="4"/>
      <c r="IGG143" s="4"/>
      <c r="IGH143" s="4"/>
      <c r="IGI143" s="4"/>
      <c r="IGJ143" s="4"/>
      <c r="IGK143" s="4"/>
      <c r="IGL143" s="4"/>
      <c r="IGM143" s="4"/>
      <c r="IGN143" s="4"/>
      <c r="IGO143" s="4"/>
      <c r="IGP143" s="4"/>
      <c r="IGQ143" s="4"/>
      <c r="IGR143" s="4"/>
      <c r="IGS143" s="4"/>
      <c r="IGT143" s="4"/>
      <c r="IGU143" s="4"/>
      <c r="IGV143" s="4"/>
      <c r="IGW143" s="4"/>
      <c r="IGX143" s="4"/>
      <c r="IGY143" s="4"/>
      <c r="IGZ143" s="4"/>
      <c r="IHA143" s="4"/>
      <c r="IHB143" s="4"/>
      <c r="IHC143" s="4"/>
      <c r="IHD143" s="4"/>
      <c r="IHE143" s="4"/>
      <c r="IHF143" s="4"/>
      <c r="IHG143" s="4"/>
      <c r="IHH143" s="4"/>
      <c r="IHI143" s="4"/>
      <c r="IHJ143" s="4"/>
      <c r="IHK143" s="4"/>
      <c r="IHL143" s="4"/>
      <c r="IHM143" s="4"/>
      <c r="IHN143" s="4"/>
      <c r="IHO143" s="4"/>
      <c r="IHP143" s="4"/>
      <c r="IHQ143" s="4"/>
      <c r="IHR143" s="4"/>
      <c r="IHS143" s="4"/>
      <c r="IHT143" s="4"/>
      <c r="IHU143" s="4"/>
      <c r="IHV143" s="4"/>
      <c r="IHW143" s="4"/>
      <c r="IHX143" s="4"/>
      <c r="IHY143" s="4"/>
      <c r="IHZ143" s="4"/>
      <c r="IIA143" s="4"/>
      <c r="IIB143" s="4"/>
      <c r="IIC143" s="4"/>
      <c r="IID143" s="4"/>
      <c r="IIE143" s="4"/>
      <c r="IIF143" s="4"/>
      <c r="IIG143" s="4"/>
      <c r="IIH143" s="4"/>
      <c r="III143" s="4"/>
      <c r="IIJ143" s="4"/>
      <c r="IIK143" s="4"/>
      <c r="IIL143" s="4"/>
      <c r="IIM143" s="4"/>
      <c r="IIN143" s="4"/>
      <c r="IIO143" s="4"/>
      <c r="IIP143" s="4"/>
      <c r="IIQ143" s="4"/>
      <c r="IIR143" s="4"/>
      <c r="IIS143" s="4"/>
      <c r="IIT143" s="4"/>
      <c r="IIU143" s="4"/>
      <c r="IIV143" s="4"/>
      <c r="IIW143" s="4"/>
      <c r="IIX143" s="4"/>
      <c r="IIY143" s="4"/>
      <c r="IIZ143" s="4"/>
      <c r="IJA143" s="4"/>
      <c r="IJB143" s="4"/>
      <c r="IJC143" s="4"/>
      <c r="IJD143" s="4"/>
      <c r="IJE143" s="4"/>
      <c r="IJF143" s="4"/>
      <c r="IJG143" s="4"/>
      <c r="IJH143" s="4"/>
      <c r="IJI143" s="4"/>
      <c r="IJJ143" s="4"/>
      <c r="IJK143" s="4"/>
      <c r="IJL143" s="4"/>
      <c r="IJM143" s="4"/>
      <c r="IJN143" s="4"/>
      <c r="IJO143" s="4"/>
      <c r="IJP143" s="4"/>
      <c r="IJQ143" s="4"/>
      <c r="IJR143" s="4"/>
      <c r="IJS143" s="4"/>
      <c r="IJT143" s="4"/>
      <c r="IJU143" s="4"/>
      <c r="IJV143" s="4"/>
      <c r="IJW143" s="4"/>
      <c r="IJX143" s="4"/>
      <c r="IJY143" s="4"/>
      <c r="IJZ143" s="4"/>
      <c r="IKG143" s="4"/>
      <c r="IKH143" s="4"/>
      <c r="IKI143" s="4"/>
      <c r="IKJ143" s="4"/>
      <c r="IKK143" s="4"/>
      <c r="IKL143" s="4"/>
      <c r="IKM143" s="4"/>
      <c r="IKN143" s="4"/>
      <c r="IKO143" s="4"/>
      <c r="IKP143" s="4"/>
      <c r="IKQ143" s="4"/>
      <c r="IKR143" s="4"/>
      <c r="IKS143" s="4"/>
      <c r="IKT143" s="4"/>
      <c r="IKU143" s="4"/>
      <c r="IKV143" s="4"/>
      <c r="IKW143" s="4"/>
      <c r="IKX143" s="4"/>
      <c r="IKY143" s="4"/>
      <c r="IKZ143" s="4"/>
      <c r="ILA143" s="4"/>
      <c r="ILB143" s="4"/>
      <c r="ILC143" s="4"/>
      <c r="ILD143" s="4"/>
      <c r="ILE143" s="4"/>
      <c r="ILF143" s="4"/>
      <c r="ILG143" s="4"/>
      <c r="ILH143" s="4"/>
      <c r="ILI143" s="4"/>
      <c r="ILJ143" s="4"/>
      <c r="ILK143" s="4"/>
      <c r="ILL143" s="4"/>
      <c r="ILM143" s="4"/>
      <c r="ILN143" s="4"/>
      <c r="ILO143" s="4"/>
      <c r="ILP143" s="4"/>
      <c r="ILQ143" s="4"/>
      <c r="ILR143" s="4"/>
      <c r="ILS143" s="4"/>
      <c r="ILT143" s="4"/>
      <c r="ILU143" s="4"/>
      <c r="ILV143" s="4"/>
      <c r="ILW143" s="4"/>
      <c r="ILX143" s="4"/>
      <c r="ILY143" s="4"/>
      <c r="ILZ143" s="4"/>
      <c r="IMA143" s="4"/>
      <c r="IMB143" s="4"/>
      <c r="IMC143" s="4"/>
      <c r="IMD143" s="4"/>
      <c r="IME143" s="4"/>
      <c r="IMF143" s="4"/>
      <c r="IMG143" s="4"/>
      <c r="IMH143" s="4"/>
      <c r="IMI143" s="4"/>
      <c r="IMJ143" s="4"/>
      <c r="IMK143" s="4"/>
      <c r="IML143" s="4"/>
      <c r="IMM143" s="4"/>
      <c r="IMN143" s="4"/>
      <c r="IMO143" s="4"/>
      <c r="IMP143" s="4"/>
      <c r="IMQ143" s="4"/>
      <c r="IMR143" s="4"/>
      <c r="IMS143" s="4"/>
      <c r="IMT143" s="4"/>
      <c r="IMU143" s="4"/>
      <c r="IMV143" s="4"/>
      <c r="IMW143" s="4"/>
      <c r="IMX143" s="4"/>
      <c r="IMY143" s="4"/>
      <c r="IMZ143" s="4"/>
      <c r="INA143" s="4"/>
      <c r="INB143" s="4"/>
      <c r="INC143" s="4"/>
      <c r="IND143" s="4"/>
      <c r="INE143" s="4"/>
      <c r="INF143" s="4"/>
      <c r="ING143" s="4"/>
      <c r="INH143" s="4"/>
      <c r="INI143" s="4"/>
      <c r="INJ143" s="4"/>
      <c r="INK143" s="4"/>
      <c r="INL143" s="4"/>
      <c r="INM143" s="4"/>
      <c r="INN143" s="4"/>
      <c r="INO143" s="4"/>
      <c r="INP143" s="4"/>
      <c r="INQ143" s="4"/>
      <c r="INR143" s="4"/>
      <c r="INS143" s="4"/>
      <c r="INT143" s="4"/>
      <c r="INU143" s="4"/>
      <c r="INV143" s="4"/>
      <c r="INW143" s="4"/>
      <c r="INX143" s="4"/>
      <c r="INY143" s="4"/>
      <c r="INZ143" s="4"/>
      <c r="IOA143" s="4"/>
      <c r="IOB143" s="4"/>
      <c r="IOC143" s="4"/>
      <c r="IOD143" s="4"/>
      <c r="IOE143" s="4"/>
      <c r="IOF143" s="4"/>
      <c r="IOG143" s="4"/>
      <c r="IOH143" s="4"/>
      <c r="IOI143" s="4"/>
      <c r="IOJ143" s="4"/>
      <c r="IOK143" s="4"/>
      <c r="IOL143" s="4"/>
      <c r="IOM143" s="4"/>
      <c r="ION143" s="4"/>
      <c r="IOO143" s="4"/>
      <c r="IOP143" s="4"/>
      <c r="IOQ143" s="4"/>
      <c r="IOR143" s="4"/>
      <c r="IOS143" s="4"/>
      <c r="IOT143" s="4"/>
      <c r="IOU143" s="4"/>
      <c r="IOV143" s="4"/>
      <c r="IOW143" s="4"/>
      <c r="IOX143" s="4"/>
      <c r="IOY143" s="4"/>
      <c r="IOZ143" s="4"/>
      <c r="IPA143" s="4"/>
      <c r="IPB143" s="4"/>
      <c r="IPC143" s="4"/>
      <c r="IPD143" s="4"/>
      <c r="IPE143" s="4"/>
      <c r="IPF143" s="4"/>
      <c r="IPG143" s="4"/>
      <c r="IPH143" s="4"/>
      <c r="IPI143" s="4"/>
      <c r="IPJ143" s="4"/>
      <c r="IPK143" s="4"/>
      <c r="IPL143" s="4"/>
      <c r="IPM143" s="4"/>
      <c r="IPN143" s="4"/>
      <c r="IPO143" s="4"/>
      <c r="IPP143" s="4"/>
      <c r="IPQ143" s="4"/>
      <c r="IPR143" s="4"/>
      <c r="IPS143" s="4"/>
      <c r="IPT143" s="4"/>
      <c r="IPU143" s="4"/>
      <c r="IPV143" s="4"/>
      <c r="IPW143" s="4"/>
      <c r="IPX143" s="4"/>
      <c r="IPY143" s="4"/>
      <c r="IPZ143" s="4"/>
      <c r="IQA143" s="4"/>
      <c r="IQB143" s="4"/>
      <c r="IQC143" s="4"/>
      <c r="IQD143" s="4"/>
      <c r="IQE143" s="4"/>
      <c r="IQF143" s="4"/>
      <c r="IQG143" s="4"/>
      <c r="IQH143" s="4"/>
      <c r="IQI143" s="4"/>
      <c r="IQJ143" s="4"/>
      <c r="IQK143" s="4"/>
      <c r="IQL143" s="4"/>
      <c r="IQM143" s="4"/>
      <c r="IQN143" s="4"/>
      <c r="IQO143" s="4"/>
      <c r="IQP143" s="4"/>
      <c r="IQQ143" s="4"/>
      <c r="IQR143" s="4"/>
      <c r="IQS143" s="4"/>
      <c r="IQT143" s="4"/>
      <c r="IQU143" s="4"/>
      <c r="IQV143" s="4"/>
      <c r="IQW143" s="4"/>
      <c r="IQX143" s="4"/>
      <c r="IQY143" s="4"/>
      <c r="IQZ143" s="4"/>
      <c r="IRA143" s="4"/>
      <c r="IRB143" s="4"/>
      <c r="IRC143" s="4"/>
      <c r="IRD143" s="4"/>
      <c r="IRE143" s="4"/>
      <c r="IRF143" s="4"/>
      <c r="IRG143" s="4"/>
      <c r="IRH143" s="4"/>
      <c r="IRI143" s="4"/>
      <c r="IRJ143" s="4"/>
      <c r="IRK143" s="4"/>
      <c r="IRL143" s="4"/>
      <c r="IRM143" s="4"/>
      <c r="IRN143" s="4"/>
      <c r="IRO143" s="4"/>
      <c r="IRP143" s="4"/>
      <c r="IRQ143" s="4"/>
      <c r="IRR143" s="4"/>
      <c r="IRS143" s="4"/>
      <c r="IRT143" s="4"/>
      <c r="IRU143" s="4"/>
      <c r="IRV143" s="4"/>
      <c r="IRW143" s="4"/>
      <c r="IRX143" s="4"/>
      <c r="IRY143" s="4"/>
      <c r="IRZ143" s="4"/>
      <c r="ISA143" s="4"/>
      <c r="ISB143" s="4"/>
      <c r="ISC143" s="4"/>
      <c r="ISD143" s="4"/>
      <c r="ISE143" s="4"/>
      <c r="ISF143" s="4"/>
      <c r="ISG143" s="4"/>
      <c r="ISH143" s="4"/>
      <c r="ISI143" s="4"/>
      <c r="ISJ143" s="4"/>
      <c r="ISK143" s="4"/>
      <c r="ISL143" s="4"/>
      <c r="ISM143" s="4"/>
      <c r="ISN143" s="4"/>
      <c r="ISO143" s="4"/>
      <c r="ISP143" s="4"/>
      <c r="ISQ143" s="4"/>
      <c r="ISR143" s="4"/>
      <c r="ISS143" s="4"/>
      <c r="IST143" s="4"/>
      <c r="ISU143" s="4"/>
      <c r="ISV143" s="4"/>
      <c r="ISW143" s="4"/>
      <c r="ISX143" s="4"/>
      <c r="ISY143" s="4"/>
      <c r="ISZ143" s="4"/>
      <c r="ITA143" s="4"/>
      <c r="ITB143" s="4"/>
      <c r="ITC143" s="4"/>
      <c r="ITD143" s="4"/>
      <c r="ITE143" s="4"/>
      <c r="ITF143" s="4"/>
      <c r="ITG143" s="4"/>
      <c r="ITH143" s="4"/>
      <c r="ITI143" s="4"/>
      <c r="ITJ143" s="4"/>
      <c r="ITK143" s="4"/>
      <c r="ITL143" s="4"/>
      <c r="ITM143" s="4"/>
      <c r="ITN143" s="4"/>
      <c r="ITO143" s="4"/>
      <c r="ITP143" s="4"/>
      <c r="ITQ143" s="4"/>
      <c r="ITR143" s="4"/>
      <c r="ITS143" s="4"/>
      <c r="ITT143" s="4"/>
      <c r="ITU143" s="4"/>
      <c r="ITV143" s="4"/>
      <c r="IUC143" s="4"/>
      <c r="IUD143" s="4"/>
      <c r="IUE143" s="4"/>
      <c r="IUF143" s="4"/>
      <c r="IUG143" s="4"/>
      <c r="IUH143" s="4"/>
      <c r="IUI143" s="4"/>
      <c r="IUJ143" s="4"/>
      <c r="IUK143" s="4"/>
      <c r="IUL143" s="4"/>
      <c r="IUM143" s="4"/>
      <c r="IUN143" s="4"/>
      <c r="IUO143" s="4"/>
      <c r="IUP143" s="4"/>
      <c r="IUQ143" s="4"/>
      <c r="IUR143" s="4"/>
      <c r="IUS143" s="4"/>
      <c r="IUT143" s="4"/>
      <c r="IUU143" s="4"/>
      <c r="IUV143" s="4"/>
      <c r="IUW143" s="4"/>
      <c r="IUX143" s="4"/>
      <c r="IUY143" s="4"/>
      <c r="IUZ143" s="4"/>
      <c r="IVA143" s="4"/>
      <c r="IVB143" s="4"/>
      <c r="IVC143" s="4"/>
      <c r="IVD143" s="4"/>
      <c r="IVE143" s="4"/>
      <c r="IVF143" s="4"/>
      <c r="IVG143" s="4"/>
      <c r="IVH143" s="4"/>
      <c r="IVI143" s="4"/>
      <c r="IVJ143" s="4"/>
      <c r="IVK143" s="4"/>
      <c r="IVL143" s="4"/>
      <c r="IVM143" s="4"/>
      <c r="IVN143" s="4"/>
      <c r="IVO143" s="4"/>
      <c r="IVP143" s="4"/>
      <c r="IVQ143" s="4"/>
      <c r="IVR143" s="4"/>
      <c r="IVS143" s="4"/>
      <c r="IVT143" s="4"/>
      <c r="IVU143" s="4"/>
      <c r="IVV143" s="4"/>
      <c r="IVW143" s="4"/>
      <c r="IVX143" s="4"/>
      <c r="IVY143" s="4"/>
      <c r="IVZ143" s="4"/>
      <c r="IWA143" s="4"/>
      <c r="IWB143" s="4"/>
      <c r="IWC143" s="4"/>
      <c r="IWD143" s="4"/>
      <c r="IWE143" s="4"/>
      <c r="IWF143" s="4"/>
      <c r="IWG143" s="4"/>
      <c r="IWH143" s="4"/>
      <c r="IWI143" s="4"/>
      <c r="IWJ143" s="4"/>
      <c r="IWK143" s="4"/>
      <c r="IWL143" s="4"/>
      <c r="IWM143" s="4"/>
      <c r="IWN143" s="4"/>
      <c r="IWO143" s="4"/>
      <c r="IWP143" s="4"/>
      <c r="IWQ143" s="4"/>
      <c r="IWR143" s="4"/>
      <c r="IWS143" s="4"/>
      <c r="IWT143" s="4"/>
      <c r="IWU143" s="4"/>
      <c r="IWV143" s="4"/>
      <c r="IWW143" s="4"/>
      <c r="IWX143" s="4"/>
      <c r="IWY143" s="4"/>
      <c r="IWZ143" s="4"/>
      <c r="IXA143" s="4"/>
      <c r="IXB143" s="4"/>
      <c r="IXC143" s="4"/>
      <c r="IXD143" s="4"/>
      <c r="IXE143" s="4"/>
      <c r="IXF143" s="4"/>
      <c r="IXG143" s="4"/>
      <c r="IXH143" s="4"/>
      <c r="IXI143" s="4"/>
      <c r="IXJ143" s="4"/>
      <c r="IXK143" s="4"/>
      <c r="IXL143" s="4"/>
      <c r="IXM143" s="4"/>
      <c r="IXN143" s="4"/>
      <c r="IXO143" s="4"/>
      <c r="IXP143" s="4"/>
      <c r="IXQ143" s="4"/>
      <c r="IXR143" s="4"/>
      <c r="IXS143" s="4"/>
      <c r="IXT143" s="4"/>
      <c r="IXU143" s="4"/>
      <c r="IXV143" s="4"/>
      <c r="IXW143" s="4"/>
      <c r="IXX143" s="4"/>
      <c r="IXY143" s="4"/>
      <c r="IXZ143" s="4"/>
      <c r="IYA143" s="4"/>
      <c r="IYB143" s="4"/>
      <c r="IYC143" s="4"/>
      <c r="IYD143" s="4"/>
      <c r="IYE143" s="4"/>
      <c r="IYF143" s="4"/>
      <c r="IYG143" s="4"/>
      <c r="IYH143" s="4"/>
      <c r="IYI143" s="4"/>
      <c r="IYJ143" s="4"/>
      <c r="IYK143" s="4"/>
      <c r="IYL143" s="4"/>
      <c r="IYM143" s="4"/>
      <c r="IYN143" s="4"/>
      <c r="IYO143" s="4"/>
      <c r="IYP143" s="4"/>
      <c r="IYQ143" s="4"/>
      <c r="IYR143" s="4"/>
      <c r="IYS143" s="4"/>
      <c r="IYT143" s="4"/>
      <c r="IYU143" s="4"/>
      <c r="IYV143" s="4"/>
      <c r="IYW143" s="4"/>
      <c r="IYX143" s="4"/>
      <c r="IYY143" s="4"/>
      <c r="IYZ143" s="4"/>
      <c r="IZA143" s="4"/>
      <c r="IZB143" s="4"/>
      <c r="IZC143" s="4"/>
      <c r="IZD143" s="4"/>
      <c r="IZE143" s="4"/>
      <c r="IZF143" s="4"/>
      <c r="IZG143" s="4"/>
      <c r="IZH143" s="4"/>
      <c r="IZI143" s="4"/>
      <c r="IZJ143" s="4"/>
      <c r="IZK143" s="4"/>
      <c r="IZL143" s="4"/>
      <c r="IZM143" s="4"/>
      <c r="IZN143" s="4"/>
      <c r="IZO143" s="4"/>
      <c r="IZP143" s="4"/>
      <c r="IZQ143" s="4"/>
      <c r="IZR143" s="4"/>
      <c r="IZS143" s="4"/>
      <c r="IZT143" s="4"/>
      <c r="IZU143" s="4"/>
      <c r="IZV143" s="4"/>
      <c r="IZW143" s="4"/>
      <c r="IZX143" s="4"/>
      <c r="IZY143" s="4"/>
      <c r="IZZ143" s="4"/>
      <c r="JAA143" s="4"/>
      <c r="JAB143" s="4"/>
      <c r="JAC143" s="4"/>
      <c r="JAD143" s="4"/>
      <c r="JAE143" s="4"/>
      <c r="JAF143" s="4"/>
      <c r="JAG143" s="4"/>
      <c r="JAH143" s="4"/>
      <c r="JAI143" s="4"/>
      <c r="JAJ143" s="4"/>
      <c r="JAK143" s="4"/>
      <c r="JAL143" s="4"/>
      <c r="JAM143" s="4"/>
      <c r="JAN143" s="4"/>
      <c r="JAO143" s="4"/>
      <c r="JAP143" s="4"/>
      <c r="JAQ143" s="4"/>
      <c r="JAR143" s="4"/>
      <c r="JAS143" s="4"/>
      <c r="JAT143" s="4"/>
      <c r="JAU143" s="4"/>
      <c r="JAV143" s="4"/>
      <c r="JAW143" s="4"/>
      <c r="JAX143" s="4"/>
      <c r="JAY143" s="4"/>
      <c r="JAZ143" s="4"/>
      <c r="JBA143" s="4"/>
      <c r="JBB143" s="4"/>
      <c r="JBC143" s="4"/>
      <c r="JBD143" s="4"/>
      <c r="JBE143" s="4"/>
      <c r="JBF143" s="4"/>
      <c r="JBG143" s="4"/>
      <c r="JBH143" s="4"/>
      <c r="JBI143" s="4"/>
      <c r="JBJ143" s="4"/>
      <c r="JBK143" s="4"/>
      <c r="JBL143" s="4"/>
      <c r="JBM143" s="4"/>
      <c r="JBN143" s="4"/>
      <c r="JBO143" s="4"/>
      <c r="JBP143" s="4"/>
      <c r="JBQ143" s="4"/>
      <c r="JBR143" s="4"/>
      <c r="JBS143" s="4"/>
      <c r="JBT143" s="4"/>
      <c r="JBU143" s="4"/>
      <c r="JBV143" s="4"/>
      <c r="JBW143" s="4"/>
      <c r="JBX143" s="4"/>
      <c r="JBY143" s="4"/>
      <c r="JBZ143" s="4"/>
      <c r="JCA143" s="4"/>
      <c r="JCB143" s="4"/>
      <c r="JCC143" s="4"/>
      <c r="JCD143" s="4"/>
      <c r="JCE143" s="4"/>
      <c r="JCF143" s="4"/>
      <c r="JCG143" s="4"/>
      <c r="JCH143" s="4"/>
      <c r="JCI143" s="4"/>
      <c r="JCJ143" s="4"/>
      <c r="JCK143" s="4"/>
      <c r="JCL143" s="4"/>
      <c r="JCM143" s="4"/>
      <c r="JCN143" s="4"/>
      <c r="JCO143" s="4"/>
      <c r="JCP143" s="4"/>
      <c r="JCQ143" s="4"/>
      <c r="JCR143" s="4"/>
      <c r="JCS143" s="4"/>
      <c r="JCT143" s="4"/>
      <c r="JCU143" s="4"/>
      <c r="JCV143" s="4"/>
      <c r="JCW143" s="4"/>
      <c r="JCX143" s="4"/>
      <c r="JCY143" s="4"/>
      <c r="JCZ143" s="4"/>
      <c r="JDA143" s="4"/>
      <c r="JDB143" s="4"/>
      <c r="JDC143" s="4"/>
      <c r="JDD143" s="4"/>
      <c r="JDE143" s="4"/>
      <c r="JDF143" s="4"/>
      <c r="JDG143" s="4"/>
      <c r="JDH143" s="4"/>
      <c r="JDI143" s="4"/>
      <c r="JDJ143" s="4"/>
      <c r="JDK143" s="4"/>
      <c r="JDL143" s="4"/>
      <c r="JDM143" s="4"/>
      <c r="JDN143" s="4"/>
      <c r="JDO143" s="4"/>
      <c r="JDP143" s="4"/>
      <c r="JDQ143" s="4"/>
      <c r="JDR143" s="4"/>
      <c r="JDY143" s="4"/>
      <c r="JDZ143" s="4"/>
      <c r="JEA143" s="4"/>
      <c r="JEB143" s="4"/>
      <c r="JEC143" s="4"/>
      <c r="JED143" s="4"/>
      <c r="JEE143" s="4"/>
      <c r="JEF143" s="4"/>
      <c r="JEG143" s="4"/>
      <c r="JEH143" s="4"/>
      <c r="JEI143" s="4"/>
      <c r="JEJ143" s="4"/>
      <c r="JEK143" s="4"/>
      <c r="JEL143" s="4"/>
      <c r="JEM143" s="4"/>
      <c r="JEN143" s="4"/>
      <c r="JEO143" s="4"/>
      <c r="JEP143" s="4"/>
      <c r="JEQ143" s="4"/>
      <c r="JER143" s="4"/>
      <c r="JES143" s="4"/>
      <c r="JET143" s="4"/>
      <c r="JEU143" s="4"/>
      <c r="JEV143" s="4"/>
      <c r="JEW143" s="4"/>
      <c r="JEX143" s="4"/>
      <c r="JEY143" s="4"/>
      <c r="JEZ143" s="4"/>
      <c r="JFA143" s="4"/>
      <c r="JFB143" s="4"/>
      <c r="JFC143" s="4"/>
      <c r="JFD143" s="4"/>
      <c r="JFE143" s="4"/>
      <c r="JFF143" s="4"/>
      <c r="JFG143" s="4"/>
      <c r="JFH143" s="4"/>
      <c r="JFI143" s="4"/>
      <c r="JFJ143" s="4"/>
      <c r="JFK143" s="4"/>
      <c r="JFL143" s="4"/>
      <c r="JFM143" s="4"/>
      <c r="JFN143" s="4"/>
      <c r="JFO143" s="4"/>
      <c r="JFP143" s="4"/>
      <c r="JFQ143" s="4"/>
      <c r="JFR143" s="4"/>
      <c r="JFS143" s="4"/>
      <c r="JFT143" s="4"/>
      <c r="JFU143" s="4"/>
      <c r="JFV143" s="4"/>
      <c r="JFW143" s="4"/>
      <c r="JFX143" s="4"/>
      <c r="JFY143" s="4"/>
      <c r="JFZ143" s="4"/>
      <c r="JGA143" s="4"/>
      <c r="JGB143" s="4"/>
      <c r="JGC143" s="4"/>
      <c r="JGD143" s="4"/>
      <c r="JGE143" s="4"/>
      <c r="JGF143" s="4"/>
      <c r="JGG143" s="4"/>
      <c r="JGH143" s="4"/>
      <c r="JGI143" s="4"/>
      <c r="JGJ143" s="4"/>
      <c r="JGK143" s="4"/>
      <c r="JGL143" s="4"/>
      <c r="JGM143" s="4"/>
      <c r="JGN143" s="4"/>
      <c r="JGO143" s="4"/>
      <c r="JGP143" s="4"/>
      <c r="JGQ143" s="4"/>
      <c r="JGR143" s="4"/>
      <c r="JGS143" s="4"/>
      <c r="JGT143" s="4"/>
      <c r="JGU143" s="4"/>
      <c r="JGV143" s="4"/>
      <c r="JGW143" s="4"/>
      <c r="JGX143" s="4"/>
      <c r="JGY143" s="4"/>
      <c r="JGZ143" s="4"/>
      <c r="JHA143" s="4"/>
      <c r="JHB143" s="4"/>
      <c r="JHC143" s="4"/>
      <c r="JHD143" s="4"/>
      <c r="JHE143" s="4"/>
      <c r="JHF143" s="4"/>
      <c r="JHG143" s="4"/>
      <c r="JHH143" s="4"/>
      <c r="JHI143" s="4"/>
      <c r="JHJ143" s="4"/>
      <c r="JHK143" s="4"/>
      <c r="JHL143" s="4"/>
      <c r="JHM143" s="4"/>
      <c r="JHN143" s="4"/>
      <c r="JHO143" s="4"/>
      <c r="JHP143" s="4"/>
      <c r="JHQ143" s="4"/>
      <c r="JHR143" s="4"/>
      <c r="JHS143" s="4"/>
      <c r="JHT143" s="4"/>
      <c r="JHU143" s="4"/>
      <c r="JHV143" s="4"/>
      <c r="JHW143" s="4"/>
      <c r="JHX143" s="4"/>
      <c r="JHY143" s="4"/>
      <c r="JHZ143" s="4"/>
      <c r="JIA143" s="4"/>
      <c r="JIB143" s="4"/>
      <c r="JIC143" s="4"/>
      <c r="JID143" s="4"/>
      <c r="JIE143" s="4"/>
      <c r="JIF143" s="4"/>
      <c r="JIG143" s="4"/>
      <c r="JIH143" s="4"/>
      <c r="JII143" s="4"/>
      <c r="JIJ143" s="4"/>
      <c r="JIK143" s="4"/>
      <c r="JIL143" s="4"/>
      <c r="JIM143" s="4"/>
      <c r="JIN143" s="4"/>
      <c r="JIO143" s="4"/>
      <c r="JIP143" s="4"/>
      <c r="JIQ143" s="4"/>
      <c r="JIR143" s="4"/>
      <c r="JIS143" s="4"/>
      <c r="JIT143" s="4"/>
      <c r="JIU143" s="4"/>
      <c r="JIV143" s="4"/>
      <c r="JIW143" s="4"/>
      <c r="JIX143" s="4"/>
      <c r="JIY143" s="4"/>
      <c r="JIZ143" s="4"/>
      <c r="JJA143" s="4"/>
      <c r="JJB143" s="4"/>
      <c r="JJC143" s="4"/>
      <c r="JJD143" s="4"/>
      <c r="JJE143" s="4"/>
      <c r="JJF143" s="4"/>
      <c r="JJG143" s="4"/>
      <c r="JJH143" s="4"/>
      <c r="JJI143" s="4"/>
      <c r="JJJ143" s="4"/>
      <c r="JJK143" s="4"/>
      <c r="JJL143" s="4"/>
      <c r="JJM143" s="4"/>
      <c r="JJN143" s="4"/>
      <c r="JJO143" s="4"/>
      <c r="JJP143" s="4"/>
      <c r="JJQ143" s="4"/>
      <c r="JJR143" s="4"/>
      <c r="JJS143" s="4"/>
      <c r="JJT143" s="4"/>
      <c r="JJU143" s="4"/>
      <c r="JJV143" s="4"/>
      <c r="JJW143" s="4"/>
      <c r="JJX143" s="4"/>
      <c r="JJY143" s="4"/>
      <c r="JJZ143" s="4"/>
      <c r="JKA143" s="4"/>
      <c r="JKB143" s="4"/>
      <c r="JKC143" s="4"/>
      <c r="JKD143" s="4"/>
      <c r="JKE143" s="4"/>
      <c r="JKF143" s="4"/>
      <c r="JKG143" s="4"/>
      <c r="JKH143" s="4"/>
      <c r="JKI143" s="4"/>
      <c r="JKJ143" s="4"/>
      <c r="JKK143" s="4"/>
      <c r="JKL143" s="4"/>
      <c r="JKM143" s="4"/>
      <c r="JKN143" s="4"/>
      <c r="JKO143" s="4"/>
      <c r="JKP143" s="4"/>
      <c r="JKQ143" s="4"/>
      <c r="JKR143" s="4"/>
      <c r="JKS143" s="4"/>
      <c r="JKT143" s="4"/>
      <c r="JKU143" s="4"/>
      <c r="JKV143" s="4"/>
      <c r="JKW143" s="4"/>
      <c r="JKX143" s="4"/>
      <c r="JKY143" s="4"/>
      <c r="JKZ143" s="4"/>
      <c r="JLA143" s="4"/>
      <c r="JLB143" s="4"/>
      <c r="JLC143" s="4"/>
      <c r="JLD143" s="4"/>
      <c r="JLE143" s="4"/>
      <c r="JLF143" s="4"/>
      <c r="JLG143" s="4"/>
      <c r="JLH143" s="4"/>
      <c r="JLI143" s="4"/>
      <c r="JLJ143" s="4"/>
      <c r="JLK143" s="4"/>
      <c r="JLL143" s="4"/>
      <c r="JLM143" s="4"/>
      <c r="JLN143" s="4"/>
      <c r="JLO143" s="4"/>
      <c r="JLP143" s="4"/>
      <c r="JLQ143" s="4"/>
      <c r="JLR143" s="4"/>
      <c r="JLS143" s="4"/>
      <c r="JLT143" s="4"/>
      <c r="JLU143" s="4"/>
      <c r="JLV143" s="4"/>
      <c r="JLW143" s="4"/>
      <c r="JLX143" s="4"/>
      <c r="JLY143" s="4"/>
      <c r="JLZ143" s="4"/>
      <c r="JMA143" s="4"/>
      <c r="JMB143" s="4"/>
      <c r="JMC143" s="4"/>
      <c r="JMD143" s="4"/>
      <c r="JME143" s="4"/>
      <c r="JMF143" s="4"/>
      <c r="JMG143" s="4"/>
      <c r="JMH143" s="4"/>
      <c r="JMI143" s="4"/>
      <c r="JMJ143" s="4"/>
      <c r="JMK143" s="4"/>
      <c r="JML143" s="4"/>
      <c r="JMM143" s="4"/>
      <c r="JMN143" s="4"/>
      <c r="JMO143" s="4"/>
      <c r="JMP143" s="4"/>
      <c r="JMQ143" s="4"/>
      <c r="JMR143" s="4"/>
      <c r="JMS143" s="4"/>
      <c r="JMT143" s="4"/>
      <c r="JMU143" s="4"/>
      <c r="JMV143" s="4"/>
      <c r="JMW143" s="4"/>
      <c r="JMX143" s="4"/>
      <c r="JMY143" s="4"/>
      <c r="JMZ143" s="4"/>
      <c r="JNA143" s="4"/>
      <c r="JNB143" s="4"/>
      <c r="JNC143" s="4"/>
      <c r="JND143" s="4"/>
      <c r="JNE143" s="4"/>
      <c r="JNF143" s="4"/>
      <c r="JNG143" s="4"/>
      <c r="JNH143" s="4"/>
      <c r="JNI143" s="4"/>
      <c r="JNJ143" s="4"/>
      <c r="JNK143" s="4"/>
      <c r="JNL143" s="4"/>
      <c r="JNM143" s="4"/>
      <c r="JNN143" s="4"/>
      <c r="JNU143" s="4"/>
      <c r="JNV143" s="4"/>
      <c r="JNW143" s="4"/>
      <c r="JNX143" s="4"/>
      <c r="JNY143" s="4"/>
      <c r="JNZ143" s="4"/>
      <c r="JOA143" s="4"/>
      <c r="JOB143" s="4"/>
      <c r="JOC143" s="4"/>
      <c r="JOD143" s="4"/>
      <c r="JOE143" s="4"/>
      <c r="JOF143" s="4"/>
      <c r="JOG143" s="4"/>
      <c r="JOH143" s="4"/>
      <c r="JOI143" s="4"/>
      <c r="JOJ143" s="4"/>
      <c r="JOK143" s="4"/>
      <c r="JOL143" s="4"/>
      <c r="JOM143" s="4"/>
      <c r="JON143" s="4"/>
      <c r="JOO143" s="4"/>
      <c r="JOP143" s="4"/>
      <c r="JOQ143" s="4"/>
      <c r="JOR143" s="4"/>
      <c r="JOS143" s="4"/>
      <c r="JOT143" s="4"/>
      <c r="JOU143" s="4"/>
      <c r="JOV143" s="4"/>
      <c r="JOW143" s="4"/>
      <c r="JOX143" s="4"/>
      <c r="JOY143" s="4"/>
      <c r="JOZ143" s="4"/>
      <c r="JPA143" s="4"/>
      <c r="JPB143" s="4"/>
      <c r="JPC143" s="4"/>
      <c r="JPD143" s="4"/>
      <c r="JPE143" s="4"/>
      <c r="JPF143" s="4"/>
      <c r="JPG143" s="4"/>
      <c r="JPH143" s="4"/>
      <c r="JPI143" s="4"/>
      <c r="JPJ143" s="4"/>
      <c r="JPK143" s="4"/>
      <c r="JPL143" s="4"/>
      <c r="JPM143" s="4"/>
      <c r="JPN143" s="4"/>
      <c r="JPO143" s="4"/>
      <c r="JPP143" s="4"/>
      <c r="JPQ143" s="4"/>
      <c r="JPR143" s="4"/>
      <c r="JPS143" s="4"/>
      <c r="JPT143" s="4"/>
      <c r="JPU143" s="4"/>
      <c r="JPV143" s="4"/>
      <c r="JPW143" s="4"/>
      <c r="JPX143" s="4"/>
      <c r="JPY143" s="4"/>
      <c r="JPZ143" s="4"/>
      <c r="JQA143" s="4"/>
      <c r="JQB143" s="4"/>
      <c r="JQC143" s="4"/>
      <c r="JQD143" s="4"/>
      <c r="JQE143" s="4"/>
      <c r="JQF143" s="4"/>
      <c r="JQG143" s="4"/>
      <c r="JQH143" s="4"/>
      <c r="JQI143" s="4"/>
      <c r="JQJ143" s="4"/>
      <c r="JQK143" s="4"/>
      <c r="JQL143" s="4"/>
      <c r="JQM143" s="4"/>
      <c r="JQN143" s="4"/>
      <c r="JQO143" s="4"/>
      <c r="JQP143" s="4"/>
      <c r="JQQ143" s="4"/>
      <c r="JQR143" s="4"/>
      <c r="JQS143" s="4"/>
      <c r="JQT143" s="4"/>
      <c r="JQU143" s="4"/>
      <c r="JQV143" s="4"/>
      <c r="JQW143" s="4"/>
      <c r="JQX143" s="4"/>
      <c r="JQY143" s="4"/>
      <c r="JQZ143" s="4"/>
      <c r="JRA143" s="4"/>
      <c r="JRB143" s="4"/>
      <c r="JRC143" s="4"/>
      <c r="JRD143" s="4"/>
      <c r="JRE143" s="4"/>
      <c r="JRF143" s="4"/>
      <c r="JRG143" s="4"/>
      <c r="JRH143" s="4"/>
      <c r="JRI143" s="4"/>
      <c r="JRJ143" s="4"/>
      <c r="JRK143" s="4"/>
      <c r="JRL143" s="4"/>
      <c r="JRM143" s="4"/>
      <c r="JRN143" s="4"/>
      <c r="JRO143" s="4"/>
      <c r="JRP143" s="4"/>
      <c r="JRQ143" s="4"/>
      <c r="JRR143" s="4"/>
      <c r="JRS143" s="4"/>
      <c r="JRT143" s="4"/>
      <c r="JRU143" s="4"/>
      <c r="JRV143" s="4"/>
      <c r="JRW143" s="4"/>
      <c r="JRX143" s="4"/>
      <c r="JRY143" s="4"/>
      <c r="JRZ143" s="4"/>
      <c r="JSA143" s="4"/>
      <c r="JSB143" s="4"/>
      <c r="JSC143" s="4"/>
      <c r="JSD143" s="4"/>
      <c r="JSE143" s="4"/>
      <c r="JSF143" s="4"/>
      <c r="JSG143" s="4"/>
      <c r="JSH143" s="4"/>
      <c r="JSI143" s="4"/>
      <c r="JSJ143" s="4"/>
      <c r="JSK143" s="4"/>
      <c r="JSL143" s="4"/>
      <c r="JSM143" s="4"/>
      <c r="JSN143" s="4"/>
      <c r="JSO143" s="4"/>
      <c r="JSP143" s="4"/>
      <c r="JSQ143" s="4"/>
      <c r="JSR143" s="4"/>
      <c r="JSS143" s="4"/>
      <c r="JST143" s="4"/>
      <c r="JSU143" s="4"/>
      <c r="JSV143" s="4"/>
      <c r="JSW143" s="4"/>
      <c r="JSX143" s="4"/>
      <c r="JSY143" s="4"/>
      <c r="JSZ143" s="4"/>
      <c r="JTA143" s="4"/>
      <c r="JTB143" s="4"/>
      <c r="JTC143" s="4"/>
      <c r="JTD143" s="4"/>
      <c r="JTE143" s="4"/>
      <c r="JTF143" s="4"/>
      <c r="JTG143" s="4"/>
      <c r="JTH143" s="4"/>
      <c r="JTI143" s="4"/>
      <c r="JTJ143" s="4"/>
      <c r="JTK143" s="4"/>
      <c r="JTL143" s="4"/>
      <c r="JTM143" s="4"/>
      <c r="JTN143" s="4"/>
      <c r="JTO143" s="4"/>
      <c r="JTP143" s="4"/>
      <c r="JTQ143" s="4"/>
      <c r="JTR143" s="4"/>
      <c r="JTS143" s="4"/>
      <c r="JTT143" s="4"/>
      <c r="JTU143" s="4"/>
      <c r="JTV143" s="4"/>
      <c r="JTW143" s="4"/>
      <c r="JTX143" s="4"/>
      <c r="JTY143" s="4"/>
      <c r="JTZ143" s="4"/>
      <c r="JUA143" s="4"/>
      <c r="JUB143" s="4"/>
      <c r="JUC143" s="4"/>
      <c r="JUD143" s="4"/>
      <c r="JUE143" s="4"/>
      <c r="JUF143" s="4"/>
      <c r="JUG143" s="4"/>
      <c r="JUH143" s="4"/>
      <c r="JUI143" s="4"/>
      <c r="JUJ143" s="4"/>
      <c r="JUK143" s="4"/>
      <c r="JUL143" s="4"/>
      <c r="JUM143" s="4"/>
      <c r="JUN143" s="4"/>
      <c r="JUO143" s="4"/>
      <c r="JUP143" s="4"/>
      <c r="JUQ143" s="4"/>
      <c r="JUR143" s="4"/>
      <c r="JUS143" s="4"/>
      <c r="JUT143" s="4"/>
      <c r="JUU143" s="4"/>
      <c r="JUV143" s="4"/>
      <c r="JUW143" s="4"/>
      <c r="JUX143" s="4"/>
      <c r="JUY143" s="4"/>
      <c r="JUZ143" s="4"/>
      <c r="JVA143" s="4"/>
      <c r="JVB143" s="4"/>
      <c r="JVC143" s="4"/>
      <c r="JVD143" s="4"/>
      <c r="JVE143" s="4"/>
      <c r="JVF143" s="4"/>
      <c r="JVG143" s="4"/>
      <c r="JVH143" s="4"/>
      <c r="JVI143" s="4"/>
      <c r="JVJ143" s="4"/>
      <c r="JVK143" s="4"/>
      <c r="JVL143" s="4"/>
      <c r="JVM143" s="4"/>
      <c r="JVN143" s="4"/>
      <c r="JVO143" s="4"/>
      <c r="JVP143" s="4"/>
      <c r="JVQ143" s="4"/>
      <c r="JVR143" s="4"/>
      <c r="JVS143" s="4"/>
      <c r="JVT143" s="4"/>
      <c r="JVU143" s="4"/>
      <c r="JVV143" s="4"/>
      <c r="JVW143" s="4"/>
      <c r="JVX143" s="4"/>
      <c r="JVY143" s="4"/>
      <c r="JVZ143" s="4"/>
      <c r="JWA143" s="4"/>
      <c r="JWB143" s="4"/>
      <c r="JWC143" s="4"/>
      <c r="JWD143" s="4"/>
      <c r="JWE143" s="4"/>
      <c r="JWF143" s="4"/>
      <c r="JWG143" s="4"/>
      <c r="JWH143" s="4"/>
      <c r="JWI143" s="4"/>
      <c r="JWJ143" s="4"/>
      <c r="JWK143" s="4"/>
      <c r="JWL143" s="4"/>
      <c r="JWM143" s="4"/>
      <c r="JWN143" s="4"/>
      <c r="JWO143" s="4"/>
      <c r="JWP143" s="4"/>
      <c r="JWQ143" s="4"/>
      <c r="JWR143" s="4"/>
      <c r="JWS143" s="4"/>
      <c r="JWT143" s="4"/>
      <c r="JWU143" s="4"/>
      <c r="JWV143" s="4"/>
      <c r="JWW143" s="4"/>
      <c r="JWX143" s="4"/>
      <c r="JWY143" s="4"/>
      <c r="JWZ143" s="4"/>
      <c r="JXA143" s="4"/>
      <c r="JXB143" s="4"/>
      <c r="JXC143" s="4"/>
      <c r="JXD143" s="4"/>
      <c r="JXE143" s="4"/>
      <c r="JXF143" s="4"/>
      <c r="JXG143" s="4"/>
      <c r="JXH143" s="4"/>
      <c r="JXI143" s="4"/>
      <c r="JXJ143" s="4"/>
      <c r="JXQ143" s="4"/>
      <c r="JXR143" s="4"/>
      <c r="JXS143" s="4"/>
      <c r="JXT143" s="4"/>
      <c r="JXU143" s="4"/>
      <c r="JXV143" s="4"/>
      <c r="JXW143" s="4"/>
      <c r="JXX143" s="4"/>
      <c r="JXY143" s="4"/>
      <c r="JXZ143" s="4"/>
      <c r="JYA143" s="4"/>
      <c r="JYB143" s="4"/>
      <c r="JYC143" s="4"/>
      <c r="JYD143" s="4"/>
      <c r="JYE143" s="4"/>
      <c r="JYF143" s="4"/>
      <c r="JYG143" s="4"/>
      <c r="JYH143" s="4"/>
      <c r="JYI143" s="4"/>
      <c r="JYJ143" s="4"/>
      <c r="JYK143" s="4"/>
      <c r="JYL143" s="4"/>
      <c r="JYM143" s="4"/>
      <c r="JYN143" s="4"/>
      <c r="JYO143" s="4"/>
      <c r="JYP143" s="4"/>
      <c r="JYQ143" s="4"/>
      <c r="JYR143" s="4"/>
      <c r="JYS143" s="4"/>
      <c r="JYT143" s="4"/>
      <c r="JYU143" s="4"/>
      <c r="JYV143" s="4"/>
      <c r="JYW143" s="4"/>
      <c r="JYX143" s="4"/>
      <c r="JYY143" s="4"/>
      <c r="JYZ143" s="4"/>
      <c r="JZA143" s="4"/>
      <c r="JZB143" s="4"/>
      <c r="JZC143" s="4"/>
      <c r="JZD143" s="4"/>
      <c r="JZE143" s="4"/>
      <c r="JZF143" s="4"/>
      <c r="JZG143" s="4"/>
      <c r="JZH143" s="4"/>
      <c r="JZI143" s="4"/>
      <c r="JZJ143" s="4"/>
      <c r="JZK143" s="4"/>
      <c r="JZL143" s="4"/>
      <c r="JZM143" s="4"/>
      <c r="JZN143" s="4"/>
      <c r="JZO143" s="4"/>
      <c r="JZP143" s="4"/>
      <c r="JZQ143" s="4"/>
      <c r="JZR143" s="4"/>
      <c r="JZS143" s="4"/>
      <c r="JZT143" s="4"/>
      <c r="JZU143" s="4"/>
      <c r="JZV143" s="4"/>
      <c r="JZW143" s="4"/>
      <c r="JZX143" s="4"/>
      <c r="JZY143" s="4"/>
      <c r="JZZ143" s="4"/>
      <c r="KAA143" s="4"/>
      <c r="KAB143" s="4"/>
      <c r="KAC143" s="4"/>
      <c r="KAD143" s="4"/>
      <c r="KAE143" s="4"/>
      <c r="KAF143" s="4"/>
      <c r="KAG143" s="4"/>
      <c r="KAH143" s="4"/>
      <c r="KAI143" s="4"/>
      <c r="KAJ143" s="4"/>
      <c r="KAK143" s="4"/>
      <c r="KAL143" s="4"/>
      <c r="KAM143" s="4"/>
      <c r="KAN143" s="4"/>
      <c r="KAO143" s="4"/>
      <c r="KAP143" s="4"/>
      <c r="KAQ143" s="4"/>
      <c r="KAR143" s="4"/>
      <c r="KAS143" s="4"/>
      <c r="KAT143" s="4"/>
      <c r="KAU143" s="4"/>
      <c r="KAV143" s="4"/>
      <c r="KAW143" s="4"/>
      <c r="KAX143" s="4"/>
      <c r="KAY143" s="4"/>
      <c r="KAZ143" s="4"/>
      <c r="KBA143" s="4"/>
      <c r="KBB143" s="4"/>
      <c r="KBC143" s="4"/>
      <c r="KBD143" s="4"/>
      <c r="KBE143" s="4"/>
      <c r="KBF143" s="4"/>
      <c r="KBG143" s="4"/>
      <c r="KBH143" s="4"/>
      <c r="KBI143" s="4"/>
      <c r="KBJ143" s="4"/>
      <c r="KBK143" s="4"/>
      <c r="KBL143" s="4"/>
      <c r="KBM143" s="4"/>
      <c r="KBN143" s="4"/>
      <c r="KBO143" s="4"/>
      <c r="KBP143" s="4"/>
      <c r="KBQ143" s="4"/>
      <c r="KBR143" s="4"/>
      <c r="KBS143" s="4"/>
      <c r="KBT143" s="4"/>
      <c r="KBU143" s="4"/>
      <c r="KBV143" s="4"/>
      <c r="KBW143" s="4"/>
      <c r="KBX143" s="4"/>
      <c r="KBY143" s="4"/>
      <c r="KBZ143" s="4"/>
      <c r="KCA143" s="4"/>
      <c r="KCB143" s="4"/>
      <c r="KCC143" s="4"/>
      <c r="KCD143" s="4"/>
      <c r="KCE143" s="4"/>
      <c r="KCF143" s="4"/>
      <c r="KCG143" s="4"/>
      <c r="KCH143" s="4"/>
      <c r="KCI143" s="4"/>
      <c r="KCJ143" s="4"/>
      <c r="KCK143" s="4"/>
      <c r="KCL143" s="4"/>
      <c r="KCM143" s="4"/>
      <c r="KCN143" s="4"/>
      <c r="KCO143" s="4"/>
      <c r="KCP143" s="4"/>
      <c r="KCQ143" s="4"/>
      <c r="KCR143" s="4"/>
      <c r="KCS143" s="4"/>
      <c r="KCT143" s="4"/>
      <c r="KCU143" s="4"/>
      <c r="KCV143" s="4"/>
      <c r="KCW143" s="4"/>
      <c r="KCX143" s="4"/>
      <c r="KCY143" s="4"/>
      <c r="KCZ143" s="4"/>
      <c r="KDA143" s="4"/>
      <c r="KDB143" s="4"/>
      <c r="KDC143" s="4"/>
      <c r="KDD143" s="4"/>
      <c r="KDE143" s="4"/>
      <c r="KDF143" s="4"/>
      <c r="KDG143" s="4"/>
      <c r="KDH143" s="4"/>
      <c r="KDI143" s="4"/>
      <c r="KDJ143" s="4"/>
      <c r="KDK143" s="4"/>
      <c r="KDL143" s="4"/>
      <c r="KDM143" s="4"/>
      <c r="KDN143" s="4"/>
      <c r="KDO143" s="4"/>
      <c r="KDP143" s="4"/>
      <c r="KDQ143" s="4"/>
      <c r="KDR143" s="4"/>
      <c r="KDS143" s="4"/>
      <c r="KDT143" s="4"/>
      <c r="KDU143" s="4"/>
      <c r="KDV143" s="4"/>
      <c r="KDW143" s="4"/>
      <c r="KDX143" s="4"/>
      <c r="KDY143" s="4"/>
      <c r="KDZ143" s="4"/>
      <c r="KEA143" s="4"/>
      <c r="KEB143" s="4"/>
      <c r="KEC143" s="4"/>
      <c r="KED143" s="4"/>
      <c r="KEE143" s="4"/>
      <c r="KEF143" s="4"/>
      <c r="KEG143" s="4"/>
      <c r="KEH143" s="4"/>
      <c r="KEI143" s="4"/>
      <c r="KEJ143" s="4"/>
      <c r="KEK143" s="4"/>
      <c r="KEL143" s="4"/>
      <c r="KEM143" s="4"/>
      <c r="KEN143" s="4"/>
      <c r="KEO143" s="4"/>
      <c r="KEP143" s="4"/>
      <c r="KEQ143" s="4"/>
      <c r="KER143" s="4"/>
      <c r="KES143" s="4"/>
      <c r="KET143" s="4"/>
      <c r="KEU143" s="4"/>
      <c r="KEV143" s="4"/>
      <c r="KEW143" s="4"/>
      <c r="KEX143" s="4"/>
      <c r="KEY143" s="4"/>
      <c r="KEZ143" s="4"/>
      <c r="KFA143" s="4"/>
      <c r="KFB143" s="4"/>
      <c r="KFC143" s="4"/>
      <c r="KFD143" s="4"/>
      <c r="KFE143" s="4"/>
      <c r="KFF143" s="4"/>
      <c r="KFG143" s="4"/>
      <c r="KFH143" s="4"/>
      <c r="KFI143" s="4"/>
      <c r="KFJ143" s="4"/>
      <c r="KFK143" s="4"/>
      <c r="KFL143" s="4"/>
      <c r="KFM143" s="4"/>
      <c r="KFN143" s="4"/>
      <c r="KFO143" s="4"/>
      <c r="KFP143" s="4"/>
      <c r="KFQ143" s="4"/>
      <c r="KFR143" s="4"/>
      <c r="KFS143" s="4"/>
      <c r="KFT143" s="4"/>
      <c r="KFU143" s="4"/>
      <c r="KFV143" s="4"/>
      <c r="KFW143" s="4"/>
      <c r="KFX143" s="4"/>
      <c r="KFY143" s="4"/>
      <c r="KFZ143" s="4"/>
      <c r="KGA143" s="4"/>
      <c r="KGB143" s="4"/>
      <c r="KGC143" s="4"/>
      <c r="KGD143" s="4"/>
      <c r="KGE143" s="4"/>
      <c r="KGF143" s="4"/>
      <c r="KGG143" s="4"/>
      <c r="KGH143" s="4"/>
      <c r="KGI143" s="4"/>
      <c r="KGJ143" s="4"/>
      <c r="KGK143" s="4"/>
      <c r="KGL143" s="4"/>
      <c r="KGM143" s="4"/>
      <c r="KGN143" s="4"/>
      <c r="KGO143" s="4"/>
      <c r="KGP143" s="4"/>
      <c r="KGQ143" s="4"/>
      <c r="KGR143" s="4"/>
      <c r="KGS143" s="4"/>
      <c r="KGT143" s="4"/>
      <c r="KGU143" s="4"/>
      <c r="KGV143" s="4"/>
      <c r="KGW143" s="4"/>
      <c r="KGX143" s="4"/>
      <c r="KGY143" s="4"/>
      <c r="KGZ143" s="4"/>
      <c r="KHA143" s="4"/>
      <c r="KHB143" s="4"/>
      <c r="KHC143" s="4"/>
      <c r="KHD143" s="4"/>
      <c r="KHE143" s="4"/>
      <c r="KHF143" s="4"/>
      <c r="KHM143" s="4"/>
      <c r="KHN143" s="4"/>
      <c r="KHO143" s="4"/>
      <c r="KHP143" s="4"/>
      <c r="KHQ143" s="4"/>
      <c r="KHR143" s="4"/>
      <c r="KHS143" s="4"/>
      <c r="KHT143" s="4"/>
      <c r="KHU143" s="4"/>
      <c r="KHV143" s="4"/>
      <c r="KHW143" s="4"/>
      <c r="KHX143" s="4"/>
      <c r="KHY143" s="4"/>
      <c r="KHZ143" s="4"/>
      <c r="KIA143" s="4"/>
      <c r="KIB143" s="4"/>
      <c r="KIC143" s="4"/>
      <c r="KID143" s="4"/>
      <c r="KIE143" s="4"/>
      <c r="KIF143" s="4"/>
      <c r="KIG143" s="4"/>
      <c r="KIH143" s="4"/>
      <c r="KII143" s="4"/>
      <c r="KIJ143" s="4"/>
      <c r="KIK143" s="4"/>
      <c r="KIL143" s="4"/>
      <c r="KIM143" s="4"/>
      <c r="KIN143" s="4"/>
      <c r="KIO143" s="4"/>
      <c r="KIP143" s="4"/>
      <c r="KIQ143" s="4"/>
      <c r="KIR143" s="4"/>
      <c r="KIS143" s="4"/>
      <c r="KIT143" s="4"/>
      <c r="KIU143" s="4"/>
      <c r="KIV143" s="4"/>
      <c r="KIW143" s="4"/>
      <c r="KIX143" s="4"/>
      <c r="KIY143" s="4"/>
      <c r="KIZ143" s="4"/>
      <c r="KJA143" s="4"/>
      <c r="KJB143" s="4"/>
      <c r="KJC143" s="4"/>
      <c r="KJD143" s="4"/>
      <c r="KJE143" s="4"/>
      <c r="KJF143" s="4"/>
      <c r="KJG143" s="4"/>
      <c r="KJH143" s="4"/>
      <c r="KJI143" s="4"/>
      <c r="KJJ143" s="4"/>
      <c r="KJK143" s="4"/>
      <c r="KJL143" s="4"/>
      <c r="KJM143" s="4"/>
      <c r="KJN143" s="4"/>
      <c r="KJO143" s="4"/>
      <c r="KJP143" s="4"/>
      <c r="KJQ143" s="4"/>
      <c r="KJR143" s="4"/>
      <c r="KJS143" s="4"/>
      <c r="KJT143" s="4"/>
      <c r="KJU143" s="4"/>
      <c r="KJV143" s="4"/>
      <c r="KJW143" s="4"/>
      <c r="KJX143" s="4"/>
      <c r="KJY143" s="4"/>
      <c r="KJZ143" s="4"/>
      <c r="KKA143" s="4"/>
      <c r="KKB143" s="4"/>
      <c r="KKC143" s="4"/>
      <c r="KKD143" s="4"/>
      <c r="KKE143" s="4"/>
      <c r="KKF143" s="4"/>
      <c r="KKG143" s="4"/>
      <c r="KKH143" s="4"/>
      <c r="KKI143" s="4"/>
      <c r="KKJ143" s="4"/>
      <c r="KKK143" s="4"/>
      <c r="KKL143" s="4"/>
      <c r="KKM143" s="4"/>
      <c r="KKN143" s="4"/>
      <c r="KKO143" s="4"/>
      <c r="KKP143" s="4"/>
      <c r="KKQ143" s="4"/>
      <c r="KKR143" s="4"/>
      <c r="KKS143" s="4"/>
      <c r="KKT143" s="4"/>
      <c r="KKU143" s="4"/>
      <c r="KKV143" s="4"/>
      <c r="KKW143" s="4"/>
      <c r="KKX143" s="4"/>
      <c r="KKY143" s="4"/>
      <c r="KKZ143" s="4"/>
      <c r="KLA143" s="4"/>
      <c r="KLB143" s="4"/>
      <c r="KLC143" s="4"/>
      <c r="KLD143" s="4"/>
      <c r="KLE143" s="4"/>
      <c r="KLF143" s="4"/>
      <c r="KLG143" s="4"/>
      <c r="KLH143" s="4"/>
      <c r="KLI143" s="4"/>
      <c r="KLJ143" s="4"/>
      <c r="KLK143" s="4"/>
      <c r="KLL143" s="4"/>
      <c r="KLM143" s="4"/>
      <c r="KLN143" s="4"/>
      <c r="KLO143" s="4"/>
      <c r="KLP143" s="4"/>
      <c r="KLQ143" s="4"/>
      <c r="KLR143" s="4"/>
      <c r="KLS143" s="4"/>
      <c r="KLT143" s="4"/>
      <c r="KLU143" s="4"/>
      <c r="KLV143" s="4"/>
      <c r="KLW143" s="4"/>
      <c r="KLX143" s="4"/>
      <c r="KLY143" s="4"/>
      <c r="KLZ143" s="4"/>
      <c r="KMA143" s="4"/>
      <c r="KMB143" s="4"/>
      <c r="KMC143" s="4"/>
      <c r="KMD143" s="4"/>
      <c r="KME143" s="4"/>
      <c r="KMF143" s="4"/>
      <c r="KMG143" s="4"/>
      <c r="KMH143" s="4"/>
      <c r="KMI143" s="4"/>
      <c r="KMJ143" s="4"/>
      <c r="KMK143" s="4"/>
      <c r="KML143" s="4"/>
      <c r="KMM143" s="4"/>
      <c r="KMN143" s="4"/>
      <c r="KMO143" s="4"/>
      <c r="KMP143" s="4"/>
      <c r="KMQ143" s="4"/>
      <c r="KMR143" s="4"/>
      <c r="KMS143" s="4"/>
      <c r="KMT143" s="4"/>
      <c r="KMU143" s="4"/>
      <c r="KMV143" s="4"/>
      <c r="KMW143" s="4"/>
      <c r="KMX143" s="4"/>
      <c r="KMY143" s="4"/>
      <c r="KMZ143" s="4"/>
      <c r="KNA143" s="4"/>
      <c r="KNB143" s="4"/>
      <c r="KNC143" s="4"/>
      <c r="KND143" s="4"/>
      <c r="KNE143" s="4"/>
      <c r="KNF143" s="4"/>
      <c r="KNG143" s="4"/>
      <c r="KNH143" s="4"/>
      <c r="KNI143" s="4"/>
      <c r="KNJ143" s="4"/>
      <c r="KNK143" s="4"/>
      <c r="KNL143" s="4"/>
      <c r="KNM143" s="4"/>
      <c r="KNN143" s="4"/>
      <c r="KNO143" s="4"/>
      <c r="KNP143" s="4"/>
      <c r="KNQ143" s="4"/>
      <c r="KNR143" s="4"/>
      <c r="KNS143" s="4"/>
      <c r="KNT143" s="4"/>
      <c r="KNU143" s="4"/>
      <c r="KNV143" s="4"/>
      <c r="KNW143" s="4"/>
      <c r="KNX143" s="4"/>
      <c r="KNY143" s="4"/>
      <c r="KNZ143" s="4"/>
      <c r="KOA143" s="4"/>
      <c r="KOB143" s="4"/>
      <c r="KOC143" s="4"/>
      <c r="KOD143" s="4"/>
      <c r="KOE143" s="4"/>
      <c r="KOF143" s="4"/>
      <c r="KOG143" s="4"/>
      <c r="KOH143" s="4"/>
      <c r="KOI143" s="4"/>
      <c r="KOJ143" s="4"/>
      <c r="KOK143" s="4"/>
      <c r="KOL143" s="4"/>
      <c r="KOM143" s="4"/>
      <c r="KON143" s="4"/>
      <c r="KOO143" s="4"/>
      <c r="KOP143" s="4"/>
      <c r="KOQ143" s="4"/>
      <c r="KOR143" s="4"/>
      <c r="KOS143" s="4"/>
      <c r="KOT143" s="4"/>
      <c r="KOU143" s="4"/>
      <c r="KOV143" s="4"/>
      <c r="KOW143" s="4"/>
      <c r="KOX143" s="4"/>
      <c r="KOY143" s="4"/>
      <c r="KOZ143" s="4"/>
      <c r="KPA143" s="4"/>
      <c r="KPB143" s="4"/>
      <c r="KPC143" s="4"/>
      <c r="KPD143" s="4"/>
      <c r="KPE143" s="4"/>
      <c r="KPF143" s="4"/>
      <c r="KPG143" s="4"/>
      <c r="KPH143" s="4"/>
      <c r="KPI143" s="4"/>
      <c r="KPJ143" s="4"/>
      <c r="KPK143" s="4"/>
      <c r="KPL143" s="4"/>
      <c r="KPM143" s="4"/>
      <c r="KPN143" s="4"/>
      <c r="KPO143" s="4"/>
      <c r="KPP143" s="4"/>
      <c r="KPQ143" s="4"/>
      <c r="KPR143" s="4"/>
      <c r="KPS143" s="4"/>
      <c r="KPT143" s="4"/>
      <c r="KPU143" s="4"/>
      <c r="KPV143" s="4"/>
      <c r="KPW143" s="4"/>
      <c r="KPX143" s="4"/>
      <c r="KPY143" s="4"/>
      <c r="KPZ143" s="4"/>
      <c r="KQA143" s="4"/>
      <c r="KQB143" s="4"/>
      <c r="KQC143" s="4"/>
      <c r="KQD143" s="4"/>
      <c r="KQE143" s="4"/>
      <c r="KQF143" s="4"/>
      <c r="KQG143" s="4"/>
      <c r="KQH143" s="4"/>
      <c r="KQI143" s="4"/>
      <c r="KQJ143" s="4"/>
      <c r="KQK143" s="4"/>
      <c r="KQL143" s="4"/>
      <c r="KQM143" s="4"/>
      <c r="KQN143" s="4"/>
      <c r="KQO143" s="4"/>
      <c r="KQP143" s="4"/>
      <c r="KQQ143" s="4"/>
      <c r="KQR143" s="4"/>
      <c r="KQS143" s="4"/>
      <c r="KQT143" s="4"/>
      <c r="KQU143" s="4"/>
      <c r="KQV143" s="4"/>
      <c r="KQW143" s="4"/>
      <c r="KQX143" s="4"/>
      <c r="KQY143" s="4"/>
      <c r="KQZ143" s="4"/>
      <c r="KRA143" s="4"/>
      <c r="KRB143" s="4"/>
      <c r="KRI143" s="4"/>
      <c r="KRJ143" s="4"/>
      <c r="KRK143" s="4"/>
      <c r="KRL143" s="4"/>
      <c r="KRM143" s="4"/>
      <c r="KRN143" s="4"/>
      <c r="KRO143" s="4"/>
      <c r="KRP143" s="4"/>
      <c r="KRQ143" s="4"/>
      <c r="KRR143" s="4"/>
      <c r="KRS143" s="4"/>
      <c r="KRT143" s="4"/>
      <c r="KRU143" s="4"/>
      <c r="KRV143" s="4"/>
      <c r="KRW143" s="4"/>
      <c r="KRX143" s="4"/>
      <c r="KRY143" s="4"/>
      <c r="KRZ143" s="4"/>
      <c r="KSA143" s="4"/>
      <c r="KSB143" s="4"/>
      <c r="KSC143" s="4"/>
      <c r="KSD143" s="4"/>
      <c r="KSE143" s="4"/>
      <c r="KSF143" s="4"/>
      <c r="KSG143" s="4"/>
      <c r="KSH143" s="4"/>
      <c r="KSI143" s="4"/>
      <c r="KSJ143" s="4"/>
      <c r="KSK143" s="4"/>
      <c r="KSL143" s="4"/>
      <c r="KSM143" s="4"/>
      <c r="KSN143" s="4"/>
      <c r="KSO143" s="4"/>
      <c r="KSP143" s="4"/>
      <c r="KSQ143" s="4"/>
      <c r="KSR143" s="4"/>
      <c r="KSS143" s="4"/>
      <c r="KST143" s="4"/>
      <c r="KSU143" s="4"/>
      <c r="KSV143" s="4"/>
      <c r="KSW143" s="4"/>
      <c r="KSX143" s="4"/>
      <c r="KSY143" s="4"/>
      <c r="KSZ143" s="4"/>
      <c r="KTA143" s="4"/>
      <c r="KTB143" s="4"/>
      <c r="KTC143" s="4"/>
      <c r="KTD143" s="4"/>
      <c r="KTE143" s="4"/>
      <c r="KTF143" s="4"/>
      <c r="KTG143" s="4"/>
      <c r="KTH143" s="4"/>
      <c r="KTI143" s="4"/>
      <c r="KTJ143" s="4"/>
      <c r="KTK143" s="4"/>
      <c r="KTL143" s="4"/>
      <c r="KTM143" s="4"/>
      <c r="KTN143" s="4"/>
      <c r="KTO143" s="4"/>
      <c r="KTP143" s="4"/>
      <c r="KTQ143" s="4"/>
      <c r="KTR143" s="4"/>
      <c r="KTS143" s="4"/>
      <c r="KTT143" s="4"/>
      <c r="KTU143" s="4"/>
      <c r="KTV143" s="4"/>
      <c r="KTW143" s="4"/>
      <c r="KTX143" s="4"/>
      <c r="KTY143" s="4"/>
      <c r="KTZ143" s="4"/>
      <c r="KUA143" s="4"/>
      <c r="KUB143" s="4"/>
      <c r="KUC143" s="4"/>
      <c r="KUD143" s="4"/>
      <c r="KUE143" s="4"/>
      <c r="KUF143" s="4"/>
      <c r="KUG143" s="4"/>
      <c r="KUH143" s="4"/>
      <c r="KUI143" s="4"/>
      <c r="KUJ143" s="4"/>
      <c r="KUK143" s="4"/>
      <c r="KUL143" s="4"/>
      <c r="KUM143" s="4"/>
      <c r="KUN143" s="4"/>
      <c r="KUO143" s="4"/>
      <c r="KUP143" s="4"/>
      <c r="KUQ143" s="4"/>
      <c r="KUR143" s="4"/>
      <c r="KUS143" s="4"/>
      <c r="KUT143" s="4"/>
      <c r="KUU143" s="4"/>
      <c r="KUV143" s="4"/>
      <c r="KUW143" s="4"/>
      <c r="KUX143" s="4"/>
      <c r="KUY143" s="4"/>
      <c r="KUZ143" s="4"/>
      <c r="KVA143" s="4"/>
      <c r="KVB143" s="4"/>
      <c r="KVC143" s="4"/>
      <c r="KVD143" s="4"/>
      <c r="KVE143" s="4"/>
      <c r="KVF143" s="4"/>
      <c r="KVG143" s="4"/>
      <c r="KVH143" s="4"/>
      <c r="KVI143" s="4"/>
      <c r="KVJ143" s="4"/>
      <c r="KVK143" s="4"/>
      <c r="KVL143" s="4"/>
      <c r="KVM143" s="4"/>
      <c r="KVN143" s="4"/>
      <c r="KVO143" s="4"/>
      <c r="KVP143" s="4"/>
      <c r="KVQ143" s="4"/>
      <c r="KVR143" s="4"/>
      <c r="KVS143" s="4"/>
      <c r="KVT143" s="4"/>
      <c r="KVU143" s="4"/>
      <c r="KVV143" s="4"/>
      <c r="KVW143" s="4"/>
      <c r="KVX143" s="4"/>
      <c r="KVY143" s="4"/>
      <c r="KVZ143" s="4"/>
      <c r="KWA143" s="4"/>
      <c r="KWB143" s="4"/>
      <c r="KWC143" s="4"/>
      <c r="KWD143" s="4"/>
      <c r="KWE143" s="4"/>
      <c r="KWF143" s="4"/>
      <c r="KWG143" s="4"/>
      <c r="KWH143" s="4"/>
      <c r="KWI143" s="4"/>
      <c r="KWJ143" s="4"/>
      <c r="KWK143" s="4"/>
      <c r="KWL143" s="4"/>
      <c r="KWM143" s="4"/>
      <c r="KWN143" s="4"/>
      <c r="KWO143" s="4"/>
      <c r="KWP143" s="4"/>
      <c r="KWQ143" s="4"/>
      <c r="KWR143" s="4"/>
      <c r="KWS143" s="4"/>
      <c r="KWT143" s="4"/>
      <c r="KWU143" s="4"/>
      <c r="KWV143" s="4"/>
      <c r="KWW143" s="4"/>
      <c r="KWX143" s="4"/>
      <c r="KWY143" s="4"/>
      <c r="KWZ143" s="4"/>
      <c r="KXA143" s="4"/>
      <c r="KXB143" s="4"/>
      <c r="KXC143" s="4"/>
      <c r="KXD143" s="4"/>
      <c r="KXE143" s="4"/>
      <c r="KXF143" s="4"/>
      <c r="KXG143" s="4"/>
      <c r="KXH143" s="4"/>
      <c r="KXI143" s="4"/>
      <c r="KXJ143" s="4"/>
      <c r="KXK143" s="4"/>
      <c r="KXL143" s="4"/>
      <c r="KXM143" s="4"/>
      <c r="KXN143" s="4"/>
      <c r="KXO143" s="4"/>
      <c r="KXP143" s="4"/>
      <c r="KXQ143" s="4"/>
      <c r="KXR143" s="4"/>
      <c r="KXS143" s="4"/>
      <c r="KXT143" s="4"/>
      <c r="KXU143" s="4"/>
      <c r="KXV143" s="4"/>
      <c r="KXW143" s="4"/>
      <c r="KXX143" s="4"/>
      <c r="KXY143" s="4"/>
      <c r="KXZ143" s="4"/>
      <c r="KYA143" s="4"/>
      <c r="KYB143" s="4"/>
      <c r="KYC143" s="4"/>
      <c r="KYD143" s="4"/>
      <c r="KYE143" s="4"/>
      <c r="KYF143" s="4"/>
      <c r="KYG143" s="4"/>
      <c r="KYH143" s="4"/>
      <c r="KYI143" s="4"/>
      <c r="KYJ143" s="4"/>
      <c r="KYK143" s="4"/>
      <c r="KYL143" s="4"/>
      <c r="KYM143" s="4"/>
      <c r="KYN143" s="4"/>
      <c r="KYO143" s="4"/>
      <c r="KYP143" s="4"/>
      <c r="KYQ143" s="4"/>
      <c r="KYR143" s="4"/>
      <c r="KYS143" s="4"/>
      <c r="KYT143" s="4"/>
      <c r="KYU143" s="4"/>
      <c r="KYV143" s="4"/>
      <c r="KYW143" s="4"/>
      <c r="KYX143" s="4"/>
      <c r="KYY143" s="4"/>
      <c r="KYZ143" s="4"/>
      <c r="KZA143" s="4"/>
      <c r="KZB143" s="4"/>
      <c r="KZC143" s="4"/>
      <c r="KZD143" s="4"/>
      <c r="KZE143" s="4"/>
      <c r="KZF143" s="4"/>
      <c r="KZG143" s="4"/>
      <c r="KZH143" s="4"/>
      <c r="KZI143" s="4"/>
      <c r="KZJ143" s="4"/>
      <c r="KZK143" s="4"/>
      <c r="KZL143" s="4"/>
      <c r="KZM143" s="4"/>
      <c r="KZN143" s="4"/>
      <c r="KZO143" s="4"/>
      <c r="KZP143" s="4"/>
      <c r="KZQ143" s="4"/>
      <c r="KZR143" s="4"/>
      <c r="KZS143" s="4"/>
      <c r="KZT143" s="4"/>
      <c r="KZU143" s="4"/>
      <c r="KZV143" s="4"/>
      <c r="KZW143" s="4"/>
      <c r="KZX143" s="4"/>
      <c r="KZY143" s="4"/>
      <c r="KZZ143" s="4"/>
      <c r="LAA143" s="4"/>
      <c r="LAB143" s="4"/>
      <c r="LAC143" s="4"/>
      <c r="LAD143" s="4"/>
      <c r="LAE143" s="4"/>
      <c r="LAF143" s="4"/>
      <c r="LAG143" s="4"/>
      <c r="LAH143" s="4"/>
      <c r="LAI143" s="4"/>
      <c r="LAJ143" s="4"/>
      <c r="LAK143" s="4"/>
      <c r="LAL143" s="4"/>
      <c r="LAM143" s="4"/>
      <c r="LAN143" s="4"/>
      <c r="LAO143" s="4"/>
      <c r="LAP143" s="4"/>
      <c r="LAQ143" s="4"/>
      <c r="LAR143" s="4"/>
      <c r="LAS143" s="4"/>
      <c r="LAT143" s="4"/>
      <c r="LAU143" s="4"/>
      <c r="LAV143" s="4"/>
      <c r="LAW143" s="4"/>
      <c r="LAX143" s="4"/>
      <c r="LBE143" s="4"/>
      <c r="LBF143" s="4"/>
      <c r="LBG143" s="4"/>
      <c r="LBH143" s="4"/>
      <c r="LBI143" s="4"/>
      <c r="LBJ143" s="4"/>
      <c r="LBK143" s="4"/>
      <c r="LBL143" s="4"/>
      <c r="LBM143" s="4"/>
      <c r="LBN143" s="4"/>
      <c r="LBO143" s="4"/>
      <c r="LBP143" s="4"/>
      <c r="LBQ143" s="4"/>
      <c r="LBR143" s="4"/>
      <c r="LBS143" s="4"/>
      <c r="LBT143" s="4"/>
      <c r="LBU143" s="4"/>
      <c r="LBV143" s="4"/>
      <c r="LBW143" s="4"/>
      <c r="LBX143" s="4"/>
      <c r="LBY143" s="4"/>
      <c r="LBZ143" s="4"/>
      <c r="LCA143" s="4"/>
      <c r="LCB143" s="4"/>
      <c r="LCC143" s="4"/>
      <c r="LCD143" s="4"/>
      <c r="LCE143" s="4"/>
      <c r="LCF143" s="4"/>
      <c r="LCG143" s="4"/>
      <c r="LCH143" s="4"/>
      <c r="LCI143" s="4"/>
      <c r="LCJ143" s="4"/>
      <c r="LCK143" s="4"/>
      <c r="LCL143" s="4"/>
      <c r="LCM143" s="4"/>
      <c r="LCN143" s="4"/>
      <c r="LCO143" s="4"/>
      <c r="LCP143" s="4"/>
      <c r="LCQ143" s="4"/>
      <c r="LCR143" s="4"/>
      <c r="LCS143" s="4"/>
      <c r="LCT143" s="4"/>
      <c r="LCU143" s="4"/>
      <c r="LCV143" s="4"/>
      <c r="LCW143" s="4"/>
      <c r="LCX143" s="4"/>
      <c r="LCY143" s="4"/>
      <c r="LCZ143" s="4"/>
      <c r="LDA143" s="4"/>
      <c r="LDB143" s="4"/>
      <c r="LDC143" s="4"/>
      <c r="LDD143" s="4"/>
      <c r="LDE143" s="4"/>
      <c r="LDF143" s="4"/>
      <c r="LDG143" s="4"/>
      <c r="LDH143" s="4"/>
      <c r="LDI143" s="4"/>
      <c r="LDJ143" s="4"/>
      <c r="LDK143" s="4"/>
      <c r="LDL143" s="4"/>
      <c r="LDM143" s="4"/>
      <c r="LDN143" s="4"/>
      <c r="LDO143" s="4"/>
      <c r="LDP143" s="4"/>
      <c r="LDQ143" s="4"/>
      <c r="LDR143" s="4"/>
      <c r="LDS143" s="4"/>
      <c r="LDT143" s="4"/>
      <c r="LDU143" s="4"/>
      <c r="LDV143" s="4"/>
      <c r="LDW143" s="4"/>
      <c r="LDX143" s="4"/>
      <c r="LDY143" s="4"/>
      <c r="LDZ143" s="4"/>
      <c r="LEA143" s="4"/>
      <c r="LEB143" s="4"/>
      <c r="LEC143" s="4"/>
      <c r="LED143" s="4"/>
      <c r="LEE143" s="4"/>
      <c r="LEF143" s="4"/>
      <c r="LEG143" s="4"/>
      <c r="LEH143" s="4"/>
      <c r="LEI143" s="4"/>
      <c r="LEJ143" s="4"/>
      <c r="LEK143" s="4"/>
      <c r="LEL143" s="4"/>
      <c r="LEM143" s="4"/>
      <c r="LEN143" s="4"/>
      <c r="LEO143" s="4"/>
      <c r="LEP143" s="4"/>
      <c r="LEQ143" s="4"/>
      <c r="LER143" s="4"/>
      <c r="LES143" s="4"/>
      <c r="LET143" s="4"/>
      <c r="LEU143" s="4"/>
      <c r="LEV143" s="4"/>
      <c r="LEW143" s="4"/>
      <c r="LEX143" s="4"/>
      <c r="LEY143" s="4"/>
      <c r="LEZ143" s="4"/>
      <c r="LFA143" s="4"/>
      <c r="LFB143" s="4"/>
      <c r="LFC143" s="4"/>
      <c r="LFD143" s="4"/>
      <c r="LFE143" s="4"/>
      <c r="LFF143" s="4"/>
      <c r="LFG143" s="4"/>
      <c r="LFH143" s="4"/>
      <c r="LFI143" s="4"/>
      <c r="LFJ143" s="4"/>
      <c r="LFK143" s="4"/>
      <c r="LFL143" s="4"/>
      <c r="LFM143" s="4"/>
      <c r="LFN143" s="4"/>
      <c r="LFO143" s="4"/>
      <c r="LFP143" s="4"/>
      <c r="LFQ143" s="4"/>
      <c r="LFR143" s="4"/>
      <c r="LFS143" s="4"/>
      <c r="LFT143" s="4"/>
      <c r="LFU143" s="4"/>
      <c r="LFV143" s="4"/>
      <c r="LFW143" s="4"/>
      <c r="LFX143" s="4"/>
      <c r="LFY143" s="4"/>
      <c r="LFZ143" s="4"/>
      <c r="LGA143" s="4"/>
      <c r="LGB143" s="4"/>
      <c r="LGC143" s="4"/>
      <c r="LGD143" s="4"/>
      <c r="LGE143" s="4"/>
      <c r="LGF143" s="4"/>
      <c r="LGG143" s="4"/>
      <c r="LGH143" s="4"/>
      <c r="LGI143" s="4"/>
      <c r="LGJ143" s="4"/>
      <c r="LGK143" s="4"/>
      <c r="LGL143" s="4"/>
      <c r="LGM143" s="4"/>
      <c r="LGN143" s="4"/>
      <c r="LGO143" s="4"/>
      <c r="LGP143" s="4"/>
      <c r="LGQ143" s="4"/>
      <c r="LGR143" s="4"/>
      <c r="LGS143" s="4"/>
      <c r="LGT143" s="4"/>
      <c r="LGU143" s="4"/>
      <c r="LGV143" s="4"/>
      <c r="LGW143" s="4"/>
      <c r="LGX143" s="4"/>
      <c r="LGY143" s="4"/>
      <c r="LGZ143" s="4"/>
      <c r="LHA143" s="4"/>
      <c r="LHB143" s="4"/>
      <c r="LHC143" s="4"/>
      <c r="LHD143" s="4"/>
      <c r="LHE143" s="4"/>
      <c r="LHF143" s="4"/>
      <c r="LHG143" s="4"/>
      <c r="LHH143" s="4"/>
      <c r="LHI143" s="4"/>
      <c r="LHJ143" s="4"/>
      <c r="LHK143" s="4"/>
      <c r="LHL143" s="4"/>
      <c r="LHM143" s="4"/>
      <c r="LHN143" s="4"/>
      <c r="LHO143" s="4"/>
      <c r="LHP143" s="4"/>
      <c r="LHQ143" s="4"/>
      <c r="LHR143" s="4"/>
      <c r="LHS143" s="4"/>
      <c r="LHT143" s="4"/>
      <c r="LHU143" s="4"/>
      <c r="LHV143" s="4"/>
      <c r="LHW143" s="4"/>
      <c r="LHX143" s="4"/>
      <c r="LHY143" s="4"/>
      <c r="LHZ143" s="4"/>
      <c r="LIA143" s="4"/>
      <c r="LIB143" s="4"/>
      <c r="LIC143" s="4"/>
      <c r="LID143" s="4"/>
      <c r="LIE143" s="4"/>
      <c r="LIF143" s="4"/>
      <c r="LIG143" s="4"/>
      <c r="LIH143" s="4"/>
      <c r="LII143" s="4"/>
      <c r="LIJ143" s="4"/>
      <c r="LIK143" s="4"/>
      <c r="LIL143" s="4"/>
      <c r="LIM143" s="4"/>
      <c r="LIN143" s="4"/>
      <c r="LIO143" s="4"/>
      <c r="LIP143" s="4"/>
      <c r="LIQ143" s="4"/>
      <c r="LIR143" s="4"/>
      <c r="LIS143" s="4"/>
      <c r="LIT143" s="4"/>
      <c r="LIU143" s="4"/>
      <c r="LIV143" s="4"/>
      <c r="LIW143" s="4"/>
      <c r="LIX143" s="4"/>
      <c r="LIY143" s="4"/>
      <c r="LIZ143" s="4"/>
      <c r="LJA143" s="4"/>
      <c r="LJB143" s="4"/>
      <c r="LJC143" s="4"/>
      <c r="LJD143" s="4"/>
      <c r="LJE143" s="4"/>
      <c r="LJF143" s="4"/>
      <c r="LJG143" s="4"/>
      <c r="LJH143" s="4"/>
      <c r="LJI143" s="4"/>
      <c r="LJJ143" s="4"/>
      <c r="LJK143" s="4"/>
      <c r="LJL143" s="4"/>
      <c r="LJM143" s="4"/>
      <c r="LJN143" s="4"/>
      <c r="LJO143" s="4"/>
      <c r="LJP143" s="4"/>
      <c r="LJQ143" s="4"/>
      <c r="LJR143" s="4"/>
      <c r="LJS143" s="4"/>
      <c r="LJT143" s="4"/>
      <c r="LJU143" s="4"/>
      <c r="LJV143" s="4"/>
      <c r="LJW143" s="4"/>
      <c r="LJX143" s="4"/>
      <c r="LJY143" s="4"/>
      <c r="LJZ143" s="4"/>
      <c r="LKA143" s="4"/>
      <c r="LKB143" s="4"/>
      <c r="LKC143" s="4"/>
      <c r="LKD143" s="4"/>
      <c r="LKE143" s="4"/>
      <c r="LKF143" s="4"/>
      <c r="LKG143" s="4"/>
      <c r="LKH143" s="4"/>
      <c r="LKI143" s="4"/>
      <c r="LKJ143" s="4"/>
      <c r="LKK143" s="4"/>
      <c r="LKL143" s="4"/>
      <c r="LKM143" s="4"/>
      <c r="LKN143" s="4"/>
      <c r="LKO143" s="4"/>
      <c r="LKP143" s="4"/>
      <c r="LKQ143" s="4"/>
      <c r="LKR143" s="4"/>
      <c r="LKS143" s="4"/>
      <c r="LKT143" s="4"/>
      <c r="LLA143" s="4"/>
      <c r="LLB143" s="4"/>
      <c r="LLC143" s="4"/>
      <c r="LLD143" s="4"/>
      <c r="LLE143" s="4"/>
      <c r="LLF143" s="4"/>
      <c r="LLG143" s="4"/>
      <c r="LLH143" s="4"/>
      <c r="LLI143" s="4"/>
      <c r="LLJ143" s="4"/>
      <c r="LLK143" s="4"/>
      <c r="LLL143" s="4"/>
      <c r="LLM143" s="4"/>
      <c r="LLN143" s="4"/>
      <c r="LLO143" s="4"/>
      <c r="LLP143" s="4"/>
      <c r="LLQ143" s="4"/>
      <c r="LLR143" s="4"/>
      <c r="LLS143" s="4"/>
      <c r="LLT143" s="4"/>
      <c r="LLU143" s="4"/>
      <c r="LLV143" s="4"/>
      <c r="LLW143" s="4"/>
      <c r="LLX143" s="4"/>
      <c r="LLY143" s="4"/>
      <c r="LLZ143" s="4"/>
      <c r="LMA143" s="4"/>
      <c r="LMB143" s="4"/>
      <c r="LMC143" s="4"/>
      <c r="LMD143" s="4"/>
      <c r="LME143" s="4"/>
      <c r="LMF143" s="4"/>
      <c r="LMG143" s="4"/>
      <c r="LMH143" s="4"/>
      <c r="LMI143" s="4"/>
      <c r="LMJ143" s="4"/>
      <c r="LMK143" s="4"/>
      <c r="LML143" s="4"/>
      <c r="LMM143" s="4"/>
      <c r="LMN143" s="4"/>
      <c r="LMO143" s="4"/>
      <c r="LMP143" s="4"/>
      <c r="LMQ143" s="4"/>
      <c r="LMR143" s="4"/>
      <c r="LMS143" s="4"/>
      <c r="LMT143" s="4"/>
      <c r="LMU143" s="4"/>
      <c r="LMV143" s="4"/>
      <c r="LMW143" s="4"/>
      <c r="LMX143" s="4"/>
      <c r="LMY143" s="4"/>
      <c r="LMZ143" s="4"/>
      <c r="LNA143" s="4"/>
      <c r="LNB143" s="4"/>
      <c r="LNC143" s="4"/>
      <c r="LND143" s="4"/>
      <c r="LNE143" s="4"/>
      <c r="LNF143" s="4"/>
      <c r="LNG143" s="4"/>
      <c r="LNH143" s="4"/>
      <c r="LNI143" s="4"/>
      <c r="LNJ143" s="4"/>
      <c r="LNK143" s="4"/>
      <c r="LNL143" s="4"/>
      <c r="LNM143" s="4"/>
      <c r="LNN143" s="4"/>
      <c r="LNO143" s="4"/>
      <c r="LNP143" s="4"/>
      <c r="LNQ143" s="4"/>
      <c r="LNR143" s="4"/>
      <c r="LNS143" s="4"/>
      <c r="LNT143" s="4"/>
      <c r="LNU143" s="4"/>
      <c r="LNV143" s="4"/>
      <c r="LNW143" s="4"/>
      <c r="LNX143" s="4"/>
      <c r="LNY143" s="4"/>
      <c r="LNZ143" s="4"/>
      <c r="LOA143" s="4"/>
      <c r="LOB143" s="4"/>
      <c r="LOC143" s="4"/>
      <c r="LOD143" s="4"/>
      <c r="LOE143" s="4"/>
      <c r="LOF143" s="4"/>
      <c r="LOG143" s="4"/>
      <c r="LOH143" s="4"/>
      <c r="LOI143" s="4"/>
      <c r="LOJ143" s="4"/>
      <c r="LOK143" s="4"/>
      <c r="LOL143" s="4"/>
      <c r="LOM143" s="4"/>
      <c r="LON143" s="4"/>
      <c r="LOO143" s="4"/>
      <c r="LOP143" s="4"/>
      <c r="LOQ143" s="4"/>
      <c r="LOR143" s="4"/>
      <c r="LOS143" s="4"/>
      <c r="LOT143" s="4"/>
      <c r="LOU143" s="4"/>
      <c r="LOV143" s="4"/>
      <c r="LOW143" s="4"/>
      <c r="LOX143" s="4"/>
      <c r="LOY143" s="4"/>
      <c r="LOZ143" s="4"/>
      <c r="LPA143" s="4"/>
      <c r="LPB143" s="4"/>
      <c r="LPC143" s="4"/>
      <c r="LPD143" s="4"/>
      <c r="LPE143" s="4"/>
      <c r="LPF143" s="4"/>
      <c r="LPG143" s="4"/>
      <c r="LPH143" s="4"/>
      <c r="LPI143" s="4"/>
      <c r="LPJ143" s="4"/>
      <c r="LPK143" s="4"/>
      <c r="LPL143" s="4"/>
      <c r="LPM143" s="4"/>
      <c r="LPN143" s="4"/>
      <c r="LPO143" s="4"/>
      <c r="LPP143" s="4"/>
      <c r="LPQ143" s="4"/>
      <c r="LPR143" s="4"/>
      <c r="LPS143" s="4"/>
      <c r="LPT143" s="4"/>
      <c r="LPU143" s="4"/>
      <c r="LPV143" s="4"/>
      <c r="LPW143" s="4"/>
      <c r="LPX143" s="4"/>
      <c r="LPY143" s="4"/>
      <c r="LPZ143" s="4"/>
      <c r="LQA143" s="4"/>
      <c r="LQB143" s="4"/>
      <c r="LQC143" s="4"/>
      <c r="LQD143" s="4"/>
      <c r="LQE143" s="4"/>
      <c r="LQF143" s="4"/>
      <c r="LQG143" s="4"/>
      <c r="LQH143" s="4"/>
      <c r="LQI143" s="4"/>
      <c r="LQJ143" s="4"/>
      <c r="LQK143" s="4"/>
      <c r="LQL143" s="4"/>
      <c r="LQM143" s="4"/>
      <c r="LQN143" s="4"/>
      <c r="LQO143" s="4"/>
      <c r="LQP143" s="4"/>
      <c r="LQQ143" s="4"/>
      <c r="LQR143" s="4"/>
      <c r="LQS143" s="4"/>
      <c r="LQT143" s="4"/>
      <c r="LQU143" s="4"/>
      <c r="LQV143" s="4"/>
      <c r="LQW143" s="4"/>
      <c r="LQX143" s="4"/>
      <c r="LQY143" s="4"/>
      <c r="LQZ143" s="4"/>
      <c r="LRA143" s="4"/>
      <c r="LRB143" s="4"/>
      <c r="LRC143" s="4"/>
      <c r="LRD143" s="4"/>
      <c r="LRE143" s="4"/>
      <c r="LRF143" s="4"/>
      <c r="LRG143" s="4"/>
      <c r="LRH143" s="4"/>
      <c r="LRI143" s="4"/>
      <c r="LRJ143" s="4"/>
      <c r="LRK143" s="4"/>
      <c r="LRL143" s="4"/>
      <c r="LRM143" s="4"/>
      <c r="LRN143" s="4"/>
      <c r="LRO143" s="4"/>
      <c r="LRP143" s="4"/>
      <c r="LRQ143" s="4"/>
      <c r="LRR143" s="4"/>
      <c r="LRS143" s="4"/>
      <c r="LRT143" s="4"/>
      <c r="LRU143" s="4"/>
      <c r="LRV143" s="4"/>
      <c r="LRW143" s="4"/>
      <c r="LRX143" s="4"/>
      <c r="LRY143" s="4"/>
      <c r="LRZ143" s="4"/>
      <c r="LSA143" s="4"/>
      <c r="LSB143" s="4"/>
      <c r="LSC143" s="4"/>
      <c r="LSD143" s="4"/>
      <c r="LSE143" s="4"/>
      <c r="LSF143" s="4"/>
      <c r="LSG143" s="4"/>
      <c r="LSH143" s="4"/>
      <c r="LSI143" s="4"/>
      <c r="LSJ143" s="4"/>
      <c r="LSK143" s="4"/>
      <c r="LSL143" s="4"/>
      <c r="LSM143" s="4"/>
      <c r="LSN143" s="4"/>
      <c r="LSO143" s="4"/>
      <c r="LSP143" s="4"/>
      <c r="LSQ143" s="4"/>
      <c r="LSR143" s="4"/>
      <c r="LSS143" s="4"/>
      <c r="LST143" s="4"/>
      <c r="LSU143" s="4"/>
      <c r="LSV143" s="4"/>
      <c r="LSW143" s="4"/>
      <c r="LSX143" s="4"/>
      <c r="LSY143" s="4"/>
      <c r="LSZ143" s="4"/>
      <c r="LTA143" s="4"/>
      <c r="LTB143" s="4"/>
      <c r="LTC143" s="4"/>
      <c r="LTD143" s="4"/>
      <c r="LTE143" s="4"/>
      <c r="LTF143" s="4"/>
      <c r="LTG143" s="4"/>
      <c r="LTH143" s="4"/>
      <c r="LTI143" s="4"/>
      <c r="LTJ143" s="4"/>
      <c r="LTK143" s="4"/>
      <c r="LTL143" s="4"/>
      <c r="LTM143" s="4"/>
      <c r="LTN143" s="4"/>
      <c r="LTO143" s="4"/>
      <c r="LTP143" s="4"/>
      <c r="LTQ143" s="4"/>
      <c r="LTR143" s="4"/>
      <c r="LTS143" s="4"/>
      <c r="LTT143" s="4"/>
      <c r="LTU143" s="4"/>
      <c r="LTV143" s="4"/>
      <c r="LTW143" s="4"/>
      <c r="LTX143" s="4"/>
      <c r="LTY143" s="4"/>
      <c r="LTZ143" s="4"/>
      <c r="LUA143" s="4"/>
      <c r="LUB143" s="4"/>
      <c r="LUC143" s="4"/>
      <c r="LUD143" s="4"/>
      <c r="LUE143" s="4"/>
      <c r="LUF143" s="4"/>
      <c r="LUG143" s="4"/>
      <c r="LUH143" s="4"/>
      <c r="LUI143" s="4"/>
      <c r="LUJ143" s="4"/>
      <c r="LUK143" s="4"/>
      <c r="LUL143" s="4"/>
      <c r="LUM143" s="4"/>
      <c r="LUN143" s="4"/>
      <c r="LUO143" s="4"/>
      <c r="LUP143" s="4"/>
      <c r="LUW143" s="4"/>
      <c r="LUX143" s="4"/>
      <c r="LUY143" s="4"/>
      <c r="LUZ143" s="4"/>
      <c r="LVA143" s="4"/>
      <c r="LVB143" s="4"/>
      <c r="LVC143" s="4"/>
      <c r="LVD143" s="4"/>
      <c r="LVE143" s="4"/>
      <c r="LVF143" s="4"/>
      <c r="LVG143" s="4"/>
      <c r="LVH143" s="4"/>
      <c r="LVI143" s="4"/>
      <c r="LVJ143" s="4"/>
      <c r="LVK143" s="4"/>
      <c r="LVL143" s="4"/>
      <c r="LVM143" s="4"/>
      <c r="LVN143" s="4"/>
      <c r="LVO143" s="4"/>
      <c r="LVP143" s="4"/>
      <c r="LVQ143" s="4"/>
      <c r="LVR143" s="4"/>
      <c r="LVS143" s="4"/>
      <c r="LVT143" s="4"/>
      <c r="LVU143" s="4"/>
      <c r="LVV143" s="4"/>
      <c r="LVW143" s="4"/>
      <c r="LVX143" s="4"/>
      <c r="LVY143" s="4"/>
      <c r="LVZ143" s="4"/>
      <c r="LWA143" s="4"/>
      <c r="LWB143" s="4"/>
      <c r="LWC143" s="4"/>
      <c r="LWD143" s="4"/>
      <c r="LWE143" s="4"/>
      <c r="LWF143" s="4"/>
      <c r="LWG143" s="4"/>
      <c r="LWH143" s="4"/>
      <c r="LWI143" s="4"/>
      <c r="LWJ143" s="4"/>
      <c r="LWK143" s="4"/>
      <c r="LWL143" s="4"/>
      <c r="LWM143" s="4"/>
      <c r="LWN143" s="4"/>
      <c r="LWO143" s="4"/>
      <c r="LWP143" s="4"/>
      <c r="LWQ143" s="4"/>
      <c r="LWR143" s="4"/>
      <c r="LWS143" s="4"/>
      <c r="LWT143" s="4"/>
      <c r="LWU143" s="4"/>
      <c r="LWV143" s="4"/>
      <c r="LWW143" s="4"/>
      <c r="LWX143" s="4"/>
      <c r="LWY143" s="4"/>
      <c r="LWZ143" s="4"/>
      <c r="LXA143" s="4"/>
      <c r="LXB143" s="4"/>
      <c r="LXC143" s="4"/>
      <c r="LXD143" s="4"/>
      <c r="LXE143" s="4"/>
      <c r="LXF143" s="4"/>
      <c r="LXG143" s="4"/>
      <c r="LXH143" s="4"/>
      <c r="LXI143" s="4"/>
      <c r="LXJ143" s="4"/>
      <c r="LXK143" s="4"/>
      <c r="LXL143" s="4"/>
      <c r="LXM143" s="4"/>
      <c r="LXN143" s="4"/>
      <c r="LXO143" s="4"/>
      <c r="LXP143" s="4"/>
      <c r="LXQ143" s="4"/>
      <c r="LXR143" s="4"/>
      <c r="LXS143" s="4"/>
      <c r="LXT143" s="4"/>
      <c r="LXU143" s="4"/>
      <c r="LXV143" s="4"/>
      <c r="LXW143" s="4"/>
      <c r="LXX143" s="4"/>
      <c r="LXY143" s="4"/>
      <c r="LXZ143" s="4"/>
      <c r="LYA143" s="4"/>
      <c r="LYB143" s="4"/>
      <c r="LYC143" s="4"/>
      <c r="LYD143" s="4"/>
      <c r="LYE143" s="4"/>
      <c r="LYF143" s="4"/>
      <c r="LYG143" s="4"/>
      <c r="LYH143" s="4"/>
      <c r="LYI143" s="4"/>
      <c r="LYJ143" s="4"/>
      <c r="LYK143" s="4"/>
      <c r="LYL143" s="4"/>
      <c r="LYM143" s="4"/>
      <c r="LYN143" s="4"/>
      <c r="LYO143" s="4"/>
      <c r="LYP143" s="4"/>
      <c r="LYQ143" s="4"/>
      <c r="LYR143" s="4"/>
      <c r="LYS143" s="4"/>
      <c r="LYT143" s="4"/>
      <c r="LYU143" s="4"/>
      <c r="LYV143" s="4"/>
      <c r="LYW143" s="4"/>
      <c r="LYX143" s="4"/>
      <c r="LYY143" s="4"/>
      <c r="LYZ143" s="4"/>
      <c r="LZA143" s="4"/>
      <c r="LZB143" s="4"/>
      <c r="LZC143" s="4"/>
      <c r="LZD143" s="4"/>
      <c r="LZE143" s="4"/>
      <c r="LZF143" s="4"/>
      <c r="LZG143" s="4"/>
      <c r="LZH143" s="4"/>
      <c r="LZI143" s="4"/>
      <c r="LZJ143" s="4"/>
      <c r="LZK143" s="4"/>
      <c r="LZL143" s="4"/>
      <c r="LZM143" s="4"/>
      <c r="LZN143" s="4"/>
      <c r="LZO143" s="4"/>
      <c r="LZP143" s="4"/>
      <c r="LZQ143" s="4"/>
      <c r="LZR143" s="4"/>
      <c r="LZS143" s="4"/>
      <c r="LZT143" s="4"/>
      <c r="LZU143" s="4"/>
      <c r="LZV143" s="4"/>
      <c r="LZW143" s="4"/>
      <c r="LZX143" s="4"/>
      <c r="LZY143" s="4"/>
      <c r="LZZ143" s="4"/>
      <c r="MAA143" s="4"/>
      <c r="MAB143" s="4"/>
      <c r="MAC143" s="4"/>
      <c r="MAD143" s="4"/>
      <c r="MAE143" s="4"/>
      <c r="MAF143" s="4"/>
      <c r="MAG143" s="4"/>
      <c r="MAH143" s="4"/>
      <c r="MAI143" s="4"/>
      <c r="MAJ143" s="4"/>
      <c r="MAK143" s="4"/>
      <c r="MAL143" s="4"/>
      <c r="MAM143" s="4"/>
      <c r="MAN143" s="4"/>
      <c r="MAO143" s="4"/>
      <c r="MAP143" s="4"/>
      <c r="MAQ143" s="4"/>
      <c r="MAR143" s="4"/>
      <c r="MAS143" s="4"/>
      <c r="MAT143" s="4"/>
      <c r="MAU143" s="4"/>
      <c r="MAV143" s="4"/>
      <c r="MAW143" s="4"/>
      <c r="MAX143" s="4"/>
      <c r="MAY143" s="4"/>
      <c r="MAZ143" s="4"/>
      <c r="MBA143" s="4"/>
      <c r="MBB143" s="4"/>
      <c r="MBC143" s="4"/>
      <c r="MBD143" s="4"/>
      <c r="MBE143" s="4"/>
      <c r="MBF143" s="4"/>
      <c r="MBG143" s="4"/>
      <c r="MBH143" s="4"/>
      <c r="MBI143" s="4"/>
      <c r="MBJ143" s="4"/>
      <c r="MBK143" s="4"/>
      <c r="MBL143" s="4"/>
      <c r="MBM143" s="4"/>
      <c r="MBN143" s="4"/>
      <c r="MBO143" s="4"/>
      <c r="MBP143" s="4"/>
      <c r="MBQ143" s="4"/>
      <c r="MBR143" s="4"/>
      <c r="MBS143" s="4"/>
      <c r="MBT143" s="4"/>
      <c r="MBU143" s="4"/>
      <c r="MBV143" s="4"/>
      <c r="MBW143" s="4"/>
      <c r="MBX143" s="4"/>
      <c r="MBY143" s="4"/>
      <c r="MBZ143" s="4"/>
      <c r="MCA143" s="4"/>
      <c r="MCB143" s="4"/>
      <c r="MCC143" s="4"/>
      <c r="MCD143" s="4"/>
      <c r="MCE143" s="4"/>
      <c r="MCF143" s="4"/>
      <c r="MCG143" s="4"/>
      <c r="MCH143" s="4"/>
      <c r="MCI143" s="4"/>
      <c r="MCJ143" s="4"/>
      <c r="MCK143" s="4"/>
      <c r="MCL143" s="4"/>
      <c r="MCM143" s="4"/>
      <c r="MCN143" s="4"/>
      <c r="MCO143" s="4"/>
      <c r="MCP143" s="4"/>
      <c r="MCQ143" s="4"/>
      <c r="MCR143" s="4"/>
      <c r="MCS143" s="4"/>
      <c r="MCT143" s="4"/>
      <c r="MCU143" s="4"/>
      <c r="MCV143" s="4"/>
      <c r="MCW143" s="4"/>
      <c r="MCX143" s="4"/>
      <c r="MCY143" s="4"/>
      <c r="MCZ143" s="4"/>
      <c r="MDA143" s="4"/>
      <c r="MDB143" s="4"/>
      <c r="MDC143" s="4"/>
      <c r="MDD143" s="4"/>
      <c r="MDE143" s="4"/>
      <c r="MDF143" s="4"/>
      <c r="MDG143" s="4"/>
      <c r="MDH143" s="4"/>
      <c r="MDI143" s="4"/>
      <c r="MDJ143" s="4"/>
      <c r="MDK143" s="4"/>
      <c r="MDL143" s="4"/>
      <c r="MDM143" s="4"/>
      <c r="MDN143" s="4"/>
      <c r="MDO143" s="4"/>
      <c r="MDP143" s="4"/>
      <c r="MDQ143" s="4"/>
      <c r="MDR143" s="4"/>
      <c r="MDS143" s="4"/>
      <c r="MDT143" s="4"/>
      <c r="MDU143" s="4"/>
      <c r="MDV143" s="4"/>
      <c r="MDW143" s="4"/>
      <c r="MDX143" s="4"/>
      <c r="MDY143" s="4"/>
      <c r="MDZ143" s="4"/>
      <c r="MEA143" s="4"/>
      <c r="MEB143" s="4"/>
      <c r="MEC143" s="4"/>
      <c r="MED143" s="4"/>
      <c r="MEE143" s="4"/>
      <c r="MEF143" s="4"/>
      <c r="MEG143" s="4"/>
      <c r="MEH143" s="4"/>
      <c r="MEI143" s="4"/>
      <c r="MEJ143" s="4"/>
      <c r="MEK143" s="4"/>
      <c r="MEL143" s="4"/>
      <c r="MES143" s="4"/>
      <c r="MET143" s="4"/>
      <c r="MEU143" s="4"/>
      <c r="MEV143" s="4"/>
      <c r="MEW143" s="4"/>
      <c r="MEX143" s="4"/>
      <c r="MEY143" s="4"/>
      <c r="MEZ143" s="4"/>
      <c r="MFA143" s="4"/>
      <c r="MFB143" s="4"/>
      <c r="MFC143" s="4"/>
      <c r="MFD143" s="4"/>
      <c r="MFE143" s="4"/>
      <c r="MFF143" s="4"/>
      <c r="MFG143" s="4"/>
      <c r="MFH143" s="4"/>
      <c r="MFI143" s="4"/>
      <c r="MFJ143" s="4"/>
      <c r="MFK143" s="4"/>
      <c r="MFL143" s="4"/>
      <c r="MFM143" s="4"/>
      <c r="MFN143" s="4"/>
      <c r="MFO143" s="4"/>
      <c r="MFP143" s="4"/>
      <c r="MFQ143" s="4"/>
      <c r="MFR143" s="4"/>
      <c r="MFS143" s="4"/>
      <c r="MFT143" s="4"/>
      <c r="MFU143" s="4"/>
      <c r="MFV143" s="4"/>
      <c r="MFW143" s="4"/>
      <c r="MFX143" s="4"/>
      <c r="MFY143" s="4"/>
      <c r="MFZ143" s="4"/>
      <c r="MGA143" s="4"/>
      <c r="MGB143" s="4"/>
      <c r="MGC143" s="4"/>
      <c r="MGD143" s="4"/>
      <c r="MGE143" s="4"/>
      <c r="MGF143" s="4"/>
      <c r="MGG143" s="4"/>
      <c r="MGH143" s="4"/>
      <c r="MGI143" s="4"/>
      <c r="MGJ143" s="4"/>
      <c r="MGK143" s="4"/>
      <c r="MGL143" s="4"/>
      <c r="MGM143" s="4"/>
      <c r="MGN143" s="4"/>
      <c r="MGO143" s="4"/>
      <c r="MGP143" s="4"/>
      <c r="MGQ143" s="4"/>
      <c r="MGR143" s="4"/>
      <c r="MGS143" s="4"/>
      <c r="MGT143" s="4"/>
      <c r="MGU143" s="4"/>
      <c r="MGV143" s="4"/>
      <c r="MGW143" s="4"/>
      <c r="MGX143" s="4"/>
      <c r="MGY143" s="4"/>
      <c r="MGZ143" s="4"/>
      <c r="MHA143" s="4"/>
      <c r="MHB143" s="4"/>
      <c r="MHC143" s="4"/>
      <c r="MHD143" s="4"/>
      <c r="MHE143" s="4"/>
      <c r="MHF143" s="4"/>
      <c r="MHG143" s="4"/>
      <c r="MHH143" s="4"/>
      <c r="MHI143" s="4"/>
      <c r="MHJ143" s="4"/>
      <c r="MHK143" s="4"/>
      <c r="MHL143" s="4"/>
      <c r="MHM143" s="4"/>
      <c r="MHN143" s="4"/>
      <c r="MHO143" s="4"/>
      <c r="MHP143" s="4"/>
      <c r="MHQ143" s="4"/>
      <c r="MHR143" s="4"/>
      <c r="MHS143" s="4"/>
      <c r="MHT143" s="4"/>
      <c r="MHU143" s="4"/>
      <c r="MHV143" s="4"/>
      <c r="MHW143" s="4"/>
      <c r="MHX143" s="4"/>
      <c r="MHY143" s="4"/>
      <c r="MHZ143" s="4"/>
      <c r="MIA143" s="4"/>
      <c r="MIB143" s="4"/>
      <c r="MIC143" s="4"/>
      <c r="MID143" s="4"/>
      <c r="MIE143" s="4"/>
      <c r="MIF143" s="4"/>
      <c r="MIG143" s="4"/>
      <c r="MIH143" s="4"/>
      <c r="MII143" s="4"/>
      <c r="MIJ143" s="4"/>
      <c r="MIK143" s="4"/>
      <c r="MIL143" s="4"/>
      <c r="MIM143" s="4"/>
      <c r="MIN143" s="4"/>
      <c r="MIO143" s="4"/>
      <c r="MIP143" s="4"/>
      <c r="MIQ143" s="4"/>
      <c r="MIR143" s="4"/>
      <c r="MIS143" s="4"/>
      <c r="MIT143" s="4"/>
      <c r="MIU143" s="4"/>
      <c r="MIV143" s="4"/>
      <c r="MIW143" s="4"/>
      <c r="MIX143" s="4"/>
      <c r="MIY143" s="4"/>
      <c r="MIZ143" s="4"/>
      <c r="MJA143" s="4"/>
      <c r="MJB143" s="4"/>
      <c r="MJC143" s="4"/>
      <c r="MJD143" s="4"/>
      <c r="MJE143" s="4"/>
      <c r="MJF143" s="4"/>
      <c r="MJG143" s="4"/>
      <c r="MJH143" s="4"/>
      <c r="MJI143" s="4"/>
      <c r="MJJ143" s="4"/>
      <c r="MJK143" s="4"/>
      <c r="MJL143" s="4"/>
      <c r="MJM143" s="4"/>
      <c r="MJN143" s="4"/>
      <c r="MJO143" s="4"/>
      <c r="MJP143" s="4"/>
      <c r="MJQ143" s="4"/>
      <c r="MJR143" s="4"/>
      <c r="MJS143" s="4"/>
      <c r="MJT143" s="4"/>
      <c r="MJU143" s="4"/>
      <c r="MJV143" s="4"/>
      <c r="MJW143" s="4"/>
      <c r="MJX143" s="4"/>
      <c r="MJY143" s="4"/>
      <c r="MJZ143" s="4"/>
      <c r="MKA143" s="4"/>
      <c r="MKB143" s="4"/>
      <c r="MKC143" s="4"/>
      <c r="MKD143" s="4"/>
      <c r="MKE143" s="4"/>
      <c r="MKF143" s="4"/>
      <c r="MKG143" s="4"/>
      <c r="MKH143" s="4"/>
      <c r="MKI143" s="4"/>
      <c r="MKJ143" s="4"/>
      <c r="MKK143" s="4"/>
      <c r="MKL143" s="4"/>
      <c r="MKM143" s="4"/>
      <c r="MKN143" s="4"/>
      <c r="MKO143" s="4"/>
      <c r="MKP143" s="4"/>
      <c r="MKQ143" s="4"/>
      <c r="MKR143" s="4"/>
      <c r="MKS143" s="4"/>
      <c r="MKT143" s="4"/>
      <c r="MKU143" s="4"/>
      <c r="MKV143" s="4"/>
      <c r="MKW143" s="4"/>
      <c r="MKX143" s="4"/>
      <c r="MKY143" s="4"/>
      <c r="MKZ143" s="4"/>
      <c r="MLA143" s="4"/>
      <c r="MLB143" s="4"/>
      <c r="MLC143" s="4"/>
      <c r="MLD143" s="4"/>
      <c r="MLE143" s="4"/>
      <c r="MLF143" s="4"/>
      <c r="MLG143" s="4"/>
      <c r="MLH143" s="4"/>
      <c r="MLI143" s="4"/>
      <c r="MLJ143" s="4"/>
      <c r="MLK143" s="4"/>
      <c r="MLL143" s="4"/>
      <c r="MLM143" s="4"/>
      <c r="MLN143" s="4"/>
      <c r="MLO143" s="4"/>
      <c r="MLP143" s="4"/>
      <c r="MLQ143" s="4"/>
      <c r="MLR143" s="4"/>
      <c r="MLS143" s="4"/>
      <c r="MLT143" s="4"/>
      <c r="MLU143" s="4"/>
      <c r="MLV143" s="4"/>
      <c r="MLW143" s="4"/>
      <c r="MLX143" s="4"/>
      <c r="MLY143" s="4"/>
      <c r="MLZ143" s="4"/>
      <c r="MMA143" s="4"/>
      <c r="MMB143" s="4"/>
      <c r="MMC143" s="4"/>
      <c r="MMD143" s="4"/>
      <c r="MME143" s="4"/>
      <c r="MMF143" s="4"/>
      <c r="MMG143" s="4"/>
      <c r="MMH143" s="4"/>
      <c r="MMI143" s="4"/>
      <c r="MMJ143" s="4"/>
      <c r="MMK143" s="4"/>
      <c r="MML143" s="4"/>
      <c r="MMM143" s="4"/>
      <c r="MMN143" s="4"/>
      <c r="MMO143" s="4"/>
      <c r="MMP143" s="4"/>
      <c r="MMQ143" s="4"/>
      <c r="MMR143" s="4"/>
      <c r="MMS143" s="4"/>
      <c r="MMT143" s="4"/>
      <c r="MMU143" s="4"/>
      <c r="MMV143" s="4"/>
      <c r="MMW143" s="4"/>
      <c r="MMX143" s="4"/>
      <c r="MMY143" s="4"/>
      <c r="MMZ143" s="4"/>
      <c r="MNA143" s="4"/>
      <c r="MNB143" s="4"/>
      <c r="MNC143" s="4"/>
      <c r="MND143" s="4"/>
      <c r="MNE143" s="4"/>
      <c r="MNF143" s="4"/>
      <c r="MNG143" s="4"/>
      <c r="MNH143" s="4"/>
      <c r="MNI143" s="4"/>
      <c r="MNJ143" s="4"/>
      <c r="MNK143" s="4"/>
      <c r="MNL143" s="4"/>
      <c r="MNM143" s="4"/>
      <c r="MNN143" s="4"/>
      <c r="MNO143" s="4"/>
      <c r="MNP143" s="4"/>
      <c r="MNQ143" s="4"/>
      <c r="MNR143" s="4"/>
      <c r="MNS143" s="4"/>
      <c r="MNT143" s="4"/>
      <c r="MNU143" s="4"/>
      <c r="MNV143" s="4"/>
      <c r="MNW143" s="4"/>
      <c r="MNX143" s="4"/>
      <c r="MNY143" s="4"/>
      <c r="MNZ143" s="4"/>
      <c r="MOA143" s="4"/>
      <c r="MOB143" s="4"/>
      <c r="MOC143" s="4"/>
      <c r="MOD143" s="4"/>
      <c r="MOE143" s="4"/>
      <c r="MOF143" s="4"/>
      <c r="MOG143" s="4"/>
      <c r="MOH143" s="4"/>
      <c r="MOO143" s="4"/>
      <c r="MOP143" s="4"/>
      <c r="MOQ143" s="4"/>
      <c r="MOR143" s="4"/>
      <c r="MOS143" s="4"/>
      <c r="MOT143" s="4"/>
      <c r="MOU143" s="4"/>
      <c r="MOV143" s="4"/>
      <c r="MOW143" s="4"/>
      <c r="MOX143" s="4"/>
      <c r="MOY143" s="4"/>
      <c r="MOZ143" s="4"/>
      <c r="MPA143" s="4"/>
      <c r="MPB143" s="4"/>
      <c r="MPC143" s="4"/>
      <c r="MPD143" s="4"/>
      <c r="MPE143" s="4"/>
      <c r="MPF143" s="4"/>
      <c r="MPG143" s="4"/>
      <c r="MPH143" s="4"/>
      <c r="MPI143" s="4"/>
      <c r="MPJ143" s="4"/>
      <c r="MPK143" s="4"/>
      <c r="MPL143" s="4"/>
      <c r="MPM143" s="4"/>
      <c r="MPN143" s="4"/>
      <c r="MPO143" s="4"/>
      <c r="MPP143" s="4"/>
      <c r="MPQ143" s="4"/>
      <c r="MPR143" s="4"/>
      <c r="MPS143" s="4"/>
      <c r="MPT143" s="4"/>
      <c r="MPU143" s="4"/>
      <c r="MPV143" s="4"/>
      <c r="MPW143" s="4"/>
      <c r="MPX143" s="4"/>
      <c r="MPY143" s="4"/>
      <c r="MPZ143" s="4"/>
      <c r="MQA143" s="4"/>
      <c r="MQB143" s="4"/>
      <c r="MQC143" s="4"/>
      <c r="MQD143" s="4"/>
      <c r="MQE143" s="4"/>
      <c r="MQF143" s="4"/>
      <c r="MQG143" s="4"/>
      <c r="MQH143" s="4"/>
      <c r="MQI143" s="4"/>
      <c r="MQJ143" s="4"/>
      <c r="MQK143" s="4"/>
      <c r="MQL143" s="4"/>
      <c r="MQM143" s="4"/>
      <c r="MQN143" s="4"/>
      <c r="MQO143" s="4"/>
      <c r="MQP143" s="4"/>
      <c r="MQQ143" s="4"/>
      <c r="MQR143" s="4"/>
      <c r="MQS143" s="4"/>
      <c r="MQT143" s="4"/>
      <c r="MQU143" s="4"/>
      <c r="MQV143" s="4"/>
      <c r="MQW143" s="4"/>
      <c r="MQX143" s="4"/>
      <c r="MQY143" s="4"/>
      <c r="MQZ143" s="4"/>
      <c r="MRA143" s="4"/>
      <c r="MRB143" s="4"/>
      <c r="MRC143" s="4"/>
      <c r="MRD143" s="4"/>
      <c r="MRE143" s="4"/>
      <c r="MRF143" s="4"/>
      <c r="MRG143" s="4"/>
      <c r="MRH143" s="4"/>
      <c r="MRI143" s="4"/>
      <c r="MRJ143" s="4"/>
      <c r="MRK143" s="4"/>
      <c r="MRL143" s="4"/>
      <c r="MRM143" s="4"/>
      <c r="MRN143" s="4"/>
      <c r="MRO143" s="4"/>
      <c r="MRP143" s="4"/>
      <c r="MRQ143" s="4"/>
      <c r="MRR143" s="4"/>
      <c r="MRS143" s="4"/>
      <c r="MRT143" s="4"/>
      <c r="MRU143" s="4"/>
      <c r="MRV143" s="4"/>
      <c r="MRW143" s="4"/>
      <c r="MRX143" s="4"/>
      <c r="MRY143" s="4"/>
      <c r="MRZ143" s="4"/>
      <c r="MSA143" s="4"/>
      <c r="MSB143" s="4"/>
      <c r="MSC143" s="4"/>
      <c r="MSD143" s="4"/>
      <c r="MSE143" s="4"/>
      <c r="MSF143" s="4"/>
      <c r="MSG143" s="4"/>
      <c r="MSH143" s="4"/>
      <c r="MSI143" s="4"/>
      <c r="MSJ143" s="4"/>
      <c r="MSK143" s="4"/>
      <c r="MSL143" s="4"/>
      <c r="MSM143" s="4"/>
      <c r="MSN143" s="4"/>
      <c r="MSO143" s="4"/>
      <c r="MSP143" s="4"/>
      <c r="MSQ143" s="4"/>
      <c r="MSR143" s="4"/>
      <c r="MSS143" s="4"/>
      <c r="MST143" s="4"/>
      <c r="MSU143" s="4"/>
      <c r="MSV143" s="4"/>
      <c r="MSW143" s="4"/>
      <c r="MSX143" s="4"/>
      <c r="MSY143" s="4"/>
      <c r="MSZ143" s="4"/>
      <c r="MTA143" s="4"/>
      <c r="MTB143" s="4"/>
      <c r="MTC143" s="4"/>
      <c r="MTD143" s="4"/>
      <c r="MTE143" s="4"/>
      <c r="MTF143" s="4"/>
      <c r="MTG143" s="4"/>
      <c r="MTH143" s="4"/>
      <c r="MTI143" s="4"/>
      <c r="MTJ143" s="4"/>
      <c r="MTK143" s="4"/>
      <c r="MTL143" s="4"/>
      <c r="MTM143" s="4"/>
      <c r="MTN143" s="4"/>
      <c r="MTO143" s="4"/>
      <c r="MTP143" s="4"/>
      <c r="MTQ143" s="4"/>
      <c r="MTR143" s="4"/>
      <c r="MTS143" s="4"/>
      <c r="MTT143" s="4"/>
      <c r="MTU143" s="4"/>
      <c r="MTV143" s="4"/>
      <c r="MTW143" s="4"/>
      <c r="MTX143" s="4"/>
      <c r="MTY143" s="4"/>
      <c r="MTZ143" s="4"/>
      <c r="MUA143" s="4"/>
      <c r="MUB143" s="4"/>
      <c r="MUC143" s="4"/>
      <c r="MUD143" s="4"/>
      <c r="MUE143" s="4"/>
      <c r="MUF143" s="4"/>
      <c r="MUG143" s="4"/>
      <c r="MUH143" s="4"/>
      <c r="MUI143" s="4"/>
      <c r="MUJ143" s="4"/>
      <c r="MUK143" s="4"/>
      <c r="MUL143" s="4"/>
      <c r="MUM143" s="4"/>
      <c r="MUN143" s="4"/>
      <c r="MUO143" s="4"/>
      <c r="MUP143" s="4"/>
      <c r="MUQ143" s="4"/>
      <c r="MUR143" s="4"/>
      <c r="MUS143" s="4"/>
      <c r="MUT143" s="4"/>
      <c r="MUU143" s="4"/>
      <c r="MUV143" s="4"/>
      <c r="MUW143" s="4"/>
      <c r="MUX143" s="4"/>
      <c r="MUY143" s="4"/>
      <c r="MUZ143" s="4"/>
      <c r="MVA143" s="4"/>
      <c r="MVB143" s="4"/>
      <c r="MVC143" s="4"/>
      <c r="MVD143" s="4"/>
      <c r="MVE143" s="4"/>
      <c r="MVF143" s="4"/>
      <c r="MVG143" s="4"/>
      <c r="MVH143" s="4"/>
      <c r="MVI143" s="4"/>
      <c r="MVJ143" s="4"/>
      <c r="MVK143" s="4"/>
      <c r="MVL143" s="4"/>
      <c r="MVM143" s="4"/>
      <c r="MVN143" s="4"/>
      <c r="MVO143" s="4"/>
      <c r="MVP143" s="4"/>
      <c r="MVQ143" s="4"/>
      <c r="MVR143" s="4"/>
      <c r="MVS143" s="4"/>
      <c r="MVT143" s="4"/>
      <c r="MVU143" s="4"/>
      <c r="MVV143" s="4"/>
      <c r="MVW143" s="4"/>
      <c r="MVX143" s="4"/>
      <c r="MVY143" s="4"/>
      <c r="MVZ143" s="4"/>
      <c r="MWA143" s="4"/>
      <c r="MWB143" s="4"/>
      <c r="MWC143" s="4"/>
      <c r="MWD143" s="4"/>
      <c r="MWE143" s="4"/>
      <c r="MWF143" s="4"/>
      <c r="MWG143" s="4"/>
      <c r="MWH143" s="4"/>
      <c r="MWI143" s="4"/>
      <c r="MWJ143" s="4"/>
      <c r="MWK143" s="4"/>
      <c r="MWL143" s="4"/>
      <c r="MWM143" s="4"/>
      <c r="MWN143" s="4"/>
      <c r="MWO143" s="4"/>
      <c r="MWP143" s="4"/>
      <c r="MWQ143" s="4"/>
      <c r="MWR143" s="4"/>
      <c r="MWS143" s="4"/>
      <c r="MWT143" s="4"/>
      <c r="MWU143" s="4"/>
      <c r="MWV143" s="4"/>
      <c r="MWW143" s="4"/>
      <c r="MWX143" s="4"/>
      <c r="MWY143" s="4"/>
      <c r="MWZ143" s="4"/>
      <c r="MXA143" s="4"/>
      <c r="MXB143" s="4"/>
      <c r="MXC143" s="4"/>
      <c r="MXD143" s="4"/>
      <c r="MXE143" s="4"/>
      <c r="MXF143" s="4"/>
      <c r="MXG143" s="4"/>
      <c r="MXH143" s="4"/>
      <c r="MXI143" s="4"/>
      <c r="MXJ143" s="4"/>
      <c r="MXK143" s="4"/>
      <c r="MXL143" s="4"/>
      <c r="MXM143" s="4"/>
      <c r="MXN143" s="4"/>
      <c r="MXO143" s="4"/>
      <c r="MXP143" s="4"/>
      <c r="MXQ143" s="4"/>
      <c r="MXR143" s="4"/>
      <c r="MXS143" s="4"/>
      <c r="MXT143" s="4"/>
      <c r="MXU143" s="4"/>
      <c r="MXV143" s="4"/>
      <c r="MXW143" s="4"/>
      <c r="MXX143" s="4"/>
      <c r="MXY143" s="4"/>
      <c r="MXZ143" s="4"/>
      <c r="MYA143" s="4"/>
      <c r="MYB143" s="4"/>
      <c r="MYC143" s="4"/>
      <c r="MYD143" s="4"/>
      <c r="MYK143" s="4"/>
      <c r="MYL143" s="4"/>
      <c r="MYM143" s="4"/>
      <c r="MYN143" s="4"/>
      <c r="MYO143" s="4"/>
      <c r="MYP143" s="4"/>
      <c r="MYQ143" s="4"/>
      <c r="MYR143" s="4"/>
      <c r="MYS143" s="4"/>
      <c r="MYT143" s="4"/>
      <c r="MYU143" s="4"/>
      <c r="MYV143" s="4"/>
      <c r="MYW143" s="4"/>
      <c r="MYX143" s="4"/>
      <c r="MYY143" s="4"/>
      <c r="MYZ143" s="4"/>
      <c r="MZA143" s="4"/>
      <c r="MZB143" s="4"/>
      <c r="MZC143" s="4"/>
      <c r="MZD143" s="4"/>
      <c r="MZE143" s="4"/>
      <c r="MZF143" s="4"/>
      <c r="MZG143" s="4"/>
      <c r="MZH143" s="4"/>
      <c r="MZI143" s="4"/>
      <c r="MZJ143" s="4"/>
      <c r="MZK143" s="4"/>
      <c r="MZL143" s="4"/>
      <c r="MZM143" s="4"/>
      <c r="MZN143" s="4"/>
      <c r="MZO143" s="4"/>
      <c r="MZP143" s="4"/>
      <c r="MZQ143" s="4"/>
      <c r="MZR143" s="4"/>
      <c r="MZS143" s="4"/>
      <c r="MZT143" s="4"/>
      <c r="MZU143" s="4"/>
      <c r="MZV143" s="4"/>
      <c r="MZW143" s="4"/>
      <c r="MZX143" s="4"/>
      <c r="MZY143" s="4"/>
      <c r="MZZ143" s="4"/>
      <c r="NAA143" s="4"/>
      <c r="NAB143" s="4"/>
      <c r="NAC143" s="4"/>
      <c r="NAD143" s="4"/>
      <c r="NAE143" s="4"/>
      <c r="NAF143" s="4"/>
      <c r="NAG143" s="4"/>
      <c r="NAH143" s="4"/>
      <c r="NAI143" s="4"/>
      <c r="NAJ143" s="4"/>
      <c r="NAK143" s="4"/>
      <c r="NAL143" s="4"/>
      <c r="NAM143" s="4"/>
      <c r="NAN143" s="4"/>
      <c r="NAO143" s="4"/>
      <c r="NAP143" s="4"/>
      <c r="NAQ143" s="4"/>
      <c r="NAR143" s="4"/>
      <c r="NAS143" s="4"/>
      <c r="NAT143" s="4"/>
      <c r="NAU143" s="4"/>
      <c r="NAV143" s="4"/>
      <c r="NAW143" s="4"/>
      <c r="NAX143" s="4"/>
      <c r="NAY143" s="4"/>
      <c r="NAZ143" s="4"/>
      <c r="NBA143" s="4"/>
      <c r="NBB143" s="4"/>
      <c r="NBC143" s="4"/>
      <c r="NBD143" s="4"/>
      <c r="NBE143" s="4"/>
      <c r="NBF143" s="4"/>
      <c r="NBG143" s="4"/>
      <c r="NBH143" s="4"/>
      <c r="NBI143" s="4"/>
      <c r="NBJ143" s="4"/>
      <c r="NBK143" s="4"/>
      <c r="NBL143" s="4"/>
      <c r="NBM143" s="4"/>
      <c r="NBN143" s="4"/>
      <c r="NBO143" s="4"/>
      <c r="NBP143" s="4"/>
      <c r="NBQ143" s="4"/>
      <c r="NBR143" s="4"/>
      <c r="NBS143" s="4"/>
      <c r="NBT143" s="4"/>
      <c r="NBU143" s="4"/>
      <c r="NBV143" s="4"/>
      <c r="NBW143" s="4"/>
      <c r="NBX143" s="4"/>
      <c r="NBY143" s="4"/>
      <c r="NBZ143" s="4"/>
      <c r="NCA143" s="4"/>
      <c r="NCB143" s="4"/>
      <c r="NCC143" s="4"/>
      <c r="NCD143" s="4"/>
      <c r="NCE143" s="4"/>
      <c r="NCF143" s="4"/>
      <c r="NCG143" s="4"/>
      <c r="NCH143" s="4"/>
      <c r="NCI143" s="4"/>
      <c r="NCJ143" s="4"/>
      <c r="NCK143" s="4"/>
      <c r="NCL143" s="4"/>
      <c r="NCM143" s="4"/>
      <c r="NCN143" s="4"/>
      <c r="NCO143" s="4"/>
      <c r="NCP143" s="4"/>
      <c r="NCQ143" s="4"/>
      <c r="NCR143" s="4"/>
      <c r="NCS143" s="4"/>
      <c r="NCT143" s="4"/>
      <c r="NCU143" s="4"/>
      <c r="NCV143" s="4"/>
      <c r="NCW143" s="4"/>
      <c r="NCX143" s="4"/>
      <c r="NCY143" s="4"/>
      <c r="NCZ143" s="4"/>
      <c r="NDA143" s="4"/>
      <c r="NDB143" s="4"/>
      <c r="NDC143" s="4"/>
      <c r="NDD143" s="4"/>
      <c r="NDE143" s="4"/>
      <c r="NDF143" s="4"/>
      <c r="NDG143" s="4"/>
      <c r="NDH143" s="4"/>
      <c r="NDI143" s="4"/>
      <c r="NDJ143" s="4"/>
      <c r="NDK143" s="4"/>
      <c r="NDL143" s="4"/>
      <c r="NDM143" s="4"/>
      <c r="NDN143" s="4"/>
      <c r="NDO143" s="4"/>
      <c r="NDP143" s="4"/>
      <c r="NDQ143" s="4"/>
      <c r="NDR143" s="4"/>
      <c r="NDS143" s="4"/>
      <c r="NDT143" s="4"/>
      <c r="NDU143" s="4"/>
      <c r="NDV143" s="4"/>
      <c r="NDW143" s="4"/>
      <c r="NDX143" s="4"/>
      <c r="NDY143" s="4"/>
      <c r="NDZ143" s="4"/>
      <c r="NEA143" s="4"/>
      <c r="NEB143" s="4"/>
      <c r="NEC143" s="4"/>
      <c r="NED143" s="4"/>
      <c r="NEE143" s="4"/>
      <c r="NEF143" s="4"/>
      <c r="NEG143" s="4"/>
      <c r="NEH143" s="4"/>
      <c r="NEI143" s="4"/>
      <c r="NEJ143" s="4"/>
      <c r="NEK143" s="4"/>
      <c r="NEL143" s="4"/>
      <c r="NEM143" s="4"/>
      <c r="NEN143" s="4"/>
      <c r="NEO143" s="4"/>
      <c r="NEP143" s="4"/>
      <c r="NEQ143" s="4"/>
      <c r="NER143" s="4"/>
      <c r="NES143" s="4"/>
      <c r="NET143" s="4"/>
      <c r="NEU143" s="4"/>
      <c r="NEV143" s="4"/>
      <c r="NEW143" s="4"/>
      <c r="NEX143" s="4"/>
      <c r="NEY143" s="4"/>
      <c r="NEZ143" s="4"/>
      <c r="NFA143" s="4"/>
      <c r="NFB143" s="4"/>
      <c r="NFC143" s="4"/>
      <c r="NFD143" s="4"/>
      <c r="NFE143" s="4"/>
      <c r="NFF143" s="4"/>
      <c r="NFG143" s="4"/>
      <c r="NFH143" s="4"/>
      <c r="NFI143" s="4"/>
      <c r="NFJ143" s="4"/>
      <c r="NFK143" s="4"/>
      <c r="NFL143" s="4"/>
      <c r="NFM143" s="4"/>
      <c r="NFN143" s="4"/>
      <c r="NFO143" s="4"/>
      <c r="NFP143" s="4"/>
      <c r="NFQ143" s="4"/>
      <c r="NFR143" s="4"/>
      <c r="NFS143" s="4"/>
      <c r="NFT143" s="4"/>
      <c r="NFU143" s="4"/>
      <c r="NFV143" s="4"/>
      <c r="NFW143" s="4"/>
      <c r="NFX143" s="4"/>
      <c r="NFY143" s="4"/>
      <c r="NFZ143" s="4"/>
      <c r="NGA143" s="4"/>
      <c r="NGB143" s="4"/>
      <c r="NGC143" s="4"/>
      <c r="NGD143" s="4"/>
      <c r="NGE143" s="4"/>
      <c r="NGF143" s="4"/>
      <c r="NGG143" s="4"/>
      <c r="NGH143" s="4"/>
      <c r="NGI143" s="4"/>
      <c r="NGJ143" s="4"/>
      <c r="NGK143" s="4"/>
      <c r="NGL143" s="4"/>
      <c r="NGM143" s="4"/>
      <c r="NGN143" s="4"/>
      <c r="NGO143" s="4"/>
      <c r="NGP143" s="4"/>
      <c r="NGQ143" s="4"/>
      <c r="NGR143" s="4"/>
      <c r="NGS143" s="4"/>
      <c r="NGT143" s="4"/>
      <c r="NGU143" s="4"/>
      <c r="NGV143" s="4"/>
      <c r="NGW143" s="4"/>
      <c r="NGX143" s="4"/>
      <c r="NGY143" s="4"/>
      <c r="NGZ143" s="4"/>
      <c r="NHA143" s="4"/>
      <c r="NHB143" s="4"/>
      <c r="NHC143" s="4"/>
      <c r="NHD143" s="4"/>
      <c r="NHE143" s="4"/>
      <c r="NHF143" s="4"/>
      <c r="NHG143" s="4"/>
      <c r="NHH143" s="4"/>
      <c r="NHI143" s="4"/>
      <c r="NHJ143" s="4"/>
      <c r="NHK143" s="4"/>
      <c r="NHL143" s="4"/>
      <c r="NHM143" s="4"/>
      <c r="NHN143" s="4"/>
      <c r="NHO143" s="4"/>
      <c r="NHP143" s="4"/>
      <c r="NHQ143" s="4"/>
      <c r="NHR143" s="4"/>
      <c r="NHS143" s="4"/>
      <c r="NHT143" s="4"/>
      <c r="NHU143" s="4"/>
      <c r="NHV143" s="4"/>
      <c r="NHW143" s="4"/>
      <c r="NHX143" s="4"/>
      <c r="NHY143" s="4"/>
      <c r="NHZ143" s="4"/>
      <c r="NIG143" s="4"/>
      <c r="NIH143" s="4"/>
      <c r="NII143" s="4"/>
      <c r="NIJ143" s="4"/>
      <c r="NIK143" s="4"/>
      <c r="NIL143" s="4"/>
      <c r="NIM143" s="4"/>
      <c r="NIN143" s="4"/>
      <c r="NIO143" s="4"/>
      <c r="NIP143" s="4"/>
      <c r="NIQ143" s="4"/>
      <c r="NIR143" s="4"/>
      <c r="NIS143" s="4"/>
      <c r="NIT143" s="4"/>
      <c r="NIU143" s="4"/>
      <c r="NIV143" s="4"/>
      <c r="NIW143" s="4"/>
      <c r="NIX143" s="4"/>
      <c r="NIY143" s="4"/>
      <c r="NIZ143" s="4"/>
      <c r="NJA143" s="4"/>
      <c r="NJB143" s="4"/>
      <c r="NJC143" s="4"/>
      <c r="NJD143" s="4"/>
      <c r="NJE143" s="4"/>
      <c r="NJF143" s="4"/>
      <c r="NJG143" s="4"/>
      <c r="NJH143" s="4"/>
      <c r="NJI143" s="4"/>
      <c r="NJJ143" s="4"/>
      <c r="NJK143" s="4"/>
      <c r="NJL143" s="4"/>
      <c r="NJM143" s="4"/>
      <c r="NJN143" s="4"/>
      <c r="NJO143" s="4"/>
      <c r="NJP143" s="4"/>
      <c r="NJQ143" s="4"/>
      <c r="NJR143" s="4"/>
      <c r="NJS143" s="4"/>
      <c r="NJT143" s="4"/>
      <c r="NJU143" s="4"/>
      <c r="NJV143" s="4"/>
      <c r="NJW143" s="4"/>
      <c r="NJX143" s="4"/>
      <c r="NJY143" s="4"/>
      <c r="NJZ143" s="4"/>
      <c r="NKA143" s="4"/>
      <c r="NKB143" s="4"/>
      <c r="NKC143" s="4"/>
      <c r="NKD143" s="4"/>
      <c r="NKE143" s="4"/>
      <c r="NKF143" s="4"/>
      <c r="NKG143" s="4"/>
      <c r="NKH143" s="4"/>
      <c r="NKI143" s="4"/>
      <c r="NKJ143" s="4"/>
      <c r="NKK143" s="4"/>
      <c r="NKL143" s="4"/>
      <c r="NKM143" s="4"/>
      <c r="NKN143" s="4"/>
      <c r="NKO143" s="4"/>
      <c r="NKP143" s="4"/>
      <c r="NKQ143" s="4"/>
      <c r="NKR143" s="4"/>
      <c r="NKS143" s="4"/>
      <c r="NKT143" s="4"/>
      <c r="NKU143" s="4"/>
      <c r="NKV143" s="4"/>
      <c r="NKW143" s="4"/>
      <c r="NKX143" s="4"/>
      <c r="NKY143" s="4"/>
      <c r="NKZ143" s="4"/>
      <c r="NLA143" s="4"/>
      <c r="NLB143" s="4"/>
      <c r="NLC143" s="4"/>
      <c r="NLD143" s="4"/>
      <c r="NLE143" s="4"/>
      <c r="NLF143" s="4"/>
      <c r="NLG143" s="4"/>
      <c r="NLH143" s="4"/>
      <c r="NLI143" s="4"/>
      <c r="NLJ143" s="4"/>
      <c r="NLK143" s="4"/>
      <c r="NLL143" s="4"/>
      <c r="NLM143" s="4"/>
      <c r="NLN143" s="4"/>
      <c r="NLO143" s="4"/>
      <c r="NLP143" s="4"/>
      <c r="NLQ143" s="4"/>
      <c r="NLR143" s="4"/>
      <c r="NLS143" s="4"/>
      <c r="NLT143" s="4"/>
      <c r="NLU143" s="4"/>
      <c r="NLV143" s="4"/>
      <c r="NLW143" s="4"/>
      <c r="NLX143" s="4"/>
      <c r="NLY143" s="4"/>
      <c r="NLZ143" s="4"/>
      <c r="NMA143" s="4"/>
      <c r="NMB143" s="4"/>
      <c r="NMC143" s="4"/>
      <c r="NMD143" s="4"/>
      <c r="NME143" s="4"/>
      <c r="NMF143" s="4"/>
      <c r="NMG143" s="4"/>
      <c r="NMH143" s="4"/>
      <c r="NMI143" s="4"/>
      <c r="NMJ143" s="4"/>
      <c r="NMK143" s="4"/>
      <c r="NML143" s="4"/>
      <c r="NMM143" s="4"/>
      <c r="NMN143" s="4"/>
      <c r="NMO143" s="4"/>
      <c r="NMP143" s="4"/>
      <c r="NMQ143" s="4"/>
      <c r="NMR143" s="4"/>
      <c r="NMS143" s="4"/>
      <c r="NMT143" s="4"/>
      <c r="NMU143" s="4"/>
      <c r="NMV143" s="4"/>
      <c r="NMW143" s="4"/>
      <c r="NMX143" s="4"/>
      <c r="NMY143" s="4"/>
      <c r="NMZ143" s="4"/>
      <c r="NNA143" s="4"/>
      <c r="NNB143" s="4"/>
      <c r="NNC143" s="4"/>
      <c r="NND143" s="4"/>
      <c r="NNE143" s="4"/>
      <c r="NNF143" s="4"/>
      <c r="NNG143" s="4"/>
      <c r="NNH143" s="4"/>
      <c r="NNI143" s="4"/>
      <c r="NNJ143" s="4"/>
      <c r="NNK143" s="4"/>
      <c r="NNL143" s="4"/>
      <c r="NNM143" s="4"/>
      <c r="NNN143" s="4"/>
      <c r="NNO143" s="4"/>
      <c r="NNP143" s="4"/>
      <c r="NNQ143" s="4"/>
      <c r="NNR143" s="4"/>
      <c r="NNS143" s="4"/>
      <c r="NNT143" s="4"/>
      <c r="NNU143" s="4"/>
      <c r="NNV143" s="4"/>
      <c r="NNW143" s="4"/>
      <c r="NNX143" s="4"/>
      <c r="NNY143" s="4"/>
      <c r="NNZ143" s="4"/>
      <c r="NOA143" s="4"/>
      <c r="NOB143" s="4"/>
      <c r="NOC143" s="4"/>
      <c r="NOD143" s="4"/>
      <c r="NOE143" s="4"/>
      <c r="NOF143" s="4"/>
      <c r="NOG143" s="4"/>
      <c r="NOH143" s="4"/>
      <c r="NOI143" s="4"/>
      <c r="NOJ143" s="4"/>
      <c r="NOK143" s="4"/>
      <c r="NOL143" s="4"/>
      <c r="NOM143" s="4"/>
      <c r="NON143" s="4"/>
      <c r="NOO143" s="4"/>
      <c r="NOP143" s="4"/>
      <c r="NOQ143" s="4"/>
      <c r="NOR143" s="4"/>
      <c r="NOS143" s="4"/>
      <c r="NOT143" s="4"/>
      <c r="NOU143" s="4"/>
      <c r="NOV143" s="4"/>
      <c r="NOW143" s="4"/>
      <c r="NOX143" s="4"/>
      <c r="NOY143" s="4"/>
      <c r="NOZ143" s="4"/>
      <c r="NPA143" s="4"/>
      <c r="NPB143" s="4"/>
      <c r="NPC143" s="4"/>
      <c r="NPD143" s="4"/>
      <c r="NPE143" s="4"/>
      <c r="NPF143" s="4"/>
      <c r="NPG143" s="4"/>
      <c r="NPH143" s="4"/>
      <c r="NPI143" s="4"/>
      <c r="NPJ143" s="4"/>
      <c r="NPK143" s="4"/>
      <c r="NPL143" s="4"/>
      <c r="NPM143" s="4"/>
      <c r="NPN143" s="4"/>
      <c r="NPO143" s="4"/>
      <c r="NPP143" s="4"/>
      <c r="NPQ143" s="4"/>
      <c r="NPR143" s="4"/>
      <c r="NPS143" s="4"/>
      <c r="NPT143" s="4"/>
      <c r="NPU143" s="4"/>
      <c r="NPV143" s="4"/>
      <c r="NPW143" s="4"/>
      <c r="NPX143" s="4"/>
      <c r="NPY143" s="4"/>
      <c r="NPZ143" s="4"/>
      <c r="NQA143" s="4"/>
      <c r="NQB143" s="4"/>
      <c r="NQC143" s="4"/>
      <c r="NQD143" s="4"/>
      <c r="NQE143" s="4"/>
      <c r="NQF143" s="4"/>
      <c r="NQG143" s="4"/>
      <c r="NQH143" s="4"/>
      <c r="NQI143" s="4"/>
      <c r="NQJ143" s="4"/>
      <c r="NQK143" s="4"/>
      <c r="NQL143" s="4"/>
      <c r="NQM143" s="4"/>
      <c r="NQN143" s="4"/>
      <c r="NQO143" s="4"/>
      <c r="NQP143" s="4"/>
      <c r="NQQ143" s="4"/>
      <c r="NQR143" s="4"/>
      <c r="NQS143" s="4"/>
      <c r="NQT143" s="4"/>
      <c r="NQU143" s="4"/>
      <c r="NQV143" s="4"/>
      <c r="NQW143" s="4"/>
      <c r="NQX143" s="4"/>
      <c r="NQY143" s="4"/>
      <c r="NQZ143" s="4"/>
      <c r="NRA143" s="4"/>
      <c r="NRB143" s="4"/>
      <c r="NRC143" s="4"/>
      <c r="NRD143" s="4"/>
      <c r="NRE143" s="4"/>
      <c r="NRF143" s="4"/>
      <c r="NRG143" s="4"/>
      <c r="NRH143" s="4"/>
      <c r="NRI143" s="4"/>
      <c r="NRJ143" s="4"/>
      <c r="NRK143" s="4"/>
      <c r="NRL143" s="4"/>
      <c r="NRM143" s="4"/>
      <c r="NRN143" s="4"/>
      <c r="NRO143" s="4"/>
      <c r="NRP143" s="4"/>
      <c r="NRQ143" s="4"/>
      <c r="NRR143" s="4"/>
      <c r="NRS143" s="4"/>
      <c r="NRT143" s="4"/>
      <c r="NRU143" s="4"/>
      <c r="NRV143" s="4"/>
      <c r="NSC143" s="4"/>
      <c r="NSD143" s="4"/>
      <c r="NSE143" s="4"/>
      <c r="NSF143" s="4"/>
      <c r="NSG143" s="4"/>
      <c r="NSH143" s="4"/>
      <c r="NSI143" s="4"/>
      <c r="NSJ143" s="4"/>
      <c r="NSK143" s="4"/>
      <c r="NSL143" s="4"/>
      <c r="NSM143" s="4"/>
      <c r="NSN143" s="4"/>
      <c r="NSO143" s="4"/>
      <c r="NSP143" s="4"/>
      <c r="NSQ143" s="4"/>
      <c r="NSR143" s="4"/>
      <c r="NSS143" s="4"/>
      <c r="NST143" s="4"/>
      <c r="NSU143" s="4"/>
      <c r="NSV143" s="4"/>
      <c r="NSW143" s="4"/>
      <c r="NSX143" s="4"/>
      <c r="NSY143" s="4"/>
      <c r="NSZ143" s="4"/>
      <c r="NTA143" s="4"/>
      <c r="NTB143" s="4"/>
      <c r="NTC143" s="4"/>
      <c r="NTD143" s="4"/>
      <c r="NTE143" s="4"/>
      <c r="NTF143" s="4"/>
      <c r="NTG143" s="4"/>
      <c r="NTH143" s="4"/>
      <c r="NTI143" s="4"/>
      <c r="NTJ143" s="4"/>
      <c r="NTK143" s="4"/>
      <c r="NTL143" s="4"/>
      <c r="NTM143" s="4"/>
      <c r="NTN143" s="4"/>
      <c r="NTO143" s="4"/>
      <c r="NTP143" s="4"/>
      <c r="NTQ143" s="4"/>
      <c r="NTR143" s="4"/>
      <c r="NTS143" s="4"/>
      <c r="NTT143" s="4"/>
      <c r="NTU143" s="4"/>
      <c r="NTV143" s="4"/>
      <c r="NTW143" s="4"/>
      <c r="NTX143" s="4"/>
      <c r="NTY143" s="4"/>
      <c r="NTZ143" s="4"/>
      <c r="NUA143" s="4"/>
      <c r="NUB143" s="4"/>
      <c r="NUC143" s="4"/>
      <c r="NUD143" s="4"/>
      <c r="NUE143" s="4"/>
      <c r="NUF143" s="4"/>
      <c r="NUG143" s="4"/>
      <c r="NUH143" s="4"/>
      <c r="NUI143" s="4"/>
      <c r="NUJ143" s="4"/>
      <c r="NUK143" s="4"/>
      <c r="NUL143" s="4"/>
      <c r="NUM143" s="4"/>
      <c r="NUN143" s="4"/>
      <c r="NUO143" s="4"/>
      <c r="NUP143" s="4"/>
      <c r="NUQ143" s="4"/>
      <c r="NUR143" s="4"/>
      <c r="NUS143" s="4"/>
      <c r="NUT143" s="4"/>
      <c r="NUU143" s="4"/>
      <c r="NUV143" s="4"/>
      <c r="NUW143" s="4"/>
      <c r="NUX143" s="4"/>
      <c r="NUY143" s="4"/>
      <c r="NUZ143" s="4"/>
      <c r="NVA143" s="4"/>
      <c r="NVB143" s="4"/>
      <c r="NVC143" s="4"/>
      <c r="NVD143" s="4"/>
      <c r="NVE143" s="4"/>
      <c r="NVF143" s="4"/>
      <c r="NVG143" s="4"/>
      <c r="NVH143" s="4"/>
      <c r="NVI143" s="4"/>
      <c r="NVJ143" s="4"/>
      <c r="NVK143" s="4"/>
      <c r="NVL143" s="4"/>
      <c r="NVM143" s="4"/>
      <c r="NVN143" s="4"/>
      <c r="NVO143" s="4"/>
      <c r="NVP143" s="4"/>
      <c r="NVQ143" s="4"/>
      <c r="NVR143" s="4"/>
      <c r="NVS143" s="4"/>
      <c r="NVT143" s="4"/>
      <c r="NVU143" s="4"/>
      <c r="NVV143" s="4"/>
      <c r="NVW143" s="4"/>
      <c r="NVX143" s="4"/>
      <c r="NVY143" s="4"/>
      <c r="NVZ143" s="4"/>
      <c r="NWA143" s="4"/>
      <c r="NWB143" s="4"/>
      <c r="NWC143" s="4"/>
      <c r="NWD143" s="4"/>
      <c r="NWE143" s="4"/>
      <c r="NWF143" s="4"/>
      <c r="NWG143" s="4"/>
      <c r="NWH143" s="4"/>
      <c r="NWI143" s="4"/>
      <c r="NWJ143" s="4"/>
      <c r="NWK143" s="4"/>
      <c r="NWL143" s="4"/>
      <c r="NWM143" s="4"/>
      <c r="NWN143" s="4"/>
      <c r="NWO143" s="4"/>
      <c r="NWP143" s="4"/>
      <c r="NWQ143" s="4"/>
      <c r="NWR143" s="4"/>
      <c r="NWS143" s="4"/>
      <c r="NWT143" s="4"/>
      <c r="NWU143" s="4"/>
      <c r="NWV143" s="4"/>
      <c r="NWW143" s="4"/>
      <c r="NWX143" s="4"/>
      <c r="NWY143" s="4"/>
      <c r="NWZ143" s="4"/>
      <c r="NXA143" s="4"/>
      <c r="NXB143" s="4"/>
      <c r="NXC143" s="4"/>
      <c r="NXD143" s="4"/>
      <c r="NXE143" s="4"/>
      <c r="NXF143" s="4"/>
      <c r="NXG143" s="4"/>
      <c r="NXH143" s="4"/>
      <c r="NXI143" s="4"/>
      <c r="NXJ143" s="4"/>
      <c r="NXK143" s="4"/>
      <c r="NXL143" s="4"/>
      <c r="NXM143" s="4"/>
      <c r="NXN143" s="4"/>
      <c r="NXO143" s="4"/>
      <c r="NXP143" s="4"/>
      <c r="NXQ143" s="4"/>
      <c r="NXR143" s="4"/>
      <c r="NXS143" s="4"/>
      <c r="NXT143" s="4"/>
      <c r="NXU143" s="4"/>
      <c r="NXV143" s="4"/>
      <c r="NXW143" s="4"/>
      <c r="NXX143" s="4"/>
      <c r="NXY143" s="4"/>
      <c r="NXZ143" s="4"/>
      <c r="NYA143" s="4"/>
      <c r="NYB143" s="4"/>
      <c r="NYC143" s="4"/>
      <c r="NYD143" s="4"/>
      <c r="NYE143" s="4"/>
      <c r="NYF143" s="4"/>
      <c r="NYG143" s="4"/>
      <c r="NYH143" s="4"/>
      <c r="NYI143" s="4"/>
      <c r="NYJ143" s="4"/>
      <c r="NYK143" s="4"/>
      <c r="NYL143" s="4"/>
      <c r="NYM143" s="4"/>
      <c r="NYN143" s="4"/>
      <c r="NYO143" s="4"/>
      <c r="NYP143" s="4"/>
      <c r="NYQ143" s="4"/>
      <c r="NYR143" s="4"/>
      <c r="NYS143" s="4"/>
      <c r="NYT143" s="4"/>
      <c r="NYU143" s="4"/>
      <c r="NYV143" s="4"/>
      <c r="NYW143" s="4"/>
      <c r="NYX143" s="4"/>
      <c r="NYY143" s="4"/>
      <c r="NYZ143" s="4"/>
      <c r="NZA143" s="4"/>
      <c r="NZB143" s="4"/>
      <c r="NZC143" s="4"/>
      <c r="NZD143" s="4"/>
      <c r="NZE143" s="4"/>
      <c r="NZF143" s="4"/>
      <c r="NZG143" s="4"/>
      <c r="NZH143" s="4"/>
      <c r="NZI143" s="4"/>
      <c r="NZJ143" s="4"/>
      <c r="NZK143" s="4"/>
      <c r="NZL143" s="4"/>
      <c r="NZM143" s="4"/>
      <c r="NZN143" s="4"/>
      <c r="NZO143" s="4"/>
      <c r="NZP143" s="4"/>
      <c r="NZQ143" s="4"/>
      <c r="NZR143" s="4"/>
      <c r="NZS143" s="4"/>
      <c r="NZT143" s="4"/>
      <c r="NZU143" s="4"/>
      <c r="NZV143" s="4"/>
      <c r="NZW143" s="4"/>
      <c r="NZX143" s="4"/>
      <c r="NZY143" s="4"/>
      <c r="NZZ143" s="4"/>
      <c r="OAA143" s="4"/>
      <c r="OAB143" s="4"/>
      <c r="OAC143" s="4"/>
      <c r="OAD143" s="4"/>
      <c r="OAE143" s="4"/>
      <c r="OAF143" s="4"/>
      <c r="OAG143" s="4"/>
      <c r="OAH143" s="4"/>
      <c r="OAI143" s="4"/>
      <c r="OAJ143" s="4"/>
      <c r="OAK143" s="4"/>
      <c r="OAL143" s="4"/>
      <c r="OAM143" s="4"/>
      <c r="OAN143" s="4"/>
      <c r="OAO143" s="4"/>
      <c r="OAP143" s="4"/>
      <c r="OAQ143" s="4"/>
      <c r="OAR143" s="4"/>
      <c r="OAS143" s="4"/>
      <c r="OAT143" s="4"/>
      <c r="OAU143" s="4"/>
      <c r="OAV143" s="4"/>
      <c r="OAW143" s="4"/>
      <c r="OAX143" s="4"/>
      <c r="OAY143" s="4"/>
      <c r="OAZ143" s="4"/>
      <c r="OBA143" s="4"/>
      <c r="OBB143" s="4"/>
      <c r="OBC143" s="4"/>
      <c r="OBD143" s="4"/>
      <c r="OBE143" s="4"/>
      <c r="OBF143" s="4"/>
      <c r="OBG143" s="4"/>
      <c r="OBH143" s="4"/>
      <c r="OBI143" s="4"/>
      <c r="OBJ143" s="4"/>
      <c r="OBK143" s="4"/>
      <c r="OBL143" s="4"/>
      <c r="OBM143" s="4"/>
      <c r="OBN143" s="4"/>
      <c r="OBO143" s="4"/>
      <c r="OBP143" s="4"/>
      <c r="OBQ143" s="4"/>
      <c r="OBR143" s="4"/>
      <c r="OBY143" s="4"/>
      <c r="OBZ143" s="4"/>
      <c r="OCA143" s="4"/>
      <c r="OCB143" s="4"/>
      <c r="OCC143" s="4"/>
      <c r="OCD143" s="4"/>
      <c r="OCE143" s="4"/>
      <c r="OCF143" s="4"/>
      <c r="OCG143" s="4"/>
      <c r="OCH143" s="4"/>
      <c r="OCI143" s="4"/>
      <c r="OCJ143" s="4"/>
      <c r="OCK143" s="4"/>
      <c r="OCL143" s="4"/>
      <c r="OCM143" s="4"/>
      <c r="OCN143" s="4"/>
      <c r="OCO143" s="4"/>
      <c r="OCP143" s="4"/>
      <c r="OCQ143" s="4"/>
      <c r="OCR143" s="4"/>
      <c r="OCS143" s="4"/>
      <c r="OCT143" s="4"/>
      <c r="OCU143" s="4"/>
      <c r="OCV143" s="4"/>
      <c r="OCW143" s="4"/>
      <c r="OCX143" s="4"/>
      <c r="OCY143" s="4"/>
      <c r="OCZ143" s="4"/>
      <c r="ODA143" s="4"/>
      <c r="ODB143" s="4"/>
      <c r="ODC143" s="4"/>
      <c r="ODD143" s="4"/>
      <c r="ODE143" s="4"/>
      <c r="ODF143" s="4"/>
      <c r="ODG143" s="4"/>
      <c r="ODH143" s="4"/>
      <c r="ODI143" s="4"/>
      <c r="ODJ143" s="4"/>
      <c r="ODK143" s="4"/>
      <c r="ODL143" s="4"/>
      <c r="ODM143" s="4"/>
      <c r="ODN143" s="4"/>
      <c r="ODO143" s="4"/>
      <c r="ODP143" s="4"/>
      <c r="ODQ143" s="4"/>
      <c r="ODR143" s="4"/>
      <c r="ODS143" s="4"/>
      <c r="ODT143" s="4"/>
      <c r="ODU143" s="4"/>
      <c r="ODV143" s="4"/>
      <c r="ODW143" s="4"/>
      <c r="ODX143" s="4"/>
      <c r="ODY143" s="4"/>
      <c r="ODZ143" s="4"/>
      <c r="OEA143" s="4"/>
      <c r="OEB143" s="4"/>
      <c r="OEC143" s="4"/>
      <c r="OED143" s="4"/>
      <c r="OEE143" s="4"/>
      <c r="OEF143" s="4"/>
      <c r="OEG143" s="4"/>
      <c r="OEH143" s="4"/>
      <c r="OEI143" s="4"/>
      <c r="OEJ143" s="4"/>
      <c r="OEK143" s="4"/>
      <c r="OEL143" s="4"/>
      <c r="OEM143" s="4"/>
      <c r="OEN143" s="4"/>
      <c r="OEO143" s="4"/>
      <c r="OEP143" s="4"/>
      <c r="OEQ143" s="4"/>
      <c r="OER143" s="4"/>
      <c r="OES143" s="4"/>
      <c r="OET143" s="4"/>
      <c r="OEU143" s="4"/>
      <c r="OEV143" s="4"/>
      <c r="OEW143" s="4"/>
      <c r="OEX143" s="4"/>
      <c r="OEY143" s="4"/>
      <c r="OEZ143" s="4"/>
      <c r="OFA143" s="4"/>
      <c r="OFB143" s="4"/>
      <c r="OFC143" s="4"/>
      <c r="OFD143" s="4"/>
      <c r="OFE143" s="4"/>
      <c r="OFF143" s="4"/>
      <c r="OFG143" s="4"/>
      <c r="OFH143" s="4"/>
      <c r="OFI143" s="4"/>
      <c r="OFJ143" s="4"/>
      <c r="OFK143" s="4"/>
      <c r="OFL143" s="4"/>
      <c r="OFM143" s="4"/>
      <c r="OFN143" s="4"/>
      <c r="OFO143" s="4"/>
      <c r="OFP143" s="4"/>
      <c r="OFQ143" s="4"/>
      <c r="OFR143" s="4"/>
      <c r="OFS143" s="4"/>
      <c r="OFT143" s="4"/>
      <c r="OFU143" s="4"/>
      <c r="OFV143" s="4"/>
      <c r="OFW143" s="4"/>
      <c r="OFX143" s="4"/>
      <c r="OFY143" s="4"/>
      <c r="OFZ143" s="4"/>
      <c r="OGA143" s="4"/>
      <c r="OGB143" s="4"/>
      <c r="OGC143" s="4"/>
      <c r="OGD143" s="4"/>
      <c r="OGE143" s="4"/>
      <c r="OGF143" s="4"/>
      <c r="OGG143" s="4"/>
      <c r="OGH143" s="4"/>
      <c r="OGI143" s="4"/>
      <c r="OGJ143" s="4"/>
      <c r="OGK143" s="4"/>
      <c r="OGL143" s="4"/>
      <c r="OGM143" s="4"/>
      <c r="OGN143" s="4"/>
      <c r="OGO143" s="4"/>
      <c r="OGP143" s="4"/>
      <c r="OGQ143" s="4"/>
      <c r="OGR143" s="4"/>
      <c r="OGS143" s="4"/>
      <c r="OGT143" s="4"/>
      <c r="OGU143" s="4"/>
      <c r="OGV143" s="4"/>
      <c r="OGW143" s="4"/>
      <c r="OGX143" s="4"/>
      <c r="OGY143" s="4"/>
      <c r="OGZ143" s="4"/>
      <c r="OHA143" s="4"/>
      <c r="OHB143" s="4"/>
      <c r="OHC143" s="4"/>
      <c r="OHD143" s="4"/>
      <c r="OHE143" s="4"/>
      <c r="OHF143" s="4"/>
      <c r="OHG143" s="4"/>
      <c r="OHH143" s="4"/>
      <c r="OHI143" s="4"/>
      <c r="OHJ143" s="4"/>
      <c r="OHK143" s="4"/>
      <c r="OHL143" s="4"/>
      <c r="OHM143" s="4"/>
      <c r="OHN143" s="4"/>
      <c r="OHO143" s="4"/>
      <c r="OHP143" s="4"/>
      <c r="OHQ143" s="4"/>
      <c r="OHR143" s="4"/>
      <c r="OHS143" s="4"/>
      <c r="OHT143" s="4"/>
      <c r="OHU143" s="4"/>
      <c r="OHV143" s="4"/>
      <c r="OHW143" s="4"/>
      <c r="OHX143" s="4"/>
      <c r="OHY143" s="4"/>
      <c r="OHZ143" s="4"/>
      <c r="OIA143" s="4"/>
      <c r="OIB143" s="4"/>
      <c r="OIC143" s="4"/>
      <c r="OID143" s="4"/>
      <c r="OIE143" s="4"/>
      <c r="OIF143" s="4"/>
      <c r="OIG143" s="4"/>
      <c r="OIH143" s="4"/>
      <c r="OII143" s="4"/>
      <c r="OIJ143" s="4"/>
      <c r="OIK143" s="4"/>
      <c r="OIL143" s="4"/>
      <c r="OIM143" s="4"/>
      <c r="OIN143" s="4"/>
      <c r="OIO143" s="4"/>
      <c r="OIP143" s="4"/>
      <c r="OIQ143" s="4"/>
      <c r="OIR143" s="4"/>
      <c r="OIS143" s="4"/>
      <c r="OIT143" s="4"/>
      <c r="OIU143" s="4"/>
      <c r="OIV143" s="4"/>
      <c r="OIW143" s="4"/>
      <c r="OIX143" s="4"/>
      <c r="OIY143" s="4"/>
      <c r="OIZ143" s="4"/>
      <c r="OJA143" s="4"/>
      <c r="OJB143" s="4"/>
      <c r="OJC143" s="4"/>
      <c r="OJD143" s="4"/>
      <c r="OJE143" s="4"/>
      <c r="OJF143" s="4"/>
      <c r="OJG143" s="4"/>
      <c r="OJH143" s="4"/>
      <c r="OJI143" s="4"/>
      <c r="OJJ143" s="4"/>
      <c r="OJK143" s="4"/>
      <c r="OJL143" s="4"/>
      <c r="OJM143" s="4"/>
      <c r="OJN143" s="4"/>
      <c r="OJO143" s="4"/>
      <c r="OJP143" s="4"/>
      <c r="OJQ143" s="4"/>
      <c r="OJR143" s="4"/>
      <c r="OJS143" s="4"/>
      <c r="OJT143" s="4"/>
      <c r="OJU143" s="4"/>
      <c r="OJV143" s="4"/>
      <c r="OJW143" s="4"/>
      <c r="OJX143" s="4"/>
      <c r="OJY143" s="4"/>
      <c r="OJZ143" s="4"/>
      <c r="OKA143" s="4"/>
      <c r="OKB143" s="4"/>
      <c r="OKC143" s="4"/>
      <c r="OKD143" s="4"/>
      <c r="OKE143" s="4"/>
      <c r="OKF143" s="4"/>
      <c r="OKG143" s="4"/>
      <c r="OKH143" s="4"/>
      <c r="OKI143" s="4"/>
      <c r="OKJ143" s="4"/>
      <c r="OKK143" s="4"/>
      <c r="OKL143" s="4"/>
      <c r="OKM143" s="4"/>
      <c r="OKN143" s="4"/>
      <c r="OKO143" s="4"/>
      <c r="OKP143" s="4"/>
      <c r="OKQ143" s="4"/>
      <c r="OKR143" s="4"/>
      <c r="OKS143" s="4"/>
      <c r="OKT143" s="4"/>
      <c r="OKU143" s="4"/>
      <c r="OKV143" s="4"/>
      <c r="OKW143" s="4"/>
      <c r="OKX143" s="4"/>
      <c r="OKY143" s="4"/>
      <c r="OKZ143" s="4"/>
      <c r="OLA143" s="4"/>
      <c r="OLB143" s="4"/>
      <c r="OLC143" s="4"/>
      <c r="OLD143" s="4"/>
      <c r="OLE143" s="4"/>
      <c r="OLF143" s="4"/>
      <c r="OLG143" s="4"/>
      <c r="OLH143" s="4"/>
      <c r="OLI143" s="4"/>
      <c r="OLJ143" s="4"/>
      <c r="OLK143" s="4"/>
      <c r="OLL143" s="4"/>
      <c r="OLM143" s="4"/>
      <c r="OLN143" s="4"/>
      <c r="OLU143" s="4"/>
      <c r="OLV143" s="4"/>
      <c r="OLW143" s="4"/>
      <c r="OLX143" s="4"/>
      <c r="OLY143" s="4"/>
      <c r="OLZ143" s="4"/>
      <c r="OMA143" s="4"/>
      <c r="OMB143" s="4"/>
      <c r="OMC143" s="4"/>
      <c r="OMD143" s="4"/>
      <c r="OME143" s="4"/>
      <c r="OMF143" s="4"/>
      <c r="OMG143" s="4"/>
      <c r="OMH143" s="4"/>
      <c r="OMI143" s="4"/>
      <c r="OMJ143" s="4"/>
      <c r="OMK143" s="4"/>
      <c r="OML143" s="4"/>
      <c r="OMM143" s="4"/>
      <c r="OMN143" s="4"/>
      <c r="OMO143" s="4"/>
      <c r="OMP143" s="4"/>
      <c r="OMQ143" s="4"/>
      <c r="OMR143" s="4"/>
      <c r="OMS143" s="4"/>
      <c r="OMT143" s="4"/>
      <c r="OMU143" s="4"/>
      <c r="OMV143" s="4"/>
      <c r="OMW143" s="4"/>
      <c r="OMX143" s="4"/>
      <c r="OMY143" s="4"/>
      <c r="OMZ143" s="4"/>
      <c r="ONA143" s="4"/>
      <c r="ONB143" s="4"/>
      <c r="ONC143" s="4"/>
      <c r="OND143" s="4"/>
      <c r="ONE143" s="4"/>
      <c r="ONF143" s="4"/>
      <c r="ONG143" s="4"/>
      <c r="ONH143" s="4"/>
      <c r="ONI143" s="4"/>
      <c r="ONJ143" s="4"/>
      <c r="ONK143" s="4"/>
      <c r="ONL143" s="4"/>
      <c r="ONM143" s="4"/>
      <c r="ONN143" s="4"/>
      <c r="ONO143" s="4"/>
      <c r="ONP143" s="4"/>
      <c r="ONQ143" s="4"/>
      <c r="ONR143" s="4"/>
      <c r="ONS143" s="4"/>
      <c r="ONT143" s="4"/>
      <c r="ONU143" s="4"/>
      <c r="ONV143" s="4"/>
      <c r="ONW143" s="4"/>
      <c r="ONX143" s="4"/>
      <c r="ONY143" s="4"/>
      <c r="ONZ143" s="4"/>
      <c r="OOA143" s="4"/>
      <c r="OOB143" s="4"/>
      <c r="OOC143" s="4"/>
      <c r="OOD143" s="4"/>
      <c r="OOE143" s="4"/>
      <c r="OOF143" s="4"/>
      <c r="OOG143" s="4"/>
      <c r="OOH143" s="4"/>
      <c r="OOI143" s="4"/>
      <c r="OOJ143" s="4"/>
      <c r="OOK143" s="4"/>
      <c r="OOL143" s="4"/>
      <c r="OOM143" s="4"/>
      <c r="OON143" s="4"/>
      <c r="OOO143" s="4"/>
      <c r="OOP143" s="4"/>
      <c r="OOQ143" s="4"/>
      <c r="OOR143" s="4"/>
      <c r="OOS143" s="4"/>
      <c r="OOT143" s="4"/>
      <c r="OOU143" s="4"/>
      <c r="OOV143" s="4"/>
      <c r="OOW143" s="4"/>
      <c r="OOX143" s="4"/>
      <c r="OOY143" s="4"/>
      <c r="OOZ143" s="4"/>
      <c r="OPA143" s="4"/>
      <c r="OPB143" s="4"/>
      <c r="OPC143" s="4"/>
      <c r="OPD143" s="4"/>
      <c r="OPE143" s="4"/>
      <c r="OPF143" s="4"/>
      <c r="OPG143" s="4"/>
      <c r="OPH143" s="4"/>
      <c r="OPI143" s="4"/>
      <c r="OPJ143" s="4"/>
      <c r="OPK143" s="4"/>
      <c r="OPL143" s="4"/>
      <c r="OPM143" s="4"/>
      <c r="OPN143" s="4"/>
      <c r="OPO143" s="4"/>
      <c r="OPP143" s="4"/>
      <c r="OPQ143" s="4"/>
      <c r="OPR143" s="4"/>
      <c r="OPS143" s="4"/>
      <c r="OPT143" s="4"/>
      <c r="OPU143" s="4"/>
      <c r="OPV143" s="4"/>
      <c r="OPW143" s="4"/>
      <c r="OPX143" s="4"/>
      <c r="OPY143" s="4"/>
      <c r="OPZ143" s="4"/>
      <c r="OQA143" s="4"/>
      <c r="OQB143" s="4"/>
      <c r="OQC143" s="4"/>
      <c r="OQD143" s="4"/>
      <c r="OQE143" s="4"/>
      <c r="OQF143" s="4"/>
      <c r="OQG143" s="4"/>
      <c r="OQH143" s="4"/>
      <c r="OQI143" s="4"/>
      <c r="OQJ143" s="4"/>
      <c r="OQK143" s="4"/>
      <c r="OQL143" s="4"/>
      <c r="OQM143" s="4"/>
      <c r="OQN143" s="4"/>
      <c r="OQO143" s="4"/>
      <c r="OQP143" s="4"/>
      <c r="OQQ143" s="4"/>
      <c r="OQR143" s="4"/>
      <c r="OQS143" s="4"/>
      <c r="OQT143" s="4"/>
      <c r="OQU143" s="4"/>
      <c r="OQV143" s="4"/>
      <c r="OQW143" s="4"/>
      <c r="OQX143" s="4"/>
      <c r="OQY143" s="4"/>
      <c r="OQZ143" s="4"/>
      <c r="ORA143" s="4"/>
      <c r="ORB143" s="4"/>
      <c r="ORC143" s="4"/>
      <c r="ORD143" s="4"/>
      <c r="ORE143" s="4"/>
      <c r="ORF143" s="4"/>
      <c r="ORG143" s="4"/>
      <c r="ORH143" s="4"/>
      <c r="ORI143" s="4"/>
      <c r="ORJ143" s="4"/>
      <c r="ORK143" s="4"/>
      <c r="ORL143" s="4"/>
      <c r="ORM143" s="4"/>
      <c r="ORN143" s="4"/>
      <c r="ORO143" s="4"/>
      <c r="ORP143" s="4"/>
      <c r="ORQ143" s="4"/>
      <c r="ORR143" s="4"/>
      <c r="ORS143" s="4"/>
      <c r="ORT143" s="4"/>
      <c r="ORU143" s="4"/>
      <c r="ORV143" s="4"/>
      <c r="ORW143" s="4"/>
      <c r="ORX143" s="4"/>
      <c r="ORY143" s="4"/>
      <c r="ORZ143" s="4"/>
      <c r="OSA143" s="4"/>
      <c r="OSB143" s="4"/>
      <c r="OSC143" s="4"/>
      <c r="OSD143" s="4"/>
      <c r="OSE143" s="4"/>
      <c r="OSF143" s="4"/>
      <c r="OSG143" s="4"/>
      <c r="OSH143" s="4"/>
      <c r="OSI143" s="4"/>
      <c r="OSJ143" s="4"/>
      <c r="OSK143" s="4"/>
      <c r="OSL143" s="4"/>
      <c r="OSM143" s="4"/>
      <c r="OSN143" s="4"/>
      <c r="OSO143" s="4"/>
      <c r="OSP143" s="4"/>
      <c r="OSQ143" s="4"/>
      <c r="OSR143" s="4"/>
      <c r="OSS143" s="4"/>
      <c r="OST143" s="4"/>
      <c r="OSU143" s="4"/>
      <c r="OSV143" s="4"/>
      <c r="OSW143" s="4"/>
      <c r="OSX143" s="4"/>
      <c r="OSY143" s="4"/>
      <c r="OSZ143" s="4"/>
      <c r="OTA143" s="4"/>
      <c r="OTB143" s="4"/>
      <c r="OTC143" s="4"/>
      <c r="OTD143" s="4"/>
      <c r="OTE143" s="4"/>
      <c r="OTF143" s="4"/>
      <c r="OTG143" s="4"/>
      <c r="OTH143" s="4"/>
      <c r="OTI143" s="4"/>
      <c r="OTJ143" s="4"/>
      <c r="OTK143" s="4"/>
      <c r="OTL143" s="4"/>
      <c r="OTM143" s="4"/>
      <c r="OTN143" s="4"/>
      <c r="OTO143" s="4"/>
      <c r="OTP143" s="4"/>
      <c r="OTQ143" s="4"/>
      <c r="OTR143" s="4"/>
      <c r="OTS143" s="4"/>
      <c r="OTT143" s="4"/>
      <c r="OTU143" s="4"/>
      <c r="OTV143" s="4"/>
      <c r="OTW143" s="4"/>
      <c r="OTX143" s="4"/>
      <c r="OTY143" s="4"/>
      <c r="OTZ143" s="4"/>
      <c r="OUA143" s="4"/>
      <c r="OUB143" s="4"/>
      <c r="OUC143" s="4"/>
      <c r="OUD143" s="4"/>
      <c r="OUE143" s="4"/>
      <c r="OUF143" s="4"/>
      <c r="OUG143" s="4"/>
      <c r="OUH143" s="4"/>
      <c r="OUI143" s="4"/>
      <c r="OUJ143" s="4"/>
      <c r="OUK143" s="4"/>
      <c r="OUL143" s="4"/>
      <c r="OUM143" s="4"/>
      <c r="OUN143" s="4"/>
      <c r="OUO143" s="4"/>
      <c r="OUP143" s="4"/>
      <c r="OUQ143" s="4"/>
      <c r="OUR143" s="4"/>
      <c r="OUS143" s="4"/>
      <c r="OUT143" s="4"/>
      <c r="OUU143" s="4"/>
      <c r="OUV143" s="4"/>
      <c r="OUW143" s="4"/>
      <c r="OUX143" s="4"/>
      <c r="OUY143" s="4"/>
      <c r="OUZ143" s="4"/>
      <c r="OVA143" s="4"/>
      <c r="OVB143" s="4"/>
      <c r="OVC143" s="4"/>
      <c r="OVD143" s="4"/>
      <c r="OVE143" s="4"/>
      <c r="OVF143" s="4"/>
      <c r="OVG143" s="4"/>
      <c r="OVH143" s="4"/>
      <c r="OVI143" s="4"/>
      <c r="OVJ143" s="4"/>
      <c r="OVQ143" s="4"/>
      <c r="OVR143" s="4"/>
      <c r="OVS143" s="4"/>
      <c r="OVT143" s="4"/>
      <c r="OVU143" s="4"/>
      <c r="OVV143" s="4"/>
      <c r="OVW143" s="4"/>
      <c r="OVX143" s="4"/>
      <c r="OVY143" s="4"/>
      <c r="OVZ143" s="4"/>
      <c r="OWA143" s="4"/>
      <c r="OWB143" s="4"/>
      <c r="OWC143" s="4"/>
      <c r="OWD143" s="4"/>
      <c r="OWE143" s="4"/>
      <c r="OWF143" s="4"/>
      <c r="OWG143" s="4"/>
      <c r="OWH143" s="4"/>
      <c r="OWI143" s="4"/>
      <c r="OWJ143" s="4"/>
      <c r="OWK143" s="4"/>
      <c r="OWL143" s="4"/>
      <c r="OWM143" s="4"/>
      <c r="OWN143" s="4"/>
      <c r="OWO143" s="4"/>
      <c r="OWP143" s="4"/>
      <c r="OWQ143" s="4"/>
      <c r="OWR143" s="4"/>
      <c r="OWS143" s="4"/>
      <c r="OWT143" s="4"/>
      <c r="OWU143" s="4"/>
      <c r="OWV143" s="4"/>
      <c r="OWW143" s="4"/>
      <c r="OWX143" s="4"/>
      <c r="OWY143" s="4"/>
      <c r="OWZ143" s="4"/>
      <c r="OXA143" s="4"/>
      <c r="OXB143" s="4"/>
      <c r="OXC143" s="4"/>
      <c r="OXD143" s="4"/>
      <c r="OXE143" s="4"/>
      <c r="OXF143" s="4"/>
      <c r="OXG143" s="4"/>
      <c r="OXH143" s="4"/>
      <c r="OXI143" s="4"/>
      <c r="OXJ143" s="4"/>
      <c r="OXK143" s="4"/>
      <c r="OXL143" s="4"/>
      <c r="OXM143" s="4"/>
      <c r="OXN143" s="4"/>
      <c r="OXO143" s="4"/>
      <c r="OXP143" s="4"/>
      <c r="OXQ143" s="4"/>
      <c r="OXR143" s="4"/>
      <c r="OXS143" s="4"/>
      <c r="OXT143" s="4"/>
      <c r="OXU143" s="4"/>
      <c r="OXV143" s="4"/>
      <c r="OXW143" s="4"/>
      <c r="OXX143" s="4"/>
      <c r="OXY143" s="4"/>
      <c r="OXZ143" s="4"/>
      <c r="OYA143" s="4"/>
      <c r="OYB143" s="4"/>
      <c r="OYC143" s="4"/>
      <c r="OYD143" s="4"/>
      <c r="OYE143" s="4"/>
      <c r="OYF143" s="4"/>
      <c r="OYG143" s="4"/>
      <c r="OYH143" s="4"/>
      <c r="OYI143" s="4"/>
      <c r="OYJ143" s="4"/>
      <c r="OYK143" s="4"/>
      <c r="OYL143" s="4"/>
      <c r="OYM143" s="4"/>
      <c r="OYN143" s="4"/>
      <c r="OYO143" s="4"/>
      <c r="OYP143" s="4"/>
      <c r="OYQ143" s="4"/>
      <c r="OYR143" s="4"/>
      <c r="OYS143" s="4"/>
      <c r="OYT143" s="4"/>
      <c r="OYU143" s="4"/>
      <c r="OYV143" s="4"/>
      <c r="OYW143" s="4"/>
      <c r="OYX143" s="4"/>
      <c r="OYY143" s="4"/>
      <c r="OYZ143" s="4"/>
      <c r="OZA143" s="4"/>
      <c r="OZB143" s="4"/>
      <c r="OZC143" s="4"/>
      <c r="OZD143" s="4"/>
      <c r="OZE143" s="4"/>
      <c r="OZF143" s="4"/>
      <c r="OZG143" s="4"/>
      <c r="OZH143" s="4"/>
      <c r="OZI143" s="4"/>
      <c r="OZJ143" s="4"/>
      <c r="OZK143" s="4"/>
      <c r="OZL143" s="4"/>
      <c r="OZM143" s="4"/>
      <c r="OZN143" s="4"/>
      <c r="OZO143" s="4"/>
      <c r="OZP143" s="4"/>
      <c r="OZQ143" s="4"/>
      <c r="OZR143" s="4"/>
      <c r="OZS143" s="4"/>
      <c r="OZT143" s="4"/>
      <c r="OZU143" s="4"/>
      <c r="OZV143" s="4"/>
      <c r="OZW143" s="4"/>
      <c r="OZX143" s="4"/>
      <c r="OZY143" s="4"/>
      <c r="OZZ143" s="4"/>
      <c r="PAA143" s="4"/>
      <c r="PAB143" s="4"/>
      <c r="PAC143" s="4"/>
      <c r="PAD143" s="4"/>
      <c r="PAE143" s="4"/>
      <c r="PAF143" s="4"/>
      <c r="PAG143" s="4"/>
      <c r="PAH143" s="4"/>
      <c r="PAI143" s="4"/>
      <c r="PAJ143" s="4"/>
      <c r="PAK143" s="4"/>
      <c r="PAL143" s="4"/>
      <c r="PAM143" s="4"/>
      <c r="PAN143" s="4"/>
      <c r="PAO143" s="4"/>
      <c r="PAP143" s="4"/>
      <c r="PAQ143" s="4"/>
      <c r="PAR143" s="4"/>
      <c r="PAS143" s="4"/>
      <c r="PAT143" s="4"/>
      <c r="PAU143" s="4"/>
      <c r="PAV143" s="4"/>
      <c r="PAW143" s="4"/>
      <c r="PAX143" s="4"/>
      <c r="PAY143" s="4"/>
      <c r="PAZ143" s="4"/>
      <c r="PBA143" s="4"/>
      <c r="PBB143" s="4"/>
      <c r="PBC143" s="4"/>
      <c r="PBD143" s="4"/>
      <c r="PBE143" s="4"/>
      <c r="PBF143" s="4"/>
      <c r="PBG143" s="4"/>
      <c r="PBH143" s="4"/>
      <c r="PBI143" s="4"/>
      <c r="PBJ143" s="4"/>
      <c r="PBK143" s="4"/>
      <c r="PBL143" s="4"/>
      <c r="PBM143" s="4"/>
      <c r="PBN143" s="4"/>
      <c r="PBO143" s="4"/>
      <c r="PBP143" s="4"/>
      <c r="PBQ143" s="4"/>
      <c r="PBR143" s="4"/>
      <c r="PBS143" s="4"/>
      <c r="PBT143" s="4"/>
      <c r="PBU143" s="4"/>
      <c r="PBV143" s="4"/>
      <c r="PBW143" s="4"/>
      <c r="PBX143" s="4"/>
      <c r="PBY143" s="4"/>
      <c r="PBZ143" s="4"/>
      <c r="PCA143" s="4"/>
      <c r="PCB143" s="4"/>
      <c r="PCC143" s="4"/>
      <c r="PCD143" s="4"/>
      <c r="PCE143" s="4"/>
      <c r="PCF143" s="4"/>
      <c r="PCG143" s="4"/>
      <c r="PCH143" s="4"/>
      <c r="PCI143" s="4"/>
      <c r="PCJ143" s="4"/>
      <c r="PCK143" s="4"/>
      <c r="PCL143" s="4"/>
      <c r="PCM143" s="4"/>
      <c r="PCN143" s="4"/>
      <c r="PCO143" s="4"/>
      <c r="PCP143" s="4"/>
      <c r="PCQ143" s="4"/>
      <c r="PCR143" s="4"/>
      <c r="PCS143" s="4"/>
      <c r="PCT143" s="4"/>
      <c r="PCU143" s="4"/>
      <c r="PCV143" s="4"/>
      <c r="PCW143" s="4"/>
      <c r="PCX143" s="4"/>
      <c r="PCY143" s="4"/>
      <c r="PCZ143" s="4"/>
      <c r="PDA143" s="4"/>
      <c r="PDB143" s="4"/>
      <c r="PDC143" s="4"/>
      <c r="PDD143" s="4"/>
      <c r="PDE143" s="4"/>
      <c r="PDF143" s="4"/>
      <c r="PDG143" s="4"/>
      <c r="PDH143" s="4"/>
      <c r="PDI143" s="4"/>
      <c r="PDJ143" s="4"/>
      <c r="PDK143" s="4"/>
      <c r="PDL143" s="4"/>
      <c r="PDM143" s="4"/>
      <c r="PDN143" s="4"/>
      <c r="PDO143" s="4"/>
      <c r="PDP143" s="4"/>
      <c r="PDQ143" s="4"/>
      <c r="PDR143" s="4"/>
      <c r="PDS143" s="4"/>
      <c r="PDT143" s="4"/>
      <c r="PDU143" s="4"/>
      <c r="PDV143" s="4"/>
      <c r="PDW143" s="4"/>
      <c r="PDX143" s="4"/>
      <c r="PDY143" s="4"/>
      <c r="PDZ143" s="4"/>
      <c r="PEA143" s="4"/>
      <c r="PEB143" s="4"/>
      <c r="PEC143" s="4"/>
      <c r="PED143" s="4"/>
      <c r="PEE143" s="4"/>
      <c r="PEF143" s="4"/>
      <c r="PEG143" s="4"/>
      <c r="PEH143" s="4"/>
      <c r="PEI143" s="4"/>
      <c r="PEJ143" s="4"/>
      <c r="PEK143" s="4"/>
      <c r="PEL143" s="4"/>
      <c r="PEM143" s="4"/>
      <c r="PEN143" s="4"/>
      <c r="PEO143" s="4"/>
      <c r="PEP143" s="4"/>
      <c r="PEQ143" s="4"/>
      <c r="PER143" s="4"/>
      <c r="PES143" s="4"/>
      <c r="PET143" s="4"/>
      <c r="PEU143" s="4"/>
      <c r="PEV143" s="4"/>
      <c r="PEW143" s="4"/>
      <c r="PEX143" s="4"/>
      <c r="PEY143" s="4"/>
      <c r="PEZ143" s="4"/>
      <c r="PFA143" s="4"/>
      <c r="PFB143" s="4"/>
      <c r="PFC143" s="4"/>
      <c r="PFD143" s="4"/>
      <c r="PFE143" s="4"/>
      <c r="PFF143" s="4"/>
      <c r="PFM143" s="4"/>
      <c r="PFN143" s="4"/>
      <c r="PFO143" s="4"/>
      <c r="PFP143" s="4"/>
      <c r="PFQ143" s="4"/>
      <c r="PFR143" s="4"/>
      <c r="PFS143" s="4"/>
      <c r="PFT143" s="4"/>
      <c r="PFU143" s="4"/>
      <c r="PFV143" s="4"/>
      <c r="PFW143" s="4"/>
      <c r="PFX143" s="4"/>
      <c r="PFY143" s="4"/>
      <c r="PFZ143" s="4"/>
      <c r="PGA143" s="4"/>
      <c r="PGB143" s="4"/>
      <c r="PGC143" s="4"/>
      <c r="PGD143" s="4"/>
      <c r="PGE143" s="4"/>
      <c r="PGF143" s="4"/>
      <c r="PGG143" s="4"/>
      <c r="PGH143" s="4"/>
      <c r="PGI143" s="4"/>
      <c r="PGJ143" s="4"/>
      <c r="PGK143" s="4"/>
      <c r="PGL143" s="4"/>
      <c r="PGM143" s="4"/>
      <c r="PGN143" s="4"/>
      <c r="PGO143" s="4"/>
      <c r="PGP143" s="4"/>
      <c r="PGQ143" s="4"/>
      <c r="PGR143" s="4"/>
      <c r="PGS143" s="4"/>
      <c r="PGT143" s="4"/>
      <c r="PGU143" s="4"/>
      <c r="PGV143" s="4"/>
      <c r="PGW143" s="4"/>
      <c r="PGX143" s="4"/>
      <c r="PGY143" s="4"/>
      <c r="PGZ143" s="4"/>
      <c r="PHA143" s="4"/>
      <c r="PHB143" s="4"/>
      <c r="PHC143" s="4"/>
      <c r="PHD143" s="4"/>
      <c r="PHE143" s="4"/>
      <c r="PHF143" s="4"/>
      <c r="PHG143" s="4"/>
      <c r="PHH143" s="4"/>
      <c r="PHI143" s="4"/>
      <c r="PHJ143" s="4"/>
      <c r="PHK143" s="4"/>
      <c r="PHL143" s="4"/>
      <c r="PHM143" s="4"/>
      <c r="PHN143" s="4"/>
      <c r="PHO143" s="4"/>
      <c r="PHP143" s="4"/>
      <c r="PHQ143" s="4"/>
      <c r="PHR143" s="4"/>
      <c r="PHS143" s="4"/>
      <c r="PHT143" s="4"/>
      <c r="PHU143" s="4"/>
      <c r="PHV143" s="4"/>
      <c r="PHW143" s="4"/>
      <c r="PHX143" s="4"/>
      <c r="PHY143" s="4"/>
      <c r="PHZ143" s="4"/>
      <c r="PIA143" s="4"/>
      <c r="PIB143" s="4"/>
      <c r="PIC143" s="4"/>
      <c r="PID143" s="4"/>
      <c r="PIE143" s="4"/>
      <c r="PIF143" s="4"/>
      <c r="PIG143" s="4"/>
      <c r="PIH143" s="4"/>
      <c r="PII143" s="4"/>
      <c r="PIJ143" s="4"/>
      <c r="PIK143" s="4"/>
      <c r="PIL143" s="4"/>
      <c r="PIM143" s="4"/>
      <c r="PIN143" s="4"/>
      <c r="PIO143" s="4"/>
      <c r="PIP143" s="4"/>
      <c r="PIQ143" s="4"/>
      <c r="PIR143" s="4"/>
      <c r="PIS143" s="4"/>
      <c r="PIT143" s="4"/>
      <c r="PIU143" s="4"/>
      <c r="PIV143" s="4"/>
      <c r="PIW143" s="4"/>
      <c r="PIX143" s="4"/>
      <c r="PIY143" s="4"/>
      <c r="PIZ143" s="4"/>
      <c r="PJA143" s="4"/>
      <c r="PJB143" s="4"/>
      <c r="PJC143" s="4"/>
      <c r="PJD143" s="4"/>
      <c r="PJE143" s="4"/>
      <c r="PJF143" s="4"/>
      <c r="PJG143" s="4"/>
      <c r="PJH143" s="4"/>
      <c r="PJI143" s="4"/>
      <c r="PJJ143" s="4"/>
      <c r="PJK143" s="4"/>
      <c r="PJL143" s="4"/>
      <c r="PJM143" s="4"/>
      <c r="PJN143" s="4"/>
      <c r="PJO143" s="4"/>
      <c r="PJP143" s="4"/>
      <c r="PJQ143" s="4"/>
      <c r="PJR143" s="4"/>
      <c r="PJS143" s="4"/>
      <c r="PJT143" s="4"/>
      <c r="PJU143" s="4"/>
      <c r="PJV143" s="4"/>
      <c r="PJW143" s="4"/>
      <c r="PJX143" s="4"/>
      <c r="PJY143" s="4"/>
      <c r="PJZ143" s="4"/>
      <c r="PKA143" s="4"/>
      <c r="PKB143" s="4"/>
      <c r="PKC143" s="4"/>
      <c r="PKD143" s="4"/>
      <c r="PKE143" s="4"/>
      <c r="PKF143" s="4"/>
      <c r="PKG143" s="4"/>
      <c r="PKH143" s="4"/>
      <c r="PKI143" s="4"/>
      <c r="PKJ143" s="4"/>
      <c r="PKK143" s="4"/>
      <c r="PKL143" s="4"/>
      <c r="PKM143" s="4"/>
      <c r="PKN143" s="4"/>
      <c r="PKO143" s="4"/>
      <c r="PKP143" s="4"/>
      <c r="PKQ143" s="4"/>
      <c r="PKR143" s="4"/>
      <c r="PKS143" s="4"/>
      <c r="PKT143" s="4"/>
      <c r="PKU143" s="4"/>
      <c r="PKV143" s="4"/>
      <c r="PKW143" s="4"/>
      <c r="PKX143" s="4"/>
      <c r="PKY143" s="4"/>
      <c r="PKZ143" s="4"/>
      <c r="PLA143" s="4"/>
      <c r="PLB143" s="4"/>
      <c r="PLC143" s="4"/>
      <c r="PLD143" s="4"/>
      <c r="PLE143" s="4"/>
      <c r="PLF143" s="4"/>
      <c r="PLG143" s="4"/>
      <c r="PLH143" s="4"/>
      <c r="PLI143" s="4"/>
      <c r="PLJ143" s="4"/>
      <c r="PLK143" s="4"/>
      <c r="PLL143" s="4"/>
      <c r="PLM143" s="4"/>
      <c r="PLN143" s="4"/>
      <c r="PLO143" s="4"/>
      <c r="PLP143" s="4"/>
      <c r="PLQ143" s="4"/>
      <c r="PLR143" s="4"/>
      <c r="PLS143" s="4"/>
      <c r="PLT143" s="4"/>
      <c r="PLU143" s="4"/>
      <c r="PLV143" s="4"/>
      <c r="PLW143" s="4"/>
      <c r="PLX143" s="4"/>
      <c r="PLY143" s="4"/>
      <c r="PLZ143" s="4"/>
      <c r="PMA143" s="4"/>
      <c r="PMB143" s="4"/>
      <c r="PMC143" s="4"/>
      <c r="PMD143" s="4"/>
      <c r="PME143" s="4"/>
      <c r="PMF143" s="4"/>
      <c r="PMG143" s="4"/>
      <c r="PMH143" s="4"/>
      <c r="PMI143" s="4"/>
      <c r="PMJ143" s="4"/>
      <c r="PMK143" s="4"/>
      <c r="PML143" s="4"/>
      <c r="PMM143" s="4"/>
      <c r="PMN143" s="4"/>
      <c r="PMO143" s="4"/>
      <c r="PMP143" s="4"/>
      <c r="PMQ143" s="4"/>
      <c r="PMR143" s="4"/>
      <c r="PMS143" s="4"/>
      <c r="PMT143" s="4"/>
      <c r="PMU143" s="4"/>
      <c r="PMV143" s="4"/>
      <c r="PMW143" s="4"/>
      <c r="PMX143" s="4"/>
      <c r="PMY143" s="4"/>
      <c r="PMZ143" s="4"/>
      <c r="PNA143" s="4"/>
      <c r="PNB143" s="4"/>
      <c r="PNC143" s="4"/>
      <c r="PND143" s="4"/>
      <c r="PNE143" s="4"/>
      <c r="PNF143" s="4"/>
      <c r="PNG143" s="4"/>
      <c r="PNH143" s="4"/>
      <c r="PNI143" s="4"/>
      <c r="PNJ143" s="4"/>
      <c r="PNK143" s="4"/>
      <c r="PNL143" s="4"/>
      <c r="PNM143" s="4"/>
      <c r="PNN143" s="4"/>
      <c r="PNO143" s="4"/>
      <c r="PNP143" s="4"/>
      <c r="PNQ143" s="4"/>
      <c r="PNR143" s="4"/>
      <c r="PNS143" s="4"/>
      <c r="PNT143" s="4"/>
      <c r="PNU143" s="4"/>
      <c r="PNV143" s="4"/>
      <c r="PNW143" s="4"/>
      <c r="PNX143" s="4"/>
      <c r="PNY143" s="4"/>
      <c r="PNZ143" s="4"/>
      <c r="POA143" s="4"/>
      <c r="POB143" s="4"/>
      <c r="POC143" s="4"/>
      <c r="POD143" s="4"/>
      <c r="POE143" s="4"/>
      <c r="POF143" s="4"/>
      <c r="POG143" s="4"/>
      <c r="POH143" s="4"/>
      <c r="POI143" s="4"/>
      <c r="POJ143" s="4"/>
      <c r="POK143" s="4"/>
      <c r="POL143" s="4"/>
      <c r="POM143" s="4"/>
      <c r="PON143" s="4"/>
      <c r="POO143" s="4"/>
      <c r="POP143" s="4"/>
      <c r="POQ143" s="4"/>
      <c r="POR143" s="4"/>
      <c r="POS143" s="4"/>
      <c r="POT143" s="4"/>
      <c r="POU143" s="4"/>
      <c r="POV143" s="4"/>
      <c r="POW143" s="4"/>
      <c r="POX143" s="4"/>
      <c r="POY143" s="4"/>
      <c r="POZ143" s="4"/>
      <c r="PPA143" s="4"/>
      <c r="PPB143" s="4"/>
      <c r="PPI143" s="4"/>
      <c r="PPJ143" s="4"/>
      <c r="PPK143" s="4"/>
      <c r="PPL143" s="4"/>
      <c r="PPM143" s="4"/>
      <c r="PPN143" s="4"/>
      <c r="PPO143" s="4"/>
      <c r="PPP143" s="4"/>
      <c r="PPQ143" s="4"/>
      <c r="PPR143" s="4"/>
      <c r="PPS143" s="4"/>
      <c r="PPT143" s="4"/>
      <c r="PPU143" s="4"/>
      <c r="PPV143" s="4"/>
      <c r="PPW143" s="4"/>
      <c r="PPX143" s="4"/>
      <c r="PPY143" s="4"/>
      <c r="PPZ143" s="4"/>
      <c r="PQA143" s="4"/>
      <c r="PQB143" s="4"/>
      <c r="PQC143" s="4"/>
      <c r="PQD143" s="4"/>
      <c r="PQE143" s="4"/>
      <c r="PQF143" s="4"/>
      <c r="PQG143" s="4"/>
      <c r="PQH143" s="4"/>
      <c r="PQI143" s="4"/>
      <c r="PQJ143" s="4"/>
      <c r="PQK143" s="4"/>
      <c r="PQL143" s="4"/>
      <c r="PQM143" s="4"/>
      <c r="PQN143" s="4"/>
      <c r="PQO143" s="4"/>
      <c r="PQP143" s="4"/>
      <c r="PQQ143" s="4"/>
      <c r="PQR143" s="4"/>
      <c r="PQS143" s="4"/>
      <c r="PQT143" s="4"/>
      <c r="PQU143" s="4"/>
      <c r="PQV143" s="4"/>
      <c r="PQW143" s="4"/>
      <c r="PQX143" s="4"/>
      <c r="PQY143" s="4"/>
      <c r="PQZ143" s="4"/>
      <c r="PRA143" s="4"/>
      <c r="PRB143" s="4"/>
      <c r="PRC143" s="4"/>
      <c r="PRD143" s="4"/>
      <c r="PRE143" s="4"/>
      <c r="PRF143" s="4"/>
      <c r="PRG143" s="4"/>
      <c r="PRH143" s="4"/>
      <c r="PRI143" s="4"/>
      <c r="PRJ143" s="4"/>
      <c r="PRK143" s="4"/>
      <c r="PRL143" s="4"/>
      <c r="PRM143" s="4"/>
      <c r="PRN143" s="4"/>
      <c r="PRO143" s="4"/>
      <c r="PRP143" s="4"/>
      <c r="PRQ143" s="4"/>
      <c r="PRR143" s="4"/>
      <c r="PRS143" s="4"/>
      <c r="PRT143" s="4"/>
      <c r="PRU143" s="4"/>
      <c r="PRV143" s="4"/>
      <c r="PRW143" s="4"/>
      <c r="PRX143" s="4"/>
      <c r="PRY143" s="4"/>
      <c r="PRZ143" s="4"/>
      <c r="PSA143" s="4"/>
      <c r="PSB143" s="4"/>
      <c r="PSC143" s="4"/>
      <c r="PSD143" s="4"/>
      <c r="PSE143" s="4"/>
      <c r="PSF143" s="4"/>
      <c r="PSG143" s="4"/>
      <c r="PSH143" s="4"/>
      <c r="PSI143" s="4"/>
      <c r="PSJ143" s="4"/>
      <c r="PSK143" s="4"/>
      <c r="PSL143" s="4"/>
      <c r="PSM143" s="4"/>
      <c r="PSN143" s="4"/>
      <c r="PSO143" s="4"/>
      <c r="PSP143" s="4"/>
      <c r="PSQ143" s="4"/>
      <c r="PSR143" s="4"/>
      <c r="PSS143" s="4"/>
      <c r="PST143" s="4"/>
      <c r="PSU143" s="4"/>
      <c r="PSV143" s="4"/>
      <c r="PSW143" s="4"/>
      <c r="PSX143" s="4"/>
      <c r="PSY143" s="4"/>
      <c r="PSZ143" s="4"/>
      <c r="PTA143" s="4"/>
      <c r="PTB143" s="4"/>
      <c r="PTC143" s="4"/>
      <c r="PTD143" s="4"/>
      <c r="PTE143" s="4"/>
      <c r="PTF143" s="4"/>
      <c r="PTG143" s="4"/>
      <c r="PTH143" s="4"/>
      <c r="PTI143" s="4"/>
      <c r="PTJ143" s="4"/>
      <c r="PTK143" s="4"/>
      <c r="PTL143" s="4"/>
      <c r="PTM143" s="4"/>
      <c r="PTN143" s="4"/>
      <c r="PTO143" s="4"/>
      <c r="PTP143" s="4"/>
      <c r="PTQ143" s="4"/>
      <c r="PTR143" s="4"/>
      <c r="PTS143" s="4"/>
      <c r="PTT143" s="4"/>
      <c r="PTU143" s="4"/>
      <c r="PTV143" s="4"/>
      <c r="PTW143" s="4"/>
      <c r="PTX143" s="4"/>
      <c r="PTY143" s="4"/>
      <c r="PTZ143" s="4"/>
      <c r="PUA143" s="4"/>
      <c r="PUB143" s="4"/>
      <c r="PUC143" s="4"/>
      <c r="PUD143" s="4"/>
      <c r="PUE143" s="4"/>
      <c r="PUF143" s="4"/>
      <c r="PUG143" s="4"/>
      <c r="PUH143" s="4"/>
      <c r="PUI143" s="4"/>
      <c r="PUJ143" s="4"/>
      <c r="PUK143" s="4"/>
      <c r="PUL143" s="4"/>
      <c r="PUM143" s="4"/>
      <c r="PUN143" s="4"/>
      <c r="PUO143" s="4"/>
      <c r="PUP143" s="4"/>
      <c r="PUQ143" s="4"/>
      <c r="PUR143" s="4"/>
      <c r="PUS143" s="4"/>
      <c r="PUT143" s="4"/>
      <c r="PUU143" s="4"/>
      <c r="PUV143" s="4"/>
      <c r="PUW143" s="4"/>
      <c r="PUX143" s="4"/>
      <c r="PUY143" s="4"/>
      <c r="PUZ143" s="4"/>
      <c r="PVA143" s="4"/>
      <c r="PVB143" s="4"/>
      <c r="PVC143" s="4"/>
      <c r="PVD143" s="4"/>
      <c r="PVE143" s="4"/>
      <c r="PVF143" s="4"/>
      <c r="PVG143" s="4"/>
      <c r="PVH143" s="4"/>
      <c r="PVI143" s="4"/>
      <c r="PVJ143" s="4"/>
      <c r="PVK143" s="4"/>
      <c r="PVL143" s="4"/>
      <c r="PVM143" s="4"/>
      <c r="PVN143" s="4"/>
      <c r="PVO143" s="4"/>
      <c r="PVP143" s="4"/>
      <c r="PVQ143" s="4"/>
      <c r="PVR143" s="4"/>
      <c r="PVS143" s="4"/>
      <c r="PVT143" s="4"/>
      <c r="PVU143" s="4"/>
      <c r="PVV143" s="4"/>
      <c r="PVW143" s="4"/>
      <c r="PVX143" s="4"/>
      <c r="PVY143" s="4"/>
      <c r="PVZ143" s="4"/>
      <c r="PWA143" s="4"/>
      <c r="PWB143" s="4"/>
      <c r="PWC143" s="4"/>
      <c r="PWD143" s="4"/>
      <c r="PWE143" s="4"/>
      <c r="PWF143" s="4"/>
      <c r="PWG143" s="4"/>
      <c r="PWH143" s="4"/>
      <c r="PWI143" s="4"/>
      <c r="PWJ143" s="4"/>
      <c r="PWK143" s="4"/>
      <c r="PWL143" s="4"/>
      <c r="PWM143" s="4"/>
      <c r="PWN143" s="4"/>
      <c r="PWO143" s="4"/>
      <c r="PWP143" s="4"/>
      <c r="PWQ143" s="4"/>
      <c r="PWR143" s="4"/>
      <c r="PWS143" s="4"/>
      <c r="PWT143" s="4"/>
      <c r="PWU143" s="4"/>
      <c r="PWV143" s="4"/>
      <c r="PWW143" s="4"/>
      <c r="PWX143" s="4"/>
      <c r="PWY143" s="4"/>
      <c r="PWZ143" s="4"/>
      <c r="PXA143" s="4"/>
      <c r="PXB143" s="4"/>
      <c r="PXC143" s="4"/>
      <c r="PXD143" s="4"/>
      <c r="PXE143" s="4"/>
      <c r="PXF143" s="4"/>
      <c r="PXG143" s="4"/>
      <c r="PXH143" s="4"/>
      <c r="PXI143" s="4"/>
      <c r="PXJ143" s="4"/>
      <c r="PXK143" s="4"/>
      <c r="PXL143" s="4"/>
      <c r="PXM143" s="4"/>
      <c r="PXN143" s="4"/>
      <c r="PXO143" s="4"/>
      <c r="PXP143" s="4"/>
      <c r="PXQ143" s="4"/>
      <c r="PXR143" s="4"/>
      <c r="PXS143" s="4"/>
      <c r="PXT143" s="4"/>
      <c r="PXU143" s="4"/>
      <c r="PXV143" s="4"/>
      <c r="PXW143" s="4"/>
      <c r="PXX143" s="4"/>
      <c r="PXY143" s="4"/>
      <c r="PXZ143" s="4"/>
      <c r="PYA143" s="4"/>
      <c r="PYB143" s="4"/>
      <c r="PYC143" s="4"/>
      <c r="PYD143" s="4"/>
      <c r="PYE143" s="4"/>
      <c r="PYF143" s="4"/>
      <c r="PYG143" s="4"/>
      <c r="PYH143" s="4"/>
      <c r="PYI143" s="4"/>
      <c r="PYJ143" s="4"/>
      <c r="PYK143" s="4"/>
      <c r="PYL143" s="4"/>
      <c r="PYM143" s="4"/>
      <c r="PYN143" s="4"/>
      <c r="PYO143" s="4"/>
      <c r="PYP143" s="4"/>
      <c r="PYQ143" s="4"/>
      <c r="PYR143" s="4"/>
      <c r="PYS143" s="4"/>
      <c r="PYT143" s="4"/>
      <c r="PYU143" s="4"/>
      <c r="PYV143" s="4"/>
      <c r="PYW143" s="4"/>
      <c r="PYX143" s="4"/>
      <c r="PZE143" s="4"/>
      <c r="PZF143" s="4"/>
      <c r="PZG143" s="4"/>
      <c r="PZH143" s="4"/>
      <c r="PZI143" s="4"/>
      <c r="PZJ143" s="4"/>
      <c r="PZK143" s="4"/>
      <c r="PZL143" s="4"/>
      <c r="PZM143" s="4"/>
      <c r="PZN143" s="4"/>
      <c r="PZO143" s="4"/>
      <c r="PZP143" s="4"/>
      <c r="PZQ143" s="4"/>
      <c r="PZR143" s="4"/>
      <c r="PZS143" s="4"/>
      <c r="PZT143" s="4"/>
      <c r="PZU143" s="4"/>
      <c r="PZV143" s="4"/>
      <c r="PZW143" s="4"/>
      <c r="PZX143" s="4"/>
      <c r="PZY143" s="4"/>
      <c r="PZZ143" s="4"/>
      <c r="QAA143" s="4"/>
      <c r="QAB143" s="4"/>
      <c r="QAC143" s="4"/>
      <c r="QAD143" s="4"/>
      <c r="QAE143" s="4"/>
      <c r="QAF143" s="4"/>
      <c r="QAG143" s="4"/>
      <c r="QAH143" s="4"/>
      <c r="QAI143" s="4"/>
      <c r="QAJ143" s="4"/>
      <c r="QAK143" s="4"/>
      <c r="QAL143" s="4"/>
      <c r="QAM143" s="4"/>
      <c r="QAN143" s="4"/>
      <c r="QAO143" s="4"/>
      <c r="QAP143" s="4"/>
      <c r="QAQ143" s="4"/>
      <c r="QAR143" s="4"/>
      <c r="QAS143" s="4"/>
      <c r="QAT143" s="4"/>
      <c r="QAU143" s="4"/>
      <c r="QAV143" s="4"/>
      <c r="QAW143" s="4"/>
      <c r="QAX143" s="4"/>
      <c r="QAY143" s="4"/>
      <c r="QAZ143" s="4"/>
      <c r="QBA143" s="4"/>
      <c r="QBB143" s="4"/>
      <c r="QBC143" s="4"/>
      <c r="QBD143" s="4"/>
      <c r="QBE143" s="4"/>
      <c r="QBF143" s="4"/>
      <c r="QBG143" s="4"/>
      <c r="QBH143" s="4"/>
      <c r="QBI143" s="4"/>
      <c r="QBJ143" s="4"/>
      <c r="QBK143" s="4"/>
      <c r="QBL143" s="4"/>
      <c r="QBM143" s="4"/>
      <c r="QBN143" s="4"/>
      <c r="QBO143" s="4"/>
      <c r="QBP143" s="4"/>
      <c r="QBQ143" s="4"/>
      <c r="QBR143" s="4"/>
      <c r="QBS143" s="4"/>
      <c r="QBT143" s="4"/>
      <c r="QBU143" s="4"/>
      <c r="QBV143" s="4"/>
      <c r="QBW143" s="4"/>
      <c r="QBX143" s="4"/>
      <c r="QBY143" s="4"/>
      <c r="QBZ143" s="4"/>
      <c r="QCA143" s="4"/>
      <c r="QCB143" s="4"/>
      <c r="QCC143" s="4"/>
      <c r="QCD143" s="4"/>
      <c r="QCE143" s="4"/>
      <c r="QCF143" s="4"/>
      <c r="QCG143" s="4"/>
      <c r="QCH143" s="4"/>
      <c r="QCI143" s="4"/>
      <c r="QCJ143" s="4"/>
      <c r="QCK143" s="4"/>
      <c r="QCL143" s="4"/>
      <c r="QCM143" s="4"/>
      <c r="QCN143" s="4"/>
      <c r="QCO143" s="4"/>
      <c r="QCP143" s="4"/>
      <c r="QCQ143" s="4"/>
      <c r="QCR143" s="4"/>
      <c r="QCS143" s="4"/>
      <c r="QCT143" s="4"/>
      <c r="QCU143" s="4"/>
      <c r="QCV143" s="4"/>
      <c r="QCW143" s="4"/>
      <c r="QCX143" s="4"/>
      <c r="QCY143" s="4"/>
      <c r="QCZ143" s="4"/>
      <c r="QDA143" s="4"/>
      <c r="QDB143" s="4"/>
      <c r="QDC143" s="4"/>
      <c r="QDD143" s="4"/>
      <c r="QDE143" s="4"/>
      <c r="QDF143" s="4"/>
      <c r="QDG143" s="4"/>
      <c r="QDH143" s="4"/>
      <c r="QDI143" s="4"/>
      <c r="QDJ143" s="4"/>
      <c r="QDK143" s="4"/>
      <c r="QDL143" s="4"/>
      <c r="QDM143" s="4"/>
      <c r="QDN143" s="4"/>
      <c r="QDO143" s="4"/>
      <c r="QDP143" s="4"/>
      <c r="QDQ143" s="4"/>
      <c r="QDR143" s="4"/>
      <c r="QDS143" s="4"/>
      <c r="QDT143" s="4"/>
      <c r="QDU143" s="4"/>
      <c r="QDV143" s="4"/>
      <c r="QDW143" s="4"/>
      <c r="QDX143" s="4"/>
      <c r="QDY143" s="4"/>
      <c r="QDZ143" s="4"/>
      <c r="QEA143" s="4"/>
      <c r="QEB143" s="4"/>
      <c r="QEC143" s="4"/>
      <c r="QED143" s="4"/>
      <c r="QEE143" s="4"/>
      <c r="QEF143" s="4"/>
      <c r="QEG143" s="4"/>
      <c r="QEH143" s="4"/>
      <c r="QEI143" s="4"/>
      <c r="QEJ143" s="4"/>
      <c r="QEK143" s="4"/>
      <c r="QEL143" s="4"/>
      <c r="QEM143" s="4"/>
      <c r="QEN143" s="4"/>
      <c r="QEO143" s="4"/>
      <c r="QEP143" s="4"/>
      <c r="QEQ143" s="4"/>
      <c r="QER143" s="4"/>
      <c r="QES143" s="4"/>
      <c r="QET143" s="4"/>
      <c r="QEU143" s="4"/>
      <c r="QEV143" s="4"/>
      <c r="QEW143" s="4"/>
      <c r="QEX143" s="4"/>
      <c r="QEY143" s="4"/>
      <c r="QEZ143" s="4"/>
      <c r="QFA143" s="4"/>
      <c r="QFB143" s="4"/>
      <c r="QFC143" s="4"/>
      <c r="QFD143" s="4"/>
      <c r="QFE143" s="4"/>
      <c r="QFF143" s="4"/>
      <c r="QFG143" s="4"/>
      <c r="QFH143" s="4"/>
      <c r="QFI143" s="4"/>
      <c r="QFJ143" s="4"/>
      <c r="QFK143" s="4"/>
      <c r="QFL143" s="4"/>
      <c r="QFM143" s="4"/>
      <c r="QFN143" s="4"/>
      <c r="QFO143" s="4"/>
      <c r="QFP143" s="4"/>
      <c r="QFQ143" s="4"/>
      <c r="QFR143" s="4"/>
      <c r="QFS143" s="4"/>
      <c r="QFT143" s="4"/>
      <c r="QFU143" s="4"/>
      <c r="QFV143" s="4"/>
      <c r="QFW143" s="4"/>
      <c r="QFX143" s="4"/>
      <c r="QFY143" s="4"/>
      <c r="QFZ143" s="4"/>
      <c r="QGA143" s="4"/>
      <c r="QGB143" s="4"/>
      <c r="QGC143" s="4"/>
      <c r="QGD143" s="4"/>
      <c r="QGE143" s="4"/>
      <c r="QGF143" s="4"/>
      <c r="QGG143" s="4"/>
      <c r="QGH143" s="4"/>
      <c r="QGI143" s="4"/>
      <c r="QGJ143" s="4"/>
      <c r="QGK143" s="4"/>
      <c r="QGL143" s="4"/>
      <c r="QGM143" s="4"/>
      <c r="QGN143" s="4"/>
      <c r="QGO143" s="4"/>
      <c r="QGP143" s="4"/>
      <c r="QGQ143" s="4"/>
      <c r="QGR143" s="4"/>
      <c r="QGS143" s="4"/>
      <c r="QGT143" s="4"/>
      <c r="QGU143" s="4"/>
      <c r="QGV143" s="4"/>
      <c r="QGW143" s="4"/>
      <c r="QGX143" s="4"/>
      <c r="QGY143" s="4"/>
      <c r="QGZ143" s="4"/>
      <c r="QHA143" s="4"/>
      <c r="QHB143" s="4"/>
      <c r="QHC143" s="4"/>
      <c r="QHD143" s="4"/>
      <c r="QHE143" s="4"/>
      <c r="QHF143" s="4"/>
      <c r="QHG143" s="4"/>
      <c r="QHH143" s="4"/>
      <c r="QHI143" s="4"/>
      <c r="QHJ143" s="4"/>
      <c r="QHK143" s="4"/>
      <c r="QHL143" s="4"/>
      <c r="QHM143" s="4"/>
      <c r="QHN143" s="4"/>
      <c r="QHO143" s="4"/>
      <c r="QHP143" s="4"/>
      <c r="QHQ143" s="4"/>
      <c r="QHR143" s="4"/>
      <c r="QHS143" s="4"/>
      <c r="QHT143" s="4"/>
      <c r="QHU143" s="4"/>
      <c r="QHV143" s="4"/>
      <c r="QHW143" s="4"/>
      <c r="QHX143" s="4"/>
      <c r="QHY143" s="4"/>
      <c r="QHZ143" s="4"/>
      <c r="QIA143" s="4"/>
      <c r="QIB143" s="4"/>
      <c r="QIC143" s="4"/>
      <c r="QID143" s="4"/>
      <c r="QIE143" s="4"/>
      <c r="QIF143" s="4"/>
      <c r="QIG143" s="4"/>
      <c r="QIH143" s="4"/>
      <c r="QII143" s="4"/>
      <c r="QIJ143" s="4"/>
      <c r="QIK143" s="4"/>
      <c r="QIL143" s="4"/>
      <c r="QIM143" s="4"/>
      <c r="QIN143" s="4"/>
      <c r="QIO143" s="4"/>
      <c r="QIP143" s="4"/>
      <c r="QIQ143" s="4"/>
      <c r="QIR143" s="4"/>
      <c r="QIS143" s="4"/>
      <c r="QIT143" s="4"/>
      <c r="QJA143" s="4"/>
      <c r="QJB143" s="4"/>
      <c r="QJC143" s="4"/>
      <c r="QJD143" s="4"/>
      <c r="QJE143" s="4"/>
      <c r="QJF143" s="4"/>
      <c r="QJG143" s="4"/>
      <c r="QJH143" s="4"/>
      <c r="QJI143" s="4"/>
      <c r="QJJ143" s="4"/>
      <c r="QJK143" s="4"/>
      <c r="QJL143" s="4"/>
      <c r="QJM143" s="4"/>
      <c r="QJN143" s="4"/>
      <c r="QJO143" s="4"/>
      <c r="QJP143" s="4"/>
      <c r="QJQ143" s="4"/>
      <c r="QJR143" s="4"/>
      <c r="QJS143" s="4"/>
      <c r="QJT143" s="4"/>
      <c r="QJU143" s="4"/>
      <c r="QJV143" s="4"/>
      <c r="QJW143" s="4"/>
      <c r="QJX143" s="4"/>
      <c r="QJY143" s="4"/>
      <c r="QJZ143" s="4"/>
      <c r="QKA143" s="4"/>
      <c r="QKB143" s="4"/>
      <c r="QKC143" s="4"/>
      <c r="QKD143" s="4"/>
      <c r="QKE143" s="4"/>
      <c r="QKF143" s="4"/>
      <c r="QKG143" s="4"/>
      <c r="QKH143" s="4"/>
      <c r="QKI143" s="4"/>
      <c r="QKJ143" s="4"/>
      <c r="QKK143" s="4"/>
      <c r="QKL143" s="4"/>
      <c r="QKM143" s="4"/>
      <c r="QKN143" s="4"/>
      <c r="QKO143" s="4"/>
      <c r="QKP143" s="4"/>
      <c r="QKQ143" s="4"/>
      <c r="QKR143" s="4"/>
      <c r="QKS143" s="4"/>
      <c r="QKT143" s="4"/>
      <c r="QKU143" s="4"/>
      <c r="QKV143" s="4"/>
      <c r="QKW143" s="4"/>
      <c r="QKX143" s="4"/>
      <c r="QKY143" s="4"/>
      <c r="QKZ143" s="4"/>
      <c r="QLA143" s="4"/>
      <c r="QLB143" s="4"/>
      <c r="QLC143" s="4"/>
      <c r="QLD143" s="4"/>
      <c r="QLE143" s="4"/>
      <c r="QLF143" s="4"/>
      <c r="QLG143" s="4"/>
      <c r="QLH143" s="4"/>
      <c r="QLI143" s="4"/>
      <c r="QLJ143" s="4"/>
      <c r="QLK143" s="4"/>
      <c r="QLL143" s="4"/>
      <c r="QLM143" s="4"/>
      <c r="QLN143" s="4"/>
      <c r="QLO143" s="4"/>
      <c r="QLP143" s="4"/>
      <c r="QLQ143" s="4"/>
      <c r="QLR143" s="4"/>
      <c r="QLS143" s="4"/>
      <c r="QLT143" s="4"/>
      <c r="QLU143" s="4"/>
      <c r="QLV143" s="4"/>
      <c r="QLW143" s="4"/>
      <c r="QLX143" s="4"/>
      <c r="QLY143" s="4"/>
      <c r="QLZ143" s="4"/>
      <c r="QMA143" s="4"/>
      <c r="QMB143" s="4"/>
      <c r="QMC143" s="4"/>
      <c r="QMD143" s="4"/>
      <c r="QME143" s="4"/>
      <c r="QMF143" s="4"/>
      <c r="QMG143" s="4"/>
      <c r="QMH143" s="4"/>
      <c r="QMI143" s="4"/>
      <c r="QMJ143" s="4"/>
      <c r="QMK143" s="4"/>
      <c r="QML143" s="4"/>
      <c r="QMM143" s="4"/>
      <c r="QMN143" s="4"/>
      <c r="QMO143" s="4"/>
      <c r="QMP143" s="4"/>
      <c r="QMQ143" s="4"/>
      <c r="QMR143" s="4"/>
      <c r="QMS143" s="4"/>
      <c r="QMT143" s="4"/>
      <c r="QMU143" s="4"/>
      <c r="QMV143" s="4"/>
      <c r="QMW143" s="4"/>
      <c r="QMX143" s="4"/>
      <c r="QMY143" s="4"/>
      <c r="QMZ143" s="4"/>
      <c r="QNA143" s="4"/>
      <c r="QNB143" s="4"/>
      <c r="QNC143" s="4"/>
      <c r="QND143" s="4"/>
      <c r="QNE143" s="4"/>
      <c r="QNF143" s="4"/>
      <c r="QNG143" s="4"/>
      <c r="QNH143" s="4"/>
      <c r="QNI143" s="4"/>
      <c r="QNJ143" s="4"/>
      <c r="QNK143" s="4"/>
      <c r="QNL143" s="4"/>
      <c r="QNM143" s="4"/>
      <c r="QNN143" s="4"/>
      <c r="QNO143" s="4"/>
      <c r="QNP143" s="4"/>
      <c r="QNQ143" s="4"/>
      <c r="QNR143" s="4"/>
      <c r="QNS143" s="4"/>
      <c r="QNT143" s="4"/>
      <c r="QNU143" s="4"/>
      <c r="QNV143" s="4"/>
      <c r="QNW143" s="4"/>
      <c r="QNX143" s="4"/>
      <c r="QNY143" s="4"/>
      <c r="QNZ143" s="4"/>
      <c r="QOA143" s="4"/>
      <c r="QOB143" s="4"/>
      <c r="QOC143" s="4"/>
      <c r="QOD143" s="4"/>
      <c r="QOE143" s="4"/>
      <c r="QOF143" s="4"/>
      <c r="QOG143" s="4"/>
      <c r="QOH143" s="4"/>
      <c r="QOI143" s="4"/>
      <c r="QOJ143" s="4"/>
      <c r="QOK143" s="4"/>
      <c r="QOL143" s="4"/>
      <c r="QOM143" s="4"/>
      <c r="QON143" s="4"/>
      <c r="QOO143" s="4"/>
      <c r="QOP143" s="4"/>
      <c r="QOQ143" s="4"/>
      <c r="QOR143" s="4"/>
      <c r="QOS143" s="4"/>
      <c r="QOT143" s="4"/>
      <c r="QOU143" s="4"/>
      <c r="QOV143" s="4"/>
      <c r="QOW143" s="4"/>
      <c r="QOX143" s="4"/>
      <c r="QOY143" s="4"/>
      <c r="QOZ143" s="4"/>
      <c r="QPA143" s="4"/>
      <c r="QPB143" s="4"/>
      <c r="QPC143" s="4"/>
      <c r="QPD143" s="4"/>
      <c r="QPE143" s="4"/>
      <c r="QPF143" s="4"/>
      <c r="QPG143" s="4"/>
      <c r="QPH143" s="4"/>
      <c r="QPI143" s="4"/>
      <c r="QPJ143" s="4"/>
      <c r="QPK143" s="4"/>
      <c r="QPL143" s="4"/>
      <c r="QPM143" s="4"/>
      <c r="QPN143" s="4"/>
      <c r="QPO143" s="4"/>
      <c r="QPP143" s="4"/>
      <c r="QPQ143" s="4"/>
      <c r="QPR143" s="4"/>
      <c r="QPS143" s="4"/>
      <c r="QPT143" s="4"/>
      <c r="QPU143" s="4"/>
      <c r="QPV143" s="4"/>
      <c r="QPW143" s="4"/>
      <c r="QPX143" s="4"/>
      <c r="QPY143" s="4"/>
      <c r="QPZ143" s="4"/>
      <c r="QQA143" s="4"/>
      <c r="QQB143" s="4"/>
      <c r="QQC143" s="4"/>
      <c r="QQD143" s="4"/>
      <c r="QQE143" s="4"/>
      <c r="QQF143" s="4"/>
      <c r="QQG143" s="4"/>
      <c r="QQH143" s="4"/>
      <c r="QQI143" s="4"/>
      <c r="QQJ143" s="4"/>
      <c r="QQK143" s="4"/>
      <c r="QQL143" s="4"/>
      <c r="QQM143" s="4"/>
      <c r="QQN143" s="4"/>
      <c r="QQO143" s="4"/>
      <c r="QQP143" s="4"/>
      <c r="QQQ143" s="4"/>
      <c r="QQR143" s="4"/>
      <c r="QQS143" s="4"/>
      <c r="QQT143" s="4"/>
      <c r="QQU143" s="4"/>
      <c r="QQV143" s="4"/>
      <c r="QQW143" s="4"/>
      <c r="QQX143" s="4"/>
      <c r="QQY143" s="4"/>
      <c r="QQZ143" s="4"/>
      <c r="QRA143" s="4"/>
      <c r="QRB143" s="4"/>
      <c r="QRC143" s="4"/>
      <c r="QRD143" s="4"/>
      <c r="QRE143" s="4"/>
      <c r="QRF143" s="4"/>
      <c r="QRG143" s="4"/>
      <c r="QRH143" s="4"/>
      <c r="QRI143" s="4"/>
      <c r="QRJ143" s="4"/>
      <c r="QRK143" s="4"/>
      <c r="QRL143" s="4"/>
      <c r="QRM143" s="4"/>
      <c r="QRN143" s="4"/>
      <c r="QRO143" s="4"/>
      <c r="QRP143" s="4"/>
      <c r="QRQ143" s="4"/>
      <c r="QRR143" s="4"/>
      <c r="QRS143" s="4"/>
      <c r="QRT143" s="4"/>
      <c r="QRU143" s="4"/>
      <c r="QRV143" s="4"/>
      <c r="QRW143" s="4"/>
      <c r="QRX143" s="4"/>
      <c r="QRY143" s="4"/>
      <c r="QRZ143" s="4"/>
      <c r="QSA143" s="4"/>
      <c r="QSB143" s="4"/>
      <c r="QSC143" s="4"/>
      <c r="QSD143" s="4"/>
      <c r="QSE143" s="4"/>
      <c r="QSF143" s="4"/>
      <c r="QSG143" s="4"/>
      <c r="QSH143" s="4"/>
      <c r="QSI143" s="4"/>
      <c r="QSJ143" s="4"/>
      <c r="QSK143" s="4"/>
      <c r="QSL143" s="4"/>
      <c r="QSM143" s="4"/>
      <c r="QSN143" s="4"/>
      <c r="QSO143" s="4"/>
      <c r="QSP143" s="4"/>
      <c r="QSW143" s="4"/>
      <c r="QSX143" s="4"/>
      <c r="QSY143" s="4"/>
      <c r="QSZ143" s="4"/>
      <c r="QTA143" s="4"/>
      <c r="QTB143" s="4"/>
      <c r="QTC143" s="4"/>
      <c r="QTD143" s="4"/>
      <c r="QTE143" s="4"/>
      <c r="QTF143" s="4"/>
      <c r="QTG143" s="4"/>
      <c r="QTH143" s="4"/>
      <c r="QTI143" s="4"/>
      <c r="QTJ143" s="4"/>
      <c r="QTK143" s="4"/>
      <c r="QTL143" s="4"/>
      <c r="QTM143" s="4"/>
      <c r="QTN143" s="4"/>
      <c r="QTO143" s="4"/>
      <c r="QTP143" s="4"/>
      <c r="QTQ143" s="4"/>
      <c r="QTR143" s="4"/>
      <c r="QTS143" s="4"/>
      <c r="QTT143" s="4"/>
      <c r="QTU143" s="4"/>
      <c r="QTV143" s="4"/>
      <c r="QTW143" s="4"/>
      <c r="QTX143" s="4"/>
      <c r="QTY143" s="4"/>
      <c r="QTZ143" s="4"/>
      <c r="QUA143" s="4"/>
      <c r="QUB143" s="4"/>
      <c r="QUC143" s="4"/>
      <c r="QUD143" s="4"/>
      <c r="QUE143" s="4"/>
      <c r="QUF143" s="4"/>
      <c r="QUG143" s="4"/>
      <c r="QUH143" s="4"/>
      <c r="QUI143" s="4"/>
      <c r="QUJ143" s="4"/>
      <c r="QUK143" s="4"/>
      <c r="QUL143" s="4"/>
      <c r="QUM143" s="4"/>
      <c r="QUN143" s="4"/>
      <c r="QUO143" s="4"/>
      <c r="QUP143" s="4"/>
      <c r="QUQ143" s="4"/>
      <c r="QUR143" s="4"/>
      <c r="QUS143" s="4"/>
      <c r="QUT143" s="4"/>
      <c r="QUU143" s="4"/>
      <c r="QUV143" s="4"/>
      <c r="QUW143" s="4"/>
      <c r="QUX143" s="4"/>
      <c r="QUY143" s="4"/>
      <c r="QUZ143" s="4"/>
      <c r="QVA143" s="4"/>
      <c r="QVB143" s="4"/>
      <c r="QVC143" s="4"/>
      <c r="QVD143" s="4"/>
      <c r="QVE143" s="4"/>
      <c r="QVF143" s="4"/>
      <c r="QVG143" s="4"/>
      <c r="QVH143" s="4"/>
      <c r="QVI143" s="4"/>
      <c r="QVJ143" s="4"/>
      <c r="QVK143" s="4"/>
      <c r="QVL143" s="4"/>
      <c r="QVM143" s="4"/>
      <c r="QVN143" s="4"/>
      <c r="QVO143" s="4"/>
      <c r="QVP143" s="4"/>
      <c r="QVQ143" s="4"/>
      <c r="QVR143" s="4"/>
      <c r="QVS143" s="4"/>
      <c r="QVT143" s="4"/>
      <c r="QVU143" s="4"/>
      <c r="QVV143" s="4"/>
      <c r="QVW143" s="4"/>
      <c r="QVX143" s="4"/>
      <c r="QVY143" s="4"/>
      <c r="QVZ143" s="4"/>
      <c r="QWA143" s="4"/>
      <c r="QWB143" s="4"/>
      <c r="QWC143" s="4"/>
      <c r="QWD143" s="4"/>
      <c r="QWE143" s="4"/>
      <c r="QWF143" s="4"/>
      <c r="QWG143" s="4"/>
      <c r="QWH143" s="4"/>
      <c r="QWI143" s="4"/>
      <c r="QWJ143" s="4"/>
      <c r="QWK143" s="4"/>
      <c r="QWL143" s="4"/>
      <c r="QWM143" s="4"/>
      <c r="QWN143" s="4"/>
      <c r="QWO143" s="4"/>
      <c r="QWP143" s="4"/>
      <c r="QWQ143" s="4"/>
      <c r="QWR143" s="4"/>
      <c r="QWS143" s="4"/>
      <c r="QWT143" s="4"/>
      <c r="QWU143" s="4"/>
      <c r="QWV143" s="4"/>
      <c r="QWW143" s="4"/>
      <c r="QWX143" s="4"/>
      <c r="QWY143" s="4"/>
      <c r="QWZ143" s="4"/>
      <c r="QXA143" s="4"/>
      <c r="QXB143" s="4"/>
      <c r="QXC143" s="4"/>
      <c r="QXD143" s="4"/>
      <c r="QXE143" s="4"/>
      <c r="QXF143" s="4"/>
      <c r="QXG143" s="4"/>
      <c r="QXH143" s="4"/>
      <c r="QXI143" s="4"/>
      <c r="QXJ143" s="4"/>
      <c r="QXK143" s="4"/>
      <c r="QXL143" s="4"/>
      <c r="QXM143" s="4"/>
      <c r="QXN143" s="4"/>
      <c r="QXO143" s="4"/>
      <c r="QXP143" s="4"/>
      <c r="QXQ143" s="4"/>
      <c r="QXR143" s="4"/>
      <c r="QXS143" s="4"/>
      <c r="QXT143" s="4"/>
      <c r="QXU143" s="4"/>
      <c r="QXV143" s="4"/>
      <c r="QXW143" s="4"/>
      <c r="QXX143" s="4"/>
      <c r="QXY143" s="4"/>
      <c r="QXZ143" s="4"/>
      <c r="QYA143" s="4"/>
      <c r="QYB143" s="4"/>
      <c r="QYC143" s="4"/>
      <c r="QYD143" s="4"/>
      <c r="QYE143" s="4"/>
      <c r="QYF143" s="4"/>
      <c r="QYG143" s="4"/>
      <c r="QYH143" s="4"/>
      <c r="QYI143" s="4"/>
      <c r="QYJ143" s="4"/>
      <c r="QYK143" s="4"/>
      <c r="QYL143" s="4"/>
      <c r="QYM143" s="4"/>
      <c r="QYN143" s="4"/>
      <c r="QYO143" s="4"/>
      <c r="QYP143" s="4"/>
      <c r="QYQ143" s="4"/>
      <c r="QYR143" s="4"/>
      <c r="QYS143" s="4"/>
      <c r="QYT143" s="4"/>
      <c r="QYU143" s="4"/>
      <c r="QYV143" s="4"/>
      <c r="QYW143" s="4"/>
      <c r="QYX143" s="4"/>
      <c r="QYY143" s="4"/>
      <c r="QYZ143" s="4"/>
      <c r="QZA143" s="4"/>
      <c r="QZB143" s="4"/>
      <c r="QZC143" s="4"/>
      <c r="QZD143" s="4"/>
      <c r="QZE143" s="4"/>
      <c r="QZF143" s="4"/>
      <c r="QZG143" s="4"/>
      <c r="QZH143" s="4"/>
      <c r="QZI143" s="4"/>
      <c r="QZJ143" s="4"/>
      <c r="QZK143" s="4"/>
      <c r="QZL143" s="4"/>
      <c r="QZM143" s="4"/>
      <c r="QZN143" s="4"/>
      <c r="QZO143" s="4"/>
      <c r="QZP143" s="4"/>
      <c r="QZQ143" s="4"/>
      <c r="QZR143" s="4"/>
      <c r="QZS143" s="4"/>
      <c r="QZT143" s="4"/>
      <c r="QZU143" s="4"/>
      <c r="QZV143" s="4"/>
      <c r="QZW143" s="4"/>
      <c r="QZX143" s="4"/>
      <c r="QZY143" s="4"/>
      <c r="QZZ143" s="4"/>
      <c r="RAA143" s="4"/>
      <c r="RAB143" s="4"/>
      <c r="RAC143" s="4"/>
      <c r="RAD143" s="4"/>
      <c r="RAE143" s="4"/>
      <c r="RAF143" s="4"/>
      <c r="RAG143" s="4"/>
      <c r="RAH143" s="4"/>
      <c r="RAI143" s="4"/>
      <c r="RAJ143" s="4"/>
      <c r="RAK143" s="4"/>
      <c r="RAL143" s="4"/>
      <c r="RAM143" s="4"/>
      <c r="RAN143" s="4"/>
      <c r="RAO143" s="4"/>
      <c r="RAP143" s="4"/>
      <c r="RAQ143" s="4"/>
      <c r="RAR143" s="4"/>
      <c r="RAS143" s="4"/>
      <c r="RAT143" s="4"/>
      <c r="RAU143" s="4"/>
      <c r="RAV143" s="4"/>
      <c r="RAW143" s="4"/>
      <c r="RAX143" s="4"/>
      <c r="RAY143" s="4"/>
      <c r="RAZ143" s="4"/>
      <c r="RBA143" s="4"/>
      <c r="RBB143" s="4"/>
      <c r="RBC143" s="4"/>
      <c r="RBD143" s="4"/>
      <c r="RBE143" s="4"/>
      <c r="RBF143" s="4"/>
      <c r="RBG143" s="4"/>
      <c r="RBH143" s="4"/>
      <c r="RBI143" s="4"/>
      <c r="RBJ143" s="4"/>
      <c r="RBK143" s="4"/>
      <c r="RBL143" s="4"/>
      <c r="RBM143" s="4"/>
      <c r="RBN143" s="4"/>
      <c r="RBO143" s="4"/>
      <c r="RBP143" s="4"/>
      <c r="RBQ143" s="4"/>
      <c r="RBR143" s="4"/>
      <c r="RBS143" s="4"/>
      <c r="RBT143" s="4"/>
      <c r="RBU143" s="4"/>
      <c r="RBV143" s="4"/>
      <c r="RBW143" s="4"/>
      <c r="RBX143" s="4"/>
      <c r="RBY143" s="4"/>
      <c r="RBZ143" s="4"/>
      <c r="RCA143" s="4"/>
      <c r="RCB143" s="4"/>
      <c r="RCC143" s="4"/>
      <c r="RCD143" s="4"/>
      <c r="RCE143" s="4"/>
      <c r="RCF143" s="4"/>
      <c r="RCG143" s="4"/>
      <c r="RCH143" s="4"/>
      <c r="RCI143" s="4"/>
      <c r="RCJ143" s="4"/>
      <c r="RCK143" s="4"/>
      <c r="RCL143" s="4"/>
      <c r="RCS143" s="4"/>
      <c r="RCT143" s="4"/>
      <c r="RCU143" s="4"/>
      <c r="RCV143" s="4"/>
      <c r="RCW143" s="4"/>
      <c r="RCX143" s="4"/>
      <c r="RCY143" s="4"/>
      <c r="RCZ143" s="4"/>
      <c r="RDA143" s="4"/>
      <c r="RDB143" s="4"/>
      <c r="RDC143" s="4"/>
      <c r="RDD143" s="4"/>
      <c r="RDE143" s="4"/>
      <c r="RDF143" s="4"/>
      <c r="RDG143" s="4"/>
      <c r="RDH143" s="4"/>
      <c r="RDI143" s="4"/>
      <c r="RDJ143" s="4"/>
      <c r="RDK143" s="4"/>
      <c r="RDL143" s="4"/>
      <c r="RDM143" s="4"/>
      <c r="RDN143" s="4"/>
      <c r="RDO143" s="4"/>
      <c r="RDP143" s="4"/>
      <c r="RDQ143" s="4"/>
      <c r="RDR143" s="4"/>
      <c r="RDS143" s="4"/>
      <c r="RDT143" s="4"/>
      <c r="RDU143" s="4"/>
      <c r="RDV143" s="4"/>
      <c r="RDW143" s="4"/>
      <c r="RDX143" s="4"/>
      <c r="RDY143" s="4"/>
      <c r="RDZ143" s="4"/>
      <c r="REA143" s="4"/>
      <c r="REB143" s="4"/>
      <c r="REC143" s="4"/>
      <c r="RED143" s="4"/>
      <c r="REE143" s="4"/>
      <c r="REF143" s="4"/>
      <c r="REG143" s="4"/>
      <c r="REH143" s="4"/>
      <c r="REI143" s="4"/>
      <c r="REJ143" s="4"/>
      <c r="REK143" s="4"/>
      <c r="REL143" s="4"/>
      <c r="REM143" s="4"/>
      <c r="REN143" s="4"/>
      <c r="REO143" s="4"/>
      <c r="REP143" s="4"/>
      <c r="REQ143" s="4"/>
      <c r="RER143" s="4"/>
      <c r="RES143" s="4"/>
      <c r="RET143" s="4"/>
      <c r="REU143" s="4"/>
      <c r="REV143" s="4"/>
      <c r="REW143" s="4"/>
      <c r="REX143" s="4"/>
      <c r="REY143" s="4"/>
      <c r="REZ143" s="4"/>
      <c r="RFA143" s="4"/>
      <c r="RFB143" s="4"/>
      <c r="RFC143" s="4"/>
      <c r="RFD143" s="4"/>
      <c r="RFE143" s="4"/>
      <c r="RFF143" s="4"/>
      <c r="RFG143" s="4"/>
      <c r="RFH143" s="4"/>
      <c r="RFI143" s="4"/>
      <c r="RFJ143" s="4"/>
      <c r="RFK143" s="4"/>
      <c r="RFL143" s="4"/>
      <c r="RFM143" s="4"/>
      <c r="RFN143" s="4"/>
      <c r="RFO143" s="4"/>
      <c r="RFP143" s="4"/>
      <c r="RFQ143" s="4"/>
      <c r="RFR143" s="4"/>
      <c r="RFS143" s="4"/>
      <c r="RFT143" s="4"/>
      <c r="RFU143" s="4"/>
      <c r="RFV143" s="4"/>
      <c r="RFW143" s="4"/>
      <c r="RFX143" s="4"/>
      <c r="RFY143" s="4"/>
      <c r="RFZ143" s="4"/>
      <c r="RGA143" s="4"/>
      <c r="RGB143" s="4"/>
      <c r="RGC143" s="4"/>
      <c r="RGD143" s="4"/>
      <c r="RGE143" s="4"/>
      <c r="RGF143" s="4"/>
      <c r="RGG143" s="4"/>
      <c r="RGH143" s="4"/>
      <c r="RGI143" s="4"/>
      <c r="RGJ143" s="4"/>
      <c r="RGK143" s="4"/>
      <c r="RGL143" s="4"/>
      <c r="RGM143" s="4"/>
      <c r="RGN143" s="4"/>
      <c r="RGO143" s="4"/>
      <c r="RGP143" s="4"/>
      <c r="RGQ143" s="4"/>
      <c r="RGR143" s="4"/>
      <c r="RGS143" s="4"/>
      <c r="RGT143" s="4"/>
      <c r="RGU143" s="4"/>
      <c r="RGV143" s="4"/>
      <c r="RGW143" s="4"/>
      <c r="RGX143" s="4"/>
      <c r="RGY143" s="4"/>
      <c r="RGZ143" s="4"/>
      <c r="RHA143" s="4"/>
      <c r="RHB143" s="4"/>
      <c r="RHC143" s="4"/>
      <c r="RHD143" s="4"/>
      <c r="RHE143" s="4"/>
      <c r="RHF143" s="4"/>
      <c r="RHG143" s="4"/>
      <c r="RHH143" s="4"/>
      <c r="RHI143" s="4"/>
      <c r="RHJ143" s="4"/>
      <c r="RHK143" s="4"/>
      <c r="RHL143" s="4"/>
      <c r="RHM143" s="4"/>
      <c r="RHN143" s="4"/>
      <c r="RHO143" s="4"/>
      <c r="RHP143" s="4"/>
      <c r="RHQ143" s="4"/>
      <c r="RHR143" s="4"/>
      <c r="RHS143" s="4"/>
      <c r="RHT143" s="4"/>
      <c r="RHU143" s="4"/>
      <c r="RHV143" s="4"/>
      <c r="RHW143" s="4"/>
      <c r="RHX143" s="4"/>
      <c r="RHY143" s="4"/>
      <c r="RHZ143" s="4"/>
      <c r="RIA143" s="4"/>
      <c r="RIB143" s="4"/>
      <c r="RIC143" s="4"/>
      <c r="RID143" s="4"/>
      <c r="RIE143" s="4"/>
      <c r="RIF143" s="4"/>
      <c r="RIG143" s="4"/>
      <c r="RIH143" s="4"/>
      <c r="RII143" s="4"/>
      <c r="RIJ143" s="4"/>
      <c r="RIK143" s="4"/>
      <c r="RIL143" s="4"/>
      <c r="RIM143" s="4"/>
      <c r="RIN143" s="4"/>
      <c r="RIO143" s="4"/>
      <c r="RIP143" s="4"/>
      <c r="RIQ143" s="4"/>
      <c r="RIR143" s="4"/>
      <c r="RIS143" s="4"/>
      <c r="RIT143" s="4"/>
      <c r="RIU143" s="4"/>
      <c r="RIV143" s="4"/>
      <c r="RIW143" s="4"/>
      <c r="RIX143" s="4"/>
      <c r="RIY143" s="4"/>
      <c r="RIZ143" s="4"/>
      <c r="RJA143" s="4"/>
      <c r="RJB143" s="4"/>
      <c r="RJC143" s="4"/>
      <c r="RJD143" s="4"/>
      <c r="RJE143" s="4"/>
      <c r="RJF143" s="4"/>
      <c r="RJG143" s="4"/>
      <c r="RJH143" s="4"/>
      <c r="RJI143" s="4"/>
      <c r="RJJ143" s="4"/>
      <c r="RJK143" s="4"/>
      <c r="RJL143" s="4"/>
      <c r="RJM143" s="4"/>
      <c r="RJN143" s="4"/>
      <c r="RJO143" s="4"/>
      <c r="RJP143" s="4"/>
      <c r="RJQ143" s="4"/>
      <c r="RJR143" s="4"/>
      <c r="RJS143" s="4"/>
      <c r="RJT143" s="4"/>
      <c r="RJU143" s="4"/>
      <c r="RJV143" s="4"/>
      <c r="RJW143" s="4"/>
      <c r="RJX143" s="4"/>
      <c r="RJY143" s="4"/>
      <c r="RJZ143" s="4"/>
      <c r="RKA143" s="4"/>
      <c r="RKB143" s="4"/>
      <c r="RKC143" s="4"/>
      <c r="RKD143" s="4"/>
      <c r="RKE143" s="4"/>
      <c r="RKF143" s="4"/>
      <c r="RKG143" s="4"/>
      <c r="RKH143" s="4"/>
      <c r="RKI143" s="4"/>
      <c r="RKJ143" s="4"/>
      <c r="RKK143" s="4"/>
      <c r="RKL143" s="4"/>
      <c r="RKM143" s="4"/>
      <c r="RKN143" s="4"/>
      <c r="RKO143" s="4"/>
      <c r="RKP143" s="4"/>
      <c r="RKQ143" s="4"/>
      <c r="RKR143" s="4"/>
      <c r="RKS143" s="4"/>
      <c r="RKT143" s="4"/>
      <c r="RKU143" s="4"/>
      <c r="RKV143" s="4"/>
      <c r="RKW143" s="4"/>
      <c r="RKX143" s="4"/>
      <c r="RKY143" s="4"/>
      <c r="RKZ143" s="4"/>
      <c r="RLA143" s="4"/>
      <c r="RLB143" s="4"/>
      <c r="RLC143" s="4"/>
      <c r="RLD143" s="4"/>
      <c r="RLE143" s="4"/>
      <c r="RLF143" s="4"/>
      <c r="RLG143" s="4"/>
      <c r="RLH143" s="4"/>
      <c r="RLI143" s="4"/>
      <c r="RLJ143" s="4"/>
      <c r="RLK143" s="4"/>
      <c r="RLL143" s="4"/>
      <c r="RLM143" s="4"/>
      <c r="RLN143" s="4"/>
      <c r="RLO143" s="4"/>
      <c r="RLP143" s="4"/>
      <c r="RLQ143" s="4"/>
      <c r="RLR143" s="4"/>
      <c r="RLS143" s="4"/>
      <c r="RLT143" s="4"/>
      <c r="RLU143" s="4"/>
      <c r="RLV143" s="4"/>
      <c r="RLW143" s="4"/>
      <c r="RLX143" s="4"/>
      <c r="RLY143" s="4"/>
      <c r="RLZ143" s="4"/>
      <c r="RMA143" s="4"/>
      <c r="RMB143" s="4"/>
      <c r="RMC143" s="4"/>
      <c r="RMD143" s="4"/>
      <c r="RME143" s="4"/>
      <c r="RMF143" s="4"/>
      <c r="RMG143" s="4"/>
      <c r="RMH143" s="4"/>
      <c r="RMO143" s="4"/>
      <c r="RMP143" s="4"/>
      <c r="RMQ143" s="4"/>
      <c r="RMR143" s="4"/>
      <c r="RMS143" s="4"/>
      <c r="RMT143" s="4"/>
      <c r="RMU143" s="4"/>
      <c r="RMV143" s="4"/>
      <c r="RMW143" s="4"/>
      <c r="RMX143" s="4"/>
      <c r="RMY143" s="4"/>
      <c r="RMZ143" s="4"/>
      <c r="RNA143" s="4"/>
      <c r="RNB143" s="4"/>
      <c r="RNC143" s="4"/>
      <c r="RND143" s="4"/>
      <c r="RNE143" s="4"/>
      <c r="RNF143" s="4"/>
      <c r="RNG143" s="4"/>
      <c r="RNH143" s="4"/>
      <c r="RNI143" s="4"/>
      <c r="RNJ143" s="4"/>
      <c r="RNK143" s="4"/>
      <c r="RNL143" s="4"/>
      <c r="RNM143" s="4"/>
      <c r="RNN143" s="4"/>
      <c r="RNO143" s="4"/>
      <c r="RNP143" s="4"/>
      <c r="RNQ143" s="4"/>
      <c r="RNR143" s="4"/>
      <c r="RNS143" s="4"/>
      <c r="RNT143" s="4"/>
      <c r="RNU143" s="4"/>
      <c r="RNV143" s="4"/>
      <c r="RNW143" s="4"/>
      <c r="RNX143" s="4"/>
      <c r="RNY143" s="4"/>
      <c r="RNZ143" s="4"/>
      <c r="ROA143" s="4"/>
      <c r="ROB143" s="4"/>
      <c r="ROC143" s="4"/>
      <c r="ROD143" s="4"/>
      <c r="ROE143" s="4"/>
      <c r="ROF143" s="4"/>
      <c r="ROG143" s="4"/>
      <c r="ROH143" s="4"/>
      <c r="ROI143" s="4"/>
      <c r="ROJ143" s="4"/>
      <c r="ROK143" s="4"/>
      <c r="ROL143" s="4"/>
      <c r="ROM143" s="4"/>
      <c r="RON143" s="4"/>
      <c r="ROO143" s="4"/>
      <c r="ROP143" s="4"/>
      <c r="ROQ143" s="4"/>
      <c r="ROR143" s="4"/>
      <c r="ROS143" s="4"/>
      <c r="ROT143" s="4"/>
      <c r="ROU143" s="4"/>
      <c r="ROV143" s="4"/>
      <c r="ROW143" s="4"/>
      <c r="ROX143" s="4"/>
      <c r="ROY143" s="4"/>
      <c r="ROZ143" s="4"/>
      <c r="RPA143" s="4"/>
      <c r="RPB143" s="4"/>
      <c r="RPC143" s="4"/>
      <c r="RPD143" s="4"/>
      <c r="RPE143" s="4"/>
      <c r="RPF143" s="4"/>
      <c r="RPG143" s="4"/>
      <c r="RPH143" s="4"/>
      <c r="RPI143" s="4"/>
      <c r="RPJ143" s="4"/>
      <c r="RPK143" s="4"/>
      <c r="RPL143" s="4"/>
      <c r="RPM143" s="4"/>
      <c r="RPN143" s="4"/>
      <c r="RPO143" s="4"/>
      <c r="RPP143" s="4"/>
      <c r="RPQ143" s="4"/>
      <c r="RPR143" s="4"/>
      <c r="RPS143" s="4"/>
      <c r="RPT143" s="4"/>
      <c r="RPU143" s="4"/>
      <c r="RPV143" s="4"/>
      <c r="RPW143" s="4"/>
      <c r="RPX143" s="4"/>
      <c r="RPY143" s="4"/>
      <c r="RPZ143" s="4"/>
      <c r="RQA143" s="4"/>
      <c r="RQB143" s="4"/>
      <c r="RQC143" s="4"/>
      <c r="RQD143" s="4"/>
      <c r="RQE143" s="4"/>
      <c r="RQF143" s="4"/>
      <c r="RQG143" s="4"/>
      <c r="RQH143" s="4"/>
      <c r="RQI143" s="4"/>
      <c r="RQJ143" s="4"/>
      <c r="RQK143" s="4"/>
      <c r="RQL143" s="4"/>
      <c r="RQM143" s="4"/>
      <c r="RQN143" s="4"/>
      <c r="RQO143" s="4"/>
      <c r="RQP143" s="4"/>
      <c r="RQQ143" s="4"/>
      <c r="RQR143" s="4"/>
      <c r="RQS143" s="4"/>
      <c r="RQT143" s="4"/>
      <c r="RQU143" s="4"/>
      <c r="RQV143" s="4"/>
      <c r="RQW143" s="4"/>
      <c r="RQX143" s="4"/>
      <c r="RQY143" s="4"/>
      <c r="RQZ143" s="4"/>
      <c r="RRA143" s="4"/>
      <c r="RRB143" s="4"/>
      <c r="RRC143" s="4"/>
      <c r="RRD143" s="4"/>
      <c r="RRE143" s="4"/>
      <c r="RRF143" s="4"/>
      <c r="RRG143" s="4"/>
      <c r="RRH143" s="4"/>
      <c r="RRI143" s="4"/>
      <c r="RRJ143" s="4"/>
      <c r="RRK143" s="4"/>
      <c r="RRL143" s="4"/>
      <c r="RRM143" s="4"/>
      <c r="RRN143" s="4"/>
      <c r="RRO143" s="4"/>
      <c r="RRP143" s="4"/>
      <c r="RRQ143" s="4"/>
      <c r="RRR143" s="4"/>
      <c r="RRS143" s="4"/>
      <c r="RRT143" s="4"/>
      <c r="RRU143" s="4"/>
      <c r="RRV143" s="4"/>
      <c r="RRW143" s="4"/>
      <c r="RRX143" s="4"/>
      <c r="RRY143" s="4"/>
      <c r="RRZ143" s="4"/>
      <c r="RSA143" s="4"/>
      <c r="RSB143" s="4"/>
      <c r="RSC143" s="4"/>
      <c r="RSD143" s="4"/>
      <c r="RSE143" s="4"/>
      <c r="RSF143" s="4"/>
      <c r="RSG143" s="4"/>
      <c r="RSH143" s="4"/>
      <c r="RSI143" s="4"/>
      <c r="RSJ143" s="4"/>
      <c r="RSK143" s="4"/>
      <c r="RSL143" s="4"/>
      <c r="RSM143" s="4"/>
      <c r="RSN143" s="4"/>
      <c r="RSO143" s="4"/>
      <c r="RSP143" s="4"/>
      <c r="RSQ143" s="4"/>
      <c r="RSR143" s="4"/>
      <c r="RSS143" s="4"/>
      <c r="RST143" s="4"/>
      <c r="RSU143" s="4"/>
      <c r="RSV143" s="4"/>
      <c r="RSW143" s="4"/>
      <c r="RSX143" s="4"/>
      <c r="RSY143" s="4"/>
      <c r="RSZ143" s="4"/>
      <c r="RTA143" s="4"/>
      <c r="RTB143" s="4"/>
      <c r="RTC143" s="4"/>
      <c r="RTD143" s="4"/>
      <c r="RTE143" s="4"/>
      <c r="RTF143" s="4"/>
      <c r="RTG143" s="4"/>
      <c r="RTH143" s="4"/>
      <c r="RTI143" s="4"/>
      <c r="RTJ143" s="4"/>
      <c r="RTK143" s="4"/>
      <c r="RTL143" s="4"/>
      <c r="RTM143" s="4"/>
      <c r="RTN143" s="4"/>
      <c r="RTO143" s="4"/>
      <c r="RTP143" s="4"/>
      <c r="RTQ143" s="4"/>
      <c r="RTR143" s="4"/>
      <c r="RTS143" s="4"/>
      <c r="RTT143" s="4"/>
      <c r="RTU143" s="4"/>
      <c r="RTV143" s="4"/>
      <c r="RTW143" s="4"/>
      <c r="RTX143" s="4"/>
      <c r="RTY143" s="4"/>
      <c r="RTZ143" s="4"/>
      <c r="RUA143" s="4"/>
      <c r="RUB143" s="4"/>
      <c r="RUC143" s="4"/>
      <c r="RUD143" s="4"/>
      <c r="RUE143" s="4"/>
      <c r="RUF143" s="4"/>
      <c r="RUG143" s="4"/>
      <c r="RUH143" s="4"/>
      <c r="RUI143" s="4"/>
      <c r="RUJ143" s="4"/>
      <c r="RUK143" s="4"/>
      <c r="RUL143" s="4"/>
      <c r="RUM143" s="4"/>
      <c r="RUN143" s="4"/>
      <c r="RUO143" s="4"/>
      <c r="RUP143" s="4"/>
      <c r="RUQ143" s="4"/>
      <c r="RUR143" s="4"/>
      <c r="RUS143" s="4"/>
      <c r="RUT143" s="4"/>
      <c r="RUU143" s="4"/>
      <c r="RUV143" s="4"/>
      <c r="RUW143" s="4"/>
      <c r="RUX143" s="4"/>
      <c r="RUY143" s="4"/>
      <c r="RUZ143" s="4"/>
      <c r="RVA143" s="4"/>
      <c r="RVB143" s="4"/>
      <c r="RVC143" s="4"/>
      <c r="RVD143" s="4"/>
      <c r="RVE143" s="4"/>
      <c r="RVF143" s="4"/>
      <c r="RVG143" s="4"/>
      <c r="RVH143" s="4"/>
      <c r="RVI143" s="4"/>
      <c r="RVJ143" s="4"/>
      <c r="RVK143" s="4"/>
      <c r="RVL143" s="4"/>
      <c r="RVM143" s="4"/>
      <c r="RVN143" s="4"/>
      <c r="RVO143" s="4"/>
      <c r="RVP143" s="4"/>
      <c r="RVQ143" s="4"/>
      <c r="RVR143" s="4"/>
      <c r="RVS143" s="4"/>
      <c r="RVT143" s="4"/>
      <c r="RVU143" s="4"/>
      <c r="RVV143" s="4"/>
      <c r="RVW143" s="4"/>
      <c r="RVX143" s="4"/>
      <c r="RVY143" s="4"/>
      <c r="RVZ143" s="4"/>
      <c r="RWA143" s="4"/>
      <c r="RWB143" s="4"/>
      <c r="RWC143" s="4"/>
      <c r="RWD143" s="4"/>
      <c r="RWK143" s="4"/>
      <c r="RWL143" s="4"/>
      <c r="RWM143" s="4"/>
      <c r="RWN143" s="4"/>
      <c r="RWO143" s="4"/>
      <c r="RWP143" s="4"/>
      <c r="RWQ143" s="4"/>
      <c r="RWR143" s="4"/>
      <c r="RWS143" s="4"/>
      <c r="RWT143" s="4"/>
      <c r="RWU143" s="4"/>
      <c r="RWV143" s="4"/>
      <c r="RWW143" s="4"/>
      <c r="RWX143" s="4"/>
      <c r="RWY143" s="4"/>
      <c r="RWZ143" s="4"/>
      <c r="RXA143" s="4"/>
      <c r="RXB143" s="4"/>
      <c r="RXC143" s="4"/>
      <c r="RXD143" s="4"/>
      <c r="RXE143" s="4"/>
      <c r="RXF143" s="4"/>
      <c r="RXG143" s="4"/>
      <c r="RXH143" s="4"/>
      <c r="RXI143" s="4"/>
      <c r="RXJ143" s="4"/>
      <c r="RXK143" s="4"/>
      <c r="RXL143" s="4"/>
      <c r="RXM143" s="4"/>
      <c r="RXN143" s="4"/>
      <c r="RXO143" s="4"/>
      <c r="RXP143" s="4"/>
      <c r="RXQ143" s="4"/>
      <c r="RXR143" s="4"/>
      <c r="RXS143" s="4"/>
      <c r="RXT143" s="4"/>
      <c r="RXU143" s="4"/>
      <c r="RXV143" s="4"/>
      <c r="RXW143" s="4"/>
      <c r="RXX143" s="4"/>
      <c r="RXY143" s="4"/>
      <c r="RXZ143" s="4"/>
      <c r="RYA143" s="4"/>
      <c r="RYB143" s="4"/>
      <c r="RYC143" s="4"/>
      <c r="RYD143" s="4"/>
      <c r="RYE143" s="4"/>
      <c r="RYF143" s="4"/>
      <c r="RYG143" s="4"/>
      <c r="RYH143" s="4"/>
      <c r="RYI143" s="4"/>
      <c r="RYJ143" s="4"/>
      <c r="RYK143" s="4"/>
      <c r="RYL143" s="4"/>
      <c r="RYM143" s="4"/>
      <c r="RYN143" s="4"/>
      <c r="RYO143" s="4"/>
      <c r="RYP143" s="4"/>
      <c r="RYQ143" s="4"/>
      <c r="RYR143" s="4"/>
      <c r="RYS143" s="4"/>
      <c r="RYT143" s="4"/>
      <c r="RYU143" s="4"/>
      <c r="RYV143" s="4"/>
      <c r="RYW143" s="4"/>
      <c r="RYX143" s="4"/>
      <c r="RYY143" s="4"/>
      <c r="RYZ143" s="4"/>
      <c r="RZA143" s="4"/>
      <c r="RZB143" s="4"/>
      <c r="RZC143" s="4"/>
      <c r="RZD143" s="4"/>
      <c r="RZE143" s="4"/>
      <c r="RZF143" s="4"/>
      <c r="RZG143" s="4"/>
      <c r="RZH143" s="4"/>
      <c r="RZI143" s="4"/>
      <c r="RZJ143" s="4"/>
      <c r="RZK143" s="4"/>
      <c r="RZL143" s="4"/>
      <c r="RZM143" s="4"/>
      <c r="RZN143" s="4"/>
      <c r="RZO143" s="4"/>
      <c r="RZP143" s="4"/>
      <c r="RZQ143" s="4"/>
      <c r="RZR143" s="4"/>
      <c r="RZS143" s="4"/>
      <c r="RZT143" s="4"/>
      <c r="RZU143" s="4"/>
      <c r="RZV143" s="4"/>
      <c r="RZW143" s="4"/>
      <c r="RZX143" s="4"/>
      <c r="RZY143" s="4"/>
      <c r="RZZ143" s="4"/>
      <c r="SAA143" s="4"/>
      <c r="SAB143" s="4"/>
      <c r="SAC143" s="4"/>
      <c r="SAD143" s="4"/>
      <c r="SAE143" s="4"/>
      <c r="SAF143" s="4"/>
      <c r="SAG143" s="4"/>
      <c r="SAH143" s="4"/>
      <c r="SAI143" s="4"/>
      <c r="SAJ143" s="4"/>
      <c r="SAK143" s="4"/>
      <c r="SAL143" s="4"/>
      <c r="SAM143" s="4"/>
      <c r="SAN143" s="4"/>
      <c r="SAO143" s="4"/>
      <c r="SAP143" s="4"/>
      <c r="SAQ143" s="4"/>
      <c r="SAR143" s="4"/>
      <c r="SAS143" s="4"/>
      <c r="SAT143" s="4"/>
      <c r="SAU143" s="4"/>
      <c r="SAV143" s="4"/>
      <c r="SAW143" s="4"/>
      <c r="SAX143" s="4"/>
      <c r="SAY143" s="4"/>
      <c r="SAZ143" s="4"/>
      <c r="SBA143" s="4"/>
      <c r="SBB143" s="4"/>
      <c r="SBC143" s="4"/>
      <c r="SBD143" s="4"/>
      <c r="SBE143" s="4"/>
      <c r="SBF143" s="4"/>
      <c r="SBG143" s="4"/>
      <c r="SBH143" s="4"/>
      <c r="SBI143" s="4"/>
      <c r="SBJ143" s="4"/>
      <c r="SBK143" s="4"/>
      <c r="SBL143" s="4"/>
      <c r="SBM143" s="4"/>
      <c r="SBN143" s="4"/>
      <c r="SBO143" s="4"/>
      <c r="SBP143" s="4"/>
      <c r="SBQ143" s="4"/>
      <c r="SBR143" s="4"/>
      <c r="SBS143" s="4"/>
      <c r="SBT143" s="4"/>
      <c r="SBU143" s="4"/>
      <c r="SBV143" s="4"/>
      <c r="SBW143" s="4"/>
      <c r="SBX143" s="4"/>
      <c r="SBY143" s="4"/>
      <c r="SBZ143" s="4"/>
      <c r="SCA143" s="4"/>
      <c r="SCB143" s="4"/>
      <c r="SCC143" s="4"/>
      <c r="SCD143" s="4"/>
      <c r="SCE143" s="4"/>
      <c r="SCF143" s="4"/>
      <c r="SCG143" s="4"/>
      <c r="SCH143" s="4"/>
      <c r="SCI143" s="4"/>
      <c r="SCJ143" s="4"/>
      <c r="SCK143" s="4"/>
      <c r="SCL143" s="4"/>
      <c r="SCM143" s="4"/>
      <c r="SCN143" s="4"/>
      <c r="SCO143" s="4"/>
      <c r="SCP143" s="4"/>
      <c r="SCQ143" s="4"/>
      <c r="SCR143" s="4"/>
      <c r="SCS143" s="4"/>
      <c r="SCT143" s="4"/>
      <c r="SCU143" s="4"/>
      <c r="SCV143" s="4"/>
      <c r="SCW143" s="4"/>
      <c r="SCX143" s="4"/>
      <c r="SCY143" s="4"/>
      <c r="SCZ143" s="4"/>
      <c r="SDA143" s="4"/>
      <c r="SDB143" s="4"/>
      <c r="SDC143" s="4"/>
      <c r="SDD143" s="4"/>
      <c r="SDE143" s="4"/>
      <c r="SDF143" s="4"/>
      <c r="SDG143" s="4"/>
      <c r="SDH143" s="4"/>
      <c r="SDI143" s="4"/>
      <c r="SDJ143" s="4"/>
      <c r="SDK143" s="4"/>
      <c r="SDL143" s="4"/>
      <c r="SDM143" s="4"/>
      <c r="SDN143" s="4"/>
      <c r="SDO143" s="4"/>
      <c r="SDP143" s="4"/>
      <c r="SDQ143" s="4"/>
      <c r="SDR143" s="4"/>
      <c r="SDS143" s="4"/>
      <c r="SDT143" s="4"/>
      <c r="SDU143" s="4"/>
      <c r="SDV143" s="4"/>
      <c r="SDW143" s="4"/>
      <c r="SDX143" s="4"/>
      <c r="SDY143" s="4"/>
      <c r="SDZ143" s="4"/>
      <c r="SEA143" s="4"/>
      <c r="SEB143" s="4"/>
      <c r="SEC143" s="4"/>
      <c r="SED143" s="4"/>
      <c r="SEE143" s="4"/>
      <c r="SEF143" s="4"/>
      <c r="SEG143" s="4"/>
      <c r="SEH143" s="4"/>
      <c r="SEI143" s="4"/>
      <c r="SEJ143" s="4"/>
      <c r="SEK143" s="4"/>
      <c r="SEL143" s="4"/>
      <c r="SEM143" s="4"/>
      <c r="SEN143" s="4"/>
      <c r="SEO143" s="4"/>
      <c r="SEP143" s="4"/>
      <c r="SEQ143" s="4"/>
      <c r="SER143" s="4"/>
      <c r="SES143" s="4"/>
      <c r="SET143" s="4"/>
      <c r="SEU143" s="4"/>
      <c r="SEV143" s="4"/>
      <c r="SEW143" s="4"/>
      <c r="SEX143" s="4"/>
      <c r="SEY143" s="4"/>
      <c r="SEZ143" s="4"/>
      <c r="SFA143" s="4"/>
      <c r="SFB143" s="4"/>
      <c r="SFC143" s="4"/>
      <c r="SFD143" s="4"/>
      <c r="SFE143" s="4"/>
      <c r="SFF143" s="4"/>
      <c r="SFG143" s="4"/>
      <c r="SFH143" s="4"/>
      <c r="SFI143" s="4"/>
      <c r="SFJ143" s="4"/>
      <c r="SFK143" s="4"/>
      <c r="SFL143" s="4"/>
      <c r="SFM143" s="4"/>
      <c r="SFN143" s="4"/>
      <c r="SFO143" s="4"/>
      <c r="SFP143" s="4"/>
      <c r="SFQ143" s="4"/>
      <c r="SFR143" s="4"/>
      <c r="SFS143" s="4"/>
      <c r="SFT143" s="4"/>
      <c r="SFU143" s="4"/>
      <c r="SFV143" s="4"/>
      <c r="SFW143" s="4"/>
      <c r="SFX143" s="4"/>
      <c r="SFY143" s="4"/>
      <c r="SFZ143" s="4"/>
      <c r="SGG143" s="4"/>
      <c r="SGH143" s="4"/>
      <c r="SGI143" s="4"/>
      <c r="SGJ143" s="4"/>
      <c r="SGK143" s="4"/>
      <c r="SGL143" s="4"/>
      <c r="SGM143" s="4"/>
      <c r="SGN143" s="4"/>
      <c r="SGO143" s="4"/>
      <c r="SGP143" s="4"/>
      <c r="SGQ143" s="4"/>
      <c r="SGR143" s="4"/>
      <c r="SGS143" s="4"/>
      <c r="SGT143" s="4"/>
      <c r="SGU143" s="4"/>
      <c r="SGV143" s="4"/>
      <c r="SGW143" s="4"/>
      <c r="SGX143" s="4"/>
      <c r="SGY143" s="4"/>
      <c r="SGZ143" s="4"/>
      <c r="SHA143" s="4"/>
      <c r="SHB143" s="4"/>
      <c r="SHC143" s="4"/>
      <c r="SHD143" s="4"/>
      <c r="SHE143" s="4"/>
      <c r="SHF143" s="4"/>
      <c r="SHG143" s="4"/>
      <c r="SHH143" s="4"/>
      <c r="SHI143" s="4"/>
      <c r="SHJ143" s="4"/>
      <c r="SHK143" s="4"/>
      <c r="SHL143" s="4"/>
      <c r="SHM143" s="4"/>
      <c r="SHN143" s="4"/>
      <c r="SHO143" s="4"/>
      <c r="SHP143" s="4"/>
      <c r="SHQ143" s="4"/>
      <c r="SHR143" s="4"/>
      <c r="SHS143" s="4"/>
      <c r="SHT143" s="4"/>
      <c r="SHU143" s="4"/>
      <c r="SHV143" s="4"/>
      <c r="SHW143" s="4"/>
      <c r="SHX143" s="4"/>
      <c r="SHY143" s="4"/>
      <c r="SHZ143" s="4"/>
      <c r="SIA143" s="4"/>
      <c r="SIB143" s="4"/>
      <c r="SIC143" s="4"/>
      <c r="SID143" s="4"/>
      <c r="SIE143" s="4"/>
      <c r="SIF143" s="4"/>
      <c r="SIG143" s="4"/>
      <c r="SIH143" s="4"/>
      <c r="SII143" s="4"/>
      <c r="SIJ143" s="4"/>
      <c r="SIK143" s="4"/>
      <c r="SIL143" s="4"/>
      <c r="SIM143" s="4"/>
      <c r="SIN143" s="4"/>
      <c r="SIO143" s="4"/>
      <c r="SIP143" s="4"/>
      <c r="SIQ143" s="4"/>
      <c r="SIR143" s="4"/>
      <c r="SIS143" s="4"/>
      <c r="SIT143" s="4"/>
      <c r="SIU143" s="4"/>
      <c r="SIV143" s="4"/>
      <c r="SIW143" s="4"/>
      <c r="SIX143" s="4"/>
      <c r="SIY143" s="4"/>
      <c r="SIZ143" s="4"/>
      <c r="SJA143" s="4"/>
      <c r="SJB143" s="4"/>
      <c r="SJC143" s="4"/>
      <c r="SJD143" s="4"/>
      <c r="SJE143" s="4"/>
      <c r="SJF143" s="4"/>
      <c r="SJG143" s="4"/>
      <c r="SJH143" s="4"/>
      <c r="SJI143" s="4"/>
      <c r="SJJ143" s="4"/>
      <c r="SJK143" s="4"/>
      <c r="SJL143" s="4"/>
      <c r="SJM143" s="4"/>
      <c r="SJN143" s="4"/>
      <c r="SJO143" s="4"/>
      <c r="SJP143" s="4"/>
      <c r="SJQ143" s="4"/>
      <c r="SJR143" s="4"/>
      <c r="SJS143" s="4"/>
      <c r="SJT143" s="4"/>
      <c r="SJU143" s="4"/>
      <c r="SJV143" s="4"/>
      <c r="SJW143" s="4"/>
      <c r="SJX143" s="4"/>
      <c r="SJY143" s="4"/>
      <c r="SJZ143" s="4"/>
      <c r="SKA143" s="4"/>
      <c r="SKB143" s="4"/>
      <c r="SKC143" s="4"/>
      <c r="SKD143" s="4"/>
      <c r="SKE143" s="4"/>
      <c r="SKF143" s="4"/>
      <c r="SKG143" s="4"/>
      <c r="SKH143" s="4"/>
      <c r="SKI143" s="4"/>
      <c r="SKJ143" s="4"/>
      <c r="SKK143" s="4"/>
      <c r="SKL143" s="4"/>
      <c r="SKM143" s="4"/>
      <c r="SKN143" s="4"/>
      <c r="SKO143" s="4"/>
      <c r="SKP143" s="4"/>
      <c r="SKQ143" s="4"/>
      <c r="SKR143" s="4"/>
      <c r="SKS143" s="4"/>
      <c r="SKT143" s="4"/>
      <c r="SKU143" s="4"/>
      <c r="SKV143" s="4"/>
      <c r="SKW143" s="4"/>
      <c r="SKX143" s="4"/>
      <c r="SKY143" s="4"/>
      <c r="SKZ143" s="4"/>
      <c r="SLA143" s="4"/>
      <c r="SLB143" s="4"/>
      <c r="SLC143" s="4"/>
      <c r="SLD143" s="4"/>
      <c r="SLE143" s="4"/>
      <c r="SLF143" s="4"/>
      <c r="SLG143" s="4"/>
      <c r="SLH143" s="4"/>
      <c r="SLI143" s="4"/>
      <c r="SLJ143" s="4"/>
      <c r="SLK143" s="4"/>
      <c r="SLL143" s="4"/>
      <c r="SLM143" s="4"/>
      <c r="SLN143" s="4"/>
      <c r="SLO143" s="4"/>
      <c r="SLP143" s="4"/>
      <c r="SLQ143" s="4"/>
      <c r="SLR143" s="4"/>
      <c r="SLS143" s="4"/>
      <c r="SLT143" s="4"/>
      <c r="SLU143" s="4"/>
      <c r="SLV143" s="4"/>
      <c r="SLW143" s="4"/>
      <c r="SLX143" s="4"/>
      <c r="SLY143" s="4"/>
      <c r="SLZ143" s="4"/>
      <c r="SMA143" s="4"/>
      <c r="SMB143" s="4"/>
      <c r="SMC143" s="4"/>
      <c r="SMD143" s="4"/>
      <c r="SME143" s="4"/>
      <c r="SMF143" s="4"/>
      <c r="SMG143" s="4"/>
      <c r="SMH143" s="4"/>
      <c r="SMI143" s="4"/>
      <c r="SMJ143" s="4"/>
      <c r="SMK143" s="4"/>
      <c r="SML143" s="4"/>
      <c r="SMM143" s="4"/>
      <c r="SMN143" s="4"/>
      <c r="SMO143" s="4"/>
      <c r="SMP143" s="4"/>
      <c r="SMQ143" s="4"/>
      <c r="SMR143" s="4"/>
      <c r="SMS143" s="4"/>
      <c r="SMT143" s="4"/>
      <c r="SMU143" s="4"/>
      <c r="SMV143" s="4"/>
      <c r="SMW143" s="4"/>
      <c r="SMX143" s="4"/>
      <c r="SMY143" s="4"/>
      <c r="SMZ143" s="4"/>
      <c r="SNA143" s="4"/>
      <c r="SNB143" s="4"/>
      <c r="SNC143" s="4"/>
      <c r="SND143" s="4"/>
      <c r="SNE143" s="4"/>
      <c r="SNF143" s="4"/>
      <c r="SNG143" s="4"/>
      <c r="SNH143" s="4"/>
      <c r="SNI143" s="4"/>
      <c r="SNJ143" s="4"/>
      <c r="SNK143" s="4"/>
      <c r="SNL143" s="4"/>
      <c r="SNM143" s="4"/>
      <c r="SNN143" s="4"/>
      <c r="SNO143" s="4"/>
      <c r="SNP143" s="4"/>
      <c r="SNQ143" s="4"/>
      <c r="SNR143" s="4"/>
      <c r="SNS143" s="4"/>
      <c r="SNT143" s="4"/>
      <c r="SNU143" s="4"/>
      <c r="SNV143" s="4"/>
      <c r="SNW143" s="4"/>
      <c r="SNX143" s="4"/>
      <c r="SNY143" s="4"/>
      <c r="SNZ143" s="4"/>
      <c r="SOA143" s="4"/>
      <c r="SOB143" s="4"/>
      <c r="SOC143" s="4"/>
      <c r="SOD143" s="4"/>
      <c r="SOE143" s="4"/>
      <c r="SOF143" s="4"/>
      <c r="SOG143" s="4"/>
      <c r="SOH143" s="4"/>
      <c r="SOI143" s="4"/>
      <c r="SOJ143" s="4"/>
      <c r="SOK143" s="4"/>
      <c r="SOL143" s="4"/>
      <c r="SOM143" s="4"/>
      <c r="SON143" s="4"/>
      <c r="SOO143" s="4"/>
      <c r="SOP143" s="4"/>
      <c r="SOQ143" s="4"/>
      <c r="SOR143" s="4"/>
      <c r="SOS143" s="4"/>
      <c r="SOT143" s="4"/>
      <c r="SOU143" s="4"/>
      <c r="SOV143" s="4"/>
      <c r="SOW143" s="4"/>
      <c r="SOX143" s="4"/>
      <c r="SOY143" s="4"/>
      <c r="SOZ143" s="4"/>
      <c r="SPA143" s="4"/>
      <c r="SPB143" s="4"/>
      <c r="SPC143" s="4"/>
      <c r="SPD143" s="4"/>
      <c r="SPE143" s="4"/>
      <c r="SPF143" s="4"/>
      <c r="SPG143" s="4"/>
      <c r="SPH143" s="4"/>
      <c r="SPI143" s="4"/>
      <c r="SPJ143" s="4"/>
      <c r="SPK143" s="4"/>
      <c r="SPL143" s="4"/>
      <c r="SPM143" s="4"/>
      <c r="SPN143" s="4"/>
      <c r="SPO143" s="4"/>
      <c r="SPP143" s="4"/>
      <c r="SPQ143" s="4"/>
      <c r="SPR143" s="4"/>
      <c r="SPS143" s="4"/>
      <c r="SPT143" s="4"/>
      <c r="SPU143" s="4"/>
      <c r="SPV143" s="4"/>
      <c r="SQC143" s="4"/>
      <c r="SQD143" s="4"/>
      <c r="SQE143" s="4"/>
      <c r="SQF143" s="4"/>
      <c r="SQG143" s="4"/>
      <c r="SQH143" s="4"/>
      <c r="SQI143" s="4"/>
      <c r="SQJ143" s="4"/>
      <c r="SQK143" s="4"/>
      <c r="SQL143" s="4"/>
      <c r="SQM143" s="4"/>
      <c r="SQN143" s="4"/>
      <c r="SQO143" s="4"/>
      <c r="SQP143" s="4"/>
      <c r="SQQ143" s="4"/>
      <c r="SQR143" s="4"/>
      <c r="SQS143" s="4"/>
      <c r="SQT143" s="4"/>
      <c r="SQU143" s="4"/>
      <c r="SQV143" s="4"/>
      <c r="SQW143" s="4"/>
      <c r="SQX143" s="4"/>
      <c r="SQY143" s="4"/>
      <c r="SQZ143" s="4"/>
      <c r="SRA143" s="4"/>
      <c r="SRB143" s="4"/>
      <c r="SRC143" s="4"/>
      <c r="SRD143" s="4"/>
      <c r="SRE143" s="4"/>
      <c r="SRF143" s="4"/>
      <c r="SRG143" s="4"/>
      <c r="SRH143" s="4"/>
      <c r="SRI143" s="4"/>
      <c r="SRJ143" s="4"/>
      <c r="SRK143" s="4"/>
      <c r="SRL143" s="4"/>
      <c r="SRM143" s="4"/>
      <c r="SRN143" s="4"/>
      <c r="SRO143" s="4"/>
      <c r="SRP143" s="4"/>
      <c r="SRQ143" s="4"/>
      <c r="SRR143" s="4"/>
      <c r="SRS143" s="4"/>
      <c r="SRT143" s="4"/>
      <c r="SRU143" s="4"/>
      <c r="SRV143" s="4"/>
      <c r="SRW143" s="4"/>
      <c r="SRX143" s="4"/>
      <c r="SRY143" s="4"/>
      <c r="SRZ143" s="4"/>
      <c r="SSA143" s="4"/>
      <c r="SSB143" s="4"/>
      <c r="SSC143" s="4"/>
      <c r="SSD143" s="4"/>
      <c r="SSE143" s="4"/>
      <c r="SSF143" s="4"/>
      <c r="SSG143" s="4"/>
      <c r="SSH143" s="4"/>
      <c r="SSI143" s="4"/>
      <c r="SSJ143" s="4"/>
      <c r="SSK143" s="4"/>
      <c r="SSL143" s="4"/>
      <c r="SSM143" s="4"/>
      <c r="SSN143" s="4"/>
      <c r="SSO143" s="4"/>
      <c r="SSP143" s="4"/>
      <c r="SSQ143" s="4"/>
      <c r="SSR143" s="4"/>
      <c r="SSS143" s="4"/>
      <c r="SST143" s="4"/>
      <c r="SSU143" s="4"/>
      <c r="SSV143" s="4"/>
      <c r="SSW143" s="4"/>
      <c r="SSX143" s="4"/>
      <c r="SSY143" s="4"/>
      <c r="SSZ143" s="4"/>
      <c r="STA143" s="4"/>
      <c r="STB143" s="4"/>
      <c r="STC143" s="4"/>
      <c r="STD143" s="4"/>
      <c r="STE143" s="4"/>
      <c r="STF143" s="4"/>
      <c r="STG143" s="4"/>
      <c r="STH143" s="4"/>
      <c r="STI143" s="4"/>
      <c r="STJ143" s="4"/>
      <c r="STK143" s="4"/>
      <c r="STL143" s="4"/>
      <c r="STM143" s="4"/>
      <c r="STN143" s="4"/>
      <c r="STO143" s="4"/>
      <c r="STP143" s="4"/>
      <c r="STQ143" s="4"/>
      <c r="STR143" s="4"/>
      <c r="STS143" s="4"/>
      <c r="STT143" s="4"/>
      <c r="STU143" s="4"/>
      <c r="STV143" s="4"/>
      <c r="STW143" s="4"/>
      <c r="STX143" s="4"/>
      <c r="STY143" s="4"/>
      <c r="STZ143" s="4"/>
      <c r="SUA143" s="4"/>
      <c r="SUB143" s="4"/>
      <c r="SUC143" s="4"/>
      <c r="SUD143" s="4"/>
      <c r="SUE143" s="4"/>
      <c r="SUF143" s="4"/>
      <c r="SUG143" s="4"/>
      <c r="SUH143" s="4"/>
      <c r="SUI143" s="4"/>
      <c r="SUJ143" s="4"/>
      <c r="SUK143" s="4"/>
      <c r="SUL143" s="4"/>
      <c r="SUM143" s="4"/>
      <c r="SUN143" s="4"/>
      <c r="SUO143" s="4"/>
      <c r="SUP143" s="4"/>
      <c r="SUQ143" s="4"/>
      <c r="SUR143" s="4"/>
      <c r="SUS143" s="4"/>
      <c r="SUT143" s="4"/>
      <c r="SUU143" s="4"/>
      <c r="SUV143" s="4"/>
      <c r="SUW143" s="4"/>
      <c r="SUX143" s="4"/>
      <c r="SUY143" s="4"/>
      <c r="SUZ143" s="4"/>
      <c r="SVA143" s="4"/>
      <c r="SVB143" s="4"/>
      <c r="SVC143" s="4"/>
      <c r="SVD143" s="4"/>
      <c r="SVE143" s="4"/>
      <c r="SVF143" s="4"/>
      <c r="SVG143" s="4"/>
      <c r="SVH143" s="4"/>
      <c r="SVI143" s="4"/>
      <c r="SVJ143" s="4"/>
      <c r="SVK143" s="4"/>
      <c r="SVL143" s="4"/>
      <c r="SVM143" s="4"/>
      <c r="SVN143" s="4"/>
      <c r="SVO143" s="4"/>
      <c r="SVP143" s="4"/>
      <c r="SVQ143" s="4"/>
      <c r="SVR143" s="4"/>
      <c r="SVS143" s="4"/>
      <c r="SVT143" s="4"/>
      <c r="SVU143" s="4"/>
      <c r="SVV143" s="4"/>
      <c r="SVW143" s="4"/>
      <c r="SVX143" s="4"/>
      <c r="SVY143" s="4"/>
      <c r="SVZ143" s="4"/>
      <c r="SWA143" s="4"/>
      <c r="SWB143" s="4"/>
      <c r="SWC143" s="4"/>
      <c r="SWD143" s="4"/>
      <c r="SWE143" s="4"/>
      <c r="SWF143" s="4"/>
      <c r="SWG143" s="4"/>
      <c r="SWH143" s="4"/>
      <c r="SWI143" s="4"/>
      <c r="SWJ143" s="4"/>
      <c r="SWK143" s="4"/>
      <c r="SWL143" s="4"/>
      <c r="SWM143" s="4"/>
      <c r="SWN143" s="4"/>
      <c r="SWO143" s="4"/>
      <c r="SWP143" s="4"/>
      <c r="SWQ143" s="4"/>
      <c r="SWR143" s="4"/>
      <c r="SWS143" s="4"/>
      <c r="SWT143" s="4"/>
      <c r="SWU143" s="4"/>
      <c r="SWV143" s="4"/>
      <c r="SWW143" s="4"/>
      <c r="SWX143" s="4"/>
      <c r="SWY143" s="4"/>
      <c r="SWZ143" s="4"/>
      <c r="SXA143" s="4"/>
      <c r="SXB143" s="4"/>
      <c r="SXC143" s="4"/>
      <c r="SXD143" s="4"/>
      <c r="SXE143" s="4"/>
      <c r="SXF143" s="4"/>
      <c r="SXG143" s="4"/>
      <c r="SXH143" s="4"/>
      <c r="SXI143" s="4"/>
      <c r="SXJ143" s="4"/>
      <c r="SXK143" s="4"/>
      <c r="SXL143" s="4"/>
      <c r="SXM143" s="4"/>
      <c r="SXN143" s="4"/>
      <c r="SXO143" s="4"/>
      <c r="SXP143" s="4"/>
      <c r="SXQ143" s="4"/>
      <c r="SXR143" s="4"/>
      <c r="SXS143" s="4"/>
      <c r="SXT143" s="4"/>
      <c r="SXU143" s="4"/>
      <c r="SXV143" s="4"/>
      <c r="SXW143" s="4"/>
      <c r="SXX143" s="4"/>
      <c r="SXY143" s="4"/>
      <c r="SXZ143" s="4"/>
      <c r="SYA143" s="4"/>
      <c r="SYB143" s="4"/>
      <c r="SYC143" s="4"/>
      <c r="SYD143" s="4"/>
      <c r="SYE143" s="4"/>
      <c r="SYF143" s="4"/>
      <c r="SYG143" s="4"/>
      <c r="SYH143" s="4"/>
      <c r="SYI143" s="4"/>
      <c r="SYJ143" s="4"/>
      <c r="SYK143" s="4"/>
      <c r="SYL143" s="4"/>
      <c r="SYM143" s="4"/>
      <c r="SYN143" s="4"/>
      <c r="SYO143" s="4"/>
      <c r="SYP143" s="4"/>
      <c r="SYQ143" s="4"/>
      <c r="SYR143" s="4"/>
      <c r="SYS143" s="4"/>
      <c r="SYT143" s="4"/>
      <c r="SYU143" s="4"/>
      <c r="SYV143" s="4"/>
      <c r="SYW143" s="4"/>
      <c r="SYX143" s="4"/>
      <c r="SYY143" s="4"/>
      <c r="SYZ143" s="4"/>
      <c r="SZA143" s="4"/>
      <c r="SZB143" s="4"/>
      <c r="SZC143" s="4"/>
      <c r="SZD143" s="4"/>
      <c r="SZE143" s="4"/>
      <c r="SZF143" s="4"/>
      <c r="SZG143" s="4"/>
      <c r="SZH143" s="4"/>
      <c r="SZI143" s="4"/>
      <c r="SZJ143" s="4"/>
      <c r="SZK143" s="4"/>
      <c r="SZL143" s="4"/>
      <c r="SZM143" s="4"/>
      <c r="SZN143" s="4"/>
      <c r="SZO143" s="4"/>
      <c r="SZP143" s="4"/>
      <c r="SZQ143" s="4"/>
      <c r="SZR143" s="4"/>
      <c r="SZY143" s="4"/>
      <c r="SZZ143" s="4"/>
      <c r="TAA143" s="4"/>
      <c r="TAB143" s="4"/>
      <c r="TAC143" s="4"/>
      <c r="TAD143" s="4"/>
      <c r="TAE143" s="4"/>
      <c r="TAF143" s="4"/>
      <c r="TAG143" s="4"/>
      <c r="TAH143" s="4"/>
      <c r="TAI143" s="4"/>
      <c r="TAJ143" s="4"/>
      <c r="TAK143" s="4"/>
      <c r="TAL143" s="4"/>
      <c r="TAM143" s="4"/>
      <c r="TAN143" s="4"/>
      <c r="TAO143" s="4"/>
      <c r="TAP143" s="4"/>
      <c r="TAQ143" s="4"/>
      <c r="TAR143" s="4"/>
      <c r="TAS143" s="4"/>
      <c r="TAT143" s="4"/>
      <c r="TAU143" s="4"/>
      <c r="TAV143" s="4"/>
      <c r="TAW143" s="4"/>
      <c r="TAX143" s="4"/>
      <c r="TAY143" s="4"/>
      <c r="TAZ143" s="4"/>
      <c r="TBA143" s="4"/>
      <c r="TBB143" s="4"/>
      <c r="TBC143" s="4"/>
      <c r="TBD143" s="4"/>
      <c r="TBE143" s="4"/>
      <c r="TBF143" s="4"/>
      <c r="TBG143" s="4"/>
      <c r="TBH143" s="4"/>
      <c r="TBI143" s="4"/>
      <c r="TBJ143" s="4"/>
      <c r="TBK143" s="4"/>
      <c r="TBL143" s="4"/>
      <c r="TBM143" s="4"/>
      <c r="TBN143" s="4"/>
      <c r="TBO143" s="4"/>
      <c r="TBP143" s="4"/>
      <c r="TBQ143" s="4"/>
      <c r="TBR143" s="4"/>
      <c r="TBS143" s="4"/>
      <c r="TBT143" s="4"/>
      <c r="TBU143" s="4"/>
      <c r="TBV143" s="4"/>
      <c r="TBW143" s="4"/>
      <c r="TBX143" s="4"/>
      <c r="TBY143" s="4"/>
      <c r="TBZ143" s="4"/>
      <c r="TCA143" s="4"/>
      <c r="TCB143" s="4"/>
      <c r="TCC143" s="4"/>
      <c r="TCD143" s="4"/>
      <c r="TCE143" s="4"/>
      <c r="TCF143" s="4"/>
      <c r="TCG143" s="4"/>
      <c r="TCH143" s="4"/>
      <c r="TCI143" s="4"/>
      <c r="TCJ143" s="4"/>
      <c r="TCK143" s="4"/>
      <c r="TCL143" s="4"/>
      <c r="TCM143" s="4"/>
      <c r="TCN143" s="4"/>
      <c r="TCO143" s="4"/>
      <c r="TCP143" s="4"/>
      <c r="TCQ143" s="4"/>
      <c r="TCR143" s="4"/>
      <c r="TCS143" s="4"/>
      <c r="TCT143" s="4"/>
      <c r="TCU143" s="4"/>
      <c r="TCV143" s="4"/>
      <c r="TCW143" s="4"/>
      <c r="TCX143" s="4"/>
      <c r="TCY143" s="4"/>
      <c r="TCZ143" s="4"/>
      <c r="TDA143" s="4"/>
      <c r="TDB143" s="4"/>
      <c r="TDC143" s="4"/>
      <c r="TDD143" s="4"/>
      <c r="TDE143" s="4"/>
      <c r="TDF143" s="4"/>
      <c r="TDG143" s="4"/>
      <c r="TDH143" s="4"/>
      <c r="TDI143" s="4"/>
      <c r="TDJ143" s="4"/>
      <c r="TDK143" s="4"/>
      <c r="TDL143" s="4"/>
      <c r="TDM143" s="4"/>
      <c r="TDN143" s="4"/>
      <c r="TDO143" s="4"/>
      <c r="TDP143" s="4"/>
      <c r="TDQ143" s="4"/>
      <c r="TDR143" s="4"/>
      <c r="TDS143" s="4"/>
      <c r="TDT143" s="4"/>
      <c r="TDU143" s="4"/>
      <c r="TDV143" s="4"/>
      <c r="TDW143" s="4"/>
      <c r="TDX143" s="4"/>
      <c r="TDY143" s="4"/>
      <c r="TDZ143" s="4"/>
      <c r="TEA143" s="4"/>
      <c r="TEB143" s="4"/>
      <c r="TEC143" s="4"/>
      <c r="TED143" s="4"/>
      <c r="TEE143" s="4"/>
      <c r="TEF143" s="4"/>
      <c r="TEG143" s="4"/>
      <c r="TEH143" s="4"/>
      <c r="TEI143" s="4"/>
      <c r="TEJ143" s="4"/>
      <c r="TEK143" s="4"/>
      <c r="TEL143" s="4"/>
      <c r="TEM143" s="4"/>
      <c r="TEN143" s="4"/>
      <c r="TEO143" s="4"/>
      <c r="TEP143" s="4"/>
      <c r="TEQ143" s="4"/>
      <c r="TER143" s="4"/>
      <c r="TES143" s="4"/>
      <c r="TET143" s="4"/>
      <c r="TEU143" s="4"/>
      <c r="TEV143" s="4"/>
      <c r="TEW143" s="4"/>
      <c r="TEX143" s="4"/>
      <c r="TEY143" s="4"/>
      <c r="TEZ143" s="4"/>
      <c r="TFA143" s="4"/>
      <c r="TFB143" s="4"/>
      <c r="TFC143" s="4"/>
      <c r="TFD143" s="4"/>
      <c r="TFE143" s="4"/>
      <c r="TFF143" s="4"/>
      <c r="TFG143" s="4"/>
      <c r="TFH143" s="4"/>
      <c r="TFI143" s="4"/>
      <c r="TFJ143" s="4"/>
      <c r="TFK143" s="4"/>
      <c r="TFL143" s="4"/>
      <c r="TFM143" s="4"/>
      <c r="TFN143" s="4"/>
      <c r="TFO143" s="4"/>
      <c r="TFP143" s="4"/>
      <c r="TFQ143" s="4"/>
      <c r="TFR143" s="4"/>
      <c r="TFS143" s="4"/>
      <c r="TFT143" s="4"/>
      <c r="TFU143" s="4"/>
      <c r="TFV143" s="4"/>
      <c r="TFW143" s="4"/>
      <c r="TFX143" s="4"/>
      <c r="TFY143" s="4"/>
      <c r="TFZ143" s="4"/>
      <c r="TGA143" s="4"/>
      <c r="TGB143" s="4"/>
      <c r="TGC143" s="4"/>
      <c r="TGD143" s="4"/>
      <c r="TGE143" s="4"/>
      <c r="TGF143" s="4"/>
      <c r="TGG143" s="4"/>
      <c r="TGH143" s="4"/>
      <c r="TGI143" s="4"/>
      <c r="TGJ143" s="4"/>
      <c r="TGK143" s="4"/>
      <c r="TGL143" s="4"/>
      <c r="TGM143" s="4"/>
      <c r="TGN143" s="4"/>
      <c r="TGO143" s="4"/>
      <c r="TGP143" s="4"/>
      <c r="TGQ143" s="4"/>
      <c r="TGR143" s="4"/>
      <c r="TGS143" s="4"/>
      <c r="TGT143" s="4"/>
      <c r="TGU143" s="4"/>
      <c r="TGV143" s="4"/>
      <c r="TGW143" s="4"/>
      <c r="TGX143" s="4"/>
      <c r="TGY143" s="4"/>
      <c r="TGZ143" s="4"/>
      <c r="THA143" s="4"/>
      <c r="THB143" s="4"/>
      <c r="THC143" s="4"/>
      <c r="THD143" s="4"/>
      <c r="THE143" s="4"/>
      <c r="THF143" s="4"/>
      <c r="THG143" s="4"/>
      <c r="THH143" s="4"/>
      <c r="THI143" s="4"/>
      <c r="THJ143" s="4"/>
      <c r="THK143" s="4"/>
      <c r="THL143" s="4"/>
      <c r="THM143" s="4"/>
      <c r="THN143" s="4"/>
      <c r="THO143" s="4"/>
      <c r="THP143" s="4"/>
      <c r="THQ143" s="4"/>
      <c r="THR143" s="4"/>
      <c r="THS143" s="4"/>
      <c r="THT143" s="4"/>
      <c r="THU143" s="4"/>
      <c r="THV143" s="4"/>
      <c r="THW143" s="4"/>
      <c r="THX143" s="4"/>
      <c r="THY143" s="4"/>
      <c r="THZ143" s="4"/>
      <c r="TIA143" s="4"/>
      <c r="TIB143" s="4"/>
      <c r="TIC143" s="4"/>
      <c r="TID143" s="4"/>
      <c r="TIE143" s="4"/>
      <c r="TIF143" s="4"/>
      <c r="TIG143" s="4"/>
      <c r="TIH143" s="4"/>
      <c r="TII143" s="4"/>
      <c r="TIJ143" s="4"/>
      <c r="TIK143" s="4"/>
      <c r="TIL143" s="4"/>
      <c r="TIM143" s="4"/>
      <c r="TIN143" s="4"/>
      <c r="TIO143" s="4"/>
      <c r="TIP143" s="4"/>
      <c r="TIQ143" s="4"/>
      <c r="TIR143" s="4"/>
      <c r="TIS143" s="4"/>
      <c r="TIT143" s="4"/>
      <c r="TIU143" s="4"/>
      <c r="TIV143" s="4"/>
      <c r="TIW143" s="4"/>
      <c r="TIX143" s="4"/>
      <c r="TIY143" s="4"/>
      <c r="TIZ143" s="4"/>
      <c r="TJA143" s="4"/>
      <c r="TJB143" s="4"/>
      <c r="TJC143" s="4"/>
      <c r="TJD143" s="4"/>
      <c r="TJE143" s="4"/>
      <c r="TJF143" s="4"/>
      <c r="TJG143" s="4"/>
      <c r="TJH143" s="4"/>
      <c r="TJI143" s="4"/>
      <c r="TJJ143" s="4"/>
      <c r="TJK143" s="4"/>
      <c r="TJL143" s="4"/>
      <c r="TJM143" s="4"/>
      <c r="TJN143" s="4"/>
      <c r="TJU143" s="4"/>
      <c r="TJV143" s="4"/>
      <c r="TJW143" s="4"/>
      <c r="TJX143" s="4"/>
      <c r="TJY143" s="4"/>
      <c r="TJZ143" s="4"/>
      <c r="TKA143" s="4"/>
      <c r="TKB143" s="4"/>
      <c r="TKC143" s="4"/>
      <c r="TKD143" s="4"/>
      <c r="TKE143" s="4"/>
      <c r="TKF143" s="4"/>
      <c r="TKG143" s="4"/>
      <c r="TKH143" s="4"/>
      <c r="TKI143" s="4"/>
      <c r="TKJ143" s="4"/>
      <c r="TKK143" s="4"/>
      <c r="TKL143" s="4"/>
      <c r="TKM143" s="4"/>
      <c r="TKN143" s="4"/>
      <c r="TKO143" s="4"/>
      <c r="TKP143" s="4"/>
      <c r="TKQ143" s="4"/>
      <c r="TKR143" s="4"/>
      <c r="TKS143" s="4"/>
      <c r="TKT143" s="4"/>
      <c r="TKU143" s="4"/>
      <c r="TKV143" s="4"/>
      <c r="TKW143" s="4"/>
      <c r="TKX143" s="4"/>
      <c r="TKY143" s="4"/>
      <c r="TKZ143" s="4"/>
      <c r="TLA143" s="4"/>
      <c r="TLB143" s="4"/>
      <c r="TLC143" s="4"/>
      <c r="TLD143" s="4"/>
      <c r="TLE143" s="4"/>
      <c r="TLF143" s="4"/>
      <c r="TLG143" s="4"/>
      <c r="TLH143" s="4"/>
      <c r="TLI143" s="4"/>
      <c r="TLJ143" s="4"/>
      <c r="TLK143" s="4"/>
      <c r="TLL143" s="4"/>
      <c r="TLM143" s="4"/>
      <c r="TLN143" s="4"/>
      <c r="TLO143" s="4"/>
      <c r="TLP143" s="4"/>
      <c r="TLQ143" s="4"/>
      <c r="TLR143" s="4"/>
      <c r="TLS143" s="4"/>
      <c r="TLT143" s="4"/>
      <c r="TLU143" s="4"/>
      <c r="TLV143" s="4"/>
      <c r="TLW143" s="4"/>
      <c r="TLX143" s="4"/>
      <c r="TLY143" s="4"/>
      <c r="TLZ143" s="4"/>
      <c r="TMA143" s="4"/>
      <c r="TMB143" s="4"/>
      <c r="TMC143" s="4"/>
      <c r="TMD143" s="4"/>
      <c r="TME143" s="4"/>
      <c r="TMF143" s="4"/>
      <c r="TMG143" s="4"/>
      <c r="TMH143" s="4"/>
      <c r="TMI143" s="4"/>
      <c r="TMJ143" s="4"/>
      <c r="TMK143" s="4"/>
      <c r="TML143" s="4"/>
      <c r="TMM143" s="4"/>
      <c r="TMN143" s="4"/>
      <c r="TMO143" s="4"/>
      <c r="TMP143" s="4"/>
      <c r="TMQ143" s="4"/>
      <c r="TMR143" s="4"/>
      <c r="TMS143" s="4"/>
      <c r="TMT143" s="4"/>
      <c r="TMU143" s="4"/>
      <c r="TMV143" s="4"/>
      <c r="TMW143" s="4"/>
      <c r="TMX143" s="4"/>
      <c r="TMY143" s="4"/>
      <c r="TMZ143" s="4"/>
      <c r="TNA143" s="4"/>
      <c r="TNB143" s="4"/>
      <c r="TNC143" s="4"/>
      <c r="TND143" s="4"/>
      <c r="TNE143" s="4"/>
      <c r="TNF143" s="4"/>
      <c r="TNG143" s="4"/>
      <c r="TNH143" s="4"/>
      <c r="TNI143" s="4"/>
      <c r="TNJ143" s="4"/>
      <c r="TNK143" s="4"/>
      <c r="TNL143" s="4"/>
      <c r="TNM143" s="4"/>
      <c r="TNN143" s="4"/>
      <c r="TNO143" s="4"/>
      <c r="TNP143" s="4"/>
      <c r="TNQ143" s="4"/>
      <c r="TNR143" s="4"/>
      <c r="TNS143" s="4"/>
      <c r="TNT143" s="4"/>
      <c r="TNU143" s="4"/>
      <c r="TNV143" s="4"/>
      <c r="TNW143" s="4"/>
      <c r="TNX143" s="4"/>
      <c r="TNY143" s="4"/>
      <c r="TNZ143" s="4"/>
      <c r="TOA143" s="4"/>
      <c r="TOB143" s="4"/>
      <c r="TOC143" s="4"/>
      <c r="TOD143" s="4"/>
      <c r="TOE143" s="4"/>
      <c r="TOF143" s="4"/>
      <c r="TOG143" s="4"/>
      <c r="TOH143" s="4"/>
      <c r="TOI143" s="4"/>
      <c r="TOJ143" s="4"/>
      <c r="TOK143" s="4"/>
      <c r="TOL143" s="4"/>
      <c r="TOM143" s="4"/>
      <c r="TON143" s="4"/>
      <c r="TOO143" s="4"/>
      <c r="TOP143" s="4"/>
      <c r="TOQ143" s="4"/>
      <c r="TOR143" s="4"/>
      <c r="TOS143" s="4"/>
      <c r="TOT143" s="4"/>
      <c r="TOU143" s="4"/>
      <c r="TOV143" s="4"/>
      <c r="TOW143" s="4"/>
      <c r="TOX143" s="4"/>
      <c r="TOY143" s="4"/>
      <c r="TOZ143" s="4"/>
      <c r="TPA143" s="4"/>
      <c r="TPB143" s="4"/>
      <c r="TPC143" s="4"/>
      <c r="TPD143" s="4"/>
      <c r="TPE143" s="4"/>
      <c r="TPF143" s="4"/>
      <c r="TPG143" s="4"/>
      <c r="TPH143" s="4"/>
      <c r="TPI143" s="4"/>
      <c r="TPJ143" s="4"/>
      <c r="TPK143" s="4"/>
      <c r="TPL143" s="4"/>
      <c r="TPM143" s="4"/>
      <c r="TPN143" s="4"/>
      <c r="TPO143" s="4"/>
      <c r="TPP143" s="4"/>
      <c r="TPQ143" s="4"/>
      <c r="TPR143" s="4"/>
      <c r="TPS143" s="4"/>
      <c r="TPT143" s="4"/>
      <c r="TPU143" s="4"/>
      <c r="TPV143" s="4"/>
      <c r="TPW143" s="4"/>
      <c r="TPX143" s="4"/>
      <c r="TPY143" s="4"/>
      <c r="TPZ143" s="4"/>
      <c r="TQA143" s="4"/>
      <c r="TQB143" s="4"/>
      <c r="TQC143" s="4"/>
      <c r="TQD143" s="4"/>
      <c r="TQE143" s="4"/>
      <c r="TQF143" s="4"/>
      <c r="TQG143" s="4"/>
      <c r="TQH143" s="4"/>
      <c r="TQI143" s="4"/>
      <c r="TQJ143" s="4"/>
      <c r="TQK143" s="4"/>
      <c r="TQL143" s="4"/>
      <c r="TQM143" s="4"/>
      <c r="TQN143" s="4"/>
      <c r="TQO143" s="4"/>
      <c r="TQP143" s="4"/>
      <c r="TQQ143" s="4"/>
      <c r="TQR143" s="4"/>
      <c r="TQS143" s="4"/>
      <c r="TQT143" s="4"/>
      <c r="TQU143" s="4"/>
      <c r="TQV143" s="4"/>
      <c r="TQW143" s="4"/>
      <c r="TQX143" s="4"/>
      <c r="TQY143" s="4"/>
      <c r="TQZ143" s="4"/>
      <c r="TRA143" s="4"/>
      <c r="TRB143" s="4"/>
      <c r="TRC143" s="4"/>
      <c r="TRD143" s="4"/>
      <c r="TRE143" s="4"/>
      <c r="TRF143" s="4"/>
      <c r="TRG143" s="4"/>
      <c r="TRH143" s="4"/>
      <c r="TRI143" s="4"/>
      <c r="TRJ143" s="4"/>
      <c r="TRK143" s="4"/>
      <c r="TRL143" s="4"/>
      <c r="TRM143" s="4"/>
      <c r="TRN143" s="4"/>
      <c r="TRO143" s="4"/>
      <c r="TRP143" s="4"/>
      <c r="TRQ143" s="4"/>
      <c r="TRR143" s="4"/>
      <c r="TRS143" s="4"/>
      <c r="TRT143" s="4"/>
      <c r="TRU143" s="4"/>
      <c r="TRV143" s="4"/>
      <c r="TRW143" s="4"/>
      <c r="TRX143" s="4"/>
      <c r="TRY143" s="4"/>
      <c r="TRZ143" s="4"/>
      <c r="TSA143" s="4"/>
      <c r="TSB143" s="4"/>
      <c r="TSC143" s="4"/>
      <c r="TSD143" s="4"/>
      <c r="TSE143" s="4"/>
      <c r="TSF143" s="4"/>
      <c r="TSG143" s="4"/>
      <c r="TSH143" s="4"/>
      <c r="TSI143" s="4"/>
      <c r="TSJ143" s="4"/>
      <c r="TSK143" s="4"/>
      <c r="TSL143" s="4"/>
      <c r="TSM143" s="4"/>
      <c r="TSN143" s="4"/>
      <c r="TSO143" s="4"/>
      <c r="TSP143" s="4"/>
      <c r="TSQ143" s="4"/>
      <c r="TSR143" s="4"/>
      <c r="TSS143" s="4"/>
      <c r="TST143" s="4"/>
      <c r="TSU143" s="4"/>
      <c r="TSV143" s="4"/>
      <c r="TSW143" s="4"/>
      <c r="TSX143" s="4"/>
      <c r="TSY143" s="4"/>
      <c r="TSZ143" s="4"/>
      <c r="TTA143" s="4"/>
      <c r="TTB143" s="4"/>
      <c r="TTC143" s="4"/>
      <c r="TTD143" s="4"/>
      <c r="TTE143" s="4"/>
      <c r="TTF143" s="4"/>
      <c r="TTG143" s="4"/>
      <c r="TTH143" s="4"/>
      <c r="TTI143" s="4"/>
      <c r="TTJ143" s="4"/>
      <c r="TTQ143" s="4"/>
      <c r="TTR143" s="4"/>
      <c r="TTS143" s="4"/>
      <c r="TTT143" s="4"/>
      <c r="TTU143" s="4"/>
      <c r="TTV143" s="4"/>
      <c r="TTW143" s="4"/>
      <c r="TTX143" s="4"/>
      <c r="TTY143" s="4"/>
      <c r="TTZ143" s="4"/>
      <c r="TUA143" s="4"/>
      <c r="TUB143" s="4"/>
      <c r="TUC143" s="4"/>
      <c r="TUD143" s="4"/>
      <c r="TUE143" s="4"/>
      <c r="TUF143" s="4"/>
      <c r="TUG143" s="4"/>
      <c r="TUH143" s="4"/>
      <c r="TUI143" s="4"/>
      <c r="TUJ143" s="4"/>
      <c r="TUK143" s="4"/>
      <c r="TUL143" s="4"/>
      <c r="TUM143" s="4"/>
      <c r="TUN143" s="4"/>
      <c r="TUO143" s="4"/>
      <c r="TUP143" s="4"/>
      <c r="TUQ143" s="4"/>
      <c r="TUR143" s="4"/>
      <c r="TUS143" s="4"/>
      <c r="TUT143" s="4"/>
      <c r="TUU143" s="4"/>
      <c r="TUV143" s="4"/>
      <c r="TUW143" s="4"/>
      <c r="TUX143" s="4"/>
      <c r="TUY143" s="4"/>
      <c r="TUZ143" s="4"/>
      <c r="TVA143" s="4"/>
      <c r="TVB143" s="4"/>
      <c r="TVC143" s="4"/>
      <c r="TVD143" s="4"/>
      <c r="TVE143" s="4"/>
      <c r="TVF143" s="4"/>
      <c r="TVG143" s="4"/>
      <c r="TVH143" s="4"/>
      <c r="TVI143" s="4"/>
      <c r="TVJ143" s="4"/>
      <c r="TVK143" s="4"/>
      <c r="TVL143" s="4"/>
      <c r="TVM143" s="4"/>
      <c r="TVN143" s="4"/>
      <c r="TVO143" s="4"/>
      <c r="TVP143" s="4"/>
      <c r="TVQ143" s="4"/>
      <c r="TVR143" s="4"/>
      <c r="TVS143" s="4"/>
      <c r="TVT143" s="4"/>
      <c r="TVU143" s="4"/>
      <c r="TVV143" s="4"/>
      <c r="TVW143" s="4"/>
      <c r="TVX143" s="4"/>
      <c r="TVY143" s="4"/>
      <c r="TVZ143" s="4"/>
      <c r="TWA143" s="4"/>
      <c r="TWB143" s="4"/>
      <c r="TWC143" s="4"/>
      <c r="TWD143" s="4"/>
      <c r="TWE143" s="4"/>
      <c r="TWF143" s="4"/>
      <c r="TWG143" s="4"/>
      <c r="TWH143" s="4"/>
      <c r="TWI143" s="4"/>
      <c r="TWJ143" s="4"/>
      <c r="TWK143" s="4"/>
      <c r="TWL143" s="4"/>
      <c r="TWM143" s="4"/>
      <c r="TWN143" s="4"/>
      <c r="TWO143" s="4"/>
      <c r="TWP143" s="4"/>
      <c r="TWQ143" s="4"/>
      <c r="TWR143" s="4"/>
      <c r="TWS143" s="4"/>
      <c r="TWT143" s="4"/>
      <c r="TWU143" s="4"/>
      <c r="TWV143" s="4"/>
      <c r="TWW143" s="4"/>
      <c r="TWX143" s="4"/>
      <c r="TWY143" s="4"/>
      <c r="TWZ143" s="4"/>
      <c r="TXA143" s="4"/>
      <c r="TXB143" s="4"/>
      <c r="TXC143" s="4"/>
      <c r="TXD143" s="4"/>
      <c r="TXE143" s="4"/>
      <c r="TXF143" s="4"/>
      <c r="TXG143" s="4"/>
      <c r="TXH143" s="4"/>
      <c r="TXI143" s="4"/>
      <c r="TXJ143" s="4"/>
      <c r="TXK143" s="4"/>
      <c r="TXL143" s="4"/>
      <c r="TXM143" s="4"/>
      <c r="TXN143" s="4"/>
      <c r="TXO143" s="4"/>
      <c r="TXP143" s="4"/>
      <c r="TXQ143" s="4"/>
      <c r="TXR143" s="4"/>
      <c r="TXS143" s="4"/>
      <c r="TXT143" s="4"/>
      <c r="TXU143" s="4"/>
      <c r="TXV143" s="4"/>
      <c r="TXW143" s="4"/>
      <c r="TXX143" s="4"/>
      <c r="TXY143" s="4"/>
      <c r="TXZ143" s="4"/>
      <c r="TYA143" s="4"/>
      <c r="TYB143" s="4"/>
      <c r="TYC143" s="4"/>
      <c r="TYD143" s="4"/>
      <c r="TYE143" s="4"/>
      <c r="TYF143" s="4"/>
      <c r="TYG143" s="4"/>
      <c r="TYH143" s="4"/>
      <c r="TYI143" s="4"/>
      <c r="TYJ143" s="4"/>
      <c r="TYK143" s="4"/>
      <c r="TYL143" s="4"/>
      <c r="TYM143" s="4"/>
      <c r="TYN143" s="4"/>
      <c r="TYO143" s="4"/>
      <c r="TYP143" s="4"/>
      <c r="TYQ143" s="4"/>
      <c r="TYR143" s="4"/>
      <c r="TYS143" s="4"/>
      <c r="TYT143" s="4"/>
      <c r="TYU143" s="4"/>
      <c r="TYV143" s="4"/>
      <c r="TYW143" s="4"/>
      <c r="TYX143" s="4"/>
      <c r="TYY143" s="4"/>
      <c r="TYZ143" s="4"/>
      <c r="TZA143" s="4"/>
      <c r="TZB143" s="4"/>
      <c r="TZC143" s="4"/>
      <c r="TZD143" s="4"/>
      <c r="TZE143" s="4"/>
      <c r="TZF143" s="4"/>
      <c r="TZG143" s="4"/>
      <c r="TZH143" s="4"/>
      <c r="TZI143" s="4"/>
      <c r="TZJ143" s="4"/>
      <c r="TZK143" s="4"/>
      <c r="TZL143" s="4"/>
      <c r="TZM143" s="4"/>
      <c r="TZN143" s="4"/>
      <c r="TZO143" s="4"/>
      <c r="TZP143" s="4"/>
      <c r="TZQ143" s="4"/>
      <c r="TZR143" s="4"/>
      <c r="TZS143" s="4"/>
      <c r="TZT143" s="4"/>
      <c r="TZU143" s="4"/>
      <c r="TZV143" s="4"/>
      <c r="TZW143" s="4"/>
      <c r="TZX143" s="4"/>
      <c r="TZY143" s="4"/>
      <c r="TZZ143" s="4"/>
      <c r="UAA143" s="4"/>
      <c r="UAB143" s="4"/>
      <c r="UAC143" s="4"/>
      <c r="UAD143" s="4"/>
      <c r="UAE143" s="4"/>
      <c r="UAF143" s="4"/>
      <c r="UAG143" s="4"/>
      <c r="UAH143" s="4"/>
      <c r="UAI143" s="4"/>
      <c r="UAJ143" s="4"/>
      <c r="UAK143" s="4"/>
      <c r="UAL143" s="4"/>
      <c r="UAM143" s="4"/>
      <c r="UAN143" s="4"/>
      <c r="UAO143" s="4"/>
      <c r="UAP143" s="4"/>
      <c r="UAQ143" s="4"/>
      <c r="UAR143" s="4"/>
      <c r="UAS143" s="4"/>
      <c r="UAT143" s="4"/>
      <c r="UAU143" s="4"/>
      <c r="UAV143" s="4"/>
      <c r="UAW143" s="4"/>
      <c r="UAX143" s="4"/>
      <c r="UAY143" s="4"/>
      <c r="UAZ143" s="4"/>
      <c r="UBA143" s="4"/>
      <c r="UBB143" s="4"/>
      <c r="UBC143" s="4"/>
      <c r="UBD143" s="4"/>
      <c r="UBE143" s="4"/>
      <c r="UBF143" s="4"/>
      <c r="UBG143" s="4"/>
      <c r="UBH143" s="4"/>
      <c r="UBI143" s="4"/>
      <c r="UBJ143" s="4"/>
      <c r="UBK143" s="4"/>
      <c r="UBL143" s="4"/>
      <c r="UBM143" s="4"/>
      <c r="UBN143" s="4"/>
      <c r="UBO143" s="4"/>
      <c r="UBP143" s="4"/>
      <c r="UBQ143" s="4"/>
      <c r="UBR143" s="4"/>
      <c r="UBS143" s="4"/>
      <c r="UBT143" s="4"/>
      <c r="UBU143" s="4"/>
      <c r="UBV143" s="4"/>
      <c r="UBW143" s="4"/>
      <c r="UBX143" s="4"/>
      <c r="UBY143" s="4"/>
      <c r="UBZ143" s="4"/>
      <c r="UCA143" s="4"/>
      <c r="UCB143" s="4"/>
      <c r="UCC143" s="4"/>
      <c r="UCD143" s="4"/>
      <c r="UCE143" s="4"/>
      <c r="UCF143" s="4"/>
      <c r="UCG143" s="4"/>
      <c r="UCH143" s="4"/>
      <c r="UCI143" s="4"/>
      <c r="UCJ143" s="4"/>
      <c r="UCK143" s="4"/>
      <c r="UCL143" s="4"/>
      <c r="UCM143" s="4"/>
      <c r="UCN143" s="4"/>
      <c r="UCO143" s="4"/>
      <c r="UCP143" s="4"/>
      <c r="UCQ143" s="4"/>
      <c r="UCR143" s="4"/>
      <c r="UCS143" s="4"/>
      <c r="UCT143" s="4"/>
      <c r="UCU143" s="4"/>
      <c r="UCV143" s="4"/>
      <c r="UCW143" s="4"/>
      <c r="UCX143" s="4"/>
      <c r="UCY143" s="4"/>
      <c r="UCZ143" s="4"/>
      <c r="UDA143" s="4"/>
      <c r="UDB143" s="4"/>
      <c r="UDC143" s="4"/>
      <c r="UDD143" s="4"/>
      <c r="UDE143" s="4"/>
      <c r="UDF143" s="4"/>
      <c r="UDM143" s="4"/>
      <c r="UDN143" s="4"/>
      <c r="UDO143" s="4"/>
      <c r="UDP143" s="4"/>
      <c r="UDQ143" s="4"/>
      <c r="UDR143" s="4"/>
      <c r="UDS143" s="4"/>
      <c r="UDT143" s="4"/>
      <c r="UDU143" s="4"/>
      <c r="UDV143" s="4"/>
      <c r="UDW143" s="4"/>
      <c r="UDX143" s="4"/>
      <c r="UDY143" s="4"/>
      <c r="UDZ143" s="4"/>
      <c r="UEA143" s="4"/>
      <c r="UEB143" s="4"/>
      <c r="UEC143" s="4"/>
      <c r="UED143" s="4"/>
      <c r="UEE143" s="4"/>
      <c r="UEF143" s="4"/>
      <c r="UEG143" s="4"/>
      <c r="UEH143" s="4"/>
      <c r="UEI143" s="4"/>
      <c r="UEJ143" s="4"/>
      <c r="UEK143" s="4"/>
      <c r="UEL143" s="4"/>
      <c r="UEM143" s="4"/>
      <c r="UEN143" s="4"/>
      <c r="UEO143" s="4"/>
      <c r="UEP143" s="4"/>
      <c r="UEQ143" s="4"/>
      <c r="UER143" s="4"/>
      <c r="UES143" s="4"/>
      <c r="UET143" s="4"/>
      <c r="UEU143" s="4"/>
      <c r="UEV143" s="4"/>
      <c r="UEW143" s="4"/>
      <c r="UEX143" s="4"/>
      <c r="UEY143" s="4"/>
      <c r="UEZ143" s="4"/>
      <c r="UFA143" s="4"/>
      <c r="UFB143" s="4"/>
      <c r="UFC143" s="4"/>
      <c r="UFD143" s="4"/>
      <c r="UFE143" s="4"/>
      <c r="UFF143" s="4"/>
      <c r="UFG143" s="4"/>
      <c r="UFH143" s="4"/>
      <c r="UFI143" s="4"/>
      <c r="UFJ143" s="4"/>
      <c r="UFK143" s="4"/>
      <c r="UFL143" s="4"/>
      <c r="UFM143" s="4"/>
      <c r="UFN143" s="4"/>
      <c r="UFO143" s="4"/>
      <c r="UFP143" s="4"/>
      <c r="UFQ143" s="4"/>
      <c r="UFR143" s="4"/>
      <c r="UFS143" s="4"/>
      <c r="UFT143" s="4"/>
      <c r="UFU143" s="4"/>
      <c r="UFV143" s="4"/>
      <c r="UFW143" s="4"/>
      <c r="UFX143" s="4"/>
      <c r="UFY143" s="4"/>
      <c r="UFZ143" s="4"/>
      <c r="UGA143" s="4"/>
      <c r="UGB143" s="4"/>
      <c r="UGC143" s="4"/>
      <c r="UGD143" s="4"/>
      <c r="UGE143" s="4"/>
      <c r="UGF143" s="4"/>
      <c r="UGG143" s="4"/>
      <c r="UGH143" s="4"/>
      <c r="UGI143" s="4"/>
      <c r="UGJ143" s="4"/>
      <c r="UGK143" s="4"/>
      <c r="UGL143" s="4"/>
      <c r="UGM143" s="4"/>
      <c r="UGN143" s="4"/>
      <c r="UGO143" s="4"/>
      <c r="UGP143" s="4"/>
      <c r="UGQ143" s="4"/>
      <c r="UGR143" s="4"/>
      <c r="UGS143" s="4"/>
      <c r="UGT143" s="4"/>
      <c r="UGU143" s="4"/>
      <c r="UGV143" s="4"/>
      <c r="UGW143" s="4"/>
      <c r="UGX143" s="4"/>
      <c r="UGY143" s="4"/>
      <c r="UGZ143" s="4"/>
      <c r="UHA143" s="4"/>
      <c r="UHB143" s="4"/>
      <c r="UHC143" s="4"/>
      <c r="UHD143" s="4"/>
      <c r="UHE143" s="4"/>
      <c r="UHF143" s="4"/>
      <c r="UHG143" s="4"/>
      <c r="UHH143" s="4"/>
      <c r="UHI143" s="4"/>
      <c r="UHJ143" s="4"/>
      <c r="UHK143" s="4"/>
      <c r="UHL143" s="4"/>
      <c r="UHM143" s="4"/>
      <c r="UHN143" s="4"/>
      <c r="UHO143" s="4"/>
      <c r="UHP143" s="4"/>
      <c r="UHQ143" s="4"/>
      <c r="UHR143" s="4"/>
      <c r="UHS143" s="4"/>
      <c r="UHT143" s="4"/>
      <c r="UHU143" s="4"/>
      <c r="UHV143" s="4"/>
      <c r="UHW143" s="4"/>
      <c r="UHX143" s="4"/>
      <c r="UHY143" s="4"/>
      <c r="UHZ143" s="4"/>
      <c r="UIA143" s="4"/>
      <c r="UIB143" s="4"/>
      <c r="UIC143" s="4"/>
      <c r="UID143" s="4"/>
      <c r="UIE143" s="4"/>
      <c r="UIF143" s="4"/>
      <c r="UIG143" s="4"/>
      <c r="UIH143" s="4"/>
      <c r="UII143" s="4"/>
      <c r="UIJ143" s="4"/>
      <c r="UIK143" s="4"/>
      <c r="UIL143" s="4"/>
      <c r="UIM143" s="4"/>
      <c r="UIN143" s="4"/>
      <c r="UIO143" s="4"/>
      <c r="UIP143" s="4"/>
      <c r="UIQ143" s="4"/>
      <c r="UIR143" s="4"/>
      <c r="UIS143" s="4"/>
      <c r="UIT143" s="4"/>
      <c r="UIU143" s="4"/>
      <c r="UIV143" s="4"/>
      <c r="UIW143" s="4"/>
      <c r="UIX143" s="4"/>
      <c r="UIY143" s="4"/>
      <c r="UIZ143" s="4"/>
      <c r="UJA143" s="4"/>
      <c r="UJB143" s="4"/>
      <c r="UJC143" s="4"/>
      <c r="UJD143" s="4"/>
      <c r="UJE143" s="4"/>
      <c r="UJF143" s="4"/>
      <c r="UJG143" s="4"/>
      <c r="UJH143" s="4"/>
      <c r="UJI143" s="4"/>
      <c r="UJJ143" s="4"/>
      <c r="UJK143" s="4"/>
      <c r="UJL143" s="4"/>
      <c r="UJM143" s="4"/>
      <c r="UJN143" s="4"/>
      <c r="UJO143" s="4"/>
      <c r="UJP143" s="4"/>
      <c r="UJQ143" s="4"/>
      <c r="UJR143" s="4"/>
      <c r="UJS143" s="4"/>
      <c r="UJT143" s="4"/>
      <c r="UJU143" s="4"/>
      <c r="UJV143" s="4"/>
      <c r="UJW143" s="4"/>
      <c r="UJX143" s="4"/>
      <c r="UJY143" s="4"/>
      <c r="UJZ143" s="4"/>
      <c r="UKA143" s="4"/>
      <c r="UKB143" s="4"/>
      <c r="UKC143" s="4"/>
      <c r="UKD143" s="4"/>
      <c r="UKE143" s="4"/>
      <c r="UKF143" s="4"/>
      <c r="UKG143" s="4"/>
      <c r="UKH143" s="4"/>
      <c r="UKI143" s="4"/>
      <c r="UKJ143" s="4"/>
      <c r="UKK143" s="4"/>
      <c r="UKL143" s="4"/>
      <c r="UKM143" s="4"/>
      <c r="UKN143" s="4"/>
      <c r="UKO143" s="4"/>
      <c r="UKP143" s="4"/>
      <c r="UKQ143" s="4"/>
      <c r="UKR143" s="4"/>
      <c r="UKS143" s="4"/>
      <c r="UKT143" s="4"/>
      <c r="UKU143" s="4"/>
      <c r="UKV143" s="4"/>
      <c r="UKW143" s="4"/>
      <c r="UKX143" s="4"/>
      <c r="UKY143" s="4"/>
      <c r="UKZ143" s="4"/>
      <c r="ULA143" s="4"/>
      <c r="ULB143" s="4"/>
      <c r="ULC143" s="4"/>
      <c r="ULD143" s="4"/>
      <c r="ULE143" s="4"/>
      <c r="ULF143" s="4"/>
      <c r="ULG143" s="4"/>
      <c r="ULH143" s="4"/>
      <c r="ULI143" s="4"/>
      <c r="ULJ143" s="4"/>
      <c r="ULK143" s="4"/>
      <c r="ULL143" s="4"/>
      <c r="ULM143" s="4"/>
      <c r="ULN143" s="4"/>
      <c r="ULO143" s="4"/>
      <c r="ULP143" s="4"/>
      <c r="ULQ143" s="4"/>
      <c r="ULR143" s="4"/>
      <c r="ULS143" s="4"/>
      <c r="ULT143" s="4"/>
      <c r="ULU143" s="4"/>
      <c r="ULV143" s="4"/>
      <c r="ULW143" s="4"/>
      <c r="ULX143" s="4"/>
      <c r="ULY143" s="4"/>
      <c r="ULZ143" s="4"/>
      <c r="UMA143" s="4"/>
      <c r="UMB143" s="4"/>
      <c r="UMC143" s="4"/>
      <c r="UMD143" s="4"/>
      <c r="UME143" s="4"/>
      <c r="UMF143" s="4"/>
      <c r="UMG143" s="4"/>
      <c r="UMH143" s="4"/>
      <c r="UMI143" s="4"/>
      <c r="UMJ143" s="4"/>
      <c r="UMK143" s="4"/>
      <c r="UML143" s="4"/>
      <c r="UMM143" s="4"/>
      <c r="UMN143" s="4"/>
      <c r="UMO143" s="4"/>
      <c r="UMP143" s="4"/>
      <c r="UMQ143" s="4"/>
      <c r="UMR143" s="4"/>
      <c r="UMS143" s="4"/>
      <c r="UMT143" s="4"/>
      <c r="UMU143" s="4"/>
      <c r="UMV143" s="4"/>
      <c r="UMW143" s="4"/>
      <c r="UMX143" s="4"/>
      <c r="UMY143" s="4"/>
      <c r="UMZ143" s="4"/>
      <c r="UNA143" s="4"/>
      <c r="UNB143" s="4"/>
      <c r="UNI143" s="4"/>
      <c r="UNJ143" s="4"/>
      <c r="UNK143" s="4"/>
      <c r="UNL143" s="4"/>
      <c r="UNM143" s="4"/>
      <c r="UNN143" s="4"/>
      <c r="UNO143" s="4"/>
      <c r="UNP143" s="4"/>
      <c r="UNQ143" s="4"/>
      <c r="UNR143" s="4"/>
      <c r="UNS143" s="4"/>
      <c r="UNT143" s="4"/>
      <c r="UNU143" s="4"/>
      <c r="UNV143" s="4"/>
      <c r="UNW143" s="4"/>
      <c r="UNX143" s="4"/>
      <c r="UNY143" s="4"/>
      <c r="UNZ143" s="4"/>
      <c r="UOA143" s="4"/>
      <c r="UOB143" s="4"/>
      <c r="UOC143" s="4"/>
      <c r="UOD143" s="4"/>
      <c r="UOE143" s="4"/>
      <c r="UOF143" s="4"/>
      <c r="UOG143" s="4"/>
      <c r="UOH143" s="4"/>
      <c r="UOI143" s="4"/>
      <c r="UOJ143" s="4"/>
      <c r="UOK143" s="4"/>
      <c r="UOL143" s="4"/>
      <c r="UOM143" s="4"/>
      <c r="UON143" s="4"/>
      <c r="UOO143" s="4"/>
      <c r="UOP143" s="4"/>
      <c r="UOQ143" s="4"/>
      <c r="UOR143" s="4"/>
      <c r="UOS143" s="4"/>
      <c r="UOT143" s="4"/>
      <c r="UOU143" s="4"/>
      <c r="UOV143" s="4"/>
      <c r="UOW143" s="4"/>
      <c r="UOX143" s="4"/>
      <c r="UOY143" s="4"/>
      <c r="UOZ143" s="4"/>
      <c r="UPA143" s="4"/>
      <c r="UPB143" s="4"/>
      <c r="UPC143" s="4"/>
      <c r="UPD143" s="4"/>
      <c r="UPE143" s="4"/>
      <c r="UPF143" s="4"/>
      <c r="UPG143" s="4"/>
      <c r="UPH143" s="4"/>
      <c r="UPI143" s="4"/>
      <c r="UPJ143" s="4"/>
      <c r="UPK143" s="4"/>
      <c r="UPL143" s="4"/>
      <c r="UPM143" s="4"/>
      <c r="UPN143" s="4"/>
      <c r="UPO143" s="4"/>
      <c r="UPP143" s="4"/>
      <c r="UPQ143" s="4"/>
      <c r="UPR143" s="4"/>
      <c r="UPS143" s="4"/>
      <c r="UPT143" s="4"/>
      <c r="UPU143" s="4"/>
      <c r="UPV143" s="4"/>
      <c r="UPW143" s="4"/>
      <c r="UPX143" s="4"/>
      <c r="UPY143" s="4"/>
      <c r="UPZ143" s="4"/>
      <c r="UQA143" s="4"/>
      <c r="UQB143" s="4"/>
      <c r="UQC143" s="4"/>
      <c r="UQD143" s="4"/>
      <c r="UQE143" s="4"/>
      <c r="UQF143" s="4"/>
      <c r="UQG143" s="4"/>
      <c r="UQH143" s="4"/>
      <c r="UQI143" s="4"/>
      <c r="UQJ143" s="4"/>
      <c r="UQK143" s="4"/>
      <c r="UQL143" s="4"/>
      <c r="UQM143" s="4"/>
      <c r="UQN143" s="4"/>
      <c r="UQO143" s="4"/>
      <c r="UQP143" s="4"/>
      <c r="UQQ143" s="4"/>
      <c r="UQR143" s="4"/>
      <c r="UQS143" s="4"/>
      <c r="UQT143" s="4"/>
      <c r="UQU143" s="4"/>
      <c r="UQV143" s="4"/>
      <c r="UQW143" s="4"/>
      <c r="UQX143" s="4"/>
      <c r="UQY143" s="4"/>
      <c r="UQZ143" s="4"/>
      <c r="URA143" s="4"/>
      <c r="URB143" s="4"/>
      <c r="URC143" s="4"/>
      <c r="URD143" s="4"/>
      <c r="URE143" s="4"/>
      <c r="URF143" s="4"/>
      <c r="URG143" s="4"/>
      <c r="URH143" s="4"/>
      <c r="URI143" s="4"/>
      <c r="URJ143" s="4"/>
      <c r="URK143" s="4"/>
      <c r="URL143" s="4"/>
      <c r="URM143" s="4"/>
      <c r="URN143" s="4"/>
      <c r="URO143" s="4"/>
      <c r="URP143" s="4"/>
      <c r="URQ143" s="4"/>
      <c r="URR143" s="4"/>
      <c r="URS143" s="4"/>
      <c r="URT143" s="4"/>
      <c r="URU143" s="4"/>
      <c r="URV143" s="4"/>
      <c r="URW143" s="4"/>
      <c r="URX143" s="4"/>
      <c r="URY143" s="4"/>
      <c r="URZ143" s="4"/>
      <c r="USA143" s="4"/>
      <c r="USB143" s="4"/>
      <c r="USC143" s="4"/>
      <c r="USD143" s="4"/>
      <c r="USE143" s="4"/>
      <c r="USF143" s="4"/>
      <c r="USG143" s="4"/>
      <c r="USH143" s="4"/>
      <c r="USI143" s="4"/>
      <c r="USJ143" s="4"/>
      <c r="USK143" s="4"/>
      <c r="USL143" s="4"/>
      <c r="USM143" s="4"/>
      <c r="USN143" s="4"/>
      <c r="USO143" s="4"/>
      <c r="USP143" s="4"/>
      <c r="USQ143" s="4"/>
      <c r="USR143" s="4"/>
      <c r="USS143" s="4"/>
      <c r="UST143" s="4"/>
      <c r="USU143" s="4"/>
      <c r="USV143" s="4"/>
      <c r="USW143" s="4"/>
      <c r="USX143" s="4"/>
      <c r="USY143" s="4"/>
      <c r="USZ143" s="4"/>
      <c r="UTA143" s="4"/>
      <c r="UTB143" s="4"/>
      <c r="UTC143" s="4"/>
      <c r="UTD143" s="4"/>
      <c r="UTE143" s="4"/>
      <c r="UTF143" s="4"/>
      <c r="UTG143" s="4"/>
      <c r="UTH143" s="4"/>
      <c r="UTI143" s="4"/>
      <c r="UTJ143" s="4"/>
      <c r="UTK143" s="4"/>
      <c r="UTL143" s="4"/>
      <c r="UTM143" s="4"/>
      <c r="UTN143" s="4"/>
      <c r="UTO143" s="4"/>
      <c r="UTP143" s="4"/>
      <c r="UTQ143" s="4"/>
      <c r="UTR143" s="4"/>
      <c r="UTS143" s="4"/>
      <c r="UTT143" s="4"/>
      <c r="UTU143" s="4"/>
      <c r="UTV143" s="4"/>
      <c r="UTW143" s="4"/>
      <c r="UTX143" s="4"/>
      <c r="UTY143" s="4"/>
      <c r="UTZ143" s="4"/>
      <c r="UUA143" s="4"/>
      <c r="UUB143" s="4"/>
      <c r="UUC143" s="4"/>
      <c r="UUD143" s="4"/>
      <c r="UUE143" s="4"/>
      <c r="UUF143" s="4"/>
      <c r="UUG143" s="4"/>
      <c r="UUH143" s="4"/>
      <c r="UUI143" s="4"/>
      <c r="UUJ143" s="4"/>
      <c r="UUK143" s="4"/>
      <c r="UUL143" s="4"/>
      <c r="UUM143" s="4"/>
      <c r="UUN143" s="4"/>
      <c r="UUO143" s="4"/>
      <c r="UUP143" s="4"/>
      <c r="UUQ143" s="4"/>
      <c r="UUR143" s="4"/>
      <c r="UUS143" s="4"/>
      <c r="UUT143" s="4"/>
      <c r="UUU143" s="4"/>
      <c r="UUV143" s="4"/>
      <c r="UUW143" s="4"/>
      <c r="UUX143" s="4"/>
      <c r="UUY143" s="4"/>
      <c r="UUZ143" s="4"/>
      <c r="UVA143" s="4"/>
      <c r="UVB143" s="4"/>
      <c r="UVC143" s="4"/>
      <c r="UVD143" s="4"/>
      <c r="UVE143" s="4"/>
      <c r="UVF143" s="4"/>
      <c r="UVG143" s="4"/>
      <c r="UVH143" s="4"/>
      <c r="UVI143" s="4"/>
      <c r="UVJ143" s="4"/>
      <c r="UVK143" s="4"/>
      <c r="UVL143" s="4"/>
      <c r="UVM143" s="4"/>
      <c r="UVN143" s="4"/>
      <c r="UVO143" s="4"/>
      <c r="UVP143" s="4"/>
      <c r="UVQ143" s="4"/>
      <c r="UVR143" s="4"/>
      <c r="UVS143" s="4"/>
      <c r="UVT143" s="4"/>
      <c r="UVU143" s="4"/>
      <c r="UVV143" s="4"/>
      <c r="UVW143" s="4"/>
      <c r="UVX143" s="4"/>
      <c r="UVY143" s="4"/>
      <c r="UVZ143" s="4"/>
      <c r="UWA143" s="4"/>
      <c r="UWB143" s="4"/>
      <c r="UWC143" s="4"/>
      <c r="UWD143" s="4"/>
      <c r="UWE143" s="4"/>
      <c r="UWF143" s="4"/>
      <c r="UWG143" s="4"/>
      <c r="UWH143" s="4"/>
      <c r="UWI143" s="4"/>
      <c r="UWJ143" s="4"/>
      <c r="UWK143" s="4"/>
      <c r="UWL143" s="4"/>
      <c r="UWM143" s="4"/>
      <c r="UWN143" s="4"/>
      <c r="UWO143" s="4"/>
      <c r="UWP143" s="4"/>
      <c r="UWQ143" s="4"/>
      <c r="UWR143" s="4"/>
      <c r="UWS143" s="4"/>
      <c r="UWT143" s="4"/>
      <c r="UWU143" s="4"/>
      <c r="UWV143" s="4"/>
      <c r="UWW143" s="4"/>
      <c r="UWX143" s="4"/>
      <c r="UXE143" s="4"/>
      <c r="UXF143" s="4"/>
      <c r="UXG143" s="4"/>
      <c r="UXH143" s="4"/>
      <c r="UXI143" s="4"/>
      <c r="UXJ143" s="4"/>
      <c r="UXK143" s="4"/>
      <c r="UXL143" s="4"/>
      <c r="UXM143" s="4"/>
      <c r="UXN143" s="4"/>
      <c r="UXO143" s="4"/>
      <c r="UXP143" s="4"/>
      <c r="UXQ143" s="4"/>
      <c r="UXR143" s="4"/>
      <c r="UXS143" s="4"/>
      <c r="UXT143" s="4"/>
      <c r="UXU143" s="4"/>
      <c r="UXV143" s="4"/>
      <c r="UXW143" s="4"/>
      <c r="UXX143" s="4"/>
      <c r="UXY143" s="4"/>
      <c r="UXZ143" s="4"/>
      <c r="UYA143" s="4"/>
      <c r="UYB143" s="4"/>
      <c r="UYC143" s="4"/>
      <c r="UYD143" s="4"/>
      <c r="UYE143" s="4"/>
      <c r="UYF143" s="4"/>
      <c r="UYG143" s="4"/>
      <c r="UYH143" s="4"/>
      <c r="UYI143" s="4"/>
      <c r="UYJ143" s="4"/>
      <c r="UYK143" s="4"/>
      <c r="UYL143" s="4"/>
      <c r="UYM143" s="4"/>
      <c r="UYN143" s="4"/>
      <c r="UYO143" s="4"/>
      <c r="UYP143" s="4"/>
      <c r="UYQ143" s="4"/>
      <c r="UYR143" s="4"/>
      <c r="UYS143" s="4"/>
      <c r="UYT143" s="4"/>
      <c r="UYU143" s="4"/>
      <c r="UYV143" s="4"/>
      <c r="UYW143" s="4"/>
      <c r="UYX143" s="4"/>
      <c r="UYY143" s="4"/>
      <c r="UYZ143" s="4"/>
      <c r="UZA143" s="4"/>
      <c r="UZB143" s="4"/>
      <c r="UZC143" s="4"/>
      <c r="UZD143" s="4"/>
      <c r="UZE143" s="4"/>
      <c r="UZF143" s="4"/>
      <c r="UZG143" s="4"/>
      <c r="UZH143" s="4"/>
      <c r="UZI143" s="4"/>
      <c r="UZJ143" s="4"/>
      <c r="UZK143" s="4"/>
      <c r="UZL143" s="4"/>
      <c r="UZM143" s="4"/>
      <c r="UZN143" s="4"/>
      <c r="UZO143" s="4"/>
      <c r="UZP143" s="4"/>
      <c r="UZQ143" s="4"/>
      <c r="UZR143" s="4"/>
      <c r="UZS143" s="4"/>
      <c r="UZT143" s="4"/>
      <c r="UZU143" s="4"/>
      <c r="UZV143" s="4"/>
      <c r="UZW143" s="4"/>
      <c r="UZX143" s="4"/>
      <c r="UZY143" s="4"/>
      <c r="UZZ143" s="4"/>
      <c r="VAA143" s="4"/>
      <c r="VAB143" s="4"/>
      <c r="VAC143" s="4"/>
      <c r="VAD143" s="4"/>
      <c r="VAE143" s="4"/>
      <c r="VAF143" s="4"/>
      <c r="VAG143" s="4"/>
      <c r="VAH143" s="4"/>
      <c r="VAI143" s="4"/>
      <c r="VAJ143" s="4"/>
      <c r="VAK143" s="4"/>
      <c r="VAL143" s="4"/>
      <c r="VAM143" s="4"/>
      <c r="VAN143" s="4"/>
      <c r="VAO143" s="4"/>
      <c r="VAP143" s="4"/>
      <c r="VAQ143" s="4"/>
      <c r="VAR143" s="4"/>
      <c r="VAS143" s="4"/>
      <c r="VAT143" s="4"/>
      <c r="VAU143" s="4"/>
      <c r="VAV143" s="4"/>
      <c r="VAW143" s="4"/>
      <c r="VAX143" s="4"/>
      <c r="VAY143" s="4"/>
      <c r="VAZ143" s="4"/>
      <c r="VBA143" s="4"/>
      <c r="VBB143" s="4"/>
      <c r="VBC143" s="4"/>
      <c r="VBD143" s="4"/>
      <c r="VBE143" s="4"/>
      <c r="VBF143" s="4"/>
      <c r="VBG143" s="4"/>
      <c r="VBH143" s="4"/>
      <c r="VBI143" s="4"/>
      <c r="VBJ143" s="4"/>
      <c r="VBK143" s="4"/>
      <c r="VBL143" s="4"/>
      <c r="VBM143" s="4"/>
      <c r="VBN143" s="4"/>
      <c r="VBO143" s="4"/>
      <c r="VBP143" s="4"/>
      <c r="VBQ143" s="4"/>
      <c r="VBR143" s="4"/>
      <c r="VBS143" s="4"/>
      <c r="VBT143" s="4"/>
      <c r="VBU143" s="4"/>
      <c r="VBV143" s="4"/>
      <c r="VBW143" s="4"/>
      <c r="VBX143" s="4"/>
      <c r="VBY143" s="4"/>
      <c r="VBZ143" s="4"/>
      <c r="VCA143" s="4"/>
      <c r="VCB143" s="4"/>
      <c r="VCC143" s="4"/>
      <c r="VCD143" s="4"/>
      <c r="VCE143" s="4"/>
      <c r="VCF143" s="4"/>
      <c r="VCG143" s="4"/>
      <c r="VCH143" s="4"/>
      <c r="VCI143" s="4"/>
      <c r="VCJ143" s="4"/>
      <c r="VCK143" s="4"/>
      <c r="VCL143" s="4"/>
      <c r="VCM143" s="4"/>
      <c r="VCN143" s="4"/>
      <c r="VCO143" s="4"/>
      <c r="VCP143" s="4"/>
      <c r="VCQ143" s="4"/>
      <c r="VCR143" s="4"/>
      <c r="VCS143" s="4"/>
      <c r="VCT143" s="4"/>
      <c r="VCU143" s="4"/>
      <c r="VCV143" s="4"/>
      <c r="VCW143" s="4"/>
      <c r="VCX143" s="4"/>
      <c r="VCY143" s="4"/>
      <c r="VCZ143" s="4"/>
      <c r="VDA143" s="4"/>
      <c r="VDB143" s="4"/>
      <c r="VDC143" s="4"/>
      <c r="VDD143" s="4"/>
      <c r="VDE143" s="4"/>
      <c r="VDF143" s="4"/>
      <c r="VDG143" s="4"/>
      <c r="VDH143" s="4"/>
      <c r="VDI143" s="4"/>
      <c r="VDJ143" s="4"/>
      <c r="VDK143" s="4"/>
      <c r="VDL143" s="4"/>
      <c r="VDM143" s="4"/>
      <c r="VDN143" s="4"/>
      <c r="VDO143" s="4"/>
      <c r="VDP143" s="4"/>
      <c r="VDQ143" s="4"/>
      <c r="VDR143" s="4"/>
      <c r="VDS143" s="4"/>
      <c r="VDT143" s="4"/>
      <c r="VDU143" s="4"/>
      <c r="VDV143" s="4"/>
      <c r="VDW143" s="4"/>
      <c r="VDX143" s="4"/>
      <c r="VDY143" s="4"/>
      <c r="VDZ143" s="4"/>
      <c r="VEA143" s="4"/>
      <c r="VEB143" s="4"/>
      <c r="VEC143" s="4"/>
      <c r="VED143" s="4"/>
      <c r="VEE143" s="4"/>
      <c r="VEF143" s="4"/>
      <c r="VEG143" s="4"/>
      <c r="VEH143" s="4"/>
      <c r="VEI143" s="4"/>
      <c r="VEJ143" s="4"/>
      <c r="VEK143" s="4"/>
      <c r="VEL143" s="4"/>
      <c r="VEM143" s="4"/>
      <c r="VEN143" s="4"/>
      <c r="VEO143" s="4"/>
      <c r="VEP143" s="4"/>
      <c r="VEQ143" s="4"/>
      <c r="VER143" s="4"/>
      <c r="VES143" s="4"/>
      <c r="VET143" s="4"/>
      <c r="VEU143" s="4"/>
      <c r="VEV143" s="4"/>
      <c r="VEW143" s="4"/>
      <c r="VEX143" s="4"/>
      <c r="VEY143" s="4"/>
      <c r="VEZ143" s="4"/>
      <c r="VFA143" s="4"/>
      <c r="VFB143" s="4"/>
      <c r="VFC143" s="4"/>
      <c r="VFD143" s="4"/>
      <c r="VFE143" s="4"/>
      <c r="VFF143" s="4"/>
      <c r="VFG143" s="4"/>
      <c r="VFH143" s="4"/>
      <c r="VFI143" s="4"/>
      <c r="VFJ143" s="4"/>
      <c r="VFK143" s="4"/>
      <c r="VFL143" s="4"/>
      <c r="VFM143" s="4"/>
      <c r="VFN143" s="4"/>
      <c r="VFO143" s="4"/>
      <c r="VFP143" s="4"/>
      <c r="VFQ143" s="4"/>
      <c r="VFR143" s="4"/>
      <c r="VFS143" s="4"/>
      <c r="VFT143" s="4"/>
      <c r="VFU143" s="4"/>
      <c r="VFV143" s="4"/>
      <c r="VFW143" s="4"/>
      <c r="VFX143" s="4"/>
      <c r="VFY143" s="4"/>
      <c r="VFZ143" s="4"/>
      <c r="VGA143" s="4"/>
      <c r="VGB143" s="4"/>
      <c r="VGC143" s="4"/>
      <c r="VGD143" s="4"/>
      <c r="VGE143" s="4"/>
      <c r="VGF143" s="4"/>
      <c r="VGG143" s="4"/>
      <c r="VGH143" s="4"/>
      <c r="VGI143" s="4"/>
      <c r="VGJ143" s="4"/>
      <c r="VGK143" s="4"/>
      <c r="VGL143" s="4"/>
      <c r="VGM143" s="4"/>
      <c r="VGN143" s="4"/>
      <c r="VGO143" s="4"/>
      <c r="VGP143" s="4"/>
      <c r="VGQ143" s="4"/>
      <c r="VGR143" s="4"/>
      <c r="VGS143" s="4"/>
      <c r="VGT143" s="4"/>
      <c r="VHA143" s="4"/>
      <c r="VHB143" s="4"/>
      <c r="VHC143" s="4"/>
      <c r="VHD143" s="4"/>
      <c r="VHE143" s="4"/>
      <c r="VHF143" s="4"/>
      <c r="VHG143" s="4"/>
      <c r="VHH143" s="4"/>
      <c r="VHI143" s="4"/>
      <c r="VHJ143" s="4"/>
      <c r="VHK143" s="4"/>
      <c r="VHL143" s="4"/>
      <c r="VHM143" s="4"/>
      <c r="VHN143" s="4"/>
      <c r="VHO143" s="4"/>
      <c r="VHP143" s="4"/>
      <c r="VHQ143" s="4"/>
      <c r="VHR143" s="4"/>
      <c r="VHS143" s="4"/>
      <c r="VHT143" s="4"/>
      <c r="VHU143" s="4"/>
      <c r="VHV143" s="4"/>
      <c r="VHW143" s="4"/>
      <c r="VHX143" s="4"/>
      <c r="VHY143" s="4"/>
      <c r="VHZ143" s="4"/>
      <c r="VIA143" s="4"/>
      <c r="VIB143" s="4"/>
      <c r="VIC143" s="4"/>
      <c r="VID143" s="4"/>
      <c r="VIE143" s="4"/>
      <c r="VIF143" s="4"/>
      <c r="VIG143" s="4"/>
      <c r="VIH143" s="4"/>
      <c r="VII143" s="4"/>
      <c r="VIJ143" s="4"/>
      <c r="VIK143" s="4"/>
      <c r="VIL143" s="4"/>
      <c r="VIM143" s="4"/>
      <c r="VIN143" s="4"/>
      <c r="VIO143" s="4"/>
      <c r="VIP143" s="4"/>
      <c r="VIQ143" s="4"/>
      <c r="VIR143" s="4"/>
      <c r="VIS143" s="4"/>
      <c r="VIT143" s="4"/>
      <c r="VIU143" s="4"/>
      <c r="VIV143" s="4"/>
      <c r="VIW143" s="4"/>
      <c r="VIX143" s="4"/>
      <c r="VIY143" s="4"/>
      <c r="VIZ143" s="4"/>
      <c r="VJA143" s="4"/>
      <c r="VJB143" s="4"/>
      <c r="VJC143" s="4"/>
      <c r="VJD143" s="4"/>
      <c r="VJE143" s="4"/>
      <c r="VJF143" s="4"/>
      <c r="VJG143" s="4"/>
      <c r="VJH143" s="4"/>
      <c r="VJI143" s="4"/>
      <c r="VJJ143" s="4"/>
      <c r="VJK143" s="4"/>
      <c r="VJL143" s="4"/>
      <c r="VJM143" s="4"/>
      <c r="VJN143" s="4"/>
      <c r="VJO143" s="4"/>
      <c r="VJP143" s="4"/>
      <c r="VJQ143" s="4"/>
      <c r="VJR143" s="4"/>
      <c r="VJS143" s="4"/>
      <c r="VJT143" s="4"/>
      <c r="VJU143" s="4"/>
      <c r="VJV143" s="4"/>
      <c r="VJW143" s="4"/>
      <c r="VJX143" s="4"/>
      <c r="VJY143" s="4"/>
      <c r="VJZ143" s="4"/>
      <c r="VKA143" s="4"/>
      <c r="VKB143" s="4"/>
      <c r="VKC143" s="4"/>
      <c r="VKD143" s="4"/>
      <c r="VKE143" s="4"/>
      <c r="VKF143" s="4"/>
      <c r="VKG143" s="4"/>
      <c r="VKH143" s="4"/>
      <c r="VKI143" s="4"/>
      <c r="VKJ143" s="4"/>
      <c r="VKK143" s="4"/>
      <c r="VKL143" s="4"/>
      <c r="VKM143" s="4"/>
      <c r="VKN143" s="4"/>
      <c r="VKO143" s="4"/>
      <c r="VKP143" s="4"/>
      <c r="VKQ143" s="4"/>
      <c r="VKR143" s="4"/>
      <c r="VKS143" s="4"/>
      <c r="VKT143" s="4"/>
      <c r="VKU143" s="4"/>
      <c r="VKV143" s="4"/>
      <c r="VKW143" s="4"/>
      <c r="VKX143" s="4"/>
      <c r="VKY143" s="4"/>
      <c r="VKZ143" s="4"/>
      <c r="VLA143" s="4"/>
      <c r="VLB143" s="4"/>
      <c r="VLC143" s="4"/>
      <c r="VLD143" s="4"/>
      <c r="VLE143" s="4"/>
      <c r="VLF143" s="4"/>
      <c r="VLG143" s="4"/>
      <c r="VLH143" s="4"/>
      <c r="VLI143" s="4"/>
      <c r="VLJ143" s="4"/>
      <c r="VLK143" s="4"/>
      <c r="VLL143" s="4"/>
      <c r="VLM143" s="4"/>
      <c r="VLN143" s="4"/>
      <c r="VLO143" s="4"/>
      <c r="VLP143" s="4"/>
      <c r="VLQ143" s="4"/>
      <c r="VLR143" s="4"/>
      <c r="VLS143" s="4"/>
      <c r="VLT143" s="4"/>
      <c r="VLU143" s="4"/>
      <c r="VLV143" s="4"/>
      <c r="VLW143" s="4"/>
      <c r="VLX143" s="4"/>
      <c r="VLY143" s="4"/>
      <c r="VLZ143" s="4"/>
      <c r="VMA143" s="4"/>
      <c r="VMB143" s="4"/>
      <c r="VMC143" s="4"/>
      <c r="VMD143" s="4"/>
      <c r="VME143" s="4"/>
      <c r="VMF143" s="4"/>
      <c r="VMG143" s="4"/>
      <c r="VMH143" s="4"/>
      <c r="VMI143" s="4"/>
      <c r="VMJ143" s="4"/>
      <c r="VMK143" s="4"/>
      <c r="VML143" s="4"/>
      <c r="VMM143" s="4"/>
      <c r="VMN143" s="4"/>
      <c r="VMO143" s="4"/>
      <c r="VMP143" s="4"/>
      <c r="VMQ143" s="4"/>
      <c r="VMR143" s="4"/>
      <c r="VMS143" s="4"/>
      <c r="VMT143" s="4"/>
      <c r="VMU143" s="4"/>
      <c r="VMV143" s="4"/>
      <c r="VMW143" s="4"/>
      <c r="VMX143" s="4"/>
      <c r="VMY143" s="4"/>
      <c r="VMZ143" s="4"/>
      <c r="VNA143" s="4"/>
      <c r="VNB143" s="4"/>
      <c r="VNC143" s="4"/>
      <c r="VND143" s="4"/>
      <c r="VNE143" s="4"/>
      <c r="VNF143" s="4"/>
      <c r="VNG143" s="4"/>
      <c r="VNH143" s="4"/>
      <c r="VNI143" s="4"/>
      <c r="VNJ143" s="4"/>
      <c r="VNK143" s="4"/>
      <c r="VNL143" s="4"/>
      <c r="VNM143" s="4"/>
      <c r="VNN143" s="4"/>
      <c r="VNO143" s="4"/>
      <c r="VNP143" s="4"/>
      <c r="VNQ143" s="4"/>
      <c r="VNR143" s="4"/>
      <c r="VNS143" s="4"/>
      <c r="VNT143" s="4"/>
      <c r="VNU143" s="4"/>
      <c r="VNV143" s="4"/>
      <c r="VNW143" s="4"/>
      <c r="VNX143" s="4"/>
      <c r="VNY143" s="4"/>
      <c r="VNZ143" s="4"/>
      <c r="VOA143" s="4"/>
      <c r="VOB143" s="4"/>
      <c r="VOC143" s="4"/>
      <c r="VOD143" s="4"/>
      <c r="VOE143" s="4"/>
      <c r="VOF143" s="4"/>
      <c r="VOG143" s="4"/>
      <c r="VOH143" s="4"/>
      <c r="VOI143" s="4"/>
      <c r="VOJ143" s="4"/>
      <c r="VOK143" s="4"/>
      <c r="VOL143" s="4"/>
      <c r="VOM143" s="4"/>
      <c r="VON143" s="4"/>
      <c r="VOO143" s="4"/>
      <c r="VOP143" s="4"/>
      <c r="VOQ143" s="4"/>
      <c r="VOR143" s="4"/>
      <c r="VOS143" s="4"/>
      <c r="VOT143" s="4"/>
      <c r="VOU143" s="4"/>
      <c r="VOV143" s="4"/>
      <c r="VOW143" s="4"/>
      <c r="VOX143" s="4"/>
      <c r="VOY143" s="4"/>
      <c r="VOZ143" s="4"/>
      <c r="VPA143" s="4"/>
      <c r="VPB143" s="4"/>
      <c r="VPC143" s="4"/>
      <c r="VPD143" s="4"/>
      <c r="VPE143" s="4"/>
      <c r="VPF143" s="4"/>
      <c r="VPG143" s="4"/>
      <c r="VPH143" s="4"/>
      <c r="VPI143" s="4"/>
      <c r="VPJ143" s="4"/>
      <c r="VPK143" s="4"/>
      <c r="VPL143" s="4"/>
      <c r="VPM143" s="4"/>
      <c r="VPN143" s="4"/>
      <c r="VPO143" s="4"/>
      <c r="VPP143" s="4"/>
      <c r="VPQ143" s="4"/>
      <c r="VPR143" s="4"/>
      <c r="VPS143" s="4"/>
      <c r="VPT143" s="4"/>
      <c r="VPU143" s="4"/>
      <c r="VPV143" s="4"/>
      <c r="VPW143" s="4"/>
      <c r="VPX143" s="4"/>
      <c r="VPY143" s="4"/>
      <c r="VPZ143" s="4"/>
      <c r="VQA143" s="4"/>
      <c r="VQB143" s="4"/>
      <c r="VQC143" s="4"/>
      <c r="VQD143" s="4"/>
      <c r="VQE143" s="4"/>
      <c r="VQF143" s="4"/>
      <c r="VQG143" s="4"/>
      <c r="VQH143" s="4"/>
      <c r="VQI143" s="4"/>
      <c r="VQJ143" s="4"/>
      <c r="VQK143" s="4"/>
      <c r="VQL143" s="4"/>
      <c r="VQM143" s="4"/>
      <c r="VQN143" s="4"/>
      <c r="VQO143" s="4"/>
      <c r="VQP143" s="4"/>
      <c r="VQW143" s="4"/>
      <c r="VQX143" s="4"/>
      <c r="VQY143" s="4"/>
      <c r="VQZ143" s="4"/>
      <c r="VRA143" s="4"/>
      <c r="VRB143" s="4"/>
      <c r="VRC143" s="4"/>
      <c r="VRD143" s="4"/>
      <c r="VRE143" s="4"/>
      <c r="VRF143" s="4"/>
      <c r="VRG143" s="4"/>
      <c r="VRH143" s="4"/>
      <c r="VRI143" s="4"/>
      <c r="VRJ143" s="4"/>
      <c r="VRK143" s="4"/>
      <c r="VRL143" s="4"/>
      <c r="VRM143" s="4"/>
      <c r="VRN143" s="4"/>
      <c r="VRO143" s="4"/>
      <c r="VRP143" s="4"/>
      <c r="VRQ143" s="4"/>
      <c r="VRR143" s="4"/>
      <c r="VRS143" s="4"/>
      <c r="VRT143" s="4"/>
      <c r="VRU143" s="4"/>
      <c r="VRV143" s="4"/>
      <c r="VRW143" s="4"/>
      <c r="VRX143" s="4"/>
      <c r="VRY143" s="4"/>
      <c r="VRZ143" s="4"/>
      <c r="VSA143" s="4"/>
      <c r="VSB143" s="4"/>
      <c r="VSC143" s="4"/>
      <c r="VSD143" s="4"/>
      <c r="VSE143" s="4"/>
      <c r="VSF143" s="4"/>
      <c r="VSG143" s="4"/>
      <c r="VSH143" s="4"/>
      <c r="VSI143" s="4"/>
      <c r="VSJ143" s="4"/>
      <c r="VSK143" s="4"/>
      <c r="VSL143" s="4"/>
      <c r="VSM143" s="4"/>
      <c r="VSN143" s="4"/>
      <c r="VSO143" s="4"/>
      <c r="VSP143" s="4"/>
      <c r="VSQ143" s="4"/>
      <c r="VSR143" s="4"/>
      <c r="VSS143" s="4"/>
      <c r="VST143" s="4"/>
      <c r="VSU143" s="4"/>
      <c r="VSV143" s="4"/>
      <c r="VSW143" s="4"/>
      <c r="VSX143" s="4"/>
      <c r="VSY143" s="4"/>
      <c r="VSZ143" s="4"/>
      <c r="VTA143" s="4"/>
      <c r="VTB143" s="4"/>
      <c r="VTC143" s="4"/>
      <c r="VTD143" s="4"/>
      <c r="VTE143" s="4"/>
      <c r="VTF143" s="4"/>
      <c r="VTG143" s="4"/>
      <c r="VTH143" s="4"/>
      <c r="VTI143" s="4"/>
      <c r="VTJ143" s="4"/>
      <c r="VTK143" s="4"/>
      <c r="VTL143" s="4"/>
      <c r="VTM143" s="4"/>
      <c r="VTN143" s="4"/>
      <c r="VTO143" s="4"/>
      <c r="VTP143" s="4"/>
      <c r="VTQ143" s="4"/>
      <c r="VTR143" s="4"/>
      <c r="VTS143" s="4"/>
      <c r="VTT143" s="4"/>
      <c r="VTU143" s="4"/>
      <c r="VTV143" s="4"/>
      <c r="VTW143" s="4"/>
      <c r="VTX143" s="4"/>
      <c r="VTY143" s="4"/>
      <c r="VTZ143" s="4"/>
      <c r="VUA143" s="4"/>
      <c r="VUB143" s="4"/>
      <c r="VUC143" s="4"/>
      <c r="VUD143" s="4"/>
      <c r="VUE143" s="4"/>
      <c r="VUF143" s="4"/>
      <c r="VUG143" s="4"/>
      <c r="VUH143" s="4"/>
      <c r="VUI143" s="4"/>
      <c r="VUJ143" s="4"/>
      <c r="VUK143" s="4"/>
      <c r="VUL143" s="4"/>
      <c r="VUM143" s="4"/>
      <c r="VUN143" s="4"/>
      <c r="VUO143" s="4"/>
      <c r="VUP143" s="4"/>
      <c r="VUQ143" s="4"/>
      <c r="VUR143" s="4"/>
      <c r="VUS143" s="4"/>
      <c r="VUT143" s="4"/>
      <c r="VUU143" s="4"/>
      <c r="VUV143" s="4"/>
      <c r="VUW143" s="4"/>
      <c r="VUX143" s="4"/>
      <c r="VUY143" s="4"/>
      <c r="VUZ143" s="4"/>
      <c r="VVA143" s="4"/>
      <c r="VVB143" s="4"/>
      <c r="VVC143" s="4"/>
      <c r="VVD143" s="4"/>
      <c r="VVE143" s="4"/>
      <c r="VVF143" s="4"/>
      <c r="VVG143" s="4"/>
      <c r="VVH143" s="4"/>
      <c r="VVI143" s="4"/>
      <c r="VVJ143" s="4"/>
      <c r="VVK143" s="4"/>
      <c r="VVL143" s="4"/>
      <c r="VVM143" s="4"/>
      <c r="VVN143" s="4"/>
      <c r="VVO143" s="4"/>
      <c r="VVP143" s="4"/>
      <c r="VVQ143" s="4"/>
      <c r="VVR143" s="4"/>
      <c r="VVS143" s="4"/>
      <c r="VVT143" s="4"/>
      <c r="VVU143" s="4"/>
      <c r="VVV143" s="4"/>
      <c r="VVW143" s="4"/>
      <c r="VVX143" s="4"/>
      <c r="VVY143" s="4"/>
      <c r="VVZ143" s="4"/>
      <c r="VWA143" s="4"/>
      <c r="VWB143" s="4"/>
      <c r="VWC143" s="4"/>
      <c r="VWD143" s="4"/>
      <c r="VWE143" s="4"/>
      <c r="VWF143" s="4"/>
      <c r="VWG143" s="4"/>
      <c r="VWH143" s="4"/>
      <c r="VWI143" s="4"/>
      <c r="VWJ143" s="4"/>
      <c r="VWK143" s="4"/>
      <c r="VWL143" s="4"/>
      <c r="VWM143" s="4"/>
      <c r="VWN143" s="4"/>
      <c r="VWO143" s="4"/>
      <c r="VWP143" s="4"/>
      <c r="VWQ143" s="4"/>
      <c r="VWR143" s="4"/>
      <c r="VWS143" s="4"/>
      <c r="VWT143" s="4"/>
      <c r="VWU143" s="4"/>
      <c r="VWV143" s="4"/>
      <c r="VWW143" s="4"/>
      <c r="VWX143" s="4"/>
      <c r="VWY143" s="4"/>
      <c r="VWZ143" s="4"/>
      <c r="VXA143" s="4"/>
      <c r="VXB143" s="4"/>
      <c r="VXC143" s="4"/>
      <c r="VXD143" s="4"/>
      <c r="VXE143" s="4"/>
      <c r="VXF143" s="4"/>
      <c r="VXG143" s="4"/>
      <c r="VXH143" s="4"/>
      <c r="VXI143" s="4"/>
      <c r="VXJ143" s="4"/>
      <c r="VXK143" s="4"/>
      <c r="VXL143" s="4"/>
      <c r="VXM143" s="4"/>
      <c r="VXN143" s="4"/>
      <c r="VXO143" s="4"/>
      <c r="VXP143" s="4"/>
      <c r="VXQ143" s="4"/>
      <c r="VXR143" s="4"/>
      <c r="VXS143" s="4"/>
      <c r="VXT143" s="4"/>
      <c r="VXU143" s="4"/>
      <c r="VXV143" s="4"/>
      <c r="VXW143" s="4"/>
      <c r="VXX143" s="4"/>
      <c r="VXY143" s="4"/>
      <c r="VXZ143" s="4"/>
      <c r="VYA143" s="4"/>
      <c r="VYB143" s="4"/>
      <c r="VYC143" s="4"/>
      <c r="VYD143" s="4"/>
      <c r="VYE143" s="4"/>
      <c r="VYF143" s="4"/>
      <c r="VYG143" s="4"/>
      <c r="VYH143" s="4"/>
      <c r="VYI143" s="4"/>
      <c r="VYJ143" s="4"/>
      <c r="VYK143" s="4"/>
      <c r="VYL143" s="4"/>
      <c r="VYM143" s="4"/>
      <c r="VYN143" s="4"/>
      <c r="VYO143" s="4"/>
      <c r="VYP143" s="4"/>
      <c r="VYQ143" s="4"/>
      <c r="VYR143" s="4"/>
      <c r="VYS143" s="4"/>
      <c r="VYT143" s="4"/>
      <c r="VYU143" s="4"/>
      <c r="VYV143" s="4"/>
      <c r="VYW143" s="4"/>
      <c r="VYX143" s="4"/>
      <c r="VYY143" s="4"/>
      <c r="VYZ143" s="4"/>
      <c r="VZA143" s="4"/>
      <c r="VZB143" s="4"/>
      <c r="VZC143" s="4"/>
      <c r="VZD143" s="4"/>
      <c r="VZE143" s="4"/>
      <c r="VZF143" s="4"/>
      <c r="VZG143" s="4"/>
      <c r="VZH143" s="4"/>
      <c r="VZI143" s="4"/>
      <c r="VZJ143" s="4"/>
      <c r="VZK143" s="4"/>
      <c r="VZL143" s="4"/>
      <c r="VZM143" s="4"/>
      <c r="VZN143" s="4"/>
      <c r="VZO143" s="4"/>
      <c r="VZP143" s="4"/>
      <c r="VZQ143" s="4"/>
      <c r="VZR143" s="4"/>
      <c r="VZS143" s="4"/>
      <c r="VZT143" s="4"/>
      <c r="VZU143" s="4"/>
      <c r="VZV143" s="4"/>
      <c r="VZW143" s="4"/>
      <c r="VZX143" s="4"/>
      <c r="VZY143" s="4"/>
      <c r="VZZ143" s="4"/>
      <c r="WAA143" s="4"/>
      <c r="WAB143" s="4"/>
      <c r="WAC143" s="4"/>
      <c r="WAD143" s="4"/>
      <c r="WAE143" s="4"/>
      <c r="WAF143" s="4"/>
      <c r="WAG143" s="4"/>
      <c r="WAH143" s="4"/>
      <c r="WAI143" s="4"/>
      <c r="WAJ143" s="4"/>
      <c r="WAK143" s="4"/>
      <c r="WAL143" s="4"/>
      <c r="WAS143" s="4"/>
      <c r="WAT143" s="4"/>
      <c r="WAU143" s="4"/>
      <c r="WAV143" s="4"/>
      <c r="WAW143" s="4"/>
      <c r="WAX143" s="4"/>
      <c r="WAY143" s="4"/>
      <c r="WAZ143" s="4"/>
      <c r="WBA143" s="4"/>
      <c r="WBB143" s="4"/>
      <c r="WBC143" s="4"/>
      <c r="WBD143" s="4"/>
      <c r="WBE143" s="4"/>
      <c r="WBF143" s="4"/>
      <c r="WBG143" s="4"/>
      <c r="WBH143" s="4"/>
      <c r="WBI143" s="4"/>
      <c r="WBJ143" s="4"/>
      <c r="WBK143" s="4"/>
      <c r="WBL143" s="4"/>
      <c r="WBM143" s="4"/>
      <c r="WBN143" s="4"/>
      <c r="WBO143" s="4"/>
      <c r="WBP143" s="4"/>
      <c r="WBQ143" s="4"/>
      <c r="WBR143" s="4"/>
      <c r="WBS143" s="4"/>
      <c r="WBT143" s="4"/>
      <c r="WBU143" s="4"/>
      <c r="WBV143" s="4"/>
      <c r="WBW143" s="4"/>
      <c r="WBX143" s="4"/>
      <c r="WBY143" s="4"/>
      <c r="WBZ143" s="4"/>
      <c r="WCA143" s="4"/>
      <c r="WCB143" s="4"/>
      <c r="WCC143" s="4"/>
      <c r="WCD143" s="4"/>
      <c r="WCE143" s="4"/>
      <c r="WCF143" s="4"/>
      <c r="WCG143" s="4"/>
      <c r="WCH143" s="4"/>
      <c r="WCI143" s="4"/>
      <c r="WCJ143" s="4"/>
      <c r="WCK143" s="4"/>
      <c r="WCL143" s="4"/>
      <c r="WCM143" s="4"/>
      <c r="WCN143" s="4"/>
      <c r="WCO143" s="4"/>
      <c r="WCP143" s="4"/>
      <c r="WCQ143" s="4"/>
      <c r="WCR143" s="4"/>
      <c r="WCS143" s="4"/>
      <c r="WCT143" s="4"/>
      <c r="WCU143" s="4"/>
      <c r="WCV143" s="4"/>
      <c r="WCW143" s="4"/>
      <c r="WCX143" s="4"/>
      <c r="WCY143" s="4"/>
      <c r="WCZ143" s="4"/>
      <c r="WDA143" s="4"/>
      <c r="WDB143" s="4"/>
      <c r="WDC143" s="4"/>
      <c r="WDD143" s="4"/>
      <c r="WDE143" s="4"/>
      <c r="WDF143" s="4"/>
      <c r="WDG143" s="4"/>
      <c r="WDH143" s="4"/>
      <c r="WDI143" s="4"/>
      <c r="WDJ143" s="4"/>
      <c r="WDK143" s="4"/>
      <c r="WDL143" s="4"/>
      <c r="WDM143" s="4"/>
      <c r="WDN143" s="4"/>
      <c r="WDO143" s="4"/>
      <c r="WDP143" s="4"/>
      <c r="WDQ143" s="4"/>
      <c r="WDR143" s="4"/>
      <c r="WDS143" s="4"/>
      <c r="WDT143" s="4"/>
      <c r="WDU143" s="4"/>
      <c r="WDV143" s="4"/>
      <c r="WDW143" s="4"/>
      <c r="WDX143" s="4"/>
      <c r="WDY143" s="4"/>
      <c r="WDZ143" s="4"/>
      <c r="WEA143" s="4"/>
      <c r="WEB143" s="4"/>
      <c r="WEC143" s="4"/>
      <c r="WED143" s="4"/>
      <c r="WEE143" s="4"/>
      <c r="WEF143" s="4"/>
      <c r="WEG143" s="4"/>
      <c r="WEH143" s="4"/>
      <c r="WEI143" s="4"/>
      <c r="WEJ143" s="4"/>
      <c r="WEK143" s="4"/>
      <c r="WEL143" s="4"/>
      <c r="WEM143" s="4"/>
      <c r="WEN143" s="4"/>
      <c r="WEO143" s="4"/>
      <c r="WEP143" s="4"/>
      <c r="WEQ143" s="4"/>
      <c r="WER143" s="4"/>
      <c r="WES143" s="4"/>
      <c r="WET143" s="4"/>
      <c r="WEU143" s="4"/>
      <c r="WEV143" s="4"/>
      <c r="WEW143" s="4"/>
      <c r="WEX143" s="4"/>
      <c r="WEY143" s="4"/>
      <c r="WEZ143" s="4"/>
      <c r="WFA143" s="4"/>
      <c r="WFB143" s="4"/>
      <c r="WFC143" s="4"/>
      <c r="WFD143" s="4"/>
      <c r="WFE143" s="4"/>
      <c r="WFF143" s="4"/>
      <c r="WFG143" s="4"/>
      <c r="WFH143" s="4"/>
      <c r="WFI143" s="4"/>
      <c r="WFJ143" s="4"/>
      <c r="WFK143" s="4"/>
      <c r="WFL143" s="4"/>
      <c r="WFM143" s="4"/>
      <c r="WFN143" s="4"/>
      <c r="WFO143" s="4"/>
      <c r="WFP143" s="4"/>
      <c r="WFQ143" s="4"/>
      <c r="WFR143" s="4"/>
      <c r="WFS143" s="4"/>
      <c r="WFT143" s="4"/>
      <c r="WFU143" s="4"/>
      <c r="WFV143" s="4"/>
      <c r="WFW143" s="4"/>
      <c r="WFX143" s="4"/>
      <c r="WFY143" s="4"/>
      <c r="WFZ143" s="4"/>
      <c r="WGA143" s="4"/>
      <c r="WGB143" s="4"/>
      <c r="WGC143" s="4"/>
      <c r="WGD143" s="4"/>
      <c r="WGE143" s="4"/>
      <c r="WGF143" s="4"/>
      <c r="WGG143" s="4"/>
      <c r="WGH143" s="4"/>
      <c r="WGI143" s="4"/>
      <c r="WGJ143" s="4"/>
      <c r="WGK143" s="4"/>
      <c r="WGL143" s="4"/>
      <c r="WGM143" s="4"/>
      <c r="WGN143" s="4"/>
      <c r="WGO143" s="4"/>
      <c r="WGP143" s="4"/>
      <c r="WGQ143" s="4"/>
      <c r="WGR143" s="4"/>
      <c r="WGS143" s="4"/>
      <c r="WGT143" s="4"/>
      <c r="WGU143" s="4"/>
      <c r="WGV143" s="4"/>
      <c r="WGW143" s="4"/>
      <c r="WGX143" s="4"/>
      <c r="WGY143" s="4"/>
      <c r="WGZ143" s="4"/>
      <c r="WHA143" s="4"/>
      <c r="WHB143" s="4"/>
      <c r="WHC143" s="4"/>
      <c r="WHD143" s="4"/>
      <c r="WHE143" s="4"/>
      <c r="WHF143" s="4"/>
      <c r="WHG143" s="4"/>
      <c r="WHH143" s="4"/>
      <c r="WHI143" s="4"/>
      <c r="WHJ143" s="4"/>
      <c r="WHK143" s="4"/>
      <c r="WHL143" s="4"/>
      <c r="WHM143" s="4"/>
      <c r="WHN143" s="4"/>
      <c r="WHO143" s="4"/>
      <c r="WHP143" s="4"/>
      <c r="WHQ143" s="4"/>
      <c r="WHR143" s="4"/>
      <c r="WHS143" s="4"/>
      <c r="WHT143" s="4"/>
      <c r="WHU143" s="4"/>
      <c r="WHV143" s="4"/>
      <c r="WHW143" s="4"/>
      <c r="WHX143" s="4"/>
      <c r="WHY143" s="4"/>
      <c r="WHZ143" s="4"/>
      <c r="WIA143" s="4"/>
      <c r="WIB143" s="4"/>
      <c r="WIC143" s="4"/>
      <c r="WID143" s="4"/>
      <c r="WIE143" s="4"/>
      <c r="WIF143" s="4"/>
      <c r="WIG143" s="4"/>
      <c r="WIH143" s="4"/>
      <c r="WII143" s="4"/>
      <c r="WIJ143" s="4"/>
      <c r="WIK143" s="4"/>
      <c r="WIL143" s="4"/>
      <c r="WIM143" s="4"/>
      <c r="WIN143" s="4"/>
      <c r="WIO143" s="4"/>
      <c r="WIP143" s="4"/>
      <c r="WIQ143" s="4"/>
      <c r="WIR143" s="4"/>
      <c r="WIS143" s="4"/>
      <c r="WIT143" s="4"/>
      <c r="WIU143" s="4"/>
      <c r="WIV143" s="4"/>
      <c r="WIW143" s="4"/>
      <c r="WIX143" s="4"/>
      <c r="WIY143" s="4"/>
      <c r="WIZ143" s="4"/>
      <c r="WJA143" s="4"/>
      <c r="WJB143" s="4"/>
      <c r="WJC143" s="4"/>
      <c r="WJD143" s="4"/>
      <c r="WJE143" s="4"/>
      <c r="WJF143" s="4"/>
      <c r="WJG143" s="4"/>
      <c r="WJH143" s="4"/>
      <c r="WJI143" s="4"/>
      <c r="WJJ143" s="4"/>
      <c r="WJK143" s="4"/>
      <c r="WJL143" s="4"/>
      <c r="WJM143" s="4"/>
      <c r="WJN143" s="4"/>
      <c r="WJO143" s="4"/>
      <c r="WJP143" s="4"/>
      <c r="WJQ143" s="4"/>
      <c r="WJR143" s="4"/>
      <c r="WJS143" s="4"/>
      <c r="WJT143" s="4"/>
      <c r="WJU143" s="4"/>
      <c r="WJV143" s="4"/>
      <c r="WJW143" s="4"/>
      <c r="WJX143" s="4"/>
      <c r="WJY143" s="4"/>
      <c r="WJZ143" s="4"/>
      <c r="WKA143" s="4"/>
      <c r="WKB143" s="4"/>
      <c r="WKC143" s="4"/>
      <c r="WKD143" s="4"/>
      <c r="WKE143" s="4"/>
      <c r="WKF143" s="4"/>
      <c r="WKG143" s="4"/>
      <c r="WKH143" s="4"/>
      <c r="WKO143" s="4"/>
      <c r="WKP143" s="4"/>
      <c r="WKQ143" s="4"/>
      <c r="WKR143" s="4"/>
      <c r="WKS143" s="4"/>
      <c r="WKT143" s="4"/>
      <c r="WKU143" s="4"/>
      <c r="WKV143" s="4"/>
      <c r="WKW143" s="4"/>
      <c r="WKX143" s="4"/>
      <c r="WKY143" s="4"/>
      <c r="WKZ143" s="4"/>
      <c r="WLA143" s="4"/>
      <c r="WLB143" s="4"/>
      <c r="WLC143" s="4"/>
      <c r="WLD143" s="4"/>
      <c r="WLE143" s="4"/>
      <c r="WLF143" s="4"/>
      <c r="WLG143" s="4"/>
      <c r="WLH143" s="4"/>
      <c r="WLI143" s="4"/>
      <c r="WLJ143" s="4"/>
      <c r="WLK143" s="4"/>
      <c r="WLL143" s="4"/>
      <c r="WLM143" s="4"/>
      <c r="WLN143" s="4"/>
      <c r="WLO143" s="4"/>
      <c r="WLP143" s="4"/>
      <c r="WLQ143" s="4"/>
      <c r="WLR143" s="4"/>
      <c r="WLS143" s="4"/>
      <c r="WLT143" s="4"/>
      <c r="WLU143" s="4"/>
      <c r="WLV143" s="4"/>
      <c r="WLW143" s="4"/>
      <c r="WLX143" s="4"/>
      <c r="WLY143" s="4"/>
      <c r="WLZ143" s="4"/>
      <c r="WMA143" s="4"/>
      <c r="WMB143" s="4"/>
      <c r="WMC143" s="4"/>
      <c r="WMD143" s="4"/>
      <c r="WME143" s="4"/>
      <c r="WMF143" s="4"/>
      <c r="WMG143" s="4"/>
      <c r="WMH143" s="4"/>
      <c r="WMI143" s="4"/>
      <c r="WMJ143" s="4"/>
      <c r="WMK143" s="4"/>
      <c r="WML143" s="4"/>
      <c r="WMM143" s="4"/>
      <c r="WMN143" s="4"/>
      <c r="WMO143" s="4"/>
      <c r="WMP143" s="4"/>
      <c r="WMQ143" s="4"/>
      <c r="WMR143" s="4"/>
      <c r="WMS143" s="4"/>
      <c r="WMT143" s="4"/>
      <c r="WMU143" s="4"/>
      <c r="WMV143" s="4"/>
      <c r="WMW143" s="4"/>
      <c r="WMX143" s="4"/>
      <c r="WMY143" s="4"/>
      <c r="WMZ143" s="4"/>
      <c r="WNA143" s="4"/>
      <c r="WNB143" s="4"/>
      <c r="WNC143" s="4"/>
      <c r="WND143" s="4"/>
      <c r="WNE143" s="4"/>
      <c r="WNF143" s="4"/>
      <c r="WNG143" s="4"/>
      <c r="WNH143" s="4"/>
      <c r="WNI143" s="4"/>
      <c r="WNJ143" s="4"/>
      <c r="WNK143" s="4"/>
      <c r="WNL143" s="4"/>
      <c r="WNM143" s="4"/>
      <c r="WNN143" s="4"/>
      <c r="WNO143" s="4"/>
      <c r="WNP143" s="4"/>
      <c r="WNQ143" s="4"/>
      <c r="WNR143" s="4"/>
      <c r="WNS143" s="4"/>
      <c r="WNT143" s="4"/>
      <c r="WNU143" s="4"/>
      <c r="WNV143" s="4"/>
      <c r="WNW143" s="4"/>
      <c r="WNX143" s="4"/>
      <c r="WNY143" s="4"/>
      <c r="WNZ143" s="4"/>
      <c r="WOA143" s="4"/>
      <c r="WOB143" s="4"/>
      <c r="WOC143" s="4"/>
      <c r="WOD143" s="4"/>
      <c r="WOE143" s="4"/>
      <c r="WOF143" s="4"/>
      <c r="WOG143" s="4"/>
      <c r="WOH143" s="4"/>
      <c r="WOI143" s="4"/>
      <c r="WOJ143" s="4"/>
      <c r="WOK143" s="4"/>
      <c r="WOL143" s="4"/>
      <c r="WOM143" s="4"/>
      <c r="WON143" s="4"/>
      <c r="WOO143" s="4"/>
      <c r="WOP143" s="4"/>
      <c r="WOQ143" s="4"/>
      <c r="WOR143" s="4"/>
      <c r="WOS143" s="4"/>
      <c r="WOT143" s="4"/>
      <c r="WOU143" s="4"/>
      <c r="WOV143" s="4"/>
      <c r="WOW143" s="4"/>
      <c r="WOX143" s="4"/>
      <c r="WOY143" s="4"/>
      <c r="WOZ143" s="4"/>
      <c r="WPA143" s="4"/>
      <c r="WPB143" s="4"/>
      <c r="WPC143" s="4"/>
      <c r="WPD143" s="4"/>
      <c r="WPE143" s="4"/>
      <c r="WPF143" s="4"/>
      <c r="WPG143" s="4"/>
      <c r="WPH143" s="4"/>
      <c r="WPI143" s="4"/>
      <c r="WPJ143" s="4"/>
      <c r="WPK143" s="4"/>
      <c r="WPL143" s="4"/>
      <c r="WPM143" s="4"/>
      <c r="WPN143" s="4"/>
      <c r="WPO143" s="4"/>
      <c r="WPP143" s="4"/>
      <c r="WPQ143" s="4"/>
      <c r="WPR143" s="4"/>
      <c r="WPS143" s="4"/>
      <c r="WPT143" s="4"/>
      <c r="WPU143" s="4"/>
      <c r="WPV143" s="4"/>
      <c r="WPW143" s="4"/>
      <c r="WPX143" s="4"/>
      <c r="WPY143" s="4"/>
      <c r="WPZ143" s="4"/>
      <c r="WQA143" s="4"/>
      <c r="WQB143" s="4"/>
      <c r="WQC143" s="4"/>
      <c r="WQD143" s="4"/>
      <c r="WQE143" s="4"/>
      <c r="WQF143" s="4"/>
      <c r="WQG143" s="4"/>
      <c r="WQH143" s="4"/>
      <c r="WQI143" s="4"/>
      <c r="WQJ143" s="4"/>
      <c r="WQK143" s="4"/>
      <c r="WQL143" s="4"/>
      <c r="WQM143" s="4"/>
      <c r="WQN143" s="4"/>
      <c r="WQO143" s="4"/>
      <c r="WQP143" s="4"/>
      <c r="WQQ143" s="4"/>
      <c r="WQR143" s="4"/>
      <c r="WQS143" s="4"/>
      <c r="WQT143" s="4"/>
      <c r="WQU143" s="4"/>
      <c r="WQV143" s="4"/>
      <c r="WQW143" s="4"/>
      <c r="WQX143" s="4"/>
      <c r="WQY143" s="4"/>
      <c r="WQZ143" s="4"/>
      <c r="WRA143" s="4"/>
      <c r="WRB143" s="4"/>
      <c r="WRC143" s="4"/>
      <c r="WRD143" s="4"/>
      <c r="WRE143" s="4"/>
      <c r="WRF143" s="4"/>
      <c r="WRG143" s="4"/>
      <c r="WRH143" s="4"/>
      <c r="WRI143" s="4"/>
      <c r="WRJ143" s="4"/>
      <c r="WRK143" s="4"/>
      <c r="WRL143" s="4"/>
      <c r="WRM143" s="4"/>
      <c r="WRN143" s="4"/>
      <c r="WRO143" s="4"/>
      <c r="WRP143" s="4"/>
      <c r="WRQ143" s="4"/>
      <c r="WRR143" s="4"/>
      <c r="WRS143" s="4"/>
      <c r="WRT143" s="4"/>
      <c r="WRU143" s="4"/>
      <c r="WRV143" s="4"/>
      <c r="WRW143" s="4"/>
      <c r="WRX143" s="4"/>
      <c r="WRY143" s="4"/>
      <c r="WRZ143" s="4"/>
      <c r="WSA143" s="4"/>
      <c r="WSB143" s="4"/>
      <c r="WSC143" s="4"/>
      <c r="WSD143" s="4"/>
      <c r="WSE143" s="4"/>
      <c r="WSF143" s="4"/>
      <c r="WSG143" s="4"/>
      <c r="WSH143" s="4"/>
      <c r="WSI143" s="4"/>
      <c r="WSJ143" s="4"/>
      <c r="WSK143" s="4"/>
      <c r="WSL143" s="4"/>
      <c r="WSM143" s="4"/>
      <c r="WSN143" s="4"/>
      <c r="WSO143" s="4"/>
      <c r="WSP143" s="4"/>
      <c r="WSQ143" s="4"/>
      <c r="WSR143" s="4"/>
      <c r="WSS143" s="4"/>
      <c r="WST143" s="4"/>
      <c r="WSU143" s="4"/>
      <c r="WSV143" s="4"/>
      <c r="WSW143" s="4"/>
      <c r="WSX143" s="4"/>
      <c r="WSY143" s="4"/>
      <c r="WSZ143" s="4"/>
      <c r="WTA143" s="4"/>
      <c r="WTB143" s="4"/>
      <c r="WTC143" s="4"/>
      <c r="WTD143" s="4"/>
      <c r="WTE143" s="4"/>
      <c r="WTF143" s="4"/>
      <c r="WTG143" s="4"/>
      <c r="WTH143" s="4"/>
      <c r="WTI143" s="4"/>
      <c r="WTJ143" s="4"/>
      <c r="WTK143" s="4"/>
      <c r="WTL143" s="4"/>
      <c r="WTM143" s="4"/>
      <c r="WTN143" s="4"/>
      <c r="WTO143" s="4"/>
      <c r="WTP143" s="4"/>
      <c r="WTQ143" s="4"/>
      <c r="WTR143" s="4"/>
      <c r="WTS143" s="4"/>
      <c r="WTT143" s="4"/>
      <c r="WTU143" s="4"/>
      <c r="WTV143" s="4"/>
      <c r="WTW143" s="4"/>
      <c r="WTX143" s="4"/>
      <c r="WTY143" s="4"/>
      <c r="WTZ143" s="4"/>
      <c r="WUA143" s="4"/>
      <c r="WUB143" s="4"/>
      <c r="WUC143" s="4"/>
      <c r="WUD143" s="4"/>
      <c r="WUK143" s="4"/>
      <c r="WUL143" s="4"/>
      <c r="WUM143" s="4"/>
      <c r="WUN143" s="4"/>
      <c r="WUO143" s="4"/>
      <c r="WUP143" s="4"/>
      <c r="WUQ143" s="4"/>
      <c r="WUR143" s="4"/>
      <c r="WUS143" s="4"/>
      <c r="WUT143" s="4"/>
      <c r="WUU143" s="4"/>
      <c r="WUV143" s="4"/>
      <c r="WUW143" s="4"/>
      <c r="WUX143" s="4"/>
      <c r="WUY143" s="4"/>
      <c r="WUZ143" s="4"/>
      <c r="WVA143" s="4"/>
      <c r="WVB143" s="4"/>
      <c r="WVC143" s="4"/>
      <c r="WVD143" s="4"/>
      <c r="WVE143" s="4"/>
      <c r="WVF143" s="4"/>
      <c r="WVG143" s="4"/>
      <c r="WVH143" s="4"/>
      <c r="WVI143" s="4"/>
      <c r="WVJ143" s="4"/>
      <c r="WVK143" s="4"/>
      <c r="WVL143" s="4"/>
      <c r="WVM143" s="4"/>
      <c r="WVN143" s="4"/>
      <c r="WVO143" s="4"/>
      <c r="WVP143" s="4"/>
      <c r="WVQ143" s="4"/>
      <c r="WVR143" s="4"/>
      <c r="WVS143" s="4"/>
      <c r="WVT143" s="4"/>
      <c r="WVU143" s="4"/>
      <c r="WVV143" s="4"/>
      <c r="WVW143" s="4"/>
      <c r="WVX143" s="4"/>
      <c r="WVY143" s="4"/>
      <c r="WVZ143" s="4"/>
      <c r="WWA143" s="4"/>
      <c r="WWB143" s="4"/>
      <c r="WWC143" s="4"/>
      <c r="WWD143" s="4"/>
      <c r="WWE143" s="4"/>
      <c r="WWF143" s="4"/>
      <c r="WWG143" s="4"/>
      <c r="WWH143" s="4"/>
      <c r="WWI143" s="4"/>
      <c r="WWJ143" s="4"/>
      <c r="WWK143" s="4"/>
      <c r="WWL143" s="4"/>
      <c r="WWM143" s="4"/>
      <c r="WWN143" s="4"/>
      <c r="WWO143" s="4"/>
      <c r="WWP143" s="4"/>
      <c r="WWQ143" s="4"/>
      <c r="WWR143" s="4"/>
      <c r="WWS143" s="4"/>
      <c r="WWT143" s="4"/>
      <c r="WWU143" s="4"/>
      <c r="WWV143" s="4"/>
      <c r="WWW143" s="4"/>
      <c r="WWX143" s="4"/>
      <c r="WWY143" s="4"/>
      <c r="WWZ143" s="4"/>
      <c r="WXA143" s="4"/>
      <c r="WXB143" s="4"/>
      <c r="WXC143" s="4"/>
      <c r="WXD143" s="4"/>
      <c r="WXE143" s="4"/>
      <c r="WXF143" s="4"/>
      <c r="WXG143" s="4"/>
      <c r="WXH143" s="4"/>
      <c r="WXI143" s="4"/>
      <c r="WXJ143" s="4"/>
      <c r="WXK143" s="4"/>
      <c r="WXL143" s="4"/>
      <c r="WXM143" s="4"/>
      <c r="WXN143" s="4"/>
      <c r="WXO143" s="4"/>
      <c r="WXP143" s="4"/>
      <c r="WXQ143" s="4"/>
      <c r="WXR143" s="4"/>
      <c r="WXS143" s="4"/>
      <c r="WXT143" s="4"/>
      <c r="WXU143" s="4"/>
      <c r="WXV143" s="4"/>
      <c r="WXW143" s="4"/>
      <c r="WXX143" s="4"/>
      <c r="WXY143" s="4"/>
      <c r="WXZ143" s="4"/>
      <c r="WYA143" s="4"/>
      <c r="WYB143" s="4"/>
      <c r="WYC143" s="4"/>
      <c r="WYD143" s="4"/>
      <c r="WYE143" s="4"/>
      <c r="WYF143" s="4"/>
      <c r="WYG143" s="4"/>
      <c r="WYH143" s="4"/>
      <c r="WYI143" s="4"/>
      <c r="WYJ143" s="4"/>
      <c r="WYK143" s="4"/>
      <c r="WYL143" s="4"/>
      <c r="WYM143" s="4"/>
      <c r="WYN143" s="4"/>
      <c r="WYO143" s="4"/>
      <c r="WYP143" s="4"/>
      <c r="WYQ143" s="4"/>
      <c r="WYR143" s="4"/>
      <c r="WYS143" s="4"/>
      <c r="WYT143" s="4"/>
      <c r="WYU143" s="4"/>
      <c r="WYV143" s="4"/>
      <c r="WYW143" s="4"/>
      <c r="WYX143" s="4"/>
      <c r="WYY143" s="4"/>
      <c r="WYZ143" s="4"/>
      <c r="WZA143" s="4"/>
      <c r="WZB143" s="4"/>
      <c r="WZC143" s="4"/>
      <c r="WZD143" s="4"/>
      <c r="WZE143" s="4"/>
      <c r="WZF143" s="4"/>
      <c r="WZG143" s="4"/>
      <c r="WZH143" s="4"/>
      <c r="WZI143" s="4"/>
      <c r="WZJ143" s="4"/>
      <c r="WZK143" s="4"/>
      <c r="WZL143" s="4"/>
      <c r="WZM143" s="4"/>
      <c r="WZN143" s="4"/>
      <c r="WZO143" s="4"/>
      <c r="WZP143" s="4"/>
      <c r="WZQ143" s="4"/>
      <c r="WZR143" s="4"/>
      <c r="WZS143" s="4"/>
      <c r="WZT143" s="4"/>
      <c r="WZU143" s="4"/>
      <c r="WZV143" s="4"/>
      <c r="WZW143" s="4"/>
      <c r="WZX143" s="4"/>
      <c r="WZY143" s="4"/>
      <c r="WZZ143" s="4"/>
      <c r="XAA143" s="4"/>
      <c r="XAB143" s="4"/>
      <c r="XAC143" s="4"/>
      <c r="XAD143" s="4"/>
      <c r="XAE143" s="4"/>
      <c r="XAF143" s="4"/>
      <c r="XAG143" s="4"/>
      <c r="XAH143" s="4"/>
      <c r="XAI143" s="4"/>
      <c r="XAJ143" s="4"/>
      <c r="XAK143" s="4"/>
      <c r="XAL143" s="4"/>
      <c r="XAM143" s="4"/>
      <c r="XAN143" s="4"/>
      <c r="XAO143" s="4"/>
      <c r="XAP143" s="4"/>
      <c r="XAQ143" s="4"/>
      <c r="XAR143" s="4"/>
      <c r="XAS143" s="4"/>
      <c r="XAT143" s="4"/>
      <c r="XAU143" s="4"/>
      <c r="XAV143" s="4"/>
      <c r="XAW143" s="4"/>
      <c r="XAX143" s="4"/>
      <c r="XAY143" s="4"/>
      <c r="XAZ143" s="4"/>
      <c r="XBA143" s="4"/>
      <c r="XBB143" s="4"/>
      <c r="XBC143" s="4"/>
      <c r="XBD143" s="4"/>
      <c r="XBE143" s="4"/>
      <c r="XBF143" s="4"/>
      <c r="XBG143" s="4"/>
      <c r="XBH143" s="4"/>
      <c r="XBI143" s="4"/>
      <c r="XBJ143" s="4"/>
      <c r="XBK143" s="4"/>
      <c r="XBL143" s="4"/>
      <c r="XBM143" s="4"/>
      <c r="XBN143" s="4"/>
      <c r="XBO143" s="4"/>
      <c r="XBP143" s="4"/>
      <c r="XBQ143" s="4"/>
      <c r="XBR143" s="4"/>
      <c r="XBS143" s="4"/>
      <c r="XBT143" s="4"/>
      <c r="XBU143" s="4"/>
      <c r="XBV143" s="4"/>
      <c r="XBW143" s="4"/>
      <c r="XBX143" s="4"/>
      <c r="XBY143" s="4"/>
      <c r="XBZ143" s="4"/>
      <c r="XCA143" s="4"/>
      <c r="XCB143" s="4"/>
      <c r="XCC143" s="4"/>
      <c r="XCD143" s="4"/>
      <c r="XCE143" s="4"/>
      <c r="XCF143" s="4"/>
      <c r="XCG143" s="4"/>
      <c r="XCH143" s="4"/>
      <c r="XCI143" s="4"/>
      <c r="XCJ143" s="4"/>
      <c r="XCK143" s="4"/>
      <c r="XCL143" s="4"/>
      <c r="XCM143" s="4"/>
      <c r="XCN143" s="4"/>
      <c r="XCO143" s="4"/>
      <c r="XCP143" s="4"/>
      <c r="XCQ143" s="4"/>
      <c r="XCR143" s="4"/>
      <c r="XCS143" s="4"/>
      <c r="XCT143" s="4"/>
      <c r="XCU143" s="4"/>
      <c r="XCV143" s="4"/>
      <c r="XCW143" s="4"/>
      <c r="XCX143" s="4"/>
      <c r="XCY143" s="4"/>
      <c r="XCZ143" s="4"/>
      <c r="XDA143" s="4"/>
      <c r="XDB143" s="4"/>
      <c r="XDC143" s="4"/>
      <c r="XDD143" s="4"/>
      <c r="XDE143" s="4"/>
      <c r="XDF143" s="4"/>
      <c r="XDG143" s="4"/>
      <c r="XDH143" s="4"/>
      <c r="XDI143" s="4"/>
      <c r="XDJ143" s="4"/>
      <c r="XDK143" s="4"/>
      <c r="XDL143" s="4"/>
      <c r="XDM143" s="4"/>
      <c r="XDN143" s="4"/>
      <c r="XDO143" s="4"/>
      <c r="XDP143" s="4"/>
      <c r="XDQ143" s="4"/>
      <c r="XDR143" s="4"/>
      <c r="XDS143" s="4"/>
      <c r="XDT143" s="4"/>
      <c r="XDU143" s="4"/>
    </row>
    <row r="144" spans="1:16349" ht="15.75" x14ac:dyDescent="0.25">
      <c r="A144" s="23" t="s">
        <v>19</v>
      </c>
      <c r="B144" s="166" t="s">
        <v>53</v>
      </c>
      <c r="C144" s="166"/>
      <c r="D144" s="176">
        <f t="shared" ref="D144:F144" si="42">D146+D145</f>
        <v>8000000</v>
      </c>
      <c r="E144" s="176">
        <f t="shared" si="42"/>
        <v>8000000</v>
      </c>
      <c r="F144" s="176">
        <f t="shared" si="42"/>
        <v>8000000</v>
      </c>
    </row>
    <row r="145" spans="1:16349" ht="78" customHeight="1" x14ac:dyDescent="0.25">
      <c r="A145" s="10" t="s">
        <v>8</v>
      </c>
      <c r="B145" s="215" t="s">
        <v>53</v>
      </c>
      <c r="C145" s="167" t="s">
        <v>4</v>
      </c>
      <c r="D145" s="175">
        <f>7000000-1150000</f>
        <v>5850000</v>
      </c>
      <c r="E145" s="175">
        <v>7000000</v>
      </c>
      <c r="F145" s="175">
        <v>7000000</v>
      </c>
    </row>
    <row r="146" spans="1:16349" ht="30.75" customHeight="1" x14ac:dyDescent="0.25">
      <c r="A146" s="10" t="s">
        <v>61</v>
      </c>
      <c r="B146" s="167" t="s">
        <v>53</v>
      </c>
      <c r="C146" s="167" t="s">
        <v>5</v>
      </c>
      <c r="D146" s="175">
        <f>1000000+150000+1000000</f>
        <v>2150000</v>
      </c>
      <c r="E146" s="175">
        <v>1000000</v>
      </c>
      <c r="F146" s="175">
        <v>1000000</v>
      </c>
    </row>
    <row r="147" spans="1:16349" ht="15.75" x14ac:dyDescent="0.25">
      <c r="A147" s="43" t="s">
        <v>87</v>
      </c>
      <c r="B147" s="210" t="s">
        <v>57</v>
      </c>
      <c r="C147" s="210"/>
      <c r="D147" s="207">
        <f t="shared" ref="D147:F147" si="43">D148</f>
        <v>3066900</v>
      </c>
      <c r="E147" s="207">
        <f t="shared" si="43"/>
        <v>2960900</v>
      </c>
      <c r="F147" s="207">
        <f t="shared" si="43"/>
        <v>2960900</v>
      </c>
    </row>
    <row r="148" spans="1:16349" s="5" customFormat="1" ht="31.5" x14ac:dyDescent="0.25">
      <c r="A148" s="216" t="s">
        <v>71</v>
      </c>
      <c r="B148" s="166" t="s">
        <v>58</v>
      </c>
      <c r="C148" s="166"/>
      <c r="D148" s="176">
        <f>D149+D150+D151</f>
        <v>3066900</v>
      </c>
      <c r="E148" s="176">
        <f t="shared" ref="E148:F148" si="44">E149+E150+E151</f>
        <v>2960900</v>
      </c>
      <c r="F148" s="176">
        <f t="shared" si="44"/>
        <v>2960900</v>
      </c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  <c r="QR148" s="35"/>
      <c r="QS148" s="35"/>
      <c r="QT148" s="35"/>
      <c r="QU148" s="35"/>
      <c r="QV148" s="35"/>
      <c r="QW148" s="35"/>
      <c r="QX148" s="35"/>
      <c r="QY148" s="35"/>
      <c r="QZ148" s="35"/>
      <c r="RA148" s="35"/>
      <c r="RB148" s="35"/>
      <c r="RC148" s="35"/>
      <c r="RD148" s="35"/>
      <c r="RE148" s="35"/>
      <c r="RF148" s="35"/>
      <c r="RG148" s="35"/>
      <c r="RH148" s="35"/>
      <c r="RI148" s="35"/>
      <c r="RJ148" s="35"/>
      <c r="RK148" s="35"/>
      <c r="RL148" s="35"/>
      <c r="RM148" s="35"/>
      <c r="RN148" s="35"/>
      <c r="RU148" s="35"/>
      <c r="RV148" s="35"/>
      <c r="RW148" s="35"/>
      <c r="RX148" s="35"/>
      <c r="RY148" s="35"/>
      <c r="RZ148" s="35"/>
      <c r="SA148" s="35"/>
      <c r="SB148" s="35"/>
      <c r="SC148" s="35"/>
      <c r="SD148" s="35"/>
      <c r="SE148" s="35"/>
      <c r="SF148" s="35"/>
      <c r="SG148" s="35"/>
      <c r="SH148" s="35"/>
      <c r="SI148" s="35"/>
      <c r="SJ148" s="35"/>
      <c r="SK148" s="35"/>
      <c r="SL148" s="35"/>
      <c r="SM148" s="35"/>
      <c r="SN148" s="35"/>
      <c r="SO148" s="35"/>
      <c r="SP148" s="35"/>
      <c r="SQ148" s="35"/>
      <c r="SR148" s="35"/>
      <c r="SS148" s="35"/>
      <c r="ST148" s="35"/>
      <c r="SU148" s="35"/>
      <c r="SV148" s="35"/>
      <c r="SW148" s="35"/>
      <c r="SX148" s="35"/>
      <c r="SY148" s="35"/>
      <c r="SZ148" s="35"/>
      <c r="TA148" s="35"/>
      <c r="TB148" s="35"/>
      <c r="TC148" s="35"/>
      <c r="TD148" s="35"/>
      <c r="TE148" s="35"/>
      <c r="TF148" s="35"/>
      <c r="TG148" s="35"/>
      <c r="TH148" s="35"/>
      <c r="TI148" s="35"/>
      <c r="TJ148" s="35"/>
      <c r="TK148" s="35"/>
      <c r="TL148" s="35"/>
      <c r="TM148" s="35"/>
      <c r="TN148" s="35"/>
      <c r="TO148" s="35"/>
      <c r="TP148" s="35"/>
      <c r="TQ148" s="35"/>
      <c r="TR148" s="35"/>
      <c r="TS148" s="35"/>
      <c r="TT148" s="35"/>
      <c r="TU148" s="35"/>
      <c r="TV148" s="35"/>
      <c r="TW148" s="35"/>
      <c r="TX148" s="35"/>
      <c r="TY148" s="35"/>
      <c r="TZ148" s="35"/>
      <c r="UA148" s="35"/>
      <c r="UB148" s="35"/>
      <c r="UC148" s="35"/>
      <c r="UD148" s="35"/>
      <c r="UE148" s="35"/>
      <c r="UF148" s="35"/>
      <c r="UG148" s="35"/>
      <c r="UH148" s="35"/>
      <c r="UI148" s="35"/>
      <c r="UJ148" s="35"/>
      <c r="UK148" s="35"/>
      <c r="UL148" s="35"/>
      <c r="UM148" s="35"/>
      <c r="UN148" s="35"/>
      <c r="UO148" s="35"/>
      <c r="UP148" s="35"/>
      <c r="UQ148" s="35"/>
      <c r="UR148" s="35"/>
      <c r="US148" s="35"/>
      <c r="UT148" s="35"/>
      <c r="UU148" s="35"/>
      <c r="UV148" s="35"/>
      <c r="UW148" s="35"/>
      <c r="UX148" s="35"/>
      <c r="UY148" s="35"/>
      <c r="UZ148" s="35"/>
      <c r="VA148" s="35"/>
      <c r="VB148" s="35"/>
      <c r="VC148" s="35"/>
      <c r="VD148" s="35"/>
      <c r="VE148" s="35"/>
      <c r="VF148" s="35"/>
      <c r="VG148" s="35"/>
      <c r="VH148" s="35"/>
      <c r="VI148" s="35"/>
      <c r="VJ148" s="35"/>
      <c r="VK148" s="35"/>
      <c r="VL148" s="35"/>
      <c r="VM148" s="35"/>
      <c r="VN148" s="35"/>
      <c r="VO148" s="35"/>
      <c r="VP148" s="35"/>
      <c r="VQ148" s="35"/>
      <c r="VR148" s="35"/>
      <c r="VS148" s="35"/>
      <c r="VT148" s="35"/>
      <c r="VU148" s="35"/>
      <c r="VV148" s="35"/>
      <c r="VW148" s="35"/>
      <c r="VX148" s="35"/>
      <c r="VY148" s="35"/>
      <c r="VZ148" s="35"/>
      <c r="WA148" s="35"/>
      <c r="WB148" s="35"/>
      <c r="WC148" s="35"/>
      <c r="WD148" s="35"/>
      <c r="WE148" s="35"/>
      <c r="WF148" s="35"/>
      <c r="WG148" s="35"/>
      <c r="WH148" s="35"/>
      <c r="WI148" s="35"/>
      <c r="WJ148" s="35"/>
      <c r="WK148" s="35"/>
      <c r="WL148" s="35"/>
      <c r="WM148" s="35"/>
      <c r="WN148" s="35"/>
      <c r="WO148" s="35"/>
      <c r="WP148" s="35"/>
      <c r="WQ148" s="35"/>
      <c r="WR148" s="35"/>
      <c r="WS148" s="35"/>
      <c r="WT148" s="35"/>
      <c r="WU148" s="35"/>
      <c r="WV148" s="35"/>
      <c r="WW148" s="35"/>
      <c r="WX148" s="35"/>
      <c r="WY148" s="35"/>
      <c r="WZ148" s="35"/>
      <c r="XA148" s="35"/>
      <c r="XB148" s="35"/>
      <c r="XC148" s="35"/>
      <c r="XD148" s="35"/>
      <c r="XE148" s="35"/>
      <c r="XF148" s="35"/>
      <c r="XG148" s="35"/>
      <c r="XH148" s="35"/>
      <c r="XI148" s="35"/>
      <c r="XJ148" s="35"/>
      <c r="XK148" s="35"/>
      <c r="XL148" s="35"/>
      <c r="XM148" s="35"/>
      <c r="XN148" s="35"/>
      <c r="XO148" s="35"/>
      <c r="XP148" s="35"/>
      <c r="XQ148" s="35"/>
      <c r="XR148" s="35"/>
      <c r="XS148" s="35"/>
      <c r="XT148" s="35"/>
      <c r="XU148" s="35"/>
      <c r="XV148" s="35"/>
      <c r="XW148" s="35"/>
      <c r="XX148" s="35"/>
      <c r="XY148" s="35"/>
      <c r="XZ148" s="35"/>
      <c r="YA148" s="35"/>
      <c r="YB148" s="35"/>
      <c r="YC148" s="35"/>
      <c r="YD148" s="35"/>
      <c r="YE148" s="35"/>
      <c r="YF148" s="35"/>
      <c r="YG148" s="35"/>
      <c r="YH148" s="35"/>
      <c r="YI148" s="35"/>
      <c r="YJ148" s="35"/>
      <c r="YK148" s="35"/>
      <c r="YL148" s="35"/>
      <c r="YM148" s="35"/>
      <c r="YN148" s="35"/>
      <c r="YO148" s="35"/>
      <c r="YP148" s="35"/>
      <c r="YQ148" s="35"/>
      <c r="YR148" s="35"/>
      <c r="YS148" s="35"/>
      <c r="YT148" s="35"/>
      <c r="YU148" s="35"/>
      <c r="YV148" s="35"/>
      <c r="YW148" s="35"/>
      <c r="YX148" s="35"/>
      <c r="YY148" s="35"/>
      <c r="YZ148" s="35"/>
      <c r="ZA148" s="35"/>
      <c r="ZB148" s="35"/>
      <c r="ZC148" s="35"/>
      <c r="ZD148" s="35"/>
      <c r="ZE148" s="35"/>
      <c r="ZF148" s="35"/>
      <c r="ZG148" s="35"/>
      <c r="ZH148" s="35"/>
      <c r="ZI148" s="35"/>
      <c r="ZJ148" s="35"/>
      <c r="ZK148" s="35"/>
      <c r="ZL148" s="35"/>
      <c r="ZM148" s="35"/>
      <c r="ZN148" s="35"/>
      <c r="ZO148" s="35"/>
      <c r="ZP148" s="35"/>
      <c r="ZQ148" s="35"/>
      <c r="ZR148" s="35"/>
      <c r="ZS148" s="35"/>
      <c r="ZT148" s="35"/>
      <c r="ZU148" s="35"/>
      <c r="ZV148" s="35"/>
      <c r="ZW148" s="35"/>
      <c r="ZX148" s="35"/>
      <c r="ZY148" s="35"/>
      <c r="ZZ148" s="35"/>
      <c r="AAA148" s="35"/>
      <c r="AAB148" s="35"/>
      <c r="AAC148" s="35"/>
      <c r="AAD148" s="35"/>
      <c r="AAE148" s="35"/>
      <c r="AAF148" s="35"/>
      <c r="AAG148" s="35"/>
      <c r="AAH148" s="35"/>
      <c r="AAI148" s="35"/>
      <c r="AAJ148" s="35"/>
      <c r="AAK148" s="35"/>
      <c r="AAL148" s="35"/>
      <c r="AAM148" s="35"/>
      <c r="AAN148" s="35"/>
      <c r="AAO148" s="35"/>
      <c r="AAP148" s="35"/>
      <c r="AAQ148" s="35"/>
      <c r="AAR148" s="35"/>
      <c r="AAS148" s="35"/>
      <c r="AAT148" s="35"/>
      <c r="AAU148" s="35"/>
      <c r="AAV148" s="35"/>
      <c r="AAW148" s="35"/>
      <c r="AAX148" s="35"/>
      <c r="AAY148" s="35"/>
      <c r="AAZ148" s="35"/>
      <c r="ABA148" s="35"/>
      <c r="ABB148" s="35"/>
      <c r="ABC148" s="35"/>
      <c r="ABD148" s="35"/>
      <c r="ABE148" s="35"/>
      <c r="ABF148" s="35"/>
      <c r="ABG148" s="35"/>
      <c r="ABH148" s="35"/>
      <c r="ABI148" s="35"/>
      <c r="ABJ148" s="35"/>
      <c r="ABQ148" s="35"/>
      <c r="ABR148" s="35"/>
      <c r="ABS148" s="35"/>
      <c r="ABT148" s="35"/>
      <c r="ABU148" s="35"/>
      <c r="ABV148" s="35"/>
      <c r="ABW148" s="35"/>
      <c r="ABX148" s="35"/>
      <c r="ABY148" s="35"/>
      <c r="ABZ148" s="35"/>
      <c r="ACA148" s="35"/>
      <c r="ACB148" s="35"/>
      <c r="ACC148" s="35"/>
      <c r="ACD148" s="35"/>
      <c r="ACE148" s="35"/>
      <c r="ACF148" s="35"/>
      <c r="ACG148" s="35"/>
      <c r="ACH148" s="35"/>
      <c r="ACI148" s="35"/>
      <c r="ACJ148" s="35"/>
      <c r="ACK148" s="35"/>
      <c r="ACL148" s="35"/>
      <c r="ACM148" s="35"/>
      <c r="ACN148" s="35"/>
      <c r="ACO148" s="35"/>
      <c r="ACP148" s="35"/>
      <c r="ACQ148" s="35"/>
      <c r="ACR148" s="35"/>
      <c r="ACS148" s="35"/>
      <c r="ACT148" s="35"/>
      <c r="ACU148" s="35"/>
      <c r="ACV148" s="35"/>
      <c r="ACW148" s="35"/>
      <c r="ACX148" s="35"/>
      <c r="ACY148" s="35"/>
      <c r="ACZ148" s="35"/>
      <c r="ADA148" s="35"/>
      <c r="ADB148" s="35"/>
      <c r="ADC148" s="35"/>
      <c r="ADD148" s="35"/>
      <c r="ADE148" s="35"/>
      <c r="ADF148" s="35"/>
      <c r="ADG148" s="35"/>
      <c r="ADH148" s="35"/>
      <c r="ADI148" s="35"/>
      <c r="ADJ148" s="35"/>
      <c r="ADK148" s="35"/>
      <c r="ADL148" s="35"/>
      <c r="ADM148" s="35"/>
      <c r="ADN148" s="35"/>
      <c r="ADO148" s="35"/>
      <c r="ADP148" s="35"/>
      <c r="ADQ148" s="35"/>
      <c r="ADR148" s="35"/>
      <c r="ADS148" s="35"/>
      <c r="ADT148" s="35"/>
      <c r="ADU148" s="35"/>
      <c r="ADV148" s="35"/>
      <c r="ADW148" s="35"/>
      <c r="ADX148" s="35"/>
      <c r="ADY148" s="35"/>
      <c r="ADZ148" s="35"/>
      <c r="AEA148" s="35"/>
      <c r="AEB148" s="35"/>
      <c r="AEC148" s="35"/>
      <c r="AED148" s="35"/>
      <c r="AEE148" s="35"/>
      <c r="AEF148" s="35"/>
      <c r="AEG148" s="35"/>
      <c r="AEH148" s="35"/>
      <c r="AEI148" s="35"/>
      <c r="AEJ148" s="35"/>
      <c r="AEK148" s="35"/>
      <c r="AEL148" s="35"/>
      <c r="AEM148" s="35"/>
      <c r="AEN148" s="35"/>
      <c r="AEO148" s="35"/>
      <c r="AEP148" s="35"/>
      <c r="AEQ148" s="35"/>
      <c r="AER148" s="35"/>
      <c r="AES148" s="35"/>
      <c r="AET148" s="35"/>
      <c r="AEU148" s="35"/>
      <c r="AEV148" s="35"/>
      <c r="AEW148" s="35"/>
      <c r="AEX148" s="35"/>
      <c r="AEY148" s="35"/>
      <c r="AEZ148" s="35"/>
      <c r="AFA148" s="35"/>
      <c r="AFB148" s="35"/>
      <c r="AFC148" s="35"/>
      <c r="AFD148" s="35"/>
      <c r="AFE148" s="35"/>
      <c r="AFF148" s="35"/>
      <c r="AFG148" s="35"/>
      <c r="AFH148" s="35"/>
      <c r="AFI148" s="35"/>
      <c r="AFJ148" s="35"/>
      <c r="AFK148" s="35"/>
      <c r="AFL148" s="35"/>
      <c r="AFM148" s="35"/>
      <c r="AFN148" s="35"/>
      <c r="AFO148" s="35"/>
      <c r="AFP148" s="35"/>
      <c r="AFQ148" s="35"/>
      <c r="AFR148" s="35"/>
      <c r="AFS148" s="35"/>
      <c r="AFT148" s="35"/>
      <c r="AFU148" s="35"/>
      <c r="AFV148" s="35"/>
      <c r="AFW148" s="35"/>
      <c r="AFX148" s="35"/>
      <c r="AFY148" s="35"/>
      <c r="AFZ148" s="35"/>
      <c r="AGA148" s="35"/>
      <c r="AGB148" s="35"/>
      <c r="AGC148" s="35"/>
      <c r="AGD148" s="35"/>
      <c r="AGE148" s="35"/>
      <c r="AGF148" s="35"/>
      <c r="AGG148" s="35"/>
      <c r="AGH148" s="35"/>
      <c r="AGI148" s="35"/>
      <c r="AGJ148" s="35"/>
      <c r="AGK148" s="35"/>
      <c r="AGL148" s="35"/>
      <c r="AGM148" s="35"/>
      <c r="AGN148" s="35"/>
      <c r="AGO148" s="35"/>
      <c r="AGP148" s="35"/>
      <c r="AGQ148" s="35"/>
      <c r="AGR148" s="35"/>
      <c r="AGS148" s="35"/>
      <c r="AGT148" s="35"/>
      <c r="AGU148" s="35"/>
      <c r="AGV148" s="35"/>
      <c r="AGW148" s="35"/>
      <c r="AGX148" s="35"/>
      <c r="AGY148" s="35"/>
      <c r="AGZ148" s="35"/>
      <c r="AHA148" s="35"/>
      <c r="AHB148" s="35"/>
      <c r="AHC148" s="35"/>
      <c r="AHD148" s="35"/>
      <c r="AHE148" s="35"/>
      <c r="AHF148" s="35"/>
      <c r="AHG148" s="35"/>
      <c r="AHH148" s="35"/>
      <c r="AHI148" s="35"/>
      <c r="AHJ148" s="35"/>
      <c r="AHK148" s="35"/>
      <c r="AHL148" s="35"/>
      <c r="AHM148" s="35"/>
      <c r="AHN148" s="35"/>
      <c r="AHO148" s="35"/>
      <c r="AHP148" s="35"/>
      <c r="AHQ148" s="35"/>
      <c r="AHR148" s="35"/>
      <c r="AHS148" s="35"/>
      <c r="AHT148" s="35"/>
      <c r="AHU148" s="35"/>
      <c r="AHV148" s="35"/>
      <c r="AHW148" s="35"/>
      <c r="AHX148" s="35"/>
      <c r="AHY148" s="35"/>
      <c r="AHZ148" s="35"/>
      <c r="AIA148" s="35"/>
      <c r="AIB148" s="35"/>
      <c r="AIC148" s="35"/>
      <c r="AID148" s="35"/>
      <c r="AIE148" s="35"/>
      <c r="AIF148" s="35"/>
      <c r="AIG148" s="35"/>
      <c r="AIH148" s="35"/>
      <c r="AII148" s="35"/>
      <c r="AIJ148" s="35"/>
      <c r="AIK148" s="35"/>
      <c r="AIL148" s="35"/>
      <c r="AIM148" s="35"/>
      <c r="AIN148" s="35"/>
      <c r="AIO148" s="35"/>
      <c r="AIP148" s="35"/>
      <c r="AIQ148" s="35"/>
      <c r="AIR148" s="35"/>
      <c r="AIS148" s="35"/>
      <c r="AIT148" s="35"/>
      <c r="AIU148" s="35"/>
      <c r="AIV148" s="35"/>
      <c r="AIW148" s="35"/>
      <c r="AIX148" s="35"/>
      <c r="AIY148" s="35"/>
      <c r="AIZ148" s="35"/>
      <c r="AJA148" s="35"/>
      <c r="AJB148" s="35"/>
      <c r="AJC148" s="35"/>
      <c r="AJD148" s="35"/>
      <c r="AJE148" s="35"/>
      <c r="AJF148" s="35"/>
      <c r="AJG148" s="35"/>
      <c r="AJH148" s="35"/>
      <c r="AJI148" s="35"/>
      <c r="AJJ148" s="35"/>
      <c r="AJK148" s="35"/>
      <c r="AJL148" s="35"/>
      <c r="AJM148" s="35"/>
      <c r="AJN148" s="35"/>
      <c r="AJO148" s="35"/>
      <c r="AJP148" s="35"/>
      <c r="AJQ148" s="35"/>
      <c r="AJR148" s="35"/>
      <c r="AJS148" s="35"/>
      <c r="AJT148" s="35"/>
      <c r="AJU148" s="35"/>
      <c r="AJV148" s="35"/>
      <c r="AJW148" s="35"/>
      <c r="AJX148" s="35"/>
      <c r="AJY148" s="35"/>
      <c r="AJZ148" s="35"/>
      <c r="AKA148" s="35"/>
      <c r="AKB148" s="35"/>
      <c r="AKC148" s="35"/>
      <c r="AKD148" s="35"/>
      <c r="AKE148" s="35"/>
      <c r="AKF148" s="35"/>
      <c r="AKG148" s="35"/>
      <c r="AKH148" s="35"/>
      <c r="AKI148" s="35"/>
      <c r="AKJ148" s="35"/>
      <c r="AKK148" s="35"/>
      <c r="AKL148" s="35"/>
      <c r="AKM148" s="35"/>
      <c r="AKN148" s="35"/>
      <c r="AKO148" s="35"/>
      <c r="AKP148" s="35"/>
      <c r="AKQ148" s="35"/>
      <c r="AKR148" s="35"/>
      <c r="AKS148" s="35"/>
      <c r="AKT148" s="35"/>
      <c r="AKU148" s="35"/>
      <c r="AKV148" s="35"/>
      <c r="AKW148" s="35"/>
      <c r="AKX148" s="35"/>
      <c r="AKY148" s="35"/>
      <c r="AKZ148" s="35"/>
      <c r="ALA148" s="35"/>
      <c r="ALB148" s="35"/>
      <c r="ALC148" s="35"/>
      <c r="ALD148" s="35"/>
      <c r="ALE148" s="35"/>
      <c r="ALF148" s="35"/>
      <c r="ALM148" s="35"/>
      <c r="ALN148" s="35"/>
      <c r="ALO148" s="35"/>
      <c r="ALP148" s="35"/>
      <c r="ALQ148" s="35"/>
      <c r="ALR148" s="35"/>
      <c r="ALS148" s="35"/>
      <c r="ALT148" s="35"/>
      <c r="ALU148" s="35"/>
      <c r="ALV148" s="35"/>
      <c r="ALW148" s="35"/>
      <c r="ALX148" s="35"/>
      <c r="ALY148" s="35"/>
      <c r="ALZ148" s="35"/>
      <c r="AMA148" s="35"/>
      <c r="AMB148" s="35"/>
      <c r="AMC148" s="35"/>
      <c r="AMD148" s="35"/>
      <c r="AME148" s="35"/>
      <c r="AMF148" s="35"/>
      <c r="AMG148" s="35"/>
      <c r="AMH148" s="35"/>
      <c r="AMI148" s="35"/>
      <c r="AMJ148" s="35"/>
      <c r="AMK148" s="35"/>
      <c r="AML148" s="35"/>
      <c r="AMM148" s="35"/>
      <c r="AMN148" s="35"/>
      <c r="AMO148" s="35"/>
      <c r="AMP148" s="35"/>
      <c r="AMQ148" s="35"/>
      <c r="AMR148" s="35"/>
      <c r="AMS148" s="35"/>
      <c r="AMT148" s="35"/>
      <c r="AMU148" s="35"/>
      <c r="AMV148" s="35"/>
      <c r="AMW148" s="35"/>
      <c r="AMX148" s="35"/>
      <c r="AMY148" s="35"/>
      <c r="AMZ148" s="35"/>
      <c r="ANA148" s="35"/>
      <c r="ANB148" s="35"/>
      <c r="ANC148" s="35"/>
      <c r="AND148" s="35"/>
      <c r="ANE148" s="35"/>
      <c r="ANF148" s="35"/>
      <c r="ANG148" s="35"/>
      <c r="ANH148" s="35"/>
      <c r="ANI148" s="35"/>
      <c r="ANJ148" s="35"/>
      <c r="ANK148" s="35"/>
      <c r="ANL148" s="35"/>
      <c r="ANM148" s="35"/>
      <c r="ANN148" s="35"/>
      <c r="ANO148" s="35"/>
      <c r="ANP148" s="35"/>
      <c r="ANQ148" s="35"/>
      <c r="ANR148" s="35"/>
      <c r="ANS148" s="35"/>
      <c r="ANT148" s="35"/>
      <c r="ANU148" s="35"/>
      <c r="ANV148" s="35"/>
      <c r="ANW148" s="35"/>
      <c r="ANX148" s="35"/>
      <c r="ANY148" s="35"/>
      <c r="ANZ148" s="35"/>
      <c r="AOA148" s="35"/>
      <c r="AOB148" s="35"/>
      <c r="AOC148" s="35"/>
      <c r="AOD148" s="35"/>
      <c r="AOE148" s="35"/>
      <c r="AOF148" s="35"/>
      <c r="AOG148" s="35"/>
      <c r="AOH148" s="35"/>
      <c r="AOI148" s="35"/>
      <c r="AOJ148" s="35"/>
      <c r="AOK148" s="35"/>
      <c r="AOL148" s="35"/>
      <c r="AOM148" s="35"/>
      <c r="AON148" s="35"/>
      <c r="AOO148" s="35"/>
      <c r="AOP148" s="35"/>
      <c r="AOQ148" s="35"/>
      <c r="AOR148" s="35"/>
      <c r="AOS148" s="35"/>
      <c r="AOT148" s="35"/>
      <c r="AOU148" s="35"/>
      <c r="AOV148" s="35"/>
      <c r="AOW148" s="35"/>
      <c r="AOX148" s="35"/>
      <c r="AOY148" s="35"/>
      <c r="AOZ148" s="35"/>
      <c r="APA148" s="35"/>
      <c r="APB148" s="35"/>
      <c r="APC148" s="35"/>
      <c r="APD148" s="35"/>
      <c r="APE148" s="35"/>
      <c r="APF148" s="35"/>
      <c r="APG148" s="35"/>
      <c r="APH148" s="35"/>
      <c r="API148" s="35"/>
      <c r="APJ148" s="35"/>
      <c r="APK148" s="35"/>
      <c r="APL148" s="35"/>
      <c r="APM148" s="35"/>
      <c r="APN148" s="35"/>
      <c r="APO148" s="35"/>
      <c r="APP148" s="35"/>
      <c r="APQ148" s="35"/>
      <c r="APR148" s="35"/>
      <c r="APS148" s="35"/>
      <c r="APT148" s="35"/>
      <c r="APU148" s="35"/>
      <c r="APV148" s="35"/>
      <c r="APW148" s="35"/>
      <c r="APX148" s="35"/>
      <c r="APY148" s="35"/>
      <c r="APZ148" s="35"/>
      <c r="AQA148" s="35"/>
      <c r="AQB148" s="35"/>
      <c r="AQC148" s="35"/>
      <c r="AQD148" s="35"/>
      <c r="AQE148" s="35"/>
      <c r="AQF148" s="35"/>
      <c r="AQG148" s="35"/>
      <c r="AQH148" s="35"/>
      <c r="AQI148" s="35"/>
      <c r="AQJ148" s="35"/>
      <c r="AQK148" s="35"/>
      <c r="AQL148" s="35"/>
      <c r="AQM148" s="35"/>
      <c r="AQN148" s="35"/>
      <c r="AQO148" s="35"/>
      <c r="AQP148" s="35"/>
      <c r="AQQ148" s="35"/>
      <c r="AQR148" s="35"/>
      <c r="AQS148" s="35"/>
      <c r="AQT148" s="35"/>
      <c r="AQU148" s="35"/>
      <c r="AQV148" s="35"/>
      <c r="AQW148" s="35"/>
      <c r="AQX148" s="35"/>
      <c r="AQY148" s="35"/>
      <c r="AQZ148" s="35"/>
      <c r="ARA148" s="35"/>
      <c r="ARB148" s="35"/>
      <c r="ARC148" s="35"/>
      <c r="ARD148" s="35"/>
      <c r="ARE148" s="35"/>
      <c r="ARF148" s="35"/>
      <c r="ARG148" s="35"/>
      <c r="ARH148" s="35"/>
      <c r="ARI148" s="35"/>
      <c r="ARJ148" s="35"/>
      <c r="ARK148" s="35"/>
      <c r="ARL148" s="35"/>
      <c r="ARM148" s="35"/>
      <c r="ARN148" s="35"/>
      <c r="ARO148" s="35"/>
      <c r="ARP148" s="35"/>
      <c r="ARQ148" s="35"/>
      <c r="ARR148" s="35"/>
      <c r="ARS148" s="35"/>
      <c r="ART148" s="35"/>
      <c r="ARU148" s="35"/>
      <c r="ARV148" s="35"/>
      <c r="ARW148" s="35"/>
      <c r="ARX148" s="35"/>
      <c r="ARY148" s="35"/>
      <c r="ARZ148" s="35"/>
      <c r="ASA148" s="35"/>
      <c r="ASB148" s="35"/>
      <c r="ASC148" s="35"/>
      <c r="ASD148" s="35"/>
      <c r="ASE148" s="35"/>
      <c r="ASF148" s="35"/>
      <c r="ASG148" s="35"/>
      <c r="ASH148" s="35"/>
      <c r="ASI148" s="35"/>
      <c r="ASJ148" s="35"/>
      <c r="ASK148" s="35"/>
      <c r="ASL148" s="35"/>
      <c r="ASM148" s="35"/>
      <c r="ASN148" s="35"/>
      <c r="ASO148" s="35"/>
      <c r="ASP148" s="35"/>
      <c r="ASQ148" s="35"/>
      <c r="ASR148" s="35"/>
      <c r="ASS148" s="35"/>
      <c r="AST148" s="35"/>
      <c r="ASU148" s="35"/>
      <c r="ASV148" s="35"/>
      <c r="ASW148" s="35"/>
      <c r="ASX148" s="35"/>
      <c r="ASY148" s="35"/>
      <c r="ASZ148" s="35"/>
      <c r="ATA148" s="35"/>
      <c r="ATB148" s="35"/>
      <c r="ATC148" s="35"/>
      <c r="ATD148" s="35"/>
      <c r="ATE148" s="35"/>
      <c r="ATF148" s="35"/>
      <c r="ATG148" s="35"/>
      <c r="ATH148" s="35"/>
      <c r="ATI148" s="35"/>
      <c r="ATJ148" s="35"/>
      <c r="ATK148" s="35"/>
      <c r="ATL148" s="35"/>
      <c r="ATM148" s="35"/>
      <c r="ATN148" s="35"/>
      <c r="ATO148" s="35"/>
      <c r="ATP148" s="35"/>
      <c r="ATQ148" s="35"/>
      <c r="ATR148" s="35"/>
      <c r="ATS148" s="35"/>
      <c r="ATT148" s="35"/>
      <c r="ATU148" s="35"/>
      <c r="ATV148" s="35"/>
      <c r="ATW148" s="35"/>
      <c r="ATX148" s="35"/>
      <c r="ATY148" s="35"/>
      <c r="ATZ148" s="35"/>
      <c r="AUA148" s="35"/>
      <c r="AUB148" s="35"/>
      <c r="AUC148" s="35"/>
      <c r="AUD148" s="35"/>
      <c r="AUE148" s="35"/>
      <c r="AUF148" s="35"/>
      <c r="AUG148" s="35"/>
      <c r="AUH148" s="35"/>
      <c r="AUI148" s="35"/>
      <c r="AUJ148" s="35"/>
      <c r="AUK148" s="35"/>
      <c r="AUL148" s="35"/>
      <c r="AUM148" s="35"/>
      <c r="AUN148" s="35"/>
      <c r="AUO148" s="35"/>
      <c r="AUP148" s="35"/>
      <c r="AUQ148" s="35"/>
      <c r="AUR148" s="35"/>
      <c r="AUS148" s="35"/>
      <c r="AUT148" s="35"/>
      <c r="AUU148" s="35"/>
      <c r="AUV148" s="35"/>
      <c r="AUW148" s="35"/>
      <c r="AUX148" s="35"/>
      <c r="AUY148" s="35"/>
      <c r="AUZ148" s="35"/>
      <c r="AVA148" s="35"/>
      <c r="AVB148" s="35"/>
      <c r="AVI148" s="35"/>
      <c r="AVJ148" s="35"/>
      <c r="AVK148" s="35"/>
      <c r="AVL148" s="35"/>
      <c r="AVM148" s="35"/>
      <c r="AVN148" s="35"/>
      <c r="AVO148" s="35"/>
      <c r="AVP148" s="35"/>
      <c r="AVQ148" s="35"/>
      <c r="AVR148" s="35"/>
      <c r="AVS148" s="35"/>
      <c r="AVT148" s="35"/>
      <c r="AVU148" s="35"/>
      <c r="AVV148" s="35"/>
      <c r="AVW148" s="35"/>
      <c r="AVX148" s="35"/>
      <c r="AVY148" s="35"/>
      <c r="AVZ148" s="35"/>
      <c r="AWA148" s="35"/>
      <c r="AWB148" s="35"/>
      <c r="AWC148" s="35"/>
      <c r="AWD148" s="35"/>
      <c r="AWE148" s="35"/>
      <c r="AWF148" s="35"/>
      <c r="AWG148" s="35"/>
      <c r="AWH148" s="35"/>
      <c r="AWI148" s="35"/>
      <c r="AWJ148" s="35"/>
      <c r="AWK148" s="35"/>
      <c r="AWL148" s="35"/>
      <c r="AWM148" s="35"/>
      <c r="AWN148" s="35"/>
      <c r="AWO148" s="35"/>
      <c r="AWP148" s="35"/>
      <c r="AWQ148" s="35"/>
      <c r="AWR148" s="35"/>
      <c r="AWS148" s="35"/>
      <c r="AWT148" s="35"/>
      <c r="AWU148" s="35"/>
      <c r="AWV148" s="35"/>
      <c r="AWW148" s="35"/>
      <c r="AWX148" s="35"/>
      <c r="AWY148" s="35"/>
      <c r="AWZ148" s="35"/>
      <c r="AXA148" s="35"/>
      <c r="AXB148" s="35"/>
      <c r="AXC148" s="35"/>
      <c r="AXD148" s="35"/>
      <c r="AXE148" s="35"/>
      <c r="AXF148" s="35"/>
      <c r="AXG148" s="35"/>
      <c r="AXH148" s="35"/>
      <c r="AXI148" s="35"/>
      <c r="AXJ148" s="35"/>
      <c r="AXK148" s="35"/>
      <c r="AXL148" s="35"/>
      <c r="AXM148" s="35"/>
      <c r="AXN148" s="35"/>
      <c r="AXO148" s="35"/>
      <c r="AXP148" s="35"/>
      <c r="AXQ148" s="35"/>
      <c r="AXR148" s="35"/>
      <c r="AXS148" s="35"/>
      <c r="AXT148" s="35"/>
      <c r="AXU148" s="35"/>
      <c r="AXV148" s="35"/>
      <c r="AXW148" s="35"/>
      <c r="AXX148" s="35"/>
      <c r="AXY148" s="35"/>
      <c r="AXZ148" s="35"/>
      <c r="AYA148" s="35"/>
      <c r="AYB148" s="35"/>
      <c r="AYC148" s="35"/>
      <c r="AYD148" s="35"/>
      <c r="AYE148" s="35"/>
      <c r="AYF148" s="35"/>
      <c r="AYG148" s="35"/>
      <c r="AYH148" s="35"/>
      <c r="AYI148" s="35"/>
      <c r="AYJ148" s="35"/>
      <c r="AYK148" s="35"/>
      <c r="AYL148" s="35"/>
      <c r="AYM148" s="35"/>
      <c r="AYN148" s="35"/>
      <c r="AYO148" s="35"/>
      <c r="AYP148" s="35"/>
      <c r="AYQ148" s="35"/>
      <c r="AYR148" s="35"/>
      <c r="AYS148" s="35"/>
      <c r="AYT148" s="35"/>
      <c r="AYU148" s="35"/>
      <c r="AYV148" s="35"/>
      <c r="AYW148" s="35"/>
      <c r="AYX148" s="35"/>
      <c r="AYY148" s="35"/>
      <c r="AYZ148" s="35"/>
      <c r="AZA148" s="35"/>
      <c r="AZB148" s="35"/>
      <c r="AZC148" s="35"/>
      <c r="AZD148" s="35"/>
      <c r="AZE148" s="35"/>
      <c r="AZF148" s="35"/>
      <c r="AZG148" s="35"/>
      <c r="AZH148" s="35"/>
      <c r="AZI148" s="35"/>
      <c r="AZJ148" s="35"/>
      <c r="AZK148" s="35"/>
      <c r="AZL148" s="35"/>
      <c r="AZM148" s="35"/>
      <c r="AZN148" s="35"/>
      <c r="AZO148" s="35"/>
      <c r="AZP148" s="35"/>
      <c r="AZQ148" s="35"/>
      <c r="AZR148" s="35"/>
      <c r="AZS148" s="35"/>
      <c r="AZT148" s="35"/>
      <c r="AZU148" s="35"/>
      <c r="AZV148" s="35"/>
      <c r="AZW148" s="35"/>
      <c r="AZX148" s="35"/>
      <c r="AZY148" s="35"/>
      <c r="AZZ148" s="35"/>
      <c r="BAA148" s="35"/>
      <c r="BAB148" s="35"/>
      <c r="BAC148" s="35"/>
      <c r="BAD148" s="35"/>
      <c r="BAE148" s="35"/>
      <c r="BAF148" s="35"/>
      <c r="BAG148" s="35"/>
      <c r="BAH148" s="35"/>
      <c r="BAI148" s="35"/>
      <c r="BAJ148" s="35"/>
      <c r="BAK148" s="35"/>
      <c r="BAL148" s="35"/>
      <c r="BAM148" s="35"/>
      <c r="BAN148" s="35"/>
      <c r="BAO148" s="35"/>
      <c r="BAP148" s="35"/>
      <c r="BAQ148" s="35"/>
      <c r="BAR148" s="35"/>
      <c r="BAS148" s="35"/>
      <c r="BAT148" s="35"/>
      <c r="BAU148" s="35"/>
      <c r="BAV148" s="35"/>
      <c r="BAW148" s="35"/>
      <c r="BAX148" s="35"/>
      <c r="BAY148" s="35"/>
      <c r="BAZ148" s="35"/>
      <c r="BBA148" s="35"/>
      <c r="BBB148" s="35"/>
      <c r="BBC148" s="35"/>
      <c r="BBD148" s="35"/>
      <c r="BBE148" s="35"/>
      <c r="BBF148" s="35"/>
      <c r="BBG148" s="35"/>
      <c r="BBH148" s="35"/>
      <c r="BBI148" s="35"/>
      <c r="BBJ148" s="35"/>
      <c r="BBK148" s="35"/>
      <c r="BBL148" s="35"/>
      <c r="BBM148" s="35"/>
      <c r="BBN148" s="35"/>
      <c r="BBO148" s="35"/>
      <c r="BBP148" s="35"/>
      <c r="BBQ148" s="35"/>
      <c r="BBR148" s="35"/>
      <c r="BBS148" s="35"/>
      <c r="BBT148" s="35"/>
      <c r="BBU148" s="35"/>
      <c r="BBV148" s="35"/>
      <c r="BBW148" s="35"/>
      <c r="BBX148" s="35"/>
      <c r="BBY148" s="35"/>
      <c r="BBZ148" s="35"/>
      <c r="BCA148" s="35"/>
      <c r="BCB148" s="35"/>
      <c r="BCC148" s="35"/>
      <c r="BCD148" s="35"/>
      <c r="BCE148" s="35"/>
      <c r="BCF148" s="35"/>
      <c r="BCG148" s="35"/>
      <c r="BCH148" s="35"/>
      <c r="BCI148" s="35"/>
      <c r="BCJ148" s="35"/>
      <c r="BCK148" s="35"/>
      <c r="BCL148" s="35"/>
      <c r="BCM148" s="35"/>
      <c r="BCN148" s="35"/>
      <c r="BCO148" s="35"/>
      <c r="BCP148" s="35"/>
      <c r="BCQ148" s="35"/>
      <c r="BCR148" s="35"/>
      <c r="BCS148" s="35"/>
      <c r="BCT148" s="35"/>
      <c r="BCU148" s="35"/>
      <c r="BCV148" s="35"/>
      <c r="BCW148" s="35"/>
      <c r="BCX148" s="35"/>
      <c r="BCY148" s="35"/>
      <c r="BCZ148" s="35"/>
      <c r="BDA148" s="35"/>
      <c r="BDB148" s="35"/>
      <c r="BDC148" s="35"/>
      <c r="BDD148" s="35"/>
      <c r="BDE148" s="35"/>
      <c r="BDF148" s="35"/>
      <c r="BDG148" s="35"/>
      <c r="BDH148" s="35"/>
      <c r="BDI148" s="35"/>
      <c r="BDJ148" s="35"/>
      <c r="BDK148" s="35"/>
      <c r="BDL148" s="35"/>
      <c r="BDM148" s="35"/>
      <c r="BDN148" s="35"/>
      <c r="BDO148" s="35"/>
      <c r="BDP148" s="35"/>
      <c r="BDQ148" s="35"/>
      <c r="BDR148" s="35"/>
      <c r="BDS148" s="35"/>
      <c r="BDT148" s="35"/>
      <c r="BDU148" s="35"/>
      <c r="BDV148" s="35"/>
      <c r="BDW148" s="35"/>
      <c r="BDX148" s="35"/>
      <c r="BDY148" s="35"/>
      <c r="BDZ148" s="35"/>
      <c r="BEA148" s="35"/>
      <c r="BEB148" s="35"/>
      <c r="BEC148" s="35"/>
      <c r="BED148" s="35"/>
      <c r="BEE148" s="35"/>
      <c r="BEF148" s="35"/>
      <c r="BEG148" s="35"/>
      <c r="BEH148" s="35"/>
      <c r="BEI148" s="35"/>
      <c r="BEJ148" s="35"/>
      <c r="BEK148" s="35"/>
      <c r="BEL148" s="35"/>
      <c r="BEM148" s="35"/>
      <c r="BEN148" s="35"/>
      <c r="BEO148" s="35"/>
      <c r="BEP148" s="35"/>
      <c r="BEQ148" s="35"/>
      <c r="BER148" s="35"/>
      <c r="BES148" s="35"/>
      <c r="BET148" s="35"/>
      <c r="BEU148" s="35"/>
      <c r="BEV148" s="35"/>
      <c r="BEW148" s="35"/>
      <c r="BEX148" s="35"/>
      <c r="BFE148" s="35"/>
      <c r="BFF148" s="35"/>
      <c r="BFG148" s="35"/>
      <c r="BFH148" s="35"/>
      <c r="BFI148" s="35"/>
      <c r="BFJ148" s="35"/>
      <c r="BFK148" s="35"/>
      <c r="BFL148" s="35"/>
      <c r="BFM148" s="35"/>
      <c r="BFN148" s="35"/>
      <c r="BFO148" s="35"/>
      <c r="BFP148" s="35"/>
      <c r="BFQ148" s="35"/>
      <c r="BFR148" s="35"/>
      <c r="BFS148" s="35"/>
      <c r="BFT148" s="35"/>
      <c r="BFU148" s="35"/>
      <c r="BFV148" s="35"/>
      <c r="BFW148" s="35"/>
      <c r="BFX148" s="35"/>
      <c r="BFY148" s="35"/>
      <c r="BFZ148" s="35"/>
      <c r="BGA148" s="35"/>
      <c r="BGB148" s="35"/>
      <c r="BGC148" s="35"/>
      <c r="BGD148" s="35"/>
      <c r="BGE148" s="35"/>
      <c r="BGF148" s="35"/>
      <c r="BGG148" s="35"/>
      <c r="BGH148" s="35"/>
      <c r="BGI148" s="35"/>
      <c r="BGJ148" s="35"/>
      <c r="BGK148" s="35"/>
      <c r="BGL148" s="35"/>
      <c r="BGM148" s="35"/>
      <c r="BGN148" s="35"/>
      <c r="BGO148" s="35"/>
      <c r="BGP148" s="35"/>
      <c r="BGQ148" s="35"/>
      <c r="BGR148" s="35"/>
      <c r="BGS148" s="35"/>
      <c r="BGT148" s="35"/>
      <c r="BGU148" s="35"/>
      <c r="BGV148" s="35"/>
      <c r="BGW148" s="35"/>
      <c r="BGX148" s="35"/>
      <c r="BGY148" s="35"/>
      <c r="BGZ148" s="35"/>
      <c r="BHA148" s="35"/>
      <c r="BHB148" s="35"/>
      <c r="BHC148" s="35"/>
      <c r="BHD148" s="35"/>
      <c r="BHE148" s="35"/>
      <c r="BHF148" s="35"/>
      <c r="BHG148" s="35"/>
      <c r="BHH148" s="35"/>
      <c r="BHI148" s="35"/>
      <c r="BHJ148" s="35"/>
      <c r="BHK148" s="35"/>
      <c r="BHL148" s="35"/>
      <c r="BHM148" s="35"/>
      <c r="BHN148" s="35"/>
      <c r="BHO148" s="35"/>
      <c r="BHP148" s="35"/>
      <c r="BHQ148" s="35"/>
      <c r="BHR148" s="35"/>
      <c r="BHS148" s="35"/>
      <c r="BHT148" s="35"/>
      <c r="BHU148" s="35"/>
      <c r="BHV148" s="35"/>
      <c r="BHW148" s="35"/>
      <c r="BHX148" s="35"/>
      <c r="BHY148" s="35"/>
      <c r="BHZ148" s="35"/>
      <c r="BIA148" s="35"/>
      <c r="BIB148" s="35"/>
      <c r="BIC148" s="35"/>
      <c r="BID148" s="35"/>
      <c r="BIE148" s="35"/>
      <c r="BIF148" s="35"/>
      <c r="BIG148" s="35"/>
      <c r="BIH148" s="35"/>
      <c r="BII148" s="35"/>
      <c r="BIJ148" s="35"/>
      <c r="BIK148" s="35"/>
      <c r="BIL148" s="35"/>
      <c r="BIM148" s="35"/>
      <c r="BIN148" s="35"/>
      <c r="BIO148" s="35"/>
      <c r="BIP148" s="35"/>
      <c r="BIQ148" s="35"/>
      <c r="BIR148" s="35"/>
      <c r="BIS148" s="35"/>
      <c r="BIT148" s="35"/>
      <c r="BIU148" s="35"/>
      <c r="BIV148" s="35"/>
      <c r="BIW148" s="35"/>
      <c r="BIX148" s="35"/>
      <c r="BIY148" s="35"/>
      <c r="BIZ148" s="35"/>
      <c r="BJA148" s="35"/>
      <c r="BJB148" s="35"/>
      <c r="BJC148" s="35"/>
      <c r="BJD148" s="35"/>
      <c r="BJE148" s="35"/>
      <c r="BJF148" s="35"/>
      <c r="BJG148" s="35"/>
      <c r="BJH148" s="35"/>
      <c r="BJI148" s="35"/>
      <c r="BJJ148" s="35"/>
      <c r="BJK148" s="35"/>
      <c r="BJL148" s="35"/>
      <c r="BJM148" s="35"/>
      <c r="BJN148" s="35"/>
      <c r="BJO148" s="35"/>
      <c r="BJP148" s="35"/>
      <c r="BJQ148" s="35"/>
      <c r="BJR148" s="35"/>
      <c r="BJS148" s="35"/>
      <c r="BJT148" s="35"/>
      <c r="BJU148" s="35"/>
      <c r="BJV148" s="35"/>
      <c r="BJW148" s="35"/>
      <c r="BJX148" s="35"/>
      <c r="BJY148" s="35"/>
      <c r="BJZ148" s="35"/>
      <c r="BKA148" s="35"/>
      <c r="BKB148" s="35"/>
      <c r="BKC148" s="35"/>
      <c r="BKD148" s="35"/>
      <c r="BKE148" s="35"/>
      <c r="BKF148" s="35"/>
      <c r="BKG148" s="35"/>
      <c r="BKH148" s="35"/>
      <c r="BKI148" s="35"/>
      <c r="BKJ148" s="35"/>
      <c r="BKK148" s="35"/>
      <c r="BKL148" s="35"/>
      <c r="BKM148" s="35"/>
      <c r="BKN148" s="35"/>
      <c r="BKO148" s="35"/>
      <c r="BKP148" s="35"/>
      <c r="BKQ148" s="35"/>
      <c r="BKR148" s="35"/>
      <c r="BKS148" s="35"/>
      <c r="BKT148" s="35"/>
      <c r="BKU148" s="35"/>
      <c r="BKV148" s="35"/>
      <c r="BKW148" s="35"/>
      <c r="BKX148" s="35"/>
      <c r="BKY148" s="35"/>
      <c r="BKZ148" s="35"/>
      <c r="BLA148" s="35"/>
      <c r="BLB148" s="35"/>
      <c r="BLC148" s="35"/>
      <c r="BLD148" s="35"/>
      <c r="BLE148" s="35"/>
      <c r="BLF148" s="35"/>
      <c r="BLG148" s="35"/>
      <c r="BLH148" s="35"/>
      <c r="BLI148" s="35"/>
      <c r="BLJ148" s="35"/>
      <c r="BLK148" s="35"/>
      <c r="BLL148" s="35"/>
      <c r="BLM148" s="35"/>
      <c r="BLN148" s="35"/>
      <c r="BLO148" s="35"/>
      <c r="BLP148" s="35"/>
      <c r="BLQ148" s="35"/>
      <c r="BLR148" s="35"/>
      <c r="BLS148" s="35"/>
      <c r="BLT148" s="35"/>
      <c r="BLU148" s="35"/>
      <c r="BLV148" s="35"/>
      <c r="BLW148" s="35"/>
      <c r="BLX148" s="35"/>
      <c r="BLY148" s="35"/>
      <c r="BLZ148" s="35"/>
      <c r="BMA148" s="35"/>
      <c r="BMB148" s="35"/>
      <c r="BMC148" s="35"/>
      <c r="BMD148" s="35"/>
      <c r="BME148" s="35"/>
      <c r="BMF148" s="35"/>
      <c r="BMG148" s="35"/>
      <c r="BMH148" s="35"/>
      <c r="BMI148" s="35"/>
      <c r="BMJ148" s="35"/>
      <c r="BMK148" s="35"/>
      <c r="BML148" s="35"/>
      <c r="BMM148" s="35"/>
      <c r="BMN148" s="35"/>
      <c r="BMO148" s="35"/>
      <c r="BMP148" s="35"/>
      <c r="BMQ148" s="35"/>
      <c r="BMR148" s="35"/>
      <c r="BMS148" s="35"/>
      <c r="BMT148" s="35"/>
      <c r="BMU148" s="35"/>
      <c r="BMV148" s="35"/>
      <c r="BMW148" s="35"/>
      <c r="BMX148" s="35"/>
      <c r="BMY148" s="35"/>
      <c r="BMZ148" s="35"/>
      <c r="BNA148" s="35"/>
      <c r="BNB148" s="35"/>
      <c r="BNC148" s="35"/>
      <c r="BND148" s="35"/>
      <c r="BNE148" s="35"/>
      <c r="BNF148" s="35"/>
      <c r="BNG148" s="35"/>
      <c r="BNH148" s="35"/>
      <c r="BNI148" s="35"/>
      <c r="BNJ148" s="35"/>
      <c r="BNK148" s="35"/>
      <c r="BNL148" s="35"/>
      <c r="BNM148" s="35"/>
      <c r="BNN148" s="35"/>
      <c r="BNO148" s="35"/>
      <c r="BNP148" s="35"/>
      <c r="BNQ148" s="35"/>
      <c r="BNR148" s="35"/>
      <c r="BNS148" s="35"/>
      <c r="BNT148" s="35"/>
      <c r="BNU148" s="35"/>
      <c r="BNV148" s="35"/>
      <c r="BNW148" s="35"/>
      <c r="BNX148" s="35"/>
      <c r="BNY148" s="35"/>
      <c r="BNZ148" s="35"/>
      <c r="BOA148" s="35"/>
      <c r="BOB148" s="35"/>
      <c r="BOC148" s="35"/>
      <c r="BOD148" s="35"/>
      <c r="BOE148" s="35"/>
      <c r="BOF148" s="35"/>
      <c r="BOG148" s="35"/>
      <c r="BOH148" s="35"/>
      <c r="BOI148" s="35"/>
      <c r="BOJ148" s="35"/>
      <c r="BOK148" s="35"/>
      <c r="BOL148" s="35"/>
      <c r="BOM148" s="35"/>
      <c r="BON148" s="35"/>
      <c r="BOO148" s="35"/>
      <c r="BOP148" s="35"/>
      <c r="BOQ148" s="35"/>
      <c r="BOR148" s="35"/>
      <c r="BOS148" s="35"/>
      <c r="BOT148" s="35"/>
      <c r="BPA148" s="35"/>
      <c r="BPB148" s="35"/>
      <c r="BPC148" s="35"/>
      <c r="BPD148" s="35"/>
      <c r="BPE148" s="35"/>
      <c r="BPF148" s="35"/>
      <c r="BPG148" s="35"/>
      <c r="BPH148" s="35"/>
      <c r="BPI148" s="35"/>
      <c r="BPJ148" s="35"/>
      <c r="BPK148" s="35"/>
      <c r="BPL148" s="35"/>
      <c r="BPM148" s="35"/>
      <c r="BPN148" s="35"/>
      <c r="BPO148" s="35"/>
      <c r="BPP148" s="35"/>
      <c r="BPQ148" s="35"/>
      <c r="BPR148" s="35"/>
      <c r="BPS148" s="35"/>
      <c r="BPT148" s="35"/>
      <c r="BPU148" s="35"/>
      <c r="BPV148" s="35"/>
      <c r="BPW148" s="35"/>
      <c r="BPX148" s="35"/>
      <c r="BPY148" s="35"/>
      <c r="BPZ148" s="35"/>
      <c r="BQA148" s="35"/>
      <c r="BQB148" s="35"/>
      <c r="BQC148" s="35"/>
      <c r="BQD148" s="35"/>
      <c r="BQE148" s="35"/>
      <c r="BQF148" s="35"/>
      <c r="BQG148" s="35"/>
      <c r="BQH148" s="35"/>
      <c r="BQI148" s="35"/>
      <c r="BQJ148" s="35"/>
      <c r="BQK148" s="35"/>
      <c r="BQL148" s="35"/>
      <c r="BQM148" s="35"/>
      <c r="BQN148" s="35"/>
      <c r="BQO148" s="35"/>
      <c r="BQP148" s="35"/>
      <c r="BQQ148" s="35"/>
      <c r="BQR148" s="35"/>
      <c r="BQS148" s="35"/>
      <c r="BQT148" s="35"/>
      <c r="BQU148" s="35"/>
      <c r="BQV148" s="35"/>
      <c r="BQW148" s="35"/>
      <c r="BQX148" s="35"/>
      <c r="BQY148" s="35"/>
      <c r="BQZ148" s="35"/>
      <c r="BRA148" s="35"/>
      <c r="BRB148" s="35"/>
      <c r="BRC148" s="35"/>
      <c r="BRD148" s="35"/>
      <c r="BRE148" s="35"/>
      <c r="BRF148" s="35"/>
      <c r="BRG148" s="35"/>
      <c r="BRH148" s="35"/>
      <c r="BRI148" s="35"/>
      <c r="BRJ148" s="35"/>
      <c r="BRK148" s="35"/>
      <c r="BRL148" s="35"/>
      <c r="BRM148" s="35"/>
      <c r="BRN148" s="35"/>
      <c r="BRO148" s="35"/>
      <c r="BRP148" s="35"/>
      <c r="BRQ148" s="35"/>
      <c r="BRR148" s="35"/>
      <c r="BRS148" s="35"/>
      <c r="BRT148" s="35"/>
      <c r="BRU148" s="35"/>
      <c r="BRV148" s="35"/>
      <c r="BRW148" s="35"/>
      <c r="BRX148" s="35"/>
      <c r="BRY148" s="35"/>
      <c r="BRZ148" s="35"/>
      <c r="BSA148" s="35"/>
      <c r="BSB148" s="35"/>
      <c r="BSC148" s="35"/>
      <c r="BSD148" s="35"/>
      <c r="BSE148" s="35"/>
      <c r="BSF148" s="35"/>
      <c r="BSG148" s="35"/>
      <c r="BSH148" s="35"/>
      <c r="BSI148" s="35"/>
      <c r="BSJ148" s="35"/>
      <c r="BSK148" s="35"/>
      <c r="BSL148" s="35"/>
      <c r="BSM148" s="35"/>
      <c r="BSN148" s="35"/>
      <c r="BSO148" s="35"/>
      <c r="BSP148" s="35"/>
      <c r="BSQ148" s="35"/>
      <c r="BSR148" s="35"/>
      <c r="BSS148" s="35"/>
      <c r="BST148" s="35"/>
      <c r="BSU148" s="35"/>
      <c r="BSV148" s="35"/>
      <c r="BSW148" s="35"/>
      <c r="BSX148" s="35"/>
      <c r="BSY148" s="35"/>
      <c r="BSZ148" s="35"/>
      <c r="BTA148" s="35"/>
      <c r="BTB148" s="35"/>
      <c r="BTC148" s="35"/>
      <c r="BTD148" s="35"/>
      <c r="BTE148" s="35"/>
      <c r="BTF148" s="35"/>
      <c r="BTG148" s="35"/>
      <c r="BTH148" s="35"/>
      <c r="BTI148" s="35"/>
      <c r="BTJ148" s="35"/>
      <c r="BTK148" s="35"/>
      <c r="BTL148" s="35"/>
      <c r="BTM148" s="35"/>
      <c r="BTN148" s="35"/>
      <c r="BTO148" s="35"/>
      <c r="BTP148" s="35"/>
      <c r="BTQ148" s="35"/>
      <c r="BTR148" s="35"/>
      <c r="BTS148" s="35"/>
      <c r="BTT148" s="35"/>
      <c r="BTU148" s="35"/>
      <c r="BTV148" s="35"/>
      <c r="BTW148" s="35"/>
      <c r="BTX148" s="35"/>
      <c r="BTY148" s="35"/>
      <c r="BTZ148" s="35"/>
      <c r="BUA148" s="35"/>
      <c r="BUB148" s="35"/>
      <c r="BUC148" s="35"/>
      <c r="BUD148" s="35"/>
      <c r="BUE148" s="35"/>
      <c r="BUF148" s="35"/>
      <c r="BUG148" s="35"/>
      <c r="BUH148" s="35"/>
      <c r="BUI148" s="35"/>
      <c r="BUJ148" s="35"/>
      <c r="BUK148" s="35"/>
      <c r="BUL148" s="35"/>
      <c r="BUM148" s="35"/>
      <c r="BUN148" s="35"/>
      <c r="BUO148" s="35"/>
      <c r="BUP148" s="35"/>
      <c r="BUQ148" s="35"/>
      <c r="BUR148" s="35"/>
      <c r="BUS148" s="35"/>
      <c r="BUT148" s="35"/>
      <c r="BUU148" s="35"/>
      <c r="BUV148" s="35"/>
      <c r="BUW148" s="35"/>
      <c r="BUX148" s="35"/>
      <c r="BUY148" s="35"/>
      <c r="BUZ148" s="35"/>
      <c r="BVA148" s="35"/>
      <c r="BVB148" s="35"/>
      <c r="BVC148" s="35"/>
      <c r="BVD148" s="35"/>
      <c r="BVE148" s="35"/>
      <c r="BVF148" s="35"/>
      <c r="BVG148" s="35"/>
      <c r="BVH148" s="35"/>
      <c r="BVI148" s="35"/>
      <c r="BVJ148" s="35"/>
      <c r="BVK148" s="35"/>
      <c r="BVL148" s="35"/>
      <c r="BVM148" s="35"/>
      <c r="BVN148" s="35"/>
      <c r="BVO148" s="35"/>
      <c r="BVP148" s="35"/>
      <c r="BVQ148" s="35"/>
      <c r="BVR148" s="35"/>
      <c r="BVS148" s="35"/>
      <c r="BVT148" s="35"/>
      <c r="BVU148" s="35"/>
      <c r="BVV148" s="35"/>
      <c r="BVW148" s="35"/>
      <c r="BVX148" s="35"/>
      <c r="BVY148" s="35"/>
      <c r="BVZ148" s="35"/>
      <c r="BWA148" s="35"/>
      <c r="BWB148" s="35"/>
      <c r="BWC148" s="35"/>
      <c r="BWD148" s="35"/>
      <c r="BWE148" s="35"/>
      <c r="BWF148" s="35"/>
      <c r="BWG148" s="35"/>
      <c r="BWH148" s="35"/>
      <c r="BWI148" s="35"/>
      <c r="BWJ148" s="35"/>
      <c r="BWK148" s="35"/>
      <c r="BWL148" s="35"/>
      <c r="BWM148" s="35"/>
      <c r="BWN148" s="35"/>
      <c r="BWO148" s="35"/>
      <c r="BWP148" s="35"/>
      <c r="BWQ148" s="35"/>
      <c r="BWR148" s="35"/>
      <c r="BWS148" s="35"/>
      <c r="BWT148" s="35"/>
      <c r="BWU148" s="35"/>
      <c r="BWV148" s="35"/>
      <c r="BWW148" s="35"/>
      <c r="BWX148" s="35"/>
      <c r="BWY148" s="35"/>
      <c r="BWZ148" s="35"/>
      <c r="BXA148" s="35"/>
      <c r="BXB148" s="35"/>
      <c r="BXC148" s="35"/>
      <c r="BXD148" s="35"/>
      <c r="BXE148" s="35"/>
      <c r="BXF148" s="35"/>
      <c r="BXG148" s="35"/>
      <c r="BXH148" s="35"/>
      <c r="BXI148" s="35"/>
      <c r="BXJ148" s="35"/>
      <c r="BXK148" s="35"/>
      <c r="BXL148" s="35"/>
      <c r="BXM148" s="35"/>
      <c r="BXN148" s="35"/>
      <c r="BXO148" s="35"/>
      <c r="BXP148" s="35"/>
      <c r="BXQ148" s="35"/>
      <c r="BXR148" s="35"/>
      <c r="BXS148" s="35"/>
      <c r="BXT148" s="35"/>
      <c r="BXU148" s="35"/>
      <c r="BXV148" s="35"/>
      <c r="BXW148" s="35"/>
      <c r="BXX148" s="35"/>
      <c r="BXY148" s="35"/>
      <c r="BXZ148" s="35"/>
      <c r="BYA148" s="35"/>
      <c r="BYB148" s="35"/>
      <c r="BYC148" s="35"/>
      <c r="BYD148" s="35"/>
      <c r="BYE148" s="35"/>
      <c r="BYF148" s="35"/>
      <c r="BYG148" s="35"/>
      <c r="BYH148" s="35"/>
      <c r="BYI148" s="35"/>
      <c r="BYJ148" s="35"/>
      <c r="BYK148" s="35"/>
      <c r="BYL148" s="35"/>
      <c r="BYM148" s="35"/>
      <c r="BYN148" s="35"/>
      <c r="BYO148" s="35"/>
      <c r="BYP148" s="35"/>
      <c r="BYW148" s="35"/>
      <c r="BYX148" s="35"/>
      <c r="BYY148" s="35"/>
      <c r="BYZ148" s="35"/>
      <c r="BZA148" s="35"/>
      <c r="BZB148" s="35"/>
      <c r="BZC148" s="35"/>
      <c r="BZD148" s="35"/>
      <c r="BZE148" s="35"/>
      <c r="BZF148" s="35"/>
      <c r="BZG148" s="35"/>
      <c r="BZH148" s="35"/>
      <c r="BZI148" s="35"/>
      <c r="BZJ148" s="35"/>
      <c r="BZK148" s="35"/>
      <c r="BZL148" s="35"/>
      <c r="BZM148" s="35"/>
      <c r="BZN148" s="35"/>
      <c r="BZO148" s="35"/>
      <c r="BZP148" s="35"/>
      <c r="BZQ148" s="35"/>
      <c r="BZR148" s="35"/>
      <c r="BZS148" s="35"/>
      <c r="BZT148" s="35"/>
      <c r="BZU148" s="35"/>
      <c r="BZV148" s="35"/>
      <c r="BZW148" s="35"/>
      <c r="BZX148" s="35"/>
      <c r="BZY148" s="35"/>
      <c r="BZZ148" s="35"/>
      <c r="CAA148" s="35"/>
      <c r="CAB148" s="35"/>
      <c r="CAC148" s="35"/>
      <c r="CAD148" s="35"/>
      <c r="CAE148" s="35"/>
      <c r="CAF148" s="35"/>
      <c r="CAG148" s="35"/>
      <c r="CAH148" s="35"/>
      <c r="CAI148" s="35"/>
      <c r="CAJ148" s="35"/>
      <c r="CAK148" s="35"/>
      <c r="CAL148" s="35"/>
      <c r="CAM148" s="35"/>
      <c r="CAN148" s="35"/>
      <c r="CAO148" s="35"/>
      <c r="CAP148" s="35"/>
      <c r="CAQ148" s="35"/>
      <c r="CAR148" s="35"/>
      <c r="CAS148" s="35"/>
      <c r="CAT148" s="35"/>
      <c r="CAU148" s="35"/>
      <c r="CAV148" s="35"/>
      <c r="CAW148" s="35"/>
      <c r="CAX148" s="35"/>
      <c r="CAY148" s="35"/>
      <c r="CAZ148" s="35"/>
      <c r="CBA148" s="35"/>
      <c r="CBB148" s="35"/>
      <c r="CBC148" s="35"/>
      <c r="CBD148" s="35"/>
      <c r="CBE148" s="35"/>
      <c r="CBF148" s="35"/>
      <c r="CBG148" s="35"/>
      <c r="CBH148" s="35"/>
      <c r="CBI148" s="35"/>
      <c r="CBJ148" s="35"/>
      <c r="CBK148" s="35"/>
      <c r="CBL148" s="35"/>
      <c r="CBM148" s="35"/>
      <c r="CBN148" s="35"/>
      <c r="CBO148" s="35"/>
      <c r="CBP148" s="35"/>
      <c r="CBQ148" s="35"/>
      <c r="CBR148" s="35"/>
      <c r="CBS148" s="35"/>
      <c r="CBT148" s="35"/>
      <c r="CBU148" s="35"/>
      <c r="CBV148" s="35"/>
      <c r="CBW148" s="35"/>
      <c r="CBX148" s="35"/>
      <c r="CBY148" s="35"/>
      <c r="CBZ148" s="35"/>
      <c r="CCA148" s="35"/>
      <c r="CCB148" s="35"/>
      <c r="CCC148" s="35"/>
      <c r="CCD148" s="35"/>
      <c r="CCE148" s="35"/>
      <c r="CCF148" s="35"/>
      <c r="CCG148" s="35"/>
      <c r="CCH148" s="35"/>
      <c r="CCI148" s="35"/>
      <c r="CCJ148" s="35"/>
      <c r="CCK148" s="35"/>
      <c r="CCL148" s="35"/>
      <c r="CCM148" s="35"/>
      <c r="CCN148" s="35"/>
      <c r="CCO148" s="35"/>
      <c r="CCP148" s="35"/>
      <c r="CCQ148" s="35"/>
      <c r="CCR148" s="35"/>
      <c r="CCS148" s="35"/>
      <c r="CCT148" s="35"/>
      <c r="CCU148" s="35"/>
      <c r="CCV148" s="35"/>
      <c r="CCW148" s="35"/>
      <c r="CCX148" s="35"/>
      <c r="CCY148" s="35"/>
      <c r="CCZ148" s="35"/>
      <c r="CDA148" s="35"/>
      <c r="CDB148" s="35"/>
      <c r="CDC148" s="35"/>
      <c r="CDD148" s="35"/>
      <c r="CDE148" s="35"/>
      <c r="CDF148" s="35"/>
      <c r="CDG148" s="35"/>
      <c r="CDH148" s="35"/>
      <c r="CDI148" s="35"/>
      <c r="CDJ148" s="35"/>
      <c r="CDK148" s="35"/>
      <c r="CDL148" s="35"/>
      <c r="CDM148" s="35"/>
      <c r="CDN148" s="35"/>
      <c r="CDO148" s="35"/>
      <c r="CDP148" s="35"/>
      <c r="CDQ148" s="35"/>
      <c r="CDR148" s="35"/>
      <c r="CDS148" s="35"/>
      <c r="CDT148" s="35"/>
      <c r="CDU148" s="35"/>
      <c r="CDV148" s="35"/>
      <c r="CDW148" s="35"/>
      <c r="CDX148" s="35"/>
      <c r="CDY148" s="35"/>
      <c r="CDZ148" s="35"/>
      <c r="CEA148" s="35"/>
      <c r="CEB148" s="35"/>
      <c r="CEC148" s="35"/>
      <c r="CED148" s="35"/>
      <c r="CEE148" s="35"/>
      <c r="CEF148" s="35"/>
      <c r="CEG148" s="35"/>
      <c r="CEH148" s="35"/>
      <c r="CEI148" s="35"/>
      <c r="CEJ148" s="35"/>
      <c r="CEK148" s="35"/>
      <c r="CEL148" s="35"/>
      <c r="CEM148" s="35"/>
      <c r="CEN148" s="35"/>
      <c r="CEO148" s="35"/>
      <c r="CEP148" s="35"/>
      <c r="CEQ148" s="35"/>
      <c r="CER148" s="35"/>
      <c r="CES148" s="35"/>
      <c r="CET148" s="35"/>
      <c r="CEU148" s="35"/>
      <c r="CEV148" s="35"/>
      <c r="CEW148" s="35"/>
      <c r="CEX148" s="35"/>
      <c r="CEY148" s="35"/>
      <c r="CEZ148" s="35"/>
      <c r="CFA148" s="35"/>
      <c r="CFB148" s="35"/>
      <c r="CFC148" s="35"/>
      <c r="CFD148" s="35"/>
      <c r="CFE148" s="35"/>
      <c r="CFF148" s="35"/>
      <c r="CFG148" s="35"/>
      <c r="CFH148" s="35"/>
      <c r="CFI148" s="35"/>
      <c r="CFJ148" s="35"/>
      <c r="CFK148" s="35"/>
      <c r="CFL148" s="35"/>
      <c r="CFM148" s="35"/>
      <c r="CFN148" s="35"/>
      <c r="CFO148" s="35"/>
      <c r="CFP148" s="35"/>
      <c r="CFQ148" s="35"/>
      <c r="CFR148" s="35"/>
      <c r="CFS148" s="35"/>
      <c r="CFT148" s="35"/>
      <c r="CFU148" s="35"/>
      <c r="CFV148" s="35"/>
      <c r="CFW148" s="35"/>
      <c r="CFX148" s="35"/>
      <c r="CFY148" s="35"/>
      <c r="CFZ148" s="35"/>
      <c r="CGA148" s="35"/>
      <c r="CGB148" s="35"/>
      <c r="CGC148" s="35"/>
      <c r="CGD148" s="35"/>
      <c r="CGE148" s="35"/>
      <c r="CGF148" s="35"/>
      <c r="CGG148" s="35"/>
      <c r="CGH148" s="35"/>
      <c r="CGI148" s="35"/>
      <c r="CGJ148" s="35"/>
      <c r="CGK148" s="35"/>
      <c r="CGL148" s="35"/>
      <c r="CGM148" s="35"/>
      <c r="CGN148" s="35"/>
      <c r="CGO148" s="35"/>
      <c r="CGP148" s="35"/>
      <c r="CGQ148" s="35"/>
      <c r="CGR148" s="35"/>
      <c r="CGS148" s="35"/>
      <c r="CGT148" s="35"/>
      <c r="CGU148" s="35"/>
      <c r="CGV148" s="35"/>
      <c r="CGW148" s="35"/>
      <c r="CGX148" s="35"/>
      <c r="CGY148" s="35"/>
      <c r="CGZ148" s="35"/>
      <c r="CHA148" s="35"/>
      <c r="CHB148" s="35"/>
      <c r="CHC148" s="35"/>
      <c r="CHD148" s="35"/>
      <c r="CHE148" s="35"/>
      <c r="CHF148" s="35"/>
      <c r="CHG148" s="35"/>
      <c r="CHH148" s="35"/>
      <c r="CHI148" s="35"/>
      <c r="CHJ148" s="35"/>
      <c r="CHK148" s="35"/>
      <c r="CHL148" s="35"/>
      <c r="CHM148" s="35"/>
      <c r="CHN148" s="35"/>
      <c r="CHO148" s="35"/>
      <c r="CHP148" s="35"/>
      <c r="CHQ148" s="35"/>
      <c r="CHR148" s="35"/>
      <c r="CHS148" s="35"/>
      <c r="CHT148" s="35"/>
      <c r="CHU148" s="35"/>
      <c r="CHV148" s="35"/>
      <c r="CHW148" s="35"/>
      <c r="CHX148" s="35"/>
      <c r="CHY148" s="35"/>
      <c r="CHZ148" s="35"/>
      <c r="CIA148" s="35"/>
      <c r="CIB148" s="35"/>
      <c r="CIC148" s="35"/>
      <c r="CID148" s="35"/>
      <c r="CIE148" s="35"/>
      <c r="CIF148" s="35"/>
      <c r="CIG148" s="35"/>
      <c r="CIH148" s="35"/>
      <c r="CII148" s="35"/>
      <c r="CIJ148" s="35"/>
      <c r="CIK148" s="35"/>
      <c r="CIL148" s="35"/>
      <c r="CIS148" s="35"/>
      <c r="CIT148" s="35"/>
      <c r="CIU148" s="35"/>
      <c r="CIV148" s="35"/>
      <c r="CIW148" s="35"/>
      <c r="CIX148" s="35"/>
      <c r="CIY148" s="35"/>
      <c r="CIZ148" s="35"/>
      <c r="CJA148" s="35"/>
      <c r="CJB148" s="35"/>
      <c r="CJC148" s="35"/>
      <c r="CJD148" s="35"/>
      <c r="CJE148" s="35"/>
      <c r="CJF148" s="35"/>
      <c r="CJG148" s="35"/>
      <c r="CJH148" s="35"/>
      <c r="CJI148" s="35"/>
      <c r="CJJ148" s="35"/>
      <c r="CJK148" s="35"/>
      <c r="CJL148" s="35"/>
      <c r="CJM148" s="35"/>
      <c r="CJN148" s="35"/>
      <c r="CJO148" s="35"/>
      <c r="CJP148" s="35"/>
      <c r="CJQ148" s="35"/>
      <c r="CJR148" s="35"/>
      <c r="CJS148" s="35"/>
      <c r="CJT148" s="35"/>
      <c r="CJU148" s="35"/>
      <c r="CJV148" s="35"/>
      <c r="CJW148" s="35"/>
      <c r="CJX148" s="35"/>
      <c r="CJY148" s="35"/>
      <c r="CJZ148" s="35"/>
      <c r="CKA148" s="35"/>
      <c r="CKB148" s="35"/>
      <c r="CKC148" s="35"/>
      <c r="CKD148" s="35"/>
      <c r="CKE148" s="35"/>
      <c r="CKF148" s="35"/>
      <c r="CKG148" s="35"/>
      <c r="CKH148" s="35"/>
      <c r="CKI148" s="35"/>
      <c r="CKJ148" s="35"/>
      <c r="CKK148" s="35"/>
      <c r="CKL148" s="35"/>
      <c r="CKM148" s="35"/>
      <c r="CKN148" s="35"/>
      <c r="CKO148" s="35"/>
      <c r="CKP148" s="35"/>
      <c r="CKQ148" s="35"/>
      <c r="CKR148" s="35"/>
      <c r="CKS148" s="35"/>
      <c r="CKT148" s="35"/>
      <c r="CKU148" s="35"/>
      <c r="CKV148" s="35"/>
      <c r="CKW148" s="35"/>
      <c r="CKX148" s="35"/>
      <c r="CKY148" s="35"/>
      <c r="CKZ148" s="35"/>
      <c r="CLA148" s="35"/>
      <c r="CLB148" s="35"/>
      <c r="CLC148" s="35"/>
      <c r="CLD148" s="35"/>
      <c r="CLE148" s="35"/>
      <c r="CLF148" s="35"/>
      <c r="CLG148" s="35"/>
      <c r="CLH148" s="35"/>
      <c r="CLI148" s="35"/>
      <c r="CLJ148" s="35"/>
      <c r="CLK148" s="35"/>
      <c r="CLL148" s="35"/>
      <c r="CLM148" s="35"/>
      <c r="CLN148" s="35"/>
      <c r="CLO148" s="35"/>
      <c r="CLP148" s="35"/>
      <c r="CLQ148" s="35"/>
      <c r="CLR148" s="35"/>
      <c r="CLS148" s="35"/>
      <c r="CLT148" s="35"/>
      <c r="CLU148" s="35"/>
      <c r="CLV148" s="35"/>
      <c r="CLW148" s="35"/>
      <c r="CLX148" s="35"/>
      <c r="CLY148" s="35"/>
      <c r="CLZ148" s="35"/>
      <c r="CMA148" s="35"/>
      <c r="CMB148" s="35"/>
      <c r="CMC148" s="35"/>
      <c r="CMD148" s="35"/>
      <c r="CME148" s="35"/>
      <c r="CMF148" s="35"/>
      <c r="CMG148" s="35"/>
      <c r="CMH148" s="35"/>
      <c r="CMI148" s="35"/>
      <c r="CMJ148" s="35"/>
      <c r="CMK148" s="35"/>
      <c r="CML148" s="35"/>
      <c r="CMM148" s="35"/>
      <c r="CMN148" s="35"/>
      <c r="CMO148" s="35"/>
      <c r="CMP148" s="35"/>
      <c r="CMQ148" s="35"/>
      <c r="CMR148" s="35"/>
      <c r="CMS148" s="35"/>
      <c r="CMT148" s="35"/>
      <c r="CMU148" s="35"/>
      <c r="CMV148" s="35"/>
      <c r="CMW148" s="35"/>
      <c r="CMX148" s="35"/>
      <c r="CMY148" s="35"/>
      <c r="CMZ148" s="35"/>
      <c r="CNA148" s="35"/>
      <c r="CNB148" s="35"/>
      <c r="CNC148" s="35"/>
      <c r="CND148" s="35"/>
      <c r="CNE148" s="35"/>
      <c r="CNF148" s="35"/>
      <c r="CNG148" s="35"/>
      <c r="CNH148" s="35"/>
      <c r="CNI148" s="35"/>
      <c r="CNJ148" s="35"/>
      <c r="CNK148" s="35"/>
      <c r="CNL148" s="35"/>
      <c r="CNM148" s="35"/>
      <c r="CNN148" s="35"/>
      <c r="CNO148" s="35"/>
      <c r="CNP148" s="35"/>
      <c r="CNQ148" s="35"/>
      <c r="CNR148" s="35"/>
      <c r="CNS148" s="35"/>
      <c r="CNT148" s="35"/>
      <c r="CNU148" s="35"/>
      <c r="CNV148" s="35"/>
      <c r="CNW148" s="35"/>
      <c r="CNX148" s="35"/>
      <c r="CNY148" s="35"/>
      <c r="CNZ148" s="35"/>
      <c r="COA148" s="35"/>
      <c r="COB148" s="35"/>
      <c r="COC148" s="35"/>
      <c r="COD148" s="35"/>
      <c r="COE148" s="35"/>
      <c r="COF148" s="35"/>
      <c r="COG148" s="35"/>
      <c r="COH148" s="35"/>
      <c r="COI148" s="35"/>
      <c r="COJ148" s="35"/>
      <c r="COK148" s="35"/>
      <c r="COL148" s="35"/>
      <c r="COM148" s="35"/>
      <c r="CON148" s="35"/>
      <c r="COO148" s="35"/>
      <c r="COP148" s="35"/>
      <c r="COQ148" s="35"/>
      <c r="COR148" s="35"/>
      <c r="COS148" s="35"/>
      <c r="COT148" s="35"/>
      <c r="COU148" s="35"/>
      <c r="COV148" s="35"/>
      <c r="COW148" s="35"/>
      <c r="COX148" s="35"/>
      <c r="COY148" s="35"/>
      <c r="COZ148" s="35"/>
      <c r="CPA148" s="35"/>
      <c r="CPB148" s="35"/>
      <c r="CPC148" s="35"/>
      <c r="CPD148" s="35"/>
      <c r="CPE148" s="35"/>
      <c r="CPF148" s="35"/>
      <c r="CPG148" s="35"/>
      <c r="CPH148" s="35"/>
      <c r="CPI148" s="35"/>
      <c r="CPJ148" s="35"/>
      <c r="CPK148" s="35"/>
      <c r="CPL148" s="35"/>
      <c r="CPM148" s="35"/>
      <c r="CPN148" s="35"/>
      <c r="CPO148" s="35"/>
      <c r="CPP148" s="35"/>
      <c r="CPQ148" s="35"/>
      <c r="CPR148" s="35"/>
      <c r="CPS148" s="35"/>
      <c r="CPT148" s="35"/>
      <c r="CPU148" s="35"/>
      <c r="CPV148" s="35"/>
      <c r="CPW148" s="35"/>
      <c r="CPX148" s="35"/>
      <c r="CPY148" s="35"/>
      <c r="CPZ148" s="35"/>
      <c r="CQA148" s="35"/>
      <c r="CQB148" s="35"/>
      <c r="CQC148" s="35"/>
      <c r="CQD148" s="35"/>
      <c r="CQE148" s="35"/>
      <c r="CQF148" s="35"/>
      <c r="CQG148" s="35"/>
      <c r="CQH148" s="35"/>
      <c r="CQI148" s="35"/>
      <c r="CQJ148" s="35"/>
      <c r="CQK148" s="35"/>
      <c r="CQL148" s="35"/>
      <c r="CQM148" s="35"/>
      <c r="CQN148" s="35"/>
      <c r="CQO148" s="35"/>
      <c r="CQP148" s="35"/>
      <c r="CQQ148" s="35"/>
      <c r="CQR148" s="35"/>
      <c r="CQS148" s="35"/>
      <c r="CQT148" s="35"/>
      <c r="CQU148" s="35"/>
      <c r="CQV148" s="35"/>
      <c r="CQW148" s="35"/>
      <c r="CQX148" s="35"/>
      <c r="CQY148" s="35"/>
      <c r="CQZ148" s="35"/>
      <c r="CRA148" s="35"/>
      <c r="CRB148" s="35"/>
      <c r="CRC148" s="35"/>
      <c r="CRD148" s="35"/>
      <c r="CRE148" s="35"/>
      <c r="CRF148" s="35"/>
      <c r="CRG148" s="35"/>
      <c r="CRH148" s="35"/>
      <c r="CRI148" s="35"/>
      <c r="CRJ148" s="35"/>
      <c r="CRK148" s="35"/>
      <c r="CRL148" s="35"/>
      <c r="CRM148" s="35"/>
      <c r="CRN148" s="35"/>
      <c r="CRO148" s="35"/>
      <c r="CRP148" s="35"/>
      <c r="CRQ148" s="35"/>
      <c r="CRR148" s="35"/>
      <c r="CRS148" s="35"/>
      <c r="CRT148" s="35"/>
      <c r="CRU148" s="35"/>
      <c r="CRV148" s="35"/>
      <c r="CRW148" s="35"/>
      <c r="CRX148" s="35"/>
      <c r="CRY148" s="35"/>
      <c r="CRZ148" s="35"/>
      <c r="CSA148" s="35"/>
      <c r="CSB148" s="35"/>
      <c r="CSC148" s="35"/>
      <c r="CSD148" s="35"/>
      <c r="CSE148" s="35"/>
      <c r="CSF148" s="35"/>
      <c r="CSG148" s="35"/>
      <c r="CSH148" s="35"/>
      <c r="CSO148" s="35"/>
      <c r="CSP148" s="35"/>
      <c r="CSQ148" s="35"/>
      <c r="CSR148" s="35"/>
      <c r="CSS148" s="35"/>
      <c r="CST148" s="35"/>
      <c r="CSU148" s="35"/>
      <c r="CSV148" s="35"/>
      <c r="CSW148" s="35"/>
      <c r="CSX148" s="35"/>
      <c r="CSY148" s="35"/>
      <c r="CSZ148" s="35"/>
      <c r="CTA148" s="35"/>
      <c r="CTB148" s="35"/>
      <c r="CTC148" s="35"/>
      <c r="CTD148" s="35"/>
      <c r="CTE148" s="35"/>
      <c r="CTF148" s="35"/>
      <c r="CTG148" s="35"/>
      <c r="CTH148" s="35"/>
      <c r="CTI148" s="35"/>
      <c r="CTJ148" s="35"/>
      <c r="CTK148" s="35"/>
      <c r="CTL148" s="35"/>
      <c r="CTM148" s="35"/>
      <c r="CTN148" s="35"/>
      <c r="CTO148" s="35"/>
      <c r="CTP148" s="35"/>
      <c r="CTQ148" s="35"/>
      <c r="CTR148" s="35"/>
      <c r="CTS148" s="35"/>
      <c r="CTT148" s="35"/>
      <c r="CTU148" s="35"/>
      <c r="CTV148" s="35"/>
      <c r="CTW148" s="35"/>
      <c r="CTX148" s="35"/>
      <c r="CTY148" s="35"/>
      <c r="CTZ148" s="35"/>
      <c r="CUA148" s="35"/>
      <c r="CUB148" s="35"/>
      <c r="CUC148" s="35"/>
      <c r="CUD148" s="35"/>
      <c r="CUE148" s="35"/>
      <c r="CUF148" s="35"/>
      <c r="CUG148" s="35"/>
      <c r="CUH148" s="35"/>
      <c r="CUI148" s="35"/>
      <c r="CUJ148" s="35"/>
      <c r="CUK148" s="35"/>
      <c r="CUL148" s="35"/>
      <c r="CUM148" s="35"/>
      <c r="CUN148" s="35"/>
      <c r="CUO148" s="35"/>
      <c r="CUP148" s="35"/>
      <c r="CUQ148" s="35"/>
      <c r="CUR148" s="35"/>
      <c r="CUS148" s="35"/>
      <c r="CUT148" s="35"/>
      <c r="CUU148" s="35"/>
      <c r="CUV148" s="35"/>
      <c r="CUW148" s="35"/>
      <c r="CUX148" s="35"/>
      <c r="CUY148" s="35"/>
      <c r="CUZ148" s="35"/>
      <c r="CVA148" s="35"/>
      <c r="CVB148" s="35"/>
      <c r="CVC148" s="35"/>
      <c r="CVD148" s="35"/>
      <c r="CVE148" s="35"/>
      <c r="CVF148" s="35"/>
      <c r="CVG148" s="35"/>
      <c r="CVH148" s="35"/>
      <c r="CVI148" s="35"/>
      <c r="CVJ148" s="35"/>
      <c r="CVK148" s="35"/>
      <c r="CVL148" s="35"/>
      <c r="CVM148" s="35"/>
      <c r="CVN148" s="35"/>
      <c r="CVO148" s="35"/>
      <c r="CVP148" s="35"/>
      <c r="CVQ148" s="35"/>
      <c r="CVR148" s="35"/>
      <c r="CVS148" s="35"/>
      <c r="CVT148" s="35"/>
      <c r="CVU148" s="35"/>
      <c r="CVV148" s="35"/>
      <c r="CVW148" s="35"/>
      <c r="CVX148" s="35"/>
      <c r="CVY148" s="35"/>
      <c r="CVZ148" s="35"/>
      <c r="CWA148" s="35"/>
      <c r="CWB148" s="35"/>
      <c r="CWC148" s="35"/>
      <c r="CWD148" s="35"/>
      <c r="CWE148" s="35"/>
      <c r="CWF148" s="35"/>
      <c r="CWG148" s="35"/>
      <c r="CWH148" s="35"/>
      <c r="CWI148" s="35"/>
      <c r="CWJ148" s="35"/>
      <c r="CWK148" s="35"/>
      <c r="CWL148" s="35"/>
      <c r="CWM148" s="35"/>
      <c r="CWN148" s="35"/>
      <c r="CWO148" s="35"/>
      <c r="CWP148" s="35"/>
      <c r="CWQ148" s="35"/>
      <c r="CWR148" s="35"/>
      <c r="CWS148" s="35"/>
      <c r="CWT148" s="35"/>
      <c r="CWU148" s="35"/>
      <c r="CWV148" s="35"/>
      <c r="CWW148" s="35"/>
      <c r="CWX148" s="35"/>
      <c r="CWY148" s="35"/>
      <c r="CWZ148" s="35"/>
      <c r="CXA148" s="35"/>
      <c r="CXB148" s="35"/>
      <c r="CXC148" s="35"/>
      <c r="CXD148" s="35"/>
      <c r="CXE148" s="35"/>
      <c r="CXF148" s="35"/>
      <c r="CXG148" s="35"/>
      <c r="CXH148" s="35"/>
      <c r="CXI148" s="35"/>
      <c r="CXJ148" s="35"/>
      <c r="CXK148" s="35"/>
      <c r="CXL148" s="35"/>
      <c r="CXM148" s="35"/>
      <c r="CXN148" s="35"/>
      <c r="CXO148" s="35"/>
      <c r="CXP148" s="35"/>
      <c r="CXQ148" s="35"/>
      <c r="CXR148" s="35"/>
      <c r="CXS148" s="35"/>
      <c r="CXT148" s="35"/>
      <c r="CXU148" s="35"/>
      <c r="CXV148" s="35"/>
      <c r="CXW148" s="35"/>
      <c r="CXX148" s="35"/>
      <c r="CXY148" s="35"/>
      <c r="CXZ148" s="35"/>
      <c r="CYA148" s="35"/>
      <c r="CYB148" s="35"/>
      <c r="CYC148" s="35"/>
      <c r="CYD148" s="35"/>
      <c r="CYE148" s="35"/>
      <c r="CYF148" s="35"/>
      <c r="CYG148" s="35"/>
      <c r="CYH148" s="35"/>
      <c r="CYI148" s="35"/>
      <c r="CYJ148" s="35"/>
      <c r="CYK148" s="35"/>
      <c r="CYL148" s="35"/>
      <c r="CYM148" s="35"/>
      <c r="CYN148" s="35"/>
      <c r="CYO148" s="35"/>
      <c r="CYP148" s="35"/>
      <c r="CYQ148" s="35"/>
      <c r="CYR148" s="35"/>
      <c r="CYS148" s="35"/>
      <c r="CYT148" s="35"/>
      <c r="CYU148" s="35"/>
      <c r="CYV148" s="35"/>
      <c r="CYW148" s="35"/>
      <c r="CYX148" s="35"/>
      <c r="CYY148" s="35"/>
      <c r="CYZ148" s="35"/>
      <c r="CZA148" s="35"/>
      <c r="CZB148" s="35"/>
      <c r="CZC148" s="35"/>
      <c r="CZD148" s="35"/>
      <c r="CZE148" s="35"/>
      <c r="CZF148" s="35"/>
      <c r="CZG148" s="35"/>
      <c r="CZH148" s="35"/>
      <c r="CZI148" s="35"/>
      <c r="CZJ148" s="35"/>
      <c r="CZK148" s="35"/>
      <c r="CZL148" s="35"/>
      <c r="CZM148" s="35"/>
      <c r="CZN148" s="35"/>
      <c r="CZO148" s="35"/>
      <c r="CZP148" s="35"/>
      <c r="CZQ148" s="35"/>
      <c r="CZR148" s="35"/>
      <c r="CZS148" s="35"/>
      <c r="CZT148" s="35"/>
      <c r="CZU148" s="35"/>
      <c r="CZV148" s="35"/>
      <c r="CZW148" s="35"/>
      <c r="CZX148" s="35"/>
      <c r="CZY148" s="35"/>
      <c r="CZZ148" s="35"/>
      <c r="DAA148" s="35"/>
      <c r="DAB148" s="35"/>
      <c r="DAC148" s="35"/>
      <c r="DAD148" s="35"/>
      <c r="DAE148" s="35"/>
      <c r="DAF148" s="35"/>
      <c r="DAG148" s="35"/>
      <c r="DAH148" s="35"/>
      <c r="DAI148" s="35"/>
      <c r="DAJ148" s="35"/>
      <c r="DAK148" s="35"/>
      <c r="DAL148" s="35"/>
      <c r="DAM148" s="35"/>
      <c r="DAN148" s="35"/>
      <c r="DAO148" s="35"/>
      <c r="DAP148" s="35"/>
      <c r="DAQ148" s="35"/>
      <c r="DAR148" s="35"/>
      <c r="DAS148" s="35"/>
      <c r="DAT148" s="35"/>
      <c r="DAU148" s="35"/>
      <c r="DAV148" s="35"/>
      <c r="DAW148" s="35"/>
      <c r="DAX148" s="35"/>
      <c r="DAY148" s="35"/>
      <c r="DAZ148" s="35"/>
      <c r="DBA148" s="35"/>
      <c r="DBB148" s="35"/>
      <c r="DBC148" s="35"/>
      <c r="DBD148" s="35"/>
      <c r="DBE148" s="35"/>
      <c r="DBF148" s="35"/>
      <c r="DBG148" s="35"/>
      <c r="DBH148" s="35"/>
      <c r="DBI148" s="35"/>
      <c r="DBJ148" s="35"/>
      <c r="DBK148" s="35"/>
      <c r="DBL148" s="35"/>
      <c r="DBM148" s="35"/>
      <c r="DBN148" s="35"/>
      <c r="DBO148" s="35"/>
      <c r="DBP148" s="35"/>
      <c r="DBQ148" s="35"/>
      <c r="DBR148" s="35"/>
      <c r="DBS148" s="35"/>
      <c r="DBT148" s="35"/>
      <c r="DBU148" s="35"/>
      <c r="DBV148" s="35"/>
      <c r="DBW148" s="35"/>
      <c r="DBX148" s="35"/>
      <c r="DBY148" s="35"/>
      <c r="DBZ148" s="35"/>
      <c r="DCA148" s="35"/>
      <c r="DCB148" s="35"/>
      <c r="DCC148" s="35"/>
      <c r="DCD148" s="35"/>
      <c r="DCK148" s="35"/>
      <c r="DCL148" s="35"/>
      <c r="DCM148" s="35"/>
      <c r="DCN148" s="35"/>
      <c r="DCO148" s="35"/>
      <c r="DCP148" s="35"/>
      <c r="DCQ148" s="35"/>
      <c r="DCR148" s="35"/>
      <c r="DCS148" s="35"/>
      <c r="DCT148" s="35"/>
      <c r="DCU148" s="35"/>
      <c r="DCV148" s="35"/>
      <c r="DCW148" s="35"/>
      <c r="DCX148" s="35"/>
      <c r="DCY148" s="35"/>
      <c r="DCZ148" s="35"/>
      <c r="DDA148" s="35"/>
      <c r="DDB148" s="35"/>
      <c r="DDC148" s="35"/>
      <c r="DDD148" s="35"/>
      <c r="DDE148" s="35"/>
      <c r="DDF148" s="35"/>
      <c r="DDG148" s="35"/>
      <c r="DDH148" s="35"/>
      <c r="DDI148" s="35"/>
      <c r="DDJ148" s="35"/>
      <c r="DDK148" s="35"/>
      <c r="DDL148" s="35"/>
      <c r="DDM148" s="35"/>
      <c r="DDN148" s="35"/>
      <c r="DDO148" s="35"/>
      <c r="DDP148" s="35"/>
      <c r="DDQ148" s="35"/>
      <c r="DDR148" s="35"/>
      <c r="DDS148" s="35"/>
      <c r="DDT148" s="35"/>
      <c r="DDU148" s="35"/>
      <c r="DDV148" s="35"/>
      <c r="DDW148" s="35"/>
      <c r="DDX148" s="35"/>
      <c r="DDY148" s="35"/>
      <c r="DDZ148" s="35"/>
      <c r="DEA148" s="35"/>
      <c r="DEB148" s="35"/>
      <c r="DEC148" s="35"/>
      <c r="DED148" s="35"/>
      <c r="DEE148" s="35"/>
      <c r="DEF148" s="35"/>
      <c r="DEG148" s="35"/>
      <c r="DEH148" s="35"/>
      <c r="DEI148" s="35"/>
      <c r="DEJ148" s="35"/>
      <c r="DEK148" s="35"/>
      <c r="DEL148" s="35"/>
      <c r="DEM148" s="35"/>
      <c r="DEN148" s="35"/>
      <c r="DEO148" s="35"/>
      <c r="DEP148" s="35"/>
      <c r="DEQ148" s="35"/>
      <c r="DER148" s="35"/>
      <c r="DES148" s="35"/>
      <c r="DET148" s="35"/>
      <c r="DEU148" s="35"/>
      <c r="DEV148" s="35"/>
      <c r="DEW148" s="35"/>
      <c r="DEX148" s="35"/>
      <c r="DEY148" s="35"/>
      <c r="DEZ148" s="35"/>
      <c r="DFA148" s="35"/>
      <c r="DFB148" s="35"/>
      <c r="DFC148" s="35"/>
      <c r="DFD148" s="35"/>
      <c r="DFE148" s="35"/>
      <c r="DFF148" s="35"/>
      <c r="DFG148" s="35"/>
      <c r="DFH148" s="35"/>
      <c r="DFI148" s="35"/>
      <c r="DFJ148" s="35"/>
      <c r="DFK148" s="35"/>
      <c r="DFL148" s="35"/>
      <c r="DFM148" s="35"/>
      <c r="DFN148" s="35"/>
      <c r="DFO148" s="35"/>
      <c r="DFP148" s="35"/>
      <c r="DFQ148" s="35"/>
      <c r="DFR148" s="35"/>
      <c r="DFS148" s="35"/>
      <c r="DFT148" s="35"/>
      <c r="DFU148" s="35"/>
      <c r="DFV148" s="35"/>
      <c r="DFW148" s="35"/>
      <c r="DFX148" s="35"/>
      <c r="DFY148" s="35"/>
      <c r="DFZ148" s="35"/>
      <c r="DGA148" s="35"/>
      <c r="DGB148" s="35"/>
      <c r="DGC148" s="35"/>
      <c r="DGD148" s="35"/>
      <c r="DGE148" s="35"/>
      <c r="DGF148" s="35"/>
      <c r="DGG148" s="35"/>
      <c r="DGH148" s="35"/>
      <c r="DGI148" s="35"/>
      <c r="DGJ148" s="35"/>
      <c r="DGK148" s="35"/>
      <c r="DGL148" s="35"/>
      <c r="DGM148" s="35"/>
      <c r="DGN148" s="35"/>
      <c r="DGO148" s="35"/>
      <c r="DGP148" s="35"/>
      <c r="DGQ148" s="35"/>
      <c r="DGR148" s="35"/>
      <c r="DGS148" s="35"/>
      <c r="DGT148" s="35"/>
      <c r="DGU148" s="35"/>
      <c r="DGV148" s="35"/>
      <c r="DGW148" s="35"/>
      <c r="DGX148" s="35"/>
      <c r="DGY148" s="35"/>
      <c r="DGZ148" s="35"/>
      <c r="DHA148" s="35"/>
      <c r="DHB148" s="35"/>
      <c r="DHC148" s="35"/>
      <c r="DHD148" s="35"/>
      <c r="DHE148" s="35"/>
      <c r="DHF148" s="35"/>
      <c r="DHG148" s="35"/>
      <c r="DHH148" s="35"/>
      <c r="DHI148" s="35"/>
      <c r="DHJ148" s="35"/>
      <c r="DHK148" s="35"/>
      <c r="DHL148" s="35"/>
      <c r="DHM148" s="35"/>
      <c r="DHN148" s="35"/>
      <c r="DHO148" s="35"/>
      <c r="DHP148" s="35"/>
      <c r="DHQ148" s="35"/>
      <c r="DHR148" s="35"/>
      <c r="DHS148" s="35"/>
      <c r="DHT148" s="35"/>
      <c r="DHU148" s="35"/>
      <c r="DHV148" s="35"/>
      <c r="DHW148" s="35"/>
      <c r="DHX148" s="35"/>
      <c r="DHY148" s="35"/>
      <c r="DHZ148" s="35"/>
      <c r="DIA148" s="35"/>
      <c r="DIB148" s="35"/>
      <c r="DIC148" s="35"/>
      <c r="DID148" s="35"/>
      <c r="DIE148" s="35"/>
      <c r="DIF148" s="35"/>
      <c r="DIG148" s="35"/>
      <c r="DIH148" s="35"/>
      <c r="DII148" s="35"/>
      <c r="DIJ148" s="35"/>
      <c r="DIK148" s="35"/>
      <c r="DIL148" s="35"/>
      <c r="DIM148" s="35"/>
      <c r="DIN148" s="35"/>
      <c r="DIO148" s="35"/>
      <c r="DIP148" s="35"/>
      <c r="DIQ148" s="35"/>
      <c r="DIR148" s="35"/>
      <c r="DIS148" s="35"/>
      <c r="DIT148" s="35"/>
      <c r="DIU148" s="35"/>
      <c r="DIV148" s="35"/>
      <c r="DIW148" s="35"/>
      <c r="DIX148" s="35"/>
      <c r="DIY148" s="35"/>
      <c r="DIZ148" s="35"/>
      <c r="DJA148" s="35"/>
      <c r="DJB148" s="35"/>
      <c r="DJC148" s="35"/>
      <c r="DJD148" s="35"/>
      <c r="DJE148" s="35"/>
      <c r="DJF148" s="35"/>
      <c r="DJG148" s="35"/>
      <c r="DJH148" s="35"/>
      <c r="DJI148" s="35"/>
      <c r="DJJ148" s="35"/>
      <c r="DJK148" s="35"/>
      <c r="DJL148" s="35"/>
      <c r="DJM148" s="35"/>
      <c r="DJN148" s="35"/>
      <c r="DJO148" s="35"/>
      <c r="DJP148" s="35"/>
      <c r="DJQ148" s="35"/>
      <c r="DJR148" s="35"/>
      <c r="DJS148" s="35"/>
      <c r="DJT148" s="35"/>
      <c r="DJU148" s="35"/>
      <c r="DJV148" s="35"/>
      <c r="DJW148" s="35"/>
      <c r="DJX148" s="35"/>
      <c r="DJY148" s="35"/>
      <c r="DJZ148" s="35"/>
      <c r="DKA148" s="35"/>
      <c r="DKB148" s="35"/>
      <c r="DKC148" s="35"/>
      <c r="DKD148" s="35"/>
      <c r="DKE148" s="35"/>
      <c r="DKF148" s="35"/>
      <c r="DKG148" s="35"/>
      <c r="DKH148" s="35"/>
      <c r="DKI148" s="35"/>
      <c r="DKJ148" s="35"/>
      <c r="DKK148" s="35"/>
      <c r="DKL148" s="35"/>
      <c r="DKM148" s="35"/>
      <c r="DKN148" s="35"/>
      <c r="DKO148" s="35"/>
      <c r="DKP148" s="35"/>
      <c r="DKQ148" s="35"/>
      <c r="DKR148" s="35"/>
      <c r="DKS148" s="35"/>
      <c r="DKT148" s="35"/>
      <c r="DKU148" s="35"/>
      <c r="DKV148" s="35"/>
      <c r="DKW148" s="35"/>
      <c r="DKX148" s="35"/>
      <c r="DKY148" s="35"/>
      <c r="DKZ148" s="35"/>
      <c r="DLA148" s="35"/>
      <c r="DLB148" s="35"/>
      <c r="DLC148" s="35"/>
      <c r="DLD148" s="35"/>
      <c r="DLE148" s="35"/>
      <c r="DLF148" s="35"/>
      <c r="DLG148" s="35"/>
      <c r="DLH148" s="35"/>
      <c r="DLI148" s="35"/>
      <c r="DLJ148" s="35"/>
      <c r="DLK148" s="35"/>
      <c r="DLL148" s="35"/>
      <c r="DLM148" s="35"/>
      <c r="DLN148" s="35"/>
      <c r="DLO148" s="35"/>
      <c r="DLP148" s="35"/>
      <c r="DLQ148" s="35"/>
      <c r="DLR148" s="35"/>
      <c r="DLS148" s="35"/>
      <c r="DLT148" s="35"/>
      <c r="DLU148" s="35"/>
      <c r="DLV148" s="35"/>
      <c r="DLW148" s="35"/>
      <c r="DLX148" s="35"/>
      <c r="DLY148" s="35"/>
      <c r="DLZ148" s="35"/>
      <c r="DMG148" s="35"/>
      <c r="DMH148" s="35"/>
      <c r="DMI148" s="35"/>
      <c r="DMJ148" s="35"/>
      <c r="DMK148" s="35"/>
      <c r="DML148" s="35"/>
      <c r="DMM148" s="35"/>
      <c r="DMN148" s="35"/>
      <c r="DMO148" s="35"/>
      <c r="DMP148" s="35"/>
      <c r="DMQ148" s="35"/>
      <c r="DMR148" s="35"/>
      <c r="DMS148" s="35"/>
      <c r="DMT148" s="35"/>
      <c r="DMU148" s="35"/>
      <c r="DMV148" s="35"/>
      <c r="DMW148" s="35"/>
      <c r="DMX148" s="35"/>
      <c r="DMY148" s="35"/>
      <c r="DMZ148" s="35"/>
      <c r="DNA148" s="35"/>
      <c r="DNB148" s="35"/>
      <c r="DNC148" s="35"/>
      <c r="DND148" s="35"/>
      <c r="DNE148" s="35"/>
      <c r="DNF148" s="35"/>
      <c r="DNG148" s="35"/>
      <c r="DNH148" s="35"/>
      <c r="DNI148" s="35"/>
      <c r="DNJ148" s="35"/>
      <c r="DNK148" s="35"/>
      <c r="DNL148" s="35"/>
      <c r="DNM148" s="35"/>
      <c r="DNN148" s="35"/>
      <c r="DNO148" s="35"/>
      <c r="DNP148" s="35"/>
      <c r="DNQ148" s="35"/>
      <c r="DNR148" s="35"/>
      <c r="DNS148" s="35"/>
      <c r="DNT148" s="35"/>
      <c r="DNU148" s="35"/>
      <c r="DNV148" s="35"/>
      <c r="DNW148" s="35"/>
      <c r="DNX148" s="35"/>
      <c r="DNY148" s="35"/>
      <c r="DNZ148" s="35"/>
      <c r="DOA148" s="35"/>
      <c r="DOB148" s="35"/>
      <c r="DOC148" s="35"/>
      <c r="DOD148" s="35"/>
      <c r="DOE148" s="35"/>
      <c r="DOF148" s="35"/>
      <c r="DOG148" s="35"/>
      <c r="DOH148" s="35"/>
      <c r="DOI148" s="35"/>
      <c r="DOJ148" s="35"/>
      <c r="DOK148" s="35"/>
      <c r="DOL148" s="35"/>
      <c r="DOM148" s="35"/>
      <c r="DON148" s="35"/>
      <c r="DOO148" s="35"/>
      <c r="DOP148" s="35"/>
      <c r="DOQ148" s="35"/>
      <c r="DOR148" s="35"/>
      <c r="DOS148" s="35"/>
      <c r="DOT148" s="35"/>
      <c r="DOU148" s="35"/>
      <c r="DOV148" s="35"/>
      <c r="DOW148" s="35"/>
      <c r="DOX148" s="35"/>
      <c r="DOY148" s="35"/>
      <c r="DOZ148" s="35"/>
      <c r="DPA148" s="35"/>
      <c r="DPB148" s="35"/>
      <c r="DPC148" s="35"/>
      <c r="DPD148" s="35"/>
      <c r="DPE148" s="35"/>
      <c r="DPF148" s="35"/>
      <c r="DPG148" s="35"/>
      <c r="DPH148" s="35"/>
      <c r="DPI148" s="35"/>
      <c r="DPJ148" s="35"/>
      <c r="DPK148" s="35"/>
      <c r="DPL148" s="35"/>
      <c r="DPM148" s="35"/>
      <c r="DPN148" s="35"/>
      <c r="DPO148" s="35"/>
      <c r="DPP148" s="35"/>
      <c r="DPQ148" s="35"/>
      <c r="DPR148" s="35"/>
      <c r="DPS148" s="35"/>
      <c r="DPT148" s="35"/>
      <c r="DPU148" s="35"/>
      <c r="DPV148" s="35"/>
      <c r="DPW148" s="35"/>
      <c r="DPX148" s="35"/>
      <c r="DPY148" s="35"/>
      <c r="DPZ148" s="35"/>
      <c r="DQA148" s="35"/>
      <c r="DQB148" s="35"/>
      <c r="DQC148" s="35"/>
      <c r="DQD148" s="35"/>
      <c r="DQE148" s="35"/>
      <c r="DQF148" s="35"/>
      <c r="DQG148" s="35"/>
      <c r="DQH148" s="35"/>
      <c r="DQI148" s="35"/>
      <c r="DQJ148" s="35"/>
      <c r="DQK148" s="35"/>
      <c r="DQL148" s="35"/>
      <c r="DQM148" s="35"/>
      <c r="DQN148" s="35"/>
      <c r="DQO148" s="35"/>
      <c r="DQP148" s="35"/>
      <c r="DQQ148" s="35"/>
      <c r="DQR148" s="35"/>
      <c r="DQS148" s="35"/>
      <c r="DQT148" s="35"/>
      <c r="DQU148" s="35"/>
      <c r="DQV148" s="35"/>
      <c r="DQW148" s="35"/>
      <c r="DQX148" s="35"/>
      <c r="DQY148" s="35"/>
      <c r="DQZ148" s="35"/>
      <c r="DRA148" s="35"/>
      <c r="DRB148" s="35"/>
      <c r="DRC148" s="35"/>
      <c r="DRD148" s="35"/>
      <c r="DRE148" s="35"/>
      <c r="DRF148" s="35"/>
      <c r="DRG148" s="35"/>
      <c r="DRH148" s="35"/>
      <c r="DRI148" s="35"/>
      <c r="DRJ148" s="35"/>
      <c r="DRK148" s="35"/>
      <c r="DRL148" s="35"/>
      <c r="DRM148" s="35"/>
      <c r="DRN148" s="35"/>
      <c r="DRO148" s="35"/>
      <c r="DRP148" s="35"/>
      <c r="DRQ148" s="35"/>
      <c r="DRR148" s="35"/>
      <c r="DRS148" s="35"/>
      <c r="DRT148" s="35"/>
      <c r="DRU148" s="35"/>
      <c r="DRV148" s="35"/>
      <c r="DRW148" s="35"/>
      <c r="DRX148" s="35"/>
      <c r="DRY148" s="35"/>
      <c r="DRZ148" s="35"/>
      <c r="DSA148" s="35"/>
      <c r="DSB148" s="35"/>
      <c r="DSC148" s="35"/>
      <c r="DSD148" s="35"/>
      <c r="DSE148" s="35"/>
      <c r="DSF148" s="35"/>
      <c r="DSG148" s="35"/>
      <c r="DSH148" s="35"/>
      <c r="DSI148" s="35"/>
      <c r="DSJ148" s="35"/>
      <c r="DSK148" s="35"/>
      <c r="DSL148" s="35"/>
      <c r="DSM148" s="35"/>
      <c r="DSN148" s="35"/>
      <c r="DSO148" s="35"/>
      <c r="DSP148" s="35"/>
      <c r="DSQ148" s="35"/>
      <c r="DSR148" s="35"/>
      <c r="DSS148" s="35"/>
      <c r="DST148" s="35"/>
      <c r="DSU148" s="35"/>
      <c r="DSV148" s="35"/>
      <c r="DSW148" s="35"/>
      <c r="DSX148" s="35"/>
      <c r="DSY148" s="35"/>
      <c r="DSZ148" s="35"/>
      <c r="DTA148" s="35"/>
      <c r="DTB148" s="35"/>
      <c r="DTC148" s="35"/>
      <c r="DTD148" s="35"/>
      <c r="DTE148" s="35"/>
      <c r="DTF148" s="35"/>
      <c r="DTG148" s="35"/>
      <c r="DTH148" s="35"/>
      <c r="DTI148" s="35"/>
      <c r="DTJ148" s="35"/>
      <c r="DTK148" s="35"/>
      <c r="DTL148" s="35"/>
      <c r="DTM148" s="35"/>
      <c r="DTN148" s="35"/>
      <c r="DTO148" s="35"/>
      <c r="DTP148" s="35"/>
      <c r="DTQ148" s="35"/>
      <c r="DTR148" s="35"/>
      <c r="DTS148" s="35"/>
      <c r="DTT148" s="35"/>
      <c r="DTU148" s="35"/>
      <c r="DTV148" s="35"/>
      <c r="DTW148" s="35"/>
      <c r="DTX148" s="35"/>
      <c r="DTY148" s="35"/>
      <c r="DTZ148" s="35"/>
      <c r="DUA148" s="35"/>
      <c r="DUB148" s="35"/>
      <c r="DUC148" s="35"/>
      <c r="DUD148" s="35"/>
      <c r="DUE148" s="35"/>
      <c r="DUF148" s="35"/>
      <c r="DUG148" s="35"/>
      <c r="DUH148" s="35"/>
      <c r="DUI148" s="35"/>
      <c r="DUJ148" s="35"/>
      <c r="DUK148" s="35"/>
      <c r="DUL148" s="35"/>
      <c r="DUM148" s="35"/>
      <c r="DUN148" s="35"/>
      <c r="DUO148" s="35"/>
      <c r="DUP148" s="35"/>
      <c r="DUQ148" s="35"/>
      <c r="DUR148" s="35"/>
      <c r="DUS148" s="35"/>
      <c r="DUT148" s="35"/>
      <c r="DUU148" s="35"/>
      <c r="DUV148" s="35"/>
      <c r="DUW148" s="35"/>
      <c r="DUX148" s="35"/>
      <c r="DUY148" s="35"/>
      <c r="DUZ148" s="35"/>
      <c r="DVA148" s="35"/>
      <c r="DVB148" s="35"/>
      <c r="DVC148" s="35"/>
      <c r="DVD148" s="35"/>
      <c r="DVE148" s="35"/>
      <c r="DVF148" s="35"/>
      <c r="DVG148" s="35"/>
      <c r="DVH148" s="35"/>
      <c r="DVI148" s="35"/>
      <c r="DVJ148" s="35"/>
      <c r="DVK148" s="35"/>
      <c r="DVL148" s="35"/>
      <c r="DVM148" s="35"/>
      <c r="DVN148" s="35"/>
      <c r="DVO148" s="35"/>
      <c r="DVP148" s="35"/>
      <c r="DVQ148" s="35"/>
      <c r="DVR148" s="35"/>
      <c r="DVS148" s="35"/>
      <c r="DVT148" s="35"/>
      <c r="DVU148" s="35"/>
      <c r="DVV148" s="35"/>
      <c r="DWC148" s="35"/>
      <c r="DWD148" s="35"/>
      <c r="DWE148" s="35"/>
      <c r="DWF148" s="35"/>
      <c r="DWG148" s="35"/>
      <c r="DWH148" s="35"/>
      <c r="DWI148" s="35"/>
      <c r="DWJ148" s="35"/>
      <c r="DWK148" s="35"/>
      <c r="DWL148" s="35"/>
      <c r="DWM148" s="35"/>
      <c r="DWN148" s="35"/>
      <c r="DWO148" s="35"/>
      <c r="DWP148" s="35"/>
      <c r="DWQ148" s="35"/>
      <c r="DWR148" s="35"/>
      <c r="DWS148" s="35"/>
      <c r="DWT148" s="35"/>
      <c r="DWU148" s="35"/>
      <c r="DWV148" s="35"/>
      <c r="DWW148" s="35"/>
      <c r="DWX148" s="35"/>
      <c r="DWY148" s="35"/>
      <c r="DWZ148" s="35"/>
      <c r="DXA148" s="35"/>
      <c r="DXB148" s="35"/>
      <c r="DXC148" s="35"/>
      <c r="DXD148" s="35"/>
      <c r="DXE148" s="35"/>
      <c r="DXF148" s="35"/>
      <c r="DXG148" s="35"/>
      <c r="DXH148" s="35"/>
      <c r="DXI148" s="35"/>
      <c r="DXJ148" s="35"/>
      <c r="DXK148" s="35"/>
      <c r="DXL148" s="35"/>
      <c r="DXM148" s="35"/>
      <c r="DXN148" s="35"/>
      <c r="DXO148" s="35"/>
      <c r="DXP148" s="35"/>
      <c r="DXQ148" s="35"/>
      <c r="DXR148" s="35"/>
      <c r="DXS148" s="35"/>
      <c r="DXT148" s="35"/>
      <c r="DXU148" s="35"/>
      <c r="DXV148" s="35"/>
      <c r="DXW148" s="35"/>
      <c r="DXX148" s="35"/>
      <c r="DXY148" s="35"/>
      <c r="DXZ148" s="35"/>
      <c r="DYA148" s="35"/>
      <c r="DYB148" s="35"/>
      <c r="DYC148" s="35"/>
      <c r="DYD148" s="35"/>
      <c r="DYE148" s="35"/>
      <c r="DYF148" s="35"/>
      <c r="DYG148" s="35"/>
      <c r="DYH148" s="35"/>
      <c r="DYI148" s="35"/>
      <c r="DYJ148" s="35"/>
      <c r="DYK148" s="35"/>
      <c r="DYL148" s="35"/>
      <c r="DYM148" s="35"/>
      <c r="DYN148" s="35"/>
      <c r="DYO148" s="35"/>
      <c r="DYP148" s="35"/>
      <c r="DYQ148" s="35"/>
      <c r="DYR148" s="35"/>
      <c r="DYS148" s="35"/>
      <c r="DYT148" s="35"/>
      <c r="DYU148" s="35"/>
      <c r="DYV148" s="35"/>
      <c r="DYW148" s="35"/>
      <c r="DYX148" s="35"/>
      <c r="DYY148" s="35"/>
      <c r="DYZ148" s="35"/>
      <c r="DZA148" s="35"/>
      <c r="DZB148" s="35"/>
      <c r="DZC148" s="35"/>
      <c r="DZD148" s="35"/>
      <c r="DZE148" s="35"/>
      <c r="DZF148" s="35"/>
      <c r="DZG148" s="35"/>
      <c r="DZH148" s="35"/>
      <c r="DZI148" s="35"/>
      <c r="DZJ148" s="35"/>
      <c r="DZK148" s="35"/>
      <c r="DZL148" s="35"/>
      <c r="DZM148" s="35"/>
      <c r="DZN148" s="35"/>
      <c r="DZO148" s="35"/>
      <c r="DZP148" s="35"/>
      <c r="DZQ148" s="35"/>
      <c r="DZR148" s="35"/>
      <c r="DZS148" s="35"/>
      <c r="DZT148" s="35"/>
      <c r="DZU148" s="35"/>
      <c r="DZV148" s="35"/>
      <c r="DZW148" s="35"/>
      <c r="DZX148" s="35"/>
      <c r="DZY148" s="35"/>
      <c r="DZZ148" s="35"/>
      <c r="EAA148" s="35"/>
      <c r="EAB148" s="35"/>
      <c r="EAC148" s="35"/>
      <c r="EAD148" s="35"/>
      <c r="EAE148" s="35"/>
      <c r="EAF148" s="35"/>
      <c r="EAG148" s="35"/>
      <c r="EAH148" s="35"/>
      <c r="EAI148" s="35"/>
      <c r="EAJ148" s="35"/>
      <c r="EAK148" s="35"/>
      <c r="EAL148" s="35"/>
      <c r="EAM148" s="35"/>
      <c r="EAN148" s="35"/>
      <c r="EAO148" s="35"/>
      <c r="EAP148" s="35"/>
      <c r="EAQ148" s="35"/>
      <c r="EAR148" s="35"/>
      <c r="EAS148" s="35"/>
      <c r="EAT148" s="35"/>
      <c r="EAU148" s="35"/>
      <c r="EAV148" s="35"/>
      <c r="EAW148" s="35"/>
      <c r="EAX148" s="35"/>
      <c r="EAY148" s="35"/>
      <c r="EAZ148" s="35"/>
      <c r="EBA148" s="35"/>
      <c r="EBB148" s="35"/>
      <c r="EBC148" s="35"/>
      <c r="EBD148" s="35"/>
      <c r="EBE148" s="35"/>
      <c r="EBF148" s="35"/>
      <c r="EBG148" s="35"/>
      <c r="EBH148" s="35"/>
      <c r="EBI148" s="35"/>
      <c r="EBJ148" s="35"/>
      <c r="EBK148" s="35"/>
      <c r="EBL148" s="35"/>
      <c r="EBM148" s="35"/>
      <c r="EBN148" s="35"/>
      <c r="EBO148" s="35"/>
      <c r="EBP148" s="35"/>
      <c r="EBQ148" s="35"/>
      <c r="EBR148" s="35"/>
      <c r="EBS148" s="35"/>
      <c r="EBT148" s="35"/>
      <c r="EBU148" s="35"/>
      <c r="EBV148" s="35"/>
      <c r="EBW148" s="35"/>
      <c r="EBX148" s="35"/>
      <c r="EBY148" s="35"/>
      <c r="EBZ148" s="35"/>
      <c r="ECA148" s="35"/>
      <c r="ECB148" s="35"/>
      <c r="ECC148" s="35"/>
      <c r="ECD148" s="35"/>
      <c r="ECE148" s="35"/>
      <c r="ECF148" s="35"/>
      <c r="ECG148" s="35"/>
      <c r="ECH148" s="35"/>
      <c r="ECI148" s="35"/>
      <c r="ECJ148" s="35"/>
      <c r="ECK148" s="35"/>
      <c r="ECL148" s="35"/>
      <c r="ECM148" s="35"/>
      <c r="ECN148" s="35"/>
      <c r="ECO148" s="35"/>
      <c r="ECP148" s="35"/>
      <c r="ECQ148" s="35"/>
      <c r="ECR148" s="35"/>
      <c r="ECS148" s="35"/>
      <c r="ECT148" s="35"/>
      <c r="ECU148" s="35"/>
      <c r="ECV148" s="35"/>
      <c r="ECW148" s="35"/>
      <c r="ECX148" s="35"/>
      <c r="ECY148" s="35"/>
      <c r="ECZ148" s="35"/>
      <c r="EDA148" s="35"/>
      <c r="EDB148" s="35"/>
      <c r="EDC148" s="35"/>
      <c r="EDD148" s="35"/>
      <c r="EDE148" s="35"/>
      <c r="EDF148" s="35"/>
      <c r="EDG148" s="35"/>
      <c r="EDH148" s="35"/>
      <c r="EDI148" s="35"/>
      <c r="EDJ148" s="35"/>
      <c r="EDK148" s="35"/>
      <c r="EDL148" s="35"/>
      <c r="EDM148" s="35"/>
      <c r="EDN148" s="35"/>
      <c r="EDO148" s="35"/>
      <c r="EDP148" s="35"/>
      <c r="EDQ148" s="35"/>
      <c r="EDR148" s="35"/>
      <c r="EDS148" s="35"/>
      <c r="EDT148" s="35"/>
      <c r="EDU148" s="35"/>
      <c r="EDV148" s="35"/>
      <c r="EDW148" s="35"/>
      <c r="EDX148" s="35"/>
      <c r="EDY148" s="35"/>
      <c r="EDZ148" s="35"/>
      <c r="EEA148" s="35"/>
      <c r="EEB148" s="35"/>
      <c r="EEC148" s="35"/>
      <c r="EED148" s="35"/>
      <c r="EEE148" s="35"/>
      <c r="EEF148" s="35"/>
      <c r="EEG148" s="35"/>
      <c r="EEH148" s="35"/>
      <c r="EEI148" s="35"/>
      <c r="EEJ148" s="35"/>
      <c r="EEK148" s="35"/>
      <c r="EEL148" s="35"/>
      <c r="EEM148" s="35"/>
      <c r="EEN148" s="35"/>
      <c r="EEO148" s="35"/>
      <c r="EEP148" s="35"/>
      <c r="EEQ148" s="35"/>
      <c r="EER148" s="35"/>
      <c r="EES148" s="35"/>
      <c r="EET148" s="35"/>
      <c r="EEU148" s="35"/>
      <c r="EEV148" s="35"/>
      <c r="EEW148" s="35"/>
      <c r="EEX148" s="35"/>
      <c r="EEY148" s="35"/>
      <c r="EEZ148" s="35"/>
      <c r="EFA148" s="35"/>
      <c r="EFB148" s="35"/>
      <c r="EFC148" s="35"/>
      <c r="EFD148" s="35"/>
      <c r="EFE148" s="35"/>
      <c r="EFF148" s="35"/>
      <c r="EFG148" s="35"/>
      <c r="EFH148" s="35"/>
      <c r="EFI148" s="35"/>
      <c r="EFJ148" s="35"/>
      <c r="EFK148" s="35"/>
      <c r="EFL148" s="35"/>
      <c r="EFM148" s="35"/>
      <c r="EFN148" s="35"/>
      <c r="EFO148" s="35"/>
      <c r="EFP148" s="35"/>
      <c r="EFQ148" s="35"/>
      <c r="EFR148" s="35"/>
      <c r="EFY148" s="35"/>
      <c r="EFZ148" s="35"/>
      <c r="EGA148" s="35"/>
      <c r="EGB148" s="35"/>
      <c r="EGC148" s="35"/>
      <c r="EGD148" s="35"/>
      <c r="EGE148" s="35"/>
      <c r="EGF148" s="35"/>
      <c r="EGG148" s="35"/>
      <c r="EGH148" s="35"/>
      <c r="EGI148" s="35"/>
      <c r="EGJ148" s="35"/>
      <c r="EGK148" s="35"/>
      <c r="EGL148" s="35"/>
      <c r="EGM148" s="35"/>
      <c r="EGN148" s="35"/>
      <c r="EGO148" s="35"/>
      <c r="EGP148" s="35"/>
      <c r="EGQ148" s="35"/>
      <c r="EGR148" s="35"/>
      <c r="EGS148" s="35"/>
      <c r="EGT148" s="35"/>
      <c r="EGU148" s="35"/>
      <c r="EGV148" s="35"/>
      <c r="EGW148" s="35"/>
      <c r="EGX148" s="35"/>
      <c r="EGY148" s="35"/>
      <c r="EGZ148" s="35"/>
      <c r="EHA148" s="35"/>
      <c r="EHB148" s="35"/>
      <c r="EHC148" s="35"/>
      <c r="EHD148" s="35"/>
      <c r="EHE148" s="35"/>
      <c r="EHF148" s="35"/>
      <c r="EHG148" s="35"/>
      <c r="EHH148" s="35"/>
      <c r="EHI148" s="35"/>
      <c r="EHJ148" s="35"/>
      <c r="EHK148" s="35"/>
      <c r="EHL148" s="35"/>
      <c r="EHM148" s="35"/>
      <c r="EHN148" s="35"/>
      <c r="EHO148" s="35"/>
      <c r="EHP148" s="35"/>
      <c r="EHQ148" s="35"/>
      <c r="EHR148" s="35"/>
      <c r="EHS148" s="35"/>
      <c r="EHT148" s="35"/>
      <c r="EHU148" s="35"/>
      <c r="EHV148" s="35"/>
      <c r="EHW148" s="35"/>
      <c r="EHX148" s="35"/>
      <c r="EHY148" s="35"/>
      <c r="EHZ148" s="35"/>
      <c r="EIA148" s="35"/>
      <c r="EIB148" s="35"/>
      <c r="EIC148" s="35"/>
      <c r="EID148" s="35"/>
      <c r="EIE148" s="35"/>
      <c r="EIF148" s="35"/>
      <c r="EIG148" s="35"/>
      <c r="EIH148" s="35"/>
      <c r="EII148" s="35"/>
      <c r="EIJ148" s="35"/>
      <c r="EIK148" s="35"/>
      <c r="EIL148" s="35"/>
      <c r="EIM148" s="35"/>
      <c r="EIN148" s="35"/>
      <c r="EIO148" s="35"/>
      <c r="EIP148" s="35"/>
      <c r="EIQ148" s="35"/>
      <c r="EIR148" s="35"/>
      <c r="EIS148" s="35"/>
      <c r="EIT148" s="35"/>
      <c r="EIU148" s="35"/>
      <c r="EIV148" s="35"/>
      <c r="EIW148" s="35"/>
      <c r="EIX148" s="35"/>
      <c r="EIY148" s="35"/>
      <c r="EIZ148" s="35"/>
      <c r="EJA148" s="35"/>
      <c r="EJB148" s="35"/>
      <c r="EJC148" s="35"/>
      <c r="EJD148" s="35"/>
      <c r="EJE148" s="35"/>
      <c r="EJF148" s="35"/>
      <c r="EJG148" s="35"/>
      <c r="EJH148" s="35"/>
      <c r="EJI148" s="35"/>
      <c r="EJJ148" s="35"/>
      <c r="EJK148" s="35"/>
      <c r="EJL148" s="35"/>
      <c r="EJM148" s="35"/>
      <c r="EJN148" s="35"/>
      <c r="EJO148" s="35"/>
      <c r="EJP148" s="35"/>
      <c r="EJQ148" s="35"/>
      <c r="EJR148" s="35"/>
      <c r="EJS148" s="35"/>
      <c r="EJT148" s="35"/>
      <c r="EJU148" s="35"/>
      <c r="EJV148" s="35"/>
      <c r="EJW148" s="35"/>
      <c r="EJX148" s="35"/>
      <c r="EJY148" s="35"/>
      <c r="EJZ148" s="35"/>
      <c r="EKA148" s="35"/>
      <c r="EKB148" s="35"/>
      <c r="EKC148" s="35"/>
      <c r="EKD148" s="35"/>
      <c r="EKE148" s="35"/>
      <c r="EKF148" s="35"/>
      <c r="EKG148" s="35"/>
      <c r="EKH148" s="35"/>
      <c r="EKI148" s="35"/>
      <c r="EKJ148" s="35"/>
      <c r="EKK148" s="35"/>
      <c r="EKL148" s="35"/>
      <c r="EKM148" s="35"/>
      <c r="EKN148" s="35"/>
      <c r="EKO148" s="35"/>
      <c r="EKP148" s="35"/>
      <c r="EKQ148" s="35"/>
      <c r="EKR148" s="35"/>
      <c r="EKS148" s="35"/>
      <c r="EKT148" s="35"/>
      <c r="EKU148" s="35"/>
      <c r="EKV148" s="35"/>
      <c r="EKW148" s="35"/>
      <c r="EKX148" s="35"/>
      <c r="EKY148" s="35"/>
      <c r="EKZ148" s="35"/>
      <c r="ELA148" s="35"/>
      <c r="ELB148" s="35"/>
      <c r="ELC148" s="35"/>
      <c r="ELD148" s="35"/>
      <c r="ELE148" s="35"/>
      <c r="ELF148" s="35"/>
      <c r="ELG148" s="35"/>
      <c r="ELH148" s="35"/>
      <c r="ELI148" s="35"/>
      <c r="ELJ148" s="35"/>
      <c r="ELK148" s="35"/>
      <c r="ELL148" s="35"/>
      <c r="ELM148" s="35"/>
      <c r="ELN148" s="35"/>
      <c r="ELO148" s="35"/>
      <c r="ELP148" s="35"/>
      <c r="ELQ148" s="35"/>
      <c r="ELR148" s="35"/>
      <c r="ELS148" s="35"/>
      <c r="ELT148" s="35"/>
      <c r="ELU148" s="35"/>
      <c r="ELV148" s="35"/>
      <c r="ELW148" s="35"/>
      <c r="ELX148" s="35"/>
      <c r="ELY148" s="35"/>
      <c r="ELZ148" s="35"/>
      <c r="EMA148" s="35"/>
      <c r="EMB148" s="35"/>
      <c r="EMC148" s="35"/>
      <c r="EMD148" s="35"/>
      <c r="EME148" s="35"/>
      <c r="EMF148" s="35"/>
      <c r="EMG148" s="35"/>
      <c r="EMH148" s="35"/>
      <c r="EMI148" s="35"/>
      <c r="EMJ148" s="35"/>
      <c r="EMK148" s="35"/>
      <c r="EML148" s="35"/>
      <c r="EMM148" s="35"/>
      <c r="EMN148" s="35"/>
      <c r="EMO148" s="35"/>
      <c r="EMP148" s="35"/>
      <c r="EMQ148" s="35"/>
      <c r="EMR148" s="35"/>
      <c r="EMS148" s="35"/>
      <c r="EMT148" s="35"/>
      <c r="EMU148" s="35"/>
      <c r="EMV148" s="35"/>
      <c r="EMW148" s="35"/>
      <c r="EMX148" s="35"/>
      <c r="EMY148" s="35"/>
      <c r="EMZ148" s="35"/>
      <c r="ENA148" s="35"/>
      <c r="ENB148" s="35"/>
      <c r="ENC148" s="35"/>
      <c r="END148" s="35"/>
      <c r="ENE148" s="35"/>
      <c r="ENF148" s="35"/>
      <c r="ENG148" s="35"/>
      <c r="ENH148" s="35"/>
      <c r="ENI148" s="35"/>
      <c r="ENJ148" s="35"/>
      <c r="ENK148" s="35"/>
      <c r="ENL148" s="35"/>
      <c r="ENM148" s="35"/>
      <c r="ENN148" s="35"/>
      <c r="ENO148" s="35"/>
      <c r="ENP148" s="35"/>
      <c r="ENQ148" s="35"/>
      <c r="ENR148" s="35"/>
      <c r="ENS148" s="35"/>
      <c r="ENT148" s="35"/>
      <c r="ENU148" s="35"/>
      <c r="ENV148" s="35"/>
      <c r="ENW148" s="35"/>
      <c r="ENX148" s="35"/>
      <c r="ENY148" s="35"/>
      <c r="ENZ148" s="35"/>
      <c r="EOA148" s="35"/>
      <c r="EOB148" s="35"/>
      <c r="EOC148" s="35"/>
      <c r="EOD148" s="35"/>
      <c r="EOE148" s="35"/>
      <c r="EOF148" s="35"/>
      <c r="EOG148" s="35"/>
      <c r="EOH148" s="35"/>
      <c r="EOI148" s="35"/>
      <c r="EOJ148" s="35"/>
      <c r="EOK148" s="35"/>
      <c r="EOL148" s="35"/>
      <c r="EOM148" s="35"/>
      <c r="EON148" s="35"/>
      <c r="EOO148" s="35"/>
      <c r="EOP148" s="35"/>
      <c r="EOQ148" s="35"/>
      <c r="EOR148" s="35"/>
      <c r="EOS148" s="35"/>
      <c r="EOT148" s="35"/>
      <c r="EOU148" s="35"/>
      <c r="EOV148" s="35"/>
      <c r="EOW148" s="35"/>
      <c r="EOX148" s="35"/>
      <c r="EOY148" s="35"/>
      <c r="EOZ148" s="35"/>
      <c r="EPA148" s="35"/>
      <c r="EPB148" s="35"/>
      <c r="EPC148" s="35"/>
      <c r="EPD148" s="35"/>
      <c r="EPE148" s="35"/>
      <c r="EPF148" s="35"/>
      <c r="EPG148" s="35"/>
      <c r="EPH148" s="35"/>
      <c r="EPI148" s="35"/>
      <c r="EPJ148" s="35"/>
      <c r="EPK148" s="35"/>
      <c r="EPL148" s="35"/>
      <c r="EPM148" s="35"/>
      <c r="EPN148" s="35"/>
      <c r="EPU148" s="35"/>
      <c r="EPV148" s="35"/>
      <c r="EPW148" s="35"/>
      <c r="EPX148" s="35"/>
      <c r="EPY148" s="35"/>
      <c r="EPZ148" s="35"/>
      <c r="EQA148" s="35"/>
      <c r="EQB148" s="35"/>
      <c r="EQC148" s="35"/>
      <c r="EQD148" s="35"/>
      <c r="EQE148" s="35"/>
      <c r="EQF148" s="35"/>
      <c r="EQG148" s="35"/>
      <c r="EQH148" s="35"/>
      <c r="EQI148" s="35"/>
      <c r="EQJ148" s="35"/>
      <c r="EQK148" s="35"/>
      <c r="EQL148" s="35"/>
      <c r="EQM148" s="35"/>
      <c r="EQN148" s="35"/>
      <c r="EQO148" s="35"/>
      <c r="EQP148" s="35"/>
      <c r="EQQ148" s="35"/>
      <c r="EQR148" s="35"/>
      <c r="EQS148" s="35"/>
      <c r="EQT148" s="35"/>
      <c r="EQU148" s="35"/>
      <c r="EQV148" s="35"/>
      <c r="EQW148" s="35"/>
      <c r="EQX148" s="35"/>
      <c r="EQY148" s="35"/>
      <c r="EQZ148" s="35"/>
      <c r="ERA148" s="35"/>
      <c r="ERB148" s="35"/>
      <c r="ERC148" s="35"/>
      <c r="ERD148" s="35"/>
      <c r="ERE148" s="35"/>
      <c r="ERF148" s="35"/>
      <c r="ERG148" s="35"/>
      <c r="ERH148" s="35"/>
      <c r="ERI148" s="35"/>
      <c r="ERJ148" s="35"/>
      <c r="ERK148" s="35"/>
      <c r="ERL148" s="35"/>
      <c r="ERM148" s="35"/>
      <c r="ERN148" s="35"/>
      <c r="ERO148" s="35"/>
      <c r="ERP148" s="35"/>
      <c r="ERQ148" s="35"/>
      <c r="ERR148" s="35"/>
      <c r="ERS148" s="35"/>
      <c r="ERT148" s="35"/>
      <c r="ERU148" s="35"/>
      <c r="ERV148" s="35"/>
      <c r="ERW148" s="35"/>
      <c r="ERX148" s="35"/>
      <c r="ERY148" s="35"/>
      <c r="ERZ148" s="35"/>
      <c r="ESA148" s="35"/>
      <c r="ESB148" s="35"/>
      <c r="ESC148" s="35"/>
      <c r="ESD148" s="35"/>
      <c r="ESE148" s="35"/>
      <c r="ESF148" s="35"/>
      <c r="ESG148" s="35"/>
      <c r="ESH148" s="35"/>
      <c r="ESI148" s="35"/>
      <c r="ESJ148" s="35"/>
      <c r="ESK148" s="35"/>
      <c r="ESL148" s="35"/>
      <c r="ESM148" s="35"/>
      <c r="ESN148" s="35"/>
      <c r="ESO148" s="35"/>
      <c r="ESP148" s="35"/>
      <c r="ESQ148" s="35"/>
      <c r="ESR148" s="35"/>
      <c r="ESS148" s="35"/>
      <c r="EST148" s="35"/>
      <c r="ESU148" s="35"/>
      <c r="ESV148" s="35"/>
      <c r="ESW148" s="35"/>
      <c r="ESX148" s="35"/>
      <c r="ESY148" s="35"/>
      <c r="ESZ148" s="35"/>
      <c r="ETA148" s="35"/>
      <c r="ETB148" s="35"/>
      <c r="ETC148" s="35"/>
      <c r="ETD148" s="35"/>
      <c r="ETE148" s="35"/>
      <c r="ETF148" s="35"/>
      <c r="ETG148" s="35"/>
      <c r="ETH148" s="35"/>
      <c r="ETI148" s="35"/>
      <c r="ETJ148" s="35"/>
      <c r="ETK148" s="35"/>
      <c r="ETL148" s="35"/>
      <c r="ETM148" s="35"/>
      <c r="ETN148" s="35"/>
      <c r="ETO148" s="35"/>
      <c r="ETP148" s="35"/>
      <c r="ETQ148" s="35"/>
      <c r="ETR148" s="35"/>
      <c r="ETS148" s="35"/>
      <c r="ETT148" s="35"/>
      <c r="ETU148" s="35"/>
      <c r="ETV148" s="35"/>
      <c r="ETW148" s="35"/>
      <c r="ETX148" s="35"/>
      <c r="ETY148" s="35"/>
      <c r="ETZ148" s="35"/>
      <c r="EUA148" s="35"/>
      <c r="EUB148" s="35"/>
      <c r="EUC148" s="35"/>
      <c r="EUD148" s="35"/>
      <c r="EUE148" s="35"/>
      <c r="EUF148" s="35"/>
      <c r="EUG148" s="35"/>
      <c r="EUH148" s="35"/>
      <c r="EUI148" s="35"/>
      <c r="EUJ148" s="35"/>
      <c r="EUK148" s="35"/>
      <c r="EUL148" s="35"/>
      <c r="EUM148" s="35"/>
      <c r="EUN148" s="35"/>
      <c r="EUO148" s="35"/>
      <c r="EUP148" s="35"/>
      <c r="EUQ148" s="35"/>
      <c r="EUR148" s="35"/>
      <c r="EUS148" s="35"/>
      <c r="EUT148" s="35"/>
      <c r="EUU148" s="35"/>
      <c r="EUV148" s="35"/>
      <c r="EUW148" s="35"/>
      <c r="EUX148" s="35"/>
      <c r="EUY148" s="35"/>
      <c r="EUZ148" s="35"/>
      <c r="EVA148" s="35"/>
      <c r="EVB148" s="35"/>
      <c r="EVC148" s="35"/>
      <c r="EVD148" s="35"/>
      <c r="EVE148" s="35"/>
      <c r="EVF148" s="35"/>
      <c r="EVG148" s="35"/>
      <c r="EVH148" s="35"/>
      <c r="EVI148" s="35"/>
      <c r="EVJ148" s="35"/>
      <c r="EVK148" s="35"/>
      <c r="EVL148" s="35"/>
      <c r="EVM148" s="35"/>
      <c r="EVN148" s="35"/>
      <c r="EVO148" s="35"/>
      <c r="EVP148" s="35"/>
      <c r="EVQ148" s="35"/>
      <c r="EVR148" s="35"/>
      <c r="EVS148" s="35"/>
      <c r="EVT148" s="35"/>
      <c r="EVU148" s="35"/>
      <c r="EVV148" s="35"/>
      <c r="EVW148" s="35"/>
      <c r="EVX148" s="35"/>
      <c r="EVY148" s="35"/>
      <c r="EVZ148" s="35"/>
      <c r="EWA148" s="35"/>
      <c r="EWB148" s="35"/>
      <c r="EWC148" s="35"/>
      <c r="EWD148" s="35"/>
      <c r="EWE148" s="35"/>
      <c r="EWF148" s="35"/>
      <c r="EWG148" s="35"/>
      <c r="EWH148" s="35"/>
      <c r="EWI148" s="35"/>
      <c r="EWJ148" s="35"/>
      <c r="EWK148" s="35"/>
      <c r="EWL148" s="35"/>
      <c r="EWM148" s="35"/>
      <c r="EWN148" s="35"/>
      <c r="EWO148" s="35"/>
      <c r="EWP148" s="35"/>
      <c r="EWQ148" s="35"/>
      <c r="EWR148" s="35"/>
      <c r="EWS148" s="35"/>
      <c r="EWT148" s="35"/>
      <c r="EWU148" s="35"/>
      <c r="EWV148" s="35"/>
      <c r="EWW148" s="35"/>
      <c r="EWX148" s="35"/>
      <c r="EWY148" s="35"/>
      <c r="EWZ148" s="35"/>
      <c r="EXA148" s="35"/>
      <c r="EXB148" s="35"/>
      <c r="EXC148" s="35"/>
      <c r="EXD148" s="35"/>
      <c r="EXE148" s="35"/>
      <c r="EXF148" s="35"/>
      <c r="EXG148" s="35"/>
      <c r="EXH148" s="35"/>
      <c r="EXI148" s="35"/>
      <c r="EXJ148" s="35"/>
      <c r="EXK148" s="35"/>
      <c r="EXL148" s="35"/>
      <c r="EXM148" s="35"/>
      <c r="EXN148" s="35"/>
      <c r="EXO148" s="35"/>
      <c r="EXP148" s="35"/>
      <c r="EXQ148" s="35"/>
      <c r="EXR148" s="35"/>
      <c r="EXS148" s="35"/>
      <c r="EXT148" s="35"/>
      <c r="EXU148" s="35"/>
      <c r="EXV148" s="35"/>
      <c r="EXW148" s="35"/>
      <c r="EXX148" s="35"/>
      <c r="EXY148" s="35"/>
      <c r="EXZ148" s="35"/>
      <c r="EYA148" s="35"/>
      <c r="EYB148" s="35"/>
      <c r="EYC148" s="35"/>
      <c r="EYD148" s="35"/>
      <c r="EYE148" s="35"/>
      <c r="EYF148" s="35"/>
      <c r="EYG148" s="35"/>
      <c r="EYH148" s="35"/>
      <c r="EYI148" s="35"/>
      <c r="EYJ148" s="35"/>
      <c r="EYK148" s="35"/>
      <c r="EYL148" s="35"/>
      <c r="EYM148" s="35"/>
      <c r="EYN148" s="35"/>
      <c r="EYO148" s="35"/>
      <c r="EYP148" s="35"/>
      <c r="EYQ148" s="35"/>
      <c r="EYR148" s="35"/>
      <c r="EYS148" s="35"/>
      <c r="EYT148" s="35"/>
      <c r="EYU148" s="35"/>
      <c r="EYV148" s="35"/>
      <c r="EYW148" s="35"/>
      <c r="EYX148" s="35"/>
      <c r="EYY148" s="35"/>
      <c r="EYZ148" s="35"/>
      <c r="EZA148" s="35"/>
      <c r="EZB148" s="35"/>
      <c r="EZC148" s="35"/>
      <c r="EZD148" s="35"/>
      <c r="EZE148" s="35"/>
      <c r="EZF148" s="35"/>
      <c r="EZG148" s="35"/>
      <c r="EZH148" s="35"/>
      <c r="EZI148" s="35"/>
      <c r="EZJ148" s="35"/>
      <c r="EZQ148" s="35"/>
      <c r="EZR148" s="35"/>
      <c r="EZS148" s="35"/>
      <c r="EZT148" s="35"/>
      <c r="EZU148" s="35"/>
      <c r="EZV148" s="35"/>
      <c r="EZW148" s="35"/>
      <c r="EZX148" s="35"/>
      <c r="EZY148" s="35"/>
      <c r="EZZ148" s="35"/>
      <c r="FAA148" s="35"/>
      <c r="FAB148" s="35"/>
      <c r="FAC148" s="35"/>
      <c r="FAD148" s="35"/>
      <c r="FAE148" s="35"/>
      <c r="FAF148" s="35"/>
      <c r="FAG148" s="35"/>
      <c r="FAH148" s="35"/>
      <c r="FAI148" s="35"/>
      <c r="FAJ148" s="35"/>
      <c r="FAK148" s="35"/>
      <c r="FAL148" s="35"/>
      <c r="FAM148" s="35"/>
      <c r="FAN148" s="35"/>
      <c r="FAO148" s="35"/>
      <c r="FAP148" s="35"/>
      <c r="FAQ148" s="35"/>
      <c r="FAR148" s="35"/>
      <c r="FAS148" s="35"/>
      <c r="FAT148" s="35"/>
      <c r="FAU148" s="35"/>
      <c r="FAV148" s="35"/>
      <c r="FAW148" s="35"/>
      <c r="FAX148" s="35"/>
      <c r="FAY148" s="35"/>
      <c r="FAZ148" s="35"/>
      <c r="FBA148" s="35"/>
      <c r="FBB148" s="35"/>
      <c r="FBC148" s="35"/>
      <c r="FBD148" s="35"/>
      <c r="FBE148" s="35"/>
      <c r="FBF148" s="35"/>
      <c r="FBG148" s="35"/>
      <c r="FBH148" s="35"/>
      <c r="FBI148" s="35"/>
      <c r="FBJ148" s="35"/>
      <c r="FBK148" s="35"/>
      <c r="FBL148" s="35"/>
      <c r="FBM148" s="35"/>
      <c r="FBN148" s="35"/>
      <c r="FBO148" s="35"/>
      <c r="FBP148" s="35"/>
      <c r="FBQ148" s="35"/>
      <c r="FBR148" s="35"/>
      <c r="FBS148" s="35"/>
      <c r="FBT148" s="35"/>
      <c r="FBU148" s="35"/>
      <c r="FBV148" s="35"/>
      <c r="FBW148" s="35"/>
      <c r="FBX148" s="35"/>
      <c r="FBY148" s="35"/>
      <c r="FBZ148" s="35"/>
      <c r="FCA148" s="35"/>
      <c r="FCB148" s="35"/>
      <c r="FCC148" s="35"/>
      <c r="FCD148" s="35"/>
      <c r="FCE148" s="35"/>
      <c r="FCF148" s="35"/>
      <c r="FCG148" s="35"/>
      <c r="FCH148" s="35"/>
      <c r="FCI148" s="35"/>
      <c r="FCJ148" s="35"/>
      <c r="FCK148" s="35"/>
      <c r="FCL148" s="35"/>
      <c r="FCM148" s="35"/>
      <c r="FCN148" s="35"/>
      <c r="FCO148" s="35"/>
      <c r="FCP148" s="35"/>
      <c r="FCQ148" s="35"/>
      <c r="FCR148" s="35"/>
      <c r="FCS148" s="35"/>
      <c r="FCT148" s="35"/>
      <c r="FCU148" s="35"/>
      <c r="FCV148" s="35"/>
      <c r="FCW148" s="35"/>
      <c r="FCX148" s="35"/>
      <c r="FCY148" s="35"/>
      <c r="FCZ148" s="35"/>
      <c r="FDA148" s="35"/>
      <c r="FDB148" s="35"/>
      <c r="FDC148" s="35"/>
      <c r="FDD148" s="35"/>
      <c r="FDE148" s="35"/>
      <c r="FDF148" s="35"/>
      <c r="FDG148" s="35"/>
      <c r="FDH148" s="35"/>
      <c r="FDI148" s="35"/>
      <c r="FDJ148" s="35"/>
      <c r="FDK148" s="35"/>
      <c r="FDL148" s="35"/>
      <c r="FDM148" s="35"/>
      <c r="FDN148" s="35"/>
      <c r="FDO148" s="35"/>
      <c r="FDP148" s="35"/>
      <c r="FDQ148" s="35"/>
      <c r="FDR148" s="35"/>
      <c r="FDS148" s="35"/>
      <c r="FDT148" s="35"/>
      <c r="FDU148" s="35"/>
      <c r="FDV148" s="35"/>
      <c r="FDW148" s="35"/>
      <c r="FDX148" s="35"/>
      <c r="FDY148" s="35"/>
      <c r="FDZ148" s="35"/>
      <c r="FEA148" s="35"/>
      <c r="FEB148" s="35"/>
      <c r="FEC148" s="35"/>
      <c r="FED148" s="35"/>
      <c r="FEE148" s="35"/>
      <c r="FEF148" s="35"/>
      <c r="FEG148" s="35"/>
      <c r="FEH148" s="35"/>
      <c r="FEI148" s="35"/>
      <c r="FEJ148" s="35"/>
      <c r="FEK148" s="35"/>
      <c r="FEL148" s="35"/>
      <c r="FEM148" s="35"/>
      <c r="FEN148" s="35"/>
      <c r="FEO148" s="35"/>
      <c r="FEP148" s="35"/>
      <c r="FEQ148" s="35"/>
      <c r="FER148" s="35"/>
      <c r="FES148" s="35"/>
      <c r="FET148" s="35"/>
      <c r="FEU148" s="35"/>
      <c r="FEV148" s="35"/>
      <c r="FEW148" s="35"/>
      <c r="FEX148" s="35"/>
      <c r="FEY148" s="35"/>
      <c r="FEZ148" s="35"/>
      <c r="FFA148" s="35"/>
      <c r="FFB148" s="35"/>
      <c r="FFC148" s="35"/>
      <c r="FFD148" s="35"/>
      <c r="FFE148" s="35"/>
      <c r="FFF148" s="35"/>
      <c r="FFG148" s="35"/>
      <c r="FFH148" s="35"/>
      <c r="FFI148" s="35"/>
      <c r="FFJ148" s="35"/>
      <c r="FFK148" s="35"/>
      <c r="FFL148" s="35"/>
      <c r="FFM148" s="35"/>
      <c r="FFN148" s="35"/>
      <c r="FFO148" s="35"/>
      <c r="FFP148" s="35"/>
      <c r="FFQ148" s="35"/>
      <c r="FFR148" s="35"/>
      <c r="FFS148" s="35"/>
      <c r="FFT148" s="35"/>
      <c r="FFU148" s="35"/>
      <c r="FFV148" s="35"/>
      <c r="FFW148" s="35"/>
      <c r="FFX148" s="35"/>
      <c r="FFY148" s="35"/>
      <c r="FFZ148" s="35"/>
      <c r="FGA148" s="35"/>
      <c r="FGB148" s="35"/>
      <c r="FGC148" s="35"/>
      <c r="FGD148" s="35"/>
      <c r="FGE148" s="35"/>
      <c r="FGF148" s="35"/>
      <c r="FGG148" s="35"/>
      <c r="FGH148" s="35"/>
      <c r="FGI148" s="35"/>
      <c r="FGJ148" s="35"/>
      <c r="FGK148" s="35"/>
      <c r="FGL148" s="35"/>
      <c r="FGM148" s="35"/>
      <c r="FGN148" s="35"/>
      <c r="FGO148" s="35"/>
      <c r="FGP148" s="35"/>
      <c r="FGQ148" s="35"/>
      <c r="FGR148" s="35"/>
      <c r="FGS148" s="35"/>
      <c r="FGT148" s="35"/>
      <c r="FGU148" s="35"/>
      <c r="FGV148" s="35"/>
      <c r="FGW148" s="35"/>
      <c r="FGX148" s="35"/>
      <c r="FGY148" s="35"/>
      <c r="FGZ148" s="35"/>
      <c r="FHA148" s="35"/>
      <c r="FHB148" s="35"/>
      <c r="FHC148" s="35"/>
      <c r="FHD148" s="35"/>
      <c r="FHE148" s="35"/>
      <c r="FHF148" s="35"/>
      <c r="FHG148" s="35"/>
      <c r="FHH148" s="35"/>
      <c r="FHI148" s="35"/>
      <c r="FHJ148" s="35"/>
      <c r="FHK148" s="35"/>
      <c r="FHL148" s="35"/>
      <c r="FHM148" s="35"/>
      <c r="FHN148" s="35"/>
      <c r="FHO148" s="35"/>
      <c r="FHP148" s="35"/>
      <c r="FHQ148" s="35"/>
      <c r="FHR148" s="35"/>
      <c r="FHS148" s="35"/>
      <c r="FHT148" s="35"/>
      <c r="FHU148" s="35"/>
      <c r="FHV148" s="35"/>
      <c r="FHW148" s="35"/>
      <c r="FHX148" s="35"/>
      <c r="FHY148" s="35"/>
      <c r="FHZ148" s="35"/>
      <c r="FIA148" s="35"/>
      <c r="FIB148" s="35"/>
      <c r="FIC148" s="35"/>
      <c r="FID148" s="35"/>
      <c r="FIE148" s="35"/>
      <c r="FIF148" s="35"/>
      <c r="FIG148" s="35"/>
      <c r="FIH148" s="35"/>
      <c r="FII148" s="35"/>
      <c r="FIJ148" s="35"/>
      <c r="FIK148" s="35"/>
      <c r="FIL148" s="35"/>
      <c r="FIM148" s="35"/>
      <c r="FIN148" s="35"/>
      <c r="FIO148" s="35"/>
      <c r="FIP148" s="35"/>
      <c r="FIQ148" s="35"/>
      <c r="FIR148" s="35"/>
      <c r="FIS148" s="35"/>
      <c r="FIT148" s="35"/>
      <c r="FIU148" s="35"/>
      <c r="FIV148" s="35"/>
      <c r="FIW148" s="35"/>
      <c r="FIX148" s="35"/>
      <c r="FIY148" s="35"/>
      <c r="FIZ148" s="35"/>
      <c r="FJA148" s="35"/>
      <c r="FJB148" s="35"/>
      <c r="FJC148" s="35"/>
      <c r="FJD148" s="35"/>
      <c r="FJE148" s="35"/>
      <c r="FJF148" s="35"/>
      <c r="FJM148" s="35"/>
      <c r="FJN148" s="35"/>
      <c r="FJO148" s="35"/>
      <c r="FJP148" s="35"/>
      <c r="FJQ148" s="35"/>
      <c r="FJR148" s="35"/>
      <c r="FJS148" s="35"/>
      <c r="FJT148" s="35"/>
      <c r="FJU148" s="35"/>
      <c r="FJV148" s="35"/>
      <c r="FJW148" s="35"/>
      <c r="FJX148" s="35"/>
      <c r="FJY148" s="35"/>
      <c r="FJZ148" s="35"/>
      <c r="FKA148" s="35"/>
      <c r="FKB148" s="35"/>
      <c r="FKC148" s="35"/>
      <c r="FKD148" s="35"/>
      <c r="FKE148" s="35"/>
      <c r="FKF148" s="35"/>
      <c r="FKG148" s="35"/>
      <c r="FKH148" s="35"/>
      <c r="FKI148" s="35"/>
      <c r="FKJ148" s="35"/>
      <c r="FKK148" s="35"/>
      <c r="FKL148" s="35"/>
      <c r="FKM148" s="35"/>
      <c r="FKN148" s="35"/>
      <c r="FKO148" s="35"/>
      <c r="FKP148" s="35"/>
      <c r="FKQ148" s="35"/>
      <c r="FKR148" s="35"/>
      <c r="FKS148" s="35"/>
      <c r="FKT148" s="35"/>
      <c r="FKU148" s="35"/>
      <c r="FKV148" s="35"/>
      <c r="FKW148" s="35"/>
      <c r="FKX148" s="35"/>
      <c r="FKY148" s="35"/>
      <c r="FKZ148" s="35"/>
      <c r="FLA148" s="35"/>
      <c r="FLB148" s="35"/>
      <c r="FLC148" s="35"/>
      <c r="FLD148" s="35"/>
      <c r="FLE148" s="35"/>
      <c r="FLF148" s="35"/>
      <c r="FLG148" s="35"/>
      <c r="FLH148" s="35"/>
      <c r="FLI148" s="35"/>
      <c r="FLJ148" s="35"/>
      <c r="FLK148" s="35"/>
      <c r="FLL148" s="35"/>
      <c r="FLM148" s="35"/>
      <c r="FLN148" s="35"/>
      <c r="FLO148" s="35"/>
      <c r="FLP148" s="35"/>
      <c r="FLQ148" s="35"/>
      <c r="FLR148" s="35"/>
      <c r="FLS148" s="35"/>
      <c r="FLT148" s="35"/>
      <c r="FLU148" s="35"/>
      <c r="FLV148" s="35"/>
      <c r="FLW148" s="35"/>
      <c r="FLX148" s="35"/>
      <c r="FLY148" s="35"/>
      <c r="FLZ148" s="35"/>
      <c r="FMA148" s="35"/>
      <c r="FMB148" s="35"/>
      <c r="FMC148" s="35"/>
      <c r="FMD148" s="35"/>
      <c r="FME148" s="35"/>
      <c r="FMF148" s="35"/>
      <c r="FMG148" s="35"/>
      <c r="FMH148" s="35"/>
      <c r="FMI148" s="35"/>
      <c r="FMJ148" s="35"/>
      <c r="FMK148" s="35"/>
      <c r="FML148" s="35"/>
      <c r="FMM148" s="35"/>
      <c r="FMN148" s="35"/>
      <c r="FMO148" s="35"/>
      <c r="FMP148" s="35"/>
      <c r="FMQ148" s="35"/>
      <c r="FMR148" s="35"/>
      <c r="FMS148" s="35"/>
      <c r="FMT148" s="35"/>
      <c r="FMU148" s="35"/>
      <c r="FMV148" s="35"/>
      <c r="FMW148" s="35"/>
      <c r="FMX148" s="35"/>
      <c r="FMY148" s="35"/>
      <c r="FMZ148" s="35"/>
      <c r="FNA148" s="35"/>
      <c r="FNB148" s="35"/>
      <c r="FNC148" s="35"/>
      <c r="FND148" s="35"/>
      <c r="FNE148" s="35"/>
      <c r="FNF148" s="35"/>
      <c r="FNG148" s="35"/>
      <c r="FNH148" s="35"/>
      <c r="FNI148" s="35"/>
      <c r="FNJ148" s="35"/>
      <c r="FNK148" s="35"/>
      <c r="FNL148" s="35"/>
      <c r="FNM148" s="35"/>
      <c r="FNN148" s="35"/>
      <c r="FNO148" s="35"/>
      <c r="FNP148" s="35"/>
      <c r="FNQ148" s="35"/>
      <c r="FNR148" s="35"/>
      <c r="FNS148" s="35"/>
      <c r="FNT148" s="35"/>
      <c r="FNU148" s="35"/>
      <c r="FNV148" s="35"/>
      <c r="FNW148" s="35"/>
      <c r="FNX148" s="35"/>
      <c r="FNY148" s="35"/>
      <c r="FNZ148" s="35"/>
      <c r="FOA148" s="35"/>
      <c r="FOB148" s="35"/>
      <c r="FOC148" s="35"/>
      <c r="FOD148" s="35"/>
      <c r="FOE148" s="35"/>
      <c r="FOF148" s="35"/>
      <c r="FOG148" s="35"/>
      <c r="FOH148" s="35"/>
      <c r="FOI148" s="35"/>
      <c r="FOJ148" s="35"/>
      <c r="FOK148" s="35"/>
      <c r="FOL148" s="35"/>
      <c r="FOM148" s="35"/>
      <c r="FON148" s="35"/>
      <c r="FOO148" s="35"/>
      <c r="FOP148" s="35"/>
      <c r="FOQ148" s="35"/>
      <c r="FOR148" s="35"/>
      <c r="FOS148" s="35"/>
      <c r="FOT148" s="35"/>
      <c r="FOU148" s="35"/>
      <c r="FOV148" s="35"/>
      <c r="FOW148" s="35"/>
      <c r="FOX148" s="35"/>
      <c r="FOY148" s="35"/>
      <c r="FOZ148" s="35"/>
      <c r="FPA148" s="35"/>
      <c r="FPB148" s="35"/>
      <c r="FPC148" s="35"/>
      <c r="FPD148" s="35"/>
      <c r="FPE148" s="35"/>
      <c r="FPF148" s="35"/>
      <c r="FPG148" s="35"/>
      <c r="FPH148" s="35"/>
      <c r="FPI148" s="35"/>
      <c r="FPJ148" s="35"/>
      <c r="FPK148" s="35"/>
      <c r="FPL148" s="35"/>
      <c r="FPM148" s="35"/>
      <c r="FPN148" s="35"/>
      <c r="FPO148" s="35"/>
      <c r="FPP148" s="35"/>
      <c r="FPQ148" s="35"/>
      <c r="FPR148" s="35"/>
      <c r="FPS148" s="35"/>
      <c r="FPT148" s="35"/>
      <c r="FPU148" s="35"/>
      <c r="FPV148" s="35"/>
      <c r="FPW148" s="35"/>
      <c r="FPX148" s="35"/>
      <c r="FPY148" s="35"/>
      <c r="FPZ148" s="35"/>
      <c r="FQA148" s="35"/>
      <c r="FQB148" s="35"/>
      <c r="FQC148" s="35"/>
      <c r="FQD148" s="35"/>
      <c r="FQE148" s="35"/>
      <c r="FQF148" s="35"/>
      <c r="FQG148" s="35"/>
      <c r="FQH148" s="35"/>
      <c r="FQI148" s="35"/>
      <c r="FQJ148" s="35"/>
      <c r="FQK148" s="35"/>
      <c r="FQL148" s="35"/>
      <c r="FQM148" s="35"/>
      <c r="FQN148" s="35"/>
      <c r="FQO148" s="35"/>
      <c r="FQP148" s="35"/>
      <c r="FQQ148" s="35"/>
      <c r="FQR148" s="35"/>
      <c r="FQS148" s="35"/>
      <c r="FQT148" s="35"/>
      <c r="FQU148" s="35"/>
      <c r="FQV148" s="35"/>
      <c r="FQW148" s="35"/>
      <c r="FQX148" s="35"/>
      <c r="FQY148" s="35"/>
      <c r="FQZ148" s="35"/>
      <c r="FRA148" s="35"/>
      <c r="FRB148" s="35"/>
      <c r="FRC148" s="35"/>
      <c r="FRD148" s="35"/>
      <c r="FRE148" s="35"/>
      <c r="FRF148" s="35"/>
      <c r="FRG148" s="35"/>
      <c r="FRH148" s="35"/>
      <c r="FRI148" s="35"/>
      <c r="FRJ148" s="35"/>
      <c r="FRK148" s="35"/>
      <c r="FRL148" s="35"/>
      <c r="FRM148" s="35"/>
      <c r="FRN148" s="35"/>
      <c r="FRO148" s="35"/>
      <c r="FRP148" s="35"/>
      <c r="FRQ148" s="35"/>
      <c r="FRR148" s="35"/>
      <c r="FRS148" s="35"/>
      <c r="FRT148" s="35"/>
      <c r="FRU148" s="35"/>
      <c r="FRV148" s="35"/>
      <c r="FRW148" s="35"/>
      <c r="FRX148" s="35"/>
      <c r="FRY148" s="35"/>
      <c r="FRZ148" s="35"/>
      <c r="FSA148" s="35"/>
      <c r="FSB148" s="35"/>
      <c r="FSC148" s="35"/>
      <c r="FSD148" s="35"/>
      <c r="FSE148" s="35"/>
      <c r="FSF148" s="35"/>
      <c r="FSG148" s="35"/>
      <c r="FSH148" s="35"/>
      <c r="FSI148" s="35"/>
      <c r="FSJ148" s="35"/>
      <c r="FSK148" s="35"/>
      <c r="FSL148" s="35"/>
      <c r="FSM148" s="35"/>
      <c r="FSN148" s="35"/>
      <c r="FSO148" s="35"/>
      <c r="FSP148" s="35"/>
      <c r="FSQ148" s="35"/>
      <c r="FSR148" s="35"/>
      <c r="FSS148" s="35"/>
      <c r="FST148" s="35"/>
      <c r="FSU148" s="35"/>
      <c r="FSV148" s="35"/>
      <c r="FSW148" s="35"/>
      <c r="FSX148" s="35"/>
      <c r="FSY148" s="35"/>
      <c r="FSZ148" s="35"/>
      <c r="FTA148" s="35"/>
      <c r="FTB148" s="35"/>
      <c r="FTI148" s="35"/>
      <c r="FTJ148" s="35"/>
      <c r="FTK148" s="35"/>
      <c r="FTL148" s="35"/>
      <c r="FTM148" s="35"/>
      <c r="FTN148" s="35"/>
      <c r="FTO148" s="35"/>
      <c r="FTP148" s="35"/>
      <c r="FTQ148" s="35"/>
      <c r="FTR148" s="35"/>
      <c r="FTS148" s="35"/>
      <c r="FTT148" s="35"/>
      <c r="FTU148" s="35"/>
      <c r="FTV148" s="35"/>
      <c r="FTW148" s="35"/>
      <c r="FTX148" s="35"/>
      <c r="FTY148" s="35"/>
      <c r="FTZ148" s="35"/>
      <c r="FUA148" s="35"/>
      <c r="FUB148" s="35"/>
      <c r="FUC148" s="35"/>
      <c r="FUD148" s="35"/>
      <c r="FUE148" s="35"/>
      <c r="FUF148" s="35"/>
      <c r="FUG148" s="35"/>
      <c r="FUH148" s="35"/>
      <c r="FUI148" s="35"/>
      <c r="FUJ148" s="35"/>
      <c r="FUK148" s="35"/>
      <c r="FUL148" s="35"/>
      <c r="FUM148" s="35"/>
      <c r="FUN148" s="35"/>
      <c r="FUO148" s="35"/>
      <c r="FUP148" s="35"/>
      <c r="FUQ148" s="35"/>
      <c r="FUR148" s="35"/>
      <c r="FUS148" s="35"/>
      <c r="FUT148" s="35"/>
      <c r="FUU148" s="35"/>
      <c r="FUV148" s="35"/>
      <c r="FUW148" s="35"/>
      <c r="FUX148" s="35"/>
      <c r="FUY148" s="35"/>
      <c r="FUZ148" s="35"/>
      <c r="FVA148" s="35"/>
      <c r="FVB148" s="35"/>
      <c r="FVC148" s="35"/>
      <c r="FVD148" s="35"/>
      <c r="FVE148" s="35"/>
      <c r="FVF148" s="35"/>
      <c r="FVG148" s="35"/>
      <c r="FVH148" s="35"/>
      <c r="FVI148" s="35"/>
      <c r="FVJ148" s="35"/>
      <c r="FVK148" s="35"/>
      <c r="FVL148" s="35"/>
      <c r="FVM148" s="35"/>
      <c r="FVN148" s="35"/>
      <c r="FVO148" s="35"/>
      <c r="FVP148" s="35"/>
      <c r="FVQ148" s="35"/>
      <c r="FVR148" s="35"/>
      <c r="FVS148" s="35"/>
      <c r="FVT148" s="35"/>
      <c r="FVU148" s="35"/>
      <c r="FVV148" s="35"/>
      <c r="FVW148" s="35"/>
      <c r="FVX148" s="35"/>
      <c r="FVY148" s="35"/>
      <c r="FVZ148" s="35"/>
      <c r="FWA148" s="35"/>
      <c r="FWB148" s="35"/>
      <c r="FWC148" s="35"/>
      <c r="FWD148" s="35"/>
      <c r="FWE148" s="35"/>
      <c r="FWF148" s="35"/>
      <c r="FWG148" s="35"/>
      <c r="FWH148" s="35"/>
      <c r="FWI148" s="35"/>
      <c r="FWJ148" s="35"/>
      <c r="FWK148" s="35"/>
      <c r="FWL148" s="35"/>
      <c r="FWM148" s="35"/>
      <c r="FWN148" s="35"/>
      <c r="FWO148" s="35"/>
      <c r="FWP148" s="35"/>
      <c r="FWQ148" s="35"/>
      <c r="FWR148" s="35"/>
      <c r="FWS148" s="35"/>
      <c r="FWT148" s="35"/>
      <c r="FWU148" s="35"/>
      <c r="FWV148" s="35"/>
      <c r="FWW148" s="35"/>
      <c r="FWX148" s="35"/>
      <c r="FWY148" s="35"/>
      <c r="FWZ148" s="35"/>
      <c r="FXA148" s="35"/>
      <c r="FXB148" s="35"/>
      <c r="FXC148" s="35"/>
      <c r="FXD148" s="35"/>
      <c r="FXE148" s="35"/>
      <c r="FXF148" s="35"/>
      <c r="FXG148" s="35"/>
      <c r="FXH148" s="35"/>
      <c r="FXI148" s="35"/>
      <c r="FXJ148" s="35"/>
      <c r="FXK148" s="35"/>
      <c r="FXL148" s="35"/>
      <c r="FXM148" s="35"/>
      <c r="FXN148" s="35"/>
      <c r="FXO148" s="35"/>
      <c r="FXP148" s="35"/>
      <c r="FXQ148" s="35"/>
      <c r="FXR148" s="35"/>
      <c r="FXS148" s="35"/>
      <c r="FXT148" s="35"/>
      <c r="FXU148" s="35"/>
      <c r="FXV148" s="35"/>
      <c r="FXW148" s="35"/>
      <c r="FXX148" s="35"/>
      <c r="FXY148" s="35"/>
      <c r="FXZ148" s="35"/>
      <c r="FYA148" s="35"/>
      <c r="FYB148" s="35"/>
      <c r="FYC148" s="35"/>
      <c r="FYD148" s="35"/>
      <c r="FYE148" s="35"/>
      <c r="FYF148" s="35"/>
      <c r="FYG148" s="35"/>
      <c r="FYH148" s="35"/>
      <c r="FYI148" s="35"/>
      <c r="FYJ148" s="35"/>
      <c r="FYK148" s="35"/>
      <c r="FYL148" s="35"/>
      <c r="FYM148" s="35"/>
      <c r="FYN148" s="35"/>
      <c r="FYO148" s="35"/>
      <c r="FYP148" s="35"/>
      <c r="FYQ148" s="35"/>
      <c r="FYR148" s="35"/>
      <c r="FYS148" s="35"/>
      <c r="FYT148" s="35"/>
      <c r="FYU148" s="35"/>
      <c r="FYV148" s="35"/>
      <c r="FYW148" s="35"/>
      <c r="FYX148" s="35"/>
      <c r="FYY148" s="35"/>
      <c r="FYZ148" s="35"/>
      <c r="FZA148" s="35"/>
      <c r="FZB148" s="35"/>
      <c r="FZC148" s="35"/>
      <c r="FZD148" s="35"/>
      <c r="FZE148" s="35"/>
      <c r="FZF148" s="35"/>
      <c r="FZG148" s="35"/>
      <c r="FZH148" s="35"/>
      <c r="FZI148" s="35"/>
      <c r="FZJ148" s="35"/>
      <c r="FZK148" s="35"/>
      <c r="FZL148" s="35"/>
      <c r="FZM148" s="35"/>
      <c r="FZN148" s="35"/>
      <c r="FZO148" s="35"/>
      <c r="FZP148" s="35"/>
      <c r="FZQ148" s="35"/>
      <c r="FZR148" s="35"/>
      <c r="FZS148" s="35"/>
      <c r="FZT148" s="35"/>
      <c r="FZU148" s="35"/>
      <c r="FZV148" s="35"/>
      <c r="FZW148" s="35"/>
      <c r="FZX148" s="35"/>
      <c r="FZY148" s="35"/>
      <c r="FZZ148" s="35"/>
      <c r="GAA148" s="35"/>
      <c r="GAB148" s="35"/>
      <c r="GAC148" s="35"/>
      <c r="GAD148" s="35"/>
      <c r="GAE148" s="35"/>
      <c r="GAF148" s="35"/>
      <c r="GAG148" s="35"/>
      <c r="GAH148" s="35"/>
      <c r="GAI148" s="35"/>
      <c r="GAJ148" s="35"/>
      <c r="GAK148" s="35"/>
      <c r="GAL148" s="35"/>
      <c r="GAM148" s="35"/>
      <c r="GAN148" s="35"/>
      <c r="GAO148" s="35"/>
      <c r="GAP148" s="35"/>
      <c r="GAQ148" s="35"/>
      <c r="GAR148" s="35"/>
      <c r="GAS148" s="35"/>
      <c r="GAT148" s="35"/>
      <c r="GAU148" s="35"/>
      <c r="GAV148" s="35"/>
      <c r="GAW148" s="35"/>
      <c r="GAX148" s="35"/>
      <c r="GAY148" s="35"/>
      <c r="GAZ148" s="35"/>
      <c r="GBA148" s="35"/>
      <c r="GBB148" s="35"/>
      <c r="GBC148" s="35"/>
      <c r="GBD148" s="35"/>
      <c r="GBE148" s="35"/>
      <c r="GBF148" s="35"/>
      <c r="GBG148" s="35"/>
      <c r="GBH148" s="35"/>
      <c r="GBI148" s="35"/>
      <c r="GBJ148" s="35"/>
      <c r="GBK148" s="35"/>
      <c r="GBL148" s="35"/>
      <c r="GBM148" s="35"/>
      <c r="GBN148" s="35"/>
      <c r="GBO148" s="35"/>
      <c r="GBP148" s="35"/>
      <c r="GBQ148" s="35"/>
      <c r="GBR148" s="35"/>
      <c r="GBS148" s="35"/>
      <c r="GBT148" s="35"/>
      <c r="GBU148" s="35"/>
      <c r="GBV148" s="35"/>
      <c r="GBW148" s="35"/>
      <c r="GBX148" s="35"/>
      <c r="GBY148" s="35"/>
      <c r="GBZ148" s="35"/>
      <c r="GCA148" s="35"/>
      <c r="GCB148" s="35"/>
      <c r="GCC148" s="35"/>
      <c r="GCD148" s="35"/>
      <c r="GCE148" s="35"/>
      <c r="GCF148" s="35"/>
      <c r="GCG148" s="35"/>
      <c r="GCH148" s="35"/>
      <c r="GCI148" s="35"/>
      <c r="GCJ148" s="35"/>
      <c r="GCK148" s="35"/>
      <c r="GCL148" s="35"/>
      <c r="GCM148" s="35"/>
      <c r="GCN148" s="35"/>
      <c r="GCO148" s="35"/>
      <c r="GCP148" s="35"/>
      <c r="GCQ148" s="35"/>
      <c r="GCR148" s="35"/>
      <c r="GCS148" s="35"/>
      <c r="GCT148" s="35"/>
      <c r="GCU148" s="35"/>
      <c r="GCV148" s="35"/>
      <c r="GCW148" s="35"/>
      <c r="GCX148" s="35"/>
      <c r="GDE148" s="35"/>
      <c r="GDF148" s="35"/>
      <c r="GDG148" s="35"/>
      <c r="GDH148" s="35"/>
      <c r="GDI148" s="35"/>
      <c r="GDJ148" s="35"/>
      <c r="GDK148" s="35"/>
      <c r="GDL148" s="35"/>
      <c r="GDM148" s="35"/>
      <c r="GDN148" s="35"/>
      <c r="GDO148" s="35"/>
      <c r="GDP148" s="35"/>
      <c r="GDQ148" s="35"/>
      <c r="GDR148" s="35"/>
      <c r="GDS148" s="35"/>
      <c r="GDT148" s="35"/>
      <c r="GDU148" s="35"/>
      <c r="GDV148" s="35"/>
      <c r="GDW148" s="35"/>
      <c r="GDX148" s="35"/>
      <c r="GDY148" s="35"/>
      <c r="GDZ148" s="35"/>
      <c r="GEA148" s="35"/>
      <c r="GEB148" s="35"/>
      <c r="GEC148" s="35"/>
      <c r="GED148" s="35"/>
      <c r="GEE148" s="35"/>
      <c r="GEF148" s="35"/>
      <c r="GEG148" s="35"/>
      <c r="GEH148" s="35"/>
      <c r="GEI148" s="35"/>
      <c r="GEJ148" s="35"/>
      <c r="GEK148" s="35"/>
      <c r="GEL148" s="35"/>
      <c r="GEM148" s="35"/>
      <c r="GEN148" s="35"/>
      <c r="GEO148" s="35"/>
      <c r="GEP148" s="35"/>
      <c r="GEQ148" s="35"/>
      <c r="GER148" s="35"/>
      <c r="GES148" s="35"/>
      <c r="GET148" s="35"/>
      <c r="GEU148" s="35"/>
      <c r="GEV148" s="35"/>
      <c r="GEW148" s="35"/>
      <c r="GEX148" s="35"/>
      <c r="GEY148" s="35"/>
      <c r="GEZ148" s="35"/>
      <c r="GFA148" s="35"/>
      <c r="GFB148" s="35"/>
      <c r="GFC148" s="35"/>
      <c r="GFD148" s="35"/>
      <c r="GFE148" s="35"/>
      <c r="GFF148" s="35"/>
      <c r="GFG148" s="35"/>
      <c r="GFH148" s="35"/>
      <c r="GFI148" s="35"/>
      <c r="GFJ148" s="35"/>
      <c r="GFK148" s="35"/>
      <c r="GFL148" s="35"/>
      <c r="GFM148" s="35"/>
      <c r="GFN148" s="35"/>
      <c r="GFO148" s="35"/>
      <c r="GFP148" s="35"/>
      <c r="GFQ148" s="35"/>
      <c r="GFR148" s="35"/>
      <c r="GFS148" s="35"/>
      <c r="GFT148" s="35"/>
      <c r="GFU148" s="35"/>
      <c r="GFV148" s="35"/>
      <c r="GFW148" s="35"/>
      <c r="GFX148" s="35"/>
      <c r="GFY148" s="35"/>
      <c r="GFZ148" s="35"/>
      <c r="GGA148" s="35"/>
      <c r="GGB148" s="35"/>
      <c r="GGC148" s="35"/>
      <c r="GGD148" s="35"/>
      <c r="GGE148" s="35"/>
      <c r="GGF148" s="35"/>
      <c r="GGG148" s="35"/>
      <c r="GGH148" s="35"/>
      <c r="GGI148" s="35"/>
      <c r="GGJ148" s="35"/>
      <c r="GGK148" s="35"/>
      <c r="GGL148" s="35"/>
      <c r="GGM148" s="35"/>
      <c r="GGN148" s="35"/>
      <c r="GGO148" s="35"/>
      <c r="GGP148" s="35"/>
      <c r="GGQ148" s="35"/>
      <c r="GGR148" s="35"/>
      <c r="GGS148" s="35"/>
      <c r="GGT148" s="35"/>
      <c r="GGU148" s="35"/>
      <c r="GGV148" s="35"/>
      <c r="GGW148" s="35"/>
      <c r="GGX148" s="35"/>
      <c r="GGY148" s="35"/>
      <c r="GGZ148" s="35"/>
      <c r="GHA148" s="35"/>
      <c r="GHB148" s="35"/>
      <c r="GHC148" s="35"/>
      <c r="GHD148" s="35"/>
      <c r="GHE148" s="35"/>
      <c r="GHF148" s="35"/>
      <c r="GHG148" s="35"/>
      <c r="GHH148" s="35"/>
      <c r="GHI148" s="35"/>
      <c r="GHJ148" s="35"/>
      <c r="GHK148" s="35"/>
      <c r="GHL148" s="35"/>
      <c r="GHM148" s="35"/>
      <c r="GHN148" s="35"/>
      <c r="GHO148" s="35"/>
      <c r="GHP148" s="35"/>
      <c r="GHQ148" s="35"/>
      <c r="GHR148" s="35"/>
      <c r="GHS148" s="35"/>
      <c r="GHT148" s="35"/>
      <c r="GHU148" s="35"/>
      <c r="GHV148" s="35"/>
      <c r="GHW148" s="35"/>
      <c r="GHX148" s="35"/>
      <c r="GHY148" s="35"/>
      <c r="GHZ148" s="35"/>
      <c r="GIA148" s="35"/>
      <c r="GIB148" s="35"/>
      <c r="GIC148" s="35"/>
      <c r="GID148" s="35"/>
      <c r="GIE148" s="35"/>
      <c r="GIF148" s="35"/>
      <c r="GIG148" s="35"/>
      <c r="GIH148" s="35"/>
      <c r="GII148" s="35"/>
      <c r="GIJ148" s="35"/>
      <c r="GIK148" s="35"/>
      <c r="GIL148" s="35"/>
      <c r="GIM148" s="35"/>
      <c r="GIN148" s="35"/>
      <c r="GIO148" s="35"/>
      <c r="GIP148" s="35"/>
      <c r="GIQ148" s="35"/>
      <c r="GIR148" s="35"/>
      <c r="GIS148" s="35"/>
      <c r="GIT148" s="35"/>
      <c r="GIU148" s="35"/>
      <c r="GIV148" s="35"/>
      <c r="GIW148" s="35"/>
      <c r="GIX148" s="35"/>
      <c r="GIY148" s="35"/>
      <c r="GIZ148" s="35"/>
      <c r="GJA148" s="35"/>
      <c r="GJB148" s="35"/>
      <c r="GJC148" s="35"/>
      <c r="GJD148" s="35"/>
      <c r="GJE148" s="35"/>
      <c r="GJF148" s="35"/>
      <c r="GJG148" s="35"/>
      <c r="GJH148" s="35"/>
      <c r="GJI148" s="35"/>
      <c r="GJJ148" s="35"/>
      <c r="GJK148" s="35"/>
      <c r="GJL148" s="35"/>
      <c r="GJM148" s="35"/>
      <c r="GJN148" s="35"/>
      <c r="GJO148" s="35"/>
      <c r="GJP148" s="35"/>
      <c r="GJQ148" s="35"/>
      <c r="GJR148" s="35"/>
      <c r="GJS148" s="35"/>
      <c r="GJT148" s="35"/>
      <c r="GJU148" s="35"/>
      <c r="GJV148" s="35"/>
      <c r="GJW148" s="35"/>
      <c r="GJX148" s="35"/>
      <c r="GJY148" s="35"/>
      <c r="GJZ148" s="35"/>
      <c r="GKA148" s="35"/>
      <c r="GKB148" s="35"/>
      <c r="GKC148" s="35"/>
      <c r="GKD148" s="35"/>
      <c r="GKE148" s="35"/>
      <c r="GKF148" s="35"/>
      <c r="GKG148" s="35"/>
      <c r="GKH148" s="35"/>
      <c r="GKI148" s="35"/>
      <c r="GKJ148" s="35"/>
      <c r="GKK148" s="35"/>
      <c r="GKL148" s="35"/>
      <c r="GKM148" s="35"/>
      <c r="GKN148" s="35"/>
      <c r="GKO148" s="35"/>
      <c r="GKP148" s="35"/>
      <c r="GKQ148" s="35"/>
      <c r="GKR148" s="35"/>
      <c r="GKS148" s="35"/>
      <c r="GKT148" s="35"/>
      <c r="GKU148" s="35"/>
      <c r="GKV148" s="35"/>
      <c r="GKW148" s="35"/>
      <c r="GKX148" s="35"/>
      <c r="GKY148" s="35"/>
      <c r="GKZ148" s="35"/>
      <c r="GLA148" s="35"/>
      <c r="GLB148" s="35"/>
      <c r="GLC148" s="35"/>
      <c r="GLD148" s="35"/>
      <c r="GLE148" s="35"/>
      <c r="GLF148" s="35"/>
      <c r="GLG148" s="35"/>
      <c r="GLH148" s="35"/>
      <c r="GLI148" s="35"/>
      <c r="GLJ148" s="35"/>
      <c r="GLK148" s="35"/>
      <c r="GLL148" s="35"/>
      <c r="GLM148" s="35"/>
      <c r="GLN148" s="35"/>
      <c r="GLO148" s="35"/>
      <c r="GLP148" s="35"/>
      <c r="GLQ148" s="35"/>
      <c r="GLR148" s="35"/>
      <c r="GLS148" s="35"/>
      <c r="GLT148" s="35"/>
      <c r="GLU148" s="35"/>
      <c r="GLV148" s="35"/>
      <c r="GLW148" s="35"/>
      <c r="GLX148" s="35"/>
      <c r="GLY148" s="35"/>
      <c r="GLZ148" s="35"/>
      <c r="GMA148" s="35"/>
      <c r="GMB148" s="35"/>
      <c r="GMC148" s="35"/>
      <c r="GMD148" s="35"/>
      <c r="GME148" s="35"/>
      <c r="GMF148" s="35"/>
      <c r="GMG148" s="35"/>
      <c r="GMH148" s="35"/>
      <c r="GMI148" s="35"/>
      <c r="GMJ148" s="35"/>
      <c r="GMK148" s="35"/>
      <c r="GML148" s="35"/>
      <c r="GMM148" s="35"/>
      <c r="GMN148" s="35"/>
      <c r="GMO148" s="35"/>
      <c r="GMP148" s="35"/>
      <c r="GMQ148" s="35"/>
      <c r="GMR148" s="35"/>
      <c r="GMS148" s="35"/>
      <c r="GMT148" s="35"/>
      <c r="GNA148" s="35"/>
      <c r="GNB148" s="35"/>
      <c r="GNC148" s="35"/>
      <c r="GND148" s="35"/>
      <c r="GNE148" s="35"/>
      <c r="GNF148" s="35"/>
      <c r="GNG148" s="35"/>
      <c r="GNH148" s="35"/>
      <c r="GNI148" s="35"/>
      <c r="GNJ148" s="35"/>
      <c r="GNK148" s="35"/>
      <c r="GNL148" s="35"/>
      <c r="GNM148" s="35"/>
      <c r="GNN148" s="35"/>
      <c r="GNO148" s="35"/>
      <c r="GNP148" s="35"/>
      <c r="GNQ148" s="35"/>
      <c r="GNR148" s="35"/>
      <c r="GNS148" s="35"/>
      <c r="GNT148" s="35"/>
      <c r="GNU148" s="35"/>
      <c r="GNV148" s="35"/>
      <c r="GNW148" s="35"/>
      <c r="GNX148" s="35"/>
      <c r="GNY148" s="35"/>
      <c r="GNZ148" s="35"/>
      <c r="GOA148" s="35"/>
      <c r="GOB148" s="35"/>
      <c r="GOC148" s="35"/>
      <c r="GOD148" s="35"/>
      <c r="GOE148" s="35"/>
      <c r="GOF148" s="35"/>
      <c r="GOG148" s="35"/>
      <c r="GOH148" s="35"/>
      <c r="GOI148" s="35"/>
      <c r="GOJ148" s="35"/>
      <c r="GOK148" s="35"/>
      <c r="GOL148" s="35"/>
      <c r="GOM148" s="35"/>
      <c r="GON148" s="35"/>
      <c r="GOO148" s="35"/>
      <c r="GOP148" s="35"/>
      <c r="GOQ148" s="35"/>
      <c r="GOR148" s="35"/>
      <c r="GOS148" s="35"/>
      <c r="GOT148" s="35"/>
      <c r="GOU148" s="35"/>
      <c r="GOV148" s="35"/>
      <c r="GOW148" s="35"/>
      <c r="GOX148" s="35"/>
      <c r="GOY148" s="35"/>
      <c r="GOZ148" s="35"/>
      <c r="GPA148" s="35"/>
      <c r="GPB148" s="35"/>
      <c r="GPC148" s="35"/>
      <c r="GPD148" s="35"/>
      <c r="GPE148" s="35"/>
      <c r="GPF148" s="35"/>
      <c r="GPG148" s="35"/>
      <c r="GPH148" s="35"/>
      <c r="GPI148" s="35"/>
      <c r="GPJ148" s="35"/>
      <c r="GPK148" s="35"/>
      <c r="GPL148" s="35"/>
      <c r="GPM148" s="35"/>
      <c r="GPN148" s="35"/>
      <c r="GPO148" s="35"/>
      <c r="GPP148" s="35"/>
      <c r="GPQ148" s="35"/>
      <c r="GPR148" s="35"/>
      <c r="GPS148" s="35"/>
      <c r="GPT148" s="35"/>
      <c r="GPU148" s="35"/>
      <c r="GPV148" s="35"/>
      <c r="GPW148" s="35"/>
      <c r="GPX148" s="35"/>
      <c r="GPY148" s="35"/>
      <c r="GPZ148" s="35"/>
      <c r="GQA148" s="35"/>
      <c r="GQB148" s="35"/>
      <c r="GQC148" s="35"/>
      <c r="GQD148" s="35"/>
      <c r="GQE148" s="35"/>
      <c r="GQF148" s="35"/>
      <c r="GQG148" s="35"/>
      <c r="GQH148" s="35"/>
      <c r="GQI148" s="35"/>
      <c r="GQJ148" s="35"/>
      <c r="GQK148" s="35"/>
      <c r="GQL148" s="35"/>
      <c r="GQM148" s="35"/>
      <c r="GQN148" s="35"/>
      <c r="GQO148" s="35"/>
      <c r="GQP148" s="35"/>
      <c r="GQQ148" s="35"/>
      <c r="GQR148" s="35"/>
      <c r="GQS148" s="35"/>
      <c r="GQT148" s="35"/>
      <c r="GQU148" s="35"/>
      <c r="GQV148" s="35"/>
      <c r="GQW148" s="35"/>
      <c r="GQX148" s="35"/>
      <c r="GQY148" s="35"/>
      <c r="GQZ148" s="35"/>
      <c r="GRA148" s="35"/>
      <c r="GRB148" s="35"/>
      <c r="GRC148" s="35"/>
      <c r="GRD148" s="35"/>
      <c r="GRE148" s="35"/>
      <c r="GRF148" s="35"/>
      <c r="GRG148" s="35"/>
      <c r="GRH148" s="35"/>
      <c r="GRI148" s="35"/>
      <c r="GRJ148" s="35"/>
      <c r="GRK148" s="35"/>
      <c r="GRL148" s="35"/>
      <c r="GRM148" s="35"/>
      <c r="GRN148" s="35"/>
      <c r="GRO148" s="35"/>
      <c r="GRP148" s="35"/>
      <c r="GRQ148" s="35"/>
      <c r="GRR148" s="35"/>
      <c r="GRS148" s="35"/>
      <c r="GRT148" s="35"/>
      <c r="GRU148" s="35"/>
      <c r="GRV148" s="35"/>
      <c r="GRW148" s="35"/>
      <c r="GRX148" s="35"/>
      <c r="GRY148" s="35"/>
      <c r="GRZ148" s="35"/>
      <c r="GSA148" s="35"/>
      <c r="GSB148" s="35"/>
      <c r="GSC148" s="35"/>
      <c r="GSD148" s="35"/>
      <c r="GSE148" s="35"/>
      <c r="GSF148" s="35"/>
      <c r="GSG148" s="35"/>
      <c r="GSH148" s="35"/>
      <c r="GSI148" s="35"/>
      <c r="GSJ148" s="35"/>
      <c r="GSK148" s="35"/>
      <c r="GSL148" s="35"/>
      <c r="GSM148" s="35"/>
      <c r="GSN148" s="35"/>
      <c r="GSO148" s="35"/>
      <c r="GSP148" s="35"/>
      <c r="GSQ148" s="35"/>
      <c r="GSR148" s="35"/>
      <c r="GSS148" s="35"/>
      <c r="GST148" s="35"/>
      <c r="GSU148" s="35"/>
      <c r="GSV148" s="35"/>
      <c r="GSW148" s="35"/>
      <c r="GSX148" s="35"/>
      <c r="GSY148" s="35"/>
      <c r="GSZ148" s="35"/>
      <c r="GTA148" s="35"/>
      <c r="GTB148" s="35"/>
      <c r="GTC148" s="35"/>
      <c r="GTD148" s="35"/>
      <c r="GTE148" s="35"/>
      <c r="GTF148" s="35"/>
      <c r="GTG148" s="35"/>
      <c r="GTH148" s="35"/>
      <c r="GTI148" s="35"/>
      <c r="GTJ148" s="35"/>
      <c r="GTK148" s="35"/>
      <c r="GTL148" s="35"/>
      <c r="GTM148" s="35"/>
      <c r="GTN148" s="35"/>
      <c r="GTO148" s="35"/>
      <c r="GTP148" s="35"/>
      <c r="GTQ148" s="35"/>
      <c r="GTR148" s="35"/>
      <c r="GTS148" s="35"/>
      <c r="GTT148" s="35"/>
      <c r="GTU148" s="35"/>
      <c r="GTV148" s="35"/>
      <c r="GTW148" s="35"/>
      <c r="GTX148" s="35"/>
      <c r="GTY148" s="35"/>
      <c r="GTZ148" s="35"/>
      <c r="GUA148" s="35"/>
      <c r="GUB148" s="35"/>
      <c r="GUC148" s="35"/>
      <c r="GUD148" s="35"/>
      <c r="GUE148" s="35"/>
      <c r="GUF148" s="35"/>
      <c r="GUG148" s="35"/>
      <c r="GUH148" s="35"/>
      <c r="GUI148" s="35"/>
      <c r="GUJ148" s="35"/>
      <c r="GUK148" s="35"/>
      <c r="GUL148" s="35"/>
      <c r="GUM148" s="35"/>
      <c r="GUN148" s="35"/>
      <c r="GUO148" s="35"/>
      <c r="GUP148" s="35"/>
      <c r="GUQ148" s="35"/>
      <c r="GUR148" s="35"/>
      <c r="GUS148" s="35"/>
      <c r="GUT148" s="35"/>
      <c r="GUU148" s="35"/>
      <c r="GUV148" s="35"/>
      <c r="GUW148" s="35"/>
      <c r="GUX148" s="35"/>
      <c r="GUY148" s="35"/>
      <c r="GUZ148" s="35"/>
      <c r="GVA148" s="35"/>
      <c r="GVB148" s="35"/>
      <c r="GVC148" s="35"/>
      <c r="GVD148" s="35"/>
      <c r="GVE148" s="35"/>
      <c r="GVF148" s="35"/>
      <c r="GVG148" s="35"/>
      <c r="GVH148" s="35"/>
      <c r="GVI148" s="35"/>
      <c r="GVJ148" s="35"/>
      <c r="GVK148" s="35"/>
      <c r="GVL148" s="35"/>
      <c r="GVM148" s="35"/>
      <c r="GVN148" s="35"/>
      <c r="GVO148" s="35"/>
      <c r="GVP148" s="35"/>
      <c r="GVQ148" s="35"/>
      <c r="GVR148" s="35"/>
      <c r="GVS148" s="35"/>
      <c r="GVT148" s="35"/>
      <c r="GVU148" s="35"/>
      <c r="GVV148" s="35"/>
      <c r="GVW148" s="35"/>
      <c r="GVX148" s="35"/>
      <c r="GVY148" s="35"/>
      <c r="GVZ148" s="35"/>
      <c r="GWA148" s="35"/>
      <c r="GWB148" s="35"/>
      <c r="GWC148" s="35"/>
      <c r="GWD148" s="35"/>
      <c r="GWE148" s="35"/>
      <c r="GWF148" s="35"/>
      <c r="GWG148" s="35"/>
      <c r="GWH148" s="35"/>
      <c r="GWI148" s="35"/>
      <c r="GWJ148" s="35"/>
      <c r="GWK148" s="35"/>
      <c r="GWL148" s="35"/>
      <c r="GWM148" s="35"/>
      <c r="GWN148" s="35"/>
      <c r="GWO148" s="35"/>
      <c r="GWP148" s="35"/>
      <c r="GWW148" s="35"/>
      <c r="GWX148" s="35"/>
      <c r="GWY148" s="35"/>
      <c r="GWZ148" s="35"/>
      <c r="GXA148" s="35"/>
      <c r="GXB148" s="35"/>
      <c r="GXC148" s="35"/>
      <c r="GXD148" s="35"/>
      <c r="GXE148" s="35"/>
      <c r="GXF148" s="35"/>
      <c r="GXG148" s="35"/>
      <c r="GXH148" s="35"/>
      <c r="GXI148" s="35"/>
      <c r="GXJ148" s="35"/>
      <c r="GXK148" s="35"/>
      <c r="GXL148" s="35"/>
      <c r="GXM148" s="35"/>
      <c r="GXN148" s="35"/>
      <c r="GXO148" s="35"/>
      <c r="GXP148" s="35"/>
      <c r="GXQ148" s="35"/>
      <c r="GXR148" s="35"/>
      <c r="GXS148" s="35"/>
      <c r="GXT148" s="35"/>
      <c r="GXU148" s="35"/>
      <c r="GXV148" s="35"/>
      <c r="GXW148" s="35"/>
      <c r="GXX148" s="35"/>
      <c r="GXY148" s="35"/>
      <c r="GXZ148" s="35"/>
      <c r="GYA148" s="35"/>
      <c r="GYB148" s="35"/>
      <c r="GYC148" s="35"/>
      <c r="GYD148" s="35"/>
      <c r="GYE148" s="35"/>
      <c r="GYF148" s="35"/>
      <c r="GYG148" s="35"/>
      <c r="GYH148" s="35"/>
      <c r="GYI148" s="35"/>
      <c r="GYJ148" s="35"/>
      <c r="GYK148" s="35"/>
      <c r="GYL148" s="35"/>
      <c r="GYM148" s="35"/>
      <c r="GYN148" s="35"/>
      <c r="GYO148" s="35"/>
      <c r="GYP148" s="35"/>
      <c r="GYQ148" s="35"/>
      <c r="GYR148" s="35"/>
      <c r="GYS148" s="35"/>
      <c r="GYT148" s="35"/>
      <c r="GYU148" s="35"/>
      <c r="GYV148" s="35"/>
      <c r="GYW148" s="35"/>
      <c r="GYX148" s="35"/>
      <c r="GYY148" s="35"/>
      <c r="GYZ148" s="35"/>
      <c r="GZA148" s="35"/>
      <c r="GZB148" s="35"/>
      <c r="GZC148" s="35"/>
      <c r="GZD148" s="35"/>
      <c r="GZE148" s="35"/>
      <c r="GZF148" s="35"/>
      <c r="GZG148" s="35"/>
      <c r="GZH148" s="35"/>
      <c r="GZI148" s="35"/>
      <c r="GZJ148" s="35"/>
      <c r="GZK148" s="35"/>
      <c r="GZL148" s="35"/>
      <c r="GZM148" s="35"/>
      <c r="GZN148" s="35"/>
      <c r="GZO148" s="35"/>
      <c r="GZP148" s="35"/>
      <c r="GZQ148" s="35"/>
      <c r="GZR148" s="35"/>
      <c r="GZS148" s="35"/>
      <c r="GZT148" s="35"/>
      <c r="GZU148" s="35"/>
      <c r="GZV148" s="35"/>
      <c r="GZW148" s="35"/>
      <c r="GZX148" s="35"/>
      <c r="GZY148" s="35"/>
      <c r="GZZ148" s="35"/>
      <c r="HAA148" s="35"/>
      <c r="HAB148" s="35"/>
      <c r="HAC148" s="35"/>
      <c r="HAD148" s="35"/>
      <c r="HAE148" s="35"/>
      <c r="HAF148" s="35"/>
      <c r="HAG148" s="35"/>
      <c r="HAH148" s="35"/>
      <c r="HAI148" s="35"/>
      <c r="HAJ148" s="35"/>
      <c r="HAK148" s="35"/>
      <c r="HAL148" s="35"/>
      <c r="HAM148" s="35"/>
      <c r="HAN148" s="35"/>
      <c r="HAO148" s="35"/>
      <c r="HAP148" s="35"/>
      <c r="HAQ148" s="35"/>
      <c r="HAR148" s="35"/>
      <c r="HAS148" s="35"/>
      <c r="HAT148" s="35"/>
      <c r="HAU148" s="35"/>
      <c r="HAV148" s="35"/>
      <c r="HAW148" s="35"/>
      <c r="HAX148" s="35"/>
      <c r="HAY148" s="35"/>
      <c r="HAZ148" s="35"/>
      <c r="HBA148" s="35"/>
      <c r="HBB148" s="35"/>
      <c r="HBC148" s="35"/>
      <c r="HBD148" s="35"/>
      <c r="HBE148" s="35"/>
      <c r="HBF148" s="35"/>
      <c r="HBG148" s="35"/>
      <c r="HBH148" s="35"/>
      <c r="HBI148" s="35"/>
      <c r="HBJ148" s="35"/>
      <c r="HBK148" s="35"/>
      <c r="HBL148" s="35"/>
      <c r="HBM148" s="35"/>
      <c r="HBN148" s="35"/>
      <c r="HBO148" s="35"/>
      <c r="HBP148" s="35"/>
      <c r="HBQ148" s="35"/>
      <c r="HBR148" s="35"/>
      <c r="HBS148" s="35"/>
      <c r="HBT148" s="35"/>
      <c r="HBU148" s="35"/>
      <c r="HBV148" s="35"/>
      <c r="HBW148" s="35"/>
      <c r="HBX148" s="35"/>
      <c r="HBY148" s="35"/>
      <c r="HBZ148" s="35"/>
      <c r="HCA148" s="35"/>
      <c r="HCB148" s="35"/>
      <c r="HCC148" s="35"/>
      <c r="HCD148" s="35"/>
      <c r="HCE148" s="35"/>
      <c r="HCF148" s="35"/>
      <c r="HCG148" s="35"/>
      <c r="HCH148" s="35"/>
      <c r="HCI148" s="35"/>
      <c r="HCJ148" s="35"/>
      <c r="HCK148" s="35"/>
      <c r="HCL148" s="35"/>
      <c r="HCM148" s="35"/>
      <c r="HCN148" s="35"/>
      <c r="HCO148" s="35"/>
      <c r="HCP148" s="35"/>
      <c r="HCQ148" s="35"/>
      <c r="HCR148" s="35"/>
      <c r="HCS148" s="35"/>
      <c r="HCT148" s="35"/>
      <c r="HCU148" s="35"/>
      <c r="HCV148" s="35"/>
      <c r="HCW148" s="35"/>
      <c r="HCX148" s="35"/>
      <c r="HCY148" s="35"/>
      <c r="HCZ148" s="35"/>
      <c r="HDA148" s="35"/>
      <c r="HDB148" s="35"/>
      <c r="HDC148" s="35"/>
      <c r="HDD148" s="35"/>
      <c r="HDE148" s="35"/>
      <c r="HDF148" s="35"/>
      <c r="HDG148" s="35"/>
      <c r="HDH148" s="35"/>
      <c r="HDI148" s="35"/>
      <c r="HDJ148" s="35"/>
      <c r="HDK148" s="35"/>
      <c r="HDL148" s="35"/>
      <c r="HDM148" s="35"/>
      <c r="HDN148" s="35"/>
      <c r="HDO148" s="35"/>
      <c r="HDP148" s="35"/>
      <c r="HDQ148" s="35"/>
      <c r="HDR148" s="35"/>
      <c r="HDS148" s="35"/>
      <c r="HDT148" s="35"/>
      <c r="HDU148" s="35"/>
      <c r="HDV148" s="35"/>
      <c r="HDW148" s="35"/>
      <c r="HDX148" s="35"/>
      <c r="HDY148" s="35"/>
      <c r="HDZ148" s="35"/>
      <c r="HEA148" s="35"/>
      <c r="HEB148" s="35"/>
      <c r="HEC148" s="35"/>
      <c r="HED148" s="35"/>
      <c r="HEE148" s="35"/>
      <c r="HEF148" s="35"/>
      <c r="HEG148" s="35"/>
      <c r="HEH148" s="35"/>
      <c r="HEI148" s="35"/>
      <c r="HEJ148" s="35"/>
      <c r="HEK148" s="35"/>
      <c r="HEL148" s="35"/>
      <c r="HEM148" s="35"/>
      <c r="HEN148" s="35"/>
      <c r="HEO148" s="35"/>
      <c r="HEP148" s="35"/>
      <c r="HEQ148" s="35"/>
      <c r="HER148" s="35"/>
      <c r="HES148" s="35"/>
      <c r="HET148" s="35"/>
      <c r="HEU148" s="35"/>
      <c r="HEV148" s="35"/>
      <c r="HEW148" s="35"/>
      <c r="HEX148" s="35"/>
      <c r="HEY148" s="35"/>
      <c r="HEZ148" s="35"/>
      <c r="HFA148" s="35"/>
      <c r="HFB148" s="35"/>
      <c r="HFC148" s="35"/>
      <c r="HFD148" s="35"/>
      <c r="HFE148" s="35"/>
      <c r="HFF148" s="35"/>
      <c r="HFG148" s="35"/>
      <c r="HFH148" s="35"/>
      <c r="HFI148" s="35"/>
      <c r="HFJ148" s="35"/>
      <c r="HFK148" s="35"/>
      <c r="HFL148" s="35"/>
      <c r="HFM148" s="35"/>
      <c r="HFN148" s="35"/>
      <c r="HFO148" s="35"/>
      <c r="HFP148" s="35"/>
      <c r="HFQ148" s="35"/>
      <c r="HFR148" s="35"/>
      <c r="HFS148" s="35"/>
      <c r="HFT148" s="35"/>
      <c r="HFU148" s="35"/>
      <c r="HFV148" s="35"/>
      <c r="HFW148" s="35"/>
      <c r="HFX148" s="35"/>
      <c r="HFY148" s="35"/>
      <c r="HFZ148" s="35"/>
      <c r="HGA148" s="35"/>
      <c r="HGB148" s="35"/>
      <c r="HGC148" s="35"/>
      <c r="HGD148" s="35"/>
      <c r="HGE148" s="35"/>
      <c r="HGF148" s="35"/>
      <c r="HGG148" s="35"/>
      <c r="HGH148" s="35"/>
      <c r="HGI148" s="35"/>
      <c r="HGJ148" s="35"/>
      <c r="HGK148" s="35"/>
      <c r="HGL148" s="35"/>
      <c r="HGS148" s="35"/>
      <c r="HGT148" s="35"/>
      <c r="HGU148" s="35"/>
      <c r="HGV148" s="35"/>
      <c r="HGW148" s="35"/>
      <c r="HGX148" s="35"/>
      <c r="HGY148" s="35"/>
      <c r="HGZ148" s="35"/>
      <c r="HHA148" s="35"/>
      <c r="HHB148" s="35"/>
      <c r="HHC148" s="35"/>
      <c r="HHD148" s="35"/>
      <c r="HHE148" s="35"/>
      <c r="HHF148" s="35"/>
      <c r="HHG148" s="35"/>
      <c r="HHH148" s="35"/>
      <c r="HHI148" s="35"/>
      <c r="HHJ148" s="35"/>
      <c r="HHK148" s="35"/>
      <c r="HHL148" s="35"/>
      <c r="HHM148" s="35"/>
      <c r="HHN148" s="35"/>
      <c r="HHO148" s="35"/>
      <c r="HHP148" s="35"/>
      <c r="HHQ148" s="35"/>
      <c r="HHR148" s="35"/>
      <c r="HHS148" s="35"/>
      <c r="HHT148" s="35"/>
      <c r="HHU148" s="35"/>
      <c r="HHV148" s="35"/>
      <c r="HHW148" s="35"/>
      <c r="HHX148" s="35"/>
      <c r="HHY148" s="35"/>
      <c r="HHZ148" s="35"/>
      <c r="HIA148" s="35"/>
      <c r="HIB148" s="35"/>
      <c r="HIC148" s="35"/>
      <c r="HID148" s="35"/>
      <c r="HIE148" s="35"/>
      <c r="HIF148" s="35"/>
      <c r="HIG148" s="35"/>
      <c r="HIH148" s="35"/>
      <c r="HII148" s="35"/>
      <c r="HIJ148" s="35"/>
      <c r="HIK148" s="35"/>
      <c r="HIL148" s="35"/>
      <c r="HIM148" s="35"/>
      <c r="HIN148" s="35"/>
      <c r="HIO148" s="35"/>
      <c r="HIP148" s="35"/>
      <c r="HIQ148" s="35"/>
      <c r="HIR148" s="35"/>
      <c r="HIS148" s="35"/>
      <c r="HIT148" s="35"/>
      <c r="HIU148" s="35"/>
      <c r="HIV148" s="35"/>
      <c r="HIW148" s="35"/>
      <c r="HIX148" s="35"/>
      <c r="HIY148" s="35"/>
      <c r="HIZ148" s="35"/>
      <c r="HJA148" s="35"/>
      <c r="HJB148" s="35"/>
      <c r="HJC148" s="35"/>
      <c r="HJD148" s="35"/>
      <c r="HJE148" s="35"/>
      <c r="HJF148" s="35"/>
      <c r="HJG148" s="35"/>
      <c r="HJH148" s="35"/>
      <c r="HJI148" s="35"/>
      <c r="HJJ148" s="35"/>
      <c r="HJK148" s="35"/>
      <c r="HJL148" s="35"/>
      <c r="HJM148" s="35"/>
      <c r="HJN148" s="35"/>
      <c r="HJO148" s="35"/>
      <c r="HJP148" s="35"/>
      <c r="HJQ148" s="35"/>
      <c r="HJR148" s="35"/>
      <c r="HJS148" s="35"/>
      <c r="HJT148" s="35"/>
      <c r="HJU148" s="35"/>
      <c r="HJV148" s="35"/>
      <c r="HJW148" s="35"/>
      <c r="HJX148" s="35"/>
      <c r="HJY148" s="35"/>
      <c r="HJZ148" s="35"/>
      <c r="HKA148" s="35"/>
      <c r="HKB148" s="35"/>
      <c r="HKC148" s="35"/>
      <c r="HKD148" s="35"/>
      <c r="HKE148" s="35"/>
      <c r="HKF148" s="35"/>
      <c r="HKG148" s="35"/>
      <c r="HKH148" s="35"/>
      <c r="HKI148" s="35"/>
      <c r="HKJ148" s="35"/>
      <c r="HKK148" s="35"/>
      <c r="HKL148" s="35"/>
      <c r="HKM148" s="35"/>
      <c r="HKN148" s="35"/>
      <c r="HKO148" s="35"/>
      <c r="HKP148" s="35"/>
      <c r="HKQ148" s="35"/>
      <c r="HKR148" s="35"/>
      <c r="HKS148" s="35"/>
      <c r="HKT148" s="35"/>
      <c r="HKU148" s="35"/>
      <c r="HKV148" s="35"/>
      <c r="HKW148" s="35"/>
      <c r="HKX148" s="35"/>
      <c r="HKY148" s="35"/>
      <c r="HKZ148" s="35"/>
      <c r="HLA148" s="35"/>
      <c r="HLB148" s="35"/>
      <c r="HLC148" s="35"/>
      <c r="HLD148" s="35"/>
      <c r="HLE148" s="35"/>
      <c r="HLF148" s="35"/>
      <c r="HLG148" s="35"/>
      <c r="HLH148" s="35"/>
      <c r="HLI148" s="35"/>
      <c r="HLJ148" s="35"/>
      <c r="HLK148" s="35"/>
      <c r="HLL148" s="35"/>
      <c r="HLM148" s="35"/>
      <c r="HLN148" s="35"/>
      <c r="HLO148" s="35"/>
      <c r="HLP148" s="35"/>
      <c r="HLQ148" s="35"/>
      <c r="HLR148" s="35"/>
      <c r="HLS148" s="35"/>
      <c r="HLT148" s="35"/>
      <c r="HLU148" s="35"/>
      <c r="HLV148" s="35"/>
      <c r="HLW148" s="35"/>
      <c r="HLX148" s="35"/>
      <c r="HLY148" s="35"/>
      <c r="HLZ148" s="35"/>
      <c r="HMA148" s="35"/>
      <c r="HMB148" s="35"/>
      <c r="HMC148" s="35"/>
      <c r="HMD148" s="35"/>
      <c r="HME148" s="35"/>
      <c r="HMF148" s="35"/>
      <c r="HMG148" s="35"/>
      <c r="HMH148" s="35"/>
      <c r="HMI148" s="35"/>
      <c r="HMJ148" s="35"/>
      <c r="HMK148" s="35"/>
      <c r="HML148" s="35"/>
      <c r="HMM148" s="35"/>
      <c r="HMN148" s="35"/>
      <c r="HMO148" s="35"/>
      <c r="HMP148" s="35"/>
      <c r="HMQ148" s="35"/>
      <c r="HMR148" s="35"/>
      <c r="HMS148" s="35"/>
      <c r="HMT148" s="35"/>
      <c r="HMU148" s="35"/>
      <c r="HMV148" s="35"/>
      <c r="HMW148" s="35"/>
      <c r="HMX148" s="35"/>
      <c r="HMY148" s="35"/>
      <c r="HMZ148" s="35"/>
      <c r="HNA148" s="35"/>
      <c r="HNB148" s="35"/>
      <c r="HNC148" s="35"/>
      <c r="HND148" s="35"/>
      <c r="HNE148" s="35"/>
      <c r="HNF148" s="35"/>
      <c r="HNG148" s="35"/>
      <c r="HNH148" s="35"/>
      <c r="HNI148" s="35"/>
      <c r="HNJ148" s="35"/>
      <c r="HNK148" s="35"/>
      <c r="HNL148" s="35"/>
      <c r="HNM148" s="35"/>
      <c r="HNN148" s="35"/>
      <c r="HNO148" s="35"/>
      <c r="HNP148" s="35"/>
      <c r="HNQ148" s="35"/>
      <c r="HNR148" s="35"/>
      <c r="HNS148" s="35"/>
      <c r="HNT148" s="35"/>
      <c r="HNU148" s="35"/>
      <c r="HNV148" s="35"/>
      <c r="HNW148" s="35"/>
      <c r="HNX148" s="35"/>
      <c r="HNY148" s="35"/>
      <c r="HNZ148" s="35"/>
      <c r="HOA148" s="35"/>
      <c r="HOB148" s="35"/>
      <c r="HOC148" s="35"/>
      <c r="HOD148" s="35"/>
      <c r="HOE148" s="35"/>
      <c r="HOF148" s="35"/>
      <c r="HOG148" s="35"/>
      <c r="HOH148" s="35"/>
      <c r="HOI148" s="35"/>
      <c r="HOJ148" s="35"/>
      <c r="HOK148" s="35"/>
      <c r="HOL148" s="35"/>
      <c r="HOM148" s="35"/>
      <c r="HON148" s="35"/>
      <c r="HOO148" s="35"/>
      <c r="HOP148" s="35"/>
      <c r="HOQ148" s="35"/>
      <c r="HOR148" s="35"/>
      <c r="HOS148" s="35"/>
      <c r="HOT148" s="35"/>
      <c r="HOU148" s="35"/>
      <c r="HOV148" s="35"/>
      <c r="HOW148" s="35"/>
      <c r="HOX148" s="35"/>
      <c r="HOY148" s="35"/>
      <c r="HOZ148" s="35"/>
      <c r="HPA148" s="35"/>
      <c r="HPB148" s="35"/>
      <c r="HPC148" s="35"/>
      <c r="HPD148" s="35"/>
      <c r="HPE148" s="35"/>
      <c r="HPF148" s="35"/>
      <c r="HPG148" s="35"/>
      <c r="HPH148" s="35"/>
      <c r="HPI148" s="35"/>
      <c r="HPJ148" s="35"/>
      <c r="HPK148" s="35"/>
      <c r="HPL148" s="35"/>
      <c r="HPM148" s="35"/>
      <c r="HPN148" s="35"/>
      <c r="HPO148" s="35"/>
      <c r="HPP148" s="35"/>
      <c r="HPQ148" s="35"/>
      <c r="HPR148" s="35"/>
      <c r="HPS148" s="35"/>
      <c r="HPT148" s="35"/>
      <c r="HPU148" s="35"/>
      <c r="HPV148" s="35"/>
      <c r="HPW148" s="35"/>
      <c r="HPX148" s="35"/>
      <c r="HPY148" s="35"/>
      <c r="HPZ148" s="35"/>
      <c r="HQA148" s="35"/>
      <c r="HQB148" s="35"/>
      <c r="HQC148" s="35"/>
      <c r="HQD148" s="35"/>
      <c r="HQE148" s="35"/>
      <c r="HQF148" s="35"/>
      <c r="HQG148" s="35"/>
      <c r="HQH148" s="35"/>
      <c r="HQO148" s="35"/>
      <c r="HQP148" s="35"/>
      <c r="HQQ148" s="35"/>
      <c r="HQR148" s="35"/>
      <c r="HQS148" s="35"/>
      <c r="HQT148" s="35"/>
      <c r="HQU148" s="35"/>
      <c r="HQV148" s="35"/>
      <c r="HQW148" s="35"/>
      <c r="HQX148" s="35"/>
      <c r="HQY148" s="35"/>
      <c r="HQZ148" s="35"/>
      <c r="HRA148" s="35"/>
      <c r="HRB148" s="35"/>
      <c r="HRC148" s="35"/>
      <c r="HRD148" s="35"/>
      <c r="HRE148" s="35"/>
      <c r="HRF148" s="35"/>
      <c r="HRG148" s="35"/>
      <c r="HRH148" s="35"/>
      <c r="HRI148" s="35"/>
      <c r="HRJ148" s="35"/>
      <c r="HRK148" s="35"/>
      <c r="HRL148" s="35"/>
      <c r="HRM148" s="35"/>
      <c r="HRN148" s="35"/>
      <c r="HRO148" s="35"/>
      <c r="HRP148" s="35"/>
      <c r="HRQ148" s="35"/>
      <c r="HRR148" s="35"/>
      <c r="HRS148" s="35"/>
      <c r="HRT148" s="35"/>
      <c r="HRU148" s="35"/>
      <c r="HRV148" s="35"/>
      <c r="HRW148" s="35"/>
      <c r="HRX148" s="35"/>
      <c r="HRY148" s="35"/>
      <c r="HRZ148" s="35"/>
      <c r="HSA148" s="35"/>
      <c r="HSB148" s="35"/>
      <c r="HSC148" s="35"/>
      <c r="HSD148" s="35"/>
      <c r="HSE148" s="35"/>
      <c r="HSF148" s="35"/>
      <c r="HSG148" s="35"/>
      <c r="HSH148" s="35"/>
      <c r="HSI148" s="35"/>
      <c r="HSJ148" s="35"/>
      <c r="HSK148" s="35"/>
      <c r="HSL148" s="35"/>
      <c r="HSM148" s="35"/>
      <c r="HSN148" s="35"/>
      <c r="HSO148" s="35"/>
      <c r="HSP148" s="35"/>
      <c r="HSQ148" s="35"/>
      <c r="HSR148" s="35"/>
      <c r="HSS148" s="35"/>
      <c r="HST148" s="35"/>
      <c r="HSU148" s="35"/>
      <c r="HSV148" s="35"/>
      <c r="HSW148" s="35"/>
      <c r="HSX148" s="35"/>
      <c r="HSY148" s="35"/>
      <c r="HSZ148" s="35"/>
      <c r="HTA148" s="35"/>
      <c r="HTB148" s="35"/>
      <c r="HTC148" s="35"/>
      <c r="HTD148" s="35"/>
      <c r="HTE148" s="35"/>
      <c r="HTF148" s="35"/>
      <c r="HTG148" s="35"/>
      <c r="HTH148" s="35"/>
      <c r="HTI148" s="35"/>
      <c r="HTJ148" s="35"/>
      <c r="HTK148" s="35"/>
      <c r="HTL148" s="35"/>
      <c r="HTM148" s="35"/>
      <c r="HTN148" s="35"/>
      <c r="HTO148" s="35"/>
      <c r="HTP148" s="35"/>
      <c r="HTQ148" s="35"/>
      <c r="HTR148" s="35"/>
      <c r="HTS148" s="35"/>
      <c r="HTT148" s="35"/>
      <c r="HTU148" s="35"/>
      <c r="HTV148" s="35"/>
      <c r="HTW148" s="35"/>
      <c r="HTX148" s="35"/>
      <c r="HTY148" s="35"/>
      <c r="HTZ148" s="35"/>
      <c r="HUA148" s="35"/>
      <c r="HUB148" s="35"/>
      <c r="HUC148" s="35"/>
      <c r="HUD148" s="35"/>
      <c r="HUE148" s="35"/>
      <c r="HUF148" s="35"/>
      <c r="HUG148" s="35"/>
      <c r="HUH148" s="35"/>
      <c r="HUI148" s="35"/>
      <c r="HUJ148" s="35"/>
      <c r="HUK148" s="35"/>
      <c r="HUL148" s="35"/>
      <c r="HUM148" s="35"/>
      <c r="HUN148" s="35"/>
      <c r="HUO148" s="35"/>
      <c r="HUP148" s="35"/>
      <c r="HUQ148" s="35"/>
      <c r="HUR148" s="35"/>
      <c r="HUS148" s="35"/>
      <c r="HUT148" s="35"/>
      <c r="HUU148" s="35"/>
      <c r="HUV148" s="35"/>
      <c r="HUW148" s="35"/>
      <c r="HUX148" s="35"/>
      <c r="HUY148" s="35"/>
      <c r="HUZ148" s="35"/>
      <c r="HVA148" s="35"/>
      <c r="HVB148" s="35"/>
      <c r="HVC148" s="35"/>
      <c r="HVD148" s="35"/>
      <c r="HVE148" s="35"/>
      <c r="HVF148" s="35"/>
      <c r="HVG148" s="35"/>
      <c r="HVH148" s="35"/>
      <c r="HVI148" s="35"/>
      <c r="HVJ148" s="35"/>
      <c r="HVK148" s="35"/>
      <c r="HVL148" s="35"/>
      <c r="HVM148" s="35"/>
      <c r="HVN148" s="35"/>
      <c r="HVO148" s="35"/>
      <c r="HVP148" s="35"/>
      <c r="HVQ148" s="35"/>
      <c r="HVR148" s="35"/>
      <c r="HVS148" s="35"/>
      <c r="HVT148" s="35"/>
      <c r="HVU148" s="35"/>
      <c r="HVV148" s="35"/>
      <c r="HVW148" s="35"/>
      <c r="HVX148" s="35"/>
      <c r="HVY148" s="35"/>
      <c r="HVZ148" s="35"/>
      <c r="HWA148" s="35"/>
      <c r="HWB148" s="35"/>
      <c r="HWC148" s="35"/>
      <c r="HWD148" s="35"/>
      <c r="HWE148" s="35"/>
      <c r="HWF148" s="35"/>
      <c r="HWG148" s="35"/>
      <c r="HWH148" s="35"/>
      <c r="HWI148" s="35"/>
      <c r="HWJ148" s="35"/>
      <c r="HWK148" s="35"/>
      <c r="HWL148" s="35"/>
      <c r="HWM148" s="35"/>
      <c r="HWN148" s="35"/>
      <c r="HWO148" s="35"/>
      <c r="HWP148" s="35"/>
      <c r="HWQ148" s="35"/>
      <c r="HWR148" s="35"/>
      <c r="HWS148" s="35"/>
      <c r="HWT148" s="35"/>
      <c r="HWU148" s="35"/>
      <c r="HWV148" s="35"/>
      <c r="HWW148" s="35"/>
      <c r="HWX148" s="35"/>
      <c r="HWY148" s="35"/>
      <c r="HWZ148" s="35"/>
      <c r="HXA148" s="35"/>
      <c r="HXB148" s="35"/>
      <c r="HXC148" s="35"/>
      <c r="HXD148" s="35"/>
      <c r="HXE148" s="35"/>
      <c r="HXF148" s="35"/>
      <c r="HXG148" s="35"/>
      <c r="HXH148" s="35"/>
      <c r="HXI148" s="35"/>
      <c r="HXJ148" s="35"/>
      <c r="HXK148" s="35"/>
      <c r="HXL148" s="35"/>
      <c r="HXM148" s="35"/>
      <c r="HXN148" s="35"/>
      <c r="HXO148" s="35"/>
      <c r="HXP148" s="35"/>
      <c r="HXQ148" s="35"/>
      <c r="HXR148" s="35"/>
      <c r="HXS148" s="35"/>
      <c r="HXT148" s="35"/>
      <c r="HXU148" s="35"/>
      <c r="HXV148" s="35"/>
      <c r="HXW148" s="35"/>
      <c r="HXX148" s="35"/>
      <c r="HXY148" s="35"/>
      <c r="HXZ148" s="35"/>
      <c r="HYA148" s="35"/>
      <c r="HYB148" s="35"/>
      <c r="HYC148" s="35"/>
      <c r="HYD148" s="35"/>
      <c r="HYE148" s="35"/>
      <c r="HYF148" s="35"/>
      <c r="HYG148" s="35"/>
      <c r="HYH148" s="35"/>
      <c r="HYI148" s="35"/>
      <c r="HYJ148" s="35"/>
      <c r="HYK148" s="35"/>
      <c r="HYL148" s="35"/>
      <c r="HYM148" s="35"/>
      <c r="HYN148" s="35"/>
      <c r="HYO148" s="35"/>
      <c r="HYP148" s="35"/>
      <c r="HYQ148" s="35"/>
      <c r="HYR148" s="35"/>
      <c r="HYS148" s="35"/>
      <c r="HYT148" s="35"/>
      <c r="HYU148" s="35"/>
      <c r="HYV148" s="35"/>
      <c r="HYW148" s="35"/>
      <c r="HYX148" s="35"/>
      <c r="HYY148" s="35"/>
      <c r="HYZ148" s="35"/>
      <c r="HZA148" s="35"/>
      <c r="HZB148" s="35"/>
      <c r="HZC148" s="35"/>
      <c r="HZD148" s="35"/>
      <c r="HZE148" s="35"/>
      <c r="HZF148" s="35"/>
      <c r="HZG148" s="35"/>
      <c r="HZH148" s="35"/>
      <c r="HZI148" s="35"/>
      <c r="HZJ148" s="35"/>
      <c r="HZK148" s="35"/>
      <c r="HZL148" s="35"/>
      <c r="HZM148" s="35"/>
      <c r="HZN148" s="35"/>
      <c r="HZO148" s="35"/>
      <c r="HZP148" s="35"/>
      <c r="HZQ148" s="35"/>
      <c r="HZR148" s="35"/>
      <c r="HZS148" s="35"/>
      <c r="HZT148" s="35"/>
      <c r="HZU148" s="35"/>
      <c r="HZV148" s="35"/>
      <c r="HZW148" s="35"/>
      <c r="HZX148" s="35"/>
      <c r="HZY148" s="35"/>
      <c r="HZZ148" s="35"/>
      <c r="IAA148" s="35"/>
      <c r="IAB148" s="35"/>
      <c r="IAC148" s="35"/>
      <c r="IAD148" s="35"/>
      <c r="IAK148" s="35"/>
      <c r="IAL148" s="35"/>
      <c r="IAM148" s="35"/>
      <c r="IAN148" s="35"/>
      <c r="IAO148" s="35"/>
      <c r="IAP148" s="35"/>
      <c r="IAQ148" s="35"/>
      <c r="IAR148" s="35"/>
      <c r="IAS148" s="35"/>
      <c r="IAT148" s="35"/>
      <c r="IAU148" s="35"/>
      <c r="IAV148" s="35"/>
      <c r="IAW148" s="35"/>
      <c r="IAX148" s="35"/>
      <c r="IAY148" s="35"/>
      <c r="IAZ148" s="35"/>
      <c r="IBA148" s="35"/>
      <c r="IBB148" s="35"/>
      <c r="IBC148" s="35"/>
      <c r="IBD148" s="35"/>
      <c r="IBE148" s="35"/>
      <c r="IBF148" s="35"/>
      <c r="IBG148" s="35"/>
      <c r="IBH148" s="35"/>
      <c r="IBI148" s="35"/>
      <c r="IBJ148" s="35"/>
      <c r="IBK148" s="35"/>
      <c r="IBL148" s="35"/>
      <c r="IBM148" s="35"/>
      <c r="IBN148" s="35"/>
      <c r="IBO148" s="35"/>
      <c r="IBP148" s="35"/>
      <c r="IBQ148" s="35"/>
      <c r="IBR148" s="35"/>
      <c r="IBS148" s="35"/>
      <c r="IBT148" s="35"/>
      <c r="IBU148" s="35"/>
      <c r="IBV148" s="35"/>
      <c r="IBW148" s="35"/>
      <c r="IBX148" s="35"/>
      <c r="IBY148" s="35"/>
      <c r="IBZ148" s="35"/>
      <c r="ICA148" s="35"/>
      <c r="ICB148" s="35"/>
      <c r="ICC148" s="35"/>
      <c r="ICD148" s="35"/>
      <c r="ICE148" s="35"/>
      <c r="ICF148" s="35"/>
      <c r="ICG148" s="35"/>
      <c r="ICH148" s="35"/>
      <c r="ICI148" s="35"/>
      <c r="ICJ148" s="35"/>
      <c r="ICK148" s="35"/>
      <c r="ICL148" s="35"/>
      <c r="ICM148" s="35"/>
      <c r="ICN148" s="35"/>
      <c r="ICO148" s="35"/>
      <c r="ICP148" s="35"/>
      <c r="ICQ148" s="35"/>
      <c r="ICR148" s="35"/>
      <c r="ICS148" s="35"/>
      <c r="ICT148" s="35"/>
      <c r="ICU148" s="35"/>
      <c r="ICV148" s="35"/>
      <c r="ICW148" s="35"/>
      <c r="ICX148" s="35"/>
      <c r="ICY148" s="35"/>
      <c r="ICZ148" s="35"/>
      <c r="IDA148" s="35"/>
      <c r="IDB148" s="35"/>
      <c r="IDC148" s="35"/>
      <c r="IDD148" s="35"/>
      <c r="IDE148" s="35"/>
      <c r="IDF148" s="35"/>
      <c r="IDG148" s="35"/>
      <c r="IDH148" s="35"/>
      <c r="IDI148" s="35"/>
      <c r="IDJ148" s="35"/>
      <c r="IDK148" s="35"/>
      <c r="IDL148" s="35"/>
      <c r="IDM148" s="35"/>
      <c r="IDN148" s="35"/>
      <c r="IDO148" s="35"/>
      <c r="IDP148" s="35"/>
      <c r="IDQ148" s="35"/>
      <c r="IDR148" s="35"/>
      <c r="IDS148" s="35"/>
      <c r="IDT148" s="35"/>
      <c r="IDU148" s="35"/>
      <c r="IDV148" s="35"/>
      <c r="IDW148" s="35"/>
      <c r="IDX148" s="35"/>
      <c r="IDY148" s="35"/>
      <c r="IDZ148" s="35"/>
      <c r="IEA148" s="35"/>
      <c r="IEB148" s="35"/>
      <c r="IEC148" s="35"/>
      <c r="IED148" s="35"/>
      <c r="IEE148" s="35"/>
      <c r="IEF148" s="35"/>
      <c r="IEG148" s="35"/>
      <c r="IEH148" s="35"/>
      <c r="IEI148" s="35"/>
      <c r="IEJ148" s="35"/>
      <c r="IEK148" s="35"/>
      <c r="IEL148" s="35"/>
      <c r="IEM148" s="35"/>
      <c r="IEN148" s="35"/>
      <c r="IEO148" s="35"/>
      <c r="IEP148" s="35"/>
      <c r="IEQ148" s="35"/>
      <c r="IER148" s="35"/>
      <c r="IES148" s="35"/>
      <c r="IET148" s="35"/>
      <c r="IEU148" s="35"/>
      <c r="IEV148" s="35"/>
      <c r="IEW148" s="35"/>
      <c r="IEX148" s="35"/>
      <c r="IEY148" s="35"/>
      <c r="IEZ148" s="35"/>
      <c r="IFA148" s="35"/>
      <c r="IFB148" s="35"/>
      <c r="IFC148" s="35"/>
      <c r="IFD148" s="35"/>
      <c r="IFE148" s="35"/>
      <c r="IFF148" s="35"/>
      <c r="IFG148" s="35"/>
      <c r="IFH148" s="35"/>
      <c r="IFI148" s="35"/>
      <c r="IFJ148" s="35"/>
      <c r="IFK148" s="35"/>
      <c r="IFL148" s="35"/>
      <c r="IFM148" s="35"/>
      <c r="IFN148" s="35"/>
      <c r="IFO148" s="35"/>
      <c r="IFP148" s="35"/>
      <c r="IFQ148" s="35"/>
      <c r="IFR148" s="35"/>
      <c r="IFS148" s="35"/>
      <c r="IFT148" s="35"/>
      <c r="IFU148" s="35"/>
      <c r="IFV148" s="35"/>
      <c r="IFW148" s="35"/>
      <c r="IFX148" s="35"/>
      <c r="IFY148" s="35"/>
      <c r="IFZ148" s="35"/>
      <c r="IGA148" s="35"/>
      <c r="IGB148" s="35"/>
      <c r="IGC148" s="35"/>
      <c r="IGD148" s="35"/>
      <c r="IGE148" s="35"/>
      <c r="IGF148" s="35"/>
      <c r="IGG148" s="35"/>
      <c r="IGH148" s="35"/>
      <c r="IGI148" s="35"/>
      <c r="IGJ148" s="35"/>
      <c r="IGK148" s="35"/>
      <c r="IGL148" s="35"/>
      <c r="IGM148" s="35"/>
      <c r="IGN148" s="35"/>
      <c r="IGO148" s="35"/>
      <c r="IGP148" s="35"/>
      <c r="IGQ148" s="35"/>
      <c r="IGR148" s="35"/>
      <c r="IGS148" s="35"/>
      <c r="IGT148" s="35"/>
      <c r="IGU148" s="35"/>
      <c r="IGV148" s="35"/>
      <c r="IGW148" s="35"/>
      <c r="IGX148" s="35"/>
      <c r="IGY148" s="35"/>
      <c r="IGZ148" s="35"/>
      <c r="IHA148" s="35"/>
      <c r="IHB148" s="35"/>
      <c r="IHC148" s="35"/>
      <c r="IHD148" s="35"/>
      <c r="IHE148" s="35"/>
      <c r="IHF148" s="35"/>
      <c r="IHG148" s="35"/>
      <c r="IHH148" s="35"/>
      <c r="IHI148" s="35"/>
      <c r="IHJ148" s="35"/>
      <c r="IHK148" s="35"/>
      <c r="IHL148" s="35"/>
      <c r="IHM148" s="35"/>
      <c r="IHN148" s="35"/>
      <c r="IHO148" s="35"/>
      <c r="IHP148" s="35"/>
      <c r="IHQ148" s="35"/>
      <c r="IHR148" s="35"/>
      <c r="IHS148" s="35"/>
      <c r="IHT148" s="35"/>
      <c r="IHU148" s="35"/>
      <c r="IHV148" s="35"/>
      <c r="IHW148" s="35"/>
      <c r="IHX148" s="35"/>
      <c r="IHY148" s="35"/>
      <c r="IHZ148" s="35"/>
      <c r="IIA148" s="35"/>
      <c r="IIB148" s="35"/>
      <c r="IIC148" s="35"/>
      <c r="IID148" s="35"/>
      <c r="IIE148" s="35"/>
      <c r="IIF148" s="35"/>
      <c r="IIG148" s="35"/>
      <c r="IIH148" s="35"/>
      <c r="III148" s="35"/>
      <c r="IIJ148" s="35"/>
      <c r="IIK148" s="35"/>
      <c r="IIL148" s="35"/>
      <c r="IIM148" s="35"/>
      <c r="IIN148" s="35"/>
      <c r="IIO148" s="35"/>
      <c r="IIP148" s="35"/>
      <c r="IIQ148" s="35"/>
      <c r="IIR148" s="35"/>
      <c r="IIS148" s="35"/>
      <c r="IIT148" s="35"/>
      <c r="IIU148" s="35"/>
      <c r="IIV148" s="35"/>
      <c r="IIW148" s="35"/>
      <c r="IIX148" s="35"/>
      <c r="IIY148" s="35"/>
      <c r="IIZ148" s="35"/>
      <c r="IJA148" s="35"/>
      <c r="IJB148" s="35"/>
      <c r="IJC148" s="35"/>
      <c r="IJD148" s="35"/>
      <c r="IJE148" s="35"/>
      <c r="IJF148" s="35"/>
      <c r="IJG148" s="35"/>
      <c r="IJH148" s="35"/>
      <c r="IJI148" s="35"/>
      <c r="IJJ148" s="35"/>
      <c r="IJK148" s="35"/>
      <c r="IJL148" s="35"/>
      <c r="IJM148" s="35"/>
      <c r="IJN148" s="35"/>
      <c r="IJO148" s="35"/>
      <c r="IJP148" s="35"/>
      <c r="IJQ148" s="35"/>
      <c r="IJR148" s="35"/>
      <c r="IJS148" s="35"/>
      <c r="IJT148" s="35"/>
      <c r="IJU148" s="35"/>
      <c r="IJV148" s="35"/>
      <c r="IJW148" s="35"/>
      <c r="IJX148" s="35"/>
      <c r="IJY148" s="35"/>
      <c r="IJZ148" s="35"/>
      <c r="IKG148" s="35"/>
      <c r="IKH148" s="35"/>
      <c r="IKI148" s="35"/>
      <c r="IKJ148" s="35"/>
      <c r="IKK148" s="35"/>
      <c r="IKL148" s="35"/>
      <c r="IKM148" s="35"/>
      <c r="IKN148" s="35"/>
      <c r="IKO148" s="35"/>
      <c r="IKP148" s="35"/>
      <c r="IKQ148" s="35"/>
      <c r="IKR148" s="35"/>
      <c r="IKS148" s="35"/>
      <c r="IKT148" s="35"/>
      <c r="IKU148" s="35"/>
      <c r="IKV148" s="35"/>
      <c r="IKW148" s="35"/>
      <c r="IKX148" s="35"/>
      <c r="IKY148" s="35"/>
      <c r="IKZ148" s="35"/>
      <c r="ILA148" s="35"/>
      <c r="ILB148" s="35"/>
      <c r="ILC148" s="35"/>
      <c r="ILD148" s="35"/>
      <c r="ILE148" s="35"/>
      <c r="ILF148" s="35"/>
      <c r="ILG148" s="35"/>
      <c r="ILH148" s="35"/>
      <c r="ILI148" s="35"/>
      <c r="ILJ148" s="35"/>
      <c r="ILK148" s="35"/>
      <c r="ILL148" s="35"/>
      <c r="ILM148" s="35"/>
      <c r="ILN148" s="35"/>
      <c r="ILO148" s="35"/>
      <c r="ILP148" s="35"/>
      <c r="ILQ148" s="35"/>
      <c r="ILR148" s="35"/>
      <c r="ILS148" s="35"/>
      <c r="ILT148" s="35"/>
      <c r="ILU148" s="35"/>
      <c r="ILV148" s="35"/>
      <c r="ILW148" s="35"/>
      <c r="ILX148" s="35"/>
      <c r="ILY148" s="35"/>
      <c r="ILZ148" s="35"/>
      <c r="IMA148" s="35"/>
      <c r="IMB148" s="35"/>
      <c r="IMC148" s="35"/>
      <c r="IMD148" s="35"/>
      <c r="IME148" s="35"/>
      <c r="IMF148" s="35"/>
      <c r="IMG148" s="35"/>
      <c r="IMH148" s="35"/>
      <c r="IMI148" s="35"/>
      <c r="IMJ148" s="35"/>
      <c r="IMK148" s="35"/>
      <c r="IML148" s="35"/>
      <c r="IMM148" s="35"/>
      <c r="IMN148" s="35"/>
      <c r="IMO148" s="35"/>
      <c r="IMP148" s="35"/>
      <c r="IMQ148" s="35"/>
      <c r="IMR148" s="35"/>
      <c r="IMS148" s="35"/>
      <c r="IMT148" s="35"/>
      <c r="IMU148" s="35"/>
      <c r="IMV148" s="35"/>
      <c r="IMW148" s="35"/>
      <c r="IMX148" s="35"/>
      <c r="IMY148" s="35"/>
      <c r="IMZ148" s="35"/>
      <c r="INA148" s="35"/>
      <c r="INB148" s="35"/>
      <c r="INC148" s="35"/>
      <c r="IND148" s="35"/>
      <c r="INE148" s="35"/>
      <c r="INF148" s="35"/>
      <c r="ING148" s="35"/>
      <c r="INH148" s="35"/>
      <c r="INI148" s="35"/>
      <c r="INJ148" s="35"/>
      <c r="INK148" s="35"/>
      <c r="INL148" s="35"/>
      <c r="INM148" s="35"/>
      <c r="INN148" s="35"/>
      <c r="INO148" s="35"/>
      <c r="INP148" s="35"/>
      <c r="INQ148" s="35"/>
      <c r="INR148" s="35"/>
      <c r="INS148" s="35"/>
      <c r="INT148" s="35"/>
      <c r="INU148" s="35"/>
      <c r="INV148" s="35"/>
      <c r="INW148" s="35"/>
      <c r="INX148" s="35"/>
      <c r="INY148" s="35"/>
      <c r="INZ148" s="35"/>
      <c r="IOA148" s="35"/>
      <c r="IOB148" s="35"/>
      <c r="IOC148" s="35"/>
      <c r="IOD148" s="35"/>
      <c r="IOE148" s="35"/>
      <c r="IOF148" s="35"/>
      <c r="IOG148" s="35"/>
      <c r="IOH148" s="35"/>
      <c r="IOI148" s="35"/>
      <c r="IOJ148" s="35"/>
      <c r="IOK148" s="35"/>
      <c r="IOL148" s="35"/>
      <c r="IOM148" s="35"/>
      <c r="ION148" s="35"/>
      <c r="IOO148" s="35"/>
      <c r="IOP148" s="35"/>
      <c r="IOQ148" s="35"/>
      <c r="IOR148" s="35"/>
      <c r="IOS148" s="35"/>
      <c r="IOT148" s="35"/>
      <c r="IOU148" s="35"/>
      <c r="IOV148" s="35"/>
      <c r="IOW148" s="35"/>
      <c r="IOX148" s="35"/>
      <c r="IOY148" s="35"/>
      <c r="IOZ148" s="35"/>
      <c r="IPA148" s="35"/>
      <c r="IPB148" s="35"/>
      <c r="IPC148" s="35"/>
      <c r="IPD148" s="35"/>
      <c r="IPE148" s="35"/>
      <c r="IPF148" s="35"/>
      <c r="IPG148" s="35"/>
      <c r="IPH148" s="35"/>
      <c r="IPI148" s="35"/>
      <c r="IPJ148" s="35"/>
      <c r="IPK148" s="35"/>
      <c r="IPL148" s="35"/>
      <c r="IPM148" s="35"/>
      <c r="IPN148" s="35"/>
      <c r="IPO148" s="35"/>
      <c r="IPP148" s="35"/>
      <c r="IPQ148" s="35"/>
      <c r="IPR148" s="35"/>
      <c r="IPS148" s="35"/>
      <c r="IPT148" s="35"/>
      <c r="IPU148" s="35"/>
      <c r="IPV148" s="35"/>
      <c r="IPW148" s="35"/>
      <c r="IPX148" s="35"/>
      <c r="IPY148" s="35"/>
      <c r="IPZ148" s="35"/>
      <c r="IQA148" s="35"/>
      <c r="IQB148" s="35"/>
      <c r="IQC148" s="35"/>
      <c r="IQD148" s="35"/>
      <c r="IQE148" s="35"/>
      <c r="IQF148" s="35"/>
      <c r="IQG148" s="35"/>
      <c r="IQH148" s="35"/>
      <c r="IQI148" s="35"/>
      <c r="IQJ148" s="35"/>
      <c r="IQK148" s="35"/>
      <c r="IQL148" s="35"/>
      <c r="IQM148" s="35"/>
      <c r="IQN148" s="35"/>
      <c r="IQO148" s="35"/>
      <c r="IQP148" s="35"/>
      <c r="IQQ148" s="35"/>
      <c r="IQR148" s="35"/>
      <c r="IQS148" s="35"/>
      <c r="IQT148" s="35"/>
      <c r="IQU148" s="35"/>
      <c r="IQV148" s="35"/>
      <c r="IQW148" s="35"/>
      <c r="IQX148" s="35"/>
      <c r="IQY148" s="35"/>
      <c r="IQZ148" s="35"/>
      <c r="IRA148" s="35"/>
      <c r="IRB148" s="35"/>
      <c r="IRC148" s="35"/>
      <c r="IRD148" s="35"/>
      <c r="IRE148" s="35"/>
      <c r="IRF148" s="35"/>
      <c r="IRG148" s="35"/>
      <c r="IRH148" s="35"/>
      <c r="IRI148" s="35"/>
      <c r="IRJ148" s="35"/>
      <c r="IRK148" s="35"/>
      <c r="IRL148" s="35"/>
      <c r="IRM148" s="35"/>
      <c r="IRN148" s="35"/>
      <c r="IRO148" s="35"/>
      <c r="IRP148" s="35"/>
      <c r="IRQ148" s="35"/>
      <c r="IRR148" s="35"/>
      <c r="IRS148" s="35"/>
      <c r="IRT148" s="35"/>
      <c r="IRU148" s="35"/>
      <c r="IRV148" s="35"/>
      <c r="IRW148" s="35"/>
      <c r="IRX148" s="35"/>
      <c r="IRY148" s="35"/>
      <c r="IRZ148" s="35"/>
      <c r="ISA148" s="35"/>
      <c r="ISB148" s="35"/>
      <c r="ISC148" s="35"/>
      <c r="ISD148" s="35"/>
      <c r="ISE148" s="35"/>
      <c r="ISF148" s="35"/>
      <c r="ISG148" s="35"/>
      <c r="ISH148" s="35"/>
      <c r="ISI148" s="35"/>
      <c r="ISJ148" s="35"/>
      <c r="ISK148" s="35"/>
      <c r="ISL148" s="35"/>
      <c r="ISM148" s="35"/>
      <c r="ISN148" s="35"/>
      <c r="ISO148" s="35"/>
      <c r="ISP148" s="35"/>
      <c r="ISQ148" s="35"/>
      <c r="ISR148" s="35"/>
      <c r="ISS148" s="35"/>
      <c r="IST148" s="35"/>
      <c r="ISU148" s="35"/>
      <c r="ISV148" s="35"/>
      <c r="ISW148" s="35"/>
      <c r="ISX148" s="35"/>
      <c r="ISY148" s="35"/>
      <c r="ISZ148" s="35"/>
      <c r="ITA148" s="35"/>
      <c r="ITB148" s="35"/>
      <c r="ITC148" s="35"/>
      <c r="ITD148" s="35"/>
      <c r="ITE148" s="35"/>
      <c r="ITF148" s="35"/>
      <c r="ITG148" s="35"/>
      <c r="ITH148" s="35"/>
      <c r="ITI148" s="35"/>
      <c r="ITJ148" s="35"/>
      <c r="ITK148" s="35"/>
      <c r="ITL148" s="35"/>
      <c r="ITM148" s="35"/>
      <c r="ITN148" s="35"/>
      <c r="ITO148" s="35"/>
      <c r="ITP148" s="35"/>
      <c r="ITQ148" s="35"/>
      <c r="ITR148" s="35"/>
      <c r="ITS148" s="35"/>
      <c r="ITT148" s="35"/>
      <c r="ITU148" s="35"/>
      <c r="ITV148" s="35"/>
      <c r="IUC148" s="35"/>
      <c r="IUD148" s="35"/>
      <c r="IUE148" s="35"/>
      <c r="IUF148" s="35"/>
      <c r="IUG148" s="35"/>
      <c r="IUH148" s="35"/>
      <c r="IUI148" s="35"/>
      <c r="IUJ148" s="35"/>
      <c r="IUK148" s="35"/>
      <c r="IUL148" s="35"/>
      <c r="IUM148" s="35"/>
      <c r="IUN148" s="35"/>
      <c r="IUO148" s="35"/>
      <c r="IUP148" s="35"/>
      <c r="IUQ148" s="35"/>
      <c r="IUR148" s="35"/>
      <c r="IUS148" s="35"/>
      <c r="IUT148" s="35"/>
      <c r="IUU148" s="35"/>
      <c r="IUV148" s="35"/>
      <c r="IUW148" s="35"/>
      <c r="IUX148" s="35"/>
      <c r="IUY148" s="35"/>
      <c r="IUZ148" s="35"/>
      <c r="IVA148" s="35"/>
      <c r="IVB148" s="35"/>
      <c r="IVC148" s="35"/>
      <c r="IVD148" s="35"/>
      <c r="IVE148" s="35"/>
      <c r="IVF148" s="35"/>
      <c r="IVG148" s="35"/>
      <c r="IVH148" s="35"/>
      <c r="IVI148" s="35"/>
      <c r="IVJ148" s="35"/>
      <c r="IVK148" s="35"/>
      <c r="IVL148" s="35"/>
      <c r="IVM148" s="35"/>
      <c r="IVN148" s="35"/>
      <c r="IVO148" s="35"/>
      <c r="IVP148" s="35"/>
      <c r="IVQ148" s="35"/>
      <c r="IVR148" s="35"/>
      <c r="IVS148" s="35"/>
      <c r="IVT148" s="35"/>
      <c r="IVU148" s="35"/>
      <c r="IVV148" s="35"/>
      <c r="IVW148" s="35"/>
      <c r="IVX148" s="35"/>
      <c r="IVY148" s="35"/>
      <c r="IVZ148" s="35"/>
      <c r="IWA148" s="35"/>
      <c r="IWB148" s="35"/>
      <c r="IWC148" s="35"/>
      <c r="IWD148" s="35"/>
      <c r="IWE148" s="35"/>
      <c r="IWF148" s="35"/>
      <c r="IWG148" s="35"/>
      <c r="IWH148" s="35"/>
      <c r="IWI148" s="35"/>
      <c r="IWJ148" s="35"/>
      <c r="IWK148" s="35"/>
      <c r="IWL148" s="35"/>
      <c r="IWM148" s="35"/>
      <c r="IWN148" s="35"/>
      <c r="IWO148" s="35"/>
      <c r="IWP148" s="35"/>
      <c r="IWQ148" s="35"/>
      <c r="IWR148" s="35"/>
      <c r="IWS148" s="35"/>
      <c r="IWT148" s="35"/>
      <c r="IWU148" s="35"/>
      <c r="IWV148" s="35"/>
      <c r="IWW148" s="35"/>
      <c r="IWX148" s="35"/>
      <c r="IWY148" s="35"/>
      <c r="IWZ148" s="35"/>
      <c r="IXA148" s="35"/>
      <c r="IXB148" s="35"/>
      <c r="IXC148" s="35"/>
      <c r="IXD148" s="35"/>
      <c r="IXE148" s="35"/>
      <c r="IXF148" s="35"/>
      <c r="IXG148" s="35"/>
      <c r="IXH148" s="35"/>
      <c r="IXI148" s="35"/>
      <c r="IXJ148" s="35"/>
      <c r="IXK148" s="35"/>
      <c r="IXL148" s="35"/>
      <c r="IXM148" s="35"/>
      <c r="IXN148" s="35"/>
      <c r="IXO148" s="35"/>
      <c r="IXP148" s="35"/>
      <c r="IXQ148" s="35"/>
      <c r="IXR148" s="35"/>
      <c r="IXS148" s="35"/>
      <c r="IXT148" s="35"/>
      <c r="IXU148" s="35"/>
      <c r="IXV148" s="35"/>
      <c r="IXW148" s="35"/>
      <c r="IXX148" s="35"/>
      <c r="IXY148" s="35"/>
      <c r="IXZ148" s="35"/>
      <c r="IYA148" s="35"/>
      <c r="IYB148" s="35"/>
      <c r="IYC148" s="35"/>
      <c r="IYD148" s="35"/>
      <c r="IYE148" s="35"/>
      <c r="IYF148" s="35"/>
      <c r="IYG148" s="35"/>
      <c r="IYH148" s="35"/>
      <c r="IYI148" s="35"/>
      <c r="IYJ148" s="35"/>
      <c r="IYK148" s="35"/>
      <c r="IYL148" s="35"/>
      <c r="IYM148" s="35"/>
      <c r="IYN148" s="35"/>
      <c r="IYO148" s="35"/>
      <c r="IYP148" s="35"/>
      <c r="IYQ148" s="35"/>
      <c r="IYR148" s="35"/>
      <c r="IYS148" s="35"/>
      <c r="IYT148" s="35"/>
      <c r="IYU148" s="35"/>
      <c r="IYV148" s="35"/>
      <c r="IYW148" s="35"/>
      <c r="IYX148" s="35"/>
      <c r="IYY148" s="35"/>
      <c r="IYZ148" s="35"/>
      <c r="IZA148" s="35"/>
      <c r="IZB148" s="35"/>
      <c r="IZC148" s="35"/>
      <c r="IZD148" s="35"/>
      <c r="IZE148" s="35"/>
      <c r="IZF148" s="35"/>
      <c r="IZG148" s="35"/>
      <c r="IZH148" s="35"/>
      <c r="IZI148" s="35"/>
      <c r="IZJ148" s="35"/>
      <c r="IZK148" s="35"/>
      <c r="IZL148" s="35"/>
      <c r="IZM148" s="35"/>
      <c r="IZN148" s="35"/>
      <c r="IZO148" s="35"/>
      <c r="IZP148" s="35"/>
      <c r="IZQ148" s="35"/>
      <c r="IZR148" s="35"/>
      <c r="IZS148" s="35"/>
      <c r="IZT148" s="35"/>
      <c r="IZU148" s="35"/>
      <c r="IZV148" s="35"/>
      <c r="IZW148" s="35"/>
      <c r="IZX148" s="35"/>
      <c r="IZY148" s="35"/>
      <c r="IZZ148" s="35"/>
      <c r="JAA148" s="35"/>
      <c r="JAB148" s="35"/>
      <c r="JAC148" s="35"/>
      <c r="JAD148" s="35"/>
      <c r="JAE148" s="35"/>
      <c r="JAF148" s="35"/>
      <c r="JAG148" s="35"/>
      <c r="JAH148" s="35"/>
      <c r="JAI148" s="35"/>
      <c r="JAJ148" s="35"/>
      <c r="JAK148" s="35"/>
      <c r="JAL148" s="35"/>
      <c r="JAM148" s="35"/>
      <c r="JAN148" s="35"/>
      <c r="JAO148" s="35"/>
      <c r="JAP148" s="35"/>
      <c r="JAQ148" s="35"/>
      <c r="JAR148" s="35"/>
      <c r="JAS148" s="35"/>
      <c r="JAT148" s="35"/>
      <c r="JAU148" s="35"/>
      <c r="JAV148" s="35"/>
      <c r="JAW148" s="35"/>
      <c r="JAX148" s="35"/>
      <c r="JAY148" s="35"/>
      <c r="JAZ148" s="35"/>
      <c r="JBA148" s="35"/>
      <c r="JBB148" s="35"/>
      <c r="JBC148" s="35"/>
      <c r="JBD148" s="35"/>
      <c r="JBE148" s="35"/>
      <c r="JBF148" s="35"/>
      <c r="JBG148" s="35"/>
      <c r="JBH148" s="35"/>
      <c r="JBI148" s="35"/>
      <c r="JBJ148" s="35"/>
      <c r="JBK148" s="35"/>
      <c r="JBL148" s="35"/>
      <c r="JBM148" s="35"/>
      <c r="JBN148" s="35"/>
      <c r="JBO148" s="35"/>
      <c r="JBP148" s="35"/>
      <c r="JBQ148" s="35"/>
      <c r="JBR148" s="35"/>
      <c r="JBS148" s="35"/>
      <c r="JBT148" s="35"/>
      <c r="JBU148" s="35"/>
      <c r="JBV148" s="35"/>
      <c r="JBW148" s="35"/>
      <c r="JBX148" s="35"/>
      <c r="JBY148" s="35"/>
      <c r="JBZ148" s="35"/>
      <c r="JCA148" s="35"/>
      <c r="JCB148" s="35"/>
      <c r="JCC148" s="35"/>
      <c r="JCD148" s="35"/>
      <c r="JCE148" s="35"/>
      <c r="JCF148" s="35"/>
      <c r="JCG148" s="35"/>
      <c r="JCH148" s="35"/>
      <c r="JCI148" s="35"/>
      <c r="JCJ148" s="35"/>
      <c r="JCK148" s="35"/>
      <c r="JCL148" s="35"/>
      <c r="JCM148" s="35"/>
      <c r="JCN148" s="35"/>
      <c r="JCO148" s="35"/>
      <c r="JCP148" s="35"/>
      <c r="JCQ148" s="35"/>
      <c r="JCR148" s="35"/>
      <c r="JCS148" s="35"/>
      <c r="JCT148" s="35"/>
      <c r="JCU148" s="35"/>
      <c r="JCV148" s="35"/>
      <c r="JCW148" s="35"/>
      <c r="JCX148" s="35"/>
      <c r="JCY148" s="35"/>
      <c r="JCZ148" s="35"/>
      <c r="JDA148" s="35"/>
      <c r="JDB148" s="35"/>
      <c r="JDC148" s="35"/>
      <c r="JDD148" s="35"/>
      <c r="JDE148" s="35"/>
      <c r="JDF148" s="35"/>
      <c r="JDG148" s="35"/>
      <c r="JDH148" s="35"/>
      <c r="JDI148" s="35"/>
      <c r="JDJ148" s="35"/>
      <c r="JDK148" s="35"/>
      <c r="JDL148" s="35"/>
      <c r="JDM148" s="35"/>
      <c r="JDN148" s="35"/>
      <c r="JDO148" s="35"/>
      <c r="JDP148" s="35"/>
      <c r="JDQ148" s="35"/>
      <c r="JDR148" s="35"/>
      <c r="JDY148" s="35"/>
      <c r="JDZ148" s="35"/>
      <c r="JEA148" s="35"/>
      <c r="JEB148" s="35"/>
      <c r="JEC148" s="35"/>
      <c r="JED148" s="35"/>
      <c r="JEE148" s="35"/>
      <c r="JEF148" s="35"/>
      <c r="JEG148" s="35"/>
      <c r="JEH148" s="35"/>
      <c r="JEI148" s="35"/>
      <c r="JEJ148" s="35"/>
      <c r="JEK148" s="35"/>
      <c r="JEL148" s="35"/>
      <c r="JEM148" s="35"/>
      <c r="JEN148" s="35"/>
      <c r="JEO148" s="35"/>
      <c r="JEP148" s="35"/>
      <c r="JEQ148" s="35"/>
      <c r="JER148" s="35"/>
      <c r="JES148" s="35"/>
      <c r="JET148" s="35"/>
      <c r="JEU148" s="35"/>
      <c r="JEV148" s="35"/>
      <c r="JEW148" s="35"/>
      <c r="JEX148" s="35"/>
      <c r="JEY148" s="35"/>
      <c r="JEZ148" s="35"/>
      <c r="JFA148" s="35"/>
      <c r="JFB148" s="35"/>
      <c r="JFC148" s="35"/>
      <c r="JFD148" s="35"/>
      <c r="JFE148" s="35"/>
      <c r="JFF148" s="35"/>
      <c r="JFG148" s="35"/>
      <c r="JFH148" s="35"/>
      <c r="JFI148" s="35"/>
      <c r="JFJ148" s="35"/>
      <c r="JFK148" s="35"/>
      <c r="JFL148" s="35"/>
      <c r="JFM148" s="35"/>
      <c r="JFN148" s="35"/>
      <c r="JFO148" s="35"/>
      <c r="JFP148" s="35"/>
      <c r="JFQ148" s="35"/>
      <c r="JFR148" s="35"/>
      <c r="JFS148" s="35"/>
      <c r="JFT148" s="35"/>
      <c r="JFU148" s="35"/>
      <c r="JFV148" s="35"/>
      <c r="JFW148" s="35"/>
      <c r="JFX148" s="35"/>
      <c r="JFY148" s="35"/>
      <c r="JFZ148" s="35"/>
      <c r="JGA148" s="35"/>
      <c r="JGB148" s="35"/>
      <c r="JGC148" s="35"/>
      <c r="JGD148" s="35"/>
      <c r="JGE148" s="35"/>
      <c r="JGF148" s="35"/>
      <c r="JGG148" s="35"/>
      <c r="JGH148" s="35"/>
      <c r="JGI148" s="35"/>
      <c r="JGJ148" s="35"/>
      <c r="JGK148" s="35"/>
      <c r="JGL148" s="35"/>
      <c r="JGM148" s="35"/>
      <c r="JGN148" s="35"/>
      <c r="JGO148" s="35"/>
      <c r="JGP148" s="35"/>
      <c r="JGQ148" s="35"/>
      <c r="JGR148" s="35"/>
      <c r="JGS148" s="35"/>
      <c r="JGT148" s="35"/>
      <c r="JGU148" s="35"/>
      <c r="JGV148" s="35"/>
      <c r="JGW148" s="35"/>
      <c r="JGX148" s="35"/>
      <c r="JGY148" s="35"/>
      <c r="JGZ148" s="35"/>
      <c r="JHA148" s="35"/>
      <c r="JHB148" s="35"/>
      <c r="JHC148" s="35"/>
      <c r="JHD148" s="35"/>
      <c r="JHE148" s="35"/>
      <c r="JHF148" s="35"/>
      <c r="JHG148" s="35"/>
      <c r="JHH148" s="35"/>
      <c r="JHI148" s="35"/>
      <c r="JHJ148" s="35"/>
      <c r="JHK148" s="35"/>
      <c r="JHL148" s="35"/>
      <c r="JHM148" s="35"/>
      <c r="JHN148" s="35"/>
      <c r="JHO148" s="35"/>
      <c r="JHP148" s="35"/>
      <c r="JHQ148" s="35"/>
      <c r="JHR148" s="35"/>
      <c r="JHS148" s="35"/>
      <c r="JHT148" s="35"/>
      <c r="JHU148" s="35"/>
      <c r="JHV148" s="35"/>
      <c r="JHW148" s="35"/>
      <c r="JHX148" s="35"/>
      <c r="JHY148" s="35"/>
      <c r="JHZ148" s="35"/>
      <c r="JIA148" s="35"/>
      <c r="JIB148" s="35"/>
      <c r="JIC148" s="35"/>
      <c r="JID148" s="35"/>
      <c r="JIE148" s="35"/>
      <c r="JIF148" s="35"/>
      <c r="JIG148" s="35"/>
      <c r="JIH148" s="35"/>
      <c r="JII148" s="35"/>
      <c r="JIJ148" s="35"/>
      <c r="JIK148" s="35"/>
      <c r="JIL148" s="35"/>
      <c r="JIM148" s="35"/>
      <c r="JIN148" s="35"/>
      <c r="JIO148" s="35"/>
      <c r="JIP148" s="35"/>
      <c r="JIQ148" s="35"/>
      <c r="JIR148" s="35"/>
      <c r="JIS148" s="35"/>
      <c r="JIT148" s="35"/>
      <c r="JIU148" s="35"/>
      <c r="JIV148" s="35"/>
      <c r="JIW148" s="35"/>
      <c r="JIX148" s="35"/>
      <c r="JIY148" s="35"/>
      <c r="JIZ148" s="35"/>
      <c r="JJA148" s="35"/>
      <c r="JJB148" s="35"/>
      <c r="JJC148" s="35"/>
      <c r="JJD148" s="35"/>
      <c r="JJE148" s="35"/>
      <c r="JJF148" s="35"/>
      <c r="JJG148" s="35"/>
      <c r="JJH148" s="35"/>
      <c r="JJI148" s="35"/>
      <c r="JJJ148" s="35"/>
      <c r="JJK148" s="35"/>
      <c r="JJL148" s="35"/>
      <c r="JJM148" s="35"/>
      <c r="JJN148" s="35"/>
      <c r="JJO148" s="35"/>
      <c r="JJP148" s="35"/>
      <c r="JJQ148" s="35"/>
      <c r="JJR148" s="35"/>
      <c r="JJS148" s="35"/>
      <c r="JJT148" s="35"/>
      <c r="JJU148" s="35"/>
      <c r="JJV148" s="35"/>
      <c r="JJW148" s="35"/>
      <c r="JJX148" s="35"/>
      <c r="JJY148" s="35"/>
      <c r="JJZ148" s="35"/>
      <c r="JKA148" s="35"/>
      <c r="JKB148" s="35"/>
      <c r="JKC148" s="35"/>
      <c r="JKD148" s="35"/>
      <c r="JKE148" s="35"/>
      <c r="JKF148" s="35"/>
      <c r="JKG148" s="35"/>
      <c r="JKH148" s="35"/>
      <c r="JKI148" s="35"/>
      <c r="JKJ148" s="35"/>
      <c r="JKK148" s="35"/>
      <c r="JKL148" s="35"/>
      <c r="JKM148" s="35"/>
      <c r="JKN148" s="35"/>
      <c r="JKO148" s="35"/>
      <c r="JKP148" s="35"/>
      <c r="JKQ148" s="35"/>
      <c r="JKR148" s="35"/>
      <c r="JKS148" s="35"/>
      <c r="JKT148" s="35"/>
      <c r="JKU148" s="35"/>
      <c r="JKV148" s="35"/>
      <c r="JKW148" s="35"/>
      <c r="JKX148" s="35"/>
      <c r="JKY148" s="35"/>
      <c r="JKZ148" s="35"/>
      <c r="JLA148" s="35"/>
      <c r="JLB148" s="35"/>
      <c r="JLC148" s="35"/>
      <c r="JLD148" s="35"/>
      <c r="JLE148" s="35"/>
      <c r="JLF148" s="35"/>
      <c r="JLG148" s="35"/>
      <c r="JLH148" s="35"/>
      <c r="JLI148" s="35"/>
      <c r="JLJ148" s="35"/>
      <c r="JLK148" s="35"/>
      <c r="JLL148" s="35"/>
      <c r="JLM148" s="35"/>
      <c r="JLN148" s="35"/>
      <c r="JLO148" s="35"/>
      <c r="JLP148" s="35"/>
      <c r="JLQ148" s="35"/>
      <c r="JLR148" s="35"/>
      <c r="JLS148" s="35"/>
      <c r="JLT148" s="35"/>
      <c r="JLU148" s="35"/>
      <c r="JLV148" s="35"/>
      <c r="JLW148" s="35"/>
      <c r="JLX148" s="35"/>
      <c r="JLY148" s="35"/>
      <c r="JLZ148" s="35"/>
      <c r="JMA148" s="35"/>
      <c r="JMB148" s="35"/>
      <c r="JMC148" s="35"/>
      <c r="JMD148" s="35"/>
      <c r="JME148" s="35"/>
      <c r="JMF148" s="35"/>
      <c r="JMG148" s="35"/>
      <c r="JMH148" s="35"/>
      <c r="JMI148" s="35"/>
      <c r="JMJ148" s="35"/>
      <c r="JMK148" s="35"/>
      <c r="JML148" s="35"/>
      <c r="JMM148" s="35"/>
      <c r="JMN148" s="35"/>
      <c r="JMO148" s="35"/>
      <c r="JMP148" s="35"/>
      <c r="JMQ148" s="35"/>
      <c r="JMR148" s="35"/>
      <c r="JMS148" s="35"/>
      <c r="JMT148" s="35"/>
      <c r="JMU148" s="35"/>
      <c r="JMV148" s="35"/>
      <c r="JMW148" s="35"/>
      <c r="JMX148" s="35"/>
      <c r="JMY148" s="35"/>
      <c r="JMZ148" s="35"/>
      <c r="JNA148" s="35"/>
      <c r="JNB148" s="35"/>
      <c r="JNC148" s="35"/>
      <c r="JND148" s="35"/>
      <c r="JNE148" s="35"/>
      <c r="JNF148" s="35"/>
      <c r="JNG148" s="35"/>
      <c r="JNH148" s="35"/>
      <c r="JNI148" s="35"/>
      <c r="JNJ148" s="35"/>
      <c r="JNK148" s="35"/>
      <c r="JNL148" s="35"/>
      <c r="JNM148" s="35"/>
      <c r="JNN148" s="35"/>
      <c r="JNU148" s="35"/>
      <c r="JNV148" s="35"/>
      <c r="JNW148" s="35"/>
      <c r="JNX148" s="35"/>
      <c r="JNY148" s="35"/>
      <c r="JNZ148" s="35"/>
      <c r="JOA148" s="35"/>
      <c r="JOB148" s="35"/>
      <c r="JOC148" s="35"/>
      <c r="JOD148" s="35"/>
      <c r="JOE148" s="35"/>
      <c r="JOF148" s="35"/>
      <c r="JOG148" s="35"/>
      <c r="JOH148" s="35"/>
      <c r="JOI148" s="35"/>
      <c r="JOJ148" s="35"/>
      <c r="JOK148" s="35"/>
      <c r="JOL148" s="35"/>
      <c r="JOM148" s="35"/>
      <c r="JON148" s="35"/>
      <c r="JOO148" s="35"/>
      <c r="JOP148" s="35"/>
      <c r="JOQ148" s="35"/>
      <c r="JOR148" s="35"/>
      <c r="JOS148" s="35"/>
      <c r="JOT148" s="35"/>
      <c r="JOU148" s="35"/>
      <c r="JOV148" s="35"/>
      <c r="JOW148" s="35"/>
      <c r="JOX148" s="35"/>
      <c r="JOY148" s="35"/>
      <c r="JOZ148" s="35"/>
      <c r="JPA148" s="35"/>
      <c r="JPB148" s="35"/>
      <c r="JPC148" s="35"/>
      <c r="JPD148" s="35"/>
      <c r="JPE148" s="35"/>
      <c r="JPF148" s="35"/>
      <c r="JPG148" s="35"/>
      <c r="JPH148" s="35"/>
      <c r="JPI148" s="35"/>
      <c r="JPJ148" s="35"/>
      <c r="JPK148" s="35"/>
      <c r="JPL148" s="35"/>
      <c r="JPM148" s="35"/>
      <c r="JPN148" s="35"/>
      <c r="JPO148" s="35"/>
      <c r="JPP148" s="35"/>
      <c r="JPQ148" s="35"/>
      <c r="JPR148" s="35"/>
      <c r="JPS148" s="35"/>
      <c r="JPT148" s="35"/>
      <c r="JPU148" s="35"/>
      <c r="JPV148" s="35"/>
      <c r="JPW148" s="35"/>
      <c r="JPX148" s="35"/>
      <c r="JPY148" s="35"/>
      <c r="JPZ148" s="35"/>
      <c r="JQA148" s="35"/>
      <c r="JQB148" s="35"/>
      <c r="JQC148" s="35"/>
      <c r="JQD148" s="35"/>
      <c r="JQE148" s="35"/>
      <c r="JQF148" s="35"/>
      <c r="JQG148" s="35"/>
      <c r="JQH148" s="35"/>
      <c r="JQI148" s="35"/>
      <c r="JQJ148" s="35"/>
      <c r="JQK148" s="35"/>
      <c r="JQL148" s="35"/>
      <c r="JQM148" s="35"/>
      <c r="JQN148" s="35"/>
      <c r="JQO148" s="35"/>
      <c r="JQP148" s="35"/>
      <c r="JQQ148" s="35"/>
      <c r="JQR148" s="35"/>
      <c r="JQS148" s="35"/>
      <c r="JQT148" s="35"/>
      <c r="JQU148" s="35"/>
      <c r="JQV148" s="35"/>
      <c r="JQW148" s="35"/>
      <c r="JQX148" s="35"/>
      <c r="JQY148" s="35"/>
      <c r="JQZ148" s="35"/>
      <c r="JRA148" s="35"/>
      <c r="JRB148" s="35"/>
      <c r="JRC148" s="35"/>
      <c r="JRD148" s="35"/>
      <c r="JRE148" s="35"/>
      <c r="JRF148" s="35"/>
      <c r="JRG148" s="35"/>
      <c r="JRH148" s="35"/>
      <c r="JRI148" s="35"/>
      <c r="JRJ148" s="35"/>
      <c r="JRK148" s="35"/>
      <c r="JRL148" s="35"/>
      <c r="JRM148" s="35"/>
      <c r="JRN148" s="35"/>
      <c r="JRO148" s="35"/>
      <c r="JRP148" s="35"/>
      <c r="JRQ148" s="35"/>
      <c r="JRR148" s="35"/>
      <c r="JRS148" s="35"/>
      <c r="JRT148" s="35"/>
      <c r="JRU148" s="35"/>
      <c r="JRV148" s="35"/>
      <c r="JRW148" s="35"/>
      <c r="JRX148" s="35"/>
      <c r="JRY148" s="35"/>
      <c r="JRZ148" s="35"/>
      <c r="JSA148" s="35"/>
      <c r="JSB148" s="35"/>
      <c r="JSC148" s="35"/>
      <c r="JSD148" s="35"/>
      <c r="JSE148" s="35"/>
      <c r="JSF148" s="35"/>
      <c r="JSG148" s="35"/>
      <c r="JSH148" s="35"/>
      <c r="JSI148" s="35"/>
      <c r="JSJ148" s="35"/>
      <c r="JSK148" s="35"/>
      <c r="JSL148" s="35"/>
      <c r="JSM148" s="35"/>
      <c r="JSN148" s="35"/>
      <c r="JSO148" s="35"/>
      <c r="JSP148" s="35"/>
      <c r="JSQ148" s="35"/>
      <c r="JSR148" s="35"/>
      <c r="JSS148" s="35"/>
      <c r="JST148" s="35"/>
      <c r="JSU148" s="35"/>
      <c r="JSV148" s="35"/>
      <c r="JSW148" s="35"/>
      <c r="JSX148" s="35"/>
      <c r="JSY148" s="35"/>
      <c r="JSZ148" s="35"/>
      <c r="JTA148" s="35"/>
      <c r="JTB148" s="35"/>
      <c r="JTC148" s="35"/>
      <c r="JTD148" s="35"/>
      <c r="JTE148" s="35"/>
      <c r="JTF148" s="35"/>
      <c r="JTG148" s="35"/>
      <c r="JTH148" s="35"/>
      <c r="JTI148" s="35"/>
      <c r="JTJ148" s="35"/>
      <c r="JTK148" s="35"/>
      <c r="JTL148" s="35"/>
      <c r="JTM148" s="35"/>
      <c r="JTN148" s="35"/>
      <c r="JTO148" s="35"/>
      <c r="JTP148" s="35"/>
      <c r="JTQ148" s="35"/>
      <c r="JTR148" s="35"/>
      <c r="JTS148" s="35"/>
      <c r="JTT148" s="35"/>
      <c r="JTU148" s="35"/>
      <c r="JTV148" s="35"/>
      <c r="JTW148" s="35"/>
      <c r="JTX148" s="35"/>
      <c r="JTY148" s="35"/>
      <c r="JTZ148" s="35"/>
      <c r="JUA148" s="35"/>
      <c r="JUB148" s="35"/>
      <c r="JUC148" s="35"/>
      <c r="JUD148" s="35"/>
      <c r="JUE148" s="35"/>
      <c r="JUF148" s="35"/>
      <c r="JUG148" s="35"/>
      <c r="JUH148" s="35"/>
      <c r="JUI148" s="35"/>
      <c r="JUJ148" s="35"/>
      <c r="JUK148" s="35"/>
      <c r="JUL148" s="35"/>
      <c r="JUM148" s="35"/>
      <c r="JUN148" s="35"/>
      <c r="JUO148" s="35"/>
      <c r="JUP148" s="35"/>
      <c r="JUQ148" s="35"/>
      <c r="JUR148" s="35"/>
      <c r="JUS148" s="35"/>
      <c r="JUT148" s="35"/>
      <c r="JUU148" s="35"/>
      <c r="JUV148" s="35"/>
      <c r="JUW148" s="35"/>
      <c r="JUX148" s="35"/>
      <c r="JUY148" s="35"/>
      <c r="JUZ148" s="35"/>
      <c r="JVA148" s="35"/>
      <c r="JVB148" s="35"/>
      <c r="JVC148" s="35"/>
      <c r="JVD148" s="35"/>
      <c r="JVE148" s="35"/>
      <c r="JVF148" s="35"/>
      <c r="JVG148" s="35"/>
      <c r="JVH148" s="35"/>
      <c r="JVI148" s="35"/>
      <c r="JVJ148" s="35"/>
      <c r="JVK148" s="35"/>
      <c r="JVL148" s="35"/>
      <c r="JVM148" s="35"/>
      <c r="JVN148" s="35"/>
      <c r="JVO148" s="35"/>
      <c r="JVP148" s="35"/>
      <c r="JVQ148" s="35"/>
      <c r="JVR148" s="35"/>
      <c r="JVS148" s="35"/>
      <c r="JVT148" s="35"/>
      <c r="JVU148" s="35"/>
      <c r="JVV148" s="35"/>
      <c r="JVW148" s="35"/>
      <c r="JVX148" s="35"/>
      <c r="JVY148" s="35"/>
      <c r="JVZ148" s="35"/>
      <c r="JWA148" s="35"/>
      <c r="JWB148" s="35"/>
      <c r="JWC148" s="35"/>
      <c r="JWD148" s="35"/>
      <c r="JWE148" s="35"/>
      <c r="JWF148" s="35"/>
      <c r="JWG148" s="35"/>
      <c r="JWH148" s="35"/>
      <c r="JWI148" s="35"/>
      <c r="JWJ148" s="35"/>
      <c r="JWK148" s="35"/>
      <c r="JWL148" s="35"/>
      <c r="JWM148" s="35"/>
      <c r="JWN148" s="35"/>
      <c r="JWO148" s="35"/>
      <c r="JWP148" s="35"/>
      <c r="JWQ148" s="35"/>
      <c r="JWR148" s="35"/>
      <c r="JWS148" s="35"/>
      <c r="JWT148" s="35"/>
      <c r="JWU148" s="35"/>
      <c r="JWV148" s="35"/>
      <c r="JWW148" s="35"/>
      <c r="JWX148" s="35"/>
      <c r="JWY148" s="35"/>
      <c r="JWZ148" s="35"/>
      <c r="JXA148" s="35"/>
      <c r="JXB148" s="35"/>
      <c r="JXC148" s="35"/>
      <c r="JXD148" s="35"/>
      <c r="JXE148" s="35"/>
      <c r="JXF148" s="35"/>
      <c r="JXG148" s="35"/>
      <c r="JXH148" s="35"/>
      <c r="JXI148" s="35"/>
      <c r="JXJ148" s="35"/>
      <c r="JXQ148" s="35"/>
      <c r="JXR148" s="35"/>
      <c r="JXS148" s="35"/>
      <c r="JXT148" s="35"/>
      <c r="JXU148" s="35"/>
      <c r="JXV148" s="35"/>
      <c r="JXW148" s="35"/>
      <c r="JXX148" s="35"/>
      <c r="JXY148" s="35"/>
      <c r="JXZ148" s="35"/>
      <c r="JYA148" s="35"/>
      <c r="JYB148" s="35"/>
      <c r="JYC148" s="35"/>
      <c r="JYD148" s="35"/>
      <c r="JYE148" s="35"/>
      <c r="JYF148" s="35"/>
      <c r="JYG148" s="35"/>
      <c r="JYH148" s="35"/>
      <c r="JYI148" s="35"/>
      <c r="JYJ148" s="35"/>
      <c r="JYK148" s="35"/>
      <c r="JYL148" s="35"/>
      <c r="JYM148" s="35"/>
      <c r="JYN148" s="35"/>
      <c r="JYO148" s="35"/>
      <c r="JYP148" s="35"/>
      <c r="JYQ148" s="35"/>
      <c r="JYR148" s="35"/>
      <c r="JYS148" s="35"/>
      <c r="JYT148" s="35"/>
      <c r="JYU148" s="35"/>
      <c r="JYV148" s="35"/>
      <c r="JYW148" s="35"/>
      <c r="JYX148" s="35"/>
      <c r="JYY148" s="35"/>
      <c r="JYZ148" s="35"/>
      <c r="JZA148" s="35"/>
      <c r="JZB148" s="35"/>
      <c r="JZC148" s="35"/>
      <c r="JZD148" s="35"/>
      <c r="JZE148" s="35"/>
      <c r="JZF148" s="35"/>
      <c r="JZG148" s="35"/>
      <c r="JZH148" s="35"/>
      <c r="JZI148" s="35"/>
      <c r="JZJ148" s="35"/>
      <c r="JZK148" s="35"/>
      <c r="JZL148" s="35"/>
      <c r="JZM148" s="35"/>
      <c r="JZN148" s="35"/>
      <c r="JZO148" s="35"/>
      <c r="JZP148" s="35"/>
      <c r="JZQ148" s="35"/>
      <c r="JZR148" s="35"/>
      <c r="JZS148" s="35"/>
      <c r="JZT148" s="35"/>
      <c r="JZU148" s="35"/>
      <c r="JZV148" s="35"/>
      <c r="JZW148" s="35"/>
      <c r="JZX148" s="35"/>
      <c r="JZY148" s="35"/>
      <c r="JZZ148" s="35"/>
      <c r="KAA148" s="35"/>
      <c r="KAB148" s="35"/>
      <c r="KAC148" s="35"/>
      <c r="KAD148" s="35"/>
      <c r="KAE148" s="35"/>
      <c r="KAF148" s="35"/>
      <c r="KAG148" s="35"/>
      <c r="KAH148" s="35"/>
      <c r="KAI148" s="35"/>
      <c r="KAJ148" s="35"/>
      <c r="KAK148" s="35"/>
      <c r="KAL148" s="35"/>
      <c r="KAM148" s="35"/>
      <c r="KAN148" s="35"/>
      <c r="KAO148" s="35"/>
      <c r="KAP148" s="35"/>
      <c r="KAQ148" s="35"/>
      <c r="KAR148" s="35"/>
      <c r="KAS148" s="35"/>
      <c r="KAT148" s="35"/>
      <c r="KAU148" s="35"/>
      <c r="KAV148" s="35"/>
      <c r="KAW148" s="35"/>
      <c r="KAX148" s="35"/>
      <c r="KAY148" s="35"/>
      <c r="KAZ148" s="35"/>
      <c r="KBA148" s="35"/>
      <c r="KBB148" s="35"/>
      <c r="KBC148" s="35"/>
      <c r="KBD148" s="35"/>
      <c r="KBE148" s="35"/>
      <c r="KBF148" s="35"/>
      <c r="KBG148" s="35"/>
      <c r="KBH148" s="35"/>
      <c r="KBI148" s="35"/>
      <c r="KBJ148" s="35"/>
      <c r="KBK148" s="35"/>
      <c r="KBL148" s="35"/>
      <c r="KBM148" s="35"/>
      <c r="KBN148" s="35"/>
      <c r="KBO148" s="35"/>
      <c r="KBP148" s="35"/>
      <c r="KBQ148" s="35"/>
      <c r="KBR148" s="35"/>
      <c r="KBS148" s="35"/>
      <c r="KBT148" s="35"/>
      <c r="KBU148" s="35"/>
      <c r="KBV148" s="35"/>
      <c r="KBW148" s="35"/>
      <c r="KBX148" s="35"/>
      <c r="KBY148" s="35"/>
      <c r="KBZ148" s="35"/>
      <c r="KCA148" s="35"/>
      <c r="KCB148" s="35"/>
      <c r="KCC148" s="35"/>
      <c r="KCD148" s="35"/>
      <c r="KCE148" s="35"/>
      <c r="KCF148" s="35"/>
      <c r="KCG148" s="35"/>
      <c r="KCH148" s="35"/>
      <c r="KCI148" s="35"/>
      <c r="KCJ148" s="35"/>
      <c r="KCK148" s="35"/>
      <c r="KCL148" s="35"/>
      <c r="KCM148" s="35"/>
      <c r="KCN148" s="35"/>
      <c r="KCO148" s="35"/>
      <c r="KCP148" s="35"/>
      <c r="KCQ148" s="35"/>
      <c r="KCR148" s="35"/>
      <c r="KCS148" s="35"/>
      <c r="KCT148" s="35"/>
      <c r="KCU148" s="35"/>
      <c r="KCV148" s="35"/>
      <c r="KCW148" s="35"/>
      <c r="KCX148" s="35"/>
      <c r="KCY148" s="35"/>
      <c r="KCZ148" s="35"/>
      <c r="KDA148" s="35"/>
      <c r="KDB148" s="35"/>
      <c r="KDC148" s="35"/>
      <c r="KDD148" s="35"/>
      <c r="KDE148" s="35"/>
      <c r="KDF148" s="35"/>
      <c r="KDG148" s="35"/>
      <c r="KDH148" s="35"/>
      <c r="KDI148" s="35"/>
      <c r="KDJ148" s="35"/>
      <c r="KDK148" s="35"/>
      <c r="KDL148" s="35"/>
      <c r="KDM148" s="35"/>
      <c r="KDN148" s="35"/>
      <c r="KDO148" s="35"/>
      <c r="KDP148" s="35"/>
      <c r="KDQ148" s="35"/>
      <c r="KDR148" s="35"/>
      <c r="KDS148" s="35"/>
      <c r="KDT148" s="35"/>
      <c r="KDU148" s="35"/>
      <c r="KDV148" s="35"/>
      <c r="KDW148" s="35"/>
      <c r="KDX148" s="35"/>
      <c r="KDY148" s="35"/>
      <c r="KDZ148" s="35"/>
      <c r="KEA148" s="35"/>
      <c r="KEB148" s="35"/>
      <c r="KEC148" s="35"/>
      <c r="KED148" s="35"/>
      <c r="KEE148" s="35"/>
      <c r="KEF148" s="35"/>
      <c r="KEG148" s="35"/>
      <c r="KEH148" s="35"/>
      <c r="KEI148" s="35"/>
      <c r="KEJ148" s="35"/>
      <c r="KEK148" s="35"/>
      <c r="KEL148" s="35"/>
      <c r="KEM148" s="35"/>
      <c r="KEN148" s="35"/>
      <c r="KEO148" s="35"/>
      <c r="KEP148" s="35"/>
      <c r="KEQ148" s="35"/>
      <c r="KER148" s="35"/>
      <c r="KES148" s="35"/>
      <c r="KET148" s="35"/>
      <c r="KEU148" s="35"/>
      <c r="KEV148" s="35"/>
      <c r="KEW148" s="35"/>
      <c r="KEX148" s="35"/>
      <c r="KEY148" s="35"/>
      <c r="KEZ148" s="35"/>
      <c r="KFA148" s="35"/>
      <c r="KFB148" s="35"/>
      <c r="KFC148" s="35"/>
      <c r="KFD148" s="35"/>
      <c r="KFE148" s="35"/>
      <c r="KFF148" s="35"/>
      <c r="KFG148" s="35"/>
      <c r="KFH148" s="35"/>
      <c r="KFI148" s="35"/>
      <c r="KFJ148" s="35"/>
      <c r="KFK148" s="35"/>
      <c r="KFL148" s="35"/>
      <c r="KFM148" s="35"/>
      <c r="KFN148" s="35"/>
      <c r="KFO148" s="35"/>
      <c r="KFP148" s="35"/>
      <c r="KFQ148" s="35"/>
      <c r="KFR148" s="35"/>
      <c r="KFS148" s="35"/>
      <c r="KFT148" s="35"/>
      <c r="KFU148" s="35"/>
      <c r="KFV148" s="35"/>
      <c r="KFW148" s="35"/>
      <c r="KFX148" s="35"/>
      <c r="KFY148" s="35"/>
      <c r="KFZ148" s="35"/>
      <c r="KGA148" s="35"/>
      <c r="KGB148" s="35"/>
      <c r="KGC148" s="35"/>
      <c r="KGD148" s="35"/>
      <c r="KGE148" s="35"/>
      <c r="KGF148" s="35"/>
      <c r="KGG148" s="35"/>
      <c r="KGH148" s="35"/>
      <c r="KGI148" s="35"/>
      <c r="KGJ148" s="35"/>
      <c r="KGK148" s="35"/>
      <c r="KGL148" s="35"/>
      <c r="KGM148" s="35"/>
      <c r="KGN148" s="35"/>
      <c r="KGO148" s="35"/>
      <c r="KGP148" s="35"/>
      <c r="KGQ148" s="35"/>
      <c r="KGR148" s="35"/>
      <c r="KGS148" s="35"/>
      <c r="KGT148" s="35"/>
      <c r="KGU148" s="35"/>
      <c r="KGV148" s="35"/>
      <c r="KGW148" s="35"/>
      <c r="KGX148" s="35"/>
      <c r="KGY148" s="35"/>
      <c r="KGZ148" s="35"/>
      <c r="KHA148" s="35"/>
      <c r="KHB148" s="35"/>
      <c r="KHC148" s="35"/>
      <c r="KHD148" s="35"/>
      <c r="KHE148" s="35"/>
      <c r="KHF148" s="35"/>
      <c r="KHM148" s="35"/>
      <c r="KHN148" s="35"/>
      <c r="KHO148" s="35"/>
      <c r="KHP148" s="35"/>
      <c r="KHQ148" s="35"/>
      <c r="KHR148" s="35"/>
      <c r="KHS148" s="35"/>
      <c r="KHT148" s="35"/>
      <c r="KHU148" s="35"/>
      <c r="KHV148" s="35"/>
      <c r="KHW148" s="35"/>
      <c r="KHX148" s="35"/>
      <c r="KHY148" s="35"/>
      <c r="KHZ148" s="35"/>
      <c r="KIA148" s="35"/>
      <c r="KIB148" s="35"/>
      <c r="KIC148" s="35"/>
      <c r="KID148" s="35"/>
      <c r="KIE148" s="35"/>
      <c r="KIF148" s="35"/>
      <c r="KIG148" s="35"/>
      <c r="KIH148" s="35"/>
      <c r="KII148" s="35"/>
      <c r="KIJ148" s="35"/>
      <c r="KIK148" s="35"/>
      <c r="KIL148" s="35"/>
      <c r="KIM148" s="35"/>
      <c r="KIN148" s="35"/>
      <c r="KIO148" s="35"/>
      <c r="KIP148" s="35"/>
      <c r="KIQ148" s="35"/>
      <c r="KIR148" s="35"/>
      <c r="KIS148" s="35"/>
      <c r="KIT148" s="35"/>
      <c r="KIU148" s="35"/>
      <c r="KIV148" s="35"/>
      <c r="KIW148" s="35"/>
      <c r="KIX148" s="35"/>
      <c r="KIY148" s="35"/>
      <c r="KIZ148" s="35"/>
      <c r="KJA148" s="35"/>
      <c r="KJB148" s="35"/>
      <c r="KJC148" s="35"/>
      <c r="KJD148" s="35"/>
      <c r="KJE148" s="35"/>
      <c r="KJF148" s="35"/>
      <c r="KJG148" s="35"/>
      <c r="KJH148" s="35"/>
      <c r="KJI148" s="35"/>
      <c r="KJJ148" s="35"/>
      <c r="KJK148" s="35"/>
      <c r="KJL148" s="35"/>
      <c r="KJM148" s="35"/>
      <c r="KJN148" s="35"/>
      <c r="KJO148" s="35"/>
      <c r="KJP148" s="35"/>
      <c r="KJQ148" s="35"/>
      <c r="KJR148" s="35"/>
      <c r="KJS148" s="35"/>
      <c r="KJT148" s="35"/>
      <c r="KJU148" s="35"/>
      <c r="KJV148" s="35"/>
      <c r="KJW148" s="35"/>
      <c r="KJX148" s="35"/>
      <c r="KJY148" s="35"/>
      <c r="KJZ148" s="35"/>
      <c r="KKA148" s="35"/>
      <c r="KKB148" s="35"/>
      <c r="KKC148" s="35"/>
      <c r="KKD148" s="35"/>
      <c r="KKE148" s="35"/>
      <c r="KKF148" s="35"/>
      <c r="KKG148" s="35"/>
      <c r="KKH148" s="35"/>
      <c r="KKI148" s="35"/>
      <c r="KKJ148" s="35"/>
      <c r="KKK148" s="35"/>
      <c r="KKL148" s="35"/>
      <c r="KKM148" s="35"/>
      <c r="KKN148" s="35"/>
      <c r="KKO148" s="35"/>
      <c r="KKP148" s="35"/>
      <c r="KKQ148" s="35"/>
      <c r="KKR148" s="35"/>
      <c r="KKS148" s="35"/>
      <c r="KKT148" s="35"/>
      <c r="KKU148" s="35"/>
      <c r="KKV148" s="35"/>
      <c r="KKW148" s="35"/>
      <c r="KKX148" s="35"/>
      <c r="KKY148" s="35"/>
      <c r="KKZ148" s="35"/>
      <c r="KLA148" s="35"/>
      <c r="KLB148" s="35"/>
      <c r="KLC148" s="35"/>
      <c r="KLD148" s="35"/>
      <c r="KLE148" s="35"/>
      <c r="KLF148" s="35"/>
      <c r="KLG148" s="35"/>
      <c r="KLH148" s="35"/>
      <c r="KLI148" s="35"/>
      <c r="KLJ148" s="35"/>
      <c r="KLK148" s="35"/>
      <c r="KLL148" s="35"/>
      <c r="KLM148" s="35"/>
      <c r="KLN148" s="35"/>
      <c r="KLO148" s="35"/>
      <c r="KLP148" s="35"/>
      <c r="KLQ148" s="35"/>
      <c r="KLR148" s="35"/>
      <c r="KLS148" s="35"/>
      <c r="KLT148" s="35"/>
      <c r="KLU148" s="35"/>
      <c r="KLV148" s="35"/>
      <c r="KLW148" s="35"/>
      <c r="KLX148" s="35"/>
      <c r="KLY148" s="35"/>
      <c r="KLZ148" s="35"/>
      <c r="KMA148" s="35"/>
      <c r="KMB148" s="35"/>
      <c r="KMC148" s="35"/>
      <c r="KMD148" s="35"/>
      <c r="KME148" s="35"/>
      <c r="KMF148" s="35"/>
      <c r="KMG148" s="35"/>
      <c r="KMH148" s="35"/>
      <c r="KMI148" s="35"/>
      <c r="KMJ148" s="35"/>
      <c r="KMK148" s="35"/>
      <c r="KML148" s="35"/>
      <c r="KMM148" s="35"/>
      <c r="KMN148" s="35"/>
      <c r="KMO148" s="35"/>
      <c r="KMP148" s="35"/>
      <c r="KMQ148" s="35"/>
      <c r="KMR148" s="35"/>
      <c r="KMS148" s="35"/>
      <c r="KMT148" s="35"/>
      <c r="KMU148" s="35"/>
      <c r="KMV148" s="35"/>
      <c r="KMW148" s="35"/>
      <c r="KMX148" s="35"/>
      <c r="KMY148" s="35"/>
      <c r="KMZ148" s="35"/>
      <c r="KNA148" s="35"/>
      <c r="KNB148" s="35"/>
      <c r="KNC148" s="35"/>
      <c r="KND148" s="35"/>
      <c r="KNE148" s="35"/>
      <c r="KNF148" s="35"/>
      <c r="KNG148" s="35"/>
      <c r="KNH148" s="35"/>
      <c r="KNI148" s="35"/>
      <c r="KNJ148" s="35"/>
      <c r="KNK148" s="35"/>
      <c r="KNL148" s="35"/>
      <c r="KNM148" s="35"/>
      <c r="KNN148" s="35"/>
      <c r="KNO148" s="35"/>
      <c r="KNP148" s="35"/>
      <c r="KNQ148" s="35"/>
      <c r="KNR148" s="35"/>
      <c r="KNS148" s="35"/>
      <c r="KNT148" s="35"/>
      <c r="KNU148" s="35"/>
      <c r="KNV148" s="35"/>
      <c r="KNW148" s="35"/>
      <c r="KNX148" s="35"/>
      <c r="KNY148" s="35"/>
      <c r="KNZ148" s="35"/>
      <c r="KOA148" s="35"/>
      <c r="KOB148" s="35"/>
      <c r="KOC148" s="35"/>
      <c r="KOD148" s="35"/>
      <c r="KOE148" s="35"/>
      <c r="KOF148" s="35"/>
      <c r="KOG148" s="35"/>
      <c r="KOH148" s="35"/>
      <c r="KOI148" s="35"/>
      <c r="KOJ148" s="35"/>
      <c r="KOK148" s="35"/>
      <c r="KOL148" s="35"/>
      <c r="KOM148" s="35"/>
      <c r="KON148" s="35"/>
      <c r="KOO148" s="35"/>
      <c r="KOP148" s="35"/>
      <c r="KOQ148" s="35"/>
      <c r="KOR148" s="35"/>
      <c r="KOS148" s="35"/>
      <c r="KOT148" s="35"/>
      <c r="KOU148" s="35"/>
      <c r="KOV148" s="35"/>
      <c r="KOW148" s="35"/>
      <c r="KOX148" s="35"/>
      <c r="KOY148" s="35"/>
      <c r="KOZ148" s="35"/>
      <c r="KPA148" s="35"/>
      <c r="KPB148" s="35"/>
      <c r="KPC148" s="35"/>
      <c r="KPD148" s="35"/>
      <c r="KPE148" s="35"/>
      <c r="KPF148" s="35"/>
      <c r="KPG148" s="35"/>
      <c r="KPH148" s="35"/>
      <c r="KPI148" s="35"/>
      <c r="KPJ148" s="35"/>
      <c r="KPK148" s="35"/>
      <c r="KPL148" s="35"/>
      <c r="KPM148" s="35"/>
      <c r="KPN148" s="35"/>
      <c r="KPO148" s="35"/>
      <c r="KPP148" s="35"/>
      <c r="KPQ148" s="35"/>
      <c r="KPR148" s="35"/>
      <c r="KPS148" s="35"/>
      <c r="KPT148" s="35"/>
      <c r="KPU148" s="35"/>
      <c r="KPV148" s="35"/>
      <c r="KPW148" s="35"/>
      <c r="KPX148" s="35"/>
      <c r="KPY148" s="35"/>
      <c r="KPZ148" s="35"/>
      <c r="KQA148" s="35"/>
      <c r="KQB148" s="35"/>
      <c r="KQC148" s="35"/>
      <c r="KQD148" s="35"/>
      <c r="KQE148" s="35"/>
      <c r="KQF148" s="35"/>
      <c r="KQG148" s="35"/>
      <c r="KQH148" s="35"/>
      <c r="KQI148" s="35"/>
      <c r="KQJ148" s="35"/>
      <c r="KQK148" s="35"/>
      <c r="KQL148" s="35"/>
      <c r="KQM148" s="35"/>
      <c r="KQN148" s="35"/>
      <c r="KQO148" s="35"/>
      <c r="KQP148" s="35"/>
      <c r="KQQ148" s="35"/>
      <c r="KQR148" s="35"/>
      <c r="KQS148" s="35"/>
      <c r="KQT148" s="35"/>
      <c r="KQU148" s="35"/>
      <c r="KQV148" s="35"/>
      <c r="KQW148" s="35"/>
      <c r="KQX148" s="35"/>
      <c r="KQY148" s="35"/>
      <c r="KQZ148" s="35"/>
      <c r="KRA148" s="35"/>
      <c r="KRB148" s="35"/>
      <c r="KRI148" s="35"/>
      <c r="KRJ148" s="35"/>
      <c r="KRK148" s="35"/>
      <c r="KRL148" s="35"/>
      <c r="KRM148" s="35"/>
      <c r="KRN148" s="35"/>
      <c r="KRO148" s="35"/>
      <c r="KRP148" s="35"/>
      <c r="KRQ148" s="35"/>
      <c r="KRR148" s="35"/>
      <c r="KRS148" s="35"/>
      <c r="KRT148" s="35"/>
      <c r="KRU148" s="35"/>
      <c r="KRV148" s="35"/>
      <c r="KRW148" s="35"/>
      <c r="KRX148" s="35"/>
      <c r="KRY148" s="35"/>
      <c r="KRZ148" s="35"/>
      <c r="KSA148" s="35"/>
      <c r="KSB148" s="35"/>
      <c r="KSC148" s="35"/>
      <c r="KSD148" s="35"/>
      <c r="KSE148" s="35"/>
      <c r="KSF148" s="35"/>
      <c r="KSG148" s="35"/>
      <c r="KSH148" s="35"/>
      <c r="KSI148" s="35"/>
      <c r="KSJ148" s="35"/>
      <c r="KSK148" s="35"/>
      <c r="KSL148" s="35"/>
      <c r="KSM148" s="35"/>
      <c r="KSN148" s="35"/>
      <c r="KSO148" s="35"/>
      <c r="KSP148" s="35"/>
      <c r="KSQ148" s="35"/>
      <c r="KSR148" s="35"/>
      <c r="KSS148" s="35"/>
      <c r="KST148" s="35"/>
      <c r="KSU148" s="35"/>
      <c r="KSV148" s="35"/>
      <c r="KSW148" s="35"/>
      <c r="KSX148" s="35"/>
      <c r="KSY148" s="35"/>
      <c r="KSZ148" s="35"/>
      <c r="KTA148" s="35"/>
      <c r="KTB148" s="35"/>
      <c r="KTC148" s="35"/>
      <c r="KTD148" s="35"/>
      <c r="KTE148" s="35"/>
      <c r="KTF148" s="35"/>
      <c r="KTG148" s="35"/>
      <c r="KTH148" s="35"/>
      <c r="KTI148" s="35"/>
      <c r="KTJ148" s="35"/>
      <c r="KTK148" s="35"/>
      <c r="KTL148" s="35"/>
      <c r="KTM148" s="35"/>
      <c r="KTN148" s="35"/>
      <c r="KTO148" s="35"/>
      <c r="KTP148" s="35"/>
      <c r="KTQ148" s="35"/>
      <c r="KTR148" s="35"/>
      <c r="KTS148" s="35"/>
      <c r="KTT148" s="35"/>
      <c r="KTU148" s="35"/>
      <c r="KTV148" s="35"/>
      <c r="KTW148" s="35"/>
      <c r="KTX148" s="35"/>
      <c r="KTY148" s="35"/>
      <c r="KTZ148" s="35"/>
      <c r="KUA148" s="35"/>
      <c r="KUB148" s="35"/>
      <c r="KUC148" s="35"/>
      <c r="KUD148" s="35"/>
      <c r="KUE148" s="35"/>
      <c r="KUF148" s="35"/>
      <c r="KUG148" s="35"/>
      <c r="KUH148" s="35"/>
      <c r="KUI148" s="35"/>
      <c r="KUJ148" s="35"/>
      <c r="KUK148" s="35"/>
      <c r="KUL148" s="35"/>
      <c r="KUM148" s="35"/>
      <c r="KUN148" s="35"/>
      <c r="KUO148" s="35"/>
      <c r="KUP148" s="35"/>
      <c r="KUQ148" s="35"/>
      <c r="KUR148" s="35"/>
      <c r="KUS148" s="35"/>
      <c r="KUT148" s="35"/>
      <c r="KUU148" s="35"/>
      <c r="KUV148" s="35"/>
      <c r="KUW148" s="35"/>
      <c r="KUX148" s="35"/>
      <c r="KUY148" s="35"/>
      <c r="KUZ148" s="35"/>
      <c r="KVA148" s="35"/>
      <c r="KVB148" s="35"/>
      <c r="KVC148" s="35"/>
      <c r="KVD148" s="35"/>
      <c r="KVE148" s="35"/>
      <c r="KVF148" s="35"/>
      <c r="KVG148" s="35"/>
      <c r="KVH148" s="35"/>
      <c r="KVI148" s="35"/>
      <c r="KVJ148" s="35"/>
      <c r="KVK148" s="35"/>
      <c r="KVL148" s="35"/>
      <c r="KVM148" s="35"/>
      <c r="KVN148" s="35"/>
      <c r="KVO148" s="35"/>
      <c r="KVP148" s="35"/>
      <c r="KVQ148" s="35"/>
      <c r="KVR148" s="35"/>
      <c r="KVS148" s="35"/>
      <c r="KVT148" s="35"/>
      <c r="KVU148" s="35"/>
      <c r="KVV148" s="35"/>
      <c r="KVW148" s="35"/>
      <c r="KVX148" s="35"/>
      <c r="KVY148" s="35"/>
      <c r="KVZ148" s="35"/>
      <c r="KWA148" s="35"/>
      <c r="KWB148" s="35"/>
      <c r="KWC148" s="35"/>
      <c r="KWD148" s="35"/>
      <c r="KWE148" s="35"/>
      <c r="KWF148" s="35"/>
      <c r="KWG148" s="35"/>
      <c r="KWH148" s="35"/>
      <c r="KWI148" s="35"/>
      <c r="KWJ148" s="35"/>
      <c r="KWK148" s="35"/>
      <c r="KWL148" s="35"/>
      <c r="KWM148" s="35"/>
      <c r="KWN148" s="35"/>
      <c r="KWO148" s="35"/>
      <c r="KWP148" s="35"/>
      <c r="KWQ148" s="35"/>
      <c r="KWR148" s="35"/>
      <c r="KWS148" s="35"/>
      <c r="KWT148" s="35"/>
      <c r="KWU148" s="35"/>
      <c r="KWV148" s="35"/>
      <c r="KWW148" s="35"/>
      <c r="KWX148" s="35"/>
      <c r="KWY148" s="35"/>
      <c r="KWZ148" s="35"/>
      <c r="KXA148" s="35"/>
      <c r="KXB148" s="35"/>
      <c r="KXC148" s="35"/>
      <c r="KXD148" s="35"/>
      <c r="KXE148" s="35"/>
      <c r="KXF148" s="35"/>
      <c r="KXG148" s="35"/>
      <c r="KXH148" s="35"/>
      <c r="KXI148" s="35"/>
      <c r="KXJ148" s="35"/>
      <c r="KXK148" s="35"/>
      <c r="KXL148" s="35"/>
      <c r="KXM148" s="35"/>
      <c r="KXN148" s="35"/>
      <c r="KXO148" s="35"/>
      <c r="KXP148" s="35"/>
      <c r="KXQ148" s="35"/>
      <c r="KXR148" s="35"/>
      <c r="KXS148" s="35"/>
      <c r="KXT148" s="35"/>
      <c r="KXU148" s="35"/>
      <c r="KXV148" s="35"/>
      <c r="KXW148" s="35"/>
      <c r="KXX148" s="35"/>
      <c r="KXY148" s="35"/>
      <c r="KXZ148" s="35"/>
      <c r="KYA148" s="35"/>
      <c r="KYB148" s="35"/>
      <c r="KYC148" s="35"/>
      <c r="KYD148" s="35"/>
      <c r="KYE148" s="35"/>
      <c r="KYF148" s="35"/>
      <c r="KYG148" s="35"/>
      <c r="KYH148" s="35"/>
      <c r="KYI148" s="35"/>
      <c r="KYJ148" s="35"/>
      <c r="KYK148" s="35"/>
      <c r="KYL148" s="35"/>
      <c r="KYM148" s="35"/>
      <c r="KYN148" s="35"/>
      <c r="KYO148" s="35"/>
      <c r="KYP148" s="35"/>
      <c r="KYQ148" s="35"/>
      <c r="KYR148" s="35"/>
      <c r="KYS148" s="35"/>
      <c r="KYT148" s="35"/>
      <c r="KYU148" s="35"/>
      <c r="KYV148" s="35"/>
      <c r="KYW148" s="35"/>
      <c r="KYX148" s="35"/>
      <c r="KYY148" s="35"/>
      <c r="KYZ148" s="35"/>
      <c r="KZA148" s="35"/>
      <c r="KZB148" s="35"/>
      <c r="KZC148" s="35"/>
      <c r="KZD148" s="35"/>
      <c r="KZE148" s="35"/>
      <c r="KZF148" s="35"/>
      <c r="KZG148" s="35"/>
      <c r="KZH148" s="35"/>
      <c r="KZI148" s="35"/>
      <c r="KZJ148" s="35"/>
      <c r="KZK148" s="35"/>
      <c r="KZL148" s="35"/>
      <c r="KZM148" s="35"/>
      <c r="KZN148" s="35"/>
      <c r="KZO148" s="35"/>
      <c r="KZP148" s="35"/>
      <c r="KZQ148" s="35"/>
      <c r="KZR148" s="35"/>
      <c r="KZS148" s="35"/>
      <c r="KZT148" s="35"/>
      <c r="KZU148" s="35"/>
      <c r="KZV148" s="35"/>
      <c r="KZW148" s="35"/>
      <c r="KZX148" s="35"/>
      <c r="KZY148" s="35"/>
      <c r="KZZ148" s="35"/>
      <c r="LAA148" s="35"/>
      <c r="LAB148" s="35"/>
      <c r="LAC148" s="35"/>
      <c r="LAD148" s="35"/>
      <c r="LAE148" s="35"/>
      <c r="LAF148" s="35"/>
      <c r="LAG148" s="35"/>
      <c r="LAH148" s="35"/>
      <c r="LAI148" s="35"/>
      <c r="LAJ148" s="35"/>
      <c r="LAK148" s="35"/>
      <c r="LAL148" s="35"/>
      <c r="LAM148" s="35"/>
      <c r="LAN148" s="35"/>
      <c r="LAO148" s="35"/>
      <c r="LAP148" s="35"/>
      <c r="LAQ148" s="35"/>
      <c r="LAR148" s="35"/>
      <c r="LAS148" s="35"/>
      <c r="LAT148" s="35"/>
      <c r="LAU148" s="35"/>
      <c r="LAV148" s="35"/>
      <c r="LAW148" s="35"/>
      <c r="LAX148" s="35"/>
      <c r="LBE148" s="35"/>
      <c r="LBF148" s="35"/>
      <c r="LBG148" s="35"/>
      <c r="LBH148" s="35"/>
      <c r="LBI148" s="35"/>
      <c r="LBJ148" s="35"/>
      <c r="LBK148" s="35"/>
      <c r="LBL148" s="35"/>
      <c r="LBM148" s="35"/>
      <c r="LBN148" s="35"/>
      <c r="LBO148" s="35"/>
      <c r="LBP148" s="35"/>
      <c r="LBQ148" s="35"/>
      <c r="LBR148" s="35"/>
      <c r="LBS148" s="35"/>
      <c r="LBT148" s="35"/>
      <c r="LBU148" s="35"/>
      <c r="LBV148" s="35"/>
      <c r="LBW148" s="35"/>
      <c r="LBX148" s="35"/>
      <c r="LBY148" s="35"/>
      <c r="LBZ148" s="35"/>
      <c r="LCA148" s="35"/>
      <c r="LCB148" s="35"/>
      <c r="LCC148" s="35"/>
      <c r="LCD148" s="35"/>
      <c r="LCE148" s="35"/>
      <c r="LCF148" s="35"/>
      <c r="LCG148" s="35"/>
      <c r="LCH148" s="35"/>
      <c r="LCI148" s="35"/>
      <c r="LCJ148" s="35"/>
      <c r="LCK148" s="35"/>
      <c r="LCL148" s="35"/>
      <c r="LCM148" s="35"/>
      <c r="LCN148" s="35"/>
      <c r="LCO148" s="35"/>
      <c r="LCP148" s="35"/>
      <c r="LCQ148" s="35"/>
      <c r="LCR148" s="35"/>
      <c r="LCS148" s="35"/>
      <c r="LCT148" s="35"/>
      <c r="LCU148" s="35"/>
      <c r="LCV148" s="35"/>
      <c r="LCW148" s="35"/>
      <c r="LCX148" s="35"/>
      <c r="LCY148" s="35"/>
      <c r="LCZ148" s="35"/>
      <c r="LDA148" s="35"/>
      <c r="LDB148" s="35"/>
      <c r="LDC148" s="35"/>
      <c r="LDD148" s="35"/>
      <c r="LDE148" s="35"/>
      <c r="LDF148" s="35"/>
      <c r="LDG148" s="35"/>
      <c r="LDH148" s="35"/>
      <c r="LDI148" s="35"/>
      <c r="LDJ148" s="35"/>
      <c r="LDK148" s="35"/>
      <c r="LDL148" s="35"/>
      <c r="LDM148" s="35"/>
      <c r="LDN148" s="35"/>
      <c r="LDO148" s="35"/>
      <c r="LDP148" s="35"/>
      <c r="LDQ148" s="35"/>
      <c r="LDR148" s="35"/>
      <c r="LDS148" s="35"/>
      <c r="LDT148" s="35"/>
      <c r="LDU148" s="35"/>
      <c r="LDV148" s="35"/>
      <c r="LDW148" s="35"/>
      <c r="LDX148" s="35"/>
      <c r="LDY148" s="35"/>
      <c r="LDZ148" s="35"/>
      <c r="LEA148" s="35"/>
      <c r="LEB148" s="35"/>
      <c r="LEC148" s="35"/>
      <c r="LED148" s="35"/>
      <c r="LEE148" s="35"/>
      <c r="LEF148" s="35"/>
      <c r="LEG148" s="35"/>
      <c r="LEH148" s="35"/>
      <c r="LEI148" s="35"/>
      <c r="LEJ148" s="35"/>
      <c r="LEK148" s="35"/>
      <c r="LEL148" s="35"/>
      <c r="LEM148" s="35"/>
      <c r="LEN148" s="35"/>
      <c r="LEO148" s="35"/>
      <c r="LEP148" s="35"/>
      <c r="LEQ148" s="35"/>
      <c r="LER148" s="35"/>
      <c r="LES148" s="35"/>
      <c r="LET148" s="35"/>
      <c r="LEU148" s="35"/>
      <c r="LEV148" s="35"/>
      <c r="LEW148" s="35"/>
      <c r="LEX148" s="35"/>
      <c r="LEY148" s="35"/>
      <c r="LEZ148" s="35"/>
      <c r="LFA148" s="35"/>
      <c r="LFB148" s="35"/>
      <c r="LFC148" s="35"/>
      <c r="LFD148" s="35"/>
      <c r="LFE148" s="35"/>
      <c r="LFF148" s="35"/>
      <c r="LFG148" s="35"/>
      <c r="LFH148" s="35"/>
      <c r="LFI148" s="35"/>
      <c r="LFJ148" s="35"/>
      <c r="LFK148" s="35"/>
      <c r="LFL148" s="35"/>
      <c r="LFM148" s="35"/>
      <c r="LFN148" s="35"/>
      <c r="LFO148" s="35"/>
      <c r="LFP148" s="35"/>
      <c r="LFQ148" s="35"/>
      <c r="LFR148" s="35"/>
      <c r="LFS148" s="35"/>
      <c r="LFT148" s="35"/>
      <c r="LFU148" s="35"/>
      <c r="LFV148" s="35"/>
      <c r="LFW148" s="35"/>
      <c r="LFX148" s="35"/>
      <c r="LFY148" s="35"/>
      <c r="LFZ148" s="35"/>
      <c r="LGA148" s="35"/>
      <c r="LGB148" s="35"/>
      <c r="LGC148" s="35"/>
      <c r="LGD148" s="35"/>
      <c r="LGE148" s="35"/>
      <c r="LGF148" s="35"/>
      <c r="LGG148" s="35"/>
      <c r="LGH148" s="35"/>
      <c r="LGI148" s="35"/>
      <c r="LGJ148" s="35"/>
      <c r="LGK148" s="35"/>
      <c r="LGL148" s="35"/>
      <c r="LGM148" s="35"/>
      <c r="LGN148" s="35"/>
      <c r="LGO148" s="35"/>
      <c r="LGP148" s="35"/>
      <c r="LGQ148" s="35"/>
      <c r="LGR148" s="35"/>
      <c r="LGS148" s="35"/>
      <c r="LGT148" s="35"/>
      <c r="LGU148" s="35"/>
      <c r="LGV148" s="35"/>
      <c r="LGW148" s="35"/>
      <c r="LGX148" s="35"/>
      <c r="LGY148" s="35"/>
      <c r="LGZ148" s="35"/>
      <c r="LHA148" s="35"/>
      <c r="LHB148" s="35"/>
      <c r="LHC148" s="35"/>
      <c r="LHD148" s="35"/>
      <c r="LHE148" s="35"/>
      <c r="LHF148" s="35"/>
      <c r="LHG148" s="35"/>
      <c r="LHH148" s="35"/>
      <c r="LHI148" s="35"/>
      <c r="LHJ148" s="35"/>
      <c r="LHK148" s="35"/>
      <c r="LHL148" s="35"/>
      <c r="LHM148" s="35"/>
      <c r="LHN148" s="35"/>
      <c r="LHO148" s="35"/>
      <c r="LHP148" s="35"/>
      <c r="LHQ148" s="35"/>
      <c r="LHR148" s="35"/>
      <c r="LHS148" s="35"/>
      <c r="LHT148" s="35"/>
      <c r="LHU148" s="35"/>
      <c r="LHV148" s="35"/>
      <c r="LHW148" s="35"/>
      <c r="LHX148" s="35"/>
      <c r="LHY148" s="35"/>
      <c r="LHZ148" s="35"/>
      <c r="LIA148" s="35"/>
      <c r="LIB148" s="35"/>
      <c r="LIC148" s="35"/>
      <c r="LID148" s="35"/>
      <c r="LIE148" s="35"/>
      <c r="LIF148" s="35"/>
      <c r="LIG148" s="35"/>
      <c r="LIH148" s="35"/>
      <c r="LII148" s="35"/>
      <c r="LIJ148" s="35"/>
      <c r="LIK148" s="35"/>
      <c r="LIL148" s="35"/>
      <c r="LIM148" s="35"/>
      <c r="LIN148" s="35"/>
      <c r="LIO148" s="35"/>
      <c r="LIP148" s="35"/>
      <c r="LIQ148" s="35"/>
      <c r="LIR148" s="35"/>
      <c r="LIS148" s="35"/>
      <c r="LIT148" s="35"/>
      <c r="LIU148" s="35"/>
      <c r="LIV148" s="35"/>
      <c r="LIW148" s="35"/>
      <c r="LIX148" s="35"/>
      <c r="LIY148" s="35"/>
      <c r="LIZ148" s="35"/>
      <c r="LJA148" s="35"/>
      <c r="LJB148" s="35"/>
      <c r="LJC148" s="35"/>
      <c r="LJD148" s="35"/>
      <c r="LJE148" s="35"/>
      <c r="LJF148" s="35"/>
      <c r="LJG148" s="35"/>
      <c r="LJH148" s="35"/>
      <c r="LJI148" s="35"/>
      <c r="LJJ148" s="35"/>
      <c r="LJK148" s="35"/>
      <c r="LJL148" s="35"/>
      <c r="LJM148" s="35"/>
      <c r="LJN148" s="35"/>
      <c r="LJO148" s="35"/>
      <c r="LJP148" s="35"/>
      <c r="LJQ148" s="35"/>
      <c r="LJR148" s="35"/>
      <c r="LJS148" s="35"/>
      <c r="LJT148" s="35"/>
      <c r="LJU148" s="35"/>
      <c r="LJV148" s="35"/>
      <c r="LJW148" s="35"/>
      <c r="LJX148" s="35"/>
      <c r="LJY148" s="35"/>
      <c r="LJZ148" s="35"/>
      <c r="LKA148" s="35"/>
      <c r="LKB148" s="35"/>
      <c r="LKC148" s="35"/>
      <c r="LKD148" s="35"/>
      <c r="LKE148" s="35"/>
      <c r="LKF148" s="35"/>
      <c r="LKG148" s="35"/>
      <c r="LKH148" s="35"/>
      <c r="LKI148" s="35"/>
      <c r="LKJ148" s="35"/>
      <c r="LKK148" s="35"/>
      <c r="LKL148" s="35"/>
      <c r="LKM148" s="35"/>
      <c r="LKN148" s="35"/>
      <c r="LKO148" s="35"/>
      <c r="LKP148" s="35"/>
      <c r="LKQ148" s="35"/>
      <c r="LKR148" s="35"/>
      <c r="LKS148" s="35"/>
      <c r="LKT148" s="35"/>
      <c r="LLA148" s="35"/>
      <c r="LLB148" s="35"/>
      <c r="LLC148" s="35"/>
      <c r="LLD148" s="35"/>
      <c r="LLE148" s="35"/>
      <c r="LLF148" s="35"/>
      <c r="LLG148" s="35"/>
      <c r="LLH148" s="35"/>
      <c r="LLI148" s="35"/>
      <c r="LLJ148" s="35"/>
      <c r="LLK148" s="35"/>
      <c r="LLL148" s="35"/>
      <c r="LLM148" s="35"/>
      <c r="LLN148" s="35"/>
      <c r="LLO148" s="35"/>
      <c r="LLP148" s="35"/>
      <c r="LLQ148" s="35"/>
      <c r="LLR148" s="35"/>
      <c r="LLS148" s="35"/>
      <c r="LLT148" s="35"/>
      <c r="LLU148" s="35"/>
      <c r="LLV148" s="35"/>
      <c r="LLW148" s="35"/>
      <c r="LLX148" s="35"/>
      <c r="LLY148" s="35"/>
      <c r="LLZ148" s="35"/>
      <c r="LMA148" s="35"/>
      <c r="LMB148" s="35"/>
      <c r="LMC148" s="35"/>
      <c r="LMD148" s="35"/>
      <c r="LME148" s="35"/>
      <c r="LMF148" s="35"/>
      <c r="LMG148" s="35"/>
      <c r="LMH148" s="35"/>
      <c r="LMI148" s="35"/>
      <c r="LMJ148" s="35"/>
      <c r="LMK148" s="35"/>
      <c r="LML148" s="35"/>
      <c r="LMM148" s="35"/>
      <c r="LMN148" s="35"/>
      <c r="LMO148" s="35"/>
      <c r="LMP148" s="35"/>
      <c r="LMQ148" s="35"/>
      <c r="LMR148" s="35"/>
      <c r="LMS148" s="35"/>
      <c r="LMT148" s="35"/>
      <c r="LMU148" s="35"/>
      <c r="LMV148" s="35"/>
      <c r="LMW148" s="35"/>
      <c r="LMX148" s="35"/>
      <c r="LMY148" s="35"/>
      <c r="LMZ148" s="35"/>
      <c r="LNA148" s="35"/>
      <c r="LNB148" s="35"/>
      <c r="LNC148" s="35"/>
      <c r="LND148" s="35"/>
      <c r="LNE148" s="35"/>
      <c r="LNF148" s="35"/>
      <c r="LNG148" s="35"/>
      <c r="LNH148" s="35"/>
      <c r="LNI148" s="35"/>
      <c r="LNJ148" s="35"/>
      <c r="LNK148" s="35"/>
      <c r="LNL148" s="35"/>
      <c r="LNM148" s="35"/>
      <c r="LNN148" s="35"/>
      <c r="LNO148" s="35"/>
      <c r="LNP148" s="35"/>
      <c r="LNQ148" s="35"/>
      <c r="LNR148" s="35"/>
      <c r="LNS148" s="35"/>
      <c r="LNT148" s="35"/>
      <c r="LNU148" s="35"/>
      <c r="LNV148" s="35"/>
      <c r="LNW148" s="35"/>
      <c r="LNX148" s="35"/>
      <c r="LNY148" s="35"/>
      <c r="LNZ148" s="35"/>
      <c r="LOA148" s="35"/>
      <c r="LOB148" s="35"/>
      <c r="LOC148" s="35"/>
      <c r="LOD148" s="35"/>
      <c r="LOE148" s="35"/>
      <c r="LOF148" s="35"/>
      <c r="LOG148" s="35"/>
      <c r="LOH148" s="35"/>
      <c r="LOI148" s="35"/>
      <c r="LOJ148" s="35"/>
      <c r="LOK148" s="35"/>
      <c r="LOL148" s="35"/>
      <c r="LOM148" s="35"/>
      <c r="LON148" s="35"/>
      <c r="LOO148" s="35"/>
      <c r="LOP148" s="35"/>
      <c r="LOQ148" s="35"/>
      <c r="LOR148" s="35"/>
      <c r="LOS148" s="35"/>
      <c r="LOT148" s="35"/>
      <c r="LOU148" s="35"/>
      <c r="LOV148" s="35"/>
      <c r="LOW148" s="35"/>
      <c r="LOX148" s="35"/>
      <c r="LOY148" s="35"/>
      <c r="LOZ148" s="35"/>
      <c r="LPA148" s="35"/>
      <c r="LPB148" s="35"/>
      <c r="LPC148" s="35"/>
      <c r="LPD148" s="35"/>
      <c r="LPE148" s="35"/>
      <c r="LPF148" s="35"/>
      <c r="LPG148" s="35"/>
      <c r="LPH148" s="35"/>
      <c r="LPI148" s="35"/>
      <c r="LPJ148" s="35"/>
      <c r="LPK148" s="35"/>
      <c r="LPL148" s="35"/>
      <c r="LPM148" s="35"/>
      <c r="LPN148" s="35"/>
      <c r="LPO148" s="35"/>
      <c r="LPP148" s="35"/>
      <c r="LPQ148" s="35"/>
      <c r="LPR148" s="35"/>
      <c r="LPS148" s="35"/>
      <c r="LPT148" s="35"/>
      <c r="LPU148" s="35"/>
      <c r="LPV148" s="35"/>
      <c r="LPW148" s="35"/>
      <c r="LPX148" s="35"/>
      <c r="LPY148" s="35"/>
      <c r="LPZ148" s="35"/>
      <c r="LQA148" s="35"/>
      <c r="LQB148" s="35"/>
      <c r="LQC148" s="35"/>
      <c r="LQD148" s="35"/>
      <c r="LQE148" s="35"/>
      <c r="LQF148" s="35"/>
      <c r="LQG148" s="35"/>
      <c r="LQH148" s="35"/>
      <c r="LQI148" s="35"/>
      <c r="LQJ148" s="35"/>
      <c r="LQK148" s="35"/>
      <c r="LQL148" s="35"/>
      <c r="LQM148" s="35"/>
      <c r="LQN148" s="35"/>
      <c r="LQO148" s="35"/>
      <c r="LQP148" s="35"/>
      <c r="LQQ148" s="35"/>
      <c r="LQR148" s="35"/>
      <c r="LQS148" s="35"/>
      <c r="LQT148" s="35"/>
      <c r="LQU148" s="35"/>
      <c r="LQV148" s="35"/>
      <c r="LQW148" s="35"/>
      <c r="LQX148" s="35"/>
      <c r="LQY148" s="35"/>
      <c r="LQZ148" s="35"/>
      <c r="LRA148" s="35"/>
      <c r="LRB148" s="35"/>
      <c r="LRC148" s="35"/>
      <c r="LRD148" s="35"/>
      <c r="LRE148" s="35"/>
      <c r="LRF148" s="35"/>
      <c r="LRG148" s="35"/>
      <c r="LRH148" s="35"/>
      <c r="LRI148" s="35"/>
      <c r="LRJ148" s="35"/>
      <c r="LRK148" s="35"/>
      <c r="LRL148" s="35"/>
      <c r="LRM148" s="35"/>
      <c r="LRN148" s="35"/>
      <c r="LRO148" s="35"/>
      <c r="LRP148" s="35"/>
      <c r="LRQ148" s="35"/>
      <c r="LRR148" s="35"/>
      <c r="LRS148" s="35"/>
      <c r="LRT148" s="35"/>
      <c r="LRU148" s="35"/>
      <c r="LRV148" s="35"/>
      <c r="LRW148" s="35"/>
      <c r="LRX148" s="35"/>
      <c r="LRY148" s="35"/>
      <c r="LRZ148" s="35"/>
      <c r="LSA148" s="35"/>
      <c r="LSB148" s="35"/>
      <c r="LSC148" s="35"/>
      <c r="LSD148" s="35"/>
      <c r="LSE148" s="35"/>
      <c r="LSF148" s="35"/>
      <c r="LSG148" s="35"/>
      <c r="LSH148" s="35"/>
      <c r="LSI148" s="35"/>
      <c r="LSJ148" s="35"/>
      <c r="LSK148" s="35"/>
      <c r="LSL148" s="35"/>
      <c r="LSM148" s="35"/>
      <c r="LSN148" s="35"/>
      <c r="LSO148" s="35"/>
      <c r="LSP148" s="35"/>
      <c r="LSQ148" s="35"/>
      <c r="LSR148" s="35"/>
      <c r="LSS148" s="35"/>
      <c r="LST148" s="35"/>
      <c r="LSU148" s="35"/>
      <c r="LSV148" s="35"/>
      <c r="LSW148" s="35"/>
      <c r="LSX148" s="35"/>
      <c r="LSY148" s="35"/>
      <c r="LSZ148" s="35"/>
      <c r="LTA148" s="35"/>
      <c r="LTB148" s="35"/>
      <c r="LTC148" s="35"/>
      <c r="LTD148" s="35"/>
      <c r="LTE148" s="35"/>
      <c r="LTF148" s="35"/>
      <c r="LTG148" s="35"/>
      <c r="LTH148" s="35"/>
      <c r="LTI148" s="35"/>
      <c r="LTJ148" s="35"/>
      <c r="LTK148" s="35"/>
      <c r="LTL148" s="35"/>
      <c r="LTM148" s="35"/>
      <c r="LTN148" s="35"/>
      <c r="LTO148" s="35"/>
      <c r="LTP148" s="35"/>
      <c r="LTQ148" s="35"/>
      <c r="LTR148" s="35"/>
      <c r="LTS148" s="35"/>
      <c r="LTT148" s="35"/>
      <c r="LTU148" s="35"/>
      <c r="LTV148" s="35"/>
      <c r="LTW148" s="35"/>
      <c r="LTX148" s="35"/>
      <c r="LTY148" s="35"/>
      <c r="LTZ148" s="35"/>
      <c r="LUA148" s="35"/>
      <c r="LUB148" s="35"/>
      <c r="LUC148" s="35"/>
      <c r="LUD148" s="35"/>
      <c r="LUE148" s="35"/>
      <c r="LUF148" s="35"/>
      <c r="LUG148" s="35"/>
      <c r="LUH148" s="35"/>
      <c r="LUI148" s="35"/>
      <c r="LUJ148" s="35"/>
      <c r="LUK148" s="35"/>
      <c r="LUL148" s="35"/>
      <c r="LUM148" s="35"/>
      <c r="LUN148" s="35"/>
      <c r="LUO148" s="35"/>
      <c r="LUP148" s="35"/>
      <c r="LUW148" s="35"/>
      <c r="LUX148" s="35"/>
      <c r="LUY148" s="35"/>
      <c r="LUZ148" s="35"/>
      <c r="LVA148" s="35"/>
      <c r="LVB148" s="35"/>
      <c r="LVC148" s="35"/>
      <c r="LVD148" s="35"/>
      <c r="LVE148" s="35"/>
      <c r="LVF148" s="35"/>
      <c r="LVG148" s="35"/>
      <c r="LVH148" s="35"/>
      <c r="LVI148" s="35"/>
      <c r="LVJ148" s="35"/>
      <c r="LVK148" s="35"/>
      <c r="LVL148" s="35"/>
      <c r="LVM148" s="35"/>
      <c r="LVN148" s="35"/>
      <c r="LVO148" s="35"/>
      <c r="LVP148" s="35"/>
      <c r="LVQ148" s="35"/>
      <c r="LVR148" s="35"/>
      <c r="LVS148" s="35"/>
      <c r="LVT148" s="35"/>
      <c r="LVU148" s="35"/>
      <c r="LVV148" s="35"/>
      <c r="LVW148" s="35"/>
      <c r="LVX148" s="35"/>
      <c r="LVY148" s="35"/>
      <c r="LVZ148" s="35"/>
      <c r="LWA148" s="35"/>
      <c r="LWB148" s="35"/>
      <c r="LWC148" s="35"/>
      <c r="LWD148" s="35"/>
      <c r="LWE148" s="35"/>
      <c r="LWF148" s="35"/>
      <c r="LWG148" s="35"/>
      <c r="LWH148" s="35"/>
      <c r="LWI148" s="35"/>
      <c r="LWJ148" s="35"/>
      <c r="LWK148" s="35"/>
      <c r="LWL148" s="35"/>
      <c r="LWM148" s="35"/>
      <c r="LWN148" s="35"/>
      <c r="LWO148" s="35"/>
      <c r="LWP148" s="35"/>
      <c r="LWQ148" s="35"/>
      <c r="LWR148" s="35"/>
      <c r="LWS148" s="35"/>
      <c r="LWT148" s="35"/>
      <c r="LWU148" s="35"/>
      <c r="LWV148" s="35"/>
      <c r="LWW148" s="35"/>
      <c r="LWX148" s="35"/>
      <c r="LWY148" s="35"/>
      <c r="LWZ148" s="35"/>
      <c r="LXA148" s="35"/>
      <c r="LXB148" s="35"/>
      <c r="LXC148" s="35"/>
      <c r="LXD148" s="35"/>
      <c r="LXE148" s="35"/>
      <c r="LXF148" s="35"/>
      <c r="LXG148" s="35"/>
      <c r="LXH148" s="35"/>
      <c r="LXI148" s="35"/>
      <c r="LXJ148" s="35"/>
      <c r="LXK148" s="35"/>
      <c r="LXL148" s="35"/>
      <c r="LXM148" s="35"/>
      <c r="LXN148" s="35"/>
      <c r="LXO148" s="35"/>
      <c r="LXP148" s="35"/>
      <c r="LXQ148" s="35"/>
      <c r="LXR148" s="35"/>
      <c r="LXS148" s="35"/>
      <c r="LXT148" s="35"/>
      <c r="LXU148" s="35"/>
      <c r="LXV148" s="35"/>
      <c r="LXW148" s="35"/>
      <c r="LXX148" s="35"/>
      <c r="LXY148" s="35"/>
      <c r="LXZ148" s="35"/>
      <c r="LYA148" s="35"/>
      <c r="LYB148" s="35"/>
      <c r="LYC148" s="35"/>
      <c r="LYD148" s="35"/>
      <c r="LYE148" s="35"/>
      <c r="LYF148" s="35"/>
      <c r="LYG148" s="35"/>
      <c r="LYH148" s="35"/>
      <c r="LYI148" s="35"/>
      <c r="LYJ148" s="35"/>
      <c r="LYK148" s="35"/>
      <c r="LYL148" s="35"/>
      <c r="LYM148" s="35"/>
      <c r="LYN148" s="35"/>
      <c r="LYO148" s="35"/>
      <c r="LYP148" s="35"/>
      <c r="LYQ148" s="35"/>
      <c r="LYR148" s="35"/>
      <c r="LYS148" s="35"/>
      <c r="LYT148" s="35"/>
      <c r="LYU148" s="35"/>
      <c r="LYV148" s="35"/>
      <c r="LYW148" s="35"/>
      <c r="LYX148" s="35"/>
      <c r="LYY148" s="35"/>
      <c r="LYZ148" s="35"/>
      <c r="LZA148" s="35"/>
      <c r="LZB148" s="35"/>
      <c r="LZC148" s="35"/>
      <c r="LZD148" s="35"/>
      <c r="LZE148" s="35"/>
      <c r="LZF148" s="35"/>
      <c r="LZG148" s="35"/>
      <c r="LZH148" s="35"/>
      <c r="LZI148" s="35"/>
      <c r="LZJ148" s="35"/>
      <c r="LZK148" s="35"/>
      <c r="LZL148" s="35"/>
      <c r="LZM148" s="35"/>
      <c r="LZN148" s="35"/>
      <c r="LZO148" s="35"/>
      <c r="LZP148" s="35"/>
      <c r="LZQ148" s="35"/>
      <c r="LZR148" s="35"/>
      <c r="LZS148" s="35"/>
      <c r="LZT148" s="35"/>
      <c r="LZU148" s="35"/>
      <c r="LZV148" s="35"/>
      <c r="LZW148" s="35"/>
      <c r="LZX148" s="35"/>
      <c r="LZY148" s="35"/>
      <c r="LZZ148" s="35"/>
      <c r="MAA148" s="35"/>
      <c r="MAB148" s="35"/>
      <c r="MAC148" s="35"/>
      <c r="MAD148" s="35"/>
      <c r="MAE148" s="35"/>
      <c r="MAF148" s="35"/>
      <c r="MAG148" s="35"/>
      <c r="MAH148" s="35"/>
      <c r="MAI148" s="35"/>
      <c r="MAJ148" s="35"/>
      <c r="MAK148" s="35"/>
      <c r="MAL148" s="35"/>
      <c r="MAM148" s="35"/>
      <c r="MAN148" s="35"/>
      <c r="MAO148" s="35"/>
      <c r="MAP148" s="35"/>
      <c r="MAQ148" s="35"/>
      <c r="MAR148" s="35"/>
      <c r="MAS148" s="35"/>
      <c r="MAT148" s="35"/>
      <c r="MAU148" s="35"/>
      <c r="MAV148" s="35"/>
      <c r="MAW148" s="35"/>
      <c r="MAX148" s="35"/>
      <c r="MAY148" s="35"/>
      <c r="MAZ148" s="35"/>
      <c r="MBA148" s="35"/>
      <c r="MBB148" s="35"/>
      <c r="MBC148" s="35"/>
      <c r="MBD148" s="35"/>
      <c r="MBE148" s="35"/>
      <c r="MBF148" s="35"/>
      <c r="MBG148" s="35"/>
      <c r="MBH148" s="35"/>
      <c r="MBI148" s="35"/>
      <c r="MBJ148" s="35"/>
      <c r="MBK148" s="35"/>
      <c r="MBL148" s="35"/>
      <c r="MBM148" s="35"/>
      <c r="MBN148" s="35"/>
      <c r="MBO148" s="35"/>
      <c r="MBP148" s="35"/>
      <c r="MBQ148" s="35"/>
      <c r="MBR148" s="35"/>
      <c r="MBS148" s="35"/>
      <c r="MBT148" s="35"/>
      <c r="MBU148" s="35"/>
      <c r="MBV148" s="35"/>
      <c r="MBW148" s="35"/>
      <c r="MBX148" s="35"/>
      <c r="MBY148" s="35"/>
      <c r="MBZ148" s="35"/>
      <c r="MCA148" s="35"/>
      <c r="MCB148" s="35"/>
      <c r="MCC148" s="35"/>
      <c r="MCD148" s="35"/>
      <c r="MCE148" s="35"/>
      <c r="MCF148" s="35"/>
      <c r="MCG148" s="35"/>
      <c r="MCH148" s="35"/>
      <c r="MCI148" s="35"/>
      <c r="MCJ148" s="35"/>
      <c r="MCK148" s="35"/>
      <c r="MCL148" s="35"/>
      <c r="MCM148" s="35"/>
      <c r="MCN148" s="35"/>
      <c r="MCO148" s="35"/>
      <c r="MCP148" s="35"/>
      <c r="MCQ148" s="35"/>
      <c r="MCR148" s="35"/>
      <c r="MCS148" s="35"/>
      <c r="MCT148" s="35"/>
      <c r="MCU148" s="35"/>
      <c r="MCV148" s="35"/>
      <c r="MCW148" s="35"/>
      <c r="MCX148" s="35"/>
      <c r="MCY148" s="35"/>
      <c r="MCZ148" s="35"/>
      <c r="MDA148" s="35"/>
      <c r="MDB148" s="35"/>
      <c r="MDC148" s="35"/>
      <c r="MDD148" s="35"/>
      <c r="MDE148" s="35"/>
      <c r="MDF148" s="35"/>
      <c r="MDG148" s="35"/>
      <c r="MDH148" s="35"/>
      <c r="MDI148" s="35"/>
      <c r="MDJ148" s="35"/>
      <c r="MDK148" s="35"/>
      <c r="MDL148" s="35"/>
      <c r="MDM148" s="35"/>
      <c r="MDN148" s="35"/>
      <c r="MDO148" s="35"/>
      <c r="MDP148" s="35"/>
      <c r="MDQ148" s="35"/>
      <c r="MDR148" s="35"/>
      <c r="MDS148" s="35"/>
      <c r="MDT148" s="35"/>
      <c r="MDU148" s="35"/>
      <c r="MDV148" s="35"/>
      <c r="MDW148" s="35"/>
      <c r="MDX148" s="35"/>
      <c r="MDY148" s="35"/>
      <c r="MDZ148" s="35"/>
      <c r="MEA148" s="35"/>
      <c r="MEB148" s="35"/>
      <c r="MEC148" s="35"/>
      <c r="MED148" s="35"/>
      <c r="MEE148" s="35"/>
      <c r="MEF148" s="35"/>
      <c r="MEG148" s="35"/>
      <c r="MEH148" s="35"/>
      <c r="MEI148" s="35"/>
      <c r="MEJ148" s="35"/>
      <c r="MEK148" s="35"/>
      <c r="MEL148" s="35"/>
      <c r="MES148" s="35"/>
      <c r="MET148" s="35"/>
      <c r="MEU148" s="35"/>
      <c r="MEV148" s="35"/>
      <c r="MEW148" s="35"/>
      <c r="MEX148" s="35"/>
      <c r="MEY148" s="35"/>
      <c r="MEZ148" s="35"/>
      <c r="MFA148" s="35"/>
      <c r="MFB148" s="35"/>
      <c r="MFC148" s="35"/>
      <c r="MFD148" s="35"/>
      <c r="MFE148" s="35"/>
      <c r="MFF148" s="35"/>
      <c r="MFG148" s="35"/>
      <c r="MFH148" s="35"/>
      <c r="MFI148" s="35"/>
      <c r="MFJ148" s="35"/>
      <c r="MFK148" s="35"/>
      <c r="MFL148" s="35"/>
      <c r="MFM148" s="35"/>
      <c r="MFN148" s="35"/>
      <c r="MFO148" s="35"/>
      <c r="MFP148" s="35"/>
      <c r="MFQ148" s="35"/>
      <c r="MFR148" s="35"/>
      <c r="MFS148" s="35"/>
      <c r="MFT148" s="35"/>
      <c r="MFU148" s="35"/>
      <c r="MFV148" s="35"/>
      <c r="MFW148" s="35"/>
      <c r="MFX148" s="35"/>
      <c r="MFY148" s="35"/>
      <c r="MFZ148" s="35"/>
      <c r="MGA148" s="35"/>
      <c r="MGB148" s="35"/>
      <c r="MGC148" s="35"/>
      <c r="MGD148" s="35"/>
      <c r="MGE148" s="35"/>
      <c r="MGF148" s="35"/>
      <c r="MGG148" s="35"/>
      <c r="MGH148" s="35"/>
      <c r="MGI148" s="35"/>
      <c r="MGJ148" s="35"/>
      <c r="MGK148" s="35"/>
      <c r="MGL148" s="35"/>
      <c r="MGM148" s="35"/>
      <c r="MGN148" s="35"/>
      <c r="MGO148" s="35"/>
      <c r="MGP148" s="35"/>
      <c r="MGQ148" s="35"/>
      <c r="MGR148" s="35"/>
      <c r="MGS148" s="35"/>
      <c r="MGT148" s="35"/>
      <c r="MGU148" s="35"/>
      <c r="MGV148" s="35"/>
      <c r="MGW148" s="35"/>
      <c r="MGX148" s="35"/>
      <c r="MGY148" s="35"/>
      <c r="MGZ148" s="35"/>
      <c r="MHA148" s="35"/>
      <c r="MHB148" s="35"/>
      <c r="MHC148" s="35"/>
      <c r="MHD148" s="35"/>
      <c r="MHE148" s="35"/>
      <c r="MHF148" s="35"/>
      <c r="MHG148" s="35"/>
      <c r="MHH148" s="35"/>
      <c r="MHI148" s="35"/>
      <c r="MHJ148" s="35"/>
      <c r="MHK148" s="35"/>
      <c r="MHL148" s="35"/>
      <c r="MHM148" s="35"/>
      <c r="MHN148" s="35"/>
      <c r="MHO148" s="35"/>
      <c r="MHP148" s="35"/>
      <c r="MHQ148" s="35"/>
      <c r="MHR148" s="35"/>
      <c r="MHS148" s="35"/>
      <c r="MHT148" s="35"/>
      <c r="MHU148" s="35"/>
      <c r="MHV148" s="35"/>
      <c r="MHW148" s="35"/>
      <c r="MHX148" s="35"/>
      <c r="MHY148" s="35"/>
      <c r="MHZ148" s="35"/>
      <c r="MIA148" s="35"/>
      <c r="MIB148" s="35"/>
      <c r="MIC148" s="35"/>
      <c r="MID148" s="35"/>
      <c r="MIE148" s="35"/>
      <c r="MIF148" s="35"/>
      <c r="MIG148" s="35"/>
      <c r="MIH148" s="35"/>
      <c r="MII148" s="35"/>
      <c r="MIJ148" s="35"/>
      <c r="MIK148" s="35"/>
      <c r="MIL148" s="35"/>
      <c r="MIM148" s="35"/>
      <c r="MIN148" s="35"/>
      <c r="MIO148" s="35"/>
      <c r="MIP148" s="35"/>
      <c r="MIQ148" s="35"/>
      <c r="MIR148" s="35"/>
      <c r="MIS148" s="35"/>
      <c r="MIT148" s="35"/>
      <c r="MIU148" s="35"/>
      <c r="MIV148" s="35"/>
      <c r="MIW148" s="35"/>
      <c r="MIX148" s="35"/>
      <c r="MIY148" s="35"/>
      <c r="MIZ148" s="35"/>
      <c r="MJA148" s="35"/>
      <c r="MJB148" s="35"/>
      <c r="MJC148" s="35"/>
      <c r="MJD148" s="35"/>
      <c r="MJE148" s="35"/>
      <c r="MJF148" s="35"/>
      <c r="MJG148" s="35"/>
      <c r="MJH148" s="35"/>
      <c r="MJI148" s="35"/>
      <c r="MJJ148" s="35"/>
      <c r="MJK148" s="35"/>
      <c r="MJL148" s="35"/>
      <c r="MJM148" s="35"/>
      <c r="MJN148" s="35"/>
      <c r="MJO148" s="35"/>
      <c r="MJP148" s="35"/>
      <c r="MJQ148" s="35"/>
      <c r="MJR148" s="35"/>
      <c r="MJS148" s="35"/>
      <c r="MJT148" s="35"/>
      <c r="MJU148" s="35"/>
      <c r="MJV148" s="35"/>
      <c r="MJW148" s="35"/>
      <c r="MJX148" s="35"/>
      <c r="MJY148" s="35"/>
      <c r="MJZ148" s="35"/>
      <c r="MKA148" s="35"/>
      <c r="MKB148" s="35"/>
      <c r="MKC148" s="35"/>
      <c r="MKD148" s="35"/>
      <c r="MKE148" s="35"/>
      <c r="MKF148" s="35"/>
      <c r="MKG148" s="35"/>
      <c r="MKH148" s="35"/>
      <c r="MKI148" s="35"/>
      <c r="MKJ148" s="35"/>
      <c r="MKK148" s="35"/>
      <c r="MKL148" s="35"/>
      <c r="MKM148" s="35"/>
      <c r="MKN148" s="35"/>
      <c r="MKO148" s="35"/>
      <c r="MKP148" s="35"/>
      <c r="MKQ148" s="35"/>
      <c r="MKR148" s="35"/>
      <c r="MKS148" s="35"/>
      <c r="MKT148" s="35"/>
      <c r="MKU148" s="35"/>
      <c r="MKV148" s="35"/>
      <c r="MKW148" s="35"/>
      <c r="MKX148" s="35"/>
      <c r="MKY148" s="35"/>
      <c r="MKZ148" s="35"/>
      <c r="MLA148" s="35"/>
      <c r="MLB148" s="35"/>
      <c r="MLC148" s="35"/>
      <c r="MLD148" s="35"/>
      <c r="MLE148" s="35"/>
      <c r="MLF148" s="35"/>
      <c r="MLG148" s="35"/>
      <c r="MLH148" s="35"/>
      <c r="MLI148" s="35"/>
      <c r="MLJ148" s="35"/>
      <c r="MLK148" s="35"/>
      <c r="MLL148" s="35"/>
      <c r="MLM148" s="35"/>
      <c r="MLN148" s="35"/>
      <c r="MLO148" s="35"/>
      <c r="MLP148" s="35"/>
      <c r="MLQ148" s="35"/>
      <c r="MLR148" s="35"/>
      <c r="MLS148" s="35"/>
      <c r="MLT148" s="35"/>
      <c r="MLU148" s="35"/>
      <c r="MLV148" s="35"/>
      <c r="MLW148" s="35"/>
      <c r="MLX148" s="35"/>
      <c r="MLY148" s="35"/>
      <c r="MLZ148" s="35"/>
      <c r="MMA148" s="35"/>
      <c r="MMB148" s="35"/>
      <c r="MMC148" s="35"/>
      <c r="MMD148" s="35"/>
      <c r="MME148" s="35"/>
      <c r="MMF148" s="35"/>
      <c r="MMG148" s="35"/>
      <c r="MMH148" s="35"/>
      <c r="MMI148" s="35"/>
      <c r="MMJ148" s="35"/>
      <c r="MMK148" s="35"/>
      <c r="MML148" s="35"/>
      <c r="MMM148" s="35"/>
      <c r="MMN148" s="35"/>
      <c r="MMO148" s="35"/>
      <c r="MMP148" s="35"/>
      <c r="MMQ148" s="35"/>
      <c r="MMR148" s="35"/>
      <c r="MMS148" s="35"/>
      <c r="MMT148" s="35"/>
      <c r="MMU148" s="35"/>
      <c r="MMV148" s="35"/>
      <c r="MMW148" s="35"/>
      <c r="MMX148" s="35"/>
      <c r="MMY148" s="35"/>
      <c r="MMZ148" s="35"/>
      <c r="MNA148" s="35"/>
      <c r="MNB148" s="35"/>
      <c r="MNC148" s="35"/>
      <c r="MND148" s="35"/>
      <c r="MNE148" s="35"/>
      <c r="MNF148" s="35"/>
      <c r="MNG148" s="35"/>
      <c r="MNH148" s="35"/>
      <c r="MNI148" s="35"/>
      <c r="MNJ148" s="35"/>
      <c r="MNK148" s="35"/>
      <c r="MNL148" s="35"/>
      <c r="MNM148" s="35"/>
      <c r="MNN148" s="35"/>
      <c r="MNO148" s="35"/>
      <c r="MNP148" s="35"/>
      <c r="MNQ148" s="35"/>
      <c r="MNR148" s="35"/>
      <c r="MNS148" s="35"/>
      <c r="MNT148" s="35"/>
      <c r="MNU148" s="35"/>
      <c r="MNV148" s="35"/>
      <c r="MNW148" s="35"/>
      <c r="MNX148" s="35"/>
      <c r="MNY148" s="35"/>
      <c r="MNZ148" s="35"/>
      <c r="MOA148" s="35"/>
      <c r="MOB148" s="35"/>
      <c r="MOC148" s="35"/>
      <c r="MOD148" s="35"/>
      <c r="MOE148" s="35"/>
      <c r="MOF148" s="35"/>
      <c r="MOG148" s="35"/>
      <c r="MOH148" s="35"/>
      <c r="MOO148" s="35"/>
      <c r="MOP148" s="35"/>
      <c r="MOQ148" s="35"/>
      <c r="MOR148" s="35"/>
      <c r="MOS148" s="35"/>
      <c r="MOT148" s="35"/>
      <c r="MOU148" s="35"/>
      <c r="MOV148" s="35"/>
      <c r="MOW148" s="35"/>
      <c r="MOX148" s="35"/>
      <c r="MOY148" s="35"/>
      <c r="MOZ148" s="35"/>
      <c r="MPA148" s="35"/>
      <c r="MPB148" s="35"/>
      <c r="MPC148" s="35"/>
      <c r="MPD148" s="35"/>
      <c r="MPE148" s="35"/>
      <c r="MPF148" s="35"/>
      <c r="MPG148" s="35"/>
      <c r="MPH148" s="35"/>
      <c r="MPI148" s="35"/>
      <c r="MPJ148" s="35"/>
      <c r="MPK148" s="35"/>
      <c r="MPL148" s="35"/>
      <c r="MPM148" s="35"/>
      <c r="MPN148" s="35"/>
      <c r="MPO148" s="35"/>
      <c r="MPP148" s="35"/>
      <c r="MPQ148" s="35"/>
      <c r="MPR148" s="35"/>
      <c r="MPS148" s="35"/>
      <c r="MPT148" s="35"/>
      <c r="MPU148" s="35"/>
      <c r="MPV148" s="35"/>
      <c r="MPW148" s="35"/>
      <c r="MPX148" s="35"/>
      <c r="MPY148" s="35"/>
      <c r="MPZ148" s="35"/>
      <c r="MQA148" s="35"/>
      <c r="MQB148" s="35"/>
      <c r="MQC148" s="35"/>
      <c r="MQD148" s="35"/>
      <c r="MQE148" s="35"/>
      <c r="MQF148" s="35"/>
      <c r="MQG148" s="35"/>
      <c r="MQH148" s="35"/>
      <c r="MQI148" s="35"/>
      <c r="MQJ148" s="35"/>
      <c r="MQK148" s="35"/>
      <c r="MQL148" s="35"/>
      <c r="MQM148" s="35"/>
      <c r="MQN148" s="35"/>
      <c r="MQO148" s="35"/>
      <c r="MQP148" s="35"/>
      <c r="MQQ148" s="35"/>
      <c r="MQR148" s="35"/>
      <c r="MQS148" s="35"/>
      <c r="MQT148" s="35"/>
      <c r="MQU148" s="35"/>
      <c r="MQV148" s="35"/>
      <c r="MQW148" s="35"/>
      <c r="MQX148" s="35"/>
      <c r="MQY148" s="35"/>
      <c r="MQZ148" s="35"/>
      <c r="MRA148" s="35"/>
      <c r="MRB148" s="35"/>
      <c r="MRC148" s="35"/>
      <c r="MRD148" s="35"/>
      <c r="MRE148" s="35"/>
      <c r="MRF148" s="35"/>
      <c r="MRG148" s="35"/>
      <c r="MRH148" s="35"/>
      <c r="MRI148" s="35"/>
      <c r="MRJ148" s="35"/>
      <c r="MRK148" s="35"/>
      <c r="MRL148" s="35"/>
      <c r="MRM148" s="35"/>
      <c r="MRN148" s="35"/>
      <c r="MRO148" s="35"/>
      <c r="MRP148" s="35"/>
      <c r="MRQ148" s="35"/>
      <c r="MRR148" s="35"/>
      <c r="MRS148" s="35"/>
      <c r="MRT148" s="35"/>
      <c r="MRU148" s="35"/>
      <c r="MRV148" s="35"/>
      <c r="MRW148" s="35"/>
      <c r="MRX148" s="35"/>
      <c r="MRY148" s="35"/>
      <c r="MRZ148" s="35"/>
      <c r="MSA148" s="35"/>
      <c r="MSB148" s="35"/>
      <c r="MSC148" s="35"/>
      <c r="MSD148" s="35"/>
      <c r="MSE148" s="35"/>
      <c r="MSF148" s="35"/>
      <c r="MSG148" s="35"/>
      <c r="MSH148" s="35"/>
      <c r="MSI148" s="35"/>
      <c r="MSJ148" s="35"/>
      <c r="MSK148" s="35"/>
      <c r="MSL148" s="35"/>
      <c r="MSM148" s="35"/>
      <c r="MSN148" s="35"/>
      <c r="MSO148" s="35"/>
      <c r="MSP148" s="35"/>
      <c r="MSQ148" s="35"/>
      <c r="MSR148" s="35"/>
      <c r="MSS148" s="35"/>
      <c r="MST148" s="35"/>
      <c r="MSU148" s="35"/>
      <c r="MSV148" s="35"/>
      <c r="MSW148" s="35"/>
      <c r="MSX148" s="35"/>
      <c r="MSY148" s="35"/>
      <c r="MSZ148" s="35"/>
      <c r="MTA148" s="35"/>
      <c r="MTB148" s="35"/>
      <c r="MTC148" s="35"/>
      <c r="MTD148" s="35"/>
      <c r="MTE148" s="35"/>
      <c r="MTF148" s="35"/>
      <c r="MTG148" s="35"/>
      <c r="MTH148" s="35"/>
      <c r="MTI148" s="35"/>
      <c r="MTJ148" s="35"/>
      <c r="MTK148" s="35"/>
      <c r="MTL148" s="35"/>
      <c r="MTM148" s="35"/>
      <c r="MTN148" s="35"/>
      <c r="MTO148" s="35"/>
      <c r="MTP148" s="35"/>
      <c r="MTQ148" s="35"/>
      <c r="MTR148" s="35"/>
      <c r="MTS148" s="35"/>
      <c r="MTT148" s="35"/>
      <c r="MTU148" s="35"/>
      <c r="MTV148" s="35"/>
      <c r="MTW148" s="35"/>
      <c r="MTX148" s="35"/>
      <c r="MTY148" s="35"/>
      <c r="MTZ148" s="35"/>
      <c r="MUA148" s="35"/>
      <c r="MUB148" s="35"/>
      <c r="MUC148" s="35"/>
      <c r="MUD148" s="35"/>
      <c r="MUE148" s="35"/>
      <c r="MUF148" s="35"/>
      <c r="MUG148" s="35"/>
      <c r="MUH148" s="35"/>
      <c r="MUI148" s="35"/>
      <c r="MUJ148" s="35"/>
      <c r="MUK148" s="35"/>
      <c r="MUL148" s="35"/>
      <c r="MUM148" s="35"/>
      <c r="MUN148" s="35"/>
      <c r="MUO148" s="35"/>
      <c r="MUP148" s="35"/>
      <c r="MUQ148" s="35"/>
      <c r="MUR148" s="35"/>
      <c r="MUS148" s="35"/>
      <c r="MUT148" s="35"/>
      <c r="MUU148" s="35"/>
      <c r="MUV148" s="35"/>
      <c r="MUW148" s="35"/>
      <c r="MUX148" s="35"/>
      <c r="MUY148" s="35"/>
      <c r="MUZ148" s="35"/>
      <c r="MVA148" s="35"/>
      <c r="MVB148" s="35"/>
      <c r="MVC148" s="35"/>
      <c r="MVD148" s="35"/>
      <c r="MVE148" s="35"/>
      <c r="MVF148" s="35"/>
      <c r="MVG148" s="35"/>
      <c r="MVH148" s="35"/>
      <c r="MVI148" s="35"/>
      <c r="MVJ148" s="35"/>
      <c r="MVK148" s="35"/>
      <c r="MVL148" s="35"/>
      <c r="MVM148" s="35"/>
      <c r="MVN148" s="35"/>
      <c r="MVO148" s="35"/>
      <c r="MVP148" s="35"/>
      <c r="MVQ148" s="35"/>
      <c r="MVR148" s="35"/>
      <c r="MVS148" s="35"/>
      <c r="MVT148" s="35"/>
      <c r="MVU148" s="35"/>
      <c r="MVV148" s="35"/>
      <c r="MVW148" s="35"/>
      <c r="MVX148" s="35"/>
      <c r="MVY148" s="35"/>
      <c r="MVZ148" s="35"/>
      <c r="MWA148" s="35"/>
      <c r="MWB148" s="35"/>
      <c r="MWC148" s="35"/>
      <c r="MWD148" s="35"/>
      <c r="MWE148" s="35"/>
      <c r="MWF148" s="35"/>
      <c r="MWG148" s="35"/>
      <c r="MWH148" s="35"/>
      <c r="MWI148" s="35"/>
      <c r="MWJ148" s="35"/>
      <c r="MWK148" s="35"/>
      <c r="MWL148" s="35"/>
      <c r="MWM148" s="35"/>
      <c r="MWN148" s="35"/>
      <c r="MWO148" s="35"/>
      <c r="MWP148" s="35"/>
      <c r="MWQ148" s="35"/>
      <c r="MWR148" s="35"/>
      <c r="MWS148" s="35"/>
      <c r="MWT148" s="35"/>
      <c r="MWU148" s="35"/>
      <c r="MWV148" s="35"/>
      <c r="MWW148" s="35"/>
      <c r="MWX148" s="35"/>
      <c r="MWY148" s="35"/>
      <c r="MWZ148" s="35"/>
      <c r="MXA148" s="35"/>
      <c r="MXB148" s="35"/>
      <c r="MXC148" s="35"/>
      <c r="MXD148" s="35"/>
      <c r="MXE148" s="35"/>
      <c r="MXF148" s="35"/>
      <c r="MXG148" s="35"/>
      <c r="MXH148" s="35"/>
      <c r="MXI148" s="35"/>
      <c r="MXJ148" s="35"/>
      <c r="MXK148" s="35"/>
      <c r="MXL148" s="35"/>
      <c r="MXM148" s="35"/>
      <c r="MXN148" s="35"/>
      <c r="MXO148" s="35"/>
      <c r="MXP148" s="35"/>
      <c r="MXQ148" s="35"/>
      <c r="MXR148" s="35"/>
      <c r="MXS148" s="35"/>
      <c r="MXT148" s="35"/>
      <c r="MXU148" s="35"/>
      <c r="MXV148" s="35"/>
      <c r="MXW148" s="35"/>
      <c r="MXX148" s="35"/>
      <c r="MXY148" s="35"/>
      <c r="MXZ148" s="35"/>
      <c r="MYA148" s="35"/>
      <c r="MYB148" s="35"/>
      <c r="MYC148" s="35"/>
      <c r="MYD148" s="35"/>
      <c r="MYK148" s="35"/>
      <c r="MYL148" s="35"/>
      <c r="MYM148" s="35"/>
      <c r="MYN148" s="35"/>
      <c r="MYO148" s="35"/>
      <c r="MYP148" s="35"/>
      <c r="MYQ148" s="35"/>
      <c r="MYR148" s="35"/>
      <c r="MYS148" s="35"/>
      <c r="MYT148" s="35"/>
      <c r="MYU148" s="35"/>
      <c r="MYV148" s="35"/>
      <c r="MYW148" s="35"/>
      <c r="MYX148" s="35"/>
      <c r="MYY148" s="35"/>
      <c r="MYZ148" s="35"/>
      <c r="MZA148" s="35"/>
      <c r="MZB148" s="35"/>
      <c r="MZC148" s="35"/>
      <c r="MZD148" s="35"/>
      <c r="MZE148" s="35"/>
      <c r="MZF148" s="35"/>
      <c r="MZG148" s="35"/>
      <c r="MZH148" s="35"/>
      <c r="MZI148" s="35"/>
      <c r="MZJ148" s="35"/>
      <c r="MZK148" s="35"/>
      <c r="MZL148" s="35"/>
      <c r="MZM148" s="35"/>
      <c r="MZN148" s="35"/>
      <c r="MZO148" s="35"/>
      <c r="MZP148" s="35"/>
      <c r="MZQ148" s="35"/>
      <c r="MZR148" s="35"/>
      <c r="MZS148" s="35"/>
      <c r="MZT148" s="35"/>
      <c r="MZU148" s="35"/>
      <c r="MZV148" s="35"/>
      <c r="MZW148" s="35"/>
      <c r="MZX148" s="35"/>
      <c r="MZY148" s="35"/>
      <c r="MZZ148" s="35"/>
      <c r="NAA148" s="35"/>
      <c r="NAB148" s="35"/>
      <c r="NAC148" s="35"/>
      <c r="NAD148" s="35"/>
      <c r="NAE148" s="35"/>
      <c r="NAF148" s="35"/>
      <c r="NAG148" s="35"/>
      <c r="NAH148" s="35"/>
      <c r="NAI148" s="35"/>
      <c r="NAJ148" s="35"/>
      <c r="NAK148" s="35"/>
      <c r="NAL148" s="35"/>
      <c r="NAM148" s="35"/>
      <c r="NAN148" s="35"/>
      <c r="NAO148" s="35"/>
      <c r="NAP148" s="35"/>
      <c r="NAQ148" s="35"/>
      <c r="NAR148" s="35"/>
      <c r="NAS148" s="35"/>
      <c r="NAT148" s="35"/>
      <c r="NAU148" s="35"/>
      <c r="NAV148" s="35"/>
      <c r="NAW148" s="35"/>
      <c r="NAX148" s="35"/>
      <c r="NAY148" s="35"/>
      <c r="NAZ148" s="35"/>
      <c r="NBA148" s="35"/>
      <c r="NBB148" s="35"/>
      <c r="NBC148" s="35"/>
      <c r="NBD148" s="35"/>
      <c r="NBE148" s="35"/>
      <c r="NBF148" s="35"/>
      <c r="NBG148" s="35"/>
      <c r="NBH148" s="35"/>
      <c r="NBI148" s="35"/>
      <c r="NBJ148" s="35"/>
      <c r="NBK148" s="35"/>
      <c r="NBL148" s="35"/>
      <c r="NBM148" s="35"/>
      <c r="NBN148" s="35"/>
      <c r="NBO148" s="35"/>
      <c r="NBP148" s="35"/>
      <c r="NBQ148" s="35"/>
      <c r="NBR148" s="35"/>
      <c r="NBS148" s="35"/>
      <c r="NBT148" s="35"/>
      <c r="NBU148" s="35"/>
      <c r="NBV148" s="35"/>
      <c r="NBW148" s="35"/>
      <c r="NBX148" s="35"/>
      <c r="NBY148" s="35"/>
      <c r="NBZ148" s="35"/>
      <c r="NCA148" s="35"/>
      <c r="NCB148" s="35"/>
      <c r="NCC148" s="35"/>
      <c r="NCD148" s="35"/>
      <c r="NCE148" s="35"/>
      <c r="NCF148" s="35"/>
      <c r="NCG148" s="35"/>
      <c r="NCH148" s="35"/>
      <c r="NCI148" s="35"/>
      <c r="NCJ148" s="35"/>
      <c r="NCK148" s="35"/>
      <c r="NCL148" s="35"/>
      <c r="NCM148" s="35"/>
      <c r="NCN148" s="35"/>
      <c r="NCO148" s="35"/>
      <c r="NCP148" s="35"/>
      <c r="NCQ148" s="35"/>
      <c r="NCR148" s="35"/>
      <c r="NCS148" s="35"/>
      <c r="NCT148" s="35"/>
      <c r="NCU148" s="35"/>
      <c r="NCV148" s="35"/>
      <c r="NCW148" s="35"/>
      <c r="NCX148" s="35"/>
      <c r="NCY148" s="35"/>
      <c r="NCZ148" s="35"/>
      <c r="NDA148" s="35"/>
      <c r="NDB148" s="35"/>
      <c r="NDC148" s="35"/>
      <c r="NDD148" s="35"/>
      <c r="NDE148" s="35"/>
      <c r="NDF148" s="35"/>
      <c r="NDG148" s="35"/>
      <c r="NDH148" s="35"/>
      <c r="NDI148" s="35"/>
      <c r="NDJ148" s="35"/>
      <c r="NDK148" s="35"/>
      <c r="NDL148" s="35"/>
      <c r="NDM148" s="35"/>
      <c r="NDN148" s="35"/>
      <c r="NDO148" s="35"/>
      <c r="NDP148" s="35"/>
      <c r="NDQ148" s="35"/>
      <c r="NDR148" s="35"/>
      <c r="NDS148" s="35"/>
      <c r="NDT148" s="35"/>
      <c r="NDU148" s="35"/>
      <c r="NDV148" s="35"/>
      <c r="NDW148" s="35"/>
      <c r="NDX148" s="35"/>
      <c r="NDY148" s="35"/>
      <c r="NDZ148" s="35"/>
      <c r="NEA148" s="35"/>
      <c r="NEB148" s="35"/>
      <c r="NEC148" s="35"/>
      <c r="NED148" s="35"/>
      <c r="NEE148" s="35"/>
      <c r="NEF148" s="35"/>
      <c r="NEG148" s="35"/>
      <c r="NEH148" s="35"/>
      <c r="NEI148" s="35"/>
      <c r="NEJ148" s="35"/>
      <c r="NEK148" s="35"/>
      <c r="NEL148" s="35"/>
      <c r="NEM148" s="35"/>
      <c r="NEN148" s="35"/>
      <c r="NEO148" s="35"/>
      <c r="NEP148" s="35"/>
      <c r="NEQ148" s="35"/>
      <c r="NER148" s="35"/>
      <c r="NES148" s="35"/>
      <c r="NET148" s="35"/>
      <c r="NEU148" s="35"/>
      <c r="NEV148" s="35"/>
      <c r="NEW148" s="35"/>
      <c r="NEX148" s="35"/>
      <c r="NEY148" s="35"/>
      <c r="NEZ148" s="35"/>
      <c r="NFA148" s="35"/>
      <c r="NFB148" s="35"/>
      <c r="NFC148" s="35"/>
      <c r="NFD148" s="35"/>
      <c r="NFE148" s="35"/>
      <c r="NFF148" s="35"/>
      <c r="NFG148" s="35"/>
      <c r="NFH148" s="35"/>
      <c r="NFI148" s="35"/>
      <c r="NFJ148" s="35"/>
      <c r="NFK148" s="35"/>
      <c r="NFL148" s="35"/>
      <c r="NFM148" s="35"/>
      <c r="NFN148" s="35"/>
      <c r="NFO148" s="35"/>
      <c r="NFP148" s="35"/>
      <c r="NFQ148" s="35"/>
      <c r="NFR148" s="35"/>
      <c r="NFS148" s="35"/>
      <c r="NFT148" s="35"/>
      <c r="NFU148" s="35"/>
      <c r="NFV148" s="35"/>
      <c r="NFW148" s="35"/>
      <c r="NFX148" s="35"/>
      <c r="NFY148" s="35"/>
      <c r="NFZ148" s="35"/>
      <c r="NGA148" s="35"/>
      <c r="NGB148" s="35"/>
      <c r="NGC148" s="35"/>
      <c r="NGD148" s="35"/>
      <c r="NGE148" s="35"/>
      <c r="NGF148" s="35"/>
      <c r="NGG148" s="35"/>
      <c r="NGH148" s="35"/>
      <c r="NGI148" s="35"/>
      <c r="NGJ148" s="35"/>
      <c r="NGK148" s="35"/>
      <c r="NGL148" s="35"/>
      <c r="NGM148" s="35"/>
      <c r="NGN148" s="35"/>
      <c r="NGO148" s="35"/>
      <c r="NGP148" s="35"/>
      <c r="NGQ148" s="35"/>
      <c r="NGR148" s="35"/>
      <c r="NGS148" s="35"/>
      <c r="NGT148" s="35"/>
      <c r="NGU148" s="35"/>
      <c r="NGV148" s="35"/>
      <c r="NGW148" s="35"/>
      <c r="NGX148" s="35"/>
      <c r="NGY148" s="35"/>
      <c r="NGZ148" s="35"/>
      <c r="NHA148" s="35"/>
      <c r="NHB148" s="35"/>
      <c r="NHC148" s="35"/>
      <c r="NHD148" s="35"/>
      <c r="NHE148" s="35"/>
      <c r="NHF148" s="35"/>
      <c r="NHG148" s="35"/>
      <c r="NHH148" s="35"/>
      <c r="NHI148" s="35"/>
      <c r="NHJ148" s="35"/>
      <c r="NHK148" s="35"/>
      <c r="NHL148" s="35"/>
      <c r="NHM148" s="35"/>
      <c r="NHN148" s="35"/>
      <c r="NHO148" s="35"/>
      <c r="NHP148" s="35"/>
      <c r="NHQ148" s="35"/>
      <c r="NHR148" s="35"/>
      <c r="NHS148" s="35"/>
      <c r="NHT148" s="35"/>
      <c r="NHU148" s="35"/>
      <c r="NHV148" s="35"/>
      <c r="NHW148" s="35"/>
      <c r="NHX148" s="35"/>
      <c r="NHY148" s="35"/>
      <c r="NHZ148" s="35"/>
      <c r="NIG148" s="35"/>
      <c r="NIH148" s="35"/>
      <c r="NII148" s="35"/>
      <c r="NIJ148" s="35"/>
      <c r="NIK148" s="35"/>
      <c r="NIL148" s="35"/>
      <c r="NIM148" s="35"/>
      <c r="NIN148" s="35"/>
      <c r="NIO148" s="35"/>
      <c r="NIP148" s="35"/>
      <c r="NIQ148" s="35"/>
      <c r="NIR148" s="35"/>
      <c r="NIS148" s="35"/>
      <c r="NIT148" s="35"/>
      <c r="NIU148" s="35"/>
      <c r="NIV148" s="35"/>
      <c r="NIW148" s="35"/>
      <c r="NIX148" s="35"/>
      <c r="NIY148" s="35"/>
      <c r="NIZ148" s="35"/>
      <c r="NJA148" s="35"/>
      <c r="NJB148" s="35"/>
      <c r="NJC148" s="35"/>
      <c r="NJD148" s="35"/>
      <c r="NJE148" s="35"/>
      <c r="NJF148" s="35"/>
      <c r="NJG148" s="35"/>
      <c r="NJH148" s="35"/>
      <c r="NJI148" s="35"/>
      <c r="NJJ148" s="35"/>
      <c r="NJK148" s="35"/>
      <c r="NJL148" s="35"/>
      <c r="NJM148" s="35"/>
      <c r="NJN148" s="35"/>
      <c r="NJO148" s="35"/>
      <c r="NJP148" s="35"/>
      <c r="NJQ148" s="35"/>
      <c r="NJR148" s="35"/>
      <c r="NJS148" s="35"/>
      <c r="NJT148" s="35"/>
      <c r="NJU148" s="35"/>
      <c r="NJV148" s="35"/>
      <c r="NJW148" s="35"/>
      <c r="NJX148" s="35"/>
      <c r="NJY148" s="35"/>
      <c r="NJZ148" s="35"/>
      <c r="NKA148" s="35"/>
      <c r="NKB148" s="35"/>
      <c r="NKC148" s="35"/>
      <c r="NKD148" s="35"/>
      <c r="NKE148" s="35"/>
      <c r="NKF148" s="35"/>
      <c r="NKG148" s="35"/>
      <c r="NKH148" s="35"/>
      <c r="NKI148" s="35"/>
      <c r="NKJ148" s="35"/>
      <c r="NKK148" s="35"/>
      <c r="NKL148" s="35"/>
      <c r="NKM148" s="35"/>
      <c r="NKN148" s="35"/>
      <c r="NKO148" s="35"/>
      <c r="NKP148" s="35"/>
      <c r="NKQ148" s="35"/>
      <c r="NKR148" s="35"/>
      <c r="NKS148" s="35"/>
      <c r="NKT148" s="35"/>
      <c r="NKU148" s="35"/>
      <c r="NKV148" s="35"/>
      <c r="NKW148" s="35"/>
      <c r="NKX148" s="35"/>
      <c r="NKY148" s="35"/>
      <c r="NKZ148" s="35"/>
      <c r="NLA148" s="35"/>
      <c r="NLB148" s="35"/>
      <c r="NLC148" s="35"/>
      <c r="NLD148" s="35"/>
      <c r="NLE148" s="35"/>
      <c r="NLF148" s="35"/>
      <c r="NLG148" s="35"/>
      <c r="NLH148" s="35"/>
      <c r="NLI148" s="35"/>
      <c r="NLJ148" s="35"/>
      <c r="NLK148" s="35"/>
      <c r="NLL148" s="35"/>
      <c r="NLM148" s="35"/>
      <c r="NLN148" s="35"/>
      <c r="NLO148" s="35"/>
      <c r="NLP148" s="35"/>
      <c r="NLQ148" s="35"/>
      <c r="NLR148" s="35"/>
      <c r="NLS148" s="35"/>
      <c r="NLT148" s="35"/>
      <c r="NLU148" s="35"/>
      <c r="NLV148" s="35"/>
      <c r="NLW148" s="35"/>
      <c r="NLX148" s="35"/>
      <c r="NLY148" s="35"/>
      <c r="NLZ148" s="35"/>
      <c r="NMA148" s="35"/>
      <c r="NMB148" s="35"/>
      <c r="NMC148" s="35"/>
      <c r="NMD148" s="35"/>
      <c r="NME148" s="35"/>
      <c r="NMF148" s="35"/>
      <c r="NMG148" s="35"/>
      <c r="NMH148" s="35"/>
      <c r="NMI148" s="35"/>
      <c r="NMJ148" s="35"/>
      <c r="NMK148" s="35"/>
      <c r="NML148" s="35"/>
      <c r="NMM148" s="35"/>
      <c r="NMN148" s="35"/>
      <c r="NMO148" s="35"/>
      <c r="NMP148" s="35"/>
      <c r="NMQ148" s="35"/>
      <c r="NMR148" s="35"/>
      <c r="NMS148" s="35"/>
      <c r="NMT148" s="35"/>
      <c r="NMU148" s="35"/>
      <c r="NMV148" s="35"/>
      <c r="NMW148" s="35"/>
      <c r="NMX148" s="35"/>
      <c r="NMY148" s="35"/>
      <c r="NMZ148" s="35"/>
      <c r="NNA148" s="35"/>
      <c r="NNB148" s="35"/>
      <c r="NNC148" s="35"/>
      <c r="NND148" s="35"/>
      <c r="NNE148" s="35"/>
      <c r="NNF148" s="35"/>
      <c r="NNG148" s="35"/>
      <c r="NNH148" s="35"/>
      <c r="NNI148" s="35"/>
      <c r="NNJ148" s="35"/>
      <c r="NNK148" s="35"/>
      <c r="NNL148" s="35"/>
      <c r="NNM148" s="35"/>
      <c r="NNN148" s="35"/>
      <c r="NNO148" s="35"/>
      <c r="NNP148" s="35"/>
      <c r="NNQ148" s="35"/>
      <c r="NNR148" s="35"/>
      <c r="NNS148" s="35"/>
      <c r="NNT148" s="35"/>
      <c r="NNU148" s="35"/>
      <c r="NNV148" s="35"/>
      <c r="NNW148" s="35"/>
      <c r="NNX148" s="35"/>
      <c r="NNY148" s="35"/>
      <c r="NNZ148" s="35"/>
      <c r="NOA148" s="35"/>
      <c r="NOB148" s="35"/>
      <c r="NOC148" s="35"/>
      <c r="NOD148" s="35"/>
      <c r="NOE148" s="35"/>
      <c r="NOF148" s="35"/>
      <c r="NOG148" s="35"/>
      <c r="NOH148" s="35"/>
      <c r="NOI148" s="35"/>
      <c r="NOJ148" s="35"/>
      <c r="NOK148" s="35"/>
      <c r="NOL148" s="35"/>
      <c r="NOM148" s="35"/>
      <c r="NON148" s="35"/>
      <c r="NOO148" s="35"/>
      <c r="NOP148" s="35"/>
      <c r="NOQ148" s="35"/>
      <c r="NOR148" s="35"/>
      <c r="NOS148" s="35"/>
      <c r="NOT148" s="35"/>
      <c r="NOU148" s="35"/>
      <c r="NOV148" s="35"/>
      <c r="NOW148" s="35"/>
      <c r="NOX148" s="35"/>
      <c r="NOY148" s="35"/>
      <c r="NOZ148" s="35"/>
      <c r="NPA148" s="35"/>
      <c r="NPB148" s="35"/>
      <c r="NPC148" s="35"/>
      <c r="NPD148" s="35"/>
      <c r="NPE148" s="35"/>
      <c r="NPF148" s="35"/>
      <c r="NPG148" s="35"/>
      <c r="NPH148" s="35"/>
      <c r="NPI148" s="35"/>
      <c r="NPJ148" s="35"/>
      <c r="NPK148" s="35"/>
      <c r="NPL148" s="35"/>
      <c r="NPM148" s="35"/>
      <c r="NPN148" s="35"/>
      <c r="NPO148" s="35"/>
      <c r="NPP148" s="35"/>
      <c r="NPQ148" s="35"/>
      <c r="NPR148" s="35"/>
      <c r="NPS148" s="35"/>
      <c r="NPT148" s="35"/>
      <c r="NPU148" s="35"/>
      <c r="NPV148" s="35"/>
      <c r="NPW148" s="35"/>
      <c r="NPX148" s="35"/>
      <c r="NPY148" s="35"/>
      <c r="NPZ148" s="35"/>
      <c r="NQA148" s="35"/>
      <c r="NQB148" s="35"/>
      <c r="NQC148" s="35"/>
      <c r="NQD148" s="35"/>
      <c r="NQE148" s="35"/>
      <c r="NQF148" s="35"/>
      <c r="NQG148" s="35"/>
      <c r="NQH148" s="35"/>
      <c r="NQI148" s="35"/>
      <c r="NQJ148" s="35"/>
      <c r="NQK148" s="35"/>
      <c r="NQL148" s="35"/>
      <c r="NQM148" s="35"/>
      <c r="NQN148" s="35"/>
      <c r="NQO148" s="35"/>
      <c r="NQP148" s="35"/>
      <c r="NQQ148" s="35"/>
      <c r="NQR148" s="35"/>
      <c r="NQS148" s="35"/>
      <c r="NQT148" s="35"/>
      <c r="NQU148" s="35"/>
      <c r="NQV148" s="35"/>
      <c r="NQW148" s="35"/>
      <c r="NQX148" s="35"/>
      <c r="NQY148" s="35"/>
      <c r="NQZ148" s="35"/>
      <c r="NRA148" s="35"/>
      <c r="NRB148" s="35"/>
      <c r="NRC148" s="35"/>
      <c r="NRD148" s="35"/>
      <c r="NRE148" s="35"/>
      <c r="NRF148" s="35"/>
      <c r="NRG148" s="35"/>
      <c r="NRH148" s="35"/>
      <c r="NRI148" s="35"/>
      <c r="NRJ148" s="35"/>
      <c r="NRK148" s="35"/>
      <c r="NRL148" s="35"/>
      <c r="NRM148" s="35"/>
      <c r="NRN148" s="35"/>
      <c r="NRO148" s="35"/>
      <c r="NRP148" s="35"/>
      <c r="NRQ148" s="35"/>
      <c r="NRR148" s="35"/>
      <c r="NRS148" s="35"/>
      <c r="NRT148" s="35"/>
      <c r="NRU148" s="35"/>
      <c r="NRV148" s="35"/>
      <c r="NSC148" s="35"/>
      <c r="NSD148" s="35"/>
      <c r="NSE148" s="35"/>
      <c r="NSF148" s="35"/>
      <c r="NSG148" s="35"/>
      <c r="NSH148" s="35"/>
      <c r="NSI148" s="35"/>
      <c r="NSJ148" s="35"/>
      <c r="NSK148" s="35"/>
      <c r="NSL148" s="35"/>
      <c r="NSM148" s="35"/>
      <c r="NSN148" s="35"/>
      <c r="NSO148" s="35"/>
      <c r="NSP148" s="35"/>
      <c r="NSQ148" s="35"/>
      <c r="NSR148" s="35"/>
      <c r="NSS148" s="35"/>
      <c r="NST148" s="35"/>
      <c r="NSU148" s="35"/>
      <c r="NSV148" s="35"/>
      <c r="NSW148" s="35"/>
      <c r="NSX148" s="35"/>
      <c r="NSY148" s="35"/>
      <c r="NSZ148" s="35"/>
      <c r="NTA148" s="35"/>
      <c r="NTB148" s="35"/>
      <c r="NTC148" s="35"/>
      <c r="NTD148" s="35"/>
      <c r="NTE148" s="35"/>
      <c r="NTF148" s="35"/>
      <c r="NTG148" s="35"/>
      <c r="NTH148" s="35"/>
      <c r="NTI148" s="35"/>
      <c r="NTJ148" s="35"/>
      <c r="NTK148" s="35"/>
      <c r="NTL148" s="35"/>
      <c r="NTM148" s="35"/>
      <c r="NTN148" s="35"/>
      <c r="NTO148" s="35"/>
      <c r="NTP148" s="35"/>
      <c r="NTQ148" s="35"/>
      <c r="NTR148" s="35"/>
      <c r="NTS148" s="35"/>
      <c r="NTT148" s="35"/>
      <c r="NTU148" s="35"/>
      <c r="NTV148" s="35"/>
      <c r="NTW148" s="35"/>
      <c r="NTX148" s="35"/>
      <c r="NTY148" s="35"/>
      <c r="NTZ148" s="35"/>
      <c r="NUA148" s="35"/>
      <c r="NUB148" s="35"/>
      <c r="NUC148" s="35"/>
      <c r="NUD148" s="35"/>
      <c r="NUE148" s="35"/>
      <c r="NUF148" s="35"/>
      <c r="NUG148" s="35"/>
      <c r="NUH148" s="35"/>
      <c r="NUI148" s="35"/>
      <c r="NUJ148" s="35"/>
      <c r="NUK148" s="35"/>
      <c r="NUL148" s="35"/>
      <c r="NUM148" s="35"/>
      <c r="NUN148" s="35"/>
      <c r="NUO148" s="35"/>
      <c r="NUP148" s="35"/>
      <c r="NUQ148" s="35"/>
      <c r="NUR148" s="35"/>
      <c r="NUS148" s="35"/>
      <c r="NUT148" s="35"/>
      <c r="NUU148" s="35"/>
      <c r="NUV148" s="35"/>
      <c r="NUW148" s="35"/>
      <c r="NUX148" s="35"/>
      <c r="NUY148" s="35"/>
      <c r="NUZ148" s="35"/>
      <c r="NVA148" s="35"/>
      <c r="NVB148" s="35"/>
      <c r="NVC148" s="35"/>
      <c r="NVD148" s="35"/>
      <c r="NVE148" s="35"/>
      <c r="NVF148" s="35"/>
      <c r="NVG148" s="35"/>
      <c r="NVH148" s="35"/>
      <c r="NVI148" s="35"/>
      <c r="NVJ148" s="35"/>
      <c r="NVK148" s="35"/>
      <c r="NVL148" s="35"/>
      <c r="NVM148" s="35"/>
      <c r="NVN148" s="35"/>
      <c r="NVO148" s="35"/>
      <c r="NVP148" s="35"/>
      <c r="NVQ148" s="35"/>
      <c r="NVR148" s="35"/>
      <c r="NVS148" s="35"/>
      <c r="NVT148" s="35"/>
      <c r="NVU148" s="35"/>
      <c r="NVV148" s="35"/>
      <c r="NVW148" s="35"/>
      <c r="NVX148" s="35"/>
      <c r="NVY148" s="35"/>
      <c r="NVZ148" s="35"/>
      <c r="NWA148" s="35"/>
      <c r="NWB148" s="35"/>
      <c r="NWC148" s="35"/>
      <c r="NWD148" s="35"/>
      <c r="NWE148" s="35"/>
      <c r="NWF148" s="35"/>
      <c r="NWG148" s="35"/>
      <c r="NWH148" s="35"/>
      <c r="NWI148" s="35"/>
      <c r="NWJ148" s="35"/>
      <c r="NWK148" s="35"/>
      <c r="NWL148" s="35"/>
      <c r="NWM148" s="35"/>
      <c r="NWN148" s="35"/>
      <c r="NWO148" s="35"/>
      <c r="NWP148" s="35"/>
      <c r="NWQ148" s="35"/>
      <c r="NWR148" s="35"/>
      <c r="NWS148" s="35"/>
      <c r="NWT148" s="35"/>
      <c r="NWU148" s="35"/>
      <c r="NWV148" s="35"/>
      <c r="NWW148" s="35"/>
      <c r="NWX148" s="35"/>
      <c r="NWY148" s="35"/>
      <c r="NWZ148" s="35"/>
      <c r="NXA148" s="35"/>
      <c r="NXB148" s="35"/>
      <c r="NXC148" s="35"/>
      <c r="NXD148" s="35"/>
      <c r="NXE148" s="35"/>
      <c r="NXF148" s="35"/>
      <c r="NXG148" s="35"/>
      <c r="NXH148" s="35"/>
      <c r="NXI148" s="35"/>
      <c r="NXJ148" s="35"/>
      <c r="NXK148" s="35"/>
      <c r="NXL148" s="35"/>
      <c r="NXM148" s="35"/>
      <c r="NXN148" s="35"/>
      <c r="NXO148" s="35"/>
      <c r="NXP148" s="35"/>
      <c r="NXQ148" s="35"/>
      <c r="NXR148" s="35"/>
      <c r="NXS148" s="35"/>
      <c r="NXT148" s="35"/>
      <c r="NXU148" s="35"/>
      <c r="NXV148" s="35"/>
      <c r="NXW148" s="35"/>
      <c r="NXX148" s="35"/>
      <c r="NXY148" s="35"/>
      <c r="NXZ148" s="35"/>
      <c r="NYA148" s="35"/>
      <c r="NYB148" s="35"/>
      <c r="NYC148" s="35"/>
      <c r="NYD148" s="35"/>
      <c r="NYE148" s="35"/>
      <c r="NYF148" s="35"/>
      <c r="NYG148" s="35"/>
      <c r="NYH148" s="35"/>
      <c r="NYI148" s="35"/>
      <c r="NYJ148" s="35"/>
      <c r="NYK148" s="35"/>
      <c r="NYL148" s="35"/>
      <c r="NYM148" s="35"/>
      <c r="NYN148" s="35"/>
      <c r="NYO148" s="35"/>
      <c r="NYP148" s="35"/>
      <c r="NYQ148" s="35"/>
      <c r="NYR148" s="35"/>
      <c r="NYS148" s="35"/>
      <c r="NYT148" s="35"/>
      <c r="NYU148" s="35"/>
      <c r="NYV148" s="35"/>
      <c r="NYW148" s="35"/>
      <c r="NYX148" s="35"/>
      <c r="NYY148" s="35"/>
      <c r="NYZ148" s="35"/>
      <c r="NZA148" s="35"/>
      <c r="NZB148" s="35"/>
      <c r="NZC148" s="35"/>
      <c r="NZD148" s="35"/>
      <c r="NZE148" s="35"/>
      <c r="NZF148" s="35"/>
      <c r="NZG148" s="35"/>
      <c r="NZH148" s="35"/>
      <c r="NZI148" s="35"/>
      <c r="NZJ148" s="35"/>
      <c r="NZK148" s="35"/>
      <c r="NZL148" s="35"/>
      <c r="NZM148" s="35"/>
      <c r="NZN148" s="35"/>
      <c r="NZO148" s="35"/>
      <c r="NZP148" s="35"/>
      <c r="NZQ148" s="35"/>
      <c r="NZR148" s="35"/>
      <c r="NZS148" s="35"/>
      <c r="NZT148" s="35"/>
      <c r="NZU148" s="35"/>
      <c r="NZV148" s="35"/>
      <c r="NZW148" s="35"/>
      <c r="NZX148" s="35"/>
      <c r="NZY148" s="35"/>
      <c r="NZZ148" s="35"/>
      <c r="OAA148" s="35"/>
      <c r="OAB148" s="35"/>
      <c r="OAC148" s="35"/>
      <c r="OAD148" s="35"/>
      <c r="OAE148" s="35"/>
      <c r="OAF148" s="35"/>
      <c r="OAG148" s="35"/>
      <c r="OAH148" s="35"/>
      <c r="OAI148" s="35"/>
      <c r="OAJ148" s="35"/>
      <c r="OAK148" s="35"/>
      <c r="OAL148" s="35"/>
      <c r="OAM148" s="35"/>
      <c r="OAN148" s="35"/>
      <c r="OAO148" s="35"/>
      <c r="OAP148" s="35"/>
      <c r="OAQ148" s="35"/>
      <c r="OAR148" s="35"/>
      <c r="OAS148" s="35"/>
      <c r="OAT148" s="35"/>
      <c r="OAU148" s="35"/>
      <c r="OAV148" s="35"/>
      <c r="OAW148" s="35"/>
      <c r="OAX148" s="35"/>
      <c r="OAY148" s="35"/>
      <c r="OAZ148" s="35"/>
      <c r="OBA148" s="35"/>
      <c r="OBB148" s="35"/>
      <c r="OBC148" s="35"/>
      <c r="OBD148" s="35"/>
      <c r="OBE148" s="35"/>
      <c r="OBF148" s="35"/>
      <c r="OBG148" s="35"/>
      <c r="OBH148" s="35"/>
      <c r="OBI148" s="35"/>
      <c r="OBJ148" s="35"/>
      <c r="OBK148" s="35"/>
      <c r="OBL148" s="35"/>
      <c r="OBM148" s="35"/>
      <c r="OBN148" s="35"/>
      <c r="OBO148" s="35"/>
      <c r="OBP148" s="35"/>
      <c r="OBQ148" s="35"/>
      <c r="OBR148" s="35"/>
      <c r="OBY148" s="35"/>
      <c r="OBZ148" s="35"/>
      <c r="OCA148" s="35"/>
      <c r="OCB148" s="35"/>
      <c r="OCC148" s="35"/>
      <c r="OCD148" s="35"/>
      <c r="OCE148" s="35"/>
      <c r="OCF148" s="35"/>
      <c r="OCG148" s="35"/>
      <c r="OCH148" s="35"/>
      <c r="OCI148" s="35"/>
      <c r="OCJ148" s="35"/>
      <c r="OCK148" s="35"/>
      <c r="OCL148" s="35"/>
      <c r="OCM148" s="35"/>
      <c r="OCN148" s="35"/>
      <c r="OCO148" s="35"/>
      <c r="OCP148" s="35"/>
      <c r="OCQ148" s="35"/>
      <c r="OCR148" s="35"/>
      <c r="OCS148" s="35"/>
      <c r="OCT148" s="35"/>
      <c r="OCU148" s="35"/>
      <c r="OCV148" s="35"/>
      <c r="OCW148" s="35"/>
      <c r="OCX148" s="35"/>
      <c r="OCY148" s="35"/>
      <c r="OCZ148" s="35"/>
      <c r="ODA148" s="35"/>
      <c r="ODB148" s="35"/>
      <c r="ODC148" s="35"/>
      <c r="ODD148" s="35"/>
      <c r="ODE148" s="35"/>
      <c r="ODF148" s="35"/>
      <c r="ODG148" s="35"/>
      <c r="ODH148" s="35"/>
      <c r="ODI148" s="35"/>
      <c r="ODJ148" s="35"/>
      <c r="ODK148" s="35"/>
      <c r="ODL148" s="35"/>
      <c r="ODM148" s="35"/>
      <c r="ODN148" s="35"/>
      <c r="ODO148" s="35"/>
      <c r="ODP148" s="35"/>
      <c r="ODQ148" s="35"/>
      <c r="ODR148" s="35"/>
      <c r="ODS148" s="35"/>
      <c r="ODT148" s="35"/>
      <c r="ODU148" s="35"/>
      <c r="ODV148" s="35"/>
      <c r="ODW148" s="35"/>
      <c r="ODX148" s="35"/>
      <c r="ODY148" s="35"/>
      <c r="ODZ148" s="35"/>
      <c r="OEA148" s="35"/>
      <c r="OEB148" s="35"/>
      <c r="OEC148" s="35"/>
      <c r="OED148" s="35"/>
      <c r="OEE148" s="35"/>
      <c r="OEF148" s="35"/>
      <c r="OEG148" s="35"/>
      <c r="OEH148" s="35"/>
      <c r="OEI148" s="35"/>
      <c r="OEJ148" s="35"/>
      <c r="OEK148" s="35"/>
      <c r="OEL148" s="35"/>
      <c r="OEM148" s="35"/>
      <c r="OEN148" s="35"/>
      <c r="OEO148" s="35"/>
      <c r="OEP148" s="35"/>
      <c r="OEQ148" s="35"/>
      <c r="OER148" s="35"/>
      <c r="OES148" s="35"/>
      <c r="OET148" s="35"/>
      <c r="OEU148" s="35"/>
      <c r="OEV148" s="35"/>
      <c r="OEW148" s="35"/>
      <c r="OEX148" s="35"/>
      <c r="OEY148" s="35"/>
      <c r="OEZ148" s="35"/>
      <c r="OFA148" s="35"/>
      <c r="OFB148" s="35"/>
      <c r="OFC148" s="35"/>
      <c r="OFD148" s="35"/>
      <c r="OFE148" s="35"/>
      <c r="OFF148" s="35"/>
      <c r="OFG148" s="35"/>
      <c r="OFH148" s="35"/>
      <c r="OFI148" s="35"/>
      <c r="OFJ148" s="35"/>
      <c r="OFK148" s="35"/>
      <c r="OFL148" s="35"/>
      <c r="OFM148" s="35"/>
      <c r="OFN148" s="35"/>
      <c r="OFO148" s="35"/>
      <c r="OFP148" s="35"/>
      <c r="OFQ148" s="35"/>
      <c r="OFR148" s="35"/>
      <c r="OFS148" s="35"/>
      <c r="OFT148" s="35"/>
      <c r="OFU148" s="35"/>
      <c r="OFV148" s="35"/>
      <c r="OFW148" s="35"/>
      <c r="OFX148" s="35"/>
      <c r="OFY148" s="35"/>
      <c r="OFZ148" s="35"/>
      <c r="OGA148" s="35"/>
      <c r="OGB148" s="35"/>
      <c r="OGC148" s="35"/>
      <c r="OGD148" s="35"/>
      <c r="OGE148" s="35"/>
      <c r="OGF148" s="35"/>
      <c r="OGG148" s="35"/>
      <c r="OGH148" s="35"/>
      <c r="OGI148" s="35"/>
      <c r="OGJ148" s="35"/>
      <c r="OGK148" s="35"/>
      <c r="OGL148" s="35"/>
      <c r="OGM148" s="35"/>
      <c r="OGN148" s="35"/>
      <c r="OGO148" s="35"/>
      <c r="OGP148" s="35"/>
      <c r="OGQ148" s="35"/>
      <c r="OGR148" s="35"/>
      <c r="OGS148" s="35"/>
      <c r="OGT148" s="35"/>
      <c r="OGU148" s="35"/>
      <c r="OGV148" s="35"/>
      <c r="OGW148" s="35"/>
      <c r="OGX148" s="35"/>
      <c r="OGY148" s="35"/>
      <c r="OGZ148" s="35"/>
      <c r="OHA148" s="35"/>
      <c r="OHB148" s="35"/>
      <c r="OHC148" s="35"/>
      <c r="OHD148" s="35"/>
      <c r="OHE148" s="35"/>
      <c r="OHF148" s="35"/>
      <c r="OHG148" s="35"/>
      <c r="OHH148" s="35"/>
      <c r="OHI148" s="35"/>
      <c r="OHJ148" s="35"/>
      <c r="OHK148" s="35"/>
      <c r="OHL148" s="35"/>
      <c r="OHM148" s="35"/>
      <c r="OHN148" s="35"/>
      <c r="OHO148" s="35"/>
      <c r="OHP148" s="35"/>
      <c r="OHQ148" s="35"/>
      <c r="OHR148" s="35"/>
      <c r="OHS148" s="35"/>
      <c r="OHT148" s="35"/>
      <c r="OHU148" s="35"/>
      <c r="OHV148" s="35"/>
      <c r="OHW148" s="35"/>
      <c r="OHX148" s="35"/>
      <c r="OHY148" s="35"/>
      <c r="OHZ148" s="35"/>
      <c r="OIA148" s="35"/>
      <c r="OIB148" s="35"/>
      <c r="OIC148" s="35"/>
      <c r="OID148" s="35"/>
      <c r="OIE148" s="35"/>
      <c r="OIF148" s="35"/>
      <c r="OIG148" s="35"/>
      <c r="OIH148" s="35"/>
      <c r="OII148" s="35"/>
      <c r="OIJ148" s="35"/>
      <c r="OIK148" s="35"/>
      <c r="OIL148" s="35"/>
      <c r="OIM148" s="35"/>
      <c r="OIN148" s="35"/>
      <c r="OIO148" s="35"/>
      <c r="OIP148" s="35"/>
      <c r="OIQ148" s="35"/>
      <c r="OIR148" s="35"/>
      <c r="OIS148" s="35"/>
      <c r="OIT148" s="35"/>
      <c r="OIU148" s="35"/>
      <c r="OIV148" s="35"/>
      <c r="OIW148" s="35"/>
      <c r="OIX148" s="35"/>
      <c r="OIY148" s="35"/>
      <c r="OIZ148" s="35"/>
      <c r="OJA148" s="35"/>
      <c r="OJB148" s="35"/>
      <c r="OJC148" s="35"/>
      <c r="OJD148" s="35"/>
      <c r="OJE148" s="35"/>
      <c r="OJF148" s="35"/>
      <c r="OJG148" s="35"/>
      <c r="OJH148" s="35"/>
      <c r="OJI148" s="35"/>
      <c r="OJJ148" s="35"/>
      <c r="OJK148" s="35"/>
      <c r="OJL148" s="35"/>
      <c r="OJM148" s="35"/>
      <c r="OJN148" s="35"/>
      <c r="OJO148" s="35"/>
      <c r="OJP148" s="35"/>
      <c r="OJQ148" s="35"/>
      <c r="OJR148" s="35"/>
      <c r="OJS148" s="35"/>
      <c r="OJT148" s="35"/>
      <c r="OJU148" s="35"/>
      <c r="OJV148" s="35"/>
      <c r="OJW148" s="35"/>
      <c r="OJX148" s="35"/>
      <c r="OJY148" s="35"/>
      <c r="OJZ148" s="35"/>
      <c r="OKA148" s="35"/>
      <c r="OKB148" s="35"/>
      <c r="OKC148" s="35"/>
      <c r="OKD148" s="35"/>
      <c r="OKE148" s="35"/>
      <c r="OKF148" s="35"/>
      <c r="OKG148" s="35"/>
      <c r="OKH148" s="35"/>
      <c r="OKI148" s="35"/>
      <c r="OKJ148" s="35"/>
      <c r="OKK148" s="35"/>
      <c r="OKL148" s="35"/>
      <c r="OKM148" s="35"/>
      <c r="OKN148" s="35"/>
      <c r="OKO148" s="35"/>
      <c r="OKP148" s="35"/>
      <c r="OKQ148" s="35"/>
      <c r="OKR148" s="35"/>
      <c r="OKS148" s="35"/>
      <c r="OKT148" s="35"/>
      <c r="OKU148" s="35"/>
      <c r="OKV148" s="35"/>
      <c r="OKW148" s="35"/>
      <c r="OKX148" s="35"/>
      <c r="OKY148" s="35"/>
      <c r="OKZ148" s="35"/>
      <c r="OLA148" s="35"/>
      <c r="OLB148" s="35"/>
      <c r="OLC148" s="35"/>
      <c r="OLD148" s="35"/>
      <c r="OLE148" s="35"/>
      <c r="OLF148" s="35"/>
      <c r="OLG148" s="35"/>
      <c r="OLH148" s="35"/>
      <c r="OLI148" s="35"/>
      <c r="OLJ148" s="35"/>
      <c r="OLK148" s="35"/>
      <c r="OLL148" s="35"/>
      <c r="OLM148" s="35"/>
      <c r="OLN148" s="35"/>
      <c r="OLU148" s="35"/>
      <c r="OLV148" s="35"/>
      <c r="OLW148" s="35"/>
      <c r="OLX148" s="35"/>
      <c r="OLY148" s="35"/>
      <c r="OLZ148" s="35"/>
      <c r="OMA148" s="35"/>
      <c r="OMB148" s="35"/>
      <c r="OMC148" s="35"/>
      <c r="OMD148" s="35"/>
      <c r="OME148" s="35"/>
      <c r="OMF148" s="35"/>
      <c r="OMG148" s="35"/>
      <c r="OMH148" s="35"/>
      <c r="OMI148" s="35"/>
      <c r="OMJ148" s="35"/>
      <c r="OMK148" s="35"/>
      <c r="OML148" s="35"/>
      <c r="OMM148" s="35"/>
      <c r="OMN148" s="35"/>
      <c r="OMO148" s="35"/>
      <c r="OMP148" s="35"/>
      <c r="OMQ148" s="35"/>
      <c r="OMR148" s="35"/>
      <c r="OMS148" s="35"/>
      <c r="OMT148" s="35"/>
      <c r="OMU148" s="35"/>
      <c r="OMV148" s="35"/>
      <c r="OMW148" s="35"/>
      <c r="OMX148" s="35"/>
      <c r="OMY148" s="35"/>
      <c r="OMZ148" s="35"/>
      <c r="ONA148" s="35"/>
      <c r="ONB148" s="35"/>
      <c r="ONC148" s="35"/>
      <c r="OND148" s="35"/>
      <c r="ONE148" s="35"/>
      <c r="ONF148" s="35"/>
      <c r="ONG148" s="35"/>
      <c r="ONH148" s="35"/>
      <c r="ONI148" s="35"/>
      <c r="ONJ148" s="35"/>
      <c r="ONK148" s="35"/>
      <c r="ONL148" s="35"/>
      <c r="ONM148" s="35"/>
      <c r="ONN148" s="35"/>
      <c r="ONO148" s="35"/>
      <c r="ONP148" s="35"/>
      <c r="ONQ148" s="35"/>
      <c r="ONR148" s="35"/>
      <c r="ONS148" s="35"/>
      <c r="ONT148" s="35"/>
      <c r="ONU148" s="35"/>
      <c r="ONV148" s="35"/>
      <c r="ONW148" s="35"/>
      <c r="ONX148" s="35"/>
      <c r="ONY148" s="35"/>
      <c r="ONZ148" s="35"/>
      <c r="OOA148" s="35"/>
      <c r="OOB148" s="35"/>
      <c r="OOC148" s="35"/>
      <c r="OOD148" s="35"/>
      <c r="OOE148" s="35"/>
      <c r="OOF148" s="35"/>
      <c r="OOG148" s="35"/>
      <c r="OOH148" s="35"/>
      <c r="OOI148" s="35"/>
      <c r="OOJ148" s="35"/>
      <c r="OOK148" s="35"/>
      <c r="OOL148" s="35"/>
      <c r="OOM148" s="35"/>
      <c r="OON148" s="35"/>
      <c r="OOO148" s="35"/>
      <c r="OOP148" s="35"/>
      <c r="OOQ148" s="35"/>
      <c r="OOR148" s="35"/>
      <c r="OOS148" s="35"/>
      <c r="OOT148" s="35"/>
      <c r="OOU148" s="35"/>
      <c r="OOV148" s="35"/>
      <c r="OOW148" s="35"/>
      <c r="OOX148" s="35"/>
      <c r="OOY148" s="35"/>
      <c r="OOZ148" s="35"/>
      <c r="OPA148" s="35"/>
      <c r="OPB148" s="35"/>
      <c r="OPC148" s="35"/>
      <c r="OPD148" s="35"/>
      <c r="OPE148" s="35"/>
      <c r="OPF148" s="35"/>
      <c r="OPG148" s="35"/>
      <c r="OPH148" s="35"/>
      <c r="OPI148" s="35"/>
      <c r="OPJ148" s="35"/>
      <c r="OPK148" s="35"/>
      <c r="OPL148" s="35"/>
      <c r="OPM148" s="35"/>
      <c r="OPN148" s="35"/>
      <c r="OPO148" s="35"/>
      <c r="OPP148" s="35"/>
      <c r="OPQ148" s="35"/>
      <c r="OPR148" s="35"/>
      <c r="OPS148" s="35"/>
      <c r="OPT148" s="35"/>
      <c r="OPU148" s="35"/>
      <c r="OPV148" s="35"/>
      <c r="OPW148" s="35"/>
      <c r="OPX148" s="35"/>
      <c r="OPY148" s="35"/>
      <c r="OPZ148" s="35"/>
      <c r="OQA148" s="35"/>
      <c r="OQB148" s="35"/>
      <c r="OQC148" s="35"/>
      <c r="OQD148" s="35"/>
      <c r="OQE148" s="35"/>
      <c r="OQF148" s="35"/>
      <c r="OQG148" s="35"/>
      <c r="OQH148" s="35"/>
      <c r="OQI148" s="35"/>
      <c r="OQJ148" s="35"/>
      <c r="OQK148" s="35"/>
      <c r="OQL148" s="35"/>
      <c r="OQM148" s="35"/>
      <c r="OQN148" s="35"/>
      <c r="OQO148" s="35"/>
      <c r="OQP148" s="35"/>
      <c r="OQQ148" s="35"/>
      <c r="OQR148" s="35"/>
      <c r="OQS148" s="35"/>
      <c r="OQT148" s="35"/>
      <c r="OQU148" s="35"/>
      <c r="OQV148" s="35"/>
      <c r="OQW148" s="35"/>
      <c r="OQX148" s="35"/>
      <c r="OQY148" s="35"/>
      <c r="OQZ148" s="35"/>
      <c r="ORA148" s="35"/>
      <c r="ORB148" s="35"/>
      <c r="ORC148" s="35"/>
      <c r="ORD148" s="35"/>
      <c r="ORE148" s="35"/>
      <c r="ORF148" s="35"/>
      <c r="ORG148" s="35"/>
      <c r="ORH148" s="35"/>
      <c r="ORI148" s="35"/>
      <c r="ORJ148" s="35"/>
      <c r="ORK148" s="35"/>
      <c r="ORL148" s="35"/>
      <c r="ORM148" s="35"/>
      <c r="ORN148" s="35"/>
      <c r="ORO148" s="35"/>
      <c r="ORP148" s="35"/>
      <c r="ORQ148" s="35"/>
      <c r="ORR148" s="35"/>
      <c r="ORS148" s="35"/>
      <c r="ORT148" s="35"/>
      <c r="ORU148" s="35"/>
      <c r="ORV148" s="35"/>
      <c r="ORW148" s="35"/>
      <c r="ORX148" s="35"/>
      <c r="ORY148" s="35"/>
      <c r="ORZ148" s="35"/>
      <c r="OSA148" s="35"/>
      <c r="OSB148" s="35"/>
      <c r="OSC148" s="35"/>
      <c r="OSD148" s="35"/>
      <c r="OSE148" s="35"/>
      <c r="OSF148" s="35"/>
      <c r="OSG148" s="35"/>
      <c r="OSH148" s="35"/>
      <c r="OSI148" s="35"/>
      <c r="OSJ148" s="35"/>
      <c r="OSK148" s="35"/>
      <c r="OSL148" s="35"/>
      <c r="OSM148" s="35"/>
      <c r="OSN148" s="35"/>
      <c r="OSO148" s="35"/>
      <c r="OSP148" s="35"/>
      <c r="OSQ148" s="35"/>
      <c r="OSR148" s="35"/>
      <c r="OSS148" s="35"/>
      <c r="OST148" s="35"/>
      <c r="OSU148" s="35"/>
      <c r="OSV148" s="35"/>
      <c r="OSW148" s="35"/>
      <c r="OSX148" s="35"/>
      <c r="OSY148" s="35"/>
      <c r="OSZ148" s="35"/>
      <c r="OTA148" s="35"/>
      <c r="OTB148" s="35"/>
      <c r="OTC148" s="35"/>
      <c r="OTD148" s="35"/>
      <c r="OTE148" s="35"/>
      <c r="OTF148" s="35"/>
      <c r="OTG148" s="35"/>
      <c r="OTH148" s="35"/>
      <c r="OTI148" s="35"/>
      <c r="OTJ148" s="35"/>
      <c r="OTK148" s="35"/>
      <c r="OTL148" s="35"/>
      <c r="OTM148" s="35"/>
      <c r="OTN148" s="35"/>
      <c r="OTO148" s="35"/>
      <c r="OTP148" s="35"/>
      <c r="OTQ148" s="35"/>
      <c r="OTR148" s="35"/>
      <c r="OTS148" s="35"/>
      <c r="OTT148" s="35"/>
      <c r="OTU148" s="35"/>
      <c r="OTV148" s="35"/>
      <c r="OTW148" s="35"/>
      <c r="OTX148" s="35"/>
      <c r="OTY148" s="35"/>
      <c r="OTZ148" s="35"/>
      <c r="OUA148" s="35"/>
      <c r="OUB148" s="35"/>
      <c r="OUC148" s="35"/>
      <c r="OUD148" s="35"/>
      <c r="OUE148" s="35"/>
      <c r="OUF148" s="35"/>
      <c r="OUG148" s="35"/>
      <c r="OUH148" s="35"/>
      <c r="OUI148" s="35"/>
      <c r="OUJ148" s="35"/>
      <c r="OUK148" s="35"/>
      <c r="OUL148" s="35"/>
      <c r="OUM148" s="35"/>
      <c r="OUN148" s="35"/>
      <c r="OUO148" s="35"/>
      <c r="OUP148" s="35"/>
      <c r="OUQ148" s="35"/>
      <c r="OUR148" s="35"/>
      <c r="OUS148" s="35"/>
      <c r="OUT148" s="35"/>
      <c r="OUU148" s="35"/>
      <c r="OUV148" s="35"/>
      <c r="OUW148" s="35"/>
      <c r="OUX148" s="35"/>
      <c r="OUY148" s="35"/>
      <c r="OUZ148" s="35"/>
      <c r="OVA148" s="35"/>
      <c r="OVB148" s="35"/>
      <c r="OVC148" s="35"/>
      <c r="OVD148" s="35"/>
      <c r="OVE148" s="35"/>
      <c r="OVF148" s="35"/>
      <c r="OVG148" s="35"/>
      <c r="OVH148" s="35"/>
      <c r="OVI148" s="35"/>
      <c r="OVJ148" s="35"/>
      <c r="OVQ148" s="35"/>
      <c r="OVR148" s="35"/>
      <c r="OVS148" s="35"/>
      <c r="OVT148" s="35"/>
      <c r="OVU148" s="35"/>
      <c r="OVV148" s="35"/>
      <c r="OVW148" s="35"/>
      <c r="OVX148" s="35"/>
      <c r="OVY148" s="35"/>
      <c r="OVZ148" s="35"/>
      <c r="OWA148" s="35"/>
      <c r="OWB148" s="35"/>
      <c r="OWC148" s="35"/>
      <c r="OWD148" s="35"/>
      <c r="OWE148" s="35"/>
      <c r="OWF148" s="35"/>
      <c r="OWG148" s="35"/>
      <c r="OWH148" s="35"/>
      <c r="OWI148" s="35"/>
      <c r="OWJ148" s="35"/>
      <c r="OWK148" s="35"/>
      <c r="OWL148" s="35"/>
      <c r="OWM148" s="35"/>
      <c r="OWN148" s="35"/>
      <c r="OWO148" s="35"/>
      <c r="OWP148" s="35"/>
      <c r="OWQ148" s="35"/>
      <c r="OWR148" s="35"/>
      <c r="OWS148" s="35"/>
      <c r="OWT148" s="35"/>
      <c r="OWU148" s="35"/>
      <c r="OWV148" s="35"/>
      <c r="OWW148" s="35"/>
      <c r="OWX148" s="35"/>
      <c r="OWY148" s="35"/>
      <c r="OWZ148" s="35"/>
      <c r="OXA148" s="35"/>
      <c r="OXB148" s="35"/>
      <c r="OXC148" s="35"/>
      <c r="OXD148" s="35"/>
      <c r="OXE148" s="35"/>
      <c r="OXF148" s="35"/>
      <c r="OXG148" s="35"/>
      <c r="OXH148" s="35"/>
      <c r="OXI148" s="35"/>
      <c r="OXJ148" s="35"/>
      <c r="OXK148" s="35"/>
      <c r="OXL148" s="35"/>
      <c r="OXM148" s="35"/>
      <c r="OXN148" s="35"/>
      <c r="OXO148" s="35"/>
      <c r="OXP148" s="35"/>
      <c r="OXQ148" s="35"/>
      <c r="OXR148" s="35"/>
      <c r="OXS148" s="35"/>
      <c r="OXT148" s="35"/>
      <c r="OXU148" s="35"/>
      <c r="OXV148" s="35"/>
      <c r="OXW148" s="35"/>
      <c r="OXX148" s="35"/>
      <c r="OXY148" s="35"/>
      <c r="OXZ148" s="35"/>
      <c r="OYA148" s="35"/>
      <c r="OYB148" s="35"/>
      <c r="OYC148" s="35"/>
      <c r="OYD148" s="35"/>
      <c r="OYE148" s="35"/>
      <c r="OYF148" s="35"/>
      <c r="OYG148" s="35"/>
      <c r="OYH148" s="35"/>
      <c r="OYI148" s="35"/>
      <c r="OYJ148" s="35"/>
      <c r="OYK148" s="35"/>
      <c r="OYL148" s="35"/>
      <c r="OYM148" s="35"/>
      <c r="OYN148" s="35"/>
      <c r="OYO148" s="35"/>
      <c r="OYP148" s="35"/>
      <c r="OYQ148" s="35"/>
      <c r="OYR148" s="35"/>
      <c r="OYS148" s="35"/>
      <c r="OYT148" s="35"/>
      <c r="OYU148" s="35"/>
      <c r="OYV148" s="35"/>
      <c r="OYW148" s="35"/>
      <c r="OYX148" s="35"/>
      <c r="OYY148" s="35"/>
      <c r="OYZ148" s="35"/>
      <c r="OZA148" s="35"/>
      <c r="OZB148" s="35"/>
      <c r="OZC148" s="35"/>
      <c r="OZD148" s="35"/>
      <c r="OZE148" s="35"/>
      <c r="OZF148" s="35"/>
      <c r="OZG148" s="35"/>
      <c r="OZH148" s="35"/>
      <c r="OZI148" s="35"/>
      <c r="OZJ148" s="35"/>
      <c r="OZK148" s="35"/>
      <c r="OZL148" s="35"/>
      <c r="OZM148" s="35"/>
      <c r="OZN148" s="35"/>
      <c r="OZO148" s="35"/>
      <c r="OZP148" s="35"/>
      <c r="OZQ148" s="35"/>
      <c r="OZR148" s="35"/>
      <c r="OZS148" s="35"/>
      <c r="OZT148" s="35"/>
      <c r="OZU148" s="35"/>
      <c r="OZV148" s="35"/>
      <c r="OZW148" s="35"/>
      <c r="OZX148" s="35"/>
      <c r="OZY148" s="35"/>
      <c r="OZZ148" s="35"/>
      <c r="PAA148" s="35"/>
      <c r="PAB148" s="35"/>
      <c r="PAC148" s="35"/>
      <c r="PAD148" s="35"/>
      <c r="PAE148" s="35"/>
      <c r="PAF148" s="35"/>
      <c r="PAG148" s="35"/>
      <c r="PAH148" s="35"/>
      <c r="PAI148" s="35"/>
      <c r="PAJ148" s="35"/>
      <c r="PAK148" s="35"/>
      <c r="PAL148" s="35"/>
      <c r="PAM148" s="35"/>
      <c r="PAN148" s="35"/>
      <c r="PAO148" s="35"/>
      <c r="PAP148" s="35"/>
      <c r="PAQ148" s="35"/>
      <c r="PAR148" s="35"/>
      <c r="PAS148" s="35"/>
      <c r="PAT148" s="35"/>
      <c r="PAU148" s="35"/>
      <c r="PAV148" s="35"/>
      <c r="PAW148" s="35"/>
      <c r="PAX148" s="35"/>
      <c r="PAY148" s="35"/>
      <c r="PAZ148" s="35"/>
      <c r="PBA148" s="35"/>
      <c r="PBB148" s="35"/>
      <c r="PBC148" s="35"/>
      <c r="PBD148" s="35"/>
      <c r="PBE148" s="35"/>
      <c r="PBF148" s="35"/>
      <c r="PBG148" s="35"/>
      <c r="PBH148" s="35"/>
      <c r="PBI148" s="35"/>
      <c r="PBJ148" s="35"/>
      <c r="PBK148" s="35"/>
      <c r="PBL148" s="35"/>
      <c r="PBM148" s="35"/>
      <c r="PBN148" s="35"/>
      <c r="PBO148" s="35"/>
      <c r="PBP148" s="35"/>
      <c r="PBQ148" s="35"/>
      <c r="PBR148" s="35"/>
      <c r="PBS148" s="35"/>
      <c r="PBT148" s="35"/>
      <c r="PBU148" s="35"/>
      <c r="PBV148" s="35"/>
      <c r="PBW148" s="35"/>
      <c r="PBX148" s="35"/>
      <c r="PBY148" s="35"/>
      <c r="PBZ148" s="35"/>
      <c r="PCA148" s="35"/>
      <c r="PCB148" s="35"/>
      <c r="PCC148" s="35"/>
      <c r="PCD148" s="35"/>
      <c r="PCE148" s="35"/>
      <c r="PCF148" s="35"/>
      <c r="PCG148" s="35"/>
      <c r="PCH148" s="35"/>
      <c r="PCI148" s="35"/>
      <c r="PCJ148" s="35"/>
      <c r="PCK148" s="35"/>
      <c r="PCL148" s="35"/>
      <c r="PCM148" s="35"/>
      <c r="PCN148" s="35"/>
      <c r="PCO148" s="35"/>
      <c r="PCP148" s="35"/>
      <c r="PCQ148" s="35"/>
      <c r="PCR148" s="35"/>
      <c r="PCS148" s="35"/>
      <c r="PCT148" s="35"/>
      <c r="PCU148" s="35"/>
      <c r="PCV148" s="35"/>
      <c r="PCW148" s="35"/>
      <c r="PCX148" s="35"/>
      <c r="PCY148" s="35"/>
      <c r="PCZ148" s="35"/>
      <c r="PDA148" s="35"/>
      <c r="PDB148" s="35"/>
      <c r="PDC148" s="35"/>
      <c r="PDD148" s="35"/>
      <c r="PDE148" s="35"/>
      <c r="PDF148" s="35"/>
      <c r="PDG148" s="35"/>
      <c r="PDH148" s="35"/>
      <c r="PDI148" s="35"/>
      <c r="PDJ148" s="35"/>
      <c r="PDK148" s="35"/>
      <c r="PDL148" s="35"/>
      <c r="PDM148" s="35"/>
      <c r="PDN148" s="35"/>
      <c r="PDO148" s="35"/>
      <c r="PDP148" s="35"/>
      <c r="PDQ148" s="35"/>
      <c r="PDR148" s="35"/>
      <c r="PDS148" s="35"/>
      <c r="PDT148" s="35"/>
      <c r="PDU148" s="35"/>
      <c r="PDV148" s="35"/>
      <c r="PDW148" s="35"/>
      <c r="PDX148" s="35"/>
      <c r="PDY148" s="35"/>
      <c r="PDZ148" s="35"/>
      <c r="PEA148" s="35"/>
      <c r="PEB148" s="35"/>
      <c r="PEC148" s="35"/>
      <c r="PED148" s="35"/>
      <c r="PEE148" s="35"/>
      <c r="PEF148" s="35"/>
      <c r="PEG148" s="35"/>
      <c r="PEH148" s="35"/>
      <c r="PEI148" s="35"/>
      <c r="PEJ148" s="35"/>
      <c r="PEK148" s="35"/>
      <c r="PEL148" s="35"/>
      <c r="PEM148" s="35"/>
      <c r="PEN148" s="35"/>
      <c r="PEO148" s="35"/>
      <c r="PEP148" s="35"/>
      <c r="PEQ148" s="35"/>
      <c r="PER148" s="35"/>
      <c r="PES148" s="35"/>
      <c r="PET148" s="35"/>
      <c r="PEU148" s="35"/>
      <c r="PEV148" s="35"/>
      <c r="PEW148" s="35"/>
      <c r="PEX148" s="35"/>
      <c r="PEY148" s="35"/>
      <c r="PEZ148" s="35"/>
      <c r="PFA148" s="35"/>
      <c r="PFB148" s="35"/>
      <c r="PFC148" s="35"/>
      <c r="PFD148" s="35"/>
      <c r="PFE148" s="35"/>
      <c r="PFF148" s="35"/>
      <c r="PFM148" s="35"/>
      <c r="PFN148" s="35"/>
      <c r="PFO148" s="35"/>
      <c r="PFP148" s="35"/>
      <c r="PFQ148" s="35"/>
      <c r="PFR148" s="35"/>
      <c r="PFS148" s="35"/>
      <c r="PFT148" s="35"/>
      <c r="PFU148" s="35"/>
      <c r="PFV148" s="35"/>
      <c r="PFW148" s="35"/>
      <c r="PFX148" s="35"/>
      <c r="PFY148" s="35"/>
      <c r="PFZ148" s="35"/>
      <c r="PGA148" s="35"/>
      <c r="PGB148" s="35"/>
      <c r="PGC148" s="35"/>
      <c r="PGD148" s="35"/>
      <c r="PGE148" s="35"/>
      <c r="PGF148" s="35"/>
      <c r="PGG148" s="35"/>
      <c r="PGH148" s="35"/>
      <c r="PGI148" s="35"/>
      <c r="PGJ148" s="35"/>
      <c r="PGK148" s="35"/>
      <c r="PGL148" s="35"/>
      <c r="PGM148" s="35"/>
      <c r="PGN148" s="35"/>
      <c r="PGO148" s="35"/>
      <c r="PGP148" s="35"/>
      <c r="PGQ148" s="35"/>
      <c r="PGR148" s="35"/>
      <c r="PGS148" s="35"/>
      <c r="PGT148" s="35"/>
      <c r="PGU148" s="35"/>
      <c r="PGV148" s="35"/>
      <c r="PGW148" s="35"/>
      <c r="PGX148" s="35"/>
      <c r="PGY148" s="35"/>
      <c r="PGZ148" s="35"/>
      <c r="PHA148" s="35"/>
      <c r="PHB148" s="35"/>
      <c r="PHC148" s="35"/>
      <c r="PHD148" s="35"/>
      <c r="PHE148" s="35"/>
      <c r="PHF148" s="35"/>
      <c r="PHG148" s="35"/>
      <c r="PHH148" s="35"/>
      <c r="PHI148" s="35"/>
      <c r="PHJ148" s="35"/>
      <c r="PHK148" s="35"/>
      <c r="PHL148" s="35"/>
      <c r="PHM148" s="35"/>
      <c r="PHN148" s="35"/>
      <c r="PHO148" s="35"/>
      <c r="PHP148" s="35"/>
      <c r="PHQ148" s="35"/>
      <c r="PHR148" s="35"/>
      <c r="PHS148" s="35"/>
      <c r="PHT148" s="35"/>
      <c r="PHU148" s="35"/>
      <c r="PHV148" s="35"/>
      <c r="PHW148" s="35"/>
      <c r="PHX148" s="35"/>
      <c r="PHY148" s="35"/>
      <c r="PHZ148" s="35"/>
      <c r="PIA148" s="35"/>
      <c r="PIB148" s="35"/>
      <c r="PIC148" s="35"/>
      <c r="PID148" s="35"/>
      <c r="PIE148" s="35"/>
      <c r="PIF148" s="35"/>
      <c r="PIG148" s="35"/>
      <c r="PIH148" s="35"/>
      <c r="PII148" s="35"/>
      <c r="PIJ148" s="35"/>
      <c r="PIK148" s="35"/>
      <c r="PIL148" s="35"/>
      <c r="PIM148" s="35"/>
      <c r="PIN148" s="35"/>
      <c r="PIO148" s="35"/>
      <c r="PIP148" s="35"/>
      <c r="PIQ148" s="35"/>
      <c r="PIR148" s="35"/>
      <c r="PIS148" s="35"/>
      <c r="PIT148" s="35"/>
      <c r="PIU148" s="35"/>
      <c r="PIV148" s="35"/>
      <c r="PIW148" s="35"/>
      <c r="PIX148" s="35"/>
      <c r="PIY148" s="35"/>
      <c r="PIZ148" s="35"/>
      <c r="PJA148" s="35"/>
      <c r="PJB148" s="35"/>
      <c r="PJC148" s="35"/>
      <c r="PJD148" s="35"/>
      <c r="PJE148" s="35"/>
      <c r="PJF148" s="35"/>
      <c r="PJG148" s="35"/>
      <c r="PJH148" s="35"/>
      <c r="PJI148" s="35"/>
      <c r="PJJ148" s="35"/>
      <c r="PJK148" s="35"/>
      <c r="PJL148" s="35"/>
      <c r="PJM148" s="35"/>
      <c r="PJN148" s="35"/>
      <c r="PJO148" s="35"/>
      <c r="PJP148" s="35"/>
      <c r="PJQ148" s="35"/>
      <c r="PJR148" s="35"/>
      <c r="PJS148" s="35"/>
      <c r="PJT148" s="35"/>
      <c r="PJU148" s="35"/>
      <c r="PJV148" s="35"/>
      <c r="PJW148" s="35"/>
      <c r="PJX148" s="35"/>
      <c r="PJY148" s="35"/>
      <c r="PJZ148" s="35"/>
      <c r="PKA148" s="35"/>
      <c r="PKB148" s="35"/>
      <c r="PKC148" s="35"/>
      <c r="PKD148" s="35"/>
      <c r="PKE148" s="35"/>
      <c r="PKF148" s="35"/>
      <c r="PKG148" s="35"/>
      <c r="PKH148" s="35"/>
      <c r="PKI148" s="35"/>
      <c r="PKJ148" s="35"/>
      <c r="PKK148" s="35"/>
      <c r="PKL148" s="35"/>
      <c r="PKM148" s="35"/>
      <c r="PKN148" s="35"/>
      <c r="PKO148" s="35"/>
      <c r="PKP148" s="35"/>
      <c r="PKQ148" s="35"/>
      <c r="PKR148" s="35"/>
      <c r="PKS148" s="35"/>
      <c r="PKT148" s="35"/>
      <c r="PKU148" s="35"/>
      <c r="PKV148" s="35"/>
      <c r="PKW148" s="35"/>
      <c r="PKX148" s="35"/>
      <c r="PKY148" s="35"/>
      <c r="PKZ148" s="35"/>
      <c r="PLA148" s="35"/>
      <c r="PLB148" s="35"/>
      <c r="PLC148" s="35"/>
      <c r="PLD148" s="35"/>
      <c r="PLE148" s="35"/>
      <c r="PLF148" s="35"/>
      <c r="PLG148" s="35"/>
      <c r="PLH148" s="35"/>
      <c r="PLI148" s="35"/>
      <c r="PLJ148" s="35"/>
      <c r="PLK148" s="35"/>
      <c r="PLL148" s="35"/>
      <c r="PLM148" s="35"/>
      <c r="PLN148" s="35"/>
      <c r="PLO148" s="35"/>
      <c r="PLP148" s="35"/>
      <c r="PLQ148" s="35"/>
      <c r="PLR148" s="35"/>
      <c r="PLS148" s="35"/>
      <c r="PLT148" s="35"/>
      <c r="PLU148" s="35"/>
      <c r="PLV148" s="35"/>
      <c r="PLW148" s="35"/>
      <c r="PLX148" s="35"/>
      <c r="PLY148" s="35"/>
      <c r="PLZ148" s="35"/>
      <c r="PMA148" s="35"/>
      <c r="PMB148" s="35"/>
      <c r="PMC148" s="35"/>
      <c r="PMD148" s="35"/>
      <c r="PME148" s="35"/>
      <c r="PMF148" s="35"/>
      <c r="PMG148" s="35"/>
      <c r="PMH148" s="35"/>
      <c r="PMI148" s="35"/>
      <c r="PMJ148" s="35"/>
      <c r="PMK148" s="35"/>
      <c r="PML148" s="35"/>
      <c r="PMM148" s="35"/>
      <c r="PMN148" s="35"/>
      <c r="PMO148" s="35"/>
      <c r="PMP148" s="35"/>
      <c r="PMQ148" s="35"/>
      <c r="PMR148" s="35"/>
      <c r="PMS148" s="35"/>
      <c r="PMT148" s="35"/>
      <c r="PMU148" s="35"/>
      <c r="PMV148" s="35"/>
      <c r="PMW148" s="35"/>
      <c r="PMX148" s="35"/>
      <c r="PMY148" s="35"/>
      <c r="PMZ148" s="35"/>
      <c r="PNA148" s="35"/>
      <c r="PNB148" s="35"/>
      <c r="PNC148" s="35"/>
      <c r="PND148" s="35"/>
      <c r="PNE148" s="35"/>
      <c r="PNF148" s="35"/>
      <c r="PNG148" s="35"/>
      <c r="PNH148" s="35"/>
      <c r="PNI148" s="35"/>
      <c r="PNJ148" s="35"/>
      <c r="PNK148" s="35"/>
      <c r="PNL148" s="35"/>
      <c r="PNM148" s="35"/>
      <c r="PNN148" s="35"/>
      <c r="PNO148" s="35"/>
      <c r="PNP148" s="35"/>
      <c r="PNQ148" s="35"/>
      <c r="PNR148" s="35"/>
      <c r="PNS148" s="35"/>
      <c r="PNT148" s="35"/>
      <c r="PNU148" s="35"/>
      <c r="PNV148" s="35"/>
      <c r="PNW148" s="35"/>
      <c r="PNX148" s="35"/>
      <c r="PNY148" s="35"/>
      <c r="PNZ148" s="35"/>
      <c r="POA148" s="35"/>
      <c r="POB148" s="35"/>
      <c r="POC148" s="35"/>
      <c r="POD148" s="35"/>
      <c r="POE148" s="35"/>
      <c r="POF148" s="35"/>
      <c r="POG148" s="35"/>
      <c r="POH148" s="35"/>
      <c r="POI148" s="35"/>
      <c r="POJ148" s="35"/>
      <c r="POK148" s="35"/>
      <c r="POL148" s="35"/>
      <c r="POM148" s="35"/>
      <c r="PON148" s="35"/>
      <c r="POO148" s="35"/>
      <c r="POP148" s="35"/>
      <c r="POQ148" s="35"/>
      <c r="POR148" s="35"/>
      <c r="POS148" s="35"/>
      <c r="POT148" s="35"/>
      <c r="POU148" s="35"/>
      <c r="POV148" s="35"/>
      <c r="POW148" s="35"/>
      <c r="POX148" s="35"/>
      <c r="POY148" s="35"/>
      <c r="POZ148" s="35"/>
      <c r="PPA148" s="35"/>
      <c r="PPB148" s="35"/>
      <c r="PPI148" s="35"/>
      <c r="PPJ148" s="35"/>
      <c r="PPK148" s="35"/>
      <c r="PPL148" s="35"/>
      <c r="PPM148" s="35"/>
      <c r="PPN148" s="35"/>
      <c r="PPO148" s="35"/>
      <c r="PPP148" s="35"/>
      <c r="PPQ148" s="35"/>
      <c r="PPR148" s="35"/>
      <c r="PPS148" s="35"/>
      <c r="PPT148" s="35"/>
      <c r="PPU148" s="35"/>
      <c r="PPV148" s="35"/>
      <c r="PPW148" s="35"/>
      <c r="PPX148" s="35"/>
      <c r="PPY148" s="35"/>
      <c r="PPZ148" s="35"/>
      <c r="PQA148" s="35"/>
      <c r="PQB148" s="35"/>
      <c r="PQC148" s="35"/>
      <c r="PQD148" s="35"/>
      <c r="PQE148" s="35"/>
      <c r="PQF148" s="35"/>
      <c r="PQG148" s="35"/>
      <c r="PQH148" s="35"/>
      <c r="PQI148" s="35"/>
      <c r="PQJ148" s="35"/>
      <c r="PQK148" s="35"/>
      <c r="PQL148" s="35"/>
      <c r="PQM148" s="35"/>
      <c r="PQN148" s="35"/>
      <c r="PQO148" s="35"/>
      <c r="PQP148" s="35"/>
      <c r="PQQ148" s="35"/>
      <c r="PQR148" s="35"/>
      <c r="PQS148" s="35"/>
      <c r="PQT148" s="35"/>
      <c r="PQU148" s="35"/>
      <c r="PQV148" s="35"/>
      <c r="PQW148" s="35"/>
      <c r="PQX148" s="35"/>
      <c r="PQY148" s="35"/>
      <c r="PQZ148" s="35"/>
      <c r="PRA148" s="35"/>
      <c r="PRB148" s="35"/>
      <c r="PRC148" s="35"/>
      <c r="PRD148" s="35"/>
      <c r="PRE148" s="35"/>
      <c r="PRF148" s="35"/>
      <c r="PRG148" s="35"/>
      <c r="PRH148" s="35"/>
      <c r="PRI148" s="35"/>
      <c r="PRJ148" s="35"/>
      <c r="PRK148" s="35"/>
      <c r="PRL148" s="35"/>
      <c r="PRM148" s="35"/>
      <c r="PRN148" s="35"/>
      <c r="PRO148" s="35"/>
      <c r="PRP148" s="35"/>
      <c r="PRQ148" s="35"/>
      <c r="PRR148" s="35"/>
      <c r="PRS148" s="35"/>
      <c r="PRT148" s="35"/>
      <c r="PRU148" s="35"/>
      <c r="PRV148" s="35"/>
      <c r="PRW148" s="35"/>
      <c r="PRX148" s="35"/>
      <c r="PRY148" s="35"/>
      <c r="PRZ148" s="35"/>
      <c r="PSA148" s="35"/>
      <c r="PSB148" s="35"/>
      <c r="PSC148" s="35"/>
      <c r="PSD148" s="35"/>
      <c r="PSE148" s="35"/>
      <c r="PSF148" s="35"/>
      <c r="PSG148" s="35"/>
      <c r="PSH148" s="35"/>
      <c r="PSI148" s="35"/>
      <c r="PSJ148" s="35"/>
      <c r="PSK148" s="35"/>
      <c r="PSL148" s="35"/>
      <c r="PSM148" s="35"/>
      <c r="PSN148" s="35"/>
      <c r="PSO148" s="35"/>
      <c r="PSP148" s="35"/>
      <c r="PSQ148" s="35"/>
      <c r="PSR148" s="35"/>
      <c r="PSS148" s="35"/>
      <c r="PST148" s="35"/>
      <c r="PSU148" s="35"/>
      <c r="PSV148" s="35"/>
      <c r="PSW148" s="35"/>
      <c r="PSX148" s="35"/>
      <c r="PSY148" s="35"/>
      <c r="PSZ148" s="35"/>
      <c r="PTA148" s="35"/>
      <c r="PTB148" s="35"/>
      <c r="PTC148" s="35"/>
      <c r="PTD148" s="35"/>
      <c r="PTE148" s="35"/>
      <c r="PTF148" s="35"/>
      <c r="PTG148" s="35"/>
      <c r="PTH148" s="35"/>
      <c r="PTI148" s="35"/>
      <c r="PTJ148" s="35"/>
      <c r="PTK148" s="35"/>
      <c r="PTL148" s="35"/>
      <c r="PTM148" s="35"/>
      <c r="PTN148" s="35"/>
      <c r="PTO148" s="35"/>
      <c r="PTP148" s="35"/>
      <c r="PTQ148" s="35"/>
      <c r="PTR148" s="35"/>
      <c r="PTS148" s="35"/>
      <c r="PTT148" s="35"/>
      <c r="PTU148" s="35"/>
      <c r="PTV148" s="35"/>
      <c r="PTW148" s="35"/>
      <c r="PTX148" s="35"/>
      <c r="PTY148" s="35"/>
      <c r="PTZ148" s="35"/>
      <c r="PUA148" s="35"/>
      <c r="PUB148" s="35"/>
      <c r="PUC148" s="35"/>
      <c r="PUD148" s="35"/>
      <c r="PUE148" s="35"/>
      <c r="PUF148" s="35"/>
      <c r="PUG148" s="35"/>
      <c r="PUH148" s="35"/>
      <c r="PUI148" s="35"/>
      <c r="PUJ148" s="35"/>
      <c r="PUK148" s="35"/>
      <c r="PUL148" s="35"/>
      <c r="PUM148" s="35"/>
      <c r="PUN148" s="35"/>
      <c r="PUO148" s="35"/>
      <c r="PUP148" s="35"/>
      <c r="PUQ148" s="35"/>
      <c r="PUR148" s="35"/>
      <c r="PUS148" s="35"/>
      <c r="PUT148" s="35"/>
      <c r="PUU148" s="35"/>
      <c r="PUV148" s="35"/>
      <c r="PUW148" s="35"/>
      <c r="PUX148" s="35"/>
      <c r="PUY148" s="35"/>
      <c r="PUZ148" s="35"/>
      <c r="PVA148" s="35"/>
      <c r="PVB148" s="35"/>
      <c r="PVC148" s="35"/>
      <c r="PVD148" s="35"/>
      <c r="PVE148" s="35"/>
      <c r="PVF148" s="35"/>
      <c r="PVG148" s="35"/>
      <c r="PVH148" s="35"/>
      <c r="PVI148" s="35"/>
      <c r="PVJ148" s="35"/>
      <c r="PVK148" s="35"/>
      <c r="PVL148" s="35"/>
      <c r="PVM148" s="35"/>
      <c r="PVN148" s="35"/>
      <c r="PVO148" s="35"/>
      <c r="PVP148" s="35"/>
      <c r="PVQ148" s="35"/>
      <c r="PVR148" s="35"/>
      <c r="PVS148" s="35"/>
      <c r="PVT148" s="35"/>
      <c r="PVU148" s="35"/>
      <c r="PVV148" s="35"/>
      <c r="PVW148" s="35"/>
      <c r="PVX148" s="35"/>
      <c r="PVY148" s="35"/>
      <c r="PVZ148" s="35"/>
      <c r="PWA148" s="35"/>
      <c r="PWB148" s="35"/>
      <c r="PWC148" s="35"/>
      <c r="PWD148" s="35"/>
      <c r="PWE148" s="35"/>
      <c r="PWF148" s="35"/>
      <c r="PWG148" s="35"/>
      <c r="PWH148" s="35"/>
      <c r="PWI148" s="35"/>
      <c r="PWJ148" s="35"/>
      <c r="PWK148" s="35"/>
      <c r="PWL148" s="35"/>
      <c r="PWM148" s="35"/>
      <c r="PWN148" s="35"/>
      <c r="PWO148" s="35"/>
      <c r="PWP148" s="35"/>
      <c r="PWQ148" s="35"/>
      <c r="PWR148" s="35"/>
      <c r="PWS148" s="35"/>
      <c r="PWT148" s="35"/>
      <c r="PWU148" s="35"/>
      <c r="PWV148" s="35"/>
      <c r="PWW148" s="35"/>
      <c r="PWX148" s="35"/>
      <c r="PWY148" s="35"/>
      <c r="PWZ148" s="35"/>
      <c r="PXA148" s="35"/>
      <c r="PXB148" s="35"/>
      <c r="PXC148" s="35"/>
      <c r="PXD148" s="35"/>
      <c r="PXE148" s="35"/>
      <c r="PXF148" s="35"/>
      <c r="PXG148" s="35"/>
      <c r="PXH148" s="35"/>
      <c r="PXI148" s="35"/>
      <c r="PXJ148" s="35"/>
      <c r="PXK148" s="35"/>
      <c r="PXL148" s="35"/>
      <c r="PXM148" s="35"/>
      <c r="PXN148" s="35"/>
      <c r="PXO148" s="35"/>
      <c r="PXP148" s="35"/>
      <c r="PXQ148" s="35"/>
      <c r="PXR148" s="35"/>
      <c r="PXS148" s="35"/>
      <c r="PXT148" s="35"/>
      <c r="PXU148" s="35"/>
      <c r="PXV148" s="35"/>
      <c r="PXW148" s="35"/>
      <c r="PXX148" s="35"/>
      <c r="PXY148" s="35"/>
      <c r="PXZ148" s="35"/>
      <c r="PYA148" s="35"/>
      <c r="PYB148" s="35"/>
      <c r="PYC148" s="35"/>
      <c r="PYD148" s="35"/>
      <c r="PYE148" s="35"/>
      <c r="PYF148" s="35"/>
      <c r="PYG148" s="35"/>
      <c r="PYH148" s="35"/>
      <c r="PYI148" s="35"/>
      <c r="PYJ148" s="35"/>
      <c r="PYK148" s="35"/>
      <c r="PYL148" s="35"/>
      <c r="PYM148" s="35"/>
      <c r="PYN148" s="35"/>
      <c r="PYO148" s="35"/>
      <c r="PYP148" s="35"/>
      <c r="PYQ148" s="35"/>
      <c r="PYR148" s="35"/>
      <c r="PYS148" s="35"/>
      <c r="PYT148" s="35"/>
      <c r="PYU148" s="35"/>
      <c r="PYV148" s="35"/>
      <c r="PYW148" s="35"/>
      <c r="PYX148" s="35"/>
      <c r="PZE148" s="35"/>
      <c r="PZF148" s="35"/>
      <c r="PZG148" s="35"/>
      <c r="PZH148" s="35"/>
      <c r="PZI148" s="35"/>
      <c r="PZJ148" s="35"/>
      <c r="PZK148" s="35"/>
      <c r="PZL148" s="35"/>
      <c r="PZM148" s="35"/>
      <c r="PZN148" s="35"/>
      <c r="PZO148" s="35"/>
      <c r="PZP148" s="35"/>
      <c r="PZQ148" s="35"/>
      <c r="PZR148" s="35"/>
      <c r="PZS148" s="35"/>
      <c r="PZT148" s="35"/>
      <c r="PZU148" s="35"/>
      <c r="PZV148" s="35"/>
      <c r="PZW148" s="35"/>
      <c r="PZX148" s="35"/>
      <c r="PZY148" s="35"/>
      <c r="PZZ148" s="35"/>
      <c r="QAA148" s="35"/>
      <c r="QAB148" s="35"/>
      <c r="QAC148" s="35"/>
      <c r="QAD148" s="35"/>
      <c r="QAE148" s="35"/>
      <c r="QAF148" s="35"/>
      <c r="QAG148" s="35"/>
      <c r="QAH148" s="35"/>
      <c r="QAI148" s="35"/>
      <c r="QAJ148" s="35"/>
      <c r="QAK148" s="35"/>
      <c r="QAL148" s="35"/>
      <c r="QAM148" s="35"/>
      <c r="QAN148" s="35"/>
      <c r="QAO148" s="35"/>
      <c r="QAP148" s="35"/>
      <c r="QAQ148" s="35"/>
      <c r="QAR148" s="35"/>
      <c r="QAS148" s="35"/>
      <c r="QAT148" s="35"/>
      <c r="QAU148" s="35"/>
      <c r="QAV148" s="35"/>
      <c r="QAW148" s="35"/>
      <c r="QAX148" s="35"/>
      <c r="QAY148" s="35"/>
      <c r="QAZ148" s="35"/>
      <c r="QBA148" s="35"/>
      <c r="QBB148" s="35"/>
      <c r="QBC148" s="35"/>
      <c r="QBD148" s="35"/>
      <c r="QBE148" s="35"/>
      <c r="QBF148" s="35"/>
      <c r="QBG148" s="35"/>
      <c r="QBH148" s="35"/>
      <c r="QBI148" s="35"/>
      <c r="QBJ148" s="35"/>
      <c r="QBK148" s="35"/>
      <c r="QBL148" s="35"/>
      <c r="QBM148" s="35"/>
      <c r="QBN148" s="35"/>
      <c r="QBO148" s="35"/>
      <c r="QBP148" s="35"/>
      <c r="QBQ148" s="35"/>
      <c r="QBR148" s="35"/>
      <c r="QBS148" s="35"/>
      <c r="QBT148" s="35"/>
      <c r="QBU148" s="35"/>
      <c r="QBV148" s="35"/>
      <c r="QBW148" s="35"/>
      <c r="QBX148" s="35"/>
      <c r="QBY148" s="35"/>
      <c r="QBZ148" s="35"/>
      <c r="QCA148" s="35"/>
      <c r="QCB148" s="35"/>
      <c r="QCC148" s="35"/>
      <c r="QCD148" s="35"/>
      <c r="QCE148" s="35"/>
      <c r="QCF148" s="35"/>
      <c r="QCG148" s="35"/>
      <c r="QCH148" s="35"/>
      <c r="QCI148" s="35"/>
      <c r="QCJ148" s="35"/>
      <c r="QCK148" s="35"/>
      <c r="QCL148" s="35"/>
      <c r="QCM148" s="35"/>
      <c r="QCN148" s="35"/>
      <c r="QCO148" s="35"/>
      <c r="QCP148" s="35"/>
      <c r="QCQ148" s="35"/>
      <c r="QCR148" s="35"/>
      <c r="QCS148" s="35"/>
      <c r="QCT148" s="35"/>
      <c r="QCU148" s="35"/>
      <c r="QCV148" s="35"/>
      <c r="QCW148" s="35"/>
      <c r="QCX148" s="35"/>
      <c r="QCY148" s="35"/>
      <c r="QCZ148" s="35"/>
      <c r="QDA148" s="35"/>
      <c r="QDB148" s="35"/>
      <c r="QDC148" s="35"/>
      <c r="QDD148" s="35"/>
      <c r="QDE148" s="35"/>
      <c r="QDF148" s="35"/>
      <c r="QDG148" s="35"/>
      <c r="QDH148" s="35"/>
      <c r="QDI148" s="35"/>
      <c r="QDJ148" s="35"/>
      <c r="QDK148" s="35"/>
      <c r="QDL148" s="35"/>
      <c r="QDM148" s="35"/>
      <c r="QDN148" s="35"/>
      <c r="QDO148" s="35"/>
      <c r="QDP148" s="35"/>
      <c r="QDQ148" s="35"/>
      <c r="QDR148" s="35"/>
      <c r="QDS148" s="35"/>
      <c r="QDT148" s="35"/>
      <c r="QDU148" s="35"/>
      <c r="QDV148" s="35"/>
      <c r="QDW148" s="35"/>
      <c r="QDX148" s="35"/>
      <c r="QDY148" s="35"/>
      <c r="QDZ148" s="35"/>
      <c r="QEA148" s="35"/>
      <c r="QEB148" s="35"/>
      <c r="QEC148" s="35"/>
      <c r="QED148" s="35"/>
      <c r="QEE148" s="35"/>
      <c r="QEF148" s="35"/>
      <c r="QEG148" s="35"/>
      <c r="QEH148" s="35"/>
      <c r="QEI148" s="35"/>
      <c r="QEJ148" s="35"/>
      <c r="QEK148" s="35"/>
      <c r="QEL148" s="35"/>
      <c r="QEM148" s="35"/>
      <c r="QEN148" s="35"/>
      <c r="QEO148" s="35"/>
      <c r="QEP148" s="35"/>
      <c r="QEQ148" s="35"/>
      <c r="QER148" s="35"/>
      <c r="QES148" s="35"/>
      <c r="QET148" s="35"/>
      <c r="QEU148" s="35"/>
      <c r="QEV148" s="35"/>
      <c r="QEW148" s="35"/>
      <c r="QEX148" s="35"/>
      <c r="QEY148" s="35"/>
      <c r="QEZ148" s="35"/>
      <c r="QFA148" s="35"/>
      <c r="QFB148" s="35"/>
      <c r="QFC148" s="35"/>
      <c r="QFD148" s="35"/>
      <c r="QFE148" s="35"/>
      <c r="QFF148" s="35"/>
      <c r="QFG148" s="35"/>
      <c r="QFH148" s="35"/>
      <c r="QFI148" s="35"/>
      <c r="QFJ148" s="35"/>
      <c r="QFK148" s="35"/>
      <c r="QFL148" s="35"/>
      <c r="QFM148" s="35"/>
      <c r="QFN148" s="35"/>
      <c r="QFO148" s="35"/>
      <c r="QFP148" s="35"/>
      <c r="QFQ148" s="35"/>
      <c r="QFR148" s="35"/>
      <c r="QFS148" s="35"/>
      <c r="QFT148" s="35"/>
      <c r="QFU148" s="35"/>
      <c r="QFV148" s="35"/>
      <c r="QFW148" s="35"/>
      <c r="QFX148" s="35"/>
      <c r="QFY148" s="35"/>
      <c r="QFZ148" s="35"/>
      <c r="QGA148" s="35"/>
      <c r="QGB148" s="35"/>
      <c r="QGC148" s="35"/>
      <c r="QGD148" s="35"/>
      <c r="QGE148" s="35"/>
      <c r="QGF148" s="35"/>
      <c r="QGG148" s="35"/>
      <c r="QGH148" s="35"/>
      <c r="QGI148" s="35"/>
      <c r="QGJ148" s="35"/>
      <c r="QGK148" s="35"/>
      <c r="QGL148" s="35"/>
      <c r="QGM148" s="35"/>
      <c r="QGN148" s="35"/>
      <c r="QGO148" s="35"/>
      <c r="QGP148" s="35"/>
      <c r="QGQ148" s="35"/>
      <c r="QGR148" s="35"/>
      <c r="QGS148" s="35"/>
      <c r="QGT148" s="35"/>
      <c r="QGU148" s="35"/>
      <c r="QGV148" s="35"/>
      <c r="QGW148" s="35"/>
      <c r="QGX148" s="35"/>
      <c r="QGY148" s="35"/>
      <c r="QGZ148" s="35"/>
      <c r="QHA148" s="35"/>
      <c r="QHB148" s="35"/>
      <c r="QHC148" s="35"/>
      <c r="QHD148" s="35"/>
      <c r="QHE148" s="35"/>
      <c r="QHF148" s="35"/>
      <c r="QHG148" s="35"/>
      <c r="QHH148" s="35"/>
      <c r="QHI148" s="35"/>
      <c r="QHJ148" s="35"/>
      <c r="QHK148" s="35"/>
      <c r="QHL148" s="35"/>
      <c r="QHM148" s="35"/>
      <c r="QHN148" s="35"/>
      <c r="QHO148" s="35"/>
      <c r="QHP148" s="35"/>
      <c r="QHQ148" s="35"/>
      <c r="QHR148" s="35"/>
      <c r="QHS148" s="35"/>
      <c r="QHT148" s="35"/>
      <c r="QHU148" s="35"/>
      <c r="QHV148" s="35"/>
      <c r="QHW148" s="35"/>
      <c r="QHX148" s="35"/>
      <c r="QHY148" s="35"/>
      <c r="QHZ148" s="35"/>
      <c r="QIA148" s="35"/>
      <c r="QIB148" s="35"/>
      <c r="QIC148" s="35"/>
      <c r="QID148" s="35"/>
      <c r="QIE148" s="35"/>
      <c r="QIF148" s="35"/>
      <c r="QIG148" s="35"/>
      <c r="QIH148" s="35"/>
      <c r="QII148" s="35"/>
      <c r="QIJ148" s="35"/>
      <c r="QIK148" s="35"/>
      <c r="QIL148" s="35"/>
      <c r="QIM148" s="35"/>
      <c r="QIN148" s="35"/>
      <c r="QIO148" s="35"/>
      <c r="QIP148" s="35"/>
      <c r="QIQ148" s="35"/>
      <c r="QIR148" s="35"/>
      <c r="QIS148" s="35"/>
      <c r="QIT148" s="35"/>
      <c r="QJA148" s="35"/>
      <c r="QJB148" s="35"/>
      <c r="QJC148" s="35"/>
      <c r="QJD148" s="35"/>
      <c r="QJE148" s="35"/>
      <c r="QJF148" s="35"/>
      <c r="QJG148" s="35"/>
      <c r="QJH148" s="35"/>
      <c r="QJI148" s="35"/>
      <c r="QJJ148" s="35"/>
      <c r="QJK148" s="35"/>
      <c r="QJL148" s="35"/>
      <c r="QJM148" s="35"/>
      <c r="QJN148" s="35"/>
      <c r="QJO148" s="35"/>
      <c r="QJP148" s="35"/>
      <c r="QJQ148" s="35"/>
      <c r="QJR148" s="35"/>
      <c r="QJS148" s="35"/>
      <c r="QJT148" s="35"/>
      <c r="QJU148" s="35"/>
      <c r="QJV148" s="35"/>
      <c r="QJW148" s="35"/>
      <c r="QJX148" s="35"/>
      <c r="QJY148" s="35"/>
      <c r="QJZ148" s="35"/>
      <c r="QKA148" s="35"/>
      <c r="QKB148" s="35"/>
      <c r="QKC148" s="35"/>
      <c r="QKD148" s="35"/>
      <c r="QKE148" s="35"/>
      <c r="QKF148" s="35"/>
      <c r="QKG148" s="35"/>
      <c r="QKH148" s="35"/>
      <c r="QKI148" s="35"/>
      <c r="QKJ148" s="35"/>
      <c r="QKK148" s="35"/>
      <c r="QKL148" s="35"/>
      <c r="QKM148" s="35"/>
      <c r="QKN148" s="35"/>
      <c r="QKO148" s="35"/>
      <c r="QKP148" s="35"/>
      <c r="QKQ148" s="35"/>
      <c r="QKR148" s="35"/>
      <c r="QKS148" s="35"/>
      <c r="QKT148" s="35"/>
      <c r="QKU148" s="35"/>
      <c r="QKV148" s="35"/>
      <c r="QKW148" s="35"/>
      <c r="QKX148" s="35"/>
      <c r="QKY148" s="35"/>
      <c r="QKZ148" s="35"/>
      <c r="QLA148" s="35"/>
      <c r="QLB148" s="35"/>
      <c r="QLC148" s="35"/>
      <c r="QLD148" s="35"/>
      <c r="QLE148" s="35"/>
      <c r="QLF148" s="35"/>
      <c r="QLG148" s="35"/>
      <c r="QLH148" s="35"/>
      <c r="QLI148" s="35"/>
      <c r="QLJ148" s="35"/>
      <c r="QLK148" s="35"/>
      <c r="QLL148" s="35"/>
      <c r="QLM148" s="35"/>
      <c r="QLN148" s="35"/>
      <c r="QLO148" s="35"/>
      <c r="QLP148" s="35"/>
      <c r="QLQ148" s="35"/>
      <c r="QLR148" s="35"/>
      <c r="QLS148" s="35"/>
      <c r="QLT148" s="35"/>
      <c r="QLU148" s="35"/>
      <c r="QLV148" s="35"/>
      <c r="QLW148" s="35"/>
      <c r="QLX148" s="35"/>
      <c r="QLY148" s="35"/>
      <c r="QLZ148" s="35"/>
      <c r="QMA148" s="35"/>
      <c r="QMB148" s="35"/>
      <c r="QMC148" s="35"/>
      <c r="QMD148" s="35"/>
      <c r="QME148" s="35"/>
      <c r="QMF148" s="35"/>
      <c r="QMG148" s="35"/>
      <c r="QMH148" s="35"/>
      <c r="QMI148" s="35"/>
      <c r="QMJ148" s="35"/>
      <c r="QMK148" s="35"/>
      <c r="QML148" s="35"/>
      <c r="QMM148" s="35"/>
      <c r="QMN148" s="35"/>
      <c r="QMO148" s="35"/>
      <c r="QMP148" s="35"/>
      <c r="QMQ148" s="35"/>
      <c r="QMR148" s="35"/>
      <c r="QMS148" s="35"/>
      <c r="QMT148" s="35"/>
      <c r="QMU148" s="35"/>
      <c r="QMV148" s="35"/>
      <c r="QMW148" s="35"/>
      <c r="QMX148" s="35"/>
      <c r="QMY148" s="35"/>
      <c r="QMZ148" s="35"/>
      <c r="QNA148" s="35"/>
      <c r="QNB148" s="35"/>
      <c r="QNC148" s="35"/>
      <c r="QND148" s="35"/>
      <c r="QNE148" s="35"/>
      <c r="QNF148" s="35"/>
      <c r="QNG148" s="35"/>
      <c r="QNH148" s="35"/>
      <c r="QNI148" s="35"/>
      <c r="QNJ148" s="35"/>
      <c r="QNK148" s="35"/>
      <c r="QNL148" s="35"/>
      <c r="QNM148" s="35"/>
      <c r="QNN148" s="35"/>
      <c r="QNO148" s="35"/>
      <c r="QNP148" s="35"/>
      <c r="QNQ148" s="35"/>
      <c r="QNR148" s="35"/>
      <c r="QNS148" s="35"/>
      <c r="QNT148" s="35"/>
      <c r="QNU148" s="35"/>
      <c r="QNV148" s="35"/>
      <c r="QNW148" s="35"/>
      <c r="QNX148" s="35"/>
      <c r="QNY148" s="35"/>
      <c r="QNZ148" s="35"/>
      <c r="QOA148" s="35"/>
      <c r="QOB148" s="35"/>
      <c r="QOC148" s="35"/>
      <c r="QOD148" s="35"/>
      <c r="QOE148" s="35"/>
      <c r="QOF148" s="35"/>
      <c r="QOG148" s="35"/>
      <c r="QOH148" s="35"/>
      <c r="QOI148" s="35"/>
      <c r="QOJ148" s="35"/>
      <c r="QOK148" s="35"/>
      <c r="QOL148" s="35"/>
      <c r="QOM148" s="35"/>
      <c r="QON148" s="35"/>
      <c r="QOO148" s="35"/>
      <c r="QOP148" s="35"/>
      <c r="QOQ148" s="35"/>
      <c r="QOR148" s="35"/>
      <c r="QOS148" s="35"/>
      <c r="QOT148" s="35"/>
      <c r="QOU148" s="35"/>
      <c r="QOV148" s="35"/>
      <c r="QOW148" s="35"/>
      <c r="QOX148" s="35"/>
      <c r="QOY148" s="35"/>
      <c r="QOZ148" s="35"/>
      <c r="QPA148" s="35"/>
      <c r="QPB148" s="35"/>
      <c r="QPC148" s="35"/>
      <c r="QPD148" s="35"/>
      <c r="QPE148" s="35"/>
      <c r="QPF148" s="35"/>
      <c r="QPG148" s="35"/>
      <c r="QPH148" s="35"/>
      <c r="QPI148" s="35"/>
      <c r="QPJ148" s="35"/>
      <c r="QPK148" s="35"/>
      <c r="QPL148" s="35"/>
      <c r="QPM148" s="35"/>
      <c r="QPN148" s="35"/>
      <c r="QPO148" s="35"/>
      <c r="QPP148" s="35"/>
      <c r="QPQ148" s="35"/>
      <c r="QPR148" s="35"/>
      <c r="QPS148" s="35"/>
      <c r="QPT148" s="35"/>
      <c r="QPU148" s="35"/>
      <c r="QPV148" s="35"/>
      <c r="QPW148" s="35"/>
      <c r="QPX148" s="35"/>
      <c r="QPY148" s="35"/>
      <c r="QPZ148" s="35"/>
      <c r="QQA148" s="35"/>
      <c r="QQB148" s="35"/>
      <c r="QQC148" s="35"/>
      <c r="QQD148" s="35"/>
      <c r="QQE148" s="35"/>
      <c r="QQF148" s="35"/>
      <c r="QQG148" s="35"/>
      <c r="QQH148" s="35"/>
      <c r="QQI148" s="35"/>
      <c r="QQJ148" s="35"/>
      <c r="QQK148" s="35"/>
      <c r="QQL148" s="35"/>
      <c r="QQM148" s="35"/>
      <c r="QQN148" s="35"/>
      <c r="QQO148" s="35"/>
      <c r="QQP148" s="35"/>
      <c r="QQQ148" s="35"/>
      <c r="QQR148" s="35"/>
      <c r="QQS148" s="35"/>
      <c r="QQT148" s="35"/>
      <c r="QQU148" s="35"/>
      <c r="QQV148" s="35"/>
      <c r="QQW148" s="35"/>
      <c r="QQX148" s="35"/>
      <c r="QQY148" s="35"/>
      <c r="QQZ148" s="35"/>
      <c r="QRA148" s="35"/>
      <c r="QRB148" s="35"/>
      <c r="QRC148" s="35"/>
      <c r="QRD148" s="35"/>
      <c r="QRE148" s="35"/>
      <c r="QRF148" s="35"/>
      <c r="QRG148" s="35"/>
      <c r="QRH148" s="35"/>
      <c r="QRI148" s="35"/>
      <c r="QRJ148" s="35"/>
      <c r="QRK148" s="35"/>
      <c r="QRL148" s="35"/>
      <c r="QRM148" s="35"/>
      <c r="QRN148" s="35"/>
      <c r="QRO148" s="35"/>
      <c r="QRP148" s="35"/>
      <c r="QRQ148" s="35"/>
      <c r="QRR148" s="35"/>
      <c r="QRS148" s="35"/>
      <c r="QRT148" s="35"/>
      <c r="QRU148" s="35"/>
      <c r="QRV148" s="35"/>
      <c r="QRW148" s="35"/>
      <c r="QRX148" s="35"/>
      <c r="QRY148" s="35"/>
      <c r="QRZ148" s="35"/>
      <c r="QSA148" s="35"/>
      <c r="QSB148" s="35"/>
      <c r="QSC148" s="35"/>
      <c r="QSD148" s="35"/>
      <c r="QSE148" s="35"/>
      <c r="QSF148" s="35"/>
      <c r="QSG148" s="35"/>
      <c r="QSH148" s="35"/>
      <c r="QSI148" s="35"/>
      <c r="QSJ148" s="35"/>
      <c r="QSK148" s="35"/>
      <c r="QSL148" s="35"/>
      <c r="QSM148" s="35"/>
      <c r="QSN148" s="35"/>
      <c r="QSO148" s="35"/>
      <c r="QSP148" s="35"/>
      <c r="QSW148" s="35"/>
      <c r="QSX148" s="35"/>
      <c r="QSY148" s="35"/>
      <c r="QSZ148" s="35"/>
      <c r="QTA148" s="35"/>
      <c r="QTB148" s="35"/>
      <c r="QTC148" s="35"/>
      <c r="QTD148" s="35"/>
      <c r="QTE148" s="35"/>
      <c r="QTF148" s="35"/>
      <c r="QTG148" s="35"/>
      <c r="QTH148" s="35"/>
      <c r="QTI148" s="35"/>
      <c r="QTJ148" s="35"/>
      <c r="QTK148" s="35"/>
      <c r="QTL148" s="35"/>
      <c r="QTM148" s="35"/>
      <c r="QTN148" s="35"/>
      <c r="QTO148" s="35"/>
      <c r="QTP148" s="35"/>
      <c r="QTQ148" s="35"/>
      <c r="QTR148" s="35"/>
      <c r="QTS148" s="35"/>
      <c r="QTT148" s="35"/>
      <c r="QTU148" s="35"/>
      <c r="QTV148" s="35"/>
      <c r="QTW148" s="35"/>
      <c r="QTX148" s="35"/>
      <c r="QTY148" s="35"/>
      <c r="QTZ148" s="35"/>
      <c r="QUA148" s="35"/>
      <c r="QUB148" s="35"/>
      <c r="QUC148" s="35"/>
      <c r="QUD148" s="35"/>
      <c r="QUE148" s="35"/>
      <c r="QUF148" s="35"/>
      <c r="QUG148" s="35"/>
      <c r="QUH148" s="35"/>
      <c r="QUI148" s="35"/>
      <c r="QUJ148" s="35"/>
      <c r="QUK148" s="35"/>
      <c r="QUL148" s="35"/>
      <c r="QUM148" s="35"/>
      <c r="QUN148" s="35"/>
      <c r="QUO148" s="35"/>
      <c r="QUP148" s="35"/>
      <c r="QUQ148" s="35"/>
      <c r="QUR148" s="35"/>
      <c r="QUS148" s="35"/>
      <c r="QUT148" s="35"/>
      <c r="QUU148" s="35"/>
      <c r="QUV148" s="35"/>
      <c r="QUW148" s="35"/>
      <c r="QUX148" s="35"/>
      <c r="QUY148" s="35"/>
      <c r="QUZ148" s="35"/>
      <c r="QVA148" s="35"/>
      <c r="QVB148" s="35"/>
      <c r="QVC148" s="35"/>
      <c r="QVD148" s="35"/>
      <c r="QVE148" s="35"/>
      <c r="QVF148" s="35"/>
      <c r="QVG148" s="35"/>
      <c r="QVH148" s="35"/>
      <c r="QVI148" s="35"/>
      <c r="QVJ148" s="35"/>
      <c r="QVK148" s="35"/>
      <c r="QVL148" s="35"/>
      <c r="QVM148" s="35"/>
      <c r="QVN148" s="35"/>
      <c r="QVO148" s="35"/>
      <c r="QVP148" s="35"/>
      <c r="QVQ148" s="35"/>
      <c r="QVR148" s="35"/>
      <c r="QVS148" s="35"/>
      <c r="QVT148" s="35"/>
      <c r="QVU148" s="35"/>
      <c r="QVV148" s="35"/>
      <c r="QVW148" s="35"/>
      <c r="QVX148" s="35"/>
      <c r="QVY148" s="35"/>
      <c r="QVZ148" s="35"/>
      <c r="QWA148" s="35"/>
      <c r="QWB148" s="35"/>
      <c r="QWC148" s="35"/>
      <c r="QWD148" s="35"/>
      <c r="QWE148" s="35"/>
      <c r="QWF148" s="35"/>
      <c r="QWG148" s="35"/>
      <c r="QWH148" s="35"/>
      <c r="QWI148" s="35"/>
      <c r="QWJ148" s="35"/>
      <c r="QWK148" s="35"/>
      <c r="QWL148" s="35"/>
      <c r="QWM148" s="35"/>
      <c r="QWN148" s="35"/>
      <c r="QWO148" s="35"/>
      <c r="QWP148" s="35"/>
      <c r="QWQ148" s="35"/>
      <c r="QWR148" s="35"/>
      <c r="QWS148" s="35"/>
      <c r="QWT148" s="35"/>
      <c r="QWU148" s="35"/>
      <c r="QWV148" s="35"/>
      <c r="QWW148" s="35"/>
      <c r="QWX148" s="35"/>
      <c r="QWY148" s="35"/>
      <c r="QWZ148" s="35"/>
      <c r="QXA148" s="35"/>
      <c r="QXB148" s="35"/>
      <c r="QXC148" s="35"/>
      <c r="QXD148" s="35"/>
      <c r="QXE148" s="35"/>
      <c r="QXF148" s="35"/>
      <c r="QXG148" s="35"/>
      <c r="QXH148" s="35"/>
      <c r="QXI148" s="35"/>
      <c r="QXJ148" s="35"/>
      <c r="QXK148" s="35"/>
      <c r="QXL148" s="35"/>
      <c r="QXM148" s="35"/>
      <c r="QXN148" s="35"/>
      <c r="QXO148" s="35"/>
      <c r="QXP148" s="35"/>
      <c r="QXQ148" s="35"/>
      <c r="QXR148" s="35"/>
      <c r="QXS148" s="35"/>
      <c r="QXT148" s="35"/>
      <c r="QXU148" s="35"/>
      <c r="QXV148" s="35"/>
      <c r="QXW148" s="35"/>
      <c r="QXX148" s="35"/>
      <c r="QXY148" s="35"/>
      <c r="QXZ148" s="35"/>
      <c r="QYA148" s="35"/>
      <c r="QYB148" s="35"/>
      <c r="QYC148" s="35"/>
      <c r="QYD148" s="35"/>
      <c r="QYE148" s="35"/>
      <c r="QYF148" s="35"/>
      <c r="QYG148" s="35"/>
      <c r="QYH148" s="35"/>
      <c r="QYI148" s="35"/>
      <c r="QYJ148" s="35"/>
      <c r="QYK148" s="35"/>
      <c r="QYL148" s="35"/>
      <c r="QYM148" s="35"/>
      <c r="QYN148" s="35"/>
      <c r="QYO148" s="35"/>
      <c r="QYP148" s="35"/>
      <c r="QYQ148" s="35"/>
      <c r="QYR148" s="35"/>
      <c r="QYS148" s="35"/>
      <c r="QYT148" s="35"/>
      <c r="QYU148" s="35"/>
      <c r="QYV148" s="35"/>
      <c r="QYW148" s="35"/>
      <c r="QYX148" s="35"/>
      <c r="QYY148" s="35"/>
      <c r="QYZ148" s="35"/>
      <c r="QZA148" s="35"/>
      <c r="QZB148" s="35"/>
      <c r="QZC148" s="35"/>
      <c r="QZD148" s="35"/>
      <c r="QZE148" s="35"/>
      <c r="QZF148" s="35"/>
      <c r="QZG148" s="35"/>
      <c r="QZH148" s="35"/>
      <c r="QZI148" s="35"/>
      <c r="QZJ148" s="35"/>
      <c r="QZK148" s="35"/>
      <c r="QZL148" s="35"/>
      <c r="QZM148" s="35"/>
      <c r="QZN148" s="35"/>
      <c r="QZO148" s="35"/>
      <c r="QZP148" s="35"/>
      <c r="QZQ148" s="35"/>
      <c r="QZR148" s="35"/>
      <c r="QZS148" s="35"/>
      <c r="QZT148" s="35"/>
      <c r="QZU148" s="35"/>
      <c r="QZV148" s="35"/>
      <c r="QZW148" s="35"/>
      <c r="QZX148" s="35"/>
      <c r="QZY148" s="35"/>
      <c r="QZZ148" s="35"/>
      <c r="RAA148" s="35"/>
      <c r="RAB148" s="35"/>
      <c r="RAC148" s="35"/>
      <c r="RAD148" s="35"/>
      <c r="RAE148" s="35"/>
      <c r="RAF148" s="35"/>
      <c r="RAG148" s="35"/>
      <c r="RAH148" s="35"/>
      <c r="RAI148" s="35"/>
      <c r="RAJ148" s="35"/>
      <c r="RAK148" s="35"/>
      <c r="RAL148" s="35"/>
      <c r="RAM148" s="35"/>
      <c r="RAN148" s="35"/>
      <c r="RAO148" s="35"/>
      <c r="RAP148" s="35"/>
      <c r="RAQ148" s="35"/>
      <c r="RAR148" s="35"/>
      <c r="RAS148" s="35"/>
      <c r="RAT148" s="35"/>
      <c r="RAU148" s="35"/>
      <c r="RAV148" s="35"/>
      <c r="RAW148" s="35"/>
      <c r="RAX148" s="35"/>
      <c r="RAY148" s="35"/>
      <c r="RAZ148" s="35"/>
      <c r="RBA148" s="35"/>
      <c r="RBB148" s="35"/>
      <c r="RBC148" s="35"/>
      <c r="RBD148" s="35"/>
      <c r="RBE148" s="35"/>
      <c r="RBF148" s="35"/>
      <c r="RBG148" s="35"/>
      <c r="RBH148" s="35"/>
      <c r="RBI148" s="35"/>
      <c r="RBJ148" s="35"/>
      <c r="RBK148" s="35"/>
      <c r="RBL148" s="35"/>
      <c r="RBM148" s="35"/>
      <c r="RBN148" s="35"/>
      <c r="RBO148" s="35"/>
      <c r="RBP148" s="35"/>
      <c r="RBQ148" s="35"/>
      <c r="RBR148" s="35"/>
      <c r="RBS148" s="35"/>
      <c r="RBT148" s="35"/>
      <c r="RBU148" s="35"/>
      <c r="RBV148" s="35"/>
      <c r="RBW148" s="35"/>
      <c r="RBX148" s="35"/>
      <c r="RBY148" s="35"/>
      <c r="RBZ148" s="35"/>
      <c r="RCA148" s="35"/>
      <c r="RCB148" s="35"/>
      <c r="RCC148" s="35"/>
      <c r="RCD148" s="35"/>
      <c r="RCE148" s="35"/>
      <c r="RCF148" s="35"/>
      <c r="RCG148" s="35"/>
      <c r="RCH148" s="35"/>
      <c r="RCI148" s="35"/>
      <c r="RCJ148" s="35"/>
      <c r="RCK148" s="35"/>
      <c r="RCL148" s="35"/>
      <c r="RCS148" s="35"/>
      <c r="RCT148" s="35"/>
      <c r="RCU148" s="35"/>
      <c r="RCV148" s="35"/>
      <c r="RCW148" s="35"/>
      <c r="RCX148" s="35"/>
      <c r="RCY148" s="35"/>
      <c r="RCZ148" s="35"/>
      <c r="RDA148" s="35"/>
      <c r="RDB148" s="35"/>
      <c r="RDC148" s="35"/>
      <c r="RDD148" s="35"/>
      <c r="RDE148" s="35"/>
      <c r="RDF148" s="35"/>
      <c r="RDG148" s="35"/>
      <c r="RDH148" s="35"/>
      <c r="RDI148" s="35"/>
      <c r="RDJ148" s="35"/>
      <c r="RDK148" s="35"/>
      <c r="RDL148" s="35"/>
      <c r="RDM148" s="35"/>
      <c r="RDN148" s="35"/>
      <c r="RDO148" s="35"/>
      <c r="RDP148" s="35"/>
      <c r="RDQ148" s="35"/>
      <c r="RDR148" s="35"/>
      <c r="RDS148" s="35"/>
      <c r="RDT148" s="35"/>
      <c r="RDU148" s="35"/>
      <c r="RDV148" s="35"/>
      <c r="RDW148" s="35"/>
      <c r="RDX148" s="35"/>
      <c r="RDY148" s="35"/>
      <c r="RDZ148" s="35"/>
      <c r="REA148" s="35"/>
      <c r="REB148" s="35"/>
      <c r="REC148" s="35"/>
      <c r="RED148" s="35"/>
      <c r="REE148" s="35"/>
      <c r="REF148" s="35"/>
      <c r="REG148" s="35"/>
      <c r="REH148" s="35"/>
      <c r="REI148" s="35"/>
      <c r="REJ148" s="35"/>
      <c r="REK148" s="35"/>
      <c r="REL148" s="35"/>
      <c r="REM148" s="35"/>
      <c r="REN148" s="35"/>
      <c r="REO148" s="35"/>
      <c r="REP148" s="35"/>
      <c r="REQ148" s="35"/>
      <c r="RER148" s="35"/>
      <c r="RES148" s="35"/>
      <c r="RET148" s="35"/>
      <c r="REU148" s="35"/>
      <c r="REV148" s="35"/>
      <c r="REW148" s="35"/>
      <c r="REX148" s="35"/>
      <c r="REY148" s="35"/>
      <c r="REZ148" s="35"/>
      <c r="RFA148" s="35"/>
      <c r="RFB148" s="35"/>
      <c r="RFC148" s="35"/>
      <c r="RFD148" s="35"/>
      <c r="RFE148" s="35"/>
      <c r="RFF148" s="35"/>
      <c r="RFG148" s="35"/>
      <c r="RFH148" s="35"/>
      <c r="RFI148" s="35"/>
      <c r="RFJ148" s="35"/>
      <c r="RFK148" s="35"/>
      <c r="RFL148" s="35"/>
      <c r="RFM148" s="35"/>
      <c r="RFN148" s="35"/>
      <c r="RFO148" s="35"/>
      <c r="RFP148" s="35"/>
      <c r="RFQ148" s="35"/>
      <c r="RFR148" s="35"/>
      <c r="RFS148" s="35"/>
      <c r="RFT148" s="35"/>
      <c r="RFU148" s="35"/>
      <c r="RFV148" s="35"/>
      <c r="RFW148" s="35"/>
      <c r="RFX148" s="35"/>
      <c r="RFY148" s="35"/>
      <c r="RFZ148" s="35"/>
      <c r="RGA148" s="35"/>
      <c r="RGB148" s="35"/>
      <c r="RGC148" s="35"/>
      <c r="RGD148" s="35"/>
      <c r="RGE148" s="35"/>
      <c r="RGF148" s="35"/>
      <c r="RGG148" s="35"/>
      <c r="RGH148" s="35"/>
      <c r="RGI148" s="35"/>
      <c r="RGJ148" s="35"/>
      <c r="RGK148" s="35"/>
      <c r="RGL148" s="35"/>
      <c r="RGM148" s="35"/>
      <c r="RGN148" s="35"/>
      <c r="RGO148" s="35"/>
      <c r="RGP148" s="35"/>
      <c r="RGQ148" s="35"/>
      <c r="RGR148" s="35"/>
      <c r="RGS148" s="35"/>
      <c r="RGT148" s="35"/>
      <c r="RGU148" s="35"/>
      <c r="RGV148" s="35"/>
      <c r="RGW148" s="35"/>
      <c r="RGX148" s="35"/>
      <c r="RGY148" s="35"/>
      <c r="RGZ148" s="35"/>
      <c r="RHA148" s="35"/>
      <c r="RHB148" s="35"/>
      <c r="RHC148" s="35"/>
      <c r="RHD148" s="35"/>
      <c r="RHE148" s="35"/>
      <c r="RHF148" s="35"/>
      <c r="RHG148" s="35"/>
      <c r="RHH148" s="35"/>
      <c r="RHI148" s="35"/>
      <c r="RHJ148" s="35"/>
      <c r="RHK148" s="35"/>
      <c r="RHL148" s="35"/>
      <c r="RHM148" s="35"/>
      <c r="RHN148" s="35"/>
      <c r="RHO148" s="35"/>
      <c r="RHP148" s="35"/>
      <c r="RHQ148" s="35"/>
      <c r="RHR148" s="35"/>
      <c r="RHS148" s="35"/>
      <c r="RHT148" s="35"/>
      <c r="RHU148" s="35"/>
      <c r="RHV148" s="35"/>
      <c r="RHW148" s="35"/>
      <c r="RHX148" s="35"/>
      <c r="RHY148" s="35"/>
      <c r="RHZ148" s="35"/>
      <c r="RIA148" s="35"/>
      <c r="RIB148" s="35"/>
      <c r="RIC148" s="35"/>
      <c r="RID148" s="35"/>
      <c r="RIE148" s="35"/>
      <c r="RIF148" s="35"/>
      <c r="RIG148" s="35"/>
      <c r="RIH148" s="35"/>
      <c r="RII148" s="35"/>
      <c r="RIJ148" s="35"/>
      <c r="RIK148" s="35"/>
      <c r="RIL148" s="35"/>
      <c r="RIM148" s="35"/>
      <c r="RIN148" s="35"/>
      <c r="RIO148" s="35"/>
      <c r="RIP148" s="35"/>
      <c r="RIQ148" s="35"/>
      <c r="RIR148" s="35"/>
      <c r="RIS148" s="35"/>
      <c r="RIT148" s="35"/>
      <c r="RIU148" s="35"/>
      <c r="RIV148" s="35"/>
      <c r="RIW148" s="35"/>
      <c r="RIX148" s="35"/>
      <c r="RIY148" s="35"/>
      <c r="RIZ148" s="35"/>
      <c r="RJA148" s="35"/>
      <c r="RJB148" s="35"/>
      <c r="RJC148" s="35"/>
      <c r="RJD148" s="35"/>
      <c r="RJE148" s="35"/>
      <c r="RJF148" s="35"/>
      <c r="RJG148" s="35"/>
      <c r="RJH148" s="35"/>
      <c r="RJI148" s="35"/>
      <c r="RJJ148" s="35"/>
      <c r="RJK148" s="35"/>
      <c r="RJL148" s="35"/>
      <c r="RJM148" s="35"/>
      <c r="RJN148" s="35"/>
      <c r="RJO148" s="35"/>
      <c r="RJP148" s="35"/>
      <c r="RJQ148" s="35"/>
      <c r="RJR148" s="35"/>
      <c r="RJS148" s="35"/>
      <c r="RJT148" s="35"/>
      <c r="RJU148" s="35"/>
      <c r="RJV148" s="35"/>
      <c r="RJW148" s="35"/>
      <c r="RJX148" s="35"/>
      <c r="RJY148" s="35"/>
      <c r="RJZ148" s="35"/>
      <c r="RKA148" s="35"/>
      <c r="RKB148" s="35"/>
      <c r="RKC148" s="35"/>
      <c r="RKD148" s="35"/>
      <c r="RKE148" s="35"/>
      <c r="RKF148" s="35"/>
      <c r="RKG148" s="35"/>
      <c r="RKH148" s="35"/>
      <c r="RKI148" s="35"/>
      <c r="RKJ148" s="35"/>
      <c r="RKK148" s="35"/>
      <c r="RKL148" s="35"/>
      <c r="RKM148" s="35"/>
      <c r="RKN148" s="35"/>
      <c r="RKO148" s="35"/>
      <c r="RKP148" s="35"/>
      <c r="RKQ148" s="35"/>
      <c r="RKR148" s="35"/>
      <c r="RKS148" s="35"/>
      <c r="RKT148" s="35"/>
      <c r="RKU148" s="35"/>
      <c r="RKV148" s="35"/>
      <c r="RKW148" s="35"/>
      <c r="RKX148" s="35"/>
      <c r="RKY148" s="35"/>
      <c r="RKZ148" s="35"/>
      <c r="RLA148" s="35"/>
      <c r="RLB148" s="35"/>
      <c r="RLC148" s="35"/>
      <c r="RLD148" s="35"/>
      <c r="RLE148" s="35"/>
      <c r="RLF148" s="35"/>
      <c r="RLG148" s="35"/>
      <c r="RLH148" s="35"/>
      <c r="RLI148" s="35"/>
      <c r="RLJ148" s="35"/>
      <c r="RLK148" s="35"/>
      <c r="RLL148" s="35"/>
      <c r="RLM148" s="35"/>
      <c r="RLN148" s="35"/>
      <c r="RLO148" s="35"/>
      <c r="RLP148" s="35"/>
      <c r="RLQ148" s="35"/>
      <c r="RLR148" s="35"/>
      <c r="RLS148" s="35"/>
      <c r="RLT148" s="35"/>
      <c r="RLU148" s="35"/>
      <c r="RLV148" s="35"/>
      <c r="RLW148" s="35"/>
      <c r="RLX148" s="35"/>
      <c r="RLY148" s="35"/>
      <c r="RLZ148" s="35"/>
      <c r="RMA148" s="35"/>
      <c r="RMB148" s="35"/>
      <c r="RMC148" s="35"/>
      <c r="RMD148" s="35"/>
      <c r="RME148" s="35"/>
      <c r="RMF148" s="35"/>
      <c r="RMG148" s="35"/>
      <c r="RMH148" s="35"/>
      <c r="RMO148" s="35"/>
      <c r="RMP148" s="35"/>
      <c r="RMQ148" s="35"/>
      <c r="RMR148" s="35"/>
      <c r="RMS148" s="35"/>
      <c r="RMT148" s="35"/>
      <c r="RMU148" s="35"/>
      <c r="RMV148" s="35"/>
      <c r="RMW148" s="35"/>
      <c r="RMX148" s="35"/>
      <c r="RMY148" s="35"/>
      <c r="RMZ148" s="35"/>
      <c r="RNA148" s="35"/>
      <c r="RNB148" s="35"/>
      <c r="RNC148" s="35"/>
      <c r="RND148" s="35"/>
      <c r="RNE148" s="35"/>
      <c r="RNF148" s="35"/>
      <c r="RNG148" s="35"/>
      <c r="RNH148" s="35"/>
      <c r="RNI148" s="35"/>
      <c r="RNJ148" s="35"/>
      <c r="RNK148" s="35"/>
      <c r="RNL148" s="35"/>
      <c r="RNM148" s="35"/>
      <c r="RNN148" s="35"/>
      <c r="RNO148" s="35"/>
      <c r="RNP148" s="35"/>
      <c r="RNQ148" s="35"/>
      <c r="RNR148" s="35"/>
      <c r="RNS148" s="35"/>
      <c r="RNT148" s="35"/>
      <c r="RNU148" s="35"/>
      <c r="RNV148" s="35"/>
      <c r="RNW148" s="35"/>
      <c r="RNX148" s="35"/>
      <c r="RNY148" s="35"/>
      <c r="RNZ148" s="35"/>
      <c r="ROA148" s="35"/>
      <c r="ROB148" s="35"/>
      <c r="ROC148" s="35"/>
      <c r="ROD148" s="35"/>
      <c r="ROE148" s="35"/>
      <c r="ROF148" s="35"/>
      <c r="ROG148" s="35"/>
      <c r="ROH148" s="35"/>
      <c r="ROI148" s="35"/>
      <c r="ROJ148" s="35"/>
      <c r="ROK148" s="35"/>
      <c r="ROL148" s="35"/>
      <c r="ROM148" s="35"/>
      <c r="RON148" s="35"/>
      <c r="ROO148" s="35"/>
      <c r="ROP148" s="35"/>
      <c r="ROQ148" s="35"/>
      <c r="ROR148" s="35"/>
      <c r="ROS148" s="35"/>
      <c r="ROT148" s="35"/>
      <c r="ROU148" s="35"/>
      <c r="ROV148" s="35"/>
      <c r="ROW148" s="35"/>
      <c r="ROX148" s="35"/>
      <c r="ROY148" s="35"/>
      <c r="ROZ148" s="35"/>
      <c r="RPA148" s="35"/>
      <c r="RPB148" s="35"/>
      <c r="RPC148" s="35"/>
      <c r="RPD148" s="35"/>
      <c r="RPE148" s="35"/>
      <c r="RPF148" s="35"/>
      <c r="RPG148" s="35"/>
      <c r="RPH148" s="35"/>
      <c r="RPI148" s="35"/>
      <c r="RPJ148" s="35"/>
      <c r="RPK148" s="35"/>
      <c r="RPL148" s="35"/>
      <c r="RPM148" s="35"/>
      <c r="RPN148" s="35"/>
      <c r="RPO148" s="35"/>
      <c r="RPP148" s="35"/>
      <c r="RPQ148" s="35"/>
      <c r="RPR148" s="35"/>
      <c r="RPS148" s="35"/>
      <c r="RPT148" s="35"/>
      <c r="RPU148" s="35"/>
      <c r="RPV148" s="35"/>
      <c r="RPW148" s="35"/>
      <c r="RPX148" s="35"/>
      <c r="RPY148" s="35"/>
      <c r="RPZ148" s="35"/>
      <c r="RQA148" s="35"/>
      <c r="RQB148" s="35"/>
      <c r="RQC148" s="35"/>
      <c r="RQD148" s="35"/>
      <c r="RQE148" s="35"/>
      <c r="RQF148" s="35"/>
      <c r="RQG148" s="35"/>
      <c r="RQH148" s="35"/>
      <c r="RQI148" s="35"/>
      <c r="RQJ148" s="35"/>
      <c r="RQK148" s="35"/>
      <c r="RQL148" s="35"/>
      <c r="RQM148" s="35"/>
      <c r="RQN148" s="35"/>
      <c r="RQO148" s="35"/>
      <c r="RQP148" s="35"/>
      <c r="RQQ148" s="35"/>
      <c r="RQR148" s="35"/>
      <c r="RQS148" s="35"/>
      <c r="RQT148" s="35"/>
      <c r="RQU148" s="35"/>
      <c r="RQV148" s="35"/>
      <c r="RQW148" s="35"/>
      <c r="RQX148" s="35"/>
      <c r="RQY148" s="35"/>
      <c r="RQZ148" s="35"/>
      <c r="RRA148" s="35"/>
      <c r="RRB148" s="35"/>
      <c r="RRC148" s="35"/>
      <c r="RRD148" s="35"/>
      <c r="RRE148" s="35"/>
      <c r="RRF148" s="35"/>
      <c r="RRG148" s="35"/>
      <c r="RRH148" s="35"/>
      <c r="RRI148" s="35"/>
      <c r="RRJ148" s="35"/>
      <c r="RRK148" s="35"/>
      <c r="RRL148" s="35"/>
      <c r="RRM148" s="35"/>
      <c r="RRN148" s="35"/>
      <c r="RRO148" s="35"/>
      <c r="RRP148" s="35"/>
      <c r="RRQ148" s="35"/>
      <c r="RRR148" s="35"/>
      <c r="RRS148" s="35"/>
      <c r="RRT148" s="35"/>
      <c r="RRU148" s="35"/>
      <c r="RRV148" s="35"/>
      <c r="RRW148" s="35"/>
      <c r="RRX148" s="35"/>
      <c r="RRY148" s="35"/>
      <c r="RRZ148" s="35"/>
      <c r="RSA148" s="35"/>
      <c r="RSB148" s="35"/>
      <c r="RSC148" s="35"/>
      <c r="RSD148" s="35"/>
      <c r="RSE148" s="35"/>
      <c r="RSF148" s="35"/>
      <c r="RSG148" s="35"/>
      <c r="RSH148" s="35"/>
      <c r="RSI148" s="35"/>
      <c r="RSJ148" s="35"/>
      <c r="RSK148" s="35"/>
      <c r="RSL148" s="35"/>
      <c r="RSM148" s="35"/>
      <c r="RSN148" s="35"/>
      <c r="RSO148" s="35"/>
      <c r="RSP148" s="35"/>
      <c r="RSQ148" s="35"/>
      <c r="RSR148" s="35"/>
      <c r="RSS148" s="35"/>
      <c r="RST148" s="35"/>
      <c r="RSU148" s="35"/>
      <c r="RSV148" s="35"/>
      <c r="RSW148" s="35"/>
      <c r="RSX148" s="35"/>
      <c r="RSY148" s="35"/>
      <c r="RSZ148" s="35"/>
      <c r="RTA148" s="35"/>
      <c r="RTB148" s="35"/>
      <c r="RTC148" s="35"/>
      <c r="RTD148" s="35"/>
      <c r="RTE148" s="35"/>
      <c r="RTF148" s="35"/>
      <c r="RTG148" s="35"/>
      <c r="RTH148" s="35"/>
      <c r="RTI148" s="35"/>
      <c r="RTJ148" s="35"/>
      <c r="RTK148" s="35"/>
      <c r="RTL148" s="35"/>
      <c r="RTM148" s="35"/>
      <c r="RTN148" s="35"/>
      <c r="RTO148" s="35"/>
      <c r="RTP148" s="35"/>
      <c r="RTQ148" s="35"/>
      <c r="RTR148" s="35"/>
      <c r="RTS148" s="35"/>
      <c r="RTT148" s="35"/>
      <c r="RTU148" s="35"/>
      <c r="RTV148" s="35"/>
      <c r="RTW148" s="35"/>
      <c r="RTX148" s="35"/>
      <c r="RTY148" s="35"/>
      <c r="RTZ148" s="35"/>
      <c r="RUA148" s="35"/>
      <c r="RUB148" s="35"/>
      <c r="RUC148" s="35"/>
      <c r="RUD148" s="35"/>
      <c r="RUE148" s="35"/>
      <c r="RUF148" s="35"/>
      <c r="RUG148" s="35"/>
      <c r="RUH148" s="35"/>
      <c r="RUI148" s="35"/>
      <c r="RUJ148" s="35"/>
      <c r="RUK148" s="35"/>
      <c r="RUL148" s="35"/>
      <c r="RUM148" s="35"/>
      <c r="RUN148" s="35"/>
      <c r="RUO148" s="35"/>
      <c r="RUP148" s="35"/>
      <c r="RUQ148" s="35"/>
      <c r="RUR148" s="35"/>
      <c r="RUS148" s="35"/>
      <c r="RUT148" s="35"/>
      <c r="RUU148" s="35"/>
      <c r="RUV148" s="35"/>
      <c r="RUW148" s="35"/>
      <c r="RUX148" s="35"/>
      <c r="RUY148" s="35"/>
      <c r="RUZ148" s="35"/>
      <c r="RVA148" s="35"/>
      <c r="RVB148" s="35"/>
      <c r="RVC148" s="35"/>
      <c r="RVD148" s="35"/>
      <c r="RVE148" s="35"/>
      <c r="RVF148" s="35"/>
      <c r="RVG148" s="35"/>
      <c r="RVH148" s="35"/>
      <c r="RVI148" s="35"/>
      <c r="RVJ148" s="35"/>
      <c r="RVK148" s="35"/>
      <c r="RVL148" s="35"/>
      <c r="RVM148" s="35"/>
      <c r="RVN148" s="35"/>
      <c r="RVO148" s="35"/>
      <c r="RVP148" s="35"/>
      <c r="RVQ148" s="35"/>
      <c r="RVR148" s="35"/>
      <c r="RVS148" s="35"/>
      <c r="RVT148" s="35"/>
      <c r="RVU148" s="35"/>
      <c r="RVV148" s="35"/>
      <c r="RVW148" s="35"/>
      <c r="RVX148" s="35"/>
      <c r="RVY148" s="35"/>
      <c r="RVZ148" s="35"/>
      <c r="RWA148" s="35"/>
      <c r="RWB148" s="35"/>
      <c r="RWC148" s="35"/>
      <c r="RWD148" s="35"/>
      <c r="RWK148" s="35"/>
      <c r="RWL148" s="35"/>
      <c r="RWM148" s="35"/>
      <c r="RWN148" s="35"/>
      <c r="RWO148" s="35"/>
      <c r="RWP148" s="35"/>
      <c r="RWQ148" s="35"/>
      <c r="RWR148" s="35"/>
      <c r="RWS148" s="35"/>
      <c r="RWT148" s="35"/>
      <c r="RWU148" s="35"/>
      <c r="RWV148" s="35"/>
      <c r="RWW148" s="35"/>
      <c r="RWX148" s="35"/>
      <c r="RWY148" s="35"/>
      <c r="RWZ148" s="35"/>
      <c r="RXA148" s="35"/>
      <c r="RXB148" s="35"/>
      <c r="RXC148" s="35"/>
      <c r="RXD148" s="35"/>
      <c r="RXE148" s="35"/>
      <c r="RXF148" s="35"/>
      <c r="RXG148" s="35"/>
      <c r="RXH148" s="35"/>
      <c r="RXI148" s="35"/>
      <c r="RXJ148" s="35"/>
      <c r="RXK148" s="35"/>
      <c r="RXL148" s="35"/>
      <c r="RXM148" s="35"/>
      <c r="RXN148" s="35"/>
      <c r="RXO148" s="35"/>
      <c r="RXP148" s="35"/>
      <c r="RXQ148" s="35"/>
      <c r="RXR148" s="35"/>
      <c r="RXS148" s="35"/>
      <c r="RXT148" s="35"/>
      <c r="RXU148" s="35"/>
      <c r="RXV148" s="35"/>
      <c r="RXW148" s="35"/>
      <c r="RXX148" s="35"/>
      <c r="RXY148" s="35"/>
      <c r="RXZ148" s="35"/>
      <c r="RYA148" s="35"/>
      <c r="RYB148" s="35"/>
      <c r="RYC148" s="35"/>
      <c r="RYD148" s="35"/>
      <c r="RYE148" s="35"/>
      <c r="RYF148" s="35"/>
      <c r="RYG148" s="35"/>
      <c r="RYH148" s="35"/>
      <c r="RYI148" s="35"/>
      <c r="RYJ148" s="35"/>
      <c r="RYK148" s="35"/>
      <c r="RYL148" s="35"/>
      <c r="RYM148" s="35"/>
      <c r="RYN148" s="35"/>
      <c r="RYO148" s="35"/>
      <c r="RYP148" s="35"/>
      <c r="RYQ148" s="35"/>
      <c r="RYR148" s="35"/>
      <c r="RYS148" s="35"/>
      <c r="RYT148" s="35"/>
      <c r="RYU148" s="35"/>
      <c r="RYV148" s="35"/>
      <c r="RYW148" s="35"/>
      <c r="RYX148" s="35"/>
      <c r="RYY148" s="35"/>
      <c r="RYZ148" s="35"/>
      <c r="RZA148" s="35"/>
      <c r="RZB148" s="35"/>
      <c r="RZC148" s="35"/>
      <c r="RZD148" s="35"/>
      <c r="RZE148" s="35"/>
      <c r="RZF148" s="35"/>
      <c r="RZG148" s="35"/>
      <c r="RZH148" s="35"/>
      <c r="RZI148" s="35"/>
      <c r="RZJ148" s="35"/>
      <c r="RZK148" s="35"/>
      <c r="RZL148" s="35"/>
      <c r="RZM148" s="35"/>
      <c r="RZN148" s="35"/>
      <c r="RZO148" s="35"/>
      <c r="RZP148" s="35"/>
      <c r="RZQ148" s="35"/>
      <c r="RZR148" s="35"/>
      <c r="RZS148" s="35"/>
      <c r="RZT148" s="35"/>
      <c r="RZU148" s="35"/>
      <c r="RZV148" s="35"/>
      <c r="RZW148" s="35"/>
      <c r="RZX148" s="35"/>
      <c r="RZY148" s="35"/>
      <c r="RZZ148" s="35"/>
      <c r="SAA148" s="35"/>
      <c r="SAB148" s="35"/>
      <c r="SAC148" s="35"/>
      <c r="SAD148" s="35"/>
      <c r="SAE148" s="35"/>
      <c r="SAF148" s="35"/>
      <c r="SAG148" s="35"/>
      <c r="SAH148" s="35"/>
      <c r="SAI148" s="35"/>
      <c r="SAJ148" s="35"/>
      <c r="SAK148" s="35"/>
      <c r="SAL148" s="35"/>
      <c r="SAM148" s="35"/>
      <c r="SAN148" s="35"/>
      <c r="SAO148" s="35"/>
      <c r="SAP148" s="35"/>
      <c r="SAQ148" s="35"/>
      <c r="SAR148" s="35"/>
      <c r="SAS148" s="35"/>
      <c r="SAT148" s="35"/>
      <c r="SAU148" s="35"/>
      <c r="SAV148" s="35"/>
      <c r="SAW148" s="35"/>
      <c r="SAX148" s="35"/>
      <c r="SAY148" s="35"/>
      <c r="SAZ148" s="35"/>
      <c r="SBA148" s="35"/>
      <c r="SBB148" s="35"/>
      <c r="SBC148" s="35"/>
      <c r="SBD148" s="35"/>
      <c r="SBE148" s="35"/>
      <c r="SBF148" s="35"/>
      <c r="SBG148" s="35"/>
      <c r="SBH148" s="35"/>
      <c r="SBI148" s="35"/>
      <c r="SBJ148" s="35"/>
      <c r="SBK148" s="35"/>
      <c r="SBL148" s="35"/>
      <c r="SBM148" s="35"/>
      <c r="SBN148" s="35"/>
      <c r="SBO148" s="35"/>
      <c r="SBP148" s="35"/>
      <c r="SBQ148" s="35"/>
      <c r="SBR148" s="35"/>
      <c r="SBS148" s="35"/>
      <c r="SBT148" s="35"/>
      <c r="SBU148" s="35"/>
      <c r="SBV148" s="35"/>
      <c r="SBW148" s="35"/>
      <c r="SBX148" s="35"/>
      <c r="SBY148" s="35"/>
      <c r="SBZ148" s="35"/>
      <c r="SCA148" s="35"/>
      <c r="SCB148" s="35"/>
      <c r="SCC148" s="35"/>
      <c r="SCD148" s="35"/>
      <c r="SCE148" s="35"/>
      <c r="SCF148" s="35"/>
      <c r="SCG148" s="35"/>
      <c r="SCH148" s="35"/>
      <c r="SCI148" s="35"/>
      <c r="SCJ148" s="35"/>
      <c r="SCK148" s="35"/>
      <c r="SCL148" s="35"/>
      <c r="SCM148" s="35"/>
      <c r="SCN148" s="35"/>
      <c r="SCO148" s="35"/>
      <c r="SCP148" s="35"/>
      <c r="SCQ148" s="35"/>
      <c r="SCR148" s="35"/>
      <c r="SCS148" s="35"/>
      <c r="SCT148" s="35"/>
      <c r="SCU148" s="35"/>
      <c r="SCV148" s="35"/>
      <c r="SCW148" s="35"/>
      <c r="SCX148" s="35"/>
      <c r="SCY148" s="35"/>
      <c r="SCZ148" s="35"/>
      <c r="SDA148" s="35"/>
      <c r="SDB148" s="35"/>
      <c r="SDC148" s="35"/>
      <c r="SDD148" s="35"/>
      <c r="SDE148" s="35"/>
      <c r="SDF148" s="35"/>
      <c r="SDG148" s="35"/>
      <c r="SDH148" s="35"/>
      <c r="SDI148" s="35"/>
      <c r="SDJ148" s="35"/>
      <c r="SDK148" s="35"/>
      <c r="SDL148" s="35"/>
      <c r="SDM148" s="35"/>
      <c r="SDN148" s="35"/>
      <c r="SDO148" s="35"/>
      <c r="SDP148" s="35"/>
      <c r="SDQ148" s="35"/>
      <c r="SDR148" s="35"/>
      <c r="SDS148" s="35"/>
      <c r="SDT148" s="35"/>
      <c r="SDU148" s="35"/>
      <c r="SDV148" s="35"/>
      <c r="SDW148" s="35"/>
      <c r="SDX148" s="35"/>
      <c r="SDY148" s="35"/>
      <c r="SDZ148" s="35"/>
      <c r="SEA148" s="35"/>
      <c r="SEB148" s="35"/>
      <c r="SEC148" s="35"/>
      <c r="SED148" s="35"/>
      <c r="SEE148" s="35"/>
      <c r="SEF148" s="35"/>
      <c r="SEG148" s="35"/>
      <c r="SEH148" s="35"/>
      <c r="SEI148" s="35"/>
      <c r="SEJ148" s="35"/>
      <c r="SEK148" s="35"/>
      <c r="SEL148" s="35"/>
      <c r="SEM148" s="35"/>
      <c r="SEN148" s="35"/>
      <c r="SEO148" s="35"/>
      <c r="SEP148" s="35"/>
      <c r="SEQ148" s="35"/>
      <c r="SER148" s="35"/>
      <c r="SES148" s="35"/>
      <c r="SET148" s="35"/>
      <c r="SEU148" s="35"/>
      <c r="SEV148" s="35"/>
      <c r="SEW148" s="35"/>
      <c r="SEX148" s="35"/>
      <c r="SEY148" s="35"/>
      <c r="SEZ148" s="35"/>
      <c r="SFA148" s="35"/>
      <c r="SFB148" s="35"/>
      <c r="SFC148" s="35"/>
      <c r="SFD148" s="35"/>
      <c r="SFE148" s="35"/>
      <c r="SFF148" s="35"/>
      <c r="SFG148" s="35"/>
      <c r="SFH148" s="35"/>
      <c r="SFI148" s="35"/>
      <c r="SFJ148" s="35"/>
      <c r="SFK148" s="35"/>
      <c r="SFL148" s="35"/>
      <c r="SFM148" s="35"/>
      <c r="SFN148" s="35"/>
      <c r="SFO148" s="35"/>
      <c r="SFP148" s="35"/>
      <c r="SFQ148" s="35"/>
      <c r="SFR148" s="35"/>
      <c r="SFS148" s="35"/>
      <c r="SFT148" s="35"/>
      <c r="SFU148" s="35"/>
      <c r="SFV148" s="35"/>
      <c r="SFW148" s="35"/>
      <c r="SFX148" s="35"/>
      <c r="SFY148" s="35"/>
      <c r="SFZ148" s="35"/>
      <c r="SGG148" s="35"/>
      <c r="SGH148" s="35"/>
      <c r="SGI148" s="35"/>
      <c r="SGJ148" s="35"/>
      <c r="SGK148" s="35"/>
      <c r="SGL148" s="35"/>
      <c r="SGM148" s="35"/>
      <c r="SGN148" s="35"/>
      <c r="SGO148" s="35"/>
      <c r="SGP148" s="35"/>
      <c r="SGQ148" s="35"/>
      <c r="SGR148" s="35"/>
      <c r="SGS148" s="35"/>
      <c r="SGT148" s="35"/>
      <c r="SGU148" s="35"/>
      <c r="SGV148" s="35"/>
      <c r="SGW148" s="35"/>
      <c r="SGX148" s="35"/>
      <c r="SGY148" s="35"/>
      <c r="SGZ148" s="35"/>
      <c r="SHA148" s="35"/>
      <c r="SHB148" s="35"/>
      <c r="SHC148" s="35"/>
      <c r="SHD148" s="35"/>
      <c r="SHE148" s="35"/>
      <c r="SHF148" s="35"/>
      <c r="SHG148" s="35"/>
      <c r="SHH148" s="35"/>
      <c r="SHI148" s="35"/>
      <c r="SHJ148" s="35"/>
      <c r="SHK148" s="35"/>
      <c r="SHL148" s="35"/>
      <c r="SHM148" s="35"/>
      <c r="SHN148" s="35"/>
      <c r="SHO148" s="35"/>
      <c r="SHP148" s="35"/>
      <c r="SHQ148" s="35"/>
      <c r="SHR148" s="35"/>
      <c r="SHS148" s="35"/>
      <c r="SHT148" s="35"/>
      <c r="SHU148" s="35"/>
      <c r="SHV148" s="35"/>
      <c r="SHW148" s="35"/>
      <c r="SHX148" s="35"/>
      <c r="SHY148" s="35"/>
      <c r="SHZ148" s="35"/>
      <c r="SIA148" s="35"/>
      <c r="SIB148" s="35"/>
      <c r="SIC148" s="35"/>
      <c r="SID148" s="35"/>
      <c r="SIE148" s="35"/>
      <c r="SIF148" s="35"/>
      <c r="SIG148" s="35"/>
      <c r="SIH148" s="35"/>
      <c r="SII148" s="35"/>
      <c r="SIJ148" s="35"/>
      <c r="SIK148" s="35"/>
      <c r="SIL148" s="35"/>
      <c r="SIM148" s="35"/>
      <c r="SIN148" s="35"/>
      <c r="SIO148" s="35"/>
      <c r="SIP148" s="35"/>
      <c r="SIQ148" s="35"/>
      <c r="SIR148" s="35"/>
      <c r="SIS148" s="35"/>
      <c r="SIT148" s="35"/>
      <c r="SIU148" s="35"/>
      <c r="SIV148" s="35"/>
      <c r="SIW148" s="35"/>
      <c r="SIX148" s="35"/>
      <c r="SIY148" s="35"/>
      <c r="SIZ148" s="35"/>
      <c r="SJA148" s="35"/>
      <c r="SJB148" s="35"/>
      <c r="SJC148" s="35"/>
      <c r="SJD148" s="35"/>
      <c r="SJE148" s="35"/>
      <c r="SJF148" s="35"/>
      <c r="SJG148" s="35"/>
      <c r="SJH148" s="35"/>
      <c r="SJI148" s="35"/>
      <c r="SJJ148" s="35"/>
      <c r="SJK148" s="35"/>
      <c r="SJL148" s="35"/>
      <c r="SJM148" s="35"/>
      <c r="SJN148" s="35"/>
      <c r="SJO148" s="35"/>
      <c r="SJP148" s="35"/>
      <c r="SJQ148" s="35"/>
      <c r="SJR148" s="35"/>
      <c r="SJS148" s="35"/>
      <c r="SJT148" s="35"/>
      <c r="SJU148" s="35"/>
      <c r="SJV148" s="35"/>
      <c r="SJW148" s="35"/>
      <c r="SJX148" s="35"/>
      <c r="SJY148" s="35"/>
      <c r="SJZ148" s="35"/>
      <c r="SKA148" s="35"/>
      <c r="SKB148" s="35"/>
      <c r="SKC148" s="35"/>
      <c r="SKD148" s="35"/>
      <c r="SKE148" s="35"/>
      <c r="SKF148" s="35"/>
      <c r="SKG148" s="35"/>
      <c r="SKH148" s="35"/>
      <c r="SKI148" s="35"/>
      <c r="SKJ148" s="35"/>
      <c r="SKK148" s="35"/>
      <c r="SKL148" s="35"/>
      <c r="SKM148" s="35"/>
      <c r="SKN148" s="35"/>
      <c r="SKO148" s="35"/>
      <c r="SKP148" s="35"/>
      <c r="SKQ148" s="35"/>
      <c r="SKR148" s="35"/>
      <c r="SKS148" s="35"/>
      <c r="SKT148" s="35"/>
      <c r="SKU148" s="35"/>
      <c r="SKV148" s="35"/>
      <c r="SKW148" s="35"/>
      <c r="SKX148" s="35"/>
      <c r="SKY148" s="35"/>
      <c r="SKZ148" s="35"/>
      <c r="SLA148" s="35"/>
      <c r="SLB148" s="35"/>
      <c r="SLC148" s="35"/>
      <c r="SLD148" s="35"/>
      <c r="SLE148" s="35"/>
      <c r="SLF148" s="35"/>
      <c r="SLG148" s="35"/>
      <c r="SLH148" s="35"/>
      <c r="SLI148" s="35"/>
      <c r="SLJ148" s="35"/>
      <c r="SLK148" s="35"/>
      <c r="SLL148" s="35"/>
      <c r="SLM148" s="35"/>
      <c r="SLN148" s="35"/>
      <c r="SLO148" s="35"/>
      <c r="SLP148" s="35"/>
      <c r="SLQ148" s="35"/>
      <c r="SLR148" s="35"/>
      <c r="SLS148" s="35"/>
      <c r="SLT148" s="35"/>
      <c r="SLU148" s="35"/>
      <c r="SLV148" s="35"/>
      <c r="SLW148" s="35"/>
      <c r="SLX148" s="35"/>
      <c r="SLY148" s="35"/>
      <c r="SLZ148" s="35"/>
      <c r="SMA148" s="35"/>
      <c r="SMB148" s="35"/>
      <c r="SMC148" s="35"/>
      <c r="SMD148" s="35"/>
      <c r="SME148" s="35"/>
      <c r="SMF148" s="35"/>
      <c r="SMG148" s="35"/>
      <c r="SMH148" s="35"/>
      <c r="SMI148" s="35"/>
      <c r="SMJ148" s="35"/>
      <c r="SMK148" s="35"/>
      <c r="SML148" s="35"/>
      <c r="SMM148" s="35"/>
      <c r="SMN148" s="35"/>
      <c r="SMO148" s="35"/>
      <c r="SMP148" s="35"/>
      <c r="SMQ148" s="35"/>
      <c r="SMR148" s="35"/>
      <c r="SMS148" s="35"/>
      <c r="SMT148" s="35"/>
      <c r="SMU148" s="35"/>
      <c r="SMV148" s="35"/>
      <c r="SMW148" s="35"/>
      <c r="SMX148" s="35"/>
      <c r="SMY148" s="35"/>
      <c r="SMZ148" s="35"/>
      <c r="SNA148" s="35"/>
      <c r="SNB148" s="35"/>
      <c r="SNC148" s="35"/>
      <c r="SND148" s="35"/>
      <c r="SNE148" s="35"/>
      <c r="SNF148" s="35"/>
      <c r="SNG148" s="35"/>
      <c r="SNH148" s="35"/>
      <c r="SNI148" s="35"/>
      <c r="SNJ148" s="35"/>
      <c r="SNK148" s="35"/>
      <c r="SNL148" s="35"/>
      <c r="SNM148" s="35"/>
      <c r="SNN148" s="35"/>
      <c r="SNO148" s="35"/>
      <c r="SNP148" s="35"/>
      <c r="SNQ148" s="35"/>
      <c r="SNR148" s="35"/>
      <c r="SNS148" s="35"/>
      <c r="SNT148" s="35"/>
      <c r="SNU148" s="35"/>
      <c r="SNV148" s="35"/>
      <c r="SNW148" s="35"/>
      <c r="SNX148" s="35"/>
      <c r="SNY148" s="35"/>
      <c r="SNZ148" s="35"/>
      <c r="SOA148" s="35"/>
      <c r="SOB148" s="35"/>
      <c r="SOC148" s="35"/>
      <c r="SOD148" s="35"/>
      <c r="SOE148" s="35"/>
      <c r="SOF148" s="35"/>
      <c r="SOG148" s="35"/>
      <c r="SOH148" s="35"/>
      <c r="SOI148" s="35"/>
      <c r="SOJ148" s="35"/>
      <c r="SOK148" s="35"/>
      <c r="SOL148" s="35"/>
      <c r="SOM148" s="35"/>
      <c r="SON148" s="35"/>
      <c r="SOO148" s="35"/>
      <c r="SOP148" s="35"/>
      <c r="SOQ148" s="35"/>
      <c r="SOR148" s="35"/>
      <c r="SOS148" s="35"/>
      <c r="SOT148" s="35"/>
      <c r="SOU148" s="35"/>
      <c r="SOV148" s="35"/>
      <c r="SOW148" s="35"/>
      <c r="SOX148" s="35"/>
      <c r="SOY148" s="35"/>
      <c r="SOZ148" s="35"/>
      <c r="SPA148" s="35"/>
      <c r="SPB148" s="35"/>
      <c r="SPC148" s="35"/>
      <c r="SPD148" s="35"/>
      <c r="SPE148" s="35"/>
      <c r="SPF148" s="35"/>
      <c r="SPG148" s="35"/>
      <c r="SPH148" s="35"/>
      <c r="SPI148" s="35"/>
      <c r="SPJ148" s="35"/>
      <c r="SPK148" s="35"/>
      <c r="SPL148" s="35"/>
      <c r="SPM148" s="35"/>
      <c r="SPN148" s="35"/>
      <c r="SPO148" s="35"/>
      <c r="SPP148" s="35"/>
      <c r="SPQ148" s="35"/>
      <c r="SPR148" s="35"/>
      <c r="SPS148" s="35"/>
      <c r="SPT148" s="35"/>
      <c r="SPU148" s="35"/>
      <c r="SPV148" s="35"/>
      <c r="SQC148" s="35"/>
      <c r="SQD148" s="35"/>
      <c r="SQE148" s="35"/>
      <c r="SQF148" s="35"/>
      <c r="SQG148" s="35"/>
      <c r="SQH148" s="35"/>
      <c r="SQI148" s="35"/>
      <c r="SQJ148" s="35"/>
      <c r="SQK148" s="35"/>
      <c r="SQL148" s="35"/>
      <c r="SQM148" s="35"/>
      <c r="SQN148" s="35"/>
      <c r="SQO148" s="35"/>
      <c r="SQP148" s="35"/>
      <c r="SQQ148" s="35"/>
      <c r="SQR148" s="35"/>
      <c r="SQS148" s="35"/>
      <c r="SQT148" s="35"/>
      <c r="SQU148" s="35"/>
      <c r="SQV148" s="35"/>
      <c r="SQW148" s="35"/>
      <c r="SQX148" s="35"/>
      <c r="SQY148" s="35"/>
      <c r="SQZ148" s="35"/>
      <c r="SRA148" s="35"/>
      <c r="SRB148" s="35"/>
      <c r="SRC148" s="35"/>
      <c r="SRD148" s="35"/>
      <c r="SRE148" s="35"/>
      <c r="SRF148" s="35"/>
      <c r="SRG148" s="35"/>
      <c r="SRH148" s="35"/>
      <c r="SRI148" s="35"/>
      <c r="SRJ148" s="35"/>
      <c r="SRK148" s="35"/>
      <c r="SRL148" s="35"/>
      <c r="SRM148" s="35"/>
      <c r="SRN148" s="35"/>
      <c r="SRO148" s="35"/>
      <c r="SRP148" s="35"/>
      <c r="SRQ148" s="35"/>
      <c r="SRR148" s="35"/>
      <c r="SRS148" s="35"/>
      <c r="SRT148" s="35"/>
      <c r="SRU148" s="35"/>
      <c r="SRV148" s="35"/>
      <c r="SRW148" s="35"/>
      <c r="SRX148" s="35"/>
      <c r="SRY148" s="35"/>
      <c r="SRZ148" s="35"/>
      <c r="SSA148" s="35"/>
      <c r="SSB148" s="35"/>
      <c r="SSC148" s="35"/>
      <c r="SSD148" s="35"/>
      <c r="SSE148" s="35"/>
      <c r="SSF148" s="35"/>
      <c r="SSG148" s="35"/>
      <c r="SSH148" s="35"/>
      <c r="SSI148" s="35"/>
      <c r="SSJ148" s="35"/>
      <c r="SSK148" s="35"/>
      <c r="SSL148" s="35"/>
      <c r="SSM148" s="35"/>
      <c r="SSN148" s="35"/>
      <c r="SSO148" s="35"/>
      <c r="SSP148" s="35"/>
      <c r="SSQ148" s="35"/>
      <c r="SSR148" s="35"/>
      <c r="SSS148" s="35"/>
      <c r="SST148" s="35"/>
      <c r="SSU148" s="35"/>
      <c r="SSV148" s="35"/>
      <c r="SSW148" s="35"/>
      <c r="SSX148" s="35"/>
      <c r="SSY148" s="35"/>
      <c r="SSZ148" s="35"/>
      <c r="STA148" s="35"/>
      <c r="STB148" s="35"/>
      <c r="STC148" s="35"/>
      <c r="STD148" s="35"/>
      <c r="STE148" s="35"/>
      <c r="STF148" s="35"/>
      <c r="STG148" s="35"/>
      <c r="STH148" s="35"/>
      <c r="STI148" s="35"/>
      <c r="STJ148" s="35"/>
      <c r="STK148" s="35"/>
      <c r="STL148" s="35"/>
      <c r="STM148" s="35"/>
      <c r="STN148" s="35"/>
      <c r="STO148" s="35"/>
      <c r="STP148" s="35"/>
      <c r="STQ148" s="35"/>
      <c r="STR148" s="35"/>
      <c r="STS148" s="35"/>
      <c r="STT148" s="35"/>
      <c r="STU148" s="35"/>
      <c r="STV148" s="35"/>
      <c r="STW148" s="35"/>
      <c r="STX148" s="35"/>
      <c r="STY148" s="35"/>
      <c r="STZ148" s="35"/>
      <c r="SUA148" s="35"/>
      <c r="SUB148" s="35"/>
      <c r="SUC148" s="35"/>
      <c r="SUD148" s="35"/>
      <c r="SUE148" s="35"/>
      <c r="SUF148" s="35"/>
      <c r="SUG148" s="35"/>
      <c r="SUH148" s="35"/>
      <c r="SUI148" s="35"/>
      <c r="SUJ148" s="35"/>
      <c r="SUK148" s="35"/>
      <c r="SUL148" s="35"/>
      <c r="SUM148" s="35"/>
      <c r="SUN148" s="35"/>
      <c r="SUO148" s="35"/>
      <c r="SUP148" s="35"/>
      <c r="SUQ148" s="35"/>
      <c r="SUR148" s="35"/>
      <c r="SUS148" s="35"/>
      <c r="SUT148" s="35"/>
      <c r="SUU148" s="35"/>
      <c r="SUV148" s="35"/>
      <c r="SUW148" s="35"/>
      <c r="SUX148" s="35"/>
      <c r="SUY148" s="35"/>
      <c r="SUZ148" s="35"/>
      <c r="SVA148" s="35"/>
      <c r="SVB148" s="35"/>
      <c r="SVC148" s="35"/>
      <c r="SVD148" s="35"/>
      <c r="SVE148" s="35"/>
      <c r="SVF148" s="35"/>
      <c r="SVG148" s="35"/>
      <c r="SVH148" s="35"/>
      <c r="SVI148" s="35"/>
      <c r="SVJ148" s="35"/>
      <c r="SVK148" s="35"/>
      <c r="SVL148" s="35"/>
      <c r="SVM148" s="35"/>
      <c r="SVN148" s="35"/>
      <c r="SVO148" s="35"/>
      <c r="SVP148" s="35"/>
      <c r="SVQ148" s="35"/>
      <c r="SVR148" s="35"/>
      <c r="SVS148" s="35"/>
      <c r="SVT148" s="35"/>
      <c r="SVU148" s="35"/>
      <c r="SVV148" s="35"/>
      <c r="SVW148" s="35"/>
      <c r="SVX148" s="35"/>
      <c r="SVY148" s="35"/>
      <c r="SVZ148" s="35"/>
      <c r="SWA148" s="35"/>
      <c r="SWB148" s="35"/>
      <c r="SWC148" s="35"/>
      <c r="SWD148" s="35"/>
      <c r="SWE148" s="35"/>
      <c r="SWF148" s="35"/>
      <c r="SWG148" s="35"/>
      <c r="SWH148" s="35"/>
      <c r="SWI148" s="35"/>
      <c r="SWJ148" s="35"/>
      <c r="SWK148" s="35"/>
      <c r="SWL148" s="35"/>
      <c r="SWM148" s="35"/>
      <c r="SWN148" s="35"/>
      <c r="SWO148" s="35"/>
      <c r="SWP148" s="35"/>
      <c r="SWQ148" s="35"/>
      <c r="SWR148" s="35"/>
      <c r="SWS148" s="35"/>
      <c r="SWT148" s="35"/>
      <c r="SWU148" s="35"/>
      <c r="SWV148" s="35"/>
      <c r="SWW148" s="35"/>
      <c r="SWX148" s="35"/>
      <c r="SWY148" s="35"/>
      <c r="SWZ148" s="35"/>
      <c r="SXA148" s="35"/>
      <c r="SXB148" s="35"/>
      <c r="SXC148" s="35"/>
      <c r="SXD148" s="35"/>
      <c r="SXE148" s="35"/>
      <c r="SXF148" s="35"/>
      <c r="SXG148" s="35"/>
      <c r="SXH148" s="35"/>
      <c r="SXI148" s="35"/>
      <c r="SXJ148" s="35"/>
      <c r="SXK148" s="35"/>
      <c r="SXL148" s="35"/>
      <c r="SXM148" s="35"/>
      <c r="SXN148" s="35"/>
      <c r="SXO148" s="35"/>
      <c r="SXP148" s="35"/>
      <c r="SXQ148" s="35"/>
      <c r="SXR148" s="35"/>
      <c r="SXS148" s="35"/>
      <c r="SXT148" s="35"/>
      <c r="SXU148" s="35"/>
      <c r="SXV148" s="35"/>
      <c r="SXW148" s="35"/>
      <c r="SXX148" s="35"/>
      <c r="SXY148" s="35"/>
      <c r="SXZ148" s="35"/>
      <c r="SYA148" s="35"/>
      <c r="SYB148" s="35"/>
      <c r="SYC148" s="35"/>
      <c r="SYD148" s="35"/>
      <c r="SYE148" s="35"/>
      <c r="SYF148" s="35"/>
      <c r="SYG148" s="35"/>
      <c r="SYH148" s="35"/>
      <c r="SYI148" s="35"/>
      <c r="SYJ148" s="35"/>
      <c r="SYK148" s="35"/>
      <c r="SYL148" s="35"/>
      <c r="SYM148" s="35"/>
      <c r="SYN148" s="35"/>
      <c r="SYO148" s="35"/>
      <c r="SYP148" s="35"/>
      <c r="SYQ148" s="35"/>
      <c r="SYR148" s="35"/>
      <c r="SYS148" s="35"/>
      <c r="SYT148" s="35"/>
      <c r="SYU148" s="35"/>
      <c r="SYV148" s="35"/>
      <c r="SYW148" s="35"/>
      <c r="SYX148" s="35"/>
      <c r="SYY148" s="35"/>
      <c r="SYZ148" s="35"/>
      <c r="SZA148" s="35"/>
      <c r="SZB148" s="35"/>
      <c r="SZC148" s="35"/>
      <c r="SZD148" s="35"/>
      <c r="SZE148" s="35"/>
      <c r="SZF148" s="35"/>
      <c r="SZG148" s="35"/>
      <c r="SZH148" s="35"/>
      <c r="SZI148" s="35"/>
      <c r="SZJ148" s="35"/>
      <c r="SZK148" s="35"/>
      <c r="SZL148" s="35"/>
      <c r="SZM148" s="35"/>
      <c r="SZN148" s="35"/>
      <c r="SZO148" s="35"/>
      <c r="SZP148" s="35"/>
      <c r="SZQ148" s="35"/>
      <c r="SZR148" s="35"/>
      <c r="SZY148" s="35"/>
      <c r="SZZ148" s="35"/>
      <c r="TAA148" s="35"/>
      <c r="TAB148" s="35"/>
      <c r="TAC148" s="35"/>
      <c r="TAD148" s="35"/>
      <c r="TAE148" s="35"/>
      <c r="TAF148" s="35"/>
      <c r="TAG148" s="35"/>
      <c r="TAH148" s="35"/>
      <c r="TAI148" s="35"/>
      <c r="TAJ148" s="35"/>
      <c r="TAK148" s="35"/>
      <c r="TAL148" s="35"/>
      <c r="TAM148" s="35"/>
      <c r="TAN148" s="35"/>
      <c r="TAO148" s="35"/>
      <c r="TAP148" s="35"/>
      <c r="TAQ148" s="35"/>
      <c r="TAR148" s="35"/>
      <c r="TAS148" s="35"/>
      <c r="TAT148" s="35"/>
      <c r="TAU148" s="35"/>
      <c r="TAV148" s="35"/>
      <c r="TAW148" s="35"/>
      <c r="TAX148" s="35"/>
      <c r="TAY148" s="35"/>
      <c r="TAZ148" s="35"/>
      <c r="TBA148" s="35"/>
      <c r="TBB148" s="35"/>
      <c r="TBC148" s="35"/>
      <c r="TBD148" s="35"/>
      <c r="TBE148" s="35"/>
      <c r="TBF148" s="35"/>
      <c r="TBG148" s="35"/>
      <c r="TBH148" s="35"/>
      <c r="TBI148" s="35"/>
      <c r="TBJ148" s="35"/>
      <c r="TBK148" s="35"/>
      <c r="TBL148" s="35"/>
      <c r="TBM148" s="35"/>
      <c r="TBN148" s="35"/>
      <c r="TBO148" s="35"/>
      <c r="TBP148" s="35"/>
      <c r="TBQ148" s="35"/>
      <c r="TBR148" s="35"/>
      <c r="TBS148" s="35"/>
      <c r="TBT148" s="35"/>
      <c r="TBU148" s="35"/>
      <c r="TBV148" s="35"/>
      <c r="TBW148" s="35"/>
      <c r="TBX148" s="35"/>
      <c r="TBY148" s="35"/>
      <c r="TBZ148" s="35"/>
      <c r="TCA148" s="35"/>
      <c r="TCB148" s="35"/>
      <c r="TCC148" s="35"/>
      <c r="TCD148" s="35"/>
      <c r="TCE148" s="35"/>
      <c r="TCF148" s="35"/>
      <c r="TCG148" s="35"/>
      <c r="TCH148" s="35"/>
      <c r="TCI148" s="35"/>
      <c r="TCJ148" s="35"/>
      <c r="TCK148" s="35"/>
      <c r="TCL148" s="35"/>
      <c r="TCM148" s="35"/>
      <c r="TCN148" s="35"/>
      <c r="TCO148" s="35"/>
      <c r="TCP148" s="35"/>
      <c r="TCQ148" s="35"/>
      <c r="TCR148" s="35"/>
      <c r="TCS148" s="35"/>
      <c r="TCT148" s="35"/>
      <c r="TCU148" s="35"/>
      <c r="TCV148" s="35"/>
      <c r="TCW148" s="35"/>
      <c r="TCX148" s="35"/>
      <c r="TCY148" s="35"/>
      <c r="TCZ148" s="35"/>
      <c r="TDA148" s="35"/>
      <c r="TDB148" s="35"/>
      <c r="TDC148" s="35"/>
      <c r="TDD148" s="35"/>
      <c r="TDE148" s="35"/>
      <c r="TDF148" s="35"/>
      <c r="TDG148" s="35"/>
      <c r="TDH148" s="35"/>
      <c r="TDI148" s="35"/>
      <c r="TDJ148" s="35"/>
      <c r="TDK148" s="35"/>
      <c r="TDL148" s="35"/>
      <c r="TDM148" s="35"/>
      <c r="TDN148" s="35"/>
      <c r="TDO148" s="35"/>
      <c r="TDP148" s="35"/>
      <c r="TDQ148" s="35"/>
      <c r="TDR148" s="35"/>
      <c r="TDS148" s="35"/>
      <c r="TDT148" s="35"/>
      <c r="TDU148" s="35"/>
      <c r="TDV148" s="35"/>
      <c r="TDW148" s="35"/>
      <c r="TDX148" s="35"/>
      <c r="TDY148" s="35"/>
      <c r="TDZ148" s="35"/>
      <c r="TEA148" s="35"/>
      <c r="TEB148" s="35"/>
      <c r="TEC148" s="35"/>
      <c r="TED148" s="35"/>
      <c r="TEE148" s="35"/>
      <c r="TEF148" s="35"/>
      <c r="TEG148" s="35"/>
      <c r="TEH148" s="35"/>
      <c r="TEI148" s="35"/>
      <c r="TEJ148" s="35"/>
      <c r="TEK148" s="35"/>
      <c r="TEL148" s="35"/>
      <c r="TEM148" s="35"/>
      <c r="TEN148" s="35"/>
      <c r="TEO148" s="35"/>
      <c r="TEP148" s="35"/>
      <c r="TEQ148" s="35"/>
      <c r="TER148" s="35"/>
      <c r="TES148" s="35"/>
      <c r="TET148" s="35"/>
      <c r="TEU148" s="35"/>
      <c r="TEV148" s="35"/>
      <c r="TEW148" s="35"/>
      <c r="TEX148" s="35"/>
      <c r="TEY148" s="35"/>
      <c r="TEZ148" s="35"/>
      <c r="TFA148" s="35"/>
      <c r="TFB148" s="35"/>
      <c r="TFC148" s="35"/>
      <c r="TFD148" s="35"/>
      <c r="TFE148" s="35"/>
      <c r="TFF148" s="35"/>
      <c r="TFG148" s="35"/>
      <c r="TFH148" s="35"/>
      <c r="TFI148" s="35"/>
      <c r="TFJ148" s="35"/>
      <c r="TFK148" s="35"/>
      <c r="TFL148" s="35"/>
      <c r="TFM148" s="35"/>
      <c r="TFN148" s="35"/>
      <c r="TFO148" s="35"/>
      <c r="TFP148" s="35"/>
      <c r="TFQ148" s="35"/>
      <c r="TFR148" s="35"/>
      <c r="TFS148" s="35"/>
      <c r="TFT148" s="35"/>
      <c r="TFU148" s="35"/>
      <c r="TFV148" s="35"/>
      <c r="TFW148" s="35"/>
      <c r="TFX148" s="35"/>
      <c r="TFY148" s="35"/>
      <c r="TFZ148" s="35"/>
      <c r="TGA148" s="35"/>
      <c r="TGB148" s="35"/>
      <c r="TGC148" s="35"/>
      <c r="TGD148" s="35"/>
      <c r="TGE148" s="35"/>
      <c r="TGF148" s="35"/>
      <c r="TGG148" s="35"/>
      <c r="TGH148" s="35"/>
      <c r="TGI148" s="35"/>
      <c r="TGJ148" s="35"/>
      <c r="TGK148" s="35"/>
      <c r="TGL148" s="35"/>
      <c r="TGM148" s="35"/>
      <c r="TGN148" s="35"/>
      <c r="TGO148" s="35"/>
      <c r="TGP148" s="35"/>
      <c r="TGQ148" s="35"/>
      <c r="TGR148" s="35"/>
      <c r="TGS148" s="35"/>
      <c r="TGT148" s="35"/>
      <c r="TGU148" s="35"/>
      <c r="TGV148" s="35"/>
      <c r="TGW148" s="35"/>
      <c r="TGX148" s="35"/>
      <c r="TGY148" s="35"/>
      <c r="TGZ148" s="35"/>
      <c r="THA148" s="35"/>
      <c r="THB148" s="35"/>
      <c r="THC148" s="35"/>
      <c r="THD148" s="35"/>
      <c r="THE148" s="35"/>
      <c r="THF148" s="35"/>
      <c r="THG148" s="35"/>
      <c r="THH148" s="35"/>
      <c r="THI148" s="35"/>
      <c r="THJ148" s="35"/>
      <c r="THK148" s="35"/>
      <c r="THL148" s="35"/>
      <c r="THM148" s="35"/>
      <c r="THN148" s="35"/>
      <c r="THO148" s="35"/>
      <c r="THP148" s="35"/>
      <c r="THQ148" s="35"/>
      <c r="THR148" s="35"/>
      <c r="THS148" s="35"/>
      <c r="THT148" s="35"/>
      <c r="THU148" s="35"/>
      <c r="THV148" s="35"/>
      <c r="THW148" s="35"/>
      <c r="THX148" s="35"/>
      <c r="THY148" s="35"/>
      <c r="THZ148" s="35"/>
      <c r="TIA148" s="35"/>
      <c r="TIB148" s="35"/>
      <c r="TIC148" s="35"/>
      <c r="TID148" s="35"/>
      <c r="TIE148" s="35"/>
      <c r="TIF148" s="35"/>
      <c r="TIG148" s="35"/>
      <c r="TIH148" s="35"/>
      <c r="TII148" s="35"/>
      <c r="TIJ148" s="35"/>
      <c r="TIK148" s="35"/>
      <c r="TIL148" s="35"/>
      <c r="TIM148" s="35"/>
      <c r="TIN148" s="35"/>
      <c r="TIO148" s="35"/>
      <c r="TIP148" s="35"/>
      <c r="TIQ148" s="35"/>
      <c r="TIR148" s="35"/>
      <c r="TIS148" s="35"/>
      <c r="TIT148" s="35"/>
      <c r="TIU148" s="35"/>
      <c r="TIV148" s="35"/>
      <c r="TIW148" s="35"/>
      <c r="TIX148" s="35"/>
      <c r="TIY148" s="35"/>
      <c r="TIZ148" s="35"/>
      <c r="TJA148" s="35"/>
      <c r="TJB148" s="35"/>
      <c r="TJC148" s="35"/>
      <c r="TJD148" s="35"/>
      <c r="TJE148" s="35"/>
      <c r="TJF148" s="35"/>
      <c r="TJG148" s="35"/>
      <c r="TJH148" s="35"/>
      <c r="TJI148" s="35"/>
      <c r="TJJ148" s="35"/>
      <c r="TJK148" s="35"/>
      <c r="TJL148" s="35"/>
      <c r="TJM148" s="35"/>
      <c r="TJN148" s="35"/>
      <c r="TJU148" s="35"/>
      <c r="TJV148" s="35"/>
      <c r="TJW148" s="35"/>
      <c r="TJX148" s="35"/>
      <c r="TJY148" s="35"/>
      <c r="TJZ148" s="35"/>
      <c r="TKA148" s="35"/>
      <c r="TKB148" s="35"/>
      <c r="TKC148" s="35"/>
      <c r="TKD148" s="35"/>
      <c r="TKE148" s="35"/>
      <c r="TKF148" s="35"/>
      <c r="TKG148" s="35"/>
      <c r="TKH148" s="35"/>
      <c r="TKI148" s="35"/>
      <c r="TKJ148" s="35"/>
      <c r="TKK148" s="35"/>
      <c r="TKL148" s="35"/>
      <c r="TKM148" s="35"/>
      <c r="TKN148" s="35"/>
      <c r="TKO148" s="35"/>
      <c r="TKP148" s="35"/>
      <c r="TKQ148" s="35"/>
      <c r="TKR148" s="35"/>
      <c r="TKS148" s="35"/>
      <c r="TKT148" s="35"/>
      <c r="TKU148" s="35"/>
      <c r="TKV148" s="35"/>
      <c r="TKW148" s="35"/>
      <c r="TKX148" s="35"/>
      <c r="TKY148" s="35"/>
      <c r="TKZ148" s="35"/>
      <c r="TLA148" s="35"/>
      <c r="TLB148" s="35"/>
      <c r="TLC148" s="35"/>
      <c r="TLD148" s="35"/>
      <c r="TLE148" s="35"/>
      <c r="TLF148" s="35"/>
      <c r="TLG148" s="35"/>
      <c r="TLH148" s="35"/>
      <c r="TLI148" s="35"/>
      <c r="TLJ148" s="35"/>
      <c r="TLK148" s="35"/>
      <c r="TLL148" s="35"/>
      <c r="TLM148" s="35"/>
      <c r="TLN148" s="35"/>
      <c r="TLO148" s="35"/>
      <c r="TLP148" s="35"/>
      <c r="TLQ148" s="35"/>
      <c r="TLR148" s="35"/>
      <c r="TLS148" s="35"/>
      <c r="TLT148" s="35"/>
      <c r="TLU148" s="35"/>
      <c r="TLV148" s="35"/>
      <c r="TLW148" s="35"/>
      <c r="TLX148" s="35"/>
      <c r="TLY148" s="35"/>
      <c r="TLZ148" s="35"/>
      <c r="TMA148" s="35"/>
      <c r="TMB148" s="35"/>
      <c r="TMC148" s="35"/>
      <c r="TMD148" s="35"/>
      <c r="TME148" s="35"/>
      <c r="TMF148" s="35"/>
      <c r="TMG148" s="35"/>
      <c r="TMH148" s="35"/>
      <c r="TMI148" s="35"/>
      <c r="TMJ148" s="35"/>
      <c r="TMK148" s="35"/>
      <c r="TML148" s="35"/>
      <c r="TMM148" s="35"/>
      <c r="TMN148" s="35"/>
      <c r="TMO148" s="35"/>
      <c r="TMP148" s="35"/>
      <c r="TMQ148" s="35"/>
      <c r="TMR148" s="35"/>
      <c r="TMS148" s="35"/>
      <c r="TMT148" s="35"/>
      <c r="TMU148" s="35"/>
      <c r="TMV148" s="35"/>
      <c r="TMW148" s="35"/>
      <c r="TMX148" s="35"/>
      <c r="TMY148" s="35"/>
      <c r="TMZ148" s="35"/>
      <c r="TNA148" s="35"/>
      <c r="TNB148" s="35"/>
      <c r="TNC148" s="35"/>
      <c r="TND148" s="35"/>
      <c r="TNE148" s="35"/>
      <c r="TNF148" s="35"/>
      <c r="TNG148" s="35"/>
      <c r="TNH148" s="35"/>
      <c r="TNI148" s="35"/>
      <c r="TNJ148" s="35"/>
      <c r="TNK148" s="35"/>
      <c r="TNL148" s="35"/>
      <c r="TNM148" s="35"/>
      <c r="TNN148" s="35"/>
      <c r="TNO148" s="35"/>
      <c r="TNP148" s="35"/>
      <c r="TNQ148" s="35"/>
      <c r="TNR148" s="35"/>
      <c r="TNS148" s="35"/>
      <c r="TNT148" s="35"/>
      <c r="TNU148" s="35"/>
      <c r="TNV148" s="35"/>
      <c r="TNW148" s="35"/>
      <c r="TNX148" s="35"/>
      <c r="TNY148" s="35"/>
      <c r="TNZ148" s="35"/>
      <c r="TOA148" s="35"/>
      <c r="TOB148" s="35"/>
      <c r="TOC148" s="35"/>
      <c r="TOD148" s="35"/>
      <c r="TOE148" s="35"/>
      <c r="TOF148" s="35"/>
      <c r="TOG148" s="35"/>
      <c r="TOH148" s="35"/>
      <c r="TOI148" s="35"/>
      <c r="TOJ148" s="35"/>
      <c r="TOK148" s="35"/>
      <c r="TOL148" s="35"/>
      <c r="TOM148" s="35"/>
      <c r="TON148" s="35"/>
      <c r="TOO148" s="35"/>
      <c r="TOP148" s="35"/>
      <c r="TOQ148" s="35"/>
      <c r="TOR148" s="35"/>
      <c r="TOS148" s="35"/>
      <c r="TOT148" s="35"/>
      <c r="TOU148" s="35"/>
      <c r="TOV148" s="35"/>
      <c r="TOW148" s="35"/>
      <c r="TOX148" s="35"/>
      <c r="TOY148" s="35"/>
      <c r="TOZ148" s="35"/>
      <c r="TPA148" s="35"/>
      <c r="TPB148" s="35"/>
      <c r="TPC148" s="35"/>
      <c r="TPD148" s="35"/>
      <c r="TPE148" s="35"/>
      <c r="TPF148" s="35"/>
      <c r="TPG148" s="35"/>
      <c r="TPH148" s="35"/>
      <c r="TPI148" s="35"/>
      <c r="TPJ148" s="35"/>
      <c r="TPK148" s="35"/>
      <c r="TPL148" s="35"/>
      <c r="TPM148" s="35"/>
      <c r="TPN148" s="35"/>
      <c r="TPO148" s="35"/>
      <c r="TPP148" s="35"/>
      <c r="TPQ148" s="35"/>
      <c r="TPR148" s="35"/>
      <c r="TPS148" s="35"/>
      <c r="TPT148" s="35"/>
      <c r="TPU148" s="35"/>
      <c r="TPV148" s="35"/>
      <c r="TPW148" s="35"/>
      <c r="TPX148" s="35"/>
      <c r="TPY148" s="35"/>
      <c r="TPZ148" s="35"/>
      <c r="TQA148" s="35"/>
      <c r="TQB148" s="35"/>
      <c r="TQC148" s="35"/>
      <c r="TQD148" s="35"/>
      <c r="TQE148" s="35"/>
      <c r="TQF148" s="35"/>
      <c r="TQG148" s="35"/>
      <c r="TQH148" s="35"/>
      <c r="TQI148" s="35"/>
      <c r="TQJ148" s="35"/>
      <c r="TQK148" s="35"/>
      <c r="TQL148" s="35"/>
      <c r="TQM148" s="35"/>
      <c r="TQN148" s="35"/>
      <c r="TQO148" s="35"/>
      <c r="TQP148" s="35"/>
      <c r="TQQ148" s="35"/>
      <c r="TQR148" s="35"/>
      <c r="TQS148" s="35"/>
      <c r="TQT148" s="35"/>
      <c r="TQU148" s="35"/>
      <c r="TQV148" s="35"/>
      <c r="TQW148" s="35"/>
      <c r="TQX148" s="35"/>
      <c r="TQY148" s="35"/>
      <c r="TQZ148" s="35"/>
      <c r="TRA148" s="35"/>
      <c r="TRB148" s="35"/>
      <c r="TRC148" s="35"/>
      <c r="TRD148" s="35"/>
      <c r="TRE148" s="35"/>
      <c r="TRF148" s="35"/>
      <c r="TRG148" s="35"/>
      <c r="TRH148" s="35"/>
      <c r="TRI148" s="35"/>
      <c r="TRJ148" s="35"/>
      <c r="TRK148" s="35"/>
      <c r="TRL148" s="35"/>
      <c r="TRM148" s="35"/>
      <c r="TRN148" s="35"/>
      <c r="TRO148" s="35"/>
      <c r="TRP148" s="35"/>
      <c r="TRQ148" s="35"/>
      <c r="TRR148" s="35"/>
      <c r="TRS148" s="35"/>
      <c r="TRT148" s="35"/>
      <c r="TRU148" s="35"/>
      <c r="TRV148" s="35"/>
      <c r="TRW148" s="35"/>
      <c r="TRX148" s="35"/>
      <c r="TRY148" s="35"/>
      <c r="TRZ148" s="35"/>
      <c r="TSA148" s="35"/>
      <c r="TSB148" s="35"/>
      <c r="TSC148" s="35"/>
      <c r="TSD148" s="35"/>
      <c r="TSE148" s="35"/>
      <c r="TSF148" s="35"/>
      <c r="TSG148" s="35"/>
      <c r="TSH148" s="35"/>
      <c r="TSI148" s="35"/>
      <c r="TSJ148" s="35"/>
      <c r="TSK148" s="35"/>
      <c r="TSL148" s="35"/>
      <c r="TSM148" s="35"/>
      <c r="TSN148" s="35"/>
      <c r="TSO148" s="35"/>
      <c r="TSP148" s="35"/>
      <c r="TSQ148" s="35"/>
      <c r="TSR148" s="35"/>
      <c r="TSS148" s="35"/>
      <c r="TST148" s="35"/>
      <c r="TSU148" s="35"/>
      <c r="TSV148" s="35"/>
      <c r="TSW148" s="35"/>
      <c r="TSX148" s="35"/>
      <c r="TSY148" s="35"/>
      <c r="TSZ148" s="35"/>
      <c r="TTA148" s="35"/>
      <c r="TTB148" s="35"/>
      <c r="TTC148" s="35"/>
      <c r="TTD148" s="35"/>
      <c r="TTE148" s="35"/>
      <c r="TTF148" s="35"/>
      <c r="TTG148" s="35"/>
      <c r="TTH148" s="35"/>
      <c r="TTI148" s="35"/>
      <c r="TTJ148" s="35"/>
      <c r="TTQ148" s="35"/>
      <c r="TTR148" s="35"/>
      <c r="TTS148" s="35"/>
      <c r="TTT148" s="35"/>
      <c r="TTU148" s="35"/>
      <c r="TTV148" s="35"/>
      <c r="TTW148" s="35"/>
      <c r="TTX148" s="35"/>
      <c r="TTY148" s="35"/>
      <c r="TTZ148" s="35"/>
      <c r="TUA148" s="35"/>
      <c r="TUB148" s="35"/>
      <c r="TUC148" s="35"/>
      <c r="TUD148" s="35"/>
      <c r="TUE148" s="35"/>
      <c r="TUF148" s="35"/>
      <c r="TUG148" s="35"/>
      <c r="TUH148" s="35"/>
      <c r="TUI148" s="35"/>
      <c r="TUJ148" s="35"/>
      <c r="TUK148" s="35"/>
      <c r="TUL148" s="35"/>
      <c r="TUM148" s="35"/>
      <c r="TUN148" s="35"/>
      <c r="TUO148" s="35"/>
      <c r="TUP148" s="35"/>
      <c r="TUQ148" s="35"/>
      <c r="TUR148" s="35"/>
      <c r="TUS148" s="35"/>
      <c r="TUT148" s="35"/>
      <c r="TUU148" s="35"/>
      <c r="TUV148" s="35"/>
      <c r="TUW148" s="35"/>
      <c r="TUX148" s="35"/>
      <c r="TUY148" s="35"/>
      <c r="TUZ148" s="35"/>
      <c r="TVA148" s="35"/>
      <c r="TVB148" s="35"/>
      <c r="TVC148" s="35"/>
      <c r="TVD148" s="35"/>
      <c r="TVE148" s="35"/>
      <c r="TVF148" s="35"/>
      <c r="TVG148" s="35"/>
      <c r="TVH148" s="35"/>
      <c r="TVI148" s="35"/>
      <c r="TVJ148" s="35"/>
      <c r="TVK148" s="35"/>
      <c r="TVL148" s="35"/>
      <c r="TVM148" s="35"/>
      <c r="TVN148" s="35"/>
      <c r="TVO148" s="35"/>
      <c r="TVP148" s="35"/>
      <c r="TVQ148" s="35"/>
      <c r="TVR148" s="35"/>
      <c r="TVS148" s="35"/>
      <c r="TVT148" s="35"/>
      <c r="TVU148" s="35"/>
      <c r="TVV148" s="35"/>
      <c r="TVW148" s="35"/>
      <c r="TVX148" s="35"/>
      <c r="TVY148" s="35"/>
      <c r="TVZ148" s="35"/>
      <c r="TWA148" s="35"/>
      <c r="TWB148" s="35"/>
      <c r="TWC148" s="35"/>
      <c r="TWD148" s="35"/>
      <c r="TWE148" s="35"/>
      <c r="TWF148" s="35"/>
      <c r="TWG148" s="35"/>
      <c r="TWH148" s="35"/>
      <c r="TWI148" s="35"/>
      <c r="TWJ148" s="35"/>
      <c r="TWK148" s="35"/>
      <c r="TWL148" s="35"/>
      <c r="TWM148" s="35"/>
      <c r="TWN148" s="35"/>
      <c r="TWO148" s="35"/>
      <c r="TWP148" s="35"/>
      <c r="TWQ148" s="35"/>
      <c r="TWR148" s="35"/>
      <c r="TWS148" s="35"/>
      <c r="TWT148" s="35"/>
      <c r="TWU148" s="35"/>
      <c r="TWV148" s="35"/>
      <c r="TWW148" s="35"/>
      <c r="TWX148" s="35"/>
      <c r="TWY148" s="35"/>
      <c r="TWZ148" s="35"/>
      <c r="TXA148" s="35"/>
      <c r="TXB148" s="35"/>
      <c r="TXC148" s="35"/>
      <c r="TXD148" s="35"/>
      <c r="TXE148" s="35"/>
      <c r="TXF148" s="35"/>
      <c r="TXG148" s="35"/>
      <c r="TXH148" s="35"/>
      <c r="TXI148" s="35"/>
      <c r="TXJ148" s="35"/>
      <c r="TXK148" s="35"/>
      <c r="TXL148" s="35"/>
      <c r="TXM148" s="35"/>
      <c r="TXN148" s="35"/>
      <c r="TXO148" s="35"/>
      <c r="TXP148" s="35"/>
      <c r="TXQ148" s="35"/>
      <c r="TXR148" s="35"/>
      <c r="TXS148" s="35"/>
      <c r="TXT148" s="35"/>
      <c r="TXU148" s="35"/>
      <c r="TXV148" s="35"/>
      <c r="TXW148" s="35"/>
      <c r="TXX148" s="35"/>
      <c r="TXY148" s="35"/>
      <c r="TXZ148" s="35"/>
      <c r="TYA148" s="35"/>
      <c r="TYB148" s="35"/>
      <c r="TYC148" s="35"/>
      <c r="TYD148" s="35"/>
      <c r="TYE148" s="35"/>
      <c r="TYF148" s="35"/>
      <c r="TYG148" s="35"/>
      <c r="TYH148" s="35"/>
      <c r="TYI148" s="35"/>
      <c r="TYJ148" s="35"/>
      <c r="TYK148" s="35"/>
      <c r="TYL148" s="35"/>
      <c r="TYM148" s="35"/>
      <c r="TYN148" s="35"/>
      <c r="TYO148" s="35"/>
      <c r="TYP148" s="35"/>
      <c r="TYQ148" s="35"/>
      <c r="TYR148" s="35"/>
      <c r="TYS148" s="35"/>
      <c r="TYT148" s="35"/>
      <c r="TYU148" s="35"/>
      <c r="TYV148" s="35"/>
      <c r="TYW148" s="35"/>
      <c r="TYX148" s="35"/>
      <c r="TYY148" s="35"/>
      <c r="TYZ148" s="35"/>
      <c r="TZA148" s="35"/>
      <c r="TZB148" s="35"/>
      <c r="TZC148" s="35"/>
      <c r="TZD148" s="35"/>
      <c r="TZE148" s="35"/>
      <c r="TZF148" s="35"/>
      <c r="TZG148" s="35"/>
      <c r="TZH148" s="35"/>
      <c r="TZI148" s="35"/>
      <c r="TZJ148" s="35"/>
      <c r="TZK148" s="35"/>
      <c r="TZL148" s="35"/>
      <c r="TZM148" s="35"/>
      <c r="TZN148" s="35"/>
      <c r="TZO148" s="35"/>
      <c r="TZP148" s="35"/>
      <c r="TZQ148" s="35"/>
      <c r="TZR148" s="35"/>
      <c r="TZS148" s="35"/>
      <c r="TZT148" s="35"/>
      <c r="TZU148" s="35"/>
      <c r="TZV148" s="35"/>
      <c r="TZW148" s="35"/>
      <c r="TZX148" s="35"/>
      <c r="TZY148" s="35"/>
      <c r="TZZ148" s="35"/>
      <c r="UAA148" s="35"/>
      <c r="UAB148" s="35"/>
      <c r="UAC148" s="35"/>
      <c r="UAD148" s="35"/>
      <c r="UAE148" s="35"/>
      <c r="UAF148" s="35"/>
      <c r="UAG148" s="35"/>
      <c r="UAH148" s="35"/>
      <c r="UAI148" s="35"/>
      <c r="UAJ148" s="35"/>
      <c r="UAK148" s="35"/>
      <c r="UAL148" s="35"/>
      <c r="UAM148" s="35"/>
      <c r="UAN148" s="35"/>
      <c r="UAO148" s="35"/>
      <c r="UAP148" s="35"/>
      <c r="UAQ148" s="35"/>
      <c r="UAR148" s="35"/>
      <c r="UAS148" s="35"/>
      <c r="UAT148" s="35"/>
      <c r="UAU148" s="35"/>
      <c r="UAV148" s="35"/>
      <c r="UAW148" s="35"/>
      <c r="UAX148" s="35"/>
      <c r="UAY148" s="35"/>
      <c r="UAZ148" s="35"/>
      <c r="UBA148" s="35"/>
      <c r="UBB148" s="35"/>
      <c r="UBC148" s="35"/>
      <c r="UBD148" s="35"/>
      <c r="UBE148" s="35"/>
      <c r="UBF148" s="35"/>
      <c r="UBG148" s="35"/>
      <c r="UBH148" s="35"/>
      <c r="UBI148" s="35"/>
      <c r="UBJ148" s="35"/>
      <c r="UBK148" s="35"/>
      <c r="UBL148" s="35"/>
      <c r="UBM148" s="35"/>
      <c r="UBN148" s="35"/>
      <c r="UBO148" s="35"/>
      <c r="UBP148" s="35"/>
      <c r="UBQ148" s="35"/>
      <c r="UBR148" s="35"/>
      <c r="UBS148" s="35"/>
      <c r="UBT148" s="35"/>
      <c r="UBU148" s="35"/>
      <c r="UBV148" s="35"/>
      <c r="UBW148" s="35"/>
      <c r="UBX148" s="35"/>
      <c r="UBY148" s="35"/>
      <c r="UBZ148" s="35"/>
      <c r="UCA148" s="35"/>
      <c r="UCB148" s="35"/>
      <c r="UCC148" s="35"/>
      <c r="UCD148" s="35"/>
      <c r="UCE148" s="35"/>
      <c r="UCF148" s="35"/>
      <c r="UCG148" s="35"/>
      <c r="UCH148" s="35"/>
      <c r="UCI148" s="35"/>
      <c r="UCJ148" s="35"/>
      <c r="UCK148" s="35"/>
      <c r="UCL148" s="35"/>
      <c r="UCM148" s="35"/>
      <c r="UCN148" s="35"/>
      <c r="UCO148" s="35"/>
      <c r="UCP148" s="35"/>
      <c r="UCQ148" s="35"/>
      <c r="UCR148" s="35"/>
      <c r="UCS148" s="35"/>
      <c r="UCT148" s="35"/>
      <c r="UCU148" s="35"/>
      <c r="UCV148" s="35"/>
      <c r="UCW148" s="35"/>
      <c r="UCX148" s="35"/>
      <c r="UCY148" s="35"/>
      <c r="UCZ148" s="35"/>
      <c r="UDA148" s="35"/>
      <c r="UDB148" s="35"/>
      <c r="UDC148" s="35"/>
      <c r="UDD148" s="35"/>
      <c r="UDE148" s="35"/>
      <c r="UDF148" s="35"/>
      <c r="UDM148" s="35"/>
      <c r="UDN148" s="35"/>
      <c r="UDO148" s="35"/>
      <c r="UDP148" s="35"/>
      <c r="UDQ148" s="35"/>
      <c r="UDR148" s="35"/>
      <c r="UDS148" s="35"/>
      <c r="UDT148" s="35"/>
      <c r="UDU148" s="35"/>
      <c r="UDV148" s="35"/>
      <c r="UDW148" s="35"/>
      <c r="UDX148" s="35"/>
      <c r="UDY148" s="35"/>
      <c r="UDZ148" s="35"/>
      <c r="UEA148" s="35"/>
      <c r="UEB148" s="35"/>
      <c r="UEC148" s="35"/>
      <c r="UED148" s="35"/>
      <c r="UEE148" s="35"/>
      <c r="UEF148" s="35"/>
      <c r="UEG148" s="35"/>
      <c r="UEH148" s="35"/>
      <c r="UEI148" s="35"/>
      <c r="UEJ148" s="35"/>
      <c r="UEK148" s="35"/>
      <c r="UEL148" s="35"/>
      <c r="UEM148" s="35"/>
      <c r="UEN148" s="35"/>
      <c r="UEO148" s="35"/>
      <c r="UEP148" s="35"/>
      <c r="UEQ148" s="35"/>
      <c r="UER148" s="35"/>
      <c r="UES148" s="35"/>
      <c r="UET148" s="35"/>
      <c r="UEU148" s="35"/>
      <c r="UEV148" s="35"/>
      <c r="UEW148" s="35"/>
      <c r="UEX148" s="35"/>
      <c r="UEY148" s="35"/>
      <c r="UEZ148" s="35"/>
      <c r="UFA148" s="35"/>
      <c r="UFB148" s="35"/>
      <c r="UFC148" s="35"/>
      <c r="UFD148" s="35"/>
      <c r="UFE148" s="35"/>
      <c r="UFF148" s="35"/>
      <c r="UFG148" s="35"/>
      <c r="UFH148" s="35"/>
      <c r="UFI148" s="35"/>
      <c r="UFJ148" s="35"/>
      <c r="UFK148" s="35"/>
      <c r="UFL148" s="35"/>
      <c r="UFM148" s="35"/>
      <c r="UFN148" s="35"/>
      <c r="UFO148" s="35"/>
      <c r="UFP148" s="35"/>
      <c r="UFQ148" s="35"/>
      <c r="UFR148" s="35"/>
      <c r="UFS148" s="35"/>
      <c r="UFT148" s="35"/>
      <c r="UFU148" s="35"/>
      <c r="UFV148" s="35"/>
      <c r="UFW148" s="35"/>
      <c r="UFX148" s="35"/>
      <c r="UFY148" s="35"/>
      <c r="UFZ148" s="35"/>
      <c r="UGA148" s="35"/>
      <c r="UGB148" s="35"/>
      <c r="UGC148" s="35"/>
      <c r="UGD148" s="35"/>
      <c r="UGE148" s="35"/>
      <c r="UGF148" s="35"/>
      <c r="UGG148" s="35"/>
      <c r="UGH148" s="35"/>
      <c r="UGI148" s="35"/>
      <c r="UGJ148" s="35"/>
      <c r="UGK148" s="35"/>
      <c r="UGL148" s="35"/>
      <c r="UGM148" s="35"/>
      <c r="UGN148" s="35"/>
      <c r="UGO148" s="35"/>
      <c r="UGP148" s="35"/>
      <c r="UGQ148" s="35"/>
      <c r="UGR148" s="35"/>
      <c r="UGS148" s="35"/>
      <c r="UGT148" s="35"/>
      <c r="UGU148" s="35"/>
      <c r="UGV148" s="35"/>
      <c r="UGW148" s="35"/>
      <c r="UGX148" s="35"/>
      <c r="UGY148" s="35"/>
      <c r="UGZ148" s="35"/>
      <c r="UHA148" s="35"/>
      <c r="UHB148" s="35"/>
      <c r="UHC148" s="35"/>
      <c r="UHD148" s="35"/>
      <c r="UHE148" s="35"/>
      <c r="UHF148" s="35"/>
      <c r="UHG148" s="35"/>
      <c r="UHH148" s="35"/>
      <c r="UHI148" s="35"/>
      <c r="UHJ148" s="35"/>
      <c r="UHK148" s="35"/>
      <c r="UHL148" s="35"/>
      <c r="UHM148" s="35"/>
      <c r="UHN148" s="35"/>
      <c r="UHO148" s="35"/>
      <c r="UHP148" s="35"/>
      <c r="UHQ148" s="35"/>
      <c r="UHR148" s="35"/>
      <c r="UHS148" s="35"/>
      <c r="UHT148" s="35"/>
      <c r="UHU148" s="35"/>
      <c r="UHV148" s="35"/>
      <c r="UHW148" s="35"/>
      <c r="UHX148" s="35"/>
      <c r="UHY148" s="35"/>
      <c r="UHZ148" s="35"/>
      <c r="UIA148" s="35"/>
      <c r="UIB148" s="35"/>
      <c r="UIC148" s="35"/>
      <c r="UID148" s="35"/>
      <c r="UIE148" s="35"/>
      <c r="UIF148" s="35"/>
      <c r="UIG148" s="35"/>
      <c r="UIH148" s="35"/>
      <c r="UII148" s="35"/>
      <c r="UIJ148" s="35"/>
      <c r="UIK148" s="35"/>
      <c r="UIL148" s="35"/>
      <c r="UIM148" s="35"/>
      <c r="UIN148" s="35"/>
      <c r="UIO148" s="35"/>
      <c r="UIP148" s="35"/>
      <c r="UIQ148" s="35"/>
      <c r="UIR148" s="35"/>
      <c r="UIS148" s="35"/>
      <c r="UIT148" s="35"/>
      <c r="UIU148" s="35"/>
      <c r="UIV148" s="35"/>
      <c r="UIW148" s="35"/>
      <c r="UIX148" s="35"/>
      <c r="UIY148" s="35"/>
      <c r="UIZ148" s="35"/>
      <c r="UJA148" s="35"/>
      <c r="UJB148" s="35"/>
      <c r="UJC148" s="35"/>
      <c r="UJD148" s="35"/>
      <c r="UJE148" s="35"/>
      <c r="UJF148" s="35"/>
      <c r="UJG148" s="35"/>
      <c r="UJH148" s="35"/>
      <c r="UJI148" s="35"/>
      <c r="UJJ148" s="35"/>
      <c r="UJK148" s="35"/>
      <c r="UJL148" s="35"/>
      <c r="UJM148" s="35"/>
      <c r="UJN148" s="35"/>
      <c r="UJO148" s="35"/>
      <c r="UJP148" s="35"/>
      <c r="UJQ148" s="35"/>
      <c r="UJR148" s="35"/>
      <c r="UJS148" s="35"/>
      <c r="UJT148" s="35"/>
      <c r="UJU148" s="35"/>
      <c r="UJV148" s="35"/>
      <c r="UJW148" s="35"/>
      <c r="UJX148" s="35"/>
      <c r="UJY148" s="35"/>
      <c r="UJZ148" s="35"/>
      <c r="UKA148" s="35"/>
      <c r="UKB148" s="35"/>
      <c r="UKC148" s="35"/>
      <c r="UKD148" s="35"/>
      <c r="UKE148" s="35"/>
      <c r="UKF148" s="35"/>
      <c r="UKG148" s="35"/>
      <c r="UKH148" s="35"/>
      <c r="UKI148" s="35"/>
      <c r="UKJ148" s="35"/>
      <c r="UKK148" s="35"/>
      <c r="UKL148" s="35"/>
      <c r="UKM148" s="35"/>
      <c r="UKN148" s="35"/>
      <c r="UKO148" s="35"/>
      <c r="UKP148" s="35"/>
      <c r="UKQ148" s="35"/>
      <c r="UKR148" s="35"/>
      <c r="UKS148" s="35"/>
      <c r="UKT148" s="35"/>
      <c r="UKU148" s="35"/>
      <c r="UKV148" s="35"/>
      <c r="UKW148" s="35"/>
      <c r="UKX148" s="35"/>
      <c r="UKY148" s="35"/>
      <c r="UKZ148" s="35"/>
      <c r="ULA148" s="35"/>
      <c r="ULB148" s="35"/>
      <c r="ULC148" s="35"/>
      <c r="ULD148" s="35"/>
      <c r="ULE148" s="35"/>
      <c r="ULF148" s="35"/>
      <c r="ULG148" s="35"/>
      <c r="ULH148" s="35"/>
      <c r="ULI148" s="35"/>
      <c r="ULJ148" s="35"/>
      <c r="ULK148" s="35"/>
      <c r="ULL148" s="35"/>
      <c r="ULM148" s="35"/>
      <c r="ULN148" s="35"/>
      <c r="ULO148" s="35"/>
      <c r="ULP148" s="35"/>
      <c r="ULQ148" s="35"/>
      <c r="ULR148" s="35"/>
      <c r="ULS148" s="35"/>
      <c r="ULT148" s="35"/>
      <c r="ULU148" s="35"/>
      <c r="ULV148" s="35"/>
      <c r="ULW148" s="35"/>
      <c r="ULX148" s="35"/>
      <c r="ULY148" s="35"/>
      <c r="ULZ148" s="35"/>
      <c r="UMA148" s="35"/>
      <c r="UMB148" s="35"/>
      <c r="UMC148" s="35"/>
      <c r="UMD148" s="35"/>
      <c r="UME148" s="35"/>
      <c r="UMF148" s="35"/>
      <c r="UMG148" s="35"/>
      <c r="UMH148" s="35"/>
      <c r="UMI148" s="35"/>
      <c r="UMJ148" s="35"/>
      <c r="UMK148" s="35"/>
      <c r="UML148" s="35"/>
      <c r="UMM148" s="35"/>
      <c r="UMN148" s="35"/>
      <c r="UMO148" s="35"/>
      <c r="UMP148" s="35"/>
      <c r="UMQ148" s="35"/>
      <c r="UMR148" s="35"/>
      <c r="UMS148" s="35"/>
      <c r="UMT148" s="35"/>
      <c r="UMU148" s="35"/>
      <c r="UMV148" s="35"/>
      <c r="UMW148" s="35"/>
      <c r="UMX148" s="35"/>
      <c r="UMY148" s="35"/>
      <c r="UMZ148" s="35"/>
      <c r="UNA148" s="35"/>
      <c r="UNB148" s="35"/>
      <c r="UNI148" s="35"/>
      <c r="UNJ148" s="35"/>
      <c r="UNK148" s="35"/>
      <c r="UNL148" s="35"/>
      <c r="UNM148" s="35"/>
      <c r="UNN148" s="35"/>
      <c r="UNO148" s="35"/>
      <c r="UNP148" s="35"/>
      <c r="UNQ148" s="35"/>
      <c r="UNR148" s="35"/>
      <c r="UNS148" s="35"/>
      <c r="UNT148" s="35"/>
      <c r="UNU148" s="35"/>
      <c r="UNV148" s="35"/>
      <c r="UNW148" s="35"/>
      <c r="UNX148" s="35"/>
      <c r="UNY148" s="35"/>
      <c r="UNZ148" s="35"/>
      <c r="UOA148" s="35"/>
      <c r="UOB148" s="35"/>
      <c r="UOC148" s="35"/>
      <c r="UOD148" s="35"/>
      <c r="UOE148" s="35"/>
      <c r="UOF148" s="35"/>
      <c r="UOG148" s="35"/>
      <c r="UOH148" s="35"/>
      <c r="UOI148" s="35"/>
      <c r="UOJ148" s="35"/>
      <c r="UOK148" s="35"/>
      <c r="UOL148" s="35"/>
      <c r="UOM148" s="35"/>
      <c r="UON148" s="35"/>
      <c r="UOO148" s="35"/>
      <c r="UOP148" s="35"/>
      <c r="UOQ148" s="35"/>
      <c r="UOR148" s="35"/>
      <c r="UOS148" s="35"/>
      <c r="UOT148" s="35"/>
      <c r="UOU148" s="35"/>
      <c r="UOV148" s="35"/>
      <c r="UOW148" s="35"/>
      <c r="UOX148" s="35"/>
      <c r="UOY148" s="35"/>
      <c r="UOZ148" s="35"/>
      <c r="UPA148" s="35"/>
      <c r="UPB148" s="35"/>
      <c r="UPC148" s="35"/>
      <c r="UPD148" s="35"/>
      <c r="UPE148" s="35"/>
      <c r="UPF148" s="35"/>
      <c r="UPG148" s="35"/>
      <c r="UPH148" s="35"/>
      <c r="UPI148" s="35"/>
      <c r="UPJ148" s="35"/>
      <c r="UPK148" s="35"/>
      <c r="UPL148" s="35"/>
      <c r="UPM148" s="35"/>
      <c r="UPN148" s="35"/>
      <c r="UPO148" s="35"/>
      <c r="UPP148" s="35"/>
      <c r="UPQ148" s="35"/>
      <c r="UPR148" s="35"/>
      <c r="UPS148" s="35"/>
      <c r="UPT148" s="35"/>
      <c r="UPU148" s="35"/>
      <c r="UPV148" s="35"/>
      <c r="UPW148" s="35"/>
      <c r="UPX148" s="35"/>
      <c r="UPY148" s="35"/>
      <c r="UPZ148" s="35"/>
      <c r="UQA148" s="35"/>
      <c r="UQB148" s="35"/>
      <c r="UQC148" s="35"/>
      <c r="UQD148" s="35"/>
      <c r="UQE148" s="35"/>
      <c r="UQF148" s="35"/>
      <c r="UQG148" s="35"/>
      <c r="UQH148" s="35"/>
      <c r="UQI148" s="35"/>
      <c r="UQJ148" s="35"/>
      <c r="UQK148" s="35"/>
      <c r="UQL148" s="35"/>
      <c r="UQM148" s="35"/>
      <c r="UQN148" s="35"/>
      <c r="UQO148" s="35"/>
      <c r="UQP148" s="35"/>
      <c r="UQQ148" s="35"/>
      <c r="UQR148" s="35"/>
      <c r="UQS148" s="35"/>
      <c r="UQT148" s="35"/>
      <c r="UQU148" s="35"/>
      <c r="UQV148" s="35"/>
      <c r="UQW148" s="35"/>
      <c r="UQX148" s="35"/>
      <c r="UQY148" s="35"/>
      <c r="UQZ148" s="35"/>
      <c r="URA148" s="35"/>
      <c r="URB148" s="35"/>
      <c r="URC148" s="35"/>
      <c r="URD148" s="35"/>
      <c r="URE148" s="35"/>
      <c r="URF148" s="35"/>
      <c r="URG148" s="35"/>
      <c r="URH148" s="35"/>
      <c r="URI148" s="35"/>
      <c r="URJ148" s="35"/>
      <c r="URK148" s="35"/>
      <c r="URL148" s="35"/>
      <c r="URM148" s="35"/>
      <c r="URN148" s="35"/>
      <c r="URO148" s="35"/>
      <c r="URP148" s="35"/>
      <c r="URQ148" s="35"/>
      <c r="URR148" s="35"/>
      <c r="URS148" s="35"/>
      <c r="URT148" s="35"/>
      <c r="URU148" s="35"/>
      <c r="URV148" s="35"/>
      <c r="URW148" s="35"/>
      <c r="URX148" s="35"/>
      <c r="URY148" s="35"/>
      <c r="URZ148" s="35"/>
      <c r="USA148" s="35"/>
      <c r="USB148" s="35"/>
      <c r="USC148" s="35"/>
      <c r="USD148" s="35"/>
      <c r="USE148" s="35"/>
      <c r="USF148" s="35"/>
      <c r="USG148" s="35"/>
      <c r="USH148" s="35"/>
      <c r="USI148" s="35"/>
      <c r="USJ148" s="35"/>
      <c r="USK148" s="35"/>
      <c r="USL148" s="35"/>
      <c r="USM148" s="35"/>
      <c r="USN148" s="35"/>
      <c r="USO148" s="35"/>
      <c r="USP148" s="35"/>
      <c r="USQ148" s="35"/>
      <c r="USR148" s="35"/>
      <c r="USS148" s="35"/>
      <c r="UST148" s="35"/>
      <c r="USU148" s="35"/>
      <c r="USV148" s="35"/>
      <c r="USW148" s="35"/>
      <c r="USX148" s="35"/>
      <c r="USY148" s="35"/>
      <c r="USZ148" s="35"/>
      <c r="UTA148" s="35"/>
      <c r="UTB148" s="35"/>
      <c r="UTC148" s="35"/>
      <c r="UTD148" s="35"/>
      <c r="UTE148" s="35"/>
      <c r="UTF148" s="35"/>
      <c r="UTG148" s="35"/>
      <c r="UTH148" s="35"/>
      <c r="UTI148" s="35"/>
      <c r="UTJ148" s="35"/>
      <c r="UTK148" s="35"/>
      <c r="UTL148" s="35"/>
      <c r="UTM148" s="35"/>
      <c r="UTN148" s="35"/>
      <c r="UTO148" s="35"/>
      <c r="UTP148" s="35"/>
      <c r="UTQ148" s="35"/>
      <c r="UTR148" s="35"/>
      <c r="UTS148" s="35"/>
      <c r="UTT148" s="35"/>
      <c r="UTU148" s="35"/>
      <c r="UTV148" s="35"/>
      <c r="UTW148" s="35"/>
      <c r="UTX148" s="35"/>
      <c r="UTY148" s="35"/>
      <c r="UTZ148" s="35"/>
      <c r="UUA148" s="35"/>
      <c r="UUB148" s="35"/>
      <c r="UUC148" s="35"/>
      <c r="UUD148" s="35"/>
      <c r="UUE148" s="35"/>
      <c r="UUF148" s="35"/>
      <c r="UUG148" s="35"/>
      <c r="UUH148" s="35"/>
      <c r="UUI148" s="35"/>
      <c r="UUJ148" s="35"/>
      <c r="UUK148" s="35"/>
      <c r="UUL148" s="35"/>
      <c r="UUM148" s="35"/>
      <c r="UUN148" s="35"/>
      <c r="UUO148" s="35"/>
      <c r="UUP148" s="35"/>
      <c r="UUQ148" s="35"/>
      <c r="UUR148" s="35"/>
      <c r="UUS148" s="35"/>
      <c r="UUT148" s="35"/>
      <c r="UUU148" s="35"/>
      <c r="UUV148" s="35"/>
      <c r="UUW148" s="35"/>
      <c r="UUX148" s="35"/>
      <c r="UUY148" s="35"/>
      <c r="UUZ148" s="35"/>
      <c r="UVA148" s="35"/>
      <c r="UVB148" s="35"/>
      <c r="UVC148" s="35"/>
      <c r="UVD148" s="35"/>
      <c r="UVE148" s="35"/>
      <c r="UVF148" s="35"/>
      <c r="UVG148" s="35"/>
      <c r="UVH148" s="35"/>
      <c r="UVI148" s="35"/>
      <c r="UVJ148" s="35"/>
      <c r="UVK148" s="35"/>
      <c r="UVL148" s="35"/>
      <c r="UVM148" s="35"/>
      <c r="UVN148" s="35"/>
      <c r="UVO148" s="35"/>
      <c r="UVP148" s="35"/>
      <c r="UVQ148" s="35"/>
      <c r="UVR148" s="35"/>
      <c r="UVS148" s="35"/>
      <c r="UVT148" s="35"/>
      <c r="UVU148" s="35"/>
      <c r="UVV148" s="35"/>
      <c r="UVW148" s="35"/>
      <c r="UVX148" s="35"/>
      <c r="UVY148" s="35"/>
      <c r="UVZ148" s="35"/>
      <c r="UWA148" s="35"/>
      <c r="UWB148" s="35"/>
      <c r="UWC148" s="35"/>
      <c r="UWD148" s="35"/>
      <c r="UWE148" s="35"/>
      <c r="UWF148" s="35"/>
      <c r="UWG148" s="35"/>
      <c r="UWH148" s="35"/>
      <c r="UWI148" s="35"/>
      <c r="UWJ148" s="35"/>
      <c r="UWK148" s="35"/>
      <c r="UWL148" s="35"/>
      <c r="UWM148" s="35"/>
      <c r="UWN148" s="35"/>
      <c r="UWO148" s="35"/>
      <c r="UWP148" s="35"/>
      <c r="UWQ148" s="35"/>
      <c r="UWR148" s="35"/>
      <c r="UWS148" s="35"/>
      <c r="UWT148" s="35"/>
      <c r="UWU148" s="35"/>
      <c r="UWV148" s="35"/>
      <c r="UWW148" s="35"/>
      <c r="UWX148" s="35"/>
      <c r="UXE148" s="35"/>
      <c r="UXF148" s="35"/>
      <c r="UXG148" s="35"/>
      <c r="UXH148" s="35"/>
      <c r="UXI148" s="35"/>
      <c r="UXJ148" s="35"/>
      <c r="UXK148" s="35"/>
      <c r="UXL148" s="35"/>
      <c r="UXM148" s="35"/>
      <c r="UXN148" s="35"/>
      <c r="UXO148" s="35"/>
      <c r="UXP148" s="35"/>
      <c r="UXQ148" s="35"/>
      <c r="UXR148" s="35"/>
      <c r="UXS148" s="35"/>
      <c r="UXT148" s="35"/>
      <c r="UXU148" s="35"/>
      <c r="UXV148" s="35"/>
      <c r="UXW148" s="35"/>
      <c r="UXX148" s="35"/>
      <c r="UXY148" s="35"/>
      <c r="UXZ148" s="35"/>
      <c r="UYA148" s="35"/>
      <c r="UYB148" s="35"/>
      <c r="UYC148" s="35"/>
      <c r="UYD148" s="35"/>
      <c r="UYE148" s="35"/>
      <c r="UYF148" s="35"/>
      <c r="UYG148" s="35"/>
      <c r="UYH148" s="35"/>
      <c r="UYI148" s="35"/>
      <c r="UYJ148" s="35"/>
      <c r="UYK148" s="35"/>
      <c r="UYL148" s="35"/>
      <c r="UYM148" s="35"/>
      <c r="UYN148" s="35"/>
      <c r="UYO148" s="35"/>
      <c r="UYP148" s="35"/>
      <c r="UYQ148" s="35"/>
      <c r="UYR148" s="35"/>
      <c r="UYS148" s="35"/>
      <c r="UYT148" s="35"/>
      <c r="UYU148" s="35"/>
      <c r="UYV148" s="35"/>
      <c r="UYW148" s="35"/>
      <c r="UYX148" s="35"/>
      <c r="UYY148" s="35"/>
      <c r="UYZ148" s="35"/>
      <c r="UZA148" s="35"/>
      <c r="UZB148" s="35"/>
      <c r="UZC148" s="35"/>
      <c r="UZD148" s="35"/>
      <c r="UZE148" s="35"/>
      <c r="UZF148" s="35"/>
      <c r="UZG148" s="35"/>
      <c r="UZH148" s="35"/>
      <c r="UZI148" s="35"/>
      <c r="UZJ148" s="35"/>
      <c r="UZK148" s="35"/>
      <c r="UZL148" s="35"/>
      <c r="UZM148" s="35"/>
      <c r="UZN148" s="35"/>
      <c r="UZO148" s="35"/>
      <c r="UZP148" s="35"/>
      <c r="UZQ148" s="35"/>
      <c r="UZR148" s="35"/>
      <c r="UZS148" s="35"/>
      <c r="UZT148" s="35"/>
      <c r="UZU148" s="35"/>
      <c r="UZV148" s="35"/>
      <c r="UZW148" s="35"/>
      <c r="UZX148" s="35"/>
      <c r="UZY148" s="35"/>
      <c r="UZZ148" s="35"/>
      <c r="VAA148" s="35"/>
      <c r="VAB148" s="35"/>
      <c r="VAC148" s="35"/>
      <c r="VAD148" s="35"/>
      <c r="VAE148" s="35"/>
      <c r="VAF148" s="35"/>
      <c r="VAG148" s="35"/>
      <c r="VAH148" s="35"/>
      <c r="VAI148" s="35"/>
      <c r="VAJ148" s="35"/>
      <c r="VAK148" s="35"/>
      <c r="VAL148" s="35"/>
      <c r="VAM148" s="35"/>
      <c r="VAN148" s="35"/>
      <c r="VAO148" s="35"/>
      <c r="VAP148" s="35"/>
      <c r="VAQ148" s="35"/>
      <c r="VAR148" s="35"/>
      <c r="VAS148" s="35"/>
      <c r="VAT148" s="35"/>
      <c r="VAU148" s="35"/>
      <c r="VAV148" s="35"/>
      <c r="VAW148" s="35"/>
      <c r="VAX148" s="35"/>
      <c r="VAY148" s="35"/>
      <c r="VAZ148" s="35"/>
      <c r="VBA148" s="35"/>
      <c r="VBB148" s="35"/>
      <c r="VBC148" s="35"/>
      <c r="VBD148" s="35"/>
      <c r="VBE148" s="35"/>
      <c r="VBF148" s="35"/>
      <c r="VBG148" s="35"/>
      <c r="VBH148" s="35"/>
      <c r="VBI148" s="35"/>
      <c r="VBJ148" s="35"/>
      <c r="VBK148" s="35"/>
      <c r="VBL148" s="35"/>
      <c r="VBM148" s="35"/>
      <c r="VBN148" s="35"/>
      <c r="VBO148" s="35"/>
      <c r="VBP148" s="35"/>
      <c r="VBQ148" s="35"/>
      <c r="VBR148" s="35"/>
      <c r="VBS148" s="35"/>
      <c r="VBT148" s="35"/>
      <c r="VBU148" s="35"/>
      <c r="VBV148" s="35"/>
      <c r="VBW148" s="35"/>
      <c r="VBX148" s="35"/>
      <c r="VBY148" s="35"/>
      <c r="VBZ148" s="35"/>
      <c r="VCA148" s="35"/>
      <c r="VCB148" s="35"/>
      <c r="VCC148" s="35"/>
      <c r="VCD148" s="35"/>
      <c r="VCE148" s="35"/>
      <c r="VCF148" s="35"/>
      <c r="VCG148" s="35"/>
      <c r="VCH148" s="35"/>
      <c r="VCI148" s="35"/>
      <c r="VCJ148" s="35"/>
      <c r="VCK148" s="35"/>
      <c r="VCL148" s="35"/>
      <c r="VCM148" s="35"/>
      <c r="VCN148" s="35"/>
      <c r="VCO148" s="35"/>
      <c r="VCP148" s="35"/>
      <c r="VCQ148" s="35"/>
      <c r="VCR148" s="35"/>
      <c r="VCS148" s="35"/>
      <c r="VCT148" s="35"/>
      <c r="VCU148" s="35"/>
      <c r="VCV148" s="35"/>
      <c r="VCW148" s="35"/>
      <c r="VCX148" s="35"/>
      <c r="VCY148" s="35"/>
      <c r="VCZ148" s="35"/>
      <c r="VDA148" s="35"/>
      <c r="VDB148" s="35"/>
      <c r="VDC148" s="35"/>
      <c r="VDD148" s="35"/>
      <c r="VDE148" s="35"/>
      <c r="VDF148" s="35"/>
      <c r="VDG148" s="35"/>
      <c r="VDH148" s="35"/>
      <c r="VDI148" s="35"/>
      <c r="VDJ148" s="35"/>
      <c r="VDK148" s="35"/>
      <c r="VDL148" s="35"/>
      <c r="VDM148" s="35"/>
      <c r="VDN148" s="35"/>
      <c r="VDO148" s="35"/>
      <c r="VDP148" s="35"/>
      <c r="VDQ148" s="35"/>
      <c r="VDR148" s="35"/>
      <c r="VDS148" s="35"/>
      <c r="VDT148" s="35"/>
      <c r="VDU148" s="35"/>
      <c r="VDV148" s="35"/>
      <c r="VDW148" s="35"/>
      <c r="VDX148" s="35"/>
      <c r="VDY148" s="35"/>
      <c r="VDZ148" s="35"/>
      <c r="VEA148" s="35"/>
      <c r="VEB148" s="35"/>
      <c r="VEC148" s="35"/>
      <c r="VED148" s="35"/>
      <c r="VEE148" s="35"/>
      <c r="VEF148" s="35"/>
      <c r="VEG148" s="35"/>
      <c r="VEH148" s="35"/>
      <c r="VEI148" s="35"/>
      <c r="VEJ148" s="35"/>
      <c r="VEK148" s="35"/>
      <c r="VEL148" s="35"/>
      <c r="VEM148" s="35"/>
      <c r="VEN148" s="35"/>
      <c r="VEO148" s="35"/>
      <c r="VEP148" s="35"/>
      <c r="VEQ148" s="35"/>
      <c r="VER148" s="35"/>
      <c r="VES148" s="35"/>
      <c r="VET148" s="35"/>
      <c r="VEU148" s="35"/>
      <c r="VEV148" s="35"/>
      <c r="VEW148" s="35"/>
      <c r="VEX148" s="35"/>
      <c r="VEY148" s="35"/>
      <c r="VEZ148" s="35"/>
      <c r="VFA148" s="35"/>
      <c r="VFB148" s="35"/>
      <c r="VFC148" s="35"/>
      <c r="VFD148" s="35"/>
      <c r="VFE148" s="35"/>
      <c r="VFF148" s="35"/>
      <c r="VFG148" s="35"/>
      <c r="VFH148" s="35"/>
      <c r="VFI148" s="35"/>
      <c r="VFJ148" s="35"/>
      <c r="VFK148" s="35"/>
      <c r="VFL148" s="35"/>
      <c r="VFM148" s="35"/>
      <c r="VFN148" s="35"/>
      <c r="VFO148" s="35"/>
      <c r="VFP148" s="35"/>
      <c r="VFQ148" s="35"/>
      <c r="VFR148" s="35"/>
      <c r="VFS148" s="35"/>
      <c r="VFT148" s="35"/>
      <c r="VFU148" s="35"/>
      <c r="VFV148" s="35"/>
      <c r="VFW148" s="35"/>
      <c r="VFX148" s="35"/>
      <c r="VFY148" s="35"/>
      <c r="VFZ148" s="35"/>
      <c r="VGA148" s="35"/>
      <c r="VGB148" s="35"/>
      <c r="VGC148" s="35"/>
      <c r="VGD148" s="35"/>
      <c r="VGE148" s="35"/>
      <c r="VGF148" s="35"/>
      <c r="VGG148" s="35"/>
      <c r="VGH148" s="35"/>
      <c r="VGI148" s="35"/>
      <c r="VGJ148" s="35"/>
      <c r="VGK148" s="35"/>
      <c r="VGL148" s="35"/>
      <c r="VGM148" s="35"/>
      <c r="VGN148" s="35"/>
      <c r="VGO148" s="35"/>
      <c r="VGP148" s="35"/>
      <c r="VGQ148" s="35"/>
      <c r="VGR148" s="35"/>
      <c r="VGS148" s="35"/>
      <c r="VGT148" s="35"/>
      <c r="VHA148" s="35"/>
      <c r="VHB148" s="35"/>
      <c r="VHC148" s="35"/>
      <c r="VHD148" s="35"/>
      <c r="VHE148" s="35"/>
      <c r="VHF148" s="35"/>
      <c r="VHG148" s="35"/>
      <c r="VHH148" s="35"/>
      <c r="VHI148" s="35"/>
      <c r="VHJ148" s="35"/>
      <c r="VHK148" s="35"/>
      <c r="VHL148" s="35"/>
      <c r="VHM148" s="35"/>
      <c r="VHN148" s="35"/>
      <c r="VHO148" s="35"/>
      <c r="VHP148" s="35"/>
      <c r="VHQ148" s="35"/>
      <c r="VHR148" s="35"/>
      <c r="VHS148" s="35"/>
      <c r="VHT148" s="35"/>
      <c r="VHU148" s="35"/>
      <c r="VHV148" s="35"/>
      <c r="VHW148" s="35"/>
      <c r="VHX148" s="35"/>
      <c r="VHY148" s="35"/>
      <c r="VHZ148" s="35"/>
      <c r="VIA148" s="35"/>
      <c r="VIB148" s="35"/>
      <c r="VIC148" s="35"/>
      <c r="VID148" s="35"/>
      <c r="VIE148" s="35"/>
      <c r="VIF148" s="35"/>
      <c r="VIG148" s="35"/>
      <c r="VIH148" s="35"/>
      <c r="VII148" s="35"/>
      <c r="VIJ148" s="35"/>
      <c r="VIK148" s="35"/>
      <c r="VIL148" s="35"/>
      <c r="VIM148" s="35"/>
      <c r="VIN148" s="35"/>
      <c r="VIO148" s="35"/>
      <c r="VIP148" s="35"/>
      <c r="VIQ148" s="35"/>
      <c r="VIR148" s="35"/>
      <c r="VIS148" s="35"/>
      <c r="VIT148" s="35"/>
      <c r="VIU148" s="35"/>
      <c r="VIV148" s="35"/>
      <c r="VIW148" s="35"/>
      <c r="VIX148" s="35"/>
      <c r="VIY148" s="35"/>
      <c r="VIZ148" s="35"/>
      <c r="VJA148" s="35"/>
      <c r="VJB148" s="35"/>
      <c r="VJC148" s="35"/>
      <c r="VJD148" s="35"/>
      <c r="VJE148" s="35"/>
      <c r="VJF148" s="35"/>
      <c r="VJG148" s="35"/>
      <c r="VJH148" s="35"/>
      <c r="VJI148" s="35"/>
      <c r="VJJ148" s="35"/>
      <c r="VJK148" s="35"/>
      <c r="VJL148" s="35"/>
      <c r="VJM148" s="35"/>
      <c r="VJN148" s="35"/>
      <c r="VJO148" s="35"/>
      <c r="VJP148" s="35"/>
      <c r="VJQ148" s="35"/>
      <c r="VJR148" s="35"/>
      <c r="VJS148" s="35"/>
      <c r="VJT148" s="35"/>
      <c r="VJU148" s="35"/>
      <c r="VJV148" s="35"/>
      <c r="VJW148" s="35"/>
      <c r="VJX148" s="35"/>
      <c r="VJY148" s="35"/>
      <c r="VJZ148" s="35"/>
      <c r="VKA148" s="35"/>
      <c r="VKB148" s="35"/>
      <c r="VKC148" s="35"/>
      <c r="VKD148" s="35"/>
      <c r="VKE148" s="35"/>
      <c r="VKF148" s="35"/>
      <c r="VKG148" s="35"/>
      <c r="VKH148" s="35"/>
      <c r="VKI148" s="35"/>
      <c r="VKJ148" s="35"/>
      <c r="VKK148" s="35"/>
      <c r="VKL148" s="35"/>
      <c r="VKM148" s="35"/>
      <c r="VKN148" s="35"/>
      <c r="VKO148" s="35"/>
      <c r="VKP148" s="35"/>
      <c r="VKQ148" s="35"/>
      <c r="VKR148" s="35"/>
      <c r="VKS148" s="35"/>
      <c r="VKT148" s="35"/>
      <c r="VKU148" s="35"/>
      <c r="VKV148" s="35"/>
      <c r="VKW148" s="35"/>
      <c r="VKX148" s="35"/>
      <c r="VKY148" s="35"/>
      <c r="VKZ148" s="35"/>
      <c r="VLA148" s="35"/>
      <c r="VLB148" s="35"/>
      <c r="VLC148" s="35"/>
      <c r="VLD148" s="35"/>
      <c r="VLE148" s="35"/>
      <c r="VLF148" s="35"/>
      <c r="VLG148" s="35"/>
      <c r="VLH148" s="35"/>
      <c r="VLI148" s="35"/>
      <c r="VLJ148" s="35"/>
      <c r="VLK148" s="35"/>
      <c r="VLL148" s="35"/>
      <c r="VLM148" s="35"/>
      <c r="VLN148" s="35"/>
      <c r="VLO148" s="35"/>
      <c r="VLP148" s="35"/>
      <c r="VLQ148" s="35"/>
      <c r="VLR148" s="35"/>
      <c r="VLS148" s="35"/>
      <c r="VLT148" s="35"/>
      <c r="VLU148" s="35"/>
      <c r="VLV148" s="35"/>
      <c r="VLW148" s="35"/>
      <c r="VLX148" s="35"/>
      <c r="VLY148" s="35"/>
      <c r="VLZ148" s="35"/>
      <c r="VMA148" s="35"/>
      <c r="VMB148" s="35"/>
      <c r="VMC148" s="35"/>
      <c r="VMD148" s="35"/>
      <c r="VME148" s="35"/>
      <c r="VMF148" s="35"/>
      <c r="VMG148" s="35"/>
      <c r="VMH148" s="35"/>
      <c r="VMI148" s="35"/>
      <c r="VMJ148" s="35"/>
      <c r="VMK148" s="35"/>
      <c r="VML148" s="35"/>
      <c r="VMM148" s="35"/>
      <c r="VMN148" s="35"/>
      <c r="VMO148" s="35"/>
      <c r="VMP148" s="35"/>
      <c r="VMQ148" s="35"/>
      <c r="VMR148" s="35"/>
      <c r="VMS148" s="35"/>
      <c r="VMT148" s="35"/>
      <c r="VMU148" s="35"/>
      <c r="VMV148" s="35"/>
      <c r="VMW148" s="35"/>
      <c r="VMX148" s="35"/>
      <c r="VMY148" s="35"/>
      <c r="VMZ148" s="35"/>
      <c r="VNA148" s="35"/>
      <c r="VNB148" s="35"/>
      <c r="VNC148" s="35"/>
      <c r="VND148" s="35"/>
      <c r="VNE148" s="35"/>
      <c r="VNF148" s="35"/>
      <c r="VNG148" s="35"/>
      <c r="VNH148" s="35"/>
      <c r="VNI148" s="35"/>
      <c r="VNJ148" s="35"/>
      <c r="VNK148" s="35"/>
      <c r="VNL148" s="35"/>
      <c r="VNM148" s="35"/>
      <c r="VNN148" s="35"/>
      <c r="VNO148" s="35"/>
      <c r="VNP148" s="35"/>
      <c r="VNQ148" s="35"/>
      <c r="VNR148" s="35"/>
      <c r="VNS148" s="35"/>
      <c r="VNT148" s="35"/>
      <c r="VNU148" s="35"/>
      <c r="VNV148" s="35"/>
      <c r="VNW148" s="35"/>
      <c r="VNX148" s="35"/>
      <c r="VNY148" s="35"/>
      <c r="VNZ148" s="35"/>
      <c r="VOA148" s="35"/>
      <c r="VOB148" s="35"/>
      <c r="VOC148" s="35"/>
      <c r="VOD148" s="35"/>
      <c r="VOE148" s="35"/>
      <c r="VOF148" s="35"/>
      <c r="VOG148" s="35"/>
      <c r="VOH148" s="35"/>
      <c r="VOI148" s="35"/>
      <c r="VOJ148" s="35"/>
      <c r="VOK148" s="35"/>
      <c r="VOL148" s="35"/>
      <c r="VOM148" s="35"/>
      <c r="VON148" s="35"/>
      <c r="VOO148" s="35"/>
      <c r="VOP148" s="35"/>
      <c r="VOQ148" s="35"/>
      <c r="VOR148" s="35"/>
      <c r="VOS148" s="35"/>
      <c r="VOT148" s="35"/>
      <c r="VOU148" s="35"/>
      <c r="VOV148" s="35"/>
      <c r="VOW148" s="35"/>
      <c r="VOX148" s="35"/>
      <c r="VOY148" s="35"/>
      <c r="VOZ148" s="35"/>
      <c r="VPA148" s="35"/>
      <c r="VPB148" s="35"/>
      <c r="VPC148" s="35"/>
      <c r="VPD148" s="35"/>
      <c r="VPE148" s="35"/>
      <c r="VPF148" s="35"/>
      <c r="VPG148" s="35"/>
      <c r="VPH148" s="35"/>
      <c r="VPI148" s="35"/>
      <c r="VPJ148" s="35"/>
      <c r="VPK148" s="35"/>
      <c r="VPL148" s="35"/>
      <c r="VPM148" s="35"/>
      <c r="VPN148" s="35"/>
      <c r="VPO148" s="35"/>
      <c r="VPP148" s="35"/>
      <c r="VPQ148" s="35"/>
      <c r="VPR148" s="35"/>
      <c r="VPS148" s="35"/>
      <c r="VPT148" s="35"/>
      <c r="VPU148" s="35"/>
      <c r="VPV148" s="35"/>
      <c r="VPW148" s="35"/>
      <c r="VPX148" s="35"/>
      <c r="VPY148" s="35"/>
      <c r="VPZ148" s="35"/>
      <c r="VQA148" s="35"/>
      <c r="VQB148" s="35"/>
      <c r="VQC148" s="35"/>
      <c r="VQD148" s="35"/>
      <c r="VQE148" s="35"/>
      <c r="VQF148" s="35"/>
      <c r="VQG148" s="35"/>
      <c r="VQH148" s="35"/>
      <c r="VQI148" s="35"/>
      <c r="VQJ148" s="35"/>
      <c r="VQK148" s="35"/>
      <c r="VQL148" s="35"/>
      <c r="VQM148" s="35"/>
      <c r="VQN148" s="35"/>
      <c r="VQO148" s="35"/>
      <c r="VQP148" s="35"/>
      <c r="VQW148" s="35"/>
      <c r="VQX148" s="35"/>
      <c r="VQY148" s="35"/>
      <c r="VQZ148" s="35"/>
      <c r="VRA148" s="35"/>
      <c r="VRB148" s="35"/>
      <c r="VRC148" s="35"/>
      <c r="VRD148" s="35"/>
      <c r="VRE148" s="35"/>
      <c r="VRF148" s="35"/>
      <c r="VRG148" s="35"/>
      <c r="VRH148" s="35"/>
      <c r="VRI148" s="35"/>
      <c r="VRJ148" s="35"/>
      <c r="VRK148" s="35"/>
      <c r="VRL148" s="35"/>
      <c r="VRM148" s="35"/>
      <c r="VRN148" s="35"/>
      <c r="VRO148" s="35"/>
      <c r="VRP148" s="35"/>
      <c r="VRQ148" s="35"/>
      <c r="VRR148" s="35"/>
      <c r="VRS148" s="35"/>
      <c r="VRT148" s="35"/>
      <c r="VRU148" s="35"/>
      <c r="VRV148" s="35"/>
      <c r="VRW148" s="35"/>
      <c r="VRX148" s="35"/>
      <c r="VRY148" s="35"/>
      <c r="VRZ148" s="35"/>
      <c r="VSA148" s="35"/>
      <c r="VSB148" s="35"/>
      <c r="VSC148" s="35"/>
      <c r="VSD148" s="35"/>
      <c r="VSE148" s="35"/>
      <c r="VSF148" s="35"/>
      <c r="VSG148" s="35"/>
      <c r="VSH148" s="35"/>
      <c r="VSI148" s="35"/>
      <c r="VSJ148" s="35"/>
      <c r="VSK148" s="35"/>
      <c r="VSL148" s="35"/>
      <c r="VSM148" s="35"/>
      <c r="VSN148" s="35"/>
      <c r="VSO148" s="35"/>
      <c r="VSP148" s="35"/>
      <c r="VSQ148" s="35"/>
      <c r="VSR148" s="35"/>
      <c r="VSS148" s="35"/>
      <c r="VST148" s="35"/>
      <c r="VSU148" s="35"/>
      <c r="VSV148" s="35"/>
      <c r="VSW148" s="35"/>
      <c r="VSX148" s="35"/>
      <c r="VSY148" s="35"/>
      <c r="VSZ148" s="35"/>
      <c r="VTA148" s="35"/>
      <c r="VTB148" s="35"/>
      <c r="VTC148" s="35"/>
      <c r="VTD148" s="35"/>
      <c r="VTE148" s="35"/>
      <c r="VTF148" s="35"/>
      <c r="VTG148" s="35"/>
      <c r="VTH148" s="35"/>
      <c r="VTI148" s="35"/>
      <c r="VTJ148" s="35"/>
      <c r="VTK148" s="35"/>
      <c r="VTL148" s="35"/>
      <c r="VTM148" s="35"/>
      <c r="VTN148" s="35"/>
      <c r="VTO148" s="35"/>
      <c r="VTP148" s="35"/>
      <c r="VTQ148" s="35"/>
      <c r="VTR148" s="35"/>
      <c r="VTS148" s="35"/>
      <c r="VTT148" s="35"/>
      <c r="VTU148" s="35"/>
      <c r="VTV148" s="35"/>
      <c r="VTW148" s="35"/>
      <c r="VTX148" s="35"/>
      <c r="VTY148" s="35"/>
      <c r="VTZ148" s="35"/>
      <c r="VUA148" s="35"/>
      <c r="VUB148" s="35"/>
      <c r="VUC148" s="35"/>
      <c r="VUD148" s="35"/>
      <c r="VUE148" s="35"/>
      <c r="VUF148" s="35"/>
      <c r="VUG148" s="35"/>
      <c r="VUH148" s="35"/>
      <c r="VUI148" s="35"/>
      <c r="VUJ148" s="35"/>
      <c r="VUK148" s="35"/>
      <c r="VUL148" s="35"/>
      <c r="VUM148" s="35"/>
      <c r="VUN148" s="35"/>
      <c r="VUO148" s="35"/>
      <c r="VUP148" s="35"/>
      <c r="VUQ148" s="35"/>
      <c r="VUR148" s="35"/>
      <c r="VUS148" s="35"/>
      <c r="VUT148" s="35"/>
      <c r="VUU148" s="35"/>
      <c r="VUV148" s="35"/>
      <c r="VUW148" s="35"/>
      <c r="VUX148" s="35"/>
      <c r="VUY148" s="35"/>
      <c r="VUZ148" s="35"/>
      <c r="VVA148" s="35"/>
      <c r="VVB148" s="35"/>
      <c r="VVC148" s="35"/>
      <c r="VVD148" s="35"/>
      <c r="VVE148" s="35"/>
      <c r="VVF148" s="35"/>
      <c r="VVG148" s="35"/>
      <c r="VVH148" s="35"/>
      <c r="VVI148" s="35"/>
      <c r="VVJ148" s="35"/>
      <c r="VVK148" s="35"/>
      <c r="VVL148" s="35"/>
      <c r="VVM148" s="35"/>
      <c r="VVN148" s="35"/>
      <c r="VVO148" s="35"/>
      <c r="VVP148" s="35"/>
      <c r="VVQ148" s="35"/>
      <c r="VVR148" s="35"/>
      <c r="VVS148" s="35"/>
      <c r="VVT148" s="35"/>
      <c r="VVU148" s="35"/>
      <c r="VVV148" s="35"/>
      <c r="VVW148" s="35"/>
      <c r="VVX148" s="35"/>
      <c r="VVY148" s="35"/>
      <c r="VVZ148" s="35"/>
      <c r="VWA148" s="35"/>
      <c r="VWB148" s="35"/>
      <c r="VWC148" s="35"/>
      <c r="VWD148" s="35"/>
      <c r="VWE148" s="35"/>
      <c r="VWF148" s="35"/>
      <c r="VWG148" s="35"/>
      <c r="VWH148" s="35"/>
      <c r="VWI148" s="35"/>
      <c r="VWJ148" s="35"/>
      <c r="VWK148" s="35"/>
      <c r="VWL148" s="35"/>
      <c r="VWM148" s="35"/>
      <c r="VWN148" s="35"/>
      <c r="VWO148" s="35"/>
      <c r="VWP148" s="35"/>
      <c r="VWQ148" s="35"/>
      <c r="VWR148" s="35"/>
      <c r="VWS148" s="35"/>
      <c r="VWT148" s="35"/>
      <c r="VWU148" s="35"/>
      <c r="VWV148" s="35"/>
      <c r="VWW148" s="35"/>
      <c r="VWX148" s="35"/>
      <c r="VWY148" s="35"/>
      <c r="VWZ148" s="35"/>
      <c r="VXA148" s="35"/>
      <c r="VXB148" s="35"/>
      <c r="VXC148" s="35"/>
      <c r="VXD148" s="35"/>
      <c r="VXE148" s="35"/>
      <c r="VXF148" s="35"/>
      <c r="VXG148" s="35"/>
      <c r="VXH148" s="35"/>
      <c r="VXI148" s="35"/>
      <c r="VXJ148" s="35"/>
      <c r="VXK148" s="35"/>
      <c r="VXL148" s="35"/>
      <c r="VXM148" s="35"/>
      <c r="VXN148" s="35"/>
      <c r="VXO148" s="35"/>
      <c r="VXP148" s="35"/>
      <c r="VXQ148" s="35"/>
      <c r="VXR148" s="35"/>
      <c r="VXS148" s="35"/>
      <c r="VXT148" s="35"/>
      <c r="VXU148" s="35"/>
      <c r="VXV148" s="35"/>
      <c r="VXW148" s="35"/>
      <c r="VXX148" s="35"/>
      <c r="VXY148" s="35"/>
      <c r="VXZ148" s="35"/>
      <c r="VYA148" s="35"/>
      <c r="VYB148" s="35"/>
      <c r="VYC148" s="35"/>
      <c r="VYD148" s="35"/>
      <c r="VYE148" s="35"/>
      <c r="VYF148" s="35"/>
      <c r="VYG148" s="35"/>
      <c r="VYH148" s="35"/>
      <c r="VYI148" s="35"/>
      <c r="VYJ148" s="35"/>
      <c r="VYK148" s="35"/>
      <c r="VYL148" s="35"/>
      <c r="VYM148" s="35"/>
      <c r="VYN148" s="35"/>
      <c r="VYO148" s="35"/>
      <c r="VYP148" s="35"/>
      <c r="VYQ148" s="35"/>
      <c r="VYR148" s="35"/>
      <c r="VYS148" s="35"/>
      <c r="VYT148" s="35"/>
      <c r="VYU148" s="35"/>
      <c r="VYV148" s="35"/>
      <c r="VYW148" s="35"/>
      <c r="VYX148" s="35"/>
      <c r="VYY148" s="35"/>
      <c r="VYZ148" s="35"/>
      <c r="VZA148" s="35"/>
      <c r="VZB148" s="35"/>
      <c r="VZC148" s="35"/>
      <c r="VZD148" s="35"/>
      <c r="VZE148" s="35"/>
      <c r="VZF148" s="35"/>
      <c r="VZG148" s="35"/>
      <c r="VZH148" s="35"/>
      <c r="VZI148" s="35"/>
      <c r="VZJ148" s="35"/>
      <c r="VZK148" s="35"/>
      <c r="VZL148" s="35"/>
      <c r="VZM148" s="35"/>
      <c r="VZN148" s="35"/>
      <c r="VZO148" s="35"/>
      <c r="VZP148" s="35"/>
      <c r="VZQ148" s="35"/>
      <c r="VZR148" s="35"/>
      <c r="VZS148" s="35"/>
      <c r="VZT148" s="35"/>
      <c r="VZU148" s="35"/>
      <c r="VZV148" s="35"/>
      <c r="VZW148" s="35"/>
      <c r="VZX148" s="35"/>
      <c r="VZY148" s="35"/>
      <c r="VZZ148" s="35"/>
      <c r="WAA148" s="35"/>
      <c r="WAB148" s="35"/>
      <c r="WAC148" s="35"/>
      <c r="WAD148" s="35"/>
      <c r="WAE148" s="35"/>
      <c r="WAF148" s="35"/>
      <c r="WAG148" s="35"/>
      <c r="WAH148" s="35"/>
      <c r="WAI148" s="35"/>
      <c r="WAJ148" s="35"/>
      <c r="WAK148" s="35"/>
      <c r="WAL148" s="35"/>
      <c r="WAS148" s="35"/>
      <c r="WAT148" s="35"/>
      <c r="WAU148" s="35"/>
      <c r="WAV148" s="35"/>
      <c r="WAW148" s="35"/>
      <c r="WAX148" s="35"/>
      <c r="WAY148" s="35"/>
      <c r="WAZ148" s="35"/>
      <c r="WBA148" s="35"/>
      <c r="WBB148" s="35"/>
      <c r="WBC148" s="35"/>
      <c r="WBD148" s="35"/>
      <c r="WBE148" s="35"/>
      <c r="WBF148" s="35"/>
      <c r="WBG148" s="35"/>
      <c r="WBH148" s="35"/>
      <c r="WBI148" s="35"/>
      <c r="WBJ148" s="35"/>
      <c r="WBK148" s="35"/>
      <c r="WBL148" s="35"/>
      <c r="WBM148" s="35"/>
      <c r="WBN148" s="35"/>
      <c r="WBO148" s="35"/>
      <c r="WBP148" s="35"/>
      <c r="WBQ148" s="35"/>
      <c r="WBR148" s="35"/>
      <c r="WBS148" s="35"/>
      <c r="WBT148" s="35"/>
      <c r="WBU148" s="35"/>
      <c r="WBV148" s="35"/>
      <c r="WBW148" s="35"/>
      <c r="WBX148" s="35"/>
      <c r="WBY148" s="35"/>
      <c r="WBZ148" s="35"/>
      <c r="WCA148" s="35"/>
      <c r="WCB148" s="35"/>
      <c r="WCC148" s="35"/>
      <c r="WCD148" s="35"/>
      <c r="WCE148" s="35"/>
      <c r="WCF148" s="35"/>
      <c r="WCG148" s="35"/>
      <c r="WCH148" s="35"/>
      <c r="WCI148" s="35"/>
      <c r="WCJ148" s="35"/>
      <c r="WCK148" s="35"/>
      <c r="WCL148" s="35"/>
      <c r="WCM148" s="35"/>
      <c r="WCN148" s="35"/>
      <c r="WCO148" s="35"/>
      <c r="WCP148" s="35"/>
      <c r="WCQ148" s="35"/>
      <c r="WCR148" s="35"/>
      <c r="WCS148" s="35"/>
      <c r="WCT148" s="35"/>
      <c r="WCU148" s="35"/>
      <c r="WCV148" s="35"/>
      <c r="WCW148" s="35"/>
      <c r="WCX148" s="35"/>
      <c r="WCY148" s="35"/>
      <c r="WCZ148" s="35"/>
      <c r="WDA148" s="35"/>
      <c r="WDB148" s="35"/>
      <c r="WDC148" s="35"/>
      <c r="WDD148" s="35"/>
      <c r="WDE148" s="35"/>
      <c r="WDF148" s="35"/>
      <c r="WDG148" s="35"/>
      <c r="WDH148" s="35"/>
      <c r="WDI148" s="35"/>
      <c r="WDJ148" s="35"/>
      <c r="WDK148" s="35"/>
      <c r="WDL148" s="35"/>
      <c r="WDM148" s="35"/>
      <c r="WDN148" s="35"/>
      <c r="WDO148" s="35"/>
      <c r="WDP148" s="35"/>
      <c r="WDQ148" s="35"/>
      <c r="WDR148" s="35"/>
      <c r="WDS148" s="35"/>
      <c r="WDT148" s="35"/>
      <c r="WDU148" s="35"/>
      <c r="WDV148" s="35"/>
      <c r="WDW148" s="35"/>
      <c r="WDX148" s="35"/>
      <c r="WDY148" s="35"/>
      <c r="WDZ148" s="35"/>
      <c r="WEA148" s="35"/>
      <c r="WEB148" s="35"/>
      <c r="WEC148" s="35"/>
      <c r="WED148" s="35"/>
      <c r="WEE148" s="35"/>
      <c r="WEF148" s="35"/>
      <c r="WEG148" s="35"/>
      <c r="WEH148" s="35"/>
      <c r="WEI148" s="35"/>
      <c r="WEJ148" s="35"/>
      <c r="WEK148" s="35"/>
      <c r="WEL148" s="35"/>
      <c r="WEM148" s="35"/>
      <c r="WEN148" s="35"/>
      <c r="WEO148" s="35"/>
      <c r="WEP148" s="35"/>
      <c r="WEQ148" s="35"/>
      <c r="WER148" s="35"/>
      <c r="WES148" s="35"/>
      <c r="WET148" s="35"/>
      <c r="WEU148" s="35"/>
      <c r="WEV148" s="35"/>
      <c r="WEW148" s="35"/>
      <c r="WEX148" s="35"/>
      <c r="WEY148" s="35"/>
      <c r="WEZ148" s="35"/>
      <c r="WFA148" s="35"/>
      <c r="WFB148" s="35"/>
      <c r="WFC148" s="35"/>
      <c r="WFD148" s="35"/>
      <c r="WFE148" s="35"/>
      <c r="WFF148" s="35"/>
      <c r="WFG148" s="35"/>
      <c r="WFH148" s="35"/>
      <c r="WFI148" s="35"/>
      <c r="WFJ148" s="35"/>
      <c r="WFK148" s="35"/>
      <c r="WFL148" s="35"/>
      <c r="WFM148" s="35"/>
      <c r="WFN148" s="35"/>
      <c r="WFO148" s="35"/>
      <c r="WFP148" s="35"/>
      <c r="WFQ148" s="35"/>
      <c r="WFR148" s="35"/>
      <c r="WFS148" s="35"/>
      <c r="WFT148" s="35"/>
      <c r="WFU148" s="35"/>
      <c r="WFV148" s="35"/>
      <c r="WFW148" s="35"/>
      <c r="WFX148" s="35"/>
      <c r="WFY148" s="35"/>
      <c r="WFZ148" s="35"/>
      <c r="WGA148" s="35"/>
      <c r="WGB148" s="35"/>
      <c r="WGC148" s="35"/>
      <c r="WGD148" s="35"/>
      <c r="WGE148" s="35"/>
      <c r="WGF148" s="35"/>
      <c r="WGG148" s="35"/>
      <c r="WGH148" s="35"/>
      <c r="WGI148" s="35"/>
      <c r="WGJ148" s="35"/>
      <c r="WGK148" s="35"/>
      <c r="WGL148" s="35"/>
      <c r="WGM148" s="35"/>
      <c r="WGN148" s="35"/>
      <c r="WGO148" s="35"/>
      <c r="WGP148" s="35"/>
      <c r="WGQ148" s="35"/>
      <c r="WGR148" s="35"/>
      <c r="WGS148" s="35"/>
      <c r="WGT148" s="35"/>
      <c r="WGU148" s="35"/>
      <c r="WGV148" s="35"/>
      <c r="WGW148" s="35"/>
      <c r="WGX148" s="35"/>
      <c r="WGY148" s="35"/>
      <c r="WGZ148" s="35"/>
      <c r="WHA148" s="35"/>
      <c r="WHB148" s="35"/>
      <c r="WHC148" s="35"/>
      <c r="WHD148" s="35"/>
      <c r="WHE148" s="35"/>
      <c r="WHF148" s="35"/>
      <c r="WHG148" s="35"/>
      <c r="WHH148" s="35"/>
      <c r="WHI148" s="35"/>
      <c r="WHJ148" s="35"/>
      <c r="WHK148" s="35"/>
      <c r="WHL148" s="35"/>
      <c r="WHM148" s="35"/>
      <c r="WHN148" s="35"/>
      <c r="WHO148" s="35"/>
      <c r="WHP148" s="35"/>
      <c r="WHQ148" s="35"/>
      <c r="WHR148" s="35"/>
      <c r="WHS148" s="35"/>
      <c r="WHT148" s="35"/>
      <c r="WHU148" s="35"/>
      <c r="WHV148" s="35"/>
      <c r="WHW148" s="35"/>
      <c r="WHX148" s="35"/>
      <c r="WHY148" s="35"/>
      <c r="WHZ148" s="35"/>
      <c r="WIA148" s="35"/>
      <c r="WIB148" s="35"/>
      <c r="WIC148" s="35"/>
      <c r="WID148" s="35"/>
      <c r="WIE148" s="35"/>
      <c r="WIF148" s="35"/>
      <c r="WIG148" s="35"/>
      <c r="WIH148" s="35"/>
      <c r="WII148" s="35"/>
      <c r="WIJ148" s="35"/>
      <c r="WIK148" s="35"/>
      <c r="WIL148" s="35"/>
      <c r="WIM148" s="35"/>
      <c r="WIN148" s="35"/>
      <c r="WIO148" s="35"/>
      <c r="WIP148" s="35"/>
      <c r="WIQ148" s="35"/>
      <c r="WIR148" s="35"/>
      <c r="WIS148" s="35"/>
      <c r="WIT148" s="35"/>
      <c r="WIU148" s="35"/>
      <c r="WIV148" s="35"/>
      <c r="WIW148" s="35"/>
      <c r="WIX148" s="35"/>
      <c r="WIY148" s="35"/>
      <c r="WIZ148" s="35"/>
      <c r="WJA148" s="35"/>
      <c r="WJB148" s="35"/>
      <c r="WJC148" s="35"/>
      <c r="WJD148" s="35"/>
      <c r="WJE148" s="35"/>
      <c r="WJF148" s="35"/>
      <c r="WJG148" s="35"/>
      <c r="WJH148" s="35"/>
      <c r="WJI148" s="35"/>
      <c r="WJJ148" s="35"/>
      <c r="WJK148" s="35"/>
      <c r="WJL148" s="35"/>
      <c r="WJM148" s="35"/>
      <c r="WJN148" s="35"/>
      <c r="WJO148" s="35"/>
      <c r="WJP148" s="35"/>
      <c r="WJQ148" s="35"/>
      <c r="WJR148" s="35"/>
      <c r="WJS148" s="35"/>
      <c r="WJT148" s="35"/>
      <c r="WJU148" s="35"/>
      <c r="WJV148" s="35"/>
      <c r="WJW148" s="35"/>
      <c r="WJX148" s="35"/>
      <c r="WJY148" s="35"/>
      <c r="WJZ148" s="35"/>
      <c r="WKA148" s="35"/>
      <c r="WKB148" s="35"/>
      <c r="WKC148" s="35"/>
      <c r="WKD148" s="35"/>
      <c r="WKE148" s="35"/>
      <c r="WKF148" s="35"/>
      <c r="WKG148" s="35"/>
      <c r="WKH148" s="35"/>
      <c r="WKO148" s="35"/>
      <c r="WKP148" s="35"/>
      <c r="WKQ148" s="35"/>
      <c r="WKR148" s="35"/>
      <c r="WKS148" s="35"/>
      <c r="WKT148" s="35"/>
      <c r="WKU148" s="35"/>
      <c r="WKV148" s="35"/>
      <c r="WKW148" s="35"/>
      <c r="WKX148" s="35"/>
      <c r="WKY148" s="35"/>
      <c r="WKZ148" s="35"/>
      <c r="WLA148" s="35"/>
      <c r="WLB148" s="35"/>
      <c r="WLC148" s="35"/>
      <c r="WLD148" s="35"/>
      <c r="WLE148" s="35"/>
      <c r="WLF148" s="35"/>
      <c r="WLG148" s="35"/>
      <c r="WLH148" s="35"/>
      <c r="WLI148" s="35"/>
      <c r="WLJ148" s="35"/>
      <c r="WLK148" s="35"/>
      <c r="WLL148" s="35"/>
      <c r="WLM148" s="35"/>
      <c r="WLN148" s="35"/>
      <c r="WLO148" s="35"/>
      <c r="WLP148" s="35"/>
      <c r="WLQ148" s="35"/>
      <c r="WLR148" s="35"/>
      <c r="WLS148" s="35"/>
      <c r="WLT148" s="35"/>
      <c r="WLU148" s="35"/>
      <c r="WLV148" s="35"/>
      <c r="WLW148" s="35"/>
      <c r="WLX148" s="35"/>
      <c r="WLY148" s="35"/>
      <c r="WLZ148" s="35"/>
      <c r="WMA148" s="35"/>
      <c r="WMB148" s="35"/>
      <c r="WMC148" s="35"/>
      <c r="WMD148" s="35"/>
      <c r="WME148" s="35"/>
      <c r="WMF148" s="35"/>
      <c r="WMG148" s="35"/>
      <c r="WMH148" s="35"/>
      <c r="WMI148" s="35"/>
      <c r="WMJ148" s="35"/>
      <c r="WMK148" s="35"/>
      <c r="WML148" s="35"/>
      <c r="WMM148" s="35"/>
      <c r="WMN148" s="35"/>
      <c r="WMO148" s="35"/>
      <c r="WMP148" s="35"/>
      <c r="WMQ148" s="35"/>
      <c r="WMR148" s="35"/>
      <c r="WMS148" s="35"/>
      <c r="WMT148" s="35"/>
      <c r="WMU148" s="35"/>
      <c r="WMV148" s="35"/>
      <c r="WMW148" s="35"/>
      <c r="WMX148" s="35"/>
      <c r="WMY148" s="35"/>
      <c r="WMZ148" s="35"/>
      <c r="WNA148" s="35"/>
      <c r="WNB148" s="35"/>
      <c r="WNC148" s="35"/>
      <c r="WND148" s="35"/>
      <c r="WNE148" s="35"/>
      <c r="WNF148" s="35"/>
      <c r="WNG148" s="35"/>
      <c r="WNH148" s="35"/>
      <c r="WNI148" s="35"/>
      <c r="WNJ148" s="35"/>
      <c r="WNK148" s="35"/>
      <c r="WNL148" s="35"/>
      <c r="WNM148" s="35"/>
      <c r="WNN148" s="35"/>
      <c r="WNO148" s="35"/>
      <c r="WNP148" s="35"/>
      <c r="WNQ148" s="35"/>
      <c r="WNR148" s="35"/>
      <c r="WNS148" s="35"/>
      <c r="WNT148" s="35"/>
      <c r="WNU148" s="35"/>
      <c r="WNV148" s="35"/>
      <c r="WNW148" s="35"/>
      <c r="WNX148" s="35"/>
      <c r="WNY148" s="35"/>
      <c r="WNZ148" s="35"/>
      <c r="WOA148" s="35"/>
      <c r="WOB148" s="35"/>
      <c r="WOC148" s="35"/>
      <c r="WOD148" s="35"/>
      <c r="WOE148" s="35"/>
      <c r="WOF148" s="35"/>
      <c r="WOG148" s="35"/>
      <c r="WOH148" s="35"/>
      <c r="WOI148" s="35"/>
      <c r="WOJ148" s="35"/>
      <c r="WOK148" s="35"/>
      <c r="WOL148" s="35"/>
      <c r="WOM148" s="35"/>
      <c r="WON148" s="35"/>
      <c r="WOO148" s="35"/>
      <c r="WOP148" s="35"/>
      <c r="WOQ148" s="35"/>
      <c r="WOR148" s="35"/>
      <c r="WOS148" s="35"/>
      <c r="WOT148" s="35"/>
      <c r="WOU148" s="35"/>
      <c r="WOV148" s="35"/>
      <c r="WOW148" s="35"/>
      <c r="WOX148" s="35"/>
      <c r="WOY148" s="35"/>
      <c r="WOZ148" s="35"/>
      <c r="WPA148" s="35"/>
      <c r="WPB148" s="35"/>
      <c r="WPC148" s="35"/>
      <c r="WPD148" s="35"/>
      <c r="WPE148" s="35"/>
      <c r="WPF148" s="35"/>
      <c r="WPG148" s="35"/>
      <c r="WPH148" s="35"/>
      <c r="WPI148" s="35"/>
      <c r="WPJ148" s="35"/>
      <c r="WPK148" s="35"/>
      <c r="WPL148" s="35"/>
      <c r="WPM148" s="35"/>
      <c r="WPN148" s="35"/>
      <c r="WPO148" s="35"/>
      <c r="WPP148" s="35"/>
      <c r="WPQ148" s="35"/>
      <c r="WPR148" s="35"/>
      <c r="WPS148" s="35"/>
      <c r="WPT148" s="35"/>
      <c r="WPU148" s="35"/>
      <c r="WPV148" s="35"/>
      <c r="WPW148" s="35"/>
      <c r="WPX148" s="35"/>
      <c r="WPY148" s="35"/>
      <c r="WPZ148" s="35"/>
      <c r="WQA148" s="35"/>
      <c r="WQB148" s="35"/>
      <c r="WQC148" s="35"/>
      <c r="WQD148" s="35"/>
      <c r="WQE148" s="35"/>
      <c r="WQF148" s="35"/>
      <c r="WQG148" s="35"/>
      <c r="WQH148" s="35"/>
      <c r="WQI148" s="35"/>
      <c r="WQJ148" s="35"/>
      <c r="WQK148" s="35"/>
      <c r="WQL148" s="35"/>
      <c r="WQM148" s="35"/>
      <c r="WQN148" s="35"/>
      <c r="WQO148" s="35"/>
      <c r="WQP148" s="35"/>
      <c r="WQQ148" s="35"/>
      <c r="WQR148" s="35"/>
      <c r="WQS148" s="35"/>
      <c r="WQT148" s="35"/>
      <c r="WQU148" s="35"/>
      <c r="WQV148" s="35"/>
      <c r="WQW148" s="35"/>
      <c r="WQX148" s="35"/>
      <c r="WQY148" s="35"/>
      <c r="WQZ148" s="35"/>
      <c r="WRA148" s="35"/>
      <c r="WRB148" s="35"/>
      <c r="WRC148" s="35"/>
      <c r="WRD148" s="35"/>
      <c r="WRE148" s="35"/>
      <c r="WRF148" s="35"/>
      <c r="WRG148" s="35"/>
      <c r="WRH148" s="35"/>
      <c r="WRI148" s="35"/>
      <c r="WRJ148" s="35"/>
      <c r="WRK148" s="35"/>
      <c r="WRL148" s="35"/>
      <c r="WRM148" s="35"/>
      <c r="WRN148" s="35"/>
      <c r="WRO148" s="35"/>
      <c r="WRP148" s="35"/>
      <c r="WRQ148" s="35"/>
      <c r="WRR148" s="35"/>
      <c r="WRS148" s="35"/>
      <c r="WRT148" s="35"/>
      <c r="WRU148" s="35"/>
      <c r="WRV148" s="35"/>
      <c r="WRW148" s="35"/>
      <c r="WRX148" s="35"/>
      <c r="WRY148" s="35"/>
      <c r="WRZ148" s="35"/>
      <c r="WSA148" s="35"/>
      <c r="WSB148" s="35"/>
      <c r="WSC148" s="35"/>
      <c r="WSD148" s="35"/>
      <c r="WSE148" s="35"/>
      <c r="WSF148" s="35"/>
      <c r="WSG148" s="35"/>
      <c r="WSH148" s="35"/>
      <c r="WSI148" s="35"/>
      <c r="WSJ148" s="35"/>
      <c r="WSK148" s="35"/>
      <c r="WSL148" s="35"/>
      <c r="WSM148" s="35"/>
      <c r="WSN148" s="35"/>
      <c r="WSO148" s="35"/>
      <c r="WSP148" s="35"/>
      <c r="WSQ148" s="35"/>
      <c r="WSR148" s="35"/>
      <c r="WSS148" s="35"/>
      <c r="WST148" s="35"/>
      <c r="WSU148" s="35"/>
      <c r="WSV148" s="35"/>
      <c r="WSW148" s="35"/>
      <c r="WSX148" s="35"/>
      <c r="WSY148" s="35"/>
      <c r="WSZ148" s="35"/>
      <c r="WTA148" s="35"/>
      <c r="WTB148" s="35"/>
      <c r="WTC148" s="35"/>
      <c r="WTD148" s="35"/>
      <c r="WTE148" s="35"/>
      <c r="WTF148" s="35"/>
      <c r="WTG148" s="35"/>
      <c r="WTH148" s="35"/>
      <c r="WTI148" s="35"/>
      <c r="WTJ148" s="35"/>
      <c r="WTK148" s="35"/>
      <c r="WTL148" s="35"/>
      <c r="WTM148" s="35"/>
      <c r="WTN148" s="35"/>
      <c r="WTO148" s="35"/>
      <c r="WTP148" s="35"/>
      <c r="WTQ148" s="35"/>
      <c r="WTR148" s="35"/>
      <c r="WTS148" s="35"/>
      <c r="WTT148" s="35"/>
      <c r="WTU148" s="35"/>
      <c r="WTV148" s="35"/>
      <c r="WTW148" s="35"/>
      <c r="WTX148" s="35"/>
      <c r="WTY148" s="35"/>
      <c r="WTZ148" s="35"/>
      <c r="WUA148" s="35"/>
      <c r="WUB148" s="35"/>
      <c r="WUC148" s="35"/>
      <c r="WUD148" s="35"/>
      <c r="WUK148" s="35"/>
      <c r="WUL148" s="35"/>
      <c r="WUM148" s="35"/>
      <c r="WUN148" s="35"/>
      <c r="WUO148" s="35"/>
      <c r="WUP148" s="35"/>
      <c r="WUQ148" s="35"/>
      <c r="WUR148" s="35"/>
      <c r="WUS148" s="35"/>
      <c r="WUT148" s="35"/>
      <c r="WUU148" s="35"/>
      <c r="WUV148" s="35"/>
      <c r="WUW148" s="35"/>
      <c r="WUX148" s="35"/>
      <c r="WUY148" s="35"/>
      <c r="WUZ148" s="35"/>
      <c r="WVA148" s="35"/>
      <c r="WVB148" s="35"/>
      <c r="WVC148" s="35"/>
      <c r="WVD148" s="35"/>
      <c r="WVE148" s="35"/>
      <c r="WVF148" s="35"/>
      <c r="WVG148" s="35"/>
      <c r="WVH148" s="35"/>
      <c r="WVI148" s="35"/>
      <c r="WVJ148" s="35"/>
      <c r="WVK148" s="35"/>
      <c r="WVL148" s="35"/>
      <c r="WVM148" s="35"/>
      <c r="WVN148" s="35"/>
      <c r="WVO148" s="35"/>
      <c r="WVP148" s="35"/>
      <c r="WVQ148" s="35"/>
      <c r="WVR148" s="35"/>
      <c r="WVS148" s="35"/>
      <c r="WVT148" s="35"/>
      <c r="WVU148" s="35"/>
      <c r="WVV148" s="35"/>
      <c r="WVW148" s="35"/>
      <c r="WVX148" s="35"/>
      <c r="WVY148" s="35"/>
      <c r="WVZ148" s="35"/>
      <c r="WWA148" s="35"/>
      <c r="WWB148" s="35"/>
      <c r="WWC148" s="35"/>
      <c r="WWD148" s="35"/>
      <c r="WWE148" s="35"/>
      <c r="WWF148" s="35"/>
      <c r="WWG148" s="35"/>
      <c r="WWH148" s="35"/>
      <c r="WWI148" s="35"/>
      <c r="WWJ148" s="35"/>
      <c r="WWK148" s="35"/>
      <c r="WWL148" s="35"/>
      <c r="WWM148" s="35"/>
      <c r="WWN148" s="35"/>
      <c r="WWO148" s="35"/>
      <c r="WWP148" s="35"/>
      <c r="WWQ148" s="35"/>
      <c r="WWR148" s="35"/>
      <c r="WWS148" s="35"/>
      <c r="WWT148" s="35"/>
      <c r="WWU148" s="35"/>
      <c r="WWV148" s="35"/>
      <c r="WWW148" s="35"/>
      <c r="WWX148" s="35"/>
      <c r="WWY148" s="35"/>
      <c r="WWZ148" s="35"/>
      <c r="WXA148" s="35"/>
      <c r="WXB148" s="35"/>
      <c r="WXC148" s="35"/>
      <c r="WXD148" s="35"/>
      <c r="WXE148" s="35"/>
      <c r="WXF148" s="35"/>
      <c r="WXG148" s="35"/>
      <c r="WXH148" s="35"/>
      <c r="WXI148" s="35"/>
      <c r="WXJ148" s="35"/>
      <c r="WXK148" s="35"/>
      <c r="WXL148" s="35"/>
      <c r="WXM148" s="35"/>
      <c r="WXN148" s="35"/>
      <c r="WXO148" s="35"/>
      <c r="WXP148" s="35"/>
      <c r="WXQ148" s="35"/>
      <c r="WXR148" s="35"/>
      <c r="WXS148" s="35"/>
      <c r="WXT148" s="35"/>
      <c r="WXU148" s="35"/>
      <c r="WXV148" s="35"/>
      <c r="WXW148" s="35"/>
      <c r="WXX148" s="35"/>
      <c r="WXY148" s="35"/>
      <c r="WXZ148" s="35"/>
      <c r="WYA148" s="35"/>
      <c r="WYB148" s="35"/>
      <c r="WYC148" s="35"/>
      <c r="WYD148" s="35"/>
      <c r="WYE148" s="35"/>
      <c r="WYF148" s="35"/>
      <c r="WYG148" s="35"/>
      <c r="WYH148" s="35"/>
      <c r="WYI148" s="35"/>
      <c r="WYJ148" s="35"/>
      <c r="WYK148" s="35"/>
      <c r="WYL148" s="35"/>
      <c r="WYM148" s="35"/>
      <c r="WYN148" s="35"/>
      <c r="WYO148" s="35"/>
      <c r="WYP148" s="35"/>
      <c r="WYQ148" s="35"/>
      <c r="WYR148" s="35"/>
      <c r="WYS148" s="35"/>
      <c r="WYT148" s="35"/>
      <c r="WYU148" s="35"/>
      <c r="WYV148" s="35"/>
      <c r="WYW148" s="35"/>
      <c r="WYX148" s="35"/>
      <c r="WYY148" s="35"/>
      <c r="WYZ148" s="35"/>
      <c r="WZA148" s="35"/>
      <c r="WZB148" s="35"/>
      <c r="WZC148" s="35"/>
      <c r="WZD148" s="35"/>
      <c r="WZE148" s="35"/>
      <c r="WZF148" s="35"/>
      <c r="WZG148" s="35"/>
      <c r="WZH148" s="35"/>
      <c r="WZI148" s="35"/>
      <c r="WZJ148" s="35"/>
      <c r="WZK148" s="35"/>
      <c r="WZL148" s="35"/>
      <c r="WZM148" s="35"/>
      <c r="WZN148" s="35"/>
      <c r="WZO148" s="35"/>
      <c r="WZP148" s="35"/>
      <c r="WZQ148" s="35"/>
      <c r="WZR148" s="35"/>
      <c r="WZS148" s="35"/>
      <c r="WZT148" s="35"/>
      <c r="WZU148" s="35"/>
      <c r="WZV148" s="35"/>
      <c r="WZW148" s="35"/>
      <c r="WZX148" s="35"/>
      <c r="WZY148" s="35"/>
      <c r="WZZ148" s="35"/>
      <c r="XAA148" s="35"/>
      <c r="XAB148" s="35"/>
      <c r="XAC148" s="35"/>
      <c r="XAD148" s="35"/>
      <c r="XAE148" s="35"/>
      <c r="XAF148" s="35"/>
      <c r="XAG148" s="35"/>
      <c r="XAH148" s="35"/>
      <c r="XAI148" s="35"/>
      <c r="XAJ148" s="35"/>
      <c r="XAK148" s="35"/>
      <c r="XAL148" s="35"/>
      <c r="XAM148" s="35"/>
      <c r="XAN148" s="35"/>
      <c r="XAO148" s="35"/>
      <c r="XAP148" s="35"/>
      <c r="XAQ148" s="35"/>
      <c r="XAR148" s="35"/>
      <c r="XAS148" s="35"/>
      <c r="XAT148" s="35"/>
      <c r="XAU148" s="35"/>
      <c r="XAV148" s="35"/>
      <c r="XAW148" s="35"/>
      <c r="XAX148" s="35"/>
      <c r="XAY148" s="35"/>
      <c r="XAZ148" s="35"/>
      <c r="XBA148" s="35"/>
      <c r="XBB148" s="35"/>
      <c r="XBC148" s="35"/>
      <c r="XBD148" s="35"/>
      <c r="XBE148" s="35"/>
      <c r="XBF148" s="35"/>
      <c r="XBG148" s="35"/>
      <c r="XBH148" s="35"/>
      <c r="XBI148" s="35"/>
      <c r="XBJ148" s="35"/>
      <c r="XBK148" s="35"/>
      <c r="XBL148" s="35"/>
      <c r="XBM148" s="35"/>
      <c r="XBN148" s="35"/>
      <c r="XBO148" s="35"/>
      <c r="XBP148" s="35"/>
      <c r="XBQ148" s="35"/>
      <c r="XBR148" s="35"/>
      <c r="XBS148" s="35"/>
      <c r="XBT148" s="35"/>
      <c r="XBU148" s="35"/>
      <c r="XBV148" s="35"/>
      <c r="XBW148" s="35"/>
      <c r="XBX148" s="35"/>
      <c r="XBY148" s="35"/>
      <c r="XBZ148" s="35"/>
      <c r="XCA148" s="35"/>
      <c r="XCB148" s="35"/>
      <c r="XCC148" s="35"/>
      <c r="XCD148" s="35"/>
      <c r="XCE148" s="35"/>
      <c r="XCF148" s="35"/>
      <c r="XCG148" s="35"/>
      <c r="XCH148" s="35"/>
      <c r="XCI148" s="35"/>
      <c r="XCJ148" s="35"/>
      <c r="XCK148" s="35"/>
      <c r="XCL148" s="35"/>
      <c r="XCM148" s="35"/>
      <c r="XCN148" s="35"/>
      <c r="XCO148" s="35"/>
      <c r="XCP148" s="35"/>
      <c r="XCQ148" s="35"/>
      <c r="XCR148" s="35"/>
      <c r="XCS148" s="35"/>
      <c r="XCT148" s="35"/>
      <c r="XCU148" s="35"/>
      <c r="XCV148" s="35"/>
      <c r="XCW148" s="35"/>
      <c r="XCX148" s="35"/>
      <c r="XCY148" s="35"/>
      <c r="XCZ148" s="35"/>
      <c r="XDA148" s="35"/>
      <c r="XDB148" s="35"/>
      <c r="XDC148" s="35"/>
      <c r="XDD148" s="35"/>
      <c r="XDE148" s="35"/>
      <c r="XDF148" s="35"/>
      <c r="XDG148" s="35"/>
      <c r="XDH148" s="35"/>
      <c r="XDI148" s="35"/>
      <c r="XDJ148" s="35"/>
      <c r="XDK148" s="35"/>
      <c r="XDL148" s="35"/>
      <c r="XDM148" s="35"/>
      <c r="XDN148" s="35"/>
      <c r="XDO148" s="35"/>
      <c r="XDP148" s="35"/>
      <c r="XDQ148" s="35"/>
      <c r="XDR148" s="35"/>
      <c r="XDS148" s="35"/>
      <c r="XDT148" s="35"/>
      <c r="XDU148" s="35"/>
    </row>
    <row r="149" spans="1:16349" s="7" customFormat="1" ht="83.25" customHeight="1" x14ac:dyDescent="0.25">
      <c r="A149" s="10" t="s">
        <v>8</v>
      </c>
      <c r="B149" s="166" t="s">
        <v>58</v>
      </c>
      <c r="C149" s="167" t="s">
        <v>4</v>
      </c>
      <c r="D149" s="175">
        <v>127200</v>
      </c>
      <c r="E149" s="175">
        <v>127200</v>
      </c>
      <c r="F149" s="175">
        <v>127200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O149" s="4"/>
      <c r="XP149" s="4"/>
      <c r="XQ149" s="4"/>
      <c r="XR149" s="4"/>
      <c r="XS149" s="4"/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  <c r="ADR149" s="4"/>
      <c r="ADS149" s="4"/>
      <c r="ADT149" s="4"/>
      <c r="ADU149" s="4"/>
      <c r="ADV149" s="4"/>
      <c r="ADW149" s="4"/>
      <c r="ADX149" s="4"/>
      <c r="ADY149" s="4"/>
      <c r="ADZ149" s="4"/>
      <c r="AEA149" s="4"/>
      <c r="AEB149" s="4"/>
      <c r="AEC149" s="4"/>
      <c r="AED149" s="4"/>
      <c r="AEE149" s="4"/>
      <c r="AEF149" s="4"/>
      <c r="AEG149" s="4"/>
      <c r="AEH149" s="4"/>
      <c r="AEI149" s="4"/>
      <c r="AEJ149" s="4"/>
      <c r="AEK149" s="4"/>
      <c r="AEL149" s="4"/>
      <c r="AEM149" s="4"/>
      <c r="AEN149" s="4"/>
      <c r="AEO149" s="4"/>
      <c r="AEP149" s="4"/>
      <c r="AEQ149" s="4"/>
      <c r="AER149" s="4"/>
      <c r="AES149" s="4"/>
      <c r="AET149" s="4"/>
      <c r="AEU149" s="4"/>
      <c r="AEV149" s="4"/>
      <c r="AEW149" s="4"/>
      <c r="AEX149" s="4"/>
      <c r="AEY149" s="4"/>
      <c r="AEZ149" s="4"/>
      <c r="AFA149" s="4"/>
      <c r="AFB149" s="4"/>
      <c r="AFC149" s="4"/>
      <c r="AFD149" s="4"/>
      <c r="AFE149" s="4"/>
      <c r="AFF149" s="4"/>
      <c r="AFG149" s="4"/>
      <c r="AFH149" s="4"/>
      <c r="AFI149" s="4"/>
      <c r="AFJ149" s="4"/>
      <c r="AFK149" s="4"/>
      <c r="AFL149" s="4"/>
      <c r="AFM149" s="4"/>
      <c r="AFN149" s="4"/>
      <c r="AFO149" s="4"/>
      <c r="AFP149" s="4"/>
      <c r="AFQ149" s="4"/>
      <c r="AFR149" s="4"/>
      <c r="AFS149" s="4"/>
      <c r="AFT149" s="4"/>
      <c r="AFU149" s="4"/>
      <c r="AFV149" s="4"/>
      <c r="AFW149" s="4"/>
      <c r="AFX149" s="4"/>
      <c r="AFY149" s="4"/>
      <c r="AFZ149" s="4"/>
      <c r="AGA149" s="4"/>
      <c r="AGB149" s="4"/>
      <c r="AGC149" s="4"/>
      <c r="AGD149" s="4"/>
      <c r="AGE149" s="4"/>
      <c r="AGF149" s="4"/>
      <c r="AGG149" s="4"/>
      <c r="AGH149" s="4"/>
      <c r="AGI149" s="4"/>
      <c r="AGJ149" s="4"/>
      <c r="AGK149" s="4"/>
      <c r="AGL149" s="4"/>
      <c r="AGM149" s="4"/>
      <c r="AGN149" s="4"/>
      <c r="AGO149" s="4"/>
      <c r="AGP149" s="4"/>
      <c r="AGQ149" s="4"/>
      <c r="AGR149" s="4"/>
      <c r="AGS149" s="4"/>
      <c r="AGT149" s="4"/>
      <c r="AGU149" s="4"/>
      <c r="AGV149" s="4"/>
      <c r="AGW149" s="4"/>
      <c r="AGX149" s="4"/>
      <c r="AGY149" s="4"/>
      <c r="AGZ149" s="4"/>
      <c r="AHA149" s="4"/>
      <c r="AHB149" s="4"/>
      <c r="AHC149" s="4"/>
      <c r="AHD149" s="4"/>
      <c r="AHE149" s="4"/>
      <c r="AHF149" s="4"/>
      <c r="AHG149" s="4"/>
      <c r="AHH149" s="4"/>
      <c r="AHI149" s="4"/>
      <c r="AHJ149" s="4"/>
      <c r="AHK149" s="4"/>
      <c r="AHL149" s="4"/>
      <c r="AHM149" s="4"/>
      <c r="AHN149" s="4"/>
      <c r="AHO149" s="4"/>
      <c r="AHP149" s="4"/>
      <c r="AHQ149" s="4"/>
      <c r="AHR149" s="4"/>
      <c r="AHS149" s="4"/>
      <c r="AHT149" s="4"/>
      <c r="AHU149" s="4"/>
      <c r="AHV149" s="4"/>
      <c r="AHW149" s="4"/>
      <c r="AHX149" s="4"/>
      <c r="AHY149" s="4"/>
      <c r="AHZ149" s="4"/>
      <c r="AIA149" s="4"/>
      <c r="AIB149" s="4"/>
      <c r="AIC149" s="4"/>
      <c r="AID149" s="4"/>
      <c r="AIE149" s="4"/>
      <c r="AIF149" s="4"/>
      <c r="AIG149" s="4"/>
      <c r="AIH149" s="4"/>
      <c r="AII149" s="4"/>
      <c r="AIJ149" s="4"/>
      <c r="AIK149" s="4"/>
      <c r="AIL149" s="4"/>
      <c r="AIM149" s="4"/>
      <c r="AIN149" s="4"/>
      <c r="AIO149" s="4"/>
      <c r="AIP149" s="4"/>
      <c r="AIQ149" s="4"/>
      <c r="AIR149" s="4"/>
      <c r="AIS149" s="4"/>
      <c r="AIT149" s="4"/>
      <c r="AIU149" s="4"/>
      <c r="AIV149" s="4"/>
      <c r="AIW149" s="4"/>
      <c r="AIX149" s="4"/>
      <c r="AIY149" s="4"/>
      <c r="AIZ149" s="4"/>
      <c r="AJA149" s="4"/>
      <c r="AJB149" s="4"/>
      <c r="AJC149" s="4"/>
      <c r="AJD149" s="4"/>
      <c r="AJE149" s="4"/>
      <c r="AJF149" s="4"/>
      <c r="AJG149" s="4"/>
      <c r="AJH149" s="4"/>
      <c r="AJI149" s="4"/>
      <c r="AJJ149" s="4"/>
      <c r="AJK149" s="4"/>
      <c r="AJL149" s="4"/>
      <c r="AJM149" s="4"/>
      <c r="AJN149" s="4"/>
      <c r="AJO149" s="4"/>
      <c r="AJP149" s="4"/>
      <c r="AJQ149" s="4"/>
      <c r="AJR149" s="4"/>
      <c r="AJS149" s="4"/>
      <c r="AJT149" s="4"/>
      <c r="AJU149" s="4"/>
      <c r="AJV149" s="4"/>
      <c r="AJW149" s="4"/>
      <c r="AJX149" s="4"/>
      <c r="AJY149" s="4"/>
      <c r="AJZ149" s="4"/>
      <c r="AKA149" s="4"/>
      <c r="AKB149" s="4"/>
      <c r="AKC149" s="4"/>
      <c r="AKD149" s="4"/>
      <c r="AKE149" s="4"/>
      <c r="AKF149" s="4"/>
      <c r="AKG149" s="4"/>
      <c r="AKH149" s="4"/>
      <c r="AKI149" s="4"/>
      <c r="AKJ149" s="4"/>
      <c r="AKK149" s="4"/>
      <c r="AKL149" s="4"/>
      <c r="AKM149" s="4"/>
      <c r="AKN149" s="4"/>
      <c r="AKO149" s="4"/>
      <c r="AKP149" s="4"/>
      <c r="AKQ149" s="4"/>
      <c r="AKR149" s="4"/>
      <c r="AKS149" s="4"/>
      <c r="AKT149" s="4"/>
      <c r="AKU149" s="4"/>
      <c r="AKV149" s="4"/>
      <c r="AKW149" s="4"/>
      <c r="AKX149" s="4"/>
      <c r="AKY149" s="4"/>
      <c r="AKZ149" s="4"/>
      <c r="ALA149" s="4"/>
      <c r="ALB149" s="4"/>
      <c r="ALC149" s="4"/>
      <c r="ALD149" s="4"/>
      <c r="ALE149" s="4"/>
      <c r="ALF149" s="4"/>
      <c r="ALM149" s="4"/>
      <c r="ALN149" s="4"/>
      <c r="ALO149" s="4"/>
      <c r="ALP149" s="4"/>
      <c r="ALQ149" s="4"/>
      <c r="ALR149" s="4"/>
      <c r="ALS149" s="4"/>
      <c r="ALT149" s="4"/>
      <c r="ALU149" s="4"/>
      <c r="ALV149" s="4"/>
      <c r="ALW149" s="4"/>
      <c r="ALX149" s="4"/>
      <c r="ALY149" s="4"/>
      <c r="ALZ149" s="4"/>
      <c r="AMA149" s="4"/>
      <c r="AMB149" s="4"/>
      <c r="AMC149" s="4"/>
      <c r="AMD149" s="4"/>
      <c r="AME149" s="4"/>
      <c r="AMF149" s="4"/>
      <c r="AMG149" s="4"/>
      <c r="AMH149" s="4"/>
      <c r="AMI149" s="4"/>
      <c r="AMJ149" s="4"/>
      <c r="AMK149" s="4"/>
      <c r="AML149" s="4"/>
      <c r="AMM149" s="4"/>
      <c r="AMN149" s="4"/>
      <c r="AMO149" s="4"/>
      <c r="AMP149" s="4"/>
      <c r="AMQ149" s="4"/>
      <c r="AMR149" s="4"/>
      <c r="AMS149" s="4"/>
      <c r="AMT149" s="4"/>
      <c r="AMU149" s="4"/>
      <c r="AMV149" s="4"/>
      <c r="AMW149" s="4"/>
      <c r="AMX149" s="4"/>
      <c r="AMY149" s="4"/>
      <c r="AMZ149" s="4"/>
      <c r="ANA149" s="4"/>
      <c r="ANB149" s="4"/>
      <c r="ANC149" s="4"/>
      <c r="AND149" s="4"/>
      <c r="ANE149" s="4"/>
      <c r="ANF149" s="4"/>
      <c r="ANG149" s="4"/>
      <c r="ANH149" s="4"/>
      <c r="ANI149" s="4"/>
      <c r="ANJ149" s="4"/>
      <c r="ANK149" s="4"/>
      <c r="ANL149" s="4"/>
      <c r="ANM149" s="4"/>
      <c r="ANN149" s="4"/>
      <c r="ANO149" s="4"/>
      <c r="ANP149" s="4"/>
      <c r="ANQ149" s="4"/>
      <c r="ANR149" s="4"/>
      <c r="ANS149" s="4"/>
      <c r="ANT149" s="4"/>
      <c r="ANU149" s="4"/>
      <c r="ANV149" s="4"/>
      <c r="ANW149" s="4"/>
      <c r="ANX149" s="4"/>
      <c r="ANY149" s="4"/>
      <c r="ANZ149" s="4"/>
      <c r="AOA149" s="4"/>
      <c r="AOB149" s="4"/>
      <c r="AOC149" s="4"/>
      <c r="AOD149" s="4"/>
      <c r="AOE149" s="4"/>
      <c r="AOF149" s="4"/>
      <c r="AOG149" s="4"/>
      <c r="AOH149" s="4"/>
      <c r="AOI149" s="4"/>
      <c r="AOJ149" s="4"/>
      <c r="AOK149" s="4"/>
      <c r="AOL149" s="4"/>
      <c r="AOM149" s="4"/>
      <c r="AON149" s="4"/>
      <c r="AOO149" s="4"/>
      <c r="AOP149" s="4"/>
      <c r="AOQ149" s="4"/>
      <c r="AOR149" s="4"/>
      <c r="AOS149" s="4"/>
      <c r="AOT149" s="4"/>
      <c r="AOU149" s="4"/>
      <c r="AOV149" s="4"/>
      <c r="AOW149" s="4"/>
      <c r="AOX149" s="4"/>
      <c r="AOY149" s="4"/>
      <c r="AOZ149" s="4"/>
      <c r="APA149" s="4"/>
      <c r="APB149" s="4"/>
      <c r="APC149" s="4"/>
      <c r="APD149" s="4"/>
      <c r="APE149" s="4"/>
      <c r="APF149" s="4"/>
      <c r="APG149" s="4"/>
      <c r="APH149" s="4"/>
      <c r="API149" s="4"/>
      <c r="APJ149" s="4"/>
      <c r="APK149" s="4"/>
      <c r="APL149" s="4"/>
      <c r="APM149" s="4"/>
      <c r="APN149" s="4"/>
      <c r="APO149" s="4"/>
      <c r="APP149" s="4"/>
      <c r="APQ149" s="4"/>
      <c r="APR149" s="4"/>
      <c r="APS149" s="4"/>
      <c r="APT149" s="4"/>
      <c r="APU149" s="4"/>
      <c r="APV149" s="4"/>
      <c r="APW149" s="4"/>
      <c r="APX149" s="4"/>
      <c r="APY149" s="4"/>
      <c r="APZ149" s="4"/>
      <c r="AQA149" s="4"/>
      <c r="AQB149" s="4"/>
      <c r="AQC149" s="4"/>
      <c r="AQD149" s="4"/>
      <c r="AQE149" s="4"/>
      <c r="AQF149" s="4"/>
      <c r="AQG149" s="4"/>
      <c r="AQH149" s="4"/>
      <c r="AQI149" s="4"/>
      <c r="AQJ149" s="4"/>
      <c r="AQK149" s="4"/>
      <c r="AQL149" s="4"/>
      <c r="AQM149" s="4"/>
      <c r="AQN149" s="4"/>
      <c r="AQO149" s="4"/>
      <c r="AQP149" s="4"/>
      <c r="AQQ149" s="4"/>
      <c r="AQR149" s="4"/>
      <c r="AQS149" s="4"/>
      <c r="AQT149" s="4"/>
      <c r="AQU149" s="4"/>
      <c r="AQV149" s="4"/>
      <c r="AQW149" s="4"/>
      <c r="AQX149" s="4"/>
      <c r="AQY149" s="4"/>
      <c r="AQZ149" s="4"/>
      <c r="ARA149" s="4"/>
      <c r="ARB149" s="4"/>
      <c r="ARC149" s="4"/>
      <c r="ARD149" s="4"/>
      <c r="ARE149" s="4"/>
      <c r="ARF149" s="4"/>
      <c r="ARG149" s="4"/>
      <c r="ARH149" s="4"/>
      <c r="ARI149" s="4"/>
      <c r="ARJ149" s="4"/>
      <c r="ARK149" s="4"/>
      <c r="ARL149" s="4"/>
      <c r="ARM149" s="4"/>
      <c r="ARN149" s="4"/>
      <c r="ARO149" s="4"/>
      <c r="ARP149" s="4"/>
      <c r="ARQ149" s="4"/>
      <c r="ARR149" s="4"/>
      <c r="ARS149" s="4"/>
      <c r="ART149" s="4"/>
      <c r="ARU149" s="4"/>
      <c r="ARV149" s="4"/>
      <c r="ARW149" s="4"/>
      <c r="ARX149" s="4"/>
      <c r="ARY149" s="4"/>
      <c r="ARZ149" s="4"/>
      <c r="ASA149" s="4"/>
      <c r="ASB149" s="4"/>
      <c r="ASC149" s="4"/>
      <c r="ASD149" s="4"/>
      <c r="ASE149" s="4"/>
      <c r="ASF149" s="4"/>
      <c r="ASG149" s="4"/>
      <c r="ASH149" s="4"/>
      <c r="ASI149" s="4"/>
      <c r="ASJ149" s="4"/>
      <c r="ASK149" s="4"/>
      <c r="ASL149" s="4"/>
      <c r="ASM149" s="4"/>
      <c r="ASN149" s="4"/>
      <c r="ASO149" s="4"/>
      <c r="ASP149" s="4"/>
      <c r="ASQ149" s="4"/>
      <c r="ASR149" s="4"/>
      <c r="ASS149" s="4"/>
      <c r="AST149" s="4"/>
      <c r="ASU149" s="4"/>
      <c r="ASV149" s="4"/>
      <c r="ASW149" s="4"/>
      <c r="ASX149" s="4"/>
      <c r="ASY149" s="4"/>
      <c r="ASZ149" s="4"/>
      <c r="ATA149" s="4"/>
      <c r="ATB149" s="4"/>
      <c r="ATC149" s="4"/>
      <c r="ATD149" s="4"/>
      <c r="ATE149" s="4"/>
      <c r="ATF149" s="4"/>
      <c r="ATG149" s="4"/>
      <c r="ATH149" s="4"/>
      <c r="ATI149" s="4"/>
      <c r="ATJ149" s="4"/>
      <c r="ATK149" s="4"/>
      <c r="ATL149" s="4"/>
      <c r="ATM149" s="4"/>
      <c r="ATN149" s="4"/>
      <c r="ATO149" s="4"/>
      <c r="ATP149" s="4"/>
      <c r="ATQ149" s="4"/>
      <c r="ATR149" s="4"/>
      <c r="ATS149" s="4"/>
      <c r="ATT149" s="4"/>
      <c r="ATU149" s="4"/>
      <c r="ATV149" s="4"/>
      <c r="ATW149" s="4"/>
      <c r="ATX149" s="4"/>
      <c r="ATY149" s="4"/>
      <c r="ATZ149" s="4"/>
      <c r="AUA149" s="4"/>
      <c r="AUB149" s="4"/>
      <c r="AUC149" s="4"/>
      <c r="AUD149" s="4"/>
      <c r="AUE149" s="4"/>
      <c r="AUF149" s="4"/>
      <c r="AUG149" s="4"/>
      <c r="AUH149" s="4"/>
      <c r="AUI149" s="4"/>
      <c r="AUJ149" s="4"/>
      <c r="AUK149" s="4"/>
      <c r="AUL149" s="4"/>
      <c r="AUM149" s="4"/>
      <c r="AUN149" s="4"/>
      <c r="AUO149" s="4"/>
      <c r="AUP149" s="4"/>
      <c r="AUQ149" s="4"/>
      <c r="AUR149" s="4"/>
      <c r="AUS149" s="4"/>
      <c r="AUT149" s="4"/>
      <c r="AUU149" s="4"/>
      <c r="AUV149" s="4"/>
      <c r="AUW149" s="4"/>
      <c r="AUX149" s="4"/>
      <c r="AUY149" s="4"/>
      <c r="AUZ149" s="4"/>
      <c r="AVA149" s="4"/>
      <c r="AVB149" s="4"/>
      <c r="AVI149" s="4"/>
      <c r="AVJ149" s="4"/>
      <c r="AVK149" s="4"/>
      <c r="AVL149" s="4"/>
      <c r="AVM149" s="4"/>
      <c r="AVN149" s="4"/>
      <c r="AVO149" s="4"/>
      <c r="AVP149" s="4"/>
      <c r="AVQ149" s="4"/>
      <c r="AVR149" s="4"/>
      <c r="AVS149" s="4"/>
      <c r="AVT149" s="4"/>
      <c r="AVU149" s="4"/>
      <c r="AVV149" s="4"/>
      <c r="AVW149" s="4"/>
      <c r="AVX149" s="4"/>
      <c r="AVY149" s="4"/>
      <c r="AVZ149" s="4"/>
      <c r="AWA149" s="4"/>
      <c r="AWB149" s="4"/>
      <c r="AWC149" s="4"/>
      <c r="AWD149" s="4"/>
      <c r="AWE149" s="4"/>
      <c r="AWF149" s="4"/>
      <c r="AWG149" s="4"/>
      <c r="AWH149" s="4"/>
      <c r="AWI149" s="4"/>
      <c r="AWJ149" s="4"/>
      <c r="AWK149" s="4"/>
      <c r="AWL149" s="4"/>
      <c r="AWM149" s="4"/>
      <c r="AWN149" s="4"/>
      <c r="AWO149" s="4"/>
      <c r="AWP149" s="4"/>
      <c r="AWQ149" s="4"/>
      <c r="AWR149" s="4"/>
      <c r="AWS149" s="4"/>
      <c r="AWT149" s="4"/>
      <c r="AWU149" s="4"/>
      <c r="AWV149" s="4"/>
      <c r="AWW149" s="4"/>
      <c r="AWX149" s="4"/>
      <c r="AWY149" s="4"/>
      <c r="AWZ149" s="4"/>
      <c r="AXA149" s="4"/>
      <c r="AXB149" s="4"/>
      <c r="AXC149" s="4"/>
      <c r="AXD149" s="4"/>
      <c r="AXE149" s="4"/>
      <c r="AXF149" s="4"/>
      <c r="AXG149" s="4"/>
      <c r="AXH149" s="4"/>
      <c r="AXI149" s="4"/>
      <c r="AXJ149" s="4"/>
      <c r="AXK149" s="4"/>
      <c r="AXL149" s="4"/>
      <c r="AXM149" s="4"/>
      <c r="AXN149" s="4"/>
      <c r="AXO149" s="4"/>
      <c r="AXP149" s="4"/>
      <c r="AXQ149" s="4"/>
      <c r="AXR149" s="4"/>
      <c r="AXS149" s="4"/>
      <c r="AXT149" s="4"/>
      <c r="AXU149" s="4"/>
      <c r="AXV149" s="4"/>
      <c r="AXW149" s="4"/>
      <c r="AXX149" s="4"/>
      <c r="AXY149" s="4"/>
      <c r="AXZ149" s="4"/>
      <c r="AYA149" s="4"/>
      <c r="AYB149" s="4"/>
      <c r="AYC149" s="4"/>
      <c r="AYD149" s="4"/>
      <c r="AYE149" s="4"/>
      <c r="AYF149" s="4"/>
      <c r="AYG149" s="4"/>
      <c r="AYH149" s="4"/>
      <c r="AYI149" s="4"/>
      <c r="AYJ149" s="4"/>
      <c r="AYK149" s="4"/>
      <c r="AYL149" s="4"/>
      <c r="AYM149" s="4"/>
      <c r="AYN149" s="4"/>
      <c r="AYO149" s="4"/>
      <c r="AYP149" s="4"/>
      <c r="AYQ149" s="4"/>
      <c r="AYR149" s="4"/>
      <c r="AYS149" s="4"/>
      <c r="AYT149" s="4"/>
      <c r="AYU149" s="4"/>
      <c r="AYV149" s="4"/>
      <c r="AYW149" s="4"/>
      <c r="AYX149" s="4"/>
      <c r="AYY149" s="4"/>
      <c r="AYZ149" s="4"/>
      <c r="AZA149" s="4"/>
      <c r="AZB149" s="4"/>
      <c r="AZC149" s="4"/>
      <c r="AZD149" s="4"/>
      <c r="AZE149" s="4"/>
      <c r="AZF149" s="4"/>
      <c r="AZG149" s="4"/>
      <c r="AZH149" s="4"/>
      <c r="AZI149" s="4"/>
      <c r="AZJ149" s="4"/>
      <c r="AZK149" s="4"/>
      <c r="AZL149" s="4"/>
      <c r="AZM149" s="4"/>
      <c r="AZN149" s="4"/>
      <c r="AZO149" s="4"/>
      <c r="AZP149" s="4"/>
      <c r="AZQ149" s="4"/>
      <c r="AZR149" s="4"/>
      <c r="AZS149" s="4"/>
      <c r="AZT149" s="4"/>
      <c r="AZU149" s="4"/>
      <c r="AZV149" s="4"/>
      <c r="AZW149" s="4"/>
      <c r="AZX149" s="4"/>
      <c r="AZY149" s="4"/>
      <c r="AZZ149" s="4"/>
      <c r="BAA149" s="4"/>
      <c r="BAB149" s="4"/>
      <c r="BAC149" s="4"/>
      <c r="BAD149" s="4"/>
      <c r="BAE149" s="4"/>
      <c r="BAF149" s="4"/>
      <c r="BAG149" s="4"/>
      <c r="BAH149" s="4"/>
      <c r="BAI149" s="4"/>
      <c r="BAJ149" s="4"/>
      <c r="BAK149" s="4"/>
      <c r="BAL149" s="4"/>
      <c r="BAM149" s="4"/>
      <c r="BAN149" s="4"/>
      <c r="BAO149" s="4"/>
      <c r="BAP149" s="4"/>
      <c r="BAQ149" s="4"/>
      <c r="BAR149" s="4"/>
      <c r="BAS149" s="4"/>
      <c r="BAT149" s="4"/>
      <c r="BAU149" s="4"/>
      <c r="BAV149" s="4"/>
      <c r="BAW149" s="4"/>
      <c r="BAX149" s="4"/>
      <c r="BAY149" s="4"/>
      <c r="BAZ149" s="4"/>
      <c r="BBA149" s="4"/>
      <c r="BBB149" s="4"/>
      <c r="BBC149" s="4"/>
      <c r="BBD149" s="4"/>
      <c r="BBE149" s="4"/>
      <c r="BBF149" s="4"/>
      <c r="BBG149" s="4"/>
      <c r="BBH149" s="4"/>
      <c r="BBI149" s="4"/>
      <c r="BBJ149" s="4"/>
      <c r="BBK149" s="4"/>
      <c r="BBL149" s="4"/>
      <c r="BBM149" s="4"/>
      <c r="BBN149" s="4"/>
      <c r="BBO149" s="4"/>
      <c r="BBP149" s="4"/>
      <c r="BBQ149" s="4"/>
      <c r="BBR149" s="4"/>
      <c r="BBS149" s="4"/>
      <c r="BBT149" s="4"/>
      <c r="BBU149" s="4"/>
      <c r="BBV149" s="4"/>
      <c r="BBW149" s="4"/>
      <c r="BBX149" s="4"/>
      <c r="BBY149" s="4"/>
      <c r="BBZ149" s="4"/>
      <c r="BCA149" s="4"/>
      <c r="BCB149" s="4"/>
      <c r="BCC149" s="4"/>
      <c r="BCD149" s="4"/>
      <c r="BCE149" s="4"/>
      <c r="BCF149" s="4"/>
      <c r="BCG149" s="4"/>
      <c r="BCH149" s="4"/>
      <c r="BCI149" s="4"/>
      <c r="BCJ149" s="4"/>
      <c r="BCK149" s="4"/>
      <c r="BCL149" s="4"/>
      <c r="BCM149" s="4"/>
      <c r="BCN149" s="4"/>
      <c r="BCO149" s="4"/>
      <c r="BCP149" s="4"/>
      <c r="BCQ149" s="4"/>
      <c r="BCR149" s="4"/>
      <c r="BCS149" s="4"/>
      <c r="BCT149" s="4"/>
      <c r="BCU149" s="4"/>
      <c r="BCV149" s="4"/>
      <c r="BCW149" s="4"/>
      <c r="BCX149" s="4"/>
      <c r="BCY149" s="4"/>
      <c r="BCZ149" s="4"/>
      <c r="BDA149" s="4"/>
      <c r="BDB149" s="4"/>
      <c r="BDC149" s="4"/>
      <c r="BDD149" s="4"/>
      <c r="BDE149" s="4"/>
      <c r="BDF149" s="4"/>
      <c r="BDG149" s="4"/>
      <c r="BDH149" s="4"/>
      <c r="BDI149" s="4"/>
      <c r="BDJ149" s="4"/>
      <c r="BDK149" s="4"/>
      <c r="BDL149" s="4"/>
      <c r="BDM149" s="4"/>
      <c r="BDN149" s="4"/>
      <c r="BDO149" s="4"/>
      <c r="BDP149" s="4"/>
      <c r="BDQ149" s="4"/>
      <c r="BDR149" s="4"/>
      <c r="BDS149" s="4"/>
      <c r="BDT149" s="4"/>
      <c r="BDU149" s="4"/>
      <c r="BDV149" s="4"/>
      <c r="BDW149" s="4"/>
      <c r="BDX149" s="4"/>
      <c r="BDY149" s="4"/>
      <c r="BDZ149" s="4"/>
      <c r="BEA149" s="4"/>
      <c r="BEB149" s="4"/>
      <c r="BEC149" s="4"/>
      <c r="BED149" s="4"/>
      <c r="BEE149" s="4"/>
      <c r="BEF149" s="4"/>
      <c r="BEG149" s="4"/>
      <c r="BEH149" s="4"/>
      <c r="BEI149" s="4"/>
      <c r="BEJ149" s="4"/>
      <c r="BEK149" s="4"/>
      <c r="BEL149" s="4"/>
      <c r="BEM149" s="4"/>
      <c r="BEN149" s="4"/>
      <c r="BEO149" s="4"/>
      <c r="BEP149" s="4"/>
      <c r="BEQ149" s="4"/>
      <c r="BER149" s="4"/>
      <c r="BES149" s="4"/>
      <c r="BET149" s="4"/>
      <c r="BEU149" s="4"/>
      <c r="BEV149" s="4"/>
      <c r="BEW149" s="4"/>
      <c r="BEX149" s="4"/>
      <c r="BFE149" s="4"/>
      <c r="BFF149" s="4"/>
      <c r="BFG149" s="4"/>
      <c r="BFH149" s="4"/>
      <c r="BFI149" s="4"/>
      <c r="BFJ149" s="4"/>
      <c r="BFK149" s="4"/>
      <c r="BFL149" s="4"/>
      <c r="BFM149" s="4"/>
      <c r="BFN149" s="4"/>
      <c r="BFO149" s="4"/>
      <c r="BFP149" s="4"/>
      <c r="BFQ149" s="4"/>
      <c r="BFR149" s="4"/>
      <c r="BFS149" s="4"/>
      <c r="BFT149" s="4"/>
      <c r="BFU149" s="4"/>
      <c r="BFV149" s="4"/>
      <c r="BFW149" s="4"/>
      <c r="BFX149" s="4"/>
      <c r="BFY149" s="4"/>
      <c r="BFZ149" s="4"/>
      <c r="BGA149" s="4"/>
      <c r="BGB149" s="4"/>
      <c r="BGC149" s="4"/>
      <c r="BGD149" s="4"/>
      <c r="BGE149" s="4"/>
      <c r="BGF149" s="4"/>
      <c r="BGG149" s="4"/>
      <c r="BGH149" s="4"/>
      <c r="BGI149" s="4"/>
      <c r="BGJ149" s="4"/>
      <c r="BGK149" s="4"/>
      <c r="BGL149" s="4"/>
      <c r="BGM149" s="4"/>
      <c r="BGN149" s="4"/>
      <c r="BGO149" s="4"/>
      <c r="BGP149" s="4"/>
      <c r="BGQ149" s="4"/>
      <c r="BGR149" s="4"/>
      <c r="BGS149" s="4"/>
      <c r="BGT149" s="4"/>
      <c r="BGU149" s="4"/>
      <c r="BGV149" s="4"/>
      <c r="BGW149" s="4"/>
      <c r="BGX149" s="4"/>
      <c r="BGY149" s="4"/>
      <c r="BGZ149" s="4"/>
      <c r="BHA149" s="4"/>
      <c r="BHB149" s="4"/>
      <c r="BHC149" s="4"/>
      <c r="BHD149" s="4"/>
      <c r="BHE149" s="4"/>
      <c r="BHF149" s="4"/>
      <c r="BHG149" s="4"/>
      <c r="BHH149" s="4"/>
      <c r="BHI149" s="4"/>
      <c r="BHJ149" s="4"/>
      <c r="BHK149" s="4"/>
      <c r="BHL149" s="4"/>
      <c r="BHM149" s="4"/>
      <c r="BHN149" s="4"/>
      <c r="BHO149" s="4"/>
      <c r="BHP149" s="4"/>
      <c r="BHQ149" s="4"/>
      <c r="BHR149" s="4"/>
      <c r="BHS149" s="4"/>
      <c r="BHT149" s="4"/>
      <c r="BHU149" s="4"/>
      <c r="BHV149" s="4"/>
      <c r="BHW149" s="4"/>
      <c r="BHX149" s="4"/>
      <c r="BHY149" s="4"/>
      <c r="BHZ149" s="4"/>
      <c r="BIA149" s="4"/>
      <c r="BIB149" s="4"/>
      <c r="BIC149" s="4"/>
      <c r="BID149" s="4"/>
      <c r="BIE149" s="4"/>
      <c r="BIF149" s="4"/>
      <c r="BIG149" s="4"/>
      <c r="BIH149" s="4"/>
      <c r="BII149" s="4"/>
      <c r="BIJ149" s="4"/>
      <c r="BIK149" s="4"/>
      <c r="BIL149" s="4"/>
      <c r="BIM149" s="4"/>
      <c r="BIN149" s="4"/>
      <c r="BIO149" s="4"/>
      <c r="BIP149" s="4"/>
      <c r="BIQ149" s="4"/>
      <c r="BIR149" s="4"/>
      <c r="BIS149" s="4"/>
      <c r="BIT149" s="4"/>
      <c r="BIU149" s="4"/>
      <c r="BIV149" s="4"/>
      <c r="BIW149" s="4"/>
      <c r="BIX149" s="4"/>
      <c r="BIY149" s="4"/>
      <c r="BIZ149" s="4"/>
      <c r="BJA149" s="4"/>
      <c r="BJB149" s="4"/>
      <c r="BJC149" s="4"/>
      <c r="BJD149" s="4"/>
      <c r="BJE149" s="4"/>
      <c r="BJF149" s="4"/>
      <c r="BJG149" s="4"/>
      <c r="BJH149" s="4"/>
      <c r="BJI149" s="4"/>
      <c r="BJJ149" s="4"/>
      <c r="BJK149" s="4"/>
      <c r="BJL149" s="4"/>
      <c r="BJM149" s="4"/>
      <c r="BJN149" s="4"/>
      <c r="BJO149" s="4"/>
      <c r="BJP149" s="4"/>
      <c r="BJQ149" s="4"/>
      <c r="BJR149" s="4"/>
      <c r="BJS149" s="4"/>
      <c r="BJT149" s="4"/>
      <c r="BJU149" s="4"/>
      <c r="BJV149" s="4"/>
      <c r="BJW149" s="4"/>
      <c r="BJX149" s="4"/>
      <c r="BJY149" s="4"/>
      <c r="BJZ149" s="4"/>
      <c r="BKA149" s="4"/>
      <c r="BKB149" s="4"/>
      <c r="BKC149" s="4"/>
      <c r="BKD149" s="4"/>
      <c r="BKE149" s="4"/>
      <c r="BKF149" s="4"/>
      <c r="BKG149" s="4"/>
      <c r="BKH149" s="4"/>
      <c r="BKI149" s="4"/>
      <c r="BKJ149" s="4"/>
      <c r="BKK149" s="4"/>
      <c r="BKL149" s="4"/>
      <c r="BKM149" s="4"/>
      <c r="BKN149" s="4"/>
      <c r="BKO149" s="4"/>
      <c r="BKP149" s="4"/>
      <c r="BKQ149" s="4"/>
      <c r="BKR149" s="4"/>
      <c r="BKS149" s="4"/>
      <c r="BKT149" s="4"/>
      <c r="BKU149" s="4"/>
      <c r="BKV149" s="4"/>
      <c r="BKW149" s="4"/>
      <c r="BKX149" s="4"/>
      <c r="BKY149" s="4"/>
      <c r="BKZ149" s="4"/>
      <c r="BLA149" s="4"/>
      <c r="BLB149" s="4"/>
      <c r="BLC149" s="4"/>
      <c r="BLD149" s="4"/>
      <c r="BLE149" s="4"/>
      <c r="BLF149" s="4"/>
      <c r="BLG149" s="4"/>
      <c r="BLH149" s="4"/>
      <c r="BLI149" s="4"/>
      <c r="BLJ149" s="4"/>
      <c r="BLK149" s="4"/>
      <c r="BLL149" s="4"/>
      <c r="BLM149" s="4"/>
      <c r="BLN149" s="4"/>
      <c r="BLO149" s="4"/>
      <c r="BLP149" s="4"/>
      <c r="BLQ149" s="4"/>
      <c r="BLR149" s="4"/>
      <c r="BLS149" s="4"/>
      <c r="BLT149" s="4"/>
      <c r="BLU149" s="4"/>
      <c r="BLV149" s="4"/>
      <c r="BLW149" s="4"/>
      <c r="BLX149" s="4"/>
      <c r="BLY149" s="4"/>
      <c r="BLZ149" s="4"/>
      <c r="BMA149" s="4"/>
      <c r="BMB149" s="4"/>
      <c r="BMC149" s="4"/>
      <c r="BMD149" s="4"/>
      <c r="BME149" s="4"/>
      <c r="BMF149" s="4"/>
      <c r="BMG149" s="4"/>
      <c r="BMH149" s="4"/>
      <c r="BMI149" s="4"/>
      <c r="BMJ149" s="4"/>
      <c r="BMK149" s="4"/>
      <c r="BML149" s="4"/>
      <c r="BMM149" s="4"/>
      <c r="BMN149" s="4"/>
      <c r="BMO149" s="4"/>
      <c r="BMP149" s="4"/>
      <c r="BMQ149" s="4"/>
      <c r="BMR149" s="4"/>
      <c r="BMS149" s="4"/>
      <c r="BMT149" s="4"/>
      <c r="BMU149" s="4"/>
      <c r="BMV149" s="4"/>
      <c r="BMW149" s="4"/>
      <c r="BMX149" s="4"/>
      <c r="BMY149" s="4"/>
      <c r="BMZ149" s="4"/>
      <c r="BNA149" s="4"/>
      <c r="BNB149" s="4"/>
      <c r="BNC149" s="4"/>
      <c r="BND149" s="4"/>
      <c r="BNE149" s="4"/>
      <c r="BNF149" s="4"/>
      <c r="BNG149" s="4"/>
      <c r="BNH149" s="4"/>
      <c r="BNI149" s="4"/>
      <c r="BNJ149" s="4"/>
      <c r="BNK149" s="4"/>
      <c r="BNL149" s="4"/>
      <c r="BNM149" s="4"/>
      <c r="BNN149" s="4"/>
      <c r="BNO149" s="4"/>
      <c r="BNP149" s="4"/>
      <c r="BNQ149" s="4"/>
      <c r="BNR149" s="4"/>
      <c r="BNS149" s="4"/>
      <c r="BNT149" s="4"/>
      <c r="BNU149" s="4"/>
      <c r="BNV149" s="4"/>
      <c r="BNW149" s="4"/>
      <c r="BNX149" s="4"/>
      <c r="BNY149" s="4"/>
      <c r="BNZ149" s="4"/>
      <c r="BOA149" s="4"/>
      <c r="BOB149" s="4"/>
      <c r="BOC149" s="4"/>
      <c r="BOD149" s="4"/>
      <c r="BOE149" s="4"/>
      <c r="BOF149" s="4"/>
      <c r="BOG149" s="4"/>
      <c r="BOH149" s="4"/>
      <c r="BOI149" s="4"/>
      <c r="BOJ149" s="4"/>
      <c r="BOK149" s="4"/>
      <c r="BOL149" s="4"/>
      <c r="BOM149" s="4"/>
      <c r="BON149" s="4"/>
      <c r="BOO149" s="4"/>
      <c r="BOP149" s="4"/>
      <c r="BOQ149" s="4"/>
      <c r="BOR149" s="4"/>
      <c r="BOS149" s="4"/>
      <c r="BOT149" s="4"/>
      <c r="BPA149" s="4"/>
      <c r="BPB149" s="4"/>
      <c r="BPC149" s="4"/>
      <c r="BPD149" s="4"/>
      <c r="BPE149" s="4"/>
      <c r="BPF149" s="4"/>
      <c r="BPG149" s="4"/>
      <c r="BPH149" s="4"/>
      <c r="BPI149" s="4"/>
      <c r="BPJ149" s="4"/>
      <c r="BPK149" s="4"/>
      <c r="BPL149" s="4"/>
      <c r="BPM149" s="4"/>
      <c r="BPN149" s="4"/>
      <c r="BPO149" s="4"/>
      <c r="BPP149" s="4"/>
      <c r="BPQ149" s="4"/>
      <c r="BPR149" s="4"/>
      <c r="BPS149" s="4"/>
      <c r="BPT149" s="4"/>
      <c r="BPU149" s="4"/>
      <c r="BPV149" s="4"/>
      <c r="BPW149" s="4"/>
      <c r="BPX149" s="4"/>
      <c r="BPY149" s="4"/>
      <c r="BPZ149" s="4"/>
      <c r="BQA149" s="4"/>
      <c r="BQB149" s="4"/>
      <c r="BQC149" s="4"/>
      <c r="BQD149" s="4"/>
      <c r="BQE149" s="4"/>
      <c r="BQF149" s="4"/>
      <c r="BQG149" s="4"/>
      <c r="BQH149" s="4"/>
      <c r="BQI149" s="4"/>
      <c r="BQJ149" s="4"/>
      <c r="BQK149" s="4"/>
      <c r="BQL149" s="4"/>
      <c r="BQM149" s="4"/>
      <c r="BQN149" s="4"/>
      <c r="BQO149" s="4"/>
      <c r="BQP149" s="4"/>
      <c r="BQQ149" s="4"/>
      <c r="BQR149" s="4"/>
      <c r="BQS149" s="4"/>
      <c r="BQT149" s="4"/>
      <c r="BQU149" s="4"/>
      <c r="BQV149" s="4"/>
      <c r="BQW149" s="4"/>
      <c r="BQX149" s="4"/>
      <c r="BQY149" s="4"/>
      <c r="BQZ149" s="4"/>
      <c r="BRA149" s="4"/>
      <c r="BRB149" s="4"/>
      <c r="BRC149" s="4"/>
      <c r="BRD149" s="4"/>
      <c r="BRE149" s="4"/>
      <c r="BRF149" s="4"/>
      <c r="BRG149" s="4"/>
      <c r="BRH149" s="4"/>
      <c r="BRI149" s="4"/>
      <c r="BRJ149" s="4"/>
      <c r="BRK149" s="4"/>
      <c r="BRL149" s="4"/>
      <c r="BRM149" s="4"/>
      <c r="BRN149" s="4"/>
      <c r="BRO149" s="4"/>
      <c r="BRP149" s="4"/>
      <c r="BRQ149" s="4"/>
      <c r="BRR149" s="4"/>
      <c r="BRS149" s="4"/>
      <c r="BRT149" s="4"/>
      <c r="BRU149" s="4"/>
      <c r="BRV149" s="4"/>
      <c r="BRW149" s="4"/>
      <c r="BRX149" s="4"/>
      <c r="BRY149" s="4"/>
      <c r="BRZ149" s="4"/>
      <c r="BSA149" s="4"/>
      <c r="BSB149" s="4"/>
      <c r="BSC149" s="4"/>
      <c r="BSD149" s="4"/>
      <c r="BSE149" s="4"/>
      <c r="BSF149" s="4"/>
      <c r="BSG149" s="4"/>
      <c r="BSH149" s="4"/>
      <c r="BSI149" s="4"/>
      <c r="BSJ149" s="4"/>
      <c r="BSK149" s="4"/>
      <c r="BSL149" s="4"/>
      <c r="BSM149" s="4"/>
      <c r="BSN149" s="4"/>
      <c r="BSO149" s="4"/>
      <c r="BSP149" s="4"/>
      <c r="BSQ149" s="4"/>
      <c r="BSR149" s="4"/>
      <c r="BSS149" s="4"/>
      <c r="BST149" s="4"/>
      <c r="BSU149" s="4"/>
      <c r="BSV149" s="4"/>
      <c r="BSW149" s="4"/>
      <c r="BSX149" s="4"/>
      <c r="BSY149" s="4"/>
      <c r="BSZ149" s="4"/>
      <c r="BTA149" s="4"/>
      <c r="BTB149" s="4"/>
      <c r="BTC149" s="4"/>
      <c r="BTD149" s="4"/>
      <c r="BTE149" s="4"/>
      <c r="BTF149" s="4"/>
      <c r="BTG149" s="4"/>
      <c r="BTH149" s="4"/>
      <c r="BTI149" s="4"/>
      <c r="BTJ149" s="4"/>
      <c r="BTK149" s="4"/>
      <c r="BTL149" s="4"/>
      <c r="BTM149" s="4"/>
      <c r="BTN149" s="4"/>
      <c r="BTO149" s="4"/>
      <c r="BTP149" s="4"/>
      <c r="BTQ149" s="4"/>
      <c r="BTR149" s="4"/>
      <c r="BTS149" s="4"/>
      <c r="BTT149" s="4"/>
      <c r="BTU149" s="4"/>
      <c r="BTV149" s="4"/>
      <c r="BTW149" s="4"/>
      <c r="BTX149" s="4"/>
      <c r="BTY149" s="4"/>
      <c r="BTZ149" s="4"/>
      <c r="BUA149" s="4"/>
      <c r="BUB149" s="4"/>
      <c r="BUC149" s="4"/>
      <c r="BUD149" s="4"/>
      <c r="BUE149" s="4"/>
      <c r="BUF149" s="4"/>
      <c r="BUG149" s="4"/>
      <c r="BUH149" s="4"/>
      <c r="BUI149" s="4"/>
      <c r="BUJ149" s="4"/>
      <c r="BUK149" s="4"/>
      <c r="BUL149" s="4"/>
      <c r="BUM149" s="4"/>
      <c r="BUN149" s="4"/>
      <c r="BUO149" s="4"/>
      <c r="BUP149" s="4"/>
      <c r="BUQ149" s="4"/>
      <c r="BUR149" s="4"/>
      <c r="BUS149" s="4"/>
      <c r="BUT149" s="4"/>
      <c r="BUU149" s="4"/>
      <c r="BUV149" s="4"/>
      <c r="BUW149" s="4"/>
      <c r="BUX149" s="4"/>
      <c r="BUY149" s="4"/>
      <c r="BUZ149" s="4"/>
      <c r="BVA149" s="4"/>
      <c r="BVB149" s="4"/>
      <c r="BVC149" s="4"/>
      <c r="BVD149" s="4"/>
      <c r="BVE149" s="4"/>
      <c r="BVF149" s="4"/>
      <c r="BVG149" s="4"/>
      <c r="BVH149" s="4"/>
      <c r="BVI149" s="4"/>
      <c r="BVJ149" s="4"/>
      <c r="BVK149" s="4"/>
      <c r="BVL149" s="4"/>
      <c r="BVM149" s="4"/>
      <c r="BVN149" s="4"/>
      <c r="BVO149" s="4"/>
      <c r="BVP149" s="4"/>
      <c r="BVQ149" s="4"/>
      <c r="BVR149" s="4"/>
      <c r="BVS149" s="4"/>
      <c r="BVT149" s="4"/>
      <c r="BVU149" s="4"/>
      <c r="BVV149" s="4"/>
      <c r="BVW149" s="4"/>
      <c r="BVX149" s="4"/>
      <c r="BVY149" s="4"/>
      <c r="BVZ149" s="4"/>
      <c r="BWA149" s="4"/>
      <c r="BWB149" s="4"/>
      <c r="BWC149" s="4"/>
      <c r="BWD149" s="4"/>
      <c r="BWE149" s="4"/>
      <c r="BWF149" s="4"/>
      <c r="BWG149" s="4"/>
      <c r="BWH149" s="4"/>
      <c r="BWI149" s="4"/>
      <c r="BWJ149" s="4"/>
      <c r="BWK149" s="4"/>
      <c r="BWL149" s="4"/>
      <c r="BWM149" s="4"/>
      <c r="BWN149" s="4"/>
      <c r="BWO149" s="4"/>
      <c r="BWP149" s="4"/>
      <c r="BWQ149" s="4"/>
      <c r="BWR149" s="4"/>
      <c r="BWS149" s="4"/>
      <c r="BWT149" s="4"/>
      <c r="BWU149" s="4"/>
      <c r="BWV149" s="4"/>
      <c r="BWW149" s="4"/>
      <c r="BWX149" s="4"/>
      <c r="BWY149" s="4"/>
      <c r="BWZ149" s="4"/>
      <c r="BXA149" s="4"/>
      <c r="BXB149" s="4"/>
      <c r="BXC149" s="4"/>
      <c r="BXD149" s="4"/>
      <c r="BXE149" s="4"/>
      <c r="BXF149" s="4"/>
      <c r="BXG149" s="4"/>
      <c r="BXH149" s="4"/>
      <c r="BXI149" s="4"/>
      <c r="BXJ149" s="4"/>
      <c r="BXK149" s="4"/>
      <c r="BXL149" s="4"/>
      <c r="BXM149" s="4"/>
      <c r="BXN149" s="4"/>
      <c r="BXO149" s="4"/>
      <c r="BXP149" s="4"/>
      <c r="BXQ149" s="4"/>
      <c r="BXR149" s="4"/>
      <c r="BXS149" s="4"/>
      <c r="BXT149" s="4"/>
      <c r="BXU149" s="4"/>
      <c r="BXV149" s="4"/>
      <c r="BXW149" s="4"/>
      <c r="BXX149" s="4"/>
      <c r="BXY149" s="4"/>
      <c r="BXZ149" s="4"/>
      <c r="BYA149" s="4"/>
      <c r="BYB149" s="4"/>
      <c r="BYC149" s="4"/>
      <c r="BYD149" s="4"/>
      <c r="BYE149" s="4"/>
      <c r="BYF149" s="4"/>
      <c r="BYG149" s="4"/>
      <c r="BYH149" s="4"/>
      <c r="BYI149" s="4"/>
      <c r="BYJ149" s="4"/>
      <c r="BYK149" s="4"/>
      <c r="BYL149" s="4"/>
      <c r="BYM149" s="4"/>
      <c r="BYN149" s="4"/>
      <c r="BYO149" s="4"/>
      <c r="BYP149" s="4"/>
      <c r="BYW149" s="4"/>
      <c r="BYX149" s="4"/>
      <c r="BYY149" s="4"/>
      <c r="BYZ149" s="4"/>
      <c r="BZA149" s="4"/>
      <c r="BZB149" s="4"/>
      <c r="BZC149" s="4"/>
      <c r="BZD149" s="4"/>
      <c r="BZE149" s="4"/>
      <c r="BZF149" s="4"/>
      <c r="BZG149" s="4"/>
      <c r="BZH149" s="4"/>
      <c r="BZI149" s="4"/>
      <c r="BZJ149" s="4"/>
      <c r="BZK149" s="4"/>
      <c r="BZL149" s="4"/>
      <c r="BZM149" s="4"/>
      <c r="BZN149" s="4"/>
      <c r="BZO149" s="4"/>
      <c r="BZP149" s="4"/>
      <c r="BZQ149" s="4"/>
      <c r="BZR149" s="4"/>
      <c r="BZS149" s="4"/>
      <c r="BZT149" s="4"/>
      <c r="BZU149" s="4"/>
      <c r="BZV149" s="4"/>
      <c r="BZW149" s="4"/>
      <c r="BZX149" s="4"/>
      <c r="BZY149" s="4"/>
      <c r="BZZ149" s="4"/>
      <c r="CAA149" s="4"/>
      <c r="CAB149" s="4"/>
      <c r="CAC149" s="4"/>
      <c r="CAD149" s="4"/>
      <c r="CAE149" s="4"/>
      <c r="CAF149" s="4"/>
      <c r="CAG149" s="4"/>
      <c r="CAH149" s="4"/>
      <c r="CAI149" s="4"/>
      <c r="CAJ149" s="4"/>
      <c r="CAK149" s="4"/>
      <c r="CAL149" s="4"/>
      <c r="CAM149" s="4"/>
      <c r="CAN149" s="4"/>
      <c r="CAO149" s="4"/>
      <c r="CAP149" s="4"/>
      <c r="CAQ149" s="4"/>
      <c r="CAR149" s="4"/>
      <c r="CAS149" s="4"/>
      <c r="CAT149" s="4"/>
      <c r="CAU149" s="4"/>
      <c r="CAV149" s="4"/>
      <c r="CAW149" s="4"/>
      <c r="CAX149" s="4"/>
      <c r="CAY149" s="4"/>
      <c r="CAZ149" s="4"/>
      <c r="CBA149" s="4"/>
      <c r="CBB149" s="4"/>
      <c r="CBC149" s="4"/>
      <c r="CBD149" s="4"/>
      <c r="CBE149" s="4"/>
      <c r="CBF149" s="4"/>
      <c r="CBG149" s="4"/>
      <c r="CBH149" s="4"/>
      <c r="CBI149" s="4"/>
      <c r="CBJ149" s="4"/>
      <c r="CBK149" s="4"/>
      <c r="CBL149" s="4"/>
      <c r="CBM149" s="4"/>
      <c r="CBN149" s="4"/>
      <c r="CBO149" s="4"/>
      <c r="CBP149" s="4"/>
      <c r="CBQ149" s="4"/>
      <c r="CBR149" s="4"/>
      <c r="CBS149" s="4"/>
      <c r="CBT149" s="4"/>
      <c r="CBU149" s="4"/>
      <c r="CBV149" s="4"/>
      <c r="CBW149" s="4"/>
      <c r="CBX149" s="4"/>
      <c r="CBY149" s="4"/>
      <c r="CBZ149" s="4"/>
      <c r="CCA149" s="4"/>
      <c r="CCB149" s="4"/>
      <c r="CCC149" s="4"/>
      <c r="CCD149" s="4"/>
      <c r="CCE149" s="4"/>
      <c r="CCF149" s="4"/>
      <c r="CCG149" s="4"/>
      <c r="CCH149" s="4"/>
      <c r="CCI149" s="4"/>
      <c r="CCJ149" s="4"/>
      <c r="CCK149" s="4"/>
      <c r="CCL149" s="4"/>
      <c r="CCM149" s="4"/>
      <c r="CCN149" s="4"/>
      <c r="CCO149" s="4"/>
      <c r="CCP149" s="4"/>
      <c r="CCQ149" s="4"/>
      <c r="CCR149" s="4"/>
      <c r="CCS149" s="4"/>
      <c r="CCT149" s="4"/>
      <c r="CCU149" s="4"/>
      <c r="CCV149" s="4"/>
      <c r="CCW149" s="4"/>
      <c r="CCX149" s="4"/>
      <c r="CCY149" s="4"/>
      <c r="CCZ149" s="4"/>
      <c r="CDA149" s="4"/>
      <c r="CDB149" s="4"/>
      <c r="CDC149" s="4"/>
      <c r="CDD149" s="4"/>
      <c r="CDE149" s="4"/>
      <c r="CDF149" s="4"/>
      <c r="CDG149" s="4"/>
      <c r="CDH149" s="4"/>
      <c r="CDI149" s="4"/>
      <c r="CDJ149" s="4"/>
      <c r="CDK149" s="4"/>
      <c r="CDL149" s="4"/>
      <c r="CDM149" s="4"/>
      <c r="CDN149" s="4"/>
      <c r="CDO149" s="4"/>
      <c r="CDP149" s="4"/>
      <c r="CDQ149" s="4"/>
      <c r="CDR149" s="4"/>
      <c r="CDS149" s="4"/>
      <c r="CDT149" s="4"/>
      <c r="CDU149" s="4"/>
      <c r="CDV149" s="4"/>
      <c r="CDW149" s="4"/>
      <c r="CDX149" s="4"/>
      <c r="CDY149" s="4"/>
      <c r="CDZ149" s="4"/>
      <c r="CEA149" s="4"/>
      <c r="CEB149" s="4"/>
      <c r="CEC149" s="4"/>
      <c r="CED149" s="4"/>
      <c r="CEE149" s="4"/>
      <c r="CEF149" s="4"/>
      <c r="CEG149" s="4"/>
      <c r="CEH149" s="4"/>
      <c r="CEI149" s="4"/>
      <c r="CEJ149" s="4"/>
      <c r="CEK149" s="4"/>
      <c r="CEL149" s="4"/>
      <c r="CEM149" s="4"/>
      <c r="CEN149" s="4"/>
      <c r="CEO149" s="4"/>
      <c r="CEP149" s="4"/>
      <c r="CEQ149" s="4"/>
      <c r="CER149" s="4"/>
      <c r="CES149" s="4"/>
      <c r="CET149" s="4"/>
      <c r="CEU149" s="4"/>
      <c r="CEV149" s="4"/>
      <c r="CEW149" s="4"/>
      <c r="CEX149" s="4"/>
      <c r="CEY149" s="4"/>
      <c r="CEZ149" s="4"/>
      <c r="CFA149" s="4"/>
      <c r="CFB149" s="4"/>
      <c r="CFC149" s="4"/>
      <c r="CFD149" s="4"/>
      <c r="CFE149" s="4"/>
      <c r="CFF149" s="4"/>
      <c r="CFG149" s="4"/>
      <c r="CFH149" s="4"/>
      <c r="CFI149" s="4"/>
      <c r="CFJ149" s="4"/>
      <c r="CFK149" s="4"/>
      <c r="CFL149" s="4"/>
      <c r="CFM149" s="4"/>
      <c r="CFN149" s="4"/>
      <c r="CFO149" s="4"/>
      <c r="CFP149" s="4"/>
      <c r="CFQ149" s="4"/>
      <c r="CFR149" s="4"/>
      <c r="CFS149" s="4"/>
      <c r="CFT149" s="4"/>
      <c r="CFU149" s="4"/>
      <c r="CFV149" s="4"/>
      <c r="CFW149" s="4"/>
      <c r="CFX149" s="4"/>
      <c r="CFY149" s="4"/>
      <c r="CFZ149" s="4"/>
      <c r="CGA149" s="4"/>
      <c r="CGB149" s="4"/>
      <c r="CGC149" s="4"/>
      <c r="CGD149" s="4"/>
      <c r="CGE149" s="4"/>
      <c r="CGF149" s="4"/>
      <c r="CGG149" s="4"/>
      <c r="CGH149" s="4"/>
      <c r="CGI149" s="4"/>
      <c r="CGJ149" s="4"/>
      <c r="CGK149" s="4"/>
      <c r="CGL149" s="4"/>
      <c r="CGM149" s="4"/>
      <c r="CGN149" s="4"/>
      <c r="CGO149" s="4"/>
      <c r="CGP149" s="4"/>
      <c r="CGQ149" s="4"/>
      <c r="CGR149" s="4"/>
      <c r="CGS149" s="4"/>
      <c r="CGT149" s="4"/>
      <c r="CGU149" s="4"/>
      <c r="CGV149" s="4"/>
      <c r="CGW149" s="4"/>
      <c r="CGX149" s="4"/>
      <c r="CGY149" s="4"/>
      <c r="CGZ149" s="4"/>
      <c r="CHA149" s="4"/>
      <c r="CHB149" s="4"/>
      <c r="CHC149" s="4"/>
      <c r="CHD149" s="4"/>
      <c r="CHE149" s="4"/>
      <c r="CHF149" s="4"/>
      <c r="CHG149" s="4"/>
      <c r="CHH149" s="4"/>
      <c r="CHI149" s="4"/>
      <c r="CHJ149" s="4"/>
      <c r="CHK149" s="4"/>
      <c r="CHL149" s="4"/>
      <c r="CHM149" s="4"/>
      <c r="CHN149" s="4"/>
      <c r="CHO149" s="4"/>
      <c r="CHP149" s="4"/>
      <c r="CHQ149" s="4"/>
      <c r="CHR149" s="4"/>
      <c r="CHS149" s="4"/>
      <c r="CHT149" s="4"/>
      <c r="CHU149" s="4"/>
      <c r="CHV149" s="4"/>
      <c r="CHW149" s="4"/>
      <c r="CHX149" s="4"/>
      <c r="CHY149" s="4"/>
      <c r="CHZ149" s="4"/>
      <c r="CIA149" s="4"/>
      <c r="CIB149" s="4"/>
      <c r="CIC149" s="4"/>
      <c r="CID149" s="4"/>
      <c r="CIE149" s="4"/>
      <c r="CIF149" s="4"/>
      <c r="CIG149" s="4"/>
      <c r="CIH149" s="4"/>
      <c r="CII149" s="4"/>
      <c r="CIJ149" s="4"/>
      <c r="CIK149" s="4"/>
      <c r="CIL149" s="4"/>
      <c r="CIS149" s="4"/>
      <c r="CIT149" s="4"/>
      <c r="CIU149" s="4"/>
      <c r="CIV149" s="4"/>
      <c r="CIW149" s="4"/>
      <c r="CIX149" s="4"/>
      <c r="CIY149" s="4"/>
      <c r="CIZ149" s="4"/>
      <c r="CJA149" s="4"/>
      <c r="CJB149" s="4"/>
      <c r="CJC149" s="4"/>
      <c r="CJD149" s="4"/>
      <c r="CJE149" s="4"/>
      <c r="CJF149" s="4"/>
      <c r="CJG149" s="4"/>
      <c r="CJH149" s="4"/>
      <c r="CJI149" s="4"/>
      <c r="CJJ149" s="4"/>
      <c r="CJK149" s="4"/>
      <c r="CJL149" s="4"/>
      <c r="CJM149" s="4"/>
      <c r="CJN149" s="4"/>
      <c r="CJO149" s="4"/>
      <c r="CJP149" s="4"/>
      <c r="CJQ149" s="4"/>
      <c r="CJR149" s="4"/>
      <c r="CJS149" s="4"/>
      <c r="CJT149" s="4"/>
      <c r="CJU149" s="4"/>
      <c r="CJV149" s="4"/>
      <c r="CJW149" s="4"/>
      <c r="CJX149" s="4"/>
      <c r="CJY149" s="4"/>
      <c r="CJZ149" s="4"/>
      <c r="CKA149" s="4"/>
      <c r="CKB149" s="4"/>
      <c r="CKC149" s="4"/>
      <c r="CKD149" s="4"/>
      <c r="CKE149" s="4"/>
      <c r="CKF149" s="4"/>
      <c r="CKG149" s="4"/>
      <c r="CKH149" s="4"/>
      <c r="CKI149" s="4"/>
      <c r="CKJ149" s="4"/>
      <c r="CKK149" s="4"/>
      <c r="CKL149" s="4"/>
      <c r="CKM149" s="4"/>
      <c r="CKN149" s="4"/>
      <c r="CKO149" s="4"/>
      <c r="CKP149" s="4"/>
      <c r="CKQ149" s="4"/>
      <c r="CKR149" s="4"/>
      <c r="CKS149" s="4"/>
      <c r="CKT149" s="4"/>
      <c r="CKU149" s="4"/>
      <c r="CKV149" s="4"/>
      <c r="CKW149" s="4"/>
      <c r="CKX149" s="4"/>
      <c r="CKY149" s="4"/>
      <c r="CKZ149" s="4"/>
      <c r="CLA149" s="4"/>
      <c r="CLB149" s="4"/>
      <c r="CLC149" s="4"/>
      <c r="CLD149" s="4"/>
      <c r="CLE149" s="4"/>
      <c r="CLF149" s="4"/>
      <c r="CLG149" s="4"/>
      <c r="CLH149" s="4"/>
      <c r="CLI149" s="4"/>
      <c r="CLJ149" s="4"/>
      <c r="CLK149" s="4"/>
      <c r="CLL149" s="4"/>
      <c r="CLM149" s="4"/>
      <c r="CLN149" s="4"/>
      <c r="CLO149" s="4"/>
      <c r="CLP149" s="4"/>
      <c r="CLQ149" s="4"/>
      <c r="CLR149" s="4"/>
      <c r="CLS149" s="4"/>
      <c r="CLT149" s="4"/>
      <c r="CLU149" s="4"/>
      <c r="CLV149" s="4"/>
      <c r="CLW149" s="4"/>
      <c r="CLX149" s="4"/>
      <c r="CLY149" s="4"/>
      <c r="CLZ149" s="4"/>
      <c r="CMA149" s="4"/>
      <c r="CMB149" s="4"/>
      <c r="CMC149" s="4"/>
      <c r="CMD149" s="4"/>
      <c r="CME149" s="4"/>
      <c r="CMF149" s="4"/>
      <c r="CMG149" s="4"/>
      <c r="CMH149" s="4"/>
      <c r="CMI149" s="4"/>
      <c r="CMJ149" s="4"/>
      <c r="CMK149" s="4"/>
      <c r="CML149" s="4"/>
      <c r="CMM149" s="4"/>
      <c r="CMN149" s="4"/>
      <c r="CMO149" s="4"/>
      <c r="CMP149" s="4"/>
      <c r="CMQ149" s="4"/>
      <c r="CMR149" s="4"/>
      <c r="CMS149" s="4"/>
      <c r="CMT149" s="4"/>
      <c r="CMU149" s="4"/>
      <c r="CMV149" s="4"/>
      <c r="CMW149" s="4"/>
      <c r="CMX149" s="4"/>
      <c r="CMY149" s="4"/>
      <c r="CMZ149" s="4"/>
      <c r="CNA149" s="4"/>
      <c r="CNB149" s="4"/>
      <c r="CNC149" s="4"/>
      <c r="CND149" s="4"/>
      <c r="CNE149" s="4"/>
      <c r="CNF149" s="4"/>
      <c r="CNG149" s="4"/>
      <c r="CNH149" s="4"/>
      <c r="CNI149" s="4"/>
      <c r="CNJ149" s="4"/>
      <c r="CNK149" s="4"/>
      <c r="CNL149" s="4"/>
      <c r="CNM149" s="4"/>
      <c r="CNN149" s="4"/>
      <c r="CNO149" s="4"/>
      <c r="CNP149" s="4"/>
      <c r="CNQ149" s="4"/>
      <c r="CNR149" s="4"/>
      <c r="CNS149" s="4"/>
      <c r="CNT149" s="4"/>
      <c r="CNU149" s="4"/>
      <c r="CNV149" s="4"/>
      <c r="CNW149" s="4"/>
      <c r="CNX149" s="4"/>
      <c r="CNY149" s="4"/>
      <c r="CNZ149" s="4"/>
      <c r="COA149" s="4"/>
      <c r="COB149" s="4"/>
      <c r="COC149" s="4"/>
      <c r="COD149" s="4"/>
      <c r="COE149" s="4"/>
      <c r="COF149" s="4"/>
      <c r="COG149" s="4"/>
      <c r="COH149" s="4"/>
      <c r="COI149" s="4"/>
      <c r="COJ149" s="4"/>
      <c r="COK149" s="4"/>
      <c r="COL149" s="4"/>
      <c r="COM149" s="4"/>
      <c r="CON149" s="4"/>
      <c r="COO149" s="4"/>
      <c r="COP149" s="4"/>
      <c r="COQ149" s="4"/>
      <c r="COR149" s="4"/>
      <c r="COS149" s="4"/>
      <c r="COT149" s="4"/>
      <c r="COU149" s="4"/>
      <c r="COV149" s="4"/>
      <c r="COW149" s="4"/>
      <c r="COX149" s="4"/>
      <c r="COY149" s="4"/>
      <c r="COZ149" s="4"/>
      <c r="CPA149" s="4"/>
      <c r="CPB149" s="4"/>
      <c r="CPC149" s="4"/>
      <c r="CPD149" s="4"/>
      <c r="CPE149" s="4"/>
      <c r="CPF149" s="4"/>
      <c r="CPG149" s="4"/>
      <c r="CPH149" s="4"/>
      <c r="CPI149" s="4"/>
      <c r="CPJ149" s="4"/>
      <c r="CPK149" s="4"/>
      <c r="CPL149" s="4"/>
      <c r="CPM149" s="4"/>
      <c r="CPN149" s="4"/>
      <c r="CPO149" s="4"/>
      <c r="CPP149" s="4"/>
      <c r="CPQ149" s="4"/>
      <c r="CPR149" s="4"/>
      <c r="CPS149" s="4"/>
      <c r="CPT149" s="4"/>
      <c r="CPU149" s="4"/>
      <c r="CPV149" s="4"/>
      <c r="CPW149" s="4"/>
      <c r="CPX149" s="4"/>
      <c r="CPY149" s="4"/>
      <c r="CPZ149" s="4"/>
      <c r="CQA149" s="4"/>
      <c r="CQB149" s="4"/>
      <c r="CQC149" s="4"/>
      <c r="CQD149" s="4"/>
      <c r="CQE149" s="4"/>
      <c r="CQF149" s="4"/>
      <c r="CQG149" s="4"/>
      <c r="CQH149" s="4"/>
      <c r="CQI149" s="4"/>
      <c r="CQJ149" s="4"/>
      <c r="CQK149" s="4"/>
      <c r="CQL149" s="4"/>
      <c r="CQM149" s="4"/>
      <c r="CQN149" s="4"/>
      <c r="CQO149" s="4"/>
      <c r="CQP149" s="4"/>
      <c r="CQQ149" s="4"/>
      <c r="CQR149" s="4"/>
      <c r="CQS149" s="4"/>
      <c r="CQT149" s="4"/>
      <c r="CQU149" s="4"/>
      <c r="CQV149" s="4"/>
      <c r="CQW149" s="4"/>
      <c r="CQX149" s="4"/>
      <c r="CQY149" s="4"/>
      <c r="CQZ149" s="4"/>
      <c r="CRA149" s="4"/>
      <c r="CRB149" s="4"/>
      <c r="CRC149" s="4"/>
      <c r="CRD149" s="4"/>
      <c r="CRE149" s="4"/>
      <c r="CRF149" s="4"/>
      <c r="CRG149" s="4"/>
      <c r="CRH149" s="4"/>
      <c r="CRI149" s="4"/>
      <c r="CRJ149" s="4"/>
      <c r="CRK149" s="4"/>
      <c r="CRL149" s="4"/>
      <c r="CRM149" s="4"/>
      <c r="CRN149" s="4"/>
      <c r="CRO149" s="4"/>
      <c r="CRP149" s="4"/>
      <c r="CRQ149" s="4"/>
      <c r="CRR149" s="4"/>
      <c r="CRS149" s="4"/>
      <c r="CRT149" s="4"/>
      <c r="CRU149" s="4"/>
      <c r="CRV149" s="4"/>
      <c r="CRW149" s="4"/>
      <c r="CRX149" s="4"/>
      <c r="CRY149" s="4"/>
      <c r="CRZ149" s="4"/>
      <c r="CSA149" s="4"/>
      <c r="CSB149" s="4"/>
      <c r="CSC149" s="4"/>
      <c r="CSD149" s="4"/>
      <c r="CSE149" s="4"/>
      <c r="CSF149" s="4"/>
      <c r="CSG149" s="4"/>
      <c r="CSH149" s="4"/>
      <c r="CSO149" s="4"/>
      <c r="CSP149" s="4"/>
      <c r="CSQ149" s="4"/>
      <c r="CSR149" s="4"/>
      <c r="CSS149" s="4"/>
      <c r="CST149" s="4"/>
      <c r="CSU149" s="4"/>
      <c r="CSV149" s="4"/>
      <c r="CSW149" s="4"/>
      <c r="CSX149" s="4"/>
      <c r="CSY149" s="4"/>
      <c r="CSZ149" s="4"/>
      <c r="CTA149" s="4"/>
      <c r="CTB149" s="4"/>
      <c r="CTC149" s="4"/>
      <c r="CTD149" s="4"/>
      <c r="CTE149" s="4"/>
      <c r="CTF149" s="4"/>
      <c r="CTG149" s="4"/>
      <c r="CTH149" s="4"/>
      <c r="CTI149" s="4"/>
      <c r="CTJ149" s="4"/>
      <c r="CTK149" s="4"/>
      <c r="CTL149" s="4"/>
      <c r="CTM149" s="4"/>
      <c r="CTN149" s="4"/>
      <c r="CTO149" s="4"/>
      <c r="CTP149" s="4"/>
      <c r="CTQ149" s="4"/>
      <c r="CTR149" s="4"/>
      <c r="CTS149" s="4"/>
      <c r="CTT149" s="4"/>
      <c r="CTU149" s="4"/>
      <c r="CTV149" s="4"/>
      <c r="CTW149" s="4"/>
      <c r="CTX149" s="4"/>
      <c r="CTY149" s="4"/>
      <c r="CTZ149" s="4"/>
      <c r="CUA149" s="4"/>
      <c r="CUB149" s="4"/>
      <c r="CUC149" s="4"/>
      <c r="CUD149" s="4"/>
      <c r="CUE149" s="4"/>
      <c r="CUF149" s="4"/>
      <c r="CUG149" s="4"/>
      <c r="CUH149" s="4"/>
      <c r="CUI149" s="4"/>
      <c r="CUJ149" s="4"/>
      <c r="CUK149" s="4"/>
      <c r="CUL149" s="4"/>
      <c r="CUM149" s="4"/>
      <c r="CUN149" s="4"/>
      <c r="CUO149" s="4"/>
      <c r="CUP149" s="4"/>
      <c r="CUQ149" s="4"/>
      <c r="CUR149" s="4"/>
      <c r="CUS149" s="4"/>
      <c r="CUT149" s="4"/>
      <c r="CUU149" s="4"/>
      <c r="CUV149" s="4"/>
      <c r="CUW149" s="4"/>
      <c r="CUX149" s="4"/>
      <c r="CUY149" s="4"/>
      <c r="CUZ149" s="4"/>
      <c r="CVA149" s="4"/>
      <c r="CVB149" s="4"/>
      <c r="CVC149" s="4"/>
      <c r="CVD149" s="4"/>
      <c r="CVE149" s="4"/>
      <c r="CVF149" s="4"/>
      <c r="CVG149" s="4"/>
      <c r="CVH149" s="4"/>
      <c r="CVI149" s="4"/>
      <c r="CVJ149" s="4"/>
      <c r="CVK149" s="4"/>
      <c r="CVL149" s="4"/>
      <c r="CVM149" s="4"/>
      <c r="CVN149" s="4"/>
      <c r="CVO149" s="4"/>
      <c r="CVP149" s="4"/>
      <c r="CVQ149" s="4"/>
      <c r="CVR149" s="4"/>
      <c r="CVS149" s="4"/>
      <c r="CVT149" s="4"/>
      <c r="CVU149" s="4"/>
      <c r="CVV149" s="4"/>
      <c r="CVW149" s="4"/>
      <c r="CVX149" s="4"/>
      <c r="CVY149" s="4"/>
      <c r="CVZ149" s="4"/>
      <c r="CWA149" s="4"/>
      <c r="CWB149" s="4"/>
      <c r="CWC149" s="4"/>
      <c r="CWD149" s="4"/>
      <c r="CWE149" s="4"/>
      <c r="CWF149" s="4"/>
      <c r="CWG149" s="4"/>
      <c r="CWH149" s="4"/>
      <c r="CWI149" s="4"/>
      <c r="CWJ149" s="4"/>
      <c r="CWK149" s="4"/>
      <c r="CWL149" s="4"/>
      <c r="CWM149" s="4"/>
      <c r="CWN149" s="4"/>
      <c r="CWO149" s="4"/>
      <c r="CWP149" s="4"/>
      <c r="CWQ149" s="4"/>
      <c r="CWR149" s="4"/>
      <c r="CWS149" s="4"/>
      <c r="CWT149" s="4"/>
      <c r="CWU149" s="4"/>
      <c r="CWV149" s="4"/>
      <c r="CWW149" s="4"/>
      <c r="CWX149" s="4"/>
      <c r="CWY149" s="4"/>
      <c r="CWZ149" s="4"/>
      <c r="CXA149" s="4"/>
      <c r="CXB149" s="4"/>
      <c r="CXC149" s="4"/>
      <c r="CXD149" s="4"/>
      <c r="CXE149" s="4"/>
      <c r="CXF149" s="4"/>
      <c r="CXG149" s="4"/>
      <c r="CXH149" s="4"/>
      <c r="CXI149" s="4"/>
      <c r="CXJ149" s="4"/>
      <c r="CXK149" s="4"/>
      <c r="CXL149" s="4"/>
      <c r="CXM149" s="4"/>
      <c r="CXN149" s="4"/>
      <c r="CXO149" s="4"/>
      <c r="CXP149" s="4"/>
      <c r="CXQ149" s="4"/>
      <c r="CXR149" s="4"/>
      <c r="CXS149" s="4"/>
      <c r="CXT149" s="4"/>
      <c r="CXU149" s="4"/>
      <c r="CXV149" s="4"/>
      <c r="CXW149" s="4"/>
      <c r="CXX149" s="4"/>
      <c r="CXY149" s="4"/>
      <c r="CXZ149" s="4"/>
      <c r="CYA149" s="4"/>
      <c r="CYB149" s="4"/>
      <c r="CYC149" s="4"/>
      <c r="CYD149" s="4"/>
      <c r="CYE149" s="4"/>
      <c r="CYF149" s="4"/>
      <c r="CYG149" s="4"/>
      <c r="CYH149" s="4"/>
      <c r="CYI149" s="4"/>
      <c r="CYJ149" s="4"/>
      <c r="CYK149" s="4"/>
      <c r="CYL149" s="4"/>
      <c r="CYM149" s="4"/>
      <c r="CYN149" s="4"/>
      <c r="CYO149" s="4"/>
      <c r="CYP149" s="4"/>
      <c r="CYQ149" s="4"/>
      <c r="CYR149" s="4"/>
      <c r="CYS149" s="4"/>
      <c r="CYT149" s="4"/>
      <c r="CYU149" s="4"/>
      <c r="CYV149" s="4"/>
      <c r="CYW149" s="4"/>
      <c r="CYX149" s="4"/>
      <c r="CYY149" s="4"/>
      <c r="CYZ149" s="4"/>
      <c r="CZA149" s="4"/>
      <c r="CZB149" s="4"/>
      <c r="CZC149" s="4"/>
      <c r="CZD149" s="4"/>
      <c r="CZE149" s="4"/>
      <c r="CZF149" s="4"/>
      <c r="CZG149" s="4"/>
      <c r="CZH149" s="4"/>
      <c r="CZI149" s="4"/>
      <c r="CZJ149" s="4"/>
      <c r="CZK149" s="4"/>
      <c r="CZL149" s="4"/>
      <c r="CZM149" s="4"/>
      <c r="CZN149" s="4"/>
      <c r="CZO149" s="4"/>
      <c r="CZP149" s="4"/>
      <c r="CZQ149" s="4"/>
      <c r="CZR149" s="4"/>
      <c r="CZS149" s="4"/>
      <c r="CZT149" s="4"/>
      <c r="CZU149" s="4"/>
      <c r="CZV149" s="4"/>
      <c r="CZW149" s="4"/>
      <c r="CZX149" s="4"/>
      <c r="CZY149" s="4"/>
      <c r="CZZ149" s="4"/>
      <c r="DAA149" s="4"/>
      <c r="DAB149" s="4"/>
      <c r="DAC149" s="4"/>
      <c r="DAD149" s="4"/>
      <c r="DAE149" s="4"/>
      <c r="DAF149" s="4"/>
      <c r="DAG149" s="4"/>
      <c r="DAH149" s="4"/>
      <c r="DAI149" s="4"/>
      <c r="DAJ149" s="4"/>
      <c r="DAK149" s="4"/>
      <c r="DAL149" s="4"/>
      <c r="DAM149" s="4"/>
      <c r="DAN149" s="4"/>
      <c r="DAO149" s="4"/>
      <c r="DAP149" s="4"/>
      <c r="DAQ149" s="4"/>
      <c r="DAR149" s="4"/>
      <c r="DAS149" s="4"/>
      <c r="DAT149" s="4"/>
      <c r="DAU149" s="4"/>
      <c r="DAV149" s="4"/>
      <c r="DAW149" s="4"/>
      <c r="DAX149" s="4"/>
      <c r="DAY149" s="4"/>
      <c r="DAZ149" s="4"/>
      <c r="DBA149" s="4"/>
      <c r="DBB149" s="4"/>
      <c r="DBC149" s="4"/>
      <c r="DBD149" s="4"/>
      <c r="DBE149" s="4"/>
      <c r="DBF149" s="4"/>
      <c r="DBG149" s="4"/>
      <c r="DBH149" s="4"/>
      <c r="DBI149" s="4"/>
      <c r="DBJ149" s="4"/>
      <c r="DBK149" s="4"/>
      <c r="DBL149" s="4"/>
      <c r="DBM149" s="4"/>
      <c r="DBN149" s="4"/>
      <c r="DBO149" s="4"/>
      <c r="DBP149" s="4"/>
      <c r="DBQ149" s="4"/>
      <c r="DBR149" s="4"/>
      <c r="DBS149" s="4"/>
      <c r="DBT149" s="4"/>
      <c r="DBU149" s="4"/>
      <c r="DBV149" s="4"/>
      <c r="DBW149" s="4"/>
      <c r="DBX149" s="4"/>
      <c r="DBY149" s="4"/>
      <c r="DBZ149" s="4"/>
      <c r="DCA149" s="4"/>
      <c r="DCB149" s="4"/>
      <c r="DCC149" s="4"/>
      <c r="DCD149" s="4"/>
      <c r="DCK149" s="4"/>
      <c r="DCL149" s="4"/>
      <c r="DCM149" s="4"/>
      <c r="DCN149" s="4"/>
      <c r="DCO149" s="4"/>
      <c r="DCP149" s="4"/>
      <c r="DCQ149" s="4"/>
      <c r="DCR149" s="4"/>
      <c r="DCS149" s="4"/>
      <c r="DCT149" s="4"/>
      <c r="DCU149" s="4"/>
      <c r="DCV149" s="4"/>
      <c r="DCW149" s="4"/>
      <c r="DCX149" s="4"/>
      <c r="DCY149" s="4"/>
      <c r="DCZ149" s="4"/>
      <c r="DDA149" s="4"/>
      <c r="DDB149" s="4"/>
      <c r="DDC149" s="4"/>
      <c r="DDD149" s="4"/>
      <c r="DDE149" s="4"/>
      <c r="DDF149" s="4"/>
      <c r="DDG149" s="4"/>
      <c r="DDH149" s="4"/>
      <c r="DDI149" s="4"/>
      <c r="DDJ149" s="4"/>
      <c r="DDK149" s="4"/>
      <c r="DDL149" s="4"/>
      <c r="DDM149" s="4"/>
      <c r="DDN149" s="4"/>
      <c r="DDO149" s="4"/>
      <c r="DDP149" s="4"/>
      <c r="DDQ149" s="4"/>
      <c r="DDR149" s="4"/>
      <c r="DDS149" s="4"/>
      <c r="DDT149" s="4"/>
      <c r="DDU149" s="4"/>
      <c r="DDV149" s="4"/>
      <c r="DDW149" s="4"/>
      <c r="DDX149" s="4"/>
      <c r="DDY149" s="4"/>
      <c r="DDZ149" s="4"/>
      <c r="DEA149" s="4"/>
      <c r="DEB149" s="4"/>
      <c r="DEC149" s="4"/>
      <c r="DED149" s="4"/>
      <c r="DEE149" s="4"/>
      <c r="DEF149" s="4"/>
      <c r="DEG149" s="4"/>
      <c r="DEH149" s="4"/>
      <c r="DEI149" s="4"/>
      <c r="DEJ149" s="4"/>
      <c r="DEK149" s="4"/>
      <c r="DEL149" s="4"/>
      <c r="DEM149" s="4"/>
      <c r="DEN149" s="4"/>
      <c r="DEO149" s="4"/>
      <c r="DEP149" s="4"/>
      <c r="DEQ149" s="4"/>
      <c r="DER149" s="4"/>
      <c r="DES149" s="4"/>
      <c r="DET149" s="4"/>
      <c r="DEU149" s="4"/>
      <c r="DEV149" s="4"/>
      <c r="DEW149" s="4"/>
      <c r="DEX149" s="4"/>
      <c r="DEY149" s="4"/>
      <c r="DEZ149" s="4"/>
      <c r="DFA149" s="4"/>
      <c r="DFB149" s="4"/>
      <c r="DFC149" s="4"/>
      <c r="DFD149" s="4"/>
      <c r="DFE149" s="4"/>
      <c r="DFF149" s="4"/>
      <c r="DFG149" s="4"/>
      <c r="DFH149" s="4"/>
      <c r="DFI149" s="4"/>
      <c r="DFJ149" s="4"/>
      <c r="DFK149" s="4"/>
      <c r="DFL149" s="4"/>
      <c r="DFM149" s="4"/>
      <c r="DFN149" s="4"/>
      <c r="DFO149" s="4"/>
      <c r="DFP149" s="4"/>
      <c r="DFQ149" s="4"/>
      <c r="DFR149" s="4"/>
      <c r="DFS149" s="4"/>
      <c r="DFT149" s="4"/>
      <c r="DFU149" s="4"/>
      <c r="DFV149" s="4"/>
      <c r="DFW149" s="4"/>
      <c r="DFX149" s="4"/>
      <c r="DFY149" s="4"/>
      <c r="DFZ149" s="4"/>
      <c r="DGA149" s="4"/>
      <c r="DGB149" s="4"/>
      <c r="DGC149" s="4"/>
      <c r="DGD149" s="4"/>
      <c r="DGE149" s="4"/>
      <c r="DGF149" s="4"/>
      <c r="DGG149" s="4"/>
      <c r="DGH149" s="4"/>
      <c r="DGI149" s="4"/>
      <c r="DGJ149" s="4"/>
      <c r="DGK149" s="4"/>
      <c r="DGL149" s="4"/>
      <c r="DGM149" s="4"/>
      <c r="DGN149" s="4"/>
      <c r="DGO149" s="4"/>
      <c r="DGP149" s="4"/>
      <c r="DGQ149" s="4"/>
      <c r="DGR149" s="4"/>
      <c r="DGS149" s="4"/>
      <c r="DGT149" s="4"/>
      <c r="DGU149" s="4"/>
      <c r="DGV149" s="4"/>
      <c r="DGW149" s="4"/>
      <c r="DGX149" s="4"/>
      <c r="DGY149" s="4"/>
      <c r="DGZ149" s="4"/>
      <c r="DHA149" s="4"/>
      <c r="DHB149" s="4"/>
      <c r="DHC149" s="4"/>
      <c r="DHD149" s="4"/>
      <c r="DHE149" s="4"/>
      <c r="DHF149" s="4"/>
      <c r="DHG149" s="4"/>
      <c r="DHH149" s="4"/>
      <c r="DHI149" s="4"/>
      <c r="DHJ149" s="4"/>
      <c r="DHK149" s="4"/>
      <c r="DHL149" s="4"/>
      <c r="DHM149" s="4"/>
      <c r="DHN149" s="4"/>
      <c r="DHO149" s="4"/>
      <c r="DHP149" s="4"/>
      <c r="DHQ149" s="4"/>
      <c r="DHR149" s="4"/>
      <c r="DHS149" s="4"/>
      <c r="DHT149" s="4"/>
      <c r="DHU149" s="4"/>
      <c r="DHV149" s="4"/>
      <c r="DHW149" s="4"/>
      <c r="DHX149" s="4"/>
      <c r="DHY149" s="4"/>
      <c r="DHZ149" s="4"/>
      <c r="DIA149" s="4"/>
      <c r="DIB149" s="4"/>
      <c r="DIC149" s="4"/>
      <c r="DID149" s="4"/>
      <c r="DIE149" s="4"/>
      <c r="DIF149" s="4"/>
      <c r="DIG149" s="4"/>
      <c r="DIH149" s="4"/>
      <c r="DII149" s="4"/>
      <c r="DIJ149" s="4"/>
      <c r="DIK149" s="4"/>
      <c r="DIL149" s="4"/>
      <c r="DIM149" s="4"/>
      <c r="DIN149" s="4"/>
      <c r="DIO149" s="4"/>
      <c r="DIP149" s="4"/>
      <c r="DIQ149" s="4"/>
      <c r="DIR149" s="4"/>
      <c r="DIS149" s="4"/>
      <c r="DIT149" s="4"/>
      <c r="DIU149" s="4"/>
      <c r="DIV149" s="4"/>
      <c r="DIW149" s="4"/>
      <c r="DIX149" s="4"/>
      <c r="DIY149" s="4"/>
      <c r="DIZ149" s="4"/>
      <c r="DJA149" s="4"/>
      <c r="DJB149" s="4"/>
      <c r="DJC149" s="4"/>
      <c r="DJD149" s="4"/>
      <c r="DJE149" s="4"/>
      <c r="DJF149" s="4"/>
      <c r="DJG149" s="4"/>
      <c r="DJH149" s="4"/>
      <c r="DJI149" s="4"/>
      <c r="DJJ149" s="4"/>
      <c r="DJK149" s="4"/>
      <c r="DJL149" s="4"/>
      <c r="DJM149" s="4"/>
      <c r="DJN149" s="4"/>
      <c r="DJO149" s="4"/>
      <c r="DJP149" s="4"/>
      <c r="DJQ149" s="4"/>
      <c r="DJR149" s="4"/>
      <c r="DJS149" s="4"/>
      <c r="DJT149" s="4"/>
      <c r="DJU149" s="4"/>
      <c r="DJV149" s="4"/>
      <c r="DJW149" s="4"/>
      <c r="DJX149" s="4"/>
      <c r="DJY149" s="4"/>
      <c r="DJZ149" s="4"/>
      <c r="DKA149" s="4"/>
      <c r="DKB149" s="4"/>
      <c r="DKC149" s="4"/>
      <c r="DKD149" s="4"/>
      <c r="DKE149" s="4"/>
      <c r="DKF149" s="4"/>
      <c r="DKG149" s="4"/>
      <c r="DKH149" s="4"/>
      <c r="DKI149" s="4"/>
      <c r="DKJ149" s="4"/>
      <c r="DKK149" s="4"/>
      <c r="DKL149" s="4"/>
      <c r="DKM149" s="4"/>
      <c r="DKN149" s="4"/>
      <c r="DKO149" s="4"/>
      <c r="DKP149" s="4"/>
      <c r="DKQ149" s="4"/>
      <c r="DKR149" s="4"/>
      <c r="DKS149" s="4"/>
      <c r="DKT149" s="4"/>
      <c r="DKU149" s="4"/>
      <c r="DKV149" s="4"/>
      <c r="DKW149" s="4"/>
      <c r="DKX149" s="4"/>
      <c r="DKY149" s="4"/>
      <c r="DKZ149" s="4"/>
      <c r="DLA149" s="4"/>
      <c r="DLB149" s="4"/>
      <c r="DLC149" s="4"/>
      <c r="DLD149" s="4"/>
      <c r="DLE149" s="4"/>
      <c r="DLF149" s="4"/>
      <c r="DLG149" s="4"/>
      <c r="DLH149" s="4"/>
      <c r="DLI149" s="4"/>
      <c r="DLJ149" s="4"/>
      <c r="DLK149" s="4"/>
      <c r="DLL149" s="4"/>
      <c r="DLM149" s="4"/>
      <c r="DLN149" s="4"/>
      <c r="DLO149" s="4"/>
      <c r="DLP149" s="4"/>
      <c r="DLQ149" s="4"/>
      <c r="DLR149" s="4"/>
      <c r="DLS149" s="4"/>
      <c r="DLT149" s="4"/>
      <c r="DLU149" s="4"/>
      <c r="DLV149" s="4"/>
      <c r="DLW149" s="4"/>
      <c r="DLX149" s="4"/>
      <c r="DLY149" s="4"/>
      <c r="DLZ149" s="4"/>
      <c r="DMG149" s="4"/>
      <c r="DMH149" s="4"/>
      <c r="DMI149" s="4"/>
      <c r="DMJ149" s="4"/>
      <c r="DMK149" s="4"/>
      <c r="DML149" s="4"/>
      <c r="DMM149" s="4"/>
      <c r="DMN149" s="4"/>
      <c r="DMO149" s="4"/>
      <c r="DMP149" s="4"/>
      <c r="DMQ149" s="4"/>
      <c r="DMR149" s="4"/>
      <c r="DMS149" s="4"/>
      <c r="DMT149" s="4"/>
      <c r="DMU149" s="4"/>
      <c r="DMV149" s="4"/>
      <c r="DMW149" s="4"/>
      <c r="DMX149" s="4"/>
      <c r="DMY149" s="4"/>
      <c r="DMZ149" s="4"/>
      <c r="DNA149" s="4"/>
      <c r="DNB149" s="4"/>
      <c r="DNC149" s="4"/>
      <c r="DND149" s="4"/>
      <c r="DNE149" s="4"/>
      <c r="DNF149" s="4"/>
      <c r="DNG149" s="4"/>
      <c r="DNH149" s="4"/>
      <c r="DNI149" s="4"/>
      <c r="DNJ149" s="4"/>
      <c r="DNK149" s="4"/>
      <c r="DNL149" s="4"/>
      <c r="DNM149" s="4"/>
      <c r="DNN149" s="4"/>
      <c r="DNO149" s="4"/>
      <c r="DNP149" s="4"/>
      <c r="DNQ149" s="4"/>
      <c r="DNR149" s="4"/>
      <c r="DNS149" s="4"/>
      <c r="DNT149" s="4"/>
      <c r="DNU149" s="4"/>
      <c r="DNV149" s="4"/>
      <c r="DNW149" s="4"/>
      <c r="DNX149" s="4"/>
      <c r="DNY149" s="4"/>
      <c r="DNZ149" s="4"/>
      <c r="DOA149" s="4"/>
      <c r="DOB149" s="4"/>
      <c r="DOC149" s="4"/>
      <c r="DOD149" s="4"/>
      <c r="DOE149" s="4"/>
      <c r="DOF149" s="4"/>
      <c r="DOG149" s="4"/>
      <c r="DOH149" s="4"/>
      <c r="DOI149" s="4"/>
      <c r="DOJ149" s="4"/>
      <c r="DOK149" s="4"/>
      <c r="DOL149" s="4"/>
      <c r="DOM149" s="4"/>
      <c r="DON149" s="4"/>
      <c r="DOO149" s="4"/>
      <c r="DOP149" s="4"/>
      <c r="DOQ149" s="4"/>
      <c r="DOR149" s="4"/>
      <c r="DOS149" s="4"/>
      <c r="DOT149" s="4"/>
      <c r="DOU149" s="4"/>
      <c r="DOV149" s="4"/>
      <c r="DOW149" s="4"/>
      <c r="DOX149" s="4"/>
      <c r="DOY149" s="4"/>
      <c r="DOZ149" s="4"/>
      <c r="DPA149" s="4"/>
      <c r="DPB149" s="4"/>
      <c r="DPC149" s="4"/>
      <c r="DPD149" s="4"/>
      <c r="DPE149" s="4"/>
      <c r="DPF149" s="4"/>
      <c r="DPG149" s="4"/>
      <c r="DPH149" s="4"/>
      <c r="DPI149" s="4"/>
      <c r="DPJ149" s="4"/>
      <c r="DPK149" s="4"/>
      <c r="DPL149" s="4"/>
      <c r="DPM149" s="4"/>
      <c r="DPN149" s="4"/>
      <c r="DPO149" s="4"/>
      <c r="DPP149" s="4"/>
      <c r="DPQ149" s="4"/>
      <c r="DPR149" s="4"/>
      <c r="DPS149" s="4"/>
      <c r="DPT149" s="4"/>
      <c r="DPU149" s="4"/>
      <c r="DPV149" s="4"/>
      <c r="DPW149" s="4"/>
      <c r="DPX149" s="4"/>
      <c r="DPY149" s="4"/>
      <c r="DPZ149" s="4"/>
      <c r="DQA149" s="4"/>
      <c r="DQB149" s="4"/>
      <c r="DQC149" s="4"/>
      <c r="DQD149" s="4"/>
      <c r="DQE149" s="4"/>
      <c r="DQF149" s="4"/>
      <c r="DQG149" s="4"/>
      <c r="DQH149" s="4"/>
      <c r="DQI149" s="4"/>
      <c r="DQJ149" s="4"/>
      <c r="DQK149" s="4"/>
      <c r="DQL149" s="4"/>
      <c r="DQM149" s="4"/>
      <c r="DQN149" s="4"/>
      <c r="DQO149" s="4"/>
      <c r="DQP149" s="4"/>
      <c r="DQQ149" s="4"/>
      <c r="DQR149" s="4"/>
      <c r="DQS149" s="4"/>
      <c r="DQT149" s="4"/>
      <c r="DQU149" s="4"/>
      <c r="DQV149" s="4"/>
      <c r="DQW149" s="4"/>
      <c r="DQX149" s="4"/>
      <c r="DQY149" s="4"/>
      <c r="DQZ149" s="4"/>
      <c r="DRA149" s="4"/>
      <c r="DRB149" s="4"/>
      <c r="DRC149" s="4"/>
      <c r="DRD149" s="4"/>
      <c r="DRE149" s="4"/>
      <c r="DRF149" s="4"/>
      <c r="DRG149" s="4"/>
      <c r="DRH149" s="4"/>
      <c r="DRI149" s="4"/>
      <c r="DRJ149" s="4"/>
      <c r="DRK149" s="4"/>
      <c r="DRL149" s="4"/>
      <c r="DRM149" s="4"/>
      <c r="DRN149" s="4"/>
      <c r="DRO149" s="4"/>
      <c r="DRP149" s="4"/>
      <c r="DRQ149" s="4"/>
      <c r="DRR149" s="4"/>
      <c r="DRS149" s="4"/>
      <c r="DRT149" s="4"/>
      <c r="DRU149" s="4"/>
      <c r="DRV149" s="4"/>
      <c r="DRW149" s="4"/>
      <c r="DRX149" s="4"/>
      <c r="DRY149" s="4"/>
      <c r="DRZ149" s="4"/>
      <c r="DSA149" s="4"/>
      <c r="DSB149" s="4"/>
      <c r="DSC149" s="4"/>
      <c r="DSD149" s="4"/>
      <c r="DSE149" s="4"/>
      <c r="DSF149" s="4"/>
      <c r="DSG149" s="4"/>
      <c r="DSH149" s="4"/>
      <c r="DSI149" s="4"/>
      <c r="DSJ149" s="4"/>
      <c r="DSK149" s="4"/>
      <c r="DSL149" s="4"/>
      <c r="DSM149" s="4"/>
      <c r="DSN149" s="4"/>
      <c r="DSO149" s="4"/>
      <c r="DSP149" s="4"/>
      <c r="DSQ149" s="4"/>
      <c r="DSR149" s="4"/>
      <c r="DSS149" s="4"/>
      <c r="DST149" s="4"/>
      <c r="DSU149" s="4"/>
      <c r="DSV149" s="4"/>
      <c r="DSW149" s="4"/>
      <c r="DSX149" s="4"/>
      <c r="DSY149" s="4"/>
      <c r="DSZ149" s="4"/>
      <c r="DTA149" s="4"/>
      <c r="DTB149" s="4"/>
      <c r="DTC149" s="4"/>
      <c r="DTD149" s="4"/>
      <c r="DTE149" s="4"/>
      <c r="DTF149" s="4"/>
      <c r="DTG149" s="4"/>
      <c r="DTH149" s="4"/>
      <c r="DTI149" s="4"/>
      <c r="DTJ149" s="4"/>
      <c r="DTK149" s="4"/>
      <c r="DTL149" s="4"/>
      <c r="DTM149" s="4"/>
      <c r="DTN149" s="4"/>
      <c r="DTO149" s="4"/>
      <c r="DTP149" s="4"/>
      <c r="DTQ149" s="4"/>
      <c r="DTR149" s="4"/>
      <c r="DTS149" s="4"/>
      <c r="DTT149" s="4"/>
      <c r="DTU149" s="4"/>
      <c r="DTV149" s="4"/>
      <c r="DTW149" s="4"/>
      <c r="DTX149" s="4"/>
      <c r="DTY149" s="4"/>
      <c r="DTZ149" s="4"/>
      <c r="DUA149" s="4"/>
      <c r="DUB149" s="4"/>
      <c r="DUC149" s="4"/>
      <c r="DUD149" s="4"/>
      <c r="DUE149" s="4"/>
      <c r="DUF149" s="4"/>
      <c r="DUG149" s="4"/>
      <c r="DUH149" s="4"/>
      <c r="DUI149" s="4"/>
      <c r="DUJ149" s="4"/>
      <c r="DUK149" s="4"/>
      <c r="DUL149" s="4"/>
      <c r="DUM149" s="4"/>
      <c r="DUN149" s="4"/>
      <c r="DUO149" s="4"/>
      <c r="DUP149" s="4"/>
      <c r="DUQ149" s="4"/>
      <c r="DUR149" s="4"/>
      <c r="DUS149" s="4"/>
      <c r="DUT149" s="4"/>
      <c r="DUU149" s="4"/>
      <c r="DUV149" s="4"/>
      <c r="DUW149" s="4"/>
      <c r="DUX149" s="4"/>
      <c r="DUY149" s="4"/>
      <c r="DUZ149" s="4"/>
      <c r="DVA149" s="4"/>
      <c r="DVB149" s="4"/>
      <c r="DVC149" s="4"/>
      <c r="DVD149" s="4"/>
      <c r="DVE149" s="4"/>
      <c r="DVF149" s="4"/>
      <c r="DVG149" s="4"/>
      <c r="DVH149" s="4"/>
      <c r="DVI149" s="4"/>
      <c r="DVJ149" s="4"/>
      <c r="DVK149" s="4"/>
      <c r="DVL149" s="4"/>
      <c r="DVM149" s="4"/>
      <c r="DVN149" s="4"/>
      <c r="DVO149" s="4"/>
      <c r="DVP149" s="4"/>
      <c r="DVQ149" s="4"/>
      <c r="DVR149" s="4"/>
      <c r="DVS149" s="4"/>
      <c r="DVT149" s="4"/>
      <c r="DVU149" s="4"/>
      <c r="DVV149" s="4"/>
      <c r="DWC149" s="4"/>
      <c r="DWD149" s="4"/>
      <c r="DWE149" s="4"/>
      <c r="DWF149" s="4"/>
      <c r="DWG149" s="4"/>
      <c r="DWH149" s="4"/>
      <c r="DWI149" s="4"/>
      <c r="DWJ149" s="4"/>
      <c r="DWK149" s="4"/>
      <c r="DWL149" s="4"/>
      <c r="DWM149" s="4"/>
      <c r="DWN149" s="4"/>
      <c r="DWO149" s="4"/>
      <c r="DWP149" s="4"/>
      <c r="DWQ149" s="4"/>
      <c r="DWR149" s="4"/>
      <c r="DWS149" s="4"/>
      <c r="DWT149" s="4"/>
      <c r="DWU149" s="4"/>
      <c r="DWV149" s="4"/>
      <c r="DWW149" s="4"/>
      <c r="DWX149" s="4"/>
      <c r="DWY149" s="4"/>
      <c r="DWZ149" s="4"/>
      <c r="DXA149" s="4"/>
      <c r="DXB149" s="4"/>
      <c r="DXC149" s="4"/>
      <c r="DXD149" s="4"/>
      <c r="DXE149" s="4"/>
      <c r="DXF149" s="4"/>
      <c r="DXG149" s="4"/>
      <c r="DXH149" s="4"/>
      <c r="DXI149" s="4"/>
      <c r="DXJ149" s="4"/>
      <c r="DXK149" s="4"/>
      <c r="DXL149" s="4"/>
      <c r="DXM149" s="4"/>
      <c r="DXN149" s="4"/>
      <c r="DXO149" s="4"/>
      <c r="DXP149" s="4"/>
      <c r="DXQ149" s="4"/>
      <c r="DXR149" s="4"/>
      <c r="DXS149" s="4"/>
      <c r="DXT149" s="4"/>
      <c r="DXU149" s="4"/>
      <c r="DXV149" s="4"/>
      <c r="DXW149" s="4"/>
      <c r="DXX149" s="4"/>
      <c r="DXY149" s="4"/>
      <c r="DXZ149" s="4"/>
      <c r="DYA149" s="4"/>
      <c r="DYB149" s="4"/>
      <c r="DYC149" s="4"/>
      <c r="DYD149" s="4"/>
      <c r="DYE149" s="4"/>
      <c r="DYF149" s="4"/>
      <c r="DYG149" s="4"/>
      <c r="DYH149" s="4"/>
      <c r="DYI149" s="4"/>
      <c r="DYJ149" s="4"/>
      <c r="DYK149" s="4"/>
      <c r="DYL149" s="4"/>
      <c r="DYM149" s="4"/>
      <c r="DYN149" s="4"/>
      <c r="DYO149" s="4"/>
      <c r="DYP149" s="4"/>
      <c r="DYQ149" s="4"/>
      <c r="DYR149" s="4"/>
      <c r="DYS149" s="4"/>
      <c r="DYT149" s="4"/>
      <c r="DYU149" s="4"/>
      <c r="DYV149" s="4"/>
      <c r="DYW149" s="4"/>
      <c r="DYX149" s="4"/>
      <c r="DYY149" s="4"/>
      <c r="DYZ149" s="4"/>
      <c r="DZA149" s="4"/>
      <c r="DZB149" s="4"/>
      <c r="DZC149" s="4"/>
      <c r="DZD149" s="4"/>
      <c r="DZE149" s="4"/>
      <c r="DZF149" s="4"/>
      <c r="DZG149" s="4"/>
      <c r="DZH149" s="4"/>
      <c r="DZI149" s="4"/>
      <c r="DZJ149" s="4"/>
      <c r="DZK149" s="4"/>
      <c r="DZL149" s="4"/>
      <c r="DZM149" s="4"/>
      <c r="DZN149" s="4"/>
      <c r="DZO149" s="4"/>
      <c r="DZP149" s="4"/>
      <c r="DZQ149" s="4"/>
      <c r="DZR149" s="4"/>
      <c r="DZS149" s="4"/>
      <c r="DZT149" s="4"/>
      <c r="DZU149" s="4"/>
      <c r="DZV149" s="4"/>
      <c r="DZW149" s="4"/>
      <c r="DZX149" s="4"/>
      <c r="DZY149" s="4"/>
      <c r="DZZ149" s="4"/>
      <c r="EAA149" s="4"/>
      <c r="EAB149" s="4"/>
      <c r="EAC149" s="4"/>
      <c r="EAD149" s="4"/>
      <c r="EAE149" s="4"/>
      <c r="EAF149" s="4"/>
      <c r="EAG149" s="4"/>
      <c r="EAH149" s="4"/>
      <c r="EAI149" s="4"/>
      <c r="EAJ149" s="4"/>
      <c r="EAK149" s="4"/>
      <c r="EAL149" s="4"/>
      <c r="EAM149" s="4"/>
      <c r="EAN149" s="4"/>
      <c r="EAO149" s="4"/>
      <c r="EAP149" s="4"/>
      <c r="EAQ149" s="4"/>
      <c r="EAR149" s="4"/>
      <c r="EAS149" s="4"/>
      <c r="EAT149" s="4"/>
      <c r="EAU149" s="4"/>
      <c r="EAV149" s="4"/>
      <c r="EAW149" s="4"/>
      <c r="EAX149" s="4"/>
      <c r="EAY149" s="4"/>
      <c r="EAZ149" s="4"/>
      <c r="EBA149" s="4"/>
      <c r="EBB149" s="4"/>
      <c r="EBC149" s="4"/>
      <c r="EBD149" s="4"/>
      <c r="EBE149" s="4"/>
      <c r="EBF149" s="4"/>
      <c r="EBG149" s="4"/>
      <c r="EBH149" s="4"/>
      <c r="EBI149" s="4"/>
      <c r="EBJ149" s="4"/>
      <c r="EBK149" s="4"/>
      <c r="EBL149" s="4"/>
      <c r="EBM149" s="4"/>
      <c r="EBN149" s="4"/>
      <c r="EBO149" s="4"/>
      <c r="EBP149" s="4"/>
      <c r="EBQ149" s="4"/>
      <c r="EBR149" s="4"/>
      <c r="EBS149" s="4"/>
      <c r="EBT149" s="4"/>
      <c r="EBU149" s="4"/>
      <c r="EBV149" s="4"/>
      <c r="EBW149" s="4"/>
      <c r="EBX149" s="4"/>
      <c r="EBY149" s="4"/>
      <c r="EBZ149" s="4"/>
      <c r="ECA149" s="4"/>
      <c r="ECB149" s="4"/>
      <c r="ECC149" s="4"/>
      <c r="ECD149" s="4"/>
      <c r="ECE149" s="4"/>
      <c r="ECF149" s="4"/>
      <c r="ECG149" s="4"/>
      <c r="ECH149" s="4"/>
      <c r="ECI149" s="4"/>
      <c r="ECJ149" s="4"/>
      <c r="ECK149" s="4"/>
      <c r="ECL149" s="4"/>
      <c r="ECM149" s="4"/>
      <c r="ECN149" s="4"/>
      <c r="ECO149" s="4"/>
      <c r="ECP149" s="4"/>
      <c r="ECQ149" s="4"/>
      <c r="ECR149" s="4"/>
      <c r="ECS149" s="4"/>
      <c r="ECT149" s="4"/>
      <c r="ECU149" s="4"/>
      <c r="ECV149" s="4"/>
      <c r="ECW149" s="4"/>
      <c r="ECX149" s="4"/>
      <c r="ECY149" s="4"/>
      <c r="ECZ149" s="4"/>
      <c r="EDA149" s="4"/>
      <c r="EDB149" s="4"/>
      <c r="EDC149" s="4"/>
      <c r="EDD149" s="4"/>
      <c r="EDE149" s="4"/>
      <c r="EDF149" s="4"/>
      <c r="EDG149" s="4"/>
      <c r="EDH149" s="4"/>
      <c r="EDI149" s="4"/>
      <c r="EDJ149" s="4"/>
      <c r="EDK149" s="4"/>
      <c r="EDL149" s="4"/>
      <c r="EDM149" s="4"/>
      <c r="EDN149" s="4"/>
      <c r="EDO149" s="4"/>
      <c r="EDP149" s="4"/>
      <c r="EDQ149" s="4"/>
      <c r="EDR149" s="4"/>
      <c r="EDS149" s="4"/>
      <c r="EDT149" s="4"/>
      <c r="EDU149" s="4"/>
      <c r="EDV149" s="4"/>
      <c r="EDW149" s="4"/>
      <c r="EDX149" s="4"/>
      <c r="EDY149" s="4"/>
      <c r="EDZ149" s="4"/>
      <c r="EEA149" s="4"/>
      <c r="EEB149" s="4"/>
      <c r="EEC149" s="4"/>
      <c r="EED149" s="4"/>
      <c r="EEE149" s="4"/>
      <c r="EEF149" s="4"/>
      <c r="EEG149" s="4"/>
      <c r="EEH149" s="4"/>
      <c r="EEI149" s="4"/>
      <c r="EEJ149" s="4"/>
      <c r="EEK149" s="4"/>
      <c r="EEL149" s="4"/>
      <c r="EEM149" s="4"/>
      <c r="EEN149" s="4"/>
      <c r="EEO149" s="4"/>
      <c r="EEP149" s="4"/>
      <c r="EEQ149" s="4"/>
      <c r="EER149" s="4"/>
      <c r="EES149" s="4"/>
      <c r="EET149" s="4"/>
      <c r="EEU149" s="4"/>
      <c r="EEV149" s="4"/>
      <c r="EEW149" s="4"/>
      <c r="EEX149" s="4"/>
      <c r="EEY149" s="4"/>
      <c r="EEZ149" s="4"/>
      <c r="EFA149" s="4"/>
      <c r="EFB149" s="4"/>
      <c r="EFC149" s="4"/>
      <c r="EFD149" s="4"/>
      <c r="EFE149" s="4"/>
      <c r="EFF149" s="4"/>
      <c r="EFG149" s="4"/>
      <c r="EFH149" s="4"/>
      <c r="EFI149" s="4"/>
      <c r="EFJ149" s="4"/>
      <c r="EFK149" s="4"/>
      <c r="EFL149" s="4"/>
      <c r="EFM149" s="4"/>
      <c r="EFN149" s="4"/>
      <c r="EFO149" s="4"/>
      <c r="EFP149" s="4"/>
      <c r="EFQ149" s="4"/>
      <c r="EFR149" s="4"/>
      <c r="EFY149" s="4"/>
      <c r="EFZ149" s="4"/>
      <c r="EGA149" s="4"/>
      <c r="EGB149" s="4"/>
      <c r="EGC149" s="4"/>
      <c r="EGD149" s="4"/>
      <c r="EGE149" s="4"/>
      <c r="EGF149" s="4"/>
      <c r="EGG149" s="4"/>
      <c r="EGH149" s="4"/>
      <c r="EGI149" s="4"/>
      <c r="EGJ149" s="4"/>
      <c r="EGK149" s="4"/>
      <c r="EGL149" s="4"/>
      <c r="EGM149" s="4"/>
      <c r="EGN149" s="4"/>
      <c r="EGO149" s="4"/>
      <c r="EGP149" s="4"/>
      <c r="EGQ149" s="4"/>
      <c r="EGR149" s="4"/>
      <c r="EGS149" s="4"/>
      <c r="EGT149" s="4"/>
      <c r="EGU149" s="4"/>
      <c r="EGV149" s="4"/>
      <c r="EGW149" s="4"/>
      <c r="EGX149" s="4"/>
      <c r="EGY149" s="4"/>
      <c r="EGZ149" s="4"/>
      <c r="EHA149" s="4"/>
      <c r="EHB149" s="4"/>
      <c r="EHC149" s="4"/>
      <c r="EHD149" s="4"/>
      <c r="EHE149" s="4"/>
      <c r="EHF149" s="4"/>
      <c r="EHG149" s="4"/>
      <c r="EHH149" s="4"/>
      <c r="EHI149" s="4"/>
      <c r="EHJ149" s="4"/>
      <c r="EHK149" s="4"/>
      <c r="EHL149" s="4"/>
      <c r="EHM149" s="4"/>
      <c r="EHN149" s="4"/>
      <c r="EHO149" s="4"/>
      <c r="EHP149" s="4"/>
      <c r="EHQ149" s="4"/>
      <c r="EHR149" s="4"/>
      <c r="EHS149" s="4"/>
      <c r="EHT149" s="4"/>
      <c r="EHU149" s="4"/>
      <c r="EHV149" s="4"/>
      <c r="EHW149" s="4"/>
      <c r="EHX149" s="4"/>
      <c r="EHY149" s="4"/>
      <c r="EHZ149" s="4"/>
      <c r="EIA149" s="4"/>
      <c r="EIB149" s="4"/>
      <c r="EIC149" s="4"/>
      <c r="EID149" s="4"/>
      <c r="EIE149" s="4"/>
      <c r="EIF149" s="4"/>
      <c r="EIG149" s="4"/>
      <c r="EIH149" s="4"/>
      <c r="EII149" s="4"/>
      <c r="EIJ149" s="4"/>
      <c r="EIK149" s="4"/>
      <c r="EIL149" s="4"/>
      <c r="EIM149" s="4"/>
      <c r="EIN149" s="4"/>
      <c r="EIO149" s="4"/>
      <c r="EIP149" s="4"/>
      <c r="EIQ149" s="4"/>
      <c r="EIR149" s="4"/>
      <c r="EIS149" s="4"/>
      <c r="EIT149" s="4"/>
      <c r="EIU149" s="4"/>
      <c r="EIV149" s="4"/>
      <c r="EIW149" s="4"/>
      <c r="EIX149" s="4"/>
      <c r="EIY149" s="4"/>
      <c r="EIZ149" s="4"/>
      <c r="EJA149" s="4"/>
      <c r="EJB149" s="4"/>
      <c r="EJC149" s="4"/>
      <c r="EJD149" s="4"/>
      <c r="EJE149" s="4"/>
      <c r="EJF149" s="4"/>
      <c r="EJG149" s="4"/>
      <c r="EJH149" s="4"/>
      <c r="EJI149" s="4"/>
      <c r="EJJ149" s="4"/>
      <c r="EJK149" s="4"/>
      <c r="EJL149" s="4"/>
      <c r="EJM149" s="4"/>
      <c r="EJN149" s="4"/>
      <c r="EJO149" s="4"/>
      <c r="EJP149" s="4"/>
      <c r="EJQ149" s="4"/>
      <c r="EJR149" s="4"/>
      <c r="EJS149" s="4"/>
      <c r="EJT149" s="4"/>
      <c r="EJU149" s="4"/>
      <c r="EJV149" s="4"/>
      <c r="EJW149" s="4"/>
      <c r="EJX149" s="4"/>
      <c r="EJY149" s="4"/>
      <c r="EJZ149" s="4"/>
      <c r="EKA149" s="4"/>
      <c r="EKB149" s="4"/>
      <c r="EKC149" s="4"/>
      <c r="EKD149" s="4"/>
      <c r="EKE149" s="4"/>
      <c r="EKF149" s="4"/>
      <c r="EKG149" s="4"/>
      <c r="EKH149" s="4"/>
      <c r="EKI149" s="4"/>
      <c r="EKJ149" s="4"/>
      <c r="EKK149" s="4"/>
      <c r="EKL149" s="4"/>
      <c r="EKM149" s="4"/>
      <c r="EKN149" s="4"/>
      <c r="EKO149" s="4"/>
      <c r="EKP149" s="4"/>
      <c r="EKQ149" s="4"/>
      <c r="EKR149" s="4"/>
      <c r="EKS149" s="4"/>
      <c r="EKT149" s="4"/>
      <c r="EKU149" s="4"/>
      <c r="EKV149" s="4"/>
      <c r="EKW149" s="4"/>
      <c r="EKX149" s="4"/>
      <c r="EKY149" s="4"/>
      <c r="EKZ149" s="4"/>
      <c r="ELA149" s="4"/>
      <c r="ELB149" s="4"/>
      <c r="ELC149" s="4"/>
      <c r="ELD149" s="4"/>
      <c r="ELE149" s="4"/>
      <c r="ELF149" s="4"/>
      <c r="ELG149" s="4"/>
      <c r="ELH149" s="4"/>
      <c r="ELI149" s="4"/>
      <c r="ELJ149" s="4"/>
      <c r="ELK149" s="4"/>
      <c r="ELL149" s="4"/>
      <c r="ELM149" s="4"/>
      <c r="ELN149" s="4"/>
      <c r="ELO149" s="4"/>
      <c r="ELP149" s="4"/>
      <c r="ELQ149" s="4"/>
      <c r="ELR149" s="4"/>
      <c r="ELS149" s="4"/>
      <c r="ELT149" s="4"/>
      <c r="ELU149" s="4"/>
      <c r="ELV149" s="4"/>
      <c r="ELW149" s="4"/>
      <c r="ELX149" s="4"/>
      <c r="ELY149" s="4"/>
      <c r="ELZ149" s="4"/>
      <c r="EMA149" s="4"/>
      <c r="EMB149" s="4"/>
      <c r="EMC149" s="4"/>
      <c r="EMD149" s="4"/>
      <c r="EME149" s="4"/>
      <c r="EMF149" s="4"/>
      <c r="EMG149" s="4"/>
      <c r="EMH149" s="4"/>
      <c r="EMI149" s="4"/>
      <c r="EMJ149" s="4"/>
      <c r="EMK149" s="4"/>
      <c r="EML149" s="4"/>
      <c r="EMM149" s="4"/>
      <c r="EMN149" s="4"/>
      <c r="EMO149" s="4"/>
      <c r="EMP149" s="4"/>
      <c r="EMQ149" s="4"/>
      <c r="EMR149" s="4"/>
      <c r="EMS149" s="4"/>
      <c r="EMT149" s="4"/>
      <c r="EMU149" s="4"/>
      <c r="EMV149" s="4"/>
      <c r="EMW149" s="4"/>
      <c r="EMX149" s="4"/>
      <c r="EMY149" s="4"/>
      <c r="EMZ149" s="4"/>
      <c r="ENA149" s="4"/>
      <c r="ENB149" s="4"/>
      <c r="ENC149" s="4"/>
      <c r="END149" s="4"/>
      <c r="ENE149" s="4"/>
      <c r="ENF149" s="4"/>
      <c r="ENG149" s="4"/>
      <c r="ENH149" s="4"/>
      <c r="ENI149" s="4"/>
      <c r="ENJ149" s="4"/>
      <c r="ENK149" s="4"/>
      <c r="ENL149" s="4"/>
      <c r="ENM149" s="4"/>
      <c r="ENN149" s="4"/>
      <c r="ENO149" s="4"/>
      <c r="ENP149" s="4"/>
      <c r="ENQ149" s="4"/>
      <c r="ENR149" s="4"/>
      <c r="ENS149" s="4"/>
      <c r="ENT149" s="4"/>
      <c r="ENU149" s="4"/>
      <c r="ENV149" s="4"/>
      <c r="ENW149" s="4"/>
      <c r="ENX149" s="4"/>
      <c r="ENY149" s="4"/>
      <c r="ENZ149" s="4"/>
      <c r="EOA149" s="4"/>
      <c r="EOB149" s="4"/>
      <c r="EOC149" s="4"/>
      <c r="EOD149" s="4"/>
      <c r="EOE149" s="4"/>
      <c r="EOF149" s="4"/>
      <c r="EOG149" s="4"/>
      <c r="EOH149" s="4"/>
      <c r="EOI149" s="4"/>
      <c r="EOJ149" s="4"/>
      <c r="EOK149" s="4"/>
      <c r="EOL149" s="4"/>
      <c r="EOM149" s="4"/>
      <c r="EON149" s="4"/>
      <c r="EOO149" s="4"/>
      <c r="EOP149" s="4"/>
      <c r="EOQ149" s="4"/>
      <c r="EOR149" s="4"/>
      <c r="EOS149" s="4"/>
      <c r="EOT149" s="4"/>
      <c r="EOU149" s="4"/>
      <c r="EOV149" s="4"/>
      <c r="EOW149" s="4"/>
      <c r="EOX149" s="4"/>
      <c r="EOY149" s="4"/>
      <c r="EOZ149" s="4"/>
      <c r="EPA149" s="4"/>
      <c r="EPB149" s="4"/>
      <c r="EPC149" s="4"/>
      <c r="EPD149" s="4"/>
      <c r="EPE149" s="4"/>
      <c r="EPF149" s="4"/>
      <c r="EPG149" s="4"/>
      <c r="EPH149" s="4"/>
      <c r="EPI149" s="4"/>
      <c r="EPJ149" s="4"/>
      <c r="EPK149" s="4"/>
      <c r="EPL149" s="4"/>
      <c r="EPM149" s="4"/>
      <c r="EPN149" s="4"/>
      <c r="EPU149" s="4"/>
      <c r="EPV149" s="4"/>
      <c r="EPW149" s="4"/>
      <c r="EPX149" s="4"/>
      <c r="EPY149" s="4"/>
      <c r="EPZ149" s="4"/>
      <c r="EQA149" s="4"/>
      <c r="EQB149" s="4"/>
      <c r="EQC149" s="4"/>
      <c r="EQD149" s="4"/>
      <c r="EQE149" s="4"/>
      <c r="EQF149" s="4"/>
      <c r="EQG149" s="4"/>
      <c r="EQH149" s="4"/>
      <c r="EQI149" s="4"/>
      <c r="EQJ149" s="4"/>
      <c r="EQK149" s="4"/>
      <c r="EQL149" s="4"/>
      <c r="EQM149" s="4"/>
      <c r="EQN149" s="4"/>
      <c r="EQO149" s="4"/>
      <c r="EQP149" s="4"/>
      <c r="EQQ149" s="4"/>
      <c r="EQR149" s="4"/>
      <c r="EQS149" s="4"/>
      <c r="EQT149" s="4"/>
      <c r="EQU149" s="4"/>
      <c r="EQV149" s="4"/>
      <c r="EQW149" s="4"/>
      <c r="EQX149" s="4"/>
      <c r="EQY149" s="4"/>
      <c r="EQZ149" s="4"/>
      <c r="ERA149" s="4"/>
      <c r="ERB149" s="4"/>
      <c r="ERC149" s="4"/>
      <c r="ERD149" s="4"/>
      <c r="ERE149" s="4"/>
      <c r="ERF149" s="4"/>
      <c r="ERG149" s="4"/>
      <c r="ERH149" s="4"/>
      <c r="ERI149" s="4"/>
      <c r="ERJ149" s="4"/>
      <c r="ERK149" s="4"/>
      <c r="ERL149" s="4"/>
      <c r="ERM149" s="4"/>
      <c r="ERN149" s="4"/>
      <c r="ERO149" s="4"/>
      <c r="ERP149" s="4"/>
      <c r="ERQ149" s="4"/>
      <c r="ERR149" s="4"/>
      <c r="ERS149" s="4"/>
      <c r="ERT149" s="4"/>
      <c r="ERU149" s="4"/>
      <c r="ERV149" s="4"/>
      <c r="ERW149" s="4"/>
      <c r="ERX149" s="4"/>
      <c r="ERY149" s="4"/>
      <c r="ERZ149" s="4"/>
      <c r="ESA149" s="4"/>
      <c r="ESB149" s="4"/>
      <c r="ESC149" s="4"/>
      <c r="ESD149" s="4"/>
      <c r="ESE149" s="4"/>
      <c r="ESF149" s="4"/>
      <c r="ESG149" s="4"/>
      <c r="ESH149" s="4"/>
      <c r="ESI149" s="4"/>
      <c r="ESJ149" s="4"/>
      <c r="ESK149" s="4"/>
      <c r="ESL149" s="4"/>
      <c r="ESM149" s="4"/>
      <c r="ESN149" s="4"/>
      <c r="ESO149" s="4"/>
      <c r="ESP149" s="4"/>
      <c r="ESQ149" s="4"/>
      <c r="ESR149" s="4"/>
      <c r="ESS149" s="4"/>
      <c r="EST149" s="4"/>
      <c r="ESU149" s="4"/>
      <c r="ESV149" s="4"/>
      <c r="ESW149" s="4"/>
      <c r="ESX149" s="4"/>
      <c r="ESY149" s="4"/>
      <c r="ESZ149" s="4"/>
      <c r="ETA149" s="4"/>
      <c r="ETB149" s="4"/>
      <c r="ETC149" s="4"/>
      <c r="ETD149" s="4"/>
      <c r="ETE149" s="4"/>
      <c r="ETF149" s="4"/>
      <c r="ETG149" s="4"/>
      <c r="ETH149" s="4"/>
      <c r="ETI149" s="4"/>
      <c r="ETJ149" s="4"/>
      <c r="ETK149" s="4"/>
      <c r="ETL149" s="4"/>
      <c r="ETM149" s="4"/>
      <c r="ETN149" s="4"/>
      <c r="ETO149" s="4"/>
      <c r="ETP149" s="4"/>
      <c r="ETQ149" s="4"/>
      <c r="ETR149" s="4"/>
      <c r="ETS149" s="4"/>
      <c r="ETT149" s="4"/>
      <c r="ETU149" s="4"/>
      <c r="ETV149" s="4"/>
      <c r="ETW149" s="4"/>
      <c r="ETX149" s="4"/>
      <c r="ETY149" s="4"/>
      <c r="ETZ149" s="4"/>
      <c r="EUA149" s="4"/>
      <c r="EUB149" s="4"/>
      <c r="EUC149" s="4"/>
      <c r="EUD149" s="4"/>
      <c r="EUE149" s="4"/>
      <c r="EUF149" s="4"/>
      <c r="EUG149" s="4"/>
      <c r="EUH149" s="4"/>
      <c r="EUI149" s="4"/>
      <c r="EUJ149" s="4"/>
      <c r="EUK149" s="4"/>
      <c r="EUL149" s="4"/>
      <c r="EUM149" s="4"/>
      <c r="EUN149" s="4"/>
      <c r="EUO149" s="4"/>
      <c r="EUP149" s="4"/>
      <c r="EUQ149" s="4"/>
      <c r="EUR149" s="4"/>
      <c r="EUS149" s="4"/>
      <c r="EUT149" s="4"/>
      <c r="EUU149" s="4"/>
      <c r="EUV149" s="4"/>
      <c r="EUW149" s="4"/>
      <c r="EUX149" s="4"/>
      <c r="EUY149" s="4"/>
      <c r="EUZ149" s="4"/>
      <c r="EVA149" s="4"/>
      <c r="EVB149" s="4"/>
      <c r="EVC149" s="4"/>
      <c r="EVD149" s="4"/>
      <c r="EVE149" s="4"/>
      <c r="EVF149" s="4"/>
      <c r="EVG149" s="4"/>
      <c r="EVH149" s="4"/>
      <c r="EVI149" s="4"/>
      <c r="EVJ149" s="4"/>
      <c r="EVK149" s="4"/>
      <c r="EVL149" s="4"/>
      <c r="EVM149" s="4"/>
      <c r="EVN149" s="4"/>
      <c r="EVO149" s="4"/>
      <c r="EVP149" s="4"/>
      <c r="EVQ149" s="4"/>
      <c r="EVR149" s="4"/>
      <c r="EVS149" s="4"/>
      <c r="EVT149" s="4"/>
      <c r="EVU149" s="4"/>
      <c r="EVV149" s="4"/>
      <c r="EVW149" s="4"/>
      <c r="EVX149" s="4"/>
      <c r="EVY149" s="4"/>
      <c r="EVZ149" s="4"/>
      <c r="EWA149" s="4"/>
      <c r="EWB149" s="4"/>
      <c r="EWC149" s="4"/>
      <c r="EWD149" s="4"/>
      <c r="EWE149" s="4"/>
      <c r="EWF149" s="4"/>
      <c r="EWG149" s="4"/>
      <c r="EWH149" s="4"/>
      <c r="EWI149" s="4"/>
      <c r="EWJ149" s="4"/>
      <c r="EWK149" s="4"/>
      <c r="EWL149" s="4"/>
      <c r="EWM149" s="4"/>
      <c r="EWN149" s="4"/>
      <c r="EWO149" s="4"/>
      <c r="EWP149" s="4"/>
      <c r="EWQ149" s="4"/>
      <c r="EWR149" s="4"/>
      <c r="EWS149" s="4"/>
      <c r="EWT149" s="4"/>
      <c r="EWU149" s="4"/>
      <c r="EWV149" s="4"/>
      <c r="EWW149" s="4"/>
      <c r="EWX149" s="4"/>
      <c r="EWY149" s="4"/>
      <c r="EWZ149" s="4"/>
      <c r="EXA149" s="4"/>
      <c r="EXB149" s="4"/>
      <c r="EXC149" s="4"/>
      <c r="EXD149" s="4"/>
      <c r="EXE149" s="4"/>
      <c r="EXF149" s="4"/>
      <c r="EXG149" s="4"/>
      <c r="EXH149" s="4"/>
      <c r="EXI149" s="4"/>
      <c r="EXJ149" s="4"/>
      <c r="EXK149" s="4"/>
      <c r="EXL149" s="4"/>
      <c r="EXM149" s="4"/>
      <c r="EXN149" s="4"/>
      <c r="EXO149" s="4"/>
      <c r="EXP149" s="4"/>
      <c r="EXQ149" s="4"/>
      <c r="EXR149" s="4"/>
      <c r="EXS149" s="4"/>
      <c r="EXT149" s="4"/>
      <c r="EXU149" s="4"/>
      <c r="EXV149" s="4"/>
      <c r="EXW149" s="4"/>
      <c r="EXX149" s="4"/>
      <c r="EXY149" s="4"/>
      <c r="EXZ149" s="4"/>
      <c r="EYA149" s="4"/>
      <c r="EYB149" s="4"/>
      <c r="EYC149" s="4"/>
      <c r="EYD149" s="4"/>
      <c r="EYE149" s="4"/>
      <c r="EYF149" s="4"/>
      <c r="EYG149" s="4"/>
      <c r="EYH149" s="4"/>
      <c r="EYI149" s="4"/>
      <c r="EYJ149" s="4"/>
      <c r="EYK149" s="4"/>
      <c r="EYL149" s="4"/>
      <c r="EYM149" s="4"/>
      <c r="EYN149" s="4"/>
      <c r="EYO149" s="4"/>
      <c r="EYP149" s="4"/>
      <c r="EYQ149" s="4"/>
      <c r="EYR149" s="4"/>
      <c r="EYS149" s="4"/>
      <c r="EYT149" s="4"/>
      <c r="EYU149" s="4"/>
      <c r="EYV149" s="4"/>
      <c r="EYW149" s="4"/>
      <c r="EYX149" s="4"/>
      <c r="EYY149" s="4"/>
      <c r="EYZ149" s="4"/>
      <c r="EZA149" s="4"/>
      <c r="EZB149" s="4"/>
      <c r="EZC149" s="4"/>
      <c r="EZD149" s="4"/>
      <c r="EZE149" s="4"/>
      <c r="EZF149" s="4"/>
      <c r="EZG149" s="4"/>
      <c r="EZH149" s="4"/>
      <c r="EZI149" s="4"/>
      <c r="EZJ149" s="4"/>
      <c r="EZQ149" s="4"/>
      <c r="EZR149" s="4"/>
      <c r="EZS149" s="4"/>
      <c r="EZT149" s="4"/>
      <c r="EZU149" s="4"/>
      <c r="EZV149" s="4"/>
      <c r="EZW149" s="4"/>
      <c r="EZX149" s="4"/>
      <c r="EZY149" s="4"/>
      <c r="EZZ149" s="4"/>
      <c r="FAA149" s="4"/>
      <c r="FAB149" s="4"/>
      <c r="FAC149" s="4"/>
      <c r="FAD149" s="4"/>
      <c r="FAE149" s="4"/>
      <c r="FAF149" s="4"/>
      <c r="FAG149" s="4"/>
      <c r="FAH149" s="4"/>
      <c r="FAI149" s="4"/>
      <c r="FAJ149" s="4"/>
      <c r="FAK149" s="4"/>
      <c r="FAL149" s="4"/>
      <c r="FAM149" s="4"/>
      <c r="FAN149" s="4"/>
      <c r="FAO149" s="4"/>
      <c r="FAP149" s="4"/>
      <c r="FAQ149" s="4"/>
      <c r="FAR149" s="4"/>
      <c r="FAS149" s="4"/>
      <c r="FAT149" s="4"/>
      <c r="FAU149" s="4"/>
      <c r="FAV149" s="4"/>
      <c r="FAW149" s="4"/>
      <c r="FAX149" s="4"/>
      <c r="FAY149" s="4"/>
      <c r="FAZ149" s="4"/>
      <c r="FBA149" s="4"/>
      <c r="FBB149" s="4"/>
      <c r="FBC149" s="4"/>
      <c r="FBD149" s="4"/>
      <c r="FBE149" s="4"/>
      <c r="FBF149" s="4"/>
      <c r="FBG149" s="4"/>
      <c r="FBH149" s="4"/>
      <c r="FBI149" s="4"/>
      <c r="FBJ149" s="4"/>
      <c r="FBK149" s="4"/>
      <c r="FBL149" s="4"/>
      <c r="FBM149" s="4"/>
      <c r="FBN149" s="4"/>
      <c r="FBO149" s="4"/>
      <c r="FBP149" s="4"/>
      <c r="FBQ149" s="4"/>
      <c r="FBR149" s="4"/>
      <c r="FBS149" s="4"/>
      <c r="FBT149" s="4"/>
      <c r="FBU149" s="4"/>
      <c r="FBV149" s="4"/>
      <c r="FBW149" s="4"/>
      <c r="FBX149" s="4"/>
      <c r="FBY149" s="4"/>
      <c r="FBZ149" s="4"/>
      <c r="FCA149" s="4"/>
      <c r="FCB149" s="4"/>
      <c r="FCC149" s="4"/>
      <c r="FCD149" s="4"/>
      <c r="FCE149" s="4"/>
      <c r="FCF149" s="4"/>
      <c r="FCG149" s="4"/>
      <c r="FCH149" s="4"/>
      <c r="FCI149" s="4"/>
      <c r="FCJ149" s="4"/>
      <c r="FCK149" s="4"/>
      <c r="FCL149" s="4"/>
      <c r="FCM149" s="4"/>
      <c r="FCN149" s="4"/>
      <c r="FCO149" s="4"/>
      <c r="FCP149" s="4"/>
      <c r="FCQ149" s="4"/>
      <c r="FCR149" s="4"/>
      <c r="FCS149" s="4"/>
      <c r="FCT149" s="4"/>
      <c r="FCU149" s="4"/>
      <c r="FCV149" s="4"/>
      <c r="FCW149" s="4"/>
      <c r="FCX149" s="4"/>
      <c r="FCY149" s="4"/>
      <c r="FCZ149" s="4"/>
      <c r="FDA149" s="4"/>
      <c r="FDB149" s="4"/>
      <c r="FDC149" s="4"/>
      <c r="FDD149" s="4"/>
      <c r="FDE149" s="4"/>
      <c r="FDF149" s="4"/>
      <c r="FDG149" s="4"/>
      <c r="FDH149" s="4"/>
      <c r="FDI149" s="4"/>
      <c r="FDJ149" s="4"/>
      <c r="FDK149" s="4"/>
      <c r="FDL149" s="4"/>
      <c r="FDM149" s="4"/>
      <c r="FDN149" s="4"/>
      <c r="FDO149" s="4"/>
      <c r="FDP149" s="4"/>
      <c r="FDQ149" s="4"/>
      <c r="FDR149" s="4"/>
      <c r="FDS149" s="4"/>
      <c r="FDT149" s="4"/>
      <c r="FDU149" s="4"/>
      <c r="FDV149" s="4"/>
      <c r="FDW149" s="4"/>
      <c r="FDX149" s="4"/>
      <c r="FDY149" s="4"/>
      <c r="FDZ149" s="4"/>
      <c r="FEA149" s="4"/>
      <c r="FEB149" s="4"/>
      <c r="FEC149" s="4"/>
      <c r="FED149" s="4"/>
      <c r="FEE149" s="4"/>
      <c r="FEF149" s="4"/>
      <c r="FEG149" s="4"/>
      <c r="FEH149" s="4"/>
      <c r="FEI149" s="4"/>
      <c r="FEJ149" s="4"/>
      <c r="FEK149" s="4"/>
      <c r="FEL149" s="4"/>
      <c r="FEM149" s="4"/>
      <c r="FEN149" s="4"/>
      <c r="FEO149" s="4"/>
      <c r="FEP149" s="4"/>
      <c r="FEQ149" s="4"/>
      <c r="FER149" s="4"/>
      <c r="FES149" s="4"/>
      <c r="FET149" s="4"/>
      <c r="FEU149" s="4"/>
      <c r="FEV149" s="4"/>
      <c r="FEW149" s="4"/>
      <c r="FEX149" s="4"/>
      <c r="FEY149" s="4"/>
      <c r="FEZ149" s="4"/>
      <c r="FFA149" s="4"/>
      <c r="FFB149" s="4"/>
      <c r="FFC149" s="4"/>
      <c r="FFD149" s="4"/>
      <c r="FFE149" s="4"/>
      <c r="FFF149" s="4"/>
      <c r="FFG149" s="4"/>
      <c r="FFH149" s="4"/>
      <c r="FFI149" s="4"/>
      <c r="FFJ149" s="4"/>
      <c r="FFK149" s="4"/>
      <c r="FFL149" s="4"/>
      <c r="FFM149" s="4"/>
      <c r="FFN149" s="4"/>
      <c r="FFO149" s="4"/>
      <c r="FFP149" s="4"/>
      <c r="FFQ149" s="4"/>
      <c r="FFR149" s="4"/>
      <c r="FFS149" s="4"/>
      <c r="FFT149" s="4"/>
      <c r="FFU149" s="4"/>
      <c r="FFV149" s="4"/>
      <c r="FFW149" s="4"/>
      <c r="FFX149" s="4"/>
      <c r="FFY149" s="4"/>
      <c r="FFZ149" s="4"/>
      <c r="FGA149" s="4"/>
      <c r="FGB149" s="4"/>
      <c r="FGC149" s="4"/>
      <c r="FGD149" s="4"/>
      <c r="FGE149" s="4"/>
      <c r="FGF149" s="4"/>
      <c r="FGG149" s="4"/>
      <c r="FGH149" s="4"/>
      <c r="FGI149" s="4"/>
      <c r="FGJ149" s="4"/>
      <c r="FGK149" s="4"/>
      <c r="FGL149" s="4"/>
      <c r="FGM149" s="4"/>
      <c r="FGN149" s="4"/>
      <c r="FGO149" s="4"/>
      <c r="FGP149" s="4"/>
      <c r="FGQ149" s="4"/>
      <c r="FGR149" s="4"/>
      <c r="FGS149" s="4"/>
      <c r="FGT149" s="4"/>
      <c r="FGU149" s="4"/>
      <c r="FGV149" s="4"/>
      <c r="FGW149" s="4"/>
      <c r="FGX149" s="4"/>
      <c r="FGY149" s="4"/>
      <c r="FGZ149" s="4"/>
      <c r="FHA149" s="4"/>
      <c r="FHB149" s="4"/>
      <c r="FHC149" s="4"/>
      <c r="FHD149" s="4"/>
      <c r="FHE149" s="4"/>
      <c r="FHF149" s="4"/>
      <c r="FHG149" s="4"/>
      <c r="FHH149" s="4"/>
      <c r="FHI149" s="4"/>
      <c r="FHJ149" s="4"/>
      <c r="FHK149" s="4"/>
      <c r="FHL149" s="4"/>
      <c r="FHM149" s="4"/>
      <c r="FHN149" s="4"/>
      <c r="FHO149" s="4"/>
      <c r="FHP149" s="4"/>
      <c r="FHQ149" s="4"/>
      <c r="FHR149" s="4"/>
      <c r="FHS149" s="4"/>
      <c r="FHT149" s="4"/>
      <c r="FHU149" s="4"/>
      <c r="FHV149" s="4"/>
      <c r="FHW149" s="4"/>
      <c r="FHX149" s="4"/>
      <c r="FHY149" s="4"/>
      <c r="FHZ149" s="4"/>
      <c r="FIA149" s="4"/>
      <c r="FIB149" s="4"/>
      <c r="FIC149" s="4"/>
      <c r="FID149" s="4"/>
      <c r="FIE149" s="4"/>
      <c r="FIF149" s="4"/>
      <c r="FIG149" s="4"/>
      <c r="FIH149" s="4"/>
      <c r="FII149" s="4"/>
      <c r="FIJ149" s="4"/>
      <c r="FIK149" s="4"/>
      <c r="FIL149" s="4"/>
      <c r="FIM149" s="4"/>
      <c r="FIN149" s="4"/>
      <c r="FIO149" s="4"/>
      <c r="FIP149" s="4"/>
      <c r="FIQ149" s="4"/>
      <c r="FIR149" s="4"/>
      <c r="FIS149" s="4"/>
      <c r="FIT149" s="4"/>
      <c r="FIU149" s="4"/>
      <c r="FIV149" s="4"/>
      <c r="FIW149" s="4"/>
      <c r="FIX149" s="4"/>
      <c r="FIY149" s="4"/>
      <c r="FIZ149" s="4"/>
      <c r="FJA149" s="4"/>
      <c r="FJB149" s="4"/>
      <c r="FJC149" s="4"/>
      <c r="FJD149" s="4"/>
      <c r="FJE149" s="4"/>
      <c r="FJF149" s="4"/>
      <c r="FJM149" s="4"/>
      <c r="FJN149" s="4"/>
      <c r="FJO149" s="4"/>
      <c r="FJP149" s="4"/>
      <c r="FJQ149" s="4"/>
      <c r="FJR149" s="4"/>
      <c r="FJS149" s="4"/>
      <c r="FJT149" s="4"/>
      <c r="FJU149" s="4"/>
      <c r="FJV149" s="4"/>
      <c r="FJW149" s="4"/>
      <c r="FJX149" s="4"/>
      <c r="FJY149" s="4"/>
      <c r="FJZ149" s="4"/>
      <c r="FKA149" s="4"/>
      <c r="FKB149" s="4"/>
      <c r="FKC149" s="4"/>
      <c r="FKD149" s="4"/>
      <c r="FKE149" s="4"/>
      <c r="FKF149" s="4"/>
      <c r="FKG149" s="4"/>
      <c r="FKH149" s="4"/>
      <c r="FKI149" s="4"/>
      <c r="FKJ149" s="4"/>
      <c r="FKK149" s="4"/>
      <c r="FKL149" s="4"/>
      <c r="FKM149" s="4"/>
      <c r="FKN149" s="4"/>
      <c r="FKO149" s="4"/>
      <c r="FKP149" s="4"/>
      <c r="FKQ149" s="4"/>
      <c r="FKR149" s="4"/>
      <c r="FKS149" s="4"/>
      <c r="FKT149" s="4"/>
      <c r="FKU149" s="4"/>
      <c r="FKV149" s="4"/>
      <c r="FKW149" s="4"/>
      <c r="FKX149" s="4"/>
      <c r="FKY149" s="4"/>
      <c r="FKZ149" s="4"/>
      <c r="FLA149" s="4"/>
      <c r="FLB149" s="4"/>
      <c r="FLC149" s="4"/>
      <c r="FLD149" s="4"/>
      <c r="FLE149" s="4"/>
      <c r="FLF149" s="4"/>
      <c r="FLG149" s="4"/>
      <c r="FLH149" s="4"/>
      <c r="FLI149" s="4"/>
      <c r="FLJ149" s="4"/>
      <c r="FLK149" s="4"/>
      <c r="FLL149" s="4"/>
      <c r="FLM149" s="4"/>
      <c r="FLN149" s="4"/>
      <c r="FLO149" s="4"/>
      <c r="FLP149" s="4"/>
      <c r="FLQ149" s="4"/>
      <c r="FLR149" s="4"/>
      <c r="FLS149" s="4"/>
      <c r="FLT149" s="4"/>
      <c r="FLU149" s="4"/>
      <c r="FLV149" s="4"/>
      <c r="FLW149" s="4"/>
      <c r="FLX149" s="4"/>
      <c r="FLY149" s="4"/>
      <c r="FLZ149" s="4"/>
      <c r="FMA149" s="4"/>
      <c r="FMB149" s="4"/>
      <c r="FMC149" s="4"/>
      <c r="FMD149" s="4"/>
      <c r="FME149" s="4"/>
      <c r="FMF149" s="4"/>
      <c r="FMG149" s="4"/>
      <c r="FMH149" s="4"/>
      <c r="FMI149" s="4"/>
      <c r="FMJ149" s="4"/>
      <c r="FMK149" s="4"/>
      <c r="FML149" s="4"/>
      <c r="FMM149" s="4"/>
      <c r="FMN149" s="4"/>
      <c r="FMO149" s="4"/>
      <c r="FMP149" s="4"/>
      <c r="FMQ149" s="4"/>
      <c r="FMR149" s="4"/>
      <c r="FMS149" s="4"/>
      <c r="FMT149" s="4"/>
      <c r="FMU149" s="4"/>
      <c r="FMV149" s="4"/>
      <c r="FMW149" s="4"/>
      <c r="FMX149" s="4"/>
      <c r="FMY149" s="4"/>
      <c r="FMZ149" s="4"/>
      <c r="FNA149" s="4"/>
      <c r="FNB149" s="4"/>
      <c r="FNC149" s="4"/>
      <c r="FND149" s="4"/>
      <c r="FNE149" s="4"/>
      <c r="FNF149" s="4"/>
      <c r="FNG149" s="4"/>
      <c r="FNH149" s="4"/>
      <c r="FNI149" s="4"/>
      <c r="FNJ149" s="4"/>
      <c r="FNK149" s="4"/>
      <c r="FNL149" s="4"/>
      <c r="FNM149" s="4"/>
      <c r="FNN149" s="4"/>
      <c r="FNO149" s="4"/>
      <c r="FNP149" s="4"/>
      <c r="FNQ149" s="4"/>
      <c r="FNR149" s="4"/>
      <c r="FNS149" s="4"/>
      <c r="FNT149" s="4"/>
      <c r="FNU149" s="4"/>
      <c r="FNV149" s="4"/>
      <c r="FNW149" s="4"/>
      <c r="FNX149" s="4"/>
      <c r="FNY149" s="4"/>
      <c r="FNZ149" s="4"/>
      <c r="FOA149" s="4"/>
      <c r="FOB149" s="4"/>
      <c r="FOC149" s="4"/>
      <c r="FOD149" s="4"/>
      <c r="FOE149" s="4"/>
      <c r="FOF149" s="4"/>
      <c r="FOG149" s="4"/>
      <c r="FOH149" s="4"/>
      <c r="FOI149" s="4"/>
      <c r="FOJ149" s="4"/>
      <c r="FOK149" s="4"/>
      <c r="FOL149" s="4"/>
      <c r="FOM149" s="4"/>
      <c r="FON149" s="4"/>
      <c r="FOO149" s="4"/>
      <c r="FOP149" s="4"/>
      <c r="FOQ149" s="4"/>
      <c r="FOR149" s="4"/>
      <c r="FOS149" s="4"/>
      <c r="FOT149" s="4"/>
      <c r="FOU149" s="4"/>
      <c r="FOV149" s="4"/>
      <c r="FOW149" s="4"/>
      <c r="FOX149" s="4"/>
      <c r="FOY149" s="4"/>
      <c r="FOZ149" s="4"/>
      <c r="FPA149" s="4"/>
      <c r="FPB149" s="4"/>
      <c r="FPC149" s="4"/>
      <c r="FPD149" s="4"/>
      <c r="FPE149" s="4"/>
      <c r="FPF149" s="4"/>
      <c r="FPG149" s="4"/>
      <c r="FPH149" s="4"/>
      <c r="FPI149" s="4"/>
      <c r="FPJ149" s="4"/>
      <c r="FPK149" s="4"/>
      <c r="FPL149" s="4"/>
      <c r="FPM149" s="4"/>
      <c r="FPN149" s="4"/>
      <c r="FPO149" s="4"/>
      <c r="FPP149" s="4"/>
      <c r="FPQ149" s="4"/>
      <c r="FPR149" s="4"/>
      <c r="FPS149" s="4"/>
      <c r="FPT149" s="4"/>
      <c r="FPU149" s="4"/>
      <c r="FPV149" s="4"/>
      <c r="FPW149" s="4"/>
      <c r="FPX149" s="4"/>
      <c r="FPY149" s="4"/>
      <c r="FPZ149" s="4"/>
      <c r="FQA149" s="4"/>
      <c r="FQB149" s="4"/>
      <c r="FQC149" s="4"/>
      <c r="FQD149" s="4"/>
      <c r="FQE149" s="4"/>
      <c r="FQF149" s="4"/>
      <c r="FQG149" s="4"/>
      <c r="FQH149" s="4"/>
      <c r="FQI149" s="4"/>
      <c r="FQJ149" s="4"/>
      <c r="FQK149" s="4"/>
      <c r="FQL149" s="4"/>
      <c r="FQM149" s="4"/>
      <c r="FQN149" s="4"/>
      <c r="FQO149" s="4"/>
      <c r="FQP149" s="4"/>
      <c r="FQQ149" s="4"/>
      <c r="FQR149" s="4"/>
      <c r="FQS149" s="4"/>
      <c r="FQT149" s="4"/>
      <c r="FQU149" s="4"/>
      <c r="FQV149" s="4"/>
      <c r="FQW149" s="4"/>
      <c r="FQX149" s="4"/>
      <c r="FQY149" s="4"/>
      <c r="FQZ149" s="4"/>
      <c r="FRA149" s="4"/>
      <c r="FRB149" s="4"/>
      <c r="FRC149" s="4"/>
      <c r="FRD149" s="4"/>
      <c r="FRE149" s="4"/>
      <c r="FRF149" s="4"/>
      <c r="FRG149" s="4"/>
      <c r="FRH149" s="4"/>
      <c r="FRI149" s="4"/>
      <c r="FRJ149" s="4"/>
      <c r="FRK149" s="4"/>
      <c r="FRL149" s="4"/>
      <c r="FRM149" s="4"/>
      <c r="FRN149" s="4"/>
      <c r="FRO149" s="4"/>
      <c r="FRP149" s="4"/>
      <c r="FRQ149" s="4"/>
      <c r="FRR149" s="4"/>
      <c r="FRS149" s="4"/>
      <c r="FRT149" s="4"/>
      <c r="FRU149" s="4"/>
      <c r="FRV149" s="4"/>
      <c r="FRW149" s="4"/>
      <c r="FRX149" s="4"/>
      <c r="FRY149" s="4"/>
      <c r="FRZ149" s="4"/>
      <c r="FSA149" s="4"/>
      <c r="FSB149" s="4"/>
      <c r="FSC149" s="4"/>
      <c r="FSD149" s="4"/>
      <c r="FSE149" s="4"/>
      <c r="FSF149" s="4"/>
      <c r="FSG149" s="4"/>
      <c r="FSH149" s="4"/>
      <c r="FSI149" s="4"/>
      <c r="FSJ149" s="4"/>
      <c r="FSK149" s="4"/>
      <c r="FSL149" s="4"/>
      <c r="FSM149" s="4"/>
      <c r="FSN149" s="4"/>
      <c r="FSO149" s="4"/>
      <c r="FSP149" s="4"/>
      <c r="FSQ149" s="4"/>
      <c r="FSR149" s="4"/>
      <c r="FSS149" s="4"/>
      <c r="FST149" s="4"/>
      <c r="FSU149" s="4"/>
      <c r="FSV149" s="4"/>
      <c r="FSW149" s="4"/>
      <c r="FSX149" s="4"/>
      <c r="FSY149" s="4"/>
      <c r="FSZ149" s="4"/>
      <c r="FTA149" s="4"/>
      <c r="FTB149" s="4"/>
      <c r="FTI149" s="4"/>
      <c r="FTJ149" s="4"/>
      <c r="FTK149" s="4"/>
      <c r="FTL149" s="4"/>
      <c r="FTM149" s="4"/>
      <c r="FTN149" s="4"/>
      <c r="FTO149" s="4"/>
      <c r="FTP149" s="4"/>
      <c r="FTQ149" s="4"/>
      <c r="FTR149" s="4"/>
      <c r="FTS149" s="4"/>
      <c r="FTT149" s="4"/>
      <c r="FTU149" s="4"/>
      <c r="FTV149" s="4"/>
      <c r="FTW149" s="4"/>
      <c r="FTX149" s="4"/>
      <c r="FTY149" s="4"/>
      <c r="FTZ149" s="4"/>
      <c r="FUA149" s="4"/>
      <c r="FUB149" s="4"/>
      <c r="FUC149" s="4"/>
      <c r="FUD149" s="4"/>
      <c r="FUE149" s="4"/>
      <c r="FUF149" s="4"/>
      <c r="FUG149" s="4"/>
      <c r="FUH149" s="4"/>
      <c r="FUI149" s="4"/>
      <c r="FUJ149" s="4"/>
      <c r="FUK149" s="4"/>
      <c r="FUL149" s="4"/>
      <c r="FUM149" s="4"/>
      <c r="FUN149" s="4"/>
      <c r="FUO149" s="4"/>
      <c r="FUP149" s="4"/>
      <c r="FUQ149" s="4"/>
      <c r="FUR149" s="4"/>
      <c r="FUS149" s="4"/>
      <c r="FUT149" s="4"/>
      <c r="FUU149" s="4"/>
      <c r="FUV149" s="4"/>
      <c r="FUW149" s="4"/>
      <c r="FUX149" s="4"/>
      <c r="FUY149" s="4"/>
      <c r="FUZ149" s="4"/>
      <c r="FVA149" s="4"/>
      <c r="FVB149" s="4"/>
      <c r="FVC149" s="4"/>
      <c r="FVD149" s="4"/>
      <c r="FVE149" s="4"/>
      <c r="FVF149" s="4"/>
      <c r="FVG149" s="4"/>
      <c r="FVH149" s="4"/>
      <c r="FVI149" s="4"/>
      <c r="FVJ149" s="4"/>
      <c r="FVK149" s="4"/>
      <c r="FVL149" s="4"/>
      <c r="FVM149" s="4"/>
      <c r="FVN149" s="4"/>
      <c r="FVO149" s="4"/>
      <c r="FVP149" s="4"/>
      <c r="FVQ149" s="4"/>
      <c r="FVR149" s="4"/>
      <c r="FVS149" s="4"/>
      <c r="FVT149" s="4"/>
      <c r="FVU149" s="4"/>
      <c r="FVV149" s="4"/>
      <c r="FVW149" s="4"/>
      <c r="FVX149" s="4"/>
      <c r="FVY149" s="4"/>
      <c r="FVZ149" s="4"/>
      <c r="FWA149" s="4"/>
      <c r="FWB149" s="4"/>
      <c r="FWC149" s="4"/>
      <c r="FWD149" s="4"/>
      <c r="FWE149" s="4"/>
      <c r="FWF149" s="4"/>
      <c r="FWG149" s="4"/>
      <c r="FWH149" s="4"/>
      <c r="FWI149" s="4"/>
      <c r="FWJ149" s="4"/>
      <c r="FWK149" s="4"/>
      <c r="FWL149" s="4"/>
      <c r="FWM149" s="4"/>
      <c r="FWN149" s="4"/>
      <c r="FWO149" s="4"/>
      <c r="FWP149" s="4"/>
      <c r="FWQ149" s="4"/>
      <c r="FWR149" s="4"/>
      <c r="FWS149" s="4"/>
      <c r="FWT149" s="4"/>
      <c r="FWU149" s="4"/>
      <c r="FWV149" s="4"/>
      <c r="FWW149" s="4"/>
      <c r="FWX149" s="4"/>
      <c r="FWY149" s="4"/>
      <c r="FWZ149" s="4"/>
      <c r="FXA149" s="4"/>
      <c r="FXB149" s="4"/>
      <c r="FXC149" s="4"/>
      <c r="FXD149" s="4"/>
      <c r="FXE149" s="4"/>
      <c r="FXF149" s="4"/>
      <c r="FXG149" s="4"/>
      <c r="FXH149" s="4"/>
      <c r="FXI149" s="4"/>
      <c r="FXJ149" s="4"/>
      <c r="FXK149" s="4"/>
      <c r="FXL149" s="4"/>
      <c r="FXM149" s="4"/>
      <c r="FXN149" s="4"/>
      <c r="FXO149" s="4"/>
      <c r="FXP149" s="4"/>
      <c r="FXQ149" s="4"/>
      <c r="FXR149" s="4"/>
      <c r="FXS149" s="4"/>
      <c r="FXT149" s="4"/>
      <c r="FXU149" s="4"/>
      <c r="FXV149" s="4"/>
      <c r="FXW149" s="4"/>
      <c r="FXX149" s="4"/>
      <c r="FXY149" s="4"/>
      <c r="FXZ149" s="4"/>
      <c r="FYA149" s="4"/>
      <c r="FYB149" s="4"/>
      <c r="FYC149" s="4"/>
      <c r="FYD149" s="4"/>
      <c r="FYE149" s="4"/>
      <c r="FYF149" s="4"/>
      <c r="FYG149" s="4"/>
      <c r="FYH149" s="4"/>
      <c r="FYI149" s="4"/>
      <c r="FYJ149" s="4"/>
      <c r="FYK149" s="4"/>
      <c r="FYL149" s="4"/>
      <c r="FYM149" s="4"/>
      <c r="FYN149" s="4"/>
      <c r="FYO149" s="4"/>
      <c r="FYP149" s="4"/>
      <c r="FYQ149" s="4"/>
      <c r="FYR149" s="4"/>
      <c r="FYS149" s="4"/>
      <c r="FYT149" s="4"/>
      <c r="FYU149" s="4"/>
      <c r="FYV149" s="4"/>
      <c r="FYW149" s="4"/>
      <c r="FYX149" s="4"/>
      <c r="FYY149" s="4"/>
      <c r="FYZ149" s="4"/>
      <c r="FZA149" s="4"/>
      <c r="FZB149" s="4"/>
      <c r="FZC149" s="4"/>
      <c r="FZD149" s="4"/>
      <c r="FZE149" s="4"/>
      <c r="FZF149" s="4"/>
      <c r="FZG149" s="4"/>
      <c r="FZH149" s="4"/>
      <c r="FZI149" s="4"/>
      <c r="FZJ149" s="4"/>
      <c r="FZK149" s="4"/>
      <c r="FZL149" s="4"/>
      <c r="FZM149" s="4"/>
      <c r="FZN149" s="4"/>
      <c r="FZO149" s="4"/>
      <c r="FZP149" s="4"/>
      <c r="FZQ149" s="4"/>
      <c r="FZR149" s="4"/>
      <c r="FZS149" s="4"/>
      <c r="FZT149" s="4"/>
      <c r="FZU149" s="4"/>
      <c r="FZV149" s="4"/>
      <c r="FZW149" s="4"/>
      <c r="FZX149" s="4"/>
      <c r="FZY149" s="4"/>
      <c r="FZZ149" s="4"/>
      <c r="GAA149" s="4"/>
      <c r="GAB149" s="4"/>
      <c r="GAC149" s="4"/>
      <c r="GAD149" s="4"/>
      <c r="GAE149" s="4"/>
      <c r="GAF149" s="4"/>
      <c r="GAG149" s="4"/>
      <c r="GAH149" s="4"/>
      <c r="GAI149" s="4"/>
      <c r="GAJ149" s="4"/>
      <c r="GAK149" s="4"/>
      <c r="GAL149" s="4"/>
      <c r="GAM149" s="4"/>
      <c r="GAN149" s="4"/>
      <c r="GAO149" s="4"/>
      <c r="GAP149" s="4"/>
      <c r="GAQ149" s="4"/>
      <c r="GAR149" s="4"/>
      <c r="GAS149" s="4"/>
      <c r="GAT149" s="4"/>
      <c r="GAU149" s="4"/>
      <c r="GAV149" s="4"/>
      <c r="GAW149" s="4"/>
      <c r="GAX149" s="4"/>
      <c r="GAY149" s="4"/>
      <c r="GAZ149" s="4"/>
      <c r="GBA149" s="4"/>
      <c r="GBB149" s="4"/>
      <c r="GBC149" s="4"/>
      <c r="GBD149" s="4"/>
      <c r="GBE149" s="4"/>
      <c r="GBF149" s="4"/>
      <c r="GBG149" s="4"/>
      <c r="GBH149" s="4"/>
      <c r="GBI149" s="4"/>
      <c r="GBJ149" s="4"/>
      <c r="GBK149" s="4"/>
      <c r="GBL149" s="4"/>
      <c r="GBM149" s="4"/>
      <c r="GBN149" s="4"/>
      <c r="GBO149" s="4"/>
      <c r="GBP149" s="4"/>
      <c r="GBQ149" s="4"/>
      <c r="GBR149" s="4"/>
      <c r="GBS149" s="4"/>
      <c r="GBT149" s="4"/>
      <c r="GBU149" s="4"/>
      <c r="GBV149" s="4"/>
      <c r="GBW149" s="4"/>
      <c r="GBX149" s="4"/>
      <c r="GBY149" s="4"/>
      <c r="GBZ149" s="4"/>
      <c r="GCA149" s="4"/>
      <c r="GCB149" s="4"/>
      <c r="GCC149" s="4"/>
      <c r="GCD149" s="4"/>
      <c r="GCE149" s="4"/>
      <c r="GCF149" s="4"/>
      <c r="GCG149" s="4"/>
      <c r="GCH149" s="4"/>
      <c r="GCI149" s="4"/>
      <c r="GCJ149" s="4"/>
      <c r="GCK149" s="4"/>
      <c r="GCL149" s="4"/>
      <c r="GCM149" s="4"/>
      <c r="GCN149" s="4"/>
      <c r="GCO149" s="4"/>
      <c r="GCP149" s="4"/>
      <c r="GCQ149" s="4"/>
      <c r="GCR149" s="4"/>
      <c r="GCS149" s="4"/>
      <c r="GCT149" s="4"/>
      <c r="GCU149" s="4"/>
      <c r="GCV149" s="4"/>
      <c r="GCW149" s="4"/>
      <c r="GCX149" s="4"/>
      <c r="GDE149" s="4"/>
      <c r="GDF149" s="4"/>
      <c r="GDG149" s="4"/>
      <c r="GDH149" s="4"/>
      <c r="GDI149" s="4"/>
      <c r="GDJ149" s="4"/>
      <c r="GDK149" s="4"/>
      <c r="GDL149" s="4"/>
      <c r="GDM149" s="4"/>
      <c r="GDN149" s="4"/>
      <c r="GDO149" s="4"/>
      <c r="GDP149" s="4"/>
      <c r="GDQ149" s="4"/>
      <c r="GDR149" s="4"/>
      <c r="GDS149" s="4"/>
      <c r="GDT149" s="4"/>
      <c r="GDU149" s="4"/>
      <c r="GDV149" s="4"/>
      <c r="GDW149" s="4"/>
      <c r="GDX149" s="4"/>
      <c r="GDY149" s="4"/>
      <c r="GDZ149" s="4"/>
      <c r="GEA149" s="4"/>
      <c r="GEB149" s="4"/>
      <c r="GEC149" s="4"/>
      <c r="GED149" s="4"/>
      <c r="GEE149" s="4"/>
      <c r="GEF149" s="4"/>
      <c r="GEG149" s="4"/>
      <c r="GEH149" s="4"/>
      <c r="GEI149" s="4"/>
      <c r="GEJ149" s="4"/>
      <c r="GEK149" s="4"/>
      <c r="GEL149" s="4"/>
      <c r="GEM149" s="4"/>
      <c r="GEN149" s="4"/>
      <c r="GEO149" s="4"/>
      <c r="GEP149" s="4"/>
      <c r="GEQ149" s="4"/>
      <c r="GER149" s="4"/>
      <c r="GES149" s="4"/>
      <c r="GET149" s="4"/>
      <c r="GEU149" s="4"/>
      <c r="GEV149" s="4"/>
      <c r="GEW149" s="4"/>
      <c r="GEX149" s="4"/>
      <c r="GEY149" s="4"/>
      <c r="GEZ149" s="4"/>
      <c r="GFA149" s="4"/>
      <c r="GFB149" s="4"/>
      <c r="GFC149" s="4"/>
      <c r="GFD149" s="4"/>
      <c r="GFE149" s="4"/>
      <c r="GFF149" s="4"/>
      <c r="GFG149" s="4"/>
      <c r="GFH149" s="4"/>
      <c r="GFI149" s="4"/>
      <c r="GFJ149" s="4"/>
      <c r="GFK149" s="4"/>
      <c r="GFL149" s="4"/>
      <c r="GFM149" s="4"/>
      <c r="GFN149" s="4"/>
      <c r="GFO149" s="4"/>
      <c r="GFP149" s="4"/>
      <c r="GFQ149" s="4"/>
      <c r="GFR149" s="4"/>
      <c r="GFS149" s="4"/>
      <c r="GFT149" s="4"/>
      <c r="GFU149" s="4"/>
      <c r="GFV149" s="4"/>
      <c r="GFW149" s="4"/>
      <c r="GFX149" s="4"/>
      <c r="GFY149" s="4"/>
      <c r="GFZ149" s="4"/>
      <c r="GGA149" s="4"/>
      <c r="GGB149" s="4"/>
      <c r="GGC149" s="4"/>
      <c r="GGD149" s="4"/>
      <c r="GGE149" s="4"/>
      <c r="GGF149" s="4"/>
      <c r="GGG149" s="4"/>
      <c r="GGH149" s="4"/>
      <c r="GGI149" s="4"/>
      <c r="GGJ149" s="4"/>
      <c r="GGK149" s="4"/>
      <c r="GGL149" s="4"/>
      <c r="GGM149" s="4"/>
      <c r="GGN149" s="4"/>
      <c r="GGO149" s="4"/>
      <c r="GGP149" s="4"/>
      <c r="GGQ149" s="4"/>
      <c r="GGR149" s="4"/>
      <c r="GGS149" s="4"/>
      <c r="GGT149" s="4"/>
      <c r="GGU149" s="4"/>
      <c r="GGV149" s="4"/>
      <c r="GGW149" s="4"/>
      <c r="GGX149" s="4"/>
      <c r="GGY149" s="4"/>
      <c r="GGZ149" s="4"/>
      <c r="GHA149" s="4"/>
      <c r="GHB149" s="4"/>
      <c r="GHC149" s="4"/>
      <c r="GHD149" s="4"/>
      <c r="GHE149" s="4"/>
      <c r="GHF149" s="4"/>
      <c r="GHG149" s="4"/>
      <c r="GHH149" s="4"/>
      <c r="GHI149" s="4"/>
      <c r="GHJ149" s="4"/>
      <c r="GHK149" s="4"/>
      <c r="GHL149" s="4"/>
      <c r="GHM149" s="4"/>
      <c r="GHN149" s="4"/>
      <c r="GHO149" s="4"/>
      <c r="GHP149" s="4"/>
      <c r="GHQ149" s="4"/>
      <c r="GHR149" s="4"/>
      <c r="GHS149" s="4"/>
      <c r="GHT149" s="4"/>
      <c r="GHU149" s="4"/>
      <c r="GHV149" s="4"/>
      <c r="GHW149" s="4"/>
      <c r="GHX149" s="4"/>
      <c r="GHY149" s="4"/>
      <c r="GHZ149" s="4"/>
      <c r="GIA149" s="4"/>
      <c r="GIB149" s="4"/>
      <c r="GIC149" s="4"/>
      <c r="GID149" s="4"/>
      <c r="GIE149" s="4"/>
      <c r="GIF149" s="4"/>
      <c r="GIG149" s="4"/>
      <c r="GIH149" s="4"/>
      <c r="GII149" s="4"/>
      <c r="GIJ149" s="4"/>
      <c r="GIK149" s="4"/>
      <c r="GIL149" s="4"/>
      <c r="GIM149" s="4"/>
      <c r="GIN149" s="4"/>
      <c r="GIO149" s="4"/>
      <c r="GIP149" s="4"/>
      <c r="GIQ149" s="4"/>
      <c r="GIR149" s="4"/>
      <c r="GIS149" s="4"/>
      <c r="GIT149" s="4"/>
      <c r="GIU149" s="4"/>
      <c r="GIV149" s="4"/>
      <c r="GIW149" s="4"/>
      <c r="GIX149" s="4"/>
      <c r="GIY149" s="4"/>
      <c r="GIZ149" s="4"/>
      <c r="GJA149" s="4"/>
      <c r="GJB149" s="4"/>
      <c r="GJC149" s="4"/>
      <c r="GJD149" s="4"/>
      <c r="GJE149" s="4"/>
      <c r="GJF149" s="4"/>
      <c r="GJG149" s="4"/>
      <c r="GJH149" s="4"/>
      <c r="GJI149" s="4"/>
      <c r="GJJ149" s="4"/>
      <c r="GJK149" s="4"/>
      <c r="GJL149" s="4"/>
      <c r="GJM149" s="4"/>
      <c r="GJN149" s="4"/>
      <c r="GJO149" s="4"/>
      <c r="GJP149" s="4"/>
      <c r="GJQ149" s="4"/>
      <c r="GJR149" s="4"/>
      <c r="GJS149" s="4"/>
      <c r="GJT149" s="4"/>
      <c r="GJU149" s="4"/>
      <c r="GJV149" s="4"/>
      <c r="GJW149" s="4"/>
      <c r="GJX149" s="4"/>
      <c r="GJY149" s="4"/>
      <c r="GJZ149" s="4"/>
      <c r="GKA149" s="4"/>
      <c r="GKB149" s="4"/>
      <c r="GKC149" s="4"/>
      <c r="GKD149" s="4"/>
      <c r="GKE149" s="4"/>
      <c r="GKF149" s="4"/>
      <c r="GKG149" s="4"/>
      <c r="GKH149" s="4"/>
      <c r="GKI149" s="4"/>
      <c r="GKJ149" s="4"/>
      <c r="GKK149" s="4"/>
      <c r="GKL149" s="4"/>
      <c r="GKM149" s="4"/>
      <c r="GKN149" s="4"/>
      <c r="GKO149" s="4"/>
      <c r="GKP149" s="4"/>
      <c r="GKQ149" s="4"/>
      <c r="GKR149" s="4"/>
      <c r="GKS149" s="4"/>
      <c r="GKT149" s="4"/>
      <c r="GKU149" s="4"/>
      <c r="GKV149" s="4"/>
      <c r="GKW149" s="4"/>
      <c r="GKX149" s="4"/>
      <c r="GKY149" s="4"/>
      <c r="GKZ149" s="4"/>
      <c r="GLA149" s="4"/>
      <c r="GLB149" s="4"/>
      <c r="GLC149" s="4"/>
      <c r="GLD149" s="4"/>
      <c r="GLE149" s="4"/>
      <c r="GLF149" s="4"/>
      <c r="GLG149" s="4"/>
      <c r="GLH149" s="4"/>
      <c r="GLI149" s="4"/>
      <c r="GLJ149" s="4"/>
      <c r="GLK149" s="4"/>
      <c r="GLL149" s="4"/>
      <c r="GLM149" s="4"/>
      <c r="GLN149" s="4"/>
      <c r="GLO149" s="4"/>
      <c r="GLP149" s="4"/>
      <c r="GLQ149" s="4"/>
      <c r="GLR149" s="4"/>
      <c r="GLS149" s="4"/>
      <c r="GLT149" s="4"/>
      <c r="GLU149" s="4"/>
      <c r="GLV149" s="4"/>
      <c r="GLW149" s="4"/>
      <c r="GLX149" s="4"/>
      <c r="GLY149" s="4"/>
      <c r="GLZ149" s="4"/>
      <c r="GMA149" s="4"/>
      <c r="GMB149" s="4"/>
      <c r="GMC149" s="4"/>
      <c r="GMD149" s="4"/>
      <c r="GME149" s="4"/>
      <c r="GMF149" s="4"/>
      <c r="GMG149" s="4"/>
      <c r="GMH149" s="4"/>
      <c r="GMI149" s="4"/>
      <c r="GMJ149" s="4"/>
      <c r="GMK149" s="4"/>
      <c r="GML149" s="4"/>
      <c r="GMM149" s="4"/>
      <c r="GMN149" s="4"/>
      <c r="GMO149" s="4"/>
      <c r="GMP149" s="4"/>
      <c r="GMQ149" s="4"/>
      <c r="GMR149" s="4"/>
      <c r="GMS149" s="4"/>
      <c r="GMT149" s="4"/>
      <c r="GNA149" s="4"/>
      <c r="GNB149" s="4"/>
      <c r="GNC149" s="4"/>
      <c r="GND149" s="4"/>
      <c r="GNE149" s="4"/>
      <c r="GNF149" s="4"/>
      <c r="GNG149" s="4"/>
      <c r="GNH149" s="4"/>
      <c r="GNI149" s="4"/>
      <c r="GNJ149" s="4"/>
      <c r="GNK149" s="4"/>
      <c r="GNL149" s="4"/>
      <c r="GNM149" s="4"/>
      <c r="GNN149" s="4"/>
      <c r="GNO149" s="4"/>
      <c r="GNP149" s="4"/>
      <c r="GNQ149" s="4"/>
      <c r="GNR149" s="4"/>
      <c r="GNS149" s="4"/>
      <c r="GNT149" s="4"/>
      <c r="GNU149" s="4"/>
      <c r="GNV149" s="4"/>
      <c r="GNW149" s="4"/>
      <c r="GNX149" s="4"/>
      <c r="GNY149" s="4"/>
      <c r="GNZ149" s="4"/>
      <c r="GOA149" s="4"/>
      <c r="GOB149" s="4"/>
      <c r="GOC149" s="4"/>
      <c r="GOD149" s="4"/>
      <c r="GOE149" s="4"/>
      <c r="GOF149" s="4"/>
      <c r="GOG149" s="4"/>
      <c r="GOH149" s="4"/>
      <c r="GOI149" s="4"/>
      <c r="GOJ149" s="4"/>
      <c r="GOK149" s="4"/>
      <c r="GOL149" s="4"/>
      <c r="GOM149" s="4"/>
      <c r="GON149" s="4"/>
      <c r="GOO149" s="4"/>
      <c r="GOP149" s="4"/>
      <c r="GOQ149" s="4"/>
      <c r="GOR149" s="4"/>
      <c r="GOS149" s="4"/>
      <c r="GOT149" s="4"/>
      <c r="GOU149" s="4"/>
      <c r="GOV149" s="4"/>
      <c r="GOW149" s="4"/>
      <c r="GOX149" s="4"/>
      <c r="GOY149" s="4"/>
      <c r="GOZ149" s="4"/>
      <c r="GPA149" s="4"/>
      <c r="GPB149" s="4"/>
      <c r="GPC149" s="4"/>
      <c r="GPD149" s="4"/>
      <c r="GPE149" s="4"/>
      <c r="GPF149" s="4"/>
      <c r="GPG149" s="4"/>
      <c r="GPH149" s="4"/>
      <c r="GPI149" s="4"/>
      <c r="GPJ149" s="4"/>
      <c r="GPK149" s="4"/>
      <c r="GPL149" s="4"/>
      <c r="GPM149" s="4"/>
      <c r="GPN149" s="4"/>
      <c r="GPO149" s="4"/>
      <c r="GPP149" s="4"/>
      <c r="GPQ149" s="4"/>
      <c r="GPR149" s="4"/>
      <c r="GPS149" s="4"/>
      <c r="GPT149" s="4"/>
      <c r="GPU149" s="4"/>
      <c r="GPV149" s="4"/>
      <c r="GPW149" s="4"/>
      <c r="GPX149" s="4"/>
      <c r="GPY149" s="4"/>
      <c r="GPZ149" s="4"/>
      <c r="GQA149" s="4"/>
      <c r="GQB149" s="4"/>
      <c r="GQC149" s="4"/>
      <c r="GQD149" s="4"/>
      <c r="GQE149" s="4"/>
      <c r="GQF149" s="4"/>
      <c r="GQG149" s="4"/>
      <c r="GQH149" s="4"/>
      <c r="GQI149" s="4"/>
      <c r="GQJ149" s="4"/>
      <c r="GQK149" s="4"/>
      <c r="GQL149" s="4"/>
      <c r="GQM149" s="4"/>
      <c r="GQN149" s="4"/>
      <c r="GQO149" s="4"/>
      <c r="GQP149" s="4"/>
      <c r="GQQ149" s="4"/>
      <c r="GQR149" s="4"/>
      <c r="GQS149" s="4"/>
      <c r="GQT149" s="4"/>
      <c r="GQU149" s="4"/>
      <c r="GQV149" s="4"/>
      <c r="GQW149" s="4"/>
      <c r="GQX149" s="4"/>
      <c r="GQY149" s="4"/>
      <c r="GQZ149" s="4"/>
      <c r="GRA149" s="4"/>
      <c r="GRB149" s="4"/>
      <c r="GRC149" s="4"/>
      <c r="GRD149" s="4"/>
      <c r="GRE149" s="4"/>
      <c r="GRF149" s="4"/>
      <c r="GRG149" s="4"/>
      <c r="GRH149" s="4"/>
      <c r="GRI149" s="4"/>
      <c r="GRJ149" s="4"/>
      <c r="GRK149" s="4"/>
      <c r="GRL149" s="4"/>
      <c r="GRM149" s="4"/>
      <c r="GRN149" s="4"/>
      <c r="GRO149" s="4"/>
      <c r="GRP149" s="4"/>
      <c r="GRQ149" s="4"/>
      <c r="GRR149" s="4"/>
      <c r="GRS149" s="4"/>
      <c r="GRT149" s="4"/>
      <c r="GRU149" s="4"/>
      <c r="GRV149" s="4"/>
      <c r="GRW149" s="4"/>
      <c r="GRX149" s="4"/>
      <c r="GRY149" s="4"/>
      <c r="GRZ149" s="4"/>
      <c r="GSA149" s="4"/>
      <c r="GSB149" s="4"/>
      <c r="GSC149" s="4"/>
      <c r="GSD149" s="4"/>
      <c r="GSE149" s="4"/>
      <c r="GSF149" s="4"/>
      <c r="GSG149" s="4"/>
      <c r="GSH149" s="4"/>
      <c r="GSI149" s="4"/>
      <c r="GSJ149" s="4"/>
      <c r="GSK149" s="4"/>
      <c r="GSL149" s="4"/>
      <c r="GSM149" s="4"/>
      <c r="GSN149" s="4"/>
      <c r="GSO149" s="4"/>
      <c r="GSP149" s="4"/>
      <c r="GSQ149" s="4"/>
      <c r="GSR149" s="4"/>
      <c r="GSS149" s="4"/>
      <c r="GST149" s="4"/>
      <c r="GSU149" s="4"/>
      <c r="GSV149" s="4"/>
      <c r="GSW149" s="4"/>
      <c r="GSX149" s="4"/>
      <c r="GSY149" s="4"/>
      <c r="GSZ149" s="4"/>
      <c r="GTA149" s="4"/>
      <c r="GTB149" s="4"/>
      <c r="GTC149" s="4"/>
      <c r="GTD149" s="4"/>
      <c r="GTE149" s="4"/>
      <c r="GTF149" s="4"/>
      <c r="GTG149" s="4"/>
      <c r="GTH149" s="4"/>
      <c r="GTI149" s="4"/>
      <c r="GTJ149" s="4"/>
      <c r="GTK149" s="4"/>
      <c r="GTL149" s="4"/>
      <c r="GTM149" s="4"/>
      <c r="GTN149" s="4"/>
      <c r="GTO149" s="4"/>
      <c r="GTP149" s="4"/>
      <c r="GTQ149" s="4"/>
      <c r="GTR149" s="4"/>
      <c r="GTS149" s="4"/>
      <c r="GTT149" s="4"/>
      <c r="GTU149" s="4"/>
      <c r="GTV149" s="4"/>
      <c r="GTW149" s="4"/>
      <c r="GTX149" s="4"/>
      <c r="GTY149" s="4"/>
      <c r="GTZ149" s="4"/>
      <c r="GUA149" s="4"/>
      <c r="GUB149" s="4"/>
      <c r="GUC149" s="4"/>
      <c r="GUD149" s="4"/>
      <c r="GUE149" s="4"/>
      <c r="GUF149" s="4"/>
      <c r="GUG149" s="4"/>
      <c r="GUH149" s="4"/>
      <c r="GUI149" s="4"/>
      <c r="GUJ149" s="4"/>
      <c r="GUK149" s="4"/>
      <c r="GUL149" s="4"/>
      <c r="GUM149" s="4"/>
      <c r="GUN149" s="4"/>
      <c r="GUO149" s="4"/>
      <c r="GUP149" s="4"/>
      <c r="GUQ149" s="4"/>
      <c r="GUR149" s="4"/>
      <c r="GUS149" s="4"/>
      <c r="GUT149" s="4"/>
      <c r="GUU149" s="4"/>
      <c r="GUV149" s="4"/>
      <c r="GUW149" s="4"/>
      <c r="GUX149" s="4"/>
      <c r="GUY149" s="4"/>
      <c r="GUZ149" s="4"/>
      <c r="GVA149" s="4"/>
      <c r="GVB149" s="4"/>
      <c r="GVC149" s="4"/>
      <c r="GVD149" s="4"/>
      <c r="GVE149" s="4"/>
      <c r="GVF149" s="4"/>
      <c r="GVG149" s="4"/>
      <c r="GVH149" s="4"/>
      <c r="GVI149" s="4"/>
      <c r="GVJ149" s="4"/>
      <c r="GVK149" s="4"/>
      <c r="GVL149" s="4"/>
      <c r="GVM149" s="4"/>
      <c r="GVN149" s="4"/>
      <c r="GVO149" s="4"/>
      <c r="GVP149" s="4"/>
      <c r="GVQ149" s="4"/>
      <c r="GVR149" s="4"/>
      <c r="GVS149" s="4"/>
      <c r="GVT149" s="4"/>
      <c r="GVU149" s="4"/>
      <c r="GVV149" s="4"/>
      <c r="GVW149" s="4"/>
      <c r="GVX149" s="4"/>
      <c r="GVY149" s="4"/>
      <c r="GVZ149" s="4"/>
      <c r="GWA149" s="4"/>
      <c r="GWB149" s="4"/>
      <c r="GWC149" s="4"/>
      <c r="GWD149" s="4"/>
      <c r="GWE149" s="4"/>
      <c r="GWF149" s="4"/>
      <c r="GWG149" s="4"/>
      <c r="GWH149" s="4"/>
      <c r="GWI149" s="4"/>
      <c r="GWJ149" s="4"/>
      <c r="GWK149" s="4"/>
      <c r="GWL149" s="4"/>
      <c r="GWM149" s="4"/>
      <c r="GWN149" s="4"/>
      <c r="GWO149" s="4"/>
      <c r="GWP149" s="4"/>
      <c r="GWW149" s="4"/>
      <c r="GWX149" s="4"/>
      <c r="GWY149" s="4"/>
      <c r="GWZ149" s="4"/>
      <c r="GXA149" s="4"/>
      <c r="GXB149" s="4"/>
      <c r="GXC149" s="4"/>
      <c r="GXD149" s="4"/>
      <c r="GXE149" s="4"/>
      <c r="GXF149" s="4"/>
      <c r="GXG149" s="4"/>
      <c r="GXH149" s="4"/>
      <c r="GXI149" s="4"/>
      <c r="GXJ149" s="4"/>
      <c r="GXK149" s="4"/>
      <c r="GXL149" s="4"/>
      <c r="GXM149" s="4"/>
      <c r="GXN149" s="4"/>
      <c r="GXO149" s="4"/>
      <c r="GXP149" s="4"/>
      <c r="GXQ149" s="4"/>
      <c r="GXR149" s="4"/>
      <c r="GXS149" s="4"/>
      <c r="GXT149" s="4"/>
      <c r="GXU149" s="4"/>
      <c r="GXV149" s="4"/>
      <c r="GXW149" s="4"/>
      <c r="GXX149" s="4"/>
      <c r="GXY149" s="4"/>
      <c r="GXZ149" s="4"/>
      <c r="GYA149" s="4"/>
      <c r="GYB149" s="4"/>
      <c r="GYC149" s="4"/>
      <c r="GYD149" s="4"/>
      <c r="GYE149" s="4"/>
      <c r="GYF149" s="4"/>
      <c r="GYG149" s="4"/>
      <c r="GYH149" s="4"/>
      <c r="GYI149" s="4"/>
      <c r="GYJ149" s="4"/>
      <c r="GYK149" s="4"/>
      <c r="GYL149" s="4"/>
      <c r="GYM149" s="4"/>
      <c r="GYN149" s="4"/>
      <c r="GYO149" s="4"/>
      <c r="GYP149" s="4"/>
      <c r="GYQ149" s="4"/>
      <c r="GYR149" s="4"/>
      <c r="GYS149" s="4"/>
      <c r="GYT149" s="4"/>
      <c r="GYU149" s="4"/>
      <c r="GYV149" s="4"/>
      <c r="GYW149" s="4"/>
      <c r="GYX149" s="4"/>
      <c r="GYY149" s="4"/>
      <c r="GYZ149" s="4"/>
      <c r="GZA149" s="4"/>
      <c r="GZB149" s="4"/>
      <c r="GZC149" s="4"/>
      <c r="GZD149" s="4"/>
      <c r="GZE149" s="4"/>
      <c r="GZF149" s="4"/>
      <c r="GZG149" s="4"/>
      <c r="GZH149" s="4"/>
      <c r="GZI149" s="4"/>
      <c r="GZJ149" s="4"/>
      <c r="GZK149" s="4"/>
      <c r="GZL149" s="4"/>
      <c r="GZM149" s="4"/>
      <c r="GZN149" s="4"/>
      <c r="GZO149" s="4"/>
      <c r="GZP149" s="4"/>
      <c r="GZQ149" s="4"/>
      <c r="GZR149" s="4"/>
      <c r="GZS149" s="4"/>
      <c r="GZT149" s="4"/>
      <c r="GZU149" s="4"/>
      <c r="GZV149" s="4"/>
      <c r="GZW149" s="4"/>
      <c r="GZX149" s="4"/>
      <c r="GZY149" s="4"/>
      <c r="GZZ149" s="4"/>
      <c r="HAA149" s="4"/>
      <c r="HAB149" s="4"/>
      <c r="HAC149" s="4"/>
      <c r="HAD149" s="4"/>
      <c r="HAE149" s="4"/>
      <c r="HAF149" s="4"/>
      <c r="HAG149" s="4"/>
      <c r="HAH149" s="4"/>
      <c r="HAI149" s="4"/>
      <c r="HAJ149" s="4"/>
      <c r="HAK149" s="4"/>
      <c r="HAL149" s="4"/>
      <c r="HAM149" s="4"/>
      <c r="HAN149" s="4"/>
      <c r="HAO149" s="4"/>
      <c r="HAP149" s="4"/>
      <c r="HAQ149" s="4"/>
      <c r="HAR149" s="4"/>
      <c r="HAS149" s="4"/>
      <c r="HAT149" s="4"/>
      <c r="HAU149" s="4"/>
      <c r="HAV149" s="4"/>
      <c r="HAW149" s="4"/>
      <c r="HAX149" s="4"/>
      <c r="HAY149" s="4"/>
      <c r="HAZ149" s="4"/>
      <c r="HBA149" s="4"/>
      <c r="HBB149" s="4"/>
      <c r="HBC149" s="4"/>
      <c r="HBD149" s="4"/>
      <c r="HBE149" s="4"/>
      <c r="HBF149" s="4"/>
      <c r="HBG149" s="4"/>
      <c r="HBH149" s="4"/>
      <c r="HBI149" s="4"/>
      <c r="HBJ149" s="4"/>
      <c r="HBK149" s="4"/>
      <c r="HBL149" s="4"/>
      <c r="HBM149" s="4"/>
      <c r="HBN149" s="4"/>
      <c r="HBO149" s="4"/>
      <c r="HBP149" s="4"/>
      <c r="HBQ149" s="4"/>
      <c r="HBR149" s="4"/>
      <c r="HBS149" s="4"/>
      <c r="HBT149" s="4"/>
      <c r="HBU149" s="4"/>
      <c r="HBV149" s="4"/>
      <c r="HBW149" s="4"/>
      <c r="HBX149" s="4"/>
      <c r="HBY149" s="4"/>
      <c r="HBZ149" s="4"/>
      <c r="HCA149" s="4"/>
      <c r="HCB149" s="4"/>
      <c r="HCC149" s="4"/>
      <c r="HCD149" s="4"/>
      <c r="HCE149" s="4"/>
      <c r="HCF149" s="4"/>
      <c r="HCG149" s="4"/>
      <c r="HCH149" s="4"/>
      <c r="HCI149" s="4"/>
      <c r="HCJ149" s="4"/>
      <c r="HCK149" s="4"/>
      <c r="HCL149" s="4"/>
      <c r="HCM149" s="4"/>
      <c r="HCN149" s="4"/>
      <c r="HCO149" s="4"/>
      <c r="HCP149" s="4"/>
      <c r="HCQ149" s="4"/>
      <c r="HCR149" s="4"/>
      <c r="HCS149" s="4"/>
      <c r="HCT149" s="4"/>
      <c r="HCU149" s="4"/>
      <c r="HCV149" s="4"/>
      <c r="HCW149" s="4"/>
      <c r="HCX149" s="4"/>
      <c r="HCY149" s="4"/>
      <c r="HCZ149" s="4"/>
      <c r="HDA149" s="4"/>
      <c r="HDB149" s="4"/>
      <c r="HDC149" s="4"/>
      <c r="HDD149" s="4"/>
      <c r="HDE149" s="4"/>
      <c r="HDF149" s="4"/>
      <c r="HDG149" s="4"/>
      <c r="HDH149" s="4"/>
      <c r="HDI149" s="4"/>
      <c r="HDJ149" s="4"/>
      <c r="HDK149" s="4"/>
      <c r="HDL149" s="4"/>
      <c r="HDM149" s="4"/>
      <c r="HDN149" s="4"/>
      <c r="HDO149" s="4"/>
      <c r="HDP149" s="4"/>
      <c r="HDQ149" s="4"/>
      <c r="HDR149" s="4"/>
      <c r="HDS149" s="4"/>
      <c r="HDT149" s="4"/>
      <c r="HDU149" s="4"/>
      <c r="HDV149" s="4"/>
      <c r="HDW149" s="4"/>
      <c r="HDX149" s="4"/>
      <c r="HDY149" s="4"/>
      <c r="HDZ149" s="4"/>
      <c r="HEA149" s="4"/>
      <c r="HEB149" s="4"/>
      <c r="HEC149" s="4"/>
      <c r="HED149" s="4"/>
      <c r="HEE149" s="4"/>
      <c r="HEF149" s="4"/>
      <c r="HEG149" s="4"/>
      <c r="HEH149" s="4"/>
      <c r="HEI149" s="4"/>
      <c r="HEJ149" s="4"/>
      <c r="HEK149" s="4"/>
      <c r="HEL149" s="4"/>
      <c r="HEM149" s="4"/>
      <c r="HEN149" s="4"/>
      <c r="HEO149" s="4"/>
      <c r="HEP149" s="4"/>
      <c r="HEQ149" s="4"/>
      <c r="HER149" s="4"/>
      <c r="HES149" s="4"/>
      <c r="HET149" s="4"/>
      <c r="HEU149" s="4"/>
      <c r="HEV149" s="4"/>
      <c r="HEW149" s="4"/>
      <c r="HEX149" s="4"/>
      <c r="HEY149" s="4"/>
      <c r="HEZ149" s="4"/>
      <c r="HFA149" s="4"/>
      <c r="HFB149" s="4"/>
      <c r="HFC149" s="4"/>
      <c r="HFD149" s="4"/>
      <c r="HFE149" s="4"/>
      <c r="HFF149" s="4"/>
      <c r="HFG149" s="4"/>
      <c r="HFH149" s="4"/>
      <c r="HFI149" s="4"/>
      <c r="HFJ149" s="4"/>
      <c r="HFK149" s="4"/>
      <c r="HFL149" s="4"/>
      <c r="HFM149" s="4"/>
      <c r="HFN149" s="4"/>
      <c r="HFO149" s="4"/>
      <c r="HFP149" s="4"/>
      <c r="HFQ149" s="4"/>
      <c r="HFR149" s="4"/>
      <c r="HFS149" s="4"/>
      <c r="HFT149" s="4"/>
      <c r="HFU149" s="4"/>
      <c r="HFV149" s="4"/>
      <c r="HFW149" s="4"/>
      <c r="HFX149" s="4"/>
      <c r="HFY149" s="4"/>
      <c r="HFZ149" s="4"/>
      <c r="HGA149" s="4"/>
      <c r="HGB149" s="4"/>
      <c r="HGC149" s="4"/>
      <c r="HGD149" s="4"/>
      <c r="HGE149" s="4"/>
      <c r="HGF149" s="4"/>
      <c r="HGG149" s="4"/>
      <c r="HGH149" s="4"/>
      <c r="HGI149" s="4"/>
      <c r="HGJ149" s="4"/>
      <c r="HGK149" s="4"/>
      <c r="HGL149" s="4"/>
      <c r="HGS149" s="4"/>
      <c r="HGT149" s="4"/>
      <c r="HGU149" s="4"/>
      <c r="HGV149" s="4"/>
      <c r="HGW149" s="4"/>
      <c r="HGX149" s="4"/>
      <c r="HGY149" s="4"/>
      <c r="HGZ149" s="4"/>
      <c r="HHA149" s="4"/>
      <c r="HHB149" s="4"/>
      <c r="HHC149" s="4"/>
      <c r="HHD149" s="4"/>
      <c r="HHE149" s="4"/>
      <c r="HHF149" s="4"/>
      <c r="HHG149" s="4"/>
      <c r="HHH149" s="4"/>
      <c r="HHI149" s="4"/>
      <c r="HHJ149" s="4"/>
      <c r="HHK149" s="4"/>
      <c r="HHL149" s="4"/>
      <c r="HHM149" s="4"/>
      <c r="HHN149" s="4"/>
      <c r="HHO149" s="4"/>
      <c r="HHP149" s="4"/>
      <c r="HHQ149" s="4"/>
      <c r="HHR149" s="4"/>
      <c r="HHS149" s="4"/>
      <c r="HHT149" s="4"/>
      <c r="HHU149" s="4"/>
      <c r="HHV149" s="4"/>
      <c r="HHW149" s="4"/>
      <c r="HHX149" s="4"/>
      <c r="HHY149" s="4"/>
      <c r="HHZ149" s="4"/>
      <c r="HIA149" s="4"/>
      <c r="HIB149" s="4"/>
      <c r="HIC149" s="4"/>
      <c r="HID149" s="4"/>
      <c r="HIE149" s="4"/>
      <c r="HIF149" s="4"/>
      <c r="HIG149" s="4"/>
      <c r="HIH149" s="4"/>
      <c r="HII149" s="4"/>
      <c r="HIJ149" s="4"/>
      <c r="HIK149" s="4"/>
      <c r="HIL149" s="4"/>
      <c r="HIM149" s="4"/>
      <c r="HIN149" s="4"/>
      <c r="HIO149" s="4"/>
      <c r="HIP149" s="4"/>
      <c r="HIQ149" s="4"/>
      <c r="HIR149" s="4"/>
      <c r="HIS149" s="4"/>
      <c r="HIT149" s="4"/>
      <c r="HIU149" s="4"/>
      <c r="HIV149" s="4"/>
      <c r="HIW149" s="4"/>
      <c r="HIX149" s="4"/>
      <c r="HIY149" s="4"/>
      <c r="HIZ149" s="4"/>
      <c r="HJA149" s="4"/>
      <c r="HJB149" s="4"/>
      <c r="HJC149" s="4"/>
      <c r="HJD149" s="4"/>
      <c r="HJE149" s="4"/>
      <c r="HJF149" s="4"/>
      <c r="HJG149" s="4"/>
      <c r="HJH149" s="4"/>
      <c r="HJI149" s="4"/>
      <c r="HJJ149" s="4"/>
      <c r="HJK149" s="4"/>
      <c r="HJL149" s="4"/>
      <c r="HJM149" s="4"/>
      <c r="HJN149" s="4"/>
      <c r="HJO149" s="4"/>
      <c r="HJP149" s="4"/>
      <c r="HJQ149" s="4"/>
      <c r="HJR149" s="4"/>
      <c r="HJS149" s="4"/>
      <c r="HJT149" s="4"/>
      <c r="HJU149" s="4"/>
      <c r="HJV149" s="4"/>
      <c r="HJW149" s="4"/>
      <c r="HJX149" s="4"/>
      <c r="HJY149" s="4"/>
      <c r="HJZ149" s="4"/>
      <c r="HKA149" s="4"/>
      <c r="HKB149" s="4"/>
      <c r="HKC149" s="4"/>
      <c r="HKD149" s="4"/>
      <c r="HKE149" s="4"/>
      <c r="HKF149" s="4"/>
      <c r="HKG149" s="4"/>
      <c r="HKH149" s="4"/>
      <c r="HKI149" s="4"/>
      <c r="HKJ149" s="4"/>
      <c r="HKK149" s="4"/>
      <c r="HKL149" s="4"/>
      <c r="HKM149" s="4"/>
      <c r="HKN149" s="4"/>
      <c r="HKO149" s="4"/>
      <c r="HKP149" s="4"/>
      <c r="HKQ149" s="4"/>
      <c r="HKR149" s="4"/>
      <c r="HKS149" s="4"/>
      <c r="HKT149" s="4"/>
      <c r="HKU149" s="4"/>
      <c r="HKV149" s="4"/>
      <c r="HKW149" s="4"/>
      <c r="HKX149" s="4"/>
      <c r="HKY149" s="4"/>
      <c r="HKZ149" s="4"/>
      <c r="HLA149" s="4"/>
      <c r="HLB149" s="4"/>
      <c r="HLC149" s="4"/>
      <c r="HLD149" s="4"/>
      <c r="HLE149" s="4"/>
      <c r="HLF149" s="4"/>
      <c r="HLG149" s="4"/>
      <c r="HLH149" s="4"/>
      <c r="HLI149" s="4"/>
      <c r="HLJ149" s="4"/>
      <c r="HLK149" s="4"/>
      <c r="HLL149" s="4"/>
      <c r="HLM149" s="4"/>
      <c r="HLN149" s="4"/>
      <c r="HLO149" s="4"/>
      <c r="HLP149" s="4"/>
      <c r="HLQ149" s="4"/>
      <c r="HLR149" s="4"/>
      <c r="HLS149" s="4"/>
      <c r="HLT149" s="4"/>
      <c r="HLU149" s="4"/>
      <c r="HLV149" s="4"/>
      <c r="HLW149" s="4"/>
      <c r="HLX149" s="4"/>
      <c r="HLY149" s="4"/>
      <c r="HLZ149" s="4"/>
      <c r="HMA149" s="4"/>
      <c r="HMB149" s="4"/>
      <c r="HMC149" s="4"/>
      <c r="HMD149" s="4"/>
      <c r="HME149" s="4"/>
      <c r="HMF149" s="4"/>
      <c r="HMG149" s="4"/>
      <c r="HMH149" s="4"/>
      <c r="HMI149" s="4"/>
      <c r="HMJ149" s="4"/>
      <c r="HMK149" s="4"/>
      <c r="HML149" s="4"/>
      <c r="HMM149" s="4"/>
      <c r="HMN149" s="4"/>
      <c r="HMO149" s="4"/>
      <c r="HMP149" s="4"/>
      <c r="HMQ149" s="4"/>
      <c r="HMR149" s="4"/>
      <c r="HMS149" s="4"/>
      <c r="HMT149" s="4"/>
      <c r="HMU149" s="4"/>
      <c r="HMV149" s="4"/>
      <c r="HMW149" s="4"/>
      <c r="HMX149" s="4"/>
      <c r="HMY149" s="4"/>
      <c r="HMZ149" s="4"/>
      <c r="HNA149" s="4"/>
      <c r="HNB149" s="4"/>
      <c r="HNC149" s="4"/>
      <c r="HND149" s="4"/>
      <c r="HNE149" s="4"/>
      <c r="HNF149" s="4"/>
      <c r="HNG149" s="4"/>
      <c r="HNH149" s="4"/>
      <c r="HNI149" s="4"/>
      <c r="HNJ149" s="4"/>
      <c r="HNK149" s="4"/>
      <c r="HNL149" s="4"/>
      <c r="HNM149" s="4"/>
      <c r="HNN149" s="4"/>
      <c r="HNO149" s="4"/>
      <c r="HNP149" s="4"/>
      <c r="HNQ149" s="4"/>
      <c r="HNR149" s="4"/>
      <c r="HNS149" s="4"/>
      <c r="HNT149" s="4"/>
      <c r="HNU149" s="4"/>
      <c r="HNV149" s="4"/>
      <c r="HNW149" s="4"/>
      <c r="HNX149" s="4"/>
      <c r="HNY149" s="4"/>
      <c r="HNZ149" s="4"/>
      <c r="HOA149" s="4"/>
      <c r="HOB149" s="4"/>
      <c r="HOC149" s="4"/>
      <c r="HOD149" s="4"/>
      <c r="HOE149" s="4"/>
      <c r="HOF149" s="4"/>
      <c r="HOG149" s="4"/>
      <c r="HOH149" s="4"/>
      <c r="HOI149" s="4"/>
      <c r="HOJ149" s="4"/>
      <c r="HOK149" s="4"/>
      <c r="HOL149" s="4"/>
      <c r="HOM149" s="4"/>
      <c r="HON149" s="4"/>
      <c r="HOO149" s="4"/>
      <c r="HOP149" s="4"/>
      <c r="HOQ149" s="4"/>
      <c r="HOR149" s="4"/>
      <c r="HOS149" s="4"/>
      <c r="HOT149" s="4"/>
      <c r="HOU149" s="4"/>
      <c r="HOV149" s="4"/>
      <c r="HOW149" s="4"/>
      <c r="HOX149" s="4"/>
      <c r="HOY149" s="4"/>
      <c r="HOZ149" s="4"/>
      <c r="HPA149" s="4"/>
      <c r="HPB149" s="4"/>
      <c r="HPC149" s="4"/>
      <c r="HPD149" s="4"/>
      <c r="HPE149" s="4"/>
      <c r="HPF149" s="4"/>
      <c r="HPG149" s="4"/>
      <c r="HPH149" s="4"/>
      <c r="HPI149" s="4"/>
      <c r="HPJ149" s="4"/>
      <c r="HPK149" s="4"/>
      <c r="HPL149" s="4"/>
      <c r="HPM149" s="4"/>
      <c r="HPN149" s="4"/>
      <c r="HPO149" s="4"/>
      <c r="HPP149" s="4"/>
      <c r="HPQ149" s="4"/>
      <c r="HPR149" s="4"/>
      <c r="HPS149" s="4"/>
      <c r="HPT149" s="4"/>
      <c r="HPU149" s="4"/>
      <c r="HPV149" s="4"/>
      <c r="HPW149" s="4"/>
      <c r="HPX149" s="4"/>
      <c r="HPY149" s="4"/>
      <c r="HPZ149" s="4"/>
      <c r="HQA149" s="4"/>
      <c r="HQB149" s="4"/>
      <c r="HQC149" s="4"/>
      <c r="HQD149" s="4"/>
      <c r="HQE149" s="4"/>
      <c r="HQF149" s="4"/>
      <c r="HQG149" s="4"/>
      <c r="HQH149" s="4"/>
      <c r="HQO149" s="4"/>
      <c r="HQP149" s="4"/>
      <c r="HQQ149" s="4"/>
      <c r="HQR149" s="4"/>
      <c r="HQS149" s="4"/>
      <c r="HQT149" s="4"/>
      <c r="HQU149" s="4"/>
      <c r="HQV149" s="4"/>
      <c r="HQW149" s="4"/>
      <c r="HQX149" s="4"/>
      <c r="HQY149" s="4"/>
      <c r="HQZ149" s="4"/>
      <c r="HRA149" s="4"/>
      <c r="HRB149" s="4"/>
      <c r="HRC149" s="4"/>
      <c r="HRD149" s="4"/>
      <c r="HRE149" s="4"/>
      <c r="HRF149" s="4"/>
      <c r="HRG149" s="4"/>
      <c r="HRH149" s="4"/>
      <c r="HRI149" s="4"/>
      <c r="HRJ149" s="4"/>
      <c r="HRK149" s="4"/>
      <c r="HRL149" s="4"/>
      <c r="HRM149" s="4"/>
      <c r="HRN149" s="4"/>
      <c r="HRO149" s="4"/>
      <c r="HRP149" s="4"/>
      <c r="HRQ149" s="4"/>
      <c r="HRR149" s="4"/>
      <c r="HRS149" s="4"/>
      <c r="HRT149" s="4"/>
      <c r="HRU149" s="4"/>
      <c r="HRV149" s="4"/>
      <c r="HRW149" s="4"/>
      <c r="HRX149" s="4"/>
      <c r="HRY149" s="4"/>
      <c r="HRZ149" s="4"/>
      <c r="HSA149" s="4"/>
      <c r="HSB149" s="4"/>
      <c r="HSC149" s="4"/>
      <c r="HSD149" s="4"/>
      <c r="HSE149" s="4"/>
      <c r="HSF149" s="4"/>
      <c r="HSG149" s="4"/>
      <c r="HSH149" s="4"/>
      <c r="HSI149" s="4"/>
      <c r="HSJ149" s="4"/>
      <c r="HSK149" s="4"/>
      <c r="HSL149" s="4"/>
      <c r="HSM149" s="4"/>
      <c r="HSN149" s="4"/>
      <c r="HSO149" s="4"/>
      <c r="HSP149" s="4"/>
      <c r="HSQ149" s="4"/>
      <c r="HSR149" s="4"/>
      <c r="HSS149" s="4"/>
      <c r="HST149" s="4"/>
      <c r="HSU149" s="4"/>
      <c r="HSV149" s="4"/>
      <c r="HSW149" s="4"/>
      <c r="HSX149" s="4"/>
      <c r="HSY149" s="4"/>
      <c r="HSZ149" s="4"/>
      <c r="HTA149" s="4"/>
      <c r="HTB149" s="4"/>
      <c r="HTC149" s="4"/>
      <c r="HTD149" s="4"/>
      <c r="HTE149" s="4"/>
      <c r="HTF149" s="4"/>
      <c r="HTG149" s="4"/>
      <c r="HTH149" s="4"/>
      <c r="HTI149" s="4"/>
      <c r="HTJ149" s="4"/>
      <c r="HTK149" s="4"/>
      <c r="HTL149" s="4"/>
      <c r="HTM149" s="4"/>
      <c r="HTN149" s="4"/>
      <c r="HTO149" s="4"/>
      <c r="HTP149" s="4"/>
      <c r="HTQ149" s="4"/>
      <c r="HTR149" s="4"/>
      <c r="HTS149" s="4"/>
      <c r="HTT149" s="4"/>
      <c r="HTU149" s="4"/>
      <c r="HTV149" s="4"/>
      <c r="HTW149" s="4"/>
      <c r="HTX149" s="4"/>
      <c r="HTY149" s="4"/>
      <c r="HTZ149" s="4"/>
      <c r="HUA149" s="4"/>
      <c r="HUB149" s="4"/>
      <c r="HUC149" s="4"/>
      <c r="HUD149" s="4"/>
      <c r="HUE149" s="4"/>
      <c r="HUF149" s="4"/>
      <c r="HUG149" s="4"/>
      <c r="HUH149" s="4"/>
      <c r="HUI149" s="4"/>
      <c r="HUJ149" s="4"/>
      <c r="HUK149" s="4"/>
      <c r="HUL149" s="4"/>
      <c r="HUM149" s="4"/>
      <c r="HUN149" s="4"/>
      <c r="HUO149" s="4"/>
      <c r="HUP149" s="4"/>
      <c r="HUQ149" s="4"/>
      <c r="HUR149" s="4"/>
      <c r="HUS149" s="4"/>
      <c r="HUT149" s="4"/>
      <c r="HUU149" s="4"/>
      <c r="HUV149" s="4"/>
      <c r="HUW149" s="4"/>
      <c r="HUX149" s="4"/>
      <c r="HUY149" s="4"/>
      <c r="HUZ149" s="4"/>
      <c r="HVA149" s="4"/>
      <c r="HVB149" s="4"/>
      <c r="HVC149" s="4"/>
      <c r="HVD149" s="4"/>
      <c r="HVE149" s="4"/>
      <c r="HVF149" s="4"/>
      <c r="HVG149" s="4"/>
      <c r="HVH149" s="4"/>
      <c r="HVI149" s="4"/>
      <c r="HVJ149" s="4"/>
      <c r="HVK149" s="4"/>
      <c r="HVL149" s="4"/>
      <c r="HVM149" s="4"/>
      <c r="HVN149" s="4"/>
      <c r="HVO149" s="4"/>
      <c r="HVP149" s="4"/>
      <c r="HVQ149" s="4"/>
      <c r="HVR149" s="4"/>
      <c r="HVS149" s="4"/>
      <c r="HVT149" s="4"/>
      <c r="HVU149" s="4"/>
      <c r="HVV149" s="4"/>
      <c r="HVW149" s="4"/>
      <c r="HVX149" s="4"/>
      <c r="HVY149" s="4"/>
      <c r="HVZ149" s="4"/>
      <c r="HWA149" s="4"/>
      <c r="HWB149" s="4"/>
      <c r="HWC149" s="4"/>
      <c r="HWD149" s="4"/>
      <c r="HWE149" s="4"/>
      <c r="HWF149" s="4"/>
      <c r="HWG149" s="4"/>
      <c r="HWH149" s="4"/>
      <c r="HWI149" s="4"/>
      <c r="HWJ149" s="4"/>
      <c r="HWK149" s="4"/>
      <c r="HWL149" s="4"/>
      <c r="HWM149" s="4"/>
      <c r="HWN149" s="4"/>
      <c r="HWO149" s="4"/>
      <c r="HWP149" s="4"/>
      <c r="HWQ149" s="4"/>
      <c r="HWR149" s="4"/>
      <c r="HWS149" s="4"/>
      <c r="HWT149" s="4"/>
      <c r="HWU149" s="4"/>
      <c r="HWV149" s="4"/>
      <c r="HWW149" s="4"/>
      <c r="HWX149" s="4"/>
      <c r="HWY149" s="4"/>
      <c r="HWZ149" s="4"/>
      <c r="HXA149" s="4"/>
      <c r="HXB149" s="4"/>
      <c r="HXC149" s="4"/>
      <c r="HXD149" s="4"/>
      <c r="HXE149" s="4"/>
      <c r="HXF149" s="4"/>
      <c r="HXG149" s="4"/>
      <c r="HXH149" s="4"/>
      <c r="HXI149" s="4"/>
      <c r="HXJ149" s="4"/>
      <c r="HXK149" s="4"/>
      <c r="HXL149" s="4"/>
      <c r="HXM149" s="4"/>
      <c r="HXN149" s="4"/>
      <c r="HXO149" s="4"/>
      <c r="HXP149" s="4"/>
      <c r="HXQ149" s="4"/>
      <c r="HXR149" s="4"/>
      <c r="HXS149" s="4"/>
      <c r="HXT149" s="4"/>
      <c r="HXU149" s="4"/>
      <c r="HXV149" s="4"/>
      <c r="HXW149" s="4"/>
      <c r="HXX149" s="4"/>
      <c r="HXY149" s="4"/>
      <c r="HXZ149" s="4"/>
      <c r="HYA149" s="4"/>
      <c r="HYB149" s="4"/>
      <c r="HYC149" s="4"/>
      <c r="HYD149" s="4"/>
      <c r="HYE149" s="4"/>
      <c r="HYF149" s="4"/>
      <c r="HYG149" s="4"/>
      <c r="HYH149" s="4"/>
      <c r="HYI149" s="4"/>
      <c r="HYJ149" s="4"/>
      <c r="HYK149" s="4"/>
      <c r="HYL149" s="4"/>
      <c r="HYM149" s="4"/>
      <c r="HYN149" s="4"/>
      <c r="HYO149" s="4"/>
      <c r="HYP149" s="4"/>
      <c r="HYQ149" s="4"/>
      <c r="HYR149" s="4"/>
      <c r="HYS149" s="4"/>
      <c r="HYT149" s="4"/>
      <c r="HYU149" s="4"/>
      <c r="HYV149" s="4"/>
      <c r="HYW149" s="4"/>
      <c r="HYX149" s="4"/>
      <c r="HYY149" s="4"/>
      <c r="HYZ149" s="4"/>
      <c r="HZA149" s="4"/>
      <c r="HZB149" s="4"/>
      <c r="HZC149" s="4"/>
      <c r="HZD149" s="4"/>
      <c r="HZE149" s="4"/>
      <c r="HZF149" s="4"/>
      <c r="HZG149" s="4"/>
      <c r="HZH149" s="4"/>
      <c r="HZI149" s="4"/>
      <c r="HZJ149" s="4"/>
      <c r="HZK149" s="4"/>
      <c r="HZL149" s="4"/>
      <c r="HZM149" s="4"/>
      <c r="HZN149" s="4"/>
      <c r="HZO149" s="4"/>
      <c r="HZP149" s="4"/>
      <c r="HZQ149" s="4"/>
      <c r="HZR149" s="4"/>
      <c r="HZS149" s="4"/>
      <c r="HZT149" s="4"/>
      <c r="HZU149" s="4"/>
      <c r="HZV149" s="4"/>
      <c r="HZW149" s="4"/>
      <c r="HZX149" s="4"/>
      <c r="HZY149" s="4"/>
      <c r="HZZ149" s="4"/>
      <c r="IAA149" s="4"/>
      <c r="IAB149" s="4"/>
      <c r="IAC149" s="4"/>
      <c r="IAD149" s="4"/>
      <c r="IAK149" s="4"/>
      <c r="IAL149" s="4"/>
      <c r="IAM149" s="4"/>
      <c r="IAN149" s="4"/>
      <c r="IAO149" s="4"/>
      <c r="IAP149" s="4"/>
      <c r="IAQ149" s="4"/>
      <c r="IAR149" s="4"/>
      <c r="IAS149" s="4"/>
      <c r="IAT149" s="4"/>
      <c r="IAU149" s="4"/>
      <c r="IAV149" s="4"/>
      <c r="IAW149" s="4"/>
      <c r="IAX149" s="4"/>
      <c r="IAY149" s="4"/>
      <c r="IAZ149" s="4"/>
      <c r="IBA149" s="4"/>
      <c r="IBB149" s="4"/>
      <c r="IBC149" s="4"/>
      <c r="IBD149" s="4"/>
      <c r="IBE149" s="4"/>
      <c r="IBF149" s="4"/>
      <c r="IBG149" s="4"/>
      <c r="IBH149" s="4"/>
      <c r="IBI149" s="4"/>
      <c r="IBJ149" s="4"/>
      <c r="IBK149" s="4"/>
      <c r="IBL149" s="4"/>
      <c r="IBM149" s="4"/>
      <c r="IBN149" s="4"/>
      <c r="IBO149" s="4"/>
      <c r="IBP149" s="4"/>
      <c r="IBQ149" s="4"/>
      <c r="IBR149" s="4"/>
      <c r="IBS149" s="4"/>
      <c r="IBT149" s="4"/>
      <c r="IBU149" s="4"/>
      <c r="IBV149" s="4"/>
      <c r="IBW149" s="4"/>
      <c r="IBX149" s="4"/>
      <c r="IBY149" s="4"/>
      <c r="IBZ149" s="4"/>
      <c r="ICA149" s="4"/>
      <c r="ICB149" s="4"/>
      <c r="ICC149" s="4"/>
      <c r="ICD149" s="4"/>
      <c r="ICE149" s="4"/>
      <c r="ICF149" s="4"/>
      <c r="ICG149" s="4"/>
      <c r="ICH149" s="4"/>
      <c r="ICI149" s="4"/>
      <c r="ICJ149" s="4"/>
      <c r="ICK149" s="4"/>
      <c r="ICL149" s="4"/>
      <c r="ICM149" s="4"/>
      <c r="ICN149" s="4"/>
      <c r="ICO149" s="4"/>
      <c r="ICP149" s="4"/>
      <c r="ICQ149" s="4"/>
      <c r="ICR149" s="4"/>
      <c r="ICS149" s="4"/>
      <c r="ICT149" s="4"/>
      <c r="ICU149" s="4"/>
      <c r="ICV149" s="4"/>
      <c r="ICW149" s="4"/>
      <c r="ICX149" s="4"/>
      <c r="ICY149" s="4"/>
      <c r="ICZ149" s="4"/>
      <c r="IDA149" s="4"/>
      <c r="IDB149" s="4"/>
      <c r="IDC149" s="4"/>
      <c r="IDD149" s="4"/>
      <c r="IDE149" s="4"/>
      <c r="IDF149" s="4"/>
      <c r="IDG149" s="4"/>
      <c r="IDH149" s="4"/>
      <c r="IDI149" s="4"/>
      <c r="IDJ149" s="4"/>
      <c r="IDK149" s="4"/>
      <c r="IDL149" s="4"/>
      <c r="IDM149" s="4"/>
      <c r="IDN149" s="4"/>
      <c r="IDO149" s="4"/>
      <c r="IDP149" s="4"/>
      <c r="IDQ149" s="4"/>
      <c r="IDR149" s="4"/>
      <c r="IDS149" s="4"/>
      <c r="IDT149" s="4"/>
      <c r="IDU149" s="4"/>
      <c r="IDV149" s="4"/>
      <c r="IDW149" s="4"/>
      <c r="IDX149" s="4"/>
      <c r="IDY149" s="4"/>
      <c r="IDZ149" s="4"/>
      <c r="IEA149" s="4"/>
      <c r="IEB149" s="4"/>
      <c r="IEC149" s="4"/>
      <c r="IED149" s="4"/>
      <c r="IEE149" s="4"/>
      <c r="IEF149" s="4"/>
      <c r="IEG149" s="4"/>
      <c r="IEH149" s="4"/>
      <c r="IEI149" s="4"/>
      <c r="IEJ149" s="4"/>
      <c r="IEK149" s="4"/>
      <c r="IEL149" s="4"/>
      <c r="IEM149" s="4"/>
      <c r="IEN149" s="4"/>
      <c r="IEO149" s="4"/>
      <c r="IEP149" s="4"/>
      <c r="IEQ149" s="4"/>
      <c r="IER149" s="4"/>
      <c r="IES149" s="4"/>
      <c r="IET149" s="4"/>
      <c r="IEU149" s="4"/>
      <c r="IEV149" s="4"/>
      <c r="IEW149" s="4"/>
      <c r="IEX149" s="4"/>
      <c r="IEY149" s="4"/>
      <c r="IEZ149" s="4"/>
      <c r="IFA149" s="4"/>
      <c r="IFB149" s="4"/>
      <c r="IFC149" s="4"/>
      <c r="IFD149" s="4"/>
      <c r="IFE149" s="4"/>
      <c r="IFF149" s="4"/>
      <c r="IFG149" s="4"/>
      <c r="IFH149" s="4"/>
      <c r="IFI149" s="4"/>
      <c r="IFJ149" s="4"/>
      <c r="IFK149" s="4"/>
      <c r="IFL149" s="4"/>
      <c r="IFM149" s="4"/>
      <c r="IFN149" s="4"/>
      <c r="IFO149" s="4"/>
      <c r="IFP149" s="4"/>
      <c r="IFQ149" s="4"/>
      <c r="IFR149" s="4"/>
      <c r="IFS149" s="4"/>
      <c r="IFT149" s="4"/>
      <c r="IFU149" s="4"/>
      <c r="IFV149" s="4"/>
      <c r="IFW149" s="4"/>
      <c r="IFX149" s="4"/>
      <c r="IFY149" s="4"/>
      <c r="IFZ149" s="4"/>
      <c r="IGA149" s="4"/>
      <c r="IGB149" s="4"/>
      <c r="IGC149" s="4"/>
      <c r="IGD149" s="4"/>
      <c r="IGE149" s="4"/>
      <c r="IGF149" s="4"/>
      <c r="IGG149" s="4"/>
      <c r="IGH149" s="4"/>
      <c r="IGI149" s="4"/>
      <c r="IGJ149" s="4"/>
      <c r="IGK149" s="4"/>
      <c r="IGL149" s="4"/>
      <c r="IGM149" s="4"/>
      <c r="IGN149" s="4"/>
      <c r="IGO149" s="4"/>
      <c r="IGP149" s="4"/>
      <c r="IGQ149" s="4"/>
      <c r="IGR149" s="4"/>
      <c r="IGS149" s="4"/>
      <c r="IGT149" s="4"/>
      <c r="IGU149" s="4"/>
      <c r="IGV149" s="4"/>
      <c r="IGW149" s="4"/>
      <c r="IGX149" s="4"/>
      <c r="IGY149" s="4"/>
      <c r="IGZ149" s="4"/>
      <c r="IHA149" s="4"/>
      <c r="IHB149" s="4"/>
      <c r="IHC149" s="4"/>
      <c r="IHD149" s="4"/>
      <c r="IHE149" s="4"/>
      <c r="IHF149" s="4"/>
      <c r="IHG149" s="4"/>
      <c r="IHH149" s="4"/>
      <c r="IHI149" s="4"/>
      <c r="IHJ149" s="4"/>
      <c r="IHK149" s="4"/>
      <c r="IHL149" s="4"/>
      <c r="IHM149" s="4"/>
      <c r="IHN149" s="4"/>
      <c r="IHO149" s="4"/>
      <c r="IHP149" s="4"/>
      <c r="IHQ149" s="4"/>
      <c r="IHR149" s="4"/>
      <c r="IHS149" s="4"/>
      <c r="IHT149" s="4"/>
      <c r="IHU149" s="4"/>
      <c r="IHV149" s="4"/>
      <c r="IHW149" s="4"/>
      <c r="IHX149" s="4"/>
      <c r="IHY149" s="4"/>
      <c r="IHZ149" s="4"/>
      <c r="IIA149" s="4"/>
      <c r="IIB149" s="4"/>
      <c r="IIC149" s="4"/>
      <c r="IID149" s="4"/>
      <c r="IIE149" s="4"/>
      <c r="IIF149" s="4"/>
      <c r="IIG149" s="4"/>
      <c r="IIH149" s="4"/>
      <c r="III149" s="4"/>
      <c r="IIJ149" s="4"/>
      <c r="IIK149" s="4"/>
      <c r="IIL149" s="4"/>
      <c r="IIM149" s="4"/>
      <c r="IIN149" s="4"/>
      <c r="IIO149" s="4"/>
      <c r="IIP149" s="4"/>
      <c r="IIQ149" s="4"/>
      <c r="IIR149" s="4"/>
      <c r="IIS149" s="4"/>
      <c r="IIT149" s="4"/>
      <c r="IIU149" s="4"/>
      <c r="IIV149" s="4"/>
      <c r="IIW149" s="4"/>
      <c r="IIX149" s="4"/>
      <c r="IIY149" s="4"/>
      <c r="IIZ149" s="4"/>
      <c r="IJA149" s="4"/>
      <c r="IJB149" s="4"/>
      <c r="IJC149" s="4"/>
      <c r="IJD149" s="4"/>
      <c r="IJE149" s="4"/>
      <c r="IJF149" s="4"/>
      <c r="IJG149" s="4"/>
      <c r="IJH149" s="4"/>
      <c r="IJI149" s="4"/>
      <c r="IJJ149" s="4"/>
      <c r="IJK149" s="4"/>
      <c r="IJL149" s="4"/>
      <c r="IJM149" s="4"/>
      <c r="IJN149" s="4"/>
      <c r="IJO149" s="4"/>
      <c r="IJP149" s="4"/>
      <c r="IJQ149" s="4"/>
      <c r="IJR149" s="4"/>
      <c r="IJS149" s="4"/>
      <c r="IJT149" s="4"/>
      <c r="IJU149" s="4"/>
      <c r="IJV149" s="4"/>
      <c r="IJW149" s="4"/>
      <c r="IJX149" s="4"/>
      <c r="IJY149" s="4"/>
      <c r="IJZ149" s="4"/>
      <c r="IKG149" s="4"/>
      <c r="IKH149" s="4"/>
      <c r="IKI149" s="4"/>
      <c r="IKJ149" s="4"/>
      <c r="IKK149" s="4"/>
      <c r="IKL149" s="4"/>
      <c r="IKM149" s="4"/>
      <c r="IKN149" s="4"/>
      <c r="IKO149" s="4"/>
      <c r="IKP149" s="4"/>
      <c r="IKQ149" s="4"/>
      <c r="IKR149" s="4"/>
      <c r="IKS149" s="4"/>
      <c r="IKT149" s="4"/>
      <c r="IKU149" s="4"/>
      <c r="IKV149" s="4"/>
      <c r="IKW149" s="4"/>
      <c r="IKX149" s="4"/>
      <c r="IKY149" s="4"/>
      <c r="IKZ149" s="4"/>
      <c r="ILA149" s="4"/>
      <c r="ILB149" s="4"/>
      <c r="ILC149" s="4"/>
      <c r="ILD149" s="4"/>
      <c r="ILE149" s="4"/>
      <c r="ILF149" s="4"/>
      <c r="ILG149" s="4"/>
      <c r="ILH149" s="4"/>
      <c r="ILI149" s="4"/>
      <c r="ILJ149" s="4"/>
      <c r="ILK149" s="4"/>
      <c r="ILL149" s="4"/>
      <c r="ILM149" s="4"/>
      <c r="ILN149" s="4"/>
      <c r="ILO149" s="4"/>
      <c r="ILP149" s="4"/>
      <c r="ILQ149" s="4"/>
      <c r="ILR149" s="4"/>
      <c r="ILS149" s="4"/>
      <c r="ILT149" s="4"/>
      <c r="ILU149" s="4"/>
      <c r="ILV149" s="4"/>
      <c r="ILW149" s="4"/>
      <c r="ILX149" s="4"/>
      <c r="ILY149" s="4"/>
      <c r="ILZ149" s="4"/>
      <c r="IMA149" s="4"/>
      <c r="IMB149" s="4"/>
      <c r="IMC149" s="4"/>
      <c r="IMD149" s="4"/>
      <c r="IME149" s="4"/>
      <c r="IMF149" s="4"/>
      <c r="IMG149" s="4"/>
      <c r="IMH149" s="4"/>
      <c r="IMI149" s="4"/>
      <c r="IMJ149" s="4"/>
      <c r="IMK149" s="4"/>
      <c r="IML149" s="4"/>
      <c r="IMM149" s="4"/>
      <c r="IMN149" s="4"/>
      <c r="IMO149" s="4"/>
      <c r="IMP149" s="4"/>
      <c r="IMQ149" s="4"/>
      <c r="IMR149" s="4"/>
      <c r="IMS149" s="4"/>
      <c r="IMT149" s="4"/>
      <c r="IMU149" s="4"/>
      <c r="IMV149" s="4"/>
      <c r="IMW149" s="4"/>
      <c r="IMX149" s="4"/>
      <c r="IMY149" s="4"/>
      <c r="IMZ149" s="4"/>
      <c r="INA149" s="4"/>
      <c r="INB149" s="4"/>
      <c r="INC149" s="4"/>
      <c r="IND149" s="4"/>
      <c r="INE149" s="4"/>
      <c r="INF149" s="4"/>
      <c r="ING149" s="4"/>
      <c r="INH149" s="4"/>
      <c r="INI149" s="4"/>
      <c r="INJ149" s="4"/>
      <c r="INK149" s="4"/>
      <c r="INL149" s="4"/>
      <c r="INM149" s="4"/>
      <c r="INN149" s="4"/>
      <c r="INO149" s="4"/>
      <c r="INP149" s="4"/>
      <c r="INQ149" s="4"/>
      <c r="INR149" s="4"/>
      <c r="INS149" s="4"/>
      <c r="INT149" s="4"/>
      <c r="INU149" s="4"/>
      <c r="INV149" s="4"/>
      <c r="INW149" s="4"/>
      <c r="INX149" s="4"/>
      <c r="INY149" s="4"/>
      <c r="INZ149" s="4"/>
      <c r="IOA149" s="4"/>
      <c r="IOB149" s="4"/>
      <c r="IOC149" s="4"/>
      <c r="IOD149" s="4"/>
      <c r="IOE149" s="4"/>
      <c r="IOF149" s="4"/>
      <c r="IOG149" s="4"/>
      <c r="IOH149" s="4"/>
      <c r="IOI149" s="4"/>
      <c r="IOJ149" s="4"/>
      <c r="IOK149" s="4"/>
      <c r="IOL149" s="4"/>
      <c r="IOM149" s="4"/>
      <c r="ION149" s="4"/>
      <c r="IOO149" s="4"/>
      <c r="IOP149" s="4"/>
      <c r="IOQ149" s="4"/>
      <c r="IOR149" s="4"/>
      <c r="IOS149" s="4"/>
      <c r="IOT149" s="4"/>
      <c r="IOU149" s="4"/>
      <c r="IOV149" s="4"/>
      <c r="IOW149" s="4"/>
      <c r="IOX149" s="4"/>
      <c r="IOY149" s="4"/>
      <c r="IOZ149" s="4"/>
      <c r="IPA149" s="4"/>
      <c r="IPB149" s="4"/>
      <c r="IPC149" s="4"/>
      <c r="IPD149" s="4"/>
      <c r="IPE149" s="4"/>
      <c r="IPF149" s="4"/>
      <c r="IPG149" s="4"/>
      <c r="IPH149" s="4"/>
      <c r="IPI149" s="4"/>
      <c r="IPJ149" s="4"/>
      <c r="IPK149" s="4"/>
      <c r="IPL149" s="4"/>
      <c r="IPM149" s="4"/>
      <c r="IPN149" s="4"/>
      <c r="IPO149" s="4"/>
      <c r="IPP149" s="4"/>
      <c r="IPQ149" s="4"/>
      <c r="IPR149" s="4"/>
      <c r="IPS149" s="4"/>
      <c r="IPT149" s="4"/>
      <c r="IPU149" s="4"/>
      <c r="IPV149" s="4"/>
      <c r="IPW149" s="4"/>
      <c r="IPX149" s="4"/>
      <c r="IPY149" s="4"/>
      <c r="IPZ149" s="4"/>
      <c r="IQA149" s="4"/>
      <c r="IQB149" s="4"/>
      <c r="IQC149" s="4"/>
      <c r="IQD149" s="4"/>
      <c r="IQE149" s="4"/>
      <c r="IQF149" s="4"/>
      <c r="IQG149" s="4"/>
      <c r="IQH149" s="4"/>
      <c r="IQI149" s="4"/>
      <c r="IQJ149" s="4"/>
      <c r="IQK149" s="4"/>
      <c r="IQL149" s="4"/>
      <c r="IQM149" s="4"/>
      <c r="IQN149" s="4"/>
      <c r="IQO149" s="4"/>
      <c r="IQP149" s="4"/>
      <c r="IQQ149" s="4"/>
      <c r="IQR149" s="4"/>
      <c r="IQS149" s="4"/>
      <c r="IQT149" s="4"/>
      <c r="IQU149" s="4"/>
      <c r="IQV149" s="4"/>
      <c r="IQW149" s="4"/>
      <c r="IQX149" s="4"/>
      <c r="IQY149" s="4"/>
      <c r="IQZ149" s="4"/>
      <c r="IRA149" s="4"/>
      <c r="IRB149" s="4"/>
      <c r="IRC149" s="4"/>
      <c r="IRD149" s="4"/>
      <c r="IRE149" s="4"/>
      <c r="IRF149" s="4"/>
      <c r="IRG149" s="4"/>
      <c r="IRH149" s="4"/>
      <c r="IRI149" s="4"/>
      <c r="IRJ149" s="4"/>
      <c r="IRK149" s="4"/>
      <c r="IRL149" s="4"/>
      <c r="IRM149" s="4"/>
      <c r="IRN149" s="4"/>
      <c r="IRO149" s="4"/>
      <c r="IRP149" s="4"/>
      <c r="IRQ149" s="4"/>
      <c r="IRR149" s="4"/>
      <c r="IRS149" s="4"/>
      <c r="IRT149" s="4"/>
      <c r="IRU149" s="4"/>
      <c r="IRV149" s="4"/>
      <c r="IRW149" s="4"/>
      <c r="IRX149" s="4"/>
      <c r="IRY149" s="4"/>
      <c r="IRZ149" s="4"/>
      <c r="ISA149" s="4"/>
      <c r="ISB149" s="4"/>
      <c r="ISC149" s="4"/>
      <c r="ISD149" s="4"/>
      <c r="ISE149" s="4"/>
      <c r="ISF149" s="4"/>
      <c r="ISG149" s="4"/>
      <c r="ISH149" s="4"/>
      <c r="ISI149" s="4"/>
      <c r="ISJ149" s="4"/>
      <c r="ISK149" s="4"/>
      <c r="ISL149" s="4"/>
      <c r="ISM149" s="4"/>
      <c r="ISN149" s="4"/>
      <c r="ISO149" s="4"/>
      <c r="ISP149" s="4"/>
      <c r="ISQ149" s="4"/>
      <c r="ISR149" s="4"/>
      <c r="ISS149" s="4"/>
      <c r="IST149" s="4"/>
      <c r="ISU149" s="4"/>
      <c r="ISV149" s="4"/>
      <c r="ISW149" s="4"/>
      <c r="ISX149" s="4"/>
      <c r="ISY149" s="4"/>
      <c r="ISZ149" s="4"/>
      <c r="ITA149" s="4"/>
      <c r="ITB149" s="4"/>
      <c r="ITC149" s="4"/>
      <c r="ITD149" s="4"/>
      <c r="ITE149" s="4"/>
      <c r="ITF149" s="4"/>
      <c r="ITG149" s="4"/>
      <c r="ITH149" s="4"/>
      <c r="ITI149" s="4"/>
      <c r="ITJ149" s="4"/>
      <c r="ITK149" s="4"/>
      <c r="ITL149" s="4"/>
      <c r="ITM149" s="4"/>
      <c r="ITN149" s="4"/>
      <c r="ITO149" s="4"/>
      <c r="ITP149" s="4"/>
      <c r="ITQ149" s="4"/>
      <c r="ITR149" s="4"/>
      <c r="ITS149" s="4"/>
      <c r="ITT149" s="4"/>
      <c r="ITU149" s="4"/>
      <c r="ITV149" s="4"/>
      <c r="IUC149" s="4"/>
      <c r="IUD149" s="4"/>
      <c r="IUE149" s="4"/>
      <c r="IUF149" s="4"/>
      <c r="IUG149" s="4"/>
      <c r="IUH149" s="4"/>
      <c r="IUI149" s="4"/>
      <c r="IUJ149" s="4"/>
      <c r="IUK149" s="4"/>
      <c r="IUL149" s="4"/>
      <c r="IUM149" s="4"/>
      <c r="IUN149" s="4"/>
      <c r="IUO149" s="4"/>
      <c r="IUP149" s="4"/>
      <c r="IUQ149" s="4"/>
      <c r="IUR149" s="4"/>
      <c r="IUS149" s="4"/>
      <c r="IUT149" s="4"/>
      <c r="IUU149" s="4"/>
      <c r="IUV149" s="4"/>
      <c r="IUW149" s="4"/>
      <c r="IUX149" s="4"/>
      <c r="IUY149" s="4"/>
      <c r="IUZ149" s="4"/>
      <c r="IVA149" s="4"/>
      <c r="IVB149" s="4"/>
      <c r="IVC149" s="4"/>
      <c r="IVD149" s="4"/>
      <c r="IVE149" s="4"/>
      <c r="IVF149" s="4"/>
      <c r="IVG149" s="4"/>
      <c r="IVH149" s="4"/>
      <c r="IVI149" s="4"/>
      <c r="IVJ149" s="4"/>
      <c r="IVK149" s="4"/>
      <c r="IVL149" s="4"/>
      <c r="IVM149" s="4"/>
      <c r="IVN149" s="4"/>
      <c r="IVO149" s="4"/>
      <c r="IVP149" s="4"/>
      <c r="IVQ149" s="4"/>
      <c r="IVR149" s="4"/>
      <c r="IVS149" s="4"/>
      <c r="IVT149" s="4"/>
      <c r="IVU149" s="4"/>
      <c r="IVV149" s="4"/>
      <c r="IVW149" s="4"/>
      <c r="IVX149" s="4"/>
      <c r="IVY149" s="4"/>
      <c r="IVZ149" s="4"/>
      <c r="IWA149" s="4"/>
      <c r="IWB149" s="4"/>
      <c r="IWC149" s="4"/>
      <c r="IWD149" s="4"/>
      <c r="IWE149" s="4"/>
      <c r="IWF149" s="4"/>
      <c r="IWG149" s="4"/>
      <c r="IWH149" s="4"/>
      <c r="IWI149" s="4"/>
      <c r="IWJ149" s="4"/>
      <c r="IWK149" s="4"/>
      <c r="IWL149" s="4"/>
      <c r="IWM149" s="4"/>
      <c r="IWN149" s="4"/>
      <c r="IWO149" s="4"/>
      <c r="IWP149" s="4"/>
      <c r="IWQ149" s="4"/>
      <c r="IWR149" s="4"/>
      <c r="IWS149" s="4"/>
      <c r="IWT149" s="4"/>
      <c r="IWU149" s="4"/>
      <c r="IWV149" s="4"/>
      <c r="IWW149" s="4"/>
      <c r="IWX149" s="4"/>
      <c r="IWY149" s="4"/>
      <c r="IWZ149" s="4"/>
      <c r="IXA149" s="4"/>
      <c r="IXB149" s="4"/>
      <c r="IXC149" s="4"/>
      <c r="IXD149" s="4"/>
      <c r="IXE149" s="4"/>
      <c r="IXF149" s="4"/>
      <c r="IXG149" s="4"/>
      <c r="IXH149" s="4"/>
      <c r="IXI149" s="4"/>
      <c r="IXJ149" s="4"/>
      <c r="IXK149" s="4"/>
      <c r="IXL149" s="4"/>
      <c r="IXM149" s="4"/>
      <c r="IXN149" s="4"/>
      <c r="IXO149" s="4"/>
      <c r="IXP149" s="4"/>
      <c r="IXQ149" s="4"/>
      <c r="IXR149" s="4"/>
      <c r="IXS149" s="4"/>
      <c r="IXT149" s="4"/>
      <c r="IXU149" s="4"/>
      <c r="IXV149" s="4"/>
      <c r="IXW149" s="4"/>
      <c r="IXX149" s="4"/>
      <c r="IXY149" s="4"/>
      <c r="IXZ149" s="4"/>
      <c r="IYA149" s="4"/>
      <c r="IYB149" s="4"/>
      <c r="IYC149" s="4"/>
      <c r="IYD149" s="4"/>
      <c r="IYE149" s="4"/>
      <c r="IYF149" s="4"/>
      <c r="IYG149" s="4"/>
      <c r="IYH149" s="4"/>
      <c r="IYI149" s="4"/>
      <c r="IYJ149" s="4"/>
      <c r="IYK149" s="4"/>
      <c r="IYL149" s="4"/>
      <c r="IYM149" s="4"/>
      <c r="IYN149" s="4"/>
      <c r="IYO149" s="4"/>
      <c r="IYP149" s="4"/>
      <c r="IYQ149" s="4"/>
      <c r="IYR149" s="4"/>
      <c r="IYS149" s="4"/>
      <c r="IYT149" s="4"/>
      <c r="IYU149" s="4"/>
      <c r="IYV149" s="4"/>
      <c r="IYW149" s="4"/>
      <c r="IYX149" s="4"/>
      <c r="IYY149" s="4"/>
      <c r="IYZ149" s="4"/>
      <c r="IZA149" s="4"/>
      <c r="IZB149" s="4"/>
      <c r="IZC149" s="4"/>
      <c r="IZD149" s="4"/>
      <c r="IZE149" s="4"/>
      <c r="IZF149" s="4"/>
      <c r="IZG149" s="4"/>
      <c r="IZH149" s="4"/>
      <c r="IZI149" s="4"/>
      <c r="IZJ149" s="4"/>
      <c r="IZK149" s="4"/>
      <c r="IZL149" s="4"/>
      <c r="IZM149" s="4"/>
      <c r="IZN149" s="4"/>
      <c r="IZO149" s="4"/>
      <c r="IZP149" s="4"/>
      <c r="IZQ149" s="4"/>
      <c r="IZR149" s="4"/>
      <c r="IZS149" s="4"/>
      <c r="IZT149" s="4"/>
      <c r="IZU149" s="4"/>
      <c r="IZV149" s="4"/>
      <c r="IZW149" s="4"/>
      <c r="IZX149" s="4"/>
      <c r="IZY149" s="4"/>
      <c r="IZZ149" s="4"/>
      <c r="JAA149" s="4"/>
      <c r="JAB149" s="4"/>
      <c r="JAC149" s="4"/>
      <c r="JAD149" s="4"/>
      <c r="JAE149" s="4"/>
      <c r="JAF149" s="4"/>
      <c r="JAG149" s="4"/>
      <c r="JAH149" s="4"/>
      <c r="JAI149" s="4"/>
      <c r="JAJ149" s="4"/>
      <c r="JAK149" s="4"/>
      <c r="JAL149" s="4"/>
      <c r="JAM149" s="4"/>
      <c r="JAN149" s="4"/>
      <c r="JAO149" s="4"/>
      <c r="JAP149" s="4"/>
      <c r="JAQ149" s="4"/>
      <c r="JAR149" s="4"/>
      <c r="JAS149" s="4"/>
      <c r="JAT149" s="4"/>
      <c r="JAU149" s="4"/>
      <c r="JAV149" s="4"/>
      <c r="JAW149" s="4"/>
      <c r="JAX149" s="4"/>
      <c r="JAY149" s="4"/>
      <c r="JAZ149" s="4"/>
      <c r="JBA149" s="4"/>
      <c r="JBB149" s="4"/>
      <c r="JBC149" s="4"/>
      <c r="JBD149" s="4"/>
      <c r="JBE149" s="4"/>
      <c r="JBF149" s="4"/>
      <c r="JBG149" s="4"/>
      <c r="JBH149" s="4"/>
      <c r="JBI149" s="4"/>
      <c r="JBJ149" s="4"/>
      <c r="JBK149" s="4"/>
      <c r="JBL149" s="4"/>
      <c r="JBM149" s="4"/>
      <c r="JBN149" s="4"/>
      <c r="JBO149" s="4"/>
      <c r="JBP149" s="4"/>
      <c r="JBQ149" s="4"/>
      <c r="JBR149" s="4"/>
      <c r="JBS149" s="4"/>
      <c r="JBT149" s="4"/>
      <c r="JBU149" s="4"/>
      <c r="JBV149" s="4"/>
      <c r="JBW149" s="4"/>
      <c r="JBX149" s="4"/>
      <c r="JBY149" s="4"/>
      <c r="JBZ149" s="4"/>
      <c r="JCA149" s="4"/>
      <c r="JCB149" s="4"/>
      <c r="JCC149" s="4"/>
      <c r="JCD149" s="4"/>
      <c r="JCE149" s="4"/>
      <c r="JCF149" s="4"/>
      <c r="JCG149" s="4"/>
      <c r="JCH149" s="4"/>
      <c r="JCI149" s="4"/>
      <c r="JCJ149" s="4"/>
      <c r="JCK149" s="4"/>
      <c r="JCL149" s="4"/>
      <c r="JCM149" s="4"/>
      <c r="JCN149" s="4"/>
      <c r="JCO149" s="4"/>
      <c r="JCP149" s="4"/>
      <c r="JCQ149" s="4"/>
      <c r="JCR149" s="4"/>
      <c r="JCS149" s="4"/>
      <c r="JCT149" s="4"/>
      <c r="JCU149" s="4"/>
      <c r="JCV149" s="4"/>
      <c r="JCW149" s="4"/>
      <c r="JCX149" s="4"/>
      <c r="JCY149" s="4"/>
      <c r="JCZ149" s="4"/>
      <c r="JDA149" s="4"/>
      <c r="JDB149" s="4"/>
      <c r="JDC149" s="4"/>
      <c r="JDD149" s="4"/>
      <c r="JDE149" s="4"/>
      <c r="JDF149" s="4"/>
      <c r="JDG149" s="4"/>
      <c r="JDH149" s="4"/>
      <c r="JDI149" s="4"/>
      <c r="JDJ149" s="4"/>
      <c r="JDK149" s="4"/>
      <c r="JDL149" s="4"/>
      <c r="JDM149" s="4"/>
      <c r="JDN149" s="4"/>
      <c r="JDO149" s="4"/>
      <c r="JDP149" s="4"/>
      <c r="JDQ149" s="4"/>
      <c r="JDR149" s="4"/>
      <c r="JDY149" s="4"/>
      <c r="JDZ149" s="4"/>
      <c r="JEA149" s="4"/>
      <c r="JEB149" s="4"/>
      <c r="JEC149" s="4"/>
      <c r="JED149" s="4"/>
      <c r="JEE149" s="4"/>
      <c r="JEF149" s="4"/>
      <c r="JEG149" s="4"/>
      <c r="JEH149" s="4"/>
      <c r="JEI149" s="4"/>
      <c r="JEJ149" s="4"/>
      <c r="JEK149" s="4"/>
      <c r="JEL149" s="4"/>
      <c r="JEM149" s="4"/>
      <c r="JEN149" s="4"/>
      <c r="JEO149" s="4"/>
      <c r="JEP149" s="4"/>
      <c r="JEQ149" s="4"/>
      <c r="JER149" s="4"/>
      <c r="JES149" s="4"/>
      <c r="JET149" s="4"/>
      <c r="JEU149" s="4"/>
      <c r="JEV149" s="4"/>
      <c r="JEW149" s="4"/>
      <c r="JEX149" s="4"/>
      <c r="JEY149" s="4"/>
      <c r="JEZ149" s="4"/>
      <c r="JFA149" s="4"/>
      <c r="JFB149" s="4"/>
      <c r="JFC149" s="4"/>
      <c r="JFD149" s="4"/>
      <c r="JFE149" s="4"/>
      <c r="JFF149" s="4"/>
      <c r="JFG149" s="4"/>
      <c r="JFH149" s="4"/>
      <c r="JFI149" s="4"/>
      <c r="JFJ149" s="4"/>
      <c r="JFK149" s="4"/>
      <c r="JFL149" s="4"/>
      <c r="JFM149" s="4"/>
      <c r="JFN149" s="4"/>
      <c r="JFO149" s="4"/>
      <c r="JFP149" s="4"/>
      <c r="JFQ149" s="4"/>
      <c r="JFR149" s="4"/>
      <c r="JFS149" s="4"/>
      <c r="JFT149" s="4"/>
      <c r="JFU149" s="4"/>
      <c r="JFV149" s="4"/>
      <c r="JFW149" s="4"/>
      <c r="JFX149" s="4"/>
      <c r="JFY149" s="4"/>
      <c r="JFZ149" s="4"/>
      <c r="JGA149" s="4"/>
      <c r="JGB149" s="4"/>
      <c r="JGC149" s="4"/>
      <c r="JGD149" s="4"/>
      <c r="JGE149" s="4"/>
      <c r="JGF149" s="4"/>
      <c r="JGG149" s="4"/>
      <c r="JGH149" s="4"/>
      <c r="JGI149" s="4"/>
      <c r="JGJ149" s="4"/>
      <c r="JGK149" s="4"/>
      <c r="JGL149" s="4"/>
      <c r="JGM149" s="4"/>
      <c r="JGN149" s="4"/>
      <c r="JGO149" s="4"/>
      <c r="JGP149" s="4"/>
      <c r="JGQ149" s="4"/>
      <c r="JGR149" s="4"/>
      <c r="JGS149" s="4"/>
      <c r="JGT149" s="4"/>
      <c r="JGU149" s="4"/>
      <c r="JGV149" s="4"/>
      <c r="JGW149" s="4"/>
      <c r="JGX149" s="4"/>
      <c r="JGY149" s="4"/>
      <c r="JGZ149" s="4"/>
      <c r="JHA149" s="4"/>
      <c r="JHB149" s="4"/>
      <c r="JHC149" s="4"/>
      <c r="JHD149" s="4"/>
      <c r="JHE149" s="4"/>
      <c r="JHF149" s="4"/>
      <c r="JHG149" s="4"/>
      <c r="JHH149" s="4"/>
      <c r="JHI149" s="4"/>
      <c r="JHJ149" s="4"/>
      <c r="JHK149" s="4"/>
      <c r="JHL149" s="4"/>
      <c r="JHM149" s="4"/>
      <c r="JHN149" s="4"/>
      <c r="JHO149" s="4"/>
      <c r="JHP149" s="4"/>
      <c r="JHQ149" s="4"/>
      <c r="JHR149" s="4"/>
      <c r="JHS149" s="4"/>
      <c r="JHT149" s="4"/>
      <c r="JHU149" s="4"/>
      <c r="JHV149" s="4"/>
      <c r="JHW149" s="4"/>
      <c r="JHX149" s="4"/>
      <c r="JHY149" s="4"/>
      <c r="JHZ149" s="4"/>
      <c r="JIA149" s="4"/>
      <c r="JIB149" s="4"/>
      <c r="JIC149" s="4"/>
      <c r="JID149" s="4"/>
      <c r="JIE149" s="4"/>
      <c r="JIF149" s="4"/>
      <c r="JIG149" s="4"/>
      <c r="JIH149" s="4"/>
      <c r="JII149" s="4"/>
      <c r="JIJ149" s="4"/>
      <c r="JIK149" s="4"/>
      <c r="JIL149" s="4"/>
      <c r="JIM149" s="4"/>
      <c r="JIN149" s="4"/>
      <c r="JIO149" s="4"/>
      <c r="JIP149" s="4"/>
      <c r="JIQ149" s="4"/>
      <c r="JIR149" s="4"/>
      <c r="JIS149" s="4"/>
      <c r="JIT149" s="4"/>
      <c r="JIU149" s="4"/>
      <c r="JIV149" s="4"/>
      <c r="JIW149" s="4"/>
      <c r="JIX149" s="4"/>
      <c r="JIY149" s="4"/>
      <c r="JIZ149" s="4"/>
      <c r="JJA149" s="4"/>
      <c r="JJB149" s="4"/>
      <c r="JJC149" s="4"/>
      <c r="JJD149" s="4"/>
      <c r="JJE149" s="4"/>
      <c r="JJF149" s="4"/>
      <c r="JJG149" s="4"/>
      <c r="JJH149" s="4"/>
      <c r="JJI149" s="4"/>
      <c r="JJJ149" s="4"/>
      <c r="JJK149" s="4"/>
      <c r="JJL149" s="4"/>
      <c r="JJM149" s="4"/>
      <c r="JJN149" s="4"/>
      <c r="JJO149" s="4"/>
      <c r="JJP149" s="4"/>
      <c r="JJQ149" s="4"/>
      <c r="JJR149" s="4"/>
      <c r="JJS149" s="4"/>
      <c r="JJT149" s="4"/>
      <c r="JJU149" s="4"/>
      <c r="JJV149" s="4"/>
      <c r="JJW149" s="4"/>
      <c r="JJX149" s="4"/>
      <c r="JJY149" s="4"/>
      <c r="JJZ149" s="4"/>
      <c r="JKA149" s="4"/>
      <c r="JKB149" s="4"/>
      <c r="JKC149" s="4"/>
      <c r="JKD149" s="4"/>
      <c r="JKE149" s="4"/>
      <c r="JKF149" s="4"/>
      <c r="JKG149" s="4"/>
      <c r="JKH149" s="4"/>
      <c r="JKI149" s="4"/>
      <c r="JKJ149" s="4"/>
      <c r="JKK149" s="4"/>
      <c r="JKL149" s="4"/>
      <c r="JKM149" s="4"/>
      <c r="JKN149" s="4"/>
      <c r="JKO149" s="4"/>
      <c r="JKP149" s="4"/>
      <c r="JKQ149" s="4"/>
      <c r="JKR149" s="4"/>
      <c r="JKS149" s="4"/>
      <c r="JKT149" s="4"/>
      <c r="JKU149" s="4"/>
      <c r="JKV149" s="4"/>
      <c r="JKW149" s="4"/>
      <c r="JKX149" s="4"/>
      <c r="JKY149" s="4"/>
      <c r="JKZ149" s="4"/>
      <c r="JLA149" s="4"/>
      <c r="JLB149" s="4"/>
      <c r="JLC149" s="4"/>
      <c r="JLD149" s="4"/>
      <c r="JLE149" s="4"/>
      <c r="JLF149" s="4"/>
      <c r="JLG149" s="4"/>
      <c r="JLH149" s="4"/>
      <c r="JLI149" s="4"/>
      <c r="JLJ149" s="4"/>
      <c r="JLK149" s="4"/>
      <c r="JLL149" s="4"/>
      <c r="JLM149" s="4"/>
      <c r="JLN149" s="4"/>
      <c r="JLO149" s="4"/>
      <c r="JLP149" s="4"/>
      <c r="JLQ149" s="4"/>
      <c r="JLR149" s="4"/>
      <c r="JLS149" s="4"/>
      <c r="JLT149" s="4"/>
      <c r="JLU149" s="4"/>
      <c r="JLV149" s="4"/>
      <c r="JLW149" s="4"/>
      <c r="JLX149" s="4"/>
      <c r="JLY149" s="4"/>
      <c r="JLZ149" s="4"/>
      <c r="JMA149" s="4"/>
      <c r="JMB149" s="4"/>
      <c r="JMC149" s="4"/>
      <c r="JMD149" s="4"/>
      <c r="JME149" s="4"/>
      <c r="JMF149" s="4"/>
      <c r="JMG149" s="4"/>
      <c r="JMH149" s="4"/>
      <c r="JMI149" s="4"/>
      <c r="JMJ149" s="4"/>
      <c r="JMK149" s="4"/>
      <c r="JML149" s="4"/>
      <c r="JMM149" s="4"/>
      <c r="JMN149" s="4"/>
      <c r="JMO149" s="4"/>
      <c r="JMP149" s="4"/>
      <c r="JMQ149" s="4"/>
      <c r="JMR149" s="4"/>
      <c r="JMS149" s="4"/>
      <c r="JMT149" s="4"/>
      <c r="JMU149" s="4"/>
      <c r="JMV149" s="4"/>
      <c r="JMW149" s="4"/>
      <c r="JMX149" s="4"/>
      <c r="JMY149" s="4"/>
      <c r="JMZ149" s="4"/>
      <c r="JNA149" s="4"/>
      <c r="JNB149" s="4"/>
      <c r="JNC149" s="4"/>
      <c r="JND149" s="4"/>
      <c r="JNE149" s="4"/>
      <c r="JNF149" s="4"/>
      <c r="JNG149" s="4"/>
      <c r="JNH149" s="4"/>
      <c r="JNI149" s="4"/>
      <c r="JNJ149" s="4"/>
      <c r="JNK149" s="4"/>
      <c r="JNL149" s="4"/>
      <c r="JNM149" s="4"/>
      <c r="JNN149" s="4"/>
      <c r="JNU149" s="4"/>
      <c r="JNV149" s="4"/>
      <c r="JNW149" s="4"/>
      <c r="JNX149" s="4"/>
      <c r="JNY149" s="4"/>
      <c r="JNZ149" s="4"/>
      <c r="JOA149" s="4"/>
      <c r="JOB149" s="4"/>
      <c r="JOC149" s="4"/>
      <c r="JOD149" s="4"/>
      <c r="JOE149" s="4"/>
      <c r="JOF149" s="4"/>
      <c r="JOG149" s="4"/>
      <c r="JOH149" s="4"/>
      <c r="JOI149" s="4"/>
      <c r="JOJ149" s="4"/>
      <c r="JOK149" s="4"/>
      <c r="JOL149" s="4"/>
      <c r="JOM149" s="4"/>
      <c r="JON149" s="4"/>
      <c r="JOO149" s="4"/>
      <c r="JOP149" s="4"/>
      <c r="JOQ149" s="4"/>
      <c r="JOR149" s="4"/>
      <c r="JOS149" s="4"/>
      <c r="JOT149" s="4"/>
      <c r="JOU149" s="4"/>
      <c r="JOV149" s="4"/>
      <c r="JOW149" s="4"/>
      <c r="JOX149" s="4"/>
      <c r="JOY149" s="4"/>
      <c r="JOZ149" s="4"/>
      <c r="JPA149" s="4"/>
      <c r="JPB149" s="4"/>
      <c r="JPC149" s="4"/>
      <c r="JPD149" s="4"/>
      <c r="JPE149" s="4"/>
      <c r="JPF149" s="4"/>
      <c r="JPG149" s="4"/>
      <c r="JPH149" s="4"/>
      <c r="JPI149" s="4"/>
      <c r="JPJ149" s="4"/>
      <c r="JPK149" s="4"/>
      <c r="JPL149" s="4"/>
      <c r="JPM149" s="4"/>
      <c r="JPN149" s="4"/>
      <c r="JPO149" s="4"/>
      <c r="JPP149" s="4"/>
      <c r="JPQ149" s="4"/>
      <c r="JPR149" s="4"/>
      <c r="JPS149" s="4"/>
      <c r="JPT149" s="4"/>
      <c r="JPU149" s="4"/>
      <c r="JPV149" s="4"/>
      <c r="JPW149" s="4"/>
      <c r="JPX149" s="4"/>
      <c r="JPY149" s="4"/>
      <c r="JPZ149" s="4"/>
      <c r="JQA149" s="4"/>
      <c r="JQB149" s="4"/>
      <c r="JQC149" s="4"/>
      <c r="JQD149" s="4"/>
      <c r="JQE149" s="4"/>
      <c r="JQF149" s="4"/>
      <c r="JQG149" s="4"/>
      <c r="JQH149" s="4"/>
      <c r="JQI149" s="4"/>
      <c r="JQJ149" s="4"/>
      <c r="JQK149" s="4"/>
      <c r="JQL149" s="4"/>
      <c r="JQM149" s="4"/>
      <c r="JQN149" s="4"/>
      <c r="JQO149" s="4"/>
      <c r="JQP149" s="4"/>
      <c r="JQQ149" s="4"/>
      <c r="JQR149" s="4"/>
      <c r="JQS149" s="4"/>
      <c r="JQT149" s="4"/>
      <c r="JQU149" s="4"/>
      <c r="JQV149" s="4"/>
      <c r="JQW149" s="4"/>
      <c r="JQX149" s="4"/>
      <c r="JQY149" s="4"/>
      <c r="JQZ149" s="4"/>
      <c r="JRA149" s="4"/>
      <c r="JRB149" s="4"/>
      <c r="JRC149" s="4"/>
      <c r="JRD149" s="4"/>
      <c r="JRE149" s="4"/>
      <c r="JRF149" s="4"/>
      <c r="JRG149" s="4"/>
      <c r="JRH149" s="4"/>
      <c r="JRI149" s="4"/>
      <c r="JRJ149" s="4"/>
      <c r="JRK149" s="4"/>
      <c r="JRL149" s="4"/>
      <c r="JRM149" s="4"/>
      <c r="JRN149" s="4"/>
      <c r="JRO149" s="4"/>
      <c r="JRP149" s="4"/>
      <c r="JRQ149" s="4"/>
      <c r="JRR149" s="4"/>
      <c r="JRS149" s="4"/>
      <c r="JRT149" s="4"/>
      <c r="JRU149" s="4"/>
      <c r="JRV149" s="4"/>
      <c r="JRW149" s="4"/>
      <c r="JRX149" s="4"/>
      <c r="JRY149" s="4"/>
      <c r="JRZ149" s="4"/>
      <c r="JSA149" s="4"/>
      <c r="JSB149" s="4"/>
      <c r="JSC149" s="4"/>
      <c r="JSD149" s="4"/>
      <c r="JSE149" s="4"/>
      <c r="JSF149" s="4"/>
      <c r="JSG149" s="4"/>
      <c r="JSH149" s="4"/>
      <c r="JSI149" s="4"/>
      <c r="JSJ149" s="4"/>
      <c r="JSK149" s="4"/>
      <c r="JSL149" s="4"/>
      <c r="JSM149" s="4"/>
      <c r="JSN149" s="4"/>
      <c r="JSO149" s="4"/>
      <c r="JSP149" s="4"/>
      <c r="JSQ149" s="4"/>
      <c r="JSR149" s="4"/>
      <c r="JSS149" s="4"/>
      <c r="JST149" s="4"/>
      <c r="JSU149" s="4"/>
      <c r="JSV149" s="4"/>
      <c r="JSW149" s="4"/>
      <c r="JSX149" s="4"/>
      <c r="JSY149" s="4"/>
      <c r="JSZ149" s="4"/>
      <c r="JTA149" s="4"/>
      <c r="JTB149" s="4"/>
      <c r="JTC149" s="4"/>
      <c r="JTD149" s="4"/>
      <c r="JTE149" s="4"/>
      <c r="JTF149" s="4"/>
      <c r="JTG149" s="4"/>
      <c r="JTH149" s="4"/>
      <c r="JTI149" s="4"/>
      <c r="JTJ149" s="4"/>
      <c r="JTK149" s="4"/>
      <c r="JTL149" s="4"/>
      <c r="JTM149" s="4"/>
      <c r="JTN149" s="4"/>
      <c r="JTO149" s="4"/>
      <c r="JTP149" s="4"/>
      <c r="JTQ149" s="4"/>
      <c r="JTR149" s="4"/>
      <c r="JTS149" s="4"/>
      <c r="JTT149" s="4"/>
      <c r="JTU149" s="4"/>
      <c r="JTV149" s="4"/>
      <c r="JTW149" s="4"/>
      <c r="JTX149" s="4"/>
      <c r="JTY149" s="4"/>
      <c r="JTZ149" s="4"/>
      <c r="JUA149" s="4"/>
      <c r="JUB149" s="4"/>
      <c r="JUC149" s="4"/>
      <c r="JUD149" s="4"/>
      <c r="JUE149" s="4"/>
      <c r="JUF149" s="4"/>
      <c r="JUG149" s="4"/>
      <c r="JUH149" s="4"/>
      <c r="JUI149" s="4"/>
      <c r="JUJ149" s="4"/>
      <c r="JUK149" s="4"/>
      <c r="JUL149" s="4"/>
      <c r="JUM149" s="4"/>
      <c r="JUN149" s="4"/>
      <c r="JUO149" s="4"/>
      <c r="JUP149" s="4"/>
      <c r="JUQ149" s="4"/>
      <c r="JUR149" s="4"/>
      <c r="JUS149" s="4"/>
      <c r="JUT149" s="4"/>
      <c r="JUU149" s="4"/>
      <c r="JUV149" s="4"/>
      <c r="JUW149" s="4"/>
      <c r="JUX149" s="4"/>
      <c r="JUY149" s="4"/>
      <c r="JUZ149" s="4"/>
      <c r="JVA149" s="4"/>
      <c r="JVB149" s="4"/>
      <c r="JVC149" s="4"/>
      <c r="JVD149" s="4"/>
      <c r="JVE149" s="4"/>
      <c r="JVF149" s="4"/>
      <c r="JVG149" s="4"/>
      <c r="JVH149" s="4"/>
      <c r="JVI149" s="4"/>
      <c r="JVJ149" s="4"/>
      <c r="JVK149" s="4"/>
      <c r="JVL149" s="4"/>
      <c r="JVM149" s="4"/>
      <c r="JVN149" s="4"/>
      <c r="JVO149" s="4"/>
      <c r="JVP149" s="4"/>
      <c r="JVQ149" s="4"/>
      <c r="JVR149" s="4"/>
      <c r="JVS149" s="4"/>
      <c r="JVT149" s="4"/>
      <c r="JVU149" s="4"/>
      <c r="JVV149" s="4"/>
      <c r="JVW149" s="4"/>
      <c r="JVX149" s="4"/>
      <c r="JVY149" s="4"/>
      <c r="JVZ149" s="4"/>
      <c r="JWA149" s="4"/>
      <c r="JWB149" s="4"/>
      <c r="JWC149" s="4"/>
      <c r="JWD149" s="4"/>
      <c r="JWE149" s="4"/>
      <c r="JWF149" s="4"/>
      <c r="JWG149" s="4"/>
      <c r="JWH149" s="4"/>
      <c r="JWI149" s="4"/>
      <c r="JWJ149" s="4"/>
      <c r="JWK149" s="4"/>
      <c r="JWL149" s="4"/>
      <c r="JWM149" s="4"/>
      <c r="JWN149" s="4"/>
      <c r="JWO149" s="4"/>
      <c r="JWP149" s="4"/>
      <c r="JWQ149" s="4"/>
      <c r="JWR149" s="4"/>
      <c r="JWS149" s="4"/>
      <c r="JWT149" s="4"/>
      <c r="JWU149" s="4"/>
      <c r="JWV149" s="4"/>
      <c r="JWW149" s="4"/>
      <c r="JWX149" s="4"/>
      <c r="JWY149" s="4"/>
      <c r="JWZ149" s="4"/>
      <c r="JXA149" s="4"/>
      <c r="JXB149" s="4"/>
      <c r="JXC149" s="4"/>
      <c r="JXD149" s="4"/>
      <c r="JXE149" s="4"/>
      <c r="JXF149" s="4"/>
      <c r="JXG149" s="4"/>
      <c r="JXH149" s="4"/>
      <c r="JXI149" s="4"/>
      <c r="JXJ149" s="4"/>
      <c r="JXQ149" s="4"/>
      <c r="JXR149" s="4"/>
      <c r="JXS149" s="4"/>
      <c r="JXT149" s="4"/>
      <c r="JXU149" s="4"/>
      <c r="JXV149" s="4"/>
      <c r="JXW149" s="4"/>
      <c r="JXX149" s="4"/>
      <c r="JXY149" s="4"/>
      <c r="JXZ149" s="4"/>
      <c r="JYA149" s="4"/>
      <c r="JYB149" s="4"/>
      <c r="JYC149" s="4"/>
      <c r="JYD149" s="4"/>
      <c r="JYE149" s="4"/>
      <c r="JYF149" s="4"/>
      <c r="JYG149" s="4"/>
      <c r="JYH149" s="4"/>
      <c r="JYI149" s="4"/>
      <c r="JYJ149" s="4"/>
      <c r="JYK149" s="4"/>
      <c r="JYL149" s="4"/>
      <c r="JYM149" s="4"/>
      <c r="JYN149" s="4"/>
      <c r="JYO149" s="4"/>
      <c r="JYP149" s="4"/>
      <c r="JYQ149" s="4"/>
      <c r="JYR149" s="4"/>
      <c r="JYS149" s="4"/>
      <c r="JYT149" s="4"/>
      <c r="JYU149" s="4"/>
      <c r="JYV149" s="4"/>
      <c r="JYW149" s="4"/>
      <c r="JYX149" s="4"/>
      <c r="JYY149" s="4"/>
      <c r="JYZ149" s="4"/>
      <c r="JZA149" s="4"/>
      <c r="JZB149" s="4"/>
      <c r="JZC149" s="4"/>
      <c r="JZD149" s="4"/>
      <c r="JZE149" s="4"/>
      <c r="JZF149" s="4"/>
      <c r="JZG149" s="4"/>
      <c r="JZH149" s="4"/>
      <c r="JZI149" s="4"/>
      <c r="JZJ149" s="4"/>
      <c r="JZK149" s="4"/>
      <c r="JZL149" s="4"/>
      <c r="JZM149" s="4"/>
      <c r="JZN149" s="4"/>
      <c r="JZO149" s="4"/>
      <c r="JZP149" s="4"/>
      <c r="JZQ149" s="4"/>
      <c r="JZR149" s="4"/>
      <c r="JZS149" s="4"/>
      <c r="JZT149" s="4"/>
      <c r="JZU149" s="4"/>
      <c r="JZV149" s="4"/>
      <c r="JZW149" s="4"/>
      <c r="JZX149" s="4"/>
      <c r="JZY149" s="4"/>
      <c r="JZZ149" s="4"/>
      <c r="KAA149" s="4"/>
      <c r="KAB149" s="4"/>
      <c r="KAC149" s="4"/>
      <c r="KAD149" s="4"/>
      <c r="KAE149" s="4"/>
      <c r="KAF149" s="4"/>
      <c r="KAG149" s="4"/>
      <c r="KAH149" s="4"/>
      <c r="KAI149" s="4"/>
      <c r="KAJ149" s="4"/>
      <c r="KAK149" s="4"/>
      <c r="KAL149" s="4"/>
      <c r="KAM149" s="4"/>
      <c r="KAN149" s="4"/>
      <c r="KAO149" s="4"/>
      <c r="KAP149" s="4"/>
      <c r="KAQ149" s="4"/>
      <c r="KAR149" s="4"/>
      <c r="KAS149" s="4"/>
      <c r="KAT149" s="4"/>
      <c r="KAU149" s="4"/>
      <c r="KAV149" s="4"/>
      <c r="KAW149" s="4"/>
      <c r="KAX149" s="4"/>
      <c r="KAY149" s="4"/>
      <c r="KAZ149" s="4"/>
      <c r="KBA149" s="4"/>
      <c r="KBB149" s="4"/>
      <c r="KBC149" s="4"/>
      <c r="KBD149" s="4"/>
      <c r="KBE149" s="4"/>
      <c r="KBF149" s="4"/>
      <c r="KBG149" s="4"/>
      <c r="KBH149" s="4"/>
      <c r="KBI149" s="4"/>
      <c r="KBJ149" s="4"/>
      <c r="KBK149" s="4"/>
      <c r="KBL149" s="4"/>
      <c r="KBM149" s="4"/>
      <c r="KBN149" s="4"/>
      <c r="KBO149" s="4"/>
      <c r="KBP149" s="4"/>
      <c r="KBQ149" s="4"/>
      <c r="KBR149" s="4"/>
      <c r="KBS149" s="4"/>
      <c r="KBT149" s="4"/>
      <c r="KBU149" s="4"/>
      <c r="KBV149" s="4"/>
      <c r="KBW149" s="4"/>
      <c r="KBX149" s="4"/>
      <c r="KBY149" s="4"/>
      <c r="KBZ149" s="4"/>
      <c r="KCA149" s="4"/>
      <c r="KCB149" s="4"/>
      <c r="KCC149" s="4"/>
      <c r="KCD149" s="4"/>
      <c r="KCE149" s="4"/>
      <c r="KCF149" s="4"/>
      <c r="KCG149" s="4"/>
      <c r="KCH149" s="4"/>
      <c r="KCI149" s="4"/>
      <c r="KCJ149" s="4"/>
      <c r="KCK149" s="4"/>
      <c r="KCL149" s="4"/>
      <c r="KCM149" s="4"/>
      <c r="KCN149" s="4"/>
      <c r="KCO149" s="4"/>
      <c r="KCP149" s="4"/>
      <c r="KCQ149" s="4"/>
      <c r="KCR149" s="4"/>
      <c r="KCS149" s="4"/>
      <c r="KCT149" s="4"/>
      <c r="KCU149" s="4"/>
      <c r="KCV149" s="4"/>
      <c r="KCW149" s="4"/>
      <c r="KCX149" s="4"/>
      <c r="KCY149" s="4"/>
      <c r="KCZ149" s="4"/>
      <c r="KDA149" s="4"/>
      <c r="KDB149" s="4"/>
      <c r="KDC149" s="4"/>
      <c r="KDD149" s="4"/>
      <c r="KDE149" s="4"/>
      <c r="KDF149" s="4"/>
      <c r="KDG149" s="4"/>
      <c r="KDH149" s="4"/>
      <c r="KDI149" s="4"/>
      <c r="KDJ149" s="4"/>
      <c r="KDK149" s="4"/>
      <c r="KDL149" s="4"/>
      <c r="KDM149" s="4"/>
      <c r="KDN149" s="4"/>
      <c r="KDO149" s="4"/>
      <c r="KDP149" s="4"/>
      <c r="KDQ149" s="4"/>
      <c r="KDR149" s="4"/>
      <c r="KDS149" s="4"/>
      <c r="KDT149" s="4"/>
      <c r="KDU149" s="4"/>
      <c r="KDV149" s="4"/>
      <c r="KDW149" s="4"/>
      <c r="KDX149" s="4"/>
      <c r="KDY149" s="4"/>
      <c r="KDZ149" s="4"/>
      <c r="KEA149" s="4"/>
      <c r="KEB149" s="4"/>
      <c r="KEC149" s="4"/>
      <c r="KED149" s="4"/>
      <c r="KEE149" s="4"/>
      <c r="KEF149" s="4"/>
      <c r="KEG149" s="4"/>
      <c r="KEH149" s="4"/>
      <c r="KEI149" s="4"/>
      <c r="KEJ149" s="4"/>
      <c r="KEK149" s="4"/>
      <c r="KEL149" s="4"/>
      <c r="KEM149" s="4"/>
      <c r="KEN149" s="4"/>
      <c r="KEO149" s="4"/>
      <c r="KEP149" s="4"/>
      <c r="KEQ149" s="4"/>
      <c r="KER149" s="4"/>
      <c r="KES149" s="4"/>
      <c r="KET149" s="4"/>
      <c r="KEU149" s="4"/>
      <c r="KEV149" s="4"/>
      <c r="KEW149" s="4"/>
      <c r="KEX149" s="4"/>
      <c r="KEY149" s="4"/>
      <c r="KEZ149" s="4"/>
      <c r="KFA149" s="4"/>
      <c r="KFB149" s="4"/>
      <c r="KFC149" s="4"/>
      <c r="KFD149" s="4"/>
      <c r="KFE149" s="4"/>
      <c r="KFF149" s="4"/>
      <c r="KFG149" s="4"/>
      <c r="KFH149" s="4"/>
      <c r="KFI149" s="4"/>
      <c r="KFJ149" s="4"/>
      <c r="KFK149" s="4"/>
      <c r="KFL149" s="4"/>
      <c r="KFM149" s="4"/>
      <c r="KFN149" s="4"/>
      <c r="KFO149" s="4"/>
      <c r="KFP149" s="4"/>
      <c r="KFQ149" s="4"/>
      <c r="KFR149" s="4"/>
      <c r="KFS149" s="4"/>
      <c r="KFT149" s="4"/>
      <c r="KFU149" s="4"/>
      <c r="KFV149" s="4"/>
      <c r="KFW149" s="4"/>
      <c r="KFX149" s="4"/>
      <c r="KFY149" s="4"/>
      <c r="KFZ149" s="4"/>
      <c r="KGA149" s="4"/>
      <c r="KGB149" s="4"/>
      <c r="KGC149" s="4"/>
      <c r="KGD149" s="4"/>
      <c r="KGE149" s="4"/>
      <c r="KGF149" s="4"/>
      <c r="KGG149" s="4"/>
      <c r="KGH149" s="4"/>
      <c r="KGI149" s="4"/>
      <c r="KGJ149" s="4"/>
      <c r="KGK149" s="4"/>
      <c r="KGL149" s="4"/>
      <c r="KGM149" s="4"/>
      <c r="KGN149" s="4"/>
      <c r="KGO149" s="4"/>
      <c r="KGP149" s="4"/>
      <c r="KGQ149" s="4"/>
      <c r="KGR149" s="4"/>
      <c r="KGS149" s="4"/>
      <c r="KGT149" s="4"/>
      <c r="KGU149" s="4"/>
      <c r="KGV149" s="4"/>
      <c r="KGW149" s="4"/>
      <c r="KGX149" s="4"/>
      <c r="KGY149" s="4"/>
      <c r="KGZ149" s="4"/>
      <c r="KHA149" s="4"/>
      <c r="KHB149" s="4"/>
      <c r="KHC149" s="4"/>
      <c r="KHD149" s="4"/>
      <c r="KHE149" s="4"/>
      <c r="KHF149" s="4"/>
      <c r="KHM149" s="4"/>
      <c r="KHN149" s="4"/>
      <c r="KHO149" s="4"/>
      <c r="KHP149" s="4"/>
      <c r="KHQ149" s="4"/>
      <c r="KHR149" s="4"/>
      <c r="KHS149" s="4"/>
      <c r="KHT149" s="4"/>
      <c r="KHU149" s="4"/>
      <c r="KHV149" s="4"/>
      <c r="KHW149" s="4"/>
      <c r="KHX149" s="4"/>
      <c r="KHY149" s="4"/>
      <c r="KHZ149" s="4"/>
      <c r="KIA149" s="4"/>
      <c r="KIB149" s="4"/>
      <c r="KIC149" s="4"/>
      <c r="KID149" s="4"/>
      <c r="KIE149" s="4"/>
      <c r="KIF149" s="4"/>
      <c r="KIG149" s="4"/>
      <c r="KIH149" s="4"/>
      <c r="KII149" s="4"/>
      <c r="KIJ149" s="4"/>
      <c r="KIK149" s="4"/>
      <c r="KIL149" s="4"/>
      <c r="KIM149" s="4"/>
      <c r="KIN149" s="4"/>
      <c r="KIO149" s="4"/>
      <c r="KIP149" s="4"/>
      <c r="KIQ149" s="4"/>
      <c r="KIR149" s="4"/>
      <c r="KIS149" s="4"/>
      <c r="KIT149" s="4"/>
      <c r="KIU149" s="4"/>
      <c r="KIV149" s="4"/>
      <c r="KIW149" s="4"/>
      <c r="KIX149" s="4"/>
      <c r="KIY149" s="4"/>
      <c r="KIZ149" s="4"/>
      <c r="KJA149" s="4"/>
      <c r="KJB149" s="4"/>
      <c r="KJC149" s="4"/>
      <c r="KJD149" s="4"/>
      <c r="KJE149" s="4"/>
      <c r="KJF149" s="4"/>
      <c r="KJG149" s="4"/>
      <c r="KJH149" s="4"/>
      <c r="KJI149" s="4"/>
      <c r="KJJ149" s="4"/>
      <c r="KJK149" s="4"/>
      <c r="KJL149" s="4"/>
      <c r="KJM149" s="4"/>
      <c r="KJN149" s="4"/>
      <c r="KJO149" s="4"/>
      <c r="KJP149" s="4"/>
      <c r="KJQ149" s="4"/>
      <c r="KJR149" s="4"/>
      <c r="KJS149" s="4"/>
      <c r="KJT149" s="4"/>
      <c r="KJU149" s="4"/>
      <c r="KJV149" s="4"/>
      <c r="KJW149" s="4"/>
      <c r="KJX149" s="4"/>
      <c r="KJY149" s="4"/>
      <c r="KJZ149" s="4"/>
      <c r="KKA149" s="4"/>
      <c r="KKB149" s="4"/>
      <c r="KKC149" s="4"/>
      <c r="KKD149" s="4"/>
      <c r="KKE149" s="4"/>
      <c r="KKF149" s="4"/>
      <c r="KKG149" s="4"/>
      <c r="KKH149" s="4"/>
      <c r="KKI149" s="4"/>
      <c r="KKJ149" s="4"/>
      <c r="KKK149" s="4"/>
      <c r="KKL149" s="4"/>
      <c r="KKM149" s="4"/>
      <c r="KKN149" s="4"/>
      <c r="KKO149" s="4"/>
      <c r="KKP149" s="4"/>
      <c r="KKQ149" s="4"/>
      <c r="KKR149" s="4"/>
      <c r="KKS149" s="4"/>
      <c r="KKT149" s="4"/>
      <c r="KKU149" s="4"/>
      <c r="KKV149" s="4"/>
      <c r="KKW149" s="4"/>
      <c r="KKX149" s="4"/>
      <c r="KKY149" s="4"/>
      <c r="KKZ149" s="4"/>
      <c r="KLA149" s="4"/>
      <c r="KLB149" s="4"/>
      <c r="KLC149" s="4"/>
      <c r="KLD149" s="4"/>
      <c r="KLE149" s="4"/>
      <c r="KLF149" s="4"/>
      <c r="KLG149" s="4"/>
      <c r="KLH149" s="4"/>
      <c r="KLI149" s="4"/>
      <c r="KLJ149" s="4"/>
      <c r="KLK149" s="4"/>
      <c r="KLL149" s="4"/>
      <c r="KLM149" s="4"/>
      <c r="KLN149" s="4"/>
      <c r="KLO149" s="4"/>
      <c r="KLP149" s="4"/>
      <c r="KLQ149" s="4"/>
      <c r="KLR149" s="4"/>
      <c r="KLS149" s="4"/>
      <c r="KLT149" s="4"/>
      <c r="KLU149" s="4"/>
      <c r="KLV149" s="4"/>
      <c r="KLW149" s="4"/>
      <c r="KLX149" s="4"/>
      <c r="KLY149" s="4"/>
      <c r="KLZ149" s="4"/>
      <c r="KMA149" s="4"/>
      <c r="KMB149" s="4"/>
      <c r="KMC149" s="4"/>
      <c r="KMD149" s="4"/>
      <c r="KME149" s="4"/>
      <c r="KMF149" s="4"/>
      <c r="KMG149" s="4"/>
      <c r="KMH149" s="4"/>
      <c r="KMI149" s="4"/>
      <c r="KMJ149" s="4"/>
      <c r="KMK149" s="4"/>
      <c r="KML149" s="4"/>
      <c r="KMM149" s="4"/>
      <c r="KMN149" s="4"/>
      <c r="KMO149" s="4"/>
      <c r="KMP149" s="4"/>
      <c r="KMQ149" s="4"/>
      <c r="KMR149" s="4"/>
      <c r="KMS149" s="4"/>
      <c r="KMT149" s="4"/>
      <c r="KMU149" s="4"/>
      <c r="KMV149" s="4"/>
      <c r="KMW149" s="4"/>
      <c r="KMX149" s="4"/>
      <c r="KMY149" s="4"/>
      <c r="KMZ149" s="4"/>
      <c r="KNA149" s="4"/>
      <c r="KNB149" s="4"/>
      <c r="KNC149" s="4"/>
      <c r="KND149" s="4"/>
      <c r="KNE149" s="4"/>
      <c r="KNF149" s="4"/>
      <c r="KNG149" s="4"/>
      <c r="KNH149" s="4"/>
      <c r="KNI149" s="4"/>
      <c r="KNJ149" s="4"/>
      <c r="KNK149" s="4"/>
      <c r="KNL149" s="4"/>
      <c r="KNM149" s="4"/>
      <c r="KNN149" s="4"/>
      <c r="KNO149" s="4"/>
      <c r="KNP149" s="4"/>
      <c r="KNQ149" s="4"/>
      <c r="KNR149" s="4"/>
      <c r="KNS149" s="4"/>
      <c r="KNT149" s="4"/>
      <c r="KNU149" s="4"/>
      <c r="KNV149" s="4"/>
      <c r="KNW149" s="4"/>
      <c r="KNX149" s="4"/>
      <c r="KNY149" s="4"/>
      <c r="KNZ149" s="4"/>
      <c r="KOA149" s="4"/>
      <c r="KOB149" s="4"/>
      <c r="KOC149" s="4"/>
      <c r="KOD149" s="4"/>
      <c r="KOE149" s="4"/>
      <c r="KOF149" s="4"/>
      <c r="KOG149" s="4"/>
      <c r="KOH149" s="4"/>
      <c r="KOI149" s="4"/>
      <c r="KOJ149" s="4"/>
      <c r="KOK149" s="4"/>
      <c r="KOL149" s="4"/>
      <c r="KOM149" s="4"/>
      <c r="KON149" s="4"/>
      <c r="KOO149" s="4"/>
      <c r="KOP149" s="4"/>
      <c r="KOQ149" s="4"/>
      <c r="KOR149" s="4"/>
      <c r="KOS149" s="4"/>
      <c r="KOT149" s="4"/>
      <c r="KOU149" s="4"/>
      <c r="KOV149" s="4"/>
      <c r="KOW149" s="4"/>
      <c r="KOX149" s="4"/>
      <c r="KOY149" s="4"/>
      <c r="KOZ149" s="4"/>
      <c r="KPA149" s="4"/>
      <c r="KPB149" s="4"/>
      <c r="KPC149" s="4"/>
      <c r="KPD149" s="4"/>
      <c r="KPE149" s="4"/>
      <c r="KPF149" s="4"/>
      <c r="KPG149" s="4"/>
      <c r="KPH149" s="4"/>
      <c r="KPI149" s="4"/>
      <c r="KPJ149" s="4"/>
      <c r="KPK149" s="4"/>
      <c r="KPL149" s="4"/>
      <c r="KPM149" s="4"/>
      <c r="KPN149" s="4"/>
      <c r="KPO149" s="4"/>
      <c r="KPP149" s="4"/>
      <c r="KPQ149" s="4"/>
      <c r="KPR149" s="4"/>
      <c r="KPS149" s="4"/>
      <c r="KPT149" s="4"/>
      <c r="KPU149" s="4"/>
      <c r="KPV149" s="4"/>
      <c r="KPW149" s="4"/>
      <c r="KPX149" s="4"/>
      <c r="KPY149" s="4"/>
      <c r="KPZ149" s="4"/>
      <c r="KQA149" s="4"/>
      <c r="KQB149" s="4"/>
      <c r="KQC149" s="4"/>
      <c r="KQD149" s="4"/>
      <c r="KQE149" s="4"/>
      <c r="KQF149" s="4"/>
      <c r="KQG149" s="4"/>
      <c r="KQH149" s="4"/>
      <c r="KQI149" s="4"/>
      <c r="KQJ149" s="4"/>
      <c r="KQK149" s="4"/>
      <c r="KQL149" s="4"/>
      <c r="KQM149" s="4"/>
      <c r="KQN149" s="4"/>
      <c r="KQO149" s="4"/>
      <c r="KQP149" s="4"/>
      <c r="KQQ149" s="4"/>
      <c r="KQR149" s="4"/>
      <c r="KQS149" s="4"/>
      <c r="KQT149" s="4"/>
      <c r="KQU149" s="4"/>
      <c r="KQV149" s="4"/>
      <c r="KQW149" s="4"/>
      <c r="KQX149" s="4"/>
      <c r="KQY149" s="4"/>
      <c r="KQZ149" s="4"/>
      <c r="KRA149" s="4"/>
      <c r="KRB149" s="4"/>
      <c r="KRI149" s="4"/>
      <c r="KRJ149" s="4"/>
      <c r="KRK149" s="4"/>
      <c r="KRL149" s="4"/>
      <c r="KRM149" s="4"/>
      <c r="KRN149" s="4"/>
      <c r="KRO149" s="4"/>
      <c r="KRP149" s="4"/>
      <c r="KRQ149" s="4"/>
      <c r="KRR149" s="4"/>
      <c r="KRS149" s="4"/>
      <c r="KRT149" s="4"/>
      <c r="KRU149" s="4"/>
      <c r="KRV149" s="4"/>
      <c r="KRW149" s="4"/>
      <c r="KRX149" s="4"/>
      <c r="KRY149" s="4"/>
      <c r="KRZ149" s="4"/>
      <c r="KSA149" s="4"/>
      <c r="KSB149" s="4"/>
      <c r="KSC149" s="4"/>
      <c r="KSD149" s="4"/>
      <c r="KSE149" s="4"/>
      <c r="KSF149" s="4"/>
      <c r="KSG149" s="4"/>
      <c r="KSH149" s="4"/>
      <c r="KSI149" s="4"/>
      <c r="KSJ149" s="4"/>
      <c r="KSK149" s="4"/>
      <c r="KSL149" s="4"/>
      <c r="KSM149" s="4"/>
      <c r="KSN149" s="4"/>
      <c r="KSO149" s="4"/>
      <c r="KSP149" s="4"/>
      <c r="KSQ149" s="4"/>
      <c r="KSR149" s="4"/>
      <c r="KSS149" s="4"/>
      <c r="KST149" s="4"/>
      <c r="KSU149" s="4"/>
      <c r="KSV149" s="4"/>
      <c r="KSW149" s="4"/>
      <c r="KSX149" s="4"/>
      <c r="KSY149" s="4"/>
      <c r="KSZ149" s="4"/>
      <c r="KTA149" s="4"/>
      <c r="KTB149" s="4"/>
      <c r="KTC149" s="4"/>
      <c r="KTD149" s="4"/>
      <c r="KTE149" s="4"/>
      <c r="KTF149" s="4"/>
      <c r="KTG149" s="4"/>
      <c r="KTH149" s="4"/>
      <c r="KTI149" s="4"/>
      <c r="KTJ149" s="4"/>
      <c r="KTK149" s="4"/>
      <c r="KTL149" s="4"/>
      <c r="KTM149" s="4"/>
      <c r="KTN149" s="4"/>
      <c r="KTO149" s="4"/>
      <c r="KTP149" s="4"/>
      <c r="KTQ149" s="4"/>
      <c r="KTR149" s="4"/>
      <c r="KTS149" s="4"/>
      <c r="KTT149" s="4"/>
      <c r="KTU149" s="4"/>
      <c r="KTV149" s="4"/>
      <c r="KTW149" s="4"/>
      <c r="KTX149" s="4"/>
      <c r="KTY149" s="4"/>
      <c r="KTZ149" s="4"/>
      <c r="KUA149" s="4"/>
      <c r="KUB149" s="4"/>
      <c r="KUC149" s="4"/>
      <c r="KUD149" s="4"/>
      <c r="KUE149" s="4"/>
      <c r="KUF149" s="4"/>
      <c r="KUG149" s="4"/>
      <c r="KUH149" s="4"/>
      <c r="KUI149" s="4"/>
      <c r="KUJ149" s="4"/>
      <c r="KUK149" s="4"/>
      <c r="KUL149" s="4"/>
      <c r="KUM149" s="4"/>
      <c r="KUN149" s="4"/>
      <c r="KUO149" s="4"/>
      <c r="KUP149" s="4"/>
      <c r="KUQ149" s="4"/>
      <c r="KUR149" s="4"/>
      <c r="KUS149" s="4"/>
      <c r="KUT149" s="4"/>
      <c r="KUU149" s="4"/>
      <c r="KUV149" s="4"/>
      <c r="KUW149" s="4"/>
      <c r="KUX149" s="4"/>
      <c r="KUY149" s="4"/>
      <c r="KUZ149" s="4"/>
      <c r="KVA149" s="4"/>
      <c r="KVB149" s="4"/>
      <c r="KVC149" s="4"/>
      <c r="KVD149" s="4"/>
      <c r="KVE149" s="4"/>
      <c r="KVF149" s="4"/>
      <c r="KVG149" s="4"/>
      <c r="KVH149" s="4"/>
      <c r="KVI149" s="4"/>
      <c r="KVJ149" s="4"/>
      <c r="KVK149" s="4"/>
      <c r="KVL149" s="4"/>
      <c r="KVM149" s="4"/>
      <c r="KVN149" s="4"/>
      <c r="KVO149" s="4"/>
      <c r="KVP149" s="4"/>
      <c r="KVQ149" s="4"/>
      <c r="KVR149" s="4"/>
      <c r="KVS149" s="4"/>
      <c r="KVT149" s="4"/>
      <c r="KVU149" s="4"/>
      <c r="KVV149" s="4"/>
      <c r="KVW149" s="4"/>
      <c r="KVX149" s="4"/>
      <c r="KVY149" s="4"/>
      <c r="KVZ149" s="4"/>
      <c r="KWA149" s="4"/>
      <c r="KWB149" s="4"/>
      <c r="KWC149" s="4"/>
      <c r="KWD149" s="4"/>
      <c r="KWE149" s="4"/>
      <c r="KWF149" s="4"/>
      <c r="KWG149" s="4"/>
      <c r="KWH149" s="4"/>
      <c r="KWI149" s="4"/>
      <c r="KWJ149" s="4"/>
      <c r="KWK149" s="4"/>
      <c r="KWL149" s="4"/>
      <c r="KWM149" s="4"/>
      <c r="KWN149" s="4"/>
      <c r="KWO149" s="4"/>
      <c r="KWP149" s="4"/>
      <c r="KWQ149" s="4"/>
      <c r="KWR149" s="4"/>
      <c r="KWS149" s="4"/>
      <c r="KWT149" s="4"/>
      <c r="KWU149" s="4"/>
      <c r="KWV149" s="4"/>
      <c r="KWW149" s="4"/>
      <c r="KWX149" s="4"/>
      <c r="KWY149" s="4"/>
      <c r="KWZ149" s="4"/>
      <c r="KXA149" s="4"/>
      <c r="KXB149" s="4"/>
      <c r="KXC149" s="4"/>
      <c r="KXD149" s="4"/>
      <c r="KXE149" s="4"/>
      <c r="KXF149" s="4"/>
      <c r="KXG149" s="4"/>
      <c r="KXH149" s="4"/>
      <c r="KXI149" s="4"/>
      <c r="KXJ149" s="4"/>
      <c r="KXK149" s="4"/>
      <c r="KXL149" s="4"/>
      <c r="KXM149" s="4"/>
      <c r="KXN149" s="4"/>
      <c r="KXO149" s="4"/>
      <c r="KXP149" s="4"/>
      <c r="KXQ149" s="4"/>
      <c r="KXR149" s="4"/>
      <c r="KXS149" s="4"/>
      <c r="KXT149" s="4"/>
      <c r="KXU149" s="4"/>
      <c r="KXV149" s="4"/>
      <c r="KXW149" s="4"/>
      <c r="KXX149" s="4"/>
      <c r="KXY149" s="4"/>
      <c r="KXZ149" s="4"/>
      <c r="KYA149" s="4"/>
      <c r="KYB149" s="4"/>
      <c r="KYC149" s="4"/>
      <c r="KYD149" s="4"/>
      <c r="KYE149" s="4"/>
      <c r="KYF149" s="4"/>
      <c r="KYG149" s="4"/>
      <c r="KYH149" s="4"/>
      <c r="KYI149" s="4"/>
      <c r="KYJ149" s="4"/>
      <c r="KYK149" s="4"/>
      <c r="KYL149" s="4"/>
      <c r="KYM149" s="4"/>
      <c r="KYN149" s="4"/>
      <c r="KYO149" s="4"/>
      <c r="KYP149" s="4"/>
      <c r="KYQ149" s="4"/>
      <c r="KYR149" s="4"/>
      <c r="KYS149" s="4"/>
      <c r="KYT149" s="4"/>
      <c r="KYU149" s="4"/>
      <c r="KYV149" s="4"/>
      <c r="KYW149" s="4"/>
      <c r="KYX149" s="4"/>
      <c r="KYY149" s="4"/>
      <c r="KYZ149" s="4"/>
      <c r="KZA149" s="4"/>
      <c r="KZB149" s="4"/>
      <c r="KZC149" s="4"/>
      <c r="KZD149" s="4"/>
      <c r="KZE149" s="4"/>
      <c r="KZF149" s="4"/>
      <c r="KZG149" s="4"/>
      <c r="KZH149" s="4"/>
      <c r="KZI149" s="4"/>
      <c r="KZJ149" s="4"/>
      <c r="KZK149" s="4"/>
      <c r="KZL149" s="4"/>
      <c r="KZM149" s="4"/>
      <c r="KZN149" s="4"/>
      <c r="KZO149" s="4"/>
      <c r="KZP149" s="4"/>
      <c r="KZQ149" s="4"/>
      <c r="KZR149" s="4"/>
      <c r="KZS149" s="4"/>
      <c r="KZT149" s="4"/>
      <c r="KZU149" s="4"/>
      <c r="KZV149" s="4"/>
      <c r="KZW149" s="4"/>
      <c r="KZX149" s="4"/>
      <c r="KZY149" s="4"/>
      <c r="KZZ149" s="4"/>
      <c r="LAA149" s="4"/>
      <c r="LAB149" s="4"/>
      <c r="LAC149" s="4"/>
      <c r="LAD149" s="4"/>
      <c r="LAE149" s="4"/>
      <c r="LAF149" s="4"/>
      <c r="LAG149" s="4"/>
      <c r="LAH149" s="4"/>
      <c r="LAI149" s="4"/>
      <c r="LAJ149" s="4"/>
      <c r="LAK149" s="4"/>
      <c r="LAL149" s="4"/>
      <c r="LAM149" s="4"/>
      <c r="LAN149" s="4"/>
      <c r="LAO149" s="4"/>
      <c r="LAP149" s="4"/>
      <c r="LAQ149" s="4"/>
      <c r="LAR149" s="4"/>
      <c r="LAS149" s="4"/>
      <c r="LAT149" s="4"/>
      <c r="LAU149" s="4"/>
      <c r="LAV149" s="4"/>
      <c r="LAW149" s="4"/>
      <c r="LAX149" s="4"/>
      <c r="LBE149" s="4"/>
      <c r="LBF149" s="4"/>
      <c r="LBG149" s="4"/>
      <c r="LBH149" s="4"/>
      <c r="LBI149" s="4"/>
      <c r="LBJ149" s="4"/>
      <c r="LBK149" s="4"/>
      <c r="LBL149" s="4"/>
      <c r="LBM149" s="4"/>
      <c r="LBN149" s="4"/>
      <c r="LBO149" s="4"/>
      <c r="LBP149" s="4"/>
      <c r="LBQ149" s="4"/>
      <c r="LBR149" s="4"/>
      <c r="LBS149" s="4"/>
      <c r="LBT149" s="4"/>
      <c r="LBU149" s="4"/>
      <c r="LBV149" s="4"/>
      <c r="LBW149" s="4"/>
      <c r="LBX149" s="4"/>
      <c r="LBY149" s="4"/>
      <c r="LBZ149" s="4"/>
      <c r="LCA149" s="4"/>
      <c r="LCB149" s="4"/>
      <c r="LCC149" s="4"/>
      <c r="LCD149" s="4"/>
      <c r="LCE149" s="4"/>
      <c r="LCF149" s="4"/>
      <c r="LCG149" s="4"/>
      <c r="LCH149" s="4"/>
      <c r="LCI149" s="4"/>
      <c r="LCJ149" s="4"/>
      <c r="LCK149" s="4"/>
      <c r="LCL149" s="4"/>
      <c r="LCM149" s="4"/>
      <c r="LCN149" s="4"/>
      <c r="LCO149" s="4"/>
      <c r="LCP149" s="4"/>
      <c r="LCQ149" s="4"/>
      <c r="LCR149" s="4"/>
      <c r="LCS149" s="4"/>
      <c r="LCT149" s="4"/>
      <c r="LCU149" s="4"/>
      <c r="LCV149" s="4"/>
      <c r="LCW149" s="4"/>
      <c r="LCX149" s="4"/>
      <c r="LCY149" s="4"/>
      <c r="LCZ149" s="4"/>
      <c r="LDA149" s="4"/>
      <c r="LDB149" s="4"/>
      <c r="LDC149" s="4"/>
      <c r="LDD149" s="4"/>
      <c r="LDE149" s="4"/>
      <c r="LDF149" s="4"/>
      <c r="LDG149" s="4"/>
      <c r="LDH149" s="4"/>
      <c r="LDI149" s="4"/>
      <c r="LDJ149" s="4"/>
      <c r="LDK149" s="4"/>
      <c r="LDL149" s="4"/>
      <c r="LDM149" s="4"/>
      <c r="LDN149" s="4"/>
      <c r="LDO149" s="4"/>
      <c r="LDP149" s="4"/>
      <c r="LDQ149" s="4"/>
      <c r="LDR149" s="4"/>
      <c r="LDS149" s="4"/>
      <c r="LDT149" s="4"/>
      <c r="LDU149" s="4"/>
      <c r="LDV149" s="4"/>
      <c r="LDW149" s="4"/>
      <c r="LDX149" s="4"/>
      <c r="LDY149" s="4"/>
      <c r="LDZ149" s="4"/>
      <c r="LEA149" s="4"/>
      <c r="LEB149" s="4"/>
      <c r="LEC149" s="4"/>
      <c r="LED149" s="4"/>
      <c r="LEE149" s="4"/>
      <c r="LEF149" s="4"/>
      <c r="LEG149" s="4"/>
      <c r="LEH149" s="4"/>
      <c r="LEI149" s="4"/>
      <c r="LEJ149" s="4"/>
      <c r="LEK149" s="4"/>
      <c r="LEL149" s="4"/>
      <c r="LEM149" s="4"/>
      <c r="LEN149" s="4"/>
      <c r="LEO149" s="4"/>
      <c r="LEP149" s="4"/>
      <c r="LEQ149" s="4"/>
      <c r="LER149" s="4"/>
      <c r="LES149" s="4"/>
      <c r="LET149" s="4"/>
      <c r="LEU149" s="4"/>
      <c r="LEV149" s="4"/>
      <c r="LEW149" s="4"/>
      <c r="LEX149" s="4"/>
      <c r="LEY149" s="4"/>
      <c r="LEZ149" s="4"/>
      <c r="LFA149" s="4"/>
      <c r="LFB149" s="4"/>
      <c r="LFC149" s="4"/>
      <c r="LFD149" s="4"/>
      <c r="LFE149" s="4"/>
      <c r="LFF149" s="4"/>
      <c r="LFG149" s="4"/>
      <c r="LFH149" s="4"/>
      <c r="LFI149" s="4"/>
      <c r="LFJ149" s="4"/>
      <c r="LFK149" s="4"/>
      <c r="LFL149" s="4"/>
      <c r="LFM149" s="4"/>
      <c r="LFN149" s="4"/>
      <c r="LFO149" s="4"/>
      <c r="LFP149" s="4"/>
      <c r="LFQ149" s="4"/>
      <c r="LFR149" s="4"/>
      <c r="LFS149" s="4"/>
      <c r="LFT149" s="4"/>
      <c r="LFU149" s="4"/>
      <c r="LFV149" s="4"/>
      <c r="LFW149" s="4"/>
      <c r="LFX149" s="4"/>
      <c r="LFY149" s="4"/>
      <c r="LFZ149" s="4"/>
      <c r="LGA149" s="4"/>
      <c r="LGB149" s="4"/>
      <c r="LGC149" s="4"/>
      <c r="LGD149" s="4"/>
      <c r="LGE149" s="4"/>
      <c r="LGF149" s="4"/>
      <c r="LGG149" s="4"/>
      <c r="LGH149" s="4"/>
      <c r="LGI149" s="4"/>
      <c r="LGJ149" s="4"/>
      <c r="LGK149" s="4"/>
      <c r="LGL149" s="4"/>
      <c r="LGM149" s="4"/>
      <c r="LGN149" s="4"/>
      <c r="LGO149" s="4"/>
      <c r="LGP149" s="4"/>
      <c r="LGQ149" s="4"/>
      <c r="LGR149" s="4"/>
      <c r="LGS149" s="4"/>
      <c r="LGT149" s="4"/>
      <c r="LGU149" s="4"/>
      <c r="LGV149" s="4"/>
      <c r="LGW149" s="4"/>
      <c r="LGX149" s="4"/>
      <c r="LGY149" s="4"/>
      <c r="LGZ149" s="4"/>
      <c r="LHA149" s="4"/>
      <c r="LHB149" s="4"/>
      <c r="LHC149" s="4"/>
      <c r="LHD149" s="4"/>
      <c r="LHE149" s="4"/>
      <c r="LHF149" s="4"/>
      <c r="LHG149" s="4"/>
      <c r="LHH149" s="4"/>
      <c r="LHI149" s="4"/>
      <c r="LHJ149" s="4"/>
      <c r="LHK149" s="4"/>
      <c r="LHL149" s="4"/>
      <c r="LHM149" s="4"/>
      <c r="LHN149" s="4"/>
      <c r="LHO149" s="4"/>
      <c r="LHP149" s="4"/>
      <c r="LHQ149" s="4"/>
      <c r="LHR149" s="4"/>
      <c r="LHS149" s="4"/>
      <c r="LHT149" s="4"/>
      <c r="LHU149" s="4"/>
      <c r="LHV149" s="4"/>
      <c r="LHW149" s="4"/>
      <c r="LHX149" s="4"/>
      <c r="LHY149" s="4"/>
      <c r="LHZ149" s="4"/>
      <c r="LIA149" s="4"/>
      <c r="LIB149" s="4"/>
      <c r="LIC149" s="4"/>
      <c r="LID149" s="4"/>
      <c r="LIE149" s="4"/>
      <c r="LIF149" s="4"/>
      <c r="LIG149" s="4"/>
      <c r="LIH149" s="4"/>
      <c r="LII149" s="4"/>
      <c r="LIJ149" s="4"/>
      <c r="LIK149" s="4"/>
      <c r="LIL149" s="4"/>
      <c r="LIM149" s="4"/>
      <c r="LIN149" s="4"/>
      <c r="LIO149" s="4"/>
      <c r="LIP149" s="4"/>
      <c r="LIQ149" s="4"/>
      <c r="LIR149" s="4"/>
      <c r="LIS149" s="4"/>
      <c r="LIT149" s="4"/>
      <c r="LIU149" s="4"/>
      <c r="LIV149" s="4"/>
      <c r="LIW149" s="4"/>
      <c r="LIX149" s="4"/>
      <c r="LIY149" s="4"/>
      <c r="LIZ149" s="4"/>
      <c r="LJA149" s="4"/>
      <c r="LJB149" s="4"/>
      <c r="LJC149" s="4"/>
      <c r="LJD149" s="4"/>
      <c r="LJE149" s="4"/>
      <c r="LJF149" s="4"/>
      <c r="LJG149" s="4"/>
      <c r="LJH149" s="4"/>
      <c r="LJI149" s="4"/>
      <c r="LJJ149" s="4"/>
      <c r="LJK149" s="4"/>
      <c r="LJL149" s="4"/>
      <c r="LJM149" s="4"/>
      <c r="LJN149" s="4"/>
      <c r="LJO149" s="4"/>
      <c r="LJP149" s="4"/>
      <c r="LJQ149" s="4"/>
      <c r="LJR149" s="4"/>
      <c r="LJS149" s="4"/>
      <c r="LJT149" s="4"/>
      <c r="LJU149" s="4"/>
      <c r="LJV149" s="4"/>
      <c r="LJW149" s="4"/>
      <c r="LJX149" s="4"/>
      <c r="LJY149" s="4"/>
      <c r="LJZ149" s="4"/>
      <c r="LKA149" s="4"/>
      <c r="LKB149" s="4"/>
      <c r="LKC149" s="4"/>
      <c r="LKD149" s="4"/>
      <c r="LKE149" s="4"/>
      <c r="LKF149" s="4"/>
      <c r="LKG149" s="4"/>
      <c r="LKH149" s="4"/>
      <c r="LKI149" s="4"/>
      <c r="LKJ149" s="4"/>
      <c r="LKK149" s="4"/>
      <c r="LKL149" s="4"/>
      <c r="LKM149" s="4"/>
      <c r="LKN149" s="4"/>
      <c r="LKO149" s="4"/>
      <c r="LKP149" s="4"/>
      <c r="LKQ149" s="4"/>
      <c r="LKR149" s="4"/>
      <c r="LKS149" s="4"/>
      <c r="LKT149" s="4"/>
      <c r="LLA149" s="4"/>
      <c r="LLB149" s="4"/>
      <c r="LLC149" s="4"/>
      <c r="LLD149" s="4"/>
      <c r="LLE149" s="4"/>
      <c r="LLF149" s="4"/>
      <c r="LLG149" s="4"/>
      <c r="LLH149" s="4"/>
      <c r="LLI149" s="4"/>
      <c r="LLJ149" s="4"/>
      <c r="LLK149" s="4"/>
      <c r="LLL149" s="4"/>
      <c r="LLM149" s="4"/>
      <c r="LLN149" s="4"/>
      <c r="LLO149" s="4"/>
      <c r="LLP149" s="4"/>
      <c r="LLQ149" s="4"/>
      <c r="LLR149" s="4"/>
      <c r="LLS149" s="4"/>
      <c r="LLT149" s="4"/>
      <c r="LLU149" s="4"/>
      <c r="LLV149" s="4"/>
      <c r="LLW149" s="4"/>
      <c r="LLX149" s="4"/>
      <c r="LLY149" s="4"/>
      <c r="LLZ149" s="4"/>
      <c r="LMA149" s="4"/>
      <c r="LMB149" s="4"/>
      <c r="LMC149" s="4"/>
      <c r="LMD149" s="4"/>
      <c r="LME149" s="4"/>
      <c r="LMF149" s="4"/>
      <c r="LMG149" s="4"/>
      <c r="LMH149" s="4"/>
      <c r="LMI149" s="4"/>
      <c r="LMJ149" s="4"/>
      <c r="LMK149" s="4"/>
      <c r="LML149" s="4"/>
      <c r="LMM149" s="4"/>
      <c r="LMN149" s="4"/>
      <c r="LMO149" s="4"/>
      <c r="LMP149" s="4"/>
      <c r="LMQ149" s="4"/>
      <c r="LMR149" s="4"/>
      <c r="LMS149" s="4"/>
      <c r="LMT149" s="4"/>
      <c r="LMU149" s="4"/>
      <c r="LMV149" s="4"/>
      <c r="LMW149" s="4"/>
      <c r="LMX149" s="4"/>
      <c r="LMY149" s="4"/>
      <c r="LMZ149" s="4"/>
      <c r="LNA149" s="4"/>
      <c r="LNB149" s="4"/>
      <c r="LNC149" s="4"/>
      <c r="LND149" s="4"/>
      <c r="LNE149" s="4"/>
      <c r="LNF149" s="4"/>
      <c r="LNG149" s="4"/>
      <c r="LNH149" s="4"/>
      <c r="LNI149" s="4"/>
      <c r="LNJ149" s="4"/>
      <c r="LNK149" s="4"/>
      <c r="LNL149" s="4"/>
      <c r="LNM149" s="4"/>
      <c r="LNN149" s="4"/>
      <c r="LNO149" s="4"/>
      <c r="LNP149" s="4"/>
      <c r="LNQ149" s="4"/>
      <c r="LNR149" s="4"/>
      <c r="LNS149" s="4"/>
      <c r="LNT149" s="4"/>
      <c r="LNU149" s="4"/>
      <c r="LNV149" s="4"/>
      <c r="LNW149" s="4"/>
      <c r="LNX149" s="4"/>
      <c r="LNY149" s="4"/>
      <c r="LNZ149" s="4"/>
      <c r="LOA149" s="4"/>
      <c r="LOB149" s="4"/>
      <c r="LOC149" s="4"/>
      <c r="LOD149" s="4"/>
      <c r="LOE149" s="4"/>
      <c r="LOF149" s="4"/>
      <c r="LOG149" s="4"/>
      <c r="LOH149" s="4"/>
      <c r="LOI149" s="4"/>
      <c r="LOJ149" s="4"/>
      <c r="LOK149" s="4"/>
      <c r="LOL149" s="4"/>
      <c r="LOM149" s="4"/>
      <c r="LON149" s="4"/>
      <c r="LOO149" s="4"/>
      <c r="LOP149" s="4"/>
      <c r="LOQ149" s="4"/>
      <c r="LOR149" s="4"/>
      <c r="LOS149" s="4"/>
      <c r="LOT149" s="4"/>
      <c r="LOU149" s="4"/>
      <c r="LOV149" s="4"/>
      <c r="LOW149" s="4"/>
      <c r="LOX149" s="4"/>
      <c r="LOY149" s="4"/>
      <c r="LOZ149" s="4"/>
      <c r="LPA149" s="4"/>
      <c r="LPB149" s="4"/>
      <c r="LPC149" s="4"/>
      <c r="LPD149" s="4"/>
      <c r="LPE149" s="4"/>
      <c r="LPF149" s="4"/>
      <c r="LPG149" s="4"/>
      <c r="LPH149" s="4"/>
      <c r="LPI149" s="4"/>
      <c r="LPJ149" s="4"/>
      <c r="LPK149" s="4"/>
      <c r="LPL149" s="4"/>
      <c r="LPM149" s="4"/>
      <c r="LPN149" s="4"/>
      <c r="LPO149" s="4"/>
      <c r="LPP149" s="4"/>
      <c r="LPQ149" s="4"/>
      <c r="LPR149" s="4"/>
      <c r="LPS149" s="4"/>
      <c r="LPT149" s="4"/>
      <c r="LPU149" s="4"/>
      <c r="LPV149" s="4"/>
      <c r="LPW149" s="4"/>
      <c r="LPX149" s="4"/>
      <c r="LPY149" s="4"/>
      <c r="LPZ149" s="4"/>
      <c r="LQA149" s="4"/>
      <c r="LQB149" s="4"/>
      <c r="LQC149" s="4"/>
      <c r="LQD149" s="4"/>
      <c r="LQE149" s="4"/>
      <c r="LQF149" s="4"/>
      <c r="LQG149" s="4"/>
      <c r="LQH149" s="4"/>
      <c r="LQI149" s="4"/>
      <c r="LQJ149" s="4"/>
      <c r="LQK149" s="4"/>
      <c r="LQL149" s="4"/>
      <c r="LQM149" s="4"/>
      <c r="LQN149" s="4"/>
      <c r="LQO149" s="4"/>
      <c r="LQP149" s="4"/>
      <c r="LQQ149" s="4"/>
      <c r="LQR149" s="4"/>
      <c r="LQS149" s="4"/>
      <c r="LQT149" s="4"/>
      <c r="LQU149" s="4"/>
      <c r="LQV149" s="4"/>
      <c r="LQW149" s="4"/>
      <c r="LQX149" s="4"/>
      <c r="LQY149" s="4"/>
      <c r="LQZ149" s="4"/>
      <c r="LRA149" s="4"/>
      <c r="LRB149" s="4"/>
      <c r="LRC149" s="4"/>
      <c r="LRD149" s="4"/>
      <c r="LRE149" s="4"/>
      <c r="LRF149" s="4"/>
      <c r="LRG149" s="4"/>
      <c r="LRH149" s="4"/>
      <c r="LRI149" s="4"/>
      <c r="LRJ149" s="4"/>
      <c r="LRK149" s="4"/>
      <c r="LRL149" s="4"/>
      <c r="LRM149" s="4"/>
      <c r="LRN149" s="4"/>
      <c r="LRO149" s="4"/>
      <c r="LRP149" s="4"/>
      <c r="LRQ149" s="4"/>
      <c r="LRR149" s="4"/>
      <c r="LRS149" s="4"/>
      <c r="LRT149" s="4"/>
      <c r="LRU149" s="4"/>
      <c r="LRV149" s="4"/>
      <c r="LRW149" s="4"/>
      <c r="LRX149" s="4"/>
      <c r="LRY149" s="4"/>
      <c r="LRZ149" s="4"/>
      <c r="LSA149" s="4"/>
      <c r="LSB149" s="4"/>
      <c r="LSC149" s="4"/>
      <c r="LSD149" s="4"/>
      <c r="LSE149" s="4"/>
      <c r="LSF149" s="4"/>
      <c r="LSG149" s="4"/>
      <c r="LSH149" s="4"/>
      <c r="LSI149" s="4"/>
      <c r="LSJ149" s="4"/>
      <c r="LSK149" s="4"/>
      <c r="LSL149" s="4"/>
      <c r="LSM149" s="4"/>
      <c r="LSN149" s="4"/>
      <c r="LSO149" s="4"/>
      <c r="LSP149" s="4"/>
      <c r="LSQ149" s="4"/>
      <c r="LSR149" s="4"/>
      <c r="LSS149" s="4"/>
      <c r="LST149" s="4"/>
      <c r="LSU149" s="4"/>
      <c r="LSV149" s="4"/>
      <c r="LSW149" s="4"/>
      <c r="LSX149" s="4"/>
      <c r="LSY149" s="4"/>
      <c r="LSZ149" s="4"/>
      <c r="LTA149" s="4"/>
      <c r="LTB149" s="4"/>
      <c r="LTC149" s="4"/>
      <c r="LTD149" s="4"/>
      <c r="LTE149" s="4"/>
      <c r="LTF149" s="4"/>
      <c r="LTG149" s="4"/>
      <c r="LTH149" s="4"/>
      <c r="LTI149" s="4"/>
      <c r="LTJ149" s="4"/>
      <c r="LTK149" s="4"/>
      <c r="LTL149" s="4"/>
      <c r="LTM149" s="4"/>
      <c r="LTN149" s="4"/>
      <c r="LTO149" s="4"/>
      <c r="LTP149" s="4"/>
      <c r="LTQ149" s="4"/>
      <c r="LTR149" s="4"/>
      <c r="LTS149" s="4"/>
      <c r="LTT149" s="4"/>
      <c r="LTU149" s="4"/>
      <c r="LTV149" s="4"/>
      <c r="LTW149" s="4"/>
      <c r="LTX149" s="4"/>
      <c r="LTY149" s="4"/>
      <c r="LTZ149" s="4"/>
      <c r="LUA149" s="4"/>
      <c r="LUB149" s="4"/>
      <c r="LUC149" s="4"/>
      <c r="LUD149" s="4"/>
      <c r="LUE149" s="4"/>
      <c r="LUF149" s="4"/>
      <c r="LUG149" s="4"/>
      <c r="LUH149" s="4"/>
      <c r="LUI149" s="4"/>
      <c r="LUJ149" s="4"/>
      <c r="LUK149" s="4"/>
      <c r="LUL149" s="4"/>
      <c r="LUM149" s="4"/>
      <c r="LUN149" s="4"/>
      <c r="LUO149" s="4"/>
      <c r="LUP149" s="4"/>
      <c r="LUW149" s="4"/>
      <c r="LUX149" s="4"/>
      <c r="LUY149" s="4"/>
      <c r="LUZ149" s="4"/>
      <c r="LVA149" s="4"/>
      <c r="LVB149" s="4"/>
      <c r="LVC149" s="4"/>
      <c r="LVD149" s="4"/>
      <c r="LVE149" s="4"/>
      <c r="LVF149" s="4"/>
      <c r="LVG149" s="4"/>
      <c r="LVH149" s="4"/>
      <c r="LVI149" s="4"/>
      <c r="LVJ149" s="4"/>
      <c r="LVK149" s="4"/>
      <c r="LVL149" s="4"/>
      <c r="LVM149" s="4"/>
      <c r="LVN149" s="4"/>
      <c r="LVO149" s="4"/>
      <c r="LVP149" s="4"/>
      <c r="LVQ149" s="4"/>
      <c r="LVR149" s="4"/>
      <c r="LVS149" s="4"/>
      <c r="LVT149" s="4"/>
      <c r="LVU149" s="4"/>
      <c r="LVV149" s="4"/>
      <c r="LVW149" s="4"/>
      <c r="LVX149" s="4"/>
      <c r="LVY149" s="4"/>
      <c r="LVZ149" s="4"/>
      <c r="LWA149" s="4"/>
      <c r="LWB149" s="4"/>
      <c r="LWC149" s="4"/>
      <c r="LWD149" s="4"/>
      <c r="LWE149" s="4"/>
      <c r="LWF149" s="4"/>
      <c r="LWG149" s="4"/>
      <c r="LWH149" s="4"/>
      <c r="LWI149" s="4"/>
      <c r="LWJ149" s="4"/>
      <c r="LWK149" s="4"/>
      <c r="LWL149" s="4"/>
      <c r="LWM149" s="4"/>
      <c r="LWN149" s="4"/>
      <c r="LWO149" s="4"/>
      <c r="LWP149" s="4"/>
      <c r="LWQ149" s="4"/>
      <c r="LWR149" s="4"/>
      <c r="LWS149" s="4"/>
      <c r="LWT149" s="4"/>
      <c r="LWU149" s="4"/>
      <c r="LWV149" s="4"/>
      <c r="LWW149" s="4"/>
      <c r="LWX149" s="4"/>
      <c r="LWY149" s="4"/>
      <c r="LWZ149" s="4"/>
      <c r="LXA149" s="4"/>
      <c r="LXB149" s="4"/>
      <c r="LXC149" s="4"/>
      <c r="LXD149" s="4"/>
      <c r="LXE149" s="4"/>
      <c r="LXF149" s="4"/>
      <c r="LXG149" s="4"/>
      <c r="LXH149" s="4"/>
      <c r="LXI149" s="4"/>
      <c r="LXJ149" s="4"/>
      <c r="LXK149" s="4"/>
      <c r="LXL149" s="4"/>
      <c r="LXM149" s="4"/>
      <c r="LXN149" s="4"/>
      <c r="LXO149" s="4"/>
      <c r="LXP149" s="4"/>
      <c r="LXQ149" s="4"/>
      <c r="LXR149" s="4"/>
      <c r="LXS149" s="4"/>
      <c r="LXT149" s="4"/>
      <c r="LXU149" s="4"/>
      <c r="LXV149" s="4"/>
      <c r="LXW149" s="4"/>
      <c r="LXX149" s="4"/>
      <c r="LXY149" s="4"/>
      <c r="LXZ149" s="4"/>
      <c r="LYA149" s="4"/>
      <c r="LYB149" s="4"/>
      <c r="LYC149" s="4"/>
      <c r="LYD149" s="4"/>
      <c r="LYE149" s="4"/>
      <c r="LYF149" s="4"/>
      <c r="LYG149" s="4"/>
      <c r="LYH149" s="4"/>
      <c r="LYI149" s="4"/>
      <c r="LYJ149" s="4"/>
      <c r="LYK149" s="4"/>
      <c r="LYL149" s="4"/>
      <c r="LYM149" s="4"/>
      <c r="LYN149" s="4"/>
      <c r="LYO149" s="4"/>
      <c r="LYP149" s="4"/>
      <c r="LYQ149" s="4"/>
      <c r="LYR149" s="4"/>
      <c r="LYS149" s="4"/>
      <c r="LYT149" s="4"/>
      <c r="LYU149" s="4"/>
      <c r="LYV149" s="4"/>
      <c r="LYW149" s="4"/>
      <c r="LYX149" s="4"/>
      <c r="LYY149" s="4"/>
      <c r="LYZ149" s="4"/>
      <c r="LZA149" s="4"/>
      <c r="LZB149" s="4"/>
      <c r="LZC149" s="4"/>
      <c r="LZD149" s="4"/>
      <c r="LZE149" s="4"/>
      <c r="LZF149" s="4"/>
      <c r="LZG149" s="4"/>
      <c r="LZH149" s="4"/>
      <c r="LZI149" s="4"/>
      <c r="LZJ149" s="4"/>
      <c r="LZK149" s="4"/>
      <c r="LZL149" s="4"/>
      <c r="LZM149" s="4"/>
      <c r="LZN149" s="4"/>
      <c r="LZO149" s="4"/>
      <c r="LZP149" s="4"/>
      <c r="LZQ149" s="4"/>
      <c r="LZR149" s="4"/>
      <c r="LZS149" s="4"/>
      <c r="LZT149" s="4"/>
      <c r="LZU149" s="4"/>
      <c r="LZV149" s="4"/>
      <c r="LZW149" s="4"/>
      <c r="LZX149" s="4"/>
      <c r="LZY149" s="4"/>
      <c r="LZZ149" s="4"/>
      <c r="MAA149" s="4"/>
      <c r="MAB149" s="4"/>
      <c r="MAC149" s="4"/>
      <c r="MAD149" s="4"/>
      <c r="MAE149" s="4"/>
      <c r="MAF149" s="4"/>
      <c r="MAG149" s="4"/>
      <c r="MAH149" s="4"/>
      <c r="MAI149" s="4"/>
      <c r="MAJ149" s="4"/>
      <c r="MAK149" s="4"/>
      <c r="MAL149" s="4"/>
      <c r="MAM149" s="4"/>
      <c r="MAN149" s="4"/>
      <c r="MAO149" s="4"/>
      <c r="MAP149" s="4"/>
      <c r="MAQ149" s="4"/>
      <c r="MAR149" s="4"/>
      <c r="MAS149" s="4"/>
      <c r="MAT149" s="4"/>
      <c r="MAU149" s="4"/>
      <c r="MAV149" s="4"/>
      <c r="MAW149" s="4"/>
      <c r="MAX149" s="4"/>
      <c r="MAY149" s="4"/>
      <c r="MAZ149" s="4"/>
      <c r="MBA149" s="4"/>
      <c r="MBB149" s="4"/>
      <c r="MBC149" s="4"/>
      <c r="MBD149" s="4"/>
      <c r="MBE149" s="4"/>
      <c r="MBF149" s="4"/>
      <c r="MBG149" s="4"/>
      <c r="MBH149" s="4"/>
      <c r="MBI149" s="4"/>
      <c r="MBJ149" s="4"/>
      <c r="MBK149" s="4"/>
      <c r="MBL149" s="4"/>
      <c r="MBM149" s="4"/>
      <c r="MBN149" s="4"/>
      <c r="MBO149" s="4"/>
      <c r="MBP149" s="4"/>
      <c r="MBQ149" s="4"/>
      <c r="MBR149" s="4"/>
      <c r="MBS149" s="4"/>
      <c r="MBT149" s="4"/>
      <c r="MBU149" s="4"/>
      <c r="MBV149" s="4"/>
      <c r="MBW149" s="4"/>
      <c r="MBX149" s="4"/>
      <c r="MBY149" s="4"/>
      <c r="MBZ149" s="4"/>
      <c r="MCA149" s="4"/>
      <c r="MCB149" s="4"/>
      <c r="MCC149" s="4"/>
      <c r="MCD149" s="4"/>
      <c r="MCE149" s="4"/>
      <c r="MCF149" s="4"/>
      <c r="MCG149" s="4"/>
      <c r="MCH149" s="4"/>
      <c r="MCI149" s="4"/>
      <c r="MCJ149" s="4"/>
      <c r="MCK149" s="4"/>
      <c r="MCL149" s="4"/>
      <c r="MCM149" s="4"/>
      <c r="MCN149" s="4"/>
      <c r="MCO149" s="4"/>
      <c r="MCP149" s="4"/>
      <c r="MCQ149" s="4"/>
      <c r="MCR149" s="4"/>
      <c r="MCS149" s="4"/>
      <c r="MCT149" s="4"/>
      <c r="MCU149" s="4"/>
      <c r="MCV149" s="4"/>
      <c r="MCW149" s="4"/>
      <c r="MCX149" s="4"/>
      <c r="MCY149" s="4"/>
      <c r="MCZ149" s="4"/>
      <c r="MDA149" s="4"/>
      <c r="MDB149" s="4"/>
      <c r="MDC149" s="4"/>
      <c r="MDD149" s="4"/>
      <c r="MDE149" s="4"/>
      <c r="MDF149" s="4"/>
      <c r="MDG149" s="4"/>
      <c r="MDH149" s="4"/>
      <c r="MDI149" s="4"/>
      <c r="MDJ149" s="4"/>
      <c r="MDK149" s="4"/>
      <c r="MDL149" s="4"/>
      <c r="MDM149" s="4"/>
      <c r="MDN149" s="4"/>
      <c r="MDO149" s="4"/>
      <c r="MDP149" s="4"/>
      <c r="MDQ149" s="4"/>
      <c r="MDR149" s="4"/>
      <c r="MDS149" s="4"/>
      <c r="MDT149" s="4"/>
      <c r="MDU149" s="4"/>
      <c r="MDV149" s="4"/>
      <c r="MDW149" s="4"/>
      <c r="MDX149" s="4"/>
      <c r="MDY149" s="4"/>
      <c r="MDZ149" s="4"/>
      <c r="MEA149" s="4"/>
      <c r="MEB149" s="4"/>
      <c r="MEC149" s="4"/>
      <c r="MED149" s="4"/>
      <c r="MEE149" s="4"/>
      <c r="MEF149" s="4"/>
      <c r="MEG149" s="4"/>
      <c r="MEH149" s="4"/>
      <c r="MEI149" s="4"/>
      <c r="MEJ149" s="4"/>
      <c r="MEK149" s="4"/>
      <c r="MEL149" s="4"/>
      <c r="MES149" s="4"/>
      <c r="MET149" s="4"/>
      <c r="MEU149" s="4"/>
      <c r="MEV149" s="4"/>
      <c r="MEW149" s="4"/>
      <c r="MEX149" s="4"/>
      <c r="MEY149" s="4"/>
      <c r="MEZ149" s="4"/>
      <c r="MFA149" s="4"/>
      <c r="MFB149" s="4"/>
      <c r="MFC149" s="4"/>
      <c r="MFD149" s="4"/>
      <c r="MFE149" s="4"/>
      <c r="MFF149" s="4"/>
      <c r="MFG149" s="4"/>
      <c r="MFH149" s="4"/>
      <c r="MFI149" s="4"/>
      <c r="MFJ149" s="4"/>
      <c r="MFK149" s="4"/>
      <c r="MFL149" s="4"/>
      <c r="MFM149" s="4"/>
      <c r="MFN149" s="4"/>
      <c r="MFO149" s="4"/>
      <c r="MFP149" s="4"/>
      <c r="MFQ149" s="4"/>
      <c r="MFR149" s="4"/>
      <c r="MFS149" s="4"/>
      <c r="MFT149" s="4"/>
      <c r="MFU149" s="4"/>
      <c r="MFV149" s="4"/>
      <c r="MFW149" s="4"/>
      <c r="MFX149" s="4"/>
      <c r="MFY149" s="4"/>
      <c r="MFZ149" s="4"/>
      <c r="MGA149" s="4"/>
      <c r="MGB149" s="4"/>
      <c r="MGC149" s="4"/>
      <c r="MGD149" s="4"/>
      <c r="MGE149" s="4"/>
      <c r="MGF149" s="4"/>
      <c r="MGG149" s="4"/>
      <c r="MGH149" s="4"/>
      <c r="MGI149" s="4"/>
      <c r="MGJ149" s="4"/>
      <c r="MGK149" s="4"/>
      <c r="MGL149" s="4"/>
      <c r="MGM149" s="4"/>
      <c r="MGN149" s="4"/>
      <c r="MGO149" s="4"/>
      <c r="MGP149" s="4"/>
      <c r="MGQ149" s="4"/>
      <c r="MGR149" s="4"/>
      <c r="MGS149" s="4"/>
      <c r="MGT149" s="4"/>
      <c r="MGU149" s="4"/>
      <c r="MGV149" s="4"/>
      <c r="MGW149" s="4"/>
      <c r="MGX149" s="4"/>
      <c r="MGY149" s="4"/>
      <c r="MGZ149" s="4"/>
      <c r="MHA149" s="4"/>
      <c r="MHB149" s="4"/>
      <c r="MHC149" s="4"/>
      <c r="MHD149" s="4"/>
      <c r="MHE149" s="4"/>
      <c r="MHF149" s="4"/>
      <c r="MHG149" s="4"/>
      <c r="MHH149" s="4"/>
      <c r="MHI149" s="4"/>
      <c r="MHJ149" s="4"/>
      <c r="MHK149" s="4"/>
      <c r="MHL149" s="4"/>
      <c r="MHM149" s="4"/>
      <c r="MHN149" s="4"/>
      <c r="MHO149" s="4"/>
      <c r="MHP149" s="4"/>
      <c r="MHQ149" s="4"/>
      <c r="MHR149" s="4"/>
      <c r="MHS149" s="4"/>
      <c r="MHT149" s="4"/>
      <c r="MHU149" s="4"/>
      <c r="MHV149" s="4"/>
      <c r="MHW149" s="4"/>
      <c r="MHX149" s="4"/>
      <c r="MHY149" s="4"/>
      <c r="MHZ149" s="4"/>
      <c r="MIA149" s="4"/>
      <c r="MIB149" s="4"/>
      <c r="MIC149" s="4"/>
      <c r="MID149" s="4"/>
      <c r="MIE149" s="4"/>
      <c r="MIF149" s="4"/>
      <c r="MIG149" s="4"/>
      <c r="MIH149" s="4"/>
      <c r="MII149" s="4"/>
      <c r="MIJ149" s="4"/>
      <c r="MIK149" s="4"/>
      <c r="MIL149" s="4"/>
      <c r="MIM149" s="4"/>
      <c r="MIN149" s="4"/>
      <c r="MIO149" s="4"/>
      <c r="MIP149" s="4"/>
      <c r="MIQ149" s="4"/>
      <c r="MIR149" s="4"/>
      <c r="MIS149" s="4"/>
      <c r="MIT149" s="4"/>
      <c r="MIU149" s="4"/>
      <c r="MIV149" s="4"/>
      <c r="MIW149" s="4"/>
      <c r="MIX149" s="4"/>
      <c r="MIY149" s="4"/>
      <c r="MIZ149" s="4"/>
      <c r="MJA149" s="4"/>
      <c r="MJB149" s="4"/>
      <c r="MJC149" s="4"/>
      <c r="MJD149" s="4"/>
      <c r="MJE149" s="4"/>
      <c r="MJF149" s="4"/>
      <c r="MJG149" s="4"/>
      <c r="MJH149" s="4"/>
      <c r="MJI149" s="4"/>
      <c r="MJJ149" s="4"/>
      <c r="MJK149" s="4"/>
      <c r="MJL149" s="4"/>
      <c r="MJM149" s="4"/>
      <c r="MJN149" s="4"/>
      <c r="MJO149" s="4"/>
      <c r="MJP149" s="4"/>
      <c r="MJQ149" s="4"/>
      <c r="MJR149" s="4"/>
      <c r="MJS149" s="4"/>
      <c r="MJT149" s="4"/>
      <c r="MJU149" s="4"/>
      <c r="MJV149" s="4"/>
      <c r="MJW149" s="4"/>
      <c r="MJX149" s="4"/>
      <c r="MJY149" s="4"/>
      <c r="MJZ149" s="4"/>
      <c r="MKA149" s="4"/>
      <c r="MKB149" s="4"/>
      <c r="MKC149" s="4"/>
      <c r="MKD149" s="4"/>
      <c r="MKE149" s="4"/>
      <c r="MKF149" s="4"/>
      <c r="MKG149" s="4"/>
      <c r="MKH149" s="4"/>
      <c r="MKI149" s="4"/>
      <c r="MKJ149" s="4"/>
      <c r="MKK149" s="4"/>
      <c r="MKL149" s="4"/>
      <c r="MKM149" s="4"/>
      <c r="MKN149" s="4"/>
      <c r="MKO149" s="4"/>
      <c r="MKP149" s="4"/>
      <c r="MKQ149" s="4"/>
      <c r="MKR149" s="4"/>
      <c r="MKS149" s="4"/>
      <c r="MKT149" s="4"/>
      <c r="MKU149" s="4"/>
      <c r="MKV149" s="4"/>
      <c r="MKW149" s="4"/>
      <c r="MKX149" s="4"/>
      <c r="MKY149" s="4"/>
      <c r="MKZ149" s="4"/>
      <c r="MLA149" s="4"/>
      <c r="MLB149" s="4"/>
      <c r="MLC149" s="4"/>
      <c r="MLD149" s="4"/>
      <c r="MLE149" s="4"/>
      <c r="MLF149" s="4"/>
      <c r="MLG149" s="4"/>
      <c r="MLH149" s="4"/>
      <c r="MLI149" s="4"/>
      <c r="MLJ149" s="4"/>
      <c r="MLK149" s="4"/>
      <c r="MLL149" s="4"/>
      <c r="MLM149" s="4"/>
      <c r="MLN149" s="4"/>
      <c r="MLO149" s="4"/>
      <c r="MLP149" s="4"/>
      <c r="MLQ149" s="4"/>
      <c r="MLR149" s="4"/>
      <c r="MLS149" s="4"/>
      <c r="MLT149" s="4"/>
      <c r="MLU149" s="4"/>
      <c r="MLV149" s="4"/>
      <c r="MLW149" s="4"/>
      <c r="MLX149" s="4"/>
      <c r="MLY149" s="4"/>
      <c r="MLZ149" s="4"/>
      <c r="MMA149" s="4"/>
      <c r="MMB149" s="4"/>
      <c r="MMC149" s="4"/>
      <c r="MMD149" s="4"/>
      <c r="MME149" s="4"/>
      <c r="MMF149" s="4"/>
      <c r="MMG149" s="4"/>
      <c r="MMH149" s="4"/>
      <c r="MMI149" s="4"/>
      <c r="MMJ149" s="4"/>
      <c r="MMK149" s="4"/>
      <c r="MML149" s="4"/>
      <c r="MMM149" s="4"/>
      <c r="MMN149" s="4"/>
      <c r="MMO149" s="4"/>
      <c r="MMP149" s="4"/>
      <c r="MMQ149" s="4"/>
      <c r="MMR149" s="4"/>
      <c r="MMS149" s="4"/>
      <c r="MMT149" s="4"/>
      <c r="MMU149" s="4"/>
      <c r="MMV149" s="4"/>
      <c r="MMW149" s="4"/>
      <c r="MMX149" s="4"/>
      <c r="MMY149" s="4"/>
      <c r="MMZ149" s="4"/>
      <c r="MNA149" s="4"/>
      <c r="MNB149" s="4"/>
      <c r="MNC149" s="4"/>
      <c r="MND149" s="4"/>
      <c r="MNE149" s="4"/>
      <c r="MNF149" s="4"/>
      <c r="MNG149" s="4"/>
      <c r="MNH149" s="4"/>
      <c r="MNI149" s="4"/>
      <c r="MNJ149" s="4"/>
      <c r="MNK149" s="4"/>
      <c r="MNL149" s="4"/>
      <c r="MNM149" s="4"/>
      <c r="MNN149" s="4"/>
      <c r="MNO149" s="4"/>
      <c r="MNP149" s="4"/>
      <c r="MNQ149" s="4"/>
      <c r="MNR149" s="4"/>
      <c r="MNS149" s="4"/>
      <c r="MNT149" s="4"/>
      <c r="MNU149" s="4"/>
      <c r="MNV149" s="4"/>
      <c r="MNW149" s="4"/>
      <c r="MNX149" s="4"/>
      <c r="MNY149" s="4"/>
      <c r="MNZ149" s="4"/>
      <c r="MOA149" s="4"/>
      <c r="MOB149" s="4"/>
      <c r="MOC149" s="4"/>
      <c r="MOD149" s="4"/>
      <c r="MOE149" s="4"/>
      <c r="MOF149" s="4"/>
      <c r="MOG149" s="4"/>
      <c r="MOH149" s="4"/>
      <c r="MOO149" s="4"/>
      <c r="MOP149" s="4"/>
      <c r="MOQ149" s="4"/>
      <c r="MOR149" s="4"/>
      <c r="MOS149" s="4"/>
      <c r="MOT149" s="4"/>
      <c r="MOU149" s="4"/>
      <c r="MOV149" s="4"/>
      <c r="MOW149" s="4"/>
      <c r="MOX149" s="4"/>
      <c r="MOY149" s="4"/>
      <c r="MOZ149" s="4"/>
      <c r="MPA149" s="4"/>
      <c r="MPB149" s="4"/>
      <c r="MPC149" s="4"/>
      <c r="MPD149" s="4"/>
      <c r="MPE149" s="4"/>
      <c r="MPF149" s="4"/>
      <c r="MPG149" s="4"/>
      <c r="MPH149" s="4"/>
      <c r="MPI149" s="4"/>
      <c r="MPJ149" s="4"/>
      <c r="MPK149" s="4"/>
      <c r="MPL149" s="4"/>
      <c r="MPM149" s="4"/>
      <c r="MPN149" s="4"/>
      <c r="MPO149" s="4"/>
      <c r="MPP149" s="4"/>
      <c r="MPQ149" s="4"/>
      <c r="MPR149" s="4"/>
      <c r="MPS149" s="4"/>
      <c r="MPT149" s="4"/>
      <c r="MPU149" s="4"/>
      <c r="MPV149" s="4"/>
      <c r="MPW149" s="4"/>
      <c r="MPX149" s="4"/>
      <c r="MPY149" s="4"/>
      <c r="MPZ149" s="4"/>
      <c r="MQA149" s="4"/>
      <c r="MQB149" s="4"/>
      <c r="MQC149" s="4"/>
      <c r="MQD149" s="4"/>
      <c r="MQE149" s="4"/>
      <c r="MQF149" s="4"/>
      <c r="MQG149" s="4"/>
      <c r="MQH149" s="4"/>
      <c r="MQI149" s="4"/>
      <c r="MQJ149" s="4"/>
      <c r="MQK149" s="4"/>
      <c r="MQL149" s="4"/>
      <c r="MQM149" s="4"/>
      <c r="MQN149" s="4"/>
      <c r="MQO149" s="4"/>
      <c r="MQP149" s="4"/>
      <c r="MQQ149" s="4"/>
      <c r="MQR149" s="4"/>
      <c r="MQS149" s="4"/>
      <c r="MQT149" s="4"/>
      <c r="MQU149" s="4"/>
      <c r="MQV149" s="4"/>
      <c r="MQW149" s="4"/>
      <c r="MQX149" s="4"/>
      <c r="MQY149" s="4"/>
      <c r="MQZ149" s="4"/>
      <c r="MRA149" s="4"/>
      <c r="MRB149" s="4"/>
      <c r="MRC149" s="4"/>
      <c r="MRD149" s="4"/>
      <c r="MRE149" s="4"/>
      <c r="MRF149" s="4"/>
      <c r="MRG149" s="4"/>
      <c r="MRH149" s="4"/>
      <c r="MRI149" s="4"/>
      <c r="MRJ149" s="4"/>
      <c r="MRK149" s="4"/>
      <c r="MRL149" s="4"/>
      <c r="MRM149" s="4"/>
      <c r="MRN149" s="4"/>
      <c r="MRO149" s="4"/>
      <c r="MRP149" s="4"/>
      <c r="MRQ149" s="4"/>
      <c r="MRR149" s="4"/>
      <c r="MRS149" s="4"/>
      <c r="MRT149" s="4"/>
      <c r="MRU149" s="4"/>
      <c r="MRV149" s="4"/>
      <c r="MRW149" s="4"/>
      <c r="MRX149" s="4"/>
      <c r="MRY149" s="4"/>
      <c r="MRZ149" s="4"/>
      <c r="MSA149" s="4"/>
      <c r="MSB149" s="4"/>
      <c r="MSC149" s="4"/>
      <c r="MSD149" s="4"/>
      <c r="MSE149" s="4"/>
      <c r="MSF149" s="4"/>
      <c r="MSG149" s="4"/>
      <c r="MSH149" s="4"/>
      <c r="MSI149" s="4"/>
      <c r="MSJ149" s="4"/>
      <c r="MSK149" s="4"/>
      <c r="MSL149" s="4"/>
      <c r="MSM149" s="4"/>
      <c r="MSN149" s="4"/>
      <c r="MSO149" s="4"/>
      <c r="MSP149" s="4"/>
      <c r="MSQ149" s="4"/>
      <c r="MSR149" s="4"/>
      <c r="MSS149" s="4"/>
      <c r="MST149" s="4"/>
      <c r="MSU149" s="4"/>
      <c r="MSV149" s="4"/>
      <c r="MSW149" s="4"/>
      <c r="MSX149" s="4"/>
      <c r="MSY149" s="4"/>
      <c r="MSZ149" s="4"/>
      <c r="MTA149" s="4"/>
      <c r="MTB149" s="4"/>
      <c r="MTC149" s="4"/>
      <c r="MTD149" s="4"/>
      <c r="MTE149" s="4"/>
      <c r="MTF149" s="4"/>
      <c r="MTG149" s="4"/>
      <c r="MTH149" s="4"/>
      <c r="MTI149" s="4"/>
      <c r="MTJ149" s="4"/>
      <c r="MTK149" s="4"/>
      <c r="MTL149" s="4"/>
      <c r="MTM149" s="4"/>
      <c r="MTN149" s="4"/>
      <c r="MTO149" s="4"/>
      <c r="MTP149" s="4"/>
      <c r="MTQ149" s="4"/>
      <c r="MTR149" s="4"/>
      <c r="MTS149" s="4"/>
      <c r="MTT149" s="4"/>
      <c r="MTU149" s="4"/>
      <c r="MTV149" s="4"/>
      <c r="MTW149" s="4"/>
      <c r="MTX149" s="4"/>
      <c r="MTY149" s="4"/>
      <c r="MTZ149" s="4"/>
      <c r="MUA149" s="4"/>
      <c r="MUB149" s="4"/>
      <c r="MUC149" s="4"/>
      <c r="MUD149" s="4"/>
      <c r="MUE149" s="4"/>
      <c r="MUF149" s="4"/>
      <c r="MUG149" s="4"/>
      <c r="MUH149" s="4"/>
      <c r="MUI149" s="4"/>
      <c r="MUJ149" s="4"/>
      <c r="MUK149" s="4"/>
      <c r="MUL149" s="4"/>
      <c r="MUM149" s="4"/>
      <c r="MUN149" s="4"/>
      <c r="MUO149" s="4"/>
      <c r="MUP149" s="4"/>
      <c r="MUQ149" s="4"/>
      <c r="MUR149" s="4"/>
      <c r="MUS149" s="4"/>
      <c r="MUT149" s="4"/>
      <c r="MUU149" s="4"/>
      <c r="MUV149" s="4"/>
      <c r="MUW149" s="4"/>
      <c r="MUX149" s="4"/>
      <c r="MUY149" s="4"/>
      <c r="MUZ149" s="4"/>
      <c r="MVA149" s="4"/>
      <c r="MVB149" s="4"/>
      <c r="MVC149" s="4"/>
      <c r="MVD149" s="4"/>
      <c r="MVE149" s="4"/>
      <c r="MVF149" s="4"/>
      <c r="MVG149" s="4"/>
      <c r="MVH149" s="4"/>
      <c r="MVI149" s="4"/>
      <c r="MVJ149" s="4"/>
      <c r="MVK149" s="4"/>
      <c r="MVL149" s="4"/>
      <c r="MVM149" s="4"/>
      <c r="MVN149" s="4"/>
      <c r="MVO149" s="4"/>
      <c r="MVP149" s="4"/>
      <c r="MVQ149" s="4"/>
      <c r="MVR149" s="4"/>
      <c r="MVS149" s="4"/>
      <c r="MVT149" s="4"/>
      <c r="MVU149" s="4"/>
      <c r="MVV149" s="4"/>
      <c r="MVW149" s="4"/>
      <c r="MVX149" s="4"/>
      <c r="MVY149" s="4"/>
      <c r="MVZ149" s="4"/>
      <c r="MWA149" s="4"/>
      <c r="MWB149" s="4"/>
      <c r="MWC149" s="4"/>
      <c r="MWD149" s="4"/>
      <c r="MWE149" s="4"/>
      <c r="MWF149" s="4"/>
      <c r="MWG149" s="4"/>
      <c r="MWH149" s="4"/>
      <c r="MWI149" s="4"/>
      <c r="MWJ149" s="4"/>
      <c r="MWK149" s="4"/>
      <c r="MWL149" s="4"/>
      <c r="MWM149" s="4"/>
      <c r="MWN149" s="4"/>
      <c r="MWO149" s="4"/>
      <c r="MWP149" s="4"/>
      <c r="MWQ149" s="4"/>
      <c r="MWR149" s="4"/>
      <c r="MWS149" s="4"/>
      <c r="MWT149" s="4"/>
      <c r="MWU149" s="4"/>
      <c r="MWV149" s="4"/>
      <c r="MWW149" s="4"/>
      <c r="MWX149" s="4"/>
      <c r="MWY149" s="4"/>
      <c r="MWZ149" s="4"/>
      <c r="MXA149" s="4"/>
      <c r="MXB149" s="4"/>
      <c r="MXC149" s="4"/>
      <c r="MXD149" s="4"/>
      <c r="MXE149" s="4"/>
      <c r="MXF149" s="4"/>
      <c r="MXG149" s="4"/>
      <c r="MXH149" s="4"/>
      <c r="MXI149" s="4"/>
      <c r="MXJ149" s="4"/>
      <c r="MXK149" s="4"/>
      <c r="MXL149" s="4"/>
      <c r="MXM149" s="4"/>
      <c r="MXN149" s="4"/>
      <c r="MXO149" s="4"/>
      <c r="MXP149" s="4"/>
      <c r="MXQ149" s="4"/>
      <c r="MXR149" s="4"/>
      <c r="MXS149" s="4"/>
      <c r="MXT149" s="4"/>
      <c r="MXU149" s="4"/>
      <c r="MXV149" s="4"/>
      <c r="MXW149" s="4"/>
      <c r="MXX149" s="4"/>
      <c r="MXY149" s="4"/>
      <c r="MXZ149" s="4"/>
      <c r="MYA149" s="4"/>
      <c r="MYB149" s="4"/>
      <c r="MYC149" s="4"/>
      <c r="MYD149" s="4"/>
      <c r="MYK149" s="4"/>
      <c r="MYL149" s="4"/>
      <c r="MYM149" s="4"/>
      <c r="MYN149" s="4"/>
      <c r="MYO149" s="4"/>
      <c r="MYP149" s="4"/>
      <c r="MYQ149" s="4"/>
      <c r="MYR149" s="4"/>
      <c r="MYS149" s="4"/>
      <c r="MYT149" s="4"/>
      <c r="MYU149" s="4"/>
      <c r="MYV149" s="4"/>
      <c r="MYW149" s="4"/>
      <c r="MYX149" s="4"/>
      <c r="MYY149" s="4"/>
      <c r="MYZ149" s="4"/>
      <c r="MZA149" s="4"/>
      <c r="MZB149" s="4"/>
      <c r="MZC149" s="4"/>
      <c r="MZD149" s="4"/>
      <c r="MZE149" s="4"/>
      <c r="MZF149" s="4"/>
      <c r="MZG149" s="4"/>
      <c r="MZH149" s="4"/>
      <c r="MZI149" s="4"/>
      <c r="MZJ149" s="4"/>
      <c r="MZK149" s="4"/>
      <c r="MZL149" s="4"/>
      <c r="MZM149" s="4"/>
      <c r="MZN149" s="4"/>
      <c r="MZO149" s="4"/>
      <c r="MZP149" s="4"/>
      <c r="MZQ149" s="4"/>
      <c r="MZR149" s="4"/>
      <c r="MZS149" s="4"/>
      <c r="MZT149" s="4"/>
      <c r="MZU149" s="4"/>
      <c r="MZV149" s="4"/>
      <c r="MZW149" s="4"/>
      <c r="MZX149" s="4"/>
      <c r="MZY149" s="4"/>
      <c r="MZZ149" s="4"/>
      <c r="NAA149" s="4"/>
      <c r="NAB149" s="4"/>
      <c r="NAC149" s="4"/>
      <c r="NAD149" s="4"/>
      <c r="NAE149" s="4"/>
      <c r="NAF149" s="4"/>
      <c r="NAG149" s="4"/>
      <c r="NAH149" s="4"/>
      <c r="NAI149" s="4"/>
      <c r="NAJ149" s="4"/>
      <c r="NAK149" s="4"/>
      <c r="NAL149" s="4"/>
      <c r="NAM149" s="4"/>
      <c r="NAN149" s="4"/>
      <c r="NAO149" s="4"/>
      <c r="NAP149" s="4"/>
      <c r="NAQ149" s="4"/>
      <c r="NAR149" s="4"/>
      <c r="NAS149" s="4"/>
      <c r="NAT149" s="4"/>
      <c r="NAU149" s="4"/>
      <c r="NAV149" s="4"/>
      <c r="NAW149" s="4"/>
      <c r="NAX149" s="4"/>
      <c r="NAY149" s="4"/>
      <c r="NAZ149" s="4"/>
      <c r="NBA149" s="4"/>
      <c r="NBB149" s="4"/>
      <c r="NBC149" s="4"/>
      <c r="NBD149" s="4"/>
      <c r="NBE149" s="4"/>
      <c r="NBF149" s="4"/>
      <c r="NBG149" s="4"/>
      <c r="NBH149" s="4"/>
      <c r="NBI149" s="4"/>
      <c r="NBJ149" s="4"/>
      <c r="NBK149" s="4"/>
      <c r="NBL149" s="4"/>
      <c r="NBM149" s="4"/>
      <c r="NBN149" s="4"/>
      <c r="NBO149" s="4"/>
      <c r="NBP149" s="4"/>
      <c r="NBQ149" s="4"/>
      <c r="NBR149" s="4"/>
      <c r="NBS149" s="4"/>
      <c r="NBT149" s="4"/>
      <c r="NBU149" s="4"/>
      <c r="NBV149" s="4"/>
      <c r="NBW149" s="4"/>
      <c r="NBX149" s="4"/>
      <c r="NBY149" s="4"/>
      <c r="NBZ149" s="4"/>
      <c r="NCA149" s="4"/>
      <c r="NCB149" s="4"/>
      <c r="NCC149" s="4"/>
      <c r="NCD149" s="4"/>
      <c r="NCE149" s="4"/>
      <c r="NCF149" s="4"/>
      <c r="NCG149" s="4"/>
      <c r="NCH149" s="4"/>
      <c r="NCI149" s="4"/>
      <c r="NCJ149" s="4"/>
      <c r="NCK149" s="4"/>
      <c r="NCL149" s="4"/>
      <c r="NCM149" s="4"/>
      <c r="NCN149" s="4"/>
      <c r="NCO149" s="4"/>
      <c r="NCP149" s="4"/>
      <c r="NCQ149" s="4"/>
      <c r="NCR149" s="4"/>
      <c r="NCS149" s="4"/>
      <c r="NCT149" s="4"/>
      <c r="NCU149" s="4"/>
      <c r="NCV149" s="4"/>
      <c r="NCW149" s="4"/>
      <c r="NCX149" s="4"/>
      <c r="NCY149" s="4"/>
      <c r="NCZ149" s="4"/>
      <c r="NDA149" s="4"/>
      <c r="NDB149" s="4"/>
      <c r="NDC149" s="4"/>
      <c r="NDD149" s="4"/>
      <c r="NDE149" s="4"/>
      <c r="NDF149" s="4"/>
      <c r="NDG149" s="4"/>
      <c r="NDH149" s="4"/>
      <c r="NDI149" s="4"/>
      <c r="NDJ149" s="4"/>
      <c r="NDK149" s="4"/>
      <c r="NDL149" s="4"/>
      <c r="NDM149" s="4"/>
      <c r="NDN149" s="4"/>
      <c r="NDO149" s="4"/>
      <c r="NDP149" s="4"/>
      <c r="NDQ149" s="4"/>
      <c r="NDR149" s="4"/>
      <c r="NDS149" s="4"/>
      <c r="NDT149" s="4"/>
      <c r="NDU149" s="4"/>
      <c r="NDV149" s="4"/>
      <c r="NDW149" s="4"/>
      <c r="NDX149" s="4"/>
      <c r="NDY149" s="4"/>
      <c r="NDZ149" s="4"/>
      <c r="NEA149" s="4"/>
      <c r="NEB149" s="4"/>
      <c r="NEC149" s="4"/>
      <c r="NED149" s="4"/>
      <c r="NEE149" s="4"/>
      <c r="NEF149" s="4"/>
      <c r="NEG149" s="4"/>
      <c r="NEH149" s="4"/>
      <c r="NEI149" s="4"/>
      <c r="NEJ149" s="4"/>
      <c r="NEK149" s="4"/>
      <c r="NEL149" s="4"/>
      <c r="NEM149" s="4"/>
      <c r="NEN149" s="4"/>
      <c r="NEO149" s="4"/>
      <c r="NEP149" s="4"/>
      <c r="NEQ149" s="4"/>
      <c r="NER149" s="4"/>
      <c r="NES149" s="4"/>
      <c r="NET149" s="4"/>
      <c r="NEU149" s="4"/>
      <c r="NEV149" s="4"/>
      <c r="NEW149" s="4"/>
      <c r="NEX149" s="4"/>
      <c r="NEY149" s="4"/>
      <c r="NEZ149" s="4"/>
      <c r="NFA149" s="4"/>
      <c r="NFB149" s="4"/>
      <c r="NFC149" s="4"/>
      <c r="NFD149" s="4"/>
      <c r="NFE149" s="4"/>
      <c r="NFF149" s="4"/>
      <c r="NFG149" s="4"/>
      <c r="NFH149" s="4"/>
      <c r="NFI149" s="4"/>
      <c r="NFJ149" s="4"/>
      <c r="NFK149" s="4"/>
      <c r="NFL149" s="4"/>
      <c r="NFM149" s="4"/>
      <c r="NFN149" s="4"/>
      <c r="NFO149" s="4"/>
      <c r="NFP149" s="4"/>
      <c r="NFQ149" s="4"/>
      <c r="NFR149" s="4"/>
      <c r="NFS149" s="4"/>
      <c r="NFT149" s="4"/>
      <c r="NFU149" s="4"/>
      <c r="NFV149" s="4"/>
      <c r="NFW149" s="4"/>
      <c r="NFX149" s="4"/>
      <c r="NFY149" s="4"/>
      <c r="NFZ149" s="4"/>
      <c r="NGA149" s="4"/>
      <c r="NGB149" s="4"/>
      <c r="NGC149" s="4"/>
      <c r="NGD149" s="4"/>
      <c r="NGE149" s="4"/>
      <c r="NGF149" s="4"/>
      <c r="NGG149" s="4"/>
      <c r="NGH149" s="4"/>
      <c r="NGI149" s="4"/>
      <c r="NGJ149" s="4"/>
      <c r="NGK149" s="4"/>
      <c r="NGL149" s="4"/>
      <c r="NGM149" s="4"/>
      <c r="NGN149" s="4"/>
      <c r="NGO149" s="4"/>
      <c r="NGP149" s="4"/>
      <c r="NGQ149" s="4"/>
      <c r="NGR149" s="4"/>
      <c r="NGS149" s="4"/>
      <c r="NGT149" s="4"/>
      <c r="NGU149" s="4"/>
      <c r="NGV149" s="4"/>
      <c r="NGW149" s="4"/>
      <c r="NGX149" s="4"/>
      <c r="NGY149" s="4"/>
      <c r="NGZ149" s="4"/>
      <c r="NHA149" s="4"/>
      <c r="NHB149" s="4"/>
      <c r="NHC149" s="4"/>
      <c r="NHD149" s="4"/>
      <c r="NHE149" s="4"/>
      <c r="NHF149" s="4"/>
      <c r="NHG149" s="4"/>
      <c r="NHH149" s="4"/>
      <c r="NHI149" s="4"/>
      <c r="NHJ149" s="4"/>
      <c r="NHK149" s="4"/>
      <c r="NHL149" s="4"/>
      <c r="NHM149" s="4"/>
      <c r="NHN149" s="4"/>
      <c r="NHO149" s="4"/>
      <c r="NHP149" s="4"/>
      <c r="NHQ149" s="4"/>
      <c r="NHR149" s="4"/>
      <c r="NHS149" s="4"/>
      <c r="NHT149" s="4"/>
      <c r="NHU149" s="4"/>
      <c r="NHV149" s="4"/>
      <c r="NHW149" s="4"/>
      <c r="NHX149" s="4"/>
      <c r="NHY149" s="4"/>
      <c r="NHZ149" s="4"/>
      <c r="NIG149" s="4"/>
      <c r="NIH149" s="4"/>
      <c r="NII149" s="4"/>
      <c r="NIJ149" s="4"/>
      <c r="NIK149" s="4"/>
      <c r="NIL149" s="4"/>
      <c r="NIM149" s="4"/>
      <c r="NIN149" s="4"/>
      <c r="NIO149" s="4"/>
      <c r="NIP149" s="4"/>
      <c r="NIQ149" s="4"/>
      <c r="NIR149" s="4"/>
      <c r="NIS149" s="4"/>
      <c r="NIT149" s="4"/>
      <c r="NIU149" s="4"/>
      <c r="NIV149" s="4"/>
      <c r="NIW149" s="4"/>
      <c r="NIX149" s="4"/>
      <c r="NIY149" s="4"/>
      <c r="NIZ149" s="4"/>
      <c r="NJA149" s="4"/>
      <c r="NJB149" s="4"/>
      <c r="NJC149" s="4"/>
      <c r="NJD149" s="4"/>
      <c r="NJE149" s="4"/>
      <c r="NJF149" s="4"/>
      <c r="NJG149" s="4"/>
      <c r="NJH149" s="4"/>
      <c r="NJI149" s="4"/>
      <c r="NJJ149" s="4"/>
      <c r="NJK149" s="4"/>
      <c r="NJL149" s="4"/>
      <c r="NJM149" s="4"/>
      <c r="NJN149" s="4"/>
      <c r="NJO149" s="4"/>
      <c r="NJP149" s="4"/>
      <c r="NJQ149" s="4"/>
      <c r="NJR149" s="4"/>
      <c r="NJS149" s="4"/>
      <c r="NJT149" s="4"/>
      <c r="NJU149" s="4"/>
      <c r="NJV149" s="4"/>
      <c r="NJW149" s="4"/>
      <c r="NJX149" s="4"/>
      <c r="NJY149" s="4"/>
      <c r="NJZ149" s="4"/>
      <c r="NKA149" s="4"/>
      <c r="NKB149" s="4"/>
      <c r="NKC149" s="4"/>
      <c r="NKD149" s="4"/>
      <c r="NKE149" s="4"/>
      <c r="NKF149" s="4"/>
      <c r="NKG149" s="4"/>
      <c r="NKH149" s="4"/>
      <c r="NKI149" s="4"/>
      <c r="NKJ149" s="4"/>
      <c r="NKK149" s="4"/>
      <c r="NKL149" s="4"/>
      <c r="NKM149" s="4"/>
      <c r="NKN149" s="4"/>
      <c r="NKO149" s="4"/>
      <c r="NKP149" s="4"/>
      <c r="NKQ149" s="4"/>
      <c r="NKR149" s="4"/>
      <c r="NKS149" s="4"/>
      <c r="NKT149" s="4"/>
      <c r="NKU149" s="4"/>
      <c r="NKV149" s="4"/>
      <c r="NKW149" s="4"/>
      <c r="NKX149" s="4"/>
      <c r="NKY149" s="4"/>
      <c r="NKZ149" s="4"/>
      <c r="NLA149" s="4"/>
      <c r="NLB149" s="4"/>
      <c r="NLC149" s="4"/>
      <c r="NLD149" s="4"/>
      <c r="NLE149" s="4"/>
      <c r="NLF149" s="4"/>
      <c r="NLG149" s="4"/>
      <c r="NLH149" s="4"/>
      <c r="NLI149" s="4"/>
      <c r="NLJ149" s="4"/>
      <c r="NLK149" s="4"/>
      <c r="NLL149" s="4"/>
      <c r="NLM149" s="4"/>
      <c r="NLN149" s="4"/>
      <c r="NLO149" s="4"/>
      <c r="NLP149" s="4"/>
      <c r="NLQ149" s="4"/>
      <c r="NLR149" s="4"/>
      <c r="NLS149" s="4"/>
      <c r="NLT149" s="4"/>
      <c r="NLU149" s="4"/>
      <c r="NLV149" s="4"/>
      <c r="NLW149" s="4"/>
      <c r="NLX149" s="4"/>
      <c r="NLY149" s="4"/>
      <c r="NLZ149" s="4"/>
      <c r="NMA149" s="4"/>
      <c r="NMB149" s="4"/>
      <c r="NMC149" s="4"/>
      <c r="NMD149" s="4"/>
      <c r="NME149" s="4"/>
      <c r="NMF149" s="4"/>
      <c r="NMG149" s="4"/>
      <c r="NMH149" s="4"/>
      <c r="NMI149" s="4"/>
      <c r="NMJ149" s="4"/>
      <c r="NMK149" s="4"/>
      <c r="NML149" s="4"/>
      <c r="NMM149" s="4"/>
      <c r="NMN149" s="4"/>
      <c r="NMO149" s="4"/>
      <c r="NMP149" s="4"/>
      <c r="NMQ149" s="4"/>
      <c r="NMR149" s="4"/>
      <c r="NMS149" s="4"/>
      <c r="NMT149" s="4"/>
      <c r="NMU149" s="4"/>
      <c r="NMV149" s="4"/>
      <c r="NMW149" s="4"/>
      <c r="NMX149" s="4"/>
      <c r="NMY149" s="4"/>
      <c r="NMZ149" s="4"/>
      <c r="NNA149" s="4"/>
      <c r="NNB149" s="4"/>
      <c r="NNC149" s="4"/>
      <c r="NND149" s="4"/>
      <c r="NNE149" s="4"/>
      <c r="NNF149" s="4"/>
      <c r="NNG149" s="4"/>
      <c r="NNH149" s="4"/>
      <c r="NNI149" s="4"/>
      <c r="NNJ149" s="4"/>
      <c r="NNK149" s="4"/>
      <c r="NNL149" s="4"/>
      <c r="NNM149" s="4"/>
      <c r="NNN149" s="4"/>
      <c r="NNO149" s="4"/>
      <c r="NNP149" s="4"/>
      <c r="NNQ149" s="4"/>
      <c r="NNR149" s="4"/>
      <c r="NNS149" s="4"/>
      <c r="NNT149" s="4"/>
      <c r="NNU149" s="4"/>
      <c r="NNV149" s="4"/>
      <c r="NNW149" s="4"/>
      <c r="NNX149" s="4"/>
      <c r="NNY149" s="4"/>
      <c r="NNZ149" s="4"/>
      <c r="NOA149" s="4"/>
      <c r="NOB149" s="4"/>
      <c r="NOC149" s="4"/>
      <c r="NOD149" s="4"/>
      <c r="NOE149" s="4"/>
      <c r="NOF149" s="4"/>
      <c r="NOG149" s="4"/>
      <c r="NOH149" s="4"/>
      <c r="NOI149" s="4"/>
      <c r="NOJ149" s="4"/>
      <c r="NOK149" s="4"/>
      <c r="NOL149" s="4"/>
      <c r="NOM149" s="4"/>
      <c r="NON149" s="4"/>
      <c r="NOO149" s="4"/>
      <c r="NOP149" s="4"/>
      <c r="NOQ149" s="4"/>
      <c r="NOR149" s="4"/>
      <c r="NOS149" s="4"/>
      <c r="NOT149" s="4"/>
      <c r="NOU149" s="4"/>
      <c r="NOV149" s="4"/>
      <c r="NOW149" s="4"/>
      <c r="NOX149" s="4"/>
      <c r="NOY149" s="4"/>
      <c r="NOZ149" s="4"/>
      <c r="NPA149" s="4"/>
      <c r="NPB149" s="4"/>
      <c r="NPC149" s="4"/>
      <c r="NPD149" s="4"/>
      <c r="NPE149" s="4"/>
      <c r="NPF149" s="4"/>
      <c r="NPG149" s="4"/>
      <c r="NPH149" s="4"/>
      <c r="NPI149" s="4"/>
      <c r="NPJ149" s="4"/>
      <c r="NPK149" s="4"/>
      <c r="NPL149" s="4"/>
      <c r="NPM149" s="4"/>
      <c r="NPN149" s="4"/>
      <c r="NPO149" s="4"/>
      <c r="NPP149" s="4"/>
      <c r="NPQ149" s="4"/>
      <c r="NPR149" s="4"/>
      <c r="NPS149" s="4"/>
      <c r="NPT149" s="4"/>
      <c r="NPU149" s="4"/>
      <c r="NPV149" s="4"/>
      <c r="NPW149" s="4"/>
      <c r="NPX149" s="4"/>
      <c r="NPY149" s="4"/>
      <c r="NPZ149" s="4"/>
      <c r="NQA149" s="4"/>
      <c r="NQB149" s="4"/>
      <c r="NQC149" s="4"/>
      <c r="NQD149" s="4"/>
      <c r="NQE149" s="4"/>
      <c r="NQF149" s="4"/>
      <c r="NQG149" s="4"/>
      <c r="NQH149" s="4"/>
      <c r="NQI149" s="4"/>
      <c r="NQJ149" s="4"/>
      <c r="NQK149" s="4"/>
      <c r="NQL149" s="4"/>
      <c r="NQM149" s="4"/>
      <c r="NQN149" s="4"/>
      <c r="NQO149" s="4"/>
      <c r="NQP149" s="4"/>
      <c r="NQQ149" s="4"/>
      <c r="NQR149" s="4"/>
      <c r="NQS149" s="4"/>
      <c r="NQT149" s="4"/>
      <c r="NQU149" s="4"/>
      <c r="NQV149" s="4"/>
      <c r="NQW149" s="4"/>
      <c r="NQX149" s="4"/>
      <c r="NQY149" s="4"/>
      <c r="NQZ149" s="4"/>
      <c r="NRA149" s="4"/>
      <c r="NRB149" s="4"/>
      <c r="NRC149" s="4"/>
      <c r="NRD149" s="4"/>
      <c r="NRE149" s="4"/>
      <c r="NRF149" s="4"/>
      <c r="NRG149" s="4"/>
      <c r="NRH149" s="4"/>
      <c r="NRI149" s="4"/>
      <c r="NRJ149" s="4"/>
      <c r="NRK149" s="4"/>
      <c r="NRL149" s="4"/>
      <c r="NRM149" s="4"/>
      <c r="NRN149" s="4"/>
      <c r="NRO149" s="4"/>
      <c r="NRP149" s="4"/>
      <c r="NRQ149" s="4"/>
      <c r="NRR149" s="4"/>
      <c r="NRS149" s="4"/>
      <c r="NRT149" s="4"/>
      <c r="NRU149" s="4"/>
      <c r="NRV149" s="4"/>
      <c r="NSC149" s="4"/>
      <c r="NSD149" s="4"/>
      <c r="NSE149" s="4"/>
      <c r="NSF149" s="4"/>
      <c r="NSG149" s="4"/>
      <c r="NSH149" s="4"/>
      <c r="NSI149" s="4"/>
      <c r="NSJ149" s="4"/>
      <c r="NSK149" s="4"/>
      <c r="NSL149" s="4"/>
      <c r="NSM149" s="4"/>
      <c r="NSN149" s="4"/>
      <c r="NSO149" s="4"/>
      <c r="NSP149" s="4"/>
      <c r="NSQ149" s="4"/>
      <c r="NSR149" s="4"/>
      <c r="NSS149" s="4"/>
      <c r="NST149" s="4"/>
      <c r="NSU149" s="4"/>
      <c r="NSV149" s="4"/>
      <c r="NSW149" s="4"/>
      <c r="NSX149" s="4"/>
      <c r="NSY149" s="4"/>
      <c r="NSZ149" s="4"/>
      <c r="NTA149" s="4"/>
      <c r="NTB149" s="4"/>
      <c r="NTC149" s="4"/>
      <c r="NTD149" s="4"/>
      <c r="NTE149" s="4"/>
      <c r="NTF149" s="4"/>
      <c r="NTG149" s="4"/>
      <c r="NTH149" s="4"/>
      <c r="NTI149" s="4"/>
      <c r="NTJ149" s="4"/>
      <c r="NTK149" s="4"/>
      <c r="NTL149" s="4"/>
      <c r="NTM149" s="4"/>
      <c r="NTN149" s="4"/>
      <c r="NTO149" s="4"/>
      <c r="NTP149" s="4"/>
      <c r="NTQ149" s="4"/>
      <c r="NTR149" s="4"/>
      <c r="NTS149" s="4"/>
      <c r="NTT149" s="4"/>
      <c r="NTU149" s="4"/>
      <c r="NTV149" s="4"/>
      <c r="NTW149" s="4"/>
      <c r="NTX149" s="4"/>
      <c r="NTY149" s="4"/>
      <c r="NTZ149" s="4"/>
      <c r="NUA149" s="4"/>
      <c r="NUB149" s="4"/>
      <c r="NUC149" s="4"/>
      <c r="NUD149" s="4"/>
      <c r="NUE149" s="4"/>
      <c r="NUF149" s="4"/>
      <c r="NUG149" s="4"/>
      <c r="NUH149" s="4"/>
      <c r="NUI149" s="4"/>
      <c r="NUJ149" s="4"/>
      <c r="NUK149" s="4"/>
      <c r="NUL149" s="4"/>
      <c r="NUM149" s="4"/>
      <c r="NUN149" s="4"/>
      <c r="NUO149" s="4"/>
      <c r="NUP149" s="4"/>
      <c r="NUQ149" s="4"/>
      <c r="NUR149" s="4"/>
      <c r="NUS149" s="4"/>
      <c r="NUT149" s="4"/>
      <c r="NUU149" s="4"/>
      <c r="NUV149" s="4"/>
      <c r="NUW149" s="4"/>
      <c r="NUX149" s="4"/>
      <c r="NUY149" s="4"/>
      <c r="NUZ149" s="4"/>
      <c r="NVA149" s="4"/>
      <c r="NVB149" s="4"/>
      <c r="NVC149" s="4"/>
      <c r="NVD149" s="4"/>
      <c r="NVE149" s="4"/>
      <c r="NVF149" s="4"/>
      <c r="NVG149" s="4"/>
      <c r="NVH149" s="4"/>
      <c r="NVI149" s="4"/>
      <c r="NVJ149" s="4"/>
      <c r="NVK149" s="4"/>
      <c r="NVL149" s="4"/>
      <c r="NVM149" s="4"/>
      <c r="NVN149" s="4"/>
      <c r="NVO149" s="4"/>
      <c r="NVP149" s="4"/>
      <c r="NVQ149" s="4"/>
      <c r="NVR149" s="4"/>
      <c r="NVS149" s="4"/>
      <c r="NVT149" s="4"/>
      <c r="NVU149" s="4"/>
      <c r="NVV149" s="4"/>
      <c r="NVW149" s="4"/>
      <c r="NVX149" s="4"/>
      <c r="NVY149" s="4"/>
      <c r="NVZ149" s="4"/>
      <c r="NWA149" s="4"/>
      <c r="NWB149" s="4"/>
      <c r="NWC149" s="4"/>
      <c r="NWD149" s="4"/>
      <c r="NWE149" s="4"/>
      <c r="NWF149" s="4"/>
      <c r="NWG149" s="4"/>
      <c r="NWH149" s="4"/>
      <c r="NWI149" s="4"/>
      <c r="NWJ149" s="4"/>
      <c r="NWK149" s="4"/>
      <c r="NWL149" s="4"/>
      <c r="NWM149" s="4"/>
      <c r="NWN149" s="4"/>
      <c r="NWO149" s="4"/>
      <c r="NWP149" s="4"/>
      <c r="NWQ149" s="4"/>
      <c r="NWR149" s="4"/>
      <c r="NWS149" s="4"/>
      <c r="NWT149" s="4"/>
      <c r="NWU149" s="4"/>
      <c r="NWV149" s="4"/>
      <c r="NWW149" s="4"/>
      <c r="NWX149" s="4"/>
      <c r="NWY149" s="4"/>
      <c r="NWZ149" s="4"/>
      <c r="NXA149" s="4"/>
      <c r="NXB149" s="4"/>
      <c r="NXC149" s="4"/>
      <c r="NXD149" s="4"/>
      <c r="NXE149" s="4"/>
      <c r="NXF149" s="4"/>
      <c r="NXG149" s="4"/>
      <c r="NXH149" s="4"/>
      <c r="NXI149" s="4"/>
      <c r="NXJ149" s="4"/>
      <c r="NXK149" s="4"/>
      <c r="NXL149" s="4"/>
      <c r="NXM149" s="4"/>
      <c r="NXN149" s="4"/>
      <c r="NXO149" s="4"/>
      <c r="NXP149" s="4"/>
      <c r="NXQ149" s="4"/>
      <c r="NXR149" s="4"/>
      <c r="NXS149" s="4"/>
      <c r="NXT149" s="4"/>
      <c r="NXU149" s="4"/>
      <c r="NXV149" s="4"/>
      <c r="NXW149" s="4"/>
      <c r="NXX149" s="4"/>
      <c r="NXY149" s="4"/>
      <c r="NXZ149" s="4"/>
      <c r="NYA149" s="4"/>
      <c r="NYB149" s="4"/>
      <c r="NYC149" s="4"/>
      <c r="NYD149" s="4"/>
      <c r="NYE149" s="4"/>
      <c r="NYF149" s="4"/>
      <c r="NYG149" s="4"/>
      <c r="NYH149" s="4"/>
      <c r="NYI149" s="4"/>
      <c r="NYJ149" s="4"/>
      <c r="NYK149" s="4"/>
      <c r="NYL149" s="4"/>
      <c r="NYM149" s="4"/>
      <c r="NYN149" s="4"/>
      <c r="NYO149" s="4"/>
      <c r="NYP149" s="4"/>
      <c r="NYQ149" s="4"/>
      <c r="NYR149" s="4"/>
      <c r="NYS149" s="4"/>
      <c r="NYT149" s="4"/>
      <c r="NYU149" s="4"/>
      <c r="NYV149" s="4"/>
      <c r="NYW149" s="4"/>
      <c r="NYX149" s="4"/>
      <c r="NYY149" s="4"/>
      <c r="NYZ149" s="4"/>
      <c r="NZA149" s="4"/>
      <c r="NZB149" s="4"/>
      <c r="NZC149" s="4"/>
      <c r="NZD149" s="4"/>
      <c r="NZE149" s="4"/>
      <c r="NZF149" s="4"/>
      <c r="NZG149" s="4"/>
      <c r="NZH149" s="4"/>
      <c r="NZI149" s="4"/>
      <c r="NZJ149" s="4"/>
      <c r="NZK149" s="4"/>
      <c r="NZL149" s="4"/>
      <c r="NZM149" s="4"/>
      <c r="NZN149" s="4"/>
      <c r="NZO149" s="4"/>
      <c r="NZP149" s="4"/>
      <c r="NZQ149" s="4"/>
      <c r="NZR149" s="4"/>
      <c r="NZS149" s="4"/>
      <c r="NZT149" s="4"/>
      <c r="NZU149" s="4"/>
      <c r="NZV149" s="4"/>
      <c r="NZW149" s="4"/>
      <c r="NZX149" s="4"/>
      <c r="NZY149" s="4"/>
      <c r="NZZ149" s="4"/>
      <c r="OAA149" s="4"/>
      <c r="OAB149" s="4"/>
      <c r="OAC149" s="4"/>
      <c r="OAD149" s="4"/>
      <c r="OAE149" s="4"/>
      <c r="OAF149" s="4"/>
      <c r="OAG149" s="4"/>
      <c r="OAH149" s="4"/>
      <c r="OAI149" s="4"/>
      <c r="OAJ149" s="4"/>
      <c r="OAK149" s="4"/>
      <c r="OAL149" s="4"/>
      <c r="OAM149" s="4"/>
      <c r="OAN149" s="4"/>
      <c r="OAO149" s="4"/>
      <c r="OAP149" s="4"/>
      <c r="OAQ149" s="4"/>
      <c r="OAR149" s="4"/>
      <c r="OAS149" s="4"/>
      <c r="OAT149" s="4"/>
      <c r="OAU149" s="4"/>
      <c r="OAV149" s="4"/>
      <c r="OAW149" s="4"/>
      <c r="OAX149" s="4"/>
      <c r="OAY149" s="4"/>
      <c r="OAZ149" s="4"/>
      <c r="OBA149" s="4"/>
      <c r="OBB149" s="4"/>
      <c r="OBC149" s="4"/>
      <c r="OBD149" s="4"/>
      <c r="OBE149" s="4"/>
      <c r="OBF149" s="4"/>
      <c r="OBG149" s="4"/>
      <c r="OBH149" s="4"/>
      <c r="OBI149" s="4"/>
      <c r="OBJ149" s="4"/>
      <c r="OBK149" s="4"/>
      <c r="OBL149" s="4"/>
      <c r="OBM149" s="4"/>
      <c r="OBN149" s="4"/>
      <c r="OBO149" s="4"/>
      <c r="OBP149" s="4"/>
      <c r="OBQ149" s="4"/>
      <c r="OBR149" s="4"/>
      <c r="OBY149" s="4"/>
      <c r="OBZ149" s="4"/>
      <c r="OCA149" s="4"/>
      <c r="OCB149" s="4"/>
      <c r="OCC149" s="4"/>
      <c r="OCD149" s="4"/>
      <c r="OCE149" s="4"/>
      <c r="OCF149" s="4"/>
      <c r="OCG149" s="4"/>
      <c r="OCH149" s="4"/>
      <c r="OCI149" s="4"/>
      <c r="OCJ149" s="4"/>
      <c r="OCK149" s="4"/>
      <c r="OCL149" s="4"/>
      <c r="OCM149" s="4"/>
      <c r="OCN149" s="4"/>
      <c r="OCO149" s="4"/>
      <c r="OCP149" s="4"/>
      <c r="OCQ149" s="4"/>
      <c r="OCR149" s="4"/>
      <c r="OCS149" s="4"/>
      <c r="OCT149" s="4"/>
      <c r="OCU149" s="4"/>
      <c r="OCV149" s="4"/>
      <c r="OCW149" s="4"/>
      <c r="OCX149" s="4"/>
      <c r="OCY149" s="4"/>
      <c r="OCZ149" s="4"/>
      <c r="ODA149" s="4"/>
      <c r="ODB149" s="4"/>
      <c r="ODC149" s="4"/>
      <c r="ODD149" s="4"/>
      <c r="ODE149" s="4"/>
      <c r="ODF149" s="4"/>
      <c r="ODG149" s="4"/>
      <c r="ODH149" s="4"/>
      <c r="ODI149" s="4"/>
      <c r="ODJ149" s="4"/>
      <c r="ODK149" s="4"/>
      <c r="ODL149" s="4"/>
      <c r="ODM149" s="4"/>
      <c r="ODN149" s="4"/>
      <c r="ODO149" s="4"/>
      <c r="ODP149" s="4"/>
      <c r="ODQ149" s="4"/>
      <c r="ODR149" s="4"/>
      <c r="ODS149" s="4"/>
      <c r="ODT149" s="4"/>
      <c r="ODU149" s="4"/>
      <c r="ODV149" s="4"/>
      <c r="ODW149" s="4"/>
      <c r="ODX149" s="4"/>
      <c r="ODY149" s="4"/>
      <c r="ODZ149" s="4"/>
      <c r="OEA149" s="4"/>
      <c r="OEB149" s="4"/>
      <c r="OEC149" s="4"/>
      <c r="OED149" s="4"/>
      <c r="OEE149" s="4"/>
      <c r="OEF149" s="4"/>
      <c r="OEG149" s="4"/>
      <c r="OEH149" s="4"/>
      <c r="OEI149" s="4"/>
      <c r="OEJ149" s="4"/>
      <c r="OEK149" s="4"/>
      <c r="OEL149" s="4"/>
      <c r="OEM149" s="4"/>
      <c r="OEN149" s="4"/>
      <c r="OEO149" s="4"/>
      <c r="OEP149" s="4"/>
      <c r="OEQ149" s="4"/>
      <c r="OER149" s="4"/>
      <c r="OES149" s="4"/>
      <c r="OET149" s="4"/>
      <c r="OEU149" s="4"/>
      <c r="OEV149" s="4"/>
      <c r="OEW149" s="4"/>
      <c r="OEX149" s="4"/>
      <c r="OEY149" s="4"/>
      <c r="OEZ149" s="4"/>
      <c r="OFA149" s="4"/>
      <c r="OFB149" s="4"/>
      <c r="OFC149" s="4"/>
      <c r="OFD149" s="4"/>
      <c r="OFE149" s="4"/>
      <c r="OFF149" s="4"/>
      <c r="OFG149" s="4"/>
      <c r="OFH149" s="4"/>
      <c r="OFI149" s="4"/>
      <c r="OFJ149" s="4"/>
      <c r="OFK149" s="4"/>
      <c r="OFL149" s="4"/>
      <c r="OFM149" s="4"/>
      <c r="OFN149" s="4"/>
      <c r="OFO149" s="4"/>
      <c r="OFP149" s="4"/>
      <c r="OFQ149" s="4"/>
      <c r="OFR149" s="4"/>
      <c r="OFS149" s="4"/>
      <c r="OFT149" s="4"/>
      <c r="OFU149" s="4"/>
      <c r="OFV149" s="4"/>
      <c r="OFW149" s="4"/>
      <c r="OFX149" s="4"/>
      <c r="OFY149" s="4"/>
      <c r="OFZ149" s="4"/>
      <c r="OGA149" s="4"/>
      <c r="OGB149" s="4"/>
      <c r="OGC149" s="4"/>
      <c r="OGD149" s="4"/>
      <c r="OGE149" s="4"/>
      <c r="OGF149" s="4"/>
      <c r="OGG149" s="4"/>
      <c r="OGH149" s="4"/>
      <c r="OGI149" s="4"/>
      <c r="OGJ149" s="4"/>
      <c r="OGK149" s="4"/>
      <c r="OGL149" s="4"/>
      <c r="OGM149" s="4"/>
      <c r="OGN149" s="4"/>
      <c r="OGO149" s="4"/>
      <c r="OGP149" s="4"/>
      <c r="OGQ149" s="4"/>
      <c r="OGR149" s="4"/>
      <c r="OGS149" s="4"/>
      <c r="OGT149" s="4"/>
      <c r="OGU149" s="4"/>
      <c r="OGV149" s="4"/>
      <c r="OGW149" s="4"/>
      <c r="OGX149" s="4"/>
      <c r="OGY149" s="4"/>
      <c r="OGZ149" s="4"/>
      <c r="OHA149" s="4"/>
      <c r="OHB149" s="4"/>
      <c r="OHC149" s="4"/>
      <c r="OHD149" s="4"/>
      <c r="OHE149" s="4"/>
      <c r="OHF149" s="4"/>
      <c r="OHG149" s="4"/>
      <c r="OHH149" s="4"/>
      <c r="OHI149" s="4"/>
      <c r="OHJ149" s="4"/>
      <c r="OHK149" s="4"/>
      <c r="OHL149" s="4"/>
      <c r="OHM149" s="4"/>
      <c r="OHN149" s="4"/>
      <c r="OHO149" s="4"/>
      <c r="OHP149" s="4"/>
      <c r="OHQ149" s="4"/>
      <c r="OHR149" s="4"/>
      <c r="OHS149" s="4"/>
      <c r="OHT149" s="4"/>
      <c r="OHU149" s="4"/>
      <c r="OHV149" s="4"/>
      <c r="OHW149" s="4"/>
      <c r="OHX149" s="4"/>
      <c r="OHY149" s="4"/>
      <c r="OHZ149" s="4"/>
      <c r="OIA149" s="4"/>
      <c r="OIB149" s="4"/>
      <c r="OIC149" s="4"/>
      <c r="OID149" s="4"/>
      <c r="OIE149" s="4"/>
      <c r="OIF149" s="4"/>
      <c r="OIG149" s="4"/>
      <c r="OIH149" s="4"/>
      <c r="OII149" s="4"/>
      <c r="OIJ149" s="4"/>
      <c r="OIK149" s="4"/>
      <c r="OIL149" s="4"/>
      <c r="OIM149" s="4"/>
      <c r="OIN149" s="4"/>
      <c r="OIO149" s="4"/>
      <c r="OIP149" s="4"/>
      <c r="OIQ149" s="4"/>
      <c r="OIR149" s="4"/>
      <c r="OIS149" s="4"/>
      <c r="OIT149" s="4"/>
      <c r="OIU149" s="4"/>
      <c r="OIV149" s="4"/>
      <c r="OIW149" s="4"/>
      <c r="OIX149" s="4"/>
      <c r="OIY149" s="4"/>
      <c r="OIZ149" s="4"/>
      <c r="OJA149" s="4"/>
      <c r="OJB149" s="4"/>
      <c r="OJC149" s="4"/>
      <c r="OJD149" s="4"/>
      <c r="OJE149" s="4"/>
      <c r="OJF149" s="4"/>
      <c r="OJG149" s="4"/>
      <c r="OJH149" s="4"/>
      <c r="OJI149" s="4"/>
      <c r="OJJ149" s="4"/>
      <c r="OJK149" s="4"/>
      <c r="OJL149" s="4"/>
      <c r="OJM149" s="4"/>
      <c r="OJN149" s="4"/>
      <c r="OJO149" s="4"/>
      <c r="OJP149" s="4"/>
      <c r="OJQ149" s="4"/>
      <c r="OJR149" s="4"/>
      <c r="OJS149" s="4"/>
      <c r="OJT149" s="4"/>
      <c r="OJU149" s="4"/>
      <c r="OJV149" s="4"/>
      <c r="OJW149" s="4"/>
      <c r="OJX149" s="4"/>
      <c r="OJY149" s="4"/>
      <c r="OJZ149" s="4"/>
      <c r="OKA149" s="4"/>
      <c r="OKB149" s="4"/>
      <c r="OKC149" s="4"/>
      <c r="OKD149" s="4"/>
      <c r="OKE149" s="4"/>
      <c r="OKF149" s="4"/>
      <c r="OKG149" s="4"/>
      <c r="OKH149" s="4"/>
      <c r="OKI149" s="4"/>
      <c r="OKJ149" s="4"/>
      <c r="OKK149" s="4"/>
      <c r="OKL149" s="4"/>
      <c r="OKM149" s="4"/>
      <c r="OKN149" s="4"/>
      <c r="OKO149" s="4"/>
      <c r="OKP149" s="4"/>
      <c r="OKQ149" s="4"/>
      <c r="OKR149" s="4"/>
      <c r="OKS149" s="4"/>
      <c r="OKT149" s="4"/>
      <c r="OKU149" s="4"/>
      <c r="OKV149" s="4"/>
      <c r="OKW149" s="4"/>
      <c r="OKX149" s="4"/>
      <c r="OKY149" s="4"/>
      <c r="OKZ149" s="4"/>
      <c r="OLA149" s="4"/>
      <c r="OLB149" s="4"/>
      <c r="OLC149" s="4"/>
      <c r="OLD149" s="4"/>
      <c r="OLE149" s="4"/>
      <c r="OLF149" s="4"/>
      <c r="OLG149" s="4"/>
      <c r="OLH149" s="4"/>
      <c r="OLI149" s="4"/>
      <c r="OLJ149" s="4"/>
      <c r="OLK149" s="4"/>
      <c r="OLL149" s="4"/>
      <c r="OLM149" s="4"/>
      <c r="OLN149" s="4"/>
      <c r="OLU149" s="4"/>
      <c r="OLV149" s="4"/>
      <c r="OLW149" s="4"/>
      <c r="OLX149" s="4"/>
      <c r="OLY149" s="4"/>
      <c r="OLZ149" s="4"/>
      <c r="OMA149" s="4"/>
      <c r="OMB149" s="4"/>
      <c r="OMC149" s="4"/>
      <c r="OMD149" s="4"/>
      <c r="OME149" s="4"/>
      <c r="OMF149" s="4"/>
      <c r="OMG149" s="4"/>
      <c r="OMH149" s="4"/>
      <c r="OMI149" s="4"/>
      <c r="OMJ149" s="4"/>
      <c r="OMK149" s="4"/>
      <c r="OML149" s="4"/>
      <c r="OMM149" s="4"/>
      <c r="OMN149" s="4"/>
      <c r="OMO149" s="4"/>
      <c r="OMP149" s="4"/>
      <c r="OMQ149" s="4"/>
      <c r="OMR149" s="4"/>
      <c r="OMS149" s="4"/>
      <c r="OMT149" s="4"/>
      <c r="OMU149" s="4"/>
      <c r="OMV149" s="4"/>
      <c r="OMW149" s="4"/>
      <c r="OMX149" s="4"/>
      <c r="OMY149" s="4"/>
      <c r="OMZ149" s="4"/>
      <c r="ONA149" s="4"/>
      <c r="ONB149" s="4"/>
      <c r="ONC149" s="4"/>
      <c r="OND149" s="4"/>
      <c r="ONE149" s="4"/>
      <c r="ONF149" s="4"/>
      <c r="ONG149" s="4"/>
      <c r="ONH149" s="4"/>
      <c r="ONI149" s="4"/>
      <c r="ONJ149" s="4"/>
      <c r="ONK149" s="4"/>
      <c r="ONL149" s="4"/>
      <c r="ONM149" s="4"/>
      <c r="ONN149" s="4"/>
      <c r="ONO149" s="4"/>
      <c r="ONP149" s="4"/>
      <c r="ONQ149" s="4"/>
      <c r="ONR149" s="4"/>
      <c r="ONS149" s="4"/>
      <c r="ONT149" s="4"/>
      <c r="ONU149" s="4"/>
      <c r="ONV149" s="4"/>
      <c r="ONW149" s="4"/>
      <c r="ONX149" s="4"/>
      <c r="ONY149" s="4"/>
      <c r="ONZ149" s="4"/>
      <c r="OOA149" s="4"/>
      <c r="OOB149" s="4"/>
      <c r="OOC149" s="4"/>
      <c r="OOD149" s="4"/>
      <c r="OOE149" s="4"/>
      <c r="OOF149" s="4"/>
      <c r="OOG149" s="4"/>
      <c r="OOH149" s="4"/>
      <c r="OOI149" s="4"/>
      <c r="OOJ149" s="4"/>
      <c r="OOK149" s="4"/>
      <c r="OOL149" s="4"/>
      <c r="OOM149" s="4"/>
      <c r="OON149" s="4"/>
      <c r="OOO149" s="4"/>
      <c r="OOP149" s="4"/>
      <c r="OOQ149" s="4"/>
      <c r="OOR149" s="4"/>
      <c r="OOS149" s="4"/>
      <c r="OOT149" s="4"/>
      <c r="OOU149" s="4"/>
      <c r="OOV149" s="4"/>
      <c r="OOW149" s="4"/>
      <c r="OOX149" s="4"/>
      <c r="OOY149" s="4"/>
      <c r="OOZ149" s="4"/>
      <c r="OPA149" s="4"/>
      <c r="OPB149" s="4"/>
      <c r="OPC149" s="4"/>
      <c r="OPD149" s="4"/>
      <c r="OPE149" s="4"/>
      <c r="OPF149" s="4"/>
      <c r="OPG149" s="4"/>
      <c r="OPH149" s="4"/>
      <c r="OPI149" s="4"/>
      <c r="OPJ149" s="4"/>
      <c r="OPK149" s="4"/>
      <c r="OPL149" s="4"/>
      <c r="OPM149" s="4"/>
      <c r="OPN149" s="4"/>
      <c r="OPO149" s="4"/>
      <c r="OPP149" s="4"/>
      <c r="OPQ149" s="4"/>
      <c r="OPR149" s="4"/>
      <c r="OPS149" s="4"/>
      <c r="OPT149" s="4"/>
      <c r="OPU149" s="4"/>
      <c r="OPV149" s="4"/>
      <c r="OPW149" s="4"/>
      <c r="OPX149" s="4"/>
      <c r="OPY149" s="4"/>
      <c r="OPZ149" s="4"/>
      <c r="OQA149" s="4"/>
      <c r="OQB149" s="4"/>
      <c r="OQC149" s="4"/>
      <c r="OQD149" s="4"/>
      <c r="OQE149" s="4"/>
      <c r="OQF149" s="4"/>
      <c r="OQG149" s="4"/>
      <c r="OQH149" s="4"/>
      <c r="OQI149" s="4"/>
      <c r="OQJ149" s="4"/>
      <c r="OQK149" s="4"/>
      <c r="OQL149" s="4"/>
      <c r="OQM149" s="4"/>
      <c r="OQN149" s="4"/>
      <c r="OQO149" s="4"/>
      <c r="OQP149" s="4"/>
      <c r="OQQ149" s="4"/>
      <c r="OQR149" s="4"/>
      <c r="OQS149" s="4"/>
      <c r="OQT149" s="4"/>
      <c r="OQU149" s="4"/>
      <c r="OQV149" s="4"/>
      <c r="OQW149" s="4"/>
      <c r="OQX149" s="4"/>
      <c r="OQY149" s="4"/>
      <c r="OQZ149" s="4"/>
      <c r="ORA149" s="4"/>
      <c r="ORB149" s="4"/>
      <c r="ORC149" s="4"/>
      <c r="ORD149" s="4"/>
      <c r="ORE149" s="4"/>
      <c r="ORF149" s="4"/>
      <c r="ORG149" s="4"/>
      <c r="ORH149" s="4"/>
      <c r="ORI149" s="4"/>
      <c r="ORJ149" s="4"/>
      <c r="ORK149" s="4"/>
      <c r="ORL149" s="4"/>
      <c r="ORM149" s="4"/>
      <c r="ORN149" s="4"/>
      <c r="ORO149" s="4"/>
      <c r="ORP149" s="4"/>
      <c r="ORQ149" s="4"/>
      <c r="ORR149" s="4"/>
      <c r="ORS149" s="4"/>
      <c r="ORT149" s="4"/>
      <c r="ORU149" s="4"/>
      <c r="ORV149" s="4"/>
      <c r="ORW149" s="4"/>
      <c r="ORX149" s="4"/>
      <c r="ORY149" s="4"/>
      <c r="ORZ149" s="4"/>
      <c r="OSA149" s="4"/>
      <c r="OSB149" s="4"/>
      <c r="OSC149" s="4"/>
      <c r="OSD149" s="4"/>
      <c r="OSE149" s="4"/>
      <c r="OSF149" s="4"/>
      <c r="OSG149" s="4"/>
      <c r="OSH149" s="4"/>
      <c r="OSI149" s="4"/>
      <c r="OSJ149" s="4"/>
      <c r="OSK149" s="4"/>
      <c r="OSL149" s="4"/>
      <c r="OSM149" s="4"/>
      <c r="OSN149" s="4"/>
      <c r="OSO149" s="4"/>
      <c r="OSP149" s="4"/>
      <c r="OSQ149" s="4"/>
      <c r="OSR149" s="4"/>
      <c r="OSS149" s="4"/>
      <c r="OST149" s="4"/>
      <c r="OSU149" s="4"/>
      <c r="OSV149" s="4"/>
      <c r="OSW149" s="4"/>
      <c r="OSX149" s="4"/>
      <c r="OSY149" s="4"/>
      <c r="OSZ149" s="4"/>
      <c r="OTA149" s="4"/>
      <c r="OTB149" s="4"/>
      <c r="OTC149" s="4"/>
      <c r="OTD149" s="4"/>
      <c r="OTE149" s="4"/>
      <c r="OTF149" s="4"/>
      <c r="OTG149" s="4"/>
      <c r="OTH149" s="4"/>
      <c r="OTI149" s="4"/>
      <c r="OTJ149" s="4"/>
      <c r="OTK149" s="4"/>
      <c r="OTL149" s="4"/>
      <c r="OTM149" s="4"/>
      <c r="OTN149" s="4"/>
      <c r="OTO149" s="4"/>
      <c r="OTP149" s="4"/>
      <c r="OTQ149" s="4"/>
      <c r="OTR149" s="4"/>
      <c r="OTS149" s="4"/>
      <c r="OTT149" s="4"/>
      <c r="OTU149" s="4"/>
      <c r="OTV149" s="4"/>
      <c r="OTW149" s="4"/>
      <c r="OTX149" s="4"/>
      <c r="OTY149" s="4"/>
      <c r="OTZ149" s="4"/>
      <c r="OUA149" s="4"/>
      <c r="OUB149" s="4"/>
      <c r="OUC149" s="4"/>
      <c r="OUD149" s="4"/>
      <c r="OUE149" s="4"/>
      <c r="OUF149" s="4"/>
      <c r="OUG149" s="4"/>
      <c r="OUH149" s="4"/>
      <c r="OUI149" s="4"/>
      <c r="OUJ149" s="4"/>
      <c r="OUK149" s="4"/>
      <c r="OUL149" s="4"/>
      <c r="OUM149" s="4"/>
      <c r="OUN149" s="4"/>
      <c r="OUO149" s="4"/>
      <c r="OUP149" s="4"/>
      <c r="OUQ149" s="4"/>
      <c r="OUR149" s="4"/>
      <c r="OUS149" s="4"/>
      <c r="OUT149" s="4"/>
      <c r="OUU149" s="4"/>
      <c r="OUV149" s="4"/>
      <c r="OUW149" s="4"/>
      <c r="OUX149" s="4"/>
      <c r="OUY149" s="4"/>
      <c r="OUZ149" s="4"/>
      <c r="OVA149" s="4"/>
      <c r="OVB149" s="4"/>
      <c r="OVC149" s="4"/>
      <c r="OVD149" s="4"/>
      <c r="OVE149" s="4"/>
      <c r="OVF149" s="4"/>
      <c r="OVG149" s="4"/>
      <c r="OVH149" s="4"/>
      <c r="OVI149" s="4"/>
      <c r="OVJ149" s="4"/>
      <c r="OVQ149" s="4"/>
      <c r="OVR149" s="4"/>
      <c r="OVS149" s="4"/>
      <c r="OVT149" s="4"/>
      <c r="OVU149" s="4"/>
      <c r="OVV149" s="4"/>
      <c r="OVW149" s="4"/>
      <c r="OVX149" s="4"/>
      <c r="OVY149" s="4"/>
      <c r="OVZ149" s="4"/>
      <c r="OWA149" s="4"/>
      <c r="OWB149" s="4"/>
      <c r="OWC149" s="4"/>
      <c r="OWD149" s="4"/>
      <c r="OWE149" s="4"/>
      <c r="OWF149" s="4"/>
      <c r="OWG149" s="4"/>
      <c r="OWH149" s="4"/>
      <c r="OWI149" s="4"/>
      <c r="OWJ149" s="4"/>
      <c r="OWK149" s="4"/>
      <c r="OWL149" s="4"/>
      <c r="OWM149" s="4"/>
      <c r="OWN149" s="4"/>
      <c r="OWO149" s="4"/>
      <c r="OWP149" s="4"/>
      <c r="OWQ149" s="4"/>
      <c r="OWR149" s="4"/>
      <c r="OWS149" s="4"/>
      <c r="OWT149" s="4"/>
      <c r="OWU149" s="4"/>
      <c r="OWV149" s="4"/>
      <c r="OWW149" s="4"/>
      <c r="OWX149" s="4"/>
      <c r="OWY149" s="4"/>
      <c r="OWZ149" s="4"/>
      <c r="OXA149" s="4"/>
      <c r="OXB149" s="4"/>
      <c r="OXC149" s="4"/>
      <c r="OXD149" s="4"/>
      <c r="OXE149" s="4"/>
      <c r="OXF149" s="4"/>
      <c r="OXG149" s="4"/>
      <c r="OXH149" s="4"/>
      <c r="OXI149" s="4"/>
      <c r="OXJ149" s="4"/>
      <c r="OXK149" s="4"/>
      <c r="OXL149" s="4"/>
      <c r="OXM149" s="4"/>
      <c r="OXN149" s="4"/>
      <c r="OXO149" s="4"/>
      <c r="OXP149" s="4"/>
      <c r="OXQ149" s="4"/>
      <c r="OXR149" s="4"/>
      <c r="OXS149" s="4"/>
      <c r="OXT149" s="4"/>
      <c r="OXU149" s="4"/>
      <c r="OXV149" s="4"/>
      <c r="OXW149" s="4"/>
      <c r="OXX149" s="4"/>
      <c r="OXY149" s="4"/>
      <c r="OXZ149" s="4"/>
      <c r="OYA149" s="4"/>
      <c r="OYB149" s="4"/>
      <c r="OYC149" s="4"/>
      <c r="OYD149" s="4"/>
      <c r="OYE149" s="4"/>
      <c r="OYF149" s="4"/>
      <c r="OYG149" s="4"/>
      <c r="OYH149" s="4"/>
      <c r="OYI149" s="4"/>
      <c r="OYJ149" s="4"/>
      <c r="OYK149" s="4"/>
      <c r="OYL149" s="4"/>
      <c r="OYM149" s="4"/>
      <c r="OYN149" s="4"/>
      <c r="OYO149" s="4"/>
      <c r="OYP149" s="4"/>
      <c r="OYQ149" s="4"/>
      <c r="OYR149" s="4"/>
      <c r="OYS149" s="4"/>
      <c r="OYT149" s="4"/>
      <c r="OYU149" s="4"/>
      <c r="OYV149" s="4"/>
      <c r="OYW149" s="4"/>
      <c r="OYX149" s="4"/>
      <c r="OYY149" s="4"/>
      <c r="OYZ149" s="4"/>
      <c r="OZA149" s="4"/>
      <c r="OZB149" s="4"/>
      <c r="OZC149" s="4"/>
      <c r="OZD149" s="4"/>
      <c r="OZE149" s="4"/>
      <c r="OZF149" s="4"/>
      <c r="OZG149" s="4"/>
      <c r="OZH149" s="4"/>
      <c r="OZI149" s="4"/>
      <c r="OZJ149" s="4"/>
      <c r="OZK149" s="4"/>
      <c r="OZL149" s="4"/>
      <c r="OZM149" s="4"/>
      <c r="OZN149" s="4"/>
      <c r="OZO149" s="4"/>
      <c r="OZP149" s="4"/>
      <c r="OZQ149" s="4"/>
      <c r="OZR149" s="4"/>
      <c r="OZS149" s="4"/>
      <c r="OZT149" s="4"/>
      <c r="OZU149" s="4"/>
      <c r="OZV149" s="4"/>
      <c r="OZW149" s="4"/>
      <c r="OZX149" s="4"/>
      <c r="OZY149" s="4"/>
      <c r="OZZ149" s="4"/>
      <c r="PAA149" s="4"/>
      <c r="PAB149" s="4"/>
      <c r="PAC149" s="4"/>
      <c r="PAD149" s="4"/>
      <c r="PAE149" s="4"/>
      <c r="PAF149" s="4"/>
      <c r="PAG149" s="4"/>
      <c r="PAH149" s="4"/>
      <c r="PAI149" s="4"/>
      <c r="PAJ149" s="4"/>
      <c r="PAK149" s="4"/>
      <c r="PAL149" s="4"/>
      <c r="PAM149" s="4"/>
      <c r="PAN149" s="4"/>
      <c r="PAO149" s="4"/>
      <c r="PAP149" s="4"/>
      <c r="PAQ149" s="4"/>
      <c r="PAR149" s="4"/>
      <c r="PAS149" s="4"/>
      <c r="PAT149" s="4"/>
      <c r="PAU149" s="4"/>
      <c r="PAV149" s="4"/>
      <c r="PAW149" s="4"/>
      <c r="PAX149" s="4"/>
      <c r="PAY149" s="4"/>
      <c r="PAZ149" s="4"/>
      <c r="PBA149" s="4"/>
      <c r="PBB149" s="4"/>
      <c r="PBC149" s="4"/>
      <c r="PBD149" s="4"/>
      <c r="PBE149" s="4"/>
      <c r="PBF149" s="4"/>
      <c r="PBG149" s="4"/>
      <c r="PBH149" s="4"/>
      <c r="PBI149" s="4"/>
      <c r="PBJ149" s="4"/>
      <c r="PBK149" s="4"/>
      <c r="PBL149" s="4"/>
      <c r="PBM149" s="4"/>
      <c r="PBN149" s="4"/>
      <c r="PBO149" s="4"/>
      <c r="PBP149" s="4"/>
      <c r="PBQ149" s="4"/>
      <c r="PBR149" s="4"/>
      <c r="PBS149" s="4"/>
      <c r="PBT149" s="4"/>
      <c r="PBU149" s="4"/>
      <c r="PBV149" s="4"/>
      <c r="PBW149" s="4"/>
      <c r="PBX149" s="4"/>
      <c r="PBY149" s="4"/>
      <c r="PBZ149" s="4"/>
      <c r="PCA149" s="4"/>
      <c r="PCB149" s="4"/>
      <c r="PCC149" s="4"/>
      <c r="PCD149" s="4"/>
      <c r="PCE149" s="4"/>
      <c r="PCF149" s="4"/>
      <c r="PCG149" s="4"/>
      <c r="PCH149" s="4"/>
      <c r="PCI149" s="4"/>
      <c r="PCJ149" s="4"/>
      <c r="PCK149" s="4"/>
      <c r="PCL149" s="4"/>
      <c r="PCM149" s="4"/>
      <c r="PCN149" s="4"/>
      <c r="PCO149" s="4"/>
      <c r="PCP149" s="4"/>
      <c r="PCQ149" s="4"/>
      <c r="PCR149" s="4"/>
      <c r="PCS149" s="4"/>
      <c r="PCT149" s="4"/>
      <c r="PCU149" s="4"/>
      <c r="PCV149" s="4"/>
      <c r="PCW149" s="4"/>
      <c r="PCX149" s="4"/>
      <c r="PCY149" s="4"/>
      <c r="PCZ149" s="4"/>
      <c r="PDA149" s="4"/>
      <c r="PDB149" s="4"/>
      <c r="PDC149" s="4"/>
      <c r="PDD149" s="4"/>
      <c r="PDE149" s="4"/>
      <c r="PDF149" s="4"/>
      <c r="PDG149" s="4"/>
      <c r="PDH149" s="4"/>
      <c r="PDI149" s="4"/>
      <c r="PDJ149" s="4"/>
      <c r="PDK149" s="4"/>
      <c r="PDL149" s="4"/>
      <c r="PDM149" s="4"/>
      <c r="PDN149" s="4"/>
      <c r="PDO149" s="4"/>
      <c r="PDP149" s="4"/>
      <c r="PDQ149" s="4"/>
      <c r="PDR149" s="4"/>
      <c r="PDS149" s="4"/>
      <c r="PDT149" s="4"/>
      <c r="PDU149" s="4"/>
      <c r="PDV149" s="4"/>
      <c r="PDW149" s="4"/>
      <c r="PDX149" s="4"/>
      <c r="PDY149" s="4"/>
      <c r="PDZ149" s="4"/>
      <c r="PEA149" s="4"/>
      <c r="PEB149" s="4"/>
      <c r="PEC149" s="4"/>
      <c r="PED149" s="4"/>
      <c r="PEE149" s="4"/>
      <c r="PEF149" s="4"/>
      <c r="PEG149" s="4"/>
      <c r="PEH149" s="4"/>
      <c r="PEI149" s="4"/>
      <c r="PEJ149" s="4"/>
      <c r="PEK149" s="4"/>
      <c r="PEL149" s="4"/>
      <c r="PEM149" s="4"/>
      <c r="PEN149" s="4"/>
      <c r="PEO149" s="4"/>
      <c r="PEP149" s="4"/>
      <c r="PEQ149" s="4"/>
      <c r="PER149" s="4"/>
      <c r="PES149" s="4"/>
      <c r="PET149" s="4"/>
      <c r="PEU149" s="4"/>
      <c r="PEV149" s="4"/>
      <c r="PEW149" s="4"/>
      <c r="PEX149" s="4"/>
      <c r="PEY149" s="4"/>
      <c r="PEZ149" s="4"/>
      <c r="PFA149" s="4"/>
      <c r="PFB149" s="4"/>
      <c r="PFC149" s="4"/>
      <c r="PFD149" s="4"/>
      <c r="PFE149" s="4"/>
      <c r="PFF149" s="4"/>
      <c r="PFM149" s="4"/>
      <c r="PFN149" s="4"/>
      <c r="PFO149" s="4"/>
      <c r="PFP149" s="4"/>
      <c r="PFQ149" s="4"/>
      <c r="PFR149" s="4"/>
      <c r="PFS149" s="4"/>
      <c r="PFT149" s="4"/>
      <c r="PFU149" s="4"/>
      <c r="PFV149" s="4"/>
      <c r="PFW149" s="4"/>
      <c r="PFX149" s="4"/>
      <c r="PFY149" s="4"/>
      <c r="PFZ149" s="4"/>
      <c r="PGA149" s="4"/>
      <c r="PGB149" s="4"/>
      <c r="PGC149" s="4"/>
      <c r="PGD149" s="4"/>
      <c r="PGE149" s="4"/>
      <c r="PGF149" s="4"/>
      <c r="PGG149" s="4"/>
      <c r="PGH149" s="4"/>
      <c r="PGI149" s="4"/>
      <c r="PGJ149" s="4"/>
      <c r="PGK149" s="4"/>
      <c r="PGL149" s="4"/>
      <c r="PGM149" s="4"/>
      <c r="PGN149" s="4"/>
      <c r="PGO149" s="4"/>
      <c r="PGP149" s="4"/>
      <c r="PGQ149" s="4"/>
      <c r="PGR149" s="4"/>
      <c r="PGS149" s="4"/>
      <c r="PGT149" s="4"/>
      <c r="PGU149" s="4"/>
      <c r="PGV149" s="4"/>
      <c r="PGW149" s="4"/>
      <c r="PGX149" s="4"/>
      <c r="PGY149" s="4"/>
      <c r="PGZ149" s="4"/>
      <c r="PHA149" s="4"/>
      <c r="PHB149" s="4"/>
      <c r="PHC149" s="4"/>
      <c r="PHD149" s="4"/>
      <c r="PHE149" s="4"/>
      <c r="PHF149" s="4"/>
      <c r="PHG149" s="4"/>
      <c r="PHH149" s="4"/>
      <c r="PHI149" s="4"/>
      <c r="PHJ149" s="4"/>
      <c r="PHK149" s="4"/>
      <c r="PHL149" s="4"/>
      <c r="PHM149" s="4"/>
      <c r="PHN149" s="4"/>
      <c r="PHO149" s="4"/>
      <c r="PHP149" s="4"/>
      <c r="PHQ149" s="4"/>
      <c r="PHR149" s="4"/>
      <c r="PHS149" s="4"/>
      <c r="PHT149" s="4"/>
      <c r="PHU149" s="4"/>
      <c r="PHV149" s="4"/>
      <c r="PHW149" s="4"/>
      <c r="PHX149" s="4"/>
      <c r="PHY149" s="4"/>
      <c r="PHZ149" s="4"/>
      <c r="PIA149" s="4"/>
      <c r="PIB149" s="4"/>
      <c r="PIC149" s="4"/>
      <c r="PID149" s="4"/>
      <c r="PIE149" s="4"/>
      <c r="PIF149" s="4"/>
      <c r="PIG149" s="4"/>
      <c r="PIH149" s="4"/>
      <c r="PII149" s="4"/>
      <c r="PIJ149" s="4"/>
      <c r="PIK149" s="4"/>
      <c r="PIL149" s="4"/>
      <c r="PIM149" s="4"/>
      <c r="PIN149" s="4"/>
      <c r="PIO149" s="4"/>
      <c r="PIP149" s="4"/>
      <c r="PIQ149" s="4"/>
      <c r="PIR149" s="4"/>
      <c r="PIS149" s="4"/>
      <c r="PIT149" s="4"/>
      <c r="PIU149" s="4"/>
      <c r="PIV149" s="4"/>
      <c r="PIW149" s="4"/>
      <c r="PIX149" s="4"/>
      <c r="PIY149" s="4"/>
      <c r="PIZ149" s="4"/>
      <c r="PJA149" s="4"/>
      <c r="PJB149" s="4"/>
      <c r="PJC149" s="4"/>
      <c r="PJD149" s="4"/>
      <c r="PJE149" s="4"/>
      <c r="PJF149" s="4"/>
      <c r="PJG149" s="4"/>
      <c r="PJH149" s="4"/>
      <c r="PJI149" s="4"/>
      <c r="PJJ149" s="4"/>
      <c r="PJK149" s="4"/>
      <c r="PJL149" s="4"/>
      <c r="PJM149" s="4"/>
      <c r="PJN149" s="4"/>
      <c r="PJO149" s="4"/>
      <c r="PJP149" s="4"/>
      <c r="PJQ149" s="4"/>
      <c r="PJR149" s="4"/>
      <c r="PJS149" s="4"/>
      <c r="PJT149" s="4"/>
      <c r="PJU149" s="4"/>
      <c r="PJV149" s="4"/>
      <c r="PJW149" s="4"/>
      <c r="PJX149" s="4"/>
      <c r="PJY149" s="4"/>
      <c r="PJZ149" s="4"/>
      <c r="PKA149" s="4"/>
      <c r="PKB149" s="4"/>
      <c r="PKC149" s="4"/>
      <c r="PKD149" s="4"/>
      <c r="PKE149" s="4"/>
      <c r="PKF149" s="4"/>
      <c r="PKG149" s="4"/>
      <c r="PKH149" s="4"/>
      <c r="PKI149" s="4"/>
      <c r="PKJ149" s="4"/>
      <c r="PKK149" s="4"/>
      <c r="PKL149" s="4"/>
      <c r="PKM149" s="4"/>
      <c r="PKN149" s="4"/>
      <c r="PKO149" s="4"/>
      <c r="PKP149" s="4"/>
      <c r="PKQ149" s="4"/>
      <c r="PKR149" s="4"/>
      <c r="PKS149" s="4"/>
      <c r="PKT149" s="4"/>
      <c r="PKU149" s="4"/>
      <c r="PKV149" s="4"/>
      <c r="PKW149" s="4"/>
      <c r="PKX149" s="4"/>
      <c r="PKY149" s="4"/>
      <c r="PKZ149" s="4"/>
      <c r="PLA149" s="4"/>
      <c r="PLB149" s="4"/>
      <c r="PLC149" s="4"/>
      <c r="PLD149" s="4"/>
      <c r="PLE149" s="4"/>
      <c r="PLF149" s="4"/>
      <c r="PLG149" s="4"/>
      <c r="PLH149" s="4"/>
      <c r="PLI149" s="4"/>
      <c r="PLJ149" s="4"/>
      <c r="PLK149" s="4"/>
      <c r="PLL149" s="4"/>
      <c r="PLM149" s="4"/>
      <c r="PLN149" s="4"/>
      <c r="PLO149" s="4"/>
      <c r="PLP149" s="4"/>
      <c r="PLQ149" s="4"/>
      <c r="PLR149" s="4"/>
      <c r="PLS149" s="4"/>
      <c r="PLT149" s="4"/>
      <c r="PLU149" s="4"/>
      <c r="PLV149" s="4"/>
      <c r="PLW149" s="4"/>
      <c r="PLX149" s="4"/>
      <c r="PLY149" s="4"/>
      <c r="PLZ149" s="4"/>
      <c r="PMA149" s="4"/>
      <c r="PMB149" s="4"/>
      <c r="PMC149" s="4"/>
      <c r="PMD149" s="4"/>
      <c r="PME149" s="4"/>
      <c r="PMF149" s="4"/>
      <c r="PMG149" s="4"/>
      <c r="PMH149" s="4"/>
      <c r="PMI149" s="4"/>
      <c r="PMJ149" s="4"/>
      <c r="PMK149" s="4"/>
      <c r="PML149" s="4"/>
      <c r="PMM149" s="4"/>
      <c r="PMN149" s="4"/>
      <c r="PMO149" s="4"/>
      <c r="PMP149" s="4"/>
      <c r="PMQ149" s="4"/>
      <c r="PMR149" s="4"/>
      <c r="PMS149" s="4"/>
      <c r="PMT149" s="4"/>
      <c r="PMU149" s="4"/>
      <c r="PMV149" s="4"/>
      <c r="PMW149" s="4"/>
      <c r="PMX149" s="4"/>
      <c r="PMY149" s="4"/>
      <c r="PMZ149" s="4"/>
      <c r="PNA149" s="4"/>
      <c r="PNB149" s="4"/>
      <c r="PNC149" s="4"/>
      <c r="PND149" s="4"/>
      <c r="PNE149" s="4"/>
      <c r="PNF149" s="4"/>
      <c r="PNG149" s="4"/>
      <c r="PNH149" s="4"/>
      <c r="PNI149" s="4"/>
      <c r="PNJ149" s="4"/>
      <c r="PNK149" s="4"/>
      <c r="PNL149" s="4"/>
      <c r="PNM149" s="4"/>
      <c r="PNN149" s="4"/>
      <c r="PNO149" s="4"/>
      <c r="PNP149" s="4"/>
      <c r="PNQ149" s="4"/>
      <c r="PNR149" s="4"/>
      <c r="PNS149" s="4"/>
      <c r="PNT149" s="4"/>
      <c r="PNU149" s="4"/>
      <c r="PNV149" s="4"/>
      <c r="PNW149" s="4"/>
      <c r="PNX149" s="4"/>
      <c r="PNY149" s="4"/>
      <c r="PNZ149" s="4"/>
      <c r="POA149" s="4"/>
      <c r="POB149" s="4"/>
      <c r="POC149" s="4"/>
      <c r="POD149" s="4"/>
      <c r="POE149" s="4"/>
      <c r="POF149" s="4"/>
      <c r="POG149" s="4"/>
      <c r="POH149" s="4"/>
      <c r="POI149" s="4"/>
      <c r="POJ149" s="4"/>
      <c r="POK149" s="4"/>
      <c r="POL149" s="4"/>
      <c r="POM149" s="4"/>
      <c r="PON149" s="4"/>
      <c r="POO149" s="4"/>
      <c r="POP149" s="4"/>
      <c r="POQ149" s="4"/>
      <c r="POR149" s="4"/>
      <c r="POS149" s="4"/>
      <c r="POT149" s="4"/>
      <c r="POU149" s="4"/>
      <c r="POV149" s="4"/>
      <c r="POW149" s="4"/>
      <c r="POX149" s="4"/>
      <c r="POY149" s="4"/>
      <c r="POZ149" s="4"/>
      <c r="PPA149" s="4"/>
      <c r="PPB149" s="4"/>
      <c r="PPI149" s="4"/>
      <c r="PPJ149" s="4"/>
      <c r="PPK149" s="4"/>
      <c r="PPL149" s="4"/>
      <c r="PPM149" s="4"/>
      <c r="PPN149" s="4"/>
      <c r="PPO149" s="4"/>
      <c r="PPP149" s="4"/>
      <c r="PPQ149" s="4"/>
      <c r="PPR149" s="4"/>
      <c r="PPS149" s="4"/>
      <c r="PPT149" s="4"/>
      <c r="PPU149" s="4"/>
      <c r="PPV149" s="4"/>
      <c r="PPW149" s="4"/>
      <c r="PPX149" s="4"/>
      <c r="PPY149" s="4"/>
      <c r="PPZ149" s="4"/>
      <c r="PQA149" s="4"/>
      <c r="PQB149" s="4"/>
      <c r="PQC149" s="4"/>
      <c r="PQD149" s="4"/>
      <c r="PQE149" s="4"/>
      <c r="PQF149" s="4"/>
      <c r="PQG149" s="4"/>
      <c r="PQH149" s="4"/>
      <c r="PQI149" s="4"/>
      <c r="PQJ149" s="4"/>
      <c r="PQK149" s="4"/>
      <c r="PQL149" s="4"/>
      <c r="PQM149" s="4"/>
      <c r="PQN149" s="4"/>
      <c r="PQO149" s="4"/>
      <c r="PQP149" s="4"/>
      <c r="PQQ149" s="4"/>
      <c r="PQR149" s="4"/>
      <c r="PQS149" s="4"/>
      <c r="PQT149" s="4"/>
      <c r="PQU149" s="4"/>
      <c r="PQV149" s="4"/>
      <c r="PQW149" s="4"/>
      <c r="PQX149" s="4"/>
      <c r="PQY149" s="4"/>
      <c r="PQZ149" s="4"/>
      <c r="PRA149" s="4"/>
      <c r="PRB149" s="4"/>
      <c r="PRC149" s="4"/>
      <c r="PRD149" s="4"/>
      <c r="PRE149" s="4"/>
      <c r="PRF149" s="4"/>
      <c r="PRG149" s="4"/>
      <c r="PRH149" s="4"/>
      <c r="PRI149" s="4"/>
      <c r="PRJ149" s="4"/>
      <c r="PRK149" s="4"/>
      <c r="PRL149" s="4"/>
      <c r="PRM149" s="4"/>
      <c r="PRN149" s="4"/>
      <c r="PRO149" s="4"/>
      <c r="PRP149" s="4"/>
      <c r="PRQ149" s="4"/>
      <c r="PRR149" s="4"/>
      <c r="PRS149" s="4"/>
      <c r="PRT149" s="4"/>
      <c r="PRU149" s="4"/>
      <c r="PRV149" s="4"/>
      <c r="PRW149" s="4"/>
      <c r="PRX149" s="4"/>
      <c r="PRY149" s="4"/>
      <c r="PRZ149" s="4"/>
      <c r="PSA149" s="4"/>
      <c r="PSB149" s="4"/>
      <c r="PSC149" s="4"/>
      <c r="PSD149" s="4"/>
      <c r="PSE149" s="4"/>
      <c r="PSF149" s="4"/>
      <c r="PSG149" s="4"/>
      <c r="PSH149" s="4"/>
      <c r="PSI149" s="4"/>
      <c r="PSJ149" s="4"/>
      <c r="PSK149" s="4"/>
      <c r="PSL149" s="4"/>
      <c r="PSM149" s="4"/>
      <c r="PSN149" s="4"/>
      <c r="PSO149" s="4"/>
      <c r="PSP149" s="4"/>
      <c r="PSQ149" s="4"/>
      <c r="PSR149" s="4"/>
      <c r="PSS149" s="4"/>
      <c r="PST149" s="4"/>
      <c r="PSU149" s="4"/>
      <c r="PSV149" s="4"/>
      <c r="PSW149" s="4"/>
      <c r="PSX149" s="4"/>
      <c r="PSY149" s="4"/>
      <c r="PSZ149" s="4"/>
      <c r="PTA149" s="4"/>
      <c r="PTB149" s="4"/>
      <c r="PTC149" s="4"/>
      <c r="PTD149" s="4"/>
      <c r="PTE149" s="4"/>
      <c r="PTF149" s="4"/>
      <c r="PTG149" s="4"/>
      <c r="PTH149" s="4"/>
      <c r="PTI149" s="4"/>
      <c r="PTJ149" s="4"/>
      <c r="PTK149" s="4"/>
      <c r="PTL149" s="4"/>
      <c r="PTM149" s="4"/>
      <c r="PTN149" s="4"/>
      <c r="PTO149" s="4"/>
      <c r="PTP149" s="4"/>
      <c r="PTQ149" s="4"/>
      <c r="PTR149" s="4"/>
      <c r="PTS149" s="4"/>
      <c r="PTT149" s="4"/>
      <c r="PTU149" s="4"/>
      <c r="PTV149" s="4"/>
      <c r="PTW149" s="4"/>
      <c r="PTX149" s="4"/>
      <c r="PTY149" s="4"/>
      <c r="PTZ149" s="4"/>
      <c r="PUA149" s="4"/>
      <c r="PUB149" s="4"/>
      <c r="PUC149" s="4"/>
      <c r="PUD149" s="4"/>
      <c r="PUE149" s="4"/>
      <c r="PUF149" s="4"/>
      <c r="PUG149" s="4"/>
      <c r="PUH149" s="4"/>
      <c r="PUI149" s="4"/>
      <c r="PUJ149" s="4"/>
      <c r="PUK149" s="4"/>
      <c r="PUL149" s="4"/>
      <c r="PUM149" s="4"/>
      <c r="PUN149" s="4"/>
      <c r="PUO149" s="4"/>
      <c r="PUP149" s="4"/>
      <c r="PUQ149" s="4"/>
      <c r="PUR149" s="4"/>
      <c r="PUS149" s="4"/>
      <c r="PUT149" s="4"/>
      <c r="PUU149" s="4"/>
      <c r="PUV149" s="4"/>
      <c r="PUW149" s="4"/>
      <c r="PUX149" s="4"/>
      <c r="PUY149" s="4"/>
      <c r="PUZ149" s="4"/>
      <c r="PVA149" s="4"/>
      <c r="PVB149" s="4"/>
      <c r="PVC149" s="4"/>
      <c r="PVD149" s="4"/>
      <c r="PVE149" s="4"/>
      <c r="PVF149" s="4"/>
      <c r="PVG149" s="4"/>
      <c r="PVH149" s="4"/>
      <c r="PVI149" s="4"/>
      <c r="PVJ149" s="4"/>
      <c r="PVK149" s="4"/>
      <c r="PVL149" s="4"/>
      <c r="PVM149" s="4"/>
      <c r="PVN149" s="4"/>
      <c r="PVO149" s="4"/>
      <c r="PVP149" s="4"/>
      <c r="PVQ149" s="4"/>
      <c r="PVR149" s="4"/>
      <c r="PVS149" s="4"/>
      <c r="PVT149" s="4"/>
      <c r="PVU149" s="4"/>
      <c r="PVV149" s="4"/>
      <c r="PVW149" s="4"/>
      <c r="PVX149" s="4"/>
      <c r="PVY149" s="4"/>
      <c r="PVZ149" s="4"/>
      <c r="PWA149" s="4"/>
      <c r="PWB149" s="4"/>
      <c r="PWC149" s="4"/>
      <c r="PWD149" s="4"/>
      <c r="PWE149" s="4"/>
      <c r="PWF149" s="4"/>
      <c r="PWG149" s="4"/>
      <c r="PWH149" s="4"/>
      <c r="PWI149" s="4"/>
      <c r="PWJ149" s="4"/>
      <c r="PWK149" s="4"/>
      <c r="PWL149" s="4"/>
      <c r="PWM149" s="4"/>
      <c r="PWN149" s="4"/>
      <c r="PWO149" s="4"/>
      <c r="PWP149" s="4"/>
      <c r="PWQ149" s="4"/>
      <c r="PWR149" s="4"/>
      <c r="PWS149" s="4"/>
      <c r="PWT149" s="4"/>
      <c r="PWU149" s="4"/>
      <c r="PWV149" s="4"/>
      <c r="PWW149" s="4"/>
      <c r="PWX149" s="4"/>
      <c r="PWY149" s="4"/>
      <c r="PWZ149" s="4"/>
      <c r="PXA149" s="4"/>
      <c r="PXB149" s="4"/>
      <c r="PXC149" s="4"/>
      <c r="PXD149" s="4"/>
      <c r="PXE149" s="4"/>
      <c r="PXF149" s="4"/>
      <c r="PXG149" s="4"/>
      <c r="PXH149" s="4"/>
      <c r="PXI149" s="4"/>
      <c r="PXJ149" s="4"/>
      <c r="PXK149" s="4"/>
      <c r="PXL149" s="4"/>
      <c r="PXM149" s="4"/>
      <c r="PXN149" s="4"/>
      <c r="PXO149" s="4"/>
      <c r="PXP149" s="4"/>
      <c r="PXQ149" s="4"/>
      <c r="PXR149" s="4"/>
      <c r="PXS149" s="4"/>
      <c r="PXT149" s="4"/>
      <c r="PXU149" s="4"/>
      <c r="PXV149" s="4"/>
      <c r="PXW149" s="4"/>
      <c r="PXX149" s="4"/>
      <c r="PXY149" s="4"/>
      <c r="PXZ149" s="4"/>
      <c r="PYA149" s="4"/>
      <c r="PYB149" s="4"/>
      <c r="PYC149" s="4"/>
      <c r="PYD149" s="4"/>
      <c r="PYE149" s="4"/>
      <c r="PYF149" s="4"/>
      <c r="PYG149" s="4"/>
      <c r="PYH149" s="4"/>
      <c r="PYI149" s="4"/>
      <c r="PYJ149" s="4"/>
      <c r="PYK149" s="4"/>
      <c r="PYL149" s="4"/>
      <c r="PYM149" s="4"/>
      <c r="PYN149" s="4"/>
      <c r="PYO149" s="4"/>
      <c r="PYP149" s="4"/>
      <c r="PYQ149" s="4"/>
      <c r="PYR149" s="4"/>
      <c r="PYS149" s="4"/>
      <c r="PYT149" s="4"/>
      <c r="PYU149" s="4"/>
      <c r="PYV149" s="4"/>
      <c r="PYW149" s="4"/>
      <c r="PYX149" s="4"/>
      <c r="PZE149" s="4"/>
      <c r="PZF149" s="4"/>
      <c r="PZG149" s="4"/>
      <c r="PZH149" s="4"/>
      <c r="PZI149" s="4"/>
      <c r="PZJ149" s="4"/>
      <c r="PZK149" s="4"/>
      <c r="PZL149" s="4"/>
      <c r="PZM149" s="4"/>
      <c r="PZN149" s="4"/>
      <c r="PZO149" s="4"/>
      <c r="PZP149" s="4"/>
      <c r="PZQ149" s="4"/>
      <c r="PZR149" s="4"/>
      <c r="PZS149" s="4"/>
      <c r="PZT149" s="4"/>
      <c r="PZU149" s="4"/>
      <c r="PZV149" s="4"/>
      <c r="PZW149" s="4"/>
      <c r="PZX149" s="4"/>
      <c r="PZY149" s="4"/>
      <c r="PZZ149" s="4"/>
      <c r="QAA149" s="4"/>
      <c r="QAB149" s="4"/>
      <c r="QAC149" s="4"/>
      <c r="QAD149" s="4"/>
      <c r="QAE149" s="4"/>
      <c r="QAF149" s="4"/>
      <c r="QAG149" s="4"/>
      <c r="QAH149" s="4"/>
      <c r="QAI149" s="4"/>
      <c r="QAJ149" s="4"/>
      <c r="QAK149" s="4"/>
      <c r="QAL149" s="4"/>
      <c r="QAM149" s="4"/>
      <c r="QAN149" s="4"/>
      <c r="QAO149" s="4"/>
      <c r="QAP149" s="4"/>
      <c r="QAQ149" s="4"/>
      <c r="QAR149" s="4"/>
      <c r="QAS149" s="4"/>
      <c r="QAT149" s="4"/>
      <c r="QAU149" s="4"/>
      <c r="QAV149" s="4"/>
      <c r="QAW149" s="4"/>
      <c r="QAX149" s="4"/>
      <c r="QAY149" s="4"/>
      <c r="QAZ149" s="4"/>
      <c r="QBA149" s="4"/>
      <c r="QBB149" s="4"/>
      <c r="QBC149" s="4"/>
      <c r="QBD149" s="4"/>
      <c r="QBE149" s="4"/>
      <c r="QBF149" s="4"/>
      <c r="QBG149" s="4"/>
      <c r="QBH149" s="4"/>
      <c r="QBI149" s="4"/>
      <c r="QBJ149" s="4"/>
      <c r="QBK149" s="4"/>
      <c r="QBL149" s="4"/>
      <c r="QBM149" s="4"/>
      <c r="QBN149" s="4"/>
      <c r="QBO149" s="4"/>
      <c r="QBP149" s="4"/>
      <c r="QBQ149" s="4"/>
      <c r="QBR149" s="4"/>
      <c r="QBS149" s="4"/>
      <c r="QBT149" s="4"/>
      <c r="QBU149" s="4"/>
      <c r="QBV149" s="4"/>
      <c r="QBW149" s="4"/>
      <c r="QBX149" s="4"/>
      <c r="QBY149" s="4"/>
      <c r="QBZ149" s="4"/>
      <c r="QCA149" s="4"/>
      <c r="QCB149" s="4"/>
      <c r="QCC149" s="4"/>
      <c r="QCD149" s="4"/>
      <c r="QCE149" s="4"/>
      <c r="QCF149" s="4"/>
      <c r="QCG149" s="4"/>
      <c r="QCH149" s="4"/>
      <c r="QCI149" s="4"/>
      <c r="QCJ149" s="4"/>
      <c r="QCK149" s="4"/>
      <c r="QCL149" s="4"/>
      <c r="QCM149" s="4"/>
      <c r="QCN149" s="4"/>
      <c r="QCO149" s="4"/>
      <c r="QCP149" s="4"/>
      <c r="QCQ149" s="4"/>
      <c r="QCR149" s="4"/>
      <c r="QCS149" s="4"/>
      <c r="QCT149" s="4"/>
      <c r="QCU149" s="4"/>
      <c r="QCV149" s="4"/>
      <c r="QCW149" s="4"/>
      <c r="QCX149" s="4"/>
      <c r="QCY149" s="4"/>
      <c r="QCZ149" s="4"/>
      <c r="QDA149" s="4"/>
      <c r="QDB149" s="4"/>
      <c r="QDC149" s="4"/>
      <c r="QDD149" s="4"/>
      <c r="QDE149" s="4"/>
      <c r="QDF149" s="4"/>
      <c r="QDG149" s="4"/>
      <c r="QDH149" s="4"/>
      <c r="QDI149" s="4"/>
      <c r="QDJ149" s="4"/>
      <c r="QDK149" s="4"/>
      <c r="QDL149" s="4"/>
      <c r="QDM149" s="4"/>
      <c r="QDN149" s="4"/>
      <c r="QDO149" s="4"/>
      <c r="QDP149" s="4"/>
      <c r="QDQ149" s="4"/>
      <c r="QDR149" s="4"/>
      <c r="QDS149" s="4"/>
      <c r="QDT149" s="4"/>
      <c r="QDU149" s="4"/>
      <c r="QDV149" s="4"/>
      <c r="QDW149" s="4"/>
      <c r="QDX149" s="4"/>
      <c r="QDY149" s="4"/>
      <c r="QDZ149" s="4"/>
      <c r="QEA149" s="4"/>
      <c r="QEB149" s="4"/>
      <c r="QEC149" s="4"/>
      <c r="QED149" s="4"/>
      <c r="QEE149" s="4"/>
      <c r="QEF149" s="4"/>
      <c r="QEG149" s="4"/>
      <c r="QEH149" s="4"/>
      <c r="QEI149" s="4"/>
      <c r="QEJ149" s="4"/>
      <c r="QEK149" s="4"/>
      <c r="QEL149" s="4"/>
      <c r="QEM149" s="4"/>
      <c r="QEN149" s="4"/>
      <c r="QEO149" s="4"/>
      <c r="QEP149" s="4"/>
      <c r="QEQ149" s="4"/>
      <c r="QER149" s="4"/>
      <c r="QES149" s="4"/>
      <c r="QET149" s="4"/>
      <c r="QEU149" s="4"/>
      <c r="QEV149" s="4"/>
      <c r="QEW149" s="4"/>
      <c r="QEX149" s="4"/>
      <c r="QEY149" s="4"/>
      <c r="QEZ149" s="4"/>
      <c r="QFA149" s="4"/>
      <c r="QFB149" s="4"/>
      <c r="QFC149" s="4"/>
      <c r="QFD149" s="4"/>
      <c r="QFE149" s="4"/>
      <c r="QFF149" s="4"/>
      <c r="QFG149" s="4"/>
      <c r="QFH149" s="4"/>
      <c r="QFI149" s="4"/>
      <c r="QFJ149" s="4"/>
      <c r="QFK149" s="4"/>
      <c r="QFL149" s="4"/>
      <c r="QFM149" s="4"/>
      <c r="QFN149" s="4"/>
      <c r="QFO149" s="4"/>
      <c r="QFP149" s="4"/>
      <c r="QFQ149" s="4"/>
      <c r="QFR149" s="4"/>
      <c r="QFS149" s="4"/>
      <c r="QFT149" s="4"/>
      <c r="QFU149" s="4"/>
      <c r="QFV149" s="4"/>
      <c r="QFW149" s="4"/>
      <c r="QFX149" s="4"/>
      <c r="QFY149" s="4"/>
      <c r="QFZ149" s="4"/>
      <c r="QGA149" s="4"/>
      <c r="QGB149" s="4"/>
      <c r="QGC149" s="4"/>
      <c r="QGD149" s="4"/>
      <c r="QGE149" s="4"/>
      <c r="QGF149" s="4"/>
      <c r="QGG149" s="4"/>
      <c r="QGH149" s="4"/>
      <c r="QGI149" s="4"/>
      <c r="QGJ149" s="4"/>
      <c r="QGK149" s="4"/>
      <c r="QGL149" s="4"/>
      <c r="QGM149" s="4"/>
      <c r="QGN149" s="4"/>
      <c r="QGO149" s="4"/>
      <c r="QGP149" s="4"/>
      <c r="QGQ149" s="4"/>
      <c r="QGR149" s="4"/>
      <c r="QGS149" s="4"/>
      <c r="QGT149" s="4"/>
      <c r="QGU149" s="4"/>
      <c r="QGV149" s="4"/>
      <c r="QGW149" s="4"/>
      <c r="QGX149" s="4"/>
      <c r="QGY149" s="4"/>
      <c r="QGZ149" s="4"/>
      <c r="QHA149" s="4"/>
      <c r="QHB149" s="4"/>
      <c r="QHC149" s="4"/>
      <c r="QHD149" s="4"/>
      <c r="QHE149" s="4"/>
      <c r="QHF149" s="4"/>
      <c r="QHG149" s="4"/>
      <c r="QHH149" s="4"/>
      <c r="QHI149" s="4"/>
      <c r="QHJ149" s="4"/>
      <c r="QHK149" s="4"/>
      <c r="QHL149" s="4"/>
      <c r="QHM149" s="4"/>
      <c r="QHN149" s="4"/>
      <c r="QHO149" s="4"/>
      <c r="QHP149" s="4"/>
      <c r="QHQ149" s="4"/>
      <c r="QHR149" s="4"/>
      <c r="QHS149" s="4"/>
      <c r="QHT149" s="4"/>
      <c r="QHU149" s="4"/>
      <c r="QHV149" s="4"/>
      <c r="QHW149" s="4"/>
      <c r="QHX149" s="4"/>
      <c r="QHY149" s="4"/>
      <c r="QHZ149" s="4"/>
      <c r="QIA149" s="4"/>
      <c r="QIB149" s="4"/>
      <c r="QIC149" s="4"/>
      <c r="QID149" s="4"/>
      <c r="QIE149" s="4"/>
      <c r="QIF149" s="4"/>
      <c r="QIG149" s="4"/>
      <c r="QIH149" s="4"/>
      <c r="QII149" s="4"/>
      <c r="QIJ149" s="4"/>
      <c r="QIK149" s="4"/>
      <c r="QIL149" s="4"/>
      <c r="QIM149" s="4"/>
      <c r="QIN149" s="4"/>
      <c r="QIO149" s="4"/>
      <c r="QIP149" s="4"/>
      <c r="QIQ149" s="4"/>
      <c r="QIR149" s="4"/>
      <c r="QIS149" s="4"/>
      <c r="QIT149" s="4"/>
      <c r="QJA149" s="4"/>
      <c r="QJB149" s="4"/>
      <c r="QJC149" s="4"/>
      <c r="QJD149" s="4"/>
      <c r="QJE149" s="4"/>
      <c r="QJF149" s="4"/>
      <c r="QJG149" s="4"/>
      <c r="QJH149" s="4"/>
      <c r="QJI149" s="4"/>
      <c r="QJJ149" s="4"/>
      <c r="QJK149" s="4"/>
      <c r="QJL149" s="4"/>
      <c r="QJM149" s="4"/>
      <c r="QJN149" s="4"/>
      <c r="QJO149" s="4"/>
      <c r="QJP149" s="4"/>
      <c r="QJQ149" s="4"/>
      <c r="QJR149" s="4"/>
      <c r="QJS149" s="4"/>
      <c r="QJT149" s="4"/>
      <c r="QJU149" s="4"/>
      <c r="QJV149" s="4"/>
      <c r="QJW149" s="4"/>
      <c r="QJX149" s="4"/>
      <c r="QJY149" s="4"/>
      <c r="QJZ149" s="4"/>
      <c r="QKA149" s="4"/>
      <c r="QKB149" s="4"/>
      <c r="QKC149" s="4"/>
      <c r="QKD149" s="4"/>
      <c r="QKE149" s="4"/>
      <c r="QKF149" s="4"/>
      <c r="QKG149" s="4"/>
      <c r="QKH149" s="4"/>
      <c r="QKI149" s="4"/>
      <c r="QKJ149" s="4"/>
      <c r="QKK149" s="4"/>
      <c r="QKL149" s="4"/>
      <c r="QKM149" s="4"/>
      <c r="QKN149" s="4"/>
      <c r="QKO149" s="4"/>
      <c r="QKP149" s="4"/>
      <c r="QKQ149" s="4"/>
      <c r="QKR149" s="4"/>
      <c r="QKS149" s="4"/>
      <c r="QKT149" s="4"/>
      <c r="QKU149" s="4"/>
      <c r="QKV149" s="4"/>
      <c r="QKW149" s="4"/>
      <c r="QKX149" s="4"/>
      <c r="QKY149" s="4"/>
      <c r="QKZ149" s="4"/>
      <c r="QLA149" s="4"/>
      <c r="QLB149" s="4"/>
      <c r="QLC149" s="4"/>
      <c r="QLD149" s="4"/>
      <c r="QLE149" s="4"/>
      <c r="QLF149" s="4"/>
      <c r="QLG149" s="4"/>
      <c r="QLH149" s="4"/>
      <c r="QLI149" s="4"/>
      <c r="QLJ149" s="4"/>
      <c r="QLK149" s="4"/>
      <c r="QLL149" s="4"/>
      <c r="QLM149" s="4"/>
      <c r="QLN149" s="4"/>
      <c r="QLO149" s="4"/>
      <c r="QLP149" s="4"/>
      <c r="QLQ149" s="4"/>
      <c r="QLR149" s="4"/>
      <c r="QLS149" s="4"/>
      <c r="QLT149" s="4"/>
      <c r="QLU149" s="4"/>
      <c r="QLV149" s="4"/>
      <c r="QLW149" s="4"/>
      <c r="QLX149" s="4"/>
      <c r="QLY149" s="4"/>
      <c r="QLZ149" s="4"/>
      <c r="QMA149" s="4"/>
      <c r="QMB149" s="4"/>
      <c r="QMC149" s="4"/>
      <c r="QMD149" s="4"/>
      <c r="QME149" s="4"/>
      <c r="QMF149" s="4"/>
      <c r="QMG149" s="4"/>
      <c r="QMH149" s="4"/>
      <c r="QMI149" s="4"/>
      <c r="QMJ149" s="4"/>
      <c r="QMK149" s="4"/>
      <c r="QML149" s="4"/>
      <c r="QMM149" s="4"/>
      <c r="QMN149" s="4"/>
      <c r="QMO149" s="4"/>
      <c r="QMP149" s="4"/>
      <c r="QMQ149" s="4"/>
      <c r="QMR149" s="4"/>
      <c r="QMS149" s="4"/>
      <c r="QMT149" s="4"/>
      <c r="QMU149" s="4"/>
      <c r="QMV149" s="4"/>
      <c r="QMW149" s="4"/>
      <c r="QMX149" s="4"/>
      <c r="QMY149" s="4"/>
      <c r="QMZ149" s="4"/>
      <c r="QNA149" s="4"/>
      <c r="QNB149" s="4"/>
      <c r="QNC149" s="4"/>
      <c r="QND149" s="4"/>
      <c r="QNE149" s="4"/>
      <c r="QNF149" s="4"/>
      <c r="QNG149" s="4"/>
      <c r="QNH149" s="4"/>
      <c r="QNI149" s="4"/>
      <c r="QNJ149" s="4"/>
      <c r="QNK149" s="4"/>
      <c r="QNL149" s="4"/>
      <c r="QNM149" s="4"/>
      <c r="QNN149" s="4"/>
      <c r="QNO149" s="4"/>
      <c r="QNP149" s="4"/>
      <c r="QNQ149" s="4"/>
      <c r="QNR149" s="4"/>
      <c r="QNS149" s="4"/>
      <c r="QNT149" s="4"/>
      <c r="QNU149" s="4"/>
      <c r="QNV149" s="4"/>
      <c r="QNW149" s="4"/>
      <c r="QNX149" s="4"/>
      <c r="QNY149" s="4"/>
      <c r="QNZ149" s="4"/>
      <c r="QOA149" s="4"/>
      <c r="QOB149" s="4"/>
      <c r="QOC149" s="4"/>
      <c r="QOD149" s="4"/>
      <c r="QOE149" s="4"/>
      <c r="QOF149" s="4"/>
      <c r="QOG149" s="4"/>
      <c r="QOH149" s="4"/>
      <c r="QOI149" s="4"/>
      <c r="QOJ149" s="4"/>
      <c r="QOK149" s="4"/>
      <c r="QOL149" s="4"/>
      <c r="QOM149" s="4"/>
      <c r="QON149" s="4"/>
      <c r="QOO149" s="4"/>
      <c r="QOP149" s="4"/>
      <c r="QOQ149" s="4"/>
      <c r="QOR149" s="4"/>
      <c r="QOS149" s="4"/>
      <c r="QOT149" s="4"/>
      <c r="QOU149" s="4"/>
      <c r="QOV149" s="4"/>
      <c r="QOW149" s="4"/>
      <c r="QOX149" s="4"/>
      <c r="QOY149" s="4"/>
      <c r="QOZ149" s="4"/>
      <c r="QPA149" s="4"/>
      <c r="QPB149" s="4"/>
      <c r="QPC149" s="4"/>
      <c r="QPD149" s="4"/>
      <c r="QPE149" s="4"/>
      <c r="QPF149" s="4"/>
      <c r="QPG149" s="4"/>
      <c r="QPH149" s="4"/>
      <c r="QPI149" s="4"/>
      <c r="QPJ149" s="4"/>
      <c r="QPK149" s="4"/>
      <c r="QPL149" s="4"/>
      <c r="QPM149" s="4"/>
      <c r="QPN149" s="4"/>
      <c r="QPO149" s="4"/>
      <c r="QPP149" s="4"/>
      <c r="QPQ149" s="4"/>
      <c r="QPR149" s="4"/>
      <c r="QPS149" s="4"/>
      <c r="QPT149" s="4"/>
      <c r="QPU149" s="4"/>
      <c r="QPV149" s="4"/>
      <c r="QPW149" s="4"/>
      <c r="QPX149" s="4"/>
      <c r="QPY149" s="4"/>
      <c r="QPZ149" s="4"/>
      <c r="QQA149" s="4"/>
      <c r="QQB149" s="4"/>
      <c r="QQC149" s="4"/>
      <c r="QQD149" s="4"/>
      <c r="QQE149" s="4"/>
      <c r="QQF149" s="4"/>
      <c r="QQG149" s="4"/>
      <c r="QQH149" s="4"/>
      <c r="QQI149" s="4"/>
      <c r="QQJ149" s="4"/>
      <c r="QQK149" s="4"/>
      <c r="QQL149" s="4"/>
      <c r="QQM149" s="4"/>
      <c r="QQN149" s="4"/>
      <c r="QQO149" s="4"/>
      <c r="QQP149" s="4"/>
      <c r="QQQ149" s="4"/>
      <c r="QQR149" s="4"/>
      <c r="QQS149" s="4"/>
      <c r="QQT149" s="4"/>
      <c r="QQU149" s="4"/>
      <c r="QQV149" s="4"/>
      <c r="QQW149" s="4"/>
      <c r="QQX149" s="4"/>
      <c r="QQY149" s="4"/>
      <c r="QQZ149" s="4"/>
      <c r="QRA149" s="4"/>
      <c r="QRB149" s="4"/>
      <c r="QRC149" s="4"/>
      <c r="QRD149" s="4"/>
      <c r="QRE149" s="4"/>
      <c r="QRF149" s="4"/>
      <c r="QRG149" s="4"/>
      <c r="QRH149" s="4"/>
      <c r="QRI149" s="4"/>
      <c r="QRJ149" s="4"/>
      <c r="QRK149" s="4"/>
      <c r="QRL149" s="4"/>
      <c r="QRM149" s="4"/>
      <c r="QRN149" s="4"/>
      <c r="QRO149" s="4"/>
      <c r="QRP149" s="4"/>
      <c r="QRQ149" s="4"/>
      <c r="QRR149" s="4"/>
      <c r="QRS149" s="4"/>
      <c r="QRT149" s="4"/>
      <c r="QRU149" s="4"/>
      <c r="QRV149" s="4"/>
      <c r="QRW149" s="4"/>
      <c r="QRX149" s="4"/>
      <c r="QRY149" s="4"/>
      <c r="QRZ149" s="4"/>
      <c r="QSA149" s="4"/>
      <c r="QSB149" s="4"/>
      <c r="QSC149" s="4"/>
      <c r="QSD149" s="4"/>
      <c r="QSE149" s="4"/>
      <c r="QSF149" s="4"/>
      <c r="QSG149" s="4"/>
      <c r="QSH149" s="4"/>
      <c r="QSI149" s="4"/>
      <c r="QSJ149" s="4"/>
      <c r="QSK149" s="4"/>
      <c r="QSL149" s="4"/>
      <c r="QSM149" s="4"/>
      <c r="QSN149" s="4"/>
      <c r="QSO149" s="4"/>
      <c r="QSP149" s="4"/>
      <c r="QSW149" s="4"/>
      <c r="QSX149" s="4"/>
      <c r="QSY149" s="4"/>
      <c r="QSZ149" s="4"/>
      <c r="QTA149" s="4"/>
      <c r="QTB149" s="4"/>
      <c r="QTC149" s="4"/>
      <c r="QTD149" s="4"/>
      <c r="QTE149" s="4"/>
      <c r="QTF149" s="4"/>
      <c r="QTG149" s="4"/>
      <c r="QTH149" s="4"/>
      <c r="QTI149" s="4"/>
      <c r="QTJ149" s="4"/>
      <c r="QTK149" s="4"/>
      <c r="QTL149" s="4"/>
      <c r="QTM149" s="4"/>
      <c r="QTN149" s="4"/>
      <c r="QTO149" s="4"/>
      <c r="QTP149" s="4"/>
      <c r="QTQ149" s="4"/>
      <c r="QTR149" s="4"/>
      <c r="QTS149" s="4"/>
      <c r="QTT149" s="4"/>
      <c r="QTU149" s="4"/>
      <c r="QTV149" s="4"/>
      <c r="QTW149" s="4"/>
      <c r="QTX149" s="4"/>
      <c r="QTY149" s="4"/>
      <c r="QTZ149" s="4"/>
      <c r="QUA149" s="4"/>
      <c r="QUB149" s="4"/>
      <c r="QUC149" s="4"/>
      <c r="QUD149" s="4"/>
      <c r="QUE149" s="4"/>
      <c r="QUF149" s="4"/>
      <c r="QUG149" s="4"/>
      <c r="QUH149" s="4"/>
      <c r="QUI149" s="4"/>
      <c r="QUJ149" s="4"/>
      <c r="QUK149" s="4"/>
      <c r="QUL149" s="4"/>
      <c r="QUM149" s="4"/>
      <c r="QUN149" s="4"/>
      <c r="QUO149" s="4"/>
      <c r="QUP149" s="4"/>
      <c r="QUQ149" s="4"/>
      <c r="QUR149" s="4"/>
      <c r="QUS149" s="4"/>
      <c r="QUT149" s="4"/>
      <c r="QUU149" s="4"/>
      <c r="QUV149" s="4"/>
      <c r="QUW149" s="4"/>
      <c r="QUX149" s="4"/>
      <c r="QUY149" s="4"/>
      <c r="QUZ149" s="4"/>
      <c r="QVA149" s="4"/>
      <c r="QVB149" s="4"/>
      <c r="QVC149" s="4"/>
      <c r="QVD149" s="4"/>
      <c r="QVE149" s="4"/>
      <c r="QVF149" s="4"/>
      <c r="QVG149" s="4"/>
      <c r="QVH149" s="4"/>
      <c r="QVI149" s="4"/>
      <c r="QVJ149" s="4"/>
      <c r="QVK149" s="4"/>
      <c r="QVL149" s="4"/>
      <c r="QVM149" s="4"/>
      <c r="QVN149" s="4"/>
      <c r="QVO149" s="4"/>
      <c r="QVP149" s="4"/>
      <c r="QVQ149" s="4"/>
      <c r="QVR149" s="4"/>
      <c r="QVS149" s="4"/>
      <c r="QVT149" s="4"/>
      <c r="QVU149" s="4"/>
      <c r="QVV149" s="4"/>
      <c r="QVW149" s="4"/>
      <c r="QVX149" s="4"/>
      <c r="QVY149" s="4"/>
      <c r="QVZ149" s="4"/>
      <c r="QWA149" s="4"/>
      <c r="QWB149" s="4"/>
      <c r="QWC149" s="4"/>
      <c r="QWD149" s="4"/>
      <c r="QWE149" s="4"/>
      <c r="QWF149" s="4"/>
      <c r="QWG149" s="4"/>
      <c r="QWH149" s="4"/>
      <c r="QWI149" s="4"/>
      <c r="QWJ149" s="4"/>
      <c r="QWK149" s="4"/>
      <c r="QWL149" s="4"/>
      <c r="QWM149" s="4"/>
      <c r="QWN149" s="4"/>
      <c r="QWO149" s="4"/>
      <c r="QWP149" s="4"/>
      <c r="QWQ149" s="4"/>
      <c r="QWR149" s="4"/>
      <c r="QWS149" s="4"/>
      <c r="QWT149" s="4"/>
      <c r="QWU149" s="4"/>
      <c r="QWV149" s="4"/>
      <c r="QWW149" s="4"/>
      <c r="QWX149" s="4"/>
      <c r="QWY149" s="4"/>
      <c r="QWZ149" s="4"/>
      <c r="QXA149" s="4"/>
      <c r="QXB149" s="4"/>
      <c r="QXC149" s="4"/>
      <c r="QXD149" s="4"/>
      <c r="QXE149" s="4"/>
      <c r="QXF149" s="4"/>
      <c r="QXG149" s="4"/>
      <c r="QXH149" s="4"/>
      <c r="QXI149" s="4"/>
      <c r="QXJ149" s="4"/>
      <c r="QXK149" s="4"/>
      <c r="QXL149" s="4"/>
      <c r="QXM149" s="4"/>
      <c r="QXN149" s="4"/>
      <c r="QXO149" s="4"/>
      <c r="QXP149" s="4"/>
      <c r="QXQ149" s="4"/>
      <c r="QXR149" s="4"/>
      <c r="QXS149" s="4"/>
      <c r="QXT149" s="4"/>
      <c r="QXU149" s="4"/>
      <c r="QXV149" s="4"/>
      <c r="QXW149" s="4"/>
      <c r="QXX149" s="4"/>
      <c r="QXY149" s="4"/>
      <c r="QXZ149" s="4"/>
      <c r="QYA149" s="4"/>
      <c r="QYB149" s="4"/>
      <c r="QYC149" s="4"/>
      <c r="QYD149" s="4"/>
      <c r="QYE149" s="4"/>
      <c r="QYF149" s="4"/>
      <c r="QYG149" s="4"/>
      <c r="QYH149" s="4"/>
      <c r="QYI149" s="4"/>
      <c r="QYJ149" s="4"/>
      <c r="QYK149" s="4"/>
      <c r="QYL149" s="4"/>
      <c r="QYM149" s="4"/>
      <c r="QYN149" s="4"/>
      <c r="QYO149" s="4"/>
      <c r="QYP149" s="4"/>
      <c r="QYQ149" s="4"/>
      <c r="QYR149" s="4"/>
      <c r="QYS149" s="4"/>
      <c r="QYT149" s="4"/>
      <c r="QYU149" s="4"/>
      <c r="QYV149" s="4"/>
      <c r="QYW149" s="4"/>
      <c r="QYX149" s="4"/>
      <c r="QYY149" s="4"/>
      <c r="QYZ149" s="4"/>
      <c r="QZA149" s="4"/>
      <c r="QZB149" s="4"/>
      <c r="QZC149" s="4"/>
      <c r="QZD149" s="4"/>
      <c r="QZE149" s="4"/>
      <c r="QZF149" s="4"/>
      <c r="QZG149" s="4"/>
      <c r="QZH149" s="4"/>
      <c r="QZI149" s="4"/>
      <c r="QZJ149" s="4"/>
      <c r="QZK149" s="4"/>
      <c r="QZL149" s="4"/>
      <c r="QZM149" s="4"/>
      <c r="QZN149" s="4"/>
      <c r="QZO149" s="4"/>
      <c r="QZP149" s="4"/>
      <c r="QZQ149" s="4"/>
      <c r="QZR149" s="4"/>
      <c r="QZS149" s="4"/>
      <c r="QZT149" s="4"/>
      <c r="QZU149" s="4"/>
      <c r="QZV149" s="4"/>
      <c r="QZW149" s="4"/>
      <c r="QZX149" s="4"/>
      <c r="QZY149" s="4"/>
      <c r="QZZ149" s="4"/>
      <c r="RAA149" s="4"/>
      <c r="RAB149" s="4"/>
      <c r="RAC149" s="4"/>
      <c r="RAD149" s="4"/>
      <c r="RAE149" s="4"/>
      <c r="RAF149" s="4"/>
      <c r="RAG149" s="4"/>
      <c r="RAH149" s="4"/>
      <c r="RAI149" s="4"/>
      <c r="RAJ149" s="4"/>
      <c r="RAK149" s="4"/>
      <c r="RAL149" s="4"/>
      <c r="RAM149" s="4"/>
      <c r="RAN149" s="4"/>
      <c r="RAO149" s="4"/>
      <c r="RAP149" s="4"/>
      <c r="RAQ149" s="4"/>
      <c r="RAR149" s="4"/>
      <c r="RAS149" s="4"/>
      <c r="RAT149" s="4"/>
      <c r="RAU149" s="4"/>
      <c r="RAV149" s="4"/>
      <c r="RAW149" s="4"/>
      <c r="RAX149" s="4"/>
      <c r="RAY149" s="4"/>
      <c r="RAZ149" s="4"/>
      <c r="RBA149" s="4"/>
      <c r="RBB149" s="4"/>
      <c r="RBC149" s="4"/>
      <c r="RBD149" s="4"/>
      <c r="RBE149" s="4"/>
      <c r="RBF149" s="4"/>
      <c r="RBG149" s="4"/>
      <c r="RBH149" s="4"/>
      <c r="RBI149" s="4"/>
      <c r="RBJ149" s="4"/>
      <c r="RBK149" s="4"/>
      <c r="RBL149" s="4"/>
      <c r="RBM149" s="4"/>
      <c r="RBN149" s="4"/>
      <c r="RBO149" s="4"/>
      <c r="RBP149" s="4"/>
      <c r="RBQ149" s="4"/>
      <c r="RBR149" s="4"/>
      <c r="RBS149" s="4"/>
      <c r="RBT149" s="4"/>
      <c r="RBU149" s="4"/>
      <c r="RBV149" s="4"/>
      <c r="RBW149" s="4"/>
      <c r="RBX149" s="4"/>
      <c r="RBY149" s="4"/>
      <c r="RBZ149" s="4"/>
      <c r="RCA149" s="4"/>
      <c r="RCB149" s="4"/>
      <c r="RCC149" s="4"/>
      <c r="RCD149" s="4"/>
      <c r="RCE149" s="4"/>
      <c r="RCF149" s="4"/>
      <c r="RCG149" s="4"/>
      <c r="RCH149" s="4"/>
      <c r="RCI149" s="4"/>
      <c r="RCJ149" s="4"/>
      <c r="RCK149" s="4"/>
      <c r="RCL149" s="4"/>
      <c r="RCS149" s="4"/>
      <c r="RCT149" s="4"/>
      <c r="RCU149" s="4"/>
      <c r="RCV149" s="4"/>
      <c r="RCW149" s="4"/>
      <c r="RCX149" s="4"/>
      <c r="RCY149" s="4"/>
      <c r="RCZ149" s="4"/>
      <c r="RDA149" s="4"/>
      <c r="RDB149" s="4"/>
      <c r="RDC149" s="4"/>
      <c r="RDD149" s="4"/>
      <c r="RDE149" s="4"/>
      <c r="RDF149" s="4"/>
      <c r="RDG149" s="4"/>
      <c r="RDH149" s="4"/>
      <c r="RDI149" s="4"/>
      <c r="RDJ149" s="4"/>
      <c r="RDK149" s="4"/>
      <c r="RDL149" s="4"/>
      <c r="RDM149" s="4"/>
      <c r="RDN149" s="4"/>
      <c r="RDO149" s="4"/>
      <c r="RDP149" s="4"/>
      <c r="RDQ149" s="4"/>
      <c r="RDR149" s="4"/>
      <c r="RDS149" s="4"/>
      <c r="RDT149" s="4"/>
      <c r="RDU149" s="4"/>
      <c r="RDV149" s="4"/>
      <c r="RDW149" s="4"/>
      <c r="RDX149" s="4"/>
      <c r="RDY149" s="4"/>
      <c r="RDZ149" s="4"/>
      <c r="REA149" s="4"/>
      <c r="REB149" s="4"/>
      <c r="REC149" s="4"/>
      <c r="RED149" s="4"/>
      <c r="REE149" s="4"/>
      <c r="REF149" s="4"/>
      <c r="REG149" s="4"/>
      <c r="REH149" s="4"/>
      <c r="REI149" s="4"/>
      <c r="REJ149" s="4"/>
      <c r="REK149" s="4"/>
      <c r="REL149" s="4"/>
      <c r="REM149" s="4"/>
      <c r="REN149" s="4"/>
      <c r="REO149" s="4"/>
      <c r="REP149" s="4"/>
      <c r="REQ149" s="4"/>
      <c r="RER149" s="4"/>
      <c r="RES149" s="4"/>
      <c r="RET149" s="4"/>
      <c r="REU149" s="4"/>
      <c r="REV149" s="4"/>
      <c r="REW149" s="4"/>
      <c r="REX149" s="4"/>
      <c r="REY149" s="4"/>
      <c r="REZ149" s="4"/>
      <c r="RFA149" s="4"/>
      <c r="RFB149" s="4"/>
      <c r="RFC149" s="4"/>
      <c r="RFD149" s="4"/>
      <c r="RFE149" s="4"/>
      <c r="RFF149" s="4"/>
      <c r="RFG149" s="4"/>
      <c r="RFH149" s="4"/>
      <c r="RFI149" s="4"/>
      <c r="RFJ149" s="4"/>
      <c r="RFK149" s="4"/>
      <c r="RFL149" s="4"/>
      <c r="RFM149" s="4"/>
      <c r="RFN149" s="4"/>
      <c r="RFO149" s="4"/>
      <c r="RFP149" s="4"/>
      <c r="RFQ149" s="4"/>
      <c r="RFR149" s="4"/>
      <c r="RFS149" s="4"/>
      <c r="RFT149" s="4"/>
      <c r="RFU149" s="4"/>
      <c r="RFV149" s="4"/>
      <c r="RFW149" s="4"/>
      <c r="RFX149" s="4"/>
      <c r="RFY149" s="4"/>
      <c r="RFZ149" s="4"/>
      <c r="RGA149" s="4"/>
      <c r="RGB149" s="4"/>
      <c r="RGC149" s="4"/>
      <c r="RGD149" s="4"/>
      <c r="RGE149" s="4"/>
      <c r="RGF149" s="4"/>
      <c r="RGG149" s="4"/>
      <c r="RGH149" s="4"/>
      <c r="RGI149" s="4"/>
      <c r="RGJ149" s="4"/>
      <c r="RGK149" s="4"/>
      <c r="RGL149" s="4"/>
      <c r="RGM149" s="4"/>
      <c r="RGN149" s="4"/>
      <c r="RGO149" s="4"/>
      <c r="RGP149" s="4"/>
      <c r="RGQ149" s="4"/>
      <c r="RGR149" s="4"/>
      <c r="RGS149" s="4"/>
      <c r="RGT149" s="4"/>
      <c r="RGU149" s="4"/>
      <c r="RGV149" s="4"/>
      <c r="RGW149" s="4"/>
      <c r="RGX149" s="4"/>
      <c r="RGY149" s="4"/>
      <c r="RGZ149" s="4"/>
      <c r="RHA149" s="4"/>
      <c r="RHB149" s="4"/>
      <c r="RHC149" s="4"/>
      <c r="RHD149" s="4"/>
      <c r="RHE149" s="4"/>
      <c r="RHF149" s="4"/>
      <c r="RHG149" s="4"/>
      <c r="RHH149" s="4"/>
      <c r="RHI149" s="4"/>
      <c r="RHJ149" s="4"/>
      <c r="RHK149" s="4"/>
      <c r="RHL149" s="4"/>
      <c r="RHM149" s="4"/>
      <c r="RHN149" s="4"/>
      <c r="RHO149" s="4"/>
      <c r="RHP149" s="4"/>
      <c r="RHQ149" s="4"/>
      <c r="RHR149" s="4"/>
      <c r="RHS149" s="4"/>
      <c r="RHT149" s="4"/>
      <c r="RHU149" s="4"/>
      <c r="RHV149" s="4"/>
      <c r="RHW149" s="4"/>
      <c r="RHX149" s="4"/>
      <c r="RHY149" s="4"/>
      <c r="RHZ149" s="4"/>
      <c r="RIA149" s="4"/>
      <c r="RIB149" s="4"/>
      <c r="RIC149" s="4"/>
      <c r="RID149" s="4"/>
      <c r="RIE149" s="4"/>
      <c r="RIF149" s="4"/>
      <c r="RIG149" s="4"/>
      <c r="RIH149" s="4"/>
      <c r="RII149" s="4"/>
      <c r="RIJ149" s="4"/>
      <c r="RIK149" s="4"/>
      <c r="RIL149" s="4"/>
      <c r="RIM149" s="4"/>
      <c r="RIN149" s="4"/>
      <c r="RIO149" s="4"/>
      <c r="RIP149" s="4"/>
      <c r="RIQ149" s="4"/>
      <c r="RIR149" s="4"/>
      <c r="RIS149" s="4"/>
      <c r="RIT149" s="4"/>
      <c r="RIU149" s="4"/>
      <c r="RIV149" s="4"/>
      <c r="RIW149" s="4"/>
      <c r="RIX149" s="4"/>
      <c r="RIY149" s="4"/>
      <c r="RIZ149" s="4"/>
      <c r="RJA149" s="4"/>
      <c r="RJB149" s="4"/>
      <c r="RJC149" s="4"/>
      <c r="RJD149" s="4"/>
      <c r="RJE149" s="4"/>
      <c r="RJF149" s="4"/>
      <c r="RJG149" s="4"/>
      <c r="RJH149" s="4"/>
      <c r="RJI149" s="4"/>
      <c r="RJJ149" s="4"/>
      <c r="RJK149" s="4"/>
      <c r="RJL149" s="4"/>
      <c r="RJM149" s="4"/>
      <c r="RJN149" s="4"/>
      <c r="RJO149" s="4"/>
      <c r="RJP149" s="4"/>
      <c r="RJQ149" s="4"/>
      <c r="RJR149" s="4"/>
      <c r="RJS149" s="4"/>
      <c r="RJT149" s="4"/>
      <c r="RJU149" s="4"/>
      <c r="RJV149" s="4"/>
      <c r="RJW149" s="4"/>
      <c r="RJX149" s="4"/>
      <c r="RJY149" s="4"/>
      <c r="RJZ149" s="4"/>
      <c r="RKA149" s="4"/>
      <c r="RKB149" s="4"/>
      <c r="RKC149" s="4"/>
      <c r="RKD149" s="4"/>
      <c r="RKE149" s="4"/>
      <c r="RKF149" s="4"/>
      <c r="RKG149" s="4"/>
      <c r="RKH149" s="4"/>
      <c r="RKI149" s="4"/>
      <c r="RKJ149" s="4"/>
      <c r="RKK149" s="4"/>
      <c r="RKL149" s="4"/>
      <c r="RKM149" s="4"/>
      <c r="RKN149" s="4"/>
      <c r="RKO149" s="4"/>
      <c r="RKP149" s="4"/>
      <c r="RKQ149" s="4"/>
      <c r="RKR149" s="4"/>
      <c r="RKS149" s="4"/>
      <c r="RKT149" s="4"/>
      <c r="RKU149" s="4"/>
      <c r="RKV149" s="4"/>
      <c r="RKW149" s="4"/>
      <c r="RKX149" s="4"/>
      <c r="RKY149" s="4"/>
      <c r="RKZ149" s="4"/>
      <c r="RLA149" s="4"/>
      <c r="RLB149" s="4"/>
      <c r="RLC149" s="4"/>
      <c r="RLD149" s="4"/>
      <c r="RLE149" s="4"/>
      <c r="RLF149" s="4"/>
      <c r="RLG149" s="4"/>
      <c r="RLH149" s="4"/>
      <c r="RLI149" s="4"/>
      <c r="RLJ149" s="4"/>
      <c r="RLK149" s="4"/>
      <c r="RLL149" s="4"/>
      <c r="RLM149" s="4"/>
      <c r="RLN149" s="4"/>
      <c r="RLO149" s="4"/>
      <c r="RLP149" s="4"/>
      <c r="RLQ149" s="4"/>
      <c r="RLR149" s="4"/>
      <c r="RLS149" s="4"/>
      <c r="RLT149" s="4"/>
      <c r="RLU149" s="4"/>
      <c r="RLV149" s="4"/>
      <c r="RLW149" s="4"/>
      <c r="RLX149" s="4"/>
      <c r="RLY149" s="4"/>
      <c r="RLZ149" s="4"/>
      <c r="RMA149" s="4"/>
      <c r="RMB149" s="4"/>
      <c r="RMC149" s="4"/>
      <c r="RMD149" s="4"/>
      <c r="RME149" s="4"/>
      <c r="RMF149" s="4"/>
      <c r="RMG149" s="4"/>
      <c r="RMH149" s="4"/>
      <c r="RMO149" s="4"/>
      <c r="RMP149" s="4"/>
      <c r="RMQ149" s="4"/>
      <c r="RMR149" s="4"/>
      <c r="RMS149" s="4"/>
      <c r="RMT149" s="4"/>
      <c r="RMU149" s="4"/>
      <c r="RMV149" s="4"/>
      <c r="RMW149" s="4"/>
      <c r="RMX149" s="4"/>
      <c r="RMY149" s="4"/>
      <c r="RMZ149" s="4"/>
      <c r="RNA149" s="4"/>
      <c r="RNB149" s="4"/>
      <c r="RNC149" s="4"/>
      <c r="RND149" s="4"/>
      <c r="RNE149" s="4"/>
      <c r="RNF149" s="4"/>
      <c r="RNG149" s="4"/>
      <c r="RNH149" s="4"/>
      <c r="RNI149" s="4"/>
      <c r="RNJ149" s="4"/>
      <c r="RNK149" s="4"/>
      <c r="RNL149" s="4"/>
      <c r="RNM149" s="4"/>
      <c r="RNN149" s="4"/>
      <c r="RNO149" s="4"/>
      <c r="RNP149" s="4"/>
      <c r="RNQ149" s="4"/>
      <c r="RNR149" s="4"/>
      <c r="RNS149" s="4"/>
      <c r="RNT149" s="4"/>
      <c r="RNU149" s="4"/>
      <c r="RNV149" s="4"/>
      <c r="RNW149" s="4"/>
      <c r="RNX149" s="4"/>
      <c r="RNY149" s="4"/>
      <c r="RNZ149" s="4"/>
      <c r="ROA149" s="4"/>
      <c r="ROB149" s="4"/>
      <c r="ROC149" s="4"/>
      <c r="ROD149" s="4"/>
      <c r="ROE149" s="4"/>
      <c r="ROF149" s="4"/>
      <c r="ROG149" s="4"/>
      <c r="ROH149" s="4"/>
      <c r="ROI149" s="4"/>
      <c r="ROJ149" s="4"/>
      <c r="ROK149" s="4"/>
      <c r="ROL149" s="4"/>
      <c r="ROM149" s="4"/>
      <c r="RON149" s="4"/>
      <c r="ROO149" s="4"/>
      <c r="ROP149" s="4"/>
      <c r="ROQ149" s="4"/>
      <c r="ROR149" s="4"/>
      <c r="ROS149" s="4"/>
      <c r="ROT149" s="4"/>
      <c r="ROU149" s="4"/>
      <c r="ROV149" s="4"/>
      <c r="ROW149" s="4"/>
      <c r="ROX149" s="4"/>
      <c r="ROY149" s="4"/>
      <c r="ROZ149" s="4"/>
      <c r="RPA149" s="4"/>
      <c r="RPB149" s="4"/>
      <c r="RPC149" s="4"/>
      <c r="RPD149" s="4"/>
      <c r="RPE149" s="4"/>
      <c r="RPF149" s="4"/>
      <c r="RPG149" s="4"/>
      <c r="RPH149" s="4"/>
      <c r="RPI149" s="4"/>
      <c r="RPJ149" s="4"/>
      <c r="RPK149" s="4"/>
      <c r="RPL149" s="4"/>
      <c r="RPM149" s="4"/>
      <c r="RPN149" s="4"/>
      <c r="RPO149" s="4"/>
      <c r="RPP149" s="4"/>
      <c r="RPQ149" s="4"/>
      <c r="RPR149" s="4"/>
      <c r="RPS149" s="4"/>
      <c r="RPT149" s="4"/>
      <c r="RPU149" s="4"/>
      <c r="RPV149" s="4"/>
      <c r="RPW149" s="4"/>
      <c r="RPX149" s="4"/>
      <c r="RPY149" s="4"/>
      <c r="RPZ149" s="4"/>
      <c r="RQA149" s="4"/>
      <c r="RQB149" s="4"/>
      <c r="RQC149" s="4"/>
      <c r="RQD149" s="4"/>
      <c r="RQE149" s="4"/>
      <c r="RQF149" s="4"/>
      <c r="RQG149" s="4"/>
      <c r="RQH149" s="4"/>
      <c r="RQI149" s="4"/>
      <c r="RQJ149" s="4"/>
      <c r="RQK149" s="4"/>
      <c r="RQL149" s="4"/>
      <c r="RQM149" s="4"/>
      <c r="RQN149" s="4"/>
      <c r="RQO149" s="4"/>
      <c r="RQP149" s="4"/>
      <c r="RQQ149" s="4"/>
      <c r="RQR149" s="4"/>
      <c r="RQS149" s="4"/>
      <c r="RQT149" s="4"/>
      <c r="RQU149" s="4"/>
      <c r="RQV149" s="4"/>
      <c r="RQW149" s="4"/>
      <c r="RQX149" s="4"/>
      <c r="RQY149" s="4"/>
      <c r="RQZ149" s="4"/>
      <c r="RRA149" s="4"/>
      <c r="RRB149" s="4"/>
      <c r="RRC149" s="4"/>
      <c r="RRD149" s="4"/>
      <c r="RRE149" s="4"/>
      <c r="RRF149" s="4"/>
      <c r="RRG149" s="4"/>
      <c r="RRH149" s="4"/>
      <c r="RRI149" s="4"/>
      <c r="RRJ149" s="4"/>
      <c r="RRK149" s="4"/>
      <c r="RRL149" s="4"/>
      <c r="RRM149" s="4"/>
      <c r="RRN149" s="4"/>
      <c r="RRO149" s="4"/>
      <c r="RRP149" s="4"/>
      <c r="RRQ149" s="4"/>
      <c r="RRR149" s="4"/>
      <c r="RRS149" s="4"/>
      <c r="RRT149" s="4"/>
      <c r="RRU149" s="4"/>
      <c r="RRV149" s="4"/>
      <c r="RRW149" s="4"/>
      <c r="RRX149" s="4"/>
      <c r="RRY149" s="4"/>
      <c r="RRZ149" s="4"/>
      <c r="RSA149" s="4"/>
      <c r="RSB149" s="4"/>
      <c r="RSC149" s="4"/>
      <c r="RSD149" s="4"/>
      <c r="RSE149" s="4"/>
      <c r="RSF149" s="4"/>
      <c r="RSG149" s="4"/>
      <c r="RSH149" s="4"/>
      <c r="RSI149" s="4"/>
      <c r="RSJ149" s="4"/>
      <c r="RSK149" s="4"/>
      <c r="RSL149" s="4"/>
      <c r="RSM149" s="4"/>
      <c r="RSN149" s="4"/>
      <c r="RSO149" s="4"/>
      <c r="RSP149" s="4"/>
      <c r="RSQ149" s="4"/>
      <c r="RSR149" s="4"/>
      <c r="RSS149" s="4"/>
      <c r="RST149" s="4"/>
      <c r="RSU149" s="4"/>
      <c r="RSV149" s="4"/>
      <c r="RSW149" s="4"/>
      <c r="RSX149" s="4"/>
      <c r="RSY149" s="4"/>
      <c r="RSZ149" s="4"/>
      <c r="RTA149" s="4"/>
      <c r="RTB149" s="4"/>
      <c r="RTC149" s="4"/>
      <c r="RTD149" s="4"/>
      <c r="RTE149" s="4"/>
      <c r="RTF149" s="4"/>
      <c r="RTG149" s="4"/>
      <c r="RTH149" s="4"/>
      <c r="RTI149" s="4"/>
      <c r="RTJ149" s="4"/>
      <c r="RTK149" s="4"/>
      <c r="RTL149" s="4"/>
      <c r="RTM149" s="4"/>
      <c r="RTN149" s="4"/>
      <c r="RTO149" s="4"/>
      <c r="RTP149" s="4"/>
      <c r="RTQ149" s="4"/>
      <c r="RTR149" s="4"/>
      <c r="RTS149" s="4"/>
      <c r="RTT149" s="4"/>
      <c r="RTU149" s="4"/>
      <c r="RTV149" s="4"/>
      <c r="RTW149" s="4"/>
      <c r="RTX149" s="4"/>
      <c r="RTY149" s="4"/>
      <c r="RTZ149" s="4"/>
      <c r="RUA149" s="4"/>
      <c r="RUB149" s="4"/>
      <c r="RUC149" s="4"/>
      <c r="RUD149" s="4"/>
      <c r="RUE149" s="4"/>
      <c r="RUF149" s="4"/>
      <c r="RUG149" s="4"/>
      <c r="RUH149" s="4"/>
      <c r="RUI149" s="4"/>
      <c r="RUJ149" s="4"/>
      <c r="RUK149" s="4"/>
      <c r="RUL149" s="4"/>
      <c r="RUM149" s="4"/>
      <c r="RUN149" s="4"/>
      <c r="RUO149" s="4"/>
      <c r="RUP149" s="4"/>
      <c r="RUQ149" s="4"/>
      <c r="RUR149" s="4"/>
      <c r="RUS149" s="4"/>
      <c r="RUT149" s="4"/>
      <c r="RUU149" s="4"/>
      <c r="RUV149" s="4"/>
      <c r="RUW149" s="4"/>
      <c r="RUX149" s="4"/>
      <c r="RUY149" s="4"/>
      <c r="RUZ149" s="4"/>
      <c r="RVA149" s="4"/>
      <c r="RVB149" s="4"/>
      <c r="RVC149" s="4"/>
      <c r="RVD149" s="4"/>
      <c r="RVE149" s="4"/>
      <c r="RVF149" s="4"/>
      <c r="RVG149" s="4"/>
      <c r="RVH149" s="4"/>
      <c r="RVI149" s="4"/>
      <c r="RVJ149" s="4"/>
      <c r="RVK149" s="4"/>
      <c r="RVL149" s="4"/>
      <c r="RVM149" s="4"/>
      <c r="RVN149" s="4"/>
      <c r="RVO149" s="4"/>
      <c r="RVP149" s="4"/>
      <c r="RVQ149" s="4"/>
      <c r="RVR149" s="4"/>
      <c r="RVS149" s="4"/>
      <c r="RVT149" s="4"/>
      <c r="RVU149" s="4"/>
      <c r="RVV149" s="4"/>
      <c r="RVW149" s="4"/>
      <c r="RVX149" s="4"/>
      <c r="RVY149" s="4"/>
      <c r="RVZ149" s="4"/>
      <c r="RWA149" s="4"/>
      <c r="RWB149" s="4"/>
      <c r="RWC149" s="4"/>
      <c r="RWD149" s="4"/>
      <c r="RWK149" s="4"/>
      <c r="RWL149" s="4"/>
      <c r="RWM149" s="4"/>
      <c r="RWN149" s="4"/>
      <c r="RWO149" s="4"/>
      <c r="RWP149" s="4"/>
      <c r="RWQ149" s="4"/>
      <c r="RWR149" s="4"/>
      <c r="RWS149" s="4"/>
      <c r="RWT149" s="4"/>
      <c r="RWU149" s="4"/>
      <c r="RWV149" s="4"/>
      <c r="RWW149" s="4"/>
      <c r="RWX149" s="4"/>
      <c r="RWY149" s="4"/>
      <c r="RWZ149" s="4"/>
      <c r="RXA149" s="4"/>
      <c r="RXB149" s="4"/>
      <c r="RXC149" s="4"/>
      <c r="RXD149" s="4"/>
      <c r="RXE149" s="4"/>
      <c r="RXF149" s="4"/>
      <c r="RXG149" s="4"/>
      <c r="RXH149" s="4"/>
      <c r="RXI149" s="4"/>
      <c r="RXJ149" s="4"/>
      <c r="RXK149" s="4"/>
      <c r="RXL149" s="4"/>
      <c r="RXM149" s="4"/>
      <c r="RXN149" s="4"/>
      <c r="RXO149" s="4"/>
      <c r="RXP149" s="4"/>
      <c r="RXQ149" s="4"/>
      <c r="RXR149" s="4"/>
      <c r="RXS149" s="4"/>
      <c r="RXT149" s="4"/>
      <c r="RXU149" s="4"/>
      <c r="RXV149" s="4"/>
      <c r="RXW149" s="4"/>
      <c r="RXX149" s="4"/>
      <c r="RXY149" s="4"/>
      <c r="RXZ149" s="4"/>
      <c r="RYA149" s="4"/>
      <c r="RYB149" s="4"/>
      <c r="RYC149" s="4"/>
      <c r="RYD149" s="4"/>
      <c r="RYE149" s="4"/>
      <c r="RYF149" s="4"/>
      <c r="RYG149" s="4"/>
      <c r="RYH149" s="4"/>
      <c r="RYI149" s="4"/>
      <c r="RYJ149" s="4"/>
      <c r="RYK149" s="4"/>
      <c r="RYL149" s="4"/>
      <c r="RYM149" s="4"/>
      <c r="RYN149" s="4"/>
      <c r="RYO149" s="4"/>
      <c r="RYP149" s="4"/>
      <c r="RYQ149" s="4"/>
      <c r="RYR149" s="4"/>
      <c r="RYS149" s="4"/>
      <c r="RYT149" s="4"/>
      <c r="RYU149" s="4"/>
      <c r="RYV149" s="4"/>
      <c r="RYW149" s="4"/>
      <c r="RYX149" s="4"/>
      <c r="RYY149" s="4"/>
      <c r="RYZ149" s="4"/>
      <c r="RZA149" s="4"/>
      <c r="RZB149" s="4"/>
      <c r="RZC149" s="4"/>
      <c r="RZD149" s="4"/>
      <c r="RZE149" s="4"/>
      <c r="RZF149" s="4"/>
      <c r="RZG149" s="4"/>
      <c r="RZH149" s="4"/>
      <c r="RZI149" s="4"/>
      <c r="RZJ149" s="4"/>
      <c r="RZK149" s="4"/>
      <c r="RZL149" s="4"/>
      <c r="RZM149" s="4"/>
      <c r="RZN149" s="4"/>
      <c r="RZO149" s="4"/>
      <c r="RZP149" s="4"/>
      <c r="RZQ149" s="4"/>
      <c r="RZR149" s="4"/>
      <c r="RZS149" s="4"/>
      <c r="RZT149" s="4"/>
      <c r="RZU149" s="4"/>
      <c r="RZV149" s="4"/>
      <c r="RZW149" s="4"/>
      <c r="RZX149" s="4"/>
      <c r="RZY149" s="4"/>
      <c r="RZZ149" s="4"/>
      <c r="SAA149" s="4"/>
      <c r="SAB149" s="4"/>
      <c r="SAC149" s="4"/>
      <c r="SAD149" s="4"/>
      <c r="SAE149" s="4"/>
      <c r="SAF149" s="4"/>
      <c r="SAG149" s="4"/>
      <c r="SAH149" s="4"/>
      <c r="SAI149" s="4"/>
      <c r="SAJ149" s="4"/>
      <c r="SAK149" s="4"/>
      <c r="SAL149" s="4"/>
      <c r="SAM149" s="4"/>
      <c r="SAN149" s="4"/>
      <c r="SAO149" s="4"/>
      <c r="SAP149" s="4"/>
      <c r="SAQ149" s="4"/>
      <c r="SAR149" s="4"/>
      <c r="SAS149" s="4"/>
      <c r="SAT149" s="4"/>
      <c r="SAU149" s="4"/>
      <c r="SAV149" s="4"/>
      <c r="SAW149" s="4"/>
      <c r="SAX149" s="4"/>
      <c r="SAY149" s="4"/>
      <c r="SAZ149" s="4"/>
      <c r="SBA149" s="4"/>
      <c r="SBB149" s="4"/>
      <c r="SBC149" s="4"/>
      <c r="SBD149" s="4"/>
      <c r="SBE149" s="4"/>
      <c r="SBF149" s="4"/>
      <c r="SBG149" s="4"/>
      <c r="SBH149" s="4"/>
      <c r="SBI149" s="4"/>
      <c r="SBJ149" s="4"/>
      <c r="SBK149" s="4"/>
      <c r="SBL149" s="4"/>
      <c r="SBM149" s="4"/>
      <c r="SBN149" s="4"/>
      <c r="SBO149" s="4"/>
      <c r="SBP149" s="4"/>
      <c r="SBQ149" s="4"/>
      <c r="SBR149" s="4"/>
      <c r="SBS149" s="4"/>
      <c r="SBT149" s="4"/>
      <c r="SBU149" s="4"/>
      <c r="SBV149" s="4"/>
      <c r="SBW149" s="4"/>
      <c r="SBX149" s="4"/>
      <c r="SBY149" s="4"/>
      <c r="SBZ149" s="4"/>
      <c r="SCA149" s="4"/>
      <c r="SCB149" s="4"/>
      <c r="SCC149" s="4"/>
      <c r="SCD149" s="4"/>
      <c r="SCE149" s="4"/>
      <c r="SCF149" s="4"/>
      <c r="SCG149" s="4"/>
      <c r="SCH149" s="4"/>
      <c r="SCI149" s="4"/>
      <c r="SCJ149" s="4"/>
      <c r="SCK149" s="4"/>
      <c r="SCL149" s="4"/>
      <c r="SCM149" s="4"/>
      <c r="SCN149" s="4"/>
      <c r="SCO149" s="4"/>
      <c r="SCP149" s="4"/>
      <c r="SCQ149" s="4"/>
      <c r="SCR149" s="4"/>
      <c r="SCS149" s="4"/>
      <c r="SCT149" s="4"/>
      <c r="SCU149" s="4"/>
      <c r="SCV149" s="4"/>
      <c r="SCW149" s="4"/>
      <c r="SCX149" s="4"/>
      <c r="SCY149" s="4"/>
      <c r="SCZ149" s="4"/>
      <c r="SDA149" s="4"/>
      <c r="SDB149" s="4"/>
      <c r="SDC149" s="4"/>
      <c r="SDD149" s="4"/>
      <c r="SDE149" s="4"/>
      <c r="SDF149" s="4"/>
      <c r="SDG149" s="4"/>
      <c r="SDH149" s="4"/>
      <c r="SDI149" s="4"/>
      <c r="SDJ149" s="4"/>
      <c r="SDK149" s="4"/>
      <c r="SDL149" s="4"/>
      <c r="SDM149" s="4"/>
      <c r="SDN149" s="4"/>
      <c r="SDO149" s="4"/>
      <c r="SDP149" s="4"/>
      <c r="SDQ149" s="4"/>
      <c r="SDR149" s="4"/>
      <c r="SDS149" s="4"/>
      <c r="SDT149" s="4"/>
      <c r="SDU149" s="4"/>
      <c r="SDV149" s="4"/>
      <c r="SDW149" s="4"/>
      <c r="SDX149" s="4"/>
      <c r="SDY149" s="4"/>
      <c r="SDZ149" s="4"/>
      <c r="SEA149" s="4"/>
      <c r="SEB149" s="4"/>
      <c r="SEC149" s="4"/>
      <c r="SED149" s="4"/>
      <c r="SEE149" s="4"/>
      <c r="SEF149" s="4"/>
      <c r="SEG149" s="4"/>
      <c r="SEH149" s="4"/>
      <c r="SEI149" s="4"/>
      <c r="SEJ149" s="4"/>
      <c r="SEK149" s="4"/>
      <c r="SEL149" s="4"/>
      <c r="SEM149" s="4"/>
      <c r="SEN149" s="4"/>
      <c r="SEO149" s="4"/>
      <c r="SEP149" s="4"/>
      <c r="SEQ149" s="4"/>
      <c r="SER149" s="4"/>
      <c r="SES149" s="4"/>
      <c r="SET149" s="4"/>
      <c r="SEU149" s="4"/>
      <c r="SEV149" s="4"/>
      <c r="SEW149" s="4"/>
      <c r="SEX149" s="4"/>
      <c r="SEY149" s="4"/>
      <c r="SEZ149" s="4"/>
      <c r="SFA149" s="4"/>
      <c r="SFB149" s="4"/>
      <c r="SFC149" s="4"/>
      <c r="SFD149" s="4"/>
      <c r="SFE149" s="4"/>
      <c r="SFF149" s="4"/>
      <c r="SFG149" s="4"/>
      <c r="SFH149" s="4"/>
      <c r="SFI149" s="4"/>
      <c r="SFJ149" s="4"/>
      <c r="SFK149" s="4"/>
      <c r="SFL149" s="4"/>
      <c r="SFM149" s="4"/>
      <c r="SFN149" s="4"/>
      <c r="SFO149" s="4"/>
      <c r="SFP149" s="4"/>
      <c r="SFQ149" s="4"/>
      <c r="SFR149" s="4"/>
      <c r="SFS149" s="4"/>
      <c r="SFT149" s="4"/>
      <c r="SFU149" s="4"/>
      <c r="SFV149" s="4"/>
      <c r="SFW149" s="4"/>
      <c r="SFX149" s="4"/>
      <c r="SFY149" s="4"/>
      <c r="SFZ149" s="4"/>
      <c r="SGG149" s="4"/>
      <c r="SGH149" s="4"/>
      <c r="SGI149" s="4"/>
      <c r="SGJ149" s="4"/>
      <c r="SGK149" s="4"/>
      <c r="SGL149" s="4"/>
      <c r="SGM149" s="4"/>
      <c r="SGN149" s="4"/>
      <c r="SGO149" s="4"/>
      <c r="SGP149" s="4"/>
      <c r="SGQ149" s="4"/>
      <c r="SGR149" s="4"/>
      <c r="SGS149" s="4"/>
      <c r="SGT149" s="4"/>
      <c r="SGU149" s="4"/>
      <c r="SGV149" s="4"/>
      <c r="SGW149" s="4"/>
      <c r="SGX149" s="4"/>
      <c r="SGY149" s="4"/>
      <c r="SGZ149" s="4"/>
      <c r="SHA149" s="4"/>
      <c r="SHB149" s="4"/>
      <c r="SHC149" s="4"/>
      <c r="SHD149" s="4"/>
      <c r="SHE149" s="4"/>
      <c r="SHF149" s="4"/>
      <c r="SHG149" s="4"/>
      <c r="SHH149" s="4"/>
      <c r="SHI149" s="4"/>
      <c r="SHJ149" s="4"/>
      <c r="SHK149" s="4"/>
      <c r="SHL149" s="4"/>
      <c r="SHM149" s="4"/>
      <c r="SHN149" s="4"/>
      <c r="SHO149" s="4"/>
      <c r="SHP149" s="4"/>
      <c r="SHQ149" s="4"/>
      <c r="SHR149" s="4"/>
      <c r="SHS149" s="4"/>
      <c r="SHT149" s="4"/>
      <c r="SHU149" s="4"/>
      <c r="SHV149" s="4"/>
      <c r="SHW149" s="4"/>
      <c r="SHX149" s="4"/>
      <c r="SHY149" s="4"/>
      <c r="SHZ149" s="4"/>
      <c r="SIA149" s="4"/>
      <c r="SIB149" s="4"/>
      <c r="SIC149" s="4"/>
      <c r="SID149" s="4"/>
      <c r="SIE149" s="4"/>
      <c r="SIF149" s="4"/>
      <c r="SIG149" s="4"/>
      <c r="SIH149" s="4"/>
      <c r="SII149" s="4"/>
      <c r="SIJ149" s="4"/>
      <c r="SIK149" s="4"/>
      <c r="SIL149" s="4"/>
      <c r="SIM149" s="4"/>
      <c r="SIN149" s="4"/>
      <c r="SIO149" s="4"/>
      <c r="SIP149" s="4"/>
      <c r="SIQ149" s="4"/>
      <c r="SIR149" s="4"/>
      <c r="SIS149" s="4"/>
      <c r="SIT149" s="4"/>
      <c r="SIU149" s="4"/>
      <c r="SIV149" s="4"/>
      <c r="SIW149" s="4"/>
      <c r="SIX149" s="4"/>
      <c r="SIY149" s="4"/>
      <c r="SIZ149" s="4"/>
      <c r="SJA149" s="4"/>
      <c r="SJB149" s="4"/>
      <c r="SJC149" s="4"/>
      <c r="SJD149" s="4"/>
      <c r="SJE149" s="4"/>
      <c r="SJF149" s="4"/>
      <c r="SJG149" s="4"/>
      <c r="SJH149" s="4"/>
      <c r="SJI149" s="4"/>
      <c r="SJJ149" s="4"/>
      <c r="SJK149" s="4"/>
      <c r="SJL149" s="4"/>
      <c r="SJM149" s="4"/>
      <c r="SJN149" s="4"/>
      <c r="SJO149" s="4"/>
      <c r="SJP149" s="4"/>
      <c r="SJQ149" s="4"/>
      <c r="SJR149" s="4"/>
      <c r="SJS149" s="4"/>
      <c r="SJT149" s="4"/>
      <c r="SJU149" s="4"/>
      <c r="SJV149" s="4"/>
      <c r="SJW149" s="4"/>
      <c r="SJX149" s="4"/>
      <c r="SJY149" s="4"/>
      <c r="SJZ149" s="4"/>
      <c r="SKA149" s="4"/>
      <c r="SKB149" s="4"/>
      <c r="SKC149" s="4"/>
      <c r="SKD149" s="4"/>
      <c r="SKE149" s="4"/>
      <c r="SKF149" s="4"/>
      <c r="SKG149" s="4"/>
      <c r="SKH149" s="4"/>
      <c r="SKI149" s="4"/>
      <c r="SKJ149" s="4"/>
      <c r="SKK149" s="4"/>
      <c r="SKL149" s="4"/>
      <c r="SKM149" s="4"/>
      <c r="SKN149" s="4"/>
      <c r="SKO149" s="4"/>
      <c r="SKP149" s="4"/>
      <c r="SKQ149" s="4"/>
      <c r="SKR149" s="4"/>
      <c r="SKS149" s="4"/>
      <c r="SKT149" s="4"/>
      <c r="SKU149" s="4"/>
      <c r="SKV149" s="4"/>
      <c r="SKW149" s="4"/>
      <c r="SKX149" s="4"/>
      <c r="SKY149" s="4"/>
      <c r="SKZ149" s="4"/>
      <c r="SLA149" s="4"/>
      <c r="SLB149" s="4"/>
      <c r="SLC149" s="4"/>
      <c r="SLD149" s="4"/>
      <c r="SLE149" s="4"/>
      <c r="SLF149" s="4"/>
      <c r="SLG149" s="4"/>
      <c r="SLH149" s="4"/>
      <c r="SLI149" s="4"/>
      <c r="SLJ149" s="4"/>
      <c r="SLK149" s="4"/>
      <c r="SLL149" s="4"/>
      <c r="SLM149" s="4"/>
      <c r="SLN149" s="4"/>
      <c r="SLO149" s="4"/>
      <c r="SLP149" s="4"/>
      <c r="SLQ149" s="4"/>
      <c r="SLR149" s="4"/>
      <c r="SLS149" s="4"/>
      <c r="SLT149" s="4"/>
      <c r="SLU149" s="4"/>
      <c r="SLV149" s="4"/>
      <c r="SLW149" s="4"/>
      <c r="SLX149" s="4"/>
      <c r="SLY149" s="4"/>
      <c r="SLZ149" s="4"/>
      <c r="SMA149" s="4"/>
      <c r="SMB149" s="4"/>
      <c r="SMC149" s="4"/>
      <c r="SMD149" s="4"/>
      <c r="SME149" s="4"/>
      <c r="SMF149" s="4"/>
      <c r="SMG149" s="4"/>
      <c r="SMH149" s="4"/>
      <c r="SMI149" s="4"/>
      <c r="SMJ149" s="4"/>
      <c r="SMK149" s="4"/>
      <c r="SML149" s="4"/>
      <c r="SMM149" s="4"/>
      <c r="SMN149" s="4"/>
      <c r="SMO149" s="4"/>
      <c r="SMP149" s="4"/>
      <c r="SMQ149" s="4"/>
      <c r="SMR149" s="4"/>
      <c r="SMS149" s="4"/>
      <c r="SMT149" s="4"/>
      <c r="SMU149" s="4"/>
      <c r="SMV149" s="4"/>
      <c r="SMW149" s="4"/>
      <c r="SMX149" s="4"/>
      <c r="SMY149" s="4"/>
      <c r="SMZ149" s="4"/>
      <c r="SNA149" s="4"/>
      <c r="SNB149" s="4"/>
      <c r="SNC149" s="4"/>
      <c r="SND149" s="4"/>
      <c r="SNE149" s="4"/>
      <c r="SNF149" s="4"/>
      <c r="SNG149" s="4"/>
      <c r="SNH149" s="4"/>
      <c r="SNI149" s="4"/>
      <c r="SNJ149" s="4"/>
      <c r="SNK149" s="4"/>
      <c r="SNL149" s="4"/>
      <c r="SNM149" s="4"/>
      <c r="SNN149" s="4"/>
      <c r="SNO149" s="4"/>
      <c r="SNP149" s="4"/>
      <c r="SNQ149" s="4"/>
      <c r="SNR149" s="4"/>
      <c r="SNS149" s="4"/>
      <c r="SNT149" s="4"/>
      <c r="SNU149" s="4"/>
      <c r="SNV149" s="4"/>
      <c r="SNW149" s="4"/>
      <c r="SNX149" s="4"/>
      <c r="SNY149" s="4"/>
      <c r="SNZ149" s="4"/>
      <c r="SOA149" s="4"/>
      <c r="SOB149" s="4"/>
      <c r="SOC149" s="4"/>
      <c r="SOD149" s="4"/>
      <c r="SOE149" s="4"/>
      <c r="SOF149" s="4"/>
      <c r="SOG149" s="4"/>
      <c r="SOH149" s="4"/>
      <c r="SOI149" s="4"/>
      <c r="SOJ149" s="4"/>
      <c r="SOK149" s="4"/>
      <c r="SOL149" s="4"/>
      <c r="SOM149" s="4"/>
      <c r="SON149" s="4"/>
      <c r="SOO149" s="4"/>
      <c r="SOP149" s="4"/>
      <c r="SOQ149" s="4"/>
      <c r="SOR149" s="4"/>
      <c r="SOS149" s="4"/>
      <c r="SOT149" s="4"/>
      <c r="SOU149" s="4"/>
      <c r="SOV149" s="4"/>
      <c r="SOW149" s="4"/>
      <c r="SOX149" s="4"/>
      <c r="SOY149" s="4"/>
      <c r="SOZ149" s="4"/>
      <c r="SPA149" s="4"/>
      <c r="SPB149" s="4"/>
      <c r="SPC149" s="4"/>
      <c r="SPD149" s="4"/>
      <c r="SPE149" s="4"/>
      <c r="SPF149" s="4"/>
      <c r="SPG149" s="4"/>
      <c r="SPH149" s="4"/>
      <c r="SPI149" s="4"/>
      <c r="SPJ149" s="4"/>
      <c r="SPK149" s="4"/>
      <c r="SPL149" s="4"/>
      <c r="SPM149" s="4"/>
      <c r="SPN149" s="4"/>
      <c r="SPO149" s="4"/>
      <c r="SPP149" s="4"/>
      <c r="SPQ149" s="4"/>
      <c r="SPR149" s="4"/>
      <c r="SPS149" s="4"/>
      <c r="SPT149" s="4"/>
      <c r="SPU149" s="4"/>
      <c r="SPV149" s="4"/>
      <c r="SQC149" s="4"/>
      <c r="SQD149" s="4"/>
      <c r="SQE149" s="4"/>
      <c r="SQF149" s="4"/>
      <c r="SQG149" s="4"/>
      <c r="SQH149" s="4"/>
      <c r="SQI149" s="4"/>
      <c r="SQJ149" s="4"/>
      <c r="SQK149" s="4"/>
      <c r="SQL149" s="4"/>
      <c r="SQM149" s="4"/>
      <c r="SQN149" s="4"/>
      <c r="SQO149" s="4"/>
      <c r="SQP149" s="4"/>
      <c r="SQQ149" s="4"/>
      <c r="SQR149" s="4"/>
      <c r="SQS149" s="4"/>
      <c r="SQT149" s="4"/>
      <c r="SQU149" s="4"/>
      <c r="SQV149" s="4"/>
      <c r="SQW149" s="4"/>
      <c r="SQX149" s="4"/>
      <c r="SQY149" s="4"/>
      <c r="SQZ149" s="4"/>
      <c r="SRA149" s="4"/>
      <c r="SRB149" s="4"/>
      <c r="SRC149" s="4"/>
      <c r="SRD149" s="4"/>
      <c r="SRE149" s="4"/>
      <c r="SRF149" s="4"/>
      <c r="SRG149" s="4"/>
      <c r="SRH149" s="4"/>
      <c r="SRI149" s="4"/>
      <c r="SRJ149" s="4"/>
      <c r="SRK149" s="4"/>
      <c r="SRL149" s="4"/>
      <c r="SRM149" s="4"/>
      <c r="SRN149" s="4"/>
      <c r="SRO149" s="4"/>
      <c r="SRP149" s="4"/>
      <c r="SRQ149" s="4"/>
      <c r="SRR149" s="4"/>
      <c r="SRS149" s="4"/>
      <c r="SRT149" s="4"/>
      <c r="SRU149" s="4"/>
      <c r="SRV149" s="4"/>
      <c r="SRW149" s="4"/>
      <c r="SRX149" s="4"/>
      <c r="SRY149" s="4"/>
      <c r="SRZ149" s="4"/>
      <c r="SSA149" s="4"/>
      <c r="SSB149" s="4"/>
      <c r="SSC149" s="4"/>
      <c r="SSD149" s="4"/>
      <c r="SSE149" s="4"/>
      <c r="SSF149" s="4"/>
      <c r="SSG149" s="4"/>
      <c r="SSH149" s="4"/>
      <c r="SSI149" s="4"/>
      <c r="SSJ149" s="4"/>
      <c r="SSK149" s="4"/>
      <c r="SSL149" s="4"/>
      <c r="SSM149" s="4"/>
      <c r="SSN149" s="4"/>
      <c r="SSO149" s="4"/>
      <c r="SSP149" s="4"/>
      <c r="SSQ149" s="4"/>
      <c r="SSR149" s="4"/>
      <c r="SSS149" s="4"/>
      <c r="SST149" s="4"/>
      <c r="SSU149" s="4"/>
      <c r="SSV149" s="4"/>
      <c r="SSW149" s="4"/>
      <c r="SSX149" s="4"/>
      <c r="SSY149" s="4"/>
      <c r="SSZ149" s="4"/>
      <c r="STA149" s="4"/>
      <c r="STB149" s="4"/>
      <c r="STC149" s="4"/>
      <c r="STD149" s="4"/>
      <c r="STE149" s="4"/>
      <c r="STF149" s="4"/>
      <c r="STG149" s="4"/>
      <c r="STH149" s="4"/>
      <c r="STI149" s="4"/>
      <c r="STJ149" s="4"/>
      <c r="STK149" s="4"/>
      <c r="STL149" s="4"/>
      <c r="STM149" s="4"/>
      <c r="STN149" s="4"/>
      <c r="STO149" s="4"/>
      <c r="STP149" s="4"/>
      <c r="STQ149" s="4"/>
      <c r="STR149" s="4"/>
      <c r="STS149" s="4"/>
      <c r="STT149" s="4"/>
      <c r="STU149" s="4"/>
      <c r="STV149" s="4"/>
      <c r="STW149" s="4"/>
      <c r="STX149" s="4"/>
      <c r="STY149" s="4"/>
      <c r="STZ149" s="4"/>
      <c r="SUA149" s="4"/>
      <c r="SUB149" s="4"/>
      <c r="SUC149" s="4"/>
      <c r="SUD149" s="4"/>
      <c r="SUE149" s="4"/>
      <c r="SUF149" s="4"/>
      <c r="SUG149" s="4"/>
      <c r="SUH149" s="4"/>
      <c r="SUI149" s="4"/>
      <c r="SUJ149" s="4"/>
      <c r="SUK149" s="4"/>
      <c r="SUL149" s="4"/>
      <c r="SUM149" s="4"/>
      <c r="SUN149" s="4"/>
      <c r="SUO149" s="4"/>
      <c r="SUP149" s="4"/>
      <c r="SUQ149" s="4"/>
      <c r="SUR149" s="4"/>
      <c r="SUS149" s="4"/>
      <c r="SUT149" s="4"/>
      <c r="SUU149" s="4"/>
      <c r="SUV149" s="4"/>
      <c r="SUW149" s="4"/>
      <c r="SUX149" s="4"/>
      <c r="SUY149" s="4"/>
      <c r="SUZ149" s="4"/>
      <c r="SVA149" s="4"/>
      <c r="SVB149" s="4"/>
      <c r="SVC149" s="4"/>
      <c r="SVD149" s="4"/>
      <c r="SVE149" s="4"/>
      <c r="SVF149" s="4"/>
      <c r="SVG149" s="4"/>
      <c r="SVH149" s="4"/>
      <c r="SVI149" s="4"/>
      <c r="SVJ149" s="4"/>
      <c r="SVK149" s="4"/>
      <c r="SVL149" s="4"/>
      <c r="SVM149" s="4"/>
      <c r="SVN149" s="4"/>
      <c r="SVO149" s="4"/>
      <c r="SVP149" s="4"/>
      <c r="SVQ149" s="4"/>
      <c r="SVR149" s="4"/>
      <c r="SVS149" s="4"/>
      <c r="SVT149" s="4"/>
      <c r="SVU149" s="4"/>
      <c r="SVV149" s="4"/>
      <c r="SVW149" s="4"/>
      <c r="SVX149" s="4"/>
      <c r="SVY149" s="4"/>
      <c r="SVZ149" s="4"/>
      <c r="SWA149" s="4"/>
      <c r="SWB149" s="4"/>
      <c r="SWC149" s="4"/>
      <c r="SWD149" s="4"/>
      <c r="SWE149" s="4"/>
      <c r="SWF149" s="4"/>
      <c r="SWG149" s="4"/>
      <c r="SWH149" s="4"/>
      <c r="SWI149" s="4"/>
      <c r="SWJ149" s="4"/>
      <c r="SWK149" s="4"/>
      <c r="SWL149" s="4"/>
      <c r="SWM149" s="4"/>
      <c r="SWN149" s="4"/>
      <c r="SWO149" s="4"/>
      <c r="SWP149" s="4"/>
      <c r="SWQ149" s="4"/>
      <c r="SWR149" s="4"/>
      <c r="SWS149" s="4"/>
      <c r="SWT149" s="4"/>
      <c r="SWU149" s="4"/>
      <c r="SWV149" s="4"/>
      <c r="SWW149" s="4"/>
      <c r="SWX149" s="4"/>
      <c r="SWY149" s="4"/>
      <c r="SWZ149" s="4"/>
      <c r="SXA149" s="4"/>
      <c r="SXB149" s="4"/>
      <c r="SXC149" s="4"/>
      <c r="SXD149" s="4"/>
      <c r="SXE149" s="4"/>
      <c r="SXF149" s="4"/>
      <c r="SXG149" s="4"/>
      <c r="SXH149" s="4"/>
      <c r="SXI149" s="4"/>
      <c r="SXJ149" s="4"/>
      <c r="SXK149" s="4"/>
      <c r="SXL149" s="4"/>
      <c r="SXM149" s="4"/>
      <c r="SXN149" s="4"/>
      <c r="SXO149" s="4"/>
      <c r="SXP149" s="4"/>
      <c r="SXQ149" s="4"/>
      <c r="SXR149" s="4"/>
      <c r="SXS149" s="4"/>
      <c r="SXT149" s="4"/>
      <c r="SXU149" s="4"/>
      <c r="SXV149" s="4"/>
      <c r="SXW149" s="4"/>
      <c r="SXX149" s="4"/>
      <c r="SXY149" s="4"/>
      <c r="SXZ149" s="4"/>
      <c r="SYA149" s="4"/>
      <c r="SYB149" s="4"/>
      <c r="SYC149" s="4"/>
      <c r="SYD149" s="4"/>
      <c r="SYE149" s="4"/>
      <c r="SYF149" s="4"/>
      <c r="SYG149" s="4"/>
      <c r="SYH149" s="4"/>
      <c r="SYI149" s="4"/>
      <c r="SYJ149" s="4"/>
      <c r="SYK149" s="4"/>
      <c r="SYL149" s="4"/>
      <c r="SYM149" s="4"/>
      <c r="SYN149" s="4"/>
      <c r="SYO149" s="4"/>
      <c r="SYP149" s="4"/>
      <c r="SYQ149" s="4"/>
      <c r="SYR149" s="4"/>
      <c r="SYS149" s="4"/>
      <c r="SYT149" s="4"/>
      <c r="SYU149" s="4"/>
      <c r="SYV149" s="4"/>
      <c r="SYW149" s="4"/>
      <c r="SYX149" s="4"/>
      <c r="SYY149" s="4"/>
      <c r="SYZ149" s="4"/>
      <c r="SZA149" s="4"/>
      <c r="SZB149" s="4"/>
      <c r="SZC149" s="4"/>
      <c r="SZD149" s="4"/>
      <c r="SZE149" s="4"/>
      <c r="SZF149" s="4"/>
      <c r="SZG149" s="4"/>
      <c r="SZH149" s="4"/>
      <c r="SZI149" s="4"/>
      <c r="SZJ149" s="4"/>
      <c r="SZK149" s="4"/>
      <c r="SZL149" s="4"/>
      <c r="SZM149" s="4"/>
      <c r="SZN149" s="4"/>
      <c r="SZO149" s="4"/>
      <c r="SZP149" s="4"/>
      <c r="SZQ149" s="4"/>
      <c r="SZR149" s="4"/>
      <c r="SZY149" s="4"/>
      <c r="SZZ149" s="4"/>
      <c r="TAA149" s="4"/>
      <c r="TAB149" s="4"/>
      <c r="TAC149" s="4"/>
      <c r="TAD149" s="4"/>
      <c r="TAE149" s="4"/>
      <c r="TAF149" s="4"/>
      <c r="TAG149" s="4"/>
      <c r="TAH149" s="4"/>
      <c r="TAI149" s="4"/>
      <c r="TAJ149" s="4"/>
      <c r="TAK149" s="4"/>
      <c r="TAL149" s="4"/>
      <c r="TAM149" s="4"/>
      <c r="TAN149" s="4"/>
      <c r="TAO149" s="4"/>
      <c r="TAP149" s="4"/>
      <c r="TAQ149" s="4"/>
      <c r="TAR149" s="4"/>
      <c r="TAS149" s="4"/>
      <c r="TAT149" s="4"/>
      <c r="TAU149" s="4"/>
      <c r="TAV149" s="4"/>
      <c r="TAW149" s="4"/>
      <c r="TAX149" s="4"/>
      <c r="TAY149" s="4"/>
      <c r="TAZ149" s="4"/>
      <c r="TBA149" s="4"/>
      <c r="TBB149" s="4"/>
      <c r="TBC149" s="4"/>
      <c r="TBD149" s="4"/>
      <c r="TBE149" s="4"/>
      <c r="TBF149" s="4"/>
      <c r="TBG149" s="4"/>
      <c r="TBH149" s="4"/>
      <c r="TBI149" s="4"/>
      <c r="TBJ149" s="4"/>
      <c r="TBK149" s="4"/>
      <c r="TBL149" s="4"/>
      <c r="TBM149" s="4"/>
      <c r="TBN149" s="4"/>
      <c r="TBO149" s="4"/>
      <c r="TBP149" s="4"/>
      <c r="TBQ149" s="4"/>
      <c r="TBR149" s="4"/>
      <c r="TBS149" s="4"/>
      <c r="TBT149" s="4"/>
      <c r="TBU149" s="4"/>
      <c r="TBV149" s="4"/>
      <c r="TBW149" s="4"/>
      <c r="TBX149" s="4"/>
      <c r="TBY149" s="4"/>
      <c r="TBZ149" s="4"/>
      <c r="TCA149" s="4"/>
      <c r="TCB149" s="4"/>
      <c r="TCC149" s="4"/>
      <c r="TCD149" s="4"/>
      <c r="TCE149" s="4"/>
      <c r="TCF149" s="4"/>
      <c r="TCG149" s="4"/>
      <c r="TCH149" s="4"/>
      <c r="TCI149" s="4"/>
      <c r="TCJ149" s="4"/>
      <c r="TCK149" s="4"/>
      <c r="TCL149" s="4"/>
      <c r="TCM149" s="4"/>
      <c r="TCN149" s="4"/>
      <c r="TCO149" s="4"/>
      <c r="TCP149" s="4"/>
      <c r="TCQ149" s="4"/>
      <c r="TCR149" s="4"/>
      <c r="TCS149" s="4"/>
      <c r="TCT149" s="4"/>
      <c r="TCU149" s="4"/>
      <c r="TCV149" s="4"/>
      <c r="TCW149" s="4"/>
      <c r="TCX149" s="4"/>
      <c r="TCY149" s="4"/>
      <c r="TCZ149" s="4"/>
      <c r="TDA149" s="4"/>
      <c r="TDB149" s="4"/>
      <c r="TDC149" s="4"/>
      <c r="TDD149" s="4"/>
      <c r="TDE149" s="4"/>
      <c r="TDF149" s="4"/>
      <c r="TDG149" s="4"/>
      <c r="TDH149" s="4"/>
      <c r="TDI149" s="4"/>
      <c r="TDJ149" s="4"/>
      <c r="TDK149" s="4"/>
      <c r="TDL149" s="4"/>
      <c r="TDM149" s="4"/>
      <c r="TDN149" s="4"/>
      <c r="TDO149" s="4"/>
      <c r="TDP149" s="4"/>
      <c r="TDQ149" s="4"/>
      <c r="TDR149" s="4"/>
      <c r="TDS149" s="4"/>
      <c r="TDT149" s="4"/>
      <c r="TDU149" s="4"/>
      <c r="TDV149" s="4"/>
      <c r="TDW149" s="4"/>
      <c r="TDX149" s="4"/>
      <c r="TDY149" s="4"/>
      <c r="TDZ149" s="4"/>
      <c r="TEA149" s="4"/>
      <c r="TEB149" s="4"/>
      <c r="TEC149" s="4"/>
      <c r="TED149" s="4"/>
      <c r="TEE149" s="4"/>
      <c r="TEF149" s="4"/>
      <c r="TEG149" s="4"/>
      <c r="TEH149" s="4"/>
      <c r="TEI149" s="4"/>
      <c r="TEJ149" s="4"/>
      <c r="TEK149" s="4"/>
      <c r="TEL149" s="4"/>
      <c r="TEM149" s="4"/>
      <c r="TEN149" s="4"/>
      <c r="TEO149" s="4"/>
      <c r="TEP149" s="4"/>
      <c r="TEQ149" s="4"/>
      <c r="TER149" s="4"/>
      <c r="TES149" s="4"/>
      <c r="TET149" s="4"/>
      <c r="TEU149" s="4"/>
      <c r="TEV149" s="4"/>
      <c r="TEW149" s="4"/>
      <c r="TEX149" s="4"/>
      <c r="TEY149" s="4"/>
      <c r="TEZ149" s="4"/>
      <c r="TFA149" s="4"/>
      <c r="TFB149" s="4"/>
      <c r="TFC149" s="4"/>
      <c r="TFD149" s="4"/>
      <c r="TFE149" s="4"/>
      <c r="TFF149" s="4"/>
      <c r="TFG149" s="4"/>
      <c r="TFH149" s="4"/>
      <c r="TFI149" s="4"/>
      <c r="TFJ149" s="4"/>
      <c r="TFK149" s="4"/>
      <c r="TFL149" s="4"/>
      <c r="TFM149" s="4"/>
      <c r="TFN149" s="4"/>
      <c r="TFO149" s="4"/>
      <c r="TFP149" s="4"/>
      <c r="TFQ149" s="4"/>
      <c r="TFR149" s="4"/>
      <c r="TFS149" s="4"/>
      <c r="TFT149" s="4"/>
      <c r="TFU149" s="4"/>
      <c r="TFV149" s="4"/>
      <c r="TFW149" s="4"/>
      <c r="TFX149" s="4"/>
      <c r="TFY149" s="4"/>
      <c r="TFZ149" s="4"/>
      <c r="TGA149" s="4"/>
      <c r="TGB149" s="4"/>
      <c r="TGC149" s="4"/>
      <c r="TGD149" s="4"/>
      <c r="TGE149" s="4"/>
      <c r="TGF149" s="4"/>
      <c r="TGG149" s="4"/>
      <c r="TGH149" s="4"/>
      <c r="TGI149" s="4"/>
      <c r="TGJ149" s="4"/>
      <c r="TGK149" s="4"/>
      <c r="TGL149" s="4"/>
      <c r="TGM149" s="4"/>
      <c r="TGN149" s="4"/>
      <c r="TGO149" s="4"/>
      <c r="TGP149" s="4"/>
      <c r="TGQ149" s="4"/>
      <c r="TGR149" s="4"/>
      <c r="TGS149" s="4"/>
      <c r="TGT149" s="4"/>
      <c r="TGU149" s="4"/>
      <c r="TGV149" s="4"/>
      <c r="TGW149" s="4"/>
      <c r="TGX149" s="4"/>
      <c r="TGY149" s="4"/>
      <c r="TGZ149" s="4"/>
      <c r="THA149" s="4"/>
      <c r="THB149" s="4"/>
      <c r="THC149" s="4"/>
      <c r="THD149" s="4"/>
      <c r="THE149" s="4"/>
      <c r="THF149" s="4"/>
      <c r="THG149" s="4"/>
      <c r="THH149" s="4"/>
      <c r="THI149" s="4"/>
      <c r="THJ149" s="4"/>
      <c r="THK149" s="4"/>
      <c r="THL149" s="4"/>
      <c r="THM149" s="4"/>
      <c r="THN149" s="4"/>
      <c r="THO149" s="4"/>
      <c r="THP149" s="4"/>
      <c r="THQ149" s="4"/>
      <c r="THR149" s="4"/>
      <c r="THS149" s="4"/>
      <c r="THT149" s="4"/>
      <c r="THU149" s="4"/>
      <c r="THV149" s="4"/>
      <c r="THW149" s="4"/>
      <c r="THX149" s="4"/>
      <c r="THY149" s="4"/>
      <c r="THZ149" s="4"/>
      <c r="TIA149" s="4"/>
      <c r="TIB149" s="4"/>
      <c r="TIC149" s="4"/>
      <c r="TID149" s="4"/>
      <c r="TIE149" s="4"/>
      <c r="TIF149" s="4"/>
      <c r="TIG149" s="4"/>
      <c r="TIH149" s="4"/>
      <c r="TII149" s="4"/>
      <c r="TIJ149" s="4"/>
      <c r="TIK149" s="4"/>
      <c r="TIL149" s="4"/>
      <c r="TIM149" s="4"/>
      <c r="TIN149" s="4"/>
      <c r="TIO149" s="4"/>
      <c r="TIP149" s="4"/>
      <c r="TIQ149" s="4"/>
      <c r="TIR149" s="4"/>
      <c r="TIS149" s="4"/>
      <c r="TIT149" s="4"/>
      <c r="TIU149" s="4"/>
      <c r="TIV149" s="4"/>
      <c r="TIW149" s="4"/>
      <c r="TIX149" s="4"/>
      <c r="TIY149" s="4"/>
      <c r="TIZ149" s="4"/>
      <c r="TJA149" s="4"/>
      <c r="TJB149" s="4"/>
      <c r="TJC149" s="4"/>
      <c r="TJD149" s="4"/>
      <c r="TJE149" s="4"/>
      <c r="TJF149" s="4"/>
      <c r="TJG149" s="4"/>
      <c r="TJH149" s="4"/>
      <c r="TJI149" s="4"/>
      <c r="TJJ149" s="4"/>
      <c r="TJK149" s="4"/>
      <c r="TJL149" s="4"/>
      <c r="TJM149" s="4"/>
      <c r="TJN149" s="4"/>
      <c r="TJU149" s="4"/>
      <c r="TJV149" s="4"/>
      <c r="TJW149" s="4"/>
      <c r="TJX149" s="4"/>
      <c r="TJY149" s="4"/>
      <c r="TJZ149" s="4"/>
      <c r="TKA149" s="4"/>
      <c r="TKB149" s="4"/>
      <c r="TKC149" s="4"/>
      <c r="TKD149" s="4"/>
      <c r="TKE149" s="4"/>
      <c r="TKF149" s="4"/>
      <c r="TKG149" s="4"/>
      <c r="TKH149" s="4"/>
      <c r="TKI149" s="4"/>
      <c r="TKJ149" s="4"/>
      <c r="TKK149" s="4"/>
      <c r="TKL149" s="4"/>
      <c r="TKM149" s="4"/>
      <c r="TKN149" s="4"/>
      <c r="TKO149" s="4"/>
      <c r="TKP149" s="4"/>
      <c r="TKQ149" s="4"/>
      <c r="TKR149" s="4"/>
      <c r="TKS149" s="4"/>
      <c r="TKT149" s="4"/>
      <c r="TKU149" s="4"/>
      <c r="TKV149" s="4"/>
      <c r="TKW149" s="4"/>
      <c r="TKX149" s="4"/>
      <c r="TKY149" s="4"/>
      <c r="TKZ149" s="4"/>
      <c r="TLA149" s="4"/>
      <c r="TLB149" s="4"/>
      <c r="TLC149" s="4"/>
      <c r="TLD149" s="4"/>
      <c r="TLE149" s="4"/>
      <c r="TLF149" s="4"/>
      <c r="TLG149" s="4"/>
      <c r="TLH149" s="4"/>
      <c r="TLI149" s="4"/>
      <c r="TLJ149" s="4"/>
      <c r="TLK149" s="4"/>
      <c r="TLL149" s="4"/>
      <c r="TLM149" s="4"/>
      <c r="TLN149" s="4"/>
      <c r="TLO149" s="4"/>
      <c r="TLP149" s="4"/>
      <c r="TLQ149" s="4"/>
      <c r="TLR149" s="4"/>
      <c r="TLS149" s="4"/>
      <c r="TLT149" s="4"/>
      <c r="TLU149" s="4"/>
      <c r="TLV149" s="4"/>
      <c r="TLW149" s="4"/>
      <c r="TLX149" s="4"/>
      <c r="TLY149" s="4"/>
      <c r="TLZ149" s="4"/>
      <c r="TMA149" s="4"/>
      <c r="TMB149" s="4"/>
      <c r="TMC149" s="4"/>
      <c r="TMD149" s="4"/>
      <c r="TME149" s="4"/>
      <c r="TMF149" s="4"/>
      <c r="TMG149" s="4"/>
      <c r="TMH149" s="4"/>
      <c r="TMI149" s="4"/>
      <c r="TMJ149" s="4"/>
      <c r="TMK149" s="4"/>
      <c r="TML149" s="4"/>
      <c r="TMM149" s="4"/>
      <c r="TMN149" s="4"/>
      <c r="TMO149" s="4"/>
      <c r="TMP149" s="4"/>
      <c r="TMQ149" s="4"/>
      <c r="TMR149" s="4"/>
      <c r="TMS149" s="4"/>
      <c r="TMT149" s="4"/>
      <c r="TMU149" s="4"/>
      <c r="TMV149" s="4"/>
      <c r="TMW149" s="4"/>
      <c r="TMX149" s="4"/>
      <c r="TMY149" s="4"/>
      <c r="TMZ149" s="4"/>
      <c r="TNA149" s="4"/>
      <c r="TNB149" s="4"/>
      <c r="TNC149" s="4"/>
      <c r="TND149" s="4"/>
      <c r="TNE149" s="4"/>
      <c r="TNF149" s="4"/>
      <c r="TNG149" s="4"/>
      <c r="TNH149" s="4"/>
      <c r="TNI149" s="4"/>
      <c r="TNJ149" s="4"/>
      <c r="TNK149" s="4"/>
      <c r="TNL149" s="4"/>
      <c r="TNM149" s="4"/>
      <c r="TNN149" s="4"/>
      <c r="TNO149" s="4"/>
      <c r="TNP149" s="4"/>
      <c r="TNQ149" s="4"/>
      <c r="TNR149" s="4"/>
      <c r="TNS149" s="4"/>
      <c r="TNT149" s="4"/>
      <c r="TNU149" s="4"/>
      <c r="TNV149" s="4"/>
      <c r="TNW149" s="4"/>
      <c r="TNX149" s="4"/>
      <c r="TNY149" s="4"/>
      <c r="TNZ149" s="4"/>
      <c r="TOA149" s="4"/>
      <c r="TOB149" s="4"/>
      <c r="TOC149" s="4"/>
      <c r="TOD149" s="4"/>
      <c r="TOE149" s="4"/>
      <c r="TOF149" s="4"/>
      <c r="TOG149" s="4"/>
      <c r="TOH149" s="4"/>
      <c r="TOI149" s="4"/>
      <c r="TOJ149" s="4"/>
      <c r="TOK149" s="4"/>
      <c r="TOL149" s="4"/>
      <c r="TOM149" s="4"/>
      <c r="TON149" s="4"/>
      <c r="TOO149" s="4"/>
      <c r="TOP149" s="4"/>
      <c r="TOQ149" s="4"/>
      <c r="TOR149" s="4"/>
      <c r="TOS149" s="4"/>
      <c r="TOT149" s="4"/>
      <c r="TOU149" s="4"/>
      <c r="TOV149" s="4"/>
      <c r="TOW149" s="4"/>
      <c r="TOX149" s="4"/>
      <c r="TOY149" s="4"/>
      <c r="TOZ149" s="4"/>
      <c r="TPA149" s="4"/>
      <c r="TPB149" s="4"/>
      <c r="TPC149" s="4"/>
      <c r="TPD149" s="4"/>
      <c r="TPE149" s="4"/>
      <c r="TPF149" s="4"/>
      <c r="TPG149" s="4"/>
      <c r="TPH149" s="4"/>
      <c r="TPI149" s="4"/>
      <c r="TPJ149" s="4"/>
      <c r="TPK149" s="4"/>
      <c r="TPL149" s="4"/>
      <c r="TPM149" s="4"/>
      <c r="TPN149" s="4"/>
      <c r="TPO149" s="4"/>
      <c r="TPP149" s="4"/>
      <c r="TPQ149" s="4"/>
      <c r="TPR149" s="4"/>
      <c r="TPS149" s="4"/>
      <c r="TPT149" s="4"/>
      <c r="TPU149" s="4"/>
      <c r="TPV149" s="4"/>
      <c r="TPW149" s="4"/>
      <c r="TPX149" s="4"/>
      <c r="TPY149" s="4"/>
      <c r="TPZ149" s="4"/>
      <c r="TQA149" s="4"/>
      <c r="TQB149" s="4"/>
      <c r="TQC149" s="4"/>
      <c r="TQD149" s="4"/>
      <c r="TQE149" s="4"/>
      <c r="TQF149" s="4"/>
      <c r="TQG149" s="4"/>
      <c r="TQH149" s="4"/>
      <c r="TQI149" s="4"/>
      <c r="TQJ149" s="4"/>
      <c r="TQK149" s="4"/>
      <c r="TQL149" s="4"/>
      <c r="TQM149" s="4"/>
      <c r="TQN149" s="4"/>
      <c r="TQO149" s="4"/>
      <c r="TQP149" s="4"/>
      <c r="TQQ149" s="4"/>
      <c r="TQR149" s="4"/>
      <c r="TQS149" s="4"/>
      <c r="TQT149" s="4"/>
      <c r="TQU149" s="4"/>
      <c r="TQV149" s="4"/>
      <c r="TQW149" s="4"/>
      <c r="TQX149" s="4"/>
      <c r="TQY149" s="4"/>
      <c r="TQZ149" s="4"/>
      <c r="TRA149" s="4"/>
      <c r="TRB149" s="4"/>
      <c r="TRC149" s="4"/>
      <c r="TRD149" s="4"/>
      <c r="TRE149" s="4"/>
      <c r="TRF149" s="4"/>
      <c r="TRG149" s="4"/>
      <c r="TRH149" s="4"/>
      <c r="TRI149" s="4"/>
      <c r="TRJ149" s="4"/>
      <c r="TRK149" s="4"/>
      <c r="TRL149" s="4"/>
      <c r="TRM149" s="4"/>
      <c r="TRN149" s="4"/>
      <c r="TRO149" s="4"/>
      <c r="TRP149" s="4"/>
      <c r="TRQ149" s="4"/>
      <c r="TRR149" s="4"/>
      <c r="TRS149" s="4"/>
      <c r="TRT149" s="4"/>
      <c r="TRU149" s="4"/>
      <c r="TRV149" s="4"/>
      <c r="TRW149" s="4"/>
      <c r="TRX149" s="4"/>
      <c r="TRY149" s="4"/>
      <c r="TRZ149" s="4"/>
      <c r="TSA149" s="4"/>
      <c r="TSB149" s="4"/>
      <c r="TSC149" s="4"/>
      <c r="TSD149" s="4"/>
      <c r="TSE149" s="4"/>
      <c r="TSF149" s="4"/>
      <c r="TSG149" s="4"/>
      <c r="TSH149" s="4"/>
      <c r="TSI149" s="4"/>
      <c r="TSJ149" s="4"/>
      <c r="TSK149" s="4"/>
      <c r="TSL149" s="4"/>
      <c r="TSM149" s="4"/>
      <c r="TSN149" s="4"/>
      <c r="TSO149" s="4"/>
      <c r="TSP149" s="4"/>
      <c r="TSQ149" s="4"/>
      <c r="TSR149" s="4"/>
      <c r="TSS149" s="4"/>
      <c r="TST149" s="4"/>
      <c r="TSU149" s="4"/>
      <c r="TSV149" s="4"/>
      <c r="TSW149" s="4"/>
      <c r="TSX149" s="4"/>
      <c r="TSY149" s="4"/>
      <c r="TSZ149" s="4"/>
      <c r="TTA149" s="4"/>
      <c r="TTB149" s="4"/>
      <c r="TTC149" s="4"/>
      <c r="TTD149" s="4"/>
      <c r="TTE149" s="4"/>
      <c r="TTF149" s="4"/>
      <c r="TTG149" s="4"/>
      <c r="TTH149" s="4"/>
      <c r="TTI149" s="4"/>
      <c r="TTJ149" s="4"/>
      <c r="TTQ149" s="4"/>
      <c r="TTR149" s="4"/>
      <c r="TTS149" s="4"/>
      <c r="TTT149" s="4"/>
      <c r="TTU149" s="4"/>
      <c r="TTV149" s="4"/>
      <c r="TTW149" s="4"/>
      <c r="TTX149" s="4"/>
      <c r="TTY149" s="4"/>
      <c r="TTZ149" s="4"/>
      <c r="TUA149" s="4"/>
      <c r="TUB149" s="4"/>
      <c r="TUC149" s="4"/>
      <c r="TUD149" s="4"/>
      <c r="TUE149" s="4"/>
      <c r="TUF149" s="4"/>
      <c r="TUG149" s="4"/>
      <c r="TUH149" s="4"/>
      <c r="TUI149" s="4"/>
      <c r="TUJ149" s="4"/>
      <c r="TUK149" s="4"/>
      <c r="TUL149" s="4"/>
      <c r="TUM149" s="4"/>
      <c r="TUN149" s="4"/>
      <c r="TUO149" s="4"/>
      <c r="TUP149" s="4"/>
      <c r="TUQ149" s="4"/>
      <c r="TUR149" s="4"/>
      <c r="TUS149" s="4"/>
      <c r="TUT149" s="4"/>
      <c r="TUU149" s="4"/>
      <c r="TUV149" s="4"/>
      <c r="TUW149" s="4"/>
      <c r="TUX149" s="4"/>
      <c r="TUY149" s="4"/>
      <c r="TUZ149" s="4"/>
      <c r="TVA149" s="4"/>
      <c r="TVB149" s="4"/>
      <c r="TVC149" s="4"/>
      <c r="TVD149" s="4"/>
      <c r="TVE149" s="4"/>
      <c r="TVF149" s="4"/>
      <c r="TVG149" s="4"/>
      <c r="TVH149" s="4"/>
      <c r="TVI149" s="4"/>
      <c r="TVJ149" s="4"/>
      <c r="TVK149" s="4"/>
      <c r="TVL149" s="4"/>
      <c r="TVM149" s="4"/>
      <c r="TVN149" s="4"/>
      <c r="TVO149" s="4"/>
      <c r="TVP149" s="4"/>
      <c r="TVQ149" s="4"/>
      <c r="TVR149" s="4"/>
      <c r="TVS149" s="4"/>
      <c r="TVT149" s="4"/>
      <c r="TVU149" s="4"/>
      <c r="TVV149" s="4"/>
      <c r="TVW149" s="4"/>
      <c r="TVX149" s="4"/>
      <c r="TVY149" s="4"/>
      <c r="TVZ149" s="4"/>
      <c r="TWA149" s="4"/>
      <c r="TWB149" s="4"/>
      <c r="TWC149" s="4"/>
      <c r="TWD149" s="4"/>
      <c r="TWE149" s="4"/>
      <c r="TWF149" s="4"/>
      <c r="TWG149" s="4"/>
      <c r="TWH149" s="4"/>
      <c r="TWI149" s="4"/>
      <c r="TWJ149" s="4"/>
      <c r="TWK149" s="4"/>
      <c r="TWL149" s="4"/>
      <c r="TWM149" s="4"/>
      <c r="TWN149" s="4"/>
      <c r="TWO149" s="4"/>
      <c r="TWP149" s="4"/>
      <c r="TWQ149" s="4"/>
      <c r="TWR149" s="4"/>
      <c r="TWS149" s="4"/>
      <c r="TWT149" s="4"/>
      <c r="TWU149" s="4"/>
      <c r="TWV149" s="4"/>
      <c r="TWW149" s="4"/>
      <c r="TWX149" s="4"/>
      <c r="TWY149" s="4"/>
      <c r="TWZ149" s="4"/>
      <c r="TXA149" s="4"/>
      <c r="TXB149" s="4"/>
      <c r="TXC149" s="4"/>
      <c r="TXD149" s="4"/>
      <c r="TXE149" s="4"/>
      <c r="TXF149" s="4"/>
      <c r="TXG149" s="4"/>
      <c r="TXH149" s="4"/>
      <c r="TXI149" s="4"/>
      <c r="TXJ149" s="4"/>
      <c r="TXK149" s="4"/>
      <c r="TXL149" s="4"/>
      <c r="TXM149" s="4"/>
      <c r="TXN149" s="4"/>
      <c r="TXO149" s="4"/>
      <c r="TXP149" s="4"/>
      <c r="TXQ149" s="4"/>
      <c r="TXR149" s="4"/>
      <c r="TXS149" s="4"/>
      <c r="TXT149" s="4"/>
      <c r="TXU149" s="4"/>
      <c r="TXV149" s="4"/>
      <c r="TXW149" s="4"/>
      <c r="TXX149" s="4"/>
      <c r="TXY149" s="4"/>
      <c r="TXZ149" s="4"/>
      <c r="TYA149" s="4"/>
      <c r="TYB149" s="4"/>
      <c r="TYC149" s="4"/>
      <c r="TYD149" s="4"/>
      <c r="TYE149" s="4"/>
      <c r="TYF149" s="4"/>
      <c r="TYG149" s="4"/>
      <c r="TYH149" s="4"/>
      <c r="TYI149" s="4"/>
      <c r="TYJ149" s="4"/>
      <c r="TYK149" s="4"/>
      <c r="TYL149" s="4"/>
      <c r="TYM149" s="4"/>
      <c r="TYN149" s="4"/>
      <c r="TYO149" s="4"/>
      <c r="TYP149" s="4"/>
      <c r="TYQ149" s="4"/>
      <c r="TYR149" s="4"/>
      <c r="TYS149" s="4"/>
      <c r="TYT149" s="4"/>
      <c r="TYU149" s="4"/>
      <c r="TYV149" s="4"/>
      <c r="TYW149" s="4"/>
      <c r="TYX149" s="4"/>
      <c r="TYY149" s="4"/>
      <c r="TYZ149" s="4"/>
      <c r="TZA149" s="4"/>
      <c r="TZB149" s="4"/>
      <c r="TZC149" s="4"/>
      <c r="TZD149" s="4"/>
      <c r="TZE149" s="4"/>
      <c r="TZF149" s="4"/>
      <c r="TZG149" s="4"/>
      <c r="TZH149" s="4"/>
      <c r="TZI149" s="4"/>
      <c r="TZJ149" s="4"/>
      <c r="TZK149" s="4"/>
      <c r="TZL149" s="4"/>
      <c r="TZM149" s="4"/>
      <c r="TZN149" s="4"/>
      <c r="TZO149" s="4"/>
      <c r="TZP149" s="4"/>
      <c r="TZQ149" s="4"/>
      <c r="TZR149" s="4"/>
      <c r="TZS149" s="4"/>
      <c r="TZT149" s="4"/>
      <c r="TZU149" s="4"/>
      <c r="TZV149" s="4"/>
      <c r="TZW149" s="4"/>
      <c r="TZX149" s="4"/>
      <c r="TZY149" s="4"/>
      <c r="TZZ149" s="4"/>
      <c r="UAA149" s="4"/>
      <c r="UAB149" s="4"/>
      <c r="UAC149" s="4"/>
      <c r="UAD149" s="4"/>
      <c r="UAE149" s="4"/>
      <c r="UAF149" s="4"/>
      <c r="UAG149" s="4"/>
      <c r="UAH149" s="4"/>
      <c r="UAI149" s="4"/>
      <c r="UAJ149" s="4"/>
      <c r="UAK149" s="4"/>
      <c r="UAL149" s="4"/>
      <c r="UAM149" s="4"/>
      <c r="UAN149" s="4"/>
      <c r="UAO149" s="4"/>
      <c r="UAP149" s="4"/>
      <c r="UAQ149" s="4"/>
      <c r="UAR149" s="4"/>
      <c r="UAS149" s="4"/>
      <c r="UAT149" s="4"/>
      <c r="UAU149" s="4"/>
      <c r="UAV149" s="4"/>
      <c r="UAW149" s="4"/>
      <c r="UAX149" s="4"/>
      <c r="UAY149" s="4"/>
      <c r="UAZ149" s="4"/>
      <c r="UBA149" s="4"/>
      <c r="UBB149" s="4"/>
      <c r="UBC149" s="4"/>
      <c r="UBD149" s="4"/>
      <c r="UBE149" s="4"/>
      <c r="UBF149" s="4"/>
      <c r="UBG149" s="4"/>
      <c r="UBH149" s="4"/>
      <c r="UBI149" s="4"/>
      <c r="UBJ149" s="4"/>
      <c r="UBK149" s="4"/>
      <c r="UBL149" s="4"/>
      <c r="UBM149" s="4"/>
      <c r="UBN149" s="4"/>
      <c r="UBO149" s="4"/>
      <c r="UBP149" s="4"/>
      <c r="UBQ149" s="4"/>
      <c r="UBR149" s="4"/>
      <c r="UBS149" s="4"/>
      <c r="UBT149" s="4"/>
      <c r="UBU149" s="4"/>
      <c r="UBV149" s="4"/>
      <c r="UBW149" s="4"/>
      <c r="UBX149" s="4"/>
      <c r="UBY149" s="4"/>
      <c r="UBZ149" s="4"/>
      <c r="UCA149" s="4"/>
      <c r="UCB149" s="4"/>
      <c r="UCC149" s="4"/>
      <c r="UCD149" s="4"/>
      <c r="UCE149" s="4"/>
      <c r="UCF149" s="4"/>
      <c r="UCG149" s="4"/>
      <c r="UCH149" s="4"/>
      <c r="UCI149" s="4"/>
      <c r="UCJ149" s="4"/>
      <c r="UCK149" s="4"/>
      <c r="UCL149" s="4"/>
      <c r="UCM149" s="4"/>
      <c r="UCN149" s="4"/>
      <c r="UCO149" s="4"/>
      <c r="UCP149" s="4"/>
      <c r="UCQ149" s="4"/>
      <c r="UCR149" s="4"/>
      <c r="UCS149" s="4"/>
      <c r="UCT149" s="4"/>
      <c r="UCU149" s="4"/>
      <c r="UCV149" s="4"/>
      <c r="UCW149" s="4"/>
      <c r="UCX149" s="4"/>
      <c r="UCY149" s="4"/>
      <c r="UCZ149" s="4"/>
      <c r="UDA149" s="4"/>
      <c r="UDB149" s="4"/>
      <c r="UDC149" s="4"/>
      <c r="UDD149" s="4"/>
      <c r="UDE149" s="4"/>
      <c r="UDF149" s="4"/>
      <c r="UDM149" s="4"/>
      <c r="UDN149" s="4"/>
      <c r="UDO149" s="4"/>
      <c r="UDP149" s="4"/>
      <c r="UDQ149" s="4"/>
      <c r="UDR149" s="4"/>
      <c r="UDS149" s="4"/>
      <c r="UDT149" s="4"/>
      <c r="UDU149" s="4"/>
      <c r="UDV149" s="4"/>
      <c r="UDW149" s="4"/>
      <c r="UDX149" s="4"/>
      <c r="UDY149" s="4"/>
      <c r="UDZ149" s="4"/>
      <c r="UEA149" s="4"/>
      <c r="UEB149" s="4"/>
      <c r="UEC149" s="4"/>
      <c r="UED149" s="4"/>
      <c r="UEE149" s="4"/>
      <c r="UEF149" s="4"/>
      <c r="UEG149" s="4"/>
      <c r="UEH149" s="4"/>
      <c r="UEI149" s="4"/>
      <c r="UEJ149" s="4"/>
      <c r="UEK149" s="4"/>
      <c r="UEL149" s="4"/>
      <c r="UEM149" s="4"/>
      <c r="UEN149" s="4"/>
      <c r="UEO149" s="4"/>
      <c r="UEP149" s="4"/>
      <c r="UEQ149" s="4"/>
      <c r="UER149" s="4"/>
      <c r="UES149" s="4"/>
      <c r="UET149" s="4"/>
      <c r="UEU149" s="4"/>
      <c r="UEV149" s="4"/>
      <c r="UEW149" s="4"/>
      <c r="UEX149" s="4"/>
      <c r="UEY149" s="4"/>
      <c r="UEZ149" s="4"/>
      <c r="UFA149" s="4"/>
      <c r="UFB149" s="4"/>
      <c r="UFC149" s="4"/>
      <c r="UFD149" s="4"/>
      <c r="UFE149" s="4"/>
      <c r="UFF149" s="4"/>
      <c r="UFG149" s="4"/>
      <c r="UFH149" s="4"/>
      <c r="UFI149" s="4"/>
      <c r="UFJ149" s="4"/>
      <c r="UFK149" s="4"/>
      <c r="UFL149" s="4"/>
      <c r="UFM149" s="4"/>
      <c r="UFN149" s="4"/>
      <c r="UFO149" s="4"/>
      <c r="UFP149" s="4"/>
      <c r="UFQ149" s="4"/>
      <c r="UFR149" s="4"/>
      <c r="UFS149" s="4"/>
      <c r="UFT149" s="4"/>
      <c r="UFU149" s="4"/>
      <c r="UFV149" s="4"/>
      <c r="UFW149" s="4"/>
      <c r="UFX149" s="4"/>
      <c r="UFY149" s="4"/>
      <c r="UFZ149" s="4"/>
      <c r="UGA149" s="4"/>
      <c r="UGB149" s="4"/>
      <c r="UGC149" s="4"/>
      <c r="UGD149" s="4"/>
      <c r="UGE149" s="4"/>
      <c r="UGF149" s="4"/>
      <c r="UGG149" s="4"/>
      <c r="UGH149" s="4"/>
      <c r="UGI149" s="4"/>
      <c r="UGJ149" s="4"/>
      <c r="UGK149" s="4"/>
      <c r="UGL149" s="4"/>
      <c r="UGM149" s="4"/>
      <c r="UGN149" s="4"/>
      <c r="UGO149" s="4"/>
      <c r="UGP149" s="4"/>
      <c r="UGQ149" s="4"/>
      <c r="UGR149" s="4"/>
      <c r="UGS149" s="4"/>
      <c r="UGT149" s="4"/>
      <c r="UGU149" s="4"/>
      <c r="UGV149" s="4"/>
      <c r="UGW149" s="4"/>
      <c r="UGX149" s="4"/>
      <c r="UGY149" s="4"/>
      <c r="UGZ149" s="4"/>
      <c r="UHA149" s="4"/>
      <c r="UHB149" s="4"/>
      <c r="UHC149" s="4"/>
      <c r="UHD149" s="4"/>
      <c r="UHE149" s="4"/>
      <c r="UHF149" s="4"/>
      <c r="UHG149" s="4"/>
      <c r="UHH149" s="4"/>
      <c r="UHI149" s="4"/>
      <c r="UHJ149" s="4"/>
      <c r="UHK149" s="4"/>
      <c r="UHL149" s="4"/>
      <c r="UHM149" s="4"/>
      <c r="UHN149" s="4"/>
      <c r="UHO149" s="4"/>
      <c r="UHP149" s="4"/>
      <c r="UHQ149" s="4"/>
      <c r="UHR149" s="4"/>
      <c r="UHS149" s="4"/>
      <c r="UHT149" s="4"/>
      <c r="UHU149" s="4"/>
      <c r="UHV149" s="4"/>
      <c r="UHW149" s="4"/>
      <c r="UHX149" s="4"/>
      <c r="UHY149" s="4"/>
      <c r="UHZ149" s="4"/>
      <c r="UIA149" s="4"/>
      <c r="UIB149" s="4"/>
      <c r="UIC149" s="4"/>
      <c r="UID149" s="4"/>
      <c r="UIE149" s="4"/>
      <c r="UIF149" s="4"/>
      <c r="UIG149" s="4"/>
      <c r="UIH149" s="4"/>
      <c r="UII149" s="4"/>
      <c r="UIJ149" s="4"/>
      <c r="UIK149" s="4"/>
      <c r="UIL149" s="4"/>
      <c r="UIM149" s="4"/>
      <c r="UIN149" s="4"/>
      <c r="UIO149" s="4"/>
      <c r="UIP149" s="4"/>
      <c r="UIQ149" s="4"/>
      <c r="UIR149" s="4"/>
      <c r="UIS149" s="4"/>
      <c r="UIT149" s="4"/>
      <c r="UIU149" s="4"/>
      <c r="UIV149" s="4"/>
      <c r="UIW149" s="4"/>
      <c r="UIX149" s="4"/>
      <c r="UIY149" s="4"/>
      <c r="UIZ149" s="4"/>
      <c r="UJA149" s="4"/>
      <c r="UJB149" s="4"/>
      <c r="UJC149" s="4"/>
      <c r="UJD149" s="4"/>
      <c r="UJE149" s="4"/>
      <c r="UJF149" s="4"/>
      <c r="UJG149" s="4"/>
      <c r="UJH149" s="4"/>
      <c r="UJI149" s="4"/>
      <c r="UJJ149" s="4"/>
      <c r="UJK149" s="4"/>
      <c r="UJL149" s="4"/>
      <c r="UJM149" s="4"/>
      <c r="UJN149" s="4"/>
      <c r="UJO149" s="4"/>
      <c r="UJP149" s="4"/>
      <c r="UJQ149" s="4"/>
      <c r="UJR149" s="4"/>
      <c r="UJS149" s="4"/>
      <c r="UJT149" s="4"/>
      <c r="UJU149" s="4"/>
      <c r="UJV149" s="4"/>
      <c r="UJW149" s="4"/>
      <c r="UJX149" s="4"/>
      <c r="UJY149" s="4"/>
      <c r="UJZ149" s="4"/>
      <c r="UKA149" s="4"/>
      <c r="UKB149" s="4"/>
      <c r="UKC149" s="4"/>
      <c r="UKD149" s="4"/>
      <c r="UKE149" s="4"/>
      <c r="UKF149" s="4"/>
      <c r="UKG149" s="4"/>
      <c r="UKH149" s="4"/>
      <c r="UKI149" s="4"/>
      <c r="UKJ149" s="4"/>
      <c r="UKK149" s="4"/>
      <c r="UKL149" s="4"/>
      <c r="UKM149" s="4"/>
      <c r="UKN149" s="4"/>
      <c r="UKO149" s="4"/>
      <c r="UKP149" s="4"/>
      <c r="UKQ149" s="4"/>
      <c r="UKR149" s="4"/>
      <c r="UKS149" s="4"/>
      <c r="UKT149" s="4"/>
      <c r="UKU149" s="4"/>
      <c r="UKV149" s="4"/>
      <c r="UKW149" s="4"/>
      <c r="UKX149" s="4"/>
      <c r="UKY149" s="4"/>
      <c r="UKZ149" s="4"/>
      <c r="ULA149" s="4"/>
      <c r="ULB149" s="4"/>
      <c r="ULC149" s="4"/>
      <c r="ULD149" s="4"/>
      <c r="ULE149" s="4"/>
      <c r="ULF149" s="4"/>
      <c r="ULG149" s="4"/>
      <c r="ULH149" s="4"/>
      <c r="ULI149" s="4"/>
      <c r="ULJ149" s="4"/>
      <c r="ULK149" s="4"/>
      <c r="ULL149" s="4"/>
      <c r="ULM149" s="4"/>
      <c r="ULN149" s="4"/>
      <c r="ULO149" s="4"/>
      <c r="ULP149" s="4"/>
      <c r="ULQ149" s="4"/>
      <c r="ULR149" s="4"/>
      <c r="ULS149" s="4"/>
      <c r="ULT149" s="4"/>
      <c r="ULU149" s="4"/>
      <c r="ULV149" s="4"/>
      <c r="ULW149" s="4"/>
      <c r="ULX149" s="4"/>
      <c r="ULY149" s="4"/>
      <c r="ULZ149" s="4"/>
      <c r="UMA149" s="4"/>
      <c r="UMB149" s="4"/>
      <c r="UMC149" s="4"/>
      <c r="UMD149" s="4"/>
      <c r="UME149" s="4"/>
      <c r="UMF149" s="4"/>
      <c r="UMG149" s="4"/>
      <c r="UMH149" s="4"/>
      <c r="UMI149" s="4"/>
      <c r="UMJ149" s="4"/>
      <c r="UMK149" s="4"/>
      <c r="UML149" s="4"/>
      <c r="UMM149" s="4"/>
      <c r="UMN149" s="4"/>
      <c r="UMO149" s="4"/>
      <c r="UMP149" s="4"/>
      <c r="UMQ149" s="4"/>
      <c r="UMR149" s="4"/>
      <c r="UMS149" s="4"/>
      <c r="UMT149" s="4"/>
      <c r="UMU149" s="4"/>
      <c r="UMV149" s="4"/>
      <c r="UMW149" s="4"/>
      <c r="UMX149" s="4"/>
      <c r="UMY149" s="4"/>
      <c r="UMZ149" s="4"/>
      <c r="UNA149" s="4"/>
      <c r="UNB149" s="4"/>
      <c r="UNI149" s="4"/>
      <c r="UNJ149" s="4"/>
      <c r="UNK149" s="4"/>
      <c r="UNL149" s="4"/>
      <c r="UNM149" s="4"/>
      <c r="UNN149" s="4"/>
      <c r="UNO149" s="4"/>
      <c r="UNP149" s="4"/>
      <c r="UNQ149" s="4"/>
      <c r="UNR149" s="4"/>
      <c r="UNS149" s="4"/>
      <c r="UNT149" s="4"/>
      <c r="UNU149" s="4"/>
      <c r="UNV149" s="4"/>
      <c r="UNW149" s="4"/>
      <c r="UNX149" s="4"/>
      <c r="UNY149" s="4"/>
      <c r="UNZ149" s="4"/>
      <c r="UOA149" s="4"/>
      <c r="UOB149" s="4"/>
      <c r="UOC149" s="4"/>
      <c r="UOD149" s="4"/>
      <c r="UOE149" s="4"/>
      <c r="UOF149" s="4"/>
      <c r="UOG149" s="4"/>
      <c r="UOH149" s="4"/>
      <c r="UOI149" s="4"/>
      <c r="UOJ149" s="4"/>
      <c r="UOK149" s="4"/>
      <c r="UOL149" s="4"/>
      <c r="UOM149" s="4"/>
      <c r="UON149" s="4"/>
      <c r="UOO149" s="4"/>
      <c r="UOP149" s="4"/>
      <c r="UOQ149" s="4"/>
      <c r="UOR149" s="4"/>
      <c r="UOS149" s="4"/>
      <c r="UOT149" s="4"/>
      <c r="UOU149" s="4"/>
      <c r="UOV149" s="4"/>
      <c r="UOW149" s="4"/>
      <c r="UOX149" s="4"/>
      <c r="UOY149" s="4"/>
      <c r="UOZ149" s="4"/>
      <c r="UPA149" s="4"/>
      <c r="UPB149" s="4"/>
      <c r="UPC149" s="4"/>
      <c r="UPD149" s="4"/>
      <c r="UPE149" s="4"/>
      <c r="UPF149" s="4"/>
      <c r="UPG149" s="4"/>
      <c r="UPH149" s="4"/>
      <c r="UPI149" s="4"/>
      <c r="UPJ149" s="4"/>
      <c r="UPK149" s="4"/>
      <c r="UPL149" s="4"/>
      <c r="UPM149" s="4"/>
      <c r="UPN149" s="4"/>
      <c r="UPO149" s="4"/>
      <c r="UPP149" s="4"/>
      <c r="UPQ149" s="4"/>
      <c r="UPR149" s="4"/>
      <c r="UPS149" s="4"/>
      <c r="UPT149" s="4"/>
      <c r="UPU149" s="4"/>
      <c r="UPV149" s="4"/>
      <c r="UPW149" s="4"/>
      <c r="UPX149" s="4"/>
      <c r="UPY149" s="4"/>
      <c r="UPZ149" s="4"/>
      <c r="UQA149" s="4"/>
      <c r="UQB149" s="4"/>
      <c r="UQC149" s="4"/>
      <c r="UQD149" s="4"/>
      <c r="UQE149" s="4"/>
      <c r="UQF149" s="4"/>
      <c r="UQG149" s="4"/>
      <c r="UQH149" s="4"/>
      <c r="UQI149" s="4"/>
      <c r="UQJ149" s="4"/>
      <c r="UQK149" s="4"/>
      <c r="UQL149" s="4"/>
      <c r="UQM149" s="4"/>
      <c r="UQN149" s="4"/>
      <c r="UQO149" s="4"/>
      <c r="UQP149" s="4"/>
      <c r="UQQ149" s="4"/>
      <c r="UQR149" s="4"/>
      <c r="UQS149" s="4"/>
      <c r="UQT149" s="4"/>
      <c r="UQU149" s="4"/>
      <c r="UQV149" s="4"/>
      <c r="UQW149" s="4"/>
      <c r="UQX149" s="4"/>
      <c r="UQY149" s="4"/>
      <c r="UQZ149" s="4"/>
      <c r="URA149" s="4"/>
      <c r="URB149" s="4"/>
      <c r="URC149" s="4"/>
      <c r="URD149" s="4"/>
      <c r="URE149" s="4"/>
      <c r="URF149" s="4"/>
      <c r="URG149" s="4"/>
      <c r="URH149" s="4"/>
      <c r="URI149" s="4"/>
      <c r="URJ149" s="4"/>
      <c r="URK149" s="4"/>
      <c r="URL149" s="4"/>
      <c r="URM149" s="4"/>
      <c r="URN149" s="4"/>
      <c r="URO149" s="4"/>
      <c r="URP149" s="4"/>
      <c r="URQ149" s="4"/>
      <c r="URR149" s="4"/>
      <c r="URS149" s="4"/>
      <c r="URT149" s="4"/>
      <c r="URU149" s="4"/>
      <c r="URV149" s="4"/>
      <c r="URW149" s="4"/>
      <c r="URX149" s="4"/>
      <c r="URY149" s="4"/>
      <c r="URZ149" s="4"/>
      <c r="USA149" s="4"/>
      <c r="USB149" s="4"/>
      <c r="USC149" s="4"/>
      <c r="USD149" s="4"/>
      <c r="USE149" s="4"/>
      <c r="USF149" s="4"/>
      <c r="USG149" s="4"/>
      <c r="USH149" s="4"/>
      <c r="USI149" s="4"/>
      <c r="USJ149" s="4"/>
      <c r="USK149" s="4"/>
      <c r="USL149" s="4"/>
      <c r="USM149" s="4"/>
      <c r="USN149" s="4"/>
      <c r="USO149" s="4"/>
      <c r="USP149" s="4"/>
      <c r="USQ149" s="4"/>
      <c r="USR149" s="4"/>
      <c r="USS149" s="4"/>
      <c r="UST149" s="4"/>
      <c r="USU149" s="4"/>
      <c r="USV149" s="4"/>
      <c r="USW149" s="4"/>
      <c r="USX149" s="4"/>
      <c r="USY149" s="4"/>
      <c r="USZ149" s="4"/>
      <c r="UTA149" s="4"/>
      <c r="UTB149" s="4"/>
      <c r="UTC149" s="4"/>
      <c r="UTD149" s="4"/>
      <c r="UTE149" s="4"/>
      <c r="UTF149" s="4"/>
      <c r="UTG149" s="4"/>
      <c r="UTH149" s="4"/>
      <c r="UTI149" s="4"/>
      <c r="UTJ149" s="4"/>
      <c r="UTK149" s="4"/>
      <c r="UTL149" s="4"/>
      <c r="UTM149" s="4"/>
      <c r="UTN149" s="4"/>
      <c r="UTO149" s="4"/>
      <c r="UTP149" s="4"/>
      <c r="UTQ149" s="4"/>
      <c r="UTR149" s="4"/>
      <c r="UTS149" s="4"/>
      <c r="UTT149" s="4"/>
      <c r="UTU149" s="4"/>
      <c r="UTV149" s="4"/>
      <c r="UTW149" s="4"/>
      <c r="UTX149" s="4"/>
      <c r="UTY149" s="4"/>
      <c r="UTZ149" s="4"/>
      <c r="UUA149" s="4"/>
      <c r="UUB149" s="4"/>
      <c r="UUC149" s="4"/>
      <c r="UUD149" s="4"/>
      <c r="UUE149" s="4"/>
      <c r="UUF149" s="4"/>
      <c r="UUG149" s="4"/>
      <c r="UUH149" s="4"/>
      <c r="UUI149" s="4"/>
      <c r="UUJ149" s="4"/>
      <c r="UUK149" s="4"/>
      <c r="UUL149" s="4"/>
      <c r="UUM149" s="4"/>
      <c r="UUN149" s="4"/>
      <c r="UUO149" s="4"/>
      <c r="UUP149" s="4"/>
      <c r="UUQ149" s="4"/>
      <c r="UUR149" s="4"/>
      <c r="UUS149" s="4"/>
      <c r="UUT149" s="4"/>
      <c r="UUU149" s="4"/>
      <c r="UUV149" s="4"/>
      <c r="UUW149" s="4"/>
      <c r="UUX149" s="4"/>
      <c r="UUY149" s="4"/>
      <c r="UUZ149" s="4"/>
      <c r="UVA149" s="4"/>
      <c r="UVB149" s="4"/>
      <c r="UVC149" s="4"/>
      <c r="UVD149" s="4"/>
      <c r="UVE149" s="4"/>
      <c r="UVF149" s="4"/>
      <c r="UVG149" s="4"/>
      <c r="UVH149" s="4"/>
      <c r="UVI149" s="4"/>
      <c r="UVJ149" s="4"/>
      <c r="UVK149" s="4"/>
      <c r="UVL149" s="4"/>
      <c r="UVM149" s="4"/>
      <c r="UVN149" s="4"/>
      <c r="UVO149" s="4"/>
      <c r="UVP149" s="4"/>
      <c r="UVQ149" s="4"/>
      <c r="UVR149" s="4"/>
      <c r="UVS149" s="4"/>
      <c r="UVT149" s="4"/>
      <c r="UVU149" s="4"/>
      <c r="UVV149" s="4"/>
      <c r="UVW149" s="4"/>
      <c r="UVX149" s="4"/>
      <c r="UVY149" s="4"/>
      <c r="UVZ149" s="4"/>
      <c r="UWA149" s="4"/>
      <c r="UWB149" s="4"/>
      <c r="UWC149" s="4"/>
      <c r="UWD149" s="4"/>
      <c r="UWE149" s="4"/>
      <c r="UWF149" s="4"/>
      <c r="UWG149" s="4"/>
      <c r="UWH149" s="4"/>
      <c r="UWI149" s="4"/>
      <c r="UWJ149" s="4"/>
      <c r="UWK149" s="4"/>
      <c r="UWL149" s="4"/>
      <c r="UWM149" s="4"/>
      <c r="UWN149" s="4"/>
      <c r="UWO149" s="4"/>
      <c r="UWP149" s="4"/>
      <c r="UWQ149" s="4"/>
      <c r="UWR149" s="4"/>
      <c r="UWS149" s="4"/>
      <c r="UWT149" s="4"/>
      <c r="UWU149" s="4"/>
      <c r="UWV149" s="4"/>
      <c r="UWW149" s="4"/>
      <c r="UWX149" s="4"/>
      <c r="UXE149" s="4"/>
      <c r="UXF149" s="4"/>
      <c r="UXG149" s="4"/>
      <c r="UXH149" s="4"/>
      <c r="UXI149" s="4"/>
      <c r="UXJ149" s="4"/>
      <c r="UXK149" s="4"/>
      <c r="UXL149" s="4"/>
      <c r="UXM149" s="4"/>
      <c r="UXN149" s="4"/>
      <c r="UXO149" s="4"/>
      <c r="UXP149" s="4"/>
      <c r="UXQ149" s="4"/>
      <c r="UXR149" s="4"/>
      <c r="UXS149" s="4"/>
      <c r="UXT149" s="4"/>
      <c r="UXU149" s="4"/>
      <c r="UXV149" s="4"/>
      <c r="UXW149" s="4"/>
      <c r="UXX149" s="4"/>
      <c r="UXY149" s="4"/>
      <c r="UXZ149" s="4"/>
      <c r="UYA149" s="4"/>
      <c r="UYB149" s="4"/>
      <c r="UYC149" s="4"/>
      <c r="UYD149" s="4"/>
      <c r="UYE149" s="4"/>
      <c r="UYF149" s="4"/>
      <c r="UYG149" s="4"/>
      <c r="UYH149" s="4"/>
      <c r="UYI149" s="4"/>
      <c r="UYJ149" s="4"/>
      <c r="UYK149" s="4"/>
      <c r="UYL149" s="4"/>
      <c r="UYM149" s="4"/>
      <c r="UYN149" s="4"/>
      <c r="UYO149" s="4"/>
      <c r="UYP149" s="4"/>
      <c r="UYQ149" s="4"/>
      <c r="UYR149" s="4"/>
      <c r="UYS149" s="4"/>
      <c r="UYT149" s="4"/>
      <c r="UYU149" s="4"/>
      <c r="UYV149" s="4"/>
      <c r="UYW149" s="4"/>
      <c r="UYX149" s="4"/>
      <c r="UYY149" s="4"/>
      <c r="UYZ149" s="4"/>
      <c r="UZA149" s="4"/>
      <c r="UZB149" s="4"/>
      <c r="UZC149" s="4"/>
      <c r="UZD149" s="4"/>
      <c r="UZE149" s="4"/>
      <c r="UZF149" s="4"/>
      <c r="UZG149" s="4"/>
      <c r="UZH149" s="4"/>
      <c r="UZI149" s="4"/>
      <c r="UZJ149" s="4"/>
      <c r="UZK149" s="4"/>
      <c r="UZL149" s="4"/>
      <c r="UZM149" s="4"/>
      <c r="UZN149" s="4"/>
      <c r="UZO149" s="4"/>
      <c r="UZP149" s="4"/>
      <c r="UZQ149" s="4"/>
      <c r="UZR149" s="4"/>
      <c r="UZS149" s="4"/>
      <c r="UZT149" s="4"/>
      <c r="UZU149" s="4"/>
      <c r="UZV149" s="4"/>
      <c r="UZW149" s="4"/>
      <c r="UZX149" s="4"/>
      <c r="UZY149" s="4"/>
      <c r="UZZ149" s="4"/>
      <c r="VAA149" s="4"/>
      <c r="VAB149" s="4"/>
      <c r="VAC149" s="4"/>
      <c r="VAD149" s="4"/>
      <c r="VAE149" s="4"/>
      <c r="VAF149" s="4"/>
      <c r="VAG149" s="4"/>
      <c r="VAH149" s="4"/>
      <c r="VAI149" s="4"/>
      <c r="VAJ149" s="4"/>
      <c r="VAK149" s="4"/>
      <c r="VAL149" s="4"/>
      <c r="VAM149" s="4"/>
      <c r="VAN149" s="4"/>
      <c r="VAO149" s="4"/>
      <c r="VAP149" s="4"/>
      <c r="VAQ149" s="4"/>
      <c r="VAR149" s="4"/>
      <c r="VAS149" s="4"/>
      <c r="VAT149" s="4"/>
      <c r="VAU149" s="4"/>
      <c r="VAV149" s="4"/>
      <c r="VAW149" s="4"/>
      <c r="VAX149" s="4"/>
      <c r="VAY149" s="4"/>
      <c r="VAZ149" s="4"/>
      <c r="VBA149" s="4"/>
      <c r="VBB149" s="4"/>
      <c r="VBC149" s="4"/>
      <c r="VBD149" s="4"/>
      <c r="VBE149" s="4"/>
      <c r="VBF149" s="4"/>
      <c r="VBG149" s="4"/>
      <c r="VBH149" s="4"/>
      <c r="VBI149" s="4"/>
      <c r="VBJ149" s="4"/>
      <c r="VBK149" s="4"/>
      <c r="VBL149" s="4"/>
      <c r="VBM149" s="4"/>
      <c r="VBN149" s="4"/>
      <c r="VBO149" s="4"/>
      <c r="VBP149" s="4"/>
      <c r="VBQ149" s="4"/>
      <c r="VBR149" s="4"/>
      <c r="VBS149" s="4"/>
      <c r="VBT149" s="4"/>
      <c r="VBU149" s="4"/>
      <c r="VBV149" s="4"/>
      <c r="VBW149" s="4"/>
      <c r="VBX149" s="4"/>
      <c r="VBY149" s="4"/>
      <c r="VBZ149" s="4"/>
      <c r="VCA149" s="4"/>
      <c r="VCB149" s="4"/>
      <c r="VCC149" s="4"/>
      <c r="VCD149" s="4"/>
      <c r="VCE149" s="4"/>
      <c r="VCF149" s="4"/>
      <c r="VCG149" s="4"/>
      <c r="VCH149" s="4"/>
      <c r="VCI149" s="4"/>
      <c r="VCJ149" s="4"/>
      <c r="VCK149" s="4"/>
      <c r="VCL149" s="4"/>
      <c r="VCM149" s="4"/>
      <c r="VCN149" s="4"/>
      <c r="VCO149" s="4"/>
      <c r="VCP149" s="4"/>
      <c r="VCQ149" s="4"/>
      <c r="VCR149" s="4"/>
      <c r="VCS149" s="4"/>
      <c r="VCT149" s="4"/>
      <c r="VCU149" s="4"/>
      <c r="VCV149" s="4"/>
      <c r="VCW149" s="4"/>
      <c r="VCX149" s="4"/>
      <c r="VCY149" s="4"/>
      <c r="VCZ149" s="4"/>
      <c r="VDA149" s="4"/>
      <c r="VDB149" s="4"/>
      <c r="VDC149" s="4"/>
      <c r="VDD149" s="4"/>
      <c r="VDE149" s="4"/>
      <c r="VDF149" s="4"/>
      <c r="VDG149" s="4"/>
      <c r="VDH149" s="4"/>
      <c r="VDI149" s="4"/>
      <c r="VDJ149" s="4"/>
      <c r="VDK149" s="4"/>
      <c r="VDL149" s="4"/>
      <c r="VDM149" s="4"/>
      <c r="VDN149" s="4"/>
      <c r="VDO149" s="4"/>
      <c r="VDP149" s="4"/>
      <c r="VDQ149" s="4"/>
      <c r="VDR149" s="4"/>
      <c r="VDS149" s="4"/>
      <c r="VDT149" s="4"/>
      <c r="VDU149" s="4"/>
      <c r="VDV149" s="4"/>
      <c r="VDW149" s="4"/>
      <c r="VDX149" s="4"/>
      <c r="VDY149" s="4"/>
      <c r="VDZ149" s="4"/>
      <c r="VEA149" s="4"/>
      <c r="VEB149" s="4"/>
      <c r="VEC149" s="4"/>
      <c r="VED149" s="4"/>
      <c r="VEE149" s="4"/>
      <c r="VEF149" s="4"/>
      <c r="VEG149" s="4"/>
      <c r="VEH149" s="4"/>
      <c r="VEI149" s="4"/>
      <c r="VEJ149" s="4"/>
      <c r="VEK149" s="4"/>
      <c r="VEL149" s="4"/>
      <c r="VEM149" s="4"/>
      <c r="VEN149" s="4"/>
      <c r="VEO149" s="4"/>
      <c r="VEP149" s="4"/>
      <c r="VEQ149" s="4"/>
      <c r="VER149" s="4"/>
      <c r="VES149" s="4"/>
      <c r="VET149" s="4"/>
      <c r="VEU149" s="4"/>
      <c r="VEV149" s="4"/>
      <c r="VEW149" s="4"/>
      <c r="VEX149" s="4"/>
      <c r="VEY149" s="4"/>
      <c r="VEZ149" s="4"/>
      <c r="VFA149" s="4"/>
      <c r="VFB149" s="4"/>
      <c r="VFC149" s="4"/>
      <c r="VFD149" s="4"/>
      <c r="VFE149" s="4"/>
      <c r="VFF149" s="4"/>
      <c r="VFG149" s="4"/>
      <c r="VFH149" s="4"/>
      <c r="VFI149" s="4"/>
      <c r="VFJ149" s="4"/>
      <c r="VFK149" s="4"/>
      <c r="VFL149" s="4"/>
      <c r="VFM149" s="4"/>
      <c r="VFN149" s="4"/>
      <c r="VFO149" s="4"/>
      <c r="VFP149" s="4"/>
      <c r="VFQ149" s="4"/>
      <c r="VFR149" s="4"/>
      <c r="VFS149" s="4"/>
      <c r="VFT149" s="4"/>
      <c r="VFU149" s="4"/>
      <c r="VFV149" s="4"/>
      <c r="VFW149" s="4"/>
      <c r="VFX149" s="4"/>
      <c r="VFY149" s="4"/>
      <c r="VFZ149" s="4"/>
      <c r="VGA149" s="4"/>
      <c r="VGB149" s="4"/>
      <c r="VGC149" s="4"/>
      <c r="VGD149" s="4"/>
      <c r="VGE149" s="4"/>
      <c r="VGF149" s="4"/>
      <c r="VGG149" s="4"/>
      <c r="VGH149" s="4"/>
      <c r="VGI149" s="4"/>
      <c r="VGJ149" s="4"/>
      <c r="VGK149" s="4"/>
      <c r="VGL149" s="4"/>
      <c r="VGM149" s="4"/>
      <c r="VGN149" s="4"/>
      <c r="VGO149" s="4"/>
      <c r="VGP149" s="4"/>
      <c r="VGQ149" s="4"/>
      <c r="VGR149" s="4"/>
      <c r="VGS149" s="4"/>
      <c r="VGT149" s="4"/>
      <c r="VHA149" s="4"/>
      <c r="VHB149" s="4"/>
      <c r="VHC149" s="4"/>
      <c r="VHD149" s="4"/>
      <c r="VHE149" s="4"/>
      <c r="VHF149" s="4"/>
      <c r="VHG149" s="4"/>
      <c r="VHH149" s="4"/>
      <c r="VHI149" s="4"/>
      <c r="VHJ149" s="4"/>
      <c r="VHK149" s="4"/>
      <c r="VHL149" s="4"/>
      <c r="VHM149" s="4"/>
      <c r="VHN149" s="4"/>
      <c r="VHO149" s="4"/>
      <c r="VHP149" s="4"/>
      <c r="VHQ149" s="4"/>
      <c r="VHR149" s="4"/>
      <c r="VHS149" s="4"/>
      <c r="VHT149" s="4"/>
      <c r="VHU149" s="4"/>
      <c r="VHV149" s="4"/>
      <c r="VHW149" s="4"/>
      <c r="VHX149" s="4"/>
      <c r="VHY149" s="4"/>
      <c r="VHZ149" s="4"/>
      <c r="VIA149" s="4"/>
      <c r="VIB149" s="4"/>
      <c r="VIC149" s="4"/>
      <c r="VID149" s="4"/>
      <c r="VIE149" s="4"/>
      <c r="VIF149" s="4"/>
      <c r="VIG149" s="4"/>
      <c r="VIH149" s="4"/>
      <c r="VII149" s="4"/>
      <c r="VIJ149" s="4"/>
      <c r="VIK149" s="4"/>
      <c r="VIL149" s="4"/>
      <c r="VIM149" s="4"/>
      <c r="VIN149" s="4"/>
      <c r="VIO149" s="4"/>
      <c r="VIP149" s="4"/>
      <c r="VIQ149" s="4"/>
      <c r="VIR149" s="4"/>
      <c r="VIS149" s="4"/>
      <c r="VIT149" s="4"/>
      <c r="VIU149" s="4"/>
      <c r="VIV149" s="4"/>
      <c r="VIW149" s="4"/>
      <c r="VIX149" s="4"/>
      <c r="VIY149" s="4"/>
      <c r="VIZ149" s="4"/>
      <c r="VJA149" s="4"/>
      <c r="VJB149" s="4"/>
      <c r="VJC149" s="4"/>
      <c r="VJD149" s="4"/>
      <c r="VJE149" s="4"/>
      <c r="VJF149" s="4"/>
      <c r="VJG149" s="4"/>
      <c r="VJH149" s="4"/>
      <c r="VJI149" s="4"/>
      <c r="VJJ149" s="4"/>
      <c r="VJK149" s="4"/>
      <c r="VJL149" s="4"/>
      <c r="VJM149" s="4"/>
      <c r="VJN149" s="4"/>
      <c r="VJO149" s="4"/>
      <c r="VJP149" s="4"/>
      <c r="VJQ149" s="4"/>
      <c r="VJR149" s="4"/>
      <c r="VJS149" s="4"/>
      <c r="VJT149" s="4"/>
      <c r="VJU149" s="4"/>
      <c r="VJV149" s="4"/>
      <c r="VJW149" s="4"/>
      <c r="VJX149" s="4"/>
      <c r="VJY149" s="4"/>
      <c r="VJZ149" s="4"/>
      <c r="VKA149" s="4"/>
      <c r="VKB149" s="4"/>
      <c r="VKC149" s="4"/>
      <c r="VKD149" s="4"/>
      <c r="VKE149" s="4"/>
      <c r="VKF149" s="4"/>
      <c r="VKG149" s="4"/>
      <c r="VKH149" s="4"/>
      <c r="VKI149" s="4"/>
      <c r="VKJ149" s="4"/>
      <c r="VKK149" s="4"/>
      <c r="VKL149" s="4"/>
      <c r="VKM149" s="4"/>
      <c r="VKN149" s="4"/>
      <c r="VKO149" s="4"/>
      <c r="VKP149" s="4"/>
      <c r="VKQ149" s="4"/>
      <c r="VKR149" s="4"/>
      <c r="VKS149" s="4"/>
      <c r="VKT149" s="4"/>
      <c r="VKU149" s="4"/>
      <c r="VKV149" s="4"/>
      <c r="VKW149" s="4"/>
      <c r="VKX149" s="4"/>
      <c r="VKY149" s="4"/>
      <c r="VKZ149" s="4"/>
      <c r="VLA149" s="4"/>
      <c r="VLB149" s="4"/>
      <c r="VLC149" s="4"/>
      <c r="VLD149" s="4"/>
      <c r="VLE149" s="4"/>
      <c r="VLF149" s="4"/>
      <c r="VLG149" s="4"/>
      <c r="VLH149" s="4"/>
      <c r="VLI149" s="4"/>
      <c r="VLJ149" s="4"/>
      <c r="VLK149" s="4"/>
      <c r="VLL149" s="4"/>
      <c r="VLM149" s="4"/>
      <c r="VLN149" s="4"/>
      <c r="VLO149" s="4"/>
      <c r="VLP149" s="4"/>
      <c r="VLQ149" s="4"/>
      <c r="VLR149" s="4"/>
      <c r="VLS149" s="4"/>
      <c r="VLT149" s="4"/>
      <c r="VLU149" s="4"/>
      <c r="VLV149" s="4"/>
      <c r="VLW149" s="4"/>
      <c r="VLX149" s="4"/>
      <c r="VLY149" s="4"/>
      <c r="VLZ149" s="4"/>
      <c r="VMA149" s="4"/>
      <c r="VMB149" s="4"/>
      <c r="VMC149" s="4"/>
      <c r="VMD149" s="4"/>
      <c r="VME149" s="4"/>
      <c r="VMF149" s="4"/>
      <c r="VMG149" s="4"/>
      <c r="VMH149" s="4"/>
      <c r="VMI149" s="4"/>
      <c r="VMJ149" s="4"/>
      <c r="VMK149" s="4"/>
      <c r="VML149" s="4"/>
      <c r="VMM149" s="4"/>
      <c r="VMN149" s="4"/>
      <c r="VMO149" s="4"/>
      <c r="VMP149" s="4"/>
      <c r="VMQ149" s="4"/>
      <c r="VMR149" s="4"/>
      <c r="VMS149" s="4"/>
      <c r="VMT149" s="4"/>
      <c r="VMU149" s="4"/>
      <c r="VMV149" s="4"/>
      <c r="VMW149" s="4"/>
      <c r="VMX149" s="4"/>
      <c r="VMY149" s="4"/>
      <c r="VMZ149" s="4"/>
      <c r="VNA149" s="4"/>
      <c r="VNB149" s="4"/>
      <c r="VNC149" s="4"/>
      <c r="VND149" s="4"/>
      <c r="VNE149" s="4"/>
      <c r="VNF149" s="4"/>
      <c r="VNG149" s="4"/>
      <c r="VNH149" s="4"/>
      <c r="VNI149" s="4"/>
      <c r="VNJ149" s="4"/>
      <c r="VNK149" s="4"/>
      <c r="VNL149" s="4"/>
      <c r="VNM149" s="4"/>
      <c r="VNN149" s="4"/>
      <c r="VNO149" s="4"/>
      <c r="VNP149" s="4"/>
      <c r="VNQ149" s="4"/>
      <c r="VNR149" s="4"/>
      <c r="VNS149" s="4"/>
      <c r="VNT149" s="4"/>
      <c r="VNU149" s="4"/>
      <c r="VNV149" s="4"/>
      <c r="VNW149" s="4"/>
      <c r="VNX149" s="4"/>
      <c r="VNY149" s="4"/>
      <c r="VNZ149" s="4"/>
      <c r="VOA149" s="4"/>
      <c r="VOB149" s="4"/>
      <c r="VOC149" s="4"/>
      <c r="VOD149" s="4"/>
      <c r="VOE149" s="4"/>
      <c r="VOF149" s="4"/>
      <c r="VOG149" s="4"/>
      <c r="VOH149" s="4"/>
      <c r="VOI149" s="4"/>
      <c r="VOJ149" s="4"/>
      <c r="VOK149" s="4"/>
      <c r="VOL149" s="4"/>
      <c r="VOM149" s="4"/>
      <c r="VON149" s="4"/>
      <c r="VOO149" s="4"/>
      <c r="VOP149" s="4"/>
      <c r="VOQ149" s="4"/>
      <c r="VOR149" s="4"/>
      <c r="VOS149" s="4"/>
      <c r="VOT149" s="4"/>
      <c r="VOU149" s="4"/>
      <c r="VOV149" s="4"/>
      <c r="VOW149" s="4"/>
      <c r="VOX149" s="4"/>
      <c r="VOY149" s="4"/>
      <c r="VOZ149" s="4"/>
      <c r="VPA149" s="4"/>
      <c r="VPB149" s="4"/>
      <c r="VPC149" s="4"/>
      <c r="VPD149" s="4"/>
      <c r="VPE149" s="4"/>
      <c r="VPF149" s="4"/>
      <c r="VPG149" s="4"/>
      <c r="VPH149" s="4"/>
      <c r="VPI149" s="4"/>
      <c r="VPJ149" s="4"/>
      <c r="VPK149" s="4"/>
      <c r="VPL149" s="4"/>
      <c r="VPM149" s="4"/>
      <c r="VPN149" s="4"/>
      <c r="VPO149" s="4"/>
      <c r="VPP149" s="4"/>
      <c r="VPQ149" s="4"/>
      <c r="VPR149" s="4"/>
      <c r="VPS149" s="4"/>
      <c r="VPT149" s="4"/>
      <c r="VPU149" s="4"/>
      <c r="VPV149" s="4"/>
      <c r="VPW149" s="4"/>
      <c r="VPX149" s="4"/>
      <c r="VPY149" s="4"/>
      <c r="VPZ149" s="4"/>
      <c r="VQA149" s="4"/>
      <c r="VQB149" s="4"/>
      <c r="VQC149" s="4"/>
      <c r="VQD149" s="4"/>
      <c r="VQE149" s="4"/>
      <c r="VQF149" s="4"/>
      <c r="VQG149" s="4"/>
      <c r="VQH149" s="4"/>
      <c r="VQI149" s="4"/>
      <c r="VQJ149" s="4"/>
      <c r="VQK149" s="4"/>
      <c r="VQL149" s="4"/>
      <c r="VQM149" s="4"/>
      <c r="VQN149" s="4"/>
      <c r="VQO149" s="4"/>
      <c r="VQP149" s="4"/>
      <c r="VQW149" s="4"/>
      <c r="VQX149" s="4"/>
      <c r="VQY149" s="4"/>
      <c r="VQZ149" s="4"/>
      <c r="VRA149" s="4"/>
      <c r="VRB149" s="4"/>
      <c r="VRC149" s="4"/>
      <c r="VRD149" s="4"/>
      <c r="VRE149" s="4"/>
      <c r="VRF149" s="4"/>
      <c r="VRG149" s="4"/>
      <c r="VRH149" s="4"/>
      <c r="VRI149" s="4"/>
      <c r="VRJ149" s="4"/>
      <c r="VRK149" s="4"/>
      <c r="VRL149" s="4"/>
      <c r="VRM149" s="4"/>
      <c r="VRN149" s="4"/>
      <c r="VRO149" s="4"/>
      <c r="VRP149" s="4"/>
      <c r="VRQ149" s="4"/>
      <c r="VRR149" s="4"/>
      <c r="VRS149" s="4"/>
      <c r="VRT149" s="4"/>
      <c r="VRU149" s="4"/>
      <c r="VRV149" s="4"/>
      <c r="VRW149" s="4"/>
      <c r="VRX149" s="4"/>
      <c r="VRY149" s="4"/>
      <c r="VRZ149" s="4"/>
      <c r="VSA149" s="4"/>
      <c r="VSB149" s="4"/>
      <c r="VSC149" s="4"/>
      <c r="VSD149" s="4"/>
      <c r="VSE149" s="4"/>
      <c r="VSF149" s="4"/>
      <c r="VSG149" s="4"/>
      <c r="VSH149" s="4"/>
      <c r="VSI149" s="4"/>
      <c r="VSJ149" s="4"/>
      <c r="VSK149" s="4"/>
      <c r="VSL149" s="4"/>
      <c r="VSM149" s="4"/>
      <c r="VSN149" s="4"/>
      <c r="VSO149" s="4"/>
      <c r="VSP149" s="4"/>
      <c r="VSQ149" s="4"/>
      <c r="VSR149" s="4"/>
      <c r="VSS149" s="4"/>
      <c r="VST149" s="4"/>
      <c r="VSU149" s="4"/>
      <c r="VSV149" s="4"/>
      <c r="VSW149" s="4"/>
      <c r="VSX149" s="4"/>
      <c r="VSY149" s="4"/>
      <c r="VSZ149" s="4"/>
      <c r="VTA149" s="4"/>
      <c r="VTB149" s="4"/>
      <c r="VTC149" s="4"/>
      <c r="VTD149" s="4"/>
      <c r="VTE149" s="4"/>
      <c r="VTF149" s="4"/>
      <c r="VTG149" s="4"/>
      <c r="VTH149" s="4"/>
      <c r="VTI149" s="4"/>
      <c r="VTJ149" s="4"/>
      <c r="VTK149" s="4"/>
      <c r="VTL149" s="4"/>
      <c r="VTM149" s="4"/>
      <c r="VTN149" s="4"/>
      <c r="VTO149" s="4"/>
      <c r="VTP149" s="4"/>
      <c r="VTQ149" s="4"/>
      <c r="VTR149" s="4"/>
      <c r="VTS149" s="4"/>
      <c r="VTT149" s="4"/>
      <c r="VTU149" s="4"/>
      <c r="VTV149" s="4"/>
      <c r="VTW149" s="4"/>
      <c r="VTX149" s="4"/>
      <c r="VTY149" s="4"/>
      <c r="VTZ149" s="4"/>
      <c r="VUA149" s="4"/>
      <c r="VUB149" s="4"/>
      <c r="VUC149" s="4"/>
      <c r="VUD149" s="4"/>
      <c r="VUE149" s="4"/>
      <c r="VUF149" s="4"/>
      <c r="VUG149" s="4"/>
      <c r="VUH149" s="4"/>
      <c r="VUI149" s="4"/>
      <c r="VUJ149" s="4"/>
      <c r="VUK149" s="4"/>
      <c r="VUL149" s="4"/>
      <c r="VUM149" s="4"/>
      <c r="VUN149" s="4"/>
      <c r="VUO149" s="4"/>
      <c r="VUP149" s="4"/>
      <c r="VUQ149" s="4"/>
      <c r="VUR149" s="4"/>
      <c r="VUS149" s="4"/>
      <c r="VUT149" s="4"/>
      <c r="VUU149" s="4"/>
      <c r="VUV149" s="4"/>
      <c r="VUW149" s="4"/>
      <c r="VUX149" s="4"/>
      <c r="VUY149" s="4"/>
      <c r="VUZ149" s="4"/>
      <c r="VVA149" s="4"/>
      <c r="VVB149" s="4"/>
      <c r="VVC149" s="4"/>
      <c r="VVD149" s="4"/>
      <c r="VVE149" s="4"/>
      <c r="VVF149" s="4"/>
      <c r="VVG149" s="4"/>
      <c r="VVH149" s="4"/>
      <c r="VVI149" s="4"/>
      <c r="VVJ149" s="4"/>
      <c r="VVK149" s="4"/>
      <c r="VVL149" s="4"/>
      <c r="VVM149" s="4"/>
      <c r="VVN149" s="4"/>
      <c r="VVO149" s="4"/>
      <c r="VVP149" s="4"/>
      <c r="VVQ149" s="4"/>
      <c r="VVR149" s="4"/>
      <c r="VVS149" s="4"/>
      <c r="VVT149" s="4"/>
      <c r="VVU149" s="4"/>
      <c r="VVV149" s="4"/>
      <c r="VVW149" s="4"/>
      <c r="VVX149" s="4"/>
      <c r="VVY149" s="4"/>
      <c r="VVZ149" s="4"/>
      <c r="VWA149" s="4"/>
      <c r="VWB149" s="4"/>
      <c r="VWC149" s="4"/>
      <c r="VWD149" s="4"/>
      <c r="VWE149" s="4"/>
      <c r="VWF149" s="4"/>
      <c r="VWG149" s="4"/>
      <c r="VWH149" s="4"/>
      <c r="VWI149" s="4"/>
      <c r="VWJ149" s="4"/>
      <c r="VWK149" s="4"/>
      <c r="VWL149" s="4"/>
      <c r="VWM149" s="4"/>
      <c r="VWN149" s="4"/>
      <c r="VWO149" s="4"/>
      <c r="VWP149" s="4"/>
      <c r="VWQ149" s="4"/>
      <c r="VWR149" s="4"/>
      <c r="VWS149" s="4"/>
      <c r="VWT149" s="4"/>
      <c r="VWU149" s="4"/>
      <c r="VWV149" s="4"/>
      <c r="VWW149" s="4"/>
      <c r="VWX149" s="4"/>
      <c r="VWY149" s="4"/>
      <c r="VWZ149" s="4"/>
      <c r="VXA149" s="4"/>
      <c r="VXB149" s="4"/>
      <c r="VXC149" s="4"/>
      <c r="VXD149" s="4"/>
      <c r="VXE149" s="4"/>
      <c r="VXF149" s="4"/>
      <c r="VXG149" s="4"/>
      <c r="VXH149" s="4"/>
      <c r="VXI149" s="4"/>
      <c r="VXJ149" s="4"/>
      <c r="VXK149" s="4"/>
      <c r="VXL149" s="4"/>
      <c r="VXM149" s="4"/>
      <c r="VXN149" s="4"/>
      <c r="VXO149" s="4"/>
      <c r="VXP149" s="4"/>
      <c r="VXQ149" s="4"/>
      <c r="VXR149" s="4"/>
      <c r="VXS149" s="4"/>
      <c r="VXT149" s="4"/>
      <c r="VXU149" s="4"/>
      <c r="VXV149" s="4"/>
      <c r="VXW149" s="4"/>
      <c r="VXX149" s="4"/>
      <c r="VXY149" s="4"/>
      <c r="VXZ149" s="4"/>
      <c r="VYA149" s="4"/>
      <c r="VYB149" s="4"/>
      <c r="VYC149" s="4"/>
      <c r="VYD149" s="4"/>
      <c r="VYE149" s="4"/>
      <c r="VYF149" s="4"/>
      <c r="VYG149" s="4"/>
      <c r="VYH149" s="4"/>
      <c r="VYI149" s="4"/>
      <c r="VYJ149" s="4"/>
      <c r="VYK149" s="4"/>
      <c r="VYL149" s="4"/>
      <c r="VYM149" s="4"/>
      <c r="VYN149" s="4"/>
      <c r="VYO149" s="4"/>
      <c r="VYP149" s="4"/>
      <c r="VYQ149" s="4"/>
      <c r="VYR149" s="4"/>
      <c r="VYS149" s="4"/>
      <c r="VYT149" s="4"/>
      <c r="VYU149" s="4"/>
      <c r="VYV149" s="4"/>
      <c r="VYW149" s="4"/>
      <c r="VYX149" s="4"/>
      <c r="VYY149" s="4"/>
      <c r="VYZ149" s="4"/>
      <c r="VZA149" s="4"/>
      <c r="VZB149" s="4"/>
      <c r="VZC149" s="4"/>
      <c r="VZD149" s="4"/>
      <c r="VZE149" s="4"/>
      <c r="VZF149" s="4"/>
      <c r="VZG149" s="4"/>
      <c r="VZH149" s="4"/>
      <c r="VZI149" s="4"/>
      <c r="VZJ149" s="4"/>
      <c r="VZK149" s="4"/>
      <c r="VZL149" s="4"/>
      <c r="VZM149" s="4"/>
      <c r="VZN149" s="4"/>
      <c r="VZO149" s="4"/>
      <c r="VZP149" s="4"/>
      <c r="VZQ149" s="4"/>
      <c r="VZR149" s="4"/>
      <c r="VZS149" s="4"/>
      <c r="VZT149" s="4"/>
      <c r="VZU149" s="4"/>
      <c r="VZV149" s="4"/>
      <c r="VZW149" s="4"/>
      <c r="VZX149" s="4"/>
      <c r="VZY149" s="4"/>
      <c r="VZZ149" s="4"/>
      <c r="WAA149" s="4"/>
      <c r="WAB149" s="4"/>
      <c r="WAC149" s="4"/>
      <c r="WAD149" s="4"/>
      <c r="WAE149" s="4"/>
      <c r="WAF149" s="4"/>
      <c r="WAG149" s="4"/>
      <c r="WAH149" s="4"/>
      <c r="WAI149" s="4"/>
      <c r="WAJ149" s="4"/>
      <c r="WAK149" s="4"/>
      <c r="WAL149" s="4"/>
      <c r="WAS149" s="4"/>
      <c r="WAT149" s="4"/>
      <c r="WAU149" s="4"/>
      <c r="WAV149" s="4"/>
      <c r="WAW149" s="4"/>
      <c r="WAX149" s="4"/>
      <c r="WAY149" s="4"/>
      <c r="WAZ149" s="4"/>
      <c r="WBA149" s="4"/>
      <c r="WBB149" s="4"/>
      <c r="WBC149" s="4"/>
      <c r="WBD149" s="4"/>
      <c r="WBE149" s="4"/>
      <c r="WBF149" s="4"/>
      <c r="WBG149" s="4"/>
      <c r="WBH149" s="4"/>
      <c r="WBI149" s="4"/>
      <c r="WBJ149" s="4"/>
      <c r="WBK149" s="4"/>
      <c r="WBL149" s="4"/>
      <c r="WBM149" s="4"/>
      <c r="WBN149" s="4"/>
      <c r="WBO149" s="4"/>
      <c r="WBP149" s="4"/>
      <c r="WBQ149" s="4"/>
      <c r="WBR149" s="4"/>
      <c r="WBS149" s="4"/>
      <c r="WBT149" s="4"/>
      <c r="WBU149" s="4"/>
      <c r="WBV149" s="4"/>
      <c r="WBW149" s="4"/>
      <c r="WBX149" s="4"/>
      <c r="WBY149" s="4"/>
      <c r="WBZ149" s="4"/>
      <c r="WCA149" s="4"/>
      <c r="WCB149" s="4"/>
      <c r="WCC149" s="4"/>
      <c r="WCD149" s="4"/>
      <c r="WCE149" s="4"/>
      <c r="WCF149" s="4"/>
      <c r="WCG149" s="4"/>
      <c r="WCH149" s="4"/>
      <c r="WCI149" s="4"/>
      <c r="WCJ149" s="4"/>
      <c r="WCK149" s="4"/>
      <c r="WCL149" s="4"/>
      <c r="WCM149" s="4"/>
      <c r="WCN149" s="4"/>
      <c r="WCO149" s="4"/>
      <c r="WCP149" s="4"/>
      <c r="WCQ149" s="4"/>
      <c r="WCR149" s="4"/>
      <c r="WCS149" s="4"/>
      <c r="WCT149" s="4"/>
      <c r="WCU149" s="4"/>
      <c r="WCV149" s="4"/>
      <c r="WCW149" s="4"/>
      <c r="WCX149" s="4"/>
      <c r="WCY149" s="4"/>
      <c r="WCZ149" s="4"/>
      <c r="WDA149" s="4"/>
      <c r="WDB149" s="4"/>
      <c r="WDC149" s="4"/>
      <c r="WDD149" s="4"/>
      <c r="WDE149" s="4"/>
      <c r="WDF149" s="4"/>
      <c r="WDG149" s="4"/>
      <c r="WDH149" s="4"/>
      <c r="WDI149" s="4"/>
      <c r="WDJ149" s="4"/>
      <c r="WDK149" s="4"/>
      <c r="WDL149" s="4"/>
      <c r="WDM149" s="4"/>
      <c r="WDN149" s="4"/>
      <c r="WDO149" s="4"/>
      <c r="WDP149" s="4"/>
      <c r="WDQ149" s="4"/>
      <c r="WDR149" s="4"/>
      <c r="WDS149" s="4"/>
      <c r="WDT149" s="4"/>
      <c r="WDU149" s="4"/>
      <c r="WDV149" s="4"/>
      <c r="WDW149" s="4"/>
      <c r="WDX149" s="4"/>
      <c r="WDY149" s="4"/>
      <c r="WDZ149" s="4"/>
      <c r="WEA149" s="4"/>
      <c r="WEB149" s="4"/>
      <c r="WEC149" s="4"/>
      <c r="WED149" s="4"/>
      <c r="WEE149" s="4"/>
      <c r="WEF149" s="4"/>
      <c r="WEG149" s="4"/>
      <c r="WEH149" s="4"/>
      <c r="WEI149" s="4"/>
      <c r="WEJ149" s="4"/>
      <c r="WEK149" s="4"/>
      <c r="WEL149" s="4"/>
      <c r="WEM149" s="4"/>
      <c r="WEN149" s="4"/>
      <c r="WEO149" s="4"/>
      <c r="WEP149" s="4"/>
      <c r="WEQ149" s="4"/>
      <c r="WER149" s="4"/>
      <c r="WES149" s="4"/>
      <c r="WET149" s="4"/>
      <c r="WEU149" s="4"/>
      <c r="WEV149" s="4"/>
      <c r="WEW149" s="4"/>
      <c r="WEX149" s="4"/>
      <c r="WEY149" s="4"/>
      <c r="WEZ149" s="4"/>
      <c r="WFA149" s="4"/>
      <c r="WFB149" s="4"/>
      <c r="WFC149" s="4"/>
      <c r="WFD149" s="4"/>
      <c r="WFE149" s="4"/>
      <c r="WFF149" s="4"/>
      <c r="WFG149" s="4"/>
      <c r="WFH149" s="4"/>
      <c r="WFI149" s="4"/>
      <c r="WFJ149" s="4"/>
      <c r="WFK149" s="4"/>
      <c r="WFL149" s="4"/>
      <c r="WFM149" s="4"/>
      <c r="WFN149" s="4"/>
      <c r="WFO149" s="4"/>
      <c r="WFP149" s="4"/>
      <c r="WFQ149" s="4"/>
      <c r="WFR149" s="4"/>
      <c r="WFS149" s="4"/>
      <c r="WFT149" s="4"/>
      <c r="WFU149" s="4"/>
      <c r="WFV149" s="4"/>
      <c r="WFW149" s="4"/>
      <c r="WFX149" s="4"/>
      <c r="WFY149" s="4"/>
      <c r="WFZ149" s="4"/>
      <c r="WGA149" s="4"/>
      <c r="WGB149" s="4"/>
      <c r="WGC149" s="4"/>
      <c r="WGD149" s="4"/>
      <c r="WGE149" s="4"/>
      <c r="WGF149" s="4"/>
      <c r="WGG149" s="4"/>
      <c r="WGH149" s="4"/>
      <c r="WGI149" s="4"/>
      <c r="WGJ149" s="4"/>
      <c r="WGK149" s="4"/>
      <c r="WGL149" s="4"/>
      <c r="WGM149" s="4"/>
      <c r="WGN149" s="4"/>
      <c r="WGO149" s="4"/>
      <c r="WGP149" s="4"/>
      <c r="WGQ149" s="4"/>
      <c r="WGR149" s="4"/>
      <c r="WGS149" s="4"/>
      <c r="WGT149" s="4"/>
      <c r="WGU149" s="4"/>
      <c r="WGV149" s="4"/>
      <c r="WGW149" s="4"/>
      <c r="WGX149" s="4"/>
      <c r="WGY149" s="4"/>
      <c r="WGZ149" s="4"/>
      <c r="WHA149" s="4"/>
      <c r="WHB149" s="4"/>
      <c r="WHC149" s="4"/>
      <c r="WHD149" s="4"/>
      <c r="WHE149" s="4"/>
      <c r="WHF149" s="4"/>
      <c r="WHG149" s="4"/>
      <c r="WHH149" s="4"/>
      <c r="WHI149" s="4"/>
      <c r="WHJ149" s="4"/>
      <c r="WHK149" s="4"/>
      <c r="WHL149" s="4"/>
      <c r="WHM149" s="4"/>
      <c r="WHN149" s="4"/>
      <c r="WHO149" s="4"/>
      <c r="WHP149" s="4"/>
      <c r="WHQ149" s="4"/>
      <c r="WHR149" s="4"/>
      <c r="WHS149" s="4"/>
      <c r="WHT149" s="4"/>
      <c r="WHU149" s="4"/>
      <c r="WHV149" s="4"/>
      <c r="WHW149" s="4"/>
      <c r="WHX149" s="4"/>
      <c r="WHY149" s="4"/>
      <c r="WHZ149" s="4"/>
      <c r="WIA149" s="4"/>
      <c r="WIB149" s="4"/>
      <c r="WIC149" s="4"/>
      <c r="WID149" s="4"/>
      <c r="WIE149" s="4"/>
      <c r="WIF149" s="4"/>
      <c r="WIG149" s="4"/>
      <c r="WIH149" s="4"/>
      <c r="WII149" s="4"/>
      <c r="WIJ149" s="4"/>
      <c r="WIK149" s="4"/>
      <c r="WIL149" s="4"/>
      <c r="WIM149" s="4"/>
      <c r="WIN149" s="4"/>
      <c r="WIO149" s="4"/>
      <c r="WIP149" s="4"/>
      <c r="WIQ149" s="4"/>
      <c r="WIR149" s="4"/>
      <c r="WIS149" s="4"/>
      <c r="WIT149" s="4"/>
      <c r="WIU149" s="4"/>
      <c r="WIV149" s="4"/>
      <c r="WIW149" s="4"/>
      <c r="WIX149" s="4"/>
      <c r="WIY149" s="4"/>
      <c r="WIZ149" s="4"/>
      <c r="WJA149" s="4"/>
      <c r="WJB149" s="4"/>
      <c r="WJC149" s="4"/>
      <c r="WJD149" s="4"/>
      <c r="WJE149" s="4"/>
      <c r="WJF149" s="4"/>
      <c r="WJG149" s="4"/>
      <c r="WJH149" s="4"/>
      <c r="WJI149" s="4"/>
      <c r="WJJ149" s="4"/>
      <c r="WJK149" s="4"/>
      <c r="WJL149" s="4"/>
      <c r="WJM149" s="4"/>
      <c r="WJN149" s="4"/>
      <c r="WJO149" s="4"/>
      <c r="WJP149" s="4"/>
      <c r="WJQ149" s="4"/>
      <c r="WJR149" s="4"/>
      <c r="WJS149" s="4"/>
      <c r="WJT149" s="4"/>
      <c r="WJU149" s="4"/>
      <c r="WJV149" s="4"/>
      <c r="WJW149" s="4"/>
      <c r="WJX149" s="4"/>
      <c r="WJY149" s="4"/>
      <c r="WJZ149" s="4"/>
      <c r="WKA149" s="4"/>
      <c r="WKB149" s="4"/>
      <c r="WKC149" s="4"/>
      <c r="WKD149" s="4"/>
      <c r="WKE149" s="4"/>
      <c r="WKF149" s="4"/>
      <c r="WKG149" s="4"/>
      <c r="WKH149" s="4"/>
      <c r="WKO149" s="4"/>
      <c r="WKP149" s="4"/>
      <c r="WKQ149" s="4"/>
      <c r="WKR149" s="4"/>
      <c r="WKS149" s="4"/>
      <c r="WKT149" s="4"/>
      <c r="WKU149" s="4"/>
      <c r="WKV149" s="4"/>
      <c r="WKW149" s="4"/>
      <c r="WKX149" s="4"/>
      <c r="WKY149" s="4"/>
      <c r="WKZ149" s="4"/>
      <c r="WLA149" s="4"/>
      <c r="WLB149" s="4"/>
      <c r="WLC149" s="4"/>
      <c r="WLD149" s="4"/>
      <c r="WLE149" s="4"/>
      <c r="WLF149" s="4"/>
      <c r="WLG149" s="4"/>
      <c r="WLH149" s="4"/>
      <c r="WLI149" s="4"/>
      <c r="WLJ149" s="4"/>
      <c r="WLK149" s="4"/>
      <c r="WLL149" s="4"/>
      <c r="WLM149" s="4"/>
      <c r="WLN149" s="4"/>
      <c r="WLO149" s="4"/>
      <c r="WLP149" s="4"/>
      <c r="WLQ149" s="4"/>
      <c r="WLR149" s="4"/>
      <c r="WLS149" s="4"/>
      <c r="WLT149" s="4"/>
      <c r="WLU149" s="4"/>
      <c r="WLV149" s="4"/>
      <c r="WLW149" s="4"/>
      <c r="WLX149" s="4"/>
      <c r="WLY149" s="4"/>
      <c r="WLZ149" s="4"/>
      <c r="WMA149" s="4"/>
      <c r="WMB149" s="4"/>
      <c r="WMC149" s="4"/>
      <c r="WMD149" s="4"/>
      <c r="WME149" s="4"/>
      <c r="WMF149" s="4"/>
      <c r="WMG149" s="4"/>
      <c r="WMH149" s="4"/>
      <c r="WMI149" s="4"/>
      <c r="WMJ149" s="4"/>
      <c r="WMK149" s="4"/>
      <c r="WML149" s="4"/>
      <c r="WMM149" s="4"/>
      <c r="WMN149" s="4"/>
      <c r="WMO149" s="4"/>
      <c r="WMP149" s="4"/>
      <c r="WMQ149" s="4"/>
      <c r="WMR149" s="4"/>
      <c r="WMS149" s="4"/>
      <c r="WMT149" s="4"/>
      <c r="WMU149" s="4"/>
      <c r="WMV149" s="4"/>
      <c r="WMW149" s="4"/>
      <c r="WMX149" s="4"/>
      <c r="WMY149" s="4"/>
      <c r="WMZ149" s="4"/>
      <c r="WNA149" s="4"/>
      <c r="WNB149" s="4"/>
      <c r="WNC149" s="4"/>
      <c r="WND149" s="4"/>
      <c r="WNE149" s="4"/>
      <c r="WNF149" s="4"/>
      <c r="WNG149" s="4"/>
      <c r="WNH149" s="4"/>
      <c r="WNI149" s="4"/>
      <c r="WNJ149" s="4"/>
      <c r="WNK149" s="4"/>
      <c r="WNL149" s="4"/>
      <c r="WNM149" s="4"/>
      <c r="WNN149" s="4"/>
      <c r="WNO149" s="4"/>
      <c r="WNP149" s="4"/>
      <c r="WNQ149" s="4"/>
      <c r="WNR149" s="4"/>
      <c r="WNS149" s="4"/>
      <c r="WNT149" s="4"/>
      <c r="WNU149" s="4"/>
      <c r="WNV149" s="4"/>
      <c r="WNW149" s="4"/>
      <c r="WNX149" s="4"/>
      <c r="WNY149" s="4"/>
      <c r="WNZ149" s="4"/>
      <c r="WOA149" s="4"/>
      <c r="WOB149" s="4"/>
      <c r="WOC149" s="4"/>
      <c r="WOD149" s="4"/>
      <c r="WOE149" s="4"/>
      <c r="WOF149" s="4"/>
      <c r="WOG149" s="4"/>
      <c r="WOH149" s="4"/>
      <c r="WOI149" s="4"/>
      <c r="WOJ149" s="4"/>
      <c r="WOK149" s="4"/>
      <c r="WOL149" s="4"/>
      <c r="WOM149" s="4"/>
      <c r="WON149" s="4"/>
      <c r="WOO149" s="4"/>
      <c r="WOP149" s="4"/>
      <c r="WOQ149" s="4"/>
      <c r="WOR149" s="4"/>
      <c r="WOS149" s="4"/>
      <c r="WOT149" s="4"/>
      <c r="WOU149" s="4"/>
      <c r="WOV149" s="4"/>
      <c r="WOW149" s="4"/>
      <c r="WOX149" s="4"/>
      <c r="WOY149" s="4"/>
      <c r="WOZ149" s="4"/>
      <c r="WPA149" s="4"/>
      <c r="WPB149" s="4"/>
      <c r="WPC149" s="4"/>
      <c r="WPD149" s="4"/>
      <c r="WPE149" s="4"/>
      <c r="WPF149" s="4"/>
      <c r="WPG149" s="4"/>
      <c r="WPH149" s="4"/>
      <c r="WPI149" s="4"/>
      <c r="WPJ149" s="4"/>
      <c r="WPK149" s="4"/>
      <c r="WPL149" s="4"/>
      <c r="WPM149" s="4"/>
      <c r="WPN149" s="4"/>
      <c r="WPO149" s="4"/>
      <c r="WPP149" s="4"/>
      <c r="WPQ149" s="4"/>
      <c r="WPR149" s="4"/>
      <c r="WPS149" s="4"/>
      <c r="WPT149" s="4"/>
      <c r="WPU149" s="4"/>
      <c r="WPV149" s="4"/>
      <c r="WPW149" s="4"/>
      <c r="WPX149" s="4"/>
      <c r="WPY149" s="4"/>
      <c r="WPZ149" s="4"/>
      <c r="WQA149" s="4"/>
      <c r="WQB149" s="4"/>
      <c r="WQC149" s="4"/>
      <c r="WQD149" s="4"/>
      <c r="WQE149" s="4"/>
      <c r="WQF149" s="4"/>
      <c r="WQG149" s="4"/>
      <c r="WQH149" s="4"/>
      <c r="WQI149" s="4"/>
      <c r="WQJ149" s="4"/>
      <c r="WQK149" s="4"/>
      <c r="WQL149" s="4"/>
      <c r="WQM149" s="4"/>
      <c r="WQN149" s="4"/>
      <c r="WQO149" s="4"/>
      <c r="WQP149" s="4"/>
      <c r="WQQ149" s="4"/>
      <c r="WQR149" s="4"/>
      <c r="WQS149" s="4"/>
      <c r="WQT149" s="4"/>
      <c r="WQU149" s="4"/>
      <c r="WQV149" s="4"/>
      <c r="WQW149" s="4"/>
      <c r="WQX149" s="4"/>
      <c r="WQY149" s="4"/>
      <c r="WQZ149" s="4"/>
      <c r="WRA149" s="4"/>
      <c r="WRB149" s="4"/>
      <c r="WRC149" s="4"/>
      <c r="WRD149" s="4"/>
      <c r="WRE149" s="4"/>
      <c r="WRF149" s="4"/>
      <c r="WRG149" s="4"/>
      <c r="WRH149" s="4"/>
      <c r="WRI149" s="4"/>
      <c r="WRJ149" s="4"/>
      <c r="WRK149" s="4"/>
      <c r="WRL149" s="4"/>
      <c r="WRM149" s="4"/>
      <c r="WRN149" s="4"/>
      <c r="WRO149" s="4"/>
      <c r="WRP149" s="4"/>
      <c r="WRQ149" s="4"/>
      <c r="WRR149" s="4"/>
      <c r="WRS149" s="4"/>
      <c r="WRT149" s="4"/>
      <c r="WRU149" s="4"/>
      <c r="WRV149" s="4"/>
      <c r="WRW149" s="4"/>
      <c r="WRX149" s="4"/>
      <c r="WRY149" s="4"/>
      <c r="WRZ149" s="4"/>
      <c r="WSA149" s="4"/>
      <c r="WSB149" s="4"/>
      <c r="WSC149" s="4"/>
      <c r="WSD149" s="4"/>
      <c r="WSE149" s="4"/>
      <c r="WSF149" s="4"/>
      <c r="WSG149" s="4"/>
      <c r="WSH149" s="4"/>
      <c r="WSI149" s="4"/>
      <c r="WSJ149" s="4"/>
      <c r="WSK149" s="4"/>
      <c r="WSL149" s="4"/>
      <c r="WSM149" s="4"/>
      <c r="WSN149" s="4"/>
      <c r="WSO149" s="4"/>
      <c r="WSP149" s="4"/>
      <c r="WSQ149" s="4"/>
      <c r="WSR149" s="4"/>
      <c r="WSS149" s="4"/>
      <c r="WST149" s="4"/>
      <c r="WSU149" s="4"/>
      <c r="WSV149" s="4"/>
      <c r="WSW149" s="4"/>
      <c r="WSX149" s="4"/>
      <c r="WSY149" s="4"/>
      <c r="WSZ149" s="4"/>
      <c r="WTA149" s="4"/>
      <c r="WTB149" s="4"/>
      <c r="WTC149" s="4"/>
      <c r="WTD149" s="4"/>
      <c r="WTE149" s="4"/>
      <c r="WTF149" s="4"/>
      <c r="WTG149" s="4"/>
      <c r="WTH149" s="4"/>
      <c r="WTI149" s="4"/>
      <c r="WTJ149" s="4"/>
      <c r="WTK149" s="4"/>
      <c r="WTL149" s="4"/>
      <c r="WTM149" s="4"/>
      <c r="WTN149" s="4"/>
      <c r="WTO149" s="4"/>
      <c r="WTP149" s="4"/>
      <c r="WTQ149" s="4"/>
      <c r="WTR149" s="4"/>
      <c r="WTS149" s="4"/>
      <c r="WTT149" s="4"/>
      <c r="WTU149" s="4"/>
      <c r="WTV149" s="4"/>
      <c r="WTW149" s="4"/>
      <c r="WTX149" s="4"/>
      <c r="WTY149" s="4"/>
      <c r="WTZ149" s="4"/>
      <c r="WUA149" s="4"/>
      <c r="WUB149" s="4"/>
      <c r="WUC149" s="4"/>
      <c r="WUD149" s="4"/>
      <c r="WUK149" s="4"/>
      <c r="WUL149" s="4"/>
      <c r="WUM149" s="4"/>
      <c r="WUN149" s="4"/>
      <c r="WUO149" s="4"/>
      <c r="WUP149" s="4"/>
      <c r="WUQ149" s="4"/>
      <c r="WUR149" s="4"/>
      <c r="WUS149" s="4"/>
      <c r="WUT149" s="4"/>
      <c r="WUU149" s="4"/>
      <c r="WUV149" s="4"/>
      <c r="WUW149" s="4"/>
      <c r="WUX149" s="4"/>
      <c r="WUY149" s="4"/>
      <c r="WUZ149" s="4"/>
      <c r="WVA149" s="4"/>
      <c r="WVB149" s="4"/>
      <c r="WVC149" s="4"/>
      <c r="WVD149" s="4"/>
      <c r="WVE149" s="4"/>
      <c r="WVF149" s="4"/>
      <c r="WVG149" s="4"/>
      <c r="WVH149" s="4"/>
      <c r="WVI149" s="4"/>
      <c r="WVJ149" s="4"/>
      <c r="WVK149" s="4"/>
      <c r="WVL149" s="4"/>
      <c r="WVM149" s="4"/>
      <c r="WVN149" s="4"/>
      <c r="WVO149" s="4"/>
      <c r="WVP149" s="4"/>
      <c r="WVQ149" s="4"/>
      <c r="WVR149" s="4"/>
      <c r="WVS149" s="4"/>
      <c r="WVT149" s="4"/>
      <c r="WVU149" s="4"/>
      <c r="WVV149" s="4"/>
      <c r="WVW149" s="4"/>
      <c r="WVX149" s="4"/>
      <c r="WVY149" s="4"/>
      <c r="WVZ149" s="4"/>
      <c r="WWA149" s="4"/>
      <c r="WWB149" s="4"/>
      <c r="WWC149" s="4"/>
      <c r="WWD149" s="4"/>
      <c r="WWE149" s="4"/>
      <c r="WWF149" s="4"/>
      <c r="WWG149" s="4"/>
      <c r="WWH149" s="4"/>
      <c r="WWI149" s="4"/>
      <c r="WWJ149" s="4"/>
      <c r="WWK149" s="4"/>
      <c r="WWL149" s="4"/>
      <c r="WWM149" s="4"/>
      <c r="WWN149" s="4"/>
      <c r="WWO149" s="4"/>
      <c r="WWP149" s="4"/>
      <c r="WWQ149" s="4"/>
      <c r="WWR149" s="4"/>
      <c r="WWS149" s="4"/>
      <c r="WWT149" s="4"/>
      <c r="WWU149" s="4"/>
      <c r="WWV149" s="4"/>
      <c r="WWW149" s="4"/>
      <c r="WWX149" s="4"/>
      <c r="WWY149" s="4"/>
      <c r="WWZ149" s="4"/>
      <c r="WXA149" s="4"/>
      <c r="WXB149" s="4"/>
      <c r="WXC149" s="4"/>
      <c r="WXD149" s="4"/>
      <c r="WXE149" s="4"/>
      <c r="WXF149" s="4"/>
      <c r="WXG149" s="4"/>
      <c r="WXH149" s="4"/>
      <c r="WXI149" s="4"/>
      <c r="WXJ149" s="4"/>
      <c r="WXK149" s="4"/>
      <c r="WXL149" s="4"/>
      <c r="WXM149" s="4"/>
      <c r="WXN149" s="4"/>
      <c r="WXO149" s="4"/>
      <c r="WXP149" s="4"/>
      <c r="WXQ149" s="4"/>
      <c r="WXR149" s="4"/>
      <c r="WXS149" s="4"/>
      <c r="WXT149" s="4"/>
      <c r="WXU149" s="4"/>
      <c r="WXV149" s="4"/>
      <c r="WXW149" s="4"/>
      <c r="WXX149" s="4"/>
      <c r="WXY149" s="4"/>
      <c r="WXZ149" s="4"/>
      <c r="WYA149" s="4"/>
      <c r="WYB149" s="4"/>
      <c r="WYC149" s="4"/>
      <c r="WYD149" s="4"/>
      <c r="WYE149" s="4"/>
      <c r="WYF149" s="4"/>
      <c r="WYG149" s="4"/>
      <c r="WYH149" s="4"/>
      <c r="WYI149" s="4"/>
      <c r="WYJ149" s="4"/>
      <c r="WYK149" s="4"/>
      <c r="WYL149" s="4"/>
      <c r="WYM149" s="4"/>
      <c r="WYN149" s="4"/>
      <c r="WYO149" s="4"/>
      <c r="WYP149" s="4"/>
      <c r="WYQ149" s="4"/>
      <c r="WYR149" s="4"/>
      <c r="WYS149" s="4"/>
      <c r="WYT149" s="4"/>
      <c r="WYU149" s="4"/>
      <c r="WYV149" s="4"/>
      <c r="WYW149" s="4"/>
      <c r="WYX149" s="4"/>
      <c r="WYY149" s="4"/>
      <c r="WYZ149" s="4"/>
      <c r="WZA149" s="4"/>
      <c r="WZB149" s="4"/>
      <c r="WZC149" s="4"/>
      <c r="WZD149" s="4"/>
      <c r="WZE149" s="4"/>
      <c r="WZF149" s="4"/>
      <c r="WZG149" s="4"/>
      <c r="WZH149" s="4"/>
      <c r="WZI149" s="4"/>
      <c r="WZJ149" s="4"/>
      <c r="WZK149" s="4"/>
      <c r="WZL149" s="4"/>
      <c r="WZM149" s="4"/>
      <c r="WZN149" s="4"/>
      <c r="WZO149" s="4"/>
      <c r="WZP149" s="4"/>
      <c r="WZQ149" s="4"/>
      <c r="WZR149" s="4"/>
      <c r="WZS149" s="4"/>
      <c r="WZT149" s="4"/>
      <c r="WZU149" s="4"/>
      <c r="WZV149" s="4"/>
      <c r="WZW149" s="4"/>
      <c r="WZX149" s="4"/>
      <c r="WZY149" s="4"/>
      <c r="WZZ149" s="4"/>
      <c r="XAA149" s="4"/>
      <c r="XAB149" s="4"/>
      <c r="XAC149" s="4"/>
      <c r="XAD149" s="4"/>
      <c r="XAE149" s="4"/>
      <c r="XAF149" s="4"/>
      <c r="XAG149" s="4"/>
      <c r="XAH149" s="4"/>
      <c r="XAI149" s="4"/>
      <c r="XAJ149" s="4"/>
      <c r="XAK149" s="4"/>
      <c r="XAL149" s="4"/>
      <c r="XAM149" s="4"/>
      <c r="XAN149" s="4"/>
      <c r="XAO149" s="4"/>
      <c r="XAP149" s="4"/>
      <c r="XAQ149" s="4"/>
      <c r="XAR149" s="4"/>
      <c r="XAS149" s="4"/>
      <c r="XAT149" s="4"/>
      <c r="XAU149" s="4"/>
      <c r="XAV149" s="4"/>
      <c r="XAW149" s="4"/>
      <c r="XAX149" s="4"/>
      <c r="XAY149" s="4"/>
      <c r="XAZ149" s="4"/>
      <c r="XBA149" s="4"/>
      <c r="XBB149" s="4"/>
      <c r="XBC149" s="4"/>
      <c r="XBD149" s="4"/>
      <c r="XBE149" s="4"/>
      <c r="XBF149" s="4"/>
      <c r="XBG149" s="4"/>
      <c r="XBH149" s="4"/>
      <c r="XBI149" s="4"/>
      <c r="XBJ149" s="4"/>
      <c r="XBK149" s="4"/>
      <c r="XBL149" s="4"/>
      <c r="XBM149" s="4"/>
      <c r="XBN149" s="4"/>
      <c r="XBO149" s="4"/>
      <c r="XBP149" s="4"/>
      <c r="XBQ149" s="4"/>
      <c r="XBR149" s="4"/>
      <c r="XBS149" s="4"/>
      <c r="XBT149" s="4"/>
      <c r="XBU149" s="4"/>
      <c r="XBV149" s="4"/>
      <c r="XBW149" s="4"/>
      <c r="XBX149" s="4"/>
      <c r="XBY149" s="4"/>
      <c r="XBZ149" s="4"/>
      <c r="XCA149" s="4"/>
      <c r="XCB149" s="4"/>
      <c r="XCC149" s="4"/>
      <c r="XCD149" s="4"/>
      <c r="XCE149" s="4"/>
      <c r="XCF149" s="4"/>
      <c r="XCG149" s="4"/>
      <c r="XCH149" s="4"/>
      <c r="XCI149" s="4"/>
      <c r="XCJ149" s="4"/>
      <c r="XCK149" s="4"/>
      <c r="XCL149" s="4"/>
      <c r="XCM149" s="4"/>
      <c r="XCN149" s="4"/>
      <c r="XCO149" s="4"/>
      <c r="XCP149" s="4"/>
      <c r="XCQ149" s="4"/>
      <c r="XCR149" s="4"/>
      <c r="XCS149" s="4"/>
      <c r="XCT149" s="4"/>
      <c r="XCU149" s="4"/>
      <c r="XCV149" s="4"/>
      <c r="XCW149" s="4"/>
      <c r="XCX149" s="4"/>
      <c r="XCY149" s="4"/>
      <c r="XCZ149" s="4"/>
      <c r="XDA149" s="4"/>
      <c r="XDB149" s="4"/>
      <c r="XDC149" s="4"/>
      <c r="XDD149" s="4"/>
      <c r="XDE149" s="4"/>
      <c r="XDF149" s="4"/>
      <c r="XDG149" s="4"/>
      <c r="XDH149" s="4"/>
      <c r="XDI149" s="4"/>
      <c r="XDJ149" s="4"/>
      <c r="XDK149" s="4"/>
      <c r="XDL149" s="4"/>
      <c r="XDM149" s="4"/>
      <c r="XDN149" s="4"/>
      <c r="XDO149" s="4"/>
      <c r="XDP149" s="4"/>
      <c r="XDQ149" s="4"/>
      <c r="XDR149" s="4"/>
      <c r="XDS149" s="4"/>
      <c r="XDT149" s="4"/>
      <c r="XDU149" s="4"/>
    </row>
    <row r="150" spans="1:16349" ht="30.75" x14ac:dyDescent="0.25">
      <c r="A150" s="10" t="s">
        <v>61</v>
      </c>
      <c r="B150" s="166" t="s">
        <v>58</v>
      </c>
      <c r="C150" s="167" t="s">
        <v>5</v>
      </c>
      <c r="D150" s="175">
        <f>969200+106000</f>
        <v>1075200</v>
      </c>
      <c r="E150" s="175">
        <v>969200</v>
      </c>
      <c r="F150" s="175">
        <v>969200</v>
      </c>
    </row>
    <row r="151" spans="1:16349" ht="15.75" x14ac:dyDescent="0.25">
      <c r="A151" s="10" t="s">
        <v>10</v>
      </c>
      <c r="B151" s="166" t="s">
        <v>58</v>
      </c>
      <c r="C151" s="167" t="s">
        <v>7</v>
      </c>
      <c r="D151" s="175">
        <v>1864500</v>
      </c>
      <c r="E151" s="175">
        <v>1864500</v>
      </c>
      <c r="F151" s="175">
        <v>1864500</v>
      </c>
    </row>
    <row r="152" spans="1:16349" s="6" customFormat="1" ht="31.5" x14ac:dyDescent="0.25">
      <c r="A152" s="189" t="s">
        <v>104</v>
      </c>
      <c r="B152" s="44">
        <v>3200000000</v>
      </c>
      <c r="C152" s="217"/>
      <c r="D152" s="177">
        <f t="shared" ref="D152:F152" si="45">D153</f>
        <v>6000000</v>
      </c>
      <c r="E152" s="177">
        <f t="shared" si="45"/>
        <v>6000000</v>
      </c>
      <c r="F152" s="177">
        <f t="shared" si="45"/>
        <v>6000000</v>
      </c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  <c r="QR152" s="35"/>
      <c r="QS152" s="35"/>
      <c r="QT152" s="35"/>
      <c r="QU152" s="35"/>
      <c r="QV152" s="35"/>
      <c r="QW152" s="35"/>
      <c r="QX152" s="35"/>
      <c r="QY152" s="35"/>
      <c r="QZ152" s="35"/>
      <c r="RA152" s="35"/>
      <c r="RB152" s="35"/>
      <c r="RC152" s="35"/>
      <c r="RD152" s="35"/>
      <c r="RE152" s="35"/>
      <c r="RF152" s="35"/>
      <c r="RG152" s="35"/>
      <c r="RH152" s="35"/>
      <c r="RI152" s="35"/>
      <c r="RJ152" s="35"/>
      <c r="RK152" s="35"/>
      <c r="RL152" s="35"/>
      <c r="RM152" s="35"/>
      <c r="RN152" s="35"/>
      <c r="RU152" s="35"/>
      <c r="RV152" s="35"/>
      <c r="RW152" s="35"/>
      <c r="RX152" s="35"/>
      <c r="RY152" s="35"/>
      <c r="RZ152" s="35"/>
      <c r="SA152" s="35"/>
      <c r="SB152" s="35"/>
      <c r="SC152" s="35"/>
      <c r="SD152" s="35"/>
      <c r="SE152" s="35"/>
      <c r="SF152" s="35"/>
      <c r="SG152" s="35"/>
      <c r="SH152" s="35"/>
      <c r="SI152" s="35"/>
      <c r="SJ152" s="35"/>
      <c r="SK152" s="35"/>
      <c r="SL152" s="35"/>
      <c r="SM152" s="35"/>
      <c r="SN152" s="35"/>
      <c r="SO152" s="35"/>
      <c r="SP152" s="35"/>
      <c r="SQ152" s="35"/>
      <c r="SR152" s="35"/>
      <c r="SS152" s="35"/>
      <c r="ST152" s="35"/>
      <c r="SU152" s="35"/>
      <c r="SV152" s="35"/>
      <c r="SW152" s="35"/>
      <c r="SX152" s="35"/>
      <c r="SY152" s="35"/>
      <c r="SZ152" s="35"/>
      <c r="TA152" s="35"/>
      <c r="TB152" s="35"/>
      <c r="TC152" s="35"/>
      <c r="TD152" s="35"/>
      <c r="TE152" s="35"/>
      <c r="TF152" s="35"/>
      <c r="TG152" s="35"/>
      <c r="TH152" s="35"/>
      <c r="TI152" s="35"/>
      <c r="TJ152" s="35"/>
      <c r="TK152" s="35"/>
      <c r="TL152" s="35"/>
      <c r="TM152" s="35"/>
      <c r="TN152" s="35"/>
      <c r="TO152" s="35"/>
      <c r="TP152" s="35"/>
      <c r="TQ152" s="35"/>
      <c r="TR152" s="35"/>
      <c r="TS152" s="35"/>
      <c r="TT152" s="35"/>
      <c r="TU152" s="35"/>
      <c r="TV152" s="35"/>
      <c r="TW152" s="35"/>
      <c r="TX152" s="35"/>
      <c r="TY152" s="35"/>
      <c r="TZ152" s="35"/>
      <c r="UA152" s="35"/>
      <c r="UB152" s="35"/>
      <c r="UC152" s="35"/>
      <c r="UD152" s="35"/>
      <c r="UE152" s="35"/>
      <c r="UF152" s="35"/>
      <c r="UG152" s="35"/>
      <c r="UH152" s="35"/>
      <c r="UI152" s="35"/>
      <c r="UJ152" s="35"/>
      <c r="UK152" s="35"/>
      <c r="UL152" s="35"/>
      <c r="UM152" s="35"/>
      <c r="UN152" s="35"/>
      <c r="UO152" s="35"/>
      <c r="UP152" s="35"/>
      <c r="UQ152" s="35"/>
      <c r="UR152" s="35"/>
      <c r="US152" s="35"/>
      <c r="UT152" s="35"/>
      <c r="UU152" s="35"/>
      <c r="UV152" s="35"/>
      <c r="UW152" s="35"/>
      <c r="UX152" s="35"/>
      <c r="UY152" s="35"/>
      <c r="UZ152" s="35"/>
      <c r="VA152" s="35"/>
      <c r="VB152" s="35"/>
      <c r="VC152" s="35"/>
      <c r="VD152" s="35"/>
      <c r="VE152" s="35"/>
      <c r="VF152" s="35"/>
      <c r="VG152" s="35"/>
      <c r="VH152" s="35"/>
      <c r="VI152" s="35"/>
      <c r="VJ152" s="35"/>
      <c r="VK152" s="35"/>
      <c r="VL152" s="35"/>
      <c r="VM152" s="35"/>
      <c r="VN152" s="35"/>
      <c r="VO152" s="35"/>
      <c r="VP152" s="35"/>
      <c r="VQ152" s="35"/>
      <c r="VR152" s="35"/>
      <c r="VS152" s="35"/>
      <c r="VT152" s="35"/>
      <c r="VU152" s="35"/>
      <c r="VV152" s="35"/>
      <c r="VW152" s="35"/>
      <c r="VX152" s="35"/>
      <c r="VY152" s="35"/>
      <c r="VZ152" s="35"/>
      <c r="WA152" s="35"/>
      <c r="WB152" s="35"/>
      <c r="WC152" s="35"/>
      <c r="WD152" s="35"/>
      <c r="WE152" s="35"/>
      <c r="WF152" s="35"/>
      <c r="WG152" s="35"/>
      <c r="WH152" s="35"/>
      <c r="WI152" s="35"/>
      <c r="WJ152" s="35"/>
      <c r="WK152" s="35"/>
      <c r="WL152" s="35"/>
      <c r="WM152" s="35"/>
      <c r="WN152" s="35"/>
      <c r="WO152" s="35"/>
      <c r="WP152" s="35"/>
      <c r="WQ152" s="35"/>
      <c r="WR152" s="35"/>
      <c r="WS152" s="35"/>
      <c r="WT152" s="35"/>
      <c r="WU152" s="35"/>
      <c r="WV152" s="35"/>
      <c r="WW152" s="35"/>
      <c r="WX152" s="35"/>
      <c r="WY152" s="35"/>
      <c r="WZ152" s="35"/>
      <c r="XA152" s="35"/>
      <c r="XB152" s="35"/>
      <c r="XC152" s="35"/>
      <c r="XD152" s="35"/>
      <c r="XE152" s="35"/>
      <c r="XF152" s="35"/>
      <c r="XG152" s="35"/>
      <c r="XH152" s="35"/>
      <c r="XI152" s="35"/>
      <c r="XJ152" s="35"/>
      <c r="XK152" s="35"/>
      <c r="XL152" s="35"/>
      <c r="XM152" s="35"/>
      <c r="XN152" s="35"/>
      <c r="XO152" s="35"/>
      <c r="XP152" s="35"/>
      <c r="XQ152" s="35"/>
      <c r="XR152" s="35"/>
      <c r="XS152" s="35"/>
      <c r="XT152" s="35"/>
      <c r="XU152" s="35"/>
      <c r="XV152" s="35"/>
      <c r="XW152" s="35"/>
      <c r="XX152" s="35"/>
      <c r="XY152" s="35"/>
      <c r="XZ152" s="35"/>
      <c r="YA152" s="35"/>
      <c r="YB152" s="35"/>
      <c r="YC152" s="35"/>
      <c r="YD152" s="35"/>
      <c r="YE152" s="35"/>
      <c r="YF152" s="35"/>
      <c r="YG152" s="35"/>
      <c r="YH152" s="35"/>
      <c r="YI152" s="35"/>
      <c r="YJ152" s="35"/>
      <c r="YK152" s="35"/>
      <c r="YL152" s="35"/>
      <c r="YM152" s="35"/>
      <c r="YN152" s="35"/>
      <c r="YO152" s="35"/>
      <c r="YP152" s="35"/>
      <c r="YQ152" s="35"/>
      <c r="YR152" s="35"/>
      <c r="YS152" s="35"/>
      <c r="YT152" s="35"/>
      <c r="YU152" s="35"/>
      <c r="YV152" s="35"/>
      <c r="YW152" s="35"/>
      <c r="YX152" s="35"/>
      <c r="YY152" s="35"/>
      <c r="YZ152" s="35"/>
      <c r="ZA152" s="35"/>
      <c r="ZB152" s="35"/>
      <c r="ZC152" s="35"/>
      <c r="ZD152" s="35"/>
      <c r="ZE152" s="35"/>
      <c r="ZF152" s="35"/>
      <c r="ZG152" s="35"/>
      <c r="ZH152" s="35"/>
      <c r="ZI152" s="35"/>
      <c r="ZJ152" s="35"/>
      <c r="ZK152" s="35"/>
      <c r="ZL152" s="35"/>
      <c r="ZM152" s="35"/>
      <c r="ZN152" s="35"/>
      <c r="ZO152" s="35"/>
      <c r="ZP152" s="35"/>
      <c r="ZQ152" s="35"/>
      <c r="ZR152" s="35"/>
      <c r="ZS152" s="35"/>
      <c r="ZT152" s="35"/>
      <c r="ZU152" s="35"/>
      <c r="ZV152" s="35"/>
      <c r="ZW152" s="35"/>
      <c r="ZX152" s="35"/>
      <c r="ZY152" s="35"/>
      <c r="ZZ152" s="35"/>
      <c r="AAA152" s="35"/>
      <c r="AAB152" s="35"/>
      <c r="AAC152" s="35"/>
      <c r="AAD152" s="35"/>
      <c r="AAE152" s="35"/>
      <c r="AAF152" s="35"/>
      <c r="AAG152" s="35"/>
      <c r="AAH152" s="35"/>
      <c r="AAI152" s="35"/>
      <c r="AAJ152" s="35"/>
      <c r="AAK152" s="35"/>
      <c r="AAL152" s="35"/>
      <c r="AAM152" s="35"/>
      <c r="AAN152" s="35"/>
      <c r="AAO152" s="35"/>
      <c r="AAP152" s="35"/>
      <c r="AAQ152" s="35"/>
      <c r="AAR152" s="35"/>
      <c r="AAS152" s="35"/>
      <c r="AAT152" s="35"/>
      <c r="AAU152" s="35"/>
      <c r="AAV152" s="35"/>
      <c r="AAW152" s="35"/>
      <c r="AAX152" s="35"/>
      <c r="AAY152" s="35"/>
      <c r="AAZ152" s="35"/>
      <c r="ABA152" s="35"/>
      <c r="ABB152" s="35"/>
      <c r="ABC152" s="35"/>
      <c r="ABD152" s="35"/>
      <c r="ABE152" s="35"/>
      <c r="ABF152" s="35"/>
      <c r="ABG152" s="35"/>
      <c r="ABH152" s="35"/>
      <c r="ABI152" s="35"/>
      <c r="ABJ152" s="35"/>
      <c r="ABQ152" s="35"/>
      <c r="ABR152" s="35"/>
      <c r="ABS152" s="35"/>
      <c r="ABT152" s="35"/>
      <c r="ABU152" s="35"/>
      <c r="ABV152" s="35"/>
      <c r="ABW152" s="35"/>
      <c r="ABX152" s="35"/>
      <c r="ABY152" s="35"/>
      <c r="ABZ152" s="35"/>
      <c r="ACA152" s="35"/>
      <c r="ACB152" s="35"/>
      <c r="ACC152" s="35"/>
      <c r="ACD152" s="35"/>
      <c r="ACE152" s="35"/>
      <c r="ACF152" s="35"/>
      <c r="ACG152" s="35"/>
      <c r="ACH152" s="35"/>
      <c r="ACI152" s="35"/>
      <c r="ACJ152" s="35"/>
      <c r="ACK152" s="35"/>
      <c r="ACL152" s="35"/>
      <c r="ACM152" s="35"/>
      <c r="ACN152" s="35"/>
      <c r="ACO152" s="35"/>
      <c r="ACP152" s="35"/>
      <c r="ACQ152" s="35"/>
      <c r="ACR152" s="35"/>
      <c r="ACS152" s="35"/>
      <c r="ACT152" s="35"/>
      <c r="ACU152" s="35"/>
      <c r="ACV152" s="35"/>
      <c r="ACW152" s="35"/>
      <c r="ACX152" s="35"/>
      <c r="ACY152" s="35"/>
      <c r="ACZ152" s="35"/>
      <c r="ADA152" s="35"/>
      <c r="ADB152" s="35"/>
      <c r="ADC152" s="35"/>
      <c r="ADD152" s="35"/>
      <c r="ADE152" s="35"/>
      <c r="ADF152" s="35"/>
      <c r="ADG152" s="35"/>
      <c r="ADH152" s="35"/>
      <c r="ADI152" s="35"/>
      <c r="ADJ152" s="35"/>
      <c r="ADK152" s="35"/>
      <c r="ADL152" s="35"/>
      <c r="ADM152" s="35"/>
      <c r="ADN152" s="35"/>
      <c r="ADO152" s="35"/>
      <c r="ADP152" s="35"/>
      <c r="ADQ152" s="35"/>
      <c r="ADR152" s="35"/>
      <c r="ADS152" s="35"/>
      <c r="ADT152" s="35"/>
      <c r="ADU152" s="35"/>
      <c r="ADV152" s="35"/>
      <c r="ADW152" s="35"/>
      <c r="ADX152" s="35"/>
      <c r="ADY152" s="35"/>
      <c r="ADZ152" s="35"/>
      <c r="AEA152" s="35"/>
      <c r="AEB152" s="35"/>
      <c r="AEC152" s="35"/>
      <c r="AED152" s="35"/>
      <c r="AEE152" s="35"/>
      <c r="AEF152" s="35"/>
      <c r="AEG152" s="35"/>
      <c r="AEH152" s="35"/>
      <c r="AEI152" s="35"/>
      <c r="AEJ152" s="35"/>
      <c r="AEK152" s="35"/>
      <c r="AEL152" s="35"/>
      <c r="AEM152" s="35"/>
      <c r="AEN152" s="35"/>
      <c r="AEO152" s="35"/>
      <c r="AEP152" s="35"/>
      <c r="AEQ152" s="35"/>
      <c r="AER152" s="35"/>
      <c r="AES152" s="35"/>
      <c r="AET152" s="35"/>
      <c r="AEU152" s="35"/>
      <c r="AEV152" s="35"/>
      <c r="AEW152" s="35"/>
      <c r="AEX152" s="35"/>
      <c r="AEY152" s="35"/>
      <c r="AEZ152" s="35"/>
      <c r="AFA152" s="35"/>
      <c r="AFB152" s="35"/>
      <c r="AFC152" s="35"/>
      <c r="AFD152" s="35"/>
      <c r="AFE152" s="35"/>
      <c r="AFF152" s="35"/>
      <c r="AFG152" s="35"/>
      <c r="AFH152" s="35"/>
      <c r="AFI152" s="35"/>
      <c r="AFJ152" s="35"/>
      <c r="AFK152" s="35"/>
      <c r="AFL152" s="35"/>
      <c r="AFM152" s="35"/>
      <c r="AFN152" s="35"/>
      <c r="AFO152" s="35"/>
      <c r="AFP152" s="35"/>
      <c r="AFQ152" s="35"/>
      <c r="AFR152" s="35"/>
      <c r="AFS152" s="35"/>
      <c r="AFT152" s="35"/>
      <c r="AFU152" s="35"/>
      <c r="AFV152" s="35"/>
      <c r="AFW152" s="35"/>
      <c r="AFX152" s="35"/>
      <c r="AFY152" s="35"/>
      <c r="AFZ152" s="35"/>
      <c r="AGA152" s="35"/>
      <c r="AGB152" s="35"/>
      <c r="AGC152" s="35"/>
      <c r="AGD152" s="35"/>
      <c r="AGE152" s="35"/>
      <c r="AGF152" s="35"/>
      <c r="AGG152" s="35"/>
      <c r="AGH152" s="35"/>
      <c r="AGI152" s="35"/>
      <c r="AGJ152" s="35"/>
      <c r="AGK152" s="35"/>
      <c r="AGL152" s="35"/>
      <c r="AGM152" s="35"/>
      <c r="AGN152" s="35"/>
      <c r="AGO152" s="35"/>
      <c r="AGP152" s="35"/>
      <c r="AGQ152" s="35"/>
      <c r="AGR152" s="35"/>
      <c r="AGS152" s="35"/>
      <c r="AGT152" s="35"/>
      <c r="AGU152" s="35"/>
      <c r="AGV152" s="35"/>
      <c r="AGW152" s="35"/>
      <c r="AGX152" s="35"/>
      <c r="AGY152" s="35"/>
      <c r="AGZ152" s="35"/>
      <c r="AHA152" s="35"/>
      <c r="AHB152" s="35"/>
      <c r="AHC152" s="35"/>
      <c r="AHD152" s="35"/>
      <c r="AHE152" s="35"/>
      <c r="AHF152" s="35"/>
      <c r="AHG152" s="35"/>
      <c r="AHH152" s="35"/>
      <c r="AHI152" s="35"/>
      <c r="AHJ152" s="35"/>
      <c r="AHK152" s="35"/>
      <c r="AHL152" s="35"/>
      <c r="AHM152" s="35"/>
      <c r="AHN152" s="35"/>
      <c r="AHO152" s="35"/>
      <c r="AHP152" s="35"/>
      <c r="AHQ152" s="35"/>
      <c r="AHR152" s="35"/>
      <c r="AHS152" s="35"/>
      <c r="AHT152" s="35"/>
      <c r="AHU152" s="35"/>
      <c r="AHV152" s="35"/>
      <c r="AHW152" s="35"/>
      <c r="AHX152" s="35"/>
      <c r="AHY152" s="35"/>
      <c r="AHZ152" s="35"/>
      <c r="AIA152" s="35"/>
      <c r="AIB152" s="35"/>
      <c r="AIC152" s="35"/>
      <c r="AID152" s="35"/>
      <c r="AIE152" s="35"/>
      <c r="AIF152" s="35"/>
      <c r="AIG152" s="35"/>
      <c r="AIH152" s="35"/>
      <c r="AII152" s="35"/>
      <c r="AIJ152" s="35"/>
      <c r="AIK152" s="35"/>
      <c r="AIL152" s="35"/>
      <c r="AIM152" s="35"/>
      <c r="AIN152" s="35"/>
      <c r="AIO152" s="35"/>
      <c r="AIP152" s="35"/>
      <c r="AIQ152" s="35"/>
      <c r="AIR152" s="35"/>
      <c r="AIS152" s="35"/>
      <c r="AIT152" s="35"/>
      <c r="AIU152" s="35"/>
      <c r="AIV152" s="35"/>
      <c r="AIW152" s="35"/>
      <c r="AIX152" s="35"/>
      <c r="AIY152" s="35"/>
      <c r="AIZ152" s="35"/>
      <c r="AJA152" s="35"/>
      <c r="AJB152" s="35"/>
      <c r="AJC152" s="35"/>
      <c r="AJD152" s="35"/>
      <c r="AJE152" s="35"/>
      <c r="AJF152" s="35"/>
      <c r="AJG152" s="35"/>
      <c r="AJH152" s="35"/>
      <c r="AJI152" s="35"/>
      <c r="AJJ152" s="35"/>
      <c r="AJK152" s="35"/>
      <c r="AJL152" s="35"/>
      <c r="AJM152" s="35"/>
      <c r="AJN152" s="35"/>
      <c r="AJO152" s="35"/>
      <c r="AJP152" s="35"/>
      <c r="AJQ152" s="35"/>
      <c r="AJR152" s="35"/>
      <c r="AJS152" s="35"/>
      <c r="AJT152" s="35"/>
      <c r="AJU152" s="35"/>
      <c r="AJV152" s="35"/>
      <c r="AJW152" s="35"/>
      <c r="AJX152" s="35"/>
      <c r="AJY152" s="35"/>
      <c r="AJZ152" s="35"/>
      <c r="AKA152" s="35"/>
      <c r="AKB152" s="35"/>
      <c r="AKC152" s="35"/>
      <c r="AKD152" s="35"/>
      <c r="AKE152" s="35"/>
      <c r="AKF152" s="35"/>
      <c r="AKG152" s="35"/>
      <c r="AKH152" s="35"/>
      <c r="AKI152" s="35"/>
      <c r="AKJ152" s="35"/>
      <c r="AKK152" s="35"/>
      <c r="AKL152" s="35"/>
      <c r="AKM152" s="35"/>
      <c r="AKN152" s="35"/>
      <c r="AKO152" s="35"/>
      <c r="AKP152" s="35"/>
      <c r="AKQ152" s="35"/>
      <c r="AKR152" s="35"/>
      <c r="AKS152" s="35"/>
      <c r="AKT152" s="35"/>
      <c r="AKU152" s="35"/>
      <c r="AKV152" s="35"/>
      <c r="AKW152" s="35"/>
      <c r="AKX152" s="35"/>
      <c r="AKY152" s="35"/>
      <c r="AKZ152" s="35"/>
      <c r="ALA152" s="35"/>
      <c r="ALB152" s="35"/>
      <c r="ALC152" s="35"/>
      <c r="ALD152" s="35"/>
      <c r="ALE152" s="35"/>
      <c r="ALF152" s="35"/>
      <c r="ALM152" s="35"/>
      <c r="ALN152" s="35"/>
      <c r="ALO152" s="35"/>
      <c r="ALP152" s="35"/>
      <c r="ALQ152" s="35"/>
      <c r="ALR152" s="35"/>
      <c r="ALS152" s="35"/>
      <c r="ALT152" s="35"/>
      <c r="ALU152" s="35"/>
      <c r="ALV152" s="35"/>
      <c r="ALW152" s="35"/>
      <c r="ALX152" s="35"/>
      <c r="ALY152" s="35"/>
      <c r="ALZ152" s="35"/>
      <c r="AMA152" s="35"/>
      <c r="AMB152" s="35"/>
      <c r="AMC152" s="35"/>
      <c r="AMD152" s="35"/>
      <c r="AME152" s="35"/>
      <c r="AMF152" s="35"/>
      <c r="AMG152" s="35"/>
      <c r="AMH152" s="35"/>
      <c r="AMI152" s="35"/>
      <c r="AMJ152" s="35"/>
      <c r="AMK152" s="35"/>
      <c r="AML152" s="35"/>
      <c r="AMM152" s="35"/>
      <c r="AMN152" s="35"/>
      <c r="AMO152" s="35"/>
      <c r="AMP152" s="35"/>
      <c r="AMQ152" s="35"/>
      <c r="AMR152" s="35"/>
      <c r="AMS152" s="35"/>
      <c r="AMT152" s="35"/>
      <c r="AMU152" s="35"/>
      <c r="AMV152" s="35"/>
      <c r="AMW152" s="35"/>
      <c r="AMX152" s="35"/>
      <c r="AMY152" s="35"/>
      <c r="AMZ152" s="35"/>
      <c r="ANA152" s="35"/>
      <c r="ANB152" s="35"/>
      <c r="ANC152" s="35"/>
      <c r="AND152" s="35"/>
      <c r="ANE152" s="35"/>
      <c r="ANF152" s="35"/>
      <c r="ANG152" s="35"/>
      <c r="ANH152" s="35"/>
      <c r="ANI152" s="35"/>
      <c r="ANJ152" s="35"/>
      <c r="ANK152" s="35"/>
      <c r="ANL152" s="35"/>
      <c r="ANM152" s="35"/>
      <c r="ANN152" s="35"/>
      <c r="ANO152" s="35"/>
      <c r="ANP152" s="35"/>
      <c r="ANQ152" s="35"/>
      <c r="ANR152" s="35"/>
      <c r="ANS152" s="35"/>
      <c r="ANT152" s="35"/>
      <c r="ANU152" s="35"/>
      <c r="ANV152" s="35"/>
      <c r="ANW152" s="35"/>
      <c r="ANX152" s="35"/>
      <c r="ANY152" s="35"/>
      <c r="ANZ152" s="35"/>
      <c r="AOA152" s="35"/>
      <c r="AOB152" s="35"/>
      <c r="AOC152" s="35"/>
      <c r="AOD152" s="35"/>
      <c r="AOE152" s="35"/>
      <c r="AOF152" s="35"/>
      <c r="AOG152" s="35"/>
      <c r="AOH152" s="35"/>
      <c r="AOI152" s="35"/>
      <c r="AOJ152" s="35"/>
      <c r="AOK152" s="35"/>
      <c r="AOL152" s="35"/>
      <c r="AOM152" s="35"/>
      <c r="AON152" s="35"/>
      <c r="AOO152" s="35"/>
      <c r="AOP152" s="35"/>
      <c r="AOQ152" s="35"/>
      <c r="AOR152" s="35"/>
      <c r="AOS152" s="35"/>
      <c r="AOT152" s="35"/>
      <c r="AOU152" s="35"/>
      <c r="AOV152" s="35"/>
      <c r="AOW152" s="35"/>
      <c r="AOX152" s="35"/>
      <c r="AOY152" s="35"/>
      <c r="AOZ152" s="35"/>
      <c r="APA152" s="35"/>
      <c r="APB152" s="35"/>
      <c r="APC152" s="35"/>
      <c r="APD152" s="35"/>
      <c r="APE152" s="35"/>
      <c r="APF152" s="35"/>
      <c r="APG152" s="35"/>
      <c r="APH152" s="35"/>
      <c r="API152" s="35"/>
      <c r="APJ152" s="35"/>
      <c r="APK152" s="35"/>
      <c r="APL152" s="35"/>
      <c r="APM152" s="35"/>
      <c r="APN152" s="35"/>
      <c r="APO152" s="35"/>
      <c r="APP152" s="35"/>
      <c r="APQ152" s="35"/>
      <c r="APR152" s="35"/>
      <c r="APS152" s="35"/>
      <c r="APT152" s="35"/>
      <c r="APU152" s="35"/>
      <c r="APV152" s="35"/>
      <c r="APW152" s="35"/>
      <c r="APX152" s="35"/>
      <c r="APY152" s="35"/>
      <c r="APZ152" s="35"/>
      <c r="AQA152" s="35"/>
      <c r="AQB152" s="35"/>
      <c r="AQC152" s="35"/>
      <c r="AQD152" s="35"/>
      <c r="AQE152" s="35"/>
      <c r="AQF152" s="35"/>
      <c r="AQG152" s="35"/>
      <c r="AQH152" s="35"/>
      <c r="AQI152" s="35"/>
      <c r="AQJ152" s="35"/>
      <c r="AQK152" s="35"/>
      <c r="AQL152" s="35"/>
      <c r="AQM152" s="35"/>
      <c r="AQN152" s="35"/>
      <c r="AQO152" s="35"/>
      <c r="AQP152" s="35"/>
      <c r="AQQ152" s="35"/>
      <c r="AQR152" s="35"/>
      <c r="AQS152" s="35"/>
      <c r="AQT152" s="35"/>
      <c r="AQU152" s="35"/>
      <c r="AQV152" s="35"/>
      <c r="AQW152" s="35"/>
      <c r="AQX152" s="35"/>
      <c r="AQY152" s="35"/>
      <c r="AQZ152" s="35"/>
      <c r="ARA152" s="35"/>
      <c r="ARB152" s="35"/>
      <c r="ARC152" s="35"/>
      <c r="ARD152" s="35"/>
      <c r="ARE152" s="35"/>
      <c r="ARF152" s="35"/>
      <c r="ARG152" s="35"/>
      <c r="ARH152" s="35"/>
      <c r="ARI152" s="35"/>
      <c r="ARJ152" s="35"/>
      <c r="ARK152" s="35"/>
      <c r="ARL152" s="35"/>
      <c r="ARM152" s="35"/>
      <c r="ARN152" s="35"/>
      <c r="ARO152" s="35"/>
      <c r="ARP152" s="35"/>
      <c r="ARQ152" s="35"/>
      <c r="ARR152" s="35"/>
      <c r="ARS152" s="35"/>
      <c r="ART152" s="35"/>
      <c r="ARU152" s="35"/>
      <c r="ARV152" s="35"/>
      <c r="ARW152" s="35"/>
      <c r="ARX152" s="35"/>
      <c r="ARY152" s="35"/>
      <c r="ARZ152" s="35"/>
      <c r="ASA152" s="35"/>
      <c r="ASB152" s="35"/>
      <c r="ASC152" s="35"/>
      <c r="ASD152" s="35"/>
      <c r="ASE152" s="35"/>
      <c r="ASF152" s="35"/>
      <c r="ASG152" s="35"/>
      <c r="ASH152" s="35"/>
      <c r="ASI152" s="35"/>
      <c r="ASJ152" s="35"/>
      <c r="ASK152" s="35"/>
      <c r="ASL152" s="35"/>
      <c r="ASM152" s="35"/>
      <c r="ASN152" s="35"/>
      <c r="ASO152" s="35"/>
      <c r="ASP152" s="35"/>
      <c r="ASQ152" s="35"/>
      <c r="ASR152" s="35"/>
      <c r="ASS152" s="35"/>
      <c r="AST152" s="35"/>
      <c r="ASU152" s="35"/>
      <c r="ASV152" s="35"/>
      <c r="ASW152" s="35"/>
      <c r="ASX152" s="35"/>
      <c r="ASY152" s="35"/>
      <c r="ASZ152" s="35"/>
      <c r="ATA152" s="35"/>
      <c r="ATB152" s="35"/>
      <c r="ATC152" s="35"/>
      <c r="ATD152" s="35"/>
      <c r="ATE152" s="35"/>
      <c r="ATF152" s="35"/>
      <c r="ATG152" s="35"/>
      <c r="ATH152" s="35"/>
      <c r="ATI152" s="35"/>
      <c r="ATJ152" s="35"/>
      <c r="ATK152" s="35"/>
      <c r="ATL152" s="35"/>
      <c r="ATM152" s="35"/>
      <c r="ATN152" s="35"/>
      <c r="ATO152" s="35"/>
      <c r="ATP152" s="35"/>
      <c r="ATQ152" s="35"/>
      <c r="ATR152" s="35"/>
      <c r="ATS152" s="35"/>
      <c r="ATT152" s="35"/>
      <c r="ATU152" s="35"/>
      <c r="ATV152" s="35"/>
      <c r="ATW152" s="35"/>
      <c r="ATX152" s="35"/>
      <c r="ATY152" s="35"/>
      <c r="ATZ152" s="35"/>
      <c r="AUA152" s="35"/>
      <c r="AUB152" s="35"/>
      <c r="AUC152" s="35"/>
      <c r="AUD152" s="35"/>
      <c r="AUE152" s="35"/>
      <c r="AUF152" s="35"/>
      <c r="AUG152" s="35"/>
      <c r="AUH152" s="35"/>
      <c r="AUI152" s="35"/>
      <c r="AUJ152" s="35"/>
      <c r="AUK152" s="35"/>
      <c r="AUL152" s="35"/>
      <c r="AUM152" s="35"/>
      <c r="AUN152" s="35"/>
      <c r="AUO152" s="35"/>
      <c r="AUP152" s="35"/>
      <c r="AUQ152" s="35"/>
      <c r="AUR152" s="35"/>
      <c r="AUS152" s="35"/>
      <c r="AUT152" s="35"/>
      <c r="AUU152" s="35"/>
      <c r="AUV152" s="35"/>
      <c r="AUW152" s="35"/>
      <c r="AUX152" s="35"/>
      <c r="AUY152" s="35"/>
      <c r="AUZ152" s="35"/>
      <c r="AVA152" s="35"/>
      <c r="AVB152" s="35"/>
      <c r="AVI152" s="35"/>
      <c r="AVJ152" s="35"/>
      <c r="AVK152" s="35"/>
      <c r="AVL152" s="35"/>
      <c r="AVM152" s="35"/>
      <c r="AVN152" s="35"/>
      <c r="AVO152" s="35"/>
      <c r="AVP152" s="35"/>
      <c r="AVQ152" s="35"/>
      <c r="AVR152" s="35"/>
      <c r="AVS152" s="35"/>
      <c r="AVT152" s="35"/>
      <c r="AVU152" s="35"/>
      <c r="AVV152" s="35"/>
      <c r="AVW152" s="35"/>
      <c r="AVX152" s="35"/>
      <c r="AVY152" s="35"/>
      <c r="AVZ152" s="35"/>
      <c r="AWA152" s="35"/>
      <c r="AWB152" s="35"/>
      <c r="AWC152" s="35"/>
      <c r="AWD152" s="35"/>
      <c r="AWE152" s="35"/>
      <c r="AWF152" s="35"/>
      <c r="AWG152" s="35"/>
      <c r="AWH152" s="35"/>
      <c r="AWI152" s="35"/>
      <c r="AWJ152" s="35"/>
      <c r="AWK152" s="35"/>
      <c r="AWL152" s="35"/>
      <c r="AWM152" s="35"/>
      <c r="AWN152" s="35"/>
      <c r="AWO152" s="35"/>
      <c r="AWP152" s="35"/>
      <c r="AWQ152" s="35"/>
      <c r="AWR152" s="35"/>
      <c r="AWS152" s="35"/>
      <c r="AWT152" s="35"/>
      <c r="AWU152" s="35"/>
      <c r="AWV152" s="35"/>
      <c r="AWW152" s="35"/>
      <c r="AWX152" s="35"/>
      <c r="AWY152" s="35"/>
      <c r="AWZ152" s="35"/>
      <c r="AXA152" s="35"/>
      <c r="AXB152" s="35"/>
      <c r="AXC152" s="35"/>
      <c r="AXD152" s="35"/>
      <c r="AXE152" s="35"/>
      <c r="AXF152" s="35"/>
      <c r="AXG152" s="35"/>
      <c r="AXH152" s="35"/>
      <c r="AXI152" s="35"/>
      <c r="AXJ152" s="35"/>
      <c r="AXK152" s="35"/>
      <c r="AXL152" s="35"/>
      <c r="AXM152" s="35"/>
      <c r="AXN152" s="35"/>
      <c r="AXO152" s="35"/>
      <c r="AXP152" s="35"/>
      <c r="AXQ152" s="35"/>
      <c r="AXR152" s="35"/>
      <c r="AXS152" s="35"/>
      <c r="AXT152" s="35"/>
      <c r="AXU152" s="35"/>
      <c r="AXV152" s="35"/>
      <c r="AXW152" s="35"/>
      <c r="AXX152" s="35"/>
      <c r="AXY152" s="35"/>
      <c r="AXZ152" s="35"/>
      <c r="AYA152" s="35"/>
      <c r="AYB152" s="35"/>
      <c r="AYC152" s="35"/>
      <c r="AYD152" s="35"/>
      <c r="AYE152" s="35"/>
      <c r="AYF152" s="35"/>
      <c r="AYG152" s="35"/>
      <c r="AYH152" s="35"/>
      <c r="AYI152" s="35"/>
      <c r="AYJ152" s="35"/>
      <c r="AYK152" s="35"/>
      <c r="AYL152" s="35"/>
      <c r="AYM152" s="35"/>
      <c r="AYN152" s="35"/>
      <c r="AYO152" s="35"/>
      <c r="AYP152" s="35"/>
      <c r="AYQ152" s="35"/>
      <c r="AYR152" s="35"/>
      <c r="AYS152" s="35"/>
      <c r="AYT152" s="35"/>
      <c r="AYU152" s="35"/>
      <c r="AYV152" s="35"/>
      <c r="AYW152" s="35"/>
      <c r="AYX152" s="35"/>
      <c r="AYY152" s="35"/>
      <c r="AYZ152" s="35"/>
      <c r="AZA152" s="35"/>
      <c r="AZB152" s="35"/>
      <c r="AZC152" s="35"/>
      <c r="AZD152" s="35"/>
      <c r="AZE152" s="35"/>
      <c r="AZF152" s="35"/>
      <c r="AZG152" s="35"/>
      <c r="AZH152" s="35"/>
      <c r="AZI152" s="35"/>
      <c r="AZJ152" s="35"/>
      <c r="AZK152" s="35"/>
      <c r="AZL152" s="35"/>
      <c r="AZM152" s="35"/>
      <c r="AZN152" s="35"/>
      <c r="AZO152" s="35"/>
      <c r="AZP152" s="35"/>
      <c r="AZQ152" s="35"/>
      <c r="AZR152" s="35"/>
      <c r="AZS152" s="35"/>
      <c r="AZT152" s="35"/>
      <c r="AZU152" s="35"/>
      <c r="AZV152" s="35"/>
      <c r="AZW152" s="35"/>
      <c r="AZX152" s="35"/>
      <c r="AZY152" s="35"/>
      <c r="AZZ152" s="35"/>
      <c r="BAA152" s="35"/>
      <c r="BAB152" s="35"/>
      <c r="BAC152" s="35"/>
      <c r="BAD152" s="35"/>
      <c r="BAE152" s="35"/>
      <c r="BAF152" s="35"/>
      <c r="BAG152" s="35"/>
      <c r="BAH152" s="35"/>
      <c r="BAI152" s="35"/>
      <c r="BAJ152" s="35"/>
      <c r="BAK152" s="35"/>
      <c r="BAL152" s="35"/>
      <c r="BAM152" s="35"/>
      <c r="BAN152" s="35"/>
      <c r="BAO152" s="35"/>
      <c r="BAP152" s="35"/>
      <c r="BAQ152" s="35"/>
      <c r="BAR152" s="35"/>
      <c r="BAS152" s="35"/>
      <c r="BAT152" s="35"/>
      <c r="BAU152" s="35"/>
      <c r="BAV152" s="35"/>
      <c r="BAW152" s="35"/>
      <c r="BAX152" s="35"/>
      <c r="BAY152" s="35"/>
      <c r="BAZ152" s="35"/>
      <c r="BBA152" s="35"/>
      <c r="BBB152" s="35"/>
      <c r="BBC152" s="35"/>
      <c r="BBD152" s="35"/>
      <c r="BBE152" s="35"/>
      <c r="BBF152" s="35"/>
      <c r="BBG152" s="35"/>
      <c r="BBH152" s="35"/>
      <c r="BBI152" s="35"/>
      <c r="BBJ152" s="35"/>
      <c r="BBK152" s="35"/>
      <c r="BBL152" s="35"/>
      <c r="BBM152" s="35"/>
      <c r="BBN152" s="35"/>
      <c r="BBO152" s="35"/>
      <c r="BBP152" s="35"/>
      <c r="BBQ152" s="35"/>
      <c r="BBR152" s="35"/>
      <c r="BBS152" s="35"/>
      <c r="BBT152" s="35"/>
      <c r="BBU152" s="35"/>
      <c r="BBV152" s="35"/>
      <c r="BBW152" s="35"/>
      <c r="BBX152" s="35"/>
      <c r="BBY152" s="35"/>
      <c r="BBZ152" s="35"/>
      <c r="BCA152" s="35"/>
      <c r="BCB152" s="35"/>
      <c r="BCC152" s="35"/>
      <c r="BCD152" s="35"/>
      <c r="BCE152" s="35"/>
      <c r="BCF152" s="35"/>
      <c r="BCG152" s="35"/>
      <c r="BCH152" s="35"/>
      <c r="BCI152" s="35"/>
      <c r="BCJ152" s="35"/>
      <c r="BCK152" s="35"/>
      <c r="BCL152" s="35"/>
      <c r="BCM152" s="35"/>
      <c r="BCN152" s="35"/>
      <c r="BCO152" s="35"/>
      <c r="BCP152" s="35"/>
      <c r="BCQ152" s="35"/>
      <c r="BCR152" s="35"/>
      <c r="BCS152" s="35"/>
      <c r="BCT152" s="35"/>
      <c r="BCU152" s="35"/>
      <c r="BCV152" s="35"/>
      <c r="BCW152" s="35"/>
      <c r="BCX152" s="35"/>
      <c r="BCY152" s="35"/>
      <c r="BCZ152" s="35"/>
      <c r="BDA152" s="35"/>
      <c r="BDB152" s="35"/>
      <c r="BDC152" s="35"/>
      <c r="BDD152" s="35"/>
      <c r="BDE152" s="35"/>
      <c r="BDF152" s="35"/>
      <c r="BDG152" s="35"/>
      <c r="BDH152" s="35"/>
      <c r="BDI152" s="35"/>
      <c r="BDJ152" s="35"/>
      <c r="BDK152" s="35"/>
      <c r="BDL152" s="35"/>
      <c r="BDM152" s="35"/>
      <c r="BDN152" s="35"/>
      <c r="BDO152" s="35"/>
      <c r="BDP152" s="35"/>
      <c r="BDQ152" s="35"/>
      <c r="BDR152" s="35"/>
      <c r="BDS152" s="35"/>
      <c r="BDT152" s="35"/>
      <c r="BDU152" s="35"/>
      <c r="BDV152" s="35"/>
      <c r="BDW152" s="35"/>
      <c r="BDX152" s="35"/>
      <c r="BDY152" s="35"/>
      <c r="BDZ152" s="35"/>
      <c r="BEA152" s="35"/>
      <c r="BEB152" s="35"/>
      <c r="BEC152" s="35"/>
      <c r="BED152" s="35"/>
      <c r="BEE152" s="35"/>
      <c r="BEF152" s="35"/>
      <c r="BEG152" s="35"/>
      <c r="BEH152" s="35"/>
      <c r="BEI152" s="35"/>
      <c r="BEJ152" s="35"/>
      <c r="BEK152" s="35"/>
      <c r="BEL152" s="35"/>
      <c r="BEM152" s="35"/>
      <c r="BEN152" s="35"/>
      <c r="BEO152" s="35"/>
      <c r="BEP152" s="35"/>
      <c r="BEQ152" s="35"/>
      <c r="BER152" s="35"/>
      <c r="BES152" s="35"/>
      <c r="BET152" s="35"/>
      <c r="BEU152" s="35"/>
      <c r="BEV152" s="35"/>
      <c r="BEW152" s="35"/>
      <c r="BEX152" s="35"/>
      <c r="BFE152" s="35"/>
      <c r="BFF152" s="35"/>
      <c r="BFG152" s="35"/>
      <c r="BFH152" s="35"/>
      <c r="BFI152" s="35"/>
      <c r="BFJ152" s="35"/>
      <c r="BFK152" s="35"/>
      <c r="BFL152" s="35"/>
      <c r="BFM152" s="35"/>
      <c r="BFN152" s="35"/>
      <c r="BFO152" s="35"/>
      <c r="BFP152" s="35"/>
      <c r="BFQ152" s="35"/>
      <c r="BFR152" s="35"/>
      <c r="BFS152" s="35"/>
      <c r="BFT152" s="35"/>
      <c r="BFU152" s="35"/>
      <c r="BFV152" s="35"/>
      <c r="BFW152" s="35"/>
      <c r="BFX152" s="35"/>
      <c r="BFY152" s="35"/>
      <c r="BFZ152" s="35"/>
      <c r="BGA152" s="35"/>
      <c r="BGB152" s="35"/>
      <c r="BGC152" s="35"/>
      <c r="BGD152" s="35"/>
      <c r="BGE152" s="35"/>
      <c r="BGF152" s="35"/>
      <c r="BGG152" s="35"/>
      <c r="BGH152" s="35"/>
      <c r="BGI152" s="35"/>
      <c r="BGJ152" s="35"/>
      <c r="BGK152" s="35"/>
      <c r="BGL152" s="35"/>
      <c r="BGM152" s="35"/>
      <c r="BGN152" s="35"/>
      <c r="BGO152" s="35"/>
      <c r="BGP152" s="35"/>
      <c r="BGQ152" s="35"/>
      <c r="BGR152" s="35"/>
      <c r="BGS152" s="35"/>
      <c r="BGT152" s="35"/>
      <c r="BGU152" s="35"/>
      <c r="BGV152" s="35"/>
      <c r="BGW152" s="35"/>
      <c r="BGX152" s="35"/>
      <c r="BGY152" s="35"/>
      <c r="BGZ152" s="35"/>
      <c r="BHA152" s="35"/>
      <c r="BHB152" s="35"/>
      <c r="BHC152" s="35"/>
      <c r="BHD152" s="35"/>
      <c r="BHE152" s="35"/>
      <c r="BHF152" s="35"/>
      <c r="BHG152" s="35"/>
      <c r="BHH152" s="35"/>
      <c r="BHI152" s="35"/>
      <c r="BHJ152" s="35"/>
      <c r="BHK152" s="35"/>
      <c r="BHL152" s="35"/>
      <c r="BHM152" s="35"/>
      <c r="BHN152" s="35"/>
      <c r="BHO152" s="35"/>
      <c r="BHP152" s="35"/>
      <c r="BHQ152" s="35"/>
      <c r="BHR152" s="35"/>
      <c r="BHS152" s="35"/>
      <c r="BHT152" s="35"/>
      <c r="BHU152" s="35"/>
      <c r="BHV152" s="35"/>
      <c r="BHW152" s="35"/>
      <c r="BHX152" s="35"/>
      <c r="BHY152" s="35"/>
      <c r="BHZ152" s="35"/>
      <c r="BIA152" s="35"/>
      <c r="BIB152" s="35"/>
      <c r="BIC152" s="35"/>
      <c r="BID152" s="35"/>
      <c r="BIE152" s="35"/>
      <c r="BIF152" s="35"/>
      <c r="BIG152" s="35"/>
      <c r="BIH152" s="35"/>
      <c r="BII152" s="35"/>
      <c r="BIJ152" s="35"/>
      <c r="BIK152" s="35"/>
      <c r="BIL152" s="35"/>
      <c r="BIM152" s="35"/>
      <c r="BIN152" s="35"/>
      <c r="BIO152" s="35"/>
      <c r="BIP152" s="35"/>
      <c r="BIQ152" s="35"/>
      <c r="BIR152" s="35"/>
      <c r="BIS152" s="35"/>
      <c r="BIT152" s="35"/>
      <c r="BIU152" s="35"/>
      <c r="BIV152" s="35"/>
      <c r="BIW152" s="35"/>
      <c r="BIX152" s="35"/>
      <c r="BIY152" s="35"/>
      <c r="BIZ152" s="35"/>
      <c r="BJA152" s="35"/>
      <c r="BJB152" s="35"/>
      <c r="BJC152" s="35"/>
      <c r="BJD152" s="35"/>
      <c r="BJE152" s="35"/>
      <c r="BJF152" s="35"/>
      <c r="BJG152" s="35"/>
      <c r="BJH152" s="35"/>
      <c r="BJI152" s="35"/>
      <c r="BJJ152" s="35"/>
      <c r="BJK152" s="35"/>
      <c r="BJL152" s="35"/>
      <c r="BJM152" s="35"/>
      <c r="BJN152" s="35"/>
      <c r="BJO152" s="35"/>
      <c r="BJP152" s="35"/>
      <c r="BJQ152" s="35"/>
      <c r="BJR152" s="35"/>
      <c r="BJS152" s="35"/>
      <c r="BJT152" s="35"/>
      <c r="BJU152" s="35"/>
      <c r="BJV152" s="35"/>
      <c r="BJW152" s="35"/>
      <c r="BJX152" s="35"/>
      <c r="BJY152" s="35"/>
      <c r="BJZ152" s="35"/>
      <c r="BKA152" s="35"/>
      <c r="BKB152" s="35"/>
      <c r="BKC152" s="35"/>
      <c r="BKD152" s="35"/>
      <c r="BKE152" s="35"/>
      <c r="BKF152" s="35"/>
      <c r="BKG152" s="35"/>
      <c r="BKH152" s="35"/>
      <c r="BKI152" s="35"/>
      <c r="BKJ152" s="35"/>
      <c r="BKK152" s="35"/>
      <c r="BKL152" s="35"/>
      <c r="BKM152" s="35"/>
      <c r="BKN152" s="35"/>
      <c r="BKO152" s="35"/>
      <c r="BKP152" s="35"/>
      <c r="BKQ152" s="35"/>
      <c r="BKR152" s="35"/>
      <c r="BKS152" s="35"/>
      <c r="BKT152" s="35"/>
      <c r="BKU152" s="35"/>
      <c r="BKV152" s="35"/>
      <c r="BKW152" s="35"/>
      <c r="BKX152" s="35"/>
      <c r="BKY152" s="35"/>
      <c r="BKZ152" s="35"/>
      <c r="BLA152" s="35"/>
      <c r="BLB152" s="35"/>
      <c r="BLC152" s="35"/>
      <c r="BLD152" s="35"/>
      <c r="BLE152" s="35"/>
      <c r="BLF152" s="35"/>
      <c r="BLG152" s="35"/>
      <c r="BLH152" s="35"/>
      <c r="BLI152" s="35"/>
      <c r="BLJ152" s="35"/>
      <c r="BLK152" s="35"/>
      <c r="BLL152" s="35"/>
      <c r="BLM152" s="35"/>
      <c r="BLN152" s="35"/>
      <c r="BLO152" s="35"/>
      <c r="BLP152" s="35"/>
      <c r="BLQ152" s="35"/>
      <c r="BLR152" s="35"/>
      <c r="BLS152" s="35"/>
      <c r="BLT152" s="35"/>
      <c r="BLU152" s="35"/>
      <c r="BLV152" s="35"/>
      <c r="BLW152" s="35"/>
      <c r="BLX152" s="35"/>
      <c r="BLY152" s="35"/>
      <c r="BLZ152" s="35"/>
      <c r="BMA152" s="35"/>
      <c r="BMB152" s="35"/>
      <c r="BMC152" s="35"/>
      <c r="BMD152" s="35"/>
      <c r="BME152" s="35"/>
      <c r="BMF152" s="35"/>
      <c r="BMG152" s="35"/>
      <c r="BMH152" s="35"/>
      <c r="BMI152" s="35"/>
      <c r="BMJ152" s="35"/>
      <c r="BMK152" s="35"/>
      <c r="BML152" s="35"/>
      <c r="BMM152" s="35"/>
      <c r="BMN152" s="35"/>
      <c r="BMO152" s="35"/>
      <c r="BMP152" s="35"/>
      <c r="BMQ152" s="35"/>
      <c r="BMR152" s="35"/>
      <c r="BMS152" s="35"/>
      <c r="BMT152" s="35"/>
      <c r="BMU152" s="35"/>
      <c r="BMV152" s="35"/>
      <c r="BMW152" s="35"/>
      <c r="BMX152" s="35"/>
      <c r="BMY152" s="35"/>
      <c r="BMZ152" s="35"/>
      <c r="BNA152" s="35"/>
      <c r="BNB152" s="35"/>
      <c r="BNC152" s="35"/>
      <c r="BND152" s="35"/>
      <c r="BNE152" s="35"/>
      <c r="BNF152" s="35"/>
      <c r="BNG152" s="35"/>
      <c r="BNH152" s="35"/>
      <c r="BNI152" s="35"/>
      <c r="BNJ152" s="35"/>
      <c r="BNK152" s="35"/>
      <c r="BNL152" s="35"/>
      <c r="BNM152" s="35"/>
      <c r="BNN152" s="35"/>
      <c r="BNO152" s="35"/>
      <c r="BNP152" s="35"/>
      <c r="BNQ152" s="35"/>
      <c r="BNR152" s="35"/>
      <c r="BNS152" s="35"/>
      <c r="BNT152" s="35"/>
      <c r="BNU152" s="35"/>
      <c r="BNV152" s="35"/>
      <c r="BNW152" s="35"/>
      <c r="BNX152" s="35"/>
      <c r="BNY152" s="35"/>
      <c r="BNZ152" s="35"/>
      <c r="BOA152" s="35"/>
      <c r="BOB152" s="35"/>
      <c r="BOC152" s="35"/>
      <c r="BOD152" s="35"/>
      <c r="BOE152" s="35"/>
      <c r="BOF152" s="35"/>
      <c r="BOG152" s="35"/>
      <c r="BOH152" s="35"/>
      <c r="BOI152" s="35"/>
      <c r="BOJ152" s="35"/>
      <c r="BOK152" s="35"/>
      <c r="BOL152" s="35"/>
      <c r="BOM152" s="35"/>
      <c r="BON152" s="35"/>
      <c r="BOO152" s="35"/>
      <c r="BOP152" s="35"/>
      <c r="BOQ152" s="35"/>
      <c r="BOR152" s="35"/>
      <c r="BOS152" s="35"/>
      <c r="BOT152" s="35"/>
      <c r="BPA152" s="35"/>
      <c r="BPB152" s="35"/>
      <c r="BPC152" s="35"/>
      <c r="BPD152" s="35"/>
      <c r="BPE152" s="35"/>
      <c r="BPF152" s="35"/>
      <c r="BPG152" s="35"/>
      <c r="BPH152" s="35"/>
      <c r="BPI152" s="35"/>
      <c r="BPJ152" s="35"/>
      <c r="BPK152" s="35"/>
      <c r="BPL152" s="35"/>
      <c r="BPM152" s="35"/>
      <c r="BPN152" s="35"/>
      <c r="BPO152" s="35"/>
      <c r="BPP152" s="35"/>
      <c r="BPQ152" s="35"/>
      <c r="BPR152" s="35"/>
      <c r="BPS152" s="35"/>
      <c r="BPT152" s="35"/>
      <c r="BPU152" s="35"/>
      <c r="BPV152" s="35"/>
      <c r="BPW152" s="35"/>
      <c r="BPX152" s="35"/>
      <c r="BPY152" s="35"/>
      <c r="BPZ152" s="35"/>
      <c r="BQA152" s="35"/>
      <c r="BQB152" s="35"/>
      <c r="BQC152" s="35"/>
      <c r="BQD152" s="35"/>
      <c r="BQE152" s="35"/>
      <c r="BQF152" s="35"/>
      <c r="BQG152" s="35"/>
      <c r="BQH152" s="35"/>
      <c r="BQI152" s="35"/>
      <c r="BQJ152" s="35"/>
      <c r="BQK152" s="35"/>
      <c r="BQL152" s="35"/>
      <c r="BQM152" s="35"/>
      <c r="BQN152" s="35"/>
      <c r="BQO152" s="35"/>
      <c r="BQP152" s="35"/>
      <c r="BQQ152" s="35"/>
      <c r="BQR152" s="35"/>
      <c r="BQS152" s="35"/>
      <c r="BQT152" s="35"/>
      <c r="BQU152" s="35"/>
      <c r="BQV152" s="35"/>
      <c r="BQW152" s="35"/>
      <c r="BQX152" s="35"/>
      <c r="BQY152" s="35"/>
      <c r="BQZ152" s="35"/>
      <c r="BRA152" s="35"/>
      <c r="BRB152" s="35"/>
      <c r="BRC152" s="35"/>
      <c r="BRD152" s="35"/>
      <c r="BRE152" s="35"/>
      <c r="BRF152" s="35"/>
      <c r="BRG152" s="35"/>
      <c r="BRH152" s="35"/>
      <c r="BRI152" s="35"/>
      <c r="BRJ152" s="35"/>
      <c r="BRK152" s="35"/>
      <c r="BRL152" s="35"/>
      <c r="BRM152" s="35"/>
      <c r="BRN152" s="35"/>
      <c r="BRO152" s="35"/>
      <c r="BRP152" s="35"/>
      <c r="BRQ152" s="35"/>
      <c r="BRR152" s="35"/>
      <c r="BRS152" s="35"/>
      <c r="BRT152" s="35"/>
      <c r="BRU152" s="35"/>
      <c r="BRV152" s="35"/>
      <c r="BRW152" s="35"/>
      <c r="BRX152" s="35"/>
      <c r="BRY152" s="35"/>
      <c r="BRZ152" s="35"/>
      <c r="BSA152" s="35"/>
      <c r="BSB152" s="35"/>
      <c r="BSC152" s="35"/>
      <c r="BSD152" s="35"/>
      <c r="BSE152" s="35"/>
      <c r="BSF152" s="35"/>
      <c r="BSG152" s="35"/>
      <c r="BSH152" s="35"/>
      <c r="BSI152" s="35"/>
      <c r="BSJ152" s="35"/>
      <c r="BSK152" s="35"/>
      <c r="BSL152" s="35"/>
      <c r="BSM152" s="35"/>
      <c r="BSN152" s="35"/>
      <c r="BSO152" s="35"/>
      <c r="BSP152" s="35"/>
      <c r="BSQ152" s="35"/>
      <c r="BSR152" s="35"/>
      <c r="BSS152" s="35"/>
      <c r="BST152" s="35"/>
      <c r="BSU152" s="35"/>
      <c r="BSV152" s="35"/>
      <c r="BSW152" s="35"/>
      <c r="BSX152" s="35"/>
      <c r="BSY152" s="35"/>
      <c r="BSZ152" s="35"/>
      <c r="BTA152" s="35"/>
      <c r="BTB152" s="35"/>
      <c r="BTC152" s="35"/>
      <c r="BTD152" s="35"/>
      <c r="BTE152" s="35"/>
      <c r="BTF152" s="35"/>
      <c r="BTG152" s="35"/>
      <c r="BTH152" s="35"/>
      <c r="BTI152" s="35"/>
      <c r="BTJ152" s="35"/>
      <c r="BTK152" s="35"/>
      <c r="BTL152" s="35"/>
      <c r="BTM152" s="35"/>
      <c r="BTN152" s="35"/>
      <c r="BTO152" s="35"/>
      <c r="BTP152" s="35"/>
      <c r="BTQ152" s="35"/>
      <c r="BTR152" s="35"/>
      <c r="BTS152" s="35"/>
      <c r="BTT152" s="35"/>
      <c r="BTU152" s="35"/>
      <c r="BTV152" s="35"/>
      <c r="BTW152" s="35"/>
      <c r="BTX152" s="35"/>
      <c r="BTY152" s="35"/>
      <c r="BTZ152" s="35"/>
      <c r="BUA152" s="35"/>
      <c r="BUB152" s="35"/>
      <c r="BUC152" s="35"/>
      <c r="BUD152" s="35"/>
      <c r="BUE152" s="35"/>
      <c r="BUF152" s="35"/>
      <c r="BUG152" s="35"/>
      <c r="BUH152" s="35"/>
      <c r="BUI152" s="35"/>
      <c r="BUJ152" s="35"/>
      <c r="BUK152" s="35"/>
      <c r="BUL152" s="35"/>
      <c r="BUM152" s="35"/>
      <c r="BUN152" s="35"/>
      <c r="BUO152" s="35"/>
      <c r="BUP152" s="35"/>
      <c r="BUQ152" s="35"/>
      <c r="BUR152" s="35"/>
      <c r="BUS152" s="35"/>
      <c r="BUT152" s="35"/>
      <c r="BUU152" s="35"/>
      <c r="BUV152" s="35"/>
      <c r="BUW152" s="35"/>
      <c r="BUX152" s="35"/>
      <c r="BUY152" s="35"/>
      <c r="BUZ152" s="35"/>
      <c r="BVA152" s="35"/>
      <c r="BVB152" s="35"/>
      <c r="BVC152" s="35"/>
      <c r="BVD152" s="35"/>
      <c r="BVE152" s="35"/>
      <c r="BVF152" s="35"/>
      <c r="BVG152" s="35"/>
      <c r="BVH152" s="35"/>
      <c r="BVI152" s="35"/>
      <c r="BVJ152" s="35"/>
      <c r="BVK152" s="35"/>
      <c r="BVL152" s="35"/>
      <c r="BVM152" s="35"/>
      <c r="BVN152" s="35"/>
      <c r="BVO152" s="35"/>
      <c r="BVP152" s="35"/>
      <c r="BVQ152" s="35"/>
      <c r="BVR152" s="35"/>
      <c r="BVS152" s="35"/>
      <c r="BVT152" s="35"/>
      <c r="BVU152" s="35"/>
      <c r="BVV152" s="35"/>
      <c r="BVW152" s="35"/>
      <c r="BVX152" s="35"/>
      <c r="BVY152" s="35"/>
      <c r="BVZ152" s="35"/>
      <c r="BWA152" s="35"/>
      <c r="BWB152" s="35"/>
      <c r="BWC152" s="35"/>
      <c r="BWD152" s="35"/>
      <c r="BWE152" s="35"/>
      <c r="BWF152" s="35"/>
      <c r="BWG152" s="35"/>
      <c r="BWH152" s="35"/>
      <c r="BWI152" s="35"/>
      <c r="BWJ152" s="35"/>
      <c r="BWK152" s="35"/>
      <c r="BWL152" s="35"/>
      <c r="BWM152" s="35"/>
      <c r="BWN152" s="35"/>
      <c r="BWO152" s="35"/>
      <c r="BWP152" s="35"/>
      <c r="BWQ152" s="35"/>
      <c r="BWR152" s="35"/>
      <c r="BWS152" s="35"/>
      <c r="BWT152" s="35"/>
      <c r="BWU152" s="35"/>
      <c r="BWV152" s="35"/>
      <c r="BWW152" s="35"/>
      <c r="BWX152" s="35"/>
      <c r="BWY152" s="35"/>
      <c r="BWZ152" s="35"/>
      <c r="BXA152" s="35"/>
      <c r="BXB152" s="35"/>
      <c r="BXC152" s="35"/>
      <c r="BXD152" s="35"/>
      <c r="BXE152" s="35"/>
      <c r="BXF152" s="35"/>
      <c r="BXG152" s="35"/>
      <c r="BXH152" s="35"/>
      <c r="BXI152" s="35"/>
      <c r="BXJ152" s="35"/>
      <c r="BXK152" s="35"/>
      <c r="BXL152" s="35"/>
      <c r="BXM152" s="35"/>
      <c r="BXN152" s="35"/>
      <c r="BXO152" s="35"/>
      <c r="BXP152" s="35"/>
      <c r="BXQ152" s="35"/>
      <c r="BXR152" s="35"/>
      <c r="BXS152" s="35"/>
      <c r="BXT152" s="35"/>
      <c r="BXU152" s="35"/>
      <c r="BXV152" s="35"/>
      <c r="BXW152" s="35"/>
      <c r="BXX152" s="35"/>
      <c r="BXY152" s="35"/>
      <c r="BXZ152" s="35"/>
      <c r="BYA152" s="35"/>
      <c r="BYB152" s="35"/>
      <c r="BYC152" s="35"/>
      <c r="BYD152" s="35"/>
      <c r="BYE152" s="35"/>
      <c r="BYF152" s="35"/>
      <c r="BYG152" s="35"/>
      <c r="BYH152" s="35"/>
      <c r="BYI152" s="35"/>
      <c r="BYJ152" s="35"/>
      <c r="BYK152" s="35"/>
      <c r="BYL152" s="35"/>
      <c r="BYM152" s="35"/>
      <c r="BYN152" s="35"/>
      <c r="BYO152" s="35"/>
      <c r="BYP152" s="35"/>
      <c r="BYW152" s="35"/>
      <c r="BYX152" s="35"/>
      <c r="BYY152" s="35"/>
      <c r="BYZ152" s="35"/>
      <c r="BZA152" s="35"/>
      <c r="BZB152" s="35"/>
      <c r="BZC152" s="35"/>
      <c r="BZD152" s="35"/>
      <c r="BZE152" s="35"/>
      <c r="BZF152" s="35"/>
      <c r="BZG152" s="35"/>
      <c r="BZH152" s="35"/>
      <c r="BZI152" s="35"/>
      <c r="BZJ152" s="35"/>
      <c r="BZK152" s="35"/>
      <c r="BZL152" s="35"/>
      <c r="BZM152" s="35"/>
      <c r="BZN152" s="35"/>
      <c r="BZO152" s="35"/>
      <c r="BZP152" s="35"/>
      <c r="BZQ152" s="35"/>
      <c r="BZR152" s="35"/>
      <c r="BZS152" s="35"/>
      <c r="BZT152" s="35"/>
      <c r="BZU152" s="35"/>
      <c r="BZV152" s="35"/>
      <c r="BZW152" s="35"/>
      <c r="BZX152" s="35"/>
      <c r="BZY152" s="35"/>
      <c r="BZZ152" s="35"/>
      <c r="CAA152" s="35"/>
      <c r="CAB152" s="35"/>
      <c r="CAC152" s="35"/>
      <c r="CAD152" s="35"/>
      <c r="CAE152" s="35"/>
      <c r="CAF152" s="35"/>
      <c r="CAG152" s="35"/>
      <c r="CAH152" s="35"/>
      <c r="CAI152" s="35"/>
      <c r="CAJ152" s="35"/>
      <c r="CAK152" s="35"/>
      <c r="CAL152" s="35"/>
      <c r="CAM152" s="35"/>
      <c r="CAN152" s="35"/>
      <c r="CAO152" s="35"/>
      <c r="CAP152" s="35"/>
      <c r="CAQ152" s="35"/>
      <c r="CAR152" s="35"/>
      <c r="CAS152" s="35"/>
      <c r="CAT152" s="35"/>
      <c r="CAU152" s="35"/>
      <c r="CAV152" s="35"/>
      <c r="CAW152" s="35"/>
      <c r="CAX152" s="35"/>
      <c r="CAY152" s="35"/>
      <c r="CAZ152" s="35"/>
      <c r="CBA152" s="35"/>
      <c r="CBB152" s="35"/>
      <c r="CBC152" s="35"/>
      <c r="CBD152" s="35"/>
      <c r="CBE152" s="35"/>
      <c r="CBF152" s="35"/>
      <c r="CBG152" s="35"/>
      <c r="CBH152" s="35"/>
      <c r="CBI152" s="35"/>
      <c r="CBJ152" s="35"/>
      <c r="CBK152" s="35"/>
      <c r="CBL152" s="35"/>
      <c r="CBM152" s="35"/>
      <c r="CBN152" s="35"/>
      <c r="CBO152" s="35"/>
      <c r="CBP152" s="35"/>
      <c r="CBQ152" s="35"/>
      <c r="CBR152" s="35"/>
      <c r="CBS152" s="35"/>
      <c r="CBT152" s="35"/>
      <c r="CBU152" s="35"/>
      <c r="CBV152" s="35"/>
      <c r="CBW152" s="35"/>
      <c r="CBX152" s="35"/>
      <c r="CBY152" s="35"/>
      <c r="CBZ152" s="35"/>
      <c r="CCA152" s="35"/>
      <c r="CCB152" s="35"/>
      <c r="CCC152" s="35"/>
      <c r="CCD152" s="35"/>
      <c r="CCE152" s="35"/>
      <c r="CCF152" s="35"/>
      <c r="CCG152" s="35"/>
      <c r="CCH152" s="35"/>
      <c r="CCI152" s="35"/>
      <c r="CCJ152" s="35"/>
      <c r="CCK152" s="35"/>
      <c r="CCL152" s="35"/>
      <c r="CCM152" s="35"/>
      <c r="CCN152" s="35"/>
      <c r="CCO152" s="35"/>
      <c r="CCP152" s="35"/>
      <c r="CCQ152" s="35"/>
      <c r="CCR152" s="35"/>
      <c r="CCS152" s="35"/>
      <c r="CCT152" s="35"/>
      <c r="CCU152" s="35"/>
      <c r="CCV152" s="35"/>
      <c r="CCW152" s="35"/>
      <c r="CCX152" s="35"/>
      <c r="CCY152" s="35"/>
      <c r="CCZ152" s="35"/>
      <c r="CDA152" s="35"/>
      <c r="CDB152" s="35"/>
      <c r="CDC152" s="35"/>
      <c r="CDD152" s="35"/>
      <c r="CDE152" s="35"/>
      <c r="CDF152" s="35"/>
      <c r="CDG152" s="35"/>
      <c r="CDH152" s="35"/>
      <c r="CDI152" s="35"/>
      <c r="CDJ152" s="35"/>
      <c r="CDK152" s="35"/>
      <c r="CDL152" s="35"/>
      <c r="CDM152" s="35"/>
      <c r="CDN152" s="35"/>
      <c r="CDO152" s="35"/>
      <c r="CDP152" s="35"/>
      <c r="CDQ152" s="35"/>
      <c r="CDR152" s="35"/>
      <c r="CDS152" s="35"/>
      <c r="CDT152" s="35"/>
      <c r="CDU152" s="35"/>
      <c r="CDV152" s="35"/>
      <c r="CDW152" s="35"/>
      <c r="CDX152" s="35"/>
      <c r="CDY152" s="35"/>
      <c r="CDZ152" s="35"/>
      <c r="CEA152" s="35"/>
      <c r="CEB152" s="35"/>
      <c r="CEC152" s="35"/>
      <c r="CED152" s="35"/>
      <c r="CEE152" s="35"/>
      <c r="CEF152" s="35"/>
      <c r="CEG152" s="35"/>
      <c r="CEH152" s="35"/>
      <c r="CEI152" s="35"/>
      <c r="CEJ152" s="35"/>
      <c r="CEK152" s="35"/>
      <c r="CEL152" s="35"/>
      <c r="CEM152" s="35"/>
      <c r="CEN152" s="35"/>
      <c r="CEO152" s="35"/>
      <c r="CEP152" s="35"/>
      <c r="CEQ152" s="35"/>
      <c r="CER152" s="35"/>
      <c r="CES152" s="35"/>
      <c r="CET152" s="35"/>
      <c r="CEU152" s="35"/>
      <c r="CEV152" s="35"/>
      <c r="CEW152" s="35"/>
      <c r="CEX152" s="35"/>
      <c r="CEY152" s="35"/>
      <c r="CEZ152" s="35"/>
      <c r="CFA152" s="35"/>
      <c r="CFB152" s="35"/>
      <c r="CFC152" s="35"/>
      <c r="CFD152" s="35"/>
      <c r="CFE152" s="35"/>
      <c r="CFF152" s="35"/>
      <c r="CFG152" s="35"/>
      <c r="CFH152" s="35"/>
      <c r="CFI152" s="35"/>
      <c r="CFJ152" s="35"/>
      <c r="CFK152" s="35"/>
      <c r="CFL152" s="35"/>
      <c r="CFM152" s="35"/>
      <c r="CFN152" s="35"/>
      <c r="CFO152" s="35"/>
      <c r="CFP152" s="35"/>
      <c r="CFQ152" s="35"/>
      <c r="CFR152" s="35"/>
      <c r="CFS152" s="35"/>
      <c r="CFT152" s="35"/>
      <c r="CFU152" s="35"/>
      <c r="CFV152" s="35"/>
      <c r="CFW152" s="35"/>
      <c r="CFX152" s="35"/>
      <c r="CFY152" s="35"/>
      <c r="CFZ152" s="35"/>
      <c r="CGA152" s="35"/>
      <c r="CGB152" s="35"/>
      <c r="CGC152" s="35"/>
      <c r="CGD152" s="35"/>
      <c r="CGE152" s="35"/>
      <c r="CGF152" s="35"/>
      <c r="CGG152" s="35"/>
      <c r="CGH152" s="35"/>
      <c r="CGI152" s="35"/>
      <c r="CGJ152" s="35"/>
      <c r="CGK152" s="35"/>
      <c r="CGL152" s="35"/>
      <c r="CGM152" s="35"/>
      <c r="CGN152" s="35"/>
      <c r="CGO152" s="35"/>
      <c r="CGP152" s="35"/>
      <c r="CGQ152" s="35"/>
      <c r="CGR152" s="35"/>
      <c r="CGS152" s="35"/>
      <c r="CGT152" s="35"/>
      <c r="CGU152" s="35"/>
      <c r="CGV152" s="35"/>
      <c r="CGW152" s="35"/>
      <c r="CGX152" s="35"/>
      <c r="CGY152" s="35"/>
      <c r="CGZ152" s="35"/>
      <c r="CHA152" s="35"/>
      <c r="CHB152" s="35"/>
      <c r="CHC152" s="35"/>
      <c r="CHD152" s="35"/>
      <c r="CHE152" s="35"/>
      <c r="CHF152" s="35"/>
      <c r="CHG152" s="35"/>
      <c r="CHH152" s="35"/>
      <c r="CHI152" s="35"/>
      <c r="CHJ152" s="35"/>
      <c r="CHK152" s="35"/>
      <c r="CHL152" s="35"/>
      <c r="CHM152" s="35"/>
      <c r="CHN152" s="35"/>
      <c r="CHO152" s="35"/>
      <c r="CHP152" s="35"/>
      <c r="CHQ152" s="35"/>
      <c r="CHR152" s="35"/>
      <c r="CHS152" s="35"/>
      <c r="CHT152" s="35"/>
      <c r="CHU152" s="35"/>
      <c r="CHV152" s="35"/>
      <c r="CHW152" s="35"/>
      <c r="CHX152" s="35"/>
      <c r="CHY152" s="35"/>
      <c r="CHZ152" s="35"/>
      <c r="CIA152" s="35"/>
      <c r="CIB152" s="35"/>
      <c r="CIC152" s="35"/>
      <c r="CID152" s="35"/>
      <c r="CIE152" s="35"/>
      <c r="CIF152" s="35"/>
      <c r="CIG152" s="35"/>
      <c r="CIH152" s="35"/>
      <c r="CII152" s="35"/>
      <c r="CIJ152" s="35"/>
      <c r="CIK152" s="35"/>
      <c r="CIL152" s="35"/>
      <c r="CIS152" s="35"/>
      <c r="CIT152" s="35"/>
      <c r="CIU152" s="35"/>
      <c r="CIV152" s="35"/>
      <c r="CIW152" s="35"/>
      <c r="CIX152" s="35"/>
      <c r="CIY152" s="35"/>
      <c r="CIZ152" s="35"/>
      <c r="CJA152" s="35"/>
      <c r="CJB152" s="35"/>
      <c r="CJC152" s="35"/>
      <c r="CJD152" s="35"/>
      <c r="CJE152" s="35"/>
      <c r="CJF152" s="35"/>
      <c r="CJG152" s="35"/>
      <c r="CJH152" s="35"/>
      <c r="CJI152" s="35"/>
      <c r="CJJ152" s="35"/>
      <c r="CJK152" s="35"/>
      <c r="CJL152" s="35"/>
      <c r="CJM152" s="35"/>
      <c r="CJN152" s="35"/>
      <c r="CJO152" s="35"/>
      <c r="CJP152" s="35"/>
      <c r="CJQ152" s="35"/>
      <c r="CJR152" s="35"/>
      <c r="CJS152" s="35"/>
      <c r="CJT152" s="35"/>
      <c r="CJU152" s="35"/>
      <c r="CJV152" s="35"/>
      <c r="CJW152" s="35"/>
      <c r="CJX152" s="35"/>
      <c r="CJY152" s="35"/>
      <c r="CJZ152" s="35"/>
      <c r="CKA152" s="35"/>
      <c r="CKB152" s="35"/>
      <c r="CKC152" s="35"/>
      <c r="CKD152" s="35"/>
      <c r="CKE152" s="35"/>
      <c r="CKF152" s="35"/>
      <c r="CKG152" s="35"/>
      <c r="CKH152" s="35"/>
      <c r="CKI152" s="35"/>
      <c r="CKJ152" s="35"/>
      <c r="CKK152" s="35"/>
      <c r="CKL152" s="35"/>
      <c r="CKM152" s="35"/>
      <c r="CKN152" s="35"/>
      <c r="CKO152" s="35"/>
      <c r="CKP152" s="35"/>
      <c r="CKQ152" s="35"/>
      <c r="CKR152" s="35"/>
      <c r="CKS152" s="35"/>
      <c r="CKT152" s="35"/>
      <c r="CKU152" s="35"/>
      <c r="CKV152" s="35"/>
      <c r="CKW152" s="35"/>
      <c r="CKX152" s="35"/>
      <c r="CKY152" s="35"/>
      <c r="CKZ152" s="35"/>
      <c r="CLA152" s="35"/>
      <c r="CLB152" s="35"/>
      <c r="CLC152" s="35"/>
      <c r="CLD152" s="35"/>
      <c r="CLE152" s="35"/>
      <c r="CLF152" s="35"/>
      <c r="CLG152" s="35"/>
      <c r="CLH152" s="35"/>
      <c r="CLI152" s="35"/>
      <c r="CLJ152" s="35"/>
      <c r="CLK152" s="35"/>
      <c r="CLL152" s="35"/>
      <c r="CLM152" s="35"/>
      <c r="CLN152" s="35"/>
      <c r="CLO152" s="35"/>
      <c r="CLP152" s="35"/>
      <c r="CLQ152" s="35"/>
      <c r="CLR152" s="35"/>
      <c r="CLS152" s="35"/>
      <c r="CLT152" s="35"/>
      <c r="CLU152" s="35"/>
      <c r="CLV152" s="35"/>
      <c r="CLW152" s="35"/>
      <c r="CLX152" s="35"/>
      <c r="CLY152" s="35"/>
      <c r="CLZ152" s="35"/>
      <c r="CMA152" s="35"/>
      <c r="CMB152" s="35"/>
      <c r="CMC152" s="35"/>
      <c r="CMD152" s="35"/>
      <c r="CME152" s="35"/>
      <c r="CMF152" s="35"/>
      <c r="CMG152" s="35"/>
      <c r="CMH152" s="35"/>
      <c r="CMI152" s="35"/>
      <c r="CMJ152" s="35"/>
      <c r="CMK152" s="35"/>
      <c r="CML152" s="35"/>
      <c r="CMM152" s="35"/>
      <c r="CMN152" s="35"/>
      <c r="CMO152" s="35"/>
      <c r="CMP152" s="35"/>
      <c r="CMQ152" s="35"/>
      <c r="CMR152" s="35"/>
      <c r="CMS152" s="35"/>
      <c r="CMT152" s="35"/>
      <c r="CMU152" s="35"/>
      <c r="CMV152" s="35"/>
      <c r="CMW152" s="35"/>
      <c r="CMX152" s="35"/>
      <c r="CMY152" s="35"/>
      <c r="CMZ152" s="35"/>
      <c r="CNA152" s="35"/>
      <c r="CNB152" s="35"/>
      <c r="CNC152" s="35"/>
      <c r="CND152" s="35"/>
      <c r="CNE152" s="35"/>
      <c r="CNF152" s="35"/>
      <c r="CNG152" s="35"/>
      <c r="CNH152" s="35"/>
      <c r="CNI152" s="35"/>
      <c r="CNJ152" s="35"/>
      <c r="CNK152" s="35"/>
      <c r="CNL152" s="35"/>
      <c r="CNM152" s="35"/>
      <c r="CNN152" s="35"/>
      <c r="CNO152" s="35"/>
      <c r="CNP152" s="35"/>
      <c r="CNQ152" s="35"/>
      <c r="CNR152" s="35"/>
      <c r="CNS152" s="35"/>
      <c r="CNT152" s="35"/>
      <c r="CNU152" s="35"/>
      <c r="CNV152" s="35"/>
      <c r="CNW152" s="35"/>
      <c r="CNX152" s="35"/>
      <c r="CNY152" s="35"/>
      <c r="CNZ152" s="35"/>
      <c r="COA152" s="35"/>
      <c r="COB152" s="35"/>
      <c r="COC152" s="35"/>
      <c r="COD152" s="35"/>
      <c r="COE152" s="35"/>
      <c r="COF152" s="35"/>
      <c r="COG152" s="35"/>
      <c r="COH152" s="35"/>
      <c r="COI152" s="35"/>
      <c r="COJ152" s="35"/>
      <c r="COK152" s="35"/>
      <c r="COL152" s="35"/>
      <c r="COM152" s="35"/>
      <c r="CON152" s="35"/>
      <c r="COO152" s="35"/>
      <c r="COP152" s="35"/>
      <c r="COQ152" s="35"/>
      <c r="COR152" s="35"/>
      <c r="COS152" s="35"/>
      <c r="COT152" s="35"/>
      <c r="COU152" s="35"/>
      <c r="COV152" s="35"/>
      <c r="COW152" s="35"/>
      <c r="COX152" s="35"/>
      <c r="COY152" s="35"/>
      <c r="COZ152" s="35"/>
      <c r="CPA152" s="35"/>
      <c r="CPB152" s="35"/>
      <c r="CPC152" s="35"/>
      <c r="CPD152" s="35"/>
      <c r="CPE152" s="35"/>
      <c r="CPF152" s="35"/>
      <c r="CPG152" s="35"/>
      <c r="CPH152" s="35"/>
      <c r="CPI152" s="35"/>
      <c r="CPJ152" s="35"/>
      <c r="CPK152" s="35"/>
      <c r="CPL152" s="35"/>
      <c r="CPM152" s="35"/>
      <c r="CPN152" s="35"/>
      <c r="CPO152" s="35"/>
      <c r="CPP152" s="35"/>
      <c r="CPQ152" s="35"/>
      <c r="CPR152" s="35"/>
      <c r="CPS152" s="35"/>
      <c r="CPT152" s="35"/>
      <c r="CPU152" s="35"/>
      <c r="CPV152" s="35"/>
      <c r="CPW152" s="35"/>
      <c r="CPX152" s="35"/>
      <c r="CPY152" s="35"/>
      <c r="CPZ152" s="35"/>
      <c r="CQA152" s="35"/>
      <c r="CQB152" s="35"/>
      <c r="CQC152" s="35"/>
      <c r="CQD152" s="35"/>
      <c r="CQE152" s="35"/>
      <c r="CQF152" s="35"/>
      <c r="CQG152" s="35"/>
      <c r="CQH152" s="35"/>
      <c r="CQI152" s="35"/>
      <c r="CQJ152" s="35"/>
      <c r="CQK152" s="35"/>
      <c r="CQL152" s="35"/>
      <c r="CQM152" s="35"/>
      <c r="CQN152" s="35"/>
      <c r="CQO152" s="35"/>
      <c r="CQP152" s="35"/>
      <c r="CQQ152" s="35"/>
      <c r="CQR152" s="35"/>
      <c r="CQS152" s="35"/>
      <c r="CQT152" s="35"/>
      <c r="CQU152" s="35"/>
      <c r="CQV152" s="35"/>
      <c r="CQW152" s="35"/>
      <c r="CQX152" s="35"/>
      <c r="CQY152" s="35"/>
      <c r="CQZ152" s="35"/>
      <c r="CRA152" s="35"/>
      <c r="CRB152" s="35"/>
      <c r="CRC152" s="35"/>
      <c r="CRD152" s="35"/>
      <c r="CRE152" s="35"/>
      <c r="CRF152" s="35"/>
      <c r="CRG152" s="35"/>
      <c r="CRH152" s="35"/>
      <c r="CRI152" s="35"/>
      <c r="CRJ152" s="35"/>
      <c r="CRK152" s="35"/>
      <c r="CRL152" s="35"/>
      <c r="CRM152" s="35"/>
      <c r="CRN152" s="35"/>
      <c r="CRO152" s="35"/>
      <c r="CRP152" s="35"/>
      <c r="CRQ152" s="35"/>
      <c r="CRR152" s="35"/>
      <c r="CRS152" s="35"/>
      <c r="CRT152" s="35"/>
      <c r="CRU152" s="35"/>
      <c r="CRV152" s="35"/>
      <c r="CRW152" s="35"/>
      <c r="CRX152" s="35"/>
      <c r="CRY152" s="35"/>
      <c r="CRZ152" s="35"/>
      <c r="CSA152" s="35"/>
      <c r="CSB152" s="35"/>
      <c r="CSC152" s="35"/>
      <c r="CSD152" s="35"/>
      <c r="CSE152" s="35"/>
      <c r="CSF152" s="35"/>
      <c r="CSG152" s="35"/>
      <c r="CSH152" s="35"/>
      <c r="CSO152" s="35"/>
      <c r="CSP152" s="35"/>
      <c r="CSQ152" s="35"/>
      <c r="CSR152" s="35"/>
      <c r="CSS152" s="35"/>
      <c r="CST152" s="35"/>
      <c r="CSU152" s="35"/>
      <c r="CSV152" s="35"/>
      <c r="CSW152" s="35"/>
      <c r="CSX152" s="35"/>
      <c r="CSY152" s="35"/>
      <c r="CSZ152" s="35"/>
      <c r="CTA152" s="35"/>
      <c r="CTB152" s="35"/>
      <c r="CTC152" s="35"/>
      <c r="CTD152" s="35"/>
      <c r="CTE152" s="35"/>
      <c r="CTF152" s="35"/>
      <c r="CTG152" s="35"/>
      <c r="CTH152" s="35"/>
      <c r="CTI152" s="35"/>
      <c r="CTJ152" s="35"/>
      <c r="CTK152" s="35"/>
      <c r="CTL152" s="35"/>
      <c r="CTM152" s="35"/>
      <c r="CTN152" s="35"/>
      <c r="CTO152" s="35"/>
      <c r="CTP152" s="35"/>
      <c r="CTQ152" s="35"/>
      <c r="CTR152" s="35"/>
      <c r="CTS152" s="35"/>
      <c r="CTT152" s="35"/>
      <c r="CTU152" s="35"/>
      <c r="CTV152" s="35"/>
      <c r="CTW152" s="35"/>
      <c r="CTX152" s="35"/>
      <c r="CTY152" s="35"/>
      <c r="CTZ152" s="35"/>
      <c r="CUA152" s="35"/>
      <c r="CUB152" s="35"/>
      <c r="CUC152" s="35"/>
      <c r="CUD152" s="35"/>
      <c r="CUE152" s="35"/>
      <c r="CUF152" s="35"/>
      <c r="CUG152" s="35"/>
      <c r="CUH152" s="35"/>
      <c r="CUI152" s="35"/>
      <c r="CUJ152" s="35"/>
      <c r="CUK152" s="35"/>
      <c r="CUL152" s="35"/>
      <c r="CUM152" s="35"/>
      <c r="CUN152" s="35"/>
      <c r="CUO152" s="35"/>
      <c r="CUP152" s="35"/>
      <c r="CUQ152" s="35"/>
      <c r="CUR152" s="35"/>
      <c r="CUS152" s="35"/>
      <c r="CUT152" s="35"/>
      <c r="CUU152" s="35"/>
      <c r="CUV152" s="35"/>
      <c r="CUW152" s="35"/>
      <c r="CUX152" s="35"/>
      <c r="CUY152" s="35"/>
      <c r="CUZ152" s="35"/>
      <c r="CVA152" s="35"/>
      <c r="CVB152" s="35"/>
      <c r="CVC152" s="35"/>
      <c r="CVD152" s="35"/>
      <c r="CVE152" s="35"/>
      <c r="CVF152" s="35"/>
      <c r="CVG152" s="35"/>
      <c r="CVH152" s="35"/>
      <c r="CVI152" s="35"/>
      <c r="CVJ152" s="35"/>
      <c r="CVK152" s="35"/>
      <c r="CVL152" s="35"/>
      <c r="CVM152" s="35"/>
      <c r="CVN152" s="35"/>
      <c r="CVO152" s="35"/>
      <c r="CVP152" s="35"/>
      <c r="CVQ152" s="35"/>
      <c r="CVR152" s="35"/>
      <c r="CVS152" s="35"/>
      <c r="CVT152" s="35"/>
      <c r="CVU152" s="35"/>
      <c r="CVV152" s="35"/>
      <c r="CVW152" s="35"/>
      <c r="CVX152" s="35"/>
      <c r="CVY152" s="35"/>
      <c r="CVZ152" s="35"/>
      <c r="CWA152" s="35"/>
      <c r="CWB152" s="35"/>
      <c r="CWC152" s="35"/>
      <c r="CWD152" s="35"/>
      <c r="CWE152" s="35"/>
      <c r="CWF152" s="35"/>
      <c r="CWG152" s="35"/>
      <c r="CWH152" s="35"/>
      <c r="CWI152" s="35"/>
      <c r="CWJ152" s="35"/>
      <c r="CWK152" s="35"/>
      <c r="CWL152" s="35"/>
      <c r="CWM152" s="35"/>
      <c r="CWN152" s="35"/>
      <c r="CWO152" s="35"/>
      <c r="CWP152" s="35"/>
      <c r="CWQ152" s="35"/>
      <c r="CWR152" s="35"/>
      <c r="CWS152" s="35"/>
      <c r="CWT152" s="35"/>
      <c r="CWU152" s="35"/>
      <c r="CWV152" s="35"/>
      <c r="CWW152" s="35"/>
      <c r="CWX152" s="35"/>
      <c r="CWY152" s="35"/>
      <c r="CWZ152" s="35"/>
      <c r="CXA152" s="35"/>
      <c r="CXB152" s="35"/>
      <c r="CXC152" s="35"/>
      <c r="CXD152" s="35"/>
      <c r="CXE152" s="35"/>
      <c r="CXF152" s="35"/>
      <c r="CXG152" s="35"/>
      <c r="CXH152" s="35"/>
      <c r="CXI152" s="35"/>
      <c r="CXJ152" s="35"/>
      <c r="CXK152" s="35"/>
      <c r="CXL152" s="35"/>
      <c r="CXM152" s="35"/>
      <c r="CXN152" s="35"/>
      <c r="CXO152" s="35"/>
      <c r="CXP152" s="35"/>
      <c r="CXQ152" s="35"/>
      <c r="CXR152" s="35"/>
      <c r="CXS152" s="35"/>
      <c r="CXT152" s="35"/>
      <c r="CXU152" s="35"/>
      <c r="CXV152" s="35"/>
      <c r="CXW152" s="35"/>
      <c r="CXX152" s="35"/>
      <c r="CXY152" s="35"/>
      <c r="CXZ152" s="35"/>
      <c r="CYA152" s="35"/>
      <c r="CYB152" s="35"/>
      <c r="CYC152" s="35"/>
      <c r="CYD152" s="35"/>
      <c r="CYE152" s="35"/>
      <c r="CYF152" s="35"/>
      <c r="CYG152" s="35"/>
      <c r="CYH152" s="35"/>
      <c r="CYI152" s="35"/>
      <c r="CYJ152" s="35"/>
      <c r="CYK152" s="35"/>
      <c r="CYL152" s="35"/>
      <c r="CYM152" s="35"/>
      <c r="CYN152" s="35"/>
      <c r="CYO152" s="35"/>
      <c r="CYP152" s="35"/>
      <c r="CYQ152" s="35"/>
      <c r="CYR152" s="35"/>
      <c r="CYS152" s="35"/>
      <c r="CYT152" s="35"/>
      <c r="CYU152" s="35"/>
      <c r="CYV152" s="35"/>
      <c r="CYW152" s="35"/>
      <c r="CYX152" s="35"/>
      <c r="CYY152" s="35"/>
      <c r="CYZ152" s="35"/>
      <c r="CZA152" s="35"/>
      <c r="CZB152" s="35"/>
      <c r="CZC152" s="35"/>
      <c r="CZD152" s="35"/>
      <c r="CZE152" s="35"/>
      <c r="CZF152" s="35"/>
      <c r="CZG152" s="35"/>
      <c r="CZH152" s="35"/>
      <c r="CZI152" s="35"/>
      <c r="CZJ152" s="35"/>
      <c r="CZK152" s="35"/>
      <c r="CZL152" s="35"/>
      <c r="CZM152" s="35"/>
      <c r="CZN152" s="35"/>
      <c r="CZO152" s="35"/>
      <c r="CZP152" s="35"/>
      <c r="CZQ152" s="35"/>
      <c r="CZR152" s="35"/>
      <c r="CZS152" s="35"/>
      <c r="CZT152" s="35"/>
      <c r="CZU152" s="35"/>
      <c r="CZV152" s="35"/>
      <c r="CZW152" s="35"/>
      <c r="CZX152" s="35"/>
      <c r="CZY152" s="35"/>
      <c r="CZZ152" s="35"/>
      <c r="DAA152" s="35"/>
      <c r="DAB152" s="35"/>
      <c r="DAC152" s="35"/>
      <c r="DAD152" s="35"/>
      <c r="DAE152" s="35"/>
      <c r="DAF152" s="35"/>
      <c r="DAG152" s="35"/>
      <c r="DAH152" s="35"/>
      <c r="DAI152" s="35"/>
      <c r="DAJ152" s="35"/>
      <c r="DAK152" s="35"/>
      <c r="DAL152" s="35"/>
      <c r="DAM152" s="35"/>
      <c r="DAN152" s="35"/>
      <c r="DAO152" s="35"/>
      <c r="DAP152" s="35"/>
      <c r="DAQ152" s="35"/>
      <c r="DAR152" s="35"/>
      <c r="DAS152" s="35"/>
      <c r="DAT152" s="35"/>
      <c r="DAU152" s="35"/>
      <c r="DAV152" s="35"/>
      <c r="DAW152" s="35"/>
      <c r="DAX152" s="35"/>
      <c r="DAY152" s="35"/>
      <c r="DAZ152" s="35"/>
      <c r="DBA152" s="35"/>
      <c r="DBB152" s="35"/>
      <c r="DBC152" s="35"/>
      <c r="DBD152" s="35"/>
      <c r="DBE152" s="35"/>
      <c r="DBF152" s="35"/>
      <c r="DBG152" s="35"/>
      <c r="DBH152" s="35"/>
      <c r="DBI152" s="35"/>
      <c r="DBJ152" s="35"/>
      <c r="DBK152" s="35"/>
      <c r="DBL152" s="35"/>
      <c r="DBM152" s="35"/>
      <c r="DBN152" s="35"/>
      <c r="DBO152" s="35"/>
      <c r="DBP152" s="35"/>
      <c r="DBQ152" s="35"/>
      <c r="DBR152" s="35"/>
      <c r="DBS152" s="35"/>
      <c r="DBT152" s="35"/>
      <c r="DBU152" s="35"/>
      <c r="DBV152" s="35"/>
      <c r="DBW152" s="35"/>
      <c r="DBX152" s="35"/>
      <c r="DBY152" s="35"/>
      <c r="DBZ152" s="35"/>
      <c r="DCA152" s="35"/>
      <c r="DCB152" s="35"/>
      <c r="DCC152" s="35"/>
      <c r="DCD152" s="35"/>
      <c r="DCK152" s="35"/>
      <c r="DCL152" s="35"/>
      <c r="DCM152" s="35"/>
      <c r="DCN152" s="35"/>
      <c r="DCO152" s="35"/>
      <c r="DCP152" s="35"/>
      <c r="DCQ152" s="35"/>
      <c r="DCR152" s="35"/>
      <c r="DCS152" s="35"/>
      <c r="DCT152" s="35"/>
      <c r="DCU152" s="35"/>
      <c r="DCV152" s="35"/>
      <c r="DCW152" s="35"/>
      <c r="DCX152" s="35"/>
      <c r="DCY152" s="35"/>
      <c r="DCZ152" s="35"/>
      <c r="DDA152" s="35"/>
      <c r="DDB152" s="35"/>
      <c r="DDC152" s="35"/>
      <c r="DDD152" s="35"/>
      <c r="DDE152" s="35"/>
      <c r="DDF152" s="35"/>
      <c r="DDG152" s="35"/>
      <c r="DDH152" s="35"/>
      <c r="DDI152" s="35"/>
      <c r="DDJ152" s="35"/>
      <c r="DDK152" s="35"/>
      <c r="DDL152" s="35"/>
      <c r="DDM152" s="35"/>
      <c r="DDN152" s="35"/>
      <c r="DDO152" s="35"/>
      <c r="DDP152" s="35"/>
      <c r="DDQ152" s="35"/>
      <c r="DDR152" s="35"/>
      <c r="DDS152" s="35"/>
      <c r="DDT152" s="35"/>
      <c r="DDU152" s="35"/>
      <c r="DDV152" s="35"/>
      <c r="DDW152" s="35"/>
      <c r="DDX152" s="35"/>
      <c r="DDY152" s="35"/>
      <c r="DDZ152" s="35"/>
      <c r="DEA152" s="35"/>
      <c r="DEB152" s="35"/>
      <c r="DEC152" s="35"/>
      <c r="DED152" s="35"/>
      <c r="DEE152" s="35"/>
      <c r="DEF152" s="35"/>
      <c r="DEG152" s="35"/>
      <c r="DEH152" s="35"/>
      <c r="DEI152" s="35"/>
      <c r="DEJ152" s="35"/>
      <c r="DEK152" s="35"/>
      <c r="DEL152" s="35"/>
      <c r="DEM152" s="35"/>
      <c r="DEN152" s="35"/>
      <c r="DEO152" s="35"/>
      <c r="DEP152" s="35"/>
      <c r="DEQ152" s="35"/>
      <c r="DER152" s="35"/>
      <c r="DES152" s="35"/>
      <c r="DET152" s="35"/>
      <c r="DEU152" s="35"/>
      <c r="DEV152" s="35"/>
      <c r="DEW152" s="35"/>
      <c r="DEX152" s="35"/>
      <c r="DEY152" s="35"/>
      <c r="DEZ152" s="35"/>
      <c r="DFA152" s="35"/>
      <c r="DFB152" s="35"/>
      <c r="DFC152" s="35"/>
      <c r="DFD152" s="35"/>
      <c r="DFE152" s="35"/>
      <c r="DFF152" s="35"/>
      <c r="DFG152" s="35"/>
      <c r="DFH152" s="35"/>
      <c r="DFI152" s="35"/>
      <c r="DFJ152" s="35"/>
      <c r="DFK152" s="35"/>
      <c r="DFL152" s="35"/>
      <c r="DFM152" s="35"/>
      <c r="DFN152" s="35"/>
      <c r="DFO152" s="35"/>
      <c r="DFP152" s="35"/>
      <c r="DFQ152" s="35"/>
      <c r="DFR152" s="35"/>
      <c r="DFS152" s="35"/>
      <c r="DFT152" s="35"/>
      <c r="DFU152" s="35"/>
      <c r="DFV152" s="35"/>
      <c r="DFW152" s="35"/>
      <c r="DFX152" s="35"/>
      <c r="DFY152" s="35"/>
      <c r="DFZ152" s="35"/>
      <c r="DGA152" s="35"/>
      <c r="DGB152" s="35"/>
      <c r="DGC152" s="35"/>
      <c r="DGD152" s="35"/>
      <c r="DGE152" s="35"/>
      <c r="DGF152" s="35"/>
      <c r="DGG152" s="35"/>
      <c r="DGH152" s="35"/>
      <c r="DGI152" s="35"/>
      <c r="DGJ152" s="35"/>
      <c r="DGK152" s="35"/>
      <c r="DGL152" s="35"/>
      <c r="DGM152" s="35"/>
      <c r="DGN152" s="35"/>
      <c r="DGO152" s="35"/>
      <c r="DGP152" s="35"/>
      <c r="DGQ152" s="35"/>
      <c r="DGR152" s="35"/>
      <c r="DGS152" s="35"/>
      <c r="DGT152" s="35"/>
      <c r="DGU152" s="35"/>
      <c r="DGV152" s="35"/>
      <c r="DGW152" s="35"/>
      <c r="DGX152" s="35"/>
      <c r="DGY152" s="35"/>
      <c r="DGZ152" s="35"/>
      <c r="DHA152" s="35"/>
      <c r="DHB152" s="35"/>
      <c r="DHC152" s="35"/>
      <c r="DHD152" s="35"/>
      <c r="DHE152" s="35"/>
      <c r="DHF152" s="35"/>
      <c r="DHG152" s="35"/>
      <c r="DHH152" s="35"/>
      <c r="DHI152" s="35"/>
      <c r="DHJ152" s="35"/>
      <c r="DHK152" s="35"/>
      <c r="DHL152" s="35"/>
      <c r="DHM152" s="35"/>
      <c r="DHN152" s="35"/>
      <c r="DHO152" s="35"/>
      <c r="DHP152" s="35"/>
      <c r="DHQ152" s="35"/>
      <c r="DHR152" s="35"/>
      <c r="DHS152" s="35"/>
      <c r="DHT152" s="35"/>
      <c r="DHU152" s="35"/>
      <c r="DHV152" s="35"/>
      <c r="DHW152" s="35"/>
      <c r="DHX152" s="35"/>
      <c r="DHY152" s="35"/>
      <c r="DHZ152" s="35"/>
      <c r="DIA152" s="35"/>
      <c r="DIB152" s="35"/>
      <c r="DIC152" s="35"/>
      <c r="DID152" s="35"/>
      <c r="DIE152" s="35"/>
      <c r="DIF152" s="35"/>
      <c r="DIG152" s="35"/>
      <c r="DIH152" s="35"/>
      <c r="DII152" s="35"/>
      <c r="DIJ152" s="35"/>
      <c r="DIK152" s="35"/>
      <c r="DIL152" s="35"/>
      <c r="DIM152" s="35"/>
      <c r="DIN152" s="35"/>
      <c r="DIO152" s="35"/>
      <c r="DIP152" s="35"/>
      <c r="DIQ152" s="35"/>
      <c r="DIR152" s="35"/>
      <c r="DIS152" s="35"/>
      <c r="DIT152" s="35"/>
      <c r="DIU152" s="35"/>
      <c r="DIV152" s="35"/>
      <c r="DIW152" s="35"/>
      <c r="DIX152" s="35"/>
      <c r="DIY152" s="35"/>
      <c r="DIZ152" s="35"/>
      <c r="DJA152" s="35"/>
      <c r="DJB152" s="35"/>
      <c r="DJC152" s="35"/>
      <c r="DJD152" s="35"/>
      <c r="DJE152" s="35"/>
      <c r="DJF152" s="35"/>
      <c r="DJG152" s="35"/>
      <c r="DJH152" s="35"/>
      <c r="DJI152" s="35"/>
      <c r="DJJ152" s="35"/>
      <c r="DJK152" s="35"/>
      <c r="DJL152" s="35"/>
      <c r="DJM152" s="35"/>
      <c r="DJN152" s="35"/>
      <c r="DJO152" s="35"/>
      <c r="DJP152" s="35"/>
      <c r="DJQ152" s="35"/>
      <c r="DJR152" s="35"/>
      <c r="DJS152" s="35"/>
      <c r="DJT152" s="35"/>
      <c r="DJU152" s="35"/>
      <c r="DJV152" s="35"/>
      <c r="DJW152" s="35"/>
      <c r="DJX152" s="35"/>
      <c r="DJY152" s="35"/>
      <c r="DJZ152" s="35"/>
      <c r="DKA152" s="35"/>
      <c r="DKB152" s="35"/>
      <c r="DKC152" s="35"/>
      <c r="DKD152" s="35"/>
      <c r="DKE152" s="35"/>
      <c r="DKF152" s="35"/>
      <c r="DKG152" s="35"/>
      <c r="DKH152" s="35"/>
      <c r="DKI152" s="35"/>
      <c r="DKJ152" s="35"/>
      <c r="DKK152" s="35"/>
      <c r="DKL152" s="35"/>
      <c r="DKM152" s="35"/>
      <c r="DKN152" s="35"/>
      <c r="DKO152" s="35"/>
      <c r="DKP152" s="35"/>
      <c r="DKQ152" s="35"/>
      <c r="DKR152" s="35"/>
      <c r="DKS152" s="35"/>
      <c r="DKT152" s="35"/>
      <c r="DKU152" s="35"/>
      <c r="DKV152" s="35"/>
      <c r="DKW152" s="35"/>
      <c r="DKX152" s="35"/>
      <c r="DKY152" s="35"/>
      <c r="DKZ152" s="35"/>
      <c r="DLA152" s="35"/>
      <c r="DLB152" s="35"/>
      <c r="DLC152" s="35"/>
      <c r="DLD152" s="35"/>
      <c r="DLE152" s="35"/>
      <c r="DLF152" s="35"/>
      <c r="DLG152" s="35"/>
      <c r="DLH152" s="35"/>
      <c r="DLI152" s="35"/>
      <c r="DLJ152" s="35"/>
      <c r="DLK152" s="35"/>
      <c r="DLL152" s="35"/>
      <c r="DLM152" s="35"/>
      <c r="DLN152" s="35"/>
      <c r="DLO152" s="35"/>
      <c r="DLP152" s="35"/>
      <c r="DLQ152" s="35"/>
      <c r="DLR152" s="35"/>
      <c r="DLS152" s="35"/>
      <c r="DLT152" s="35"/>
      <c r="DLU152" s="35"/>
      <c r="DLV152" s="35"/>
      <c r="DLW152" s="35"/>
      <c r="DLX152" s="35"/>
      <c r="DLY152" s="35"/>
      <c r="DLZ152" s="35"/>
      <c r="DMG152" s="35"/>
      <c r="DMH152" s="35"/>
      <c r="DMI152" s="35"/>
      <c r="DMJ152" s="35"/>
      <c r="DMK152" s="35"/>
      <c r="DML152" s="35"/>
      <c r="DMM152" s="35"/>
      <c r="DMN152" s="35"/>
      <c r="DMO152" s="35"/>
      <c r="DMP152" s="35"/>
      <c r="DMQ152" s="35"/>
      <c r="DMR152" s="35"/>
      <c r="DMS152" s="35"/>
      <c r="DMT152" s="35"/>
      <c r="DMU152" s="35"/>
      <c r="DMV152" s="35"/>
      <c r="DMW152" s="35"/>
      <c r="DMX152" s="35"/>
      <c r="DMY152" s="35"/>
      <c r="DMZ152" s="35"/>
      <c r="DNA152" s="35"/>
      <c r="DNB152" s="35"/>
      <c r="DNC152" s="35"/>
      <c r="DND152" s="35"/>
      <c r="DNE152" s="35"/>
      <c r="DNF152" s="35"/>
      <c r="DNG152" s="35"/>
      <c r="DNH152" s="35"/>
      <c r="DNI152" s="35"/>
      <c r="DNJ152" s="35"/>
      <c r="DNK152" s="35"/>
      <c r="DNL152" s="35"/>
      <c r="DNM152" s="35"/>
      <c r="DNN152" s="35"/>
      <c r="DNO152" s="35"/>
      <c r="DNP152" s="35"/>
      <c r="DNQ152" s="35"/>
      <c r="DNR152" s="35"/>
      <c r="DNS152" s="35"/>
      <c r="DNT152" s="35"/>
      <c r="DNU152" s="35"/>
      <c r="DNV152" s="35"/>
      <c r="DNW152" s="35"/>
      <c r="DNX152" s="35"/>
      <c r="DNY152" s="35"/>
      <c r="DNZ152" s="35"/>
      <c r="DOA152" s="35"/>
      <c r="DOB152" s="35"/>
      <c r="DOC152" s="35"/>
      <c r="DOD152" s="35"/>
      <c r="DOE152" s="35"/>
      <c r="DOF152" s="35"/>
      <c r="DOG152" s="35"/>
      <c r="DOH152" s="35"/>
      <c r="DOI152" s="35"/>
      <c r="DOJ152" s="35"/>
      <c r="DOK152" s="35"/>
      <c r="DOL152" s="35"/>
      <c r="DOM152" s="35"/>
      <c r="DON152" s="35"/>
      <c r="DOO152" s="35"/>
      <c r="DOP152" s="35"/>
      <c r="DOQ152" s="35"/>
      <c r="DOR152" s="35"/>
      <c r="DOS152" s="35"/>
      <c r="DOT152" s="35"/>
      <c r="DOU152" s="35"/>
      <c r="DOV152" s="35"/>
      <c r="DOW152" s="35"/>
      <c r="DOX152" s="35"/>
      <c r="DOY152" s="35"/>
      <c r="DOZ152" s="35"/>
      <c r="DPA152" s="35"/>
      <c r="DPB152" s="35"/>
      <c r="DPC152" s="35"/>
      <c r="DPD152" s="35"/>
      <c r="DPE152" s="35"/>
      <c r="DPF152" s="35"/>
      <c r="DPG152" s="35"/>
      <c r="DPH152" s="35"/>
      <c r="DPI152" s="35"/>
      <c r="DPJ152" s="35"/>
      <c r="DPK152" s="35"/>
      <c r="DPL152" s="35"/>
      <c r="DPM152" s="35"/>
      <c r="DPN152" s="35"/>
      <c r="DPO152" s="35"/>
      <c r="DPP152" s="35"/>
      <c r="DPQ152" s="35"/>
      <c r="DPR152" s="35"/>
      <c r="DPS152" s="35"/>
      <c r="DPT152" s="35"/>
      <c r="DPU152" s="35"/>
      <c r="DPV152" s="35"/>
      <c r="DPW152" s="35"/>
      <c r="DPX152" s="35"/>
      <c r="DPY152" s="35"/>
      <c r="DPZ152" s="35"/>
      <c r="DQA152" s="35"/>
      <c r="DQB152" s="35"/>
      <c r="DQC152" s="35"/>
      <c r="DQD152" s="35"/>
      <c r="DQE152" s="35"/>
      <c r="DQF152" s="35"/>
      <c r="DQG152" s="35"/>
      <c r="DQH152" s="35"/>
      <c r="DQI152" s="35"/>
      <c r="DQJ152" s="35"/>
      <c r="DQK152" s="35"/>
      <c r="DQL152" s="35"/>
      <c r="DQM152" s="35"/>
      <c r="DQN152" s="35"/>
      <c r="DQO152" s="35"/>
      <c r="DQP152" s="35"/>
      <c r="DQQ152" s="35"/>
      <c r="DQR152" s="35"/>
      <c r="DQS152" s="35"/>
      <c r="DQT152" s="35"/>
      <c r="DQU152" s="35"/>
      <c r="DQV152" s="35"/>
      <c r="DQW152" s="35"/>
      <c r="DQX152" s="35"/>
      <c r="DQY152" s="35"/>
      <c r="DQZ152" s="35"/>
      <c r="DRA152" s="35"/>
      <c r="DRB152" s="35"/>
      <c r="DRC152" s="35"/>
      <c r="DRD152" s="35"/>
      <c r="DRE152" s="35"/>
      <c r="DRF152" s="35"/>
      <c r="DRG152" s="35"/>
      <c r="DRH152" s="35"/>
      <c r="DRI152" s="35"/>
      <c r="DRJ152" s="35"/>
      <c r="DRK152" s="35"/>
      <c r="DRL152" s="35"/>
      <c r="DRM152" s="35"/>
      <c r="DRN152" s="35"/>
      <c r="DRO152" s="35"/>
      <c r="DRP152" s="35"/>
      <c r="DRQ152" s="35"/>
      <c r="DRR152" s="35"/>
      <c r="DRS152" s="35"/>
      <c r="DRT152" s="35"/>
      <c r="DRU152" s="35"/>
      <c r="DRV152" s="35"/>
      <c r="DRW152" s="35"/>
      <c r="DRX152" s="35"/>
      <c r="DRY152" s="35"/>
      <c r="DRZ152" s="35"/>
      <c r="DSA152" s="35"/>
      <c r="DSB152" s="35"/>
      <c r="DSC152" s="35"/>
      <c r="DSD152" s="35"/>
      <c r="DSE152" s="35"/>
      <c r="DSF152" s="35"/>
      <c r="DSG152" s="35"/>
      <c r="DSH152" s="35"/>
      <c r="DSI152" s="35"/>
      <c r="DSJ152" s="35"/>
      <c r="DSK152" s="35"/>
      <c r="DSL152" s="35"/>
      <c r="DSM152" s="35"/>
      <c r="DSN152" s="35"/>
      <c r="DSO152" s="35"/>
      <c r="DSP152" s="35"/>
      <c r="DSQ152" s="35"/>
      <c r="DSR152" s="35"/>
      <c r="DSS152" s="35"/>
      <c r="DST152" s="35"/>
      <c r="DSU152" s="35"/>
      <c r="DSV152" s="35"/>
      <c r="DSW152" s="35"/>
      <c r="DSX152" s="35"/>
      <c r="DSY152" s="35"/>
      <c r="DSZ152" s="35"/>
      <c r="DTA152" s="35"/>
      <c r="DTB152" s="35"/>
      <c r="DTC152" s="35"/>
      <c r="DTD152" s="35"/>
      <c r="DTE152" s="35"/>
      <c r="DTF152" s="35"/>
      <c r="DTG152" s="35"/>
      <c r="DTH152" s="35"/>
      <c r="DTI152" s="35"/>
      <c r="DTJ152" s="35"/>
      <c r="DTK152" s="35"/>
      <c r="DTL152" s="35"/>
      <c r="DTM152" s="35"/>
      <c r="DTN152" s="35"/>
      <c r="DTO152" s="35"/>
      <c r="DTP152" s="35"/>
      <c r="DTQ152" s="35"/>
      <c r="DTR152" s="35"/>
      <c r="DTS152" s="35"/>
      <c r="DTT152" s="35"/>
      <c r="DTU152" s="35"/>
      <c r="DTV152" s="35"/>
      <c r="DTW152" s="35"/>
      <c r="DTX152" s="35"/>
      <c r="DTY152" s="35"/>
      <c r="DTZ152" s="35"/>
      <c r="DUA152" s="35"/>
      <c r="DUB152" s="35"/>
      <c r="DUC152" s="35"/>
      <c r="DUD152" s="35"/>
      <c r="DUE152" s="35"/>
      <c r="DUF152" s="35"/>
      <c r="DUG152" s="35"/>
      <c r="DUH152" s="35"/>
      <c r="DUI152" s="35"/>
      <c r="DUJ152" s="35"/>
      <c r="DUK152" s="35"/>
      <c r="DUL152" s="35"/>
      <c r="DUM152" s="35"/>
      <c r="DUN152" s="35"/>
      <c r="DUO152" s="35"/>
      <c r="DUP152" s="35"/>
      <c r="DUQ152" s="35"/>
      <c r="DUR152" s="35"/>
      <c r="DUS152" s="35"/>
      <c r="DUT152" s="35"/>
      <c r="DUU152" s="35"/>
      <c r="DUV152" s="35"/>
      <c r="DUW152" s="35"/>
      <c r="DUX152" s="35"/>
      <c r="DUY152" s="35"/>
      <c r="DUZ152" s="35"/>
      <c r="DVA152" s="35"/>
      <c r="DVB152" s="35"/>
      <c r="DVC152" s="35"/>
      <c r="DVD152" s="35"/>
      <c r="DVE152" s="35"/>
      <c r="DVF152" s="35"/>
      <c r="DVG152" s="35"/>
      <c r="DVH152" s="35"/>
      <c r="DVI152" s="35"/>
      <c r="DVJ152" s="35"/>
      <c r="DVK152" s="35"/>
      <c r="DVL152" s="35"/>
      <c r="DVM152" s="35"/>
      <c r="DVN152" s="35"/>
      <c r="DVO152" s="35"/>
      <c r="DVP152" s="35"/>
      <c r="DVQ152" s="35"/>
      <c r="DVR152" s="35"/>
      <c r="DVS152" s="35"/>
      <c r="DVT152" s="35"/>
      <c r="DVU152" s="35"/>
      <c r="DVV152" s="35"/>
      <c r="DWC152" s="35"/>
      <c r="DWD152" s="35"/>
      <c r="DWE152" s="35"/>
      <c r="DWF152" s="35"/>
      <c r="DWG152" s="35"/>
      <c r="DWH152" s="35"/>
      <c r="DWI152" s="35"/>
      <c r="DWJ152" s="35"/>
      <c r="DWK152" s="35"/>
      <c r="DWL152" s="35"/>
      <c r="DWM152" s="35"/>
      <c r="DWN152" s="35"/>
      <c r="DWO152" s="35"/>
      <c r="DWP152" s="35"/>
      <c r="DWQ152" s="35"/>
      <c r="DWR152" s="35"/>
      <c r="DWS152" s="35"/>
      <c r="DWT152" s="35"/>
      <c r="DWU152" s="35"/>
      <c r="DWV152" s="35"/>
      <c r="DWW152" s="35"/>
      <c r="DWX152" s="35"/>
      <c r="DWY152" s="35"/>
      <c r="DWZ152" s="35"/>
      <c r="DXA152" s="35"/>
      <c r="DXB152" s="35"/>
      <c r="DXC152" s="35"/>
      <c r="DXD152" s="35"/>
      <c r="DXE152" s="35"/>
      <c r="DXF152" s="35"/>
      <c r="DXG152" s="35"/>
      <c r="DXH152" s="35"/>
      <c r="DXI152" s="35"/>
      <c r="DXJ152" s="35"/>
      <c r="DXK152" s="35"/>
      <c r="DXL152" s="35"/>
      <c r="DXM152" s="35"/>
      <c r="DXN152" s="35"/>
      <c r="DXO152" s="35"/>
      <c r="DXP152" s="35"/>
      <c r="DXQ152" s="35"/>
      <c r="DXR152" s="35"/>
      <c r="DXS152" s="35"/>
      <c r="DXT152" s="35"/>
      <c r="DXU152" s="35"/>
      <c r="DXV152" s="35"/>
      <c r="DXW152" s="35"/>
      <c r="DXX152" s="35"/>
      <c r="DXY152" s="35"/>
      <c r="DXZ152" s="35"/>
      <c r="DYA152" s="35"/>
      <c r="DYB152" s="35"/>
      <c r="DYC152" s="35"/>
      <c r="DYD152" s="35"/>
      <c r="DYE152" s="35"/>
      <c r="DYF152" s="35"/>
      <c r="DYG152" s="35"/>
      <c r="DYH152" s="35"/>
      <c r="DYI152" s="35"/>
      <c r="DYJ152" s="35"/>
      <c r="DYK152" s="35"/>
      <c r="DYL152" s="35"/>
      <c r="DYM152" s="35"/>
      <c r="DYN152" s="35"/>
      <c r="DYO152" s="35"/>
      <c r="DYP152" s="35"/>
      <c r="DYQ152" s="35"/>
      <c r="DYR152" s="35"/>
      <c r="DYS152" s="35"/>
      <c r="DYT152" s="35"/>
      <c r="DYU152" s="35"/>
      <c r="DYV152" s="35"/>
      <c r="DYW152" s="35"/>
      <c r="DYX152" s="35"/>
      <c r="DYY152" s="35"/>
      <c r="DYZ152" s="35"/>
      <c r="DZA152" s="35"/>
      <c r="DZB152" s="35"/>
      <c r="DZC152" s="35"/>
      <c r="DZD152" s="35"/>
      <c r="DZE152" s="35"/>
      <c r="DZF152" s="35"/>
      <c r="DZG152" s="35"/>
      <c r="DZH152" s="35"/>
      <c r="DZI152" s="35"/>
      <c r="DZJ152" s="35"/>
      <c r="DZK152" s="35"/>
      <c r="DZL152" s="35"/>
      <c r="DZM152" s="35"/>
      <c r="DZN152" s="35"/>
      <c r="DZO152" s="35"/>
      <c r="DZP152" s="35"/>
      <c r="DZQ152" s="35"/>
      <c r="DZR152" s="35"/>
      <c r="DZS152" s="35"/>
      <c r="DZT152" s="35"/>
      <c r="DZU152" s="35"/>
      <c r="DZV152" s="35"/>
      <c r="DZW152" s="35"/>
      <c r="DZX152" s="35"/>
      <c r="DZY152" s="35"/>
      <c r="DZZ152" s="35"/>
      <c r="EAA152" s="35"/>
      <c r="EAB152" s="35"/>
      <c r="EAC152" s="35"/>
      <c r="EAD152" s="35"/>
      <c r="EAE152" s="35"/>
      <c r="EAF152" s="35"/>
      <c r="EAG152" s="35"/>
      <c r="EAH152" s="35"/>
      <c r="EAI152" s="35"/>
      <c r="EAJ152" s="35"/>
      <c r="EAK152" s="35"/>
      <c r="EAL152" s="35"/>
      <c r="EAM152" s="35"/>
      <c r="EAN152" s="35"/>
      <c r="EAO152" s="35"/>
      <c r="EAP152" s="35"/>
      <c r="EAQ152" s="35"/>
      <c r="EAR152" s="35"/>
      <c r="EAS152" s="35"/>
      <c r="EAT152" s="35"/>
      <c r="EAU152" s="35"/>
      <c r="EAV152" s="35"/>
      <c r="EAW152" s="35"/>
      <c r="EAX152" s="35"/>
      <c r="EAY152" s="35"/>
      <c r="EAZ152" s="35"/>
      <c r="EBA152" s="35"/>
      <c r="EBB152" s="35"/>
      <c r="EBC152" s="35"/>
      <c r="EBD152" s="35"/>
      <c r="EBE152" s="35"/>
      <c r="EBF152" s="35"/>
      <c r="EBG152" s="35"/>
      <c r="EBH152" s="35"/>
      <c r="EBI152" s="35"/>
      <c r="EBJ152" s="35"/>
      <c r="EBK152" s="35"/>
      <c r="EBL152" s="35"/>
      <c r="EBM152" s="35"/>
      <c r="EBN152" s="35"/>
      <c r="EBO152" s="35"/>
      <c r="EBP152" s="35"/>
      <c r="EBQ152" s="35"/>
      <c r="EBR152" s="35"/>
      <c r="EBS152" s="35"/>
      <c r="EBT152" s="35"/>
      <c r="EBU152" s="35"/>
      <c r="EBV152" s="35"/>
      <c r="EBW152" s="35"/>
      <c r="EBX152" s="35"/>
      <c r="EBY152" s="35"/>
      <c r="EBZ152" s="35"/>
      <c r="ECA152" s="35"/>
      <c r="ECB152" s="35"/>
      <c r="ECC152" s="35"/>
      <c r="ECD152" s="35"/>
      <c r="ECE152" s="35"/>
      <c r="ECF152" s="35"/>
      <c r="ECG152" s="35"/>
      <c r="ECH152" s="35"/>
      <c r="ECI152" s="35"/>
      <c r="ECJ152" s="35"/>
      <c r="ECK152" s="35"/>
      <c r="ECL152" s="35"/>
      <c r="ECM152" s="35"/>
      <c r="ECN152" s="35"/>
      <c r="ECO152" s="35"/>
      <c r="ECP152" s="35"/>
      <c r="ECQ152" s="35"/>
      <c r="ECR152" s="35"/>
      <c r="ECS152" s="35"/>
      <c r="ECT152" s="35"/>
      <c r="ECU152" s="35"/>
      <c r="ECV152" s="35"/>
      <c r="ECW152" s="35"/>
      <c r="ECX152" s="35"/>
      <c r="ECY152" s="35"/>
      <c r="ECZ152" s="35"/>
      <c r="EDA152" s="35"/>
      <c r="EDB152" s="35"/>
      <c r="EDC152" s="35"/>
      <c r="EDD152" s="35"/>
      <c r="EDE152" s="35"/>
      <c r="EDF152" s="35"/>
      <c r="EDG152" s="35"/>
      <c r="EDH152" s="35"/>
      <c r="EDI152" s="35"/>
      <c r="EDJ152" s="35"/>
      <c r="EDK152" s="35"/>
      <c r="EDL152" s="35"/>
      <c r="EDM152" s="35"/>
      <c r="EDN152" s="35"/>
      <c r="EDO152" s="35"/>
      <c r="EDP152" s="35"/>
      <c r="EDQ152" s="35"/>
      <c r="EDR152" s="35"/>
      <c r="EDS152" s="35"/>
      <c r="EDT152" s="35"/>
      <c r="EDU152" s="35"/>
      <c r="EDV152" s="35"/>
      <c r="EDW152" s="35"/>
      <c r="EDX152" s="35"/>
      <c r="EDY152" s="35"/>
      <c r="EDZ152" s="35"/>
      <c r="EEA152" s="35"/>
      <c r="EEB152" s="35"/>
      <c r="EEC152" s="35"/>
      <c r="EED152" s="35"/>
      <c r="EEE152" s="35"/>
      <c r="EEF152" s="35"/>
      <c r="EEG152" s="35"/>
      <c r="EEH152" s="35"/>
      <c r="EEI152" s="35"/>
      <c r="EEJ152" s="35"/>
      <c r="EEK152" s="35"/>
      <c r="EEL152" s="35"/>
      <c r="EEM152" s="35"/>
      <c r="EEN152" s="35"/>
      <c r="EEO152" s="35"/>
      <c r="EEP152" s="35"/>
      <c r="EEQ152" s="35"/>
      <c r="EER152" s="35"/>
      <c r="EES152" s="35"/>
      <c r="EET152" s="35"/>
      <c r="EEU152" s="35"/>
      <c r="EEV152" s="35"/>
      <c r="EEW152" s="35"/>
      <c r="EEX152" s="35"/>
      <c r="EEY152" s="35"/>
      <c r="EEZ152" s="35"/>
      <c r="EFA152" s="35"/>
      <c r="EFB152" s="35"/>
      <c r="EFC152" s="35"/>
      <c r="EFD152" s="35"/>
      <c r="EFE152" s="35"/>
      <c r="EFF152" s="35"/>
      <c r="EFG152" s="35"/>
      <c r="EFH152" s="35"/>
      <c r="EFI152" s="35"/>
      <c r="EFJ152" s="35"/>
      <c r="EFK152" s="35"/>
      <c r="EFL152" s="35"/>
      <c r="EFM152" s="35"/>
      <c r="EFN152" s="35"/>
      <c r="EFO152" s="35"/>
      <c r="EFP152" s="35"/>
      <c r="EFQ152" s="35"/>
      <c r="EFR152" s="35"/>
      <c r="EFY152" s="35"/>
      <c r="EFZ152" s="35"/>
      <c r="EGA152" s="35"/>
      <c r="EGB152" s="35"/>
      <c r="EGC152" s="35"/>
      <c r="EGD152" s="35"/>
      <c r="EGE152" s="35"/>
      <c r="EGF152" s="35"/>
      <c r="EGG152" s="35"/>
      <c r="EGH152" s="35"/>
      <c r="EGI152" s="35"/>
      <c r="EGJ152" s="35"/>
      <c r="EGK152" s="35"/>
      <c r="EGL152" s="35"/>
      <c r="EGM152" s="35"/>
      <c r="EGN152" s="35"/>
      <c r="EGO152" s="35"/>
      <c r="EGP152" s="35"/>
      <c r="EGQ152" s="35"/>
      <c r="EGR152" s="35"/>
      <c r="EGS152" s="35"/>
      <c r="EGT152" s="35"/>
      <c r="EGU152" s="35"/>
      <c r="EGV152" s="35"/>
      <c r="EGW152" s="35"/>
      <c r="EGX152" s="35"/>
      <c r="EGY152" s="35"/>
      <c r="EGZ152" s="35"/>
      <c r="EHA152" s="35"/>
      <c r="EHB152" s="35"/>
      <c r="EHC152" s="35"/>
      <c r="EHD152" s="35"/>
      <c r="EHE152" s="35"/>
      <c r="EHF152" s="35"/>
      <c r="EHG152" s="35"/>
      <c r="EHH152" s="35"/>
      <c r="EHI152" s="35"/>
      <c r="EHJ152" s="35"/>
      <c r="EHK152" s="35"/>
      <c r="EHL152" s="35"/>
      <c r="EHM152" s="35"/>
      <c r="EHN152" s="35"/>
      <c r="EHO152" s="35"/>
      <c r="EHP152" s="35"/>
      <c r="EHQ152" s="35"/>
      <c r="EHR152" s="35"/>
      <c r="EHS152" s="35"/>
      <c r="EHT152" s="35"/>
      <c r="EHU152" s="35"/>
      <c r="EHV152" s="35"/>
      <c r="EHW152" s="35"/>
      <c r="EHX152" s="35"/>
      <c r="EHY152" s="35"/>
      <c r="EHZ152" s="35"/>
      <c r="EIA152" s="35"/>
      <c r="EIB152" s="35"/>
      <c r="EIC152" s="35"/>
      <c r="EID152" s="35"/>
      <c r="EIE152" s="35"/>
      <c r="EIF152" s="35"/>
      <c r="EIG152" s="35"/>
      <c r="EIH152" s="35"/>
      <c r="EII152" s="35"/>
      <c r="EIJ152" s="35"/>
      <c r="EIK152" s="35"/>
      <c r="EIL152" s="35"/>
      <c r="EIM152" s="35"/>
      <c r="EIN152" s="35"/>
      <c r="EIO152" s="35"/>
      <c r="EIP152" s="35"/>
      <c r="EIQ152" s="35"/>
      <c r="EIR152" s="35"/>
      <c r="EIS152" s="35"/>
      <c r="EIT152" s="35"/>
      <c r="EIU152" s="35"/>
      <c r="EIV152" s="35"/>
      <c r="EIW152" s="35"/>
      <c r="EIX152" s="35"/>
      <c r="EIY152" s="35"/>
      <c r="EIZ152" s="35"/>
      <c r="EJA152" s="35"/>
      <c r="EJB152" s="35"/>
      <c r="EJC152" s="35"/>
      <c r="EJD152" s="35"/>
      <c r="EJE152" s="35"/>
      <c r="EJF152" s="35"/>
      <c r="EJG152" s="35"/>
      <c r="EJH152" s="35"/>
      <c r="EJI152" s="35"/>
      <c r="EJJ152" s="35"/>
      <c r="EJK152" s="35"/>
      <c r="EJL152" s="35"/>
      <c r="EJM152" s="35"/>
      <c r="EJN152" s="35"/>
      <c r="EJO152" s="35"/>
      <c r="EJP152" s="35"/>
      <c r="EJQ152" s="35"/>
      <c r="EJR152" s="35"/>
      <c r="EJS152" s="35"/>
      <c r="EJT152" s="35"/>
      <c r="EJU152" s="35"/>
      <c r="EJV152" s="35"/>
      <c r="EJW152" s="35"/>
      <c r="EJX152" s="35"/>
      <c r="EJY152" s="35"/>
      <c r="EJZ152" s="35"/>
      <c r="EKA152" s="35"/>
      <c r="EKB152" s="35"/>
      <c r="EKC152" s="35"/>
      <c r="EKD152" s="35"/>
      <c r="EKE152" s="35"/>
      <c r="EKF152" s="35"/>
      <c r="EKG152" s="35"/>
      <c r="EKH152" s="35"/>
      <c r="EKI152" s="35"/>
      <c r="EKJ152" s="35"/>
      <c r="EKK152" s="35"/>
      <c r="EKL152" s="35"/>
      <c r="EKM152" s="35"/>
      <c r="EKN152" s="35"/>
      <c r="EKO152" s="35"/>
      <c r="EKP152" s="35"/>
      <c r="EKQ152" s="35"/>
      <c r="EKR152" s="35"/>
      <c r="EKS152" s="35"/>
      <c r="EKT152" s="35"/>
      <c r="EKU152" s="35"/>
      <c r="EKV152" s="35"/>
      <c r="EKW152" s="35"/>
      <c r="EKX152" s="35"/>
      <c r="EKY152" s="35"/>
      <c r="EKZ152" s="35"/>
      <c r="ELA152" s="35"/>
      <c r="ELB152" s="35"/>
      <c r="ELC152" s="35"/>
      <c r="ELD152" s="35"/>
      <c r="ELE152" s="35"/>
      <c r="ELF152" s="35"/>
      <c r="ELG152" s="35"/>
      <c r="ELH152" s="35"/>
      <c r="ELI152" s="35"/>
      <c r="ELJ152" s="35"/>
      <c r="ELK152" s="35"/>
      <c r="ELL152" s="35"/>
      <c r="ELM152" s="35"/>
      <c r="ELN152" s="35"/>
      <c r="ELO152" s="35"/>
      <c r="ELP152" s="35"/>
      <c r="ELQ152" s="35"/>
      <c r="ELR152" s="35"/>
      <c r="ELS152" s="35"/>
      <c r="ELT152" s="35"/>
      <c r="ELU152" s="35"/>
      <c r="ELV152" s="35"/>
      <c r="ELW152" s="35"/>
      <c r="ELX152" s="35"/>
      <c r="ELY152" s="35"/>
      <c r="ELZ152" s="35"/>
      <c r="EMA152" s="35"/>
      <c r="EMB152" s="35"/>
      <c r="EMC152" s="35"/>
      <c r="EMD152" s="35"/>
      <c r="EME152" s="35"/>
      <c r="EMF152" s="35"/>
      <c r="EMG152" s="35"/>
      <c r="EMH152" s="35"/>
      <c r="EMI152" s="35"/>
      <c r="EMJ152" s="35"/>
      <c r="EMK152" s="35"/>
      <c r="EML152" s="35"/>
      <c r="EMM152" s="35"/>
      <c r="EMN152" s="35"/>
      <c r="EMO152" s="35"/>
      <c r="EMP152" s="35"/>
      <c r="EMQ152" s="35"/>
      <c r="EMR152" s="35"/>
      <c r="EMS152" s="35"/>
      <c r="EMT152" s="35"/>
      <c r="EMU152" s="35"/>
      <c r="EMV152" s="35"/>
      <c r="EMW152" s="35"/>
      <c r="EMX152" s="35"/>
      <c r="EMY152" s="35"/>
      <c r="EMZ152" s="35"/>
      <c r="ENA152" s="35"/>
      <c r="ENB152" s="35"/>
      <c r="ENC152" s="35"/>
      <c r="END152" s="35"/>
      <c r="ENE152" s="35"/>
      <c r="ENF152" s="35"/>
      <c r="ENG152" s="35"/>
      <c r="ENH152" s="35"/>
      <c r="ENI152" s="35"/>
      <c r="ENJ152" s="35"/>
      <c r="ENK152" s="35"/>
      <c r="ENL152" s="35"/>
      <c r="ENM152" s="35"/>
      <c r="ENN152" s="35"/>
      <c r="ENO152" s="35"/>
      <c r="ENP152" s="35"/>
      <c r="ENQ152" s="35"/>
      <c r="ENR152" s="35"/>
      <c r="ENS152" s="35"/>
      <c r="ENT152" s="35"/>
      <c r="ENU152" s="35"/>
      <c r="ENV152" s="35"/>
      <c r="ENW152" s="35"/>
      <c r="ENX152" s="35"/>
      <c r="ENY152" s="35"/>
      <c r="ENZ152" s="35"/>
      <c r="EOA152" s="35"/>
      <c r="EOB152" s="35"/>
      <c r="EOC152" s="35"/>
      <c r="EOD152" s="35"/>
      <c r="EOE152" s="35"/>
      <c r="EOF152" s="35"/>
      <c r="EOG152" s="35"/>
      <c r="EOH152" s="35"/>
      <c r="EOI152" s="35"/>
      <c r="EOJ152" s="35"/>
      <c r="EOK152" s="35"/>
      <c r="EOL152" s="35"/>
      <c r="EOM152" s="35"/>
      <c r="EON152" s="35"/>
      <c r="EOO152" s="35"/>
      <c r="EOP152" s="35"/>
      <c r="EOQ152" s="35"/>
      <c r="EOR152" s="35"/>
      <c r="EOS152" s="35"/>
      <c r="EOT152" s="35"/>
      <c r="EOU152" s="35"/>
      <c r="EOV152" s="35"/>
      <c r="EOW152" s="35"/>
      <c r="EOX152" s="35"/>
      <c r="EOY152" s="35"/>
      <c r="EOZ152" s="35"/>
      <c r="EPA152" s="35"/>
      <c r="EPB152" s="35"/>
      <c r="EPC152" s="35"/>
      <c r="EPD152" s="35"/>
      <c r="EPE152" s="35"/>
      <c r="EPF152" s="35"/>
      <c r="EPG152" s="35"/>
      <c r="EPH152" s="35"/>
      <c r="EPI152" s="35"/>
      <c r="EPJ152" s="35"/>
      <c r="EPK152" s="35"/>
      <c r="EPL152" s="35"/>
      <c r="EPM152" s="35"/>
      <c r="EPN152" s="35"/>
      <c r="EPU152" s="35"/>
      <c r="EPV152" s="35"/>
      <c r="EPW152" s="35"/>
      <c r="EPX152" s="35"/>
      <c r="EPY152" s="35"/>
      <c r="EPZ152" s="35"/>
      <c r="EQA152" s="35"/>
      <c r="EQB152" s="35"/>
      <c r="EQC152" s="35"/>
      <c r="EQD152" s="35"/>
      <c r="EQE152" s="35"/>
      <c r="EQF152" s="35"/>
      <c r="EQG152" s="35"/>
      <c r="EQH152" s="35"/>
      <c r="EQI152" s="35"/>
      <c r="EQJ152" s="35"/>
      <c r="EQK152" s="35"/>
      <c r="EQL152" s="35"/>
      <c r="EQM152" s="35"/>
      <c r="EQN152" s="35"/>
      <c r="EQO152" s="35"/>
      <c r="EQP152" s="35"/>
      <c r="EQQ152" s="35"/>
      <c r="EQR152" s="35"/>
      <c r="EQS152" s="35"/>
      <c r="EQT152" s="35"/>
      <c r="EQU152" s="35"/>
      <c r="EQV152" s="35"/>
      <c r="EQW152" s="35"/>
      <c r="EQX152" s="35"/>
      <c r="EQY152" s="35"/>
      <c r="EQZ152" s="35"/>
      <c r="ERA152" s="35"/>
      <c r="ERB152" s="35"/>
      <c r="ERC152" s="35"/>
      <c r="ERD152" s="35"/>
      <c r="ERE152" s="35"/>
      <c r="ERF152" s="35"/>
      <c r="ERG152" s="35"/>
      <c r="ERH152" s="35"/>
      <c r="ERI152" s="35"/>
      <c r="ERJ152" s="35"/>
      <c r="ERK152" s="35"/>
      <c r="ERL152" s="35"/>
      <c r="ERM152" s="35"/>
      <c r="ERN152" s="35"/>
      <c r="ERO152" s="35"/>
      <c r="ERP152" s="35"/>
      <c r="ERQ152" s="35"/>
      <c r="ERR152" s="35"/>
      <c r="ERS152" s="35"/>
      <c r="ERT152" s="35"/>
      <c r="ERU152" s="35"/>
      <c r="ERV152" s="35"/>
      <c r="ERW152" s="35"/>
      <c r="ERX152" s="35"/>
      <c r="ERY152" s="35"/>
      <c r="ERZ152" s="35"/>
      <c r="ESA152" s="35"/>
      <c r="ESB152" s="35"/>
      <c r="ESC152" s="35"/>
      <c r="ESD152" s="35"/>
      <c r="ESE152" s="35"/>
      <c r="ESF152" s="35"/>
      <c r="ESG152" s="35"/>
      <c r="ESH152" s="35"/>
      <c r="ESI152" s="35"/>
      <c r="ESJ152" s="35"/>
      <c r="ESK152" s="35"/>
      <c r="ESL152" s="35"/>
      <c r="ESM152" s="35"/>
      <c r="ESN152" s="35"/>
      <c r="ESO152" s="35"/>
      <c r="ESP152" s="35"/>
      <c r="ESQ152" s="35"/>
      <c r="ESR152" s="35"/>
      <c r="ESS152" s="35"/>
      <c r="EST152" s="35"/>
      <c r="ESU152" s="35"/>
      <c r="ESV152" s="35"/>
      <c r="ESW152" s="35"/>
      <c r="ESX152" s="35"/>
      <c r="ESY152" s="35"/>
      <c r="ESZ152" s="35"/>
      <c r="ETA152" s="35"/>
      <c r="ETB152" s="35"/>
      <c r="ETC152" s="35"/>
      <c r="ETD152" s="35"/>
      <c r="ETE152" s="35"/>
      <c r="ETF152" s="35"/>
      <c r="ETG152" s="35"/>
      <c r="ETH152" s="35"/>
      <c r="ETI152" s="35"/>
      <c r="ETJ152" s="35"/>
      <c r="ETK152" s="35"/>
      <c r="ETL152" s="35"/>
      <c r="ETM152" s="35"/>
      <c r="ETN152" s="35"/>
      <c r="ETO152" s="35"/>
      <c r="ETP152" s="35"/>
      <c r="ETQ152" s="35"/>
      <c r="ETR152" s="35"/>
      <c r="ETS152" s="35"/>
      <c r="ETT152" s="35"/>
      <c r="ETU152" s="35"/>
      <c r="ETV152" s="35"/>
      <c r="ETW152" s="35"/>
      <c r="ETX152" s="35"/>
      <c r="ETY152" s="35"/>
      <c r="ETZ152" s="35"/>
      <c r="EUA152" s="35"/>
      <c r="EUB152" s="35"/>
      <c r="EUC152" s="35"/>
      <c r="EUD152" s="35"/>
      <c r="EUE152" s="35"/>
      <c r="EUF152" s="35"/>
      <c r="EUG152" s="35"/>
      <c r="EUH152" s="35"/>
      <c r="EUI152" s="35"/>
      <c r="EUJ152" s="35"/>
      <c r="EUK152" s="35"/>
      <c r="EUL152" s="35"/>
      <c r="EUM152" s="35"/>
      <c r="EUN152" s="35"/>
      <c r="EUO152" s="35"/>
      <c r="EUP152" s="35"/>
      <c r="EUQ152" s="35"/>
      <c r="EUR152" s="35"/>
      <c r="EUS152" s="35"/>
      <c r="EUT152" s="35"/>
      <c r="EUU152" s="35"/>
      <c r="EUV152" s="35"/>
      <c r="EUW152" s="35"/>
      <c r="EUX152" s="35"/>
      <c r="EUY152" s="35"/>
      <c r="EUZ152" s="35"/>
      <c r="EVA152" s="35"/>
      <c r="EVB152" s="35"/>
      <c r="EVC152" s="35"/>
      <c r="EVD152" s="35"/>
      <c r="EVE152" s="35"/>
      <c r="EVF152" s="35"/>
      <c r="EVG152" s="35"/>
      <c r="EVH152" s="35"/>
      <c r="EVI152" s="35"/>
      <c r="EVJ152" s="35"/>
      <c r="EVK152" s="35"/>
      <c r="EVL152" s="35"/>
      <c r="EVM152" s="35"/>
      <c r="EVN152" s="35"/>
      <c r="EVO152" s="35"/>
      <c r="EVP152" s="35"/>
      <c r="EVQ152" s="35"/>
      <c r="EVR152" s="35"/>
      <c r="EVS152" s="35"/>
      <c r="EVT152" s="35"/>
      <c r="EVU152" s="35"/>
      <c r="EVV152" s="35"/>
      <c r="EVW152" s="35"/>
      <c r="EVX152" s="35"/>
      <c r="EVY152" s="35"/>
      <c r="EVZ152" s="35"/>
      <c r="EWA152" s="35"/>
      <c r="EWB152" s="35"/>
      <c r="EWC152" s="35"/>
      <c r="EWD152" s="35"/>
      <c r="EWE152" s="35"/>
      <c r="EWF152" s="35"/>
      <c r="EWG152" s="35"/>
      <c r="EWH152" s="35"/>
      <c r="EWI152" s="35"/>
      <c r="EWJ152" s="35"/>
      <c r="EWK152" s="35"/>
      <c r="EWL152" s="35"/>
      <c r="EWM152" s="35"/>
      <c r="EWN152" s="35"/>
      <c r="EWO152" s="35"/>
      <c r="EWP152" s="35"/>
      <c r="EWQ152" s="35"/>
      <c r="EWR152" s="35"/>
      <c r="EWS152" s="35"/>
      <c r="EWT152" s="35"/>
      <c r="EWU152" s="35"/>
      <c r="EWV152" s="35"/>
      <c r="EWW152" s="35"/>
      <c r="EWX152" s="35"/>
      <c r="EWY152" s="35"/>
      <c r="EWZ152" s="35"/>
      <c r="EXA152" s="35"/>
      <c r="EXB152" s="35"/>
      <c r="EXC152" s="35"/>
      <c r="EXD152" s="35"/>
      <c r="EXE152" s="35"/>
      <c r="EXF152" s="35"/>
      <c r="EXG152" s="35"/>
      <c r="EXH152" s="35"/>
      <c r="EXI152" s="35"/>
      <c r="EXJ152" s="35"/>
      <c r="EXK152" s="35"/>
      <c r="EXL152" s="35"/>
      <c r="EXM152" s="35"/>
      <c r="EXN152" s="35"/>
      <c r="EXO152" s="35"/>
      <c r="EXP152" s="35"/>
      <c r="EXQ152" s="35"/>
      <c r="EXR152" s="35"/>
      <c r="EXS152" s="35"/>
      <c r="EXT152" s="35"/>
      <c r="EXU152" s="35"/>
      <c r="EXV152" s="35"/>
      <c r="EXW152" s="35"/>
      <c r="EXX152" s="35"/>
      <c r="EXY152" s="35"/>
      <c r="EXZ152" s="35"/>
      <c r="EYA152" s="35"/>
      <c r="EYB152" s="35"/>
      <c r="EYC152" s="35"/>
      <c r="EYD152" s="35"/>
      <c r="EYE152" s="35"/>
      <c r="EYF152" s="35"/>
      <c r="EYG152" s="35"/>
      <c r="EYH152" s="35"/>
      <c r="EYI152" s="35"/>
      <c r="EYJ152" s="35"/>
      <c r="EYK152" s="35"/>
      <c r="EYL152" s="35"/>
      <c r="EYM152" s="35"/>
      <c r="EYN152" s="35"/>
      <c r="EYO152" s="35"/>
      <c r="EYP152" s="35"/>
      <c r="EYQ152" s="35"/>
      <c r="EYR152" s="35"/>
      <c r="EYS152" s="35"/>
      <c r="EYT152" s="35"/>
      <c r="EYU152" s="35"/>
      <c r="EYV152" s="35"/>
      <c r="EYW152" s="35"/>
      <c r="EYX152" s="35"/>
      <c r="EYY152" s="35"/>
      <c r="EYZ152" s="35"/>
      <c r="EZA152" s="35"/>
      <c r="EZB152" s="35"/>
      <c r="EZC152" s="35"/>
      <c r="EZD152" s="35"/>
      <c r="EZE152" s="35"/>
      <c r="EZF152" s="35"/>
      <c r="EZG152" s="35"/>
      <c r="EZH152" s="35"/>
      <c r="EZI152" s="35"/>
      <c r="EZJ152" s="35"/>
      <c r="EZQ152" s="35"/>
      <c r="EZR152" s="35"/>
      <c r="EZS152" s="35"/>
      <c r="EZT152" s="35"/>
      <c r="EZU152" s="35"/>
      <c r="EZV152" s="35"/>
      <c r="EZW152" s="35"/>
      <c r="EZX152" s="35"/>
      <c r="EZY152" s="35"/>
      <c r="EZZ152" s="35"/>
      <c r="FAA152" s="35"/>
      <c r="FAB152" s="35"/>
      <c r="FAC152" s="35"/>
      <c r="FAD152" s="35"/>
      <c r="FAE152" s="35"/>
      <c r="FAF152" s="35"/>
      <c r="FAG152" s="35"/>
      <c r="FAH152" s="35"/>
      <c r="FAI152" s="35"/>
      <c r="FAJ152" s="35"/>
      <c r="FAK152" s="35"/>
      <c r="FAL152" s="35"/>
      <c r="FAM152" s="35"/>
      <c r="FAN152" s="35"/>
      <c r="FAO152" s="35"/>
      <c r="FAP152" s="35"/>
      <c r="FAQ152" s="35"/>
      <c r="FAR152" s="35"/>
      <c r="FAS152" s="35"/>
      <c r="FAT152" s="35"/>
      <c r="FAU152" s="35"/>
      <c r="FAV152" s="35"/>
      <c r="FAW152" s="35"/>
      <c r="FAX152" s="35"/>
      <c r="FAY152" s="35"/>
      <c r="FAZ152" s="35"/>
      <c r="FBA152" s="35"/>
      <c r="FBB152" s="35"/>
      <c r="FBC152" s="35"/>
      <c r="FBD152" s="35"/>
      <c r="FBE152" s="35"/>
      <c r="FBF152" s="35"/>
      <c r="FBG152" s="35"/>
      <c r="FBH152" s="35"/>
      <c r="FBI152" s="35"/>
      <c r="FBJ152" s="35"/>
      <c r="FBK152" s="35"/>
      <c r="FBL152" s="35"/>
      <c r="FBM152" s="35"/>
      <c r="FBN152" s="35"/>
      <c r="FBO152" s="35"/>
      <c r="FBP152" s="35"/>
      <c r="FBQ152" s="35"/>
      <c r="FBR152" s="35"/>
      <c r="FBS152" s="35"/>
      <c r="FBT152" s="35"/>
      <c r="FBU152" s="35"/>
      <c r="FBV152" s="35"/>
      <c r="FBW152" s="35"/>
      <c r="FBX152" s="35"/>
      <c r="FBY152" s="35"/>
      <c r="FBZ152" s="35"/>
      <c r="FCA152" s="35"/>
      <c r="FCB152" s="35"/>
      <c r="FCC152" s="35"/>
      <c r="FCD152" s="35"/>
      <c r="FCE152" s="35"/>
      <c r="FCF152" s="35"/>
      <c r="FCG152" s="35"/>
      <c r="FCH152" s="35"/>
      <c r="FCI152" s="35"/>
      <c r="FCJ152" s="35"/>
      <c r="FCK152" s="35"/>
      <c r="FCL152" s="35"/>
      <c r="FCM152" s="35"/>
      <c r="FCN152" s="35"/>
      <c r="FCO152" s="35"/>
      <c r="FCP152" s="35"/>
      <c r="FCQ152" s="35"/>
      <c r="FCR152" s="35"/>
      <c r="FCS152" s="35"/>
      <c r="FCT152" s="35"/>
      <c r="FCU152" s="35"/>
      <c r="FCV152" s="35"/>
      <c r="FCW152" s="35"/>
      <c r="FCX152" s="35"/>
      <c r="FCY152" s="35"/>
      <c r="FCZ152" s="35"/>
      <c r="FDA152" s="35"/>
      <c r="FDB152" s="35"/>
      <c r="FDC152" s="35"/>
      <c r="FDD152" s="35"/>
      <c r="FDE152" s="35"/>
      <c r="FDF152" s="35"/>
      <c r="FDG152" s="35"/>
      <c r="FDH152" s="35"/>
      <c r="FDI152" s="35"/>
      <c r="FDJ152" s="35"/>
      <c r="FDK152" s="35"/>
      <c r="FDL152" s="35"/>
      <c r="FDM152" s="35"/>
      <c r="FDN152" s="35"/>
      <c r="FDO152" s="35"/>
      <c r="FDP152" s="35"/>
      <c r="FDQ152" s="35"/>
      <c r="FDR152" s="35"/>
      <c r="FDS152" s="35"/>
      <c r="FDT152" s="35"/>
      <c r="FDU152" s="35"/>
      <c r="FDV152" s="35"/>
      <c r="FDW152" s="35"/>
      <c r="FDX152" s="35"/>
      <c r="FDY152" s="35"/>
      <c r="FDZ152" s="35"/>
      <c r="FEA152" s="35"/>
      <c r="FEB152" s="35"/>
      <c r="FEC152" s="35"/>
      <c r="FED152" s="35"/>
      <c r="FEE152" s="35"/>
      <c r="FEF152" s="35"/>
      <c r="FEG152" s="35"/>
      <c r="FEH152" s="35"/>
      <c r="FEI152" s="35"/>
      <c r="FEJ152" s="35"/>
      <c r="FEK152" s="35"/>
      <c r="FEL152" s="35"/>
      <c r="FEM152" s="35"/>
      <c r="FEN152" s="35"/>
      <c r="FEO152" s="35"/>
      <c r="FEP152" s="35"/>
      <c r="FEQ152" s="35"/>
      <c r="FER152" s="35"/>
      <c r="FES152" s="35"/>
      <c r="FET152" s="35"/>
      <c r="FEU152" s="35"/>
      <c r="FEV152" s="35"/>
      <c r="FEW152" s="35"/>
      <c r="FEX152" s="35"/>
      <c r="FEY152" s="35"/>
      <c r="FEZ152" s="35"/>
      <c r="FFA152" s="35"/>
      <c r="FFB152" s="35"/>
      <c r="FFC152" s="35"/>
      <c r="FFD152" s="35"/>
      <c r="FFE152" s="35"/>
      <c r="FFF152" s="35"/>
      <c r="FFG152" s="35"/>
      <c r="FFH152" s="35"/>
      <c r="FFI152" s="35"/>
      <c r="FFJ152" s="35"/>
      <c r="FFK152" s="35"/>
      <c r="FFL152" s="35"/>
      <c r="FFM152" s="35"/>
      <c r="FFN152" s="35"/>
      <c r="FFO152" s="35"/>
      <c r="FFP152" s="35"/>
      <c r="FFQ152" s="35"/>
      <c r="FFR152" s="35"/>
      <c r="FFS152" s="35"/>
      <c r="FFT152" s="35"/>
      <c r="FFU152" s="35"/>
      <c r="FFV152" s="35"/>
      <c r="FFW152" s="35"/>
      <c r="FFX152" s="35"/>
      <c r="FFY152" s="35"/>
      <c r="FFZ152" s="35"/>
      <c r="FGA152" s="35"/>
      <c r="FGB152" s="35"/>
      <c r="FGC152" s="35"/>
      <c r="FGD152" s="35"/>
      <c r="FGE152" s="35"/>
      <c r="FGF152" s="35"/>
      <c r="FGG152" s="35"/>
      <c r="FGH152" s="35"/>
      <c r="FGI152" s="35"/>
      <c r="FGJ152" s="35"/>
      <c r="FGK152" s="35"/>
      <c r="FGL152" s="35"/>
      <c r="FGM152" s="35"/>
      <c r="FGN152" s="35"/>
      <c r="FGO152" s="35"/>
      <c r="FGP152" s="35"/>
      <c r="FGQ152" s="35"/>
      <c r="FGR152" s="35"/>
      <c r="FGS152" s="35"/>
      <c r="FGT152" s="35"/>
      <c r="FGU152" s="35"/>
      <c r="FGV152" s="35"/>
      <c r="FGW152" s="35"/>
      <c r="FGX152" s="35"/>
      <c r="FGY152" s="35"/>
      <c r="FGZ152" s="35"/>
      <c r="FHA152" s="35"/>
      <c r="FHB152" s="35"/>
      <c r="FHC152" s="35"/>
      <c r="FHD152" s="35"/>
      <c r="FHE152" s="35"/>
      <c r="FHF152" s="35"/>
      <c r="FHG152" s="35"/>
      <c r="FHH152" s="35"/>
      <c r="FHI152" s="35"/>
      <c r="FHJ152" s="35"/>
      <c r="FHK152" s="35"/>
      <c r="FHL152" s="35"/>
      <c r="FHM152" s="35"/>
      <c r="FHN152" s="35"/>
      <c r="FHO152" s="35"/>
      <c r="FHP152" s="35"/>
      <c r="FHQ152" s="35"/>
      <c r="FHR152" s="35"/>
      <c r="FHS152" s="35"/>
      <c r="FHT152" s="35"/>
      <c r="FHU152" s="35"/>
      <c r="FHV152" s="35"/>
      <c r="FHW152" s="35"/>
      <c r="FHX152" s="35"/>
      <c r="FHY152" s="35"/>
      <c r="FHZ152" s="35"/>
      <c r="FIA152" s="35"/>
      <c r="FIB152" s="35"/>
      <c r="FIC152" s="35"/>
      <c r="FID152" s="35"/>
      <c r="FIE152" s="35"/>
      <c r="FIF152" s="35"/>
      <c r="FIG152" s="35"/>
      <c r="FIH152" s="35"/>
      <c r="FII152" s="35"/>
      <c r="FIJ152" s="35"/>
      <c r="FIK152" s="35"/>
      <c r="FIL152" s="35"/>
      <c r="FIM152" s="35"/>
      <c r="FIN152" s="35"/>
      <c r="FIO152" s="35"/>
      <c r="FIP152" s="35"/>
      <c r="FIQ152" s="35"/>
      <c r="FIR152" s="35"/>
      <c r="FIS152" s="35"/>
      <c r="FIT152" s="35"/>
      <c r="FIU152" s="35"/>
      <c r="FIV152" s="35"/>
      <c r="FIW152" s="35"/>
      <c r="FIX152" s="35"/>
      <c r="FIY152" s="35"/>
      <c r="FIZ152" s="35"/>
      <c r="FJA152" s="35"/>
      <c r="FJB152" s="35"/>
      <c r="FJC152" s="35"/>
      <c r="FJD152" s="35"/>
      <c r="FJE152" s="35"/>
      <c r="FJF152" s="35"/>
      <c r="FJM152" s="35"/>
      <c r="FJN152" s="35"/>
      <c r="FJO152" s="35"/>
      <c r="FJP152" s="35"/>
      <c r="FJQ152" s="35"/>
      <c r="FJR152" s="35"/>
      <c r="FJS152" s="35"/>
      <c r="FJT152" s="35"/>
      <c r="FJU152" s="35"/>
      <c r="FJV152" s="35"/>
      <c r="FJW152" s="35"/>
      <c r="FJX152" s="35"/>
      <c r="FJY152" s="35"/>
      <c r="FJZ152" s="35"/>
      <c r="FKA152" s="35"/>
      <c r="FKB152" s="35"/>
      <c r="FKC152" s="35"/>
      <c r="FKD152" s="35"/>
      <c r="FKE152" s="35"/>
      <c r="FKF152" s="35"/>
      <c r="FKG152" s="35"/>
      <c r="FKH152" s="35"/>
      <c r="FKI152" s="35"/>
      <c r="FKJ152" s="35"/>
      <c r="FKK152" s="35"/>
      <c r="FKL152" s="35"/>
      <c r="FKM152" s="35"/>
      <c r="FKN152" s="35"/>
      <c r="FKO152" s="35"/>
      <c r="FKP152" s="35"/>
      <c r="FKQ152" s="35"/>
      <c r="FKR152" s="35"/>
      <c r="FKS152" s="35"/>
      <c r="FKT152" s="35"/>
      <c r="FKU152" s="35"/>
      <c r="FKV152" s="35"/>
      <c r="FKW152" s="35"/>
      <c r="FKX152" s="35"/>
      <c r="FKY152" s="35"/>
      <c r="FKZ152" s="35"/>
      <c r="FLA152" s="35"/>
      <c r="FLB152" s="35"/>
      <c r="FLC152" s="35"/>
      <c r="FLD152" s="35"/>
      <c r="FLE152" s="35"/>
      <c r="FLF152" s="35"/>
      <c r="FLG152" s="35"/>
      <c r="FLH152" s="35"/>
      <c r="FLI152" s="35"/>
      <c r="FLJ152" s="35"/>
      <c r="FLK152" s="35"/>
      <c r="FLL152" s="35"/>
      <c r="FLM152" s="35"/>
      <c r="FLN152" s="35"/>
      <c r="FLO152" s="35"/>
      <c r="FLP152" s="35"/>
      <c r="FLQ152" s="35"/>
      <c r="FLR152" s="35"/>
      <c r="FLS152" s="35"/>
      <c r="FLT152" s="35"/>
      <c r="FLU152" s="35"/>
      <c r="FLV152" s="35"/>
      <c r="FLW152" s="35"/>
      <c r="FLX152" s="35"/>
      <c r="FLY152" s="35"/>
      <c r="FLZ152" s="35"/>
      <c r="FMA152" s="35"/>
      <c r="FMB152" s="35"/>
      <c r="FMC152" s="35"/>
      <c r="FMD152" s="35"/>
      <c r="FME152" s="35"/>
      <c r="FMF152" s="35"/>
      <c r="FMG152" s="35"/>
      <c r="FMH152" s="35"/>
      <c r="FMI152" s="35"/>
      <c r="FMJ152" s="35"/>
      <c r="FMK152" s="35"/>
      <c r="FML152" s="35"/>
      <c r="FMM152" s="35"/>
      <c r="FMN152" s="35"/>
      <c r="FMO152" s="35"/>
      <c r="FMP152" s="35"/>
      <c r="FMQ152" s="35"/>
      <c r="FMR152" s="35"/>
      <c r="FMS152" s="35"/>
      <c r="FMT152" s="35"/>
      <c r="FMU152" s="35"/>
      <c r="FMV152" s="35"/>
      <c r="FMW152" s="35"/>
      <c r="FMX152" s="35"/>
      <c r="FMY152" s="35"/>
      <c r="FMZ152" s="35"/>
      <c r="FNA152" s="35"/>
      <c r="FNB152" s="35"/>
      <c r="FNC152" s="35"/>
      <c r="FND152" s="35"/>
      <c r="FNE152" s="35"/>
      <c r="FNF152" s="35"/>
      <c r="FNG152" s="35"/>
      <c r="FNH152" s="35"/>
      <c r="FNI152" s="35"/>
      <c r="FNJ152" s="35"/>
      <c r="FNK152" s="35"/>
      <c r="FNL152" s="35"/>
      <c r="FNM152" s="35"/>
      <c r="FNN152" s="35"/>
      <c r="FNO152" s="35"/>
      <c r="FNP152" s="35"/>
      <c r="FNQ152" s="35"/>
      <c r="FNR152" s="35"/>
      <c r="FNS152" s="35"/>
      <c r="FNT152" s="35"/>
      <c r="FNU152" s="35"/>
      <c r="FNV152" s="35"/>
      <c r="FNW152" s="35"/>
      <c r="FNX152" s="35"/>
      <c r="FNY152" s="35"/>
      <c r="FNZ152" s="35"/>
      <c r="FOA152" s="35"/>
      <c r="FOB152" s="35"/>
      <c r="FOC152" s="35"/>
      <c r="FOD152" s="35"/>
      <c r="FOE152" s="35"/>
      <c r="FOF152" s="35"/>
      <c r="FOG152" s="35"/>
      <c r="FOH152" s="35"/>
      <c r="FOI152" s="35"/>
      <c r="FOJ152" s="35"/>
      <c r="FOK152" s="35"/>
      <c r="FOL152" s="35"/>
      <c r="FOM152" s="35"/>
      <c r="FON152" s="35"/>
      <c r="FOO152" s="35"/>
      <c r="FOP152" s="35"/>
      <c r="FOQ152" s="35"/>
      <c r="FOR152" s="35"/>
      <c r="FOS152" s="35"/>
      <c r="FOT152" s="35"/>
      <c r="FOU152" s="35"/>
      <c r="FOV152" s="35"/>
      <c r="FOW152" s="35"/>
      <c r="FOX152" s="35"/>
      <c r="FOY152" s="35"/>
      <c r="FOZ152" s="35"/>
      <c r="FPA152" s="35"/>
      <c r="FPB152" s="35"/>
      <c r="FPC152" s="35"/>
      <c r="FPD152" s="35"/>
      <c r="FPE152" s="35"/>
      <c r="FPF152" s="35"/>
      <c r="FPG152" s="35"/>
      <c r="FPH152" s="35"/>
      <c r="FPI152" s="35"/>
      <c r="FPJ152" s="35"/>
      <c r="FPK152" s="35"/>
      <c r="FPL152" s="35"/>
      <c r="FPM152" s="35"/>
      <c r="FPN152" s="35"/>
      <c r="FPO152" s="35"/>
      <c r="FPP152" s="35"/>
      <c r="FPQ152" s="35"/>
      <c r="FPR152" s="35"/>
      <c r="FPS152" s="35"/>
      <c r="FPT152" s="35"/>
      <c r="FPU152" s="35"/>
      <c r="FPV152" s="35"/>
      <c r="FPW152" s="35"/>
      <c r="FPX152" s="35"/>
      <c r="FPY152" s="35"/>
      <c r="FPZ152" s="35"/>
      <c r="FQA152" s="35"/>
      <c r="FQB152" s="35"/>
      <c r="FQC152" s="35"/>
      <c r="FQD152" s="35"/>
      <c r="FQE152" s="35"/>
      <c r="FQF152" s="35"/>
      <c r="FQG152" s="35"/>
      <c r="FQH152" s="35"/>
      <c r="FQI152" s="35"/>
      <c r="FQJ152" s="35"/>
      <c r="FQK152" s="35"/>
      <c r="FQL152" s="35"/>
      <c r="FQM152" s="35"/>
      <c r="FQN152" s="35"/>
      <c r="FQO152" s="35"/>
      <c r="FQP152" s="35"/>
      <c r="FQQ152" s="35"/>
      <c r="FQR152" s="35"/>
      <c r="FQS152" s="35"/>
      <c r="FQT152" s="35"/>
      <c r="FQU152" s="35"/>
      <c r="FQV152" s="35"/>
      <c r="FQW152" s="35"/>
      <c r="FQX152" s="35"/>
      <c r="FQY152" s="35"/>
      <c r="FQZ152" s="35"/>
      <c r="FRA152" s="35"/>
      <c r="FRB152" s="35"/>
      <c r="FRC152" s="35"/>
      <c r="FRD152" s="35"/>
      <c r="FRE152" s="35"/>
      <c r="FRF152" s="35"/>
      <c r="FRG152" s="35"/>
      <c r="FRH152" s="35"/>
      <c r="FRI152" s="35"/>
      <c r="FRJ152" s="35"/>
      <c r="FRK152" s="35"/>
      <c r="FRL152" s="35"/>
      <c r="FRM152" s="35"/>
      <c r="FRN152" s="35"/>
      <c r="FRO152" s="35"/>
      <c r="FRP152" s="35"/>
      <c r="FRQ152" s="35"/>
      <c r="FRR152" s="35"/>
      <c r="FRS152" s="35"/>
      <c r="FRT152" s="35"/>
      <c r="FRU152" s="35"/>
      <c r="FRV152" s="35"/>
      <c r="FRW152" s="35"/>
      <c r="FRX152" s="35"/>
      <c r="FRY152" s="35"/>
      <c r="FRZ152" s="35"/>
      <c r="FSA152" s="35"/>
      <c r="FSB152" s="35"/>
      <c r="FSC152" s="35"/>
      <c r="FSD152" s="35"/>
      <c r="FSE152" s="35"/>
      <c r="FSF152" s="35"/>
      <c r="FSG152" s="35"/>
      <c r="FSH152" s="35"/>
      <c r="FSI152" s="35"/>
      <c r="FSJ152" s="35"/>
      <c r="FSK152" s="35"/>
      <c r="FSL152" s="35"/>
      <c r="FSM152" s="35"/>
      <c r="FSN152" s="35"/>
      <c r="FSO152" s="35"/>
      <c r="FSP152" s="35"/>
      <c r="FSQ152" s="35"/>
      <c r="FSR152" s="35"/>
      <c r="FSS152" s="35"/>
      <c r="FST152" s="35"/>
      <c r="FSU152" s="35"/>
      <c r="FSV152" s="35"/>
      <c r="FSW152" s="35"/>
      <c r="FSX152" s="35"/>
      <c r="FSY152" s="35"/>
      <c r="FSZ152" s="35"/>
      <c r="FTA152" s="35"/>
      <c r="FTB152" s="35"/>
      <c r="FTI152" s="35"/>
      <c r="FTJ152" s="35"/>
      <c r="FTK152" s="35"/>
      <c r="FTL152" s="35"/>
      <c r="FTM152" s="35"/>
      <c r="FTN152" s="35"/>
      <c r="FTO152" s="35"/>
      <c r="FTP152" s="35"/>
      <c r="FTQ152" s="35"/>
      <c r="FTR152" s="35"/>
      <c r="FTS152" s="35"/>
      <c r="FTT152" s="35"/>
      <c r="FTU152" s="35"/>
      <c r="FTV152" s="35"/>
      <c r="FTW152" s="35"/>
      <c r="FTX152" s="35"/>
      <c r="FTY152" s="35"/>
      <c r="FTZ152" s="35"/>
      <c r="FUA152" s="35"/>
      <c r="FUB152" s="35"/>
      <c r="FUC152" s="35"/>
      <c r="FUD152" s="35"/>
      <c r="FUE152" s="35"/>
      <c r="FUF152" s="35"/>
      <c r="FUG152" s="35"/>
      <c r="FUH152" s="35"/>
      <c r="FUI152" s="35"/>
      <c r="FUJ152" s="35"/>
      <c r="FUK152" s="35"/>
      <c r="FUL152" s="35"/>
      <c r="FUM152" s="35"/>
      <c r="FUN152" s="35"/>
      <c r="FUO152" s="35"/>
      <c r="FUP152" s="35"/>
      <c r="FUQ152" s="35"/>
      <c r="FUR152" s="35"/>
      <c r="FUS152" s="35"/>
      <c r="FUT152" s="35"/>
      <c r="FUU152" s="35"/>
      <c r="FUV152" s="35"/>
      <c r="FUW152" s="35"/>
      <c r="FUX152" s="35"/>
      <c r="FUY152" s="35"/>
      <c r="FUZ152" s="35"/>
      <c r="FVA152" s="35"/>
      <c r="FVB152" s="35"/>
      <c r="FVC152" s="35"/>
      <c r="FVD152" s="35"/>
      <c r="FVE152" s="35"/>
      <c r="FVF152" s="35"/>
      <c r="FVG152" s="35"/>
      <c r="FVH152" s="35"/>
      <c r="FVI152" s="35"/>
      <c r="FVJ152" s="35"/>
      <c r="FVK152" s="35"/>
      <c r="FVL152" s="35"/>
      <c r="FVM152" s="35"/>
      <c r="FVN152" s="35"/>
      <c r="FVO152" s="35"/>
      <c r="FVP152" s="35"/>
      <c r="FVQ152" s="35"/>
      <c r="FVR152" s="35"/>
      <c r="FVS152" s="35"/>
      <c r="FVT152" s="35"/>
      <c r="FVU152" s="35"/>
      <c r="FVV152" s="35"/>
      <c r="FVW152" s="35"/>
      <c r="FVX152" s="35"/>
      <c r="FVY152" s="35"/>
      <c r="FVZ152" s="35"/>
      <c r="FWA152" s="35"/>
      <c r="FWB152" s="35"/>
      <c r="FWC152" s="35"/>
      <c r="FWD152" s="35"/>
      <c r="FWE152" s="35"/>
      <c r="FWF152" s="35"/>
      <c r="FWG152" s="35"/>
      <c r="FWH152" s="35"/>
      <c r="FWI152" s="35"/>
      <c r="FWJ152" s="35"/>
      <c r="FWK152" s="35"/>
      <c r="FWL152" s="35"/>
      <c r="FWM152" s="35"/>
      <c r="FWN152" s="35"/>
      <c r="FWO152" s="35"/>
      <c r="FWP152" s="35"/>
      <c r="FWQ152" s="35"/>
      <c r="FWR152" s="35"/>
      <c r="FWS152" s="35"/>
      <c r="FWT152" s="35"/>
      <c r="FWU152" s="35"/>
      <c r="FWV152" s="35"/>
      <c r="FWW152" s="35"/>
      <c r="FWX152" s="35"/>
      <c r="FWY152" s="35"/>
      <c r="FWZ152" s="35"/>
      <c r="FXA152" s="35"/>
      <c r="FXB152" s="35"/>
      <c r="FXC152" s="35"/>
      <c r="FXD152" s="35"/>
      <c r="FXE152" s="35"/>
      <c r="FXF152" s="35"/>
      <c r="FXG152" s="35"/>
      <c r="FXH152" s="35"/>
      <c r="FXI152" s="35"/>
      <c r="FXJ152" s="35"/>
      <c r="FXK152" s="35"/>
      <c r="FXL152" s="35"/>
      <c r="FXM152" s="35"/>
      <c r="FXN152" s="35"/>
      <c r="FXO152" s="35"/>
      <c r="FXP152" s="35"/>
      <c r="FXQ152" s="35"/>
      <c r="FXR152" s="35"/>
      <c r="FXS152" s="35"/>
      <c r="FXT152" s="35"/>
      <c r="FXU152" s="35"/>
      <c r="FXV152" s="35"/>
      <c r="FXW152" s="35"/>
      <c r="FXX152" s="35"/>
      <c r="FXY152" s="35"/>
      <c r="FXZ152" s="35"/>
      <c r="FYA152" s="35"/>
      <c r="FYB152" s="35"/>
      <c r="FYC152" s="35"/>
      <c r="FYD152" s="35"/>
      <c r="FYE152" s="35"/>
      <c r="FYF152" s="35"/>
      <c r="FYG152" s="35"/>
      <c r="FYH152" s="35"/>
      <c r="FYI152" s="35"/>
      <c r="FYJ152" s="35"/>
      <c r="FYK152" s="35"/>
      <c r="FYL152" s="35"/>
      <c r="FYM152" s="35"/>
      <c r="FYN152" s="35"/>
      <c r="FYO152" s="35"/>
      <c r="FYP152" s="35"/>
      <c r="FYQ152" s="35"/>
      <c r="FYR152" s="35"/>
      <c r="FYS152" s="35"/>
      <c r="FYT152" s="35"/>
      <c r="FYU152" s="35"/>
      <c r="FYV152" s="35"/>
      <c r="FYW152" s="35"/>
      <c r="FYX152" s="35"/>
      <c r="FYY152" s="35"/>
      <c r="FYZ152" s="35"/>
      <c r="FZA152" s="35"/>
      <c r="FZB152" s="35"/>
      <c r="FZC152" s="35"/>
      <c r="FZD152" s="35"/>
      <c r="FZE152" s="35"/>
      <c r="FZF152" s="35"/>
      <c r="FZG152" s="35"/>
      <c r="FZH152" s="35"/>
      <c r="FZI152" s="35"/>
      <c r="FZJ152" s="35"/>
      <c r="FZK152" s="35"/>
      <c r="FZL152" s="35"/>
      <c r="FZM152" s="35"/>
      <c r="FZN152" s="35"/>
      <c r="FZO152" s="35"/>
      <c r="FZP152" s="35"/>
      <c r="FZQ152" s="35"/>
      <c r="FZR152" s="35"/>
      <c r="FZS152" s="35"/>
      <c r="FZT152" s="35"/>
      <c r="FZU152" s="35"/>
      <c r="FZV152" s="35"/>
      <c r="FZW152" s="35"/>
      <c r="FZX152" s="35"/>
      <c r="FZY152" s="35"/>
      <c r="FZZ152" s="35"/>
      <c r="GAA152" s="35"/>
      <c r="GAB152" s="35"/>
      <c r="GAC152" s="35"/>
      <c r="GAD152" s="35"/>
      <c r="GAE152" s="35"/>
      <c r="GAF152" s="35"/>
      <c r="GAG152" s="35"/>
      <c r="GAH152" s="35"/>
      <c r="GAI152" s="35"/>
      <c r="GAJ152" s="35"/>
      <c r="GAK152" s="35"/>
      <c r="GAL152" s="35"/>
      <c r="GAM152" s="35"/>
      <c r="GAN152" s="35"/>
      <c r="GAO152" s="35"/>
      <c r="GAP152" s="35"/>
      <c r="GAQ152" s="35"/>
      <c r="GAR152" s="35"/>
      <c r="GAS152" s="35"/>
      <c r="GAT152" s="35"/>
      <c r="GAU152" s="35"/>
      <c r="GAV152" s="35"/>
      <c r="GAW152" s="35"/>
      <c r="GAX152" s="35"/>
      <c r="GAY152" s="35"/>
      <c r="GAZ152" s="35"/>
      <c r="GBA152" s="35"/>
      <c r="GBB152" s="35"/>
      <c r="GBC152" s="35"/>
      <c r="GBD152" s="35"/>
      <c r="GBE152" s="35"/>
      <c r="GBF152" s="35"/>
      <c r="GBG152" s="35"/>
      <c r="GBH152" s="35"/>
      <c r="GBI152" s="35"/>
      <c r="GBJ152" s="35"/>
      <c r="GBK152" s="35"/>
      <c r="GBL152" s="35"/>
      <c r="GBM152" s="35"/>
      <c r="GBN152" s="35"/>
      <c r="GBO152" s="35"/>
      <c r="GBP152" s="35"/>
      <c r="GBQ152" s="35"/>
      <c r="GBR152" s="35"/>
      <c r="GBS152" s="35"/>
      <c r="GBT152" s="35"/>
      <c r="GBU152" s="35"/>
      <c r="GBV152" s="35"/>
      <c r="GBW152" s="35"/>
      <c r="GBX152" s="35"/>
      <c r="GBY152" s="35"/>
      <c r="GBZ152" s="35"/>
      <c r="GCA152" s="35"/>
      <c r="GCB152" s="35"/>
      <c r="GCC152" s="35"/>
      <c r="GCD152" s="35"/>
      <c r="GCE152" s="35"/>
      <c r="GCF152" s="35"/>
      <c r="GCG152" s="35"/>
      <c r="GCH152" s="35"/>
      <c r="GCI152" s="35"/>
      <c r="GCJ152" s="35"/>
      <c r="GCK152" s="35"/>
      <c r="GCL152" s="35"/>
      <c r="GCM152" s="35"/>
      <c r="GCN152" s="35"/>
      <c r="GCO152" s="35"/>
      <c r="GCP152" s="35"/>
      <c r="GCQ152" s="35"/>
      <c r="GCR152" s="35"/>
      <c r="GCS152" s="35"/>
      <c r="GCT152" s="35"/>
      <c r="GCU152" s="35"/>
      <c r="GCV152" s="35"/>
      <c r="GCW152" s="35"/>
      <c r="GCX152" s="35"/>
      <c r="GDE152" s="35"/>
      <c r="GDF152" s="35"/>
      <c r="GDG152" s="35"/>
      <c r="GDH152" s="35"/>
      <c r="GDI152" s="35"/>
      <c r="GDJ152" s="35"/>
      <c r="GDK152" s="35"/>
      <c r="GDL152" s="35"/>
      <c r="GDM152" s="35"/>
      <c r="GDN152" s="35"/>
      <c r="GDO152" s="35"/>
      <c r="GDP152" s="35"/>
      <c r="GDQ152" s="35"/>
      <c r="GDR152" s="35"/>
      <c r="GDS152" s="35"/>
      <c r="GDT152" s="35"/>
      <c r="GDU152" s="35"/>
      <c r="GDV152" s="35"/>
      <c r="GDW152" s="35"/>
      <c r="GDX152" s="35"/>
      <c r="GDY152" s="35"/>
      <c r="GDZ152" s="35"/>
      <c r="GEA152" s="35"/>
      <c r="GEB152" s="35"/>
      <c r="GEC152" s="35"/>
      <c r="GED152" s="35"/>
      <c r="GEE152" s="35"/>
      <c r="GEF152" s="35"/>
      <c r="GEG152" s="35"/>
      <c r="GEH152" s="35"/>
      <c r="GEI152" s="35"/>
      <c r="GEJ152" s="35"/>
      <c r="GEK152" s="35"/>
      <c r="GEL152" s="35"/>
      <c r="GEM152" s="35"/>
      <c r="GEN152" s="35"/>
      <c r="GEO152" s="35"/>
      <c r="GEP152" s="35"/>
      <c r="GEQ152" s="35"/>
      <c r="GER152" s="35"/>
      <c r="GES152" s="35"/>
      <c r="GET152" s="35"/>
      <c r="GEU152" s="35"/>
      <c r="GEV152" s="35"/>
      <c r="GEW152" s="35"/>
      <c r="GEX152" s="35"/>
      <c r="GEY152" s="35"/>
      <c r="GEZ152" s="35"/>
      <c r="GFA152" s="35"/>
      <c r="GFB152" s="35"/>
      <c r="GFC152" s="35"/>
      <c r="GFD152" s="35"/>
      <c r="GFE152" s="35"/>
      <c r="GFF152" s="35"/>
      <c r="GFG152" s="35"/>
      <c r="GFH152" s="35"/>
      <c r="GFI152" s="35"/>
      <c r="GFJ152" s="35"/>
      <c r="GFK152" s="35"/>
      <c r="GFL152" s="35"/>
      <c r="GFM152" s="35"/>
      <c r="GFN152" s="35"/>
      <c r="GFO152" s="35"/>
      <c r="GFP152" s="35"/>
      <c r="GFQ152" s="35"/>
      <c r="GFR152" s="35"/>
      <c r="GFS152" s="35"/>
      <c r="GFT152" s="35"/>
      <c r="GFU152" s="35"/>
      <c r="GFV152" s="35"/>
      <c r="GFW152" s="35"/>
      <c r="GFX152" s="35"/>
      <c r="GFY152" s="35"/>
      <c r="GFZ152" s="35"/>
      <c r="GGA152" s="35"/>
      <c r="GGB152" s="35"/>
      <c r="GGC152" s="35"/>
      <c r="GGD152" s="35"/>
      <c r="GGE152" s="35"/>
      <c r="GGF152" s="35"/>
      <c r="GGG152" s="35"/>
      <c r="GGH152" s="35"/>
      <c r="GGI152" s="35"/>
      <c r="GGJ152" s="35"/>
      <c r="GGK152" s="35"/>
      <c r="GGL152" s="35"/>
      <c r="GGM152" s="35"/>
      <c r="GGN152" s="35"/>
      <c r="GGO152" s="35"/>
      <c r="GGP152" s="35"/>
      <c r="GGQ152" s="35"/>
      <c r="GGR152" s="35"/>
      <c r="GGS152" s="35"/>
      <c r="GGT152" s="35"/>
      <c r="GGU152" s="35"/>
      <c r="GGV152" s="35"/>
      <c r="GGW152" s="35"/>
      <c r="GGX152" s="35"/>
      <c r="GGY152" s="35"/>
      <c r="GGZ152" s="35"/>
      <c r="GHA152" s="35"/>
      <c r="GHB152" s="35"/>
      <c r="GHC152" s="35"/>
      <c r="GHD152" s="35"/>
      <c r="GHE152" s="35"/>
      <c r="GHF152" s="35"/>
      <c r="GHG152" s="35"/>
      <c r="GHH152" s="35"/>
      <c r="GHI152" s="35"/>
      <c r="GHJ152" s="35"/>
      <c r="GHK152" s="35"/>
      <c r="GHL152" s="35"/>
      <c r="GHM152" s="35"/>
      <c r="GHN152" s="35"/>
      <c r="GHO152" s="35"/>
      <c r="GHP152" s="35"/>
      <c r="GHQ152" s="35"/>
      <c r="GHR152" s="35"/>
      <c r="GHS152" s="35"/>
      <c r="GHT152" s="35"/>
      <c r="GHU152" s="35"/>
      <c r="GHV152" s="35"/>
      <c r="GHW152" s="35"/>
      <c r="GHX152" s="35"/>
      <c r="GHY152" s="35"/>
      <c r="GHZ152" s="35"/>
      <c r="GIA152" s="35"/>
      <c r="GIB152" s="35"/>
      <c r="GIC152" s="35"/>
      <c r="GID152" s="35"/>
      <c r="GIE152" s="35"/>
      <c r="GIF152" s="35"/>
      <c r="GIG152" s="35"/>
      <c r="GIH152" s="35"/>
      <c r="GII152" s="35"/>
      <c r="GIJ152" s="35"/>
      <c r="GIK152" s="35"/>
      <c r="GIL152" s="35"/>
      <c r="GIM152" s="35"/>
      <c r="GIN152" s="35"/>
      <c r="GIO152" s="35"/>
      <c r="GIP152" s="35"/>
      <c r="GIQ152" s="35"/>
      <c r="GIR152" s="35"/>
      <c r="GIS152" s="35"/>
      <c r="GIT152" s="35"/>
      <c r="GIU152" s="35"/>
      <c r="GIV152" s="35"/>
      <c r="GIW152" s="35"/>
      <c r="GIX152" s="35"/>
      <c r="GIY152" s="35"/>
      <c r="GIZ152" s="35"/>
      <c r="GJA152" s="35"/>
      <c r="GJB152" s="35"/>
      <c r="GJC152" s="35"/>
      <c r="GJD152" s="35"/>
      <c r="GJE152" s="35"/>
      <c r="GJF152" s="35"/>
      <c r="GJG152" s="35"/>
      <c r="GJH152" s="35"/>
      <c r="GJI152" s="35"/>
      <c r="GJJ152" s="35"/>
      <c r="GJK152" s="35"/>
      <c r="GJL152" s="35"/>
      <c r="GJM152" s="35"/>
      <c r="GJN152" s="35"/>
      <c r="GJO152" s="35"/>
      <c r="GJP152" s="35"/>
      <c r="GJQ152" s="35"/>
      <c r="GJR152" s="35"/>
      <c r="GJS152" s="35"/>
      <c r="GJT152" s="35"/>
      <c r="GJU152" s="35"/>
      <c r="GJV152" s="35"/>
      <c r="GJW152" s="35"/>
      <c r="GJX152" s="35"/>
      <c r="GJY152" s="35"/>
      <c r="GJZ152" s="35"/>
      <c r="GKA152" s="35"/>
      <c r="GKB152" s="35"/>
      <c r="GKC152" s="35"/>
      <c r="GKD152" s="35"/>
      <c r="GKE152" s="35"/>
      <c r="GKF152" s="35"/>
      <c r="GKG152" s="35"/>
      <c r="GKH152" s="35"/>
      <c r="GKI152" s="35"/>
      <c r="GKJ152" s="35"/>
      <c r="GKK152" s="35"/>
      <c r="GKL152" s="35"/>
      <c r="GKM152" s="35"/>
      <c r="GKN152" s="35"/>
      <c r="GKO152" s="35"/>
      <c r="GKP152" s="35"/>
      <c r="GKQ152" s="35"/>
      <c r="GKR152" s="35"/>
      <c r="GKS152" s="35"/>
      <c r="GKT152" s="35"/>
      <c r="GKU152" s="35"/>
      <c r="GKV152" s="35"/>
      <c r="GKW152" s="35"/>
      <c r="GKX152" s="35"/>
      <c r="GKY152" s="35"/>
      <c r="GKZ152" s="35"/>
      <c r="GLA152" s="35"/>
      <c r="GLB152" s="35"/>
      <c r="GLC152" s="35"/>
      <c r="GLD152" s="35"/>
      <c r="GLE152" s="35"/>
      <c r="GLF152" s="35"/>
      <c r="GLG152" s="35"/>
      <c r="GLH152" s="35"/>
      <c r="GLI152" s="35"/>
      <c r="GLJ152" s="35"/>
      <c r="GLK152" s="35"/>
      <c r="GLL152" s="35"/>
      <c r="GLM152" s="35"/>
      <c r="GLN152" s="35"/>
      <c r="GLO152" s="35"/>
      <c r="GLP152" s="35"/>
      <c r="GLQ152" s="35"/>
      <c r="GLR152" s="35"/>
      <c r="GLS152" s="35"/>
      <c r="GLT152" s="35"/>
      <c r="GLU152" s="35"/>
      <c r="GLV152" s="35"/>
      <c r="GLW152" s="35"/>
      <c r="GLX152" s="35"/>
      <c r="GLY152" s="35"/>
      <c r="GLZ152" s="35"/>
      <c r="GMA152" s="35"/>
      <c r="GMB152" s="35"/>
      <c r="GMC152" s="35"/>
      <c r="GMD152" s="35"/>
      <c r="GME152" s="35"/>
      <c r="GMF152" s="35"/>
      <c r="GMG152" s="35"/>
      <c r="GMH152" s="35"/>
      <c r="GMI152" s="35"/>
      <c r="GMJ152" s="35"/>
      <c r="GMK152" s="35"/>
      <c r="GML152" s="35"/>
      <c r="GMM152" s="35"/>
      <c r="GMN152" s="35"/>
      <c r="GMO152" s="35"/>
      <c r="GMP152" s="35"/>
      <c r="GMQ152" s="35"/>
      <c r="GMR152" s="35"/>
      <c r="GMS152" s="35"/>
      <c r="GMT152" s="35"/>
      <c r="GNA152" s="35"/>
      <c r="GNB152" s="35"/>
      <c r="GNC152" s="35"/>
      <c r="GND152" s="35"/>
      <c r="GNE152" s="35"/>
      <c r="GNF152" s="35"/>
      <c r="GNG152" s="35"/>
      <c r="GNH152" s="35"/>
      <c r="GNI152" s="35"/>
      <c r="GNJ152" s="35"/>
      <c r="GNK152" s="35"/>
      <c r="GNL152" s="35"/>
      <c r="GNM152" s="35"/>
      <c r="GNN152" s="35"/>
      <c r="GNO152" s="35"/>
      <c r="GNP152" s="35"/>
      <c r="GNQ152" s="35"/>
      <c r="GNR152" s="35"/>
      <c r="GNS152" s="35"/>
      <c r="GNT152" s="35"/>
      <c r="GNU152" s="35"/>
      <c r="GNV152" s="35"/>
      <c r="GNW152" s="35"/>
      <c r="GNX152" s="35"/>
      <c r="GNY152" s="35"/>
      <c r="GNZ152" s="35"/>
      <c r="GOA152" s="35"/>
      <c r="GOB152" s="35"/>
      <c r="GOC152" s="35"/>
      <c r="GOD152" s="35"/>
      <c r="GOE152" s="35"/>
      <c r="GOF152" s="35"/>
      <c r="GOG152" s="35"/>
      <c r="GOH152" s="35"/>
      <c r="GOI152" s="35"/>
      <c r="GOJ152" s="35"/>
      <c r="GOK152" s="35"/>
      <c r="GOL152" s="35"/>
      <c r="GOM152" s="35"/>
      <c r="GON152" s="35"/>
      <c r="GOO152" s="35"/>
      <c r="GOP152" s="35"/>
      <c r="GOQ152" s="35"/>
      <c r="GOR152" s="35"/>
      <c r="GOS152" s="35"/>
      <c r="GOT152" s="35"/>
      <c r="GOU152" s="35"/>
      <c r="GOV152" s="35"/>
      <c r="GOW152" s="35"/>
      <c r="GOX152" s="35"/>
      <c r="GOY152" s="35"/>
      <c r="GOZ152" s="35"/>
      <c r="GPA152" s="35"/>
      <c r="GPB152" s="35"/>
      <c r="GPC152" s="35"/>
      <c r="GPD152" s="35"/>
      <c r="GPE152" s="35"/>
      <c r="GPF152" s="35"/>
      <c r="GPG152" s="35"/>
      <c r="GPH152" s="35"/>
      <c r="GPI152" s="35"/>
      <c r="GPJ152" s="35"/>
      <c r="GPK152" s="35"/>
      <c r="GPL152" s="35"/>
      <c r="GPM152" s="35"/>
      <c r="GPN152" s="35"/>
      <c r="GPO152" s="35"/>
      <c r="GPP152" s="35"/>
      <c r="GPQ152" s="35"/>
      <c r="GPR152" s="35"/>
      <c r="GPS152" s="35"/>
      <c r="GPT152" s="35"/>
      <c r="GPU152" s="35"/>
      <c r="GPV152" s="35"/>
      <c r="GPW152" s="35"/>
      <c r="GPX152" s="35"/>
      <c r="GPY152" s="35"/>
      <c r="GPZ152" s="35"/>
      <c r="GQA152" s="35"/>
      <c r="GQB152" s="35"/>
      <c r="GQC152" s="35"/>
      <c r="GQD152" s="35"/>
      <c r="GQE152" s="35"/>
      <c r="GQF152" s="35"/>
      <c r="GQG152" s="35"/>
      <c r="GQH152" s="35"/>
      <c r="GQI152" s="35"/>
      <c r="GQJ152" s="35"/>
      <c r="GQK152" s="35"/>
      <c r="GQL152" s="35"/>
      <c r="GQM152" s="35"/>
      <c r="GQN152" s="35"/>
      <c r="GQO152" s="35"/>
      <c r="GQP152" s="35"/>
      <c r="GQQ152" s="35"/>
      <c r="GQR152" s="35"/>
      <c r="GQS152" s="35"/>
      <c r="GQT152" s="35"/>
      <c r="GQU152" s="35"/>
      <c r="GQV152" s="35"/>
      <c r="GQW152" s="35"/>
      <c r="GQX152" s="35"/>
      <c r="GQY152" s="35"/>
      <c r="GQZ152" s="35"/>
      <c r="GRA152" s="35"/>
      <c r="GRB152" s="35"/>
      <c r="GRC152" s="35"/>
      <c r="GRD152" s="35"/>
      <c r="GRE152" s="35"/>
      <c r="GRF152" s="35"/>
      <c r="GRG152" s="35"/>
      <c r="GRH152" s="35"/>
      <c r="GRI152" s="35"/>
      <c r="GRJ152" s="35"/>
      <c r="GRK152" s="35"/>
      <c r="GRL152" s="35"/>
      <c r="GRM152" s="35"/>
      <c r="GRN152" s="35"/>
      <c r="GRO152" s="35"/>
      <c r="GRP152" s="35"/>
      <c r="GRQ152" s="35"/>
      <c r="GRR152" s="35"/>
      <c r="GRS152" s="35"/>
      <c r="GRT152" s="35"/>
      <c r="GRU152" s="35"/>
      <c r="GRV152" s="35"/>
      <c r="GRW152" s="35"/>
      <c r="GRX152" s="35"/>
      <c r="GRY152" s="35"/>
      <c r="GRZ152" s="35"/>
      <c r="GSA152" s="35"/>
      <c r="GSB152" s="35"/>
      <c r="GSC152" s="35"/>
      <c r="GSD152" s="35"/>
      <c r="GSE152" s="35"/>
      <c r="GSF152" s="35"/>
      <c r="GSG152" s="35"/>
      <c r="GSH152" s="35"/>
      <c r="GSI152" s="35"/>
      <c r="GSJ152" s="35"/>
      <c r="GSK152" s="35"/>
      <c r="GSL152" s="35"/>
      <c r="GSM152" s="35"/>
      <c r="GSN152" s="35"/>
      <c r="GSO152" s="35"/>
      <c r="GSP152" s="35"/>
      <c r="GSQ152" s="35"/>
      <c r="GSR152" s="35"/>
      <c r="GSS152" s="35"/>
      <c r="GST152" s="35"/>
      <c r="GSU152" s="35"/>
      <c r="GSV152" s="35"/>
      <c r="GSW152" s="35"/>
      <c r="GSX152" s="35"/>
      <c r="GSY152" s="35"/>
      <c r="GSZ152" s="35"/>
      <c r="GTA152" s="35"/>
      <c r="GTB152" s="35"/>
      <c r="GTC152" s="35"/>
      <c r="GTD152" s="35"/>
      <c r="GTE152" s="35"/>
      <c r="GTF152" s="35"/>
      <c r="GTG152" s="35"/>
      <c r="GTH152" s="35"/>
      <c r="GTI152" s="35"/>
      <c r="GTJ152" s="35"/>
      <c r="GTK152" s="35"/>
      <c r="GTL152" s="35"/>
      <c r="GTM152" s="35"/>
      <c r="GTN152" s="35"/>
      <c r="GTO152" s="35"/>
      <c r="GTP152" s="35"/>
      <c r="GTQ152" s="35"/>
      <c r="GTR152" s="35"/>
      <c r="GTS152" s="35"/>
      <c r="GTT152" s="35"/>
      <c r="GTU152" s="35"/>
      <c r="GTV152" s="35"/>
      <c r="GTW152" s="35"/>
      <c r="GTX152" s="35"/>
      <c r="GTY152" s="35"/>
      <c r="GTZ152" s="35"/>
      <c r="GUA152" s="35"/>
      <c r="GUB152" s="35"/>
      <c r="GUC152" s="35"/>
      <c r="GUD152" s="35"/>
      <c r="GUE152" s="35"/>
      <c r="GUF152" s="35"/>
      <c r="GUG152" s="35"/>
      <c r="GUH152" s="35"/>
      <c r="GUI152" s="35"/>
      <c r="GUJ152" s="35"/>
      <c r="GUK152" s="35"/>
      <c r="GUL152" s="35"/>
      <c r="GUM152" s="35"/>
      <c r="GUN152" s="35"/>
      <c r="GUO152" s="35"/>
      <c r="GUP152" s="35"/>
      <c r="GUQ152" s="35"/>
      <c r="GUR152" s="35"/>
      <c r="GUS152" s="35"/>
      <c r="GUT152" s="35"/>
      <c r="GUU152" s="35"/>
      <c r="GUV152" s="35"/>
      <c r="GUW152" s="35"/>
      <c r="GUX152" s="35"/>
      <c r="GUY152" s="35"/>
      <c r="GUZ152" s="35"/>
      <c r="GVA152" s="35"/>
      <c r="GVB152" s="35"/>
      <c r="GVC152" s="35"/>
      <c r="GVD152" s="35"/>
      <c r="GVE152" s="35"/>
      <c r="GVF152" s="35"/>
      <c r="GVG152" s="35"/>
      <c r="GVH152" s="35"/>
      <c r="GVI152" s="35"/>
      <c r="GVJ152" s="35"/>
      <c r="GVK152" s="35"/>
      <c r="GVL152" s="35"/>
      <c r="GVM152" s="35"/>
      <c r="GVN152" s="35"/>
      <c r="GVO152" s="35"/>
      <c r="GVP152" s="35"/>
      <c r="GVQ152" s="35"/>
      <c r="GVR152" s="35"/>
      <c r="GVS152" s="35"/>
      <c r="GVT152" s="35"/>
      <c r="GVU152" s="35"/>
      <c r="GVV152" s="35"/>
      <c r="GVW152" s="35"/>
      <c r="GVX152" s="35"/>
      <c r="GVY152" s="35"/>
      <c r="GVZ152" s="35"/>
      <c r="GWA152" s="35"/>
      <c r="GWB152" s="35"/>
      <c r="GWC152" s="35"/>
      <c r="GWD152" s="35"/>
      <c r="GWE152" s="35"/>
      <c r="GWF152" s="35"/>
      <c r="GWG152" s="35"/>
      <c r="GWH152" s="35"/>
      <c r="GWI152" s="35"/>
      <c r="GWJ152" s="35"/>
      <c r="GWK152" s="35"/>
      <c r="GWL152" s="35"/>
      <c r="GWM152" s="35"/>
      <c r="GWN152" s="35"/>
      <c r="GWO152" s="35"/>
      <c r="GWP152" s="35"/>
      <c r="GWW152" s="35"/>
      <c r="GWX152" s="35"/>
      <c r="GWY152" s="35"/>
      <c r="GWZ152" s="35"/>
      <c r="GXA152" s="35"/>
      <c r="GXB152" s="35"/>
      <c r="GXC152" s="35"/>
      <c r="GXD152" s="35"/>
      <c r="GXE152" s="35"/>
      <c r="GXF152" s="35"/>
      <c r="GXG152" s="35"/>
      <c r="GXH152" s="35"/>
      <c r="GXI152" s="35"/>
      <c r="GXJ152" s="35"/>
      <c r="GXK152" s="35"/>
      <c r="GXL152" s="35"/>
      <c r="GXM152" s="35"/>
      <c r="GXN152" s="35"/>
      <c r="GXO152" s="35"/>
      <c r="GXP152" s="35"/>
      <c r="GXQ152" s="35"/>
      <c r="GXR152" s="35"/>
      <c r="GXS152" s="35"/>
      <c r="GXT152" s="35"/>
      <c r="GXU152" s="35"/>
      <c r="GXV152" s="35"/>
      <c r="GXW152" s="35"/>
      <c r="GXX152" s="35"/>
      <c r="GXY152" s="35"/>
      <c r="GXZ152" s="35"/>
      <c r="GYA152" s="35"/>
      <c r="GYB152" s="35"/>
      <c r="GYC152" s="35"/>
      <c r="GYD152" s="35"/>
      <c r="GYE152" s="35"/>
      <c r="GYF152" s="35"/>
      <c r="GYG152" s="35"/>
      <c r="GYH152" s="35"/>
      <c r="GYI152" s="35"/>
      <c r="GYJ152" s="35"/>
      <c r="GYK152" s="35"/>
      <c r="GYL152" s="35"/>
      <c r="GYM152" s="35"/>
      <c r="GYN152" s="35"/>
      <c r="GYO152" s="35"/>
      <c r="GYP152" s="35"/>
      <c r="GYQ152" s="35"/>
      <c r="GYR152" s="35"/>
      <c r="GYS152" s="35"/>
      <c r="GYT152" s="35"/>
      <c r="GYU152" s="35"/>
      <c r="GYV152" s="35"/>
      <c r="GYW152" s="35"/>
      <c r="GYX152" s="35"/>
      <c r="GYY152" s="35"/>
      <c r="GYZ152" s="35"/>
      <c r="GZA152" s="35"/>
      <c r="GZB152" s="35"/>
      <c r="GZC152" s="35"/>
      <c r="GZD152" s="35"/>
      <c r="GZE152" s="35"/>
      <c r="GZF152" s="35"/>
      <c r="GZG152" s="35"/>
      <c r="GZH152" s="35"/>
      <c r="GZI152" s="35"/>
      <c r="GZJ152" s="35"/>
      <c r="GZK152" s="35"/>
      <c r="GZL152" s="35"/>
      <c r="GZM152" s="35"/>
      <c r="GZN152" s="35"/>
      <c r="GZO152" s="35"/>
      <c r="GZP152" s="35"/>
      <c r="GZQ152" s="35"/>
      <c r="GZR152" s="35"/>
      <c r="GZS152" s="35"/>
      <c r="GZT152" s="35"/>
      <c r="GZU152" s="35"/>
      <c r="GZV152" s="35"/>
      <c r="GZW152" s="35"/>
      <c r="GZX152" s="35"/>
      <c r="GZY152" s="35"/>
      <c r="GZZ152" s="35"/>
      <c r="HAA152" s="35"/>
      <c r="HAB152" s="35"/>
      <c r="HAC152" s="35"/>
      <c r="HAD152" s="35"/>
      <c r="HAE152" s="35"/>
      <c r="HAF152" s="35"/>
      <c r="HAG152" s="35"/>
      <c r="HAH152" s="35"/>
      <c r="HAI152" s="35"/>
      <c r="HAJ152" s="35"/>
      <c r="HAK152" s="35"/>
      <c r="HAL152" s="35"/>
      <c r="HAM152" s="35"/>
      <c r="HAN152" s="35"/>
      <c r="HAO152" s="35"/>
      <c r="HAP152" s="35"/>
      <c r="HAQ152" s="35"/>
      <c r="HAR152" s="35"/>
      <c r="HAS152" s="35"/>
      <c r="HAT152" s="35"/>
      <c r="HAU152" s="35"/>
      <c r="HAV152" s="35"/>
      <c r="HAW152" s="35"/>
      <c r="HAX152" s="35"/>
      <c r="HAY152" s="35"/>
      <c r="HAZ152" s="35"/>
      <c r="HBA152" s="35"/>
      <c r="HBB152" s="35"/>
      <c r="HBC152" s="35"/>
      <c r="HBD152" s="35"/>
      <c r="HBE152" s="35"/>
      <c r="HBF152" s="35"/>
      <c r="HBG152" s="35"/>
      <c r="HBH152" s="35"/>
      <c r="HBI152" s="35"/>
      <c r="HBJ152" s="35"/>
      <c r="HBK152" s="35"/>
      <c r="HBL152" s="35"/>
      <c r="HBM152" s="35"/>
      <c r="HBN152" s="35"/>
      <c r="HBO152" s="35"/>
      <c r="HBP152" s="35"/>
      <c r="HBQ152" s="35"/>
      <c r="HBR152" s="35"/>
      <c r="HBS152" s="35"/>
      <c r="HBT152" s="35"/>
      <c r="HBU152" s="35"/>
      <c r="HBV152" s="35"/>
      <c r="HBW152" s="35"/>
      <c r="HBX152" s="35"/>
      <c r="HBY152" s="35"/>
      <c r="HBZ152" s="35"/>
      <c r="HCA152" s="35"/>
      <c r="HCB152" s="35"/>
      <c r="HCC152" s="35"/>
      <c r="HCD152" s="35"/>
      <c r="HCE152" s="35"/>
      <c r="HCF152" s="35"/>
      <c r="HCG152" s="35"/>
      <c r="HCH152" s="35"/>
      <c r="HCI152" s="35"/>
      <c r="HCJ152" s="35"/>
      <c r="HCK152" s="35"/>
      <c r="HCL152" s="35"/>
      <c r="HCM152" s="35"/>
      <c r="HCN152" s="35"/>
      <c r="HCO152" s="35"/>
      <c r="HCP152" s="35"/>
      <c r="HCQ152" s="35"/>
      <c r="HCR152" s="35"/>
      <c r="HCS152" s="35"/>
      <c r="HCT152" s="35"/>
      <c r="HCU152" s="35"/>
      <c r="HCV152" s="35"/>
      <c r="HCW152" s="35"/>
      <c r="HCX152" s="35"/>
      <c r="HCY152" s="35"/>
      <c r="HCZ152" s="35"/>
      <c r="HDA152" s="35"/>
      <c r="HDB152" s="35"/>
      <c r="HDC152" s="35"/>
      <c r="HDD152" s="35"/>
      <c r="HDE152" s="35"/>
      <c r="HDF152" s="35"/>
      <c r="HDG152" s="35"/>
      <c r="HDH152" s="35"/>
      <c r="HDI152" s="35"/>
      <c r="HDJ152" s="35"/>
      <c r="HDK152" s="35"/>
      <c r="HDL152" s="35"/>
      <c r="HDM152" s="35"/>
      <c r="HDN152" s="35"/>
      <c r="HDO152" s="35"/>
      <c r="HDP152" s="35"/>
      <c r="HDQ152" s="35"/>
      <c r="HDR152" s="35"/>
      <c r="HDS152" s="35"/>
      <c r="HDT152" s="35"/>
      <c r="HDU152" s="35"/>
      <c r="HDV152" s="35"/>
      <c r="HDW152" s="35"/>
      <c r="HDX152" s="35"/>
      <c r="HDY152" s="35"/>
      <c r="HDZ152" s="35"/>
      <c r="HEA152" s="35"/>
      <c r="HEB152" s="35"/>
      <c r="HEC152" s="35"/>
      <c r="HED152" s="35"/>
      <c r="HEE152" s="35"/>
      <c r="HEF152" s="35"/>
      <c r="HEG152" s="35"/>
      <c r="HEH152" s="35"/>
      <c r="HEI152" s="35"/>
      <c r="HEJ152" s="35"/>
      <c r="HEK152" s="35"/>
      <c r="HEL152" s="35"/>
      <c r="HEM152" s="35"/>
      <c r="HEN152" s="35"/>
      <c r="HEO152" s="35"/>
      <c r="HEP152" s="35"/>
      <c r="HEQ152" s="35"/>
      <c r="HER152" s="35"/>
      <c r="HES152" s="35"/>
      <c r="HET152" s="35"/>
      <c r="HEU152" s="35"/>
      <c r="HEV152" s="35"/>
      <c r="HEW152" s="35"/>
      <c r="HEX152" s="35"/>
      <c r="HEY152" s="35"/>
      <c r="HEZ152" s="35"/>
      <c r="HFA152" s="35"/>
      <c r="HFB152" s="35"/>
      <c r="HFC152" s="35"/>
      <c r="HFD152" s="35"/>
      <c r="HFE152" s="35"/>
      <c r="HFF152" s="35"/>
      <c r="HFG152" s="35"/>
      <c r="HFH152" s="35"/>
      <c r="HFI152" s="35"/>
      <c r="HFJ152" s="35"/>
      <c r="HFK152" s="35"/>
      <c r="HFL152" s="35"/>
      <c r="HFM152" s="35"/>
      <c r="HFN152" s="35"/>
      <c r="HFO152" s="35"/>
      <c r="HFP152" s="35"/>
      <c r="HFQ152" s="35"/>
      <c r="HFR152" s="35"/>
      <c r="HFS152" s="35"/>
      <c r="HFT152" s="35"/>
      <c r="HFU152" s="35"/>
      <c r="HFV152" s="35"/>
      <c r="HFW152" s="35"/>
      <c r="HFX152" s="35"/>
      <c r="HFY152" s="35"/>
      <c r="HFZ152" s="35"/>
      <c r="HGA152" s="35"/>
      <c r="HGB152" s="35"/>
      <c r="HGC152" s="35"/>
      <c r="HGD152" s="35"/>
      <c r="HGE152" s="35"/>
      <c r="HGF152" s="35"/>
      <c r="HGG152" s="35"/>
      <c r="HGH152" s="35"/>
      <c r="HGI152" s="35"/>
      <c r="HGJ152" s="35"/>
      <c r="HGK152" s="35"/>
      <c r="HGL152" s="35"/>
      <c r="HGS152" s="35"/>
      <c r="HGT152" s="35"/>
      <c r="HGU152" s="35"/>
      <c r="HGV152" s="35"/>
      <c r="HGW152" s="35"/>
      <c r="HGX152" s="35"/>
      <c r="HGY152" s="35"/>
      <c r="HGZ152" s="35"/>
      <c r="HHA152" s="35"/>
      <c r="HHB152" s="35"/>
      <c r="HHC152" s="35"/>
      <c r="HHD152" s="35"/>
      <c r="HHE152" s="35"/>
      <c r="HHF152" s="35"/>
      <c r="HHG152" s="35"/>
      <c r="HHH152" s="35"/>
      <c r="HHI152" s="35"/>
      <c r="HHJ152" s="35"/>
      <c r="HHK152" s="35"/>
      <c r="HHL152" s="35"/>
      <c r="HHM152" s="35"/>
      <c r="HHN152" s="35"/>
      <c r="HHO152" s="35"/>
      <c r="HHP152" s="35"/>
      <c r="HHQ152" s="35"/>
      <c r="HHR152" s="35"/>
      <c r="HHS152" s="35"/>
      <c r="HHT152" s="35"/>
      <c r="HHU152" s="35"/>
      <c r="HHV152" s="35"/>
      <c r="HHW152" s="35"/>
      <c r="HHX152" s="35"/>
      <c r="HHY152" s="35"/>
      <c r="HHZ152" s="35"/>
      <c r="HIA152" s="35"/>
      <c r="HIB152" s="35"/>
      <c r="HIC152" s="35"/>
      <c r="HID152" s="35"/>
      <c r="HIE152" s="35"/>
      <c r="HIF152" s="35"/>
      <c r="HIG152" s="35"/>
      <c r="HIH152" s="35"/>
      <c r="HII152" s="35"/>
      <c r="HIJ152" s="35"/>
      <c r="HIK152" s="35"/>
      <c r="HIL152" s="35"/>
      <c r="HIM152" s="35"/>
      <c r="HIN152" s="35"/>
      <c r="HIO152" s="35"/>
      <c r="HIP152" s="35"/>
      <c r="HIQ152" s="35"/>
      <c r="HIR152" s="35"/>
      <c r="HIS152" s="35"/>
      <c r="HIT152" s="35"/>
      <c r="HIU152" s="35"/>
      <c r="HIV152" s="35"/>
      <c r="HIW152" s="35"/>
      <c r="HIX152" s="35"/>
      <c r="HIY152" s="35"/>
      <c r="HIZ152" s="35"/>
      <c r="HJA152" s="35"/>
      <c r="HJB152" s="35"/>
      <c r="HJC152" s="35"/>
      <c r="HJD152" s="35"/>
      <c r="HJE152" s="35"/>
      <c r="HJF152" s="35"/>
      <c r="HJG152" s="35"/>
      <c r="HJH152" s="35"/>
      <c r="HJI152" s="35"/>
      <c r="HJJ152" s="35"/>
      <c r="HJK152" s="35"/>
      <c r="HJL152" s="35"/>
      <c r="HJM152" s="35"/>
      <c r="HJN152" s="35"/>
      <c r="HJO152" s="35"/>
      <c r="HJP152" s="35"/>
      <c r="HJQ152" s="35"/>
      <c r="HJR152" s="35"/>
      <c r="HJS152" s="35"/>
      <c r="HJT152" s="35"/>
      <c r="HJU152" s="35"/>
      <c r="HJV152" s="35"/>
      <c r="HJW152" s="35"/>
      <c r="HJX152" s="35"/>
      <c r="HJY152" s="35"/>
      <c r="HJZ152" s="35"/>
      <c r="HKA152" s="35"/>
      <c r="HKB152" s="35"/>
      <c r="HKC152" s="35"/>
      <c r="HKD152" s="35"/>
      <c r="HKE152" s="35"/>
      <c r="HKF152" s="35"/>
      <c r="HKG152" s="35"/>
      <c r="HKH152" s="35"/>
      <c r="HKI152" s="35"/>
      <c r="HKJ152" s="35"/>
      <c r="HKK152" s="35"/>
      <c r="HKL152" s="35"/>
      <c r="HKM152" s="35"/>
      <c r="HKN152" s="35"/>
      <c r="HKO152" s="35"/>
      <c r="HKP152" s="35"/>
      <c r="HKQ152" s="35"/>
      <c r="HKR152" s="35"/>
      <c r="HKS152" s="35"/>
      <c r="HKT152" s="35"/>
      <c r="HKU152" s="35"/>
      <c r="HKV152" s="35"/>
      <c r="HKW152" s="35"/>
      <c r="HKX152" s="35"/>
      <c r="HKY152" s="35"/>
      <c r="HKZ152" s="35"/>
      <c r="HLA152" s="35"/>
      <c r="HLB152" s="35"/>
      <c r="HLC152" s="35"/>
      <c r="HLD152" s="35"/>
      <c r="HLE152" s="35"/>
      <c r="HLF152" s="35"/>
      <c r="HLG152" s="35"/>
      <c r="HLH152" s="35"/>
      <c r="HLI152" s="35"/>
      <c r="HLJ152" s="35"/>
      <c r="HLK152" s="35"/>
      <c r="HLL152" s="35"/>
      <c r="HLM152" s="35"/>
      <c r="HLN152" s="35"/>
      <c r="HLO152" s="35"/>
      <c r="HLP152" s="35"/>
      <c r="HLQ152" s="35"/>
      <c r="HLR152" s="35"/>
      <c r="HLS152" s="35"/>
      <c r="HLT152" s="35"/>
      <c r="HLU152" s="35"/>
      <c r="HLV152" s="35"/>
      <c r="HLW152" s="35"/>
      <c r="HLX152" s="35"/>
      <c r="HLY152" s="35"/>
      <c r="HLZ152" s="35"/>
      <c r="HMA152" s="35"/>
      <c r="HMB152" s="35"/>
      <c r="HMC152" s="35"/>
      <c r="HMD152" s="35"/>
      <c r="HME152" s="35"/>
      <c r="HMF152" s="35"/>
      <c r="HMG152" s="35"/>
      <c r="HMH152" s="35"/>
      <c r="HMI152" s="35"/>
      <c r="HMJ152" s="35"/>
      <c r="HMK152" s="35"/>
      <c r="HML152" s="35"/>
      <c r="HMM152" s="35"/>
      <c r="HMN152" s="35"/>
      <c r="HMO152" s="35"/>
      <c r="HMP152" s="35"/>
      <c r="HMQ152" s="35"/>
      <c r="HMR152" s="35"/>
      <c r="HMS152" s="35"/>
      <c r="HMT152" s="35"/>
      <c r="HMU152" s="35"/>
      <c r="HMV152" s="35"/>
      <c r="HMW152" s="35"/>
      <c r="HMX152" s="35"/>
      <c r="HMY152" s="35"/>
      <c r="HMZ152" s="35"/>
      <c r="HNA152" s="35"/>
      <c r="HNB152" s="35"/>
      <c r="HNC152" s="35"/>
      <c r="HND152" s="35"/>
      <c r="HNE152" s="35"/>
      <c r="HNF152" s="35"/>
      <c r="HNG152" s="35"/>
      <c r="HNH152" s="35"/>
      <c r="HNI152" s="35"/>
      <c r="HNJ152" s="35"/>
      <c r="HNK152" s="35"/>
      <c r="HNL152" s="35"/>
      <c r="HNM152" s="35"/>
      <c r="HNN152" s="35"/>
      <c r="HNO152" s="35"/>
      <c r="HNP152" s="35"/>
      <c r="HNQ152" s="35"/>
      <c r="HNR152" s="35"/>
      <c r="HNS152" s="35"/>
      <c r="HNT152" s="35"/>
      <c r="HNU152" s="35"/>
      <c r="HNV152" s="35"/>
      <c r="HNW152" s="35"/>
      <c r="HNX152" s="35"/>
      <c r="HNY152" s="35"/>
      <c r="HNZ152" s="35"/>
      <c r="HOA152" s="35"/>
      <c r="HOB152" s="35"/>
      <c r="HOC152" s="35"/>
      <c r="HOD152" s="35"/>
      <c r="HOE152" s="35"/>
      <c r="HOF152" s="35"/>
      <c r="HOG152" s="35"/>
      <c r="HOH152" s="35"/>
      <c r="HOI152" s="35"/>
      <c r="HOJ152" s="35"/>
      <c r="HOK152" s="35"/>
      <c r="HOL152" s="35"/>
      <c r="HOM152" s="35"/>
      <c r="HON152" s="35"/>
      <c r="HOO152" s="35"/>
      <c r="HOP152" s="35"/>
      <c r="HOQ152" s="35"/>
      <c r="HOR152" s="35"/>
      <c r="HOS152" s="35"/>
      <c r="HOT152" s="35"/>
      <c r="HOU152" s="35"/>
      <c r="HOV152" s="35"/>
      <c r="HOW152" s="35"/>
      <c r="HOX152" s="35"/>
      <c r="HOY152" s="35"/>
      <c r="HOZ152" s="35"/>
      <c r="HPA152" s="35"/>
      <c r="HPB152" s="35"/>
      <c r="HPC152" s="35"/>
      <c r="HPD152" s="35"/>
      <c r="HPE152" s="35"/>
      <c r="HPF152" s="35"/>
      <c r="HPG152" s="35"/>
      <c r="HPH152" s="35"/>
      <c r="HPI152" s="35"/>
      <c r="HPJ152" s="35"/>
      <c r="HPK152" s="35"/>
      <c r="HPL152" s="35"/>
      <c r="HPM152" s="35"/>
      <c r="HPN152" s="35"/>
      <c r="HPO152" s="35"/>
      <c r="HPP152" s="35"/>
      <c r="HPQ152" s="35"/>
      <c r="HPR152" s="35"/>
      <c r="HPS152" s="35"/>
      <c r="HPT152" s="35"/>
      <c r="HPU152" s="35"/>
      <c r="HPV152" s="35"/>
      <c r="HPW152" s="35"/>
      <c r="HPX152" s="35"/>
      <c r="HPY152" s="35"/>
      <c r="HPZ152" s="35"/>
      <c r="HQA152" s="35"/>
      <c r="HQB152" s="35"/>
      <c r="HQC152" s="35"/>
      <c r="HQD152" s="35"/>
      <c r="HQE152" s="35"/>
      <c r="HQF152" s="35"/>
      <c r="HQG152" s="35"/>
      <c r="HQH152" s="35"/>
      <c r="HQO152" s="35"/>
      <c r="HQP152" s="35"/>
      <c r="HQQ152" s="35"/>
      <c r="HQR152" s="35"/>
      <c r="HQS152" s="35"/>
      <c r="HQT152" s="35"/>
      <c r="HQU152" s="35"/>
      <c r="HQV152" s="35"/>
      <c r="HQW152" s="35"/>
      <c r="HQX152" s="35"/>
      <c r="HQY152" s="35"/>
      <c r="HQZ152" s="35"/>
      <c r="HRA152" s="35"/>
      <c r="HRB152" s="35"/>
      <c r="HRC152" s="35"/>
      <c r="HRD152" s="35"/>
      <c r="HRE152" s="35"/>
      <c r="HRF152" s="35"/>
      <c r="HRG152" s="35"/>
      <c r="HRH152" s="35"/>
      <c r="HRI152" s="35"/>
      <c r="HRJ152" s="35"/>
      <c r="HRK152" s="35"/>
      <c r="HRL152" s="35"/>
      <c r="HRM152" s="35"/>
      <c r="HRN152" s="35"/>
      <c r="HRO152" s="35"/>
      <c r="HRP152" s="35"/>
      <c r="HRQ152" s="35"/>
      <c r="HRR152" s="35"/>
      <c r="HRS152" s="35"/>
      <c r="HRT152" s="35"/>
      <c r="HRU152" s="35"/>
      <c r="HRV152" s="35"/>
      <c r="HRW152" s="35"/>
      <c r="HRX152" s="35"/>
      <c r="HRY152" s="35"/>
      <c r="HRZ152" s="35"/>
      <c r="HSA152" s="35"/>
      <c r="HSB152" s="35"/>
      <c r="HSC152" s="35"/>
      <c r="HSD152" s="35"/>
      <c r="HSE152" s="35"/>
      <c r="HSF152" s="35"/>
      <c r="HSG152" s="35"/>
      <c r="HSH152" s="35"/>
      <c r="HSI152" s="35"/>
      <c r="HSJ152" s="35"/>
      <c r="HSK152" s="35"/>
      <c r="HSL152" s="35"/>
      <c r="HSM152" s="35"/>
      <c r="HSN152" s="35"/>
      <c r="HSO152" s="35"/>
      <c r="HSP152" s="35"/>
      <c r="HSQ152" s="35"/>
      <c r="HSR152" s="35"/>
      <c r="HSS152" s="35"/>
      <c r="HST152" s="35"/>
      <c r="HSU152" s="35"/>
      <c r="HSV152" s="35"/>
      <c r="HSW152" s="35"/>
      <c r="HSX152" s="35"/>
      <c r="HSY152" s="35"/>
      <c r="HSZ152" s="35"/>
      <c r="HTA152" s="35"/>
      <c r="HTB152" s="35"/>
      <c r="HTC152" s="35"/>
      <c r="HTD152" s="35"/>
      <c r="HTE152" s="35"/>
      <c r="HTF152" s="35"/>
      <c r="HTG152" s="35"/>
      <c r="HTH152" s="35"/>
      <c r="HTI152" s="35"/>
      <c r="HTJ152" s="35"/>
      <c r="HTK152" s="35"/>
      <c r="HTL152" s="35"/>
      <c r="HTM152" s="35"/>
      <c r="HTN152" s="35"/>
      <c r="HTO152" s="35"/>
      <c r="HTP152" s="35"/>
      <c r="HTQ152" s="35"/>
      <c r="HTR152" s="35"/>
      <c r="HTS152" s="35"/>
      <c r="HTT152" s="35"/>
      <c r="HTU152" s="35"/>
      <c r="HTV152" s="35"/>
      <c r="HTW152" s="35"/>
      <c r="HTX152" s="35"/>
      <c r="HTY152" s="35"/>
      <c r="HTZ152" s="35"/>
      <c r="HUA152" s="35"/>
      <c r="HUB152" s="35"/>
      <c r="HUC152" s="35"/>
      <c r="HUD152" s="35"/>
      <c r="HUE152" s="35"/>
      <c r="HUF152" s="35"/>
      <c r="HUG152" s="35"/>
      <c r="HUH152" s="35"/>
      <c r="HUI152" s="35"/>
      <c r="HUJ152" s="35"/>
      <c r="HUK152" s="35"/>
      <c r="HUL152" s="35"/>
      <c r="HUM152" s="35"/>
      <c r="HUN152" s="35"/>
      <c r="HUO152" s="35"/>
      <c r="HUP152" s="35"/>
      <c r="HUQ152" s="35"/>
      <c r="HUR152" s="35"/>
      <c r="HUS152" s="35"/>
      <c r="HUT152" s="35"/>
      <c r="HUU152" s="35"/>
      <c r="HUV152" s="35"/>
      <c r="HUW152" s="35"/>
      <c r="HUX152" s="35"/>
      <c r="HUY152" s="35"/>
      <c r="HUZ152" s="35"/>
      <c r="HVA152" s="35"/>
      <c r="HVB152" s="35"/>
      <c r="HVC152" s="35"/>
      <c r="HVD152" s="35"/>
      <c r="HVE152" s="35"/>
      <c r="HVF152" s="35"/>
      <c r="HVG152" s="35"/>
      <c r="HVH152" s="35"/>
      <c r="HVI152" s="35"/>
      <c r="HVJ152" s="35"/>
      <c r="HVK152" s="35"/>
      <c r="HVL152" s="35"/>
      <c r="HVM152" s="35"/>
      <c r="HVN152" s="35"/>
      <c r="HVO152" s="35"/>
      <c r="HVP152" s="35"/>
      <c r="HVQ152" s="35"/>
      <c r="HVR152" s="35"/>
      <c r="HVS152" s="35"/>
      <c r="HVT152" s="35"/>
      <c r="HVU152" s="35"/>
      <c r="HVV152" s="35"/>
      <c r="HVW152" s="35"/>
      <c r="HVX152" s="35"/>
      <c r="HVY152" s="35"/>
      <c r="HVZ152" s="35"/>
      <c r="HWA152" s="35"/>
      <c r="HWB152" s="35"/>
      <c r="HWC152" s="35"/>
      <c r="HWD152" s="35"/>
      <c r="HWE152" s="35"/>
      <c r="HWF152" s="35"/>
      <c r="HWG152" s="35"/>
      <c r="HWH152" s="35"/>
      <c r="HWI152" s="35"/>
      <c r="HWJ152" s="35"/>
      <c r="HWK152" s="35"/>
      <c r="HWL152" s="35"/>
      <c r="HWM152" s="35"/>
      <c r="HWN152" s="35"/>
      <c r="HWO152" s="35"/>
      <c r="HWP152" s="35"/>
      <c r="HWQ152" s="35"/>
      <c r="HWR152" s="35"/>
      <c r="HWS152" s="35"/>
      <c r="HWT152" s="35"/>
      <c r="HWU152" s="35"/>
      <c r="HWV152" s="35"/>
      <c r="HWW152" s="35"/>
      <c r="HWX152" s="35"/>
      <c r="HWY152" s="35"/>
      <c r="HWZ152" s="35"/>
      <c r="HXA152" s="35"/>
      <c r="HXB152" s="35"/>
      <c r="HXC152" s="35"/>
      <c r="HXD152" s="35"/>
      <c r="HXE152" s="35"/>
      <c r="HXF152" s="35"/>
      <c r="HXG152" s="35"/>
      <c r="HXH152" s="35"/>
      <c r="HXI152" s="35"/>
      <c r="HXJ152" s="35"/>
      <c r="HXK152" s="35"/>
      <c r="HXL152" s="35"/>
      <c r="HXM152" s="35"/>
      <c r="HXN152" s="35"/>
      <c r="HXO152" s="35"/>
      <c r="HXP152" s="35"/>
      <c r="HXQ152" s="35"/>
      <c r="HXR152" s="35"/>
      <c r="HXS152" s="35"/>
      <c r="HXT152" s="35"/>
      <c r="HXU152" s="35"/>
      <c r="HXV152" s="35"/>
      <c r="HXW152" s="35"/>
      <c r="HXX152" s="35"/>
      <c r="HXY152" s="35"/>
      <c r="HXZ152" s="35"/>
      <c r="HYA152" s="35"/>
      <c r="HYB152" s="35"/>
      <c r="HYC152" s="35"/>
      <c r="HYD152" s="35"/>
      <c r="HYE152" s="35"/>
      <c r="HYF152" s="35"/>
      <c r="HYG152" s="35"/>
      <c r="HYH152" s="35"/>
      <c r="HYI152" s="35"/>
      <c r="HYJ152" s="35"/>
      <c r="HYK152" s="35"/>
      <c r="HYL152" s="35"/>
      <c r="HYM152" s="35"/>
      <c r="HYN152" s="35"/>
      <c r="HYO152" s="35"/>
      <c r="HYP152" s="35"/>
      <c r="HYQ152" s="35"/>
      <c r="HYR152" s="35"/>
      <c r="HYS152" s="35"/>
      <c r="HYT152" s="35"/>
      <c r="HYU152" s="35"/>
      <c r="HYV152" s="35"/>
      <c r="HYW152" s="35"/>
      <c r="HYX152" s="35"/>
      <c r="HYY152" s="35"/>
      <c r="HYZ152" s="35"/>
      <c r="HZA152" s="35"/>
      <c r="HZB152" s="35"/>
      <c r="HZC152" s="35"/>
      <c r="HZD152" s="35"/>
      <c r="HZE152" s="35"/>
      <c r="HZF152" s="35"/>
      <c r="HZG152" s="35"/>
      <c r="HZH152" s="35"/>
      <c r="HZI152" s="35"/>
      <c r="HZJ152" s="35"/>
      <c r="HZK152" s="35"/>
      <c r="HZL152" s="35"/>
      <c r="HZM152" s="35"/>
      <c r="HZN152" s="35"/>
      <c r="HZO152" s="35"/>
      <c r="HZP152" s="35"/>
      <c r="HZQ152" s="35"/>
      <c r="HZR152" s="35"/>
      <c r="HZS152" s="35"/>
      <c r="HZT152" s="35"/>
      <c r="HZU152" s="35"/>
      <c r="HZV152" s="35"/>
      <c r="HZW152" s="35"/>
      <c r="HZX152" s="35"/>
      <c r="HZY152" s="35"/>
      <c r="HZZ152" s="35"/>
      <c r="IAA152" s="35"/>
      <c r="IAB152" s="35"/>
      <c r="IAC152" s="35"/>
      <c r="IAD152" s="35"/>
      <c r="IAK152" s="35"/>
      <c r="IAL152" s="35"/>
      <c r="IAM152" s="35"/>
      <c r="IAN152" s="35"/>
      <c r="IAO152" s="35"/>
      <c r="IAP152" s="35"/>
      <c r="IAQ152" s="35"/>
      <c r="IAR152" s="35"/>
      <c r="IAS152" s="35"/>
      <c r="IAT152" s="35"/>
      <c r="IAU152" s="35"/>
      <c r="IAV152" s="35"/>
      <c r="IAW152" s="35"/>
      <c r="IAX152" s="35"/>
      <c r="IAY152" s="35"/>
      <c r="IAZ152" s="35"/>
      <c r="IBA152" s="35"/>
      <c r="IBB152" s="35"/>
      <c r="IBC152" s="35"/>
      <c r="IBD152" s="35"/>
      <c r="IBE152" s="35"/>
      <c r="IBF152" s="35"/>
      <c r="IBG152" s="35"/>
      <c r="IBH152" s="35"/>
      <c r="IBI152" s="35"/>
      <c r="IBJ152" s="35"/>
      <c r="IBK152" s="35"/>
      <c r="IBL152" s="35"/>
      <c r="IBM152" s="35"/>
      <c r="IBN152" s="35"/>
      <c r="IBO152" s="35"/>
      <c r="IBP152" s="35"/>
      <c r="IBQ152" s="35"/>
      <c r="IBR152" s="35"/>
      <c r="IBS152" s="35"/>
      <c r="IBT152" s="35"/>
      <c r="IBU152" s="35"/>
      <c r="IBV152" s="35"/>
      <c r="IBW152" s="35"/>
      <c r="IBX152" s="35"/>
      <c r="IBY152" s="35"/>
      <c r="IBZ152" s="35"/>
      <c r="ICA152" s="35"/>
      <c r="ICB152" s="35"/>
      <c r="ICC152" s="35"/>
      <c r="ICD152" s="35"/>
      <c r="ICE152" s="35"/>
      <c r="ICF152" s="35"/>
      <c r="ICG152" s="35"/>
      <c r="ICH152" s="35"/>
      <c r="ICI152" s="35"/>
      <c r="ICJ152" s="35"/>
      <c r="ICK152" s="35"/>
      <c r="ICL152" s="35"/>
      <c r="ICM152" s="35"/>
      <c r="ICN152" s="35"/>
      <c r="ICO152" s="35"/>
      <c r="ICP152" s="35"/>
      <c r="ICQ152" s="35"/>
      <c r="ICR152" s="35"/>
      <c r="ICS152" s="35"/>
      <c r="ICT152" s="35"/>
      <c r="ICU152" s="35"/>
      <c r="ICV152" s="35"/>
      <c r="ICW152" s="35"/>
      <c r="ICX152" s="35"/>
      <c r="ICY152" s="35"/>
      <c r="ICZ152" s="35"/>
      <c r="IDA152" s="35"/>
      <c r="IDB152" s="35"/>
      <c r="IDC152" s="35"/>
      <c r="IDD152" s="35"/>
      <c r="IDE152" s="35"/>
      <c r="IDF152" s="35"/>
      <c r="IDG152" s="35"/>
      <c r="IDH152" s="35"/>
      <c r="IDI152" s="35"/>
      <c r="IDJ152" s="35"/>
      <c r="IDK152" s="35"/>
      <c r="IDL152" s="35"/>
      <c r="IDM152" s="35"/>
      <c r="IDN152" s="35"/>
      <c r="IDO152" s="35"/>
      <c r="IDP152" s="35"/>
      <c r="IDQ152" s="35"/>
      <c r="IDR152" s="35"/>
      <c r="IDS152" s="35"/>
      <c r="IDT152" s="35"/>
      <c r="IDU152" s="35"/>
      <c r="IDV152" s="35"/>
      <c r="IDW152" s="35"/>
      <c r="IDX152" s="35"/>
      <c r="IDY152" s="35"/>
      <c r="IDZ152" s="35"/>
      <c r="IEA152" s="35"/>
      <c r="IEB152" s="35"/>
      <c r="IEC152" s="35"/>
      <c r="IED152" s="35"/>
      <c r="IEE152" s="35"/>
      <c r="IEF152" s="35"/>
      <c r="IEG152" s="35"/>
      <c r="IEH152" s="35"/>
      <c r="IEI152" s="35"/>
      <c r="IEJ152" s="35"/>
      <c r="IEK152" s="35"/>
      <c r="IEL152" s="35"/>
      <c r="IEM152" s="35"/>
      <c r="IEN152" s="35"/>
      <c r="IEO152" s="35"/>
      <c r="IEP152" s="35"/>
      <c r="IEQ152" s="35"/>
      <c r="IER152" s="35"/>
      <c r="IES152" s="35"/>
      <c r="IET152" s="35"/>
      <c r="IEU152" s="35"/>
      <c r="IEV152" s="35"/>
      <c r="IEW152" s="35"/>
      <c r="IEX152" s="35"/>
      <c r="IEY152" s="35"/>
      <c r="IEZ152" s="35"/>
      <c r="IFA152" s="35"/>
      <c r="IFB152" s="35"/>
      <c r="IFC152" s="35"/>
      <c r="IFD152" s="35"/>
      <c r="IFE152" s="35"/>
      <c r="IFF152" s="35"/>
      <c r="IFG152" s="35"/>
      <c r="IFH152" s="35"/>
      <c r="IFI152" s="35"/>
      <c r="IFJ152" s="35"/>
      <c r="IFK152" s="35"/>
      <c r="IFL152" s="35"/>
      <c r="IFM152" s="35"/>
      <c r="IFN152" s="35"/>
      <c r="IFO152" s="35"/>
      <c r="IFP152" s="35"/>
      <c r="IFQ152" s="35"/>
      <c r="IFR152" s="35"/>
      <c r="IFS152" s="35"/>
      <c r="IFT152" s="35"/>
      <c r="IFU152" s="35"/>
      <c r="IFV152" s="35"/>
      <c r="IFW152" s="35"/>
      <c r="IFX152" s="35"/>
      <c r="IFY152" s="35"/>
      <c r="IFZ152" s="35"/>
      <c r="IGA152" s="35"/>
      <c r="IGB152" s="35"/>
      <c r="IGC152" s="35"/>
      <c r="IGD152" s="35"/>
      <c r="IGE152" s="35"/>
      <c r="IGF152" s="35"/>
      <c r="IGG152" s="35"/>
      <c r="IGH152" s="35"/>
      <c r="IGI152" s="35"/>
      <c r="IGJ152" s="35"/>
      <c r="IGK152" s="35"/>
      <c r="IGL152" s="35"/>
      <c r="IGM152" s="35"/>
      <c r="IGN152" s="35"/>
      <c r="IGO152" s="35"/>
      <c r="IGP152" s="35"/>
      <c r="IGQ152" s="35"/>
      <c r="IGR152" s="35"/>
      <c r="IGS152" s="35"/>
      <c r="IGT152" s="35"/>
      <c r="IGU152" s="35"/>
      <c r="IGV152" s="35"/>
      <c r="IGW152" s="35"/>
      <c r="IGX152" s="35"/>
      <c r="IGY152" s="35"/>
      <c r="IGZ152" s="35"/>
      <c r="IHA152" s="35"/>
      <c r="IHB152" s="35"/>
      <c r="IHC152" s="35"/>
      <c r="IHD152" s="35"/>
      <c r="IHE152" s="35"/>
      <c r="IHF152" s="35"/>
      <c r="IHG152" s="35"/>
      <c r="IHH152" s="35"/>
      <c r="IHI152" s="35"/>
      <c r="IHJ152" s="35"/>
      <c r="IHK152" s="35"/>
      <c r="IHL152" s="35"/>
      <c r="IHM152" s="35"/>
      <c r="IHN152" s="35"/>
      <c r="IHO152" s="35"/>
      <c r="IHP152" s="35"/>
      <c r="IHQ152" s="35"/>
      <c r="IHR152" s="35"/>
      <c r="IHS152" s="35"/>
      <c r="IHT152" s="35"/>
      <c r="IHU152" s="35"/>
      <c r="IHV152" s="35"/>
      <c r="IHW152" s="35"/>
      <c r="IHX152" s="35"/>
      <c r="IHY152" s="35"/>
      <c r="IHZ152" s="35"/>
      <c r="IIA152" s="35"/>
      <c r="IIB152" s="35"/>
      <c r="IIC152" s="35"/>
      <c r="IID152" s="35"/>
      <c r="IIE152" s="35"/>
      <c r="IIF152" s="35"/>
      <c r="IIG152" s="35"/>
      <c r="IIH152" s="35"/>
      <c r="III152" s="35"/>
      <c r="IIJ152" s="35"/>
      <c r="IIK152" s="35"/>
      <c r="IIL152" s="35"/>
      <c r="IIM152" s="35"/>
      <c r="IIN152" s="35"/>
      <c r="IIO152" s="35"/>
      <c r="IIP152" s="35"/>
      <c r="IIQ152" s="35"/>
      <c r="IIR152" s="35"/>
      <c r="IIS152" s="35"/>
      <c r="IIT152" s="35"/>
      <c r="IIU152" s="35"/>
      <c r="IIV152" s="35"/>
      <c r="IIW152" s="35"/>
      <c r="IIX152" s="35"/>
      <c r="IIY152" s="35"/>
      <c r="IIZ152" s="35"/>
      <c r="IJA152" s="35"/>
      <c r="IJB152" s="35"/>
      <c r="IJC152" s="35"/>
      <c r="IJD152" s="35"/>
      <c r="IJE152" s="35"/>
      <c r="IJF152" s="35"/>
      <c r="IJG152" s="35"/>
      <c r="IJH152" s="35"/>
      <c r="IJI152" s="35"/>
      <c r="IJJ152" s="35"/>
      <c r="IJK152" s="35"/>
      <c r="IJL152" s="35"/>
      <c r="IJM152" s="35"/>
      <c r="IJN152" s="35"/>
      <c r="IJO152" s="35"/>
      <c r="IJP152" s="35"/>
      <c r="IJQ152" s="35"/>
      <c r="IJR152" s="35"/>
      <c r="IJS152" s="35"/>
      <c r="IJT152" s="35"/>
      <c r="IJU152" s="35"/>
      <c r="IJV152" s="35"/>
      <c r="IJW152" s="35"/>
      <c r="IJX152" s="35"/>
      <c r="IJY152" s="35"/>
      <c r="IJZ152" s="35"/>
      <c r="IKG152" s="35"/>
      <c r="IKH152" s="35"/>
      <c r="IKI152" s="35"/>
      <c r="IKJ152" s="35"/>
      <c r="IKK152" s="35"/>
      <c r="IKL152" s="35"/>
      <c r="IKM152" s="35"/>
      <c r="IKN152" s="35"/>
      <c r="IKO152" s="35"/>
      <c r="IKP152" s="35"/>
      <c r="IKQ152" s="35"/>
      <c r="IKR152" s="35"/>
      <c r="IKS152" s="35"/>
      <c r="IKT152" s="35"/>
      <c r="IKU152" s="35"/>
      <c r="IKV152" s="35"/>
      <c r="IKW152" s="35"/>
      <c r="IKX152" s="35"/>
      <c r="IKY152" s="35"/>
      <c r="IKZ152" s="35"/>
      <c r="ILA152" s="35"/>
      <c r="ILB152" s="35"/>
      <c r="ILC152" s="35"/>
      <c r="ILD152" s="35"/>
      <c r="ILE152" s="35"/>
      <c r="ILF152" s="35"/>
      <c r="ILG152" s="35"/>
      <c r="ILH152" s="35"/>
      <c r="ILI152" s="35"/>
      <c r="ILJ152" s="35"/>
      <c r="ILK152" s="35"/>
      <c r="ILL152" s="35"/>
      <c r="ILM152" s="35"/>
      <c r="ILN152" s="35"/>
      <c r="ILO152" s="35"/>
      <c r="ILP152" s="35"/>
      <c r="ILQ152" s="35"/>
      <c r="ILR152" s="35"/>
      <c r="ILS152" s="35"/>
      <c r="ILT152" s="35"/>
      <c r="ILU152" s="35"/>
      <c r="ILV152" s="35"/>
      <c r="ILW152" s="35"/>
      <c r="ILX152" s="35"/>
      <c r="ILY152" s="35"/>
      <c r="ILZ152" s="35"/>
      <c r="IMA152" s="35"/>
      <c r="IMB152" s="35"/>
      <c r="IMC152" s="35"/>
      <c r="IMD152" s="35"/>
      <c r="IME152" s="35"/>
      <c r="IMF152" s="35"/>
      <c r="IMG152" s="35"/>
      <c r="IMH152" s="35"/>
      <c r="IMI152" s="35"/>
      <c r="IMJ152" s="35"/>
      <c r="IMK152" s="35"/>
      <c r="IML152" s="35"/>
      <c r="IMM152" s="35"/>
      <c r="IMN152" s="35"/>
      <c r="IMO152" s="35"/>
      <c r="IMP152" s="35"/>
      <c r="IMQ152" s="35"/>
      <c r="IMR152" s="35"/>
      <c r="IMS152" s="35"/>
      <c r="IMT152" s="35"/>
      <c r="IMU152" s="35"/>
      <c r="IMV152" s="35"/>
      <c r="IMW152" s="35"/>
      <c r="IMX152" s="35"/>
      <c r="IMY152" s="35"/>
      <c r="IMZ152" s="35"/>
      <c r="INA152" s="35"/>
      <c r="INB152" s="35"/>
      <c r="INC152" s="35"/>
      <c r="IND152" s="35"/>
      <c r="INE152" s="35"/>
      <c r="INF152" s="35"/>
      <c r="ING152" s="35"/>
      <c r="INH152" s="35"/>
      <c r="INI152" s="35"/>
      <c r="INJ152" s="35"/>
      <c r="INK152" s="35"/>
      <c r="INL152" s="35"/>
      <c r="INM152" s="35"/>
      <c r="INN152" s="35"/>
      <c r="INO152" s="35"/>
      <c r="INP152" s="35"/>
      <c r="INQ152" s="35"/>
      <c r="INR152" s="35"/>
      <c r="INS152" s="35"/>
      <c r="INT152" s="35"/>
      <c r="INU152" s="35"/>
      <c r="INV152" s="35"/>
      <c r="INW152" s="35"/>
      <c r="INX152" s="35"/>
      <c r="INY152" s="35"/>
      <c r="INZ152" s="35"/>
      <c r="IOA152" s="35"/>
      <c r="IOB152" s="35"/>
      <c r="IOC152" s="35"/>
      <c r="IOD152" s="35"/>
      <c r="IOE152" s="35"/>
      <c r="IOF152" s="35"/>
      <c r="IOG152" s="35"/>
      <c r="IOH152" s="35"/>
      <c r="IOI152" s="35"/>
      <c r="IOJ152" s="35"/>
      <c r="IOK152" s="35"/>
      <c r="IOL152" s="35"/>
      <c r="IOM152" s="35"/>
      <c r="ION152" s="35"/>
      <c r="IOO152" s="35"/>
      <c r="IOP152" s="35"/>
      <c r="IOQ152" s="35"/>
      <c r="IOR152" s="35"/>
      <c r="IOS152" s="35"/>
      <c r="IOT152" s="35"/>
      <c r="IOU152" s="35"/>
      <c r="IOV152" s="35"/>
      <c r="IOW152" s="35"/>
      <c r="IOX152" s="35"/>
      <c r="IOY152" s="35"/>
      <c r="IOZ152" s="35"/>
      <c r="IPA152" s="35"/>
      <c r="IPB152" s="35"/>
      <c r="IPC152" s="35"/>
      <c r="IPD152" s="35"/>
      <c r="IPE152" s="35"/>
      <c r="IPF152" s="35"/>
      <c r="IPG152" s="35"/>
      <c r="IPH152" s="35"/>
      <c r="IPI152" s="35"/>
      <c r="IPJ152" s="35"/>
      <c r="IPK152" s="35"/>
      <c r="IPL152" s="35"/>
      <c r="IPM152" s="35"/>
      <c r="IPN152" s="35"/>
      <c r="IPO152" s="35"/>
      <c r="IPP152" s="35"/>
      <c r="IPQ152" s="35"/>
      <c r="IPR152" s="35"/>
      <c r="IPS152" s="35"/>
      <c r="IPT152" s="35"/>
      <c r="IPU152" s="35"/>
      <c r="IPV152" s="35"/>
      <c r="IPW152" s="35"/>
      <c r="IPX152" s="35"/>
      <c r="IPY152" s="35"/>
      <c r="IPZ152" s="35"/>
      <c r="IQA152" s="35"/>
      <c r="IQB152" s="35"/>
      <c r="IQC152" s="35"/>
      <c r="IQD152" s="35"/>
      <c r="IQE152" s="35"/>
      <c r="IQF152" s="35"/>
      <c r="IQG152" s="35"/>
      <c r="IQH152" s="35"/>
      <c r="IQI152" s="35"/>
      <c r="IQJ152" s="35"/>
      <c r="IQK152" s="35"/>
      <c r="IQL152" s="35"/>
      <c r="IQM152" s="35"/>
      <c r="IQN152" s="35"/>
      <c r="IQO152" s="35"/>
      <c r="IQP152" s="35"/>
      <c r="IQQ152" s="35"/>
      <c r="IQR152" s="35"/>
      <c r="IQS152" s="35"/>
      <c r="IQT152" s="35"/>
      <c r="IQU152" s="35"/>
      <c r="IQV152" s="35"/>
      <c r="IQW152" s="35"/>
      <c r="IQX152" s="35"/>
      <c r="IQY152" s="35"/>
      <c r="IQZ152" s="35"/>
      <c r="IRA152" s="35"/>
      <c r="IRB152" s="35"/>
      <c r="IRC152" s="35"/>
      <c r="IRD152" s="35"/>
      <c r="IRE152" s="35"/>
      <c r="IRF152" s="35"/>
      <c r="IRG152" s="35"/>
      <c r="IRH152" s="35"/>
      <c r="IRI152" s="35"/>
      <c r="IRJ152" s="35"/>
      <c r="IRK152" s="35"/>
      <c r="IRL152" s="35"/>
      <c r="IRM152" s="35"/>
      <c r="IRN152" s="35"/>
      <c r="IRO152" s="35"/>
      <c r="IRP152" s="35"/>
      <c r="IRQ152" s="35"/>
      <c r="IRR152" s="35"/>
      <c r="IRS152" s="35"/>
      <c r="IRT152" s="35"/>
      <c r="IRU152" s="35"/>
      <c r="IRV152" s="35"/>
      <c r="IRW152" s="35"/>
      <c r="IRX152" s="35"/>
      <c r="IRY152" s="35"/>
      <c r="IRZ152" s="35"/>
      <c r="ISA152" s="35"/>
      <c r="ISB152" s="35"/>
      <c r="ISC152" s="35"/>
      <c r="ISD152" s="35"/>
      <c r="ISE152" s="35"/>
      <c r="ISF152" s="35"/>
      <c r="ISG152" s="35"/>
      <c r="ISH152" s="35"/>
      <c r="ISI152" s="35"/>
      <c r="ISJ152" s="35"/>
      <c r="ISK152" s="35"/>
      <c r="ISL152" s="35"/>
      <c r="ISM152" s="35"/>
      <c r="ISN152" s="35"/>
      <c r="ISO152" s="35"/>
      <c r="ISP152" s="35"/>
      <c r="ISQ152" s="35"/>
      <c r="ISR152" s="35"/>
      <c r="ISS152" s="35"/>
      <c r="IST152" s="35"/>
      <c r="ISU152" s="35"/>
      <c r="ISV152" s="35"/>
      <c r="ISW152" s="35"/>
      <c r="ISX152" s="35"/>
      <c r="ISY152" s="35"/>
      <c r="ISZ152" s="35"/>
      <c r="ITA152" s="35"/>
      <c r="ITB152" s="35"/>
      <c r="ITC152" s="35"/>
      <c r="ITD152" s="35"/>
      <c r="ITE152" s="35"/>
      <c r="ITF152" s="35"/>
      <c r="ITG152" s="35"/>
      <c r="ITH152" s="35"/>
      <c r="ITI152" s="35"/>
      <c r="ITJ152" s="35"/>
      <c r="ITK152" s="35"/>
      <c r="ITL152" s="35"/>
      <c r="ITM152" s="35"/>
      <c r="ITN152" s="35"/>
      <c r="ITO152" s="35"/>
      <c r="ITP152" s="35"/>
      <c r="ITQ152" s="35"/>
      <c r="ITR152" s="35"/>
      <c r="ITS152" s="35"/>
      <c r="ITT152" s="35"/>
      <c r="ITU152" s="35"/>
      <c r="ITV152" s="35"/>
      <c r="IUC152" s="35"/>
      <c r="IUD152" s="35"/>
      <c r="IUE152" s="35"/>
      <c r="IUF152" s="35"/>
      <c r="IUG152" s="35"/>
      <c r="IUH152" s="35"/>
      <c r="IUI152" s="35"/>
      <c r="IUJ152" s="35"/>
      <c r="IUK152" s="35"/>
      <c r="IUL152" s="35"/>
      <c r="IUM152" s="35"/>
      <c r="IUN152" s="35"/>
      <c r="IUO152" s="35"/>
      <c r="IUP152" s="35"/>
      <c r="IUQ152" s="35"/>
      <c r="IUR152" s="35"/>
      <c r="IUS152" s="35"/>
      <c r="IUT152" s="35"/>
      <c r="IUU152" s="35"/>
      <c r="IUV152" s="35"/>
      <c r="IUW152" s="35"/>
      <c r="IUX152" s="35"/>
      <c r="IUY152" s="35"/>
      <c r="IUZ152" s="35"/>
      <c r="IVA152" s="35"/>
      <c r="IVB152" s="35"/>
      <c r="IVC152" s="35"/>
      <c r="IVD152" s="35"/>
      <c r="IVE152" s="35"/>
      <c r="IVF152" s="35"/>
      <c r="IVG152" s="35"/>
      <c r="IVH152" s="35"/>
      <c r="IVI152" s="35"/>
      <c r="IVJ152" s="35"/>
      <c r="IVK152" s="35"/>
      <c r="IVL152" s="35"/>
      <c r="IVM152" s="35"/>
      <c r="IVN152" s="35"/>
      <c r="IVO152" s="35"/>
      <c r="IVP152" s="35"/>
      <c r="IVQ152" s="35"/>
      <c r="IVR152" s="35"/>
      <c r="IVS152" s="35"/>
      <c r="IVT152" s="35"/>
      <c r="IVU152" s="35"/>
      <c r="IVV152" s="35"/>
      <c r="IVW152" s="35"/>
      <c r="IVX152" s="35"/>
      <c r="IVY152" s="35"/>
      <c r="IVZ152" s="35"/>
      <c r="IWA152" s="35"/>
      <c r="IWB152" s="35"/>
      <c r="IWC152" s="35"/>
      <c r="IWD152" s="35"/>
      <c r="IWE152" s="35"/>
      <c r="IWF152" s="35"/>
      <c r="IWG152" s="35"/>
      <c r="IWH152" s="35"/>
      <c r="IWI152" s="35"/>
      <c r="IWJ152" s="35"/>
      <c r="IWK152" s="35"/>
      <c r="IWL152" s="35"/>
      <c r="IWM152" s="35"/>
      <c r="IWN152" s="35"/>
      <c r="IWO152" s="35"/>
      <c r="IWP152" s="35"/>
      <c r="IWQ152" s="35"/>
      <c r="IWR152" s="35"/>
      <c r="IWS152" s="35"/>
      <c r="IWT152" s="35"/>
      <c r="IWU152" s="35"/>
      <c r="IWV152" s="35"/>
      <c r="IWW152" s="35"/>
      <c r="IWX152" s="35"/>
      <c r="IWY152" s="35"/>
      <c r="IWZ152" s="35"/>
      <c r="IXA152" s="35"/>
      <c r="IXB152" s="35"/>
      <c r="IXC152" s="35"/>
      <c r="IXD152" s="35"/>
      <c r="IXE152" s="35"/>
      <c r="IXF152" s="35"/>
      <c r="IXG152" s="35"/>
      <c r="IXH152" s="35"/>
      <c r="IXI152" s="35"/>
      <c r="IXJ152" s="35"/>
      <c r="IXK152" s="35"/>
      <c r="IXL152" s="35"/>
      <c r="IXM152" s="35"/>
      <c r="IXN152" s="35"/>
      <c r="IXO152" s="35"/>
      <c r="IXP152" s="35"/>
      <c r="IXQ152" s="35"/>
      <c r="IXR152" s="35"/>
      <c r="IXS152" s="35"/>
      <c r="IXT152" s="35"/>
      <c r="IXU152" s="35"/>
      <c r="IXV152" s="35"/>
      <c r="IXW152" s="35"/>
      <c r="IXX152" s="35"/>
      <c r="IXY152" s="35"/>
      <c r="IXZ152" s="35"/>
      <c r="IYA152" s="35"/>
      <c r="IYB152" s="35"/>
      <c r="IYC152" s="35"/>
      <c r="IYD152" s="35"/>
      <c r="IYE152" s="35"/>
      <c r="IYF152" s="35"/>
      <c r="IYG152" s="35"/>
      <c r="IYH152" s="35"/>
      <c r="IYI152" s="35"/>
      <c r="IYJ152" s="35"/>
      <c r="IYK152" s="35"/>
      <c r="IYL152" s="35"/>
      <c r="IYM152" s="35"/>
      <c r="IYN152" s="35"/>
      <c r="IYO152" s="35"/>
      <c r="IYP152" s="35"/>
      <c r="IYQ152" s="35"/>
      <c r="IYR152" s="35"/>
      <c r="IYS152" s="35"/>
      <c r="IYT152" s="35"/>
      <c r="IYU152" s="35"/>
      <c r="IYV152" s="35"/>
      <c r="IYW152" s="35"/>
      <c r="IYX152" s="35"/>
      <c r="IYY152" s="35"/>
      <c r="IYZ152" s="35"/>
      <c r="IZA152" s="35"/>
      <c r="IZB152" s="35"/>
      <c r="IZC152" s="35"/>
      <c r="IZD152" s="35"/>
      <c r="IZE152" s="35"/>
      <c r="IZF152" s="35"/>
      <c r="IZG152" s="35"/>
      <c r="IZH152" s="35"/>
      <c r="IZI152" s="35"/>
      <c r="IZJ152" s="35"/>
      <c r="IZK152" s="35"/>
      <c r="IZL152" s="35"/>
      <c r="IZM152" s="35"/>
      <c r="IZN152" s="35"/>
      <c r="IZO152" s="35"/>
      <c r="IZP152" s="35"/>
      <c r="IZQ152" s="35"/>
      <c r="IZR152" s="35"/>
      <c r="IZS152" s="35"/>
      <c r="IZT152" s="35"/>
      <c r="IZU152" s="35"/>
      <c r="IZV152" s="35"/>
      <c r="IZW152" s="35"/>
      <c r="IZX152" s="35"/>
      <c r="IZY152" s="35"/>
      <c r="IZZ152" s="35"/>
      <c r="JAA152" s="35"/>
      <c r="JAB152" s="35"/>
      <c r="JAC152" s="35"/>
      <c r="JAD152" s="35"/>
      <c r="JAE152" s="35"/>
      <c r="JAF152" s="35"/>
      <c r="JAG152" s="35"/>
      <c r="JAH152" s="35"/>
      <c r="JAI152" s="35"/>
      <c r="JAJ152" s="35"/>
      <c r="JAK152" s="35"/>
      <c r="JAL152" s="35"/>
      <c r="JAM152" s="35"/>
      <c r="JAN152" s="35"/>
      <c r="JAO152" s="35"/>
      <c r="JAP152" s="35"/>
      <c r="JAQ152" s="35"/>
      <c r="JAR152" s="35"/>
      <c r="JAS152" s="35"/>
      <c r="JAT152" s="35"/>
      <c r="JAU152" s="35"/>
      <c r="JAV152" s="35"/>
      <c r="JAW152" s="35"/>
      <c r="JAX152" s="35"/>
      <c r="JAY152" s="35"/>
      <c r="JAZ152" s="35"/>
      <c r="JBA152" s="35"/>
      <c r="JBB152" s="35"/>
      <c r="JBC152" s="35"/>
      <c r="JBD152" s="35"/>
      <c r="JBE152" s="35"/>
      <c r="JBF152" s="35"/>
      <c r="JBG152" s="35"/>
      <c r="JBH152" s="35"/>
      <c r="JBI152" s="35"/>
      <c r="JBJ152" s="35"/>
      <c r="JBK152" s="35"/>
      <c r="JBL152" s="35"/>
      <c r="JBM152" s="35"/>
      <c r="JBN152" s="35"/>
      <c r="JBO152" s="35"/>
      <c r="JBP152" s="35"/>
      <c r="JBQ152" s="35"/>
      <c r="JBR152" s="35"/>
      <c r="JBS152" s="35"/>
      <c r="JBT152" s="35"/>
      <c r="JBU152" s="35"/>
      <c r="JBV152" s="35"/>
      <c r="JBW152" s="35"/>
      <c r="JBX152" s="35"/>
      <c r="JBY152" s="35"/>
      <c r="JBZ152" s="35"/>
      <c r="JCA152" s="35"/>
      <c r="JCB152" s="35"/>
      <c r="JCC152" s="35"/>
      <c r="JCD152" s="35"/>
      <c r="JCE152" s="35"/>
      <c r="JCF152" s="35"/>
      <c r="JCG152" s="35"/>
      <c r="JCH152" s="35"/>
      <c r="JCI152" s="35"/>
      <c r="JCJ152" s="35"/>
      <c r="JCK152" s="35"/>
      <c r="JCL152" s="35"/>
      <c r="JCM152" s="35"/>
      <c r="JCN152" s="35"/>
      <c r="JCO152" s="35"/>
      <c r="JCP152" s="35"/>
      <c r="JCQ152" s="35"/>
      <c r="JCR152" s="35"/>
      <c r="JCS152" s="35"/>
      <c r="JCT152" s="35"/>
      <c r="JCU152" s="35"/>
      <c r="JCV152" s="35"/>
      <c r="JCW152" s="35"/>
      <c r="JCX152" s="35"/>
      <c r="JCY152" s="35"/>
      <c r="JCZ152" s="35"/>
      <c r="JDA152" s="35"/>
      <c r="JDB152" s="35"/>
      <c r="JDC152" s="35"/>
      <c r="JDD152" s="35"/>
      <c r="JDE152" s="35"/>
      <c r="JDF152" s="35"/>
      <c r="JDG152" s="35"/>
      <c r="JDH152" s="35"/>
      <c r="JDI152" s="35"/>
      <c r="JDJ152" s="35"/>
      <c r="JDK152" s="35"/>
      <c r="JDL152" s="35"/>
      <c r="JDM152" s="35"/>
      <c r="JDN152" s="35"/>
      <c r="JDO152" s="35"/>
      <c r="JDP152" s="35"/>
      <c r="JDQ152" s="35"/>
      <c r="JDR152" s="35"/>
      <c r="JDY152" s="35"/>
      <c r="JDZ152" s="35"/>
      <c r="JEA152" s="35"/>
      <c r="JEB152" s="35"/>
      <c r="JEC152" s="35"/>
      <c r="JED152" s="35"/>
      <c r="JEE152" s="35"/>
      <c r="JEF152" s="35"/>
      <c r="JEG152" s="35"/>
      <c r="JEH152" s="35"/>
      <c r="JEI152" s="35"/>
      <c r="JEJ152" s="35"/>
      <c r="JEK152" s="35"/>
      <c r="JEL152" s="35"/>
      <c r="JEM152" s="35"/>
      <c r="JEN152" s="35"/>
      <c r="JEO152" s="35"/>
      <c r="JEP152" s="35"/>
      <c r="JEQ152" s="35"/>
      <c r="JER152" s="35"/>
      <c r="JES152" s="35"/>
      <c r="JET152" s="35"/>
      <c r="JEU152" s="35"/>
      <c r="JEV152" s="35"/>
      <c r="JEW152" s="35"/>
      <c r="JEX152" s="35"/>
      <c r="JEY152" s="35"/>
      <c r="JEZ152" s="35"/>
      <c r="JFA152" s="35"/>
      <c r="JFB152" s="35"/>
      <c r="JFC152" s="35"/>
      <c r="JFD152" s="35"/>
      <c r="JFE152" s="35"/>
      <c r="JFF152" s="35"/>
      <c r="JFG152" s="35"/>
      <c r="JFH152" s="35"/>
      <c r="JFI152" s="35"/>
      <c r="JFJ152" s="35"/>
      <c r="JFK152" s="35"/>
      <c r="JFL152" s="35"/>
      <c r="JFM152" s="35"/>
      <c r="JFN152" s="35"/>
      <c r="JFO152" s="35"/>
      <c r="JFP152" s="35"/>
      <c r="JFQ152" s="35"/>
      <c r="JFR152" s="35"/>
      <c r="JFS152" s="35"/>
      <c r="JFT152" s="35"/>
      <c r="JFU152" s="35"/>
      <c r="JFV152" s="35"/>
      <c r="JFW152" s="35"/>
      <c r="JFX152" s="35"/>
      <c r="JFY152" s="35"/>
      <c r="JFZ152" s="35"/>
      <c r="JGA152" s="35"/>
      <c r="JGB152" s="35"/>
      <c r="JGC152" s="35"/>
      <c r="JGD152" s="35"/>
      <c r="JGE152" s="35"/>
      <c r="JGF152" s="35"/>
      <c r="JGG152" s="35"/>
      <c r="JGH152" s="35"/>
      <c r="JGI152" s="35"/>
      <c r="JGJ152" s="35"/>
      <c r="JGK152" s="35"/>
      <c r="JGL152" s="35"/>
      <c r="JGM152" s="35"/>
      <c r="JGN152" s="35"/>
      <c r="JGO152" s="35"/>
      <c r="JGP152" s="35"/>
      <c r="JGQ152" s="35"/>
      <c r="JGR152" s="35"/>
      <c r="JGS152" s="35"/>
      <c r="JGT152" s="35"/>
      <c r="JGU152" s="35"/>
      <c r="JGV152" s="35"/>
      <c r="JGW152" s="35"/>
      <c r="JGX152" s="35"/>
      <c r="JGY152" s="35"/>
      <c r="JGZ152" s="35"/>
      <c r="JHA152" s="35"/>
      <c r="JHB152" s="35"/>
      <c r="JHC152" s="35"/>
      <c r="JHD152" s="35"/>
      <c r="JHE152" s="35"/>
      <c r="JHF152" s="35"/>
      <c r="JHG152" s="35"/>
      <c r="JHH152" s="35"/>
      <c r="JHI152" s="35"/>
      <c r="JHJ152" s="35"/>
      <c r="JHK152" s="35"/>
      <c r="JHL152" s="35"/>
      <c r="JHM152" s="35"/>
      <c r="JHN152" s="35"/>
      <c r="JHO152" s="35"/>
      <c r="JHP152" s="35"/>
      <c r="JHQ152" s="35"/>
      <c r="JHR152" s="35"/>
      <c r="JHS152" s="35"/>
      <c r="JHT152" s="35"/>
      <c r="JHU152" s="35"/>
      <c r="JHV152" s="35"/>
      <c r="JHW152" s="35"/>
      <c r="JHX152" s="35"/>
      <c r="JHY152" s="35"/>
      <c r="JHZ152" s="35"/>
      <c r="JIA152" s="35"/>
      <c r="JIB152" s="35"/>
      <c r="JIC152" s="35"/>
      <c r="JID152" s="35"/>
      <c r="JIE152" s="35"/>
      <c r="JIF152" s="35"/>
      <c r="JIG152" s="35"/>
      <c r="JIH152" s="35"/>
      <c r="JII152" s="35"/>
      <c r="JIJ152" s="35"/>
      <c r="JIK152" s="35"/>
      <c r="JIL152" s="35"/>
      <c r="JIM152" s="35"/>
      <c r="JIN152" s="35"/>
      <c r="JIO152" s="35"/>
      <c r="JIP152" s="35"/>
      <c r="JIQ152" s="35"/>
      <c r="JIR152" s="35"/>
      <c r="JIS152" s="35"/>
      <c r="JIT152" s="35"/>
      <c r="JIU152" s="35"/>
      <c r="JIV152" s="35"/>
      <c r="JIW152" s="35"/>
      <c r="JIX152" s="35"/>
      <c r="JIY152" s="35"/>
      <c r="JIZ152" s="35"/>
      <c r="JJA152" s="35"/>
      <c r="JJB152" s="35"/>
      <c r="JJC152" s="35"/>
      <c r="JJD152" s="35"/>
      <c r="JJE152" s="35"/>
      <c r="JJF152" s="35"/>
      <c r="JJG152" s="35"/>
      <c r="JJH152" s="35"/>
      <c r="JJI152" s="35"/>
      <c r="JJJ152" s="35"/>
      <c r="JJK152" s="35"/>
      <c r="JJL152" s="35"/>
      <c r="JJM152" s="35"/>
      <c r="JJN152" s="35"/>
      <c r="JJO152" s="35"/>
      <c r="JJP152" s="35"/>
      <c r="JJQ152" s="35"/>
      <c r="JJR152" s="35"/>
      <c r="JJS152" s="35"/>
      <c r="JJT152" s="35"/>
      <c r="JJU152" s="35"/>
      <c r="JJV152" s="35"/>
      <c r="JJW152" s="35"/>
      <c r="JJX152" s="35"/>
      <c r="JJY152" s="35"/>
      <c r="JJZ152" s="35"/>
      <c r="JKA152" s="35"/>
      <c r="JKB152" s="35"/>
      <c r="JKC152" s="35"/>
      <c r="JKD152" s="35"/>
      <c r="JKE152" s="35"/>
      <c r="JKF152" s="35"/>
      <c r="JKG152" s="35"/>
      <c r="JKH152" s="35"/>
      <c r="JKI152" s="35"/>
      <c r="JKJ152" s="35"/>
      <c r="JKK152" s="35"/>
      <c r="JKL152" s="35"/>
      <c r="JKM152" s="35"/>
      <c r="JKN152" s="35"/>
      <c r="JKO152" s="35"/>
      <c r="JKP152" s="35"/>
      <c r="JKQ152" s="35"/>
      <c r="JKR152" s="35"/>
      <c r="JKS152" s="35"/>
      <c r="JKT152" s="35"/>
      <c r="JKU152" s="35"/>
      <c r="JKV152" s="35"/>
      <c r="JKW152" s="35"/>
      <c r="JKX152" s="35"/>
      <c r="JKY152" s="35"/>
      <c r="JKZ152" s="35"/>
      <c r="JLA152" s="35"/>
      <c r="JLB152" s="35"/>
      <c r="JLC152" s="35"/>
      <c r="JLD152" s="35"/>
      <c r="JLE152" s="35"/>
      <c r="JLF152" s="35"/>
      <c r="JLG152" s="35"/>
      <c r="JLH152" s="35"/>
      <c r="JLI152" s="35"/>
      <c r="JLJ152" s="35"/>
      <c r="JLK152" s="35"/>
      <c r="JLL152" s="35"/>
      <c r="JLM152" s="35"/>
      <c r="JLN152" s="35"/>
      <c r="JLO152" s="35"/>
      <c r="JLP152" s="35"/>
      <c r="JLQ152" s="35"/>
      <c r="JLR152" s="35"/>
      <c r="JLS152" s="35"/>
      <c r="JLT152" s="35"/>
      <c r="JLU152" s="35"/>
      <c r="JLV152" s="35"/>
      <c r="JLW152" s="35"/>
      <c r="JLX152" s="35"/>
      <c r="JLY152" s="35"/>
      <c r="JLZ152" s="35"/>
      <c r="JMA152" s="35"/>
      <c r="JMB152" s="35"/>
      <c r="JMC152" s="35"/>
      <c r="JMD152" s="35"/>
      <c r="JME152" s="35"/>
      <c r="JMF152" s="35"/>
      <c r="JMG152" s="35"/>
      <c r="JMH152" s="35"/>
      <c r="JMI152" s="35"/>
      <c r="JMJ152" s="35"/>
      <c r="JMK152" s="35"/>
      <c r="JML152" s="35"/>
      <c r="JMM152" s="35"/>
      <c r="JMN152" s="35"/>
      <c r="JMO152" s="35"/>
      <c r="JMP152" s="35"/>
      <c r="JMQ152" s="35"/>
      <c r="JMR152" s="35"/>
      <c r="JMS152" s="35"/>
      <c r="JMT152" s="35"/>
      <c r="JMU152" s="35"/>
      <c r="JMV152" s="35"/>
      <c r="JMW152" s="35"/>
      <c r="JMX152" s="35"/>
      <c r="JMY152" s="35"/>
      <c r="JMZ152" s="35"/>
      <c r="JNA152" s="35"/>
      <c r="JNB152" s="35"/>
      <c r="JNC152" s="35"/>
      <c r="JND152" s="35"/>
      <c r="JNE152" s="35"/>
      <c r="JNF152" s="35"/>
      <c r="JNG152" s="35"/>
      <c r="JNH152" s="35"/>
      <c r="JNI152" s="35"/>
      <c r="JNJ152" s="35"/>
      <c r="JNK152" s="35"/>
      <c r="JNL152" s="35"/>
      <c r="JNM152" s="35"/>
      <c r="JNN152" s="35"/>
      <c r="JNU152" s="35"/>
      <c r="JNV152" s="35"/>
      <c r="JNW152" s="35"/>
      <c r="JNX152" s="35"/>
      <c r="JNY152" s="35"/>
      <c r="JNZ152" s="35"/>
      <c r="JOA152" s="35"/>
      <c r="JOB152" s="35"/>
      <c r="JOC152" s="35"/>
      <c r="JOD152" s="35"/>
      <c r="JOE152" s="35"/>
      <c r="JOF152" s="35"/>
      <c r="JOG152" s="35"/>
      <c r="JOH152" s="35"/>
      <c r="JOI152" s="35"/>
      <c r="JOJ152" s="35"/>
      <c r="JOK152" s="35"/>
      <c r="JOL152" s="35"/>
      <c r="JOM152" s="35"/>
      <c r="JON152" s="35"/>
      <c r="JOO152" s="35"/>
      <c r="JOP152" s="35"/>
      <c r="JOQ152" s="35"/>
      <c r="JOR152" s="35"/>
      <c r="JOS152" s="35"/>
      <c r="JOT152" s="35"/>
      <c r="JOU152" s="35"/>
      <c r="JOV152" s="35"/>
      <c r="JOW152" s="35"/>
      <c r="JOX152" s="35"/>
      <c r="JOY152" s="35"/>
      <c r="JOZ152" s="35"/>
      <c r="JPA152" s="35"/>
      <c r="JPB152" s="35"/>
      <c r="JPC152" s="35"/>
      <c r="JPD152" s="35"/>
      <c r="JPE152" s="35"/>
      <c r="JPF152" s="35"/>
      <c r="JPG152" s="35"/>
      <c r="JPH152" s="35"/>
      <c r="JPI152" s="35"/>
      <c r="JPJ152" s="35"/>
      <c r="JPK152" s="35"/>
      <c r="JPL152" s="35"/>
      <c r="JPM152" s="35"/>
      <c r="JPN152" s="35"/>
      <c r="JPO152" s="35"/>
      <c r="JPP152" s="35"/>
      <c r="JPQ152" s="35"/>
      <c r="JPR152" s="35"/>
      <c r="JPS152" s="35"/>
      <c r="JPT152" s="35"/>
      <c r="JPU152" s="35"/>
      <c r="JPV152" s="35"/>
      <c r="JPW152" s="35"/>
      <c r="JPX152" s="35"/>
      <c r="JPY152" s="35"/>
      <c r="JPZ152" s="35"/>
      <c r="JQA152" s="35"/>
      <c r="JQB152" s="35"/>
      <c r="JQC152" s="35"/>
      <c r="JQD152" s="35"/>
      <c r="JQE152" s="35"/>
      <c r="JQF152" s="35"/>
      <c r="JQG152" s="35"/>
      <c r="JQH152" s="35"/>
      <c r="JQI152" s="35"/>
      <c r="JQJ152" s="35"/>
      <c r="JQK152" s="35"/>
      <c r="JQL152" s="35"/>
      <c r="JQM152" s="35"/>
      <c r="JQN152" s="35"/>
      <c r="JQO152" s="35"/>
      <c r="JQP152" s="35"/>
      <c r="JQQ152" s="35"/>
      <c r="JQR152" s="35"/>
      <c r="JQS152" s="35"/>
      <c r="JQT152" s="35"/>
      <c r="JQU152" s="35"/>
      <c r="JQV152" s="35"/>
      <c r="JQW152" s="35"/>
      <c r="JQX152" s="35"/>
      <c r="JQY152" s="35"/>
      <c r="JQZ152" s="35"/>
      <c r="JRA152" s="35"/>
      <c r="JRB152" s="35"/>
      <c r="JRC152" s="35"/>
      <c r="JRD152" s="35"/>
      <c r="JRE152" s="35"/>
      <c r="JRF152" s="35"/>
      <c r="JRG152" s="35"/>
      <c r="JRH152" s="35"/>
      <c r="JRI152" s="35"/>
      <c r="JRJ152" s="35"/>
      <c r="JRK152" s="35"/>
      <c r="JRL152" s="35"/>
      <c r="JRM152" s="35"/>
      <c r="JRN152" s="35"/>
      <c r="JRO152" s="35"/>
      <c r="JRP152" s="35"/>
      <c r="JRQ152" s="35"/>
      <c r="JRR152" s="35"/>
      <c r="JRS152" s="35"/>
      <c r="JRT152" s="35"/>
      <c r="JRU152" s="35"/>
      <c r="JRV152" s="35"/>
      <c r="JRW152" s="35"/>
      <c r="JRX152" s="35"/>
      <c r="JRY152" s="35"/>
      <c r="JRZ152" s="35"/>
      <c r="JSA152" s="35"/>
      <c r="JSB152" s="35"/>
      <c r="JSC152" s="35"/>
      <c r="JSD152" s="35"/>
      <c r="JSE152" s="35"/>
      <c r="JSF152" s="35"/>
      <c r="JSG152" s="35"/>
      <c r="JSH152" s="35"/>
      <c r="JSI152" s="35"/>
      <c r="JSJ152" s="35"/>
      <c r="JSK152" s="35"/>
      <c r="JSL152" s="35"/>
      <c r="JSM152" s="35"/>
      <c r="JSN152" s="35"/>
      <c r="JSO152" s="35"/>
      <c r="JSP152" s="35"/>
      <c r="JSQ152" s="35"/>
      <c r="JSR152" s="35"/>
      <c r="JSS152" s="35"/>
      <c r="JST152" s="35"/>
      <c r="JSU152" s="35"/>
      <c r="JSV152" s="35"/>
      <c r="JSW152" s="35"/>
      <c r="JSX152" s="35"/>
      <c r="JSY152" s="35"/>
      <c r="JSZ152" s="35"/>
      <c r="JTA152" s="35"/>
      <c r="JTB152" s="35"/>
      <c r="JTC152" s="35"/>
      <c r="JTD152" s="35"/>
      <c r="JTE152" s="35"/>
      <c r="JTF152" s="35"/>
      <c r="JTG152" s="35"/>
      <c r="JTH152" s="35"/>
      <c r="JTI152" s="35"/>
      <c r="JTJ152" s="35"/>
      <c r="JTK152" s="35"/>
      <c r="JTL152" s="35"/>
      <c r="JTM152" s="35"/>
      <c r="JTN152" s="35"/>
      <c r="JTO152" s="35"/>
      <c r="JTP152" s="35"/>
      <c r="JTQ152" s="35"/>
      <c r="JTR152" s="35"/>
      <c r="JTS152" s="35"/>
      <c r="JTT152" s="35"/>
      <c r="JTU152" s="35"/>
      <c r="JTV152" s="35"/>
      <c r="JTW152" s="35"/>
      <c r="JTX152" s="35"/>
      <c r="JTY152" s="35"/>
      <c r="JTZ152" s="35"/>
      <c r="JUA152" s="35"/>
      <c r="JUB152" s="35"/>
      <c r="JUC152" s="35"/>
      <c r="JUD152" s="35"/>
      <c r="JUE152" s="35"/>
      <c r="JUF152" s="35"/>
      <c r="JUG152" s="35"/>
      <c r="JUH152" s="35"/>
      <c r="JUI152" s="35"/>
      <c r="JUJ152" s="35"/>
      <c r="JUK152" s="35"/>
      <c r="JUL152" s="35"/>
      <c r="JUM152" s="35"/>
      <c r="JUN152" s="35"/>
      <c r="JUO152" s="35"/>
      <c r="JUP152" s="35"/>
      <c r="JUQ152" s="35"/>
      <c r="JUR152" s="35"/>
      <c r="JUS152" s="35"/>
      <c r="JUT152" s="35"/>
      <c r="JUU152" s="35"/>
      <c r="JUV152" s="35"/>
      <c r="JUW152" s="35"/>
      <c r="JUX152" s="35"/>
      <c r="JUY152" s="35"/>
      <c r="JUZ152" s="35"/>
      <c r="JVA152" s="35"/>
      <c r="JVB152" s="35"/>
      <c r="JVC152" s="35"/>
      <c r="JVD152" s="35"/>
      <c r="JVE152" s="35"/>
      <c r="JVF152" s="35"/>
      <c r="JVG152" s="35"/>
      <c r="JVH152" s="35"/>
      <c r="JVI152" s="35"/>
      <c r="JVJ152" s="35"/>
      <c r="JVK152" s="35"/>
      <c r="JVL152" s="35"/>
      <c r="JVM152" s="35"/>
      <c r="JVN152" s="35"/>
      <c r="JVO152" s="35"/>
      <c r="JVP152" s="35"/>
      <c r="JVQ152" s="35"/>
      <c r="JVR152" s="35"/>
      <c r="JVS152" s="35"/>
      <c r="JVT152" s="35"/>
      <c r="JVU152" s="35"/>
      <c r="JVV152" s="35"/>
      <c r="JVW152" s="35"/>
      <c r="JVX152" s="35"/>
      <c r="JVY152" s="35"/>
      <c r="JVZ152" s="35"/>
      <c r="JWA152" s="35"/>
      <c r="JWB152" s="35"/>
      <c r="JWC152" s="35"/>
      <c r="JWD152" s="35"/>
      <c r="JWE152" s="35"/>
      <c r="JWF152" s="35"/>
      <c r="JWG152" s="35"/>
      <c r="JWH152" s="35"/>
      <c r="JWI152" s="35"/>
      <c r="JWJ152" s="35"/>
      <c r="JWK152" s="35"/>
      <c r="JWL152" s="35"/>
      <c r="JWM152" s="35"/>
      <c r="JWN152" s="35"/>
      <c r="JWO152" s="35"/>
      <c r="JWP152" s="35"/>
      <c r="JWQ152" s="35"/>
      <c r="JWR152" s="35"/>
      <c r="JWS152" s="35"/>
      <c r="JWT152" s="35"/>
      <c r="JWU152" s="35"/>
      <c r="JWV152" s="35"/>
      <c r="JWW152" s="35"/>
      <c r="JWX152" s="35"/>
      <c r="JWY152" s="35"/>
      <c r="JWZ152" s="35"/>
      <c r="JXA152" s="35"/>
      <c r="JXB152" s="35"/>
      <c r="JXC152" s="35"/>
      <c r="JXD152" s="35"/>
      <c r="JXE152" s="35"/>
      <c r="JXF152" s="35"/>
      <c r="JXG152" s="35"/>
      <c r="JXH152" s="35"/>
      <c r="JXI152" s="35"/>
      <c r="JXJ152" s="35"/>
      <c r="JXQ152" s="35"/>
      <c r="JXR152" s="35"/>
      <c r="JXS152" s="35"/>
      <c r="JXT152" s="35"/>
      <c r="JXU152" s="35"/>
      <c r="JXV152" s="35"/>
      <c r="JXW152" s="35"/>
      <c r="JXX152" s="35"/>
      <c r="JXY152" s="35"/>
      <c r="JXZ152" s="35"/>
      <c r="JYA152" s="35"/>
      <c r="JYB152" s="35"/>
      <c r="JYC152" s="35"/>
      <c r="JYD152" s="35"/>
      <c r="JYE152" s="35"/>
      <c r="JYF152" s="35"/>
      <c r="JYG152" s="35"/>
      <c r="JYH152" s="35"/>
      <c r="JYI152" s="35"/>
      <c r="JYJ152" s="35"/>
      <c r="JYK152" s="35"/>
      <c r="JYL152" s="35"/>
      <c r="JYM152" s="35"/>
      <c r="JYN152" s="35"/>
      <c r="JYO152" s="35"/>
      <c r="JYP152" s="35"/>
      <c r="JYQ152" s="35"/>
      <c r="JYR152" s="35"/>
      <c r="JYS152" s="35"/>
      <c r="JYT152" s="35"/>
      <c r="JYU152" s="35"/>
      <c r="JYV152" s="35"/>
      <c r="JYW152" s="35"/>
      <c r="JYX152" s="35"/>
      <c r="JYY152" s="35"/>
      <c r="JYZ152" s="35"/>
      <c r="JZA152" s="35"/>
      <c r="JZB152" s="35"/>
      <c r="JZC152" s="35"/>
      <c r="JZD152" s="35"/>
      <c r="JZE152" s="35"/>
      <c r="JZF152" s="35"/>
      <c r="JZG152" s="35"/>
      <c r="JZH152" s="35"/>
      <c r="JZI152" s="35"/>
      <c r="JZJ152" s="35"/>
      <c r="JZK152" s="35"/>
      <c r="JZL152" s="35"/>
      <c r="JZM152" s="35"/>
      <c r="JZN152" s="35"/>
      <c r="JZO152" s="35"/>
      <c r="JZP152" s="35"/>
      <c r="JZQ152" s="35"/>
      <c r="JZR152" s="35"/>
      <c r="JZS152" s="35"/>
      <c r="JZT152" s="35"/>
      <c r="JZU152" s="35"/>
      <c r="JZV152" s="35"/>
      <c r="JZW152" s="35"/>
      <c r="JZX152" s="35"/>
      <c r="JZY152" s="35"/>
      <c r="JZZ152" s="35"/>
      <c r="KAA152" s="35"/>
      <c r="KAB152" s="35"/>
      <c r="KAC152" s="35"/>
      <c r="KAD152" s="35"/>
      <c r="KAE152" s="35"/>
      <c r="KAF152" s="35"/>
      <c r="KAG152" s="35"/>
      <c r="KAH152" s="35"/>
      <c r="KAI152" s="35"/>
      <c r="KAJ152" s="35"/>
      <c r="KAK152" s="35"/>
      <c r="KAL152" s="35"/>
      <c r="KAM152" s="35"/>
      <c r="KAN152" s="35"/>
      <c r="KAO152" s="35"/>
      <c r="KAP152" s="35"/>
      <c r="KAQ152" s="35"/>
      <c r="KAR152" s="35"/>
      <c r="KAS152" s="35"/>
      <c r="KAT152" s="35"/>
      <c r="KAU152" s="35"/>
      <c r="KAV152" s="35"/>
      <c r="KAW152" s="35"/>
      <c r="KAX152" s="35"/>
      <c r="KAY152" s="35"/>
      <c r="KAZ152" s="35"/>
      <c r="KBA152" s="35"/>
      <c r="KBB152" s="35"/>
      <c r="KBC152" s="35"/>
      <c r="KBD152" s="35"/>
      <c r="KBE152" s="35"/>
      <c r="KBF152" s="35"/>
      <c r="KBG152" s="35"/>
      <c r="KBH152" s="35"/>
      <c r="KBI152" s="35"/>
      <c r="KBJ152" s="35"/>
      <c r="KBK152" s="35"/>
      <c r="KBL152" s="35"/>
      <c r="KBM152" s="35"/>
      <c r="KBN152" s="35"/>
      <c r="KBO152" s="35"/>
      <c r="KBP152" s="35"/>
      <c r="KBQ152" s="35"/>
      <c r="KBR152" s="35"/>
      <c r="KBS152" s="35"/>
      <c r="KBT152" s="35"/>
      <c r="KBU152" s="35"/>
      <c r="KBV152" s="35"/>
      <c r="KBW152" s="35"/>
      <c r="KBX152" s="35"/>
      <c r="KBY152" s="35"/>
      <c r="KBZ152" s="35"/>
      <c r="KCA152" s="35"/>
      <c r="KCB152" s="35"/>
      <c r="KCC152" s="35"/>
      <c r="KCD152" s="35"/>
      <c r="KCE152" s="35"/>
      <c r="KCF152" s="35"/>
      <c r="KCG152" s="35"/>
      <c r="KCH152" s="35"/>
      <c r="KCI152" s="35"/>
      <c r="KCJ152" s="35"/>
      <c r="KCK152" s="35"/>
      <c r="KCL152" s="35"/>
      <c r="KCM152" s="35"/>
      <c r="KCN152" s="35"/>
      <c r="KCO152" s="35"/>
      <c r="KCP152" s="35"/>
      <c r="KCQ152" s="35"/>
      <c r="KCR152" s="35"/>
      <c r="KCS152" s="35"/>
      <c r="KCT152" s="35"/>
      <c r="KCU152" s="35"/>
      <c r="KCV152" s="35"/>
      <c r="KCW152" s="35"/>
      <c r="KCX152" s="35"/>
      <c r="KCY152" s="35"/>
      <c r="KCZ152" s="35"/>
      <c r="KDA152" s="35"/>
      <c r="KDB152" s="35"/>
      <c r="KDC152" s="35"/>
      <c r="KDD152" s="35"/>
      <c r="KDE152" s="35"/>
      <c r="KDF152" s="35"/>
      <c r="KDG152" s="35"/>
      <c r="KDH152" s="35"/>
      <c r="KDI152" s="35"/>
      <c r="KDJ152" s="35"/>
      <c r="KDK152" s="35"/>
      <c r="KDL152" s="35"/>
      <c r="KDM152" s="35"/>
      <c r="KDN152" s="35"/>
      <c r="KDO152" s="35"/>
      <c r="KDP152" s="35"/>
      <c r="KDQ152" s="35"/>
      <c r="KDR152" s="35"/>
      <c r="KDS152" s="35"/>
      <c r="KDT152" s="35"/>
      <c r="KDU152" s="35"/>
      <c r="KDV152" s="35"/>
      <c r="KDW152" s="35"/>
      <c r="KDX152" s="35"/>
      <c r="KDY152" s="35"/>
      <c r="KDZ152" s="35"/>
      <c r="KEA152" s="35"/>
      <c r="KEB152" s="35"/>
      <c r="KEC152" s="35"/>
      <c r="KED152" s="35"/>
      <c r="KEE152" s="35"/>
      <c r="KEF152" s="35"/>
      <c r="KEG152" s="35"/>
      <c r="KEH152" s="35"/>
      <c r="KEI152" s="35"/>
      <c r="KEJ152" s="35"/>
      <c r="KEK152" s="35"/>
      <c r="KEL152" s="35"/>
      <c r="KEM152" s="35"/>
      <c r="KEN152" s="35"/>
      <c r="KEO152" s="35"/>
      <c r="KEP152" s="35"/>
      <c r="KEQ152" s="35"/>
      <c r="KER152" s="35"/>
      <c r="KES152" s="35"/>
      <c r="KET152" s="35"/>
      <c r="KEU152" s="35"/>
      <c r="KEV152" s="35"/>
      <c r="KEW152" s="35"/>
      <c r="KEX152" s="35"/>
      <c r="KEY152" s="35"/>
      <c r="KEZ152" s="35"/>
      <c r="KFA152" s="35"/>
      <c r="KFB152" s="35"/>
      <c r="KFC152" s="35"/>
      <c r="KFD152" s="35"/>
      <c r="KFE152" s="35"/>
      <c r="KFF152" s="35"/>
      <c r="KFG152" s="35"/>
      <c r="KFH152" s="35"/>
      <c r="KFI152" s="35"/>
      <c r="KFJ152" s="35"/>
      <c r="KFK152" s="35"/>
      <c r="KFL152" s="35"/>
      <c r="KFM152" s="35"/>
      <c r="KFN152" s="35"/>
      <c r="KFO152" s="35"/>
      <c r="KFP152" s="35"/>
      <c r="KFQ152" s="35"/>
      <c r="KFR152" s="35"/>
      <c r="KFS152" s="35"/>
      <c r="KFT152" s="35"/>
      <c r="KFU152" s="35"/>
      <c r="KFV152" s="35"/>
      <c r="KFW152" s="35"/>
      <c r="KFX152" s="35"/>
      <c r="KFY152" s="35"/>
      <c r="KFZ152" s="35"/>
      <c r="KGA152" s="35"/>
      <c r="KGB152" s="35"/>
      <c r="KGC152" s="35"/>
      <c r="KGD152" s="35"/>
      <c r="KGE152" s="35"/>
      <c r="KGF152" s="35"/>
      <c r="KGG152" s="35"/>
      <c r="KGH152" s="35"/>
      <c r="KGI152" s="35"/>
      <c r="KGJ152" s="35"/>
      <c r="KGK152" s="35"/>
      <c r="KGL152" s="35"/>
      <c r="KGM152" s="35"/>
      <c r="KGN152" s="35"/>
      <c r="KGO152" s="35"/>
      <c r="KGP152" s="35"/>
      <c r="KGQ152" s="35"/>
      <c r="KGR152" s="35"/>
      <c r="KGS152" s="35"/>
      <c r="KGT152" s="35"/>
      <c r="KGU152" s="35"/>
      <c r="KGV152" s="35"/>
      <c r="KGW152" s="35"/>
      <c r="KGX152" s="35"/>
      <c r="KGY152" s="35"/>
      <c r="KGZ152" s="35"/>
      <c r="KHA152" s="35"/>
      <c r="KHB152" s="35"/>
      <c r="KHC152" s="35"/>
      <c r="KHD152" s="35"/>
      <c r="KHE152" s="35"/>
      <c r="KHF152" s="35"/>
      <c r="KHM152" s="35"/>
      <c r="KHN152" s="35"/>
      <c r="KHO152" s="35"/>
      <c r="KHP152" s="35"/>
      <c r="KHQ152" s="35"/>
      <c r="KHR152" s="35"/>
      <c r="KHS152" s="35"/>
      <c r="KHT152" s="35"/>
      <c r="KHU152" s="35"/>
      <c r="KHV152" s="35"/>
      <c r="KHW152" s="35"/>
      <c r="KHX152" s="35"/>
      <c r="KHY152" s="35"/>
      <c r="KHZ152" s="35"/>
      <c r="KIA152" s="35"/>
      <c r="KIB152" s="35"/>
      <c r="KIC152" s="35"/>
      <c r="KID152" s="35"/>
      <c r="KIE152" s="35"/>
      <c r="KIF152" s="35"/>
      <c r="KIG152" s="35"/>
      <c r="KIH152" s="35"/>
      <c r="KII152" s="35"/>
      <c r="KIJ152" s="35"/>
      <c r="KIK152" s="35"/>
      <c r="KIL152" s="35"/>
      <c r="KIM152" s="35"/>
      <c r="KIN152" s="35"/>
      <c r="KIO152" s="35"/>
      <c r="KIP152" s="35"/>
      <c r="KIQ152" s="35"/>
      <c r="KIR152" s="35"/>
      <c r="KIS152" s="35"/>
      <c r="KIT152" s="35"/>
      <c r="KIU152" s="35"/>
      <c r="KIV152" s="35"/>
      <c r="KIW152" s="35"/>
      <c r="KIX152" s="35"/>
      <c r="KIY152" s="35"/>
      <c r="KIZ152" s="35"/>
      <c r="KJA152" s="35"/>
      <c r="KJB152" s="35"/>
      <c r="KJC152" s="35"/>
      <c r="KJD152" s="35"/>
      <c r="KJE152" s="35"/>
      <c r="KJF152" s="35"/>
      <c r="KJG152" s="35"/>
      <c r="KJH152" s="35"/>
      <c r="KJI152" s="35"/>
      <c r="KJJ152" s="35"/>
      <c r="KJK152" s="35"/>
      <c r="KJL152" s="35"/>
      <c r="KJM152" s="35"/>
      <c r="KJN152" s="35"/>
      <c r="KJO152" s="35"/>
      <c r="KJP152" s="35"/>
      <c r="KJQ152" s="35"/>
      <c r="KJR152" s="35"/>
      <c r="KJS152" s="35"/>
      <c r="KJT152" s="35"/>
      <c r="KJU152" s="35"/>
      <c r="KJV152" s="35"/>
      <c r="KJW152" s="35"/>
      <c r="KJX152" s="35"/>
      <c r="KJY152" s="35"/>
      <c r="KJZ152" s="35"/>
      <c r="KKA152" s="35"/>
      <c r="KKB152" s="35"/>
      <c r="KKC152" s="35"/>
      <c r="KKD152" s="35"/>
      <c r="KKE152" s="35"/>
      <c r="KKF152" s="35"/>
      <c r="KKG152" s="35"/>
      <c r="KKH152" s="35"/>
      <c r="KKI152" s="35"/>
      <c r="KKJ152" s="35"/>
      <c r="KKK152" s="35"/>
      <c r="KKL152" s="35"/>
      <c r="KKM152" s="35"/>
      <c r="KKN152" s="35"/>
      <c r="KKO152" s="35"/>
      <c r="KKP152" s="35"/>
      <c r="KKQ152" s="35"/>
      <c r="KKR152" s="35"/>
      <c r="KKS152" s="35"/>
      <c r="KKT152" s="35"/>
      <c r="KKU152" s="35"/>
      <c r="KKV152" s="35"/>
      <c r="KKW152" s="35"/>
      <c r="KKX152" s="35"/>
      <c r="KKY152" s="35"/>
      <c r="KKZ152" s="35"/>
      <c r="KLA152" s="35"/>
      <c r="KLB152" s="35"/>
      <c r="KLC152" s="35"/>
      <c r="KLD152" s="35"/>
      <c r="KLE152" s="35"/>
      <c r="KLF152" s="35"/>
      <c r="KLG152" s="35"/>
      <c r="KLH152" s="35"/>
      <c r="KLI152" s="35"/>
      <c r="KLJ152" s="35"/>
      <c r="KLK152" s="35"/>
      <c r="KLL152" s="35"/>
      <c r="KLM152" s="35"/>
      <c r="KLN152" s="35"/>
      <c r="KLO152" s="35"/>
      <c r="KLP152" s="35"/>
      <c r="KLQ152" s="35"/>
      <c r="KLR152" s="35"/>
      <c r="KLS152" s="35"/>
      <c r="KLT152" s="35"/>
      <c r="KLU152" s="35"/>
      <c r="KLV152" s="35"/>
      <c r="KLW152" s="35"/>
      <c r="KLX152" s="35"/>
      <c r="KLY152" s="35"/>
      <c r="KLZ152" s="35"/>
      <c r="KMA152" s="35"/>
      <c r="KMB152" s="35"/>
      <c r="KMC152" s="35"/>
      <c r="KMD152" s="35"/>
      <c r="KME152" s="35"/>
      <c r="KMF152" s="35"/>
      <c r="KMG152" s="35"/>
      <c r="KMH152" s="35"/>
      <c r="KMI152" s="35"/>
      <c r="KMJ152" s="35"/>
      <c r="KMK152" s="35"/>
      <c r="KML152" s="35"/>
      <c r="KMM152" s="35"/>
      <c r="KMN152" s="35"/>
      <c r="KMO152" s="35"/>
      <c r="KMP152" s="35"/>
      <c r="KMQ152" s="35"/>
      <c r="KMR152" s="35"/>
      <c r="KMS152" s="35"/>
      <c r="KMT152" s="35"/>
      <c r="KMU152" s="35"/>
      <c r="KMV152" s="35"/>
      <c r="KMW152" s="35"/>
      <c r="KMX152" s="35"/>
      <c r="KMY152" s="35"/>
      <c r="KMZ152" s="35"/>
      <c r="KNA152" s="35"/>
      <c r="KNB152" s="35"/>
      <c r="KNC152" s="35"/>
      <c r="KND152" s="35"/>
      <c r="KNE152" s="35"/>
      <c r="KNF152" s="35"/>
      <c r="KNG152" s="35"/>
      <c r="KNH152" s="35"/>
      <c r="KNI152" s="35"/>
      <c r="KNJ152" s="35"/>
      <c r="KNK152" s="35"/>
      <c r="KNL152" s="35"/>
      <c r="KNM152" s="35"/>
      <c r="KNN152" s="35"/>
      <c r="KNO152" s="35"/>
      <c r="KNP152" s="35"/>
      <c r="KNQ152" s="35"/>
      <c r="KNR152" s="35"/>
      <c r="KNS152" s="35"/>
      <c r="KNT152" s="35"/>
      <c r="KNU152" s="35"/>
      <c r="KNV152" s="35"/>
      <c r="KNW152" s="35"/>
      <c r="KNX152" s="35"/>
      <c r="KNY152" s="35"/>
      <c r="KNZ152" s="35"/>
      <c r="KOA152" s="35"/>
      <c r="KOB152" s="35"/>
      <c r="KOC152" s="35"/>
      <c r="KOD152" s="35"/>
      <c r="KOE152" s="35"/>
      <c r="KOF152" s="35"/>
      <c r="KOG152" s="35"/>
      <c r="KOH152" s="35"/>
      <c r="KOI152" s="35"/>
      <c r="KOJ152" s="35"/>
      <c r="KOK152" s="35"/>
      <c r="KOL152" s="35"/>
      <c r="KOM152" s="35"/>
      <c r="KON152" s="35"/>
      <c r="KOO152" s="35"/>
      <c r="KOP152" s="35"/>
      <c r="KOQ152" s="35"/>
      <c r="KOR152" s="35"/>
      <c r="KOS152" s="35"/>
      <c r="KOT152" s="35"/>
      <c r="KOU152" s="35"/>
      <c r="KOV152" s="35"/>
      <c r="KOW152" s="35"/>
      <c r="KOX152" s="35"/>
      <c r="KOY152" s="35"/>
      <c r="KOZ152" s="35"/>
      <c r="KPA152" s="35"/>
      <c r="KPB152" s="35"/>
      <c r="KPC152" s="35"/>
      <c r="KPD152" s="35"/>
      <c r="KPE152" s="35"/>
      <c r="KPF152" s="35"/>
      <c r="KPG152" s="35"/>
      <c r="KPH152" s="35"/>
      <c r="KPI152" s="35"/>
      <c r="KPJ152" s="35"/>
      <c r="KPK152" s="35"/>
      <c r="KPL152" s="35"/>
      <c r="KPM152" s="35"/>
      <c r="KPN152" s="35"/>
      <c r="KPO152" s="35"/>
      <c r="KPP152" s="35"/>
      <c r="KPQ152" s="35"/>
      <c r="KPR152" s="35"/>
      <c r="KPS152" s="35"/>
      <c r="KPT152" s="35"/>
      <c r="KPU152" s="35"/>
      <c r="KPV152" s="35"/>
      <c r="KPW152" s="35"/>
      <c r="KPX152" s="35"/>
      <c r="KPY152" s="35"/>
      <c r="KPZ152" s="35"/>
      <c r="KQA152" s="35"/>
      <c r="KQB152" s="35"/>
      <c r="KQC152" s="35"/>
      <c r="KQD152" s="35"/>
      <c r="KQE152" s="35"/>
      <c r="KQF152" s="35"/>
      <c r="KQG152" s="35"/>
      <c r="KQH152" s="35"/>
      <c r="KQI152" s="35"/>
      <c r="KQJ152" s="35"/>
      <c r="KQK152" s="35"/>
      <c r="KQL152" s="35"/>
      <c r="KQM152" s="35"/>
      <c r="KQN152" s="35"/>
      <c r="KQO152" s="35"/>
      <c r="KQP152" s="35"/>
      <c r="KQQ152" s="35"/>
      <c r="KQR152" s="35"/>
      <c r="KQS152" s="35"/>
      <c r="KQT152" s="35"/>
      <c r="KQU152" s="35"/>
      <c r="KQV152" s="35"/>
      <c r="KQW152" s="35"/>
      <c r="KQX152" s="35"/>
      <c r="KQY152" s="35"/>
      <c r="KQZ152" s="35"/>
      <c r="KRA152" s="35"/>
      <c r="KRB152" s="35"/>
      <c r="KRI152" s="35"/>
      <c r="KRJ152" s="35"/>
      <c r="KRK152" s="35"/>
      <c r="KRL152" s="35"/>
      <c r="KRM152" s="35"/>
      <c r="KRN152" s="35"/>
      <c r="KRO152" s="35"/>
      <c r="KRP152" s="35"/>
      <c r="KRQ152" s="35"/>
      <c r="KRR152" s="35"/>
      <c r="KRS152" s="35"/>
      <c r="KRT152" s="35"/>
      <c r="KRU152" s="35"/>
      <c r="KRV152" s="35"/>
      <c r="KRW152" s="35"/>
      <c r="KRX152" s="35"/>
      <c r="KRY152" s="35"/>
      <c r="KRZ152" s="35"/>
      <c r="KSA152" s="35"/>
      <c r="KSB152" s="35"/>
      <c r="KSC152" s="35"/>
      <c r="KSD152" s="35"/>
      <c r="KSE152" s="35"/>
      <c r="KSF152" s="35"/>
      <c r="KSG152" s="35"/>
      <c r="KSH152" s="35"/>
      <c r="KSI152" s="35"/>
      <c r="KSJ152" s="35"/>
      <c r="KSK152" s="35"/>
      <c r="KSL152" s="35"/>
      <c r="KSM152" s="35"/>
      <c r="KSN152" s="35"/>
      <c r="KSO152" s="35"/>
      <c r="KSP152" s="35"/>
      <c r="KSQ152" s="35"/>
      <c r="KSR152" s="35"/>
      <c r="KSS152" s="35"/>
      <c r="KST152" s="35"/>
      <c r="KSU152" s="35"/>
      <c r="KSV152" s="35"/>
      <c r="KSW152" s="35"/>
      <c r="KSX152" s="35"/>
      <c r="KSY152" s="35"/>
      <c r="KSZ152" s="35"/>
      <c r="KTA152" s="35"/>
      <c r="KTB152" s="35"/>
      <c r="KTC152" s="35"/>
      <c r="KTD152" s="35"/>
      <c r="KTE152" s="35"/>
      <c r="KTF152" s="35"/>
      <c r="KTG152" s="35"/>
      <c r="KTH152" s="35"/>
      <c r="KTI152" s="35"/>
      <c r="KTJ152" s="35"/>
      <c r="KTK152" s="35"/>
      <c r="KTL152" s="35"/>
      <c r="KTM152" s="35"/>
      <c r="KTN152" s="35"/>
      <c r="KTO152" s="35"/>
      <c r="KTP152" s="35"/>
      <c r="KTQ152" s="35"/>
      <c r="KTR152" s="35"/>
      <c r="KTS152" s="35"/>
      <c r="KTT152" s="35"/>
      <c r="KTU152" s="35"/>
      <c r="KTV152" s="35"/>
      <c r="KTW152" s="35"/>
      <c r="KTX152" s="35"/>
      <c r="KTY152" s="35"/>
      <c r="KTZ152" s="35"/>
      <c r="KUA152" s="35"/>
      <c r="KUB152" s="35"/>
      <c r="KUC152" s="35"/>
      <c r="KUD152" s="35"/>
      <c r="KUE152" s="35"/>
      <c r="KUF152" s="35"/>
      <c r="KUG152" s="35"/>
      <c r="KUH152" s="35"/>
      <c r="KUI152" s="35"/>
      <c r="KUJ152" s="35"/>
      <c r="KUK152" s="35"/>
      <c r="KUL152" s="35"/>
      <c r="KUM152" s="35"/>
      <c r="KUN152" s="35"/>
      <c r="KUO152" s="35"/>
      <c r="KUP152" s="35"/>
      <c r="KUQ152" s="35"/>
      <c r="KUR152" s="35"/>
      <c r="KUS152" s="35"/>
      <c r="KUT152" s="35"/>
      <c r="KUU152" s="35"/>
      <c r="KUV152" s="35"/>
      <c r="KUW152" s="35"/>
      <c r="KUX152" s="35"/>
      <c r="KUY152" s="35"/>
      <c r="KUZ152" s="35"/>
      <c r="KVA152" s="35"/>
      <c r="KVB152" s="35"/>
      <c r="KVC152" s="35"/>
      <c r="KVD152" s="35"/>
      <c r="KVE152" s="35"/>
      <c r="KVF152" s="35"/>
      <c r="KVG152" s="35"/>
      <c r="KVH152" s="35"/>
      <c r="KVI152" s="35"/>
      <c r="KVJ152" s="35"/>
      <c r="KVK152" s="35"/>
      <c r="KVL152" s="35"/>
      <c r="KVM152" s="35"/>
      <c r="KVN152" s="35"/>
      <c r="KVO152" s="35"/>
      <c r="KVP152" s="35"/>
      <c r="KVQ152" s="35"/>
      <c r="KVR152" s="35"/>
      <c r="KVS152" s="35"/>
      <c r="KVT152" s="35"/>
      <c r="KVU152" s="35"/>
      <c r="KVV152" s="35"/>
      <c r="KVW152" s="35"/>
      <c r="KVX152" s="35"/>
      <c r="KVY152" s="35"/>
      <c r="KVZ152" s="35"/>
      <c r="KWA152" s="35"/>
      <c r="KWB152" s="35"/>
      <c r="KWC152" s="35"/>
      <c r="KWD152" s="35"/>
      <c r="KWE152" s="35"/>
      <c r="KWF152" s="35"/>
      <c r="KWG152" s="35"/>
      <c r="KWH152" s="35"/>
      <c r="KWI152" s="35"/>
      <c r="KWJ152" s="35"/>
      <c r="KWK152" s="35"/>
      <c r="KWL152" s="35"/>
      <c r="KWM152" s="35"/>
      <c r="KWN152" s="35"/>
      <c r="KWO152" s="35"/>
      <c r="KWP152" s="35"/>
      <c r="KWQ152" s="35"/>
      <c r="KWR152" s="35"/>
      <c r="KWS152" s="35"/>
      <c r="KWT152" s="35"/>
      <c r="KWU152" s="35"/>
      <c r="KWV152" s="35"/>
      <c r="KWW152" s="35"/>
      <c r="KWX152" s="35"/>
      <c r="KWY152" s="35"/>
      <c r="KWZ152" s="35"/>
      <c r="KXA152" s="35"/>
      <c r="KXB152" s="35"/>
      <c r="KXC152" s="35"/>
      <c r="KXD152" s="35"/>
      <c r="KXE152" s="35"/>
      <c r="KXF152" s="35"/>
      <c r="KXG152" s="35"/>
      <c r="KXH152" s="35"/>
      <c r="KXI152" s="35"/>
      <c r="KXJ152" s="35"/>
      <c r="KXK152" s="35"/>
      <c r="KXL152" s="35"/>
      <c r="KXM152" s="35"/>
      <c r="KXN152" s="35"/>
      <c r="KXO152" s="35"/>
      <c r="KXP152" s="35"/>
      <c r="KXQ152" s="35"/>
      <c r="KXR152" s="35"/>
      <c r="KXS152" s="35"/>
      <c r="KXT152" s="35"/>
      <c r="KXU152" s="35"/>
      <c r="KXV152" s="35"/>
      <c r="KXW152" s="35"/>
      <c r="KXX152" s="35"/>
      <c r="KXY152" s="35"/>
      <c r="KXZ152" s="35"/>
      <c r="KYA152" s="35"/>
      <c r="KYB152" s="35"/>
      <c r="KYC152" s="35"/>
      <c r="KYD152" s="35"/>
      <c r="KYE152" s="35"/>
      <c r="KYF152" s="35"/>
      <c r="KYG152" s="35"/>
      <c r="KYH152" s="35"/>
      <c r="KYI152" s="35"/>
      <c r="KYJ152" s="35"/>
      <c r="KYK152" s="35"/>
      <c r="KYL152" s="35"/>
      <c r="KYM152" s="35"/>
      <c r="KYN152" s="35"/>
      <c r="KYO152" s="35"/>
      <c r="KYP152" s="35"/>
      <c r="KYQ152" s="35"/>
      <c r="KYR152" s="35"/>
      <c r="KYS152" s="35"/>
      <c r="KYT152" s="35"/>
      <c r="KYU152" s="35"/>
      <c r="KYV152" s="35"/>
      <c r="KYW152" s="35"/>
      <c r="KYX152" s="35"/>
      <c r="KYY152" s="35"/>
      <c r="KYZ152" s="35"/>
      <c r="KZA152" s="35"/>
      <c r="KZB152" s="35"/>
      <c r="KZC152" s="35"/>
      <c r="KZD152" s="35"/>
      <c r="KZE152" s="35"/>
      <c r="KZF152" s="35"/>
      <c r="KZG152" s="35"/>
      <c r="KZH152" s="35"/>
      <c r="KZI152" s="35"/>
      <c r="KZJ152" s="35"/>
      <c r="KZK152" s="35"/>
      <c r="KZL152" s="35"/>
      <c r="KZM152" s="35"/>
      <c r="KZN152" s="35"/>
      <c r="KZO152" s="35"/>
      <c r="KZP152" s="35"/>
      <c r="KZQ152" s="35"/>
      <c r="KZR152" s="35"/>
      <c r="KZS152" s="35"/>
      <c r="KZT152" s="35"/>
      <c r="KZU152" s="35"/>
      <c r="KZV152" s="35"/>
      <c r="KZW152" s="35"/>
      <c r="KZX152" s="35"/>
      <c r="KZY152" s="35"/>
      <c r="KZZ152" s="35"/>
      <c r="LAA152" s="35"/>
      <c r="LAB152" s="35"/>
      <c r="LAC152" s="35"/>
      <c r="LAD152" s="35"/>
      <c r="LAE152" s="35"/>
      <c r="LAF152" s="35"/>
      <c r="LAG152" s="35"/>
      <c r="LAH152" s="35"/>
      <c r="LAI152" s="35"/>
      <c r="LAJ152" s="35"/>
      <c r="LAK152" s="35"/>
      <c r="LAL152" s="35"/>
      <c r="LAM152" s="35"/>
      <c r="LAN152" s="35"/>
      <c r="LAO152" s="35"/>
      <c r="LAP152" s="35"/>
      <c r="LAQ152" s="35"/>
      <c r="LAR152" s="35"/>
      <c r="LAS152" s="35"/>
      <c r="LAT152" s="35"/>
      <c r="LAU152" s="35"/>
      <c r="LAV152" s="35"/>
      <c r="LAW152" s="35"/>
      <c r="LAX152" s="35"/>
      <c r="LBE152" s="35"/>
      <c r="LBF152" s="35"/>
      <c r="LBG152" s="35"/>
      <c r="LBH152" s="35"/>
      <c r="LBI152" s="35"/>
      <c r="LBJ152" s="35"/>
      <c r="LBK152" s="35"/>
      <c r="LBL152" s="35"/>
      <c r="LBM152" s="35"/>
      <c r="LBN152" s="35"/>
      <c r="LBO152" s="35"/>
      <c r="LBP152" s="35"/>
      <c r="LBQ152" s="35"/>
      <c r="LBR152" s="35"/>
      <c r="LBS152" s="35"/>
      <c r="LBT152" s="35"/>
      <c r="LBU152" s="35"/>
      <c r="LBV152" s="35"/>
      <c r="LBW152" s="35"/>
      <c r="LBX152" s="35"/>
      <c r="LBY152" s="35"/>
      <c r="LBZ152" s="35"/>
      <c r="LCA152" s="35"/>
      <c r="LCB152" s="35"/>
      <c r="LCC152" s="35"/>
      <c r="LCD152" s="35"/>
      <c r="LCE152" s="35"/>
      <c r="LCF152" s="35"/>
      <c r="LCG152" s="35"/>
      <c r="LCH152" s="35"/>
      <c r="LCI152" s="35"/>
      <c r="LCJ152" s="35"/>
      <c r="LCK152" s="35"/>
      <c r="LCL152" s="35"/>
      <c r="LCM152" s="35"/>
      <c r="LCN152" s="35"/>
      <c r="LCO152" s="35"/>
      <c r="LCP152" s="35"/>
      <c r="LCQ152" s="35"/>
      <c r="LCR152" s="35"/>
      <c r="LCS152" s="35"/>
      <c r="LCT152" s="35"/>
      <c r="LCU152" s="35"/>
      <c r="LCV152" s="35"/>
      <c r="LCW152" s="35"/>
      <c r="LCX152" s="35"/>
      <c r="LCY152" s="35"/>
      <c r="LCZ152" s="35"/>
      <c r="LDA152" s="35"/>
      <c r="LDB152" s="35"/>
      <c r="LDC152" s="35"/>
      <c r="LDD152" s="35"/>
      <c r="LDE152" s="35"/>
      <c r="LDF152" s="35"/>
      <c r="LDG152" s="35"/>
      <c r="LDH152" s="35"/>
      <c r="LDI152" s="35"/>
      <c r="LDJ152" s="35"/>
      <c r="LDK152" s="35"/>
      <c r="LDL152" s="35"/>
      <c r="LDM152" s="35"/>
      <c r="LDN152" s="35"/>
      <c r="LDO152" s="35"/>
      <c r="LDP152" s="35"/>
      <c r="LDQ152" s="35"/>
      <c r="LDR152" s="35"/>
      <c r="LDS152" s="35"/>
      <c r="LDT152" s="35"/>
      <c r="LDU152" s="35"/>
      <c r="LDV152" s="35"/>
      <c r="LDW152" s="35"/>
      <c r="LDX152" s="35"/>
      <c r="LDY152" s="35"/>
      <c r="LDZ152" s="35"/>
      <c r="LEA152" s="35"/>
      <c r="LEB152" s="35"/>
      <c r="LEC152" s="35"/>
      <c r="LED152" s="35"/>
      <c r="LEE152" s="35"/>
      <c r="LEF152" s="35"/>
      <c r="LEG152" s="35"/>
      <c r="LEH152" s="35"/>
      <c r="LEI152" s="35"/>
      <c r="LEJ152" s="35"/>
      <c r="LEK152" s="35"/>
      <c r="LEL152" s="35"/>
      <c r="LEM152" s="35"/>
      <c r="LEN152" s="35"/>
      <c r="LEO152" s="35"/>
      <c r="LEP152" s="35"/>
      <c r="LEQ152" s="35"/>
      <c r="LER152" s="35"/>
      <c r="LES152" s="35"/>
      <c r="LET152" s="35"/>
      <c r="LEU152" s="35"/>
      <c r="LEV152" s="35"/>
      <c r="LEW152" s="35"/>
      <c r="LEX152" s="35"/>
      <c r="LEY152" s="35"/>
      <c r="LEZ152" s="35"/>
      <c r="LFA152" s="35"/>
      <c r="LFB152" s="35"/>
      <c r="LFC152" s="35"/>
      <c r="LFD152" s="35"/>
      <c r="LFE152" s="35"/>
      <c r="LFF152" s="35"/>
      <c r="LFG152" s="35"/>
      <c r="LFH152" s="35"/>
      <c r="LFI152" s="35"/>
      <c r="LFJ152" s="35"/>
      <c r="LFK152" s="35"/>
      <c r="LFL152" s="35"/>
      <c r="LFM152" s="35"/>
      <c r="LFN152" s="35"/>
      <c r="LFO152" s="35"/>
      <c r="LFP152" s="35"/>
      <c r="LFQ152" s="35"/>
      <c r="LFR152" s="35"/>
      <c r="LFS152" s="35"/>
      <c r="LFT152" s="35"/>
      <c r="LFU152" s="35"/>
      <c r="LFV152" s="35"/>
      <c r="LFW152" s="35"/>
      <c r="LFX152" s="35"/>
      <c r="LFY152" s="35"/>
      <c r="LFZ152" s="35"/>
      <c r="LGA152" s="35"/>
      <c r="LGB152" s="35"/>
      <c r="LGC152" s="35"/>
      <c r="LGD152" s="35"/>
      <c r="LGE152" s="35"/>
      <c r="LGF152" s="35"/>
      <c r="LGG152" s="35"/>
      <c r="LGH152" s="35"/>
      <c r="LGI152" s="35"/>
      <c r="LGJ152" s="35"/>
      <c r="LGK152" s="35"/>
      <c r="LGL152" s="35"/>
      <c r="LGM152" s="35"/>
      <c r="LGN152" s="35"/>
      <c r="LGO152" s="35"/>
      <c r="LGP152" s="35"/>
      <c r="LGQ152" s="35"/>
      <c r="LGR152" s="35"/>
      <c r="LGS152" s="35"/>
      <c r="LGT152" s="35"/>
      <c r="LGU152" s="35"/>
      <c r="LGV152" s="35"/>
      <c r="LGW152" s="35"/>
      <c r="LGX152" s="35"/>
      <c r="LGY152" s="35"/>
      <c r="LGZ152" s="35"/>
      <c r="LHA152" s="35"/>
      <c r="LHB152" s="35"/>
      <c r="LHC152" s="35"/>
      <c r="LHD152" s="35"/>
      <c r="LHE152" s="35"/>
      <c r="LHF152" s="35"/>
      <c r="LHG152" s="35"/>
      <c r="LHH152" s="35"/>
      <c r="LHI152" s="35"/>
      <c r="LHJ152" s="35"/>
      <c r="LHK152" s="35"/>
      <c r="LHL152" s="35"/>
      <c r="LHM152" s="35"/>
      <c r="LHN152" s="35"/>
      <c r="LHO152" s="35"/>
      <c r="LHP152" s="35"/>
      <c r="LHQ152" s="35"/>
      <c r="LHR152" s="35"/>
      <c r="LHS152" s="35"/>
      <c r="LHT152" s="35"/>
      <c r="LHU152" s="35"/>
      <c r="LHV152" s="35"/>
      <c r="LHW152" s="35"/>
      <c r="LHX152" s="35"/>
      <c r="LHY152" s="35"/>
      <c r="LHZ152" s="35"/>
      <c r="LIA152" s="35"/>
      <c r="LIB152" s="35"/>
      <c r="LIC152" s="35"/>
      <c r="LID152" s="35"/>
      <c r="LIE152" s="35"/>
      <c r="LIF152" s="35"/>
      <c r="LIG152" s="35"/>
      <c r="LIH152" s="35"/>
      <c r="LII152" s="35"/>
      <c r="LIJ152" s="35"/>
      <c r="LIK152" s="35"/>
      <c r="LIL152" s="35"/>
      <c r="LIM152" s="35"/>
      <c r="LIN152" s="35"/>
      <c r="LIO152" s="35"/>
      <c r="LIP152" s="35"/>
      <c r="LIQ152" s="35"/>
      <c r="LIR152" s="35"/>
      <c r="LIS152" s="35"/>
      <c r="LIT152" s="35"/>
      <c r="LIU152" s="35"/>
      <c r="LIV152" s="35"/>
      <c r="LIW152" s="35"/>
      <c r="LIX152" s="35"/>
      <c r="LIY152" s="35"/>
      <c r="LIZ152" s="35"/>
      <c r="LJA152" s="35"/>
      <c r="LJB152" s="35"/>
      <c r="LJC152" s="35"/>
      <c r="LJD152" s="35"/>
      <c r="LJE152" s="35"/>
      <c r="LJF152" s="35"/>
      <c r="LJG152" s="35"/>
      <c r="LJH152" s="35"/>
      <c r="LJI152" s="35"/>
      <c r="LJJ152" s="35"/>
      <c r="LJK152" s="35"/>
      <c r="LJL152" s="35"/>
      <c r="LJM152" s="35"/>
      <c r="LJN152" s="35"/>
      <c r="LJO152" s="35"/>
      <c r="LJP152" s="35"/>
      <c r="LJQ152" s="35"/>
      <c r="LJR152" s="35"/>
      <c r="LJS152" s="35"/>
      <c r="LJT152" s="35"/>
      <c r="LJU152" s="35"/>
      <c r="LJV152" s="35"/>
      <c r="LJW152" s="35"/>
      <c r="LJX152" s="35"/>
      <c r="LJY152" s="35"/>
      <c r="LJZ152" s="35"/>
      <c r="LKA152" s="35"/>
      <c r="LKB152" s="35"/>
      <c r="LKC152" s="35"/>
      <c r="LKD152" s="35"/>
      <c r="LKE152" s="35"/>
      <c r="LKF152" s="35"/>
      <c r="LKG152" s="35"/>
      <c r="LKH152" s="35"/>
      <c r="LKI152" s="35"/>
      <c r="LKJ152" s="35"/>
      <c r="LKK152" s="35"/>
      <c r="LKL152" s="35"/>
      <c r="LKM152" s="35"/>
      <c r="LKN152" s="35"/>
      <c r="LKO152" s="35"/>
      <c r="LKP152" s="35"/>
      <c r="LKQ152" s="35"/>
      <c r="LKR152" s="35"/>
      <c r="LKS152" s="35"/>
      <c r="LKT152" s="35"/>
      <c r="LLA152" s="35"/>
      <c r="LLB152" s="35"/>
      <c r="LLC152" s="35"/>
      <c r="LLD152" s="35"/>
      <c r="LLE152" s="35"/>
      <c r="LLF152" s="35"/>
      <c r="LLG152" s="35"/>
      <c r="LLH152" s="35"/>
      <c r="LLI152" s="35"/>
      <c r="LLJ152" s="35"/>
      <c r="LLK152" s="35"/>
      <c r="LLL152" s="35"/>
      <c r="LLM152" s="35"/>
      <c r="LLN152" s="35"/>
      <c r="LLO152" s="35"/>
      <c r="LLP152" s="35"/>
      <c r="LLQ152" s="35"/>
      <c r="LLR152" s="35"/>
      <c r="LLS152" s="35"/>
      <c r="LLT152" s="35"/>
      <c r="LLU152" s="35"/>
      <c r="LLV152" s="35"/>
      <c r="LLW152" s="35"/>
      <c r="LLX152" s="35"/>
      <c r="LLY152" s="35"/>
      <c r="LLZ152" s="35"/>
      <c r="LMA152" s="35"/>
      <c r="LMB152" s="35"/>
      <c r="LMC152" s="35"/>
      <c r="LMD152" s="35"/>
      <c r="LME152" s="35"/>
      <c r="LMF152" s="35"/>
      <c r="LMG152" s="35"/>
      <c r="LMH152" s="35"/>
      <c r="LMI152" s="35"/>
      <c r="LMJ152" s="35"/>
      <c r="LMK152" s="35"/>
      <c r="LML152" s="35"/>
      <c r="LMM152" s="35"/>
      <c r="LMN152" s="35"/>
      <c r="LMO152" s="35"/>
      <c r="LMP152" s="35"/>
      <c r="LMQ152" s="35"/>
      <c r="LMR152" s="35"/>
      <c r="LMS152" s="35"/>
      <c r="LMT152" s="35"/>
      <c r="LMU152" s="35"/>
      <c r="LMV152" s="35"/>
      <c r="LMW152" s="35"/>
      <c r="LMX152" s="35"/>
      <c r="LMY152" s="35"/>
      <c r="LMZ152" s="35"/>
      <c r="LNA152" s="35"/>
      <c r="LNB152" s="35"/>
      <c r="LNC152" s="35"/>
      <c r="LND152" s="35"/>
      <c r="LNE152" s="35"/>
      <c r="LNF152" s="35"/>
      <c r="LNG152" s="35"/>
      <c r="LNH152" s="35"/>
      <c r="LNI152" s="35"/>
      <c r="LNJ152" s="35"/>
      <c r="LNK152" s="35"/>
      <c r="LNL152" s="35"/>
      <c r="LNM152" s="35"/>
      <c r="LNN152" s="35"/>
      <c r="LNO152" s="35"/>
      <c r="LNP152" s="35"/>
      <c r="LNQ152" s="35"/>
      <c r="LNR152" s="35"/>
      <c r="LNS152" s="35"/>
      <c r="LNT152" s="35"/>
      <c r="LNU152" s="35"/>
      <c r="LNV152" s="35"/>
      <c r="LNW152" s="35"/>
      <c r="LNX152" s="35"/>
      <c r="LNY152" s="35"/>
      <c r="LNZ152" s="35"/>
      <c r="LOA152" s="35"/>
      <c r="LOB152" s="35"/>
      <c r="LOC152" s="35"/>
      <c r="LOD152" s="35"/>
      <c r="LOE152" s="35"/>
      <c r="LOF152" s="35"/>
      <c r="LOG152" s="35"/>
      <c r="LOH152" s="35"/>
      <c r="LOI152" s="35"/>
      <c r="LOJ152" s="35"/>
      <c r="LOK152" s="35"/>
      <c r="LOL152" s="35"/>
      <c r="LOM152" s="35"/>
      <c r="LON152" s="35"/>
      <c r="LOO152" s="35"/>
      <c r="LOP152" s="35"/>
      <c r="LOQ152" s="35"/>
      <c r="LOR152" s="35"/>
      <c r="LOS152" s="35"/>
      <c r="LOT152" s="35"/>
      <c r="LOU152" s="35"/>
      <c r="LOV152" s="35"/>
      <c r="LOW152" s="35"/>
      <c r="LOX152" s="35"/>
      <c r="LOY152" s="35"/>
      <c r="LOZ152" s="35"/>
      <c r="LPA152" s="35"/>
      <c r="LPB152" s="35"/>
      <c r="LPC152" s="35"/>
      <c r="LPD152" s="35"/>
      <c r="LPE152" s="35"/>
      <c r="LPF152" s="35"/>
      <c r="LPG152" s="35"/>
      <c r="LPH152" s="35"/>
      <c r="LPI152" s="35"/>
      <c r="LPJ152" s="35"/>
      <c r="LPK152" s="35"/>
      <c r="LPL152" s="35"/>
      <c r="LPM152" s="35"/>
      <c r="LPN152" s="35"/>
      <c r="LPO152" s="35"/>
      <c r="LPP152" s="35"/>
      <c r="LPQ152" s="35"/>
      <c r="LPR152" s="35"/>
      <c r="LPS152" s="35"/>
      <c r="LPT152" s="35"/>
      <c r="LPU152" s="35"/>
      <c r="LPV152" s="35"/>
      <c r="LPW152" s="35"/>
      <c r="LPX152" s="35"/>
      <c r="LPY152" s="35"/>
      <c r="LPZ152" s="35"/>
      <c r="LQA152" s="35"/>
      <c r="LQB152" s="35"/>
      <c r="LQC152" s="35"/>
      <c r="LQD152" s="35"/>
      <c r="LQE152" s="35"/>
      <c r="LQF152" s="35"/>
      <c r="LQG152" s="35"/>
      <c r="LQH152" s="35"/>
      <c r="LQI152" s="35"/>
      <c r="LQJ152" s="35"/>
      <c r="LQK152" s="35"/>
      <c r="LQL152" s="35"/>
      <c r="LQM152" s="35"/>
      <c r="LQN152" s="35"/>
      <c r="LQO152" s="35"/>
      <c r="LQP152" s="35"/>
      <c r="LQQ152" s="35"/>
      <c r="LQR152" s="35"/>
      <c r="LQS152" s="35"/>
      <c r="LQT152" s="35"/>
      <c r="LQU152" s="35"/>
      <c r="LQV152" s="35"/>
      <c r="LQW152" s="35"/>
      <c r="LQX152" s="35"/>
      <c r="LQY152" s="35"/>
      <c r="LQZ152" s="35"/>
      <c r="LRA152" s="35"/>
      <c r="LRB152" s="35"/>
      <c r="LRC152" s="35"/>
      <c r="LRD152" s="35"/>
      <c r="LRE152" s="35"/>
      <c r="LRF152" s="35"/>
      <c r="LRG152" s="35"/>
      <c r="LRH152" s="35"/>
      <c r="LRI152" s="35"/>
      <c r="LRJ152" s="35"/>
      <c r="LRK152" s="35"/>
      <c r="LRL152" s="35"/>
      <c r="LRM152" s="35"/>
      <c r="LRN152" s="35"/>
      <c r="LRO152" s="35"/>
      <c r="LRP152" s="35"/>
      <c r="LRQ152" s="35"/>
      <c r="LRR152" s="35"/>
      <c r="LRS152" s="35"/>
      <c r="LRT152" s="35"/>
      <c r="LRU152" s="35"/>
      <c r="LRV152" s="35"/>
      <c r="LRW152" s="35"/>
      <c r="LRX152" s="35"/>
      <c r="LRY152" s="35"/>
      <c r="LRZ152" s="35"/>
      <c r="LSA152" s="35"/>
      <c r="LSB152" s="35"/>
      <c r="LSC152" s="35"/>
      <c r="LSD152" s="35"/>
      <c r="LSE152" s="35"/>
      <c r="LSF152" s="35"/>
      <c r="LSG152" s="35"/>
      <c r="LSH152" s="35"/>
      <c r="LSI152" s="35"/>
      <c r="LSJ152" s="35"/>
      <c r="LSK152" s="35"/>
      <c r="LSL152" s="35"/>
      <c r="LSM152" s="35"/>
      <c r="LSN152" s="35"/>
      <c r="LSO152" s="35"/>
      <c r="LSP152" s="35"/>
      <c r="LSQ152" s="35"/>
      <c r="LSR152" s="35"/>
      <c r="LSS152" s="35"/>
      <c r="LST152" s="35"/>
      <c r="LSU152" s="35"/>
      <c r="LSV152" s="35"/>
      <c r="LSW152" s="35"/>
      <c r="LSX152" s="35"/>
      <c r="LSY152" s="35"/>
      <c r="LSZ152" s="35"/>
      <c r="LTA152" s="35"/>
      <c r="LTB152" s="35"/>
      <c r="LTC152" s="35"/>
      <c r="LTD152" s="35"/>
      <c r="LTE152" s="35"/>
      <c r="LTF152" s="35"/>
      <c r="LTG152" s="35"/>
      <c r="LTH152" s="35"/>
      <c r="LTI152" s="35"/>
      <c r="LTJ152" s="35"/>
      <c r="LTK152" s="35"/>
      <c r="LTL152" s="35"/>
      <c r="LTM152" s="35"/>
      <c r="LTN152" s="35"/>
      <c r="LTO152" s="35"/>
      <c r="LTP152" s="35"/>
      <c r="LTQ152" s="35"/>
      <c r="LTR152" s="35"/>
      <c r="LTS152" s="35"/>
      <c r="LTT152" s="35"/>
      <c r="LTU152" s="35"/>
      <c r="LTV152" s="35"/>
      <c r="LTW152" s="35"/>
      <c r="LTX152" s="35"/>
      <c r="LTY152" s="35"/>
      <c r="LTZ152" s="35"/>
      <c r="LUA152" s="35"/>
      <c r="LUB152" s="35"/>
      <c r="LUC152" s="35"/>
      <c r="LUD152" s="35"/>
      <c r="LUE152" s="35"/>
      <c r="LUF152" s="35"/>
      <c r="LUG152" s="35"/>
      <c r="LUH152" s="35"/>
      <c r="LUI152" s="35"/>
      <c r="LUJ152" s="35"/>
      <c r="LUK152" s="35"/>
      <c r="LUL152" s="35"/>
      <c r="LUM152" s="35"/>
      <c r="LUN152" s="35"/>
      <c r="LUO152" s="35"/>
      <c r="LUP152" s="35"/>
      <c r="LUW152" s="35"/>
      <c r="LUX152" s="35"/>
      <c r="LUY152" s="35"/>
      <c r="LUZ152" s="35"/>
      <c r="LVA152" s="35"/>
      <c r="LVB152" s="35"/>
      <c r="LVC152" s="35"/>
      <c r="LVD152" s="35"/>
      <c r="LVE152" s="35"/>
      <c r="LVF152" s="35"/>
      <c r="LVG152" s="35"/>
      <c r="LVH152" s="35"/>
      <c r="LVI152" s="35"/>
      <c r="LVJ152" s="35"/>
      <c r="LVK152" s="35"/>
      <c r="LVL152" s="35"/>
      <c r="LVM152" s="35"/>
      <c r="LVN152" s="35"/>
      <c r="LVO152" s="35"/>
      <c r="LVP152" s="35"/>
      <c r="LVQ152" s="35"/>
      <c r="LVR152" s="35"/>
      <c r="LVS152" s="35"/>
      <c r="LVT152" s="35"/>
      <c r="LVU152" s="35"/>
      <c r="LVV152" s="35"/>
      <c r="LVW152" s="35"/>
      <c r="LVX152" s="35"/>
      <c r="LVY152" s="35"/>
      <c r="LVZ152" s="35"/>
      <c r="LWA152" s="35"/>
      <c r="LWB152" s="35"/>
      <c r="LWC152" s="35"/>
      <c r="LWD152" s="35"/>
      <c r="LWE152" s="35"/>
      <c r="LWF152" s="35"/>
      <c r="LWG152" s="35"/>
      <c r="LWH152" s="35"/>
      <c r="LWI152" s="35"/>
      <c r="LWJ152" s="35"/>
      <c r="LWK152" s="35"/>
      <c r="LWL152" s="35"/>
      <c r="LWM152" s="35"/>
      <c r="LWN152" s="35"/>
      <c r="LWO152" s="35"/>
      <c r="LWP152" s="35"/>
      <c r="LWQ152" s="35"/>
      <c r="LWR152" s="35"/>
      <c r="LWS152" s="35"/>
      <c r="LWT152" s="35"/>
      <c r="LWU152" s="35"/>
      <c r="LWV152" s="35"/>
      <c r="LWW152" s="35"/>
      <c r="LWX152" s="35"/>
      <c r="LWY152" s="35"/>
      <c r="LWZ152" s="35"/>
      <c r="LXA152" s="35"/>
      <c r="LXB152" s="35"/>
      <c r="LXC152" s="35"/>
      <c r="LXD152" s="35"/>
      <c r="LXE152" s="35"/>
      <c r="LXF152" s="35"/>
      <c r="LXG152" s="35"/>
      <c r="LXH152" s="35"/>
      <c r="LXI152" s="35"/>
      <c r="LXJ152" s="35"/>
      <c r="LXK152" s="35"/>
      <c r="LXL152" s="35"/>
      <c r="LXM152" s="35"/>
      <c r="LXN152" s="35"/>
      <c r="LXO152" s="35"/>
      <c r="LXP152" s="35"/>
      <c r="LXQ152" s="35"/>
      <c r="LXR152" s="35"/>
      <c r="LXS152" s="35"/>
      <c r="LXT152" s="35"/>
      <c r="LXU152" s="35"/>
      <c r="LXV152" s="35"/>
      <c r="LXW152" s="35"/>
      <c r="LXX152" s="35"/>
      <c r="LXY152" s="35"/>
      <c r="LXZ152" s="35"/>
      <c r="LYA152" s="35"/>
      <c r="LYB152" s="35"/>
      <c r="LYC152" s="35"/>
      <c r="LYD152" s="35"/>
      <c r="LYE152" s="35"/>
      <c r="LYF152" s="35"/>
      <c r="LYG152" s="35"/>
      <c r="LYH152" s="35"/>
      <c r="LYI152" s="35"/>
      <c r="LYJ152" s="35"/>
      <c r="LYK152" s="35"/>
      <c r="LYL152" s="35"/>
      <c r="LYM152" s="35"/>
      <c r="LYN152" s="35"/>
      <c r="LYO152" s="35"/>
      <c r="LYP152" s="35"/>
      <c r="LYQ152" s="35"/>
      <c r="LYR152" s="35"/>
      <c r="LYS152" s="35"/>
      <c r="LYT152" s="35"/>
      <c r="LYU152" s="35"/>
      <c r="LYV152" s="35"/>
      <c r="LYW152" s="35"/>
      <c r="LYX152" s="35"/>
      <c r="LYY152" s="35"/>
      <c r="LYZ152" s="35"/>
      <c r="LZA152" s="35"/>
      <c r="LZB152" s="35"/>
      <c r="LZC152" s="35"/>
      <c r="LZD152" s="35"/>
      <c r="LZE152" s="35"/>
      <c r="LZF152" s="35"/>
      <c r="LZG152" s="35"/>
      <c r="LZH152" s="35"/>
      <c r="LZI152" s="35"/>
      <c r="LZJ152" s="35"/>
      <c r="LZK152" s="35"/>
      <c r="LZL152" s="35"/>
      <c r="LZM152" s="35"/>
      <c r="LZN152" s="35"/>
      <c r="LZO152" s="35"/>
      <c r="LZP152" s="35"/>
      <c r="LZQ152" s="35"/>
      <c r="LZR152" s="35"/>
      <c r="LZS152" s="35"/>
      <c r="LZT152" s="35"/>
      <c r="LZU152" s="35"/>
      <c r="LZV152" s="35"/>
      <c r="LZW152" s="35"/>
      <c r="LZX152" s="35"/>
      <c r="LZY152" s="35"/>
      <c r="LZZ152" s="35"/>
      <c r="MAA152" s="35"/>
      <c r="MAB152" s="35"/>
      <c r="MAC152" s="35"/>
      <c r="MAD152" s="35"/>
      <c r="MAE152" s="35"/>
      <c r="MAF152" s="35"/>
      <c r="MAG152" s="35"/>
      <c r="MAH152" s="35"/>
      <c r="MAI152" s="35"/>
      <c r="MAJ152" s="35"/>
      <c r="MAK152" s="35"/>
      <c r="MAL152" s="35"/>
      <c r="MAM152" s="35"/>
      <c r="MAN152" s="35"/>
      <c r="MAO152" s="35"/>
      <c r="MAP152" s="35"/>
      <c r="MAQ152" s="35"/>
      <c r="MAR152" s="35"/>
      <c r="MAS152" s="35"/>
      <c r="MAT152" s="35"/>
      <c r="MAU152" s="35"/>
      <c r="MAV152" s="35"/>
      <c r="MAW152" s="35"/>
      <c r="MAX152" s="35"/>
      <c r="MAY152" s="35"/>
      <c r="MAZ152" s="35"/>
      <c r="MBA152" s="35"/>
      <c r="MBB152" s="35"/>
      <c r="MBC152" s="35"/>
      <c r="MBD152" s="35"/>
      <c r="MBE152" s="35"/>
      <c r="MBF152" s="35"/>
      <c r="MBG152" s="35"/>
      <c r="MBH152" s="35"/>
      <c r="MBI152" s="35"/>
      <c r="MBJ152" s="35"/>
      <c r="MBK152" s="35"/>
      <c r="MBL152" s="35"/>
      <c r="MBM152" s="35"/>
      <c r="MBN152" s="35"/>
      <c r="MBO152" s="35"/>
      <c r="MBP152" s="35"/>
      <c r="MBQ152" s="35"/>
      <c r="MBR152" s="35"/>
      <c r="MBS152" s="35"/>
      <c r="MBT152" s="35"/>
      <c r="MBU152" s="35"/>
      <c r="MBV152" s="35"/>
      <c r="MBW152" s="35"/>
      <c r="MBX152" s="35"/>
      <c r="MBY152" s="35"/>
      <c r="MBZ152" s="35"/>
      <c r="MCA152" s="35"/>
      <c r="MCB152" s="35"/>
      <c r="MCC152" s="35"/>
      <c r="MCD152" s="35"/>
      <c r="MCE152" s="35"/>
      <c r="MCF152" s="35"/>
      <c r="MCG152" s="35"/>
      <c r="MCH152" s="35"/>
      <c r="MCI152" s="35"/>
      <c r="MCJ152" s="35"/>
      <c r="MCK152" s="35"/>
      <c r="MCL152" s="35"/>
      <c r="MCM152" s="35"/>
      <c r="MCN152" s="35"/>
      <c r="MCO152" s="35"/>
      <c r="MCP152" s="35"/>
      <c r="MCQ152" s="35"/>
      <c r="MCR152" s="35"/>
      <c r="MCS152" s="35"/>
      <c r="MCT152" s="35"/>
      <c r="MCU152" s="35"/>
      <c r="MCV152" s="35"/>
      <c r="MCW152" s="35"/>
      <c r="MCX152" s="35"/>
      <c r="MCY152" s="35"/>
      <c r="MCZ152" s="35"/>
      <c r="MDA152" s="35"/>
      <c r="MDB152" s="35"/>
      <c r="MDC152" s="35"/>
      <c r="MDD152" s="35"/>
      <c r="MDE152" s="35"/>
      <c r="MDF152" s="35"/>
      <c r="MDG152" s="35"/>
      <c r="MDH152" s="35"/>
      <c r="MDI152" s="35"/>
      <c r="MDJ152" s="35"/>
      <c r="MDK152" s="35"/>
      <c r="MDL152" s="35"/>
      <c r="MDM152" s="35"/>
      <c r="MDN152" s="35"/>
      <c r="MDO152" s="35"/>
      <c r="MDP152" s="35"/>
      <c r="MDQ152" s="35"/>
      <c r="MDR152" s="35"/>
      <c r="MDS152" s="35"/>
      <c r="MDT152" s="35"/>
      <c r="MDU152" s="35"/>
      <c r="MDV152" s="35"/>
      <c r="MDW152" s="35"/>
      <c r="MDX152" s="35"/>
      <c r="MDY152" s="35"/>
      <c r="MDZ152" s="35"/>
      <c r="MEA152" s="35"/>
      <c r="MEB152" s="35"/>
      <c r="MEC152" s="35"/>
      <c r="MED152" s="35"/>
      <c r="MEE152" s="35"/>
      <c r="MEF152" s="35"/>
      <c r="MEG152" s="35"/>
      <c r="MEH152" s="35"/>
      <c r="MEI152" s="35"/>
      <c r="MEJ152" s="35"/>
      <c r="MEK152" s="35"/>
      <c r="MEL152" s="35"/>
      <c r="MES152" s="35"/>
      <c r="MET152" s="35"/>
      <c r="MEU152" s="35"/>
      <c r="MEV152" s="35"/>
      <c r="MEW152" s="35"/>
      <c r="MEX152" s="35"/>
      <c r="MEY152" s="35"/>
      <c r="MEZ152" s="35"/>
      <c r="MFA152" s="35"/>
      <c r="MFB152" s="35"/>
      <c r="MFC152" s="35"/>
      <c r="MFD152" s="35"/>
      <c r="MFE152" s="35"/>
      <c r="MFF152" s="35"/>
      <c r="MFG152" s="35"/>
      <c r="MFH152" s="35"/>
      <c r="MFI152" s="35"/>
      <c r="MFJ152" s="35"/>
      <c r="MFK152" s="35"/>
      <c r="MFL152" s="35"/>
      <c r="MFM152" s="35"/>
      <c r="MFN152" s="35"/>
      <c r="MFO152" s="35"/>
      <c r="MFP152" s="35"/>
      <c r="MFQ152" s="35"/>
      <c r="MFR152" s="35"/>
      <c r="MFS152" s="35"/>
      <c r="MFT152" s="35"/>
      <c r="MFU152" s="35"/>
      <c r="MFV152" s="35"/>
      <c r="MFW152" s="35"/>
      <c r="MFX152" s="35"/>
      <c r="MFY152" s="35"/>
      <c r="MFZ152" s="35"/>
      <c r="MGA152" s="35"/>
      <c r="MGB152" s="35"/>
      <c r="MGC152" s="35"/>
      <c r="MGD152" s="35"/>
      <c r="MGE152" s="35"/>
      <c r="MGF152" s="35"/>
      <c r="MGG152" s="35"/>
      <c r="MGH152" s="35"/>
      <c r="MGI152" s="35"/>
      <c r="MGJ152" s="35"/>
      <c r="MGK152" s="35"/>
      <c r="MGL152" s="35"/>
      <c r="MGM152" s="35"/>
      <c r="MGN152" s="35"/>
      <c r="MGO152" s="35"/>
      <c r="MGP152" s="35"/>
      <c r="MGQ152" s="35"/>
      <c r="MGR152" s="35"/>
      <c r="MGS152" s="35"/>
      <c r="MGT152" s="35"/>
      <c r="MGU152" s="35"/>
      <c r="MGV152" s="35"/>
      <c r="MGW152" s="35"/>
      <c r="MGX152" s="35"/>
      <c r="MGY152" s="35"/>
      <c r="MGZ152" s="35"/>
      <c r="MHA152" s="35"/>
      <c r="MHB152" s="35"/>
      <c r="MHC152" s="35"/>
      <c r="MHD152" s="35"/>
      <c r="MHE152" s="35"/>
      <c r="MHF152" s="35"/>
      <c r="MHG152" s="35"/>
      <c r="MHH152" s="35"/>
      <c r="MHI152" s="35"/>
      <c r="MHJ152" s="35"/>
      <c r="MHK152" s="35"/>
      <c r="MHL152" s="35"/>
      <c r="MHM152" s="35"/>
      <c r="MHN152" s="35"/>
      <c r="MHO152" s="35"/>
      <c r="MHP152" s="35"/>
      <c r="MHQ152" s="35"/>
      <c r="MHR152" s="35"/>
      <c r="MHS152" s="35"/>
      <c r="MHT152" s="35"/>
      <c r="MHU152" s="35"/>
      <c r="MHV152" s="35"/>
      <c r="MHW152" s="35"/>
      <c r="MHX152" s="35"/>
      <c r="MHY152" s="35"/>
      <c r="MHZ152" s="35"/>
      <c r="MIA152" s="35"/>
      <c r="MIB152" s="35"/>
      <c r="MIC152" s="35"/>
      <c r="MID152" s="35"/>
      <c r="MIE152" s="35"/>
      <c r="MIF152" s="35"/>
      <c r="MIG152" s="35"/>
      <c r="MIH152" s="35"/>
      <c r="MII152" s="35"/>
      <c r="MIJ152" s="35"/>
      <c r="MIK152" s="35"/>
      <c r="MIL152" s="35"/>
      <c r="MIM152" s="35"/>
      <c r="MIN152" s="35"/>
      <c r="MIO152" s="35"/>
      <c r="MIP152" s="35"/>
      <c r="MIQ152" s="35"/>
      <c r="MIR152" s="35"/>
      <c r="MIS152" s="35"/>
      <c r="MIT152" s="35"/>
      <c r="MIU152" s="35"/>
      <c r="MIV152" s="35"/>
      <c r="MIW152" s="35"/>
      <c r="MIX152" s="35"/>
      <c r="MIY152" s="35"/>
      <c r="MIZ152" s="35"/>
      <c r="MJA152" s="35"/>
      <c r="MJB152" s="35"/>
      <c r="MJC152" s="35"/>
      <c r="MJD152" s="35"/>
      <c r="MJE152" s="35"/>
      <c r="MJF152" s="35"/>
      <c r="MJG152" s="35"/>
      <c r="MJH152" s="35"/>
      <c r="MJI152" s="35"/>
      <c r="MJJ152" s="35"/>
      <c r="MJK152" s="35"/>
      <c r="MJL152" s="35"/>
      <c r="MJM152" s="35"/>
      <c r="MJN152" s="35"/>
      <c r="MJO152" s="35"/>
      <c r="MJP152" s="35"/>
      <c r="MJQ152" s="35"/>
      <c r="MJR152" s="35"/>
      <c r="MJS152" s="35"/>
      <c r="MJT152" s="35"/>
      <c r="MJU152" s="35"/>
      <c r="MJV152" s="35"/>
      <c r="MJW152" s="35"/>
      <c r="MJX152" s="35"/>
      <c r="MJY152" s="35"/>
      <c r="MJZ152" s="35"/>
      <c r="MKA152" s="35"/>
      <c r="MKB152" s="35"/>
      <c r="MKC152" s="35"/>
      <c r="MKD152" s="35"/>
      <c r="MKE152" s="35"/>
      <c r="MKF152" s="35"/>
      <c r="MKG152" s="35"/>
      <c r="MKH152" s="35"/>
      <c r="MKI152" s="35"/>
      <c r="MKJ152" s="35"/>
      <c r="MKK152" s="35"/>
      <c r="MKL152" s="35"/>
      <c r="MKM152" s="35"/>
      <c r="MKN152" s="35"/>
      <c r="MKO152" s="35"/>
      <c r="MKP152" s="35"/>
      <c r="MKQ152" s="35"/>
      <c r="MKR152" s="35"/>
      <c r="MKS152" s="35"/>
      <c r="MKT152" s="35"/>
      <c r="MKU152" s="35"/>
      <c r="MKV152" s="35"/>
      <c r="MKW152" s="35"/>
      <c r="MKX152" s="35"/>
      <c r="MKY152" s="35"/>
      <c r="MKZ152" s="35"/>
      <c r="MLA152" s="35"/>
      <c r="MLB152" s="35"/>
      <c r="MLC152" s="35"/>
      <c r="MLD152" s="35"/>
      <c r="MLE152" s="35"/>
      <c r="MLF152" s="35"/>
      <c r="MLG152" s="35"/>
      <c r="MLH152" s="35"/>
      <c r="MLI152" s="35"/>
      <c r="MLJ152" s="35"/>
      <c r="MLK152" s="35"/>
      <c r="MLL152" s="35"/>
      <c r="MLM152" s="35"/>
      <c r="MLN152" s="35"/>
      <c r="MLO152" s="35"/>
      <c r="MLP152" s="35"/>
      <c r="MLQ152" s="35"/>
      <c r="MLR152" s="35"/>
      <c r="MLS152" s="35"/>
      <c r="MLT152" s="35"/>
      <c r="MLU152" s="35"/>
      <c r="MLV152" s="35"/>
      <c r="MLW152" s="35"/>
      <c r="MLX152" s="35"/>
      <c r="MLY152" s="35"/>
      <c r="MLZ152" s="35"/>
      <c r="MMA152" s="35"/>
      <c r="MMB152" s="35"/>
      <c r="MMC152" s="35"/>
      <c r="MMD152" s="35"/>
      <c r="MME152" s="35"/>
      <c r="MMF152" s="35"/>
      <c r="MMG152" s="35"/>
      <c r="MMH152" s="35"/>
      <c r="MMI152" s="35"/>
      <c r="MMJ152" s="35"/>
      <c r="MMK152" s="35"/>
      <c r="MML152" s="35"/>
      <c r="MMM152" s="35"/>
      <c r="MMN152" s="35"/>
      <c r="MMO152" s="35"/>
      <c r="MMP152" s="35"/>
      <c r="MMQ152" s="35"/>
      <c r="MMR152" s="35"/>
      <c r="MMS152" s="35"/>
      <c r="MMT152" s="35"/>
      <c r="MMU152" s="35"/>
      <c r="MMV152" s="35"/>
      <c r="MMW152" s="35"/>
      <c r="MMX152" s="35"/>
      <c r="MMY152" s="35"/>
      <c r="MMZ152" s="35"/>
      <c r="MNA152" s="35"/>
      <c r="MNB152" s="35"/>
      <c r="MNC152" s="35"/>
      <c r="MND152" s="35"/>
      <c r="MNE152" s="35"/>
      <c r="MNF152" s="35"/>
      <c r="MNG152" s="35"/>
      <c r="MNH152" s="35"/>
      <c r="MNI152" s="35"/>
      <c r="MNJ152" s="35"/>
      <c r="MNK152" s="35"/>
      <c r="MNL152" s="35"/>
      <c r="MNM152" s="35"/>
      <c r="MNN152" s="35"/>
      <c r="MNO152" s="35"/>
      <c r="MNP152" s="35"/>
      <c r="MNQ152" s="35"/>
      <c r="MNR152" s="35"/>
      <c r="MNS152" s="35"/>
      <c r="MNT152" s="35"/>
      <c r="MNU152" s="35"/>
      <c r="MNV152" s="35"/>
      <c r="MNW152" s="35"/>
      <c r="MNX152" s="35"/>
      <c r="MNY152" s="35"/>
      <c r="MNZ152" s="35"/>
      <c r="MOA152" s="35"/>
      <c r="MOB152" s="35"/>
      <c r="MOC152" s="35"/>
      <c r="MOD152" s="35"/>
      <c r="MOE152" s="35"/>
      <c r="MOF152" s="35"/>
      <c r="MOG152" s="35"/>
      <c r="MOH152" s="35"/>
      <c r="MOO152" s="35"/>
      <c r="MOP152" s="35"/>
      <c r="MOQ152" s="35"/>
      <c r="MOR152" s="35"/>
      <c r="MOS152" s="35"/>
      <c r="MOT152" s="35"/>
      <c r="MOU152" s="35"/>
      <c r="MOV152" s="35"/>
      <c r="MOW152" s="35"/>
      <c r="MOX152" s="35"/>
      <c r="MOY152" s="35"/>
      <c r="MOZ152" s="35"/>
      <c r="MPA152" s="35"/>
      <c r="MPB152" s="35"/>
      <c r="MPC152" s="35"/>
      <c r="MPD152" s="35"/>
      <c r="MPE152" s="35"/>
      <c r="MPF152" s="35"/>
      <c r="MPG152" s="35"/>
      <c r="MPH152" s="35"/>
      <c r="MPI152" s="35"/>
      <c r="MPJ152" s="35"/>
      <c r="MPK152" s="35"/>
      <c r="MPL152" s="35"/>
      <c r="MPM152" s="35"/>
      <c r="MPN152" s="35"/>
      <c r="MPO152" s="35"/>
      <c r="MPP152" s="35"/>
      <c r="MPQ152" s="35"/>
      <c r="MPR152" s="35"/>
      <c r="MPS152" s="35"/>
      <c r="MPT152" s="35"/>
      <c r="MPU152" s="35"/>
      <c r="MPV152" s="35"/>
      <c r="MPW152" s="35"/>
      <c r="MPX152" s="35"/>
      <c r="MPY152" s="35"/>
      <c r="MPZ152" s="35"/>
      <c r="MQA152" s="35"/>
      <c r="MQB152" s="35"/>
      <c r="MQC152" s="35"/>
      <c r="MQD152" s="35"/>
      <c r="MQE152" s="35"/>
      <c r="MQF152" s="35"/>
      <c r="MQG152" s="35"/>
      <c r="MQH152" s="35"/>
      <c r="MQI152" s="35"/>
      <c r="MQJ152" s="35"/>
      <c r="MQK152" s="35"/>
      <c r="MQL152" s="35"/>
      <c r="MQM152" s="35"/>
      <c r="MQN152" s="35"/>
      <c r="MQO152" s="35"/>
      <c r="MQP152" s="35"/>
      <c r="MQQ152" s="35"/>
      <c r="MQR152" s="35"/>
      <c r="MQS152" s="35"/>
      <c r="MQT152" s="35"/>
      <c r="MQU152" s="35"/>
      <c r="MQV152" s="35"/>
      <c r="MQW152" s="35"/>
      <c r="MQX152" s="35"/>
      <c r="MQY152" s="35"/>
      <c r="MQZ152" s="35"/>
      <c r="MRA152" s="35"/>
      <c r="MRB152" s="35"/>
      <c r="MRC152" s="35"/>
      <c r="MRD152" s="35"/>
      <c r="MRE152" s="35"/>
      <c r="MRF152" s="35"/>
      <c r="MRG152" s="35"/>
      <c r="MRH152" s="35"/>
      <c r="MRI152" s="35"/>
      <c r="MRJ152" s="35"/>
      <c r="MRK152" s="35"/>
      <c r="MRL152" s="35"/>
      <c r="MRM152" s="35"/>
      <c r="MRN152" s="35"/>
      <c r="MRO152" s="35"/>
      <c r="MRP152" s="35"/>
      <c r="MRQ152" s="35"/>
      <c r="MRR152" s="35"/>
      <c r="MRS152" s="35"/>
      <c r="MRT152" s="35"/>
      <c r="MRU152" s="35"/>
      <c r="MRV152" s="35"/>
      <c r="MRW152" s="35"/>
      <c r="MRX152" s="35"/>
      <c r="MRY152" s="35"/>
      <c r="MRZ152" s="35"/>
      <c r="MSA152" s="35"/>
      <c r="MSB152" s="35"/>
      <c r="MSC152" s="35"/>
      <c r="MSD152" s="35"/>
      <c r="MSE152" s="35"/>
      <c r="MSF152" s="35"/>
      <c r="MSG152" s="35"/>
      <c r="MSH152" s="35"/>
      <c r="MSI152" s="35"/>
      <c r="MSJ152" s="35"/>
      <c r="MSK152" s="35"/>
      <c r="MSL152" s="35"/>
      <c r="MSM152" s="35"/>
      <c r="MSN152" s="35"/>
      <c r="MSO152" s="35"/>
      <c r="MSP152" s="35"/>
      <c r="MSQ152" s="35"/>
      <c r="MSR152" s="35"/>
      <c r="MSS152" s="35"/>
      <c r="MST152" s="35"/>
      <c r="MSU152" s="35"/>
      <c r="MSV152" s="35"/>
      <c r="MSW152" s="35"/>
      <c r="MSX152" s="35"/>
      <c r="MSY152" s="35"/>
      <c r="MSZ152" s="35"/>
      <c r="MTA152" s="35"/>
      <c r="MTB152" s="35"/>
      <c r="MTC152" s="35"/>
      <c r="MTD152" s="35"/>
      <c r="MTE152" s="35"/>
      <c r="MTF152" s="35"/>
      <c r="MTG152" s="35"/>
      <c r="MTH152" s="35"/>
      <c r="MTI152" s="35"/>
      <c r="MTJ152" s="35"/>
      <c r="MTK152" s="35"/>
      <c r="MTL152" s="35"/>
      <c r="MTM152" s="35"/>
      <c r="MTN152" s="35"/>
      <c r="MTO152" s="35"/>
      <c r="MTP152" s="35"/>
      <c r="MTQ152" s="35"/>
      <c r="MTR152" s="35"/>
      <c r="MTS152" s="35"/>
      <c r="MTT152" s="35"/>
      <c r="MTU152" s="35"/>
      <c r="MTV152" s="35"/>
      <c r="MTW152" s="35"/>
      <c r="MTX152" s="35"/>
      <c r="MTY152" s="35"/>
      <c r="MTZ152" s="35"/>
      <c r="MUA152" s="35"/>
      <c r="MUB152" s="35"/>
      <c r="MUC152" s="35"/>
      <c r="MUD152" s="35"/>
      <c r="MUE152" s="35"/>
      <c r="MUF152" s="35"/>
      <c r="MUG152" s="35"/>
      <c r="MUH152" s="35"/>
      <c r="MUI152" s="35"/>
      <c r="MUJ152" s="35"/>
      <c r="MUK152" s="35"/>
      <c r="MUL152" s="35"/>
      <c r="MUM152" s="35"/>
      <c r="MUN152" s="35"/>
      <c r="MUO152" s="35"/>
      <c r="MUP152" s="35"/>
      <c r="MUQ152" s="35"/>
      <c r="MUR152" s="35"/>
      <c r="MUS152" s="35"/>
      <c r="MUT152" s="35"/>
      <c r="MUU152" s="35"/>
      <c r="MUV152" s="35"/>
      <c r="MUW152" s="35"/>
      <c r="MUX152" s="35"/>
      <c r="MUY152" s="35"/>
      <c r="MUZ152" s="35"/>
      <c r="MVA152" s="35"/>
      <c r="MVB152" s="35"/>
      <c r="MVC152" s="35"/>
      <c r="MVD152" s="35"/>
      <c r="MVE152" s="35"/>
      <c r="MVF152" s="35"/>
      <c r="MVG152" s="35"/>
      <c r="MVH152" s="35"/>
      <c r="MVI152" s="35"/>
      <c r="MVJ152" s="35"/>
      <c r="MVK152" s="35"/>
      <c r="MVL152" s="35"/>
      <c r="MVM152" s="35"/>
      <c r="MVN152" s="35"/>
      <c r="MVO152" s="35"/>
      <c r="MVP152" s="35"/>
      <c r="MVQ152" s="35"/>
      <c r="MVR152" s="35"/>
      <c r="MVS152" s="35"/>
      <c r="MVT152" s="35"/>
      <c r="MVU152" s="35"/>
      <c r="MVV152" s="35"/>
      <c r="MVW152" s="35"/>
      <c r="MVX152" s="35"/>
      <c r="MVY152" s="35"/>
      <c r="MVZ152" s="35"/>
      <c r="MWA152" s="35"/>
      <c r="MWB152" s="35"/>
      <c r="MWC152" s="35"/>
      <c r="MWD152" s="35"/>
      <c r="MWE152" s="35"/>
      <c r="MWF152" s="35"/>
      <c r="MWG152" s="35"/>
      <c r="MWH152" s="35"/>
      <c r="MWI152" s="35"/>
      <c r="MWJ152" s="35"/>
      <c r="MWK152" s="35"/>
      <c r="MWL152" s="35"/>
      <c r="MWM152" s="35"/>
      <c r="MWN152" s="35"/>
      <c r="MWO152" s="35"/>
      <c r="MWP152" s="35"/>
      <c r="MWQ152" s="35"/>
      <c r="MWR152" s="35"/>
      <c r="MWS152" s="35"/>
      <c r="MWT152" s="35"/>
      <c r="MWU152" s="35"/>
      <c r="MWV152" s="35"/>
      <c r="MWW152" s="35"/>
      <c r="MWX152" s="35"/>
      <c r="MWY152" s="35"/>
      <c r="MWZ152" s="35"/>
      <c r="MXA152" s="35"/>
      <c r="MXB152" s="35"/>
      <c r="MXC152" s="35"/>
      <c r="MXD152" s="35"/>
      <c r="MXE152" s="35"/>
      <c r="MXF152" s="35"/>
      <c r="MXG152" s="35"/>
      <c r="MXH152" s="35"/>
      <c r="MXI152" s="35"/>
      <c r="MXJ152" s="35"/>
      <c r="MXK152" s="35"/>
      <c r="MXL152" s="35"/>
      <c r="MXM152" s="35"/>
      <c r="MXN152" s="35"/>
      <c r="MXO152" s="35"/>
      <c r="MXP152" s="35"/>
      <c r="MXQ152" s="35"/>
      <c r="MXR152" s="35"/>
      <c r="MXS152" s="35"/>
      <c r="MXT152" s="35"/>
      <c r="MXU152" s="35"/>
      <c r="MXV152" s="35"/>
      <c r="MXW152" s="35"/>
      <c r="MXX152" s="35"/>
      <c r="MXY152" s="35"/>
      <c r="MXZ152" s="35"/>
      <c r="MYA152" s="35"/>
      <c r="MYB152" s="35"/>
      <c r="MYC152" s="35"/>
      <c r="MYD152" s="35"/>
      <c r="MYK152" s="35"/>
      <c r="MYL152" s="35"/>
      <c r="MYM152" s="35"/>
      <c r="MYN152" s="35"/>
      <c r="MYO152" s="35"/>
      <c r="MYP152" s="35"/>
      <c r="MYQ152" s="35"/>
      <c r="MYR152" s="35"/>
      <c r="MYS152" s="35"/>
      <c r="MYT152" s="35"/>
      <c r="MYU152" s="35"/>
      <c r="MYV152" s="35"/>
      <c r="MYW152" s="35"/>
      <c r="MYX152" s="35"/>
      <c r="MYY152" s="35"/>
      <c r="MYZ152" s="35"/>
      <c r="MZA152" s="35"/>
      <c r="MZB152" s="35"/>
      <c r="MZC152" s="35"/>
      <c r="MZD152" s="35"/>
      <c r="MZE152" s="35"/>
      <c r="MZF152" s="35"/>
      <c r="MZG152" s="35"/>
      <c r="MZH152" s="35"/>
      <c r="MZI152" s="35"/>
      <c r="MZJ152" s="35"/>
      <c r="MZK152" s="35"/>
      <c r="MZL152" s="35"/>
      <c r="MZM152" s="35"/>
      <c r="MZN152" s="35"/>
      <c r="MZO152" s="35"/>
      <c r="MZP152" s="35"/>
      <c r="MZQ152" s="35"/>
      <c r="MZR152" s="35"/>
      <c r="MZS152" s="35"/>
      <c r="MZT152" s="35"/>
      <c r="MZU152" s="35"/>
      <c r="MZV152" s="35"/>
      <c r="MZW152" s="35"/>
      <c r="MZX152" s="35"/>
      <c r="MZY152" s="35"/>
      <c r="MZZ152" s="35"/>
      <c r="NAA152" s="35"/>
      <c r="NAB152" s="35"/>
      <c r="NAC152" s="35"/>
      <c r="NAD152" s="35"/>
      <c r="NAE152" s="35"/>
      <c r="NAF152" s="35"/>
      <c r="NAG152" s="35"/>
      <c r="NAH152" s="35"/>
      <c r="NAI152" s="35"/>
      <c r="NAJ152" s="35"/>
      <c r="NAK152" s="35"/>
      <c r="NAL152" s="35"/>
      <c r="NAM152" s="35"/>
      <c r="NAN152" s="35"/>
      <c r="NAO152" s="35"/>
      <c r="NAP152" s="35"/>
      <c r="NAQ152" s="35"/>
      <c r="NAR152" s="35"/>
      <c r="NAS152" s="35"/>
      <c r="NAT152" s="35"/>
      <c r="NAU152" s="35"/>
      <c r="NAV152" s="35"/>
      <c r="NAW152" s="35"/>
      <c r="NAX152" s="35"/>
      <c r="NAY152" s="35"/>
      <c r="NAZ152" s="35"/>
      <c r="NBA152" s="35"/>
      <c r="NBB152" s="35"/>
      <c r="NBC152" s="35"/>
      <c r="NBD152" s="35"/>
      <c r="NBE152" s="35"/>
      <c r="NBF152" s="35"/>
      <c r="NBG152" s="35"/>
      <c r="NBH152" s="35"/>
      <c r="NBI152" s="35"/>
      <c r="NBJ152" s="35"/>
      <c r="NBK152" s="35"/>
      <c r="NBL152" s="35"/>
      <c r="NBM152" s="35"/>
      <c r="NBN152" s="35"/>
      <c r="NBO152" s="35"/>
      <c r="NBP152" s="35"/>
      <c r="NBQ152" s="35"/>
      <c r="NBR152" s="35"/>
      <c r="NBS152" s="35"/>
      <c r="NBT152" s="35"/>
      <c r="NBU152" s="35"/>
      <c r="NBV152" s="35"/>
      <c r="NBW152" s="35"/>
      <c r="NBX152" s="35"/>
      <c r="NBY152" s="35"/>
      <c r="NBZ152" s="35"/>
      <c r="NCA152" s="35"/>
      <c r="NCB152" s="35"/>
      <c r="NCC152" s="35"/>
      <c r="NCD152" s="35"/>
      <c r="NCE152" s="35"/>
      <c r="NCF152" s="35"/>
      <c r="NCG152" s="35"/>
      <c r="NCH152" s="35"/>
      <c r="NCI152" s="35"/>
      <c r="NCJ152" s="35"/>
      <c r="NCK152" s="35"/>
      <c r="NCL152" s="35"/>
      <c r="NCM152" s="35"/>
      <c r="NCN152" s="35"/>
      <c r="NCO152" s="35"/>
      <c r="NCP152" s="35"/>
      <c r="NCQ152" s="35"/>
      <c r="NCR152" s="35"/>
      <c r="NCS152" s="35"/>
      <c r="NCT152" s="35"/>
      <c r="NCU152" s="35"/>
      <c r="NCV152" s="35"/>
      <c r="NCW152" s="35"/>
      <c r="NCX152" s="35"/>
      <c r="NCY152" s="35"/>
      <c r="NCZ152" s="35"/>
      <c r="NDA152" s="35"/>
      <c r="NDB152" s="35"/>
      <c r="NDC152" s="35"/>
      <c r="NDD152" s="35"/>
      <c r="NDE152" s="35"/>
      <c r="NDF152" s="35"/>
      <c r="NDG152" s="35"/>
      <c r="NDH152" s="35"/>
      <c r="NDI152" s="35"/>
      <c r="NDJ152" s="35"/>
      <c r="NDK152" s="35"/>
      <c r="NDL152" s="35"/>
      <c r="NDM152" s="35"/>
      <c r="NDN152" s="35"/>
      <c r="NDO152" s="35"/>
      <c r="NDP152" s="35"/>
      <c r="NDQ152" s="35"/>
      <c r="NDR152" s="35"/>
      <c r="NDS152" s="35"/>
      <c r="NDT152" s="35"/>
      <c r="NDU152" s="35"/>
      <c r="NDV152" s="35"/>
      <c r="NDW152" s="35"/>
      <c r="NDX152" s="35"/>
      <c r="NDY152" s="35"/>
      <c r="NDZ152" s="35"/>
      <c r="NEA152" s="35"/>
      <c r="NEB152" s="35"/>
      <c r="NEC152" s="35"/>
      <c r="NED152" s="35"/>
      <c r="NEE152" s="35"/>
      <c r="NEF152" s="35"/>
      <c r="NEG152" s="35"/>
      <c r="NEH152" s="35"/>
      <c r="NEI152" s="35"/>
      <c r="NEJ152" s="35"/>
      <c r="NEK152" s="35"/>
      <c r="NEL152" s="35"/>
      <c r="NEM152" s="35"/>
      <c r="NEN152" s="35"/>
      <c r="NEO152" s="35"/>
      <c r="NEP152" s="35"/>
      <c r="NEQ152" s="35"/>
      <c r="NER152" s="35"/>
      <c r="NES152" s="35"/>
      <c r="NET152" s="35"/>
      <c r="NEU152" s="35"/>
      <c r="NEV152" s="35"/>
      <c r="NEW152" s="35"/>
      <c r="NEX152" s="35"/>
      <c r="NEY152" s="35"/>
      <c r="NEZ152" s="35"/>
      <c r="NFA152" s="35"/>
      <c r="NFB152" s="35"/>
      <c r="NFC152" s="35"/>
      <c r="NFD152" s="35"/>
      <c r="NFE152" s="35"/>
      <c r="NFF152" s="35"/>
      <c r="NFG152" s="35"/>
      <c r="NFH152" s="35"/>
      <c r="NFI152" s="35"/>
      <c r="NFJ152" s="35"/>
      <c r="NFK152" s="35"/>
      <c r="NFL152" s="35"/>
      <c r="NFM152" s="35"/>
      <c r="NFN152" s="35"/>
      <c r="NFO152" s="35"/>
      <c r="NFP152" s="35"/>
      <c r="NFQ152" s="35"/>
      <c r="NFR152" s="35"/>
      <c r="NFS152" s="35"/>
      <c r="NFT152" s="35"/>
      <c r="NFU152" s="35"/>
      <c r="NFV152" s="35"/>
      <c r="NFW152" s="35"/>
      <c r="NFX152" s="35"/>
      <c r="NFY152" s="35"/>
      <c r="NFZ152" s="35"/>
      <c r="NGA152" s="35"/>
      <c r="NGB152" s="35"/>
      <c r="NGC152" s="35"/>
      <c r="NGD152" s="35"/>
      <c r="NGE152" s="35"/>
      <c r="NGF152" s="35"/>
      <c r="NGG152" s="35"/>
      <c r="NGH152" s="35"/>
      <c r="NGI152" s="35"/>
      <c r="NGJ152" s="35"/>
      <c r="NGK152" s="35"/>
      <c r="NGL152" s="35"/>
      <c r="NGM152" s="35"/>
      <c r="NGN152" s="35"/>
      <c r="NGO152" s="35"/>
      <c r="NGP152" s="35"/>
      <c r="NGQ152" s="35"/>
      <c r="NGR152" s="35"/>
      <c r="NGS152" s="35"/>
      <c r="NGT152" s="35"/>
      <c r="NGU152" s="35"/>
      <c r="NGV152" s="35"/>
      <c r="NGW152" s="35"/>
      <c r="NGX152" s="35"/>
      <c r="NGY152" s="35"/>
      <c r="NGZ152" s="35"/>
      <c r="NHA152" s="35"/>
      <c r="NHB152" s="35"/>
      <c r="NHC152" s="35"/>
      <c r="NHD152" s="35"/>
      <c r="NHE152" s="35"/>
      <c r="NHF152" s="35"/>
      <c r="NHG152" s="35"/>
      <c r="NHH152" s="35"/>
      <c r="NHI152" s="35"/>
      <c r="NHJ152" s="35"/>
      <c r="NHK152" s="35"/>
      <c r="NHL152" s="35"/>
      <c r="NHM152" s="35"/>
      <c r="NHN152" s="35"/>
      <c r="NHO152" s="35"/>
      <c r="NHP152" s="35"/>
      <c r="NHQ152" s="35"/>
      <c r="NHR152" s="35"/>
      <c r="NHS152" s="35"/>
      <c r="NHT152" s="35"/>
      <c r="NHU152" s="35"/>
      <c r="NHV152" s="35"/>
      <c r="NHW152" s="35"/>
      <c r="NHX152" s="35"/>
      <c r="NHY152" s="35"/>
      <c r="NHZ152" s="35"/>
      <c r="NIG152" s="35"/>
      <c r="NIH152" s="35"/>
      <c r="NII152" s="35"/>
      <c r="NIJ152" s="35"/>
      <c r="NIK152" s="35"/>
      <c r="NIL152" s="35"/>
      <c r="NIM152" s="35"/>
      <c r="NIN152" s="35"/>
      <c r="NIO152" s="35"/>
      <c r="NIP152" s="35"/>
      <c r="NIQ152" s="35"/>
      <c r="NIR152" s="35"/>
      <c r="NIS152" s="35"/>
      <c r="NIT152" s="35"/>
      <c r="NIU152" s="35"/>
      <c r="NIV152" s="35"/>
      <c r="NIW152" s="35"/>
      <c r="NIX152" s="35"/>
      <c r="NIY152" s="35"/>
      <c r="NIZ152" s="35"/>
      <c r="NJA152" s="35"/>
      <c r="NJB152" s="35"/>
      <c r="NJC152" s="35"/>
      <c r="NJD152" s="35"/>
      <c r="NJE152" s="35"/>
      <c r="NJF152" s="35"/>
      <c r="NJG152" s="35"/>
      <c r="NJH152" s="35"/>
      <c r="NJI152" s="35"/>
      <c r="NJJ152" s="35"/>
      <c r="NJK152" s="35"/>
      <c r="NJL152" s="35"/>
      <c r="NJM152" s="35"/>
      <c r="NJN152" s="35"/>
      <c r="NJO152" s="35"/>
      <c r="NJP152" s="35"/>
      <c r="NJQ152" s="35"/>
      <c r="NJR152" s="35"/>
      <c r="NJS152" s="35"/>
      <c r="NJT152" s="35"/>
      <c r="NJU152" s="35"/>
      <c r="NJV152" s="35"/>
      <c r="NJW152" s="35"/>
      <c r="NJX152" s="35"/>
      <c r="NJY152" s="35"/>
      <c r="NJZ152" s="35"/>
      <c r="NKA152" s="35"/>
      <c r="NKB152" s="35"/>
      <c r="NKC152" s="35"/>
      <c r="NKD152" s="35"/>
      <c r="NKE152" s="35"/>
      <c r="NKF152" s="35"/>
      <c r="NKG152" s="35"/>
      <c r="NKH152" s="35"/>
      <c r="NKI152" s="35"/>
      <c r="NKJ152" s="35"/>
      <c r="NKK152" s="35"/>
      <c r="NKL152" s="35"/>
      <c r="NKM152" s="35"/>
      <c r="NKN152" s="35"/>
      <c r="NKO152" s="35"/>
      <c r="NKP152" s="35"/>
      <c r="NKQ152" s="35"/>
      <c r="NKR152" s="35"/>
      <c r="NKS152" s="35"/>
      <c r="NKT152" s="35"/>
      <c r="NKU152" s="35"/>
      <c r="NKV152" s="35"/>
      <c r="NKW152" s="35"/>
      <c r="NKX152" s="35"/>
      <c r="NKY152" s="35"/>
      <c r="NKZ152" s="35"/>
      <c r="NLA152" s="35"/>
      <c r="NLB152" s="35"/>
      <c r="NLC152" s="35"/>
      <c r="NLD152" s="35"/>
      <c r="NLE152" s="35"/>
      <c r="NLF152" s="35"/>
      <c r="NLG152" s="35"/>
      <c r="NLH152" s="35"/>
      <c r="NLI152" s="35"/>
      <c r="NLJ152" s="35"/>
      <c r="NLK152" s="35"/>
      <c r="NLL152" s="35"/>
      <c r="NLM152" s="35"/>
      <c r="NLN152" s="35"/>
      <c r="NLO152" s="35"/>
      <c r="NLP152" s="35"/>
      <c r="NLQ152" s="35"/>
      <c r="NLR152" s="35"/>
      <c r="NLS152" s="35"/>
      <c r="NLT152" s="35"/>
      <c r="NLU152" s="35"/>
      <c r="NLV152" s="35"/>
      <c r="NLW152" s="35"/>
      <c r="NLX152" s="35"/>
      <c r="NLY152" s="35"/>
      <c r="NLZ152" s="35"/>
      <c r="NMA152" s="35"/>
      <c r="NMB152" s="35"/>
      <c r="NMC152" s="35"/>
      <c r="NMD152" s="35"/>
      <c r="NME152" s="35"/>
      <c r="NMF152" s="35"/>
      <c r="NMG152" s="35"/>
      <c r="NMH152" s="35"/>
      <c r="NMI152" s="35"/>
      <c r="NMJ152" s="35"/>
      <c r="NMK152" s="35"/>
      <c r="NML152" s="35"/>
      <c r="NMM152" s="35"/>
      <c r="NMN152" s="35"/>
      <c r="NMO152" s="35"/>
      <c r="NMP152" s="35"/>
      <c r="NMQ152" s="35"/>
      <c r="NMR152" s="35"/>
      <c r="NMS152" s="35"/>
      <c r="NMT152" s="35"/>
      <c r="NMU152" s="35"/>
      <c r="NMV152" s="35"/>
      <c r="NMW152" s="35"/>
      <c r="NMX152" s="35"/>
      <c r="NMY152" s="35"/>
      <c r="NMZ152" s="35"/>
      <c r="NNA152" s="35"/>
      <c r="NNB152" s="35"/>
      <c r="NNC152" s="35"/>
      <c r="NND152" s="35"/>
      <c r="NNE152" s="35"/>
      <c r="NNF152" s="35"/>
      <c r="NNG152" s="35"/>
      <c r="NNH152" s="35"/>
      <c r="NNI152" s="35"/>
      <c r="NNJ152" s="35"/>
      <c r="NNK152" s="35"/>
      <c r="NNL152" s="35"/>
      <c r="NNM152" s="35"/>
      <c r="NNN152" s="35"/>
      <c r="NNO152" s="35"/>
      <c r="NNP152" s="35"/>
      <c r="NNQ152" s="35"/>
      <c r="NNR152" s="35"/>
      <c r="NNS152" s="35"/>
      <c r="NNT152" s="35"/>
      <c r="NNU152" s="35"/>
      <c r="NNV152" s="35"/>
      <c r="NNW152" s="35"/>
      <c r="NNX152" s="35"/>
      <c r="NNY152" s="35"/>
      <c r="NNZ152" s="35"/>
      <c r="NOA152" s="35"/>
      <c r="NOB152" s="35"/>
      <c r="NOC152" s="35"/>
      <c r="NOD152" s="35"/>
      <c r="NOE152" s="35"/>
      <c r="NOF152" s="35"/>
      <c r="NOG152" s="35"/>
      <c r="NOH152" s="35"/>
      <c r="NOI152" s="35"/>
      <c r="NOJ152" s="35"/>
      <c r="NOK152" s="35"/>
      <c r="NOL152" s="35"/>
      <c r="NOM152" s="35"/>
      <c r="NON152" s="35"/>
      <c r="NOO152" s="35"/>
      <c r="NOP152" s="35"/>
      <c r="NOQ152" s="35"/>
      <c r="NOR152" s="35"/>
      <c r="NOS152" s="35"/>
      <c r="NOT152" s="35"/>
      <c r="NOU152" s="35"/>
      <c r="NOV152" s="35"/>
      <c r="NOW152" s="35"/>
      <c r="NOX152" s="35"/>
      <c r="NOY152" s="35"/>
      <c r="NOZ152" s="35"/>
      <c r="NPA152" s="35"/>
      <c r="NPB152" s="35"/>
      <c r="NPC152" s="35"/>
      <c r="NPD152" s="35"/>
      <c r="NPE152" s="35"/>
      <c r="NPF152" s="35"/>
      <c r="NPG152" s="35"/>
      <c r="NPH152" s="35"/>
      <c r="NPI152" s="35"/>
      <c r="NPJ152" s="35"/>
      <c r="NPK152" s="35"/>
      <c r="NPL152" s="35"/>
      <c r="NPM152" s="35"/>
      <c r="NPN152" s="35"/>
      <c r="NPO152" s="35"/>
      <c r="NPP152" s="35"/>
      <c r="NPQ152" s="35"/>
      <c r="NPR152" s="35"/>
      <c r="NPS152" s="35"/>
      <c r="NPT152" s="35"/>
      <c r="NPU152" s="35"/>
      <c r="NPV152" s="35"/>
      <c r="NPW152" s="35"/>
      <c r="NPX152" s="35"/>
      <c r="NPY152" s="35"/>
      <c r="NPZ152" s="35"/>
      <c r="NQA152" s="35"/>
      <c r="NQB152" s="35"/>
      <c r="NQC152" s="35"/>
      <c r="NQD152" s="35"/>
      <c r="NQE152" s="35"/>
      <c r="NQF152" s="35"/>
      <c r="NQG152" s="35"/>
      <c r="NQH152" s="35"/>
      <c r="NQI152" s="35"/>
      <c r="NQJ152" s="35"/>
      <c r="NQK152" s="35"/>
      <c r="NQL152" s="35"/>
      <c r="NQM152" s="35"/>
      <c r="NQN152" s="35"/>
      <c r="NQO152" s="35"/>
      <c r="NQP152" s="35"/>
      <c r="NQQ152" s="35"/>
      <c r="NQR152" s="35"/>
      <c r="NQS152" s="35"/>
      <c r="NQT152" s="35"/>
      <c r="NQU152" s="35"/>
      <c r="NQV152" s="35"/>
      <c r="NQW152" s="35"/>
      <c r="NQX152" s="35"/>
      <c r="NQY152" s="35"/>
      <c r="NQZ152" s="35"/>
      <c r="NRA152" s="35"/>
      <c r="NRB152" s="35"/>
      <c r="NRC152" s="35"/>
      <c r="NRD152" s="35"/>
      <c r="NRE152" s="35"/>
      <c r="NRF152" s="35"/>
      <c r="NRG152" s="35"/>
      <c r="NRH152" s="35"/>
      <c r="NRI152" s="35"/>
      <c r="NRJ152" s="35"/>
      <c r="NRK152" s="35"/>
      <c r="NRL152" s="35"/>
      <c r="NRM152" s="35"/>
      <c r="NRN152" s="35"/>
      <c r="NRO152" s="35"/>
      <c r="NRP152" s="35"/>
      <c r="NRQ152" s="35"/>
      <c r="NRR152" s="35"/>
      <c r="NRS152" s="35"/>
      <c r="NRT152" s="35"/>
      <c r="NRU152" s="35"/>
      <c r="NRV152" s="35"/>
      <c r="NSC152" s="35"/>
      <c r="NSD152" s="35"/>
      <c r="NSE152" s="35"/>
      <c r="NSF152" s="35"/>
      <c r="NSG152" s="35"/>
      <c r="NSH152" s="35"/>
      <c r="NSI152" s="35"/>
      <c r="NSJ152" s="35"/>
      <c r="NSK152" s="35"/>
      <c r="NSL152" s="35"/>
      <c r="NSM152" s="35"/>
      <c r="NSN152" s="35"/>
      <c r="NSO152" s="35"/>
      <c r="NSP152" s="35"/>
      <c r="NSQ152" s="35"/>
      <c r="NSR152" s="35"/>
      <c r="NSS152" s="35"/>
      <c r="NST152" s="35"/>
      <c r="NSU152" s="35"/>
      <c r="NSV152" s="35"/>
      <c r="NSW152" s="35"/>
      <c r="NSX152" s="35"/>
      <c r="NSY152" s="35"/>
      <c r="NSZ152" s="35"/>
      <c r="NTA152" s="35"/>
      <c r="NTB152" s="35"/>
      <c r="NTC152" s="35"/>
      <c r="NTD152" s="35"/>
      <c r="NTE152" s="35"/>
      <c r="NTF152" s="35"/>
      <c r="NTG152" s="35"/>
      <c r="NTH152" s="35"/>
      <c r="NTI152" s="35"/>
      <c r="NTJ152" s="35"/>
      <c r="NTK152" s="35"/>
      <c r="NTL152" s="35"/>
      <c r="NTM152" s="35"/>
      <c r="NTN152" s="35"/>
      <c r="NTO152" s="35"/>
      <c r="NTP152" s="35"/>
      <c r="NTQ152" s="35"/>
      <c r="NTR152" s="35"/>
      <c r="NTS152" s="35"/>
      <c r="NTT152" s="35"/>
      <c r="NTU152" s="35"/>
      <c r="NTV152" s="35"/>
      <c r="NTW152" s="35"/>
      <c r="NTX152" s="35"/>
      <c r="NTY152" s="35"/>
      <c r="NTZ152" s="35"/>
      <c r="NUA152" s="35"/>
      <c r="NUB152" s="35"/>
      <c r="NUC152" s="35"/>
      <c r="NUD152" s="35"/>
      <c r="NUE152" s="35"/>
      <c r="NUF152" s="35"/>
      <c r="NUG152" s="35"/>
      <c r="NUH152" s="35"/>
      <c r="NUI152" s="35"/>
      <c r="NUJ152" s="35"/>
      <c r="NUK152" s="35"/>
      <c r="NUL152" s="35"/>
      <c r="NUM152" s="35"/>
      <c r="NUN152" s="35"/>
      <c r="NUO152" s="35"/>
      <c r="NUP152" s="35"/>
      <c r="NUQ152" s="35"/>
      <c r="NUR152" s="35"/>
      <c r="NUS152" s="35"/>
      <c r="NUT152" s="35"/>
      <c r="NUU152" s="35"/>
      <c r="NUV152" s="35"/>
      <c r="NUW152" s="35"/>
      <c r="NUX152" s="35"/>
      <c r="NUY152" s="35"/>
      <c r="NUZ152" s="35"/>
      <c r="NVA152" s="35"/>
      <c r="NVB152" s="35"/>
      <c r="NVC152" s="35"/>
      <c r="NVD152" s="35"/>
      <c r="NVE152" s="35"/>
      <c r="NVF152" s="35"/>
      <c r="NVG152" s="35"/>
      <c r="NVH152" s="35"/>
      <c r="NVI152" s="35"/>
      <c r="NVJ152" s="35"/>
      <c r="NVK152" s="35"/>
      <c r="NVL152" s="35"/>
      <c r="NVM152" s="35"/>
      <c r="NVN152" s="35"/>
      <c r="NVO152" s="35"/>
      <c r="NVP152" s="35"/>
      <c r="NVQ152" s="35"/>
      <c r="NVR152" s="35"/>
      <c r="NVS152" s="35"/>
      <c r="NVT152" s="35"/>
      <c r="NVU152" s="35"/>
      <c r="NVV152" s="35"/>
      <c r="NVW152" s="35"/>
      <c r="NVX152" s="35"/>
      <c r="NVY152" s="35"/>
      <c r="NVZ152" s="35"/>
      <c r="NWA152" s="35"/>
      <c r="NWB152" s="35"/>
      <c r="NWC152" s="35"/>
      <c r="NWD152" s="35"/>
      <c r="NWE152" s="35"/>
      <c r="NWF152" s="35"/>
      <c r="NWG152" s="35"/>
      <c r="NWH152" s="35"/>
      <c r="NWI152" s="35"/>
      <c r="NWJ152" s="35"/>
      <c r="NWK152" s="35"/>
      <c r="NWL152" s="35"/>
      <c r="NWM152" s="35"/>
      <c r="NWN152" s="35"/>
      <c r="NWO152" s="35"/>
      <c r="NWP152" s="35"/>
      <c r="NWQ152" s="35"/>
      <c r="NWR152" s="35"/>
      <c r="NWS152" s="35"/>
      <c r="NWT152" s="35"/>
      <c r="NWU152" s="35"/>
      <c r="NWV152" s="35"/>
      <c r="NWW152" s="35"/>
      <c r="NWX152" s="35"/>
      <c r="NWY152" s="35"/>
      <c r="NWZ152" s="35"/>
      <c r="NXA152" s="35"/>
      <c r="NXB152" s="35"/>
      <c r="NXC152" s="35"/>
      <c r="NXD152" s="35"/>
      <c r="NXE152" s="35"/>
      <c r="NXF152" s="35"/>
      <c r="NXG152" s="35"/>
      <c r="NXH152" s="35"/>
      <c r="NXI152" s="35"/>
      <c r="NXJ152" s="35"/>
      <c r="NXK152" s="35"/>
      <c r="NXL152" s="35"/>
      <c r="NXM152" s="35"/>
      <c r="NXN152" s="35"/>
      <c r="NXO152" s="35"/>
      <c r="NXP152" s="35"/>
      <c r="NXQ152" s="35"/>
      <c r="NXR152" s="35"/>
      <c r="NXS152" s="35"/>
      <c r="NXT152" s="35"/>
      <c r="NXU152" s="35"/>
      <c r="NXV152" s="35"/>
      <c r="NXW152" s="35"/>
      <c r="NXX152" s="35"/>
      <c r="NXY152" s="35"/>
      <c r="NXZ152" s="35"/>
      <c r="NYA152" s="35"/>
      <c r="NYB152" s="35"/>
      <c r="NYC152" s="35"/>
      <c r="NYD152" s="35"/>
      <c r="NYE152" s="35"/>
      <c r="NYF152" s="35"/>
      <c r="NYG152" s="35"/>
      <c r="NYH152" s="35"/>
      <c r="NYI152" s="35"/>
      <c r="NYJ152" s="35"/>
      <c r="NYK152" s="35"/>
      <c r="NYL152" s="35"/>
      <c r="NYM152" s="35"/>
      <c r="NYN152" s="35"/>
      <c r="NYO152" s="35"/>
      <c r="NYP152" s="35"/>
      <c r="NYQ152" s="35"/>
      <c r="NYR152" s="35"/>
      <c r="NYS152" s="35"/>
      <c r="NYT152" s="35"/>
      <c r="NYU152" s="35"/>
      <c r="NYV152" s="35"/>
      <c r="NYW152" s="35"/>
      <c r="NYX152" s="35"/>
      <c r="NYY152" s="35"/>
      <c r="NYZ152" s="35"/>
      <c r="NZA152" s="35"/>
      <c r="NZB152" s="35"/>
      <c r="NZC152" s="35"/>
      <c r="NZD152" s="35"/>
      <c r="NZE152" s="35"/>
      <c r="NZF152" s="35"/>
      <c r="NZG152" s="35"/>
      <c r="NZH152" s="35"/>
      <c r="NZI152" s="35"/>
      <c r="NZJ152" s="35"/>
      <c r="NZK152" s="35"/>
      <c r="NZL152" s="35"/>
      <c r="NZM152" s="35"/>
      <c r="NZN152" s="35"/>
      <c r="NZO152" s="35"/>
      <c r="NZP152" s="35"/>
      <c r="NZQ152" s="35"/>
      <c r="NZR152" s="35"/>
      <c r="NZS152" s="35"/>
      <c r="NZT152" s="35"/>
      <c r="NZU152" s="35"/>
      <c r="NZV152" s="35"/>
      <c r="NZW152" s="35"/>
      <c r="NZX152" s="35"/>
      <c r="NZY152" s="35"/>
      <c r="NZZ152" s="35"/>
      <c r="OAA152" s="35"/>
      <c r="OAB152" s="35"/>
      <c r="OAC152" s="35"/>
      <c r="OAD152" s="35"/>
      <c r="OAE152" s="35"/>
      <c r="OAF152" s="35"/>
      <c r="OAG152" s="35"/>
      <c r="OAH152" s="35"/>
      <c r="OAI152" s="35"/>
      <c r="OAJ152" s="35"/>
      <c r="OAK152" s="35"/>
      <c r="OAL152" s="35"/>
      <c r="OAM152" s="35"/>
      <c r="OAN152" s="35"/>
      <c r="OAO152" s="35"/>
      <c r="OAP152" s="35"/>
      <c r="OAQ152" s="35"/>
      <c r="OAR152" s="35"/>
      <c r="OAS152" s="35"/>
      <c r="OAT152" s="35"/>
      <c r="OAU152" s="35"/>
      <c r="OAV152" s="35"/>
      <c r="OAW152" s="35"/>
      <c r="OAX152" s="35"/>
      <c r="OAY152" s="35"/>
      <c r="OAZ152" s="35"/>
      <c r="OBA152" s="35"/>
      <c r="OBB152" s="35"/>
      <c r="OBC152" s="35"/>
      <c r="OBD152" s="35"/>
      <c r="OBE152" s="35"/>
      <c r="OBF152" s="35"/>
      <c r="OBG152" s="35"/>
      <c r="OBH152" s="35"/>
      <c r="OBI152" s="35"/>
      <c r="OBJ152" s="35"/>
      <c r="OBK152" s="35"/>
      <c r="OBL152" s="35"/>
      <c r="OBM152" s="35"/>
      <c r="OBN152" s="35"/>
      <c r="OBO152" s="35"/>
      <c r="OBP152" s="35"/>
      <c r="OBQ152" s="35"/>
      <c r="OBR152" s="35"/>
      <c r="OBY152" s="35"/>
      <c r="OBZ152" s="35"/>
      <c r="OCA152" s="35"/>
      <c r="OCB152" s="35"/>
      <c r="OCC152" s="35"/>
      <c r="OCD152" s="35"/>
      <c r="OCE152" s="35"/>
      <c r="OCF152" s="35"/>
      <c r="OCG152" s="35"/>
      <c r="OCH152" s="35"/>
      <c r="OCI152" s="35"/>
      <c r="OCJ152" s="35"/>
      <c r="OCK152" s="35"/>
      <c r="OCL152" s="35"/>
      <c r="OCM152" s="35"/>
      <c r="OCN152" s="35"/>
      <c r="OCO152" s="35"/>
      <c r="OCP152" s="35"/>
      <c r="OCQ152" s="35"/>
      <c r="OCR152" s="35"/>
      <c r="OCS152" s="35"/>
      <c r="OCT152" s="35"/>
      <c r="OCU152" s="35"/>
      <c r="OCV152" s="35"/>
      <c r="OCW152" s="35"/>
      <c r="OCX152" s="35"/>
      <c r="OCY152" s="35"/>
      <c r="OCZ152" s="35"/>
      <c r="ODA152" s="35"/>
      <c r="ODB152" s="35"/>
      <c r="ODC152" s="35"/>
      <c r="ODD152" s="35"/>
      <c r="ODE152" s="35"/>
      <c r="ODF152" s="35"/>
      <c r="ODG152" s="35"/>
      <c r="ODH152" s="35"/>
      <c r="ODI152" s="35"/>
      <c r="ODJ152" s="35"/>
      <c r="ODK152" s="35"/>
      <c r="ODL152" s="35"/>
      <c r="ODM152" s="35"/>
      <c r="ODN152" s="35"/>
      <c r="ODO152" s="35"/>
      <c r="ODP152" s="35"/>
      <c r="ODQ152" s="35"/>
      <c r="ODR152" s="35"/>
      <c r="ODS152" s="35"/>
      <c r="ODT152" s="35"/>
      <c r="ODU152" s="35"/>
      <c r="ODV152" s="35"/>
      <c r="ODW152" s="35"/>
      <c r="ODX152" s="35"/>
      <c r="ODY152" s="35"/>
      <c r="ODZ152" s="35"/>
      <c r="OEA152" s="35"/>
      <c r="OEB152" s="35"/>
      <c r="OEC152" s="35"/>
      <c r="OED152" s="35"/>
      <c r="OEE152" s="35"/>
      <c r="OEF152" s="35"/>
      <c r="OEG152" s="35"/>
      <c r="OEH152" s="35"/>
      <c r="OEI152" s="35"/>
      <c r="OEJ152" s="35"/>
      <c r="OEK152" s="35"/>
      <c r="OEL152" s="35"/>
      <c r="OEM152" s="35"/>
      <c r="OEN152" s="35"/>
      <c r="OEO152" s="35"/>
      <c r="OEP152" s="35"/>
      <c r="OEQ152" s="35"/>
      <c r="OER152" s="35"/>
      <c r="OES152" s="35"/>
      <c r="OET152" s="35"/>
      <c r="OEU152" s="35"/>
      <c r="OEV152" s="35"/>
      <c r="OEW152" s="35"/>
      <c r="OEX152" s="35"/>
      <c r="OEY152" s="35"/>
      <c r="OEZ152" s="35"/>
      <c r="OFA152" s="35"/>
      <c r="OFB152" s="35"/>
      <c r="OFC152" s="35"/>
      <c r="OFD152" s="35"/>
      <c r="OFE152" s="35"/>
      <c r="OFF152" s="35"/>
      <c r="OFG152" s="35"/>
      <c r="OFH152" s="35"/>
      <c r="OFI152" s="35"/>
      <c r="OFJ152" s="35"/>
      <c r="OFK152" s="35"/>
      <c r="OFL152" s="35"/>
      <c r="OFM152" s="35"/>
      <c r="OFN152" s="35"/>
      <c r="OFO152" s="35"/>
      <c r="OFP152" s="35"/>
      <c r="OFQ152" s="35"/>
      <c r="OFR152" s="35"/>
      <c r="OFS152" s="35"/>
      <c r="OFT152" s="35"/>
      <c r="OFU152" s="35"/>
      <c r="OFV152" s="35"/>
      <c r="OFW152" s="35"/>
      <c r="OFX152" s="35"/>
      <c r="OFY152" s="35"/>
      <c r="OFZ152" s="35"/>
      <c r="OGA152" s="35"/>
      <c r="OGB152" s="35"/>
      <c r="OGC152" s="35"/>
      <c r="OGD152" s="35"/>
      <c r="OGE152" s="35"/>
      <c r="OGF152" s="35"/>
      <c r="OGG152" s="35"/>
      <c r="OGH152" s="35"/>
      <c r="OGI152" s="35"/>
      <c r="OGJ152" s="35"/>
      <c r="OGK152" s="35"/>
      <c r="OGL152" s="35"/>
      <c r="OGM152" s="35"/>
      <c r="OGN152" s="35"/>
      <c r="OGO152" s="35"/>
      <c r="OGP152" s="35"/>
      <c r="OGQ152" s="35"/>
      <c r="OGR152" s="35"/>
      <c r="OGS152" s="35"/>
      <c r="OGT152" s="35"/>
      <c r="OGU152" s="35"/>
      <c r="OGV152" s="35"/>
      <c r="OGW152" s="35"/>
      <c r="OGX152" s="35"/>
      <c r="OGY152" s="35"/>
      <c r="OGZ152" s="35"/>
      <c r="OHA152" s="35"/>
      <c r="OHB152" s="35"/>
      <c r="OHC152" s="35"/>
      <c r="OHD152" s="35"/>
      <c r="OHE152" s="35"/>
      <c r="OHF152" s="35"/>
      <c r="OHG152" s="35"/>
      <c r="OHH152" s="35"/>
      <c r="OHI152" s="35"/>
      <c r="OHJ152" s="35"/>
      <c r="OHK152" s="35"/>
      <c r="OHL152" s="35"/>
      <c r="OHM152" s="35"/>
      <c r="OHN152" s="35"/>
      <c r="OHO152" s="35"/>
      <c r="OHP152" s="35"/>
      <c r="OHQ152" s="35"/>
      <c r="OHR152" s="35"/>
      <c r="OHS152" s="35"/>
      <c r="OHT152" s="35"/>
      <c r="OHU152" s="35"/>
      <c r="OHV152" s="35"/>
      <c r="OHW152" s="35"/>
      <c r="OHX152" s="35"/>
      <c r="OHY152" s="35"/>
      <c r="OHZ152" s="35"/>
      <c r="OIA152" s="35"/>
      <c r="OIB152" s="35"/>
      <c r="OIC152" s="35"/>
      <c r="OID152" s="35"/>
      <c r="OIE152" s="35"/>
      <c r="OIF152" s="35"/>
      <c r="OIG152" s="35"/>
      <c r="OIH152" s="35"/>
      <c r="OII152" s="35"/>
      <c r="OIJ152" s="35"/>
      <c r="OIK152" s="35"/>
      <c r="OIL152" s="35"/>
      <c r="OIM152" s="35"/>
      <c r="OIN152" s="35"/>
      <c r="OIO152" s="35"/>
      <c r="OIP152" s="35"/>
      <c r="OIQ152" s="35"/>
      <c r="OIR152" s="35"/>
      <c r="OIS152" s="35"/>
      <c r="OIT152" s="35"/>
      <c r="OIU152" s="35"/>
      <c r="OIV152" s="35"/>
      <c r="OIW152" s="35"/>
      <c r="OIX152" s="35"/>
      <c r="OIY152" s="35"/>
      <c r="OIZ152" s="35"/>
      <c r="OJA152" s="35"/>
      <c r="OJB152" s="35"/>
      <c r="OJC152" s="35"/>
      <c r="OJD152" s="35"/>
      <c r="OJE152" s="35"/>
      <c r="OJF152" s="35"/>
      <c r="OJG152" s="35"/>
      <c r="OJH152" s="35"/>
      <c r="OJI152" s="35"/>
      <c r="OJJ152" s="35"/>
      <c r="OJK152" s="35"/>
      <c r="OJL152" s="35"/>
      <c r="OJM152" s="35"/>
      <c r="OJN152" s="35"/>
      <c r="OJO152" s="35"/>
      <c r="OJP152" s="35"/>
      <c r="OJQ152" s="35"/>
      <c r="OJR152" s="35"/>
      <c r="OJS152" s="35"/>
      <c r="OJT152" s="35"/>
      <c r="OJU152" s="35"/>
      <c r="OJV152" s="35"/>
      <c r="OJW152" s="35"/>
      <c r="OJX152" s="35"/>
      <c r="OJY152" s="35"/>
      <c r="OJZ152" s="35"/>
      <c r="OKA152" s="35"/>
      <c r="OKB152" s="35"/>
      <c r="OKC152" s="35"/>
      <c r="OKD152" s="35"/>
      <c r="OKE152" s="35"/>
      <c r="OKF152" s="35"/>
      <c r="OKG152" s="35"/>
      <c r="OKH152" s="35"/>
      <c r="OKI152" s="35"/>
      <c r="OKJ152" s="35"/>
      <c r="OKK152" s="35"/>
      <c r="OKL152" s="35"/>
      <c r="OKM152" s="35"/>
      <c r="OKN152" s="35"/>
      <c r="OKO152" s="35"/>
      <c r="OKP152" s="35"/>
      <c r="OKQ152" s="35"/>
      <c r="OKR152" s="35"/>
      <c r="OKS152" s="35"/>
      <c r="OKT152" s="35"/>
      <c r="OKU152" s="35"/>
      <c r="OKV152" s="35"/>
      <c r="OKW152" s="35"/>
      <c r="OKX152" s="35"/>
      <c r="OKY152" s="35"/>
      <c r="OKZ152" s="35"/>
      <c r="OLA152" s="35"/>
      <c r="OLB152" s="35"/>
      <c r="OLC152" s="35"/>
      <c r="OLD152" s="35"/>
      <c r="OLE152" s="35"/>
      <c r="OLF152" s="35"/>
      <c r="OLG152" s="35"/>
      <c r="OLH152" s="35"/>
      <c r="OLI152" s="35"/>
      <c r="OLJ152" s="35"/>
      <c r="OLK152" s="35"/>
      <c r="OLL152" s="35"/>
      <c r="OLM152" s="35"/>
      <c r="OLN152" s="35"/>
      <c r="OLU152" s="35"/>
      <c r="OLV152" s="35"/>
      <c r="OLW152" s="35"/>
      <c r="OLX152" s="35"/>
      <c r="OLY152" s="35"/>
      <c r="OLZ152" s="35"/>
      <c r="OMA152" s="35"/>
      <c r="OMB152" s="35"/>
      <c r="OMC152" s="35"/>
      <c r="OMD152" s="35"/>
      <c r="OME152" s="35"/>
      <c r="OMF152" s="35"/>
      <c r="OMG152" s="35"/>
      <c r="OMH152" s="35"/>
      <c r="OMI152" s="35"/>
      <c r="OMJ152" s="35"/>
      <c r="OMK152" s="35"/>
      <c r="OML152" s="35"/>
      <c r="OMM152" s="35"/>
      <c r="OMN152" s="35"/>
      <c r="OMO152" s="35"/>
      <c r="OMP152" s="35"/>
      <c r="OMQ152" s="35"/>
      <c r="OMR152" s="35"/>
      <c r="OMS152" s="35"/>
      <c r="OMT152" s="35"/>
      <c r="OMU152" s="35"/>
      <c r="OMV152" s="35"/>
      <c r="OMW152" s="35"/>
      <c r="OMX152" s="35"/>
      <c r="OMY152" s="35"/>
      <c r="OMZ152" s="35"/>
      <c r="ONA152" s="35"/>
      <c r="ONB152" s="35"/>
      <c r="ONC152" s="35"/>
      <c r="OND152" s="35"/>
      <c r="ONE152" s="35"/>
      <c r="ONF152" s="35"/>
      <c r="ONG152" s="35"/>
      <c r="ONH152" s="35"/>
      <c r="ONI152" s="35"/>
      <c r="ONJ152" s="35"/>
      <c r="ONK152" s="35"/>
      <c r="ONL152" s="35"/>
      <c r="ONM152" s="35"/>
      <c r="ONN152" s="35"/>
      <c r="ONO152" s="35"/>
      <c r="ONP152" s="35"/>
      <c r="ONQ152" s="35"/>
      <c r="ONR152" s="35"/>
      <c r="ONS152" s="35"/>
      <c r="ONT152" s="35"/>
      <c r="ONU152" s="35"/>
      <c r="ONV152" s="35"/>
      <c r="ONW152" s="35"/>
      <c r="ONX152" s="35"/>
      <c r="ONY152" s="35"/>
      <c r="ONZ152" s="35"/>
      <c r="OOA152" s="35"/>
      <c r="OOB152" s="35"/>
      <c r="OOC152" s="35"/>
      <c r="OOD152" s="35"/>
      <c r="OOE152" s="35"/>
      <c r="OOF152" s="35"/>
      <c r="OOG152" s="35"/>
      <c r="OOH152" s="35"/>
      <c r="OOI152" s="35"/>
      <c r="OOJ152" s="35"/>
      <c r="OOK152" s="35"/>
      <c r="OOL152" s="35"/>
      <c r="OOM152" s="35"/>
      <c r="OON152" s="35"/>
      <c r="OOO152" s="35"/>
      <c r="OOP152" s="35"/>
      <c r="OOQ152" s="35"/>
      <c r="OOR152" s="35"/>
      <c r="OOS152" s="35"/>
      <c r="OOT152" s="35"/>
      <c r="OOU152" s="35"/>
      <c r="OOV152" s="35"/>
      <c r="OOW152" s="35"/>
      <c r="OOX152" s="35"/>
      <c r="OOY152" s="35"/>
      <c r="OOZ152" s="35"/>
      <c r="OPA152" s="35"/>
      <c r="OPB152" s="35"/>
      <c r="OPC152" s="35"/>
      <c r="OPD152" s="35"/>
      <c r="OPE152" s="35"/>
      <c r="OPF152" s="35"/>
      <c r="OPG152" s="35"/>
      <c r="OPH152" s="35"/>
      <c r="OPI152" s="35"/>
      <c r="OPJ152" s="35"/>
      <c r="OPK152" s="35"/>
      <c r="OPL152" s="35"/>
      <c r="OPM152" s="35"/>
      <c r="OPN152" s="35"/>
      <c r="OPO152" s="35"/>
      <c r="OPP152" s="35"/>
      <c r="OPQ152" s="35"/>
      <c r="OPR152" s="35"/>
      <c r="OPS152" s="35"/>
      <c r="OPT152" s="35"/>
      <c r="OPU152" s="35"/>
      <c r="OPV152" s="35"/>
      <c r="OPW152" s="35"/>
      <c r="OPX152" s="35"/>
      <c r="OPY152" s="35"/>
      <c r="OPZ152" s="35"/>
      <c r="OQA152" s="35"/>
      <c r="OQB152" s="35"/>
      <c r="OQC152" s="35"/>
      <c r="OQD152" s="35"/>
      <c r="OQE152" s="35"/>
      <c r="OQF152" s="35"/>
      <c r="OQG152" s="35"/>
      <c r="OQH152" s="35"/>
      <c r="OQI152" s="35"/>
      <c r="OQJ152" s="35"/>
      <c r="OQK152" s="35"/>
      <c r="OQL152" s="35"/>
      <c r="OQM152" s="35"/>
      <c r="OQN152" s="35"/>
      <c r="OQO152" s="35"/>
      <c r="OQP152" s="35"/>
      <c r="OQQ152" s="35"/>
      <c r="OQR152" s="35"/>
      <c r="OQS152" s="35"/>
      <c r="OQT152" s="35"/>
      <c r="OQU152" s="35"/>
      <c r="OQV152" s="35"/>
      <c r="OQW152" s="35"/>
      <c r="OQX152" s="35"/>
      <c r="OQY152" s="35"/>
      <c r="OQZ152" s="35"/>
      <c r="ORA152" s="35"/>
      <c r="ORB152" s="35"/>
      <c r="ORC152" s="35"/>
      <c r="ORD152" s="35"/>
      <c r="ORE152" s="35"/>
      <c r="ORF152" s="35"/>
      <c r="ORG152" s="35"/>
      <c r="ORH152" s="35"/>
      <c r="ORI152" s="35"/>
      <c r="ORJ152" s="35"/>
      <c r="ORK152" s="35"/>
      <c r="ORL152" s="35"/>
      <c r="ORM152" s="35"/>
      <c r="ORN152" s="35"/>
      <c r="ORO152" s="35"/>
      <c r="ORP152" s="35"/>
      <c r="ORQ152" s="35"/>
      <c r="ORR152" s="35"/>
      <c r="ORS152" s="35"/>
      <c r="ORT152" s="35"/>
      <c r="ORU152" s="35"/>
      <c r="ORV152" s="35"/>
      <c r="ORW152" s="35"/>
      <c r="ORX152" s="35"/>
      <c r="ORY152" s="35"/>
      <c r="ORZ152" s="35"/>
      <c r="OSA152" s="35"/>
      <c r="OSB152" s="35"/>
      <c r="OSC152" s="35"/>
      <c r="OSD152" s="35"/>
      <c r="OSE152" s="35"/>
      <c r="OSF152" s="35"/>
      <c r="OSG152" s="35"/>
      <c r="OSH152" s="35"/>
      <c r="OSI152" s="35"/>
      <c r="OSJ152" s="35"/>
      <c r="OSK152" s="35"/>
      <c r="OSL152" s="35"/>
      <c r="OSM152" s="35"/>
      <c r="OSN152" s="35"/>
      <c r="OSO152" s="35"/>
      <c r="OSP152" s="35"/>
      <c r="OSQ152" s="35"/>
      <c r="OSR152" s="35"/>
      <c r="OSS152" s="35"/>
      <c r="OST152" s="35"/>
      <c r="OSU152" s="35"/>
      <c r="OSV152" s="35"/>
      <c r="OSW152" s="35"/>
      <c r="OSX152" s="35"/>
      <c r="OSY152" s="35"/>
      <c r="OSZ152" s="35"/>
      <c r="OTA152" s="35"/>
      <c r="OTB152" s="35"/>
      <c r="OTC152" s="35"/>
      <c r="OTD152" s="35"/>
      <c r="OTE152" s="35"/>
      <c r="OTF152" s="35"/>
      <c r="OTG152" s="35"/>
      <c r="OTH152" s="35"/>
      <c r="OTI152" s="35"/>
      <c r="OTJ152" s="35"/>
      <c r="OTK152" s="35"/>
      <c r="OTL152" s="35"/>
      <c r="OTM152" s="35"/>
      <c r="OTN152" s="35"/>
      <c r="OTO152" s="35"/>
      <c r="OTP152" s="35"/>
      <c r="OTQ152" s="35"/>
      <c r="OTR152" s="35"/>
      <c r="OTS152" s="35"/>
      <c r="OTT152" s="35"/>
      <c r="OTU152" s="35"/>
      <c r="OTV152" s="35"/>
      <c r="OTW152" s="35"/>
      <c r="OTX152" s="35"/>
      <c r="OTY152" s="35"/>
      <c r="OTZ152" s="35"/>
      <c r="OUA152" s="35"/>
      <c r="OUB152" s="35"/>
      <c r="OUC152" s="35"/>
      <c r="OUD152" s="35"/>
      <c r="OUE152" s="35"/>
      <c r="OUF152" s="35"/>
      <c r="OUG152" s="35"/>
      <c r="OUH152" s="35"/>
      <c r="OUI152" s="35"/>
      <c r="OUJ152" s="35"/>
      <c r="OUK152" s="35"/>
      <c r="OUL152" s="35"/>
      <c r="OUM152" s="35"/>
      <c r="OUN152" s="35"/>
      <c r="OUO152" s="35"/>
      <c r="OUP152" s="35"/>
      <c r="OUQ152" s="35"/>
      <c r="OUR152" s="35"/>
      <c r="OUS152" s="35"/>
      <c r="OUT152" s="35"/>
      <c r="OUU152" s="35"/>
      <c r="OUV152" s="35"/>
      <c r="OUW152" s="35"/>
      <c r="OUX152" s="35"/>
      <c r="OUY152" s="35"/>
      <c r="OUZ152" s="35"/>
      <c r="OVA152" s="35"/>
      <c r="OVB152" s="35"/>
      <c r="OVC152" s="35"/>
      <c r="OVD152" s="35"/>
      <c r="OVE152" s="35"/>
      <c r="OVF152" s="35"/>
      <c r="OVG152" s="35"/>
      <c r="OVH152" s="35"/>
      <c r="OVI152" s="35"/>
      <c r="OVJ152" s="35"/>
      <c r="OVQ152" s="35"/>
      <c r="OVR152" s="35"/>
      <c r="OVS152" s="35"/>
      <c r="OVT152" s="35"/>
      <c r="OVU152" s="35"/>
      <c r="OVV152" s="35"/>
      <c r="OVW152" s="35"/>
      <c r="OVX152" s="35"/>
      <c r="OVY152" s="35"/>
      <c r="OVZ152" s="35"/>
      <c r="OWA152" s="35"/>
      <c r="OWB152" s="35"/>
      <c r="OWC152" s="35"/>
      <c r="OWD152" s="35"/>
      <c r="OWE152" s="35"/>
      <c r="OWF152" s="35"/>
      <c r="OWG152" s="35"/>
      <c r="OWH152" s="35"/>
      <c r="OWI152" s="35"/>
      <c r="OWJ152" s="35"/>
      <c r="OWK152" s="35"/>
      <c r="OWL152" s="35"/>
      <c r="OWM152" s="35"/>
      <c r="OWN152" s="35"/>
      <c r="OWO152" s="35"/>
      <c r="OWP152" s="35"/>
      <c r="OWQ152" s="35"/>
      <c r="OWR152" s="35"/>
      <c r="OWS152" s="35"/>
      <c r="OWT152" s="35"/>
      <c r="OWU152" s="35"/>
      <c r="OWV152" s="35"/>
      <c r="OWW152" s="35"/>
      <c r="OWX152" s="35"/>
      <c r="OWY152" s="35"/>
      <c r="OWZ152" s="35"/>
      <c r="OXA152" s="35"/>
      <c r="OXB152" s="35"/>
      <c r="OXC152" s="35"/>
      <c r="OXD152" s="35"/>
      <c r="OXE152" s="35"/>
      <c r="OXF152" s="35"/>
      <c r="OXG152" s="35"/>
      <c r="OXH152" s="35"/>
      <c r="OXI152" s="35"/>
      <c r="OXJ152" s="35"/>
      <c r="OXK152" s="35"/>
      <c r="OXL152" s="35"/>
      <c r="OXM152" s="35"/>
      <c r="OXN152" s="35"/>
      <c r="OXO152" s="35"/>
      <c r="OXP152" s="35"/>
      <c r="OXQ152" s="35"/>
      <c r="OXR152" s="35"/>
      <c r="OXS152" s="35"/>
      <c r="OXT152" s="35"/>
      <c r="OXU152" s="35"/>
      <c r="OXV152" s="35"/>
      <c r="OXW152" s="35"/>
      <c r="OXX152" s="35"/>
      <c r="OXY152" s="35"/>
      <c r="OXZ152" s="35"/>
      <c r="OYA152" s="35"/>
      <c r="OYB152" s="35"/>
      <c r="OYC152" s="35"/>
      <c r="OYD152" s="35"/>
      <c r="OYE152" s="35"/>
      <c r="OYF152" s="35"/>
      <c r="OYG152" s="35"/>
      <c r="OYH152" s="35"/>
      <c r="OYI152" s="35"/>
      <c r="OYJ152" s="35"/>
      <c r="OYK152" s="35"/>
      <c r="OYL152" s="35"/>
      <c r="OYM152" s="35"/>
      <c r="OYN152" s="35"/>
      <c r="OYO152" s="35"/>
      <c r="OYP152" s="35"/>
      <c r="OYQ152" s="35"/>
      <c r="OYR152" s="35"/>
      <c r="OYS152" s="35"/>
      <c r="OYT152" s="35"/>
      <c r="OYU152" s="35"/>
      <c r="OYV152" s="35"/>
      <c r="OYW152" s="35"/>
      <c r="OYX152" s="35"/>
      <c r="OYY152" s="35"/>
      <c r="OYZ152" s="35"/>
      <c r="OZA152" s="35"/>
      <c r="OZB152" s="35"/>
      <c r="OZC152" s="35"/>
      <c r="OZD152" s="35"/>
      <c r="OZE152" s="35"/>
      <c r="OZF152" s="35"/>
      <c r="OZG152" s="35"/>
      <c r="OZH152" s="35"/>
      <c r="OZI152" s="35"/>
      <c r="OZJ152" s="35"/>
      <c r="OZK152" s="35"/>
      <c r="OZL152" s="35"/>
      <c r="OZM152" s="35"/>
      <c r="OZN152" s="35"/>
      <c r="OZO152" s="35"/>
      <c r="OZP152" s="35"/>
      <c r="OZQ152" s="35"/>
      <c r="OZR152" s="35"/>
      <c r="OZS152" s="35"/>
      <c r="OZT152" s="35"/>
      <c r="OZU152" s="35"/>
      <c r="OZV152" s="35"/>
      <c r="OZW152" s="35"/>
      <c r="OZX152" s="35"/>
      <c r="OZY152" s="35"/>
      <c r="OZZ152" s="35"/>
      <c r="PAA152" s="35"/>
      <c r="PAB152" s="35"/>
      <c r="PAC152" s="35"/>
      <c r="PAD152" s="35"/>
      <c r="PAE152" s="35"/>
      <c r="PAF152" s="35"/>
      <c r="PAG152" s="35"/>
      <c r="PAH152" s="35"/>
      <c r="PAI152" s="35"/>
      <c r="PAJ152" s="35"/>
      <c r="PAK152" s="35"/>
      <c r="PAL152" s="35"/>
      <c r="PAM152" s="35"/>
      <c r="PAN152" s="35"/>
      <c r="PAO152" s="35"/>
      <c r="PAP152" s="35"/>
      <c r="PAQ152" s="35"/>
      <c r="PAR152" s="35"/>
      <c r="PAS152" s="35"/>
      <c r="PAT152" s="35"/>
      <c r="PAU152" s="35"/>
      <c r="PAV152" s="35"/>
      <c r="PAW152" s="35"/>
      <c r="PAX152" s="35"/>
      <c r="PAY152" s="35"/>
      <c r="PAZ152" s="35"/>
      <c r="PBA152" s="35"/>
      <c r="PBB152" s="35"/>
      <c r="PBC152" s="35"/>
      <c r="PBD152" s="35"/>
      <c r="PBE152" s="35"/>
      <c r="PBF152" s="35"/>
      <c r="PBG152" s="35"/>
      <c r="PBH152" s="35"/>
      <c r="PBI152" s="35"/>
      <c r="PBJ152" s="35"/>
      <c r="PBK152" s="35"/>
      <c r="PBL152" s="35"/>
      <c r="PBM152" s="35"/>
      <c r="PBN152" s="35"/>
      <c r="PBO152" s="35"/>
      <c r="PBP152" s="35"/>
      <c r="PBQ152" s="35"/>
      <c r="PBR152" s="35"/>
      <c r="PBS152" s="35"/>
      <c r="PBT152" s="35"/>
      <c r="PBU152" s="35"/>
      <c r="PBV152" s="35"/>
      <c r="PBW152" s="35"/>
      <c r="PBX152" s="35"/>
      <c r="PBY152" s="35"/>
      <c r="PBZ152" s="35"/>
      <c r="PCA152" s="35"/>
      <c r="PCB152" s="35"/>
      <c r="PCC152" s="35"/>
      <c r="PCD152" s="35"/>
      <c r="PCE152" s="35"/>
      <c r="PCF152" s="35"/>
      <c r="PCG152" s="35"/>
      <c r="PCH152" s="35"/>
      <c r="PCI152" s="35"/>
      <c r="PCJ152" s="35"/>
      <c r="PCK152" s="35"/>
      <c r="PCL152" s="35"/>
      <c r="PCM152" s="35"/>
      <c r="PCN152" s="35"/>
      <c r="PCO152" s="35"/>
      <c r="PCP152" s="35"/>
      <c r="PCQ152" s="35"/>
      <c r="PCR152" s="35"/>
      <c r="PCS152" s="35"/>
      <c r="PCT152" s="35"/>
      <c r="PCU152" s="35"/>
      <c r="PCV152" s="35"/>
      <c r="PCW152" s="35"/>
      <c r="PCX152" s="35"/>
      <c r="PCY152" s="35"/>
      <c r="PCZ152" s="35"/>
      <c r="PDA152" s="35"/>
      <c r="PDB152" s="35"/>
      <c r="PDC152" s="35"/>
      <c r="PDD152" s="35"/>
      <c r="PDE152" s="35"/>
      <c r="PDF152" s="35"/>
      <c r="PDG152" s="35"/>
      <c r="PDH152" s="35"/>
      <c r="PDI152" s="35"/>
      <c r="PDJ152" s="35"/>
      <c r="PDK152" s="35"/>
      <c r="PDL152" s="35"/>
      <c r="PDM152" s="35"/>
      <c r="PDN152" s="35"/>
      <c r="PDO152" s="35"/>
      <c r="PDP152" s="35"/>
      <c r="PDQ152" s="35"/>
      <c r="PDR152" s="35"/>
      <c r="PDS152" s="35"/>
      <c r="PDT152" s="35"/>
      <c r="PDU152" s="35"/>
      <c r="PDV152" s="35"/>
      <c r="PDW152" s="35"/>
      <c r="PDX152" s="35"/>
      <c r="PDY152" s="35"/>
      <c r="PDZ152" s="35"/>
      <c r="PEA152" s="35"/>
      <c r="PEB152" s="35"/>
      <c r="PEC152" s="35"/>
      <c r="PED152" s="35"/>
      <c r="PEE152" s="35"/>
      <c r="PEF152" s="35"/>
      <c r="PEG152" s="35"/>
      <c r="PEH152" s="35"/>
      <c r="PEI152" s="35"/>
      <c r="PEJ152" s="35"/>
      <c r="PEK152" s="35"/>
      <c r="PEL152" s="35"/>
      <c r="PEM152" s="35"/>
      <c r="PEN152" s="35"/>
      <c r="PEO152" s="35"/>
      <c r="PEP152" s="35"/>
      <c r="PEQ152" s="35"/>
      <c r="PER152" s="35"/>
      <c r="PES152" s="35"/>
      <c r="PET152" s="35"/>
      <c r="PEU152" s="35"/>
      <c r="PEV152" s="35"/>
      <c r="PEW152" s="35"/>
      <c r="PEX152" s="35"/>
      <c r="PEY152" s="35"/>
      <c r="PEZ152" s="35"/>
      <c r="PFA152" s="35"/>
      <c r="PFB152" s="35"/>
      <c r="PFC152" s="35"/>
      <c r="PFD152" s="35"/>
      <c r="PFE152" s="35"/>
      <c r="PFF152" s="35"/>
      <c r="PFM152" s="35"/>
      <c r="PFN152" s="35"/>
      <c r="PFO152" s="35"/>
      <c r="PFP152" s="35"/>
      <c r="PFQ152" s="35"/>
      <c r="PFR152" s="35"/>
      <c r="PFS152" s="35"/>
      <c r="PFT152" s="35"/>
      <c r="PFU152" s="35"/>
      <c r="PFV152" s="35"/>
      <c r="PFW152" s="35"/>
      <c r="PFX152" s="35"/>
      <c r="PFY152" s="35"/>
      <c r="PFZ152" s="35"/>
      <c r="PGA152" s="35"/>
      <c r="PGB152" s="35"/>
      <c r="PGC152" s="35"/>
      <c r="PGD152" s="35"/>
      <c r="PGE152" s="35"/>
      <c r="PGF152" s="35"/>
      <c r="PGG152" s="35"/>
      <c r="PGH152" s="35"/>
      <c r="PGI152" s="35"/>
      <c r="PGJ152" s="35"/>
      <c r="PGK152" s="35"/>
      <c r="PGL152" s="35"/>
      <c r="PGM152" s="35"/>
      <c r="PGN152" s="35"/>
      <c r="PGO152" s="35"/>
      <c r="PGP152" s="35"/>
      <c r="PGQ152" s="35"/>
      <c r="PGR152" s="35"/>
      <c r="PGS152" s="35"/>
      <c r="PGT152" s="35"/>
      <c r="PGU152" s="35"/>
      <c r="PGV152" s="35"/>
      <c r="PGW152" s="35"/>
      <c r="PGX152" s="35"/>
      <c r="PGY152" s="35"/>
      <c r="PGZ152" s="35"/>
      <c r="PHA152" s="35"/>
      <c r="PHB152" s="35"/>
      <c r="PHC152" s="35"/>
      <c r="PHD152" s="35"/>
      <c r="PHE152" s="35"/>
      <c r="PHF152" s="35"/>
      <c r="PHG152" s="35"/>
      <c r="PHH152" s="35"/>
      <c r="PHI152" s="35"/>
      <c r="PHJ152" s="35"/>
      <c r="PHK152" s="35"/>
      <c r="PHL152" s="35"/>
      <c r="PHM152" s="35"/>
      <c r="PHN152" s="35"/>
      <c r="PHO152" s="35"/>
      <c r="PHP152" s="35"/>
      <c r="PHQ152" s="35"/>
      <c r="PHR152" s="35"/>
      <c r="PHS152" s="35"/>
      <c r="PHT152" s="35"/>
      <c r="PHU152" s="35"/>
      <c r="PHV152" s="35"/>
      <c r="PHW152" s="35"/>
      <c r="PHX152" s="35"/>
      <c r="PHY152" s="35"/>
      <c r="PHZ152" s="35"/>
      <c r="PIA152" s="35"/>
      <c r="PIB152" s="35"/>
      <c r="PIC152" s="35"/>
      <c r="PID152" s="35"/>
      <c r="PIE152" s="35"/>
      <c r="PIF152" s="35"/>
      <c r="PIG152" s="35"/>
      <c r="PIH152" s="35"/>
      <c r="PII152" s="35"/>
      <c r="PIJ152" s="35"/>
      <c r="PIK152" s="35"/>
      <c r="PIL152" s="35"/>
      <c r="PIM152" s="35"/>
      <c r="PIN152" s="35"/>
      <c r="PIO152" s="35"/>
      <c r="PIP152" s="35"/>
      <c r="PIQ152" s="35"/>
      <c r="PIR152" s="35"/>
      <c r="PIS152" s="35"/>
      <c r="PIT152" s="35"/>
      <c r="PIU152" s="35"/>
      <c r="PIV152" s="35"/>
      <c r="PIW152" s="35"/>
      <c r="PIX152" s="35"/>
      <c r="PIY152" s="35"/>
      <c r="PIZ152" s="35"/>
      <c r="PJA152" s="35"/>
      <c r="PJB152" s="35"/>
      <c r="PJC152" s="35"/>
      <c r="PJD152" s="35"/>
      <c r="PJE152" s="35"/>
      <c r="PJF152" s="35"/>
      <c r="PJG152" s="35"/>
      <c r="PJH152" s="35"/>
      <c r="PJI152" s="35"/>
      <c r="PJJ152" s="35"/>
      <c r="PJK152" s="35"/>
      <c r="PJL152" s="35"/>
      <c r="PJM152" s="35"/>
      <c r="PJN152" s="35"/>
      <c r="PJO152" s="35"/>
      <c r="PJP152" s="35"/>
      <c r="PJQ152" s="35"/>
      <c r="PJR152" s="35"/>
      <c r="PJS152" s="35"/>
      <c r="PJT152" s="35"/>
      <c r="PJU152" s="35"/>
      <c r="PJV152" s="35"/>
      <c r="PJW152" s="35"/>
      <c r="PJX152" s="35"/>
      <c r="PJY152" s="35"/>
      <c r="PJZ152" s="35"/>
      <c r="PKA152" s="35"/>
      <c r="PKB152" s="35"/>
      <c r="PKC152" s="35"/>
      <c r="PKD152" s="35"/>
      <c r="PKE152" s="35"/>
      <c r="PKF152" s="35"/>
      <c r="PKG152" s="35"/>
      <c r="PKH152" s="35"/>
      <c r="PKI152" s="35"/>
      <c r="PKJ152" s="35"/>
      <c r="PKK152" s="35"/>
      <c r="PKL152" s="35"/>
      <c r="PKM152" s="35"/>
      <c r="PKN152" s="35"/>
      <c r="PKO152" s="35"/>
      <c r="PKP152" s="35"/>
      <c r="PKQ152" s="35"/>
      <c r="PKR152" s="35"/>
      <c r="PKS152" s="35"/>
      <c r="PKT152" s="35"/>
      <c r="PKU152" s="35"/>
      <c r="PKV152" s="35"/>
      <c r="PKW152" s="35"/>
      <c r="PKX152" s="35"/>
      <c r="PKY152" s="35"/>
      <c r="PKZ152" s="35"/>
      <c r="PLA152" s="35"/>
      <c r="PLB152" s="35"/>
      <c r="PLC152" s="35"/>
      <c r="PLD152" s="35"/>
      <c r="PLE152" s="35"/>
      <c r="PLF152" s="35"/>
      <c r="PLG152" s="35"/>
      <c r="PLH152" s="35"/>
      <c r="PLI152" s="35"/>
      <c r="PLJ152" s="35"/>
      <c r="PLK152" s="35"/>
      <c r="PLL152" s="35"/>
      <c r="PLM152" s="35"/>
      <c r="PLN152" s="35"/>
      <c r="PLO152" s="35"/>
      <c r="PLP152" s="35"/>
      <c r="PLQ152" s="35"/>
      <c r="PLR152" s="35"/>
      <c r="PLS152" s="35"/>
      <c r="PLT152" s="35"/>
      <c r="PLU152" s="35"/>
      <c r="PLV152" s="35"/>
      <c r="PLW152" s="35"/>
      <c r="PLX152" s="35"/>
      <c r="PLY152" s="35"/>
      <c r="PLZ152" s="35"/>
      <c r="PMA152" s="35"/>
      <c r="PMB152" s="35"/>
      <c r="PMC152" s="35"/>
      <c r="PMD152" s="35"/>
      <c r="PME152" s="35"/>
      <c r="PMF152" s="35"/>
      <c r="PMG152" s="35"/>
      <c r="PMH152" s="35"/>
      <c r="PMI152" s="35"/>
      <c r="PMJ152" s="35"/>
      <c r="PMK152" s="35"/>
      <c r="PML152" s="35"/>
      <c r="PMM152" s="35"/>
      <c r="PMN152" s="35"/>
      <c r="PMO152" s="35"/>
      <c r="PMP152" s="35"/>
      <c r="PMQ152" s="35"/>
      <c r="PMR152" s="35"/>
      <c r="PMS152" s="35"/>
      <c r="PMT152" s="35"/>
      <c r="PMU152" s="35"/>
      <c r="PMV152" s="35"/>
      <c r="PMW152" s="35"/>
      <c r="PMX152" s="35"/>
      <c r="PMY152" s="35"/>
      <c r="PMZ152" s="35"/>
      <c r="PNA152" s="35"/>
      <c r="PNB152" s="35"/>
      <c r="PNC152" s="35"/>
      <c r="PND152" s="35"/>
      <c r="PNE152" s="35"/>
      <c r="PNF152" s="35"/>
      <c r="PNG152" s="35"/>
      <c r="PNH152" s="35"/>
      <c r="PNI152" s="35"/>
      <c r="PNJ152" s="35"/>
      <c r="PNK152" s="35"/>
      <c r="PNL152" s="35"/>
      <c r="PNM152" s="35"/>
      <c r="PNN152" s="35"/>
      <c r="PNO152" s="35"/>
      <c r="PNP152" s="35"/>
      <c r="PNQ152" s="35"/>
      <c r="PNR152" s="35"/>
      <c r="PNS152" s="35"/>
      <c r="PNT152" s="35"/>
      <c r="PNU152" s="35"/>
      <c r="PNV152" s="35"/>
      <c r="PNW152" s="35"/>
      <c r="PNX152" s="35"/>
      <c r="PNY152" s="35"/>
      <c r="PNZ152" s="35"/>
      <c r="POA152" s="35"/>
      <c r="POB152" s="35"/>
      <c r="POC152" s="35"/>
      <c r="POD152" s="35"/>
      <c r="POE152" s="35"/>
      <c r="POF152" s="35"/>
      <c r="POG152" s="35"/>
      <c r="POH152" s="35"/>
      <c r="POI152" s="35"/>
      <c r="POJ152" s="35"/>
      <c r="POK152" s="35"/>
      <c r="POL152" s="35"/>
      <c r="POM152" s="35"/>
      <c r="PON152" s="35"/>
      <c r="POO152" s="35"/>
      <c r="POP152" s="35"/>
      <c r="POQ152" s="35"/>
      <c r="POR152" s="35"/>
      <c r="POS152" s="35"/>
      <c r="POT152" s="35"/>
      <c r="POU152" s="35"/>
      <c r="POV152" s="35"/>
      <c r="POW152" s="35"/>
      <c r="POX152" s="35"/>
      <c r="POY152" s="35"/>
      <c r="POZ152" s="35"/>
      <c r="PPA152" s="35"/>
      <c r="PPB152" s="35"/>
      <c r="PPI152" s="35"/>
      <c r="PPJ152" s="35"/>
      <c r="PPK152" s="35"/>
      <c r="PPL152" s="35"/>
      <c r="PPM152" s="35"/>
      <c r="PPN152" s="35"/>
      <c r="PPO152" s="35"/>
      <c r="PPP152" s="35"/>
      <c r="PPQ152" s="35"/>
      <c r="PPR152" s="35"/>
      <c r="PPS152" s="35"/>
      <c r="PPT152" s="35"/>
      <c r="PPU152" s="35"/>
      <c r="PPV152" s="35"/>
      <c r="PPW152" s="35"/>
      <c r="PPX152" s="35"/>
      <c r="PPY152" s="35"/>
      <c r="PPZ152" s="35"/>
      <c r="PQA152" s="35"/>
      <c r="PQB152" s="35"/>
      <c r="PQC152" s="35"/>
      <c r="PQD152" s="35"/>
      <c r="PQE152" s="35"/>
      <c r="PQF152" s="35"/>
      <c r="PQG152" s="35"/>
      <c r="PQH152" s="35"/>
      <c r="PQI152" s="35"/>
      <c r="PQJ152" s="35"/>
      <c r="PQK152" s="35"/>
      <c r="PQL152" s="35"/>
      <c r="PQM152" s="35"/>
      <c r="PQN152" s="35"/>
      <c r="PQO152" s="35"/>
      <c r="PQP152" s="35"/>
      <c r="PQQ152" s="35"/>
      <c r="PQR152" s="35"/>
      <c r="PQS152" s="35"/>
      <c r="PQT152" s="35"/>
      <c r="PQU152" s="35"/>
      <c r="PQV152" s="35"/>
      <c r="PQW152" s="35"/>
      <c r="PQX152" s="35"/>
      <c r="PQY152" s="35"/>
      <c r="PQZ152" s="35"/>
      <c r="PRA152" s="35"/>
      <c r="PRB152" s="35"/>
      <c r="PRC152" s="35"/>
      <c r="PRD152" s="35"/>
      <c r="PRE152" s="35"/>
      <c r="PRF152" s="35"/>
      <c r="PRG152" s="35"/>
      <c r="PRH152" s="35"/>
      <c r="PRI152" s="35"/>
      <c r="PRJ152" s="35"/>
      <c r="PRK152" s="35"/>
      <c r="PRL152" s="35"/>
      <c r="PRM152" s="35"/>
      <c r="PRN152" s="35"/>
      <c r="PRO152" s="35"/>
      <c r="PRP152" s="35"/>
      <c r="PRQ152" s="35"/>
      <c r="PRR152" s="35"/>
      <c r="PRS152" s="35"/>
      <c r="PRT152" s="35"/>
      <c r="PRU152" s="35"/>
      <c r="PRV152" s="35"/>
      <c r="PRW152" s="35"/>
      <c r="PRX152" s="35"/>
      <c r="PRY152" s="35"/>
      <c r="PRZ152" s="35"/>
      <c r="PSA152" s="35"/>
      <c r="PSB152" s="35"/>
      <c r="PSC152" s="35"/>
      <c r="PSD152" s="35"/>
      <c r="PSE152" s="35"/>
      <c r="PSF152" s="35"/>
      <c r="PSG152" s="35"/>
      <c r="PSH152" s="35"/>
      <c r="PSI152" s="35"/>
      <c r="PSJ152" s="35"/>
      <c r="PSK152" s="35"/>
      <c r="PSL152" s="35"/>
      <c r="PSM152" s="35"/>
      <c r="PSN152" s="35"/>
      <c r="PSO152" s="35"/>
      <c r="PSP152" s="35"/>
      <c r="PSQ152" s="35"/>
      <c r="PSR152" s="35"/>
      <c r="PSS152" s="35"/>
      <c r="PST152" s="35"/>
      <c r="PSU152" s="35"/>
      <c r="PSV152" s="35"/>
      <c r="PSW152" s="35"/>
      <c r="PSX152" s="35"/>
      <c r="PSY152" s="35"/>
      <c r="PSZ152" s="35"/>
      <c r="PTA152" s="35"/>
      <c r="PTB152" s="35"/>
      <c r="PTC152" s="35"/>
      <c r="PTD152" s="35"/>
      <c r="PTE152" s="35"/>
      <c r="PTF152" s="35"/>
      <c r="PTG152" s="35"/>
      <c r="PTH152" s="35"/>
      <c r="PTI152" s="35"/>
      <c r="PTJ152" s="35"/>
      <c r="PTK152" s="35"/>
      <c r="PTL152" s="35"/>
      <c r="PTM152" s="35"/>
      <c r="PTN152" s="35"/>
      <c r="PTO152" s="35"/>
      <c r="PTP152" s="35"/>
      <c r="PTQ152" s="35"/>
      <c r="PTR152" s="35"/>
      <c r="PTS152" s="35"/>
      <c r="PTT152" s="35"/>
      <c r="PTU152" s="35"/>
      <c r="PTV152" s="35"/>
      <c r="PTW152" s="35"/>
      <c r="PTX152" s="35"/>
      <c r="PTY152" s="35"/>
      <c r="PTZ152" s="35"/>
      <c r="PUA152" s="35"/>
      <c r="PUB152" s="35"/>
      <c r="PUC152" s="35"/>
      <c r="PUD152" s="35"/>
      <c r="PUE152" s="35"/>
      <c r="PUF152" s="35"/>
      <c r="PUG152" s="35"/>
      <c r="PUH152" s="35"/>
      <c r="PUI152" s="35"/>
      <c r="PUJ152" s="35"/>
      <c r="PUK152" s="35"/>
      <c r="PUL152" s="35"/>
      <c r="PUM152" s="35"/>
      <c r="PUN152" s="35"/>
      <c r="PUO152" s="35"/>
      <c r="PUP152" s="35"/>
      <c r="PUQ152" s="35"/>
      <c r="PUR152" s="35"/>
      <c r="PUS152" s="35"/>
      <c r="PUT152" s="35"/>
      <c r="PUU152" s="35"/>
      <c r="PUV152" s="35"/>
      <c r="PUW152" s="35"/>
      <c r="PUX152" s="35"/>
      <c r="PUY152" s="35"/>
      <c r="PUZ152" s="35"/>
      <c r="PVA152" s="35"/>
      <c r="PVB152" s="35"/>
      <c r="PVC152" s="35"/>
      <c r="PVD152" s="35"/>
      <c r="PVE152" s="35"/>
      <c r="PVF152" s="35"/>
      <c r="PVG152" s="35"/>
      <c r="PVH152" s="35"/>
      <c r="PVI152" s="35"/>
      <c r="PVJ152" s="35"/>
      <c r="PVK152" s="35"/>
      <c r="PVL152" s="35"/>
      <c r="PVM152" s="35"/>
      <c r="PVN152" s="35"/>
      <c r="PVO152" s="35"/>
      <c r="PVP152" s="35"/>
      <c r="PVQ152" s="35"/>
      <c r="PVR152" s="35"/>
      <c r="PVS152" s="35"/>
      <c r="PVT152" s="35"/>
      <c r="PVU152" s="35"/>
      <c r="PVV152" s="35"/>
      <c r="PVW152" s="35"/>
      <c r="PVX152" s="35"/>
      <c r="PVY152" s="35"/>
      <c r="PVZ152" s="35"/>
      <c r="PWA152" s="35"/>
      <c r="PWB152" s="35"/>
      <c r="PWC152" s="35"/>
      <c r="PWD152" s="35"/>
      <c r="PWE152" s="35"/>
      <c r="PWF152" s="35"/>
      <c r="PWG152" s="35"/>
      <c r="PWH152" s="35"/>
      <c r="PWI152" s="35"/>
      <c r="PWJ152" s="35"/>
      <c r="PWK152" s="35"/>
      <c r="PWL152" s="35"/>
      <c r="PWM152" s="35"/>
      <c r="PWN152" s="35"/>
      <c r="PWO152" s="35"/>
      <c r="PWP152" s="35"/>
      <c r="PWQ152" s="35"/>
      <c r="PWR152" s="35"/>
      <c r="PWS152" s="35"/>
      <c r="PWT152" s="35"/>
      <c r="PWU152" s="35"/>
      <c r="PWV152" s="35"/>
      <c r="PWW152" s="35"/>
      <c r="PWX152" s="35"/>
      <c r="PWY152" s="35"/>
      <c r="PWZ152" s="35"/>
      <c r="PXA152" s="35"/>
      <c r="PXB152" s="35"/>
      <c r="PXC152" s="35"/>
      <c r="PXD152" s="35"/>
      <c r="PXE152" s="35"/>
      <c r="PXF152" s="35"/>
      <c r="PXG152" s="35"/>
      <c r="PXH152" s="35"/>
      <c r="PXI152" s="35"/>
      <c r="PXJ152" s="35"/>
      <c r="PXK152" s="35"/>
      <c r="PXL152" s="35"/>
      <c r="PXM152" s="35"/>
      <c r="PXN152" s="35"/>
      <c r="PXO152" s="35"/>
      <c r="PXP152" s="35"/>
      <c r="PXQ152" s="35"/>
      <c r="PXR152" s="35"/>
      <c r="PXS152" s="35"/>
      <c r="PXT152" s="35"/>
      <c r="PXU152" s="35"/>
      <c r="PXV152" s="35"/>
      <c r="PXW152" s="35"/>
      <c r="PXX152" s="35"/>
      <c r="PXY152" s="35"/>
      <c r="PXZ152" s="35"/>
      <c r="PYA152" s="35"/>
      <c r="PYB152" s="35"/>
      <c r="PYC152" s="35"/>
      <c r="PYD152" s="35"/>
      <c r="PYE152" s="35"/>
      <c r="PYF152" s="35"/>
      <c r="PYG152" s="35"/>
      <c r="PYH152" s="35"/>
      <c r="PYI152" s="35"/>
      <c r="PYJ152" s="35"/>
      <c r="PYK152" s="35"/>
      <c r="PYL152" s="35"/>
      <c r="PYM152" s="35"/>
      <c r="PYN152" s="35"/>
      <c r="PYO152" s="35"/>
      <c r="PYP152" s="35"/>
      <c r="PYQ152" s="35"/>
      <c r="PYR152" s="35"/>
      <c r="PYS152" s="35"/>
      <c r="PYT152" s="35"/>
      <c r="PYU152" s="35"/>
      <c r="PYV152" s="35"/>
      <c r="PYW152" s="35"/>
      <c r="PYX152" s="35"/>
      <c r="PZE152" s="35"/>
      <c r="PZF152" s="35"/>
      <c r="PZG152" s="35"/>
      <c r="PZH152" s="35"/>
      <c r="PZI152" s="35"/>
      <c r="PZJ152" s="35"/>
      <c r="PZK152" s="35"/>
      <c r="PZL152" s="35"/>
      <c r="PZM152" s="35"/>
      <c r="PZN152" s="35"/>
      <c r="PZO152" s="35"/>
      <c r="PZP152" s="35"/>
      <c r="PZQ152" s="35"/>
      <c r="PZR152" s="35"/>
      <c r="PZS152" s="35"/>
      <c r="PZT152" s="35"/>
      <c r="PZU152" s="35"/>
      <c r="PZV152" s="35"/>
      <c r="PZW152" s="35"/>
      <c r="PZX152" s="35"/>
      <c r="PZY152" s="35"/>
      <c r="PZZ152" s="35"/>
      <c r="QAA152" s="35"/>
      <c r="QAB152" s="35"/>
      <c r="QAC152" s="35"/>
      <c r="QAD152" s="35"/>
      <c r="QAE152" s="35"/>
      <c r="QAF152" s="35"/>
      <c r="QAG152" s="35"/>
      <c r="QAH152" s="35"/>
      <c r="QAI152" s="35"/>
      <c r="QAJ152" s="35"/>
      <c r="QAK152" s="35"/>
      <c r="QAL152" s="35"/>
      <c r="QAM152" s="35"/>
      <c r="QAN152" s="35"/>
      <c r="QAO152" s="35"/>
      <c r="QAP152" s="35"/>
      <c r="QAQ152" s="35"/>
      <c r="QAR152" s="35"/>
      <c r="QAS152" s="35"/>
      <c r="QAT152" s="35"/>
      <c r="QAU152" s="35"/>
      <c r="QAV152" s="35"/>
      <c r="QAW152" s="35"/>
      <c r="QAX152" s="35"/>
      <c r="QAY152" s="35"/>
      <c r="QAZ152" s="35"/>
      <c r="QBA152" s="35"/>
      <c r="QBB152" s="35"/>
      <c r="QBC152" s="35"/>
      <c r="QBD152" s="35"/>
      <c r="QBE152" s="35"/>
      <c r="QBF152" s="35"/>
      <c r="QBG152" s="35"/>
      <c r="QBH152" s="35"/>
      <c r="QBI152" s="35"/>
      <c r="QBJ152" s="35"/>
      <c r="QBK152" s="35"/>
      <c r="QBL152" s="35"/>
      <c r="QBM152" s="35"/>
      <c r="QBN152" s="35"/>
      <c r="QBO152" s="35"/>
      <c r="QBP152" s="35"/>
      <c r="QBQ152" s="35"/>
      <c r="QBR152" s="35"/>
      <c r="QBS152" s="35"/>
      <c r="QBT152" s="35"/>
      <c r="QBU152" s="35"/>
      <c r="QBV152" s="35"/>
      <c r="QBW152" s="35"/>
      <c r="QBX152" s="35"/>
      <c r="QBY152" s="35"/>
      <c r="QBZ152" s="35"/>
      <c r="QCA152" s="35"/>
      <c r="QCB152" s="35"/>
      <c r="QCC152" s="35"/>
      <c r="QCD152" s="35"/>
      <c r="QCE152" s="35"/>
      <c r="QCF152" s="35"/>
      <c r="QCG152" s="35"/>
      <c r="QCH152" s="35"/>
      <c r="QCI152" s="35"/>
      <c r="QCJ152" s="35"/>
      <c r="QCK152" s="35"/>
      <c r="QCL152" s="35"/>
      <c r="QCM152" s="35"/>
      <c r="QCN152" s="35"/>
      <c r="QCO152" s="35"/>
      <c r="QCP152" s="35"/>
      <c r="QCQ152" s="35"/>
      <c r="QCR152" s="35"/>
      <c r="QCS152" s="35"/>
      <c r="QCT152" s="35"/>
      <c r="QCU152" s="35"/>
      <c r="QCV152" s="35"/>
      <c r="QCW152" s="35"/>
      <c r="QCX152" s="35"/>
      <c r="QCY152" s="35"/>
      <c r="QCZ152" s="35"/>
      <c r="QDA152" s="35"/>
      <c r="QDB152" s="35"/>
      <c r="QDC152" s="35"/>
      <c r="QDD152" s="35"/>
      <c r="QDE152" s="35"/>
      <c r="QDF152" s="35"/>
      <c r="QDG152" s="35"/>
      <c r="QDH152" s="35"/>
      <c r="QDI152" s="35"/>
      <c r="QDJ152" s="35"/>
      <c r="QDK152" s="35"/>
      <c r="QDL152" s="35"/>
      <c r="QDM152" s="35"/>
      <c r="QDN152" s="35"/>
      <c r="QDO152" s="35"/>
      <c r="QDP152" s="35"/>
      <c r="QDQ152" s="35"/>
      <c r="QDR152" s="35"/>
      <c r="QDS152" s="35"/>
      <c r="QDT152" s="35"/>
      <c r="QDU152" s="35"/>
      <c r="QDV152" s="35"/>
      <c r="QDW152" s="35"/>
      <c r="QDX152" s="35"/>
      <c r="QDY152" s="35"/>
      <c r="QDZ152" s="35"/>
      <c r="QEA152" s="35"/>
      <c r="QEB152" s="35"/>
      <c r="QEC152" s="35"/>
      <c r="QED152" s="35"/>
      <c r="QEE152" s="35"/>
      <c r="QEF152" s="35"/>
      <c r="QEG152" s="35"/>
      <c r="QEH152" s="35"/>
      <c r="QEI152" s="35"/>
      <c r="QEJ152" s="35"/>
      <c r="QEK152" s="35"/>
      <c r="QEL152" s="35"/>
      <c r="QEM152" s="35"/>
      <c r="QEN152" s="35"/>
      <c r="QEO152" s="35"/>
      <c r="QEP152" s="35"/>
      <c r="QEQ152" s="35"/>
      <c r="QER152" s="35"/>
      <c r="QES152" s="35"/>
      <c r="QET152" s="35"/>
      <c r="QEU152" s="35"/>
      <c r="QEV152" s="35"/>
      <c r="QEW152" s="35"/>
      <c r="QEX152" s="35"/>
      <c r="QEY152" s="35"/>
      <c r="QEZ152" s="35"/>
      <c r="QFA152" s="35"/>
      <c r="QFB152" s="35"/>
      <c r="QFC152" s="35"/>
      <c r="QFD152" s="35"/>
      <c r="QFE152" s="35"/>
      <c r="QFF152" s="35"/>
      <c r="QFG152" s="35"/>
      <c r="QFH152" s="35"/>
      <c r="QFI152" s="35"/>
      <c r="QFJ152" s="35"/>
      <c r="QFK152" s="35"/>
      <c r="QFL152" s="35"/>
      <c r="QFM152" s="35"/>
      <c r="QFN152" s="35"/>
      <c r="QFO152" s="35"/>
      <c r="QFP152" s="35"/>
      <c r="QFQ152" s="35"/>
      <c r="QFR152" s="35"/>
      <c r="QFS152" s="35"/>
      <c r="QFT152" s="35"/>
      <c r="QFU152" s="35"/>
      <c r="QFV152" s="35"/>
      <c r="QFW152" s="35"/>
      <c r="QFX152" s="35"/>
      <c r="QFY152" s="35"/>
      <c r="QFZ152" s="35"/>
      <c r="QGA152" s="35"/>
      <c r="QGB152" s="35"/>
      <c r="QGC152" s="35"/>
      <c r="QGD152" s="35"/>
      <c r="QGE152" s="35"/>
      <c r="QGF152" s="35"/>
      <c r="QGG152" s="35"/>
      <c r="QGH152" s="35"/>
      <c r="QGI152" s="35"/>
      <c r="QGJ152" s="35"/>
      <c r="QGK152" s="35"/>
      <c r="QGL152" s="35"/>
      <c r="QGM152" s="35"/>
      <c r="QGN152" s="35"/>
      <c r="QGO152" s="35"/>
      <c r="QGP152" s="35"/>
      <c r="QGQ152" s="35"/>
      <c r="QGR152" s="35"/>
      <c r="QGS152" s="35"/>
      <c r="QGT152" s="35"/>
      <c r="QGU152" s="35"/>
      <c r="QGV152" s="35"/>
      <c r="QGW152" s="35"/>
      <c r="QGX152" s="35"/>
      <c r="QGY152" s="35"/>
      <c r="QGZ152" s="35"/>
      <c r="QHA152" s="35"/>
      <c r="QHB152" s="35"/>
      <c r="QHC152" s="35"/>
      <c r="QHD152" s="35"/>
      <c r="QHE152" s="35"/>
      <c r="QHF152" s="35"/>
      <c r="QHG152" s="35"/>
      <c r="QHH152" s="35"/>
      <c r="QHI152" s="35"/>
      <c r="QHJ152" s="35"/>
      <c r="QHK152" s="35"/>
      <c r="QHL152" s="35"/>
      <c r="QHM152" s="35"/>
      <c r="QHN152" s="35"/>
      <c r="QHO152" s="35"/>
      <c r="QHP152" s="35"/>
      <c r="QHQ152" s="35"/>
      <c r="QHR152" s="35"/>
      <c r="QHS152" s="35"/>
      <c r="QHT152" s="35"/>
      <c r="QHU152" s="35"/>
      <c r="QHV152" s="35"/>
      <c r="QHW152" s="35"/>
      <c r="QHX152" s="35"/>
      <c r="QHY152" s="35"/>
      <c r="QHZ152" s="35"/>
      <c r="QIA152" s="35"/>
      <c r="QIB152" s="35"/>
      <c r="QIC152" s="35"/>
      <c r="QID152" s="35"/>
      <c r="QIE152" s="35"/>
      <c r="QIF152" s="35"/>
      <c r="QIG152" s="35"/>
      <c r="QIH152" s="35"/>
      <c r="QII152" s="35"/>
      <c r="QIJ152" s="35"/>
      <c r="QIK152" s="35"/>
      <c r="QIL152" s="35"/>
      <c r="QIM152" s="35"/>
      <c r="QIN152" s="35"/>
      <c r="QIO152" s="35"/>
      <c r="QIP152" s="35"/>
      <c r="QIQ152" s="35"/>
      <c r="QIR152" s="35"/>
      <c r="QIS152" s="35"/>
      <c r="QIT152" s="35"/>
      <c r="QJA152" s="35"/>
      <c r="QJB152" s="35"/>
      <c r="QJC152" s="35"/>
      <c r="QJD152" s="35"/>
      <c r="QJE152" s="35"/>
      <c r="QJF152" s="35"/>
      <c r="QJG152" s="35"/>
      <c r="QJH152" s="35"/>
      <c r="QJI152" s="35"/>
      <c r="QJJ152" s="35"/>
      <c r="QJK152" s="35"/>
      <c r="QJL152" s="35"/>
      <c r="QJM152" s="35"/>
      <c r="QJN152" s="35"/>
      <c r="QJO152" s="35"/>
      <c r="QJP152" s="35"/>
      <c r="QJQ152" s="35"/>
      <c r="QJR152" s="35"/>
      <c r="QJS152" s="35"/>
      <c r="QJT152" s="35"/>
      <c r="QJU152" s="35"/>
      <c r="QJV152" s="35"/>
      <c r="QJW152" s="35"/>
      <c r="QJX152" s="35"/>
      <c r="QJY152" s="35"/>
      <c r="QJZ152" s="35"/>
      <c r="QKA152" s="35"/>
      <c r="QKB152" s="35"/>
      <c r="QKC152" s="35"/>
      <c r="QKD152" s="35"/>
      <c r="QKE152" s="35"/>
      <c r="QKF152" s="35"/>
      <c r="QKG152" s="35"/>
      <c r="QKH152" s="35"/>
      <c r="QKI152" s="35"/>
      <c r="QKJ152" s="35"/>
      <c r="QKK152" s="35"/>
      <c r="QKL152" s="35"/>
      <c r="QKM152" s="35"/>
      <c r="QKN152" s="35"/>
      <c r="QKO152" s="35"/>
      <c r="QKP152" s="35"/>
      <c r="QKQ152" s="35"/>
      <c r="QKR152" s="35"/>
      <c r="QKS152" s="35"/>
      <c r="QKT152" s="35"/>
      <c r="QKU152" s="35"/>
      <c r="QKV152" s="35"/>
      <c r="QKW152" s="35"/>
      <c r="QKX152" s="35"/>
      <c r="QKY152" s="35"/>
      <c r="QKZ152" s="35"/>
      <c r="QLA152" s="35"/>
      <c r="QLB152" s="35"/>
      <c r="QLC152" s="35"/>
      <c r="QLD152" s="35"/>
      <c r="QLE152" s="35"/>
      <c r="QLF152" s="35"/>
      <c r="QLG152" s="35"/>
      <c r="QLH152" s="35"/>
      <c r="QLI152" s="35"/>
      <c r="QLJ152" s="35"/>
      <c r="QLK152" s="35"/>
      <c r="QLL152" s="35"/>
      <c r="QLM152" s="35"/>
      <c r="QLN152" s="35"/>
      <c r="QLO152" s="35"/>
      <c r="QLP152" s="35"/>
      <c r="QLQ152" s="35"/>
      <c r="QLR152" s="35"/>
      <c r="QLS152" s="35"/>
      <c r="QLT152" s="35"/>
      <c r="QLU152" s="35"/>
      <c r="QLV152" s="35"/>
      <c r="QLW152" s="35"/>
      <c r="QLX152" s="35"/>
      <c r="QLY152" s="35"/>
      <c r="QLZ152" s="35"/>
      <c r="QMA152" s="35"/>
      <c r="QMB152" s="35"/>
      <c r="QMC152" s="35"/>
      <c r="QMD152" s="35"/>
      <c r="QME152" s="35"/>
      <c r="QMF152" s="35"/>
      <c r="QMG152" s="35"/>
      <c r="QMH152" s="35"/>
      <c r="QMI152" s="35"/>
      <c r="QMJ152" s="35"/>
      <c r="QMK152" s="35"/>
      <c r="QML152" s="35"/>
      <c r="QMM152" s="35"/>
      <c r="QMN152" s="35"/>
      <c r="QMO152" s="35"/>
      <c r="QMP152" s="35"/>
      <c r="QMQ152" s="35"/>
      <c r="QMR152" s="35"/>
      <c r="QMS152" s="35"/>
      <c r="QMT152" s="35"/>
      <c r="QMU152" s="35"/>
      <c r="QMV152" s="35"/>
      <c r="QMW152" s="35"/>
      <c r="QMX152" s="35"/>
      <c r="QMY152" s="35"/>
      <c r="QMZ152" s="35"/>
      <c r="QNA152" s="35"/>
      <c r="QNB152" s="35"/>
      <c r="QNC152" s="35"/>
      <c r="QND152" s="35"/>
      <c r="QNE152" s="35"/>
      <c r="QNF152" s="35"/>
      <c r="QNG152" s="35"/>
      <c r="QNH152" s="35"/>
      <c r="QNI152" s="35"/>
      <c r="QNJ152" s="35"/>
      <c r="QNK152" s="35"/>
      <c r="QNL152" s="35"/>
      <c r="QNM152" s="35"/>
      <c r="QNN152" s="35"/>
      <c r="QNO152" s="35"/>
      <c r="QNP152" s="35"/>
      <c r="QNQ152" s="35"/>
      <c r="QNR152" s="35"/>
      <c r="QNS152" s="35"/>
      <c r="QNT152" s="35"/>
      <c r="QNU152" s="35"/>
      <c r="QNV152" s="35"/>
      <c r="QNW152" s="35"/>
      <c r="QNX152" s="35"/>
      <c r="QNY152" s="35"/>
      <c r="QNZ152" s="35"/>
      <c r="QOA152" s="35"/>
      <c r="QOB152" s="35"/>
      <c r="QOC152" s="35"/>
      <c r="QOD152" s="35"/>
      <c r="QOE152" s="35"/>
      <c r="QOF152" s="35"/>
      <c r="QOG152" s="35"/>
      <c r="QOH152" s="35"/>
      <c r="QOI152" s="35"/>
      <c r="QOJ152" s="35"/>
      <c r="QOK152" s="35"/>
      <c r="QOL152" s="35"/>
      <c r="QOM152" s="35"/>
      <c r="QON152" s="35"/>
      <c r="QOO152" s="35"/>
      <c r="QOP152" s="35"/>
      <c r="QOQ152" s="35"/>
      <c r="QOR152" s="35"/>
      <c r="QOS152" s="35"/>
      <c r="QOT152" s="35"/>
      <c r="QOU152" s="35"/>
      <c r="QOV152" s="35"/>
      <c r="QOW152" s="35"/>
      <c r="QOX152" s="35"/>
      <c r="QOY152" s="35"/>
      <c r="QOZ152" s="35"/>
      <c r="QPA152" s="35"/>
      <c r="QPB152" s="35"/>
      <c r="QPC152" s="35"/>
      <c r="QPD152" s="35"/>
      <c r="QPE152" s="35"/>
      <c r="QPF152" s="35"/>
      <c r="QPG152" s="35"/>
      <c r="QPH152" s="35"/>
      <c r="QPI152" s="35"/>
      <c r="QPJ152" s="35"/>
      <c r="QPK152" s="35"/>
      <c r="QPL152" s="35"/>
      <c r="QPM152" s="35"/>
      <c r="QPN152" s="35"/>
      <c r="QPO152" s="35"/>
      <c r="QPP152" s="35"/>
      <c r="QPQ152" s="35"/>
      <c r="QPR152" s="35"/>
      <c r="QPS152" s="35"/>
      <c r="QPT152" s="35"/>
      <c r="QPU152" s="35"/>
      <c r="QPV152" s="35"/>
      <c r="QPW152" s="35"/>
      <c r="QPX152" s="35"/>
      <c r="QPY152" s="35"/>
      <c r="QPZ152" s="35"/>
      <c r="QQA152" s="35"/>
      <c r="QQB152" s="35"/>
      <c r="QQC152" s="35"/>
      <c r="QQD152" s="35"/>
      <c r="QQE152" s="35"/>
      <c r="QQF152" s="35"/>
      <c r="QQG152" s="35"/>
      <c r="QQH152" s="35"/>
      <c r="QQI152" s="35"/>
      <c r="QQJ152" s="35"/>
      <c r="QQK152" s="35"/>
      <c r="QQL152" s="35"/>
      <c r="QQM152" s="35"/>
      <c r="QQN152" s="35"/>
      <c r="QQO152" s="35"/>
      <c r="QQP152" s="35"/>
      <c r="QQQ152" s="35"/>
      <c r="QQR152" s="35"/>
      <c r="QQS152" s="35"/>
      <c r="QQT152" s="35"/>
      <c r="QQU152" s="35"/>
      <c r="QQV152" s="35"/>
      <c r="QQW152" s="35"/>
      <c r="QQX152" s="35"/>
      <c r="QQY152" s="35"/>
      <c r="QQZ152" s="35"/>
      <c r="QRA152" s="35"/>
      <c r="QRB152" s="35"/>
      <c r="QRC152" s="35"/>
      <c r="QRD152" s="35"/>
      <c r="QRE152" s="35"/>
      <c r="QRF152" s="35"/>
      <c r="QRG152" s="35"/>
      <c r="QRH152" s="35"/>
      <c r="QRI152" s="35"/>
      <c r="QRJ152" s="35"/>
      <c r="QRK152" s="35"/>
      <c r="QRL152" s="35"/>
      <c r="QRM152" s="35"/>
      <c r="QRN152" s="35"/>
      <c r="QRO152" s="35"/>
      <c r="QRP152" s="35"/>
      <c r="QRQ152" s="35"/>
      <c r="QRR152" s="35"/>
      <c r="QRS152" s="35"/>
      <c r="QRT152" s="35"/>
      <c r="QRU152" s="35"/>
      <c r="QRV152" s="35"/>
      <c r="QRW152" s="35"/>
      <c r="QRX152" s="35"/>
      <c r="QRY152" s="35"/>
      <c r="QRZ152" s="35"/>
      <c r="QSA152" s="35"/>
      <c r="QSB152" s="35"/>
      <c r="QSC152" s="35"/>
      <c r="QSD152" s="35"/>
      <c r="QSE152" s="35"/>
      <c r="QSF152" s="35"/>
      <c r="QSG152" s="35"/>
      <c r="QSH152" s="35"/>
      <c r="QSI152" s="35"/>
      <c r="QSJ152" s="35"/>
      <c r="QSK152" s="35"/>
      <c r="QSL152" s="35"/>
      <c r="QSM152" s="35"/>
      <c r="QSN152" s="35"/>
      <c r="QSO152" s="35"/>
      <c r="QSP152" s="35"/>
      <c r="QSW152" s="35"/>
      <c r="QSX152" s="35"/>
      <c r="QSY152" s="35"/>
      <c r="QSZ152" s="35"/>
      <c r="QTA152" s="35"/>
      <c r="QTB152" s="35"/>
      <c r="QTC152" s="35"/>
      <c r="QTD152" s="35"/>
      <c r="QTE152" s="35"/>
      <c r="QTF152" s="35"/>
      <c r="QTG152" s="35"/>
      <c r="QTH152" s="35"/>
      <c r="QTI152" s="35"/>
      <c r="QTJ152" s="35"/>
      <c r="QTK152" s="35"/>
      <c r="QTL152" s="35"/>
      <c r="QTM152" s="35"/>
      <c r="QTN152" s="35"/>
      <c r="QTO152" s="35"/>
      <c r="QTP152" s="35"/>
      <c r="QTQ152" s="35"/>
      <c r="QTR152" s="35"/>
      <c r="QTS152" s="35"/>
      <c r="QTT152" s="35"/>
      <c r="QTU152" s="35"/>
      <c r="QTV152" s="35"/>
      <c r="QTW152" s="35"/>
      <c r="QTX152" s="35"/>
      <c r="QTY152" s="35"/>
      <c r="QTZ152" s="35"/>
      <c r="QUA152" s="35"/>
      <c r="QUB152" s="35"/>
      <c r="QUC152" s="35"/>
      <c r="QUD152" s="35"/>
      <c r="QUE152" s="35"/>
      <c r="QUF152" s="35"/>
      <c r="QUG152" s="35"/>
      <c r="QUH152" s="35"/>
      <c r="QUI152" s="35"/>
      <c r="QUJ152" s="35"/>
      <c r="QUK152" s="35"/>
      <c r="QUL152" s="35"/>
      <c r="QUM152" s="35"/>
      <c r="QUN152" s="35"/>
      <c r="QUO152" s="35"/>
      <c r="QUP152" s="35"/>
      <c r="QUQ152" s="35"/>
      <c r="QUR152" s="35"/>
      <c r="QUS152" s="35"/>
      <c r="QUT152" s="35"/>
      <c r="QUU152" s="35"/>
      <c r="QUV152" s="35"/>
      <c r="QUW152" s="35"/>
      <c r="QUX152" s="35"/>
      <c r="QUY152" s="35"/>
      <c r="QUZ152" s="35"/>
      <c r="QVA152" s="35"/>
      <c r="QVB152" s="35"/>
      <c r="QVC152" s="35"/>
      <c r="QVD152" s="35"/>
      <c r="QVE152" s="35"/>
      <c r="QVF152" s="35"/>
      <c r="QVG152" s="35"/>
      <c r="QVH152" s="35"/>
      <c r="QVI152" s="35"/>
      <c r="QVJ152" s="35"/>
      <c r="QVK152" s="35"/>
      <c r="QVL152" s="35"/>
      <c r="QVM152" s="35"/>
      <c r="QVN152" s="35"/>
      <c r="QVO152" s="35"/>
      <c r="QVP152" s="35"/>
      <c r="QVQ152" s="35"/>
      <c r="QVR152" s="35"/>
      <c r="QVS152" s="35"/>
      <c r="QVT152" s="35"/>
      <c r="QVU152" s="35"/>
      <c r="QVV152" s="35"/>
      <c r="QVW152" s="35"/>
      <c r="QVX152" s="35"/>
      <c r="QVY152" s="35"/>
      <c r="QVZ152" s="35"/>
      <c r="QWA152" s="35"/>
      <c r="QWB152" s="35"/>
      <c r="QWC152" s="35"/>
      <c r="QWD152" s="35"/>
      <c r="QWE152" s="35"/>
      <c r="QWF152" s="35"/>
      <c r="QWG152" s="35"/>
      <c r="QWH152" s="35"/>
      <c r="QWI152" s="35"/>
      <c r="QWJ152" s="35"/>
      <c r="QWK152" s="35"/>
      <c r="QWL152" s="35"/>
      <c r="QWM152" s="35"/>
      <c r="QWN152" s="35"/>
      <c r="QWO152" s="35"/>
      <c r="QWP152" s="35"/>
      <c r="QWQ152" s="35"/>
      <c r="QWR152" s="35"/>
      <c r="QWS152" s="35"/>
      <c r="QWT152" s="35"/>
      <c r="QWU152" s="35"/>
      <c r="QWV152" s="35"/>
      <c r="QWW152" s="35"/>
      <c r="QWX152" s="35"/>
      <c r="QWY152" s="35"/>
      <c r="QWZ152" s="35"/>
      <c r="QXA152" s="35"/>
      <c r="QXB152" s="35"/>
      <c r="QXC152" s="35"/>
      <c r="QXD152" s="35"/>
      <c r="QXE152" s="35"/>
      <c r="QXF152" s="35"/>
      <c r="QXG152" s="35"/>
      <c r="QXH152" s="35"/>
      <c r="QXI152" s="35"/>
      <c r="QXJ152" s="35"/>
      <c r="QXK152" s="35"/>
      <c r="QXL152" s="35"/>
      <c r="QXM152" s="35"/>
      <c r="QXN152" s="35"/>
      <c r="QXO152" s="35"/>
      <c r="QXP152" s="35"/>
      <c r="QXQ152" s="35"/>
      <c r="QXR152" s="35"/>
      <c r="QXS152" s="35"/>
      <c r="QXT152" s="35"/>
      <c r="QXU152" s="35"/>
      <c r="QXV152" s="35"/>
      <c r="QXW152" s="35"/>
      <c r="QXX152" s="35"/>
      <c r="QXY152" s="35"/>
      <c r="QXZ152" s="35"/>
      <c r="QYA152" s="35"/>
      <c r="QYB152" s="35"/>
      <c r="QYC152" s="35"/>
      <c r="QYD152" s="35"/>
      <c r="QYE152" s="35"/>
      <c r="QYF152" s="35"/>
      <c r="QYG152" s="35"/>
      <c r="QYH152" s="35"/>
      <c r="QYI152" s="35"/>
      <c r="QYJ152" s="35"/>
      <c r="QYK152" s="35"/>
      <c r="QYL152" s="35"/>
      <c r="QYM152" s="35"/>
      <c r="QYN152" s="35"/>
      <c r="QYO152" s="35"/>
      <c r="QYP152" s="35"/>
      <c r="QYQ152" s="35"/>
      <c r="QYR152" s="35"/>
      <c r="QYS152" s="35"/>
      <c r="QYT152" s="35"/>
      <c r="QYU152" s="35"/>
      <c r="QYV152" s="35"/>
      <c r="QYW152" s="35"/>
      <c r="QYX152" s="35"/>
      <c r="QYY152" s="35"/>
      <c r="QYZ152" s="35"/>
      <c r="QZA152" s="35"/>
      <c r="QZB152" s="35"/>
      <c r="QZC152" s="35"/>
      <c r="QZD152" s="35"/>
      <c r="QZE152" s="35"/>
      <c r="QZF152" s="35"/>
      <c r="QZG152" s="35"/>
      <c r="QZH152" s="35"/>
      <c r="QZI152" s="35"/>
      <c r="QZJ152" s="35"/>
      <c r="QZK152" s="35"/>
      <c r="QZL152" s="35"/>
      <c r="QZM152" s="35"/>
      <c r="QZN152" s="35"/>
      <c r="QZO152" s="35"/>
      <c r="QZP152" s="35"/>
      <c r="QZQ152" s="35"/>
      <c r="QZR152" s="35"/>
      <c r="QZS152" s="35"/>
      <c r="QZT152" s="35"/>
      <c r="QZU152" s="35"/>
      <c r="QZV152" s="35"/>
      <c r="QZW152" s="35"/>
      <c r="QZX152" s="35"/>
      <c r="QZY152" s="35"/>
      <c r="QZZ152" s="35"/>
      <c r="RAA152" s="35"/>
      <c r="RAB152" s="35"/>
      <c r="RAC152" s="35"/>
      <c r="RAD152" s="35"/>
      <c r="RAE152" s="35"/>
      <c r="RAF152" s="35"/>
      <c r="RAG152" s="35"/>
      <c r="RAH152" s="35"/>
      <c r="RAI152" s="35"/>
      <c r="RAJ152" s="35"/>
      <c r="RAK152" s="35"/>
      <c r="RAL152" s="35"/>
      <c r="RAM152" s="35"/>
      <c r="RAN152" s="35"/>
      <c r="RAO152" s="35"/>
      <c r="RAP152" s="35"/>
      <c r="RAQ152" s="35"/>
      <c r="RAR152" s="35"/>
      <c r="RAS152" s="35"/>
      <c r="RAT152" s="35"/>
      <c r="RAU152" s="35"/>
      <c r="RAV152" s="35"/>
      <c r="RAW152" s="35"/>
      <c r="RAX152" s="35"/>
      <c r="RAY152" s="35"/>
      <c r="RAZ152" s="35"/>
      <c r="RBA152" s="35"/>
      <c r="RBB152" s="35"/>
      <c r="RBC152" s="35"/>
      <c r="RBD152" s="35"/>
      <c r="RBE152" s="35"/>
      <c r="RBF152" s="35"/>
      <c r="RBG152" s="35"/>
      <c r="RBH152" s="35"/>
      <c r="RBI152" s="35"/>
      <c r="RBJ152" s="35"/>
      <c r="RBK152" s="35"/>
      <c r="RBL152" s="35"/>
      <c r="RBM152" s="35"/>
      <c r="RBN152" s="35"/>
      <c r="RBO152" s="35"/>
      <c r="RBP152" s="35"/>
      <c r="RBQ152" s="35"/>
      <c r="RBR152" s="35"/>
      <c r="RBS152" s="35"/>
      <c r="RBT152" s="35"/>
      <c r="RBU152" s="35"/>
      <c r="RBV152" s="35"/>
      <c r="RBW152" s="35"/>
      <c r="RBX152" s="35"/>
      <c r="RBY152" s="35"/>
      <c r="RBZ152" s="35"/>
      <c r="RCA152" s="35"/>
      <c r="RCB152" s="35"/>
      <c r="RCC152" s="35"/>
      <c r="RCD152" s="35"/>
      <c r="RCE152" s="35"/>
      <c r="RCF152" s="35"/>
      <c r="RCG152" s="35"/>
      <c r="RCH152" s="35"/>
      <c r="RCI152" s="35"/>
      <c r="RCJ152" s="35"/>
      <c r="RCK152" s="35"/>
      <c r="RCL152" s="35"/>
      <c r="RCS152" s="35"/>
      <c r="RCT152" s="35"/>
      <c r="RCU152" s="35"/>
      <c r="RCV152" s="35"/>
      <c r="RCW152" s="35"/>
      <c r="RCX152" s="35"/>
      <c r="RCY152" s="35"/>
      <c r="RCZ152" s="35"/>
      <c r="RDA152" s="35"/>
      <c r="RDB152" s="35"/>
      <c r="RDC152" s="35"/>
      <c r="RDD152" s="35"/>
      <c r="RDE152" s="35"/>
      <c r="RDF152" s="35"/>
      <c r="RDG152" s="35"/>
      <c r="RDH152" s="35"/>
      <c r="RDI152" s="35"/>
      <c r="RDJ152" s="35"/>
      <c r="RDK152" s="35"/>
      <c r="RDL152" s="35"/>
      <c r="RDM152" s="35"/>
      <c r="RDN152" s="35"/>
      <c r="RDO152" s="35"/>
      <c r="RDP152" s="35"/>
      <c r="RDQ152" s="35"/>
      <c r="RDR152" s="35"/>
      <c r="RDS152" s="35"/>
      <c r="RDT152" s="35"/>
      <c r="RDU152" s="35"/>
      <c r="RDV152" s="35"/>
      <c r="RDW152" s="35"/>
      <c r="RDX152" s="35"/>
      <c r="RDY152" s="35"/>
      <c r="RDZ152" s="35"/>
      <c r="REA152" s="35"/>
      <c r="REB152" s="35"/>
      <c r="REC152" s="35"/>
      <c r="RED152" s="35"/>
      <c r="REE152" s="35"/>
      <c r="REF152" s="35"/>
      <c r="REG152" s="35"/>
      <c r="REH152" s="35"/>
      <c r="REI152" s="35"/>
      <c r="REJ152" s="35"/>
      <c r="REK152" s="35"/>
      <c r="REL152" s="35"/>
      <c r="REM152" s="35"/>
      <c r="REN152" s="35"/>
      <c r="REO152" s="35"/>
      <c r="REP152" s="35"/>
      <c r="REQ152" s="35"/>
      <c r="RER152" s="35"/>
      <c r="RES152" s="35"/>
      <c r="RET152" s="35"/>
      <c r="REU152" s="35"/>
      <c r="REV152" s="35"/>
      <c r="REW152" s="35"/>
      <c r="REX152" s="35"/>
      <c r="REY152" s="35"/>
      <c r="REZ152" s="35"/>
      <c r="RFA152" s="35"/>
      <c r="RFB152" s="35"/>
      <c r="RFC152" s="35"/>
      <c r="RFD152" s="35"/>
      <c r="RFE152" s="35"/>
      <c r="RFF152" s="35"/>
      <c r="RFG152" s="35"/>
      <c r="RFH152" s="35"/>
      <c r="RFI152" s="35"/>
      <c r="RFJ152" s="35"/>
      <c r="RFK152" s="35"/>
      <c r="RFL152" s="35"/>
      <c r="RFM152" s="35"/>
      <c r="RFN152" s="35"/>
      <c r="RFO152" s="35"/>
      <c r="RFP152" s="35"/>
      <c r="RFQ152" s="35"/>
      <c r="RFR152" s="35"/>
      <c r="RFS152" s="35"/>
      <c r="RFT152" s="35"/>
      <c r="RFU152" s="35"/>
      <c r="RFV152" s="35"/>
      <c r="RFW152" s="35"/>
      <c r="RFX152" s="35"/>
      <c r="RFY152" s="35"/>
      <c r="RFZ152" s="35"/>
      <c r="RGA152" s="35"/>
      <c r="RGB152" s="35"/>
      <c r="RGC152" s="35"/>
      <c r="RGD152" s="35"/>
      <c r="RGE152" s="35"/>
      <c r="RGF152" s="35"/>
      <c r="RGG152" s="35"/>
      <c r="RGH152" s="35"/>
      <c r="RGI152" s="35"/>
      <c r="RGJ152" s="35"/>
      <c r="RGK152" s="35"/>
      <c r="RGL152" s="35"/>
      <c r="RGM152" s="35"/>
      <c r="RGN152" s="35"/>
      <c r="RGO152" s="35"/>
      <c r="RGP152" s="35"/>
      <c r="RGQ152" s="35"/>
      <c r="RGR152" s="35"/>
      <c r="RGS152" s="35"/>
      <c r="RGT152" s="35"/>
      <c r="RGU152" s="35"/>
      <c r="RGV152" s="35"/>
      <c r="RGW152" s="35"/>
      <c r="RGX152" s="35"/>
      <c r="RGY152" s="35"/>
      <c r="RGZ152" s="35"/>
      <c r="RHA152" s="35"/>
      <c r="RHB152" s="35"/>
      <c r="RHC152" s="35"/>
      <c r="RHD152" s="35"/>
      <c r="RHE152" s="35"/>
      <c r="RHF152" s="35"/>
      <c r="RHG152" s="35"/>
      <c r="RHH152" s="35"/>
      <c r="RHI152" s="35"/>
      <c r="RHJ152" s="35"/>
      <c r="RHK152" s="35"/>
      <c r="RHL152" s="35"/>
      <c r="RHM152" s="35"/>
      <c r="RHN152" s="35"/>
      <c r="RHO152" s="35"/>
      <c r="RHP152" s="35"/>
      <c r="RHQ152" s="35"/>
      <c r="RHR152" s="35"/>
      <c r="RHS152" s="35"/>
      <c r="RHT152" s="35"/>
      <c r="RHU152" s="35"/>
      <c r="RHV152" s="35"/>
      <c r="RHW152" s="35"/>
      <c r="RHX152" s="35"/>
      <c r="RHY152" s="35"/>
      <c r="RHZ152" s="35"/>
      <c r="RIA152" s="35"/>
      <c r="RIB152" s="35"/>
      <c r="RIC152" s="35"/>
      <c r="RID152" s="35"/>
      <c r="RIE152" s="35"/>
      <c r="RIF152" s="35"/>
      <c r="RIG152" s="35"/>
      <c r="RIH152" s="35"/>
      <c r="RII152" s="35"/>
      <c r="RIJ152" s="35"/>
      <c r="RIK152" s="35"/>
      <c r="RIL152" s="35"/>
      <c r="RIM152" s="35"/>
      <c r="RIN152" s="35"/>
      <c r="RIO152" s="35"/>
      <c r="RIP152" s="35"/>
      <c r="RIQ152" s="35"/>
      <c r="RIR152" s="35"/>
      <c r="RIS152" s="35"/>
      <c r="RIT152" s="35"/>
      <c r="RIU152" s="35"/>
      <c r="RIV152" s="35"/>
      <c r="RIW152" s="35"/>
      <c r="RIX152" s="35"/>
      <c r="RIY152" s="35"/>
      <c r="RIZ152" s="35"/>
      <c r="RJA152" s="35"/>
      <c r="RJB152" s="35"/>
      <c r="RJC152" s="35"/>
      <c r="RJD152" s="35"/>
      <c r="RJE152" s="35"/>
      <c r="RJF152" s="35"/>
      <c r="RJG152" s="35"/>
      <c r="RJH152" s="35"/>
      <c r="RJI152" s="35"/>
      <c r="RJJ152" s="35"/>
      <c r="RJK152" s="35"/>
      <c r="RJL152" s="35"/>
      <c r="RJM152" s="35"/>
      <c r="RJN152" s="35"/>
      <c r="RJO152" s="35"/>
      <c r="RJP152" s="35"/>
      <c r="RJQ152" s="35"/>
      <c r="RJR152" s="35"/>
      <c r="RJS152" s="35"/>
      <c r="RJT152" s="35"/>
      <c r="RJU152" s="35"/>
      <c r="RJV152" s="35"/>
      <c r="RJW152" s="35"/>
      <c r="RJX152" s="35"/>
      <c r="RJY152" s="35"/>
      <c r="RJZ152" s="35"/>
      <c r="RKA152" s="35"/>
      <c r="RKB152" s="35"/>
      <c r="RKC152" s="35"/>
      <c r="RKD152" s="35"/>
      <c r="RKE152" s="35"/>
      <c r="RKF152" s="35"/>
      <c r="RKG152" s="35"/>
      <c r="RKH152" s="35"/>
      <c r="RKI152" s="35"/>
      <c r="RKJ152" s="35"/>
      <c r="RKK152" s="35"/>
      <c r="RKL152" s="35"/>
      <c r="RKM152" s="35"/>
      <c r="RKN152" s="35"/>
      <c r="RKO152" s="35"/>
      <c r="RKP152" s="35"/>
      <c r="RKQ152" s="35"/>
      <c r="RKR152" s="35"/>
      <c r="RKS152" s="35"/>
      <c r="RKT152" s="35"/>
      <c r="RKU152" s="35"/>
      <c r="RKV152" s="35"/>
      <c r="RKW152" s="35"/>
      <c r="RKX152" s="35"/>
      <c r="RKY152" s="35"/>
      <c r="RKZ152" s="35"/>
      <c r="RLA152" s="35"/>
      <c r="RLB152" s="35"/>
      <c r="RLC152" s="35"/>
      <c r="RLD152" s="35"/>
      <c r="RLE152" s="35"/>
      <c r="RLF152" s="35"/>
      <c r="RLG152" s="35"/>
      <c r="RLH152" s="35"/>
      <c r="RLI152" s="35"/>
      <c r="RLJ152" s="35"/>
      <c r="RLK152" s="35"/>
      <c r="RLL152" s="35"/>
      <c r="RLM152" s="35"/>
      <c r="RLN152" s="35"/>
      <c r="RLO152" s="35"/>
      <c r="RLP152" s="35"/>
      <c r="RLQ152" s="35"/>
      <c r="RLR152" s="35"/>
      <c r="RLS152" s="35"/>
      <c r="RLT152" s="35"/>
      <c r="RLU152" s="35"/>
      <c r="RLV152" s="35"/>
      <c r="RLW152" s="35"/>
      <c r="RLX152" s="35"/>
      <c r="RLY152" s="35"/>
      <c r="RLZ152" s="35"/>
      <c r="RMA152" s="35"/>
      <c r="RMB152" s="35"/>
      <c r="RMC152" s="35"/>
      <c r="RMD152" s="35"/>
      <c r="RME152" s="35"/>
      <c r="RMF152" s="35"/>
      <c r="RMG152" s="35"/>
      <c r="RMH152" s="35"/>
      <c r="RMO152" s="35"/>
      <c r="RMP152" s="35"/>
      <c r="RMQ152" s="35"/>
      <c r="RMR152" s="35"/>
      <c r="RMS152" s="35"/>
      <c r="RMT152" s="35"/>
      <c r="RMU152" s="35"/>
      <c r="RMV152" s="35"/>
      <c r="RMW152" s="35"/>
      <c r="RMX152" s="35"/>
      <c r="RMY152" s="35"/>
      <c r="RMZ152" s="35"/>
      <c r="RNA152" s="35"/>
      <c r="RNB152" s="35"/>
      <c r="RNC152" s="35"/>
      <c r="RND152" s="35"/>
      <c r="RNE152" s="35"/>
      <c r="RNF152" s="35"/>
      <c r="RNG152" s="35"/>
      <c r="RNH152" s="35"/>
      <c r="RNI152" s="35"/>
      <c r="RNJ152" s="35"/>
      <c r="RNK152" s="35"/>
      <c r="RNL152" s="35"/>
      <c r="RNM152" s="35"/>
      <c r="RNN152" s="35"/>
      <c r="RNO152" s="35"/>
      <c r="RNP152" s="35"/>
      <c r="RNQ152" s="35"/>
      <c r="RNR152" s="35"/>
      <c r="RNS152" s="35"/>
      <c r="RNT152" s="35"/>
      <c r="RNU152" s="35"/>
      <c r="RNV152" s="35"/>
      <c r="RNW152" s="35"/>
      <c r="RNX152" s="35"/>
      <c r="RNY152" s="35"/>
      <c r="RNZ152" s="35"/>
      <c r="ROA152" s="35"/>
      <c r="ROB152" s="35"/>
      <c r="ROC152" s="35"/>
      <c r="ROD152" s="35"/>
      <c r="ROE152" s="35"/>
      <c r="ROF152" s="35"/>
      <c r="ROG152" s="35"/>
      <c r="ROH152" s="35"/>
      <c r="ROI152" s="35"/>
      <c r="ROJ152" s="35"/>
      <c r="ROK152" s="35"/>
      <c r="ROL152" s="35"/>
      <c r="ROM152" s="35"/>
      <c r="RON152" s="35"/>
      <c r="ROO152" s="35"/>
      <c r="ROP152" s="35"/>
      <c r="ROQ152" s="35"/>
      <c r="ROR152" s="35"/>
      <c r="ROS152" s="35"/>
      <c r="ROT152" s="35"/>
      <c r="ROU152" s="35"/>
      <c r="ROV152" s="35"/>
      <c r="ROW152" s="35"/>
      <c r="ROX152" s="35"/>
      <c r="ROY152" s="35"/>
      <c r="ROZ152" s="35"/>
      <c r="RPA152" s="35"/>
      <c r="RPB152" s="35"/>
      <c r="RPC152" s="35"/>
      <c r="RPD152" s="35"/>
      <c r="RPE152" s="35"/>
      <c r="RPF152" s="35"/>
      <c r="RPG152" s="35"/>
      <c r="RPH152" s="35"/>
      <c r="RPI152" s="35"/>
      <c r="RPJ152" s="35"/>
      <c r="RPK152" s="35"/>
      <c r="RPL152" s="35"/>
      <c r="RPM152" s="35"/>
      <c r="RPN152" s="35"/>
      <c r="RPO152" s="35"/>
      <c r="RPP152" s="35"/>
      <c r="RPQ152" s="35"/>
      <c r="RPR152" s="35"/>
      <c r="RPS152" s="35"/>
      <c r="RPT152" s="35"/>
      <c r="RPU152" s="35"/>
      <c r="RPV152" s="35"/>
      <c r="RPW152" s="35"/>
      <c r="RPX152" s="35"/>
      <c r="RPY152" s="35"/>
      <c r="RPZ152" s="35"/>
      <c r="RQA152" s="35"/>
      <c r="RQB152" s="35"/>
      <c r="RQC152" s="35"/>
      <c r="RQD152" s="35"/>
      <c r="RQE152" s="35"/>
      <c r="RQF152" s="35"/>
      <c r="RQG152" s="35"/>
      <c r="RQH152" s="35"/>
      <c r="RQI152" s="35"/>
      <c r="RQJ152" s="35"/>
      <c r="RQK152" s="35"/>
      <c r="RQL152" s="35"/>
      <c r="RQM152" s="35"/>
      <c r="RQN152" s="35"/>
      <c r="RQO152" s="35"/>
      <c r="RQP152" s="35"/>
      <c r="RQQ152" s="35"/>
      <c r="RQR152" s="35"/>
      <c r="RQS152" s="35"/>
      <c r="RQT152" s="35"/>
      <c r="RQU152" s="35"/>
      <c r="RQV152" s="35"/>
      <c r="RQW152" s="35"/>
      <c r="RQX152" s="35"/>
      <c r="RQY152" s="35"/>
      <c r="RQZ152" s="35"/>
      <c r="RRA152" s="35"/>
      <c r="RRB152" s="35"/>
      <c r="RRC152" s="35"/>
      <c r="RRD152" s="35"/>
      <c r="RRE152" s="35"/>
      <c r="RRF152" s="35"/>
      <c r="RRG152" s="35"/>
      <c r="RRH152" s="35"/>
      <c r="RRI152" s="35"/>
      <c r="RRJ152" s="35"/>
      <c r="RRK152" s="35"/>
      <c r="RRL152" s="35"/>
      <c r="RRM152" s="35"/>
      <c r="RRN152" s="35"/>
      <c r="RRO152" s="35"/>
      <c r="RRP152" s="35"/>
      <c r="RRQ152" s="35"/>
      <c r="RRR152" s="35"/>
      <c r="RRS152" s="35"/>
      <c r="RRT152" s="35"/>
      <c r="RRU152" s="35"/>
      <c r="RRV152" s="35"/>
      <c r="RRW152" s="35"/>
      <c r="RRX152" s="35"/>
      <c r="RRY152" s="35"/>
      <c r="RRZ152" s="35"/>
      <c r="RSA152" s="35"/>
      <c r="RSB152" s="35"/>
      <c r="RSC152" s="35"/>
      <c r="RSD152" s="35"/>
      <c r="RSE152" s="35"/>
      <c r="RSF152" s="35"/>
      <c r="RSG152" s="35"/>
      <c r="RSH152" s="35"/>
      <c r="RSI152" s="35"/>
      <c r="RSJ152" s="35"/>
      <c r="RSK152" s="35"/>
      <c r="RSL152" s="35"/>
      <c r="RSM152" s="35"/>
      <c r="RSN152" s="35"/>
      <c r="RSO152" s="35"/>
      <c r="RSP152" s="35"/>
      <c r="RSQ152" s="35"/>
      <c r="RSR152" s="35"/>
      <c r="RSS152" s="35"/>
      <c r="RST152" s="35"/>
      <c r="RSU152" s="35"/>
      <c r="RSV152" s="35"/>
      <c r="RSW152" s="35"/>
      <c r="RSX152" s="35"/>
      <c r="RSY152" s="35"/>
      <c r="RSZ152" s="35"/>
      <c r="RTA152" s="35"/>
      <c r="RTB152" s="35"/>
      <c r="RTC152" s="35"/>
      <c r="RTD152" s="35"/>
      <c r="RTE152" s="35"/>
      <c r="RTF152" s="35"/>
      <c r="RTG152" s="35"/>
      <c r="RTH152" s="35"/>
      <c r="RTI152" s="35"/>
      <c r="RTJ152" s="35"/>
      <c r="RTK152" s="35"/>
      <c r="RTL152" s="35"/>
      <c r="RTM152" s="35"/>
      <c r="RTN152" s="35"/>
      <c r="RTO152" s="35"/>
      <c r="RTP152" s="35"/>
      <c r="RTQ152" s="35"/>
      <c r="RTR152" s="35"/>
      <c r="RTS152" s="35"/>
      <c r="RTT152" s="35"/>
      <c r="RTU152" s="35"/>
      <c r="RTV152" s="35"/>
      <c r="RTW152" s="35"/>
      <c r="RTX152" s="35"/>
      <c r="RTY152" s="35"/>
      <c r="RTZ152" s="35"/>
      <c r="RUA152" s="35"/>
      <c r="RUB152" s="35"/>
      <c r="RUC152" s="35"/>
      <c r="RUD152" s="35"/>
      <c r="RUE152" s="35"/>
      <c r="RUF152" s="35"/>
      <c r="RUG152" s="35"/>
      <c r="RUH152" s="35"/>
      <c r="RUI152" s="35"/>
      <c r="RUJ152" s="35"/>
      <c r="RUK152" s="35"/>
      <c r="RUL152" s="35"/>
      <c r="RUM152" s="35"/>
      <c r="RUN152" s="35"/>
      <c r="RUO152" s="35"/>
      <c r="RUP152" s="35"/>
      <c r="RUQ152" s="35"/>
      <c r="RUR152" s="35"/>
      <c r="RUS152" s="35"/>
      <c r="RUT152" s="35"/>
      <c r="RUU152" s="35"/>
      <c r="RUV152" s="35"/>
      <c r="RUW152" s="35"/>
      <c r="RUX152" s="35"/>
      <c r="RUY152" s="35"/>
      <c r="RUZ152" s="35"/>
      <c r="RVA152" s="35"/>
      <c r="RVB152" s="35"/>
      <c r="RVC152" s="35"/>
      <c r="RVD152" s="35"/>
      <c r="RVE152" s="35"/>
      <c r="RVF152" s="35"/>
      <c r="RVG152" s="35"/>
      <c r="RVH152" s="35"/>
      <c r="RVI152" s="35"/>
      <c r="RVJ152" s="35"/>
      <c r="RVK152" s="35"/>
      <c r="RVL152" s="35"/>
      <c r="RVM152" s="35"/>
      <c r="RVN152" s="35"/>
      <c r="RVO152" s="35"/>
      <c r="RVP152" s="35"/>
      <c r="RVQ152" s="35"/>
      <c r="RVR152" s="35"/>
      <c r="RVS152" s="35"/>
      <c r="RVT152" s="35"/>
      <c r="RVU152" s="35"/>
      <c r="RVV152" s="35"/>
      <c r="RVW152" s="35"/>
      <c r="RVX152" s="35"/>
      <c r="RVY152" s="35"/>
      <c r="RVZ152" s="35"/>
      <c r="RWA152" s="35"/>
      <c r="RWB152" s="35"/>
      <c r="RWC152" s="35"/>
      <c r="RWD152" s="35"/>
      <c r="RWK152" s="35"/>
      <c r="RWL152" s="35"/>
      <c r="RWM152" s="35"/>
      <c r="RWN152" s="35"/>
      <c r="RWO152" s="35"/>
      <c r="RWP152" s="35"/>
      <c r="RWQ152" s="35"/>
      <c r="RWR152" s="35"/>
      <c r="RWS152" s="35"/>
      <c r="RWT152" s="35"/>
      <c r="RWU152" s="35"/>
      <c r="RWV152" s="35"/>
      <c r="RWW152" s="35"/>
      <c r="RWX152" s="35"/>
      <c r="RWY152" s="35"/>
      <c r="RWZ152" s="35"/>
      <c r="RXA152" s="35"/>
      <c r="RXB152" s="35"/>
      <c r="RXC152" s="35"/>
      <c r="RXD152" s="35"/>
      <c r="RXE152" s="35"/>
      <c r="RXF152" s="35"/>
      <c r="RXG152" s="35"/>
      <c r="RXH152" s="35"/>
      <c r="RXI152" s="35"/>
      <c r="RXJ152" s="35"/>
      <c r="RXK152" s="35"/>
      <c r="RXL152" s="35"/>
      <c r="RXM152" s="35"/>
      <c r="RXN152" s="35"/>
      <c r="RXO152" s="35"/>
      <c r="RXP152" s="35"/>
      <c r="RXQ152" s="35"/>
      <c r="RXR152" s="35"/>
      <c r="RXS152" s="35"/>
      <c r="RXT152" s="35"/>
      <c r="RXU152" s="35"/>
      <c r="RXV152" s="35"/>
      <c r="RXW152" s="35"/>
      <c r="RXX152" s="35"/>
      <c r="RXY152" s="35"/>
      <c r="RXZ152" s="35"/>
      <c r="RYA152" s="35"/>
      <c r="RYB152" s="35"/>
      <c r="RYC152" s="35"/>
      <c r="RYD152" s="35"/>
      <c r="RYE152" s="35"/>
      <c r="RYF152" s="35"/>
      <c r="RYG152" s="35"/>
      <c r="RYH152" s="35"/>
      <c r="RYI152" s="35"/>
      <c r="RYJ152" s="35"/>
      <c r="RYK152" s="35"/>
      <c r="RYL152" s="35"/>
      <c r="RYM152" s="35"/>
      <c r="RYN152" s="35"/>
      <c r="RYO152" s="35"/>
      <c r="RYP152" s="35"/>
      <c r="RYQ152" s="35"/>
      <c r="RYR152" s="35"/>
      <c r="RYS152" s="35"/>
      <c r="RYT152" s="35"/>
      <c r="RYU152" s="35"/>
      <c r="RYV152" s="35"/>
      <c r="RYW152" s="35"/>
      <c r="RYX152" s="35"/>
      <c r="RYY152" s="35"/>
      <c r="RYZ152" s="35"/>
      <c r="RZA152" s="35"/>
      <c r="RZB152" s="35"/>
      <c r="RZC152" s="35"/>
      <c r="RZD152" s="35"/>
      <c r="RZE152" s="35"/>
      <c r="RZF152" s="35"/>
      <c r="RZG152" s="35"/>
      <c r="RZH152" s="35"/>
      <c r="RZI152" s="35"/>
      <c r="RZJ152" s="35"/>
      <c r="RZK152" s="35"/>
      <c r="RZL152" s="35"/>
      <c r="RZM152" s="35"/>
      <c r="RZN152" s="35"/>
      <c r="RZO152" s="35"/>
      <c r="RZP152" s="35"/>
      <c r="RZQ152" s="35"/>
      <c r="RZR152" s="35"/>
      <c r="RZS152" s="35"/>
      <c r="RZT152" s="35"/>
      <c r="RZU152" s="35"/>
      <c r="RZV152" s="35"/>
      <c r="RZW152" s="35"/>
      <c r="RZX152" s="35"/>
      <c r="RZY152" s="35"/>
      <c r="RZZ152" s="35"/>
      <c r="SAA152" s="35"/>
      <c r="SAB152" s="35"/>
      <c r="SAC152" s="35"/>
      <c r="SAD152" s="35"/>
      <c r="SAE152" s="35"/>
      <c r="SAF152" s="35"/>
      <c r="SAG152" s="35"/>
      <c r="SAH152" s="35"/>
      <c r="SAI152" s="35"/>
      <c r="SAJ152" s="35"/>
      <c r="SAK152" s="35"/>
      <c r="SAL152" s="35"/>
      <c r="SAM152" s="35"/>
      <c r="SAN152" s="35"/>
      <c r="SAO152" s="35"/>
      <c r="SAP152" s="35"/>
      <c r="SAQ152" s="35"/>
      <c r="SAR152" s="35"/>
      <c r="SAS152" s="35"/>
      <c r="SAT152" s="35"/>
      <c r="SAU152" s="35"/>
      <c r="SAV152" s="35"/>
      <c r="SAW152" s="35"/>
      <c r="SAX152" s="35"/>
      <c r="SAY152" s="35"/>
      <c r="SAZ152" s="35"/>
      <c r="SBA152" s="35"/>
      <c r="SBB152" s="35"/>
      <c r="SBC152" s="35"/>
      <c r="SBD152" s="35"/>
      <c r="SBE152" s="35"/>
      <c r="SBF152" s="35"/>
      <c r="SBG152" s="35"/>
      <c r="SBH152" s="35"/>
      <c r="SBI152" s="35"/>
      <c r="SBJ152" s="35"/>
      <c r="SBK152" s="35"/>
      <c r="SBL152" s="35"/>
      <c r="SBM152" s="35"/>
      <c r="SBN152" s="35"/>
      <c r="SBO152" s="35"/>
      <c r="SBP152" s="35"/>
      <c r="SBQ152" s="35"/>
      <c r="SBR152" s="35"/>
      <c r="SBS152" s="35"/>
      <c r="SBT152" s="35"/>
      <c r="SBU152" s="35"/>
      <c r="SBV152" s="35"/>
      <c r="SBW152" s="35"/>
      <c r="SBX152" s="35"/>
      <c r="SBY152" s="35"/>
      <c r="SBZ152" s="35"/>
      <c r="SCA152" s="35"/>
      <c r="SCB152" s="35"/>
      <c r="SCC152" s="35"/>
      <c r="SCD152" s="35"/>
      <c r="SCE152" s="35"/>
      <c r="SCF152" s="35"/>
      <c r="SCG152" s="35"/>
      <c r="SCH152" s="35"/>
      <c r="SCI152" s="35"/>
      <c r="SCJ152" s="35"/>
      <c r="SCK152" s="35"/>
      <c r="SCL152" s="35"/>
      <c r="SCM152" s="35"/>
      <c r="SCN152" s="35"/>
      <c r="SCO152" s="35"/>
      <c r="SCP152" s="35"/>
      <c r="SCQ152" s="35"/>
      <c r="SCR152" s="35"/>
      <c r="SCS152" s="35"/>
      <c r="SCT152" s="35"/>
      <c r="SCU152" s="35"/>
      <c r="SCV152" s="35"/>
      <c r="SCW152" s="35"/>
      <c r="SCX152" s="35"/>
      <c r="SCY152" s="35"/>
      <c r="SCZ152" s="35"/>
      <c r="SDA152" s="35"/>
      <c r="SDB152" s="35"/>
      <c r="SDC152" s="35"/>
      <c r="SDD152" s="35"/>
      <c r="SDE152" s="35"/>
      <c r="SDF152" s="35"/>
      <c r="SDG152" s="35"/>
      <c r="SDH152" s="35"/>
      <c r="SDI152" s="35"/>
      <c r="SDJ152" s="35"/>
      <c r="SDK152" s="35"/>
      <c r="SDL152" s="35"/>
      <c r="SDM152" s="35"/>
      <c r="SDN152" s="35"/>
      <c r="SDO152" s="35"/>
      <c r="SDP152" s="35"/>
      <c r="SDQ152" s="35"/>
      <c r="SDR152" s="35"/>
      <c r="SDS152" s="35"/>
      <c r="SDT152" s="35"/>
      <c r="SDU152" s="35"/>
      <c r="SDV152" s="35"/>
      <c r="SDW152" s="35"/>
      <c r="SDX152" s="35"/>
      <c r="SDY152" s="35"/>
      <c r="SDZ152" s="35"/>
      <c r="SEA152" s="35"/>
      <c r="SEB152" s="35"/>
      <c r="SEC152" s="35"/>
      <c r="SED152" s="35"/>
      <c r="SEE152" s="35"/>
      <c r="SEF152" s="35"/>
      <c r="SEG152" s="35"/>
      <c r="SEH152" s="35"/>
      <c r="SEI152" s="35"/>
      <c r="SEJ152" s="35"/>
      <c r="SEK152" s="35"/>
      <c r="SEL152" s="35"/>
      <c r="SEM152" s="35"/>
      <c r="SEN152" s="35"/>
      <c r="SEO152" s="35"/>
      <c r="SEP152" s="35"/>
      <c r="SEQ152" s="35"/>
      <c r="SER152" s="35"/>
      <c r="SES152" s="35"/>
      <c r="SET152" s="35"/>
      <c r="SEU152" s="35"/>
      <c r="SEV152" s="35"/>
      <c r="SEW152" s="35"/>
      <c r="SEX152" s="35"/>
      <c r="SEY152" s="35"/>
      <c r="SEZ152" s="35"/>
      <c r="SFA152" s="35"/>
      <c r="SFB152" s="35"/>
      <c r="SFC152" s="35"/>
      <c r="SFD152" s="35"/>
      <c r="SFE152" s="35"/>
      <c r="SFF152" s="35"/>
      <c r="SFG152" s="35"/>
      <c r="SFH152" s="35"/>
      <c r="SFI152" s="35"/>
      <c r="SFJ152" s="35"/>
      <c r="SFK152" s="35"/>
      <c r="SFL152" s="35"/>
      <c r="SFM152" s="35"/>
      <c r="SFN152" s="35"/>
      <c r="SFO152" s="35"/>
      <c r="SFP152" s="35"/>
      <c r="SFQ152" s="35"/>
      <c r="SFR152" s="35"/>
      <c r="SFS152" s="35"/>
      <c r="SFT152" s="35"/>
      <c r="SFU152" s="35"/>
      <c r="SFV152" s="35"/>
      <c r="SFW152" s="35"/>
      <c r="SFX152" s="35"/>
      <c r="SFY152" s="35"/>
      <c r="SFZ152" s="35"/>
      <c r="SGG152" s="35"/>
      <c r="SGH152" s="35"/>
      <c r="SGI152" s="35"/>
      <c r="SGJ152" s="35"/>
      <c r="SGK152" s="35"/>
      <c r="SGL152" s="35"/>
      <c r="SGM152" s="35"/>
      <c r="SGN152" s="35"/>
      <c r="SGO152" s="35"/>
      <c r="SGP152" s="35"/>
      <c r="SGQ152" s="35"/>
      <c r="SGR152" s="35"/>
      <c r="SGS152" s="35"/>
      <c r="SGT152" s="35"/>
      <c r="SGU152" s="35"/>
      <c r="SGV152" s="35"/>
      <c r="SGW152" s="35"/>
      <c r="SGX152" s="35"/>
      <c r="SGY152" s="35"/>
      <c r="SGZ152" s="35"/>
      <c r="SHA152" s="35"/>
      <c r="SHB152" s="35"/>
      <c r="SHC152" s="35"/>
      <c r="SHD152" s="35"/>
      <c r="SHE152" s="35"/>
      <c r="SHF152" s="35"/>
      <c r="SHG152" s="35"/>
      <c r="SHH152" s="35"/>
      <c r="SHI152" s="35"/>
      <c r="SHJ152" s="35"/>
      <c r="SHK152" s="35"/>
      <c r="SHL152" s="35"/>
      <c r="SHM152" s="35"/>
      <c r="SHN152" s="35"/>
      <c r="SHO152" s="35"/>
      <c r="SHP152" s="35"/>
      <c r="SHQ152" s="35"/>
      <c r="SHR152" s="35"/>
      <c r="SHS152" s="35"/>
      <c r="SHT152" s="35"/>
      <c r="SHU152" s="35"/>
      <c r="SHV152" s="35"/>
      <c r="SHW152" s="35"/>
      <c r="SHX152" s="35"/>
      <c r="SHY152" s="35"/>
      <c r="SHZ152" s="35"/>
      <c r="SIA152" s="35"/>
      <c r="SIB152" s="35"/>
      <c r="SIC152" s="35"/>
      <c r="SID152" s="35"/>
      <c r="SIE152" s="35"/>
      <c r="SIF152" s="35"/>
      <c r="SIG152" s="35"/>
      <c r="SIH152" s="35"/>
      <c r="SII152" s="35"/>
      <c r="SIJ152" s="35"/>
      <c r="SIK152" s="35"/>
      <c r="SIL152" s="35"/>
      <c r="SIM152" s="35"/>
      <c r="SIN152" s="35"/>
      <c r="SIO152" s="35"/>
      <c r="SIP152" s="35"/>
      <c r="SIQ152" s="35"/>
      <c r="SIR152" s="35"/>
      <c r="SIS152" s="35"/>
      <c r="SIT152" s="35"/>
      <c r="SIU152" s="35"/>
      <c r="SIV152" s="35"/>
      <c r="SIW152" s="35"/>
      <c r="SIX152" s="35"/>
      <c r="SIY152" s="35"/>
      <c r="SIZ152" s="35"/>
      <c r="SJA152" s="35"/>
      <c r="SJB152" s="35"/>
      <c r="SJC152" s="35"/>
      <c r="SJD152" s="35"/>
      <c r="SJE152" s="35"/>
      <c r="SJF152" s="35"/>
      <c r="SJG152" s="35"/>
      <c r="SJH152" s="35"/>
      <c r="SJI152" s="35"/>
      <c r="SJJ152" s="35"/>
      <c r="SJK152" s="35"/>
      <c r="SJL152" s="35"/>
      <c r="SJM152" s="35"/>
      <c r="SJN152" s="35"/>
      <c r="SJO152" s="35"/>
      <c r="SJP152" s="35"/>
      <c r="SJQ152" s="35"/>
      <c r="SJR152" s="35"/>
      <c r="SJS152" s="35"/>
      <c r="SJT152" s="35"/>
      <c r="SJU152" s="35"/>
      <c r="SJV152" s="35"/>
      <c r="SJW152" s="35"/>
      <c r="SJX152" s="35"/>
      <c r="SJY152" s="35"/>
      <c r="SJZ152" s="35"/>
      <c r="SKA152" s="35"/>
      <c r="SKB152" s="35"/>
      <c r="SKC152" s="35"/>
      <c r="SKD152" s="35"/>
      <c r="SKE152" s="35"/>
      <c r="SKF152" s="35"/>
      <c r="SKG152" s="35"/>
      <c r="SKH152" s="35"/>
      <c r="SKI152" s="35"/>
      <c r="SKJ152" s="35"/>
      <c r="SKK152" s="35"/>
      <c r="SKL152" s="35"/>
      <c r="SKM152" s="35"/>
      <c r="SKN152" s="35"/>
      <c r="SKO152" s="35"/>
      <c r="SKP152" s="35"/>
      <c r="SKQ152" s="35"/>
      <c r="SKR152" s="35"/>
      <c r="SKS152" s="35"/>
      <c r="SKT152" s="35"/>
      <c r="SKU152" s="35"/>
      <c r="SKV152" s="35"/>
      <c r="SKW152" s="35"/>
      <c r="SKX152" s="35"/>
      <c r="SKY152" s="35"/>
      <c r="SKZ152" s="35"/>
      <c r="SLA152" s="35"/>
      <c r="SLB152" s="35"/>
      <c r="SLC152" s="35"/>
      <c r="SLD152" s="35"/>
      <c r="SLE152" s="35"/>
      <c r="SLF152" s="35"/>
      <c r="SLG152" s="35"/>
      <c r="SLH152" s="35"/>
      <c r="SLI152" s="35"/>
      <c r="SLJ152" s="35"/>
      <c r="SLK152" s="35"/>
      <c r="SLL152" s="35"/>
      <c r="SLM152" s="35"/>
      <c r="SLN152" s="35"/>
      <c r="SLO152" s="35"/>
      <c r="SLP152" s="35"/>
      <c r="SLQ152" s="35"/>
      <c r="SLR152" s="35"/>
      <c r="SLS152" s="35"/>
      <c r="SLT152" s="35"/>
      <c r="SLU152" s="35"/>
      <c r="SLV152" s="35"/>
      <c r="SLW152" s="35"/>
      <c r="SLX152" s="35"/>
      <c r="SLY152" s="35"/>
      <c r="SLZ152" s="35"/>
      <c r="SMA152" s="35"/>
      <c r="SMB152" s="35"/>
      <c r="SMC152" s="35"/>
      <c r="SMD152" s="35"/>
      <c r="SME152" s="35"/>
      <c r="SMF152" s="35"/>
      <c r="SMG152" s="35"/>
      <c r="SMH152" s="35"/>
      <c r="SMI152" s="35"/>
      <c r="SMJ152" s="35"/>
      <c r="SMK152" s="35"/>
      <c r="SML152" s="35"/>
      <c r="SMM152" s="35"/>
      <c r="SMN152" s="35"/>
      <c r="SMO152" s="35"/>
      <c r="SMP152" s="35"/>
      <c r="SMQ152" s="35"/>
      <c r="SMR152" s="35"/>
      <c r="SMS152" s="35"/>
      <c r="SMT152" s="35"/>
      <c r="SMU152" s="35"/>
      <c r="SMV152" s="35"/>
      <c r="SMW152" s="35"/>
      <c r="SMX152" s="35"/>
      <c r="SMY152" s="35"/>
      <c r="SMZ152" s="35"/>
      <c r="SNA152" s="35"/>
      <c r="SNB152" s="35"/>
      <c r="SNC152" s="35"/>
      <c r="SND152" s="35"/>
      <c r="SNE152" s="35"/>
      <c r="SNF152" s="35"/>
      <c r="SNG152" s="35"/>
      <c r="SNH152" s="35"/>
      <c r="SNI152" s="35"/>
      <c r="SNJ152" s="35"/>
      <c r="SNK152" s="35"/>
      <c r="SNL152" s="35"/>
      <c r="SNM152" s="35"/>
      <c r="SNN152" s="35"/>
      <c r="SNO152" s="35"/>
      <c r="SNP152" s="35"/>
      <c r="SNQ152" s="35"/>
      <c r="SNR152" s="35"/>
      <c r="SNS152" s="35"/>
      <c r="SNT152" s="35"/>
      <c r="SNU152" s="35"/>
      <c r="SNV152" s="35"/>
      <c r="SNW152" s="35"/>
      <c r="SNX152" s="35"/>
      <c r="SNY152" s="35"/>
      <c r="SNZ152" s="35"/>
      <c r="SOA152" s="35"/>
      <c r="SOB152" s="35"/>
      <c r="SOC152" s="35"/>
      <c r="SOD152" s="35"/>
      <c r="SOE152" s="35"/>
      <c r="SOF152" s="35"/>
      <c r="SOG152" s="35"/>
      <c r="SOH152" s="35"/>
      <c r="SOI152" s="35"/>
      <c r="SOJ152" s="35"/>
      <c r="SOK152" s="35"/>
      <c r="SOL152" s="35"/>
      <c r="SOM152" s="35"/>
      <c r="SON152" s="35"/>
      <c r="SOO152" s="35"/>
      <c r="SOP152" s="35"/>
      <c r="SOQ152" s="35"/>
      <c r="SOR152" s="35"/>
      <c r="SOS152" s="35"/>
      <c r="SOT152" s="35"/>
      <c r="SOU152" s="35"/>
      <c r="SOV152" s="35"/>
      <c r="SOW152" s="35"/>
      <c r="SOX152" s="35"/>
      <c r="SOY152" s="35"/>
      <c r="SOZ152" s="35"/>
      <c r="SPA152" s="35"/>
      <c r="SPB152" s="35"/>
      <c r="SPC152" s="35"/>
      <c r="SPD152" s="35"/>
      <c r="SPE152" s="35"/>
      <c r="SPF152" s="35"/>
      <c r="SPG152" s="35"/>
      <c r="SPH152" s="35"/>
      <c r="SPI152" s="35"/>
      <c r="SPJ152" s="35"/>
      <c r="SPK152" s="35"/>
      <c r="SPL152" s="35"/>
      <c r="SPM152" s="35"/>
      <c r="SPN152" s="35"/>
      <c r="SPO152" s="35"/>
      <c r="SPP152" s="35"/>
      <c r="SPQ152" s="35"/>
      <c r="SPR152" s="35"/>
      <c r="SPS152" s="35"/>
      <c r="SPT152" s="35"/>
      <c r="SPU152" s="35"/>
      <c r="SPV152" s="35"/>
      <c r="SQC152" s="35"/>
      <c r="SQD152" s="35"/>
      <c r="SQE152" s="35"/>
      <c r="SQF152" s="35"/>
      <c r="SQG152" s="35"/>
      <c r="SQH152" s="35"/>
      <c r="SQI152" s="35"/>
      <c r="SQJ152" s="35"/>
      <c r="SQK152" s="35"/>
      <c r="SQL152" s="35"/>
      <c r="SQM152" s="35"/>
      <c r="SQN152" s="35"/>
      <c r="SQO152" s="35"/>
      <c r="SQP152" s="35"/>
      <c r="SQQ152" s="35"/>
      <c r="SQR152" s="35"/>
      <c r="SQS152" s="35"/>
      <c r="SQT152" s="35"/>
      <c r="SQU152" s="35"/>
      <c r="SQV152" s="35"/>
      <c r="SQW152" s="35"/>
      <c r="SQX152" s="35"/>
      <c r="SQY152" s="35"/>
      <c r="SQZ152" s="35"/>
      <c r="SRA152" s="35"/>
      <c r="SRB152" s="35"/>
      <c r="SRC152" s="35"/>
      <c r="SRD152" s="35"/>
      <c r="SRE152" s="35"/>
      <c r="SRF152" s="35"/>
      <c r="SRG152" s="35"/>
      <c r="SRH152" s="35"/>
      <c r="SRI152" s="35"/>
      <c r="SRJ152" s="35"/>
      <c r="SRK152" s="35"/>
      <c r="SRL152" s="35"/>
      <c r="SRM152" s="35"/>
      <c r="SRN152" s="35"/>
      <c r="SRO152" s="35"/>
      <c r="SRP152" s="35"/>
      <c r="SRQ152" s="35"/>
      <c r="SRR152" s="35"/>
      <c r="SRS152" s="35"/>
      <c r="SRT152" s="35"/>
      <c r="SRU152" s="35"/>
      <c r="SRV152" s="35"/>
      <c r="SRW152" s="35"/>
      <c r="SRX152" s="35"/>
      <c r="SRY152" s="35"/>
      <c r="SRZ152" s="35"/>
      <c r="SSA152" s="35"/>
      <c r="SSB152" s="35"/>
      <c r="SSC152" s="35"/>
      <c r="SSD152" s="35"/>
      <c r="SSE152" s="35"/>
      <c r="SSF152" s="35"/>
      <c r="SSG152" s="35"/>
      <c r="SSH152" s="35"/>
      <c r="SSI152" s="35"/>
      <c r="SSJ152" s="35"/>
      <c r="SSK152" s="35"/>
      <c r="SSL152" s="35"/>
      <c r="SSM152" s="35"/>
      <c r="SSN152" s="35"/>
      <c r="SSO152" s="35"/>
      <c r="SSP152" s="35"/>
      <c r="SSQ152" s="35"/>
      <c r="SSR152" s="35"/>
      <c r="SSS152" s="35"/>
      <c r="SST152" s="35"/>
      <c r="SSU152" s="35"/>
      <c r="SSV152" s="35"/>
      <c r="SSW152" s="35"/>
      <c r="SSX152" s="35"/>
      <c r="SSY152" s="35"/>
      <c r="SSZ152" s="35"/>
      <c r="STA152" s="35"/>
      <c r="STB152" s="35"/>
      <c r="STC152" s="35"/>
      <c r="STD152" s="35"/>
      <c r="STE152" s="35"/>
      <c r="STF152" s="35"/>
      <c r="STG152" s="35"/>
      <c r="STH152" s="35"/>
      <c r="STI152" s="35"/>
      <c r="STJ152" s="35"/>
      <c r="STK152" s="35"/>
      <c r="STL152" s="35"/>
      <c r="STM152" s="35"/>
      <c r="STN152" s="35"/>
      <c r="STO152" s="35"/>
      <c r="STP152" s="35"/>
      <c r="STQ152" s="35"/>
      <c r="STR152" s="35"/>
      <c r="STS152" s="35"/>
      <c r="STT152" s="35"/>
      <c r="STU152" s="35"/>
      <c r="STV152" s="35"/>
      <c r="STW152" s="35"/>
      <c r="STX152" s="35"/>
      <c r="STY152" s="35"/>
      <c r="STZ152" s="35"/>
      <c r="SUA152" s="35"/>
      <c r="SUB152" s="35"/>
      <c r="SUC152" s="35"/>
      <c r="SUD152" s="35"/>
      <c r="SUE152" s="35"/>
      <c r="SUF152" s="35"/>
      <c r="SUG152" s="35"/>
      <c r="SUH152" s="35"/>
      <c r="SUI152" s="35"/>
      <c r="SUJ152" s="35"/>
      <c r="SUK152" s="35"/>
      <c r="SUL152" s="35"/>
      <c r="SUM152" s="35"/>
      <c r="SUN152" s="35"/>
      <c r="SUO152" s="35"/>
      <c r="SUP152" s="35"/>
      <c r="SUQ152" s="35"/>
      <c r="SUR152" s="35"/>
      <c r="SUS152" s="35"/>
      <c r="SUT152" s="35"/>
      <c r="SUU152" s="35"/>
      <c r="SUV152" s="35"/>
      <c r="SUW152" s="35"/>
      <c r="SUX152" s="35"/>
      <c r="SUY152" s="35"/>
      <c r="SUZ152" s="35"/>
      <c r="SVA152" s="35"/>
      <c r="SVB152" s="35"/>
      <c r="SVC152" s="35"/>
      <c r="SVD152" s="35"/>
      <c r="SVE152" s="35"/>
      <c r="SVF152" s="35"/>
      <c r="SVG152" s="35"/>
      <c r="SVH152" s="35"/>
      <c r="SVI152" s="35"/>
      <c r="SVJ152" s="35"/>
      <c r="SVK152" s="35"/>
      <c r="SVL152" s="35"/>
      <c r="SVM152" s="35"/>
      <c r="SVN152" s="35"/>
      <c r="SVO152" s="35"/>
      <c r="SVP152" s="35"/>
      <c r="SVQ152" s="35"/>
      <c r="SVR152" s="35"/>
      <c r="SVS152" s="35"/>
      <c r="SVT152" s="35"/>
      <c r="SVU152" s="35"/>
      <c r="SVV152" s="35"/>
      <c r="SVW152" s="35"/>
      <c r="SVX152" s="35"/>
      <c r="SVY152" s="35"/>
      <c r="SVZ152" s="35"/>
      <c r="SWA152" s="35"/>
      <c r="SWB152" s="35"/>
      <c r="SWC152" s="35"/>
      <c r="SWD152" s="35"/>
      <c r="SWE152" s="35"/>
      <c r="SWF152" s="35"/>
      <c r="SWG152" s="35"/>
      <c r="SWH152" s="35"/>
      <c r="SWI152" s="35"/>
      <c r="SWJ152" s="35"/>
      <c r="SWK152" s="35"/>
      <c r="SWL152" s="35"/>
      <c r="SWM152" s="35"/>
      <c r="SWN152" s="35"/>
      <c r="SWO152" s="35"/>
      <c r="SWP152" s="35"/>
      <c r="SWQ152" s="35"/>
      <c r="SWR152" s="35"/>
      <c r="SWS152" s="35"/>
      <c r="SWT152" s="35"/>
      <c r="SWU152" s="35"/>
      <c r="SWV152" s="35"/>
      <c r="SWW152" s="35"/>
      <c r="SWX152" s="35"/>
      <c r="SWY152" s="35"/>
      <c r="SWZ152" s="35"/>
      <c r="SXA152" s="35"/>
      <c r="SXB152" s="35"/>
      <c r="SXC152" s="35"/>
      <c r="SXD152" s="35"/>
      <c r="SXE152" s="35"/>
      <c r="SXF152" s="35"/>
      <c r="SXG152" s="35"/>
      <c r="SXH152" s="35"/>
      <c r="SXI152" s="35"/>
      <c r="SXJ152" s="35"/>
      <c r="SXK152" s="35"/>
      <c r="SXL152" s="35"/>
      <c r="SXM152" s="35"/>
      <c r="SXN152" s="35"/>
      <c r="SXO152" s="35"/>
      <c r="SXP152" s="35"/>
      <c r="SXQ152" s="35"/>
      <c r="SXR152" s="35"/>
      <c r="SXS152" s="35"/>
      <c r="SXT152" s="35"/>
      <c r="SXU152" s="35"/>
      <c r="SXV152" s="35"/>
      <c r="SXW152" s="35"/>
      <c r="SXX152" s="35"/>
      <c r="SXY152" s="35"/>
      <c r="SXZ152" s="35"/>
      <c r="SYA152" s="35"/>
      <c r="SYB152" s="35"/>
      <c r="SYC152" s="35"/>
      <c r="SYD152" s="35"/>
      <c r="SYE152" s="35"/>
      <c r="SYF152" s="35"/>
      <c r="SYG152" s="35"/>
      <c r="SYH152" s="35"/>
      <c r="SYI152" s="35"/>
      <c r="SYJ152" s="35"/>
      <c r="SYK152" s="35"/>
      <c r="SYL152" s="35"/>
      <c r="SYM152" s="35"/>
      <c r="SYN152" s="35"/>
      <c r="SYO152" s="35"/>
      <c r="SYP152" s="35"/>
      <c r="SYQ152" s="35"/>
      <c r="SYR152" s="35"/>
      <c r="SYS152" s="35"/>
      <c r="SYT152" s="35"/>
      <c r="SYU152" s="35"/>
      <c r="SYV152" s="35"/>
      <c r="SYW152" s="35"/>
      <c r="SYX152" s="35"/>
      <c r="SYY152" s="35"/>
      <c r="SYZ152" s="35"/>
      <c r="SZA152" s="35"/>
      <c r="SZB152" s="35"/>
      <c r="SZC152" s="35"/>
      <c r="SZD152" s="35"/>
      <c r="SZE152" s="35"/>
      <c r="SZF152" s="35"/>
      <c r="SZG152" s="35"/>
      <c r="SZH152" s="35"/>
      <c r="SZI152" s="35"/>
      <c r="SZJ152" s="35"/>
      <c r="SZK152" s="35"/>
      <c r="SZL152" s="35"/>
      <c r="SZM152" s="35"/>
      <c r="SZN152" s="35"/>
      <c r="SZO152" s="35"/>
      <c r="SZP152" s="35"/>
      <c r="SZQ152" s="35"/>
      <c r="SZR152" s="35"/>
      <c r="SZY152" s="35"/>
      <c r="SZZ152" s="35"/>
      <c r="TAA152" s="35"/>
      <c r="TAB152" s="35"/>
      <c r="TAC152" s="35"/>
      <c r="TAD152" s="35"/>
      <c r="TAE152" s="35"/>
      <c r="TAF152" s="35"/>
      <c r="TAG152" s="35"/>
      <c r="TAH152" s="35"/>
      <c r="TAI152" s="35"/>
      <c r="TAJ152" s="35"/>
      <c r="TAK152" s="35"/>
      <c r="TAL152" s="35"/>
      <c r="TAM152" s="35"/>
      <c r="TAN152" s="35"/>
      <c r="TAO152" s="35"/>
      <c r="TAP152" s="35"/>
      <c r="TAQ152" s="35"/>
      <c r="TAR152" s="35"/>
      <c r="TAS152" s="35"/>
      <c r="TAT152" s="35"/>
      <c r="TAU152" s="35"/>
      <c r="TAV152" s="35"/>
      <c r="TAW152" s="35"/>
      <c r="TAX152" s="35"/>
      <c r="TAY152" s="35"/>
      <c r="TAZ152" s="35"/>
      <c r="TBA152" s="35"/>
      <c r="TBB152" s="35"/>
      <c r="TBC152" s="35"/>
      <c r="TBD152" s="35"/>
      <c r="TBE152" s="35"/>
      <c r="TBF152" s="35"/>
      <c r="TBG152" s="35"/>
      <c r="TBH152" s="35"/>
      <c r="TBI152" s="35"/>
      <c r="TBJ152" s="35"/>
      <c r="TBK152" s="35"/>
      <c r="TBL152" s="35"/>
      <c r="TBM152" s="35"/>
      <c r="TBN152" s="35"/>
      <c r="TBO152" s="35"/>
      <c r="TBP152" s="35"/>
      <c r="TBQ152" s="35"/>
      <c r="TBR152" s="35"/>
      <c r="TBS152" s="35"/>
      <c r="TBT152" s="35"/>
      <c r="TBU152" s="35"/>
      <c r="TBV152" s="35"/>
      <c r="TBW152" s="35"/>
      <c r="TBX152" s="35"/>
      <c r="TBY152" s="35"/>
      <c r="TBZ152" s="35"/>
      <c r="TCA152" s="35"/>
      <c r="TCB152" s="35"/>
      <c r="TCC152" s="35"/>
      <c r="TCD152" s="35"/>
      <c r="TCE152" s="35"/>
      <c r="TCF152" s="35"/>
      <c r="TCG152" s="35"/>
      <c r="TCH152" s="35"/>
      <c r="TCI152" s="35"/>
      <c r="TCJ152" s="35"/>
      <c r="TCK152" s="35"/>
      <c r="TCL152" s="35"/>
      <c r="TCM152" s="35"/>
      <c r="TCN152" s="35"/>
      <c r="TCO152" s="35"/>
      <c r="TCP152" s="35"/>
      <c r="TCQ152" s="35"/>
      <c r="TCR152" s="35"/>
      <c r="TCS152" s="35"/>
      <c r="TCT152" s="35"/>
      <c r="TCU152" s="35"/>
      <c r="TCV152" s="35"/>
      <c r="TCW152" s="35"/>
      <c r="TCX152" s="35"/>
      <c r="TCY152" s="35"/>
      <c r="TCZ152" s="35"/>
      <c r="TDA152" s="35"/>
      <c r="TDB152" s="35"/>
      <c r="TDC152" s="35"/>
      <c r="TDD152" s="35"/>
      <c r="TDE152" s="35"/>
      <c r="TDF152" s="35"/>
      <c r="TDG152" s="35"/>
      <c r="TDH152" s="35"/>
      <c r="TDI152" s="35"/>
      <c r="TDJ152" s="35"/>
      <c r="TDK152" s="35"/>
      <c r="TDL152" s="35"/>
      <c r="TDM152" s="35"/>
      <c r="TDN152" s="35"/>
      <c r="TDO152" s="35"/>
      <c r="TDP152" s="35"/>
      <c r="TDQ152" s="35"/>
      <c r="TDR152" s="35"/>
      <c r="TDS152" s="35"/>
      <c r="TDT152" s="35"/>
      <c r="TDU152" s="35"/>
      <c r="TDV152" s="35"/>
      <c r="TDW152" s="35"/>
      <c r="TDX152" s="35"/>
      <c r="TDY152" s="35"/>
      <c r="TDZ152" s="35"/>
      <c r="TEA152" s="35"/>
      <c r="TEB152" s="35"/>
      <c r="TEC152" s="35"/>
      <c r="TED152" s="35"/>
      <c r="TEE152" s="35"/>
      <c r="TEF152" s="35"/>
      <c r="TEG152" s="35"/>
      <c r="TEH152" s="35"/>
      <c r="TEI152" s="35"/>
      <c r="TEJ152" s="35"/>
      <c r="TEK152" s="35"/>
      <c r="TEL152" s="35"/>
      <c r="TEM152" s="35"/>
      <c r="TEN152" s="35"/>
      <c r="TEO152" s="35"/>
      <c r="TEP152" s="35"/>
      <c r="TEQ152" s="35"/>
      <c r="TER152" s="35"/>
      <c r="TES152" s="35"/>
      <c r="TET152" s="35"/>
      <c r="TEU152" s="35"/>
      <c r="TEV152" s="35"/>
      <c r="TEW152" s="35"/>
      <c r="TEX152" s="35"/>
      <c r="TEY152" s="35"/>
      <c r="TEZ152" s="35"/>
      <c r="TFA152" s="35"/>
      <c r="TFB152" s="35"/>
      <c r="TFC152" s="35"/>
      <c r="TFD152" s="35"/>
      <c r="TFE152" s="35"/>
      <c r="TFF152" s="35"/>
      <c r="TFG152" s="35"/>
      <c r="TFH152" s="35"/>
      <c r="TFI152" s="35"/>
      <c r="TFJ152" s="35"/>
      <c r="TFK152" s="35"/>
      <c r="TFL152" s="35"/>
      <c r="TFM152" s="35"/>
      <c r="TFN152" s="35"/>
      <c r="TFO152" s="35"/>
      <c r="TFP152" s="35"/>
      <c r="TFQ152" s="35"/>
      <c r="TFR152" s="35"/>
      <c r="TFS152" s="35"/>
      <c r="TFT152" s="35"/>
      <c r="TFU152" s="35"/>
      <c r="TFV152" s="35"/>
      <c r="TFW152" s="35"/>
      <c r="TFX152" s="35"/>
      <c r="TFY152" s="35"/>
      <c r="TFZ152" s="35"/>
      <c r="TGA152" s="35"/>
      <c r="TGB152" s="35"/>
      <c r="TGC152" s="35"/>
      <c r="TGD152" s="35"/>
      <c r="TGE152" s="35"/>
      <c r="TGF152" s="35"/>
      <c r="TGG152" s="35"/>
      <c r="TGH152" s="35"/>
      <c r="TGI152" s="35"/>
      <c r="TGJ152" s="35"/>
      <c r="TGK152" s="35"/>
      <c r="TGL152" s="35"/>
      <c r="TGM152" s="35"/>
      <c r="TGN152" s="35"/>
      <c r="TGO152" s="35"/>
      <c r="TGP152" s="35"/>
      <c r="TGQ152" s="35"/>
      <c r="TGR152" s="35"/>
      <c r="TGS152" s="35"/>
      <c r="TGT152" s="35"/>
      <c r="TGU152" s="35"/>
      <c r="TGV152" s="35"/>
      <c r="TGW152" s="35"/>
      <c r="TGX152" s="35"/>
      <c r="TGY152" s="35"/>
      <c r="TGZ152" s="35"/>
      <c r="THA152" s="35"/>
      <c r="THB152" s="35"/>
      <c r="THC152" s="35"/>
      <c r="THD152" s="35"/>
      <c r="THE152" s="35"/>
      <c r="THF152" s="35"/>
      <c r="THG152" s="35"/>
      <c r="THH152" s="35"/>
      <c r="THI152" s="35"/>
      <c r="THJ152" s="35"/>
      <c r="THK152" s="35"/>
      <c r="THL152" s="35"/>
      <c r="THM152" s="35"/>
      <c r="THN152" s="35"/>
      <c r="THO152" s="35"/>
      <c r="THP152" s="35"/>
      <c r="THQ152" s="35"/>
      <c r="THR152" s="35"/>
      <c r="THS152" s="35"/>
      <c r="THT152" s="35"/>
      <c r="THU152" s="35"/>
      <c r="THV152" s="35"/>
      <c r="THW152" s="35"/>
      <c r="THX152" s="35"/>
      <c r="THY152" s="35"/>
      <c r="THZ152" s="35"/>
      <c r="TIA152" s="35"/>
      <c r="TIB152" s="35"/>
      <c r="TIC152" s="35"/>
      <c r="TID152" s="35"/>
      <c r="TIE152" s="35"/>
      <c r="TIF152" s="35"/>
      <c r="TIG152" s="35"/>
      <c r="TIH152" s="35"/>
      <c r="TII152" s="35"/>
      <c r="TIJ152" s="35"/>
      <c r="TIK152" s="35"/>
      <c r="TIL152" s="35"/>
      <c r="TIM152" s="35"/>
      <c r="TIN152" s="35"/>
      <c r="TIO152" s="35"/>
      <c r="TIP152" s="35"/>
      <c r="TIQ152" s="35"/>
      <c r="TIR152" s="35"/>
      <c r="TIS152" s="35"/>
      <c r="TIT152" s="35"/>
      <c r="TIU152" s="35"/>
      <c r="TIV152" s="35"/>
      <c r="TIW152" s="35"/>
      <c r="TIX152" s="35"/>
      <c r="TIY152" s="35"/>
      <c r="TIZ152" s="35"/>
      <c r="TJA152" s="35"/>
      <c r="TJB152" s="35"/>
      <c r="TJC152" s="35"/>
      <c r="TJD152" s="35"/>
      <c r="TJE152" s="35"/>
      <c r="TJF152" s="35"/>
      <c r="TJG152" s="35"/>
      <c r="TJH152" s="35"/>
      <c r="TJI152" s="35"/>
      <c r="TJJ152" s="35"/>
      <c r="TJK152" s="35"/>
      <c r="TJL152" s="35"/>
      <c r="TJM152" s="35"/>
      <c r="TJN152" s="35"/>
      <c r="TJU152" s="35"/>
      <c r="TJV152" s="35"/>
      <c r="TJW152" s="35"/>
      <c r="TJX152" s="35"/>
      <c r="TJY152" s="35"/>
      <c r="TJZ152" s="35"/>
      <c r="TKA152" s="35"/>
      <c r="TKB152" s="35"/>
      <c r="TKC152" s="35"/>
      <c r="TKD152" s="35"/>
      <c r="TKE152" s="35"/>
      <c r="TKF152" s="35"/>
      <c r="TKG152" s="35"/>
      <c r="TKH152" s="35"/>
      <c r="TKI152" s="35"/>
      <c r="TKJ152" s="35"/>
      <c r="TKK152" s="35"/>
      <c r="TKL152" s="35"/>
      <c r="TKM152" s="35"/>
      <c r="TKN152" s="35"/>
      <c r="TKO152" s="35"/>
      <c r="TKP152" s="35"/>
      <c r="TKQ152" s="35"/>
      <c r="TKR152" s="35"/>
      <c r="TKS152" s="35"/>
      <c r="TKT152" s="35"/>
      <c r="TKU152" s="35"/>
      <c r="TKV152" s="35"/>
      <c r="TKW152" s="35"/>
      <c r="TKX152" s="35"/>
      <c r="TKY152" s="35"/>
      <c r="TKZ152" s="35"/>
      <c r="TLA152" s="35"/>
      <c r="TLB152" s="35"/>
      <c r="TLC152" s="35"/>
      <c r="TLD152" s="35"/>
      <c r="TLE152" s="35"/>
      <c r="TLF152" s="35"/>
      <c r="TLG152" s="35"/>
      <c r="TLH152" s="35"/>
      <c r="TLI152" s="35"/>
      <c r="TLJ152" s="35"/>
      <c r="TLK152" s="35"/>
      <c r="TLL152" s="35"/>
      <c r="TLM152" s="35"/>
      <c r="TLN152" s="35"/>
      <c r="TLO152" s="35"/>
      <c r="TLP152" s="35"/>
      <c r="TLQ152" s="35"/>
      <c r="TLR152" s="35"/>
      <c r="TLS152" s="35"/>
      <c r="TLT152" s="35"/>
      <c r="TLU152" s="35"/>
      <c r="TLV152" s="35"/>
      <c r="TLW152" s="35"/>
      <c r="TLX152" s="35"/>
      <c r="TLY152" s="35"/>
      <c r="TLZ152" s="35"/>
      <c r="TMA152" s="35"/>
      <c r="TMB152" s="35"/>
      <c r="TMC152" s="35"/>
      <c r="TMD152" s="35"/>
      <c r="TME152" s="35"/>
      <c r="TMF152" s="35"/>
      <c r="TMG152" s="35"/>
      <c r="TMH152" s="35"/>
      <c r="TMI152" s="35"/>
      <c r="TMJ152" s="35"/>
      <c r="TMK152" s="35"/>
      <c r="TML152" s="35"/>
      <c r="TMM152" s="35"/>
      <c r="TMN152" s="35"/>
      <c r="TMO152" s="35"/>
      <c r="TMP152" s="35"/>
      <c r="TMQ152" s="35"/>
      <c r="TMR152" s="35"/>
      <c r="TMS152" s="35"/>
      <c r="TMT152" s="35"/>
      <c r="TMU152" s="35"/>
      <c r="TMV152" s="35"/>
      <c r="TMW152" s="35"/>
      <c r="TMX152" s="35"/>
      <c r="TMY152" s="35"/>
      <c r="TMZ152" s="35"/>
      <c r="TNA152" s="35"/>
      <c r="TNB152" s="35"/>
      <c r="TNC152" s="35"/>
      <c r="TND152" s="35"/>
      <c r="TNE152" s="35"/>
      <c r="TNF152" s="35"/>
      <c r="TNG152" s="35"/>
      <c r="TNH152" s="35"/>
      <c r="TNI152" s="35"/>
      <c r="TNJ152" s="35"/>
      <c r="TNK152" s="35"/>
      <c r="TNL152" s="35"/>
      <c r="TNM152" s="35"/>
      <c r="TNN152" s="35"/>
      <c r="TNO152" s="35"/>
      <c r="TNP152" s="35"/>
      <c r="TNQ152" s="35"/>
      <c r="TNR152" s="35"/>
      <c r="TNS152" s="35"/>
      <c r="TNT152" s="35"/>
      <c r="TNU152" s="35"/>
      <c r="TNV152" s="35"/>
      <c r="TNW152" s="35"/>
      <c r="TNX152" s="35"/>
      <c r="TNY152" s="35"/>
      <c r="TNZ152" s="35"/>
      <c r="TOA152" s="35"/>
      <c r="TOB152" s="35"/>
      <c r="TOC152" s="35"/>
      <c r="TOD152" s="35"/>
      <c r="TOE152" s="35"/>
      <c r="TOF152" s="35"/>
      <c r="TOG152" s="35"/>
      <c r="TOH152" s="35"/>
      <c r="TOI152" s="35"/>
      <c r="TOJ152" s="35"/>
      <c r="TOK152" s="35"/>
      <c r="TOL152" s="35"/>
      <c r="TOM152" s="35"/>
      <c r="TON152" s="35"/>
      <c r="TOO152" s="35"/>
      <c r="TOP152" s="35"/>
      <c r="TOQ152" s="35"/>
      <c r="TOR152" s="35"/>
      <c r="TOS152" s="35"/>
      <c r="TOT152" s="35"/>
      <c r="TOU152" s="35"/>
      <c r="TOV152" s="35"/>
      <c r="TOW152" s="35"/>
      <c r="TOX152" s="35"/>
      <c r="TOY152" s="35"/>
      <c r="TOZ152" s="35"/>
      <c r="TPA152" s="35"/>
      <c r="TPB152" s="35"/>
      <c r="TPC152" s="35"/>
      <c r="TPD152" s="35"/>
      <c r="TPE152" s="35"/>
      <c r="TPF152" s="35"/>
      <c r="TPG152" s="35"/>
      <c r="TPH152" s="35"/>
      <c r="TPI152" s="35"/>
      <c r="TPJ152" s="35"/>
      <c r="TPK152" s="35"/>
      <c r="TPL152" s="35"/>
      <c r="TPM152" s="35"/>
      <c r="TPN152" s="35"/>
      <c r="TPO152" s="35"/>
      <c r="TPP152" s="35"/>
      <c r="TPQ152" s="35"/>
      <c r="TPR152" s="35"/>
      <c r="TPS152" s="35"/>
      <c r="TPT152" s="35"/>
      <c r="TPU152" s="35"/>
      <c r="TPV152" s="35"/>
      <c r="TPW152" s="35"/>
      <c r="TPX152" s="35"/>
      <c r="TPY152" s="35"/>
      <c r="TPZ152" s="35"/>
      <c r="TQA152" s="35"/>
      <c r="TQB152" s="35"/>
      <c r="TQC152" s="35"/>
      <c r="TQD152" s="35"/>
      <c r="TQE152" s="35"/>
      <c r="TQF152" s="35"/>
      <c r="TQG152" s="35"/>
      <c r="TQH152" s="35"/>
      <c r="TQI152" s="35"/>
      <c r="TQJ152" s="35"/>
      <c r="TQK152" s="35"/>
      <c r="TQL152" s="35"/>
      <c r="TQM152" s="35"/>
      <c r="TQN152" s="35"/>
      <c r="TQO152" s="35"/>
      <c r="TQP152" s="35"/>
      <c r="TQQ152" s="35"/>
      <c r="TQR152" s="35"/>
      <c r="TQS152" s="35"/>
      <c r="TQT152" s="35"/>
      <c r="TQU152" s="35"/>
      <c r="TQV152" s="35"/>
      <c r="TQW152" s="35"/>
      <c r="TQX152" s="35"/>
      <c r="TQY152" s="35"/>
      <c r="TQZ152" s="35"/>
      <c r="TRA152" s="35"/>
      <c r="TRB152" s="35"/>
      <c r="TRC152" s="35"/>
      <c r="TRD152" s="35"/>
      <c r="TRE152" s="35"/>
      <c r="TRF152" s="35"/>
      <c r="TRG152" s="35"/>
      <c r="TRH152" s="35"/>
      <c r="TRI152" s="35"/>
      <c r="TRJ152" s="35"/>
      <c r="TRK152" s="35"/>
      <c r="TRL152" s="35"/>
      <c r="TRM152" s="35"/>
      <c r="TRN152" s="35"/>
      <c r="TRO152" s="35"/>
      <c r="TRP152" s="35"/>
      <c r="TRQ152" s="35"/>
      <c r="TRR152" s="35"/>
      <c r="TRS152" s="35"/>
      <c r="TRT152" s="35"/>
      <c r="TRU152" s="35"/>
      <c r="TRV152" s="35"/>
      <c r="TRW152" s="35"/>
      <c r="TRX152" s="35"/>
      <c r="TRY152" s="35"/>
      <c r="TRZ152" s="35"/>
      <c r="TSA152" s="35"/>
      <c r="TSB152" s="35"/>
      <c r="TSC152" s="35"/>
      <c r="TSD152" s="35"/>
      <c r="TSE152" s="35"/>
      <c r="TSF152" s="35"/>
      <c r="TSG152" s="35"/>
      <c r="TSH152" s="35"/>
      <c r="TSI152" s="35"/>
      <c r="TSJ152" s="35"/>
      <c r="TSK152" s="35"/>
      <c r="TSL152" s="35"/>
      <c r="TSM152" s="35"/>
      <c r="TSN152" s="35"/>
      <c r="TSO152" s="35"/>
      <c r="TSP152" s="35"/>
      <c r="TSQ152" s="35"/>
      <c r="TSR152" s="35"/>
      <c r="TSS152" s="35"/>
      <c r="TST152" s="35"/>
      <c r="TSU152" s="35"/>
      <c r="TSV152" s="35"/>
      <c r="TSW152" s="35"/>
      <c r="TSX152" s="35"/>
      <c r="TSY152" s="35"/>
      <c r="TSZ152" s="35"/>
      <c r="TTA152" s="35"/>
      <c r="TTB152" s="35"/>
      <c r="TTC152" s="35"/>
      <c r="TTD152" s="35"/>
      <c r="TTE152" s="35"/>
      <c r="TTF152" s="35"/>
      <c r="TTG152" s="35"/>
      <c r="TTH152" s="35"/>
      <c r="TTI152" s="35"/>
      <c r="TTJ152" s="35"/>
      <c r="TTQ152" s="35"/>
      <c r="TTR152" s="35"/>
      <c r="TTS152" s="35"/>
      <c r="TTT152" s="35"/>
      <c r="TTU152" s="35"/>
      <c r="TTV152" s="35"/>
      <c r="TTW152" s="35"/>
      <c r="TTX152" s="35"/>
      <c r="TTY152" s="35"/>
      <c r="TTZ152" s="35"/>
      <c r="TUA152" s="35"/>
      <c r="TUB152" s="35"/>
      <c r="TUC152" s="35"/>
      <c r="TUD152" s="35"/>
      <c r="TUE152" s="35"/>
      <c r="TUF152" s="35"/>
      <c r="TUG152" s="35"/>
      <c r="TUH152" s="35"/>
      <c r="TUI152" s="35"/>
      <c r="TUJ152" s="35"/>
      <c r="TUK152" s="35"/>
      <c r="TUL152" s="35"/>
      <c r="TUM152" s="35"/>
      <c r="TUN152" s="35"/>
      <c r="TUO152" s="35"/>
      <c r="TUP152" s="35"/>
      <c r="TUQ152" s="35"/>
      <c r="TUR152" s="35"/>
      <c r="TUS152" s="35"/>
      <c r="TUT152" s="35"/>
      <c r="TUU152" s="35"/>
      <c r="TUV152" s="35"/>
      <c r="TUW152" s="35"/>
      <c r="TUX152" s="35"/>
      <c r="TUY152" s="35"/>
      <c r="TUZ152" s="35"/>
      <c r="TVA152" s="35"/>
      <c r="TVB152" s="35"/>
      <c r="TVC152" s="35"/>
      <c r="TVD152" s="35"/>
      <c r="TVE152" s="35"/>
      <c r="TVF152" s="35"/>
      <c r="TVG152" s="35"/>
      <c r="TVH152" s="35"/>
      <c r="TVI152" s="35"/>
      <c r="TVJ152" s="35"/>
      <c r="TVK152" s="35"/>
      <c r="TVL152" s="35"/>
      <c r="TVM152" s="35"/>
      <c r="TVN152" s="35"/>
      <c r="TVO152" s="35"/>
      <c r="TVP152" s="35"/>
      <c r="TVQ152" s="35"/>
      <c r="TVR152" s="35"/>
      <c r="TVS152" s="35"/>
      <c r="TVT152" s="35"/>
      <c r="TVU152" s="35"/>
      <c r="TVV152" s="35"/>
      <c r="TVW152" s="35"/>
      <c r="TVX152" s="35"/>
      <c r="TVY152" s="35"/>
      <c r="TVZ152" s="35"/>
      <c r="TWA152" s="35"/>
      <c r="TWB152" s="35"/>
      <c r="TWC152" s="35"/>
      <c r="TWD152" s="35"/>
      <c r="TWE152" s="35"/>
      <c r="TWF152" s="35"/>
      <c r="TWG152" s="35"/>
      <c r="TWH152" s="35"/>
      <c r="TWI152" s="35"/>
      <c r="TWJ152" s="35"/>
      <c r="TWK152" s="35"/>
      <c r="TWL152" s="35"/>
      <c r="TWM152" s="35"/>
      <c r="TWN152" s="35"/>
      <c r="TWO152" s="35"/>
      <c r="TWP152" s="35"/>
      <c r="TWQ152" s="35"/>
      <c r="TWR152" s="35"/>
      <c r="TWS152" s="35"/>
      <c r="TWT152" s="35"/>
      <c r="TWU152" s="35"/>
      <c r="TWV152" s="35"/>
      <c r="TWW152" s="35"/>
      <c r="TWX152" s="35"/>
      <c r="TWY152" s="35"/>
      <c r="TWZ152" s="35"/>
      <c r="TXA152" s="35"/>
      <c r="TXB152" s="35"/>
      <c r="TXC152" s="35"/>
      <c r="TXD152" s="35"/>
      <c r="TXE152" s="35"/>
      <c r="TXF152" s="35"/>
      <c r="TXG152" s="35"/>
      <c r="TXH152" s="35"/>
      <c r="TXI152" s="35"/>
      <c r="TXJ152" s="35"/>
      <c r="TXK152" s="35"/>
      <c r="TXL152" s="35"/>
      <c r="TXM152" s="35"/>
      <c r="TXN152" s="35"/>
      <c r="TXO152" s="35"/>
      <c r="TXP152" s="35"/>
      <c r="TXQ152" s="35"/>
      <c r="TXR152" s="35"/>
      <c r="TXS152" s="35"/>
      <c r="TXT152" s="35"/>
      <c r="TXU152" s="35"/>
      <c r="TXV152" s="35"/>
      <c r="TXW152" s="35"/>
      <c r="TXX152" s="35"/>
      <c r="TXY152" s="35"/>
      <c r="TXZ152" s="35"/>
      <c r="TYA152" s="35"/>
      <c r="TYB152" s="35"/>
      <c r="TYC152" s="35"/>
      <c r="TYD152" s="35"/>
      <c r="TYE152" s="35"/>
      <c r="TYF152" s="35"/>
      <c r="TYG152" s="35"/>
      <c r="TYH152" s="35"/>
      <c r="TYI152" s="35"/>
      <c r="TYJ152" s="35"/>
      <c r="TYK152" s="35"/>
      <c r="TYL152" s="35"/>
      <c r="TYM152" s="35"/>
      <c r="TYN152" s="35"/>
      <c r="TYO152" s="35"/>
      <c r="TYP152" s="35"/>
      <c r="TYQ152" s="35"/>
      <c r="TYR152" s="35"/>
      <c r="TYS152" s="35"/>
      <c r="TYT152" s="35"/>
      <c r="TYU152" s="35"/>
      <c r="TYV152" s="35"/>
      <c r="TYW152" s="35"/>
      <c r="TYX152" s="35"/>
      <c r="TYY152" s="35"/>
      <c r="TYZ152" s="35"/>
      <c r="TZA152" s="35"/>
      <c r="TZB152" s="35"/>
      <c r="TZC152" s="35"/>
      <c r="TZD152" s="35"/>
      <c r="TZE152" s="35"/>
      <c r="TZF152" s="35"/>
      <c r="TZG152" s="35"/>
      <c r="TZH152" s="35"/>
      <c r="TZI152" s="35"/>
      <c r="TZJ152" s="35"/>
      <c r="TZK152" s="35"/>
      <c r="TZL152" s="35"/>
      <c r="TZM152" s="35"/>
      <c r="TZN152" s="35"/>
      <c r="TZO152" s="35"/>
      <c r="TZP152" s="35"/>
      <c r="TZQ152" s="35"/>
      <c r="TZR152" s="35"/>
      <c r="TZS152" s="35"/>
      <c r="TZT152" s="35"/>
      <c r="TZU152" s="35"/>
      <c r="TZV152" s="35"/>
      <c r="TZW152" s="35"/>
      <c r="TZX152" s="35"/>
      <c r="TZY152" s="35"/>
      <c r="TZZ152" s="35"/>
      <c r="UAA152" s="35"/>
      <c r="UAB152" s="35"/>
      <c r="UAC152" s="35"/>
      <c r="UAD152" s="35"/>
      <c r="UAE152" s="35"/>
      <c r="UAF152" s="35"/>
      <c r="UAG152" s="35"/>
      <c r="UAH152" s="35"/>
      <c r="UAI152" s="35"/>
      <c r="UAJ152" s="35"/>
      <c r="UAK152" s="35"/>
      <c r="UAL152" s="35"/>
      <c r="UAM152" s="35"/>
      <c r="UAN152" s="35"/>
      <c r="UAO152" s="35"/>
      <c r="UAP152" s="35"/>
      <c r="UAQ152" s="35"/>
      <c r="UAR152" s="35"/>
      <c r="UAS152" s="35"/>
      <c r="UAT152" s="35"/>
      <c r="UAU152" s="35"/>
      <c r="UAV152" s="35"/>
      <c r="UAW152" s="35"/>
      <c r="UAX152" s="35"/>
      <c r="UAY152" s="35"/>
      <c r="UAZ152" s="35"/>
      <c r="UBA152" s="35"/>
      <c r="UBB152" s="35"/>
      <c r="UBC152" s="35"/>
      <c r="UBD152" s="35"/>
      <c r="UBE152" s="35"/>
      <c r="UBF152" s="35"/>
      <c r="UBG152" s="35"/>
      <c r="UBH152" s="35"/>
      <c r="UBI152" s="35"/>
      <c r="UBJ152" s="35"/>
      <c r="UBK152" s="35"/>
      <c r="UBL152" s="35"/>
      <c r="UBM152" s="35"/>
      <c r="UBN152" s="35"/>
      <c r="UBO152" s="35"/>
      <c r="UBP152" s="35"/>
      <c r="UBQ152" s="35"/>
      <c r="UBR152" s="35"/>
      <c r="UBS152" s="35"/>
      <c r="UBT152" s="35"/>
      <c r="UBU152" s="35"/>
      <c r="UBV152" s="35"/>
      <c r="UBW152" s="35"/>
      <c r="UBX152" s="35"/>
      <c r="UBY152" s="35"/>
      <c r="UBZ152" s="35"/>
      <c r="UCA152" s="35"/>
      <c r="UCB152" s="35"/>
      <c r="UCC152" s="35"/>
      <c r="UCD152" s="35"/>
      <c r="UCE152" s="35"/>
      <c r="UCF152" s="35"/>
      <c r="UCG152" s="35"/>
      <c r="UCH152" s="35"/>
      <c r="UCI152" s="35"/>
      <c r="UCJ152" s="35"/>
      <c r="UCK152" s="35"/>
      <c r="UCL152" s="35"/>
      <c r="UCM152" s="35"/>
      <c r="UCN152" s="35"/>
      <c r="UCO152" s="35"/>
      <c r="UCP152" s="35"/>
      <c r="UCQ152" s="35"/>
      <c r="UCR152" s="35"/>
      <c r="UCS152" s="35"/>
      <c r="UCT152" s="35"/>
      <c r="UCU152" s="35"/>
      <c r="UCV152" s="35"/>
      <c r="UCW152" s="35"/>
      <c r="UCX152" s="35"/>
      <c r="UCY152" s="35"/>
      <c r="UCZ152" s="35"/>
      <c r="UDA152" s="35"/>
      <c r="UDB152" s="35"/>
      <c r="UDC152" s="35"/>
      <c r="UDD152" s="35"/>
      <c r="UDE152" s="35"/>
      <c r="UDF152" s="35"/>
      <c r="UDM152" s="35"/>
      <c r="UDN152" s="35"/>
      <c r="UDO152" s="35"/>
      <c r="UDP152" s="35"/>
      <c r="UDQ152" s="35"/>
      <c r="UDR152" s="35"/>
      <c r="UDS152" s="35"/>
      <c r="UDT152" s="35"/>
      <c r="UDU152" s="35"/>
      <c r="UDV152" s="35"/>
      <c r="UDW152" s="35"/>
      <c r="UDX152" s="35"/>
      <c r="UDY152" s="35"/>
      <c r="UDZ152" s="35"/>
      <c r="UEA152" s="35"/>
      <c r="UEB152" s="35"/>
      <c r="UEC152" s="35"/>
      <c r="UED152" s="35"/>
      <c r="UEE152" s="35"/>
      <c r="UEF152" s="35"/>
      <c r="UEG152" s="35"/>
      <c r="UEH152" s="35"/>
      <c r="UEI152" s="35"/>
      <c r="UEJ152" s="35"/>
      <c r="UEK152" s="35"/>
      <c r="UEL152" s="35"/>
      <c r="UEM152" s="35"/>
      <c r="UEN152" s="35"/>
      <c r="UEO152" s="35"/>
      <c r="UEP152" s="35"/>
      <c r="UEQ152" s="35"/>
      <c r="UER152" s="35"/>
      <c r="UES152" s="35"/>
      <c r="UET152" s="35"/>
      <c r="UEU152" s="35"/>
      <c r="UEV152" s="35"/>
      <c r="UEW152" s="35"/>
      <c r="UEX152" s="35"/>
      <c r="UEY152" s="35"/>
      <c r="UEZ152" s="35"/>
      <c r="UFA152" s="35"/>
      <c r="UFB152" s="35"/>
      <c r="UFC152" s="35"/>
      <c r="UFD152" s="35"/>
      <c r="UFE152" s="35"/>
      <c r="UFF152" s="35"/>
      <c r="UFG152" s="35"/>
      <c r="UFH152" s="35"/>
      <c r="UFI152" s="35"/>
      <c r="UFJ152" s="35"/>
      <c r="UFK152" s="35"/>
      <c r="UFL152" s="35"/>
      <c r="UFM152" s="35"/>
      <c r="UFN152" s="35"/>
      <c r="UFO152" s="35"/>
      <c r="UFP152" s="35"/>
      <c r="UFQ152" s="35"/>
      <c r="UFR152" s="35"/>
      <c r="UFS152" s="35"/>
      <c r="UFT152" s="35"/>
      <c r="UFU152" s="35"/>
      <c r="UFV152" s="35"/>
      <c r="UFW152" s="35"/>
      <c r="UFX152" s="35"/>
      <c r="UFY152" s="35"/>
      <c r="UFZ152" s="35"/>
      <c r="UGA152" s="35"/>
      <c r="UGB152" s="35"/>
      <c r="UGC152" s="35"/>
      <c r="UGD152" s="35"/>
      <c r="UGE152" s="35"/>
      <c r="UGF152" s="35"/>
      <c r="UGG152" s="35"/>
      <c r="UGH152" s="35"/>
      <c r="UGI152" s="35"/>
      <c r="UGJ152" s="35"/>
      <c r="UGK152" s="35"/>
      <c r="UGL152" s="35"/>
      <c r="UGM152" s="35"/>
      <c r="UGN152" s="35"/>
      <c r="UGO152" s="35"/>
      <c r="UGP152" s="35"/>
      <c r="UGQ152" s="35"/>
      <c r="UGR152" s="35"/>
      <c r="UGS152" s="35"/>
      <c r="UGT152" s="35"/>
      <c r="UGU152" s="35"/>
      <c r="UGV152" s="35"/>
      <c r="UGW152" s="35"/>
      <c r="UGX152" s="35"/>
      <c r="UGY152" s="35"/>
      <c r="UGZ152" s="35"/>
      <c r="UHA152" s="35"/>
      <c r="UHB152" s="35"/>
      <c r="UHC152" s="35"/>
      <c r="UHD152" s="35"/>
      <c r="UHE152" s="35"/>
      <c r="UHF152" s="35"/>
      <c r="UHG152" s="35"/>
      <c r="UHH152" s="35"/>
      <c r="UHI152" s="35"/>
      <c r="UHJ152" s="35"/>
      <c r="UHK152" s="35"/>
      <c r="UHL152" s="35"/>
      <c r="UHM152" s="35"/>
      <c r="UHN152" s="35"/>
      <c r="UHO152" s="35"/>
      <c r="UHP152" s="35"/>
      <c r="UHQ152" s="35"/>
      <c r="UHR152" s="35"/>
      <c r="UHS152" s="35"/>
      <c r="UHT152" s="35"/>
      <c r="UHU152" s="35"/>
      <c r="UHV152" s="35"/>
      <c r="UHW152" s="35"/>
      <c r="UHX152" s="35"/>
      <c r="UHY152" s="35"/>
      <c r="UHZ152" s="35"/>
      <c r="UIA152" s="35"/>
      <c r="UIB152" s="35"/>
      <c r="UIC152" s="35"/>
      <c r="UID152" s="35"/>
      <c r="UIE152" s="35"/>
      <c r="UIF152" s="35"/>
      <c r="UIG152" s="35"/>
      <c r="UIH152" s="35"/>
      <c r="UII152" s="35"/>
      <c r="UIJ152" s="35"/>
      <c r="UIK152" s="35"/>
      <c r="UIL152" s="35"/>
      <c r="UIM152" s="35"/>
      <c r="UIN152" s="35"/>
      <c r="UIO152" s="35"/>
      <c r="UIP152" s="35"/>
      <c r="UIQ152" s="35"/>
      <c r="UIR152" s="35"/>
      <c r="UIS152" s="35"/>
      <c r="UIT152" s="35"/>
      <c r="UIU152" s="35"/>
      <c r="UIV152" s="35"/>
      <c r="UIW152" s="35"/>
      <c r="UIX152" s="35"/>
      <c r="UIY152" s="35"/>
      <c r="UIZ152" s="35"/>
      <c r="UJA152" s="35"/>
      <c r="UJB152" s="35"/>
      <c r="UJC152" s="35"/>
      <c r="UJD152" s="35"/>
      <c r="UJE152" s="35"/>
      <c r="UJF152" s="35"/>
      <c r="UJG152" s="35"/>
      <c r="UJH152" s="35"/>
      <c r="UJI152" s="35"/>
      <c r="UJJ152" s="35"/>
      <c r="UJK152" s="35"/>
      <c r="UJL152" s="35"/>
      <c r="UJM152" s="35"/>
      <c r="UJN152" s="35"/>
      <c r="UJO152" s="35"/>
      <c r="UJP152" s="35"/>
      <c r="UJQ152" s="35"/>
      <c r="UJR152" s="35"/>
      <c r="UJS152" s="35"/>
      <c r="UJT152" s="35"/>
      <c r="UJU152" s="35"/>
      <c r="UJV152" s="35"/>
      <c r="UJW152" s="35"/>
      <c r="UJX152" s="35"/>
      <c r="UJY152" s="35"/>
      <c r="UJZ152" s="35"/>
      <c r="UKA152" s="35"/>
      <c r="UKB152" s="35"/>
      <c r="UKC152" s="35"/>
      <c r="UKD152" s="35"/>
      <c r="UKE152" s="35"/>
      <c r="UKF152" s="35"/>
      <c r="UKG152" s="35"/>
      <c r="UKH152" s="35"/>
      <c r="UKI152" s="35"/>
      <c r="UKJ152" s="35"/>
      <c r="UKK152" s="35"/>
      <c r="UKL152" s="35"/>
      <c r="UKM152" s="35"/>
      <c r="UKN152" s="35"/>
      <c r="UKO152" s="35"/>
      <c r="UKP152" s="35"/>
      <c r="UKQ152" s="35"/>
      <c r="UKR152" s="35"/>
      <c r="UKS152" s="35"/>
      <c r="UKT152" s="35"/>
      <c r="UKU152" s="35"/>
      <c r="UKV152" s="35"/>
      <c r="UKW152" s="35"/>
      <c r="UKX152" s="35"/>
      <c r="UKY152" s="35"/>
      <c r="UKZ152" s="35"/>
      <c r="ULA152" s="35"/>
      <c r="ULB152" s="35"/>
      <c r="ULC152" s="35"/>
      <c r="ULD152" s="35"/>
      <c r="ULE152" s="35"/>
      <c r="ULF152" s="35"/>
      <c r="ULG152" s="35"/>
      <c r="ULH152" s="35"/>
      <c r="ULI152" s="35"/>
      <c r="ULJ152" s="35"/>
      <c r="ULK152" s="35"/>
      <c r="ULL152" s="35"/>
      <c r="ULM152" s="35"/>
      <c r="ULN152" s="35"/>
      <c r="ULO152" s="35"/>
      <c r="ULP152" s="35"/>
      <c r="ULQ152" s="35"/>
      <c r="ULR152" s="35"/>
      <c r="ULS152" s="35"/>
      <c r="ULT152" s="35"/>
      <c r="ULU152" s="35"/>
      <c r="ULV152" s="35"/>
      <c r="ULW152" s="35"/>
      <c r="ULX152" s="35"/>
      <c r="ULY152" s="35"/>
      <c r="ULZ152" s="35"/>
      <c r="UMA152" s="35"/>
      <c r="UMB152" s="35"/>
      <c r="UMC152" s="35"/>
      <c r="UMD152" s="35"/>
      <c r="UME152" s="35"/>
      <c r="UMF152" s="35"/>
      <c r="UMG152" s="35"/>
      <c r="UMH152" s="35"/>
      <c r="UMI152" s="35"/>
      <c r="UMJ152" s="35"/>
      <c r="UMK152" s="35"/>
      <c r="UML152" s="35"/>
      <c r="UMM152" s="35"/>
      <c r="UMN152" s="35"/>
      <c r="UMO152" s="35"/>
      <c r="UMP152" s="35"/>
      <c r="UMQ152" s="35"/>
      <c r="UMR152" s="35"/>
      <c r="UMS152" s="35"/>
      <c r="UMT152" s="35"/>
      <c r="UMU152" s="35"/>
      <c r="UMV152" s="35"/>
      <c r="UMW152" s="35"/>
      <c r="UMX152" s="35"/>
      <c r="UMY152" s="35"/>
      <c r="UMZ152" s="35"/>
      <c r="UNA152" s="35"/>
      <c r="UNB152" s="35"/>
      <c r="UNI152" s="35"/>
      <c r="UNJ152" s="35"/>
      <c r="UNK152" s="35"/>
      <c r="UNL152" s="35"/>
      <c r="UNM152" s="35"/>
      <c r="UNN152" s="35"/>
      <c r="UNO152" s="35"/>
      <c r="UNP152" s="35"/>
      <c r="UNQ152" s="35"/>
      <c r="UNR152" s="35"/>
      <c r="UNS152" s="35"/>
      <c r="UNT152" s="35"/>
      <c r="UNU152" s="35"/>
      <c r="UNV152" s="35"/>
      <c r="UNW152" s="35"/>
      <c r="UNX152" s="35"/>
      <c r="UNY152" s="35"/>
      <c r="UNZ152" s="35"/>
      <c r="UOA152" s="35"/>
      <c r="UOB152" s="35"/>
      <c r="UOC152" s="35"/>
      <c r="UOD152" s="35"/>
      <c r="UOE152" s="35"/>
      <c r="UOF152" s="35"/>
      <c r="UOG152" s="35"/>
      <c r="UOH152" s="35"/>
      <c r="UOI152" s="35"/>
      <c r="UOJ152" s="35"/>
      <c r="UOK152" s="35"/>
      <c r="UOL152" s="35"/>
      <c r="UOM152" s="35"/>
      <c r="UON152" s="35"/>
      <c r="UOO152" s="35"/>
      <c r="UOP152" s="35"/>
      <c r="UOQ152" s="35"/>
      <c r="UOR152" s="35"/>
      <c r="UOS152" s="35"/>
      <c r="UOT152" s="35"/>
      <c r="UOU152" s="35"/>
      <c r="UOV152" s="35"/>
      <c r="UOW152" s="35"/>
      <c r="UOX152" s="35"/>
      <c r="UOY152" s="35"/>
      <c r="UOZ152" s="35"/>
      <c r="UPA152" s="35"/>
      <c r="UPB152" s="35"/>
      <c r="UPC152" s="35"/>
      <c r="UPD152" s="35"/>
      <c r="UPE152" s="35"/>
      <c r="UPF152" s="35"/>
      <c r="UPG152" s="35"/>
      <c r="UPH152" s="35"/>
      <c r="UPI152" s="35"/>
      <c r="UPJ152" s="35"/>
      <c r="UPK152" s="35"/>
      <c r="UPL152" s="35"/>
      <c r="UPM152" s="35"/>
      <c r="UPN152" s="35"/>
      <c r="UPO152" s="35"/>
      <c r="UPP152" s="35"/>
      <c r="UPQ152" s="35"/>
      <c r="UPR152" s="35"/>
      <c r="UPS152" s="35"/>
      <c r="UPT152" s="35"/>
      <c r="UPU152" s="35"/>
      <c r="UPV152" s="35"/>
      <c r="UPW152" s="35"/>
      <c r="UPX152" s="35"/>
      <c r="UPY152" s="35"/>
      <c r="UPZ152" s="35"/>
      <c r="UQA152" s="35"/>
      <c r="UQB152" s="35"/>
      <c r="UQC152" s="35"/>
      <c r="UQD152" s="35"/>
      <c r="UQE152" s="35"/>
      <c r="UQF152" s="35"/>
      <c r="UQG152" s="35"/>
      <c r="UQH152" s="35"/>
      <c r="UQI152" s="35"/>
      <c r="UQJ152" s="35"/>
      <c r="UQK152" s="35"/>
      <c r="UQL152" s="35"/>
      <c r="UQM152" s="35"/>
      <c r="UQN152" s="35"/>
      <c r="UQO152" s="35"/>
      <c r="UQP152" s="35"/>
      <c r="UQQ152" s="35"/>
      <c r="UQR152" s="35"/>
      <c r="UQS152" s="35"/>
      <c r="UQT152" s="35"/>
      <c r="UQU152" s="35"/>
      <c r="UQV152" s="35"/>
      <c r="UQW152" s="35"/>
      <c r="UQX152" s="35"/>
      <c r="UQY152" s="35"/>
      <c r="UQZ152" s="35"/>
      <c r="URA152" s="35"/>
      <c r="URB152" s="35"/>
      <c r="URC152" s="35"/>
      <c r="URD152" s="35"/>
      <c r="URE152" s="35"/>
      <c r="URF152" s="35"/>
      <c r="URG152" s="35"/>
      <c r="URH152" s="35"/>
      <c r="URI152" s="35"/>
      <c r="URJ152" s="35"/>
      <c r="URK152" s="35"/>
      <c r="URL152" s="35"/>
      <c r="URM152" s="35"/>
      <c r="URN152" s="35"/>
      <c r="URO152" s="35"/>
      <c r="URP152" s="35"/>
      <c r="URQ152" s="35"/>
      <c r="URR152" s="35"/>
      <c r="URS152" s="35"/>
      <c r="URT152" s="35"/>
      <c r="URU152" s="35"/>
      <c r="URV152" s="35"/>
      <c r="URW152" s="35"/>
      <c r="URX152" s="35"/>
      <c r="URY152" s="35"/>
      <c r="URZ152" s="35"/>
      <c r="USA152" s="35"/>
      <c r="USB152" s="35"/>
      <c r="USC152" s="35"/>
      <c r="USD152" s="35"/>
      <c r="USE152" s="35"/>
      <c r="USF152" s="35"/>
      <c r="USG152" s="35"/>
      <c r="USH152" s="35"/>
      <c r="USI152" s="35"/>
      <c r="USJ152" s="35"/>
      <c r="USK152" s="35"/>
      <c r="USL152" s="35"/>
      <c r="USM152" s="35"/>
      <c r="USN152" s="35"/>
      <c r="USO152" s="35"/>
      <c r="USP152" s="35"/>
      <c r="USQ152" s="35"/>
      <c r="USR152" s="35"/>
      <c r="USS152" s="35"/>
      <c r="UST152" s="35"/>
      <c r="USU152" s="35"/>
      <c r="USV152" s="35"/>
      <c r="USW152" s="35"/>
      <c r="USX152" s="35"/>
      <c r="USY152" s="35"/>
      <c r="USZ152" s="35"/>
      <c r="UTA152" s="35"/>
      <c r="UTB152" s="35"/>
      <c r="UTC152" s="35"/>
      <c r="UTD152" s="35"/>
      <c r="UTE152" s="35"/>
      <c r="UTF152" s="35"/>
      <c r="UTG152" s="35"/>
      <c r="UTH152" s="35"/>
      <c r="UTI152" s="35"/>
      <c r="UTJ152" s="35"/>
      <c r="UTK152" s="35"/>
      <c r="UTL152" s="35"/>
      <c r="UTM152" s="35"/>
      <c r="UTN152" s="35"/>
      <c r="UTO152" s="35"/>
      <c r="UTP152" s="35"/>
      <c r="UTQ152" s="35"/>
      <c r="UTR152" s="35"/>
      <c r="UTS152" s="35"/>
      <c r="UTT152" s="35"/>
      <c r="UTU152" s="35"/>
      <c r="UTV152" s="35"/>
      <c r="UTW152" s="35"/>
      <c r="UTX152" s="35"/>
      <c r="UTY152" s="35"/>
      <c r="UTZ152" s="35"/>
      <c r="UUA152" s="35"/>
      <c r="UUB152" s="35"/>
      <c r="UUC152" s="35"/>
      <c r="UUD152" s="35"/>
      <c r="UUE152" s="35"/>
      <c r="UUF152" s="35"/>
      <c r="UUG152" s="35"/>
      <c r="UUH152" s="35"/>
      <c r="UUI152" s="35"/>
      <c r="UUJ152" s="35"/>
      <c r="UUK152" s="35"/>
      <c r="UUL152" s="35"/>
      <c r="UUM152" s="35"/>
      <c r="UUN152" s="35"/>
      <c r="UUO152" s="35"/>
      <c r="UUP152" s="35"/>
      <c r="UUQ152" s="35"/>
      <c r="UUR152" s="35"/>
      <c r="UUS152" s="35"/>
      <c r="UUT152" s="35"/>
      <c r="UUU152" s="35"/>
      <c r="UUV152" s="35"/>
      <c r="UUW152" s="35"/>
      <c r="UUX152" s="35"/>
      <c r="UUY152" s="35"/>
      <c r="UUZ152" s="35"/>
      <c r="UVA152" s="35"/>
      <c r="UVB152" s="35"/>
      <c r="UVC152" s="35"/>
      <c r="UVD152" s="35"/>
      <c r="UVE152" s="35"/>
      <c r="UVF152" s="35"/>
      <c r="UVG152" s="35"/>
      <c r="UVH152" s="35"/>
      <c r="UVI152" s="35"/>
      <c r="UVJ152" s="35"/>
      <c r="UVK152" s="35"/>
      <c r="UVL152" s="35"/>
      <c r="UVM152" s="35"/>
      <c r="UVN152" s="35"/>
      <c r="UVO152" s="35"/>
      <c r="UVP152" s="35"/>
      <c r="UVQ152" s="35"/>
      <c r="UVR152" s="35"/>
      <c r="UVS152" s="35"/>
      <c r="UVT152" s="35"/>
      <c r="UVU152" s="35"/>
      <c r="UVV152" s="35"/>
      <c r="UVW152" s="35"/>
      <c r="UVX152" s="35"/>
      <c r="UVY152" s="35"/>
      <c r="UVZ152" s="35"/>
      <c r="UWA152" s="35"/>
      <c r="UWB152" s="35"/>
      <c r="UWC152" s="35"/>
      <c r="UWD152" s="35"/>
      <c r="UWE152" s="35"/>
      <c r="UWF152" s="35"/>
      <c r="UWG152" s="35"/>
      <c r="UWH152" s="35"/>
      <c r="UWI152" s="35"/>
      <c r="UWJ152" s="35"/>
      <c r="UWK152" s="35"/>
      <c r="UWL152" s="35"/>
      <c r="UWM152" s="35"/>
      <c r="UWN152" s="35"/>
      <c r="UWO152" s="35"/>
      <c r="UWP152" s="35"/>
      <c r="UWQ152" s="35"/>
      <c r="UWR152" s="35"/>
      <c r="UWS152" s="35"/>
      <c r="UWT152" s="35"/>
      <c r="UWU152" s="35"/>
      <c r="UWV152" s="35"/>
      <c r="UWW152" s="35"/>
      <c r="UWX152" s="35"/>
      <c r="UXE152" s="35"/>
      <c r="UXF152" s="35"/>
      <c r="UXG152" s="35"/>
      <c r="UXH152" s="35"/>
      <c r="UXI152" s="35"/>
      <c r="UXJ152" s="35"/>
      <c r="UXK152" s="35"/>
      <c r="UXL152" s="35"/>
      <c r="UXM152" s="35"/>
      <c r="UXN152" s="35"/>
      <c r="UXO152" s="35"/>
      <c r="UXP152" s="35"/>
      <c r="UXQ152" s="35"/>
      <c r="UXR152" s="35"/>
      <c r="UXS152" s="35"/>
      <c r="UXT152" s="35"/>
      <c r="UXU152" s="35"/>
      <c r="UXV152" s="35"/>
      <c r="UXW152" s="35"/>
      <c r="UXX152" s="35"/>
      <c r="UXY152" s="35"/>
      <c r="UXZ152" s="35"/>
      <c r="UYA152" s="35"/>
      <c r="UYB152" s="35"/>
      <c r="UYC152" s="35"/>
      <c r="UYD152" s="35"/>
      <c r="UYE152" s="35"/>
      <c r="UYF152" s="35"/>
      <c r="UYG152" s="35"/>
      <c r="UYH152" s="35"/>
      <c r="UYI152" s="35"/>
      <c r="UYJ152" s="35"/>
      <c r="UYK152" s="35"/>
      <c r="UYL152" s="35"/>
      <c r="UYM152" s="35"/>
      <c r="UYN152" s="35"/>
      <c r="UYO152" s="35"/>
      <c r="UYP152" s="35"/>
      <c r="UYQ152" s="35"/>
      <c r="UYR152" s="35"/>
      <c r="UYS152" s="35"/>
      <c r="UYT152" s="35"/>
      <c r="UYU152" s="35"/>
      <c r="UYV152" s="35"/>
      <c r="UYW152" s="35"/>
      <c r="UYX152" s="35"/>
      <c r="UYY152" s="35"/>
      <c r="UYZ152" s="35"/>
      <c r="UZA152" s="35"/>
      <c r="UZB152" s="35"/>
      <c r="UZC152" s="35"/>
      <c r="UZD152" s="35"/>
      <c r="UZE152" s="35"/>
      <c r="UZF152" s="35"/>
      <c r="UZG152" s="35"/>
      <c r="UZH152" s="35"/>
      <c r="UZI152" s="35"/>
      <c r="UZJ152" s="35"/>
      <c r="UZK152" s="35"/>
      <c r="UZL152" s="35"/>
      <c r="UZM152" s="35"/>
      <c r="UZN152" s="35"/>
      <c r="UZO152" s="35"/>
      <c r="UZP152" s="35"/>
      <c r="UZQ152" s="35"/>
      <c r="UZR152" s="35"/>
      <c r="UZS152" s="35"/>
      <c r="UZT152" s="35"/>
      <c r="UZU152" s="35"/>
      <c r="UZV152" s="35"/>
      <c r="UZW152" s="35"/>
      <c r="UZX152" s="35"/>
      <c r="UZY152" s="35"/>
      <c r="UZZ152" s="35"/>
      <c r="VAA152" s="35"/>
      <c r="VAB152" s="35"/>
      <c r="VAC152" s="35"/>
      <c r="VAD152" s="35"/>
      <c r="VAE152" s="35"/>
      <c r="VAF152" s="35"/>
      <c r="VAG152" s="35"/>
      <c r="VAH152" s="35"/>
      <c r="VAI152" s="35"/>
      <c r="VAJ152" s="35"/>
      <c r="VAK152" s="35"/>
      <c r="VAL152" s="35"/>
      <c r="VAM152" s="35"/>
      <c r="VAN152" s="35"/>
      <c r="VAO152" s="35"/>
      <c r="VAP152" s="35"/>
      <c r="VAQ152" s="35"/>
      <c r="VAR152" s="35"/>
      <c r="VAS152" s="35"/>
      <c r="VAT152" s="35"/>
      <c r="VAU152" s="35"/>
      <c r="VAV152" s="35"/>
      <c r="VAW152" s="35"/>
      <c r="VAX152" s="35"/>
      <c r="VAY152" s="35"/>
      <c r="VAZ152" s="35"/>
      <c r="VBA152" s="35"/>
      <c r="VBB152" s="35"/>
      <c r="VBC152" s="35"/>
      <c r="VBD152" s="35"/>
      <c r="VBE152" s="35"/>
      <c r="VBF152" s="35"/>
      <c r="VBG152" s="35"/>
      <c r="VBH152" s="35"/>
      <c r="VBI152" s="35"/>
      <c r="VBJ152" s="35"/>
      <c r="VBK152" s="35"/>
      <c r="VBL152" s="35"/>
      <c r="VBM152" s="35"/>
      <c r="VBN152" s="35"/>
      <c r="VBO152" s="35"/>
      <c r="VBP152" s="35"/>
      <c r="VBQ152" s="35"/>
      <c r="VBR152" s="35"/>
      <c r="VBS152" s="35"/>
      <c r="VBT152" s="35"/>
      <c r="VBU152" s="35"/>
      <c r="VBV152" s="35"/>
      <c r="VBW152" s="35"/>
      <c r="VBX152" s="35"/>
      <c r="VBY152" s="35"/>
      <c r="VBZ152" s="35"/>
      <c r="VCA152" s="35"/>
      <c r="VCB152" s="35"/>
      <c r="VCC152" s="35"/>
      <c r="VCD152" s="35"/>
      <c r="VCE152" s="35"/>
      <c r="VCF152" s="35"/>
      <c r="VCG152" s="35"/>
      <c r="VCH152" s="35"/>
      <c r="VCI152" s="35"/>
      <c r="VCJ152" s="35"/>
      <c r="VCK152" s="35"/>
      <c r="VCL152" s="35"/>
      <c r="VCM152" s="35"/>
      <c r="VCN152" s="35"/>
      <c r="VCO152" s="35"/>
      <c r="VCP152" s="35"/>
      <c r="VCQ152" s="35"/>
      <c r="VCR152" s="35"/>
      <c r="VCS152" s="35"/>
      <c r="VCT152" s="35"/>
      <c r="VCU152" s="35"/>
      <c r="VCV152" s="35"/>
      <c r="VCW152" s="35"/>
      <c r="VCX152" s="35"/>
      <c r="VCY152" s="35"/>
      <c r="VCZ152" s="35"/>
      <c r="VDA152" s="35"/>
      <c r="VDB152" s="35"/>
      <c r="VDC152" s="35"/>
      <c r="VDD152" s="35"/>
      <c r="VDE152" s="35"/>
      <c r="VDF152" s="35"/>
      <c r="VDG152" s="35"/>
      <c r="VDH152" s="35"/>
      <c r="VDI152" s="35"/>
      <c r="VDJ152" s="35"/>
      <c r="VDK152" s="35"/>
      <c r="VDL152" s="35"/>
      <c r="VDM152" s="35"/>
      <c r="VDN152" s="35"/>
      <c r="VDO152" s="35"/>
      <c r="VDP152" s="35"/>
      <c r="VDQ152" s="35"/>
      <c r="VDR152" s="35"/>
      <c r="VDS152" s="35"/>
      <c r="VDT152" s="35"/>
      <c r="VDU152" s="35"/>
      <c r="VDV152" s="35"/>
      <c r="VDW152" s="35"/>
      <c r="VDX152" s="35"/>
      <c r="VDY152" s="35"/>
      <c r="VDZ152" s="35"/>
      <c r="VEA152" s="35"/>
      <c r="VEB152" s="35"/>
      <c r="VEC152" s="35"/>
      <c r="VED152" s="35"/>
      <c r="VEE152" s="35"/>
      <c r="VEF152" s="35"/>
      <c r="VEG152" s="35"/>
      <c r="VEH152" s="35"/>
      <c r="VEI152" s="35"/>
      <c r="VEJ152" s="35"/>
      <c r="VEK152" s="35"/>
      <c r="VEL152" s="35"/>
      <c r="VEM152" s="35"/>
      <c r="VEN152" s="35"/>
      <c r="VEO152" s="35"/>
      <c r="VEP152" s="35"/>
      <c r="VEQ152" s="35"/>
      <c r="VER152" s="35"/>
      <c r="VES152" s="35"/>
      <c r="VET152" s="35"/>
      <c r="VEU152" s="35"/>
      <c r="VEV152" s="35"/>
      <c r="VEW152" s="35"/>
      <c r="VEX152" s="35"/>
      <c r="VEY152" s="35"/>
      <c r="VEZ152" s="35"/>
      <c r="VFA152" s="35"/>
      <c r="VFB152" s="35"/>
      <c r="VFC152" s="35"/>
      <c r="VFD152" s="35"/>
      <c r="VFE152" s="35"/>
      <c r="VFF152" s="35"/>
      <c r="VFG152" s="35"/>
      <c r="VFH152" s="35"/>
      <c r="VFI152" s="35"/>
      <c r="VFJ152" s="35"/>
      <c r="VFK152" s="35"/>
      <c r="VFL152" s="35"/>
      <c r="VFM152" s="35"/>
      <c r="VFN152" s="35"/>
      <c r="VFO152" s="35"/>
      <c r="VFP152" s="35"/>
      <c r="VFQ152" s="35"/>
      <c r="VFR152" s="35"/>
      <c r="VFS152" s="35"/>
      <c r="VFT152" s="35"/>
      <c r="VFU152" s="35"/>
      <c r="VFV152" s="35"/>
      <c r="VFW152" s="35"/>
      <c r="VFX152" s="35"/>
      <c r="VFY152" s="35"/>
      <c r="VFZ152" s="35"/>
      <c r="VGA152" s="35"/>
      <c r="VGB152" s="35"/>
      <c r="VGC152" s="35"/>
      <c r="VGD152" s="35"/>
      <c r="VGE152" s="35"/>
      <c r="VGF152" s="35"/>
      <c r="VGG152" s="35"/>
      <c r="VGH152" s="35"/>
      <c r="VGI152" s="35"/>
      <c r="VGJ152" s="35"/>
      <c r="VGK152" s="35"/>
      <c r="VGL152" s="35"/>
      <c r="VGM152" s="35"/>
      <c r="VGN152" s="35"/>
      <c r="VGO152" s="35"/>
      <c r="VGP152" s="35"/>
      <c r="VGQ152" s="35"/>
      <c r="VGR152" s="35"/>
      <c r="VGS152" s="35"/>
      <c r="VGT152" s="35"/>
      <c r="VHA152" s="35"/>
      <c r="VHB152" s="35"/>
      <c r="VHC152" s="35"/>
      <c r="VHD152" s="35"/>
      <c r="VHE152" s="35"/>
      <c r="VHF152" s="35"/>
      <c r="VHG152" s="35"/>
      <c r="VHH152" s="35"/>
      <c r="VHI152" s="35"/>
      <c r="VHJ152" s="35"/>
      <c r="VHK152" s="35"/>
      <c r="VHL152" s="35"/>
      <c r="VHM152" s="35"/>
      <c r="VHN152" s="35"/>
      <c r="VHO152" s="35"/>
      <c r="VHP152" s="35"/>
      <c r="VHQ152" s="35"/>
      <c r="VHR152" s="35"/>
      <c r="VHS152" s="35"/>
      <c r="VHT152" s="35"/>
      <c r="VHU152" s="35"/>
      <c r="VHV152" s="35"/>
      <c r="VHW152" s="35"/>
      <c r="VHX152" s="35"/>
      <c r="VHY152" s="35"/>
      <c r="VHZ152" s="35"/>
      <c r="VIA152" s="35"/>
      <c r="VIB152" s="35"/>
      <c r="VIC152" s="35"/>
      <c r="VID152" s="35"/>
      <c r="VIE152" s="35"/>
      <c r="VIF152" s="35"/>
      <c r="VIG152" s="35"/>
      <c r="VIH152" s="35"/>
      <c r="VII152" s="35"/>
      <c r="VIJ152" s="35"/>
      <c r="VIK152" s="35"/>
      <c r="VIL152" s="35"/>
      <c r="VIM152" s="35"/>
      <c r="VIN152" s="35"/>
      <c r="VIO152" s="35"/>
      <c r="VIP152" s="35"/>
      <c r="VIQ152" s="35"/>
      <c r="VIR152" s="35"/>
      <c r="VIS152" s="35"/>
      <c r="VIT152" s="35"/>
      <c r="VIU152" s="35"/>
      <c r="VIV152" s="35"/>
      <c r="VIW152" s="35"/>
      <c r="VIX152" s="35"/>
      <c r="VIY152" s="35"/>
      <c r="VIZ152" s="35"/>
      <c r="VJA152" s="35"/>
      <c r="VJB152" s="35"/>
      <c r="VJC152" s="35"/>
      <c r="VJD152" s="35"/>
      <c r="VJE152" s="35"/>
      <c r="VJF152" s="35"/>
      <c r="VJG152" s="35"/>
      <c r="VJH152" s="35"/>
      <c r="VJI152" s="35"/>
      <c r="VJJ152" s="35"/>
      <c r="VJK152" s="35"/>
      <c r="VJL152" s="35"/>
      <c r="VJM152" s="35"/>
      <c r="VJN152" s="35"/>
      <c r="VJO152" s="35"/>
      <c r="VJP152" s="35"/>
      <c r="VJQ152" s="35"/>
      <c r="VJR152" s="35"/>
      <c r="VJS152" s="35"/>
      <c r="VJT152" s="35"/>
      <c r="VJU152" s="35"/>
      <c r="VJV152" s="35"/>
      <c r="VJW152" s="35"/>
      <c r="VJX152" s="35"/>
      <c r="VJY152" s="35"/>
      <c r="VJZ152" s="35"/>
      <c r="VKA152" s="35"/>
      <c r="VKB152" s="35"/>
      <c r="VKC152" s="35"/>
      <c r="VKD152" s="35"/>
      <c r="VKE152" s="35"/>
      <c r="VKF152" s="35"/>
      <c r="VKG152" s="35"/>
      <c r="VKH152" s="35"/>
      <c r="VKI152" s="35"/>
      <c r="VKJ152" s="35"/>
      <c r="VKK152" s="35"/>
      <c r="VKL152" s="35"/>
      <c r="VKM152" s="35"/>
      <c r="VKN152" s="35"/>
      <c r="VKO152" s="35"/>
      <c r="VKP152" s="35"/>
      <c r="VKQ152" s="35"/>
      <c r="VKR152" s="35"/>
      <c r="VKS152" s="35"/>
      <c r="VKT152" s="35"/>
      <c r="VKU152" s="35"/>
      <c r="VKV152" s="35"/>
      <c r="VKW152" s="35"/>
      <c r="VKX152" s="35"/>
      <c r="VKY152" s="35"/>
      <c r="VKZ152" s="35"/>
      <c r="VLA152" s="35"/>
      <c r="VLB152" s="35"/>
      <c r="VLC152" s="35"/>
      <c r="VLD152" s="35"/>
      <c r="VLE152" s="35"/>
      <c r="VLF152" s="35"/>
      <c r="VLG152" s="35"/>
      <c r="VLH152" s="35"/>
      <c r="VLI152" s="35"/>
      <c r="VLJ152" s="35"/>
      <c r="VLK152" s="35"/>
      <c r="VLL152" s="35"/>
      <c r="VLM152" s="35"/>
      <c r="VLN152" s="35"/>
      <c r="VLO152" s="35"/>
      <c r="VLP152" s="35"/>
      <c r="VLQ152" s="35"/>
      <c r="VLR152" s="35"/>
      <c r="VLS152" s="35"/>
      <c r="VLT152" s="35"/>
      <c r="VLU152" s="35"/>
      <c r="VLV152" s="35"/>
      <c r="VLW152" s="35"/>
      <c r="VLX152" s="35"/>
      <c r="VLY152" s="35"/>
      <c r="VLZ152" s="35"/>
      <c r="VMA152" s="35"/>
      <c r="VMB152" s="35"/>
      <c r="VMC152" s="35"/>
      <c r="VMD152" s="35"/>
      <c r="VME152" s="35"/>
      <c r="VMF152" s="35"/>
      <c r="VMG152" s="35"/>
      <c r="VMH152" s="35"/>
      <c r="VMI152" s="35"/>
      <c r="VMJ152" s="35"/>
      <c r="VMK152" s="35"/>
      <c r="VML152" s="35"/>
      <c r="VMM152" s="35"/>
      <c r="VMN152" s="35"/>
      <c r="VMO152" s="35"/>
      <c r="VMP152" s="35"/>
      <c r="VMQ152" s="35"/>
      <c r="VMR152" s="35"/>
      <c r="VMS152" s="35"/>
      <c r="VMT152" s="35"/>
      <c r="VMU152" s="35"/>
      <c r="VMV152" s="35"/>
      <c r="VMW152" s="35"/>
      <c r="VMX152" s="35"/>
      <c r="VMY152" s="35"/>
      <c r="VMZ152" s="35"/>
      <c r="VNA152" s="35"/>
      <c r="VNB152" s="35"/>
      <c r="VNC152" s="35"/>
      <c r="VND152" s="35"/>
      <c r="VNE152" s="35"/>
      <c r="VNF152" s="35"/>
      <c r="VNG152" s="35"/>
      <c r="VNH152" s="35"/>
      <c r="VNI152" s="35"/>
      <c r="VNJ152" s="35"/>
      <c r="VNK152" s="35"/>
      <c r="VNL152" s="35"/>
      <c r="VNM152" s="35"/>
      <c r="VNN152" s="35"/>
      <c r="VNO152" s="35"/>
      <c r="VNP152" s="35"/>
      <c r="VNQ152" s="35"/>
      <c r="VNR152" s="35"/>
      <c r="VNS152" s="35"/>
      <c r="VNT152" s="35"/>
      <c r="VNU152" s="35"/>
      <c r="VNV152" s="35"/>
      <c r="VNW152" s="35"/>
      <c r="VNX152" s="35"/>
      <c r="VNY152" s="35"/>
      <c r="VNZ152" s="35"/>
      <c r="VOA152" s="35"/>
      <c r="VOB152" s="35"/>
      <c r="VOC152" s="35"/>
      <c r="VOD152" s="35"/>
      <c r="VOE152" s="35"/>
      <c r="VOF152" s="35"/>
      <c r="VOG152" s="35"/>
      <c r="VOH152" s="35"/>
      <c r="VOI152" s="35"/>
      <c r="VOJ152" s="35"/>
      <c r="VOK152" s="35"/>
      <c r="VOL152" s="35"/>
      <c r="VOM152" s="35"/>
      <c r="VON152" s="35"/>
      <c r="VOO152" s="35"/>
      <c r="VOP152" s="35"/>
      <c r="VOQ152" s="35"/>
      <c r="VOR152" s="35"/>
      <c r="VOS152" s="35"/>
      <c r="VOT152" s="35"/>
      <c r="VOU152" s="35"/>
      <c r="VOV152" s="35"/>
      <c r="VOW152" s="35"/>
      <c r="VOX152" s="35"/>
      <c r="VOY152" s="35"/>
      <c r="VOZ152" s="35"/>
      <c r="VPA152" s="35"/>
      <c r="VPB152" s="35"/>
      <c r="VPC152" s="35"/>
      <c r="VPD152" s="35"/>
      <c r="VPE152" s="35"/>
      <c r="VPF152" s="35"/>
      <c r="VPG152" s="35"/>
      <c r="VPH152" s="35"/>
      <c r="VPI152" s="35"/>
      <c r="VPJ152" s="35"/>
      <c r="VPK152" s="35"/>
      <c r="VPL152" s="35"/>
      <c r="VPM152" s="35"/>
      <c r="VPN152" s="35"/>
      <c r="VPO152" s="35"/>
      <c r="VPP152" s="35"/>
      <c r="VPQ152" s="35"/>
      <c r="VPR152" s="35"/>
      <c r="VPS152" s="35"/>
      <c r="VPT152" s="35"/>
      <c r="VPU152" s="35"/>
      <c r="VPV152" s="35"/>
      <c r="VPW152" s="35"/>
      <c r="VPX152" s="35"/>
      <c r="VPY152" s="35"/>
      <c r="VPZ152" s="35"/>
      <c r="VQA152" s="35"/>
      <c r="VQB152" s="35"/>
      <c r="VQC152" s="35"/>
      <c r="VQD152" s="35"/>
      <c r="VQE152" s="35"/>
      <c r="VQF152" s="35"/>
      <c r="VQG152" s="35"/>
      <c r="VQH152" s="35"/>
      <c r="VQI152" s="35"/>
      <c r="VQJ152" s="35"/>
      <c r="VQK152" s="35"/>
      <c r="VQL152" s="35"/>
      <c r="VQM152" s="35"/>
      <c r="VQN152" s="35"/>
      <c r="VQO152" s="35"/>
      <c r="VQP152" s="35"/>
      <c r="VQW152" s="35"/>
      <c r="VQX152" s="35"/>
      <c r="VQY152" s="35"/>
      <c r="VQZ152" s="35"/>
      <c r="VRA152" s="35"/>
      <c r="VRB152" s="35"/>
      <c r="VRC152" s="35"/>
      <c r="VRD152" s="35"/>
      <c r="VRE152" s="35"/>
      <c r="VRF152" s="35"/>
      <c r="VRG152" s="35"/>
      <c r="VRH152" s="35"/>
      <c r="VRI152" s="35"/>
      <c r="VRJ152" s="35"/>
      <c r="VRK152" s="35"/>
      <c r="VRL152" s="35"/>
      <c r="VRM152" s="35"/>
      <c r="VRN152" s="35"/>
      <c r="VRO152" s="35"/>
      <c r="VRP152" s="35"/>
      <c r="VRQ152" s="35"/>
      <c r="VRR152" s="35"/>
      <c r="VRS152" s="35"/>
      <c r="VRT152" s="35"/>
      <c r="VRU152" s="35"/>
      <c r="VRV152" s="35"/>
      <c r="VRW152" s="35"/>
      <c r="VRX152" s="35"/>
      <c r="VRY152" s="35"/>
      <c r="VRZ152" s="35"/>
      <c r="VSA152" s="35"/>
      <c r="VSB152" s="35"/>
      <c r="VSC152" s="35"/>
      <c r="VSD152" s="35"/>
      <c r="VSE152" s="35"/>
      <c r="VSF152" s="35"/>
      <c r="VSG152" s="35"/>
      <c r="VSH152" s="35"/>
      <c r="VSI152" s="35"/>
      <c r="VSJ152" s="35"/>
      <c r="VSK152" s="35"/>
      <c r="VSL152" s="35"/>
      <c r="VSM152" s="35"/>
      <c r="VSN152" s="35"/>
      <c r="VSO152" s="35"/>
      <c r="VSP152" s="35"/>
      <c r="VSQ152" s="35"/>
      <c r="VSR152" s="35"/>
      <c r="VSS152" s="35"/>
      <c r="VST152" s="35"/>
      <c r="VSU152" s="35"/>
      <c r="VSV152" s="35"/>
      <c r="VSW152" s="35"/>
      <c r="VSX152" s="35"/>
      <c r="VSY152" s="35"/>
      <c r="VSZ152" s="35"/>
      <c r="VTA152" s="35"/>
      <c r="VTB152" s="35"/>
      <c r="VTC152" s="35"/>
      <c r="VTD152" s="35"/>
      <c r="VTE152" s="35"/>
      <c r="VTF152" s="35"/>
      <c r="VTG152" s="35"/>
      <c r="VTH152" s="35"/>
      <c r="VTI152" s="35"/>
      <c r="VTJ152" s="35"/>
      <c r="VTK152" s="35"/>
      <c r="VTL152" s="35"/>
      <c r="VTM152" s="35"/>
      <c r="VTN152" s="35"/>
      <c r="VTO152" s="35"/>
      <c r="VTP152" s="35"/>
      <c r="VTQ152" s="35"/>
      <c r="VTR152" s="35"/>
      <c r="VTS152" s="35"/>
      <c r="VTT152" s="35"/>
      <c r="VTU152" s="35"/>
      <c r="VTV152" s="35"/>
      <c r="VTW152" s="35"/>
      <c r="VTX152" s="35"/>
      <c r="VTY152" s="35"/>
      <c r="VTZ152" s="35"/>
      <c r="VUA152" s="35"/>
      <c r="VUB152" s="35"/>
      <c r="VUC152" s="35"/>
      <c r="VUD152" s="35"/>
      <c r="VUE152" s="35"/>
      <c r="VUF152" s="35"/>
      <c r="VUG152" s="35"/>
      <c r="VUH152" s="35"/>
      <c r="VUI152" s="35"/>
      <c r="VUJ152" s="35"/>
      <c r="VUK152" s="35"/>
      <c r="VUL152" s="35"/>
      <c r="VUM152" s="35"/>
      <c r="VUN152" s="35"/>
      <c r="VUO152" s="35"/>
      <c r="VUP152" s="35"/>
      <c r="VUQ152" s="35"/>
      <c r="VUR152" s="35"/>
      <c r="VUS152" s="35"/>
      <c r="VUT152" s="35"/>
      <c r="VUU152" s="35"/>
      <c r="VUV152" s="35"/>
      <c r="VUW152" s="35"/>
      <c r="VUX152" s="35"/>
      <c r="VUY152" s="35"/>
      <c r="VUZ152" s="35"/>
      <c r="VVA152" s="35"/>
      <c r="VVB152" s="35"/>
      <c r="VVC152" s="35"/>
      <c r="VVD152" s="35"/>
      <c r="VVE152" s="35"/>
      <c r="VVF152" s="35"/>
      <c r="VVG152" s="35"/>
      <c r="VVH152" s="35"/>
      <c r="VVI152" s="35"/>
      <c r="VVJ152" s="35"/>
      <c r="VVK152" s="35"/>
      <c r="VVL152" s="35"/>
      <c r="VVM152" s="35"/>
      <c r="VVN152" s="35"/>
      <c r="VVO152" s="35"/>
      <c r="VVP152" s="35"/>
      <c r="VVQ152" s="35"/>
      <c r="VVR152" s="35"/>
      <c r="VVS152" s="35"/>
      <c r="VVT152" s="35"/>
      <c r="VVU152" s="35"/>
      <c r="VVV152" s="35"/>
      <c r="VVW152" s="35"/>
      <c r="VVX152" s="35"/>
      <c r="VVY152" s="35"/>
      <c r="VVZ152" s="35"/>
      <c r="VWA152" s="35"/>
      <c r="VWB152" s="35"/>
      <c r="VWC152" s="35"/>
      <c r="VWD152" s="35"/>
      <c r="VWE152" s="35"/>
      <c r="VWF152" s="35"/>
      <c r="VWG152" s="35"/>
      <c r="VWH152" s="35"/>
      <c r="VWI152" s="35"/>
      <c r="VWJ152" s="35"/>
      <c r="VWK152" s="35"/>
      <c r="VWL152" s="35"/>
      <c r="VWM152" s="35"/>
      <c r="VWN152" s="35"/>
      <c r="VWO152" s="35"/>
      <c r="VWP152" s="35"/>
      <c r="VWQ152" s="35"/>
      <c r="VWR152" s="35"/>
      <c r="VWS152" s="35"/>
      <c r="VWT152" s="35"/>
      <c r="VWU152" s="35"/>
      <c r="VWV152" s="35"/>
      <c r="VWW152" s="35"/>
      <c r="VWX152" s="35"/>
      <c r="VWY152" s="35"/>
      <c r="VWZ152" s="35"/>
      <c r="VXA152" s="35"/>
      <c r="VXB152" s="35"/>
      <c r="VXC152" s="35"/>
      <c r="VXD152" s="35"/>
      <c r="VXE152" s="35"/>
      <c r="VXF152" s="35"/>
      <c r="VXG152" s="35"/>
      <c r="VXH152" s="35"/>
      <c r="VXI152" s="35"/>
      <c r="VXJ152" s="35"/>
      <c r="VXK152" s="35"/>
      <c r="VXL152" s="35"/>
      <c r="VXM152" s="35"/>
      <c r="VXN152" s="35"/>
      <c r="VXO152" s="35"/>
      <c r="VXP152" s="35"/>
      <c r="VXQ152" s="35"/>
      <c r="VXR152" s="35"/>
      <c r="VXS152" s="35"/>
      <c r="VXT152" s="35"/>
      <c r="VXU152" s="35"/>
      <c r="VXV152" s="35"/>
      <c r="VXW152" s="35"/>
      <c r="VXX152" s="35"/>
      <c r="VXY152" s="35"/>
      <c r="VXZ152" s="35"/>
      <c r="VYA152" s="35"/>
      <c r="VYB152" s="35"/>
      <c r="VYC152" s="35"/>
      <c r="VYD152" s="35"/>
      <c r="VYE152" s="35"/>
      <c r="VYF152" s="35"/>
      <c r="VYG152" s="35"/>
      <c r="VYH152" s="35"/>
      <c r="VYI152" s="35"/>
      <c r="VYJ152" s="35"/>
      <c r="VYK152" s="35"/>
      <c r="VYL152" s="35"/>
      <c r="VYM152" s="35"/>
      <c r="VYN152" s="35"/>
      <c r="VYO152" s="35"/>
      <c r="VYP152" s="35"/>
      <c r="VYQ152" s="35"/>
      <c r="VYR152" s="35"/>
      <c r="VYS152" s="35"/>
      <c r="VYT152" s="35"/>
      <c r="VYU152" s="35"/>
      <c r="VYV152" s="35"/>
      <c r="VYW152" s="35"/>
      <c r="VYX152" s="35"/>
      <c r="VYY152" s="35"/>
      <c r="VYZ152" s="35"/>
      <c r="VZA152" s="35"/>
      <c r="VZB152" s="35"/>
      <c r="VZC152" s="35"/>
      <c r="VZD152" s="35"/>
      <c r="VZE152" s="35"/>
      <c r="VZF152" s="35"/>
      <c r="VZG152" s="35"/>
      <c r="VZH152" s="35"/>
      <c r="VZI152" s="35"/>
      <c r="VZJ152" s="35"/>
      <c r="VZK152" s="35"/>
      <c r="VZL152" s="35"/>
      <c r="VZM152" s="35"/>
      <c r="VZN152" s="35"/>
      <c r="VZO152" s="35"/>
      <c r="VZP152" s="35"/>
      <c r="VZQ152" s="35"/>
      <c r="VZR152" s="35"/>
      <c r="VZS152" s="35"/>
      <c r="VZT152" s="35"/>
      <c r="VZU152" s="35"/>
      <c r="VZV152" s="35"/>
      <c r="VZW152" s="35"/>
      <c r="VZX152" s="35"/>
      <c r="VZY152" s="35"/>
      <c r="VZZ152" s="35"/>
      <c r="WAA152" s="35"/>
      <c r="WAB152" s="35"/>
      <c r="WAC152" s="35"/>
      <c r="WAD152" s="35"/>
      <c r="WAE152" s="35"/>
      <c r="WAF152" s="35"/>
      <c r="WAG152" s="35"/>
      <c r="WAH152" s="35"/>
      <c r="WAI152" s="35"/>
      <c r="WAJ152" s="35"/>
      <c r="WAK152" s="35"/>
      <c r="WAL152" s="35"/>
      <c r="WAS152" s="35"/>
      <c r="WAT152" s="35"/>
      <c r="WAU152" s="35"/>
      <c r="WAV152" s="35"/>
      <c r="WAW152" s="35"/>
      <c r="WAX152" s="35"/>
      <c r="WAY152" s="35"/>
      <c r="WAZ152" s="35"/>
      <c r="WBA152" s="35"/>
      <c r="WBB152" s="35"/>
      <c r="WBC152" s="35"/>
      <c r="WBD152" s="35"/>
      <c r="WBE152" s="35"/>
      <c r="WBF152" s="35"/>
      <c r="WBG152" s="35"/>
      <c r="WBH152" s="35"/>
      <c r="WBI152" s="35"/>
      <c r="WBJ152" s="35"/>
      <c r="WBK152" s="35"/>
      <c r="WBL152" s="35"/>
      <c r="WBM152" s="35"/>
      <c r="WBN152" s="35"/>
      <c r="WBO152" s="35"/>
      <c r="WBP152" s="35"/>
      <c r="WBQ152" s="35"/>
      <c r="WBR152" s="35"/>
      <c r="WBS152" s="35"/>
      <c r="WBT152" s="35"/>
      <c r="WBU152" s="35"/>
      <c r="WBV152" s="35"/>
      <c r="WBW152" s="35"/>
      <c r="WBX152" s="35"/>
      <c r="WBY152" s="35"/>
      <c r="WBZ152" s="35"/>
      <c r="WCA152" s="35"/>
      <c r="WCB152" s="35"/>
      <c r="WCC152" s="35"/>
      <c r="WCD152" s="35"/>
      <c r="WCE152" s="35"/>
      <c r="WCF152" s="35"/>
      <c r="WCG152" s="35"/>
      <c r="WCH152" s="35"/>
      <c r="WCI152" s="35"/>
      <c r="WCJ152" s="35"/>
      <c r="WCK152" s="35"/>
      <c r="WCL152" s="35"/>
      <c r="WCM152" s="35"/>
      <c r="WCN152" s="35"/>
      <c r="WCO152" s="35"/>
      <c r="WCP152" s="35"/>
      <c r="WCQ152" s="35"/>
      <c r="WCR152" s="35"/>
      <c r="WCS152" s="35"/>
      <c r="WCT152" s="35"/>
      <c r="WCU152" s="35"/>
      <c r="WCV152" s="35"/>
      <c r="WCW152" s="35"/>
      <c r="WCX152" s="35"/>
      <c r="WCY152" s="35"/>
      <c r="WCZ152" s="35"/>
      <c r="WDA152" s="35"/>
      <c r="WDB152" s="35"/>
      <c r="WDC152" s="35"/>
      <c r="WDD152" s="35"/>
      <c r="WDE152" s="35"/>
      <c r="WDF152" s="35"/>
      <c r="WDG152" s="35"/>
      <c r="WDH152" s="35"/>
      <c r="WDI152" s="35"/>
      <c r="WDJ152" s="35"/>
      <c r="WDK152" s="35"/>
      <c r="WDL152" s="35"/>
      <c r="WDM152" s="35"/>
      <c r="WDN152" s="35"/>
      <c r="WDO152" s="35"/>
      <c r="WDP152" s="35"/>
      <c r="WDQ152" s="35"/>
      <c r="WDR152" s="35"/>
      <c r="WDS152" s="35"/>
      <c r="WDT152" s="35"/>
      <c r="WDU152" s="35"/>
      <c r="WDV152" s="35"/>
      <c r="WDW152" s="35"/>
      <c r="WDX152" s="35"/>
      <c r="WDY152" s="35"/>
      <c r="WDZ152" s="35"/>
      <c r="WEA152" s="35"/>
      <c r="WEB152" s="35"/>
      <c r="WEC152" s="35"/>
      <c r="WED152" s="35"/>
      <c r="WEE152" s="35"/>
      <c r="WEF152" s="35"/>
      <c r="WEG152" s="35"/>
      <c r="WEH152" s="35"/>
      <c r="WEI152" s="35"/>
      <c r="WEJ152" s="35"/>
      <c r="WEK152" s="35"/>
      <c r="WEL152" s="35"/>
      <c r="WEM152" s="35"/>
      <c r="WEN152" s="35"/>
      <c r="WEO152" s="35"/>
      <c r="WEP152" s="35"/>
      <c r="WEQ152" s="35"/>
      <c r="WER152" s="35"/>
      <c r="WES152" s="35"/>
      <c r="WET152" s="35"/>
      <c r="WEU152" s="35"/>
      <c r="WEV152" s="35"/>
      <c r="WEW152" s="35"/>
      <c r="WEX152" s="35"/>
      <c r="WEY152" s="35"/>
      <c r="WEZ152" s="35"/>
      <c r="WFA152" s="35"/>
      <c r="WFB152" s="35"/>
      <c r="WFC152" s="35"/>
      <c r="WFD152" s="35"/>
      <c r="WFE152" s="35"/>
      <c r="WFF152" s="35"/>
      <c r="WFG152" s="35"/>
      <c r="WFH152" s="35"/>
      <c r="WFI152" s="35"/>
      <c r="WFJ152" s="35"/>
      <c r="WFK152" s="35"/>
      <c r="WFL152" s="35"/>
      <c r="WFM152" s="35"/>
      <c r="WFN152" s="35"/>
      <c r="WFO152" s="35"/>
      <c r="WFP152" s="35"/>
      <c r="WFQ152" s="35"/>
      <c r="WFR152" s="35"/>
      <c r="WFS152" s="35"/>
      <c r="WFT152" s="35"/>
      <c r="WFU152" s="35"/>
      <c r="WFV152" s="35"/>
      <c r="WFW152" s="35"/>
      <c r="WFX152" s="35"/>
      <c r="WFY152" s="35"/>
      <c r="WFZ152" s="35"/>
      <c r="WGA152" s="35"/>
      <c r="WGB152" s="35"/>
      <c r="WGC152" s="35"/>
      <c r="WGD152" s="35"/>
      <c r="WGE152" s="35"/>
      <c r="WGF152" s="35"/>
      <c r="WGG152" s="35"/>
      <c r="WGH152" s="35"/>
      <c r="WGI152" s="35"/>
      <c r="WGJ152" s="35"/>
      <c r="WGK152" s="35"/>
      <c r="WGL152" s="35"/>
      <c r="WGM152" s="35"/>
      <c r="WGN152" s="35"/>
      <c r="WGO152" s="35"/>
      <c r="WGP152" s="35"/>
      <c r="WGQ152" s="35"/>
      <c r="WGR152" s="35"/>
      <c r="WGS152" s="35"/>
      <c r="WGT152" s="35"/>
      <c r="WGU152" s="35"/>
      <c r="WGV152" s="35"/>
      <c r="WGW152" s="35"/>
      <c r="WGX152" s="35"/>
      <c r="WGY152" s="35"/>
      <c r="WGZ152" s="35"/>
      <c r="WHA152" s="35"/>
      <c r="WHB152" s="35"/>
      <c r="WHC152" s="35"/>
      <c r="WHD152" s="35"/>
      <c r="WHE152" s="35"/>
      <c r="WHF152" s="35"/>
      <c r="WHG152" s="35"/>
      <c r="WHH152" s="35"/>
      <c r="WHI152" s="35"/>
      <c r="WHJ152" s="35"/>
      <c r="WHK152" s="35"/>
      <c r="WHL152" s="35"/>
      <c r="WHM152" s="35"/>
      <c r="WHN152" s="35"/>
      <c r="WHO152" s="35"/>
      <c r="WHP152" s="35"/>
      <c r="WHQ152" s="35"/>
      <c r="WHR152" s="35"/>
      <c r="WHS152" s="35"/>
      <c r="WHT152" s="35"/>
      <c r="WHU152" s="35"/>
      <c r="WHV152" s="35"/>
      <c r="WHW152" s="35"/>
      <c r="WHX152" s="35"/>
      <c r="WHY152" s="35"/>
      <c r="WHZ152" s="35"/>
      <c r="WIA152" s="35"/>
      <c r="WIB152" s="35"/>
      <c r="WIC152" s="35"/>
      <c r="WID152" s="35"/>
      <c r="WIE152" s="35"/>
      <c r="WIF152" s="35"/>
      <c r="WIG152" s="35"/>
      <c r="WIH152" s="35"/>
      <c r="WII152" s="35"/>
      <c r="WIJ152" s="35"/>
      <c r="WIK152" s="35"/>
      <c r="WIL152" s="35"/>
      <c r="WIM152" s="35"/>
      <c r="WIN152" s="35"/>
      <c r="WIO152" s="35"/>
      <c r="WIP152" s="35"/>
      <c r="WIQ152" s="35"/>
      <c r="WIR152" s="35"/>
      <c r="WIS152" s="35"/>
      <c r="WIT152" s="35"/>
      <c r="WIU152" s="35"/>
      <c r="WIV152" s="35"/>
      <c r="WIW152" s="35"/>
      <c r="WIX152" s="35"/>
      <c r="WIY152" s="35"/>
      <c r="WIZ152" s="35"/>
      <c r="WJA152" s="35"/>
      <c r="WJB152" s="35"/>
      <c r="WJC152" s="35"/>
      <c r="WJD152" s="35"/>
      <c r="WJE152" s="35"/>
      <c r="WJF152" s="35"/>
      <c r="WJG152" s="35"/>
      <c r="WJH152" s="35"/>
      <c r="WJI152" s="35"/>
      <c r="WJJ152" s="35"/>
      <c r="WJK152" s="35"/>
      <c r="WJL152" s="35"/>
      <c r="WJM152" s="35"/>
      <c r="WJN152" s="35"/>
      <c r="WJO152" s="35"/>
      <c r="WJP152" s="35"/>
      <c r="WJQ152" s="35"/>
      <c r="WJR152" s="35"/>
      <c r="WJS152" s="35"/>
      <c r="WJT152" s="35"/>
      <c r="WJU152" s="35"/>
      <c r="WJV152" s="35"/>
      <c r="WJW152" s="35"/>
      <c r="WJX152" s="35"/>
      <c r="WJY152" s="35"/>
      <c r="WJZ152" s="35"/>
      <c r="WKA152" s="35"/>
      <c r="WKB152" s="35"/>
      <c r="WKC152" s="35"/>
      <c r="WKD152" s="35"/>
      <c r="WKE152" s="35"/>
      <c r="WKF152" s="35"/>
      <c r="WKG152" s="35"/>
      <c r="WKH152" s="35"/>
      <c r="WKO152" s="35"/>
      <c r="WKP152" s="35"/>
      <c r="WKQ152" s="35"/>
      <c r="WKR152" s="35"/>
      <c r="WKS152" s="35"/>
      <c r="WKT152" s="35"/>
      <c r="WKU152" s="35"/>
      <c r="WKV152" s="35"/>
      <c r="WKW152" s="35"/>
      <c r="WKX152" s="35"/>
      <c r="WKY152" s="35"/>
      <c r="WKZ152" s="35"/>
      <c r="WLA152" s="35"/>
      <c r="WLB152" s="35"/>
      <c r="WLC152" s="35"/>
      <c r="WLD152" s="35"/>
      <c r="WLE152" s="35"/>
      <c r="WLF152" s="35"/>
      <c r="WLG152" s="35"/>
      <c r="WLH152" s="35"/>
      <c r="WLI152" s="35"/>
      <c r="WLJ152" s="35"/>
      <c r="WLK152" s="35"/>
      <c r="WLL152" s="35"/>
      <c r="WLM152" s="35"/>
      <c r="WLN152" s="35"/>
      <c r="WLO152" s="35"/>
      <c r="WLP152" s="35"/>
      <c r="WLQ152" s="35"/>
      <c r="WLR152" s="35"/>
      <c r="WLS152" s="35"/>
      <c r="WLT152" s="35"/>
      <c r="WLU152" s="35"/>
      <c r="WLV152" s="35"/>
      <c r="WLW152" s="35"/>
      <c r="WLX152" s="35"/>
      <c r="WLY152" s="35"/>
      <c r="WLZ152" s="35"/>
      <c r="WMA152" s="35"/>
      <c r="WMB152" s="35"/>
      <c r="WMC152" s="35"/>
      <c r="WMD152" s="35"/>
      <c r="WME152" s="35"/>
      <c r="WMF152" s="35"/>
      <c r="WMG152" s="35"/>
      <c r="WMH152" s="35"/>
      <c r="WMI152" s="35"/>
      <c r="WMJ152" s="35"/>
      <c r="WMK152" s="35"/>
      <c r="WML152" s="35"/>
      <c r="WMM152" s="35"/>
      <c r="WMN152" s="35"/>
      <c r="WMO152" s="35"/>
      <c r="WMP152" s="35"/>
      <c r="WMQ152" s="35"/>
      <c r="WMR152" s="35"/>
      <c r="WMS152" s="35"/>
      <c r="WMT152" s="35"/>
      <c r="WMU152" s="35"/>
      <c r="WMV152" s="35"/>
      <c r="WMW152" s="35"/>
      <c r="WMX152" s="35"/>
      <c r="WMY152" s="35"/>
      <c r="WMZ152" s="35"/>
      <c r="WNA152" s="35"/>
      <c r="WNB152" s="35"/>
      <c r="WNC152" s="35"/>
      <c r="WND152" s="35"/>
      <c r="WNE152" s="35"/>
      <c r="WNF152" s="35"/>
      <c r="WNG152" s="35"/>
      <c r="WNH152" s="35"/>
      <c r="WNI152" s="35"/>
      <c r="WNJ152" s="35"/>
      <c r="WNK152" s="35"/>
      <c r="WNL152" s="35"/>
      <c r="WNM152" s="35"/>
      <c r="WNN152" s="35"/>
      <c r="WNO152" s="35"/>
      <c r="WNP152" s="35"/>
      <c r="WNQ152" s="35"/>
      <c r="WNR152" s="35"/>
      <c r="WNS152" s="35"/>
      <c r="WNT152" s="35"/>
      <c r="WNU152" s="35"/>
      <c r="WNV152" s="35"/>
      <c r="WNW152" s="35"/>
      <c r="WNX152" s="35"/>
      <c r="WNY152" s="35"/>
      <c r="WNZ152" s="35"/>
      <c r="WOA152" s="35"/>
      <c r="WOB152" s="35"/>
      <c r="WOC152" s="35"/>
      <c r="WOD152" s="35"/>
      <c r="WOE152" s="35"/>
      <c r="WOF152" s="35"/>
      <c r="WOG152" s="35"/>
      <c r="WOH152" s="35"/>
      <c r="WOI152" s="35"/>
      <c r="WOJ152" s="35"/>
      <c r="WOK152" s="35"/>
      <c r="WOL152" s="35"/>
      <c r="WOM152" s="35"/>
      <c r="WON152" s="35"/>
      <c r="WOO152" s="35"/>
      <c r="WOP152" s="35"/>
      <c r="WOQ152" s="35"/>
      <c r="WOR152" s="35"/>
      <c r="WOS152" s="35"/>
      <c r="WOT152" s="35"/>
      <c r="WOU152" s="35"/>
      <c r="WOV152" s="35"/>
      <c r="WOW152" s="35"/>
      <c r="WOX152" s="35"/>
      <c r="WOY152" s="35"/>
      <c r="WOZ152" s="35"/>
      <c r="WPA152" s="35"/>
      <c r="WPB152" s="35"/>
      <c r="WPC152" s="35"/>
      <c r="WPD152" s="35"/>
      <c r="WPE152" s="35"/>
      <c r="WPF152" s="35"/>
      <c r="WPG152" s="35"/>
      <c r="WPH152" s="35"/>
      <c r="WPI152" s="35"/>
      <c r="WPJ152" s="35"/>
      <c r="WPK152" s="35"/>
      <c r="WPL152" s="35"/>
      <c r="WPM152" s="35"/>
      <c r="WPN152" s="35"/>
      <c r="WPO152" s="35"/>
      <c r="WPP152" s="35"/>
      <c r="WPQ152" s="35"/>
      <c r="WPR152" s="35"/>
      <c r="WPS152" s="35"/>
      <c r="WPT152" s="35"/>
      <c r="WPU152" s="35"/>
      <c r="WPV152" s="35"/>
      <c r="WPW152" s="35"/>
      <c r="WPX152" s="35"/>
      <c r="WPY152" s="35"/>
      <c r="WPZ152" s="35"/>
      <c r="WQA152" s="35"/>
      <c r="WQB152" s="35"/>
      <c r="WQC152" s="35"/>
      <c r="WQD152" s="35"/>
      <c r="WQE152" s="35"/>
      <c r="WQF152" s="35"/>
      <c r="WQG152" s="35"/>
      <c r="WQH152" s="35"/>
      <c r="WQI152" s="35"/>
      <c r="WQJ152" s="35"/>
      <c r="WQK152" s="35"/>
      <c r="WQL152" s="35"/>
      <c r="WQM152" s="35"/>
      <c r="WQN152" s="35"/>
      <c r="WQO152" s="35"/>
      <c r="WQP152" s="35"/>
      <c r="WQQ152" s="35"/>
      <c r="WQR152" s="35"/>
      <c r="WQS152" s="35"/>
      <c r="WQT152" s="35"/>
      <c r="WQU152" s="35"/>
      <c r="WQV152" s="35"/>
      <c r="WQW152" s="35"/>
      <c r="WQX152" s="35"/>
      <c r="WQY152" s="35"/>
      <c r="WQZ152" s="35"/>
      <c r="WRA152" s="35"/>
      <c r="WRB152" s="35"/>
      <c r="WRC152" s="35"/>
      <c r="WRD152" s="35"/>
      <c r="WRE152" s="35"/>
      <c r="WRF152" s="35"/>
      <c r="WRG152" s="35"/>
      <c r="WRH152" s="35"/>
      <c r="WRI152" s="35"/>
      <c r="WRJ152" s="35"/>
      <c r="WRK152" s="35"/>
      <c r="WRL152" s="35"/>
      <c r="WRM152" s="35"/>
      <c r="WRN152" s="35"/>
      <c r="WRO152" s="35"/>
      <c r="WRP152" s="35"/>
      <c r="WRQ152" s="35"/>
      <c r="WRR152" s="35"/>
      <c r="WRS152" s="35"/>
      <c r="WRT152" s="35"/>
      <c r="WRU152" s="35"/>
      <c r="WRV152" s="35"/>
      <c r="WRW152" s="35"/>
      <c r="WRX152" s="35"/>
      <c r="WRY152" s="35"/>
      <c r="WRZ152" s="35"/>
      <c r="WSA152" s="35"/>
      <c r="WSB152" s="35"/>
      <c r="WSC152" s="35"/>
      <c r="WSD152" s="35"/>
      <c r="WSE152" s="35"/>
      <c r="WSF152" s="35"/>
      <c r="WSG152" s="35"/>
      <c r="WSH152" s="35"/>
      <c r="WSI152" s="35"/>
      <c r="WSJ152" s="35"/>
      <c r="WSK152" s="35"/>
      <c r="WSL152" s="35"/>
      <c r="WSM152" s="35"/>
      <c r="WSN152" s="35"/>
      <c r="WSO152" s="35"/>
      <c r="WSP152" s="35"/>
      <c r="WSQ152" s="35"/>
      <c r="WSR152" s="35"/>
      <c r="WSS152" s="35"/>
      <c r="WST152" s="35"/>
      <c r="WSU152" s="35"/>
      <c r="WSV152" s="35"/>
      <c r="WSW152" s="35"/>
      <c r="WSX152" s="35"/>
      <c r="WSY152" s="35"/>
      <c r="WSZ152" s="35"/>
      <c r="WTA152" s="35"/>
      <c r="WTB152" s="35"/>
      <c r="WTC152" s="35"/>
      <c r="WTD152" s="35"/>
      <c r="WTE152" s="35"/>
      <c r="WTF152" s="35"/>
      <c r="WTG152" s="35"/>
      <c r="WTH152" s="35"/>
      <c r="WTI152" s="35"/>
      <c r="WTJ152" s="35"/>
      <c r="WTK152" s="35"/>
      <c r="WTL152" s="35"/>
      <c r="WTM152" s="35"/>
      <c r="WTN152" s="35"/>
      <c r="WTO152" s="35"/>
      <c r="WTP152" s="35"/>
      <c r="WTQ152" s="35"/>
      <c r="WTR152" s="35"/>
      <c r="WTS152" s="35"/>
      <c r="WTT152" s="35"/>
      <c r="WTU152" s="35"/>
      <c r="WTV152" s="35"/>
      <c r="WTW152" s="35"/>
      <c r="WTX152" s="35"/>
      <c r="WTY152" s="35"/>
      <c r="WTZ152" s="35"/>
      <c r="WUA152" s="35"/>
      <c r="WUB152" s="35"/>
      <c r="WUC152" s="35"/>
      <c r="WUD152" s="35"/>
      <c r="WUK152" s="35"/>
      <c r="WUL152" s="35"/>
      <c r="WUM152" s="35"/>
      <c r="WUN152" s="35"/>
      <c r="WUO152" s="35"/>
      <c r="WUP152" s="35"/>
      <c r="WUQ152" s="35"/>
      <c r="WUR152" s="35"/>
      <c r="WUS152" s="35"/>
      <c r="WUT152" s="35"/>
      <c r="WUU152" s="35"/>
      <c r="WUV152" s="35"/>
      <c r="WUW152" s="35"/>
      <c r="WUX152" s="35"/>
      <c r="WUY152" s="35"/>
      <c r="WUZ152" s="35"/>
      <c r="WVA152" s="35"/>
      <c r="WVB152" s="35"/>
      <c r="WVC152" s="35"/>
      <c r="WVD152" s="35"/>
      <c r="WVE152" s="35"/>
      <c r="WVF152" s="35"/>
      <c r="WVG152" s="35"/>
      <c r="WVH152" s="35"/>
      <c r="WVI152" s="35"/>
      <c r="WVJ152" s="35"/>
      <c r="WVK152" s="35"/>
      <c r="WVL152" s="35"/>
      <c r="WVM152" s="35"/>
      <c r="WVN152" s="35"/>
      <c r="WVO152" s="35"/>
      <c r="WVP152" s="35"/>
      <c r="WVQ152" s="35"/>
      <c r="WVR152" s="35"/>
      <c r="WVS152" s="35"/>
      <c r="WVT152" s="35"/>
      <c r="WVU152" s="35"/>
      <c r="WVV152" s="35"/>
      <c r="WVW152" s="35"/>
      <c r="WVX152" s="35"/>
      <c r="WVY152" s="35"/>
      <c r="WVZ152" s="35"/>
      <c r="WWA152" s="35"/>
      <c r="WWB152" s="35"/>
      <c r="WWC152" s="35"/>
      <c r="WWD152" s="35"/>
      <c r="WWE152" s="35"/>
      <c r="WWF152" s="35"/>
      <c r="WWG152" s="35"/>
      <c r="WWH152" s="35"/>
      <c r="WWI152" s="35"/>
      <c r="WWJ152" s="35"/>
      <c r="WWK152" s="35"/>
      <c r="WWL152" s="35"/>
      <c r="WWM152" s="35"/>
      <c r="WWN152" s="35"/>
      <c r="WWO152" s="35"/>
      <c r="WWP152" s="35"/>
      <c r="WWQ152" s="35"/>
      <c r="WWR152" s="35"/>
      <c r="WWS152" s="35"/>
      <c r="WWT152" s="35"/>
      <c r="WWU152" s="35"/>
      <c r="WWV152" s="35"/>
      <c r="WWW152" s="35"/>
      <c r="WWX152" s="35"/>
      <c r="WWY152" s="35"/>
      <c r="WWZ152" s="35"/>
      <c r="WXA152" s="35"/>
      <c r="WXB152" s="35"/>
      <c r="WXC152" s="35"/>
      <c r="WXD152" s="35"/>
      <c r="WXE152" s="35"/>
      <c r="WXF152" s="35"/>
      <c r="WXG152" s="35"/>
      <c r="WXH152" s="35"/>
      <c r="WXI152" s="35"/>
      <c r="WXJ152" s="35"/>
      <c r="WXK152" s="35"/>
      <c r="WXL152" s="35"/>
      <c r="WXM152" s="35"/>
      <c r="WXN152" s="35"/>
      <c r="WXO152" s="35"/>
      <c r="WXP152" s="35"/>
      <c r="WXQ152" s="35"/>
      <c r="WXR152" s="35"/>
      <c r="WXS152" s="35"/>
      <c r="WXT152" s="35"/>
      <c r="WXU152" s="35"/>
      <c r="WXV152" s="35"/>
      <c r="WXW152" s="35"/>
      <c r="WXX152" s="35"/>
      <c r="WXY152" s="35"/>
      <c r="WXZ152" s="35"/>
      <c r="WYA152" s="35"/>
      <c r="WYB152" s="35"/>
      <c r="WYC152" s="35"/>
      <c r="WYD152" s="35"/>
      <c r="WYE152" s="35"/>
      <c r="WYF152" s="35"/>
      <c r="WYG152" s="35"/>
      <c r="WYH152" s="35"/>
      <c r="WYI152" s="35"/>
      <c r="WYJ152" s="35"/>
      <c r="WYK152" s="35"/>
      <c r="WYL152" s="35"/>
      <c r="WYM152" s="35"/>
      <c r="WYN152" s="35"/>
      <c r="WYO152" s="35"/>
      <c r="WYP152" s="35"/>
      <c r="WYQ152" s="35"/>
      <c r="WYR152" s="35"/>
      <c r="WYS152" s="35"/>
      <c r="WYT152" s="35"/>
      <c r="WYU152" s="35"/>
      <c r="WYV152" s="35"/>
      <c r="WYW152" s="35"/>
      <c r="WYX152" s="35"/>
      <c r="WYY152" s="35"/>
      <c r="WYZ152" s="35"/>
      <c r="WZA152" s="35"/>
      <c r="WZB152" s="35"/>
      <c r="WZC152" s="35"/>
      <c r="WZD152" s="35"/>
      <c r="WZE152" s="35"/>
      <c r="WZF152" s="35"/>
      <c r="WZG152" s="35"/>
      <c r="WZH152" s="35"/>
      <c r="WZI152" s="35"/>
      <c r="WZJ152" s="35"/>
      <c r="WZK152" s="35"/>
      <c r="WZL152" s="35"/>
      <c r="WZM152" s="35"/>
      <c r="WZN152" s="35"/>
      <c r="WZO152" s="35"/>
      <c r="WZP152" s="35"/>
      <c r="WZQ152" s="35"/>
      <c r="WZR152" s="35"/>
      <c r="WZS152" s="35"/>
      <c r="WZT152" s="35"/>
      <c r="WZU152" s="35"/>
      <c r="WZV152" s="35"/>
      <c r="WZW152" s="35"/>
      <c r="WZX152" s="35"/>
      <c r="WZY152" s="35"/>
      <c r="WZZ152" s="35"/>
      <c r="XAA152" s="35"/>
      <c r="XAB152" s="35"/>
      <c r="XAC152" s="35"/>
      <c r="XAD152" s="35"/>
      <c r="XAE152" s="35"/>
      <c r="XAF152" s="35"/>
      <c r="XAG152" s="35"/>
      <c r="XAH152" s="35"/>
      <c r="XAI152" s="35"/>
      <c r="XAJ152" s="35"/>
      <c r="XAK152" s="35"/>
      <c r="XAL152" s="35"/>
      <c r="XAM152" s="35"/>
      <c r="XAN152" s="35"/>
      <c r="XAO152" s="35"/>
      <c r="XAP152" s="35"/>
      <c r="XAQ152" s="35"/>
      <c r="XAR152" s="35"/>
      <c r="XAS152" s="35"/>
      <c r="XAT152" s="35"/>
      <c r="XAU152" s="35"/>
      <c r="XAV152" s="35"/>
      <c r="XAW152" s="35"/>
      <c r="XAX152" s="35"/>
      <c r="XAY152" s="35"/>
      <c r="XAZ152" s="35"/>
      <c r="XBA152" s="35"/>
      <c r="XBB152" s="35"/>
      <c r="XBC152" s="35"/>
      <c r="XBD152" s="35"/>
      <c r="XBE152" s="35"/>
      <c r="XBF152" s="35"/>
      <c r="XBG152" s="35"/>
      <c r="XBH152" s="35"/>
      <c r="XBI152" s="35"/>
      <c r="XBJ152" s="35"/>
      <c r="XBK152" s="35"/>
      <c r="XBL152" s="35"/>
      <c r="XBM152" s="35"/>
      <c r="XBN152" s="35"/>
      <c r="XBO152" s="35"/>
      <c r="XBP152" s="35"/>
      <c r="XBQ152" s="35"/>
      <c r="XBR152" s="35"/>
      <c r="XBS152" s="35"/>
      <c r="XBT152" s="35"/>
      <c r="XBU152" s="35"/>
      <c r="XBV152" s="35"/>
      <c r="XBW152" s="35"/>
      <c r="XBX152" s="35"/>
      <c r="XBY152" s="35"/>
      <c r="XBZ152" s="35"/>
      <c r="XCA152" s="35"/>
      <c r="XCB152" s="35"/>
      <c r="XCC152" s="35"/>
      <c r="XCD152" s="35"/>
      <c r="XCE152" s="35"/>
      <c r="XCF152" s="35"/>
      <c r="XCG152" s="35"/>
      <c r="XCH152" s="35"/>
      <c r="XCI152" s="35"/>
      <c r="XCJ152" s="35"/>
      <c r="XCK152" s="35"/>
      <c r="XCL152" s="35"/>
      <c r="XCM152" s="35"/>
      <c r="XCN152" s="35"/>
      <c r="XCO152" s="35"/>
      <c r="XCP152" s="35"/>
      <c r="XCQ152" s="35"/>
      <c r="XCR152" s="35"/>
      <c r="XCS152" s="35"/>
      <c r="XCT152" s="35"/>
      <c r="XCU152" s="35"/>
      <c r="XCV152" s="35"/>
      <c r="XCW152" s="35"/>
      <c r="XCX152" s="35"/>
      <c r="XCY152" s="35"/>
      <c r="XCZ152" s="35"/>
      <c r="XDA152" s="35"/>
      <c r="XDB152" s="35"/>
      <c r="XDC152" s="35"/>
      <c r="XDD152" s="35"/>
      <c r="XDE152" s="35"/>
      <c r="XDF152" s="35"/>
      <c r="XDG152" s="35"/>
      <c r="XDH152" s="35"/>
      <c r="XDI152" s="35"/>
      <c r="XDJ152" s="35"/>
      <c r="XDK152" s="35"/>
      <c r="XDL152" s="35"/>
      <c r="XDM152" s="35"/>
      <c r="XDN152" s="35"/>
      <c r="XDO152" s="35"/>
      <c r="XDP152" s="35"/>
      <c r="XDQ152" s="35"/>
      <c r="XDR152" s="35"/>
      <c r="XDS152" s="35"/>
      <c r="XDT152" s="35"/>
      <c r="XDU152" s="35"/>
    </row>
    <row r="153" spans="1:16349" s="6" customFormat="1" ht="15.75" x14ac:dyDescent="0.25">
      <c r="A153" s="13" t="s">
        <v>72</v>
      </c>
      <c r="B153" s="212">
        <v>3210000000</v>
      </c>
      <c r="C153" s="218"/>
      <c r="D153" s="219">
        <f>D154+D155</f>
        <v>6000000</v>
      </c>
      <c r="E153" s="219">
        <f>E154+E155</f>
        <v>6000000</v>
      </c>
      <c r="F153" s="219">
        <f>F154+F155</f>
        <v>6000000</v>
      </c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  <c r="QR153" s="35"/>
      <c r="QS153" s="35"/>
      <c r="QT153" s="35"/>
      <c r="QU153" s="35"/>
      <c r="QV153" s="35"/>
      <c r="QW153" s="35"/>
      <c r="QX153" s="35"/>
      <c r="QY153" s="35"/>
      <c r="QZ153" s="35"/>
      <c r="RA153" s="35"/>
      <c r="RB153" s="35"/>
      <c r="RC153" s="35"/>
      <c r="RD153" s="35"/>
      <c r="RE153" s="35"/>
      <c r="RF153" s="35"/>
      <c r="RG153" s="35"/>
      <c r="RH153" s="35"/>
      <c r="RI153" s="35"/>
      <c r="RJ153" s="35"/>
      <c r="RK153" s="35"/>
      <c r="RL153" s="35"/>
      <c r="RM153" s="35"/>
      <c r="RN153" s="35"/>
      <c r="RU153" s="35"/>
      <c r="RV153" s="35"/>
      <c r="RW153" s="35"/>
      <c r="RX153" s="35"/>
      <c r="RY153" s="35"/>
      <c r="RZ153" s="35"/>
      <c r="SA153" s="35"/>
      <c r="SB153" s="35"/>
      <c r="SC153" s="35"/>
      <c r="SD153" s="35"/>
      <c r="SE153" s="35"/>
      <c r="SF153" s="35"/>
      <c r="SG153" s="35"/>
      <c r="SH153" s="35"/>
      <c r="SI153" s="35"/>
      <c r="SJ153" s="35"/>
      <c r="SK153" s="35"/>
      <c r="SL153" s="35"/>
      <c r="SM153" s="35"/>
      <c r="SN153" s="35"/>
      <c r="SO153" s="35"/>
      <c r="SP153" s="35"/>
      <c r="SQ153" s="35"/>
      <c r="SR153" s="35"/>
      <c r="SS153" s="35"/>
      <c r="ST153" s="35"/>
      <c r="SU153" s="35"/>
      <c r="SV153" s="35"/>
      <c r="SW153" s="35"/>
      <c r="SX153" s="35"/>
      <c r="SY153" s="35"/>
      <c r="SZ153" s="35"/>
      <c r="TA153" s="35"/>
      <c r="TB153" s="35"/>
      <c r="TC153" s="35"/>
      <c r="TD153" s="35"/>
      <c r="TE153" s="35"/>
      <c r="TF153" s="35"/>
      <c r="TG153" s="35"/>
      <c r="TH153" s="35"/>
      <c r="TI153" s="35"/>
      <c r="TJ153" s="35"/>
      <c r="TK153" s="35"/>
      <c r="TL153" s="35"/>
      <c r="TM153" s="35"/>
      <c r="TN153" s="35"/>
      <c r="TO153" s="35"/>
      <c r="TP153" s="35"/>
      <c r="TQ153" s="35"/>
      <c r="TR153" s="35"/>
      <c r="TS153" s="35"/>
      <c r="TT153" s="35"/>
      <c r="TU153" s="35"/>
      <c r="TV153" s="35"/>
      <c r="TW153" s="35"/>
      <c r="TX153" s="35"/>
      <c r="TY153" s="35"/>
      <c r="TZ153" s="35"/>
      <c r="UA153" s="35"/>
      <c r="UB153" s="35"/>
      <c r="UC153" s="35"/>
      <c r="UD153" s="35"/>
      <c r="UE153" s="35"/>
      <c r="UF153" s="35"/>
      <c r="UG153" s="35"/>
      <c r="UH153" s="35"/>
      <c r="UI153" s="35"/>
      <c r="UJ153" s="35"/>
      <c r="UK153" s="35"/>
      <c r="UL153" s="35"/>
      <c r="UM153" s="35"/>
      <c r="UN153" s="35"/>
      <c r="UO153" s="35"/>
      <c r="UP153" s="35"/>
      <c r="UQ153" s="35"/>
      <c r="UR153" s="35"/>
      <c r="US153" s="35"/>
      <c r="UT153" s="35"/>
      <c r="UU153" s="35"/>
      <c r="UV153" s="35"/>
      <c r="UW153" s="35"/>
      <c r="UX153" s="35"/>
      <c r="UY153" s="35"/>
      <c r="UZ153" s="35"/>
      <c r="VA153" s="35"/>
      <c r="VB153" s="35"/>
      <c r="VC153" s="35"/>
      <c r="VD153" s="35"/>
      <c r="VE153" s="35"/>
      <c r="VF153" s="35"/>
      <c r="VG153" s="35"/>
      <c r="VH153" s="35"/>
      <c r="VI153" s="35"/>
      <c r="VJ153" s="35"/>
      <c r="VK153" s="35"/>
      <c r="VL153" s="35"/>
      <c r="VM153" s="35"/>
      <c r="VN153" s="35"/>
      <c r="VO153" s="35"/>
      <c r="VP153" s="35"/>
      <c r="VQ153" s="35"/>
      <c r="VR153" s="35"/>
      <c r="VS153" s="35"/>
      <c r="VT153" s="35"/>
      <c r="VU153" s="35"/>
      <c r="VV153" s="35"/>
      <c r="VW153" s="35"/>
      <c r="VX153" s="35"/>
      <c r="VY153" s="35"/>
      <c r="VZ153" s="35"/>
      <c r="WA153" s="35"/>
      <c r="WB153" s="35"/>
      <c r="WC153" s="35"/>
      <c r="WD153" s="35"/>
      <c r="WE153" s="35"/>
      <c r="WF153" s="35"/>
      <c r="WG153" s="35"/>
      <c r="WH153" s="35"/>
      <c r="WI153" s="35"/>
      <c r="WJ153" s="35"/>
      <c r="WK153" s="35"/>
      <c r="WL153" s="35"/>
      <c r="WM153" s="35"/>
      <c r="WN153" s="35"/>
      <c r="WO153" s="35"/>
      <c r="WP153" s="35"/>
      <c r="WQ153" s="35"/>
      <c r="WR153" s="35"/>
      <c r="WS153" s="35"/>
      <c r="WT153" s="35"/>
      <c r="WU153" s="35"/>
      <c r="WV153" s="35"/>
      <c r="WW153" s="35"/>
      <c r="WX153" s="35"/>
      <c r="WY153" s="35"/>
      <c r="WZ153" s="35"/>
      <c r="XA153" s="35"/>
      <c r="XB153" s="35"/>
      <c r="XC153" s="35"/>
      <c r="XD153" s="35"/>
      <c r="XE153" s="35"/>
      <c r="XF153" s="35"/>
      <c r="XG153" s="35"/>
      <c r="XH153" s="35"/>
      <c r="XI153" s="35"/>
      <c r="XJ153" s="35"/>
      <c r="XK153" s="35"/>
      <c r="XL153" s="35"/>
      <c r="XM153" s="35"/>
      <c r="XN153" s="35"/>
      <c r="XO153" s="35"/>
      <c r="XP153" s="35"/>
      <c r="XQ153" s="35"/>
      <c r="XR153" s="35"/>
      <c r="XS153" s="35"/>
      <c r="XT153" s="35"/>
      <c r="XU153" s="35"/>
      <c r="XV153" s="35"/>
      <c r="XW153" s="35"/>
      <c r="XX153" s="35"/>
      <c r="XY153" s="35"/>
      <c r="XZ153" s="35"/>
      <c r="YA153" s="35"/>
      <c r="YB153" s="35"/>
      <c r="YC153" s="35"/>
      <c r="YD153" s="35"/>
      <c r="YE153" s="35"/>
      <c r="YF153" s="35"/>
      <c r="YG153" s="35"/>
      <c r="YH153" s="35"/>
      <c r="YI153" s="35"/>
      <c r="YJ153" s="35"/>
      <c r="YK153" s="35"/>
      <c r="YL153" s="35"/>
      <c r="YM153" s="35"/>
      <c r="YN153" s="35"/>
      <c r="YO153" s="35"/>
      <c r="YP153" s="35"/>
      <c r="YQ153" s="35"/>
      <c r="YR153" s="35"/>
      <c r="YS153" s="35"/>
      <c r="YT153" s="35"/>
      <c r="YU153" s="35"/>
      <c r="YV153" s="35"/>
      <c r="YW153" s="35"/>
      <c r="YX153" s="35"/>
      <c r="YY153" s="35"/>
      <c r="YZ153" s="35"/>
      <c r="ZA153" s="35"/>
      <c r="ZB153" s="35"/>
      <c r="ZC153" s="35"/>
      <c r="ZD153" s="35"/>
      <c r="ZE153" s="35"/>
      <c r="ZF153" s="35"/>
      <c r="ZG153" s="35"/>
      <c r="ZH153" s="35"/>
      <c r="ZI153" s="35"/>
      <c r="ZJ153" s="35"/>
      <c r="ZK153" s="35"/>
      <c r="ZL153" s="35"/>
      <c r="ZM153" s="35"/>
      <c r="ZN153" s="35"/>
      <c r="ZO153" s="35"/>
      <c r="ZP153" s="35"/>
      <c r="ZQ153" s="35"/>
      <c r="ZR153" s="35"/>
      <c r="ZS153" s="35"/>
      <c r="ZT153" s="35"/>
      <c r="ZU153" s="35"/>
      <c r="ZV153" s="35"/>
      <c r="ZW153" s="35"/>
      <c r="ZX153" s="35"/>
      <c r="ZY153" s="35"/>
      <c r="ZZ153" s="35"/>
      <c r="AAA153" s="35"/>
      <c r="AAB153" s="35"/>
      <c r="AAC153" s="35"/>
      <c r="AAD153" s="35"/>
      <c r="AAE153" s="35"/>
      <c r="AAF153" s="35"/>
      <c r="AAG153" s="35"/>
      <c r="AAH153" s="35"/>
      <c r="AAI153" s="35"/>
      <c r="AAJ153" s="35"/>
      <c r="AAK153" s="35"/>
      <c r="AAL153" s="35"/>
      <c r="AAM153" s="35"/>
      <c r="AAN153" s="35"/>
      <c r="AAO153" s="35"/>
      <c r="AAP153" s="35"/>
      <c r="AAQ153" s="35"/>
      <c r="AAR153" s="35"/>
      <c r="AAS153" s="35"/>
      <c r="AAT153" s="35"/>
      <c r="AAU153" s="35"/>
      <c r="AAV153" s="35"/>
      <c r="AAW153" s="35"/>
      <c r="AAX153" s="35"/>
      <c r="AAY153" s="35"/>
      <c r="AAZ153" s="35"/>
      <c r="ABA153" s="35"/>
      <c r="ABB153" s="35"/>
      <c r="ABC153" s="35"/>
      <c r="ABD153" s="35"/>
      <c r="ABE153" s="35"/>
      <c r="ABF153" s="35"/>
      <c r="ABG153" s="35"/>
      <c r="ABH153" s="35"/>
      <c r="ABI153" s="35"/>
      <c r="ABJ153" s="35"/>
      <c r="ABQ153" s="35"/>
      <c r="ABR153" s="35"/>
      <c r="ABS153" s="35"/>
      <c r="ABT153" s="35"/>
      <c r="ABU153" s="35"/>
      <c r="ABV153" s="35"/>
      <c r="ABW153" s="35"/>
      <c r="ABX153" s="35"/>
      <c r="ABY153" s="35"/>
      <c r="ABZ153" s="35"/>
      <c r="ACA153" s="35"/>
      <c r="ACB153" s="35"/>
      <c r="ACC153" s="35"/>
      <c r="ACD153" s="35"/>
      <c r="ACE153" s="35"/>
      <c r="ACF153" s="35"/>
      <c r="ACG153" s="35"/>
      <c r="ACH153" s="35"/>
      <c r="ACI153" s="35"/>
      <c r="ACJ153" s="35"/>
      <c r="ACK153" s="35"/>
      <c r="ACL153" s="35"/>
      <c r="ACM153" s="35"/>
      <c r="ACN153" s="35"/>
      <c r="ACO153" s="35"/>
      <c r="ACP153" s="35"/>
      <c r="ACQ153" s="35"/>
      <c r="ACR153" s="35"/>
      <c r="ACS153" s="35"/>
      <c r="ACT153" s="35"/>
      <c r="ACU153" s="35"/>
      <c r="ACV153" s="35"/>
      <c r="ACW153" s="35"/>
      <c r="ACX153" s="35"/>
      <c r="ACY153" s="35"/>
      <c r="ACZ153" s="35"/>
      <c r="ADA153" s="35"/>
      <c r="ADB153" s="35"/>
      <c r="ADC153" s="35"/>
      <c r="ADD153" s="35"/>
      <c r="ADE153" s="35"/>
      <c r="ADF153" s="35"/>
      <c r="ADG153" s="35"/>
      <c r="ADH153" s="35"/>
      <c r="ADI153" s="35"/>
      <c r="ADJ153" s="35"/>
      <c r="ADK153" s="35"/>
      <c r="ADL153" s="35"/>
      <c r="ADM153" s="35"/>
      <c r="ADN153" s="35"/>
      <c r="ADO153" s="35"/>
      <c r="ADP153" s="35"/>
      <c r="ADQ153" s="35"/>
      <c r="ADR153" s="35"/>
      <c r="ADS153" s="35"/>
      <c r="ADT153" s="35"/>
      <c r="ADU153" s="35"/>
      <c r="ADV153" s="35"/>
      <c r="ADW153" s="35"/>
      <c r="ADX153" s="35"/>
      <c r="ADY153" s="35"/>
      <c r="ADZ153" s="35"/>
      <c r="AEA153" s="35"/>
      <c r="AEB153" s="35"/>
      <c r="AEC153" s="35"/>
      <c r="AED153" s="35"/>
      <c r="AEE153" s="35"/>
      <c r="AEF153" s="35"/>
      <c r="AEG153" s="35"/>
      <c r="AEH153" s="35"/>
      <c r="AEI153" s="35"/>
      <c r="AEJ153" s="35"/>
      <c r="AEK153" s="35"/>
      <c r="AEL153" s="35"/>
      <c r="AEM153" s="35"/>
      <c r="AEN153" s="35"/>
      <c r="AEO153" s="35"/>
      <c r="AEP153" s="35"/>
      <c r="AEQ153" s="35"/>
      <c r="AER153" s="35"/>
      <c r="AES153" s="35"/>
      <c r="AET153" s="35"/>
      <c r="AEU153" s="35"/>
      <c r="AEV153" s="35"/>
      <c r="AEW153" s="35"/>
      <c r="AEX153" s="35"/>
      <c r="AEY153" s="35"/>
      <c r="AEZ153" s="35"/>
      <c r="AFA153" s="35"/>
      <c r="AFB153" s="35"/>
      <c r="AFC153" s="35"/>
      <c r="AFD153" s="35"/>
      <c r="AFE153" s="35"/>
      <c r="AFF153" s="35"/>
      <c r="AFG153" s="35"/>
      <c r="AFH153" s="35"/>
      <c r="AFI153" s="35"/>
      <c r="AFJ153" s="35"/>
      <c r="AFK153" s="35"/>
      <c r="AFL153" s="35"/>
      <c r="AFM153" s="35"/>
      <c r="AFN153" s="35"/>
      <c r="AFO153" s="35"/>
      <c r="AFP153" s="35"/>
      <c r="AFQ153" s="35"/>
      <c r="AFR153" s="35"/>
      <c r="AFS153" s="35"/>
      <c r="AFT153" s="35"/>
      <c r="AFU153" s="35"/>
      <c r="AFV153" s="35"/>
      <c r="AFW153" s="35"/>
      <c r="AFX153" s="35"/>
      <c r="AFY153" s="35"/>
      <c r="AFZ153" s="35"/>
      <c r="AGA153" s="35"/>
      <c r="AGB153" s="35"/>
      <c r="AGC153" s="35"/>
      <c r="AGD153" s="35"/>
      <c r="AGE153" s="35"/>
      <c r="AGF153" s="35"/>
      <c r="AGG153" s="35"/>
      <c r="AGH153" s="35"/>
      <c r="AGI153" s="35"/>
      <c r="AGJ153" s="35"/>
      <c r="AGK153" s="35"/>
      <c r="AGL153" s="35"/>
      <c r="AGM153" s="35"/>
      <c r="AGN153" s="35"/>
      <c r="AGO153" s="35"/>
      <c r="AGP153" s="35"/>
      <c r="AGQ153" s="35"/>
      <c r="AGR153" s="35"/>
      <c r="AGS153" s="35"/>
      <c r="AGT153" s="35"/>
      <c r="AGU153" s="35"/>
      <c r="AGV153" s="35"/>
      <c r="AGW153" s="35"/>
      <c r="AGX153" s="35"/>
      <c r="AGY153" s="35"/>
      <c r="AGZ153" s="35"/>
      <c r="AHA153" s="35"/>
      <c r="AHB153" s="35"/>
      <c r="AHC153" s="35"/>
      <c r="AHD153" s="35"/>
      <c r="AHE153" s="35"/>
      <c r="AHF153" s="35"/>
      <c r="AHG153" s="35"/>
      <c r="AHH153" s="35"/>
      <c r="AHI153" s="35"/>
      <c r="AHJ153" s="35"/>
      <c r="AHK153" s="35"/>
      <c r="AHL153" s="35"/>
      <c r="AHM153" s="35"/>
      <c r="AHN153" s="35"/>
      <c r="AHO153" s="35"/>
      <c r="AHP153" s="35"/>
      <c r="AHQ153" s="35"/>
      <c r="AHR153" s="35"/>
      <c r="AHS153" s="35"/>
      <c r="AHT153" s="35"/>
      <c r="AHU153" s="35"/>
      <c r="AHV153" s="35"/>
      <c r="AHW153" s="35"/>
      <c r="AHX153" s="35"/>
      <c r="AHY153" s="35"/>
      <c r="AHZ153" s="35"/>
      <c r="AIA153" s="35"/>
      <c r="AIB153" s="35"/>
      <c r="AIC153" s="35"/>
      <c r="AID153" s="35"/>
      <c r="AIE153" s="35"/>
      <c r="AIF153" s="35"/>
      <c r="AIG153" s="35"/>
      <c r="AIH153" s="35"/>
      <c r="AII153" s="35"/>
      <c r="AIJ153" s="35"/>
      <c r="AIK153" s="35"/>
      <c r="AIL153" s="35"/>
      <c r="AIM153" s="35"/>
      <c r="AIN153" s="35"/>
      <c r="AIO153" s="35"/>
      <c r="AIP153" s="35"/>
      <c r="AIQ153" s="35"/>
      <c r="AIR153" s="35"/>
      <c r="AIS153" s="35"/>
      <c r="AIT153" s="35"/>
      <c r="AIU153" s="35"/>
      <c r="AIV153" s="35"/>
      <c r="AIW153" s="35"/>
      <c r="AIX153" s="35"/>
      <c r="AIY153" s="35"/>
      <c r="AIZ153" s="35"/>
      <c r="AJA153" s="35"/>
      <c r="AJB153" s="35"/>
      <c r="AJC153" s="35"/>
      <c r="AJD153" s="35"/>
      <c r="AJE153" s="35"/>
      <c r="AJF153" s="35"/>
      <c r="AJG153" s="35"/>
      <c r="AJH153" s="35"/>
      <c r="AJI153" s="35"/>
      <c r="AJJ153" s="35"/>
      <c r="AJK153" s="35"/>
      <c r="AJL153" s="35"/>
      <c r="AJM153" s="35"/>
      <c r="AJN153" s="35"/>
      <c r="AJO153" s="35"/>
      <c r="AJP153" s="35"/>
      <c r="AJQ153" s="35"/>
      <c r="AJR153" s="35"/>
      <c r="AJS153" s="35"/>
      <c r="AJT153" s="35"/>
      <c r="AJU153" s="35"/>
      <c r="AJV153" s="35"/>
      <c r="AJW153" s="35"/>
      <c r="AJX153" s="35"/>
      <c r="AJY153" s="35"/>
      <c r="AJZ153" s="35"/>
      <c r="AKA153" s="35"/>
      <c r="AKB153" s="35"/>
      <c r="AKC153" s="35"/>
      <c r="AKD153" s="35"/>
      <c r="AKE153" s="35"/>
      <c r="AKF153" s="35"/>
      <c r="AKG153" s="35"/>
      <c r="AKH153" s="35"/>
      <c r="AKI153" s="35"/>
      <c r="AKJ153" s="35"/>
      <c r="AKK153" s="35"/>
      <c r="AKL153" s="35"/>
      <c r="AKM153" s="35"/>
      <c r="AKN153" s="35"/>
      <c r="AKO153" s="35"/>
      <c r="AKP153" s="35"/>
      <c r="AKQ153" s="35"/>
      <c r="AKR153" s="35"/>
      <c r="AKS153" s="35"/>
      <c r="AKT153" s="35"/>
      <c r="AKU153" s="35"/>
      <c r="AKV153" s="35"/>
      <c r="AKW153" s="35"/>
      <c r="AKX153" s="35"/>
      <c r="AKY153" s="35"/>
      <c r="AKZ153" s="35"/>
      <c r="ALA153" s="35"/>
      <c r="ALB153" s="35"/>
      <c r="ALC153" s="35"/>
      <c r="ALD153" s="35"/>
      <c r="ALE153" s="35"/>
      <c r="ALF153" s="35"/>
      <c r="ALM153" s="35"/>
      <c r="ALN153" s="35"/>
      <c r="ALO153" s="35"/>
      <c r="ALP153" s="35"/>
      <c r="ALQ153" s="35"/>
      <c r="ALR153" s="35"/>
      <c r="ALS153" s="35"/>
      <c r="ALT153" s="35"/>
      <c r="ALU153" s="35"/>
      <c r="ALV153" s="35"/>
      <c r="ALW153" s="35"/>
      <c r="ALX153" s="35"/>
      <c r="ALY153" s="35"/>
      <c r="ALZ153" s="35"/>
      <c r="AMA153" s="35"/>
      <c r="AMB153" s="35"/>
      <c r="AMC153" s="35"/>
      <c r="AMD153" s="35"/>
      <c r="AME153" s="35"/>
      <c r="AMF153" s="35"/>
      <c r="AMG153" s="35"/>
      <c r="AMH153" s="35"/>
      <c r="AMI153" s="35"/>
      <c r="AMJ153" s="35"/>
      <c r="AMK153" s="35"/>
      <c r="AML153" s="35"/>
      <c r="AMM153" s="35"/>
      <c r="AMN153" s="35"/>
      <c r="AMO153" s="35"/>
      <c r="AMP153" s="35"/>
      <c r="AMQ153" s="35"/>
      <c r="AMR153" s="35"/>
      <c r="AMS153" s="35"/>
      <c r="AMT153" s="35"/>
      <c r="AMU153" s="35"/>
      <c r="AMV153" s="35"/>
      <c r="AMW153" s="35"/>
      <c r="AMX153" s="35"/>
      <c r="AMY153" s="35"/>
      <c r="AMZ153" s="35"/>
      <c r="ANA153" s="35"/>
      <c r="ANB153" s="35"/>
      <c r="ANC153" s="35"/>
      <c r="AND153" s="35"/>
      <c r="ANE153" s="35"/>
      <c r="ANF153" s="35"/>
      <c r="ANG153" s="35"/>
      <c r="ANH153" s="35"/>
      <c r="ANI153" s="35"/>
      <c r="ANJ153" s="35"/>
      <c r="ANK153" s="35"/>
      <c r="ANL153" s="35"/>
      <c r="ANM153" s="35"/>
      <c r="ANN153" s="35"/>
      <c r="ANO153" s="35"/>
      <c r="ANP153" s="35"/>
      <c r="ANQ153" s="35"/>
      <c r="ANR153" s="35"/>
      <c r="ANS153" s="35"/>
      <c r="ANT153" s="35"/>
      <c r="ANU153" s="35"/>
      <c r="ANV153" s="35"/>
      <c r="ANW153" s="35"/>
      <c r="ANX153" s="35"/>
      <c r="ANY153" s="35"/>
      <c r="ANZ153" s="35"/>
      <c r="AOA153" s="35"/>
      <c r="AOB153" s="35"/>
      <c r="AOC153" s="35"/>
      <c r="AOD153" s="35"/>
      <c r="AOE153" s="35"/>
      <c r="AOF153" s="35"/>
      <c r="AOG153" s="35"/>
      <c r="AOH153" s="35"/>
      <c r="AOI153" s="35"/>
      <c r="AOJ153" s="35"/>
      <c r="AOK153" s="35"/>
      <c r="AOL153" s="35"/>
      <c r="AOM153" s="35"/>
      <c r="AON153" s="35"/>
      <c r="AOO153" s="35"/>
      <c r="AOP153" s="35"/>
      <c r="AOQ153" s="35"/>
      <c r="AOR153" s="35"/>
      <c r="AOS153" s="35"/>
      <c r="AOT153" s="35"/>
      <c r="AOU153" s="35"/>
      <c r="AOV153" s="35"/>
      <c r="AOW153" s="35"/>
      <c r="AOX153" s="35"/>
      <c r="AOY153" s="35"/>
      <c r="AOZ153" s="35"/>
      <c r="APA153" s="35"/>
      <c r="APB153" s="35"/>
      <c r="APC153" s="35"/>
      <c r="APD153" s="35"/>
      <c r="APE153" s="35"/>
      <c r="APF153" s="35"/>
      <c r="APG153" s="35"/>
      <c r="APH153" s="35"/>
      <c r="API153" s="35"/>
      <c r="APJ153" s="35"/>
      <c r="APK153" s="35"/>
      <c r="APL153" s="35"/>
      <c r="APM153" s="35"/>
      <c r="APN153" s="35"/>
      <c r="APO153" s="35"/>
      <c r="APP153" s="35"/>
      <c r="APQ153" s="35"/>
      <c r="APR153" s="35"/>
      <c r="APS153" s="35"/>
      <c r="APT153" s="35"/>
      <c r="APU153" s="35"/>
      <c r="APV153" s="35"/>
      <c r="APW153" s="35"/>
      <c r="APX153" s="35"/>
      <c r="APY153" s="35"/>
      <c r="APZ153" s="35"/>
      <c r="AQA153" s="35"/>
      <c r="AQB153" s="35"/>
      <c r="AQC153" s="35"/>
      <c r="AQD153" s="35"/>
      <c r="AQE153" s="35"/>
      <c r="AQF153" s="35"/>
      <c r="AQG153" s="35"/>
      <c r="AQH153" s="35"/>
      <c r="AQI153" s="35"/>
      <c r="AQJ153" s="35"/>
      <c r="AQK153" s="35"/>
      <c r="AQL153" s="35"/>
      <c r="AQM153" s="35"/>
      <c r="AQN153" s="35"/>
      <c r="AQO153" s="35"/>
      <c r="AQP153" s="35"/>
      <c r="AQQ153" s="35"/>
      <c r="AQR153" s="35"/>
      <c r="AQS153" s="35"/>
      <c r="AQT153" s="35"/>
      <c r="AQU153" s="35"/>
      <c r="AQV153" s="35"/>
      <c r="AQW153" s="35"/>
      <c r="AQX153" s="35"/>
      <c r="AQY153" s="35"/>
      <c r="AQZ153" s="35"/>
      <c r="ARA153" s="35"/>
      <c r="ARB153" s="35"/>
      <c r="ARC153" s="35"/>
      <c r="ARD153" s="35"/>
      <c r="ARE153" s="35"/>
      <c r="ARF153" s="35"/>
      <c r="ARG153" s="35"/>
      <c r="ARH153" s="35"/>
      <c r="ARI153" s="35"/>
      <c r="ARJ153" s="35"/>
      <c r="ARK153" s="35"/>
      <c r="ARL153" s="35"/>
      <c r="ARM153" s="35"/>
      <c r="ARN153" s="35"/>
      <c r="ARO153" s="35"/>
      <c r="ARP153" s="35"/>
      <c r="ARQ153" s="35"/>
      <c r="ARR153" s="35"/>
      <c r="ARS153" s="35"/>
      <c r="ART153" s="35"/>
      <c r="ARU153" s="35"/>
      <c r="ARV153" s="35"/>
      <c r="ARW153" s="35"/>
      <c r="ARX153" s="35"/>
      <c r="ARY153" s="35"/>
      <c r="ARZ153" s="35"/>
      <c r="ASA153" s="35"/>
      <c r="ASB153" s="35"/>
      <c r="ASC153" s="35"/>
      <c r="ASD153" s="35"/>
      <c r="ASE153" s="35"/>
      <c r="ASF153" s="35"/>
      <c r="ASG153" s="35"/>
      <c r="ASH153" s="35"/>
      <c r="ASI153" s="35"/>
      <c r="ASJ153" s="35"/>
      <c r="ASK153" s="35"/>
      <c r="ASL153" s="35"/>
      <c r="ASM153" s="35"/>
      <c r="ASN153" s="35"/>
      <c r="ASO153" s="35"/>
      <c r="ASP153" s="35"/>
      <c r="ASQ153" s="35"/>
      <c r="ASR153" s="35"/>
      <c r="ASS153" s="35"/>
      <c r="AST153" s="35"/>
      <c r="ASU153" s="35"/>
      <c r="ASV153" s="35"/>
      <c r="ASW153" s="35"/>
      <c r="ASX153" s="35"/>
      <c r="ASY153" s="35"/>
      <c r="ASZ153" s="35"/>
      <c r="ATA153" s="35"/>
      <c r="ATB153" s="35"/>
      <c r="ATC153" s="35"/>
      <c r="ATD153" s="35"/>
      <c r="ATE153" s="35"/>
      <c r="ATF153" s="35"/>
      <c r="ATG153" s="35"/>
      <c r="ATH153" s="35"/>
      <c r="ATI153" s="35"/>
      <c r="ATJ153" s="35"/>
      <c r="ATK153" s="35"/>
      <c r="ATL153" s="35"/>
      <c r="ATM153" s="35"/>
      <c r="ATN153" s="35"/>
      <c r="ATO153" s="35"/>
      <c r="ATP153" s="35"/>
      <c r="ATQ153" s="35"/>
      <c r="ATR153" s="35"/>
      <c r="ATS153" s="35"/>
      <c r="ATT153" s="35"/>
      <c r="ATU153" s="35"/>
      <c r="ATV153" s="35"/>
      <c r="ATW153" s="35"/>
      <c r="ATX153" s="35"/>
      <c r="ATY153" s="35"/>
      <c r="ATZ153" s="35"/>
      <c r="AUA153" s="35"/>
      <c r="AUB153" s="35"/>
      <c r="AUC153" s="35"/>
      <c r="AUD153" s="35"/>
      <c r="AUE153" s="35"/>
      <c r="AUF153" s="35"/>
      <c r="AUG153" s="35"/>
      <c r="AUH153" s="35"/>
      <c r="AUI153" s="35"/>
      <c r="AUJ153" s="35"/>
      <c r="AUK153" s="35"/>
      <c r="AUL153" s="35"/>
      <c r="AUM153" s="35"/>
      <c r="AUN153" s="35"/>
      <c r="AUO153" s="35"/>
      <c r="AUP153" s="35"/>
      <c r="AUQ153" s="35"/>
      <c r="AUR153" s="35"/>
      <c r="AUS153" s="35"/>
      <c r="AUT153" s="35"/>
      <c r="AUU153" s="35"/>
      <c r="AUV153" s="35"/>
      <c r="AUW153" s="35"/>
      <c r="AUX153" s="35"/>
      <c r="AUY153" s="35"/>
      <c r="AUZ153" s="35"/>
      <c r="AVA153" s="35"/>
      <c r="AVB153" s="35"/>
      <c r="AVI153" s="35"/>
      <c r="AVJ153" s="35"/>
      <c r="AVK153" s="35"/>
      <c r="AVL153" s="35"/>
      <c r="AVM153" s="35"/>
      <c r="AVN153" s="35"/>
      <c r="AVO153" s="35"/>
      <c r="AVP153" s="35"/>
      <c r="AVQ153" s="35"/>
      <c r="AVR153" s="35"/>
      <c r="AVS153" s="35"/>
      <c r="AVT153" s="35"/>
      <c r="AVU153" s="35"/>
      <c r="AVV153" s="35"/>
      <c r="AVW153" s="35"/>
      <c r="AVX153" s="35"/>
      <c r="AVY153" s="35"/>
      <c r="AVZ153" s="35"/>
      <c r="AWA153" s="35"/>
      <c r="AWB153" s="35"/>
      <c r="AWC153" s="35"/>
      <c r="AWD153" s="35"/>
      <c r="AWE153" s="35"/>
      <c r="AWF153" s="35"/>
      <c r="AWG153" s="35"/>
      <c r="AWH153" s="35"/>
      <c r="AWI153" s="35"/>
      <c r="AWJ153" s="35"/>
      <c r="AWK153" s="35"/>
      <c r="AWL153" s="35"/>
      <c r="AWM153" s="35"/>
      <c r="AWN153" s="35"/>
      <c r="AWO153" s="35"/>
      <c r="AWP153" s="35"/>
      <c r="AWQ153" s="35"/>
      <c r="AWR153" s="35"/>
      <c r="AWS153" s="35"/>
      <c r="AWT153" s="35"/>
      <c r="AWU153" s="35"/>
      <c r="AWV153" s="35"/>
      <c r="AWW153" s="35"/>
      <c r="AWX153" s="35"/>
      <c r="AWY153" s="35"/>
      <c r="AWZ153" s="35"/>
      <c r="AXA153" s="35"/>
      <c r="AXB153" s="35"/>
      <c r="AXC153" s="35"/>
      <c r="AXD153" s="35"/>
      <c r="AXE153" s="35"/>
      <c r="AXF153" s="35"/>
      <c r="AXG153" s="35"/>
      <c r="AXH153" s="35"/>
      <c r="AXI153" s="35"/>
      <c r="AXJ153" s="35"/>
      <c r="AXK153" s="35"/>
      <c r="AXL153" s="35"/>
      <c r="AXM153" s="35"/>
      <c r="AXN153" s="35"/>
      <c r="AXO153" s="35"/>
      <c r="AXP153" s="35"/>
      <c r="AXQ153" s="35"/>
      <c r="AXR153" s="35"/>
      <c r="AXS153" s="35"/>
      <c r="AXT153" s="35"/>
      <c r="AXU153" s="35"/>
      <c r="AXV153" s="35"/>
      <c r="AXW153" s="35"/>
      <c r="AXX153" s="35"/>
      <c r="AXY153" s="35"/>
      <c r="AXZ153" s="35"/>
      <c r="AYA153" s="35"/>
      <c r="AYB153" s="35"/>
      <c r="AYC153" s="35"/>
      <c r="AYD153" s="35"/>
      <c r="AYE153" s="35"/>
      <c r="AYF153" s="35"/>
      <c r="AYG153" s="35"/>
      <c r="AYH153" s="35"/>
      <c r="AYI153" s="35"/>
      <c r="AYJ153" s="35"/>
      <c r="AYK153" s="35"/>
      <c r="AYL153" s="35"/>
      <c r="AYM153" s="35"/>
      <c r="AYN153" s="35"/>
      <c r="AYO153" s="35"/>
      <c r="AYP153" s="35"/>
      <c r="AYQ153" s="35"/>
      <c r="AYR153" s="35"/>
      <c r="AYS153" s="35"/>
      <c r="AYT153" s="35"/>
      <c r="AYU153" s="35"/>
      <c r="AYV153" s="35"/>
      <c r="AYW153" s="35"/>
      <c r="AYX153" s="35"/>
      <c r="AYY153" s="35"/>
      <c r="AYZ153" s="35"/>
      <c r="AZA153" s="35"/>
      <c r="AZB153" s="35"/>
      <c r="AZC153" s="35"/>
      <c r="AZD153" s="35"/>
      <c r="AZE153" s="35"/>
      <c r="AZF153" s="35"/>
      <c r="AZG153" s="35"/>
      <c r="AZH153" s="35"/>
      <c r="AZI153" s="35"/>
      <c r="AZJ153" s="35"/>
      <c r="AZK153" s="35"/>
      <c r="AZL153" s="35"/>
      <c r="AZM153" s="35"/>
      <c r="AZN153" s="35"/>
      <c r="AZO153" s="35"/>
      <c r="AZP153" s="35"/>
      <c r="AZQ153" s="35"/>
      <c r="AZR153" s="35"/>
      <c r="AZS153" s="35"/>
      <c r="AZT153" s="35"/>
      <c r="AZU153" s="35"/>
      <c r="AZV153" s="35"/>
      <c r="AZW153" s="35"/>
      <c r="AZX153" s="35"/>
      <c r="AZY153" s="35"/>
      <c r="AZZ153" s="35"/>
      <c r="BAA153" s="35"/>
      <c r="BAB153" s="35"/>
      <c r="BAC153" s="35"/>
      <c r="BAD153" s="35"/>
      <c r="BAE153" s="35"/>
      <c r="BAF153" s="35"/>
      <c r="BAG153" s="35"/>
      <c r="BAH153" s="35"/>
      <c r="BAI153" s="35"/>
      <c r="BAJ153" s="35"/>
      <c r="BAK153" s="35"/>
      <c r="BAL153" s="35"/>
      <c r="BAM153" s="35"/>
      <c r="BAN153" s="35"/>
      <c r="BAO153" s="35"/>
      <c r="BAP153" s="35"/>
      <c r="BAQ153" s="35"/>
      <c r="BAR153" s="35"/>
      <c r="BAS153" s="35"/>
      <c r="BAT153" s="35"/>
      <c r="BAU153" s="35"/>
      <c r="BAV153" s="35"/>
      <c r="BAW153" s="35"/>
      <c r="BAX153" s="35"/>
      <c r="BAY153" s="35"/>
      <c r="BAZ153" s="35"/>
      <c r="BBA153" s="35"/>
      <c r="BBB153" s="35"/>
      <c r="BBC153" s="35"/>
      <c r="BBD153" s="35"/>
      <c r="BBE153" s="35"/>
      <c r="BBF153" s="35"/>
      <c r="BBG153" s="35"/>
      <c r="BBH153" s="35"/>
      <c r="BBI153" s="35"/>
      <c r="BBJ153" s="35"/>
      <c r="BBK153" s="35"/>
      <c r="BBL153" s="35"/>
      <c r="BBM153" s="35"/>
      <c r="BBN153" s="35"/>
      <c r="BBO153" s="35"/>
      <c r="BBP153" s="35"/>
      <c r="BBQ153" s="35"/>
      <c r="BBR153" s="35"/>
      <c r="BBS153" s="35"/>
      <c r="BBT153" s="35"/>
      <c r="BBU153" s="35"/>
      <c r="BBV153" s="35"/>
      <c r="BBW153" s="35"/>
      <c r="BBX153" s="35"/>
      <c r="BBY153" s="35"/>
      <c r="BBZ153" s="35"/>
      <c r="BCA153" s="35"/>
      <c r="BCB153" s="35"/>
      <c r="BCC153" s="35"/>
      <c r="BCD153" s="35"/>
      <c r="BCE153" s="35"/>
      <c r="BCF153" s="35"/>
      <c r="BCG153" s="35"/>
      <c r="BCH153" s="35"/>
      <c r="BCI153" s="35"/>
      <c r="BCJ153" s="35"/>
      <c r="BCK153" s="35"/>
      <c r="BCL153" s="35"/>
      <c r="BCM153" s="35"/>
      <c r="BCN153" s="35"/>
      <c r="BCO153" s="35"/>
      <c r="BCP153" s="35"/>
      <c r="BCQ153" s="35"/>
      <c r="BCR153" s="35"/>
      <c r="BCS153" s="35"/>
      <c r="BCT153" s="35"/>
      <c r="BCU153" s="35"/>
      <c r="BCV153" s="35"/>
      <c r="BCW153" s="35"/>
      <c r="BCX153" s="35"/>
      <c r="BCY153" s="35"/>
      <c r="BCZ153" s="35"/>
      <c r="BDA153" s="35"/>
      <c r="BDB153" s="35"/>
      <c r="BDC153" s="35"/>
      <c r="BDD153" s="35"/>
      <c r="BDE153" s="35"/>
      <c r="BDF153" s="35"/>
      <c r="BDG153" s="35"/>
      <c r="BDH153" s="35"/>
      <c r="BDI153" s="35"/>
      <c r="BDJ153" s="35"/>
      <c r="BDK153" s="35"/>
      <c r="BDL153" s="35"/>
      <c r="BDM153" s="35"/>
      <c r="BDN153" s="35"/>
      <c r="BDO153" s="35"/>
      <c r="BDP153" s="35"/>
      <c r="BDQ153" s="35"/>
      <c r="BDR153" s="35"/>
      <c r="BDS153" s="35"/>
      <c r="BDT153" s="35"/>
      <c r="BDU153" s="35"/>
      <c r="BDV153" s="35"/>
      <c r="BDW153" s="35"/>
      <c r="BDX153" s="35"/>
      <c r="BDY153" s="35"/>
      <c r="BDZ153" s="35"/>
      <c r="BEA153" s="35"/>
      <c r="BEB153" s="35"/>
      <c r="BEC153" s="35"/>
      <c r="BED153" s="35"/>
      <c r="BEE153" s="35"/>
      <c r="BEF153" s="35"/>
      <c r="BEG153" s="35"/>
      <c r="BEH153" s="35"/>
      <c r="BEI153" s="35"/>
      <c r="BEJ153" s="35"/>
      <c r="BEK153" s="35"/>
      <c r="BEL153" s="35"/>
      <c r="BEM153" s="35"/>
      <c r="BEN153" s="35"/>
      <c r="BEO153" s="35"/>
      <c r="BEP153" s="35"/>
      <c r="BEQ153" s="35"/>
      <c r="BER153" s="35"/>
      <c r="BES153" s="35"/>
      <c r="BET153" s="35"/>
      <c r="BEU153" s="35"/>
      <c r="BEV153" s="35"/>
      <c r="BEW153" s="35"/>
      <c r="BEX153" s="35"/>
      <c r="BFE153" s="35"/>
      <c r="BFF153" s="35"/>
      <c r="BFG153" s="35"/>
      <c r="BFH153" s="35"/>
      <c r="BFI153" s="35"/>
      <c r="BFJ153" s="35"/>
      <c r="BFK153" s="35"/>
      <c r="BFL153" s="35"/>
      <c r="BFM153" s="35"/>
      <c r="BFN153" s="35"/>
      <c r="BFO153" s="35"/>
      <c r="BFP153" s="35"/>
      <c r="BFQ153" s="35"/>
      <c r="BFR153" s="35"/>
      <c r="BFS153" s="35"/>
      <c r="BFT153" s="35"/>
      <c r="BFU153" s="35"/>
      <c r="BFV153" s="35"/>
      <c r="BFW153" s="35"/>
      <c r="BFX153" s="35"/>
      <c r="BFY153" s="35"/>
      <c r="BFZ153" s="35"/>
      <c r="BGA153" s="35"/>
      <c r="BGB153" s="35"/>
      <c r="BGC153" s="35"/>
      <c r="BGD153" s="35"/>
      <c r="BGE153" s="35"/>
      <c r="BGF153" s="35"/>
      <c r="BGG153" s="35"/>
      <c r="BGH153" s="35"/>
      <c r="BGI153" s="35"/>
      <c r="BGJ153" s="35"/>
      <c r="BGK153" s="35"/>
      <c r="BGL153" s="35"/>
      <c r="BGM153" s="35"/>
      <c r="BGN153" s="35"/>
      <c r="BGO153" s="35"/>
      <c r="BGP153" s="35"/>
      <c r="BGQ153" s="35"/>
      <c r="BGR153" s="35"/>
      <c r="BGS153" s="35"/>
      <c r="BGT153" s="35"/>
      <c r="BGU153" s="35"/>
      <c r="BGV153" s="35"/>
      <c r="BGW153" s="35"/>
      <c r="BGX153" s="35"/>
      <c r="BGY153" s="35"/>
      <c r="BGZ153" s="35"/>
      <c r="BHA153" s="35"/>
      <c r="BHB153" s="35"/>
      <c r="BHC153" s="35"/>
      <c r="BHD153" s="35"/>
      <c r="BHE153" s="35"/>
      <c r="BHF153" s="35"/>
      <c r="BHG153" s="35"/>
      <c r="BHH153" s="35"/>
      <c r="BHI153" s="35"/>
      <c r="BHJ153" s="35"/>
      <c r="BHK153" s="35"/>
      <c r="BHL153" s="35"/>
      <c r="BHM153" s="35"/>
      <c r="BHN153" s="35"/>
      <c r="BHO153" s="35"/>
      <c r="BHP153" s="35"/>
      <c r="BHQ153" s="35"/>
      <c r="BHR153" s="35"/>
      <c r="BHS153" s="35"/>
      <c r="BHT153" s="35"/>
      <c r="BHU153" s="35"/>
      <c r="BHV153" s="35"/>
      <c r="BHW153" s="35"/>
      <c r="BHX153" s="35"/>
      <c r="BHY153" s="35"/>
      <c r="BHZ153" s="35"/>
      <c r="BIA153" s="35"/>
      <c r="BIB153" s="35"/>
      <c r="BIC153" s="35"/>
      <c r="BID153" s="35"/>
      <c r="BIE153" s="35"/>
      <c r="BIF153" s="35"/>
      <c r="BIG153" s="35"/>
      <c r="BIH153" s="35"/>
      <c r="BII153" s="35"/>
      <c r="BIJ153" s="35"/>
      <c r="BIK153" s="35"/>
      <c r="BIL153" s="35"/>
      <c r="BIM153" s="35"/>
      <c r="BIN153" s="35"/>
      <c r="BIO153" s="35"/>
      <c r="BIP153" s="35"/>
      <c r="BIQ153" s="35"/>
      <c r="BIR153" s="35"/>
      <c r="BIS153" s="35"/>
      <c r="BIT153" s="35"/>
      <c r="BIU153" s="35"/>
      <c r="BIV153" s="35"/>
      <c r="BIW153" s="35"/>
      <c r="BIX153" s="35"/>
      <c r="BIY153" s="35"/>
      <c r="BIZ153" s="35"/>
      <c r="BJA153" s="35"/>
      <c r="BJB153" s="35"/>
      <c r="BJC153" s="35"/>
      <c r="BJD153" s="35"/>
      <c r="BJE153" s="35"/>
      <c r="BJF153" s="35"/>
      <c r="BJG153" s="35"/>
      <c r="BJH153" s="35"/>
      <c r="BJI153" s="35"/>
      <c r="BJJ153" s="35"/>
      <c r="BJK153" s="35"/>
      <c r="BJL153" s="35"/>
      <c r="BJM153" s="35"/>
      <c r="BJN153" s="35"/>
      <c r="BJO153" s="35"/>
      <c r="BJP153" s="35"/>
      <c r="BJQ153" s="35"/>
      <c r="BJR153" s="35"/>
      <c r="BJS153" s="35"/>
      <c r="BJT153" s="35"/>
      <c r="BJU153" s="35"/>
      <c r="BJV153" s="35"/>
      <c r="BJW153" s="35"/>
      <c r="BJX153" s="35"/>
      <c r="BJY153" s="35"/>
      <c r="BJZ153" s="35"/>
      <c r="BKA153" s="35"/>
      <c r="BKB153" s="35"/>
      <c r="BKC153" s="35"/>
      <c r="BKD153" s="35"/>
      <c r="BKE153" s="35"/>
      <c r="BKF153" s="35"/>
      <c r="BKG153" s="35"/>
      <c r="BKH153" s="35"/>
      <c r="BKI153" s="35"/>
      <c r="BKJ153" s="35"/>
      <c r="BKK153" s="35"/>
      <c r="BKL153" s="35"/>
      <c r="BKM153" s="35"/>
      <c r="BKN153" s="35"/>
      <c r="BKO153" s="35"/>
      <c r="BKP153" s="35"/>
      <c r="BKQ153" s="35"/>
      <c r="BKR153" s="35"/>
      <c r="BKS153" s="35"/>
      <c r="BKT153" s="35"/>
      <c r="BKU153" s="35"/>
      <c r="BKV153" s="35"/>
      <c r="BKW153" s="35"/>
      <c r="BKX153" s="35"/>
      <c r="BKY153" s="35"/>
      <c r="BKZ153" s="35"/>
      <c r="BLA153" s="35"/>
      <c r="BLB153" s="35"/>
      <c r="BLC153" s="35"/>
      <c r="BLD153" s="35"/>
      <c r="BLE153" s="35"/>
      <c r="BLF153" s="35"/>
      <c r="BLG153" s="35"/>
      <c r="BLH153" s="35"/>
      <c r="BLI153" s="35"/>
      <c r="BLJ153" s="35"/>
      <c r="BLK153" s="35"/>
      <c r="BLL153" s="35"/>
      <c r="BLM153" s="35"/>
      <c r="BLN153" s="35"/>
      <c r="BLO153" s="35"/>
      <c r="BLP153" s="35"/>
      <c r="BLQ153" s="35"/>
      <c r="BLR153" s="35"/>
      <c r="BLS153" s="35"/>
      <c r="BLT153" s="35"/>
      <c r="BLU153" s="35"/>
      <c r="BLV153" s="35"/>
      <c r="BLW153" s="35"/>
      <c r="BLX153" s="35"/>
      <c r="BLY153" s="35"/>
      <c r="BLZ153" s="35"/>
      <c r="BMA153" s="35"/>
      <c r="BMB153" s="35"/>
      <c r="BMC153" s="35"/>
      <c r="BMD153" s="35"/>
      <c r="BME153" s="35"/>
      <c r="BMF153" s="35"/>
      <c r="BMG153" s="35"/>
      <c r="BMH153" s="35"/>
      <c r="BMI153" s="35"/>
      <c r="BMJ153" s="35"/>
      <c r="BMK153" s="35"/>
      <c r="BML153" s="35"/>
      <c r="BMM153" s="35"/>
      <c r="BMN153" s="35"/>
      <c r="BMO153" s="35"/>
      <c r="BMP153" s="35"/>
      <c r="BMQ153" s="35"/>
      <c r="BMR153" s="35"/>
      <c r="BMS153" s="35"/>
      <c r="BMT153" s="35"/>
      <c r="BMU153" s="35"/>
      <c r="BMV153" s="35"/>
      <c r="BMW153" s="35"/>
      <c r="BMX153" s="35"/>
      <c r="BMY153" s="35"/>
      <c r="BMZ153" s="35"/>
      <c r="BNA153" s="35"/>
      <c r="BNB153" s="35"/>
      <c r="BNC153" s="35"/>
      <c r="BND153" s="35"/>
      <c r="BNE153" s="35"/>
      <c r="BNF153" s="35"/>
      <c r="BNG153" s="35"/>
      <c r="BNH153" s="35"/>
      <c r="BNI153" s="35"/>
      <c r="BNJ153" s="35"/>
      <c r="BNK153" s="35"/>
      <c r="BNL153" s="35"/>
      <c r="BNM153" s="35"/>
      <c r="BNN153" s="35"/>
      <c r="BNO153" s="35"/>
      <c r="BNP153" s="35"/>
      <c r="BNQ153" s="35"/>
      <c r="BNR153" s="35"/>
      <c r="BNS153" s="35"/>
      <c r="BNT153" s="35"/>
      <c r="BNU153" s="35"/>
      <c r="BNV153" s="35"/>
      <c r="BNW153" s="35"/>
      <c r="BNX153" s="35"/>
      <c r="BNY153" s="35"/>
      <c r="BNZ153" s="35"/>
      <c r="BOA153" s="35"/>
      <c r="BOB153" s="35"/>
      <c r="BOC153" s="35"/>
      <c r="BOD153" s="35"/>
      <c r="BOE153" s="35"/>
      <c r="BOF153" s="35"/>
      <c r="BOG153" s="35"/>
      <c r="BOH153" s="35"/>
      <c r="BOI153" s="35"/>
      <c r="BOJ153" s="35"/>
      <c r="BOK153" s="35"/>
      <c r="BOL153" s="35"/>
      <c r="BOM153" s="35"/>
      <c r="BON153" s="35"/>
      <c r="BOO153" s="35"/>
      <c r="BOP153" s="35"/>
      <c r="BOQ153" s="35"/>
      <c r="BOR153" s="35"/>
      <c r="BOS153" s="35"/>
      <c r="BOT153" s="35"/>
      <c r="BPA153" s="35"/>
      <c r="BPB153" s="35"/>
      <c r="BPC153" s="35"/>
      <c r="BPD153" s="35"/>
      <c r="BPE153" s="35"/>
      <c r="BPF153" s="35"/>
      <c r="BPG153" s="35"/>
      <c r="BPH153" s="35"/>
      <c r="BPI153" s="35"/>
      <c r="BPJ153" s="35"/>
      <c r="BPK153" s="35"/>
      <c r="BPL153" s="35"/>
      <c r="BPM153" s="35"/>
      <c r="BPN153" s="35"/>
      <c r="BPO153" s="35"/>
      <c r="BPP153" s="35"/>
      <c r="BPQ153" s="35"/>
      <c r="BPR153" s="35"/>
      <c r="BPS153" s="35"/>
      <c r="BPT153" s="35"/>
      <c r="BPU153" s="35"/>
      <c r="BPV153" s="35"/>
      <c r="BPW153" s="35"/>
      <c r="BPX153" s="35"/>
      <c r="BPY153" s="35"/>
      <c r="BPZ153" s="35"/>
      <c r="BQA153" s="35"/>
      <c r="BQB153" s="35"/>
      <c r="BQC153" s="35"/>
      <c r="BQD153" s="35"/>
      <c r="BQE153" s="35"/>
      <c r="BQF153" s="35"/>
      <c r="BQG153" s="35"/>
      <c r="BQH153" s="35"/>
      <c r="BQI153" s="35"/>
      <c r="BQJ153" s="35"/>
      <c r="BQK153" s="35"/>
      <c r="BQL153" s="35"/>
      <c r="BQM153" s="35"/>
      <c r="BQN153" s="35"/>
      <c r="BQO153" s="35"/>
      <c r="BQP153" s="35"/>
      <c r="BQQ153" s="35"/>
      <c r="BQR153" s="35"/>
      <c r="BQS153" s="35"/>
      <c r="BQT153" s="35"/>
      <c r="BQU153" s="35"/>
      <c r="BQV153" s="35"/>
      <c r="BQW153" s="35"/>
      <c r="BQX153" s="35"/>
      <c r="BQY153" s="35"/>
      <c r="BQZ153" s="35"/>
      <c r="BRA153" s="35"/>
      <c r="BRB153" s="35"/>
      <c r="BRC153" s="35"/>
      <c r="BRD153" s="35"/>
      <c r="BRE153" s="35"/>
      <c r="BRF153" s="35"/>
      <c r="BRG153" s="35"/>
      <c r="BRH153" s="35"/>
      <c r="BRI153" s="35"/>
      <c r="BRJ153" s="35"/>
      <c r="BRK153" s="35"/>
      <c r="BRL153" s="35"/>
      <c r="BRM153" s="35"/>
      <c r="BRN153" s="35"/>
      <c r="BRO153" s="35"/>
      <c r="BRP153" s="35"/>
      <c r="BRQ153" s="35"/>
      <c r="BRR153" s="35"/>
      <c r="BRS153" s="35"/>
      <c r="BRT153" s="35"/>
      <c r="BRU153" s="35"/>
      <c r="BRV153" s="35"/>
      <c r="BRW153" s="35"/>
      <c r="BRX153" s="35"/>
      <c r="BRY153" s="35"/>
      <c r="BRZ153" s="35"/>
      <c r="BSA153" s="35"/>
      <c r="BSB153" s="35"/>
      <c r="BSC153" s="35"/>
      <c r="BSD153" s="35"/>
      <c r="BSE153" s="35"/>
      <c r="BSF153" s="35"/>
      <c r="BSG153" s="35"/>
      <c r="BSH153" s="35"/>
      <c r="BSI153" s="35"/>
      <c r="BSJ153" s="35"/>
      <c r="BSK153" s="35"/>
      <c r="BSL153" s="35"/>
      <c r="BSM153" s="35"/>
      <c r="BSN153" s="35"/>
      <c r="BSO153" s="35"/>
      <c r="BSP153" s="35"/>
      <c r="BSQ153" s="35"/>
      <c r="BSR153" s="35"/>
      <c r="BSS153" s="35"/>
      <c r="BST153" s="35"/>
      <c r="BSU153" s="35"/>
      <c r="BSV153" s="35"/>
      <c r="BSW153" s="35"/>
      <c r="BSX153" s="35"/>
      <c r="BSY153" s="35"/>
      <c r="BSZ153" s="35"/>
      <c r="BTA153" s="35"/>
      <c r="BTB153" s="35"/>
      <c r="BTC153" s="35"/>
      <c r="BTD153" s="35"/>
      <c r="BTE153" s="35"/>
      <c r="BTF153" s="35"/>
      <c r="BTG153" s="35"/>
      <c r="BTH153" s="35"/>
      <c r="BTI153" s="35"/>
      <c r="BTJ153" s="35"/>
      <c r="BTK153" s="35"/>
      <c r="BTL153" s="35"/>
      <c r="BTM153" s="35"/>
      <c r="BTN153" s="35"/>
      <c r="BTO153" s="35"/>
      <c r="BTP153" s="35"/>
      <c r="BTQ153" s="35"/>
      <c r="BTR153" s="35"/>
      <c r="BTS153" s="35"/>
      <c r="BTT153" s="35"/>
      <c r="BTU153" s="35"/>
      <c r="BTV153" s="35"/>
      <c r="BTW153" s="35"/>
      <c r="BTX153" s="35"/>
      <c r="BTY153" s="35"/>
      <c r="BTZ153" s="35"/>
      <c r="BUA153" s="35"/>
      <c r="BUB153" s="35"/>
      <c r="BUC153" s="35"/>
      <c r="BUD153" s="35"/>
      <c r="BUE153" s="35"/>
      <c r="BUF153" s="35"/>
      <c r="BUG153" s="35"/>
      <c r="BUH153" s="35"/>
      <c r="BUI153" s="35"/>
      <c r="BUJ153" s="35"/>
      <c r="BUK153" s="35"/>
      <c r="BUL153" s="35"/>
      <c r="BUM153" s="35"/>
      <c r="BUN153" s="35"/>
      <c r="BUO153" s="35"/>
      <c r="BUP153" s="35"/>
      <c r="BUQ153" s="35"/>
      <c r="BUR153" s="35"/>
      <c r="BUS153" s="35"/>
      <c r="BUT153" s="35"/>
      <c r="BUU153" s="35"/>
      <c r="BUV153" s="35"/>
      <c r="BUW153" s="35"/>
      <c r="BUX153" s="35"/>
      <c r="BUY153" s="35"/>
      <c r="BUZ153" s="35"/>
      <c r="BVA153" s="35"/>
      <c r="BVB153" s="35"/>
      <c r="BVC153" s="35"/>
      <c r="BVD153" s="35"/>
      <c r="BVE153" s="35"/>
      <c r="BVF153" s="35"/>
      <c r="BVG153" s="35"/>
      <c r="BVH153" s="35"/>
      <c r="BVI153" s="35"/>
      <c r="BVJ153" s="35"/>
      <c r="BVK153" s="35"/>
      <c r="BVL153" s="35"/>
      <c r="BVM153" s="35"/>
      <c r="BVN153" s="35"/>
      <c r="BVO153" s="35"/>
      <c r="BVP153" s="35"/>
      <c r="BVQ153" s="35"/>
      <c r="BVR153" s="35"/>
      <c r="BVS153" s="35"/>
      <c r="BVT153" s="35"/>
      <c r="BVU153" s="35"/>
      <c r="BVV153" s="35"/>
      <c r="BVW153" s="35"/>
      <c r="BVX153" s="35"/>
      <c r="BVY153" s="35"/>
      <c r="BVZ153" s="35"/>
      <c r="BWA153" s="35"/>
      <c r="BWB153" s="35"/>
      <c r="BWC153" s="35"/>
      <c r="BWD153" s="35"/>
      <c r="BWE153" s="35"/>
      <c r="BWF153" s="35"/>
      <c r="BWG153" s="35"/>
      <c r="BWH153" s="35"/>
      <c r="BWI153" s="35"/>
      <c r="BWJ153" s="35"/>
      <c r="BWK153" s="35"/>
      <c r="BWL153" s="35"/>
      <c r="BWM153" s="35"/>
      <c r="BWN153" s="35"/>
      <c r="BWO153" s="35"/>
      <c r="BWP153" s="35"/>
      <c r="BWQ153" s="35"/>
      <c r="BWR153" s="35"/>
      <c r="BWS153" s="35"/>
      <c r="BWT153" s="35"/>
      <c r="BWU153" s="35"/>
      <c r="BWV153" s="35"/>
      <c r="BWW153" s="35"/>
      <c r="BWX153" s="35"/>
      <c r="BWY153" s="35"/>
      <c r="BWZ153" s="35"/>
      <c r="BXA153" s="35"/>
      <c r="BXB153" s="35"/>
      <c r="BXC153" s="35"/>
      <c r="BXD153" s="35"/>
      <c r="BXE153" s="35"/>
      <c r="BXF153" s="35"/>
      <c r="BXG153" s="35"/>
      <c r="BXH153" s="35"/>
      <c r="BXI153" s="35"/>
      <c r="BXJ153" s="35"/>
      <c r="BXK153" s="35"/>
      <c r="BXL153" s="35"/>
      <c r="BXM153" s="35"/>
      <c r="BXN153" s="35"/>
      <c r="BXO153" s="35"/>
      <c r="BXP153" s="35"/>
      <c r="BXQ153" s="35"/>
      <c r="BXR153" s="35"/>
      <c r="BXS153" s="35"/>
      <c r="BXT153" s="35"/>
      <c r="BXU153" s="35"/>
      <c r="BXV153" s="35"/>
      <c r="BXW153" s="35"/>
      <c r="BXX153" s="35"/>
      <c r="BXY153" s="35"/>
      <c r="BXZ153" s="35"/>
      <c r="BYA153" s="35"/>
      <c r="BYB153" s="35"/>
      <c r="BYC153" s="35"/>
      <c r="BYD153" s="35"/>
      <c r="BYE153" s="35"/>
      <c r="BYF153" s="35"/>
      <c r="BYG153" s="35"/>
      <c r="BYH153" s="35"/>
      <c r="BYI153" s="35"/>
      <c r="BYJ153" s="35"/>
      <c r="BYK153" s="35"/>
      <c r="BYL153" s="35"/>
      <c r="BYM153" s="35"/>
      <c r="BYN153" s="35"/>
      <c r="BYO153" s="35"/>
      <c r="BYP153" s="35"/>
      <c r="BYW153" s="35"/>
      <c r="BYX153" s="35"/>
      <c r="BYY153" s="35"/>
      <c r="BYZ153" s="35"/>
      <c r="BZA153" s="35"/>
      <c r="BZB153" s="35"/>
      <c r="BZC153" s="35"/>
      <c r="BZD153" s="35"/>
      <c r="BZE153" s="35"/>
      <c r="BZF153" s="35"/>
      <c r="BZG153" s="35"/>
      <c r="BZH153" s="35"/>
      <c r="BZI153" s="35"/>
      <c r="BZJ153" s="35"/>
      <c r="BZK153" s="35"/>
      <c r="BZL153" s="35"/>
      <c r="BZM153" s="35"/>
      <c r="BZN153" s="35"/>
      <c r="BZO153" s="35"/>
      <c r="BZP153" s="35"/>
      <c r="BZQ153" s="35"/>
      <c r="BZR153" s="35"/>
      <c r="BZS153" s="35"/>
      <c r="BZT153" s="35"/>
      <c r="BZU153" s="35"/>
      <c r="BZV153" s="35"/>
      <c r="BZW153" s="35"/>
      <c r="BZX153" s="35"/>
      <c r="BZY153" s="35"/>
      <c r="BZZ153" s="35"/>
      <c r="CAA153" s="35"/>
      <c r="CAB153" s="35"/>
      <c r="CAC153" s="35"/>
      <c r="CAD153" s="35"/>
      <c r="CAE153" s="35"/>
      <c r="CAF153" s="35"/>
      <c r="CAG153" s="35"/>
      <c r="CAH153" s="35"/>
      <c r="CAI153" s="35"/>
      <c r="CAJ153" s="35"/>
      <c r="CAK153" s="35"/>
      <c r="CAL153" s="35"/>
      <c r="CAM153" s="35"/>
      <c r="CAN153" s="35"/>
      <c r="CAO153" s="35"/>
      <c r="CAP153" s="35"/>
      <c r="CAQ153" s="35"/>
      <c r="CAR153" s="35"/>
      <c r="CAS153" s="35"/>
      <c r="CAT153" s="35"/>
      <c r="CAU153" s="35"/>
      <c r="CAV153" s="35"/>
      <c r="CAW153" s="35"/>
      <c r="CAX153" s="35"/>
      <c r="CAY153" s="35"/>
      <c r="CAZ153" s="35"/>
      <c r="CBA153" s="35"/>
      <c r="CBB153" s="35"/>
      <c r="CBC153" s="35"/>
      <c r="CBD153" s="35"/>
      <c r="CBE153" s="35"/>
      <c r="CBF153" s="35"/>
      <c r="CBG153" s="35"/>
      <c r="CBH153" s="35"/>
      <c r="CBI153" s="35"/>
      <c r="CBJ153" s="35"/>
      <c r="CBK153" s="35"/>
      <c r="CBL153" s="35"/>
      <c r="CBM153" s="35"/>
      <c r="CBN153" s="35"/>
      <c r="CBO153" s="35"/>
      <c r="CBP153" s="35"/>
      <c r="CBQ153" s="35"/>
      <c r="CBR153" s="35"/>
      <c r="CBS153" s="35"/>
      <c r="CBT153" s="35"/>
      <c r="CBU153" s="35"/>
      <c r="CBV153" s="35"/>
      <c r="CBW153" s="35"/>
      <c r="CBX153" s="35"/>
      <c r="CBY153" s="35"/>
      <c r="CBZ153" s="35"/>
      <c r="CCA153" s="35"/>
      <c r="CCB153" s="35"/>
      <c r="CCC153" s="35"/>
      <c r="CCD153" s="35"/>
      <c r="CCE153" s="35"/>
      <c r="CCF153" s="35"/>
      <c r="CCG153" s="35"/>
      <c r="CCH153" s="35"/>
      <c r="CCI153" s="35"/>
      <c r="CCJ153" s="35"/>
      <c r="CCK153" s="35"/>
      <c r="CCL153" s="35"/>
      <c r="CCM153" s="35"/>
      <c r="CCN153" s="35"/>
      <c r="CCO153" s="35"/>
      <c r="CCP153" s="35"/>
      <c r="CCQ153" s="35"/>
      <c r="CCR153" s="35"/>
      <c r="CCS153" s="35"/>
      <c r="CCT153" s="35"/>
      <c r="CCU153" s="35"/>
      <c r="CCV153" s="35"/>
      <c r="CCW153" s="35"/>
      <c r="CCX153" s="35"/>
      <c r="CCY153" s="35"/>
      <c r="CCZ153" s="35"/>
      <c r="CDA153" s="35"/>
      <c r="CDB153" s="35"/>
      <c r="CDC153" s="35"/>
      <c r="CDD153" s="35"/>
      <c r="CDE153" s="35"/>
      <c r="CDF153" s="35"/>
      <c r="CDG153" s="35"/>
      <c r="CDH153" s="35"/>
      <c r="CDI153" s="35"/>
      <c r="CDJ153" s="35"/>
      <c r="CDK153" s="35"/>
      <c r="CDL153" s="35"/>
      <c r="CDM153" s="35"/>
      <c r="CDN153" s="35"/>
      <c r="CDO153" s="35"/>
      <c r="CDP153" s="35"/>
      <c r="CDQ153" s="35"/>
      <c r="CDR153" s="35"/>
      <c r="CDS153" s="35"/>
      <c r="CDT153" s="35"/>
      <c r="CDU153" s="35"/>
      <c r="CDV153" s="35"/>
      <c r="CDW153" s="35"/>
      <c r="CDX153" s="35"/>
      <c r="CDY153" s="35"/>
      <c r="CDZ153" s="35"/>
      <c r="CEA153" s="35"/>
      <c r="CEB153" s="35"/>
      <c r="CEC153" s="35"/>
      <c r="CED153" s="35"/>
      <c r="CEE153" s="35"/>
      <c r="CEF153" s="35"/>
      <c r="CEG153" s="35"/>
      <c r="CEH153" s="35"/>
      <c r="CEI153" s="35"/>
      <c r="CEJ153" s="35"/>
      <c r="CEK153" s="35"/>
      <c r="CEL153" s="35"/>
      <c r="CEM153" s="35"/>
      <c r="CEN153" s="35"/>
      <c r="CEO153" s="35"/>
      <c r="CEP153" s="35"/>
      <c r="CEQ153" s="35"/>
      <c r="CER153" s="35"/>
      <c r="CES153" s="35"/>
      <c r="CET153" s="35"/>
      <c r="CEU153" s="35"/>
      <c r="CEV153" s="35"/>
      <c r="CEW153" s="35"/>
      <c r="CEX153" s="35"/>
      <c r="CEY153" s="35"/>
      <c r="CEZ153" s="35"/>
      <c r="CFA153" s="35"/>
      <c r="CFB153" s="35"/>
      <c r="CFC153" s="35"/>
      <c r="CFD153" s="35"/>
      <c r="CFE153" s="35"/>
      <c r="CFF153" s="35"/>
      <c r="CFG153" s="35"/>
      <c r="CFH153" s="35"/>
      <c r="CFI153" s="35"/>
      <c r="CFJ153" s="35"/>
      <c r="CFK153" s="35"/>
      <c r="CFL153" s="35"/>
      <c r="CFM153" s="35"/>
      <c r="CFN153" s="35"/>
      <c r="CFO153" s="35"/>
      <c r="CFP153" s="35"/>
      <c r="CFQ153" s="35"/>
      <c r="CFR153" s="35"/>
      <c r="CFS153" s="35"/>
      <c r="CFT153" s="35"/>
      <c r="CFU153" s="35"/>
      <c r="CFV153" s="35"/>
      <c r="CFW153" s="35"/>
      <c r="CFX153" s="35"/>
      <c r="CFY153" s="35"/>
      <c r="CFZ153" s="35"/>
      <c r="CGA153" s="35"/>
      <c r="CGB153" s="35"/>
      <c r="CGC153" s="35"/>
      <c r="CGD153" s="35"/>
      <c r="CGE153" s="35"/>
      <c r="CGF153" s="35"/>
      <c r="CGG153" s="35"/>
      <c r="CGH153" s="35"/>
      <c r="CGI153" s="35"/>
      <c r="CGJ153" s="35"/>
      <c r="CGK153" s="35"/>
      <c r="CGL153" s="35"/>
      <c r="CGM153" s="35"/>
      <c r="CGN153" s="35"/>
      <c r="CGO153" s="35"/>
      <c r="CGP153" s="35"/>
      <c r="CGQ153" s="35"/>
      <c r="CGR153" s="35"/>
      <c r="CGS153" s="35"/>
      <c r="CGT153" s="35"/>
      <c r="CGU153" s="35"/>
      <c r="CGV153" s="35"/>
      <c r="CGW153" s="35"/>
      <c r="CGX153" s="35"/>
      <c r="CGY153" s="35"/>
      <c r="CGZ153" s="35"/>
      <c r="CHA153" s="35"/>
      <c r="CHB153" s="35"/>
      <c r="CHC153" s="35"/>
      <c r="CHD153" s="35"/>
      <c r="CHE153" s="35"/>
      <c r="CHF153" s="35"/>
      <c r="CHG153" s="35"/>
      <c r="CHH153" s="35"/>
      <c r="CHI153" s="35"/>
      <c r="CHJ153" s="35"/>
      <c r="CHK153" s="35"/>
      <c r="CHL153" s="35"/>
      <c r="CHM153" s="35"/>
      <c r="CHN153" s="35"/>
      <c r="CHO153" s="35"/>
      <c r="CHP153" s="35"/>
      <c r="CHQ153" s="35"/>
      <c r="CHR153" s="35"/>
      <c r="CHS153" s="35"/>
      <c r="CHT153" s="35"/>
      <c r="CHU153" s="35"/>
      <c r="CHV153" s="35"/>
      <c r="CHW153" s="35"/>
      <c r="CHX153" s="35"/>
      <c r="CHY153" s="35"/>
      <c r="CHZ153" s="35"/>
      <c r="CIA153" s="35"/>
      <c r="CIB153" s="35"/>
      <c r="CIC153" s="35"/>
      <c r="CID153" s="35"/>
      <c r="CIE153" s="35"/>
      <c r="CIF153" s="35"/>
      <c r="CIG153" s="35"/>
      <c r="CIH153" s="35"/>
      <c r="CII153" s="35"/>
      <c r="CIJ153" s="35"/>
      <c r="CIK153" s="35"/>
      <c r="CIL153" s="35"/>
      <c r="CIS153" s="35"/>
      <c r="CIT153" s="35"/>
      <c r="CIU153" s="35"/>
      <c r="CIV153" s="35"/>
      <c r="CIW153" s="35"/>
      <c r="CIX153" s="35"/>
      <c r="CIY153" s="35"/>
      <c r="CIZ153" s="35"/>
      <c r="CJA153" s="35"/>
      <c r="CJB153" s="35"/>
      <c r="CJC153" s="35"/>
      <c r="CJD153" s="35"/>
      <c r="CJE153" s="35"/>
      <c r="CJF153" s="35"/>
      <c r="CJG153" s="35"/>
      <c r="CJH153" s="35"/>
      <c r="CJI153" s="35"/>
      <c r="CJJ153" s="35"/>
      <c r="CJK153" s="35"/>
      <c r="CJL153" s="35"/>
      <c r="CJM153" s="35"/>
      <c r="CJN153" s="35"/>
      <c r="CJO153" s="35"/>
      <c r="CJP153" s="35"/>
      <c r="CJQ153" s="35"/>
      <c r="CJR153" s="35"/>
      <c r="CJS153" s="35"/>
      <c r="CJT153" s="35"/>
      <c r="CJU153" s="35"/>
      <c r="CJV153" s="35"/>
      <c r="CJW153" s="35"/>
      <c r="CJX153" s="35"/>
      <c r="CJY153" s="35"/>
      <c r="CJZ153" s="35"/>
      <c r="CKA153" s="35"/>
      <c r="CKB153" s="35"/>
      <c r="CKC153" s="35"/>
      <c r="CKD153" s="35"/>
      <c r="CKE153" s="35"/>
      <c r="CKF153" s="35"/>
      <c r="CKG153" s="35"/>
      <c r="CKH153" s="35"/>
      <c r="CKI153" s="35"/>
      <c r="CKJ153" s="35"/>
      <c r="CKK153" s="35"/>
      <c r="CKL153" s="35"/>
      <c r="CKM153" s="35"/>
      <c r="CKN153" s="35"/>
      <c r="CKO153" s="35"/>
      <c r="CKP153" s="35"/>
      <c r="CKQ153" s="35"/>
      <c r="CKR153" s="35"/>
      <c r="CKS153" s="35"/>
      <c r="CKT153" s="35"/>
      <c r="CKU153" s="35"/>
      <c r="CKV153" s="35"/>
      <c r="CKW153" s="35"/>
      <c r="CKX153" s="35"/>
      <c r="CKY153" s="35"/>
      <c r="CKZ153" s="35"/>
      <c r="CLA153" s="35"/>
      <c r="CLB153" s="35"/>
      <c r="CLC153" s="35"/>
      <c r="CLD153" s="35"/>
      <c r="CLE153" s="35"/>
      <c r="CLF153" s="35"/>
      <c r="CLG153" s="35"/>
      <c r="CLH153" s="35"/>
      <c r="CLI153" s="35"/>
      <c r="CLJ153" s="35"/>
      <c r="CLK153" s="35"/>
      <c r="CLL153" s="35"/>
      <c r="CLM153" s="35"/>
      <c r="CLN153" s="35"/>
      <c r="CLO153" s="35"/>
      <c r="CLP153" s="35"/>
      <c r="CLQ153" s="35"/>
      <c r="CLR153" s="35"/>
      <c r="CLS153" s="35"/>
      <c r="CLT153" s="35"/>
      <c r="CLU153" s="35"/>
      <c r="CLV153" s="35"/>
      <c r="CLW153" s="35"/>
      <c r="CLX153" s="35"/>
      <c r="CLY153" s="35"/>
      <c r="CLZ153" s="35"/>
      <c r="CMA153" s="35"/>
      <c r="CMB153" s="35"/>
      <c r="CMC153" s="35"/>
      <c r="CMD153" s="35"/>
      <c r="CME153" s="35"/>
      <c r="CMF153" s="35"/>
      <c r="CMG153" s="35"/>
      <c r="CMH153" s="35"/>
      <c r="CMI153" s="35"/>
      <c r="CMJ153" s="35"/>
      <c r="CMK153" s="35"/>
      <c r="CML153" s="35"/>
      <c r="CMM153" s="35"/>
      <c r="CMN153" s="35"/>
      <c r="CMO153" s="35"/>
      <c r="CMP153" s="35"/>
      <c r="CMQ153" s="35"/>
      <c r="CMR153" s="35"/>
      <c r="CMS153" s="35"/>
      <c r="CMT153" s="35"/>
      <c r="CMU153" s="35"/>
      <c r="CMV153" s="35"/>
      <c r="CMW153" s="35"/>
      <c r="CMX153" s="35"/>
      <c r="CMY153" s="35"/>
      <c r="CMZ153" s="35"/>
      <c r="CNA153" s="35"/>
      <c r="CNB153" s="35"/>
      <c r="CNC153" s="35"/>
      <c r="CND153" s="35"/>
      <c r="CNE153" s="35"/>
      <c r="CNF153" s="35"/>
      <c r="CNG153" s="35"/>
      <c r="CNH153" s="35"/>
      <c r="CNI153" s="35"/>
      <c r="CNJ153" s="35"/>
      <c r="CNK153" s="35"/>
      <c r="CNL153" s="35"/>
      <c r="CNM153" s="35"/>
      <c r="CNN153" s="35"/>
      <c r="CNO153" s="35"/>
      <c r="CNP153" s="35"/>
      <c r="CNQ153" s="35"/>
      <c r="CNR153" s="35"/>
      <c r="CNS153" s="35"/>
      <c r="CNT153" s="35"/>
      <c r="CNU153" s="35"/>
      <c r="CNV153" s="35"/>
      <c r="CNW153" s="35"/>
      <c r="CNX153" s="35"/>
      <c r="CNY153" s="35"/>
      <c r="CNZ153" s="35"/>
      <c r="COA153" s="35"/>
      <c r="COB153" s="35"/>
      <c r="COC153" s="35"/>
      <c r="COD153" s="35"/>
      <c r="COE153" s="35"/>
      <c r="COF153" s="35"/>
      <c r="COG153" s="35"/>
      <c r="COH153" s="35"/>
      <c r="COI153" s="35"/>
      <c r="COJ153" s="35"/>
      <c r="COK153" s="35"/>
      <c r="COL153" s="35"/>
      <c r="COM153" s="35"/>
      <c r="CON153" s="35"/>
      <c r="COO153" s="35"/>
      <c r="COP153" s="35"/>
      <c r="COQ153" s="35"/>
      <c r="COR153" s="35"/>
      <c r="COS153" s="35"/>
      <c r="COT153" s="35"/>
      <c r="COU153" s="35"/>
      <c r="COV153" s="35"/>
      <c r="COW153" s="35"/>
      <c r="COX153" s="35"/>
      <c r="COY153" s="35"/>
      <c r="COZ153" s="35"/>
      <c r="CPA153" s="35"/>
      <c r="CPB153" s="35"/>
      <c r="CPC153" s="35"/>
      <c r="CPD153" s="35"/>
      <c r="CPE153" s="35"/>
      <c r="CPF153" s="35"/>
      <c r="CPG153" s="35"/>
      <c r="CPH153" s="35"/>
      <c r="CPI153" s="35"/>
      <c r="CPJ153" s="35"/>
      <c r="CPK153" s="35"/>
      <c r="CPL153" s="35"/>
      <c r="CPM153" s="35"/>
      <c r="CPN153" s="35"/>
      <c r="CPO153" s="35"/>
      <c r="CPP153" s="35"/>
      <c r="CPQ153" s="35"/>
      <c r="CPR153" s="35"/>
      <c r="CPS153" s="35"/>
      <c r="CPT153" s="35"/>
      <c r="CPU153" s="35"/>
      <c r="CPV153" s="35"/>
      <c r="CPW153" s="35"/>
      <c r="CPX153" s="35"/>
      <c r="CPY153" s="35"/>
      <c r="CPZ153" s="35"/>
      <c r="CQA153" s="35"/>
      <c r="CQB153" s="35"/>
      <c r="CQC153" s="35"/>
      <c r="CQD153" s="35"/>
      <c r="CQE153" s="35"/>
      <c r="CQF153" s="35"/>
      <c r="CQG153" s="35"/>
      <c r="CQH153" s="35"/>
      <c r="CQI153" s="35"/>
      <c r="CQJ153" s="35"/>
      <c r="CQK153" s="35"/>
      <c r="CQL153" s="35"/>
      <c r="CQM153" s="35"/>
      <c r="CQN153" s="35"/>
      <c r="CQO153" s="35"/>
      <c r="CQP153" s="35"/>
      <c r="CQQ153" s="35"/>
      <c r="CQR153" s="35"/>
      <c r="CQS153" s="35"/>
      <c r="CQT153" s="35"/>
      <c r="CQU153" s="35"/>
      <c r="CQV153" s="35"/>
      <c r="CQW153" s="35"/>
      <c r="CQX153" s="35"/>
      <c r="CQY153" s="35"/>
      <c r="CQZ153" s="35"/>
      <c r="CRA153" s="35"/>
      <c r="CRB153" s="35"/>
      <c r="CRC153" s="35"/>
      <c r="CRD153" s="35"/>
      <c r="CRE153" s="35"/>
      <c r="CRF153" s="35"/>
      <c r="CRG153" s="35"/>
      <c r="CRH153" s="35"/>
      <c r="CRI153" s="35"/>
      <c r="CRJ153" s="35"/>
      <c r="CRK153" s="35"/>
      <c r="CRL153" s="35"/>
      <c r="CRM153" s="35"/>
      <c r="CRN153" s="35"/>
      <c r="CRO153" s="35"/>
      <c r="CRP153" s="35"/>
      <c r="CRQ153" s="35"/>
      <c r="CRR153" s="35"/>
      <c r="CRS153" s="35"/>
      <c r="CRT153" s="35"/>
      <c r="CRU153" s="35"/>
      <c r="CRV153" s="35"/>
      <c r="CRW153" s="35"/>
      <c r="CRX153" s="35"/>
      <c r="CRY153" s="35"/>
      <c r="CRZ153" s="35"/>
      <c r="CSA153" s="35"/>
      <c r="CSB153" s="35"/>
      <c r="CSC153" s="35"/>
      <c r="CSD153" s="35"/>
      <c r="CSE153" s="35"/>
      <c r="CSF153" s="35"/>
      <c r="CSG153" s="35"/>
      <c r="CSH153" s="35"/>
      <c r="CSO153" s="35"/>
      <c r="CSP153" s="35"/>
      <c r="CSQ153" s="35"/>
      <c r="CSR153" s="35"/>
      <c r="CSS153" s="35"/>
      <c r="CST153" s="35"/>
      <c r="CSU153" s="35"/>
      <c r="CSV153" s="35"/>
      <c r="CSW153" s="35"/>
      <c r="CSX153" s="35"/>
      <c r="CSY153" s="35"/>
      <c r="CSZ153" s="35"/>
      <c r="CTA153" s="35"/>
      <c r="CTB153" s="35"/>
      <c r="CTC153" s="35"/>
      <c r="CTD153" s="35"/>
      <c r="CTE153" s="35"/>
      <c r="CTF153" s="35"/>
      <c r="CTG153" s="35"/>
      <c r="CTH153" s="35"/>
      <c r="CTI153" s="35"/>
      <c r="CTJ153" s="35"/>
      <c r="CTK153" s="35"/>
      <c r="CTL153" s="35"/>
      <c r="CTM153" s="35"/>
      <c r="CTN153" s="35"/>
      <c r="CTO153" s="35"/>
      <c r="CTP153" s="35"/>
      <c r="CTQ153" s="35"/>
      <c r="CTR153" s="35"/>
      <c r="CTS153" s="35"/>
      <c r="CTT153" s="35"/>
      <c r="CTU153" s="35"/>
      <c r="CTV153" s="35"/>
      <c r="CTW153" s="35"/>
      <c r="CTX153" s="35"/>
      <c r="CTY153" s="35"/>
      <c r="CTZ153" s="35"/>
      <c r="CUA153" s="35"/>
      <c r="CUB153" s="35"/>
      <c r="CUC153" s="35"/>
      <c r="CUD153" s="35"/>
      <c r="CUE153" s="35"/>
      <c r="CUF153" s="35"/>
      <c r="CUG153" s="35"/>
      <c r="CUH153" s="35"/>
      <c r="CUI153" s="35"/>
      <c r="CUJ153" s="35"/>
      <c r="CUK153" s="35"/>
      <c r="CUL153" s="35"/>
      <c r="CUM153" s="35"/>
      <c r="CUN153" s="35"/>
      <c r="CUO153" s="35"/>
      <c r="CUP153" s="35"/>
      <c r="CUQ153" s="35"/>
      <c r="CUR153" s="35"/>
      <c r="CUS153" s="35"/>
      <c r="CUT153" s="35"/>
      <c r="CUU153" s="35"/>
      <c r="CUV153" s="35"/>
      <c r="CUW153" s="35"/>
      <c r="CUX153" s="35"/>
      <c r="CUY153" s="35"/>
      <c r="CUZ153" s="35"/>
      <c r="CVA153" s="35"/>
      <c r="CVB153" s="35"/>
      <c r="CVC153" s="35"/>
      <c r="CVD153" s="35"/>
      <c r="CVE153" s="35"/>
      <c r="CVF153" s="35"/>
      <c r="CVG153" s="35"/>
      <c r="CVH153" s="35"/>
      <c r="CVI153" s="35"/>
      <c r="CVJ153" s="35"/>
      <c r="CVK153" s="35"/>
      <c r="CVL153" s="35"/>
      <c r="CVM153" s="35"/>
      <c r="CVN153" s="35"/>
      <c r="CVO153" s="35"/>
      <c r="CVP153" s="35"/>
      <c r="CVQ153" s="35"/>
      <c r="CVR153" s="35"/>
      <c r="CVS153" s="35"/>
      <c r="CVT153" s="35"/>
      <c r="CVU153" s="35"/>
      <c r="CVV153" s="35"/>
      <c r="CVW153" s="35"/>
      <c r="CVX153" s="35"/>
      <c r="CVY153" s="35"/>
      <c r="CVZ153" s="35"/>
      <c r="CWA153" s="35"/>
      <c r="CWB153" s="35"/>
      <c r="CWC153" s="35"/>
      <c r="CWD153" s="35"/>
      <c r="CWE153" s="35"/>
      <c r="CWF153" s="35"/>
      <c r="CWG153" s="35"/>
      <c r="CWH153" s="35"/>
      <c r="CWI153" s="35"/>
      <c r="CWJ153" s="35"/>
      <c r="CWK153" s="35"/>
      <c r="CWL153" s="35"/>
      <c r="CWM153" s="35"/>
      <c r="CWN153" s="35"/>
      <c r="CWO153" s="35"/>
      <c r="CWP153" s="35"/>
      <c r="CWQ153" s="35"/>
      <c r="CWR153" s="35"/>
      <c r="CWS153" s="35"/>
      <c r="CWT153" s="35"/>
      <c r="CWU153" s="35"/>
      <c r="CWV153" s="35"/>
      <c r="CWW153" s="35"/>
      <c r="CWX153" s="35"/>
      <c r="CWY153" s="35"/>
      <c r="CWZ153" s="35"/>
      <c r="CXA153" s="35"/>
      <c r="CXB153" s="35"/>
      <c r="CXC153" s="35"/>
      <c r="CXD153" s="35"/>
      <c r="CXE153" s="35"/>
      <c r="CXF153" s="35"/>
      <c r="CXG153" s="35"/>
      <c r="CXH153" s="35"/>
      <c r="CXI153" s="35"/>
      <c r="CXJ153" s="35"/>
      <c r="CXK153" s="35"/>
      <c r="CXL153" s="35"/>
      <c r="CXM153" s="35"/>
      <c r="CXN153" s="35"/>
      <c r="CXO153" s="35"/>
      <c r="CXP153" s="35"/>
      <c r="CXQ153" s="35"/>
      <c r="CXR153" s="35"/>
      <c r="CXS153" s="35"/>
      <c r="CXT153" s="35"/>
      <c r="CXU153" s="35"/>
      <c r="CXV153" s="35"/>
      <c r="CXW153" s="35"/>
      <c r="CXX153" s="35"/>
      <c r="CXY153" s="35"/>
      <c r="CXZ153" s="35"/>
      <c r="CYA153" s="35"/>
      <c r="CYB153" s="35"/>
      <c r="CYC153" s="35"/>
      <c r="CYD153" s="35"/>
      <c r="CYE153" s="35"/>
      <c r="CYF153" s="35"/>
      <c r="CYG153" s="35"/>
      <c r="CYH153" s="35"/>
      <c r="CYI153" s="35"/>
      <c r="CYJ153" s="35"/>
      <c r="CYK153" s="35"/>
      <c r="CYL153" s="35"/>
      <c r="CYM153" s="35"/>
      <c r="CYN153" s="35"/>
      <c r="CYO153" s="35"/>
      <c r="CYP153" s="35"/>
      <c r="CYQ153" s="35"/>
      <c r="CYR153" s="35"/>
      <c r="CYS153" s="35"/>
      <c r="CYT153" s="35"/>
      <c r="CYU153" s="35"/>
      <c r="CYV153" s="35"/>
      <c r="CYW153" s="35"/>
      <c r="CYX153" s="35"/>
      <c r="CYY153" s="35"/>
      <c r="CYZ153" s="35"/>
      <c r="CZA153" s="35"/>
      <c r="CZB153" s="35"/>
      <c r="CZC153" s="35"/>
      <c r="CZD153" s="35"/>
      <c r="CZE153" s="35"/>
      <c r="CZF153" s="35"/>
      <c r="CZG153" s="35"/>
      <c r="CZH153" s="35"/>
      <c r="CZI153" s="35"/>
      <c r="CZJ153" s="35"/>
      <c r="CZK153" s="35"/>
      <c r="CZL153" s="35"/>
      <c r="CZM153" s="35"/>
      <c r="CZN153" s="35"/>
      <c r="CZO153" s="35"/>
      <c r="CZP153" s="35"/>
      <c r="CZQ153" s="35"/>
      <c r="CZR153" s="35"/>
      <c r="CZS153" s="35"/>
      <c r="CZT153" s="35"/>
      <c r="CZU153" s="35"/>
      <c r="CZV153" s="35"/>
      <c r="CZW153" s="35"/>
      <c r="CZX153" s="35"/>
      <c r="CZY153" s="35"/>
      <c r="CZZ153" s="35"/>
      <c r="DAA153" s="35"/>
      <c r="DAB153" s="35"/>
      <c r="DAC153" s="35"/>
      <c r="DAD153" s="35"/>
      <c r="DAE153" s="35"/>
      <c r="DAF153" s="35"/>
      <c r="DAG153" s="35"/>
      <c r="DAH153" s="35"/>
      <c r="DAI153" s="35"/>
      <c r="DAJ153" s="35"/>
      <c r="DAK153" s="35"/>
      <c r="DAL153" s="35"/>
      <c r="DAM153" s="35"/>
      <c r="DAN153" s="35"/>
      <c r="DAO153" s="35"/>
      <c r="DAP153" s="35"/>
      <c r="DAQ153" s="35"/>
      <c r="DAR153" s="35"/>
      <c r="DAS153" s="35"/>
      <c r="DAT153" s="35"/>
      <c r="DAU153" s="35"/>
      <c r="DAV153" s="35"/>
      <c r="DAW153" s="35"/>
      <c r="DAX153" s="35"/>
      <c r="DAY153" s="35"/>
      <c r="DAZ153" s="35"/>
      <c r="DBA153" s="35"/>
      <c r="DBB153" s="35"/>
      <c r="DBC153" s="35"/>
      <c r="DBD153" s="35"/>
      <c r="DBE153" s="35"/>
      <c r="DBF153" s="35"/>
      <c r="DBG153" s="35"/>
      <c r="DBH153" s="35"/>
      <c r="DBI153" s="35"/>
      <c r="DBJ153" s="35"/>
      <c r="DBK153" s="35"/>
      <c r="DBL153" s="35"/>
      <c r="DBM153" s="35"/>
      <c r="DBN153" s="35"/>
      <c r="DBO153" s="35"/>
      <c r="DBP153" s="35"/>
      <c r="DBQ153" s="35"/>
      <c r="DBR153" s="35"/>
      <c r="DBS153" s="35"/>
      <c r="DBT153" s="35"/>
      <c r="DBU153" s="35"/>
      <c r="DBV153" s="35"/>
      <c r="DBW153" s="35"/>
      <c r="DBX153" s="35"/>
      <c r="DBY153" s="35"/>
      <c r="DBZ153" s="35"/>
      <c r="DCA153" s="35"/>
      <c r="DCB153" s="35"/>
      <c r="DCC153" s="35"/>
      <c r="DCD153" s="35"/>
      <c r="DCK153" s="35"/>
      <c r="DCL153" s="35"/>
      <c r="DCM153" s="35"/>
      <c r="DCN153" s="35"/>
      <c r="DCO153" s="35"/>
      <c r="DCP153" s="35"/>
      <c r="DCQ153" s="35"/>
      <c r="DCR153" s="35"/>
      <c r="DCS153" s="35"/>
      <c r="DCT153" s="35"/>
      <c r="DCU153" s="35"/>
      <c r="DCV153" s="35"/>
      <c r="DCW153" s="35"/>
      <c r="DCX153" s="35"/>
      <c r="DCY153" s="35"/>
      <c r="DCZ153" s="35"/>
      <c r="DDA153" s="35"/>
      <c r="DDB153" s="35"/>
      <c r="DDC153" s="35"/>
      <c r="DDD153" s="35"/>
      <c r="DDE153" s="35"/>
      <c r="DDF153" s="35"/>
      <c r="DDG153" s="35"/>
      <c r="DDH153" s="35"/>
      <c r="DDI153" s="35"/>
      <c r="DDJ153" s="35"/>
      <c r="DDK153" s="35"/>
      <c r="DDL153" s="35"/>
      <c r="DDM153" s="35"/>
      <c r="DDN153" s="35"/>
      <c r="DDO153" s="35"/>
      <c r="DDP153" s="35"/>
      <c r="DDQ153" s="35"/>
      <c r="DDR153" s="35"/>
      <c r="DDS153" s="35"/>
      <c r="DDT153" s="35"/>
      <c r="DDU153" s="35"/>
      <c r="DDV153" s="35"/>
      <c r="DDW153" s="35"/>
      <c r="DDX153" s="35"/>
      <c r="DDY153" s="35"/>
      <c r="DDZ153" s="35"/>
      <c r="DEA153" s="35"/>
      <c r="DEB153" s="35"/>
      <c r="DEC153" s="35"/>
      <c r="DED153" s="35"/>
      <c r="DEE153" s="35"/>
      <c r="DEF153" s="35"/>
      <c r="DEG153" s="35"/>
      <c r="DEH153" s="35"/>
      <c r="DEI153" s="35"/>
      <c r="DEJ153" s="35"/>
      <c r="DEK153" s="35"/>
      <c r="DEL153" s="35"/>
      <c r="DEM153" s="35"/>
      <c r="DEN153" s="35"/>
      <c r="DEO153" s="35"/>
      <c r="DEP153" s="35"/>
      <c r="DEQ153" s="35"/>
      <c r="DER153" s="35"/>
      <c r="DES153" s="35"/>
      <c r="DET153" s="35"/>
      <c r="DEU153" s="35"/>
      <c r="DEV153" s="35"/>
      <c r="DEW153" s="35"/>
      <c r="DEX153" s="35"/>
      <c r="DEY153" s="35"/>
      <c r="DEZ153" s="35"/>
      <c r="DFA153" s="35"/>
      <c r="DFB153" s="35"/>
      <c r="DFC153" s="35"/>
      <c r="DFD153" s="35"/>
      <c r="DFE153" s="35"/>
      <c r="DFF153" s="35"/>
      <c r="DFG153" s="35"/>
      <c r="DFH153" s="35"/>
      <c r="DFI153" s="35"/>
      <c r="DFJ153" s="35"/>
      <c r="DFK153" s="35"/>
      <c r="DFL153" s="35"/>
      <c r="DFM153" s="35"/>
      <c r="DFN153" s="35"/>
      <c r="DFO153" s="35"/>
      <c r="DFP153" s="35"/>
      <c r="DFQ153" s="35"/>
      <c r="DFR153" s="35"/>
      <c r="DFS153" s="35"/>
      <c r="DFT153" s="35"/>
      <c r="DFU153" s="35"/>
      <c r="DFV153" s="35"/>
      <c r="DFW153" s="35"/>
      <c r="DFX153" s="35"/>
      <c r="DFY153" s="35"/>
      <c r="DFZ153" s="35"/>
      <c r="DGA153" s="35"/>
      <c r="DGB153" s="35"/>
      <c r="DGC153" s="35"/>
      <c r="DGD153" s="35"/>
      <c r="DGE153" s="35"/>
      <c r="DGF153" s="35"/>
      <c r="DGG153" s="35"/>
      <c r="DGH153" s="35"/>
      <c r="DGI153" s="35"/>
      <c r="DGJ153" s="35"/>
      <c r="DGK153" s="35"/>
      <c r="DGL153" s="35"/>
      <c r="DGM153" s="35"/>
      <c r="DGN153" s="35"/>
      <c r="DGO153" s="35"/>
      <c r="DGP153" s="35"/>
      <c r="DGQ153" s="35"/>
      <c r="DGR153" s="35"/>
      <c r="DGS153" s="35"/>
      <c r="DGT153" s="35"/>
      <c r="DGU153" s="35"/>
      <c r="DGV153" s="35"/>
      <c r="DGW153" s="35"/>
      <c r="DGX153" s="35"/>
      <c r="DGY153" s="35"/>
      <c r="DGZ153" s="35"/>
      <c r="DHA153" s="35"/>
      <c r="DHB153" s="35"/>
      <c r="DHC153" s="35"/>
      <c r="DHD153" s="35"/>
      <c r="DHE153" s="35"/>
      <c r="DHF153" s="35"/>
      <c r="DHG153" s="35"/>
      <c r="DHH153" s="35"/>
      <c r="DHI153" s="35"/>
      <c r="DHJ153" s="35"/>
      <c r="DHK153" s="35"/>
      <c r="DHL153" s="35"/>
      <c r="DHM153" s="35"/>
      <c r="DHN153" s="35"/>
      <c r="DHO153" s="35"/>
      <c r="DHP153" s="35"/>
      <c r="DHQ153" s="35"/>
      <c r="DHR153" s="35"/>
      <c r="DHS153" s="35"/>
      <c r="DHT153" s="35"/>
      <c r="DHU153" s="35"/>
      <c r="DHV153" s="35"/>
      <c r="DHW153" s="35"/>
      <c r="DHX153" s="35"/>
      <c r="DHY153" s="35"/>
      <c r="DHZ153" s="35"/>
      <c r="DIA153" s="35"/>
      <c r="DIB153" s="35"/>
      <c r="DIC153" s="35"/>
      <c r="DID153" s="35"/>
      <c r="DIE153" s="35"/>
      <c r="DIF153" s="35"/>
      <c r="DIG153" s="35"/>
      <c r="DIH153" s="35"/>
      <c r="DII153" s="35"/>
      <c r="DIJ153" s="35"/>
      <c r="DIK153" s="35"/>
      <c r="DIL153" s="35"/>
      <c r="DIM153" s="35"/>
      <c r="DIN153" s="35"/>
      <c r="DIO153" s="35"/>
      <c r="DIP153" s="35"/>
      <c r="DIQ153" s="35"/>
      <c r="DIR153" s="35"/>
      <c r="DIS153" s="35"/>
      <c r="DIT153" s="35"/>
      <c r="DIU153" s="35"/>
      <c r="DIV153" s="35"/>
      <c r="DIW153" s="35"/>
      <c r="DIX153" s="35"/>
      <c r="DIY153" s="35"/>
      <c r="DIZ153" s="35"/>
      <c r="DJA153" s="35"/>
      <c r="DJB153" s="35"/>
      <c r="DJC153" s="35"/>
      <c r="DJD153" s="35"/>
      <c r="DJE153" s="35"/>
      <c r="DJF153" s="35"/>
      <c r="DJG153" s="35"/>
      <c r="DJH153" s="35"/>
      <c r="DJI153" s="35"/>
      <c r="DJJ153" s="35"/>
      <c r="DJK153" s="35"/>
      <c r="DJL153" s="35"/>
      <c r="DJM153" s="35"/>
      <c r="DJN153" s="35"/>
      <c r="DJO153" s="35"/>
      <c r="DJP153" s="35"/>
      <c r="DJQ153" s="35"/>
      <c r="DJR153" s="35"/>
      <c r="DJS153" s="35"/>
      <c r="DJT153" s="35"/>
      <c r="DJU153" s="35"/>
      <c r="DJV153" s="35"/>
      <c r="DJW153" s="35"/>
      <c r="DJX153" s="35"/>
      <c r="DJY153" s="35"/>
      <c r="DJZ153" s="35"/>
      <c r="DKA153" s="35"/>
      <c r="DKB153" s="35"/>
      <c r="DKC153" s="35"/>
      <c r="DKD153" s="35"/>
      <c r="DKE153" s="35"/>
      <c r="DKF153" s="35"/>
      <c r="DKG153" s="35"/>
      <c r="DKH153" s="35"/>
      <c r="DKI153" s="35"/>
      <c r="DKJ153" s="35"/>
      <c r="DKK153" s="35"/>
      <c r="DKL153" s="35"/>
      <c r="DKM153" s="35"/>
      <c r="DKN153" s="35"/>
      <c r="DKO153" s="35"/>
      <c r="DKP153" s="35"/>
      <c r="DKQ153" s="35"/>
      <c r="DKR153" s="35"/>
      <c r="DKS153" s="35"/>
      <c r="DKT153" s="35"/>
      <c r="DKU153" s="35"/>
      <c r="DKV153" s="35"/>
      <c r="DKW153" s="35"/>
      <c r="DKX153" s="35"/>
      <c r="DKY153" s="35"/>
      <c r="DKZ153" s="35"/>
      <c r="DLA153" s="35"/>
      <c r="DLB153" s="35"/>
      <c r="DLC153" s="35"/>
      <c r="DLD153" s="35"/>
      <c r="DLE153" s="35"/>
      <c r="DLF153" s="35"/>
      <c r="DLG153" s="35"/>
      <c r="DLH153" s="35"/>
      <c r="DLI153" s="35"/>
      <c r="DLJ153" s="35"/>
      <c r="DLK153" s="35"/>
      <c r="DLL153" s="35"/>
      <c r="DLM153" s="35"/>
      <c r="DLN153" s="35"/>
      <c r="DLO153" s="35"/>
      <c r="DLP153" s="35"/>
      <c r="DLQ153" s="35"/>
      <c r="DLR153" s="35"/>
      <c r="DLS153" s="35"/>
      <c r="DLT153" s="35"/>
      <c r="DLU153" s="35"/>
      <c r="DLV153" s="35"/>
      <c r="DLW153" s="35"/>
      <c r="DLX153" s="35"/>
      <c r="DLY153" s="35"/>
      <c r="DLZ153" s="35"/>
      <c r="DMG153" s="35"/>
      <c r="DMH153" s="35"/>
      <c r="DMI153" s="35"/>
      <c r="DMJ153" s="35"/>
      <c r="DMK153" s="35"/>
      <c r="DML153" s="35"/>
      <c r="DMM153" s="35"/>
      <c r="DMN153" s="35"/>
      <c r="DMO153" s="35"/>
      <c r="DMP153" s="35"/>
      <c r="DMQ153" s="35"/>
      <c r="DMR153" s="35"/>
      <c r="DMS153" s="35"/>
      <c r="DMT153" s="35"/>
      <c r="DMU153" s="35"/>
      <c r="DMV153" s="35"/>
      <c r="DMW153" s="35"/>
      <c r="DMX153" s="35"/>
      <c r="DMY153" s="35"/>
      <c r="DMZ153" s="35"/>
      <c r="DNA153" s="35"/>
      <c r="DNB153" s="35"/>
      <c r="DNC153" s="35"/>
      <c r="DND153" s="35"/>
      <c r="DNE153" s="35"/>
      <c r="DNF153" s="35"/>
      <c r="DNG153" s="35"/>
      <c r="DNH153" s="35"/>
      <c r="DNI153" s="35"/>
      <c r="DNJ153" s="35"/>
      <c r="DNK153" s="35"/>
      <c r="DNL153" s="35"/>
      <c r="DNM153" s="35"/>
      <c r="DNN153" s="35"/>
      <c r="DNO153" s="35"/>
      <c r="DNP153" s="35"/>
      <c r="DNQ153" s="35"/>
      <c r="DNR153" s="35"/>
      <c r="DNS153" s="35"/>
      <c r="DNT153" s="35"/>
      <c r="DNU153" s="35"/>
      <c r="DNV153" s="35"/>
      <c r="DNW153" s="35"/>
      <c r="DNX153" s="35"/>
      <c r="DNY153" s="35"/>
      <c r="DNZ153" s="35"/>
      <c r="DOA153" s="35"/>
      <c r="DOB153" s="35"/>
      <c r="DOC153" s="35"/>
      <c r="DOD153" s="35"/>
      <c r="DOE153" s="35"/>
      <c r="DOF153" s="35"/>
      <c r="DOG153" s="35"/>
      <c r="DOH153" s="35"/>
      <c r="DOI153" s="35"/>
      <c r="DOJ153" s="35"/>
      <c r="DOK153" s="35"/>
      <c r="DOL153" s="35"/>
      <c r="DOM153" s="35"/>
      <c r="DON153" s="35"/>
      <c r="DOO153" s="35"/>
      <c r="DOP153" s="35"/>
      <c r="DOQ153" s="35"/>
      <c r="DOR153" s="35"/>
      <c r="DOS153" s="35"/>
      <c r="DOT153" s="35"/>
      <c r="DOU153" s="35"/>
      <c r="DOV153" s="35"/>
      <c r="DOW153" s="35"/>
      <c r="DOX153" s="35"/>
      <c r="DOY153" s="35"/>
      <c r="DOZ153" s="35"/>
      <c r="DPA153" s="35"/>
      <c r="DPB153" s="35"/>
      <c r="DPC153" s="35"/>
      <c r="DPD153" s="35"/>
      <c r="DPE153" s="35"/>
      <c r="DPF153" s="35"/>
      <c r="DPG153" s="35"/>
      <c r="DPH153" s="35"/>
      <c r="DPI153" s="35"/>
      <c r="DPJ153" s="35"/>
      <c r="DPK153" s="35"/>
      <c r="DPL153" s="35"/>
      <c r="DPM153" s="35"/>
      <c r="DPN153" s="35"/>
      <c r="DPO153" s="35"/>
      <c r="DPP153" s="35"/>
      <c r="DPQ153" s="35"/>
      <c r="DPR153" s="35"/>
      <c r="DPS153" s="35"/>
      <c r="DPT153" s="35"/>
      <c r="DPU153" s="35"/>
      <c r="DPV153" s="35"/>
      <c r="DPW153" s="35"/>
      <c r="DPX153" s="35"/>
      <c r="DPY153" s="35"/>
      <c r="DPZ153" s="35"/>
      <c r="DQA153" s="35"/>
      <c r="DQB153" s="35"/>
      <c r="DQC153" s="35"/>
      <c r="DQD153" s="35"/>
      <c r="DQE153" s="35"/>
      <c r="DQF153" s="35"/>
      <c r="DQG153" s="35"/>
      <c r="DQH153" s="35"/>
      <c r="DQI153" s="35"/>
      <c r="DQJ153" s="35"/>
      <c r="DQK153" s="35"/>
      <c r="DQL153" s="35"/>
      <c r="DQM153" s="35"/>
      <c r="DQN153" s="35"/>
      <c r="DQO153" s="35"/>
      <c r="DQP153" s="35"/>
      <c r="DQQ153" s="35"/>
      <c r="DQR153" s="35"/>
      <c r="DQS153" s="35"/>
      <c r="DQT153" s="35"/>
      <c r="DQU153" s="35"/>
      <c r="DQV153" s="35"/>
      <c r="DQW153" s="35"/>
      <c r="DQX153" s="35"/>
      <c r="DQY153" s="35"/>
      <c r="DQZ153" s="35"/>
      <c r="DRA153" s="35"/>
      <c r="DRB153" s="35"/>
      <c r="DRC153" s="35"/>
      <c r="DRD153" s="35"/>
      <c r="DRE153" s="35"/>
      <c r="DRF153" s="35"/>
      <c r="DRG153" s="35"/>
      <c r="DRH153" s="35"/>
      <c r="DRI153" s="35"/>
      <c r="DRJ153" s="35"/>
      <c r="DRK153" s="35"/>
      <c r="DRL153" s="35"/>
      <c r="DRM153" s="35"/>
      <c r="DRN153" s="35"/>
      <c r="DRO153" s="35"/>
      <c r="DRP153" s="35"/>
      <c r="DRQ153" s="35"/>
      <c r="DRR153" s="35"/>
      <c r="DRS153" s="35"/>
      <c r="DRT153" s="35"/>
      <c r="DRU153" s="35"/>
      <c r="DRV153" s="35"/>
      <c r="DRW153" s="35"/>
      <c r="DRX153" s="35"/>
      <c r="DRY153" s="35"/>
      <c r="DRZ153" s="35"/>
      <c r="DSA153" s="35"/>
      <c r="DSB153" s="35"/>
      <c r="DSC153" s="35"/>
      <c r="DSD153" s="35"/>
      <c r="DSE153" s="35"/>
      <c r="DSF153" s="35"/>
      <c r="DSG153" s="35"/>
      <c r="DSH153" s="35"/>
      <c r="DSI153" s="35"/>
      <c r="DSJ153" s="35"/>
      <c r="DSK153" s="35"/>
      <c r="DSL153" s="35"/>
      <c r="DSM153" s="35"/>
      <c r="DSN153" s="35"/>
      <c r="DSO153" s="35"/>
      <c r="DSP153" s="35"/>
      <c r="DSQ153" s="35"/>
      <c r="DSR153" s="35"/>
      <c r="DSS153" s="35"/>
      <c r="DST153" s="35"/>
      <c r="DSU153" s="35"/>
      <c r="DSV153" s="35"/>
      <c r="DSW153" s="35"/>
      <c r="DSX153" s="35"/>
      <c r="DSY153" s="35"/>
      <c r="DSZ153" s="35"/>
      <c r="DTA153" s="35"/>
      <c r="DTB153" s="35"/>
      <c r="DTC153" s="35"/>
      <c r="DTD153" s="35"/>
      <c r="DTE153" s="35"/>
      <c r="DTF153" s="35"/>
      <c r="DTG153" s="35"/>
      <c r="DTH153" s="35"/>
      <c r="DTI153" s="35"/>
      <c r="DTJ153" s="35"/>
      <c r="DTK153" s="35"/>
      <c r="DTL153" s="35"/>
      <c r="DTM153" s="35"/>
      <c r="DTN153" s="35"/>
      <c r="DTO153" s="35"/>
      <c r="DTP153" s="35"/>
      <c r="DTQ153" s="35"/>
      <c r="DTR153" s="35"/>
      <c r="DTS153" s="35"/>
      <c r="DTT153" s="35"/>
      <c r="DTU153" s="35"/>
      <c r="DTV153" s="35"/>
      <c r="DTW153" s="35"/>
      <c r="DTX153" s="35"/>
      <c r="DTY153" s="35"/>
      <c r="DTZ153" s="35"/>
      <c r="DUA153" s="35"/>
      <c r="DUB153" s="35"/>
      <c r="DUC153" s="35"/>
      <c r="DUD153" s="35"/>
      <c r="DUE153" s="35"/>
      <c r="DUF153" s="35"/>
      <c r="DUG153" s="35"/>
      <c r="DUH153" s="35"/>
      <c r="DUI153" s="35"/>
      <c r="DUJ153" s="35"/>
      <c r="DUK153" s="35"/>
      <c r="DUL153" s="35"/>
      <c r="DUM153" s="35"/>
      <c r="DUN153" s="35"/>
      <c r="DUO153" s="35"/>
      <c r="DUP153" s="35"/>
      <c r="DUQ153" s="35"/>
      <c r="DUR153" s="35"/>
      <c r="DUS153" s="35"/>
      <c r="DUT153" s="35"/>
      <c r="DUU153" s="35"/>
      <c r="DUV153" s="35"/>
      <c r="DUW153" s="35"/>
      <c r="DUX153" s="35"/>
      <c r="DUY153" s="35"/>
      <c r="DUZ153" s="35"/>
      <c r="DVA153" s="35"/>
      <c r="DVB153" s="35"/>
      <c r="DVC153" s="35"/>
      <c r="DVD153" s="35"/>
      <c r="DVE153" s="35"/>
      <c r="DVF153" s="35"/>
      <c r="DVG153" s="35"/>
      <c r="DVH153" s="35"/>
      <c r="DVI153" s="35"/>
      <c r="DVJ153" s="35"/>
      <c r="DVK153" s="35"/>
      <c r="DVL153" s="35"/>
      <c r="DVM153" s="35"/>
      <c r="DVN153" s="35"/>
      <c r="DVO153" s="35"/>
      <c r="DVP153" s="35"/>
      <c r="DVQ153" s="35"/>
      <c r="DVR153" s="35"/>
      <c r="DVS153" s="35"/>
      <c r="DVT153" s="35"/>
      <c r="DVU153" s="35"/>
      <c r="DVV153" s="35"/>
      <c r="DWC153" s="35"/>
      <c r="DWD153" s="35"/>
      <c r="DWE153" s="35"/>
      <c r="DWF153" s="35"/>
      <c r="DWG153" s="35"/>
      <c r="DWH153" s="35"/>
      <c r="DWI153" s="35"/>
      <c r="DWJ153" s="35"/>
      <c r="DWK153" s="35"/>
      <c r="DWL153" s="35"/>
      <c r="DWM153" s="35"/>
      <c r="DWN153" s="35"/>
      <c r="DWO153" s="35"/>
      <c r="DWP153" s="35"/>
      <c r="DWQ153" s="35"/>
      <c r="DWR153" s="35"/>
      <c r="DWS153" s="35"/>
      <c r="DWT153" s="35"/>
      <c r="DWU153" s="35"/>
      <c r="DWV153" s="35"/>
      <c r="DWW153" s="35"/>
      <c r="DWX153" s="35"/>
      <c r="DWY153" s="35"/>
      <c r="DWZ153" s="35"/>
      <c r="DXA153" s="35"/>
      <c r="DXB153" s="35"/>
      <c r="DXC153" s="35"/>
      <c r="DXD153" s="35"/>
      <c r="DXE153" s="35"/>
      <c r="DXF153" s="35"/>
      <c r="DXG153" s="35"/>
      <c r="DXH153" s="35"/>
      <c r="DXI153" s="35"/>
      <c r="DXJ153" s="35"/>
      <c r="DXK153" s="35"/>
      <c r="DXL153" s="35"/>
      <c r="DXM153" s="35"/>
      <c r="DXN153" s="35"/>
      <c r="DXO153" s="35"/>
      <c r="DXP153" s="35"/>
      <c r="DXQ153" s="35"/>
      <c r="DXR153" s="35"/>
      <c r="DXS153" s="35"/>
      <c r="DXT153" s="35"/>
      <c r="DXU153" s="35"/>
      <c r="DXV153" s="35"/>
      <c r="DXW153" s="35"/>
      <c r="DXX153" s="35"/>
      <c r="DXY153" s="35"/>
      <c r="DXZ153" s="35"/>
      <c r="DYA153" s="35"/>
      <c r="DYB153" s="35"/>
      <c r="DYC153" s="35"/>
      <c r="DYD153" s="35"/>
      <c r="DYE153" s="35"/>
      <c r="DYF153" s="35"/>
      <c r="DYG153" s="35"/>
      <c r="DYH153" s="35"/>
      <c r="DYI153" s="35"/>
      <c r="DYJ153" s="35"/>
      <c r="DYK153" s="35"/>
      <c r="DYL153" s="35"/>
      <c r="DYM153" s="35"/>
      <c r="DYN153" s="35"/>
      <c r="DYO153" s="35"/>
      <c r="DYP153" s="35"/>
      <c r="DYQ153" s="35"/>
      <c r="DYR153" s="35"/>
      <c r="DYS153" s="35"/>
      <c r="DYT153" s="35"/>
      <c r="DYU153" s="35"/>
      <c r="DYV153" s="35"/>
      <c r="DYW153" s="35"/>
      <c r="DYX153" s="35"/>
      <c r="DYY153" s="35"/>
      <c r="DYZ153" s="35"/>
      <c r="DZA153" s="35"/>
      <c r="DZB153" s="35"/>
      <c r="DZC153" s="35"/>
      <c r="DZD153" s="35"/>
      <c r="DZE153" s="35"/>
      <c r="DZF153" s="35"/>
      <c r="DZG153" s="35"/>
      <c r="DZH153" s="35"/>
      <c r="DZI153" s="35"/>
      <c r="DZJ153" s="35"/>
      <c r="DZK153" s="35"/>
      <c r="DZL153" s="35"/>
      <c r="DZM153" s="35"/>
      <c r="DZN153" s="35"/>
      <c r="DZO153" s="35"/>
      <c r="DZP153" s="35"/>
      <c r="DZQ153" s="35"/>
      <c r="DZR153" s="35"/>
      <c r="DZS153" s="35"/>
      <c r="DZT153" s="35"/>
      <c r="DZU153" s="35"/>
      <c r="DZV153" s="35"/>
      <c r="DZW153" s="35"/>
      <c r="DZX153" s="35"/>
      <c r="DZY153" s="35"/>
      <c r="DZZ153" s="35"/>
      <c r="EAA153" s="35"/>
      <c r="EAB153" s="35"/>
      <c r="EAC153" s="35"/>
      <c r="EAD153" s="35"/>
      <c r="EAE153" s="35"/>
      <c r="EAF153" s="35"/>
      <c r="EAG153" s="35"/>
      <c r="EAH153" s="35"/>
      <c r="EAI153" s="35"/>
      <c r="EAJ153" s="35"/>
      <c r="EAK153" s="35"/>
      <c r="EAL153" s="35"/>
      <c r="EAM153" s="35"/>
      <c r="EAN153" s="35"/>
      <c r="EAO153" s="35"/>
      <c r="EAP153" s="35"/>
      <c r="EAQ153" s="35"/>
      <c r="EAR153" s="35"/>
      <c r="EAS153" s="35"/>
      <c r="EAT153" s="35"/>
      <c r="EAU153" s="35"/>
      <c r="EAV153" s="35"/>
      <c r="EAW153" s="35"/>
      <c r="EAX153" s="35"/>
      <c r="EAY153" s="35"/>
      <c r="EAZ153" s="35"/>
      <c r="EBA153" s="35"/>
      <c r="EBB153" s="35"/>
      <c r="EBC153" s="35"/>
      <c r="EBD153" s="35"/>
      <c r="EBE153" s="35"/>
      <c r="EBF153" s="35"/>
      <c r="EBG153" s="35"/>
      <c r="EBH153" s="35"/>
      <c r="EBI153" s="35"/>
      <c r="EBJ153" s="35"/>
      <c r="EBK153" s="35"/>
      <c r="EBL153" s="35"/>
      <c r="EBM153" s="35"/>
      <c r="EBN153" s="35"/>
      <c r="EBO153" s="35"/>
      <c r="EBP153" s="35"/>
      <c r="EBQ153" s="35"/>
      <c r="EBR153" s="35"/>
      <c r="EBS153" s="35"/>
      <c r="EBT153" s="35"/>
      <c r="EBU153" s="35"/>
      <c r="EBV153" s="35"/>
      <c r="EBW153" s="35"/>
      <c r="EBX153" s="35"/>
      <c r="EBY153" s="35"/>
      <c r="EBZ153" s="35"/>
      <c r="ECA153" s="35"/>
      <c r="ECB153" s="35"/>
      <c r="ECC153" s="35"/>
      <c r="ECD153" s="35"/>
      <c r="ECE153" s="35"/>
      <c r="ECF153" s="35"/>
      <c r="ECG153" s="35"/>
      <c r="ECH153" s="35"/>
      <c r="ECI153" s="35"/>
      <c r="ECJ153" s="35"/>
      <c r="ECK153" s="35"/>
      <c r="ECL153" s="35"/>
      <c r="ECM153" s="35"/>
      <c r="ECN153" s="35"/>
      <c r="ECO153" s="35"/>
      <c r="ECP153" s="35"/>
      <c r="ECQ153" s="35"/>
      <c r="ECR153" s="35"/>
      <c r="ECS153" s="35"/>
      <c r="ECT153" s="35"/>
      <c r="ECU153" s="35"/>
      <c r="ECV153" s="35"/>
      <c r="ECW153" s="35"/>
      <c r="ECX153" s="35"/>
      <c r="ECY153" s="35"/>
      <c r="ECZ153" s="35"/>
      <c r="EDA153" s="35"/>
      <c r="EDB153" s="35"/>
      <c r="EDC153" s="35"/>
      <c r="EDD153" s="35"/>
      <c r="EDE153" s="35"/>
      <c r="EDF153" s="35"/>
      <c r="EDG153" s="35"/>
      <c r="EDH153" s="35"/>
      <c r="EDI153" s="35"/>
      <c r="EDJ153" s="35"/>
      <c r="EDK153" s="35"/>
      <c r="EDL153" s="35"/>
      <c r="EDM153" s="35"/>
      <c r="EDN153" s="35"/>
      <c r="EDO153" s="35"/>
      <c r="EDP153" s="35"/>
      <c r="EDQ153" s="35"/>
      <c r="EDR153" s="35"/>
      <c r="EDS153" s="35"/>
      <c r="EDT153" s="35"/>
      <c r="EDU153" s="35"/>
      <c r="EDV153" s="35"/>
      <c r="EDW153" s="35"/>
      <c r="EDX153" s="35"/>
      <c r="EDY153" s="35"/>
      <c r="EDZ153" s="35"/>
      <c r="EEA153" s="35"/>
      <c r="EEB153" s="35"/>
      <c r="EEC153" s="35"/>
      <c r="EED153" s="35"/>
      <c r="EEE153" s="35"/>
      <c r="EEF153" s="35"/>
      <c r="EEG153" s="35"/>
      <c r="EEH153" s="35"/>
      <c r="EEI153" s="35"/>
      <c r="EEJ153" s="35"/>
      <c r="EEK153" s="35"/>
      <c r="EEL153" s="35"/>
      <c r="EEM153" s="35"/>
      <c r="EEN153" s="35"/>
      <c r="EEO153" s="35"/>
      <c r="EEP153" s="35"/>
      <c r="EEQ153" s="35"/>
      <c r="EER153" s="35"/>
      <c r="EES153" s="35"/>
      <c r="EET153" s="35"/>
      <c r="EEU153" s="35"/>
      <c r="EEV153" s="35"/>
      <c r="EEW153" s="35"/>
      <c r="EEX153" s="35"/>
      <c r="EEY153" s="35"/>
      <c r="EEZ153" s="35"/>
      <c r="EFA153" s="35"/>
      <c r="EFB153" s="35"/>
      <c r="EFC153" s="35"/>
      <c r="EFD153" s="35"/>
      <c r="EFE153" s="35"/>
      <c r="EFF153" s="35"/>
      <c r="EFG153" s="35"/>
      <c r="EFH153" s="35"/>
      <c r="EFI153" s="35"/>
      <c r="EFJ153" s="35"/>
      <c r="EFK153" s="35"/>
      <c r="EFL153" s="35"/>
      <c r="EFM153" s="35"/>
      <c r="EFN153" s="35"/>
      <c r="EFO153" s="35"/>
      <c r="EFP153" s="35"/>
      <c r="EFQ153" s="35"/>
      <c r="EFR153" s="35"/>
      <c r="EFY153" s="35"/>
      <c r="EFZ153" s="35"/>
      <c r="EGA153" s="35"/>
      <c r="EGB153" s="35"/>
      <c r="EGC153" s="35"/>
      <c r="EGD153" s="35"/>
      <c r="EGE153" s="35"/>
      <c r="EGF153" s="35"/>
      <c r="EGG153" s="35"/>
      <c r="EGH153" s="35"/>
      <c r="EGI153" s="35"/>
      <c r="EGJ153" s="35"/>
      <c r="EGK153" s="35"/>
      <c r="EGL153" s="35"/>
      <c r="EGM153" s="35"/>
      <c r="EGN153" s="35"/>
      <c r="EGO153" s="35"/>
      <c r="EGP153" s="35"/>
      <c r="EGQ153" s="35"/>
      <c r="EGR153" s="35"/>
      <c r="EGS153" s="35"/>
      <c r="EGT153" s="35"/>
      <c r="EGU153" s="35"/>
      <c r="EGV153" s="35"/>
      <c r="EGW153" s="35"/>
      <c r="EGX153" s="35"/>
      <c r="EGY153" s="35"/>
      <c r="EGZ153" s="35"/>
      <c r="EHA153" s="35"/>
      <c r="EHB153" s="35"/>
      <c r="EHC153" s="35"/>
      <c r="EHD153" s="35"/>
      <c r="EHE153" s="35"/>
      <c r="EHF153" s="35"/>
      <c r="EHG153" s="35"/>
      <c r="EHH153" s="35"/>
      <c r="EHI153" s="35"/>
      <c r="EHJ153" s="35"/>
      <c r="EHK153" s="35"/>
      <c r="EHL153" s="35"/>
      <c r="EHM153" s="35"/>
      <c r="EHN153" s="35"/>
      <c r="EHO153" s="35"/>
      <c r="EHP153" s="35"/>
      <c r="EHQ153" s="35"/>
      <c r="EHR153" s="35"/>
      <c r="EHS153" s="35"/>
      <c r="EHT153" s="35"/>
      <c r="EHU153" s="35"/>
      <c r="EHV153" s="35"/>
      <c r="EHW153" s="35"/>
      <c r="EHX153" s="35"/>
      <c r="EHY153" s="35"/>
      <c r="EHZ153" s="35"/>
      <c r="EIA153" s="35"/>
      <c r="EIB153" s="35"/>
      <c r="EIC153" s="35"/>
      <c r="EID153" s="35"/>
      <c r="EIE153" s="35"/>
      <c r="EIF153" s="35"/>
      <c r="EIG153" s="35"/>
      <c r="EIH153" s="35"/>
      <c r="EII153" s="35"/>
      <c r="EIJ153" s="35"/>
      <c r="EIK153" s="35"/>
      <c r="EIL153" s="35"/>
      <c r="EIM153" s="35"/>
      <c r="EIN153" s="35"/>
      <c r="EIO153" s="35"/>
      <c r="EIP153" s="35"/>
      <c r="EIQ153" s="35"/>
      <c r="EIR153" s="35"/>
      <c r="EIS153" s="35"/>
      <c r="EIT153" s="35"/>
      <c r="EIU153" s="35"/>
      <c r="EIV153" s="35"/>
      <c r="EIW153" s="35"/>
      <c r="EIX153" s="35"/>
      <c r="EIY153" s="35"/>
      <c r="EIZ153" s="35"/>
      <c r="EJA153" s="35"/>
      <c r="EJB153" s="35"/>
      <c r="EJC153" s="35"/>
      <c r="EJD153" s="35"/>
      <c r="EJE153" s="35"/>
      <c r="EJF153" s="35"/>
      <c r="EJG153" s="35"/>
      <c r="EJH153" s="35"/>
      <c r="EJI153" s="35"/>
      <c r="EJJ153" s="35"/>
      <c r="EJK153" s="35"/>
      <c r="EJL153" s="35"/>
      <c r="EJM153" s="35"/>
      <c r="EJN153" s="35"/>
      <c r="EJO153" s="35"/>
      <c r="EJP153" s="35"/>
      <c r="EJQ153" s="35"/>
      <c r="EJR153" s="35"/>
      <c r="EJS153" s="35"/>
      <c r="EJT153" s="35"/>
      <c r="EJU153" s="35"/>
      <c r="EJV153" s="35"/>
      <c r="EJW153" s="35"/>
      <c r="EJX153" s="35"/>
      <c r="EJY153" s="35"/>
      <c r="EJZ153" s="35"/>
      <c r="EKA153" s="35"/>
      <c r="EKB153" s="35"/>
      <c r="EKC153" s="35"/>
      <c r="EKD153" s="35"/>
      <c r="EKE153" s="35"/>
      <c r="EKF153" s="35"/>
      <c r="EKG153" s="35"/>
      <c r="EKH153" s="35"/>
      <c r="EKI153" s="35"/>
      <c r="EKJ153" s="35"/>
      <c r="EKK153" s="35"/>
      <c r="EKL153" s="35"/>
      <c r="EKM153" s="35"/>
      <c r="EKN153" s="35"/>
      <c r="EKO153" s="35"/>
      <c r="EKP153" s="35"/>
      <c r="EKQ153" s="35"/>
      <c r="EKR153" s="35"/>
      <c r="EKS153" s="35"/>
      <c r="EKT153" s="35"/>
      <c r="EKU153" s="35"/>
      <c r="EKV153" s="35"/>
      <c r="EKW153" s="35"/>
      <c r="EKX153" s="35"/>
      <c r="EKY153" s="35"/>
      <c r="EKZ153" s="35"/>
      <c r="ELA153" s="35"/>
      <c r="ELB153" s="35"/>
      <c r="ELC153" s="35"/>
      <c r="ELD153" s="35"/>
      <c r="ELE153" s="35"/>
      <c r="ELF153" s="35"/>
      <c r="ELG153" s="35"/>
      <c r="ELH153" s="35"/>
      <c r="ELI153" s="35"/>
      <c r="ELJ153" s="35"/>
      <c r="ELK153" s="35"/>
      <c r="ELL153" s="35"/>
      <c r="ELM153" s="35"/>
      <c r="ELN153" s="35"/>
      <c r="ELO153" s="35"/>
      <c r="ELP153" s="35"/>
      <c r="ELQ153" s="35"/>
      <c r="ELR153" s="35"/>
      <c r="ELS153" s="35"/>
      <c r="ELT153" s="35"/>
      <c r="ELU153" s="35"/>
      <c r="ELV153" s="35"/>
      <c r="ELW153" s="35"/>
      <c r="ELX153" s="35"/>
      <c r="ELY153" s="35"/>
      <c r="ELZ153" s="35"/>
      <c r="EMA153" s="35"/>
      <c r="EMB153" s="35"/>
      <c r="EMC153" s="35"/>
      <c r="EMD153" s="35"/>
      <c r="EME153" s="35"/>
      <c r="EMF153" s="35"/>
      <c r="EMG153" s="35"/>
      <c r="EMH153" s="35"/>
      <c r="EMI153" s="35"/>
      <c r="EMJ153" s="35"/>
      <c r="EMK153" s="35"/>
      <c r="EML153" s="35"/>
      <c r="EMM153" s="35"/>
      <c r="EMN153" s="35"/>
      <c r="EMO153" s="35"/>
      <c r="EMP153" s="35"/>
      <c r="EMQ153" s="35"/>
      <c r="EMR153" s="35"/>
      <c r="EMS153" s="35"/>
      <c r="EMT153" s="35"/>
      <c r="EMU153" s="35"/>
      <c r="EMV153" s="35"/>
      <c r="EMW153" s="35"/>
      <c r="EMX153" s="35"/>
      <c r="EMY153" s="35"/>
      <c r="EMZ153" s="35"/>
      <c r="ENA153" s="35"/>
      <c r="ENB153" s="35"/>
      <c r="ENC153" s="35"/>
      <c r="END153" s="35"/>
      <c r="ENE153" s="35"/>
      <c r="ENF153" s="35"/>
      <c r="ENG153" s="35"/>
      <c r="ENH153" s="35"/>
      <c r="ENI153" s="35"/>
      <c r="ENJ153" s="35"/>
      <c r="ENK153" s="35"/>
      <c r="ENL153" s="35"/>
      <c r="ENM153" s="35"/>
      <c r="ENN153" s="35"/>
      <c r="ENO153" s="35"/>
      <c r="ENP153" s="35"/>
      <c r="ENQ153" s="35"/>
      <c r="ENR153" s="35"/>
      <c r="ENS153" s="35"/>
      <c r="ENT153" s="35"/>
      <c r="ENU153" s="35"/>
      <c r="ENV153" s="35"/>
      <c r="ENW153" s="35"/>
      <c r="ENX153" s="35"/>
      <c r="ENY153" s="35"/>
      <c r="ENZ153" s="35"/>
      <c r="EOA153" s="35"/>
      <c r="EOB153" s="35"/>
      <c r="EOC153" s="35"/>
      <c r="EOD153" s="35"/>
      <c r="EOE153" s="35"/>
      <c r="EOF153" s="35"/>
      <c r="EOG153" s="35"/>
      <c r="EOH153" s="35"/>
      <c r="EOI153" s="35"/>
      <c r="EOJ153" s="35"/>
      <c r="EOK153" s="35"/>
      <c r="EOL153" s="35"/>
      <c r="EOM153" s="35"/>
      <c r="EON153" s="35"/>
      <c r="EOO153" s="35"/>
      <c r="EOP153" s="35"/>
      <c r="EOQ153" s="35"/>
      <c r="EOR153" s="35"/>
      <c r="EOS153" s="35"/>
      <c r="EOT153" s="35"/>
      <c r="EOU153" s="35"/>
      <c r="EOV153" s="35"/>
      <c r="EOW153" s="35"/>
      <c r="EOX153" s="35"/>
      <c r="EOY153" s="35"/>
      <c r="EOZ153" s="35"/>
      <c r="EPA153" s="35"/>
      <c r="EPB153" s="35"/>
      <c r="EPC153" s="35"/>
      <c r="EPD153" s="35"/>
      <c r="EPE153" s="35"/>
      <c r="EPF153" s="35"/>
      <c r="EPG153" s="35"/>
      <c r="EPH153" s="35"/>
      <c r="EPI153" s="35"/>
      <c r="EPJ153" s="35"/>
      <c r="EPK153" s="35"/>
      <c r="EPL153" s="35"/>
      <c r="EPM153" s="35"/>
      <c r="EPN153" s="35"/>
      <c r="EPU153" s="35"/>
      <c r="EPV153" s="35"/>
      <c r="EPW153" s="35"/>
      <c r="EPX153" s="35"/>
      <c r="EPY153" s="35"/>
      <c r="EPZ153" s="35"/>
      <c r="EQA153" s="35"/>
      <c r="EQB153" s="35"/>
      <c r="EQC153" s="35"/>
      <c r="EQD153" s="35"/>
      <c r="EQE153" s="35"/>
      <c r="EQF153" s="35"/>
      <c r="EQG153" s="35"/>
      <c r="EQH153" s="35"/>
      <c r="EQI153" s="35"/>
      <c r="EQJ153" s="35"/>
      <c r="EQK153" s="35"/>
      <c r="EQL153" s="35"/>
      <c r="EQM153" s="35"/>
      <c r="EQN153" s="35"/>
      <c r="EQO153" s="35"/>
      <c r="EQP153" s="35"/>
      <c r="EQQ153" s="35"/>
      <c r="EQR153" s="35"/>
      <c r="EQS153" s="35"/>
      <c r="EQT153" s="35"/>
      <c r="EQU153" s="35"/>
      <c r="EQV153" s="35"/>
      <c r="EQW153" s="35"/>
      <c r="EQX153" s="35"/>
      <c r="EQY153" s="35"/>
      <c r="EQZ153" s="35"/>
      <c r="ERA153" s="35"/>
      <c r="ERB153" s="35"/>
      <c r="ERC153" s="35"/>
      <c r="ERD153" s="35"/>
      <c r="ERE153" s="35"/>
      <c r="ERF153" s="35"/>
      <c r="ERG153" s="35"/>
      <c r="ERH153" s="35"/>
      <c r="ERI153" s="35"/>
      <c r="ERJ153" s="35"/>
      <c r="ERK153" s="35"/>
      <c r="ERL153" s="35"/>
      <c r="ERM153" s="35"/>
      <c r="ERN153" s="35"/>
      <c r="ERO153" s="35"/>
      <c r="ERP153" s="35"/>
      <c r="ERQ153" s="35"/>
      <c r="ERR153" s="35"/>
      <c r="ERS153" s="35"/>
      <c r="ERT153" s="35"/>
      <c r="ERU153" s="35"/>
      <c r="ERV153" s="35"/>
      <c r="ERW153" s="35"/>
      <c r="ERX153" s="35"/>
      <c r="ERY153" s="35"/>
      <c r="ERZ153" s="35"/>
      <c r="ESA153" s="35"/>
      <c r="ESB153" s="35"/>
      <c r="ESC153" s="35"/>
      <c r="ESD153" s="35"/>
      <c r="ESE153" s="35"/>
      <c r="ESF153" s="35"/>
      <c r="ESG153" s="35"/>
      <c r="ESH153" s="35"/>
      <c r="ESI153" s="35"/>
      <c r="ESJ153" s="35"/>
      <c r="ESK153" s="35"/>
      <c r="ESL153" s="35"/>
      <c r="ESM153" s="35"/>
      <c r="ESN153" s="35"/>
      <c r="ESO153" s="35"/>
      <c r="ESP153" s="35"/>
      <c r="ESQ153" s="35"/>
      <c r="ESR153" s="35"/>
      <c r="ESS153" s="35"/>
      <c r="EST153" s="35"/>
      <c r="ESU153" s="35"/>
      <c r="ESV153" s="35"/>
      <c r="ESW153" s="35"/>
      <c r="ESX153" s="35"/>
      <c r="ESY153" s="35"/>
      <c r="ESZ153" s="35"/>
      <c r="ETA153" s="35"/>
      <c r="ETB153" s="35"/>
      <c r="ETC153" s="35"/>
      <c r="ETD153" s="35"/>
      <c r="ETE153" s="35"/>
      <c r="ETF153" s="35"/>
      <c r="ETG153" s="35"/>
      <c r="ETH153" s="35"/>
      <c r="ETI153" s="35"/>
      <c r="ETJ153" s="35"/>
      <c r="ETK153" s="35"/>
      <c r="ETL153" s="35"/>
      <c r="ETM153" s="35"/>
      <c r="ETN153" s="35"/>
      <c r="ETO153" s="35"/>
      <c r="ETP153" s="35"/>
      <c r="ETQ153" s="35"/>
      <c r="ETR153" s="35"/>
      <c r="ETS153" s="35"/>
      <c r="ETT153" s="35"/>
      <c r="ETU153" s="35"/>
      <c r="ETV153" s="35"/>
      <c r="ETW153" s="35"/>
      <c r="ETX153" s="35"/>
      <c r="ETY153" s="35"/>
      <c r="ETZ153" s="35"/>
      <c r="EUA153" s="35"/>
      <c r="EUB153" s="35"/>
      <c r="EUC153" s="35"/>
      <c r="EUD153" s="35"/>
      <c r="EUE153" s="35"/>
      <c r="EUF153" s="35"/>
      <c r="EUG153" s="35"/>
      <c r="EUH153" s="35"/>
      <c r="EUI153" s="35"/>
      <c r="EUJ153" s="35"/>
      <c r="EUK153" s="35"/>
      <c r="EUL153" s="35"/>
      <c r="EUM153" s="35"/>
      <c r="EUN153" s="35"/>
      <c r="EUO153" s="35"/>
      <c r="EUP153" s="35"/>
      <c r="EUQ153" s="35"/>
      <c r="EUR153" s="35"/>
      <c r="EUS153" s="35"/>
      <c r="EUT153" s="35"/>
      <c r="EUU153" s="35"/>
      <c r="EUV153" s="35"/>
      <c r="EUW153" s="35"/>
      <c r="EUX153" s="35"/>
      <c r="EUY153" s="35"/>
      <c r="EUZ153" s="35"/>
      <c r="EVA153" s="35"/>
      <c r="EVB153" s="35"/>
      <c r="EVC153" s="35"/>
      <c r="EVD153" s="35"/>
      <c r="EVE153" s="35"/>
      <c r="EVF153" s="35"/>
      <c r="EVG153" s="35"/>
      <c r="EVH153" s="35"/>
      <c r="EVI153" s="35"/>
      <c r="EVJ153" s="35"/>
      <c r="EVK153" s="35"/>
      <c r="EVL153" s="35"/>
      <c r="EVM153" s="35"/>
      <c r="EVN153" s="35"/>
      <c r="EVO153" s="35"/>
      <c r="EVP153" s="35"/>
      <c r="EVQ153" s="35"/>
      <c r="EVR153" s="35"/>
      <c r="EVS153" s="35"/>
      <c r="EVT153" s="35"/>
      <c r="EVU153" s="35"/>
      <c r="EVV153" s="35"/>
      <c r="EVW153" s="35"/>
      <c r="EVX153" s="35"/>
      <c r="EVY153" s="35"/>
      <c r="EVZ153" s="35"/>
      <c r="EWA153" s="35"/>
      <c r="EWB153" s="35"/>
      <c r="EWC153" s="35"/>
      <c r="EWD153" s="35"/>
      <c r="EWE153" s="35"/>
      <c r="EWF153" s="35"/>
      <c r="EWG153" s="35"/>
      <c r="EWH153" s="35"/>
      <c r="EWI153" s="35"/>
      <c r="EWJ153" s="35"/>
      <c r="EWK153" s="35"/>
      <c r="EWL153" s="35"/>
      <c r="EWM153" s="35"/>
      <c r="EWN153" s="35"/>
      <c r="EWO153" s="35"/>
      <c r="EWP153" s="35"/>
      <c r="EWQ153" s="35"/>
      <c r="EWR153" s="35"/>
      <c r="EWS153" s="35"/>
      <c r="EWT153" s="35"/>
      <c r="EWU153" s="35"/>
      <c r="EWV153" s="35"/>
      <c r="EWW153" s="35"/>
      <c r="EWX153" s="35"/>
      <c r="EWY153" s="35"/>
      <c r="EWZ153" s="35"/>
      <c r="EXA153" s="35"/>
      <c r="EXB153" s="35"/>
      <c r="EXC153" s="35"/>
      <c r="EXD153" s="35"/>
      <c r="EXE153" s="35"/>
      <c r="EXF153" s="35"/>
      <c r="EXG153" s="35"/>
      <c r="EXH153" s="35"/>
      <c r="EXI153" s="35"/>
      <c r="EXJ153" s="35"/>
      <c r="EXK153" s="35"/>
      <c r="EXL153" s="35"/>
      <c r="EXM153" s="35"/>
      <c r="EXN153" s="35"/>
      <c r="EXO153" s="35"/>
      <c r="EXP153" s="35"/>
      <c r="EXQ153" s="35"/>
      <c r="EXR153" s="35"/>
      <c r="EXS153" s="35"/>
      <c r="EXT153" s="35"/>
      <c r="EXU153" s="35"/>
      <c r="EXV153" s="35"/>
      <c r="EXW153" s="35"/>
      <c r="EXX153" s="35"/>
      <c r="EXY153" s="35"/>
      <c r="EXZ153" s="35"/>
      <c r="EYA153" s="35"/>
      <c r="EYB153" s="35"/>
      <c r="EYC153" s="35"/>
      <c r="EYD153" s="35"/>
      <c r="EYE153" s="35"/>
      <c r="EYF153" s="35"/>
      <c r="EYG153" s="35"/>
      <c r="EYH153" s="35"/>
      <c r="EYI153" s="35"/>
      <c r="EYJ153" s="35"/>
      <c r="EYK153" s="35"/>
      <c r="EYL153" s="35"/>
      <c r="EYM153" s="35"/>
      <c r="EYN153" s="35"/>
      <c r="EYO153" s="35"/>
      <c r="EYP153" s="35"/>
      <c r="EYQ153" s="35"/>
      <c r="EYR153" s="35"/>
      <c r="EYS153" s="35"/>
      <c r="EYT153" s="35"/>
      <c r="EYU153" s="35"/>
      <c r="EYV153" s="35"/>
      <c r="EYW153" s="35"/>
      <c r="EYX153" s="35"/>
      <c r="EYY153" s="35"/>
      <c r="EYZ153" s="35"/>
      <c r="EZA153" s="35"/>
      <c r="EZB153" s="35"/>
      <c r="EZC153" s="35"/>
      <c r="EZD153" s="35"/>
      <c r="EZE153" s="35"/>
      <c r="EZF153" s="35"/>
      <c r="EZG153" s="35"/>
      <c r="EZH153" s="35"/>
      <c r="EZI153" s="35"/>
      <c r="EZJ153" s="35"/>
      <c r="EZQ153" s="35"/>
      <c r="EZR153" s="35"/>
      <c r="EZS153" s="35"/>
      <c r="EZT153" s="35"/>
      <c r="EZU153" s="35"/>
      <c r="EZV153" s="35"/>
      <c r="EZW153" s="35"/>
      <c r="EZX153" s="35"/>
      <c r="EZY153" s="35"/>
      <c r="EZZ153" s="35"/>
      <c r="FAA153" s="35"/>
      <c r="FAB153" s="35"/>
      <c r="FAC153" s="35"/>
      <c r="FAD153" s="35"/>
      <c r="FAE153" s="35"/>
      <c r="FAF153" s="35"/>
      <c r="FAG153" s="35"/>
      <c r="FAH153" s="35"/>
      <c r="FAI153" s="35"/>
      <c r="FAJ153" s="35"/>
      <c r="FAK153" s="35"/>
      <c r="FAL153" s="35"/>
      <c r="FAM153" s="35"/>
      <c r="FAN153" s="35"/>
      <c r="FAO153" s="35"/>
      <c r="FAP153" s="35"/>
      <c r="FAQ153" s="35"/>
      <c r="FAR153" s="35"/>
      <c r="FAS153" s="35"/>
      <c r="FAT153" s="35"/>
      <c r="FAU153" s="35"/>
      <c r="FAV153" s="35"/>
      <c r="FAW153" s="35"/>
      <c r="FAX153" s="35"/>
      <c r="FAY153" s="35"/>
      <c r="FAZ153" s="35"/>
      <c r="FBA153" s="35"/>
      <c r="FBB153" s="35"/>
      <c r="FBC153" s="35"/>
      <c r="FBD153" s="35"/>
      <c r="FBE153" s="35"/>
      <c r="FBF153" s="35"/>
      <c r="FBG153" s="35"/>
      <c r="FBH153" s="35"/>
      <c r="FBI153" s="35"/>
      <c r="FBJ153" s="35"/>
      <c r="FBK153" s="35"/>
      <c r="FBL153" s="35"/>
      <c r="FBM153" s="35"/>
      <c r="FBN153" s="35"/>
      <c r="FBO153" s="35"/>
      <c r="FBP153" s="35"/>
      <c r="FBQ153" s="35"/>
      <c r="FBR153" s="35"/>
      <c r="FBS153" s="35"/>
      <c r="FBT153" s="35"/>
      <c r="FBU153" s="35"/>
      <c r="FBV153" s="35"/>
      <c r="FBW153" s="35"/>
      <c r="FBX153" s="35"/>
      <c r="FBY153" s="35"/>
      <c r="FBZ153" s="35"/>
      <c r="FCA153" s="35"/>
      <c r="FCB153" s="35"/>
      <c r="FCC153" s="35"/>
      <c r="FCD153" s="35"/>
      <c r="FCE153" s="35"/>
      <c r="FCF153" s="35"/>
      <c r="FCG153" s="35"/>
      <c r="FCH153" s="35"/>
      <c r="FCI153" s="35"/>
      <c r="FCJ153" s="35"/>
      <c r="FCK153" s="35"/>
      <c r="FCL153" s="35"/>
      <c r="FCM153" s="35"/>
      <c r="FCN153" s="35"/>
      <c r="FCO153" s="35"/>
      <c r="FCP153" s="35"/>
      <c r="FCQ153" s="35"/>
      <c r="FCR153" s="35"/>
      <c r="FCS153" s="35"/>
      <c r="FCT153" s="35"/>
      <c r="FCU153" s="35"/>
      <c r="FCV153" s="35"/>
      <c r="FCW153" s="35"/>
      <c r="FCX153" s="35"/>
      <c r="FCY153" s="35"/>
      <c r="FCZ153" s="35"/>
      <c r="FDA153" s="35"/>
      <c r="FDB153" s="35"/>
      <c r="FDC153" s="35"/>
      <c r="FDD153" s="35"/>
      <c r="FDE153" s="35"/>
      <c r="FDF153" s="35"/>
      <c r="FDG153" s="35"/>
      <c r="FDH153" s="35"/>
      <c r="FDI153" s="35"/>
      <c r="FDJ153" s="35"/>
      <c r="FDK153" s="35"/>
      <c r="FDL153" s="35"/>
      <c r="FDM153" s="35"/>
      <c r="FDN153" s="35"/>
      <c r="FDO153" s="35"/>
      <c r="FDP153" s="35"/>
      <c r="FDQ153" s="35"/>
      <c r="FDR153" s="35"/>
      <c r="FDS153" s="35"/>
      <c r="FDT153" s="35"/>
      <c r="FDU153" s="35"/>
      <c r="FDV153" s="35"/>
      <c r="FDW153" s="35"/>
      <c r="FDX153" s="35"/>
      <c r="FDY153" s="35"/>
      <c r="FDZ153" s="35"/>
      <c r="FEA153" s="35"/>
      <c r="FEB153" s="35"/>
      <c r="FEC153" s="35"/>
      <c r="FED153" s="35"/>
      <c r="FEE153" s="35"/>
      <c r="FEF153" s="35"/>
      <c r="FEG153" s="35"/>
      <c r="FEH153" s="35"/>
      <c r="FEI153" s="35"/>
      <c r="FEJ153" s="35"/>
      <c r="FEK153" s="35"/>
      <c r="FEL153" s="35"/>
      <c r="FEM153" s="35"/>
      <c r="FEN153" s="35"/>
      <c r="FEO153" s="35"/>
      <c r="FEP153" s="35"/>
      <c r="FEQ153" s="35"/>
      <c r="FER153" s="35"/>
      <c r="FES153" s="35"/>
      <c r="FET153" s="35"/>
      <c r="FEU153" s="35"/>
      <c r="FEV153" s="35"/>
      <c r="FEW153" s="35"/>
      <c r="FEX153" s="35"/>
      <c r="FEY153" s="35"/>
      <c r="FEZ153" s="35"/>
      <c r="FFA153" s="35"/>
      <c r="FFB153" s="35"/>
      <c r="FFC153" s="35"/>
      <c r="FFD153" s="35"/>
      <c r="FFE153" s="35"/>
      <c r="FFF153" s="35"/>
      <c r="FFG153" s="35"/>
      <c r="FFH153" s="35"/>
      <c r="FFI153" s="35"/>
      <c r="FFJ153" s="35"/>
      <c r="FFK153" s="35"/>
      <c r="FFL153" s="35"/>
      <c r="FFM153" s="35"/>
      <c r="FFN153" s="35"/>
      <c r="FFO153" s="35"/>
      <c r="FFP153" s="35"/>
      <c r="FFQ153" s="35"/>
      <c r="FFR153" s="35"/>
      <c r="FFS153" s="35"/>
      <c r="FFT153" s="35"/>
      <c r="FFU153" s="35"/>
      <c r="FFV153" s="35"/>
      <c r="FFW153" s="35"/>
      <c r="FFX153" s="35"/>
      <c r="FFY153" s="35"/>
      <c r="FFZ153" s="35"/>
      <c r="FGA153" s="35"/>
      <c r="FGB153" s="35"/>
      <c r="FGC153" s="35"/>
      <c r="FGD153" s="35"/>
      <c r="FGE153" s="35"/>
      <c r="FGF153" s="35"/>
      <c r="FGG153" s="35"/>
      <c r="FGH153" s="35"/>
      <c r="FGI153" s="35"/>
      <c r="FGJ153" s="35"/>
      <c r="FGK153" s="35"/>
      <c r="FGL153" s="35"/>
      <c r="FGM153" s="35"/>
      <c r="FGN153" s="35"/>
      <c r="FGO153" s="35"/>
      <c r="FGP153" s="35"/>
      <c r="FGQ153" s="35"/>
      <c r="FGR153" s="35"/>
      <c r="FGS153" s="35"/>
      <c r="FGT153" s="35"/>
      <c r="FGU153" s="35"/>
      <c r="FGV153" s="35"/>
      <c r="FGW153" s="35"/>
      <c r="FGX153" s="35"/>
      <c r="FGY153" s="35"/>
      <c r="FGZ153" s="35"/>
      <c r="FHA153" s="35"/>
      <c r="FHB153" s="35"/>
      <c r="FHC153" s="35"/>
      <c r="FHD153" s="35"/>
      <c r="FHE153" s="35"/>
      <c r="FHF153" s="35"/>
      <c r="FHG153" s="35"/>
      <c r="FHH153" s="35"/>
      <c r="FHI153" s="35"/>
      <c r="FHJ153" s="35"/>
      <c r="FHK153" s="35"/>
      <c r="FHL153" s="35"/>
      <c r="FHM153" s="35"/>
      <c r="FHN153" s="35"/>
      <c r="FHO153" s="35"/>
      <c r="FHP153" s="35"/>
      <c r="FHQ153" s="35"/>
      <c r="FHR153" s="35"/>
      <c r="FHS153" s="35"/>
      <c r="FHT153" s="35"/>
      <c r="FHU153" s="35"/>
      <c r="FHV153" s="35"/>
      <c r="FHW153" s="35"/>
      <c r="FHX153" s="35"/>
      <c r="FHY153" s="35"/>
      <c r="FHZ153" s="35"/>
      <c r="FIA153" s="35"/>
      <c r="FIB153" s="35"/>
      <c r="FIC153" s="35"/>
      <c r="FID153" s="35"/>
      <c r="FIE153" s="35"/>
      <c r="FIF153" s="35"/>
      <c r="FIG153" s="35"/>
      <c r="FIH153" s="35"/>
      <c r="FII153" s="35"/>
      <c r="FIJ153" s="35"/>
      <c r="FIK153" s="35"/>
      <c r="FIL153" s="35"/>
      <c r="FIM153" s="35"/>
      <c r="FIN153" s="35"/>
      <c r="FIO153" s="35"/>
      <c r="FIP153" s="35"/>
      <c r="FIQ153" s="35"/>
      <c r="FIR153" s="35"/>
      <c r="FIS153" s="35"/>
      <c r="FIT153" s="35"/>
      <c r="FIU153" s="35"/>
      <c r="FIV153" s="35"/>
      <c r="FIW153" s="35"/>
      <c r="FIX153" s="35"/>
      <c r="FIY153" s="35"/>
      <c r="FIZ153" s="35"/>
      <c r="FJA153" s="35"/>
      <c r="FJB153" s="35"/>
      <c r="FJC153" s="35"/>
      <c r="FJD153" s="35"/>
      <c r="FJE153" s="35"/>
      <c r="FJF153" s="35"/>
      <c r="FJM153" s="35"/>
      <c r="FJN153" s="35"/>
      <c r="FJO153" s="35"/>
      <c r="FJP153" s="35"/>
      <c r="FJQ153" s="35"/>
      <c r="FJR153" s="35"/>
      <c r="FJS153" s="35"/>
      <c r="FJT153" s="35"/>
      <c r="FJU153" s="35"/>
      <c r="FJV153" s="35"/>
      <c r="FJW153" s="35"/>
      <c r="FJX153" s="35"/>
      <c r="FJY153" s="35"/>
      <c r="FJZ153" s="35"/>
      <c r="FKA153" s="35"/>
      <c r="FKB153" s="35"/>
      <c r="FKC153" s="35"/>
      <c r="FKD153" s="35"/>
      <c r="FKE153" s="35"/>
      <c r="FKF153" s="35"/>
      <c r="FKG153" s="35"/>
      <c r="FKH153" s="35"/>
      <c r="FKI153" s="35"/>
      <c r="FKJ153" s="35"/>
      <c r="FKK153" s="35"/>
      <c r="FKL153" s="35"/>
      <c r="FKM153" s="35"/>
      <c r="FKN153" s="35"/>
      <c r="FKO153" s="35"/>
      <c r="FKP153" s="35"/>
      <c r="FKQ153" s="35"/>
      <c r="FKR153" s="35"/>
      <c r="FKS153" s="35"/>
      <c r="FKT153" s="35"/>
      <c r="FKU153" s="35"/>
      <c r="FKV153" s="35"/>
      <c r="FKW153" s="35"/>
      <c r="FKX153" s="35"/>
      <c r="FKY153" s="35"/>
      <c r="FKZ153" s="35"/>
      <c r="FLA153" s="35"/>
      <c r="FLB153" s="35"/>
      <c r="FLC153" s="35"/>
      <c r="FLD153" s="35"/>
      <c r="FLE153" s="35"/>
      <c r="FLF153" s="35"/>
      <c r="FLG153" s="35"/>
      <c r="FLH153" s="35"/>
      <c r="FLI153" s="35"/>
      <c r="FLJ153" s="35"/>
      <c r="FLK153" s="35"/>
      <c r="FLL153" s="35"/>
      <c r="FLM153" s="35"/>
      <c r="FLN153" s="35"/>
      <c r="FLO153" s="35"/>
      <c r="FLP153" s="35"/>
      <c r="FLQ153" s="35"/>
      <c r="FLR153" s="35"/>
      <c r="FLS153" s="35"/>
      <c r="FLT153" s="35"/>
      <c r="FLU153" s="35"/>
      <c r="FLV153" s="35"/>
      <c r="FLW153" s="35"/>
      <c r="FLX153" s="35"/>
      <c r="FLY153" s="35"/>
      <c r="FLZ153" s="35"/>
      <c r="FMA153" s="35"/>
      <c r="FMB153" s="35"/>
      <c r="FMC153" s="35"/>
      <c r="FMD153" s="35"/>
      <c r="FME153" s="35"/>
      <c r="FMF153" s="35"/>
      <c r="FMG153" s="35"/>
      <c r="FMH153" s="35"/>
      <c r="FMI153" s="35"/>
      <c r="FMJ153" s="35"/>
      <c r="FMK153" s="35"/>
      <c r="FML153" s="35"/>
      <c r="FMM153" s="35"/>
      <c r="FMN153" s="35"/>
      <c r="FMO153" s="35"/>
      <c r="FMP153" s="35"/>
      <c r="FMQ153" s="35"/>
      <c r="FMR153" s="35"/>
      <c r="FMS153" s="35"/>
      <c r="FMT153" s="35"/>
      <c r="FMU153" s="35"/>
      <c r="FMV153" s="35"/>
      <c r="FMW153" s="35"/>
      <c r="FMX153" s="35"/>
      <c r="FMY153" s="35"/>
      <c r="FMZ153" s="35"/>
      <c r="FNA153" s="35"/>
      <c r="FNB153" s="35"/>
      <c r="FNC153" s="35"/>
      <c r="FND153" s="35"/>
      <c r="FNE153" s="35"/>
      <c r="FNF153" s="35"/>
      <c r="FNG153" s="35"/>
      <c r="FNH153" s="35"/>
      <c r="FNI153" s="35"/>
      <c r="FNJ153" s="35"/>
      <c r="FNK153" s="35"/>
      <c r="FNL153" s="35"/>
      <c r="FNM153" s="35"/>
      <c r="FNN153" s="35"/>
      <c r="FNO153" s="35"/>
      <c r="FNP153" s="35"/>
      <c r="FNQ153" s="35"/>
      <c r="FNR153" s="35"/>
      <c r="FNS153" s="35"/>
      <c r="FNT153" s="35"/>
      <c r="FNU153" s="35"/>
      <c r="FNV153" s="35"/>
      <c r="FNW153" s="35"/>
      <c r="FNX153" s="35"/>
      <c r="FNY153" s="35"/>
      <c r="FNZ153" s="35"/>
      <c r="FOA153" s="35"/>
      <c r="FOB153" s="35"/>
      <c r="FOC153" s="35"/>
      <c r="FOD153" s="35"/>
      <c r="FOE153" s="35"/>
      <c r="FOF153" s="35"/>
      <c r="FOG153" s="35"/>
      <c r="FOH153" s="35"/>
      <c r="FOI153" s="35"/>
      <c r="FOJ153" s="35"/>
      <c r="FOK153" s="35"/>
      <c r="FOL153" s="35"/>
      <c r="FOM153" s="35"/>
      <c r="FON153" s="35"/>
      <c r="FOO153" s="35"/>
      <c r="FOP153" s="35"/>
      <c r="FOQ153" s="35"/>
      <c r="FOR153" s="35"/>
      <c r="FOS153" s="35"/>
      <c r="FOT153" s="35"/>
      <c r="FOU153" s="35"/>
      <c r="FOV153" s="35"/>
      <c r="FOW153" s="35"/>
      <c r="FOX153" s="35"/>
      <c r="FOY153" s="35"/>
      <c r="FOZ153" s="35"/>
      <c r="FPA153" s="35"/>
      <c r="FPB153" s="35"/>
      <c r="FPC153" s="35"/>
      <c r="FPD153" s="35"/>
      <c r="FPE153" s="35"/>
      <c r="FPF153" s="35"/>
      <c r="FPG153" s="35"/>
      <c r="FPH153" s="35"/>
      <c r="FPI153" s="35"/>
      <c r="FPJ153" s="35"/>
      <c r="FPK153" s="35"/>
      <c r="FPL153" s="35"/>
      <c r="FPM153" s="35"/>
      <c r="FPN153" s="35"/>
      <c r="FPO153" s="35"/>
      <c r="FPP153" s="35"/>
      <c r="FPQ153" s="35"/>
      <c r="FPR153" s="35"/>
      <c r="FPS153" s="35"/>
      <c r="FPT153" s="35"/>
      <c r="FPU153" s="35"/>
      <c r="FPV153" s="35"/>
      <c r="FPW153" s="35"/>
      <c r="FPX153" s="35"/>
      <c r="FPY153" s="35"/>
      <c r="FPZ153" s="35"/>
      <c r="FQA153" s="35"/>
      <c r="FQB153" s="35"/>
      <c r="FQC153" s="35"/>
      <c r="FQD153" s="35"/>
      <c r="FQE153" s="35"/>
      <c r="FQF153" s="35"/>
      <c r="FQG153" s="35"/>
      <c r="FQH153" s="35"/>
      <c r="FQI153" s="35"/>
      <c r="FQJ153" s="35"/>
      <c r="FQK153" s="35"/>
      <c r="FQL153" s="35"/>
      <c r="FQM153" s="35"/>
      <c r="FQN153" s="35"/>
      <c r="FQO153" s="35"/>
      <c r="FQP153" s="35"/>
      <c r="FQQ153" s="35"/>
      <c r="FQR153" s="35"/>
      <c r="FQS153" s="35"/>
      <c r="FQT153" s="35"/>
      <c r="FQU153" s="35"/>
      <c r="FQV153" s="35"/>
      <c r="FQW153" s="35"/>
      <c r="FQX153" s="35"/>
      <c r="FQY153" s="35"/>
      <c r="FQZ153" s="35"/>
      <c r="FRA153" s="35"/>
      <c r="FRB153" s="35"/>
      <c r="FRC153" s="35"/>
      <c r="FRD153" s="35"/>
      <c r="FRE153" s="35"/>
      <c r="FRF153" s="35"/>
      <c r="FRG153" s="35"/>
      <c r="FRH153" s="35"/>
      <c r="FRI153" s="35"/>
      <c r="FRJ153" s="35"/>
      <c r="FRK153" s="35"/>
      <c r="FRL153" s="35"/>
      <c r="FRM153" s="35"/>
      <c r="FRN153" s="35"/>
      <c r="FRO153" s="35"/>
      <c r="FRP153" s="35"/>
      <c r="FRQ153" s="35"/>
      <c r="FRR153" s="35"/>
      <c r="FRS153" s="35"/>
      <c r="FRT153" s="35"/>
      <c r="FRU153" s="35"/>
      <c r="FRV153" s="35"/>
      <c r="FRW153" s="35"/>
      <c r="FRX153" s="35"/>
      <c r="FRY153" s="35"/>
      <c r="FRZ153" s="35"/>
      <c r="FSA153" s="35"/>
      <c r="FSB153" s="35"/>
      <c r="FSC153" s="35"/>
      <c r="FSD153" s="35"/>
      <c r="FSE153" s="35"/>
      <c r="FSF153" s="35"/>
      <c r="FSG153" s="35"/>
      <c r="FSH153" s="35"/>
      <c r="FSI153" s="35"/>
      <c r="FSJ153" s="35"/>
      <c r="FSK153" s="35"/>
      <c r="FSL153" s="35"/>
      <c r="FSM153" s="35"/>
      <c r="FSN153" s="35"/>
      <c r="FSO153" s="35"/>
      <c r="FSP153" s="35"/>
      <c r="FSQ153" s="35"/>
      <c r="FSR153" s="35"/>
      <c r="FSS153" s="35"/>
      <c r="FST153" s="35"/>
      <c r="FSU153" s="35"/>
      <c r="FSV153" s="35"/>
      <c r="FSW153" s="35"/>
      <c r="FSX153" s="35"/>
      <c r="FSY153" s="35"/>
      <c r="FSZ153" s="35"/>
      <c r="FTA153" s="35"/>
      <c r="FTB153" s="35"/>
      <c r="FTI153" s="35"/>
      <c r="FTJ153" s="35"/>
      <c r="FTK153" s="35"/>
      <c r="FTL153" s="35"/>
      <c r="FTM153" s="35"/>
      <c r="FTN153" s="35"/>
      <c r="FTO153" s="35"/>
      <c r="FTP153" s="35"/>
      <c r="FTQ153" s="35"/>
      <c r="FTR153" s="35"/>
      <c r="FTS153" s="35"/>
      <c r="FTT153" s="35"/>
      <c r="FTU153" s="35"/>
      <c r="FTV153" s="35"/>
      <c r="FTW153" s="35"/>
      <c r="FTX153" s="35"/>
      <c r="FTY153" s="35"/>
      <c r="FTZ153" s="35"/>
      <c r="FUA153" s="35"/>
      <c r="FUB153" s="35"/>
      <c r="FUC153" s="35"/>
      <c r="FUD153" s="35"/>
      <c r="FUE153" s="35"/>
      <c r="FUF153" s="35"/>
      <c r="FUG153" s="35"/>
      <c r="FUH153" s="35"/>
      <c r="FUI153" s="35"/>
      <c r="FUJ153" s="35"/>
      <c r="FUK153" s="35"/>
      <c r="FUL153" s="35"/>
      <c r="FUM153" s="35"/>
      <c r="FUN153" s="35"/>
      <c r="FUO153" s="35"/>
      <c r="FUP153" s="35"/>
      <c r="FUQ153" s="35"/>
      <c r="FUR153" s="35"/>
      <c r="FUS153" s="35"/>
      <c r="FUT153" s="35"/>
      <c r="FUU153" s="35"/>
      <c r="FUV153" s="35"/>
      <c r="FUW153" s="35"/>
      <c r="FUX153" s="35"/>
      <c r="FUY153" s="35"/>
      <c r="FUZ153" s="35"/>
      <c r="FVA153" s="35"/>
      <c r="FVB153" s="35"/>
      <c r="FVC153" s="35"/>
      <c r="FVD153" s="35"/>
      <c r="FVE153" s="35"/>
      <c r="FVF153" s="35"/>
      <c r="FVG153" s="35"/>
      <c r="FVH153" s="35"/>
      <c r="FVI153" s="35"/>
      <c r="FVJ153" s="35"/>
      <c r="FVK153" s="35"/>
      <c r="FVL153" s="35"/>
      <c r="FVM153" s="35"/>
      <c r="FVN153" s="35"/>
      <c r="FVO153" s="35"/>
      <c r="FVP153" s="35"/>
      <c r="FVQ153" s="35"/>
      <c r="FVR153" s="35"/>
      <c r="FVS153" s="35"/>
      <c r="FVT153" s="35"/>
      <c r="FVU153" s="35"/>
      <c r="FVV153" s="35"/>
      <c r="FVW153" s="35"/>
      <c r="FVX153" s="35"/>
      <c r="FVY153" s="35"/>
      <c r="FVZ153" s="35"/>
      <c r="FWA153" s="35"/>
      <c r="FWB153" s="35"/>
      <c r="FWC153" s="35"/>
      <c r="FWD153" s="35"/>
      <c r="FWE153" s="35"/>
      <c r="FWF153" s="35"/>
      <c r="FWG153" s="35"/>
      <c r="FWH153" s="35"/>
      <c r="FWI153" s="35"/>
      <c r="FWJ153" s="35"/>
      <c r="FWK153" s="35"/>
      <c r="FWL153" s="35"/>
      <c r="FWM153" s="35"/>
      <c r="FWN153" s="35"/>
      <c r="FWO153" s="35"/>
      <c r="FWP153" s="35"/>
      <c r="FWQ153" s="35"/>
      <c r="FWR153" s="35"/>
      <c r="FWS153" s="35"/>
      <c r="FWT153" s="35"/>
      <c r="FWU153" s="35"/>
      <c r="FWV153" s="35"/>
      <c r="FWW153" s="35"/>
      <c r="FWX153" s="35"/>
      <c r="FWY153" s="35"/>
      <c r="FWZ153" s="35"/>
      <c r="FXA153" s="35"/>
      <c r="FXB153" s="35"/>
      <c r="FXC153" s="35"/>
      <c r="FXD153" s="35"/>
      <c r="FXE153" s="35"/>
      <c r="FXF153" s="35"/>
      <c r="FXG153" s="35"/>
      <c r="FXH153" s="35"/>
      <c r="FXI153" s="35"/>
      <c r="FXJ153" s="35"/>
      <c r="FXK153" s="35"/>
      <c r="FXL153" s="35"/>
      <c r="FXM153" s="35"/>
      <c r="FXN153" s="35"/>
      <c r="FXO153" s="35"/>
      <c r="FXP153" s="35"/>
      <c r="FXQ153" s="35"/>
      <c r="FXR153" s="35"/>
      <c r="FXS153" s="35"/>
      <c r="FXT153" s="35"/>
      <c r="FXU153" s="35"/>
      <c r="FXV153" s="35"/>
      <c r="FXW153" s="35"/>
      <c r="FXX153" s="35"/>
      <c r="FXY153" s="35"/>
      <c r="FXZ153" s="35"/>
      <c r="FYA153" s="35"/>
      <c r="FYB153" s="35"/>
      <c r="FYC153" s="35"/>
      <c r="FYD153" s="35"/>
      <c r="FYE153" s="35"/>
      <c r="FYF153" s="35"/>
      <c r="FYG153" s="35"/>
      <c r="FYH153" s="35"/>
      <c r="FYI153" s="35"/>
      <c r="FYJ153" s="35"/>
      <c r="FYK153" s="35"/>
      <c r="FYL153" s="35"/>
      <c r="FYM153" s="35"/>
      <c r="FYN153" s="35"/>
      <c r="FYO153" s="35"/>
      <c r="FYP153" s="35"/>
      <c r="FYQ153" s="35"/>
      <c r="FYR153" s="35"/>
      <c r="FYS153" s="35"/>
      <c r="FYT153" s="35"/>
      <c r="FYU153" s="35"/>
      <c r="FYV153" s="35"/>
      <c r="FYW153" s="35"/>
      <c r="FYX153" s="35"/>
      <c r="FYY153" s="35"/>
      <c r="FYZ153" s="35"/>
      <c r="FZA153" s="35"/>
      <c r="FZB153" s="35"/>
      <c r="FZC153" s="35"/>
      <c r="FZD153" s="35"/>
      <c r="FZE153" s="35"/>
      <c r="FZF153" s="35"/>
      <c r="FZG153" s="35"/>
      <c r="FZH153" s="35"/>
      <c r="FZI153" s="35"/>
      <c r="FZJ153" s="35"/>
      <c r="FZK153" s="35"/>
      <c r="FZL153" s="35"/>
      <c r="FZM153" s="35"/>
      <c r="FZN153" s="35"/>
      <c r="FZO153" s="35"/>
      <c r="FZP153" s="35"/>
      <c r="FZQ153" s="35"/>
      <c r="FZR153" s="35"/>
      <c r="FZS153" s="35"/>
      <c r="FZT153" s="35"/>
      <c r="FZU153" s="35"/>
      <c r="FZV153" s="35"/>
      <c r="FZW153" s="35"/>
      <c r="FZX153" s="35"/>
      <c r="FZY153" s="35"/>
      <c r="FZZ153" s="35"/>
      <c r="GAA153" s="35"/>
      <c r="GAB153" s="35"/>
      <c r="GAC153" s="35"/>
      <c r="GAD153" s="35"/>
      <c r="GAE153" s="35"/>
      <c r="GAF153" s="35"/>
      <c r="GAG153" s="35"/>
      <c r="GAH153" s="35"/>
      <c r="GAI153" s="35"/>
      <c r="GAJ153" s="35"/>
      <c r="GAK153" s="35"/>
      <c r="GAL153" s="35"/>
      <c r="GAM153" s="35"/>
      <c r="GAN153" s="35"/>
      <c r="GAO153" s="35"/>
      <c r="GAP153" s="35"/>
      <c r="GAQ153" s="35"/>
      <c r="GAR153" s="35"/>
      <c r="GAS153" s="35"/>
      <c r="GAT153" s="35"/>
      <c r="GAU153" s="35"/>
      <c r="GAV153" s="35"/>
      <c r="GAW153" s="35"/>
      <c r="GAX153" s="35"/>
      <c r="GAY153" s="35"/>
      <c r="GAZ153" s="35"/>
      <c r="GBA153" s="35"/>
      <c r="GBB153" s="35"/>
      <c r="GBC153" s="35"/>
      <c r="GBD153" s="35"/>
      <c r="GBE153" s="35"/>
      <c r="GBF153" s="35"/>
      <c r="GBG153" s="35"/>
      <c r="GBH153" s="35"/>
      <c r="GBI153" s="35"/>
      <c r="GBJ153" s="35"/>
      <c r="GBK153" s="35"/>
      <c r="GBL153" s="35"/>
      <c r="GBM153" s="35"/>
      <c r="GBN153" s="35"/>
      <c r="GBO153" s="35"/>
      <c r="GBP153" s="35"/>
      <c r="GBQ153" s="35"/>
      <c r="GBR153" s="35"/>
      <c r="GBS153" s="35"/>
      <c r="GBT153" s="35"/>
      <c r="GBU153" s="35"/>
      <c r="GBV153" s="35"/>
      <c r="GBW153" s="35"/>
      <c r="GBX153" s="35"/>
      <c r="GBY153" s="35"/>
      <c r="GBZ153" s="35"/>
      <c r="GCA153" s="35"/>
      <c r="GCB153" s="35"/>
      <c r="GCC153" s="35"/>
      <c r="GCD153" s="35"/>
      <c r="GCE153" s="35"/>
      <c r="GCF153" s="35"/>
      <c r="GCG153" s="35"/>
      <c r="GCH153" s="35"/>
      <c r="GCI153" s="35"/>
      <c r="GCJ153" s="35"/>
      <c r="GCK153" s="35"/>
      <c r="GCL153" s="35"/>
      <c r="GCM153" s="35"/>
      <c r="GCN153" s="35"/>
      <c r="GCO153" s="35"/>
      <c r="GCP153" s="35"/>
      <c r="GCQ153" s="35"/>
      <c r="GCR153" s="35"/>
      <c r="GCS153" s="35"/>
      <c r="GCT153" s="35"/>
      <c r="GCU153" s="35"/>
      <c r="GCV153" s="35"/>
      <c r="GCW153" s="35"/>
      <c r="GCX153" s="35"/>
      <c r="GDE153" s="35"/>
      <c r="GDF153" s="35"/>
      <c r="GDG153" s="35"/>
      <c r="GDH153" s="35"/>
      <c r="GDI153" s="35"/>
      <c r="GDJ153" s="35"/>
      <c r="GDK153" s="35"/>
      <c r="GDL153" s="35"/>
      <c r="GDM153" s="35"/>
      <c r="GDN153" s="35"/>
      <c r="GDO153" s="35"/>
      <c r="GDP153" s="35"/>
      <c r="GDQ153" s="35"/>
      <c r="GDR153" s="35"/>
      <c r="GDS153" s="35"/>
      <c r="GDT153" s="35"/>
      <c r="GDU153" s="35"/>
      <c r="GDV153" s="35"/>
      <c r="GDW153" s="35"/>
      <c r="GDX153" s="35"/>
      <c r="GDY153" s="35"/>
      <c r="GDZ153" s="35"/>
      <c r="GEA153" s="35"/>
      <c r="GEB153" s="35"/>
      <c r="GEC153" s="35"/>
      <c r="GED153" s="35"/>
      <c r="GEE153" s="35"/>
      <c r="GEF153" s="35"/>
      <c r="GEG153" s="35"/>
      <c r="GEH153" s="35"/>
      <c r="GEI153" s="35"/>
      <c r="GEJ153" s="35"/>
      <c r="GEK153" s="35"/>
      <c r="GEL153" s="35"/>
      <c r="GEM153" s="35"/>
      <c r="GEN153" s="35"/>
      <c r="GEO153" s="35"/>
      <c r="GEP153" s="35"/>
      <c r="GEQ153" s="35"/>
      <c r="GER153" s="35"/>
      <c r="GES153" s="35"/>
      <c r="GET153" s="35"/>
      <c r="GEU153" s="35"/>
      <c r="GEV153" s="35"/>
      <c r="GEW153" s="35"/>
      <c r="GEX153" s="35"/>
      <c r="GEY153" s="35"/>
      <c r="GEZ153" s="35"/>
      <c r="GFA153" s="35"/>
      <c r="GFB153" s="35"/>
      <c r="GFC153" s="35"/>
      <c r="GFD153" s="35"/>
      <c r="GFE153" s="35"/>
      <c r="GFF153" s="35"/>
      <c r="GFG153" s="35"/>
      <c r="GFH153" s="35"/>
      <c r="GFI153" s="35"/>
      <c r="GFJ153" s="35"/>
      <c r="GFK153" s="35"/>
      <c r="GFL153" s="35"/>
      <c r="GFM153" s="35"/>
      <c r="GFN153" s="35"/>
      <c r="GFO153" s="35"/>
      <c r="GFP153" s="35"/>
      <c r="GFQ153" s="35"/>
      <c r="GFR153" s="35"/>
      <c r="GFS153" s="35"/>
      <c r="GFT153" s="35"/>
      <c r="GFU153" s="35"/>
      <c r="GFV153" s="35"/>
      <c r="GFW153" s="35"/>
      <c r="GFX153" s="35"/>
      <c r="GFY153" s="35"/>
      <c r="GFZ153" s="35"/>
      <c r="GGA153" s="35"/>
      <c r="GGB153" s="35"/>
      <c r="GGC153" s="35"/>
      <c r="GGD153" s="35"/>
      <c r="GGE153" s="35"/>
      <c r="GGF153" s="35"/>
      <c r="GGG153" s="35"/>
      <c r="GGH153" s="35"/>
      <c r="GGI153" s="35"/>
      <c r="GGJ153" s="35"/>
      <c r="GGK153" s="35"/>
      <c r="GGL153" s="35"/>
      <c r="GGM153" s="35"/>
      <c r="GGN153" s="35"/>
      <c r="GGO153" s="35"/>
      <c r="GGP153" s="35"/>
      <c r="GGQ153" s="35"/>
      <c r="GGR153" s="35"/>
      <c r="GGS153" s="35"/>
      <c r="GGT153" s="35"/>
      <c r="GGU153" s="35"/>
      <c r="GGV153" s="35"/>
      <c r="GGW153" s="35"/>
      <c r="GGX153" s="35"/>
      <c r="GGY153" s="35"/>
      <c r="GGZ153" s="35"/>
      <c r="GHA153" s="35"/>
      <c r="GHB153" s="35"/>
      <c r="GHC153" s="35"/>
      <c r="GHD153" s="35"/>
      <c r="GHE153" s="35"/>
      <c r="GHF153" s="35"/>
      <c r="GHG153" s="35"/>
      <c r="GHH153" s="35"/>
      <c r="GHI153" s="35"/>
      <c r="GHJ153" s="35"/>
      <c r="GHK153" s="35"/>
      <c r="GHL153" s="35"/>
      <c r="GHM153" s="35"/>
      <c r="GHN153" s="35"/>
      <c r="GHO153" s="35"/>
      <c r="GHP153" s="35"/>
      <c r="GHQ153" s="35"/>
      <c r="GHR153" s="35"/>
      <c r="GHS153" s="35"/>
      <c r="GHT153" s="35"/>
      <c r="GHU153" s="35"/>
      <c r="GHV153" s="35"/>
      <c r="GHW153" s="35"/>
      <c r="GHX153" s="35"/>
      <c r="GHY153" s="35"/>
      <c r="GHZ153" s="35"/>
      <c r="GIA153" s="35"/>
      <c r="GIB153" s="35"/>
      <c r="GIC153" s="35"/>
      <c r="GID153" s="35"/>
      <c r="GIE153" s="35"/>
      <c r="GIF153" s="35"/>
      <c r="GIG153" s="35"/>
      <c r="GIH153" s="35"/>
      <c r="GII153" s="35"/>
      <c r="GIJ153" s="35"/>
      <c r="GIK153" s="35"/>
      <c r="GIL153" s="35"/>
      <c r="GIM153" s="35"/>
      <c r="GIN153" s="35"/>
      <c r="GIO153" s="35"/>
      <c r="GIP153" s="35"/>
      <c r="GIQ153" s="35"/>
      <c r="GIR153" s="35"/>
      <c r="GIS153" s="35"/>
      <c r="GIT153" s="35"/>
      <c r="GIU153" s="35"/>
      <c r="GIV153" s="35"/>
      <c r="GIW153" s="35"/>
      <c r="GIX153" s="35"/>
      <c r="GIY153" s="35"/>
      <c r="GIZ153" s="35"/>
      <c r="GJA153" s="35"/>
      <c r="GJB153" s="35"/>
      <c r="GJC153" s="35"/>
      <c r="GJD153" s="35"/>
      <c r="GJE153" s="35"/>
      <c r="GJF153" s="35"/>
      <c r="GJG153" s="35"/>
      <c r="GJH153" s="35"/>
      <c r="GJI153" s="35"/>
      <c r="GJJ153" s="35"/>
      <c r="GJK153" s="35"/>
      <c r="GJL153" s="35"/>
      <c r="GJM153" s="35"/>
      <c r="GJN153" s="35"/>
      <c r="GJO153" s="35"/>
      <c r="GJP153" s="35"/>
      <c r="GJQ153" s="35"/>
      <c r="GJR153" s="35"/>
      <c r="GJS153" s="35"/>
      <c r="GJT153" s="35"/>
      <c r="GJU153" s="35"/>
      <c r="GJV153" s="35"/>
      <c r="GJW153" s="35"/>
      <c r="GJX153" s="35"/>
      <c r="GJY153" s="35"/>
      <c r="GJZ153" s="35"/>
      <c r="GKA153" s="35"/>
      <c r="GKB153" s="35"/>
      <c r="GKC153" s="35"/>
      <c r="GKD153" s="35"/>
      <c r="GKE153" s="35"/>
      <c r="GKF153" s="35"/>
      <c r="GKG153" s="35"/>
      <c r="GKH153" s="35"/>
      <c r="GKI153" s="35"/>
      <c r="GKJ153" s="35"/>
      <c r="GKK153" s="35"/>
      <c r="GKL153" s="35"/>
      <c r="GKM153" s="35"/>
      <c r="GKN153" s="35"/>
      <c r="GKO153" s="35"/>
      <c r="GKP153" s="35"/>
      <c r="GKQ153" s="35"/>
      <c r="GKR153" s="35"/>
      <c r="GKS153" s="35"/>
      <c r="GKT153" s="35"/>
      <c r="GKU153" s="35"/>
      <c r="GKV153" s="35"/>
      <c r="GKW153" s="35"/>
      <c r="GKX153" s="35"/>
      <c r="GKY153" s="35"/>
      <c r="GKZ153" s="35"/>
      <c r="GLA153" s="35"/>
      <c r="GLB153" s="35"/>
      <c r="GLC153" s="35"/>
      <c r="GLD153" s="35"/>
      <c r="GLE153" s="35"/>
      <c r="GLF153" s="35"/>
      <c r="GLG153" s="35"/>
      <c r="GLH153" s="35"/>
      <c r="GLI153" s="35"/>
      <c r="GLJ153" s="35"/>
      <c r="GLK153" s="35"/>
      <c r="GLL153" s="35"/>
      <c r="GLM153" s="35"/>
      <c r="GLN153" s="35"/>
      <c r="GLO153" s="35"/>
      <c r="GLP153" s="35"/>
      <c r="GLQ153" s="35"/>
      <c r="GLR153" s="35"/>
      <c r="GLS153" s="35"/>
      <c r="GLT153" s="35"/>
      <c r="GLU153" s="35"/>
      <c r="GLV153" s="35"/>
      <c r="GLW153" s="35"/>
      <c r="GLX153" s="35"/>
      <c r="GLY153" s="35"/>
      <c r="GLZ153" s="35"/>
      <c r="GMA153" s="35"/>
      <c r="GMB153" s="35"/>
      <c r="GMC153" s="35"/>
      <c r="GMD153" s="35"/>
      <c r="GME153" s="35"/>
      <c r="GMF153" s="35"/>
      <c r="GMG153" s="35"/>
      <c r="GMH153" s="35"/>
      <c r="GMI153" s="35"/>
      <c r="GMJ153" s="35"/>
      <c r="GMK153" s="35"/>
      <c r="GML153" s="35"/>
      <c r="GMM153" s="35"/>
      <c r="GMN153" s="35"/>
      <c r="GMO153" s="35"/>
      <c r="GMP153" s="35"/>
      <c r="GMQ153" s="35"/>
      <c r="GMR153" s="35"/>
      <c r="GMS153" s="35"/>
      <c r="GMT153" s="35"/>
      <c r="GNA153" s="35"/>
      <c r="GNB153" s="35"/>
      <c r="GNC153" s="35"/>
      <c r="GND153" s="35"/>
      <c r="GNE153" s="35"/>
      <c r="GNF153" s="35"/>
      <c r="GNG153" s="35"/>
      <c r="GNH153" s="35"/>
      <c r="GNI153" s="35"/>
      <c r="GNJ153" s="35"/>
      <c r="GNK153" s="35"/>
      <c r="GNL153" s="35"/>
      <c r="GNM153" s="35"/>
      <c r="GNN153" s="35"/>
      <c r="GNO153" s="35"/>
      <c r="GNP153" s="35"/>
      <c r="GNQ153" s="35"/>
      <c r="GNR153" s="35"/>
      <c r="GNS153" s="35"/>
      <c r="GNT153" s="35"/>
      <c r="GNU153" s="35"/>
      <c r="GNV153" s="35"/>
      <c r="GNW153" s="35"/>
      <c r="GNX153" s="35"/>
      <c r="GNY153" s="35"/>
      <c r="GNZ153" s="35"/>
      <c r="GOA153" s="35"/>
      <c r="GOB153" s="35"/>
      <c r="GOC153" s="35"/>
      <c r="GOD153" s="35"/>
      <c r="GOE153" s="35"/>
      <c r="GOF153" s="35"/>
      <c r="GOG153" s="35"/>
      <c r="GOH153" s="35"/>
      <c r="GOI153" s="35"/>
      <c r="GOJ153" s="35"/>
      <c r="GOK153" s="35"/>
      <c r="GOL153" s="35"/>
      <c r="GOM153" s="35"/>
      <c r="GON153" s="35"/>
      <c r="GOO153" s="35"/>
      <c r="GOP153" s="35"/>
      <c r="GOQ153" s="35"/>
      <c r="GOR153" s="35"/>
      <c r="GOS153" s="35"/>
      <c r="GOT153" s="35"/>
      <c r="GOU153" s="35"/>
      <c r="GOV153" s="35"/>
      <c r="GOW153" s="35"/>
      <c r="GOX153" s="35"/>
      <c r="GOY153" s="35"/>
      <c r="GOZ153" s="35"/>
      <c r="GPA153" s="35"/>
      <c r="GPB153" s="35"/>
      <c r="GPC153" s="35"/>
      <c r="GPD153" s="35"/>
      <c r="GPE153" s="35"/>
      <c r="GPF153" s="35"/>
      <c r="GPG153" s="35"/>
      <c r="GPH153" s="35"/>
      <c r="GPI153" s="35"/>
      <c r="GPJ153" s="35"/>
      <c r="GPK153" s="35"/>
      <c r="GPL153" s="35"/>
      <c r="GPM153" s="35"/>
      <c r="GPN153" s="35"/>
      <c r="GPO153" s="35"/>
      <c r="GPP153" s="35"/>
      <c r="GPQ153" s="35"/>
      <c r="GPR153" s="35"/>
      <c r="GPS153" s="35"/>
      <c r="GPT153" s="35"/>
      <c r="GPU153" s="35"/>
      <c r="GPV153" s="35"/>
      <c r="GPW153" s="35"/>
      <c r="GPX153" s="35"/>
      <c r="GPY153" s="35"/>
      <c r="GPZ153" s="35"/>
      <c r="GQA153" s="35"/>
      <c r="GQB153" s="35"/>
      <c r="GQC153" s="35"/>
      <c r="GQD153" s="35"/>
      <c r="GQE153" s="35"/>
      <c r="GQF153" s="35"/>
      <c r="GQG153" s="35"/>
      <c r="GQH153" s="35"/>
      <c r="GQI153" s="35"/>
      <c r="GQJ153" s="35"/>
      <c r="GQK153" s="35"/>
      <c r="GQL153" s="35"/>
      <c r="GQM153" s="35"/>
      <c r="GQN153" s="35"/>
      <c r="GQO153" s="35"/>
      <c r="GQP153" s="35"/>
      <c r="GQQ153" s="35"/>
      <c r="GQR153" s="35"/>
      <c r="GQS153" s="35"/>
      <c r="GQT153" s="35"/>
      <c r="GQU153" s="35"/>
      <c r="GQV153" s="35"/>
      <c r="GQW153" s="35"/>
      <c r="GQX153" s="35"/>
      <c r="GQY153" s="35"/>
      <c r="GQZ153" s="35"/>
      <c r="GRA153" s="35"/>
      <c r="GRB153" s="35"/>
      <c r="GRC153" s="35"/>
      <c r="GRD153" s="35"/>
      <c r="GRE153" s="35"/>
      <c r="GRF153" s="35"/>
      <c r="GRG153" s="35"/>
      <c r="GRH153" s="35"/>
      <c r="GRI153" s="35"/>
      <c r="GRJ153" s="35"/>
      <c r="GRK153" s="35"/>
      <c r="GRL153" s="35"/>
      <c r="GRM153" s="35"/>
      <c r="GRN153" s="35"/>
      <c r="GRO153" s="35"/>
      <c r="GRP153" s="35"/>
      <c r="GRQ153" s="35"/>
      <c r="GRR153" s="35"/>
      <c r="GRS153" s="35"/>
      <c r="GRT153" s="35"/>
      <c r="GRU153" s="35"/>
      <c r="GRV153" s="35"/>
      <c r="GRW153" s="35"/>
      <c r="GRX153" s="35"/>
      <c r="GRY153" s="35"/>
      <c r="GRZ153" s="35"/>
      <c r="GSA153" s="35"/>
      <c r="GSB153" s="35"/>
      <c r="GSC153" s="35"/>
      <c r="GSD153" s="35"/>
      <c r="GSE153" s="35"/>
      <c r="GSF153" s="35"/>
      <c r="GSG153" s="35"/>
      <c r="GSH153" s="35"/>
      <c r="GSI153" s="35"/>
      <c r="GSJ153" s="35"/>
      <c r="GSK153" s="35"/>
      <c r="GSL153" s="35"/>
      <c r="GSM153" s="35"/>
      <c r="GSN153" s="35"/>
      <c r="GSO153" s="35"/>
      <c r="GSP153" s="35"/>
      <c r="GSQ153" s="35"/>
      <c r="GSR153" s="35"/>
      <c r="GSS153" s="35"/>
      <c r="GST153" s="35"/>
      <c r="GSU153" s="35"/>
      <c r="GSV153" s="35"/>
      <c r="GSW153" s="35"/>
      <c r="GSX153" s="35"/>
      <c r="GSY153" s="35"/>
      <c r="GSZ153" s="35"/>
      <c r="GTA153" s="35"/>
      <c r="GTB153" s="35"/>
      <c r="GTC153" s="35"/>
      <c r="GTD153" s="35"/>
      <c r="GTE153" s="35"/>
      <c r="GTF153" s="35"/>
      <c r="GTG153" s="35"/>
      <c r="GTH153" s="35"/>
      <c r="GTI153" s="35"/>
      <c r="GTJ153" s="35"/>
      <c r="GTK153" s="35"/>
      <c r="GTL153" s="35"/>
      <c r="GTM153" s="35"/>
      <c r="GTN153" s="35"/>
      <c r="GTO153" s="35"/>
      <c r="GTP153" s="35"/>
      <c r="GTQ153" s="35"/>
      <c r="GTR153" s="35"/>
      <c r="GTS153" s="35"/>
      <c r="GTT153" s="35"/>
      <c r="GTU153" s="35"/>
      <c r="GTV153" s="35"/>
      <c r="GTW153" s="35"/>
      <c r="GTX153" s="35"/>
      <c r="GTY153" s="35"/>
      <c r="GTZ153" s="35"/>
      <c r="GUA153" s="35"/>
      <c r="GUB153" s="35"/>
      <c r="GUC153" s="35"/>
      <c r="GUD153" s="35"/>
      <c r="GUE153" s="35"/>
      <c r="GUF153" s="35"/>
      <c r="GUG153" s="35"/>
      <c r="GUH153" s="35"/>
      <c r="GUI153" s="35"/>
      <c r="GUJ153" s="35"/>
      <c r="GUK153" s="35"/>
      <c r="GUL153" s="35"/>
      <c r="GUM153" s="35"/>
      <c r="GUN153" s="35"/>
      <c r="GUO153" s="35"/>
      <c r="GUP153" s="35"/>
      <c r="GUQ153" s="35"/>
      <c r="GUR153" s="35"/>
      <c r="GUS153" s="35"/>
      <c r="GUT153" s="35"/>
      <c r="GUU153" s="35"/>
      <c r="GUV153" s="35"/>
      <c r="GUW153" s="35"/>
      <c r="GUX153" s="35"/>
      <c r="GUY153" s="35"/>
      <c r="GUZ153" s="35"/>
      <c r="GVA153" s="35"/>
      <c r="GVB153" s="35"/>
      <c r="GVC153" s="35"/>
      <c r="GVD153" s="35"/>
      <c r="GVE153" s="35"/>
      <c r="GVF153" s="35"/>
      <c r="GVG153" s="35"/>
      <c r="GVH153" s="35"/>
      <c r="GVI153" s="35"/>
      <c r="GVJ153" s="35"/>
      <c r="GVK153" s="35"/>
      <c r="GVL153" s="35"/>
      <c r="GVM153" s="35"/>
      <c r="GVN153" s="35"/>
      <c r="GVO153" s="35"/>
      <c r="GVP153" s="35"/>
      <c r="GVQ153" s="35"/>
      <c r="GVR153" s="35"/>
      <c r="GVS153" s="35"/>
      <c r="GVT153" s="35"/>
      <c r="GVU153" s="35"/>
      <c r="GVV153" s="35"/>
      <c r="GVW153" s="35"/>
      <c r="GVX153" s="35"/>
      <c r="GVY153" s="35"/>
      <c r="GVZ153" s="35"/>
      <c r="GWA153" s="35"/>
      <c r="GWB153" s="35"/>
      <c r="GWC153" s="35"/>
      <c r="GWD153" s="35"/>
      <c r="GWE153" s="35"/>
      <c r="GWF153" s="35"/>
      <c r="GWG153" s="35"/>
      <c r="GWH153" s="35"/>
      <c r="GWI153" s="35"/>
      <c r="GWJ153" s="35"/>
      <c r="GWK153" s="35"/>
      <c r="GWL153" s="35"/>
      <c r="GWM153" s="35"/>
      <c r="GWN153" s="35"/>
      <c r="GWO153" s="35"/>
      <c r="GWP153" s="35"/>
      <c r="GWW153" s="35"/>
      <c r="GWX153" s="35"/>
      <c r="GWY153" s="35"/>
      <c r="GWZ153" s="35"/>
      <c r="GXA153" s="35"/>
      <c r="GXB153" s="35"/>
      <c r="GXC153" s="35"/>
      <c r="GXD153" s="35"/>
      <c r="GXE153" s="35"/>
      <c r="GXF153" s="35"/>
      <c r="GXG153" s="35"/>
      <c r="GXH153" s="35"/>
      <c r="GXI153" s="35"/>
      <c r="GXJ153" s="35"/>
      <c r="GXK153" s="35"/>
      <c r="GXL153" s="35"/>
      <c r="GXM153" s="35"/>
      <c r="GXN153" s="35"/>
      <c r="GXO153" s="35"/>
      <c r="GXP153" s="35"/>
      <c r="GXQ153" s="35"/>
      <c r="GXR153" s="35"/>
      <c r="GXS153" s="35"/>
      <c r="GXT153" s="35"/>
      <c r="GXU153" s="35"/>
      <c r="GXV153" s="35"/>
      <c r="GXW153" s="35"/>
      <c r="GXX153" s="35"/>
      <c r="GXY153" s="35"/>
      <c r="GXZ153" s="35"/>
      <c r="GYA153" s="35"/>
      <c r="GYB153" s="35"/>
      <c r="GYC153" s="35"/>
      <c r="GYD153" s="35"/>
      <c r="GYE153" s="35"/>
      <c r="GYF153" s="35"/>
      <c r="GYG153" s="35"/>
      <c r="GYH153" s="35"/>
      <c r="GYI153" s="35"/>
      <c r="GYJ153" s="35"/>
      <c r="GYK153" s="35"/>
      <c r="GYL153" s="35"/>
      <c r="GYM153" s="35"/>
      <c r="GYN153" s="35"/>
      <c r="GYO153" s="35"/>
      <c r="GYP153" s="35"/>
      <c r="GYQ153" s="35"/>
      <c r="GYR153" s="35"/>
      <c r="GYS153" s="35"/>
      <c r="GYT153" s="35"/>
      <c r="GYU153" s="35"/>
      <c r="GYV153" s="35"/>
      <c r="GYW153" s="35"/>
      <c r="GYX153" s="35"/>
      <c r="GYY153" s="35"/>
      <c r="GYZ153" s="35"/>
      <c r="GZA153" s="35"/>
      <c r="GZB153" s="35"/>
      <c r="GZC153" s="35"/>
      <c r="GZD153" s="35"/>
      <c r="GZE153" s="35"/>
      <c r="GZF153" s="35"/>
      <c r="GZG153" s="35"/>
      <c r="GZH153" s="35"/>
      <c r="GZI153" s="35"/>
      <c r="GZJ153" s="35"/>
      <c r="GZK153" s="35"/>
      <c r="GZL153" s="35"/>
      <c r="GZM153" s="35"/>
      <c r="GZN153" s="35"/>
      <c r="GZO153" s="35"/>
      <c r="GZP153" s="35"/>
      <c r="GZQ153" s="35"/>
      <c r="GZR153" s="35"/>
      <c r="GZS153" s="35"/>
      <c r="GZT153" s="35"/>
      <c r="GZU153" s="35"/>
      <c r="GZV153" s="35"/>
      <c r="GZW153" s="35"/>
      <c r="GZX153" s="35"/>
      <c r="GZY153" s="35"/>
      <c r="GZZ153" s="35"/>
      <c r="HAA153" s="35"/>
      <c r="HAB153" s="35"/>
      <c r="HAC153" s="35"/>
      <c r="HAD153" s="35"/>
      <c r="HAE153" s="35"/>
      <c r="HAF153" s="35"/>
      <c r="HAG153" s="35"/>
      <c r="HAH153" s="35"/>
      <c r="HAI153" s="35"/>
      <c r="HAJ153" s="35"/>
      <c r="HAK153" s="35"/>
      <c r="HAL153" s="35"/>
      <c r="HAM153" s="35"/>
      <c r="HAN153" s="35"/>
      <c r="HAO153" s="35"/>
      <c r="HAP153" s="35"/>
      <c r="HAQ153" s="35"/>
      <c r="HAR153" s="35"/>
      <c r="HAS153" s="35"/>
      <c r="HAT153" s="35"/>
      <c r="HAU153" s="35"/>
      <c r="HAV153" s="35"/>
      <c r="HAW153" s="35"/>
      <c r="HAX153" s="35"/>
      <c r="HAY153" s="35"/>
      <c r="HAZ153" s="35"/>
      <c r="HBA153" s="35"/>
      <c r="HBB153" s="35"/>
      <c r="HBC153" s="35"/>
      <c r="HBD153" s="35"/>
      <c r="HBE153" s="35"/>
      <c r="HBF153" s="35"/>
      <c r="HBG153" s="35"/>
      <c r="HBH153" s="35"/>
      <c r="HBI153" s="35"/>
      <c r="HBJ153" s="35"/>
      <c r="HBK153" s="35"/>
      <c r="HBL153" s="35"/>
      <c r="HBM153" s="35"/>
      <c r="HBN153" s="35"/>
      <c r="HBO153" s="35"/>
      <c r="HBP153" s="35"/>
      <c r="HBQ153" s="35"/>
      <c r="HBR153" s="35"/>
      <c r="HBS153" s="35"/>
      <c r="HBT153" s="35"/>
      <c r="HBU153" s="35"/>
      <c r="HBV153" s="35"/>
      <c r="HBW153" s="35"/>
      <c r="HBX153" s="35"/>
      <c r="HBY153" s="35"/>
      <c r="HBZ153" s="35"/>
      <c r="HCA153" s="35"/>
      <c r="HCB153" s="35"/>
      <c r="HCC153" s="35"/>
      <c r="HCD153" s="35"/>
      <c r="HCE153" s="35"/>
      <c r="HCF153" s="35"/>
      <c r="HCG153" s="35"/>
      <c r="HCH153" s="35"/>
      <c r="HCI153" s="35"/>
      <c r="HCJ153" s="35"/>
      <c r="HCK153" s="35"/>
      <c r="HCL153" s="35"/>
      <c r="HCM153" s="35"/>
      <c r="HCN153" s="35"/>
      <c r="HCO153" s="35"/>
      <c r="HCP153" s="35"/>
      <c r="HCQ153" s="35"/>
      <c r="HCR153" s="35"/>
      <c r="HCS153" s="35"/>
      <c r="HCT153" s="35"/>
      <c r="HCU153" s="35"/>
      <c r="HCV153" s="35"/>
      <c r="HCW153" s="35"/>
      <c r="HCX153" s="35"/>
      <c r="HCY153" s="35"/>
      <c r="HCZ153" s="35"/>
      <c r="HDA153" s="35"/>
      <c r="HDB153" s="35"/>
      <c r="HDC153" s="35"/>
      <c r="HDD153" s="35"/>
      <c r="HDE153" s="35"/>
      <c r="HDF153" s="35"/>
      <c r="HDG153" s="35"/>
      <c r="HDH153" s="35"/>
      <c r="HDI153" s="35"/>
      <c r="HDJ153" s="35"/>
      <c r="HDK153" s="35"/>
      <c r="HDL153" s="35"/>
      <c r="HDM153" s="35"/>
      <c r="HDN153" s="35"/>
      <c r="HDO153" s="35"/>
      <c r="HDP153" s="35"/>
      <c r="HDQ153" s="35"/>
      <c r="HDR153" s="35"/>
      <c r="HDS153" s="35"/>
      <c r="HDT153" s="35"/>
      <c r="HDU153" s="35"/>
      <c r="HDV153" s="35"/>
      <c r="HDW153" s="35"/>
      <c r="HDX153" s="35"/>
      <c r="HDY153" s="35"/>
      <c r="HDZ153" s="35"/>
      <c r="HEA153" s="35"/>
      <c r="HEB153" s="35"/>
      <c r="HEC153" s="35"/>
      <c r="HED153" s="35"/>
      <c r="HEE153" s="35"/>
      <c r="HEF153" s="35"/>
      <c r="HEG153" s="35"/>
      <c r="HEH153" s="35"/>
      <c r="HEI153" s="35"/>
      <c r="HEJ153" s="35"/>
      <c r="HEK153" s="35"/>
      <c r="HEL153" s="35"/>
      <c r="HEM153" s="35"/>
      <c r="HEN153" s="35"/>
      <c r="HEO153" s="35"/>
      <c r="HEP153" s="35"/>
      <c r="HEQ153" s="35"/>
      <c r="HER153" s="35"/>
      <c r="HES153" s="35"/>
      <c r="HET153" s="35"/>
      <c r="HEU153" s="35"/>
      <c r="HEV153" s="35"/>
      <c r="HEW153" s="35"/>
      <c r="HEX153" s="35"/>
      <c r="HEY153" s="35"/>
      <c r="HEZ153" s="35"/>
      <c r="HFA153" s="35"/>
      <c r="HFB153" s="35"/>
      <c r="HFC153" s="35"/>
      <c r="HFD153" s="35"/>
      <c r="HFE153" s="35"/>
      <c r="HFF153" s="35"/>
      <c r="HFG153" s="35"/>
      <c r="HFH153" s="35"/>
      <c r="HFI153" s="35"/>
      <c r="HFJ153" s="35"/>
      <c r="HFK153" s="35"/>
      <c r="HFL153" s="35"/>
      <c r="HFM153" s="35"/>
      <c r="HFN153" s="35"/>
      <c r="HFO153" s="35"/>
      <c r="HFP153" s="35"/>
      <c r="HFQ153" s="35"/>
      <c r="HFR153" s="35"/>
      <c r="HFS153" s="35"/>
      <c r="HFT153" s="35"/>
      <c r="HFU153" s="35"/>
      <c r="HFV153" s="35"/>
      <c r="HFW153" s="35"/>
      <c r="HFX153" s="35"/>
      <c r="HFY153" s="35"/>
      <c r="HFZ153" s="35"/>
      <c r="HGA153" s="35"/>
      <c r="HGB153" s="35"/>
      <c r="HGC153" s="35"/>
      <c r="HGD153" s="35"/>
      <c r="HGE153" s="35"/>
      <c r="HGF153" s="35"/>
      <c r="HGG153" s="35"/>
      <c r="HGH153" s="35"/>
      <c r="HGI153" s="35"/>
      <c r="HGJ153" s="35"/>
      <c r="HGK153" s="35"/>
      <c r="HGL153" s="35"/>
      <c r="HGS153" s="35"/>
      <c r="HGT153" s="35"/>
      <c r="HGU153" s="35"/>
      <c r="HGV153" s="35"/>
      <c r="HGW153" s="35"/>
      <c r="HGX153" s="35"/>
      <c r="HGY153" s="35"/>
      <c r="HGZ153" s="35"/>
      <c r="HHA153" s="35"/>
      <c r="HHB153" s="35"/>
      <c r="HHC153" s="35"/>
      <c r="HHD153" s="35"/>
      <c r="HHE153" s="35"/>
      <c r="HHF153" s="35"/>
      <c r="HHG153" s="35"/>
      <c r="HHH153" s="35"/>
      <c r="HHI153" s="35"/>
      <c r="HHJ153" s="35"/>
      <c r="HHK153" s="35"/>
      <c r="HHL153" s="35"/>
      <c r="HHM153" s="35"/>
      <c r="HHN153" s="35"/>
      <c r="HHO153" s="35"/>
      <c r="HHP153" s="35"/>
      <c r="HHQ153" s="35"/>
      <c r="HHR153" s="35"/>
      <c r="HHS153" s="35"/>
      <c r="HHT153" s="35"/>
      <c r="HHU153" s="35"/>
      <c r="HHV153" s="35"/>
      <c r="HHW153" s="35"/>
      <c r="HHX153" s="35"/>
      <c r="HHY153" s="35"/>
      <c r="HHZ153" s="35"/>
      <c r="HIA153" s="35"/>
      <c r="HIB153" s="35"/>
      <c r="HIC153" s="35"/>
      <c r="HID153" s="35"/>
      <c r="HIE153" s="35"/>
      <c r="HIF153" s="35"/>
      <c r="HIG153" s="35"/>
      <c r="HIH153" s="35"/>
      <c r="HII153" s="35"/>
      <c r="HIJ153" s="35"/>
      <c r="HIK153" s="35"/>
      <c r="HIL153" s="35"/>
      <c r="HIM153" s="35"/>
      <c r="HIN153" s="35"/>
      <c r="HIO153" s="35"/>
      <c r="HIP153" s="35"/>
      <c r="HIQ153" s="35"/>
      <c r="HIR153" s="35"/>
      <c r="HIS153" s="35"/>
      <c r="HIT153" s="35"/>
      <c r="HIU153" s="35"/>
      <c r="HIV153" s="35"/>
      <c r="HIW153" s="35"/>
      <c r="HIX153" s="35"/>
      <c r="HIY153" s="35"/>
      <c r="HIZ153" s="35"/>
      <c r="HJA153" s="35"/>
      <c r="HJB153" s="35"/>
      <c r="HJC153" s="35"/>
      <c r="HJD153" s="35"/>
      <c r="HJE153" s="35"/>
      <c r="HJF153" s="35"/>
      <c r="HJG153" s="35"/>
      <c r="HJH153" s="35"/>
      <c r="HJI153" s="35"/>
      <c r="HJJ153" s="35"/>
      <c r="HJK153" s="35"/>
      <c r="HJL153" s="35"/>
      <c r="HJM153" s="35"/>
      <c r="HJN153" s="35"/>
      <c r="HJO153" s="35"/>
      <c r="HJP153" s="35"/>
      <c r="HJQ153" s="35"/>
      <c r="HJR153" s="35"/>
      <c r="HJS153" s="35"/>
      <c r="HJT153" s="35"/>
      <c r="HJU153" s="35"/>
      <c r="HJV153" s="35"/>
      <c r="HJW153" s="35"/>
      <c r="HJX153" s="35"/>
      <c r="HJY153" s="35"/>
      <c r="HJZ153" s="35"/>
      <c r="HKA153" s="35"/>
      <c r="HKB153" s="35"/>
      <c r="HKC153" s="35"/>
      <c r="HKD153" s="35"/>
      <c r="HKE153" s="35"/>
      <c r="HKF153" s="35"/>
      <c r="HKG153" s="35"/>
      <c r="HKH153" s="35"/>
      <c r="HKI153" s="35"/>
      <c r="HKJ153" s="35"/>
      <c r="HKK153" s="35"/>
      <c r="HKL153" s="35"/>
      <c r="HKM153" s="35"/>
      <c r="HKN153" s="35"/>
      <c r="HKO153" s="35"/>
      <c r="HKP153" s="35"/>
      <c r="HKQ153" s="35"/>
      <c r="HKR153" s="35"/>
      <c r="HKS153" s="35"/>
      <c r="HKT153" s="35"/>
      <c r="HKU153" s="35"/>
      <c r="HKV153" s="35"/>
      <c r="HKW153" s="35"/>
      <c r="HKX153" s="35"/>
      <c r="HKY153" s="35"/>
      <c r="HKZ153" s="35"/>
      <c r="HLA153" s="35"/>
      <c r="HLB153" s="35"/>
      <c r="HLC153" s="35"/>
      <c r="HLD153" s="35"/>
      <c r="HLE153" s="35"/>
      <c r="HLF153" s="35"/>
      <c r="HLG153" s="35"/>
      <c r="HLH153" s="35"/>
      <c r="HLI153" s="35"/>
      <c r="HLJ153" s="35"/>
      <c r="HLK153" s="35"/>
      <c r="HLL153" s="35"/>
      <c r="HLM153" s="35"/>
      <c r="HLN153" s="35"/>
      <c r="HLO153" s="35"/>
      <c r="HLP153" s="35"/>
      <c r="HLQ153" s="35"/>
      <c r="HLR153" s="35"/>
      <c r="HLS153" s="35"/>
      <c r="HLT153" s="35"/>
      <c r="HLU153" s="35"/>
      <c r="HLV153" s="35"/>
      <c r="HLW153" s="35"/>
      <c r="HLX153" s="35"/>
      <c r="HLY153" s="35"/>
      <c r="HLZ153" s="35"/>
      <c r="HMA153" s="35"/>
      <c r="HMB153" s="35"/>
      <c r="HMC153" s="35"/>
      <c r="HMD153" s="35"/>
      <c r="HME153" s="35"/>
      <c r="HMF153" s="35"/>
      <c r="HMG153" s="35"/>
      <c r="HMH153" s="35"/>
      <c r="HMI153" s="35"/>
      <c r="HMJ153" s="35"/>
      <c r="HMK153" s="35"/>
      <c r="HML153" s="35"/>
      <c r="HMM153" s="35"/>
      <c r="HMN153" s="35"/>
      <c r="HMO153" s="35"/>
      <c r="HMP153" s="35"/>
      <c r="HMQ153" s="35"/>
      <c r="HMR153" s="35"/>
      <c r="HMS153" s="35"/>
      <c r="HMT153" s="35"/>
      <c r="HMU153" s="35"/>
      <c r="HMV153" s="35"/>
      <c r="HMW153" s="35"/>
      <c r="HMX153" s="35"/>
      <c r="HMY153" s="35"/>
      <c r="HMZ153" s="35"/>
      <c r="HNA153" s="35"/>
      <c r="HNB153" s="35"/>
      <c r="HNC153" s="35"/>
      <c r="HND153" s="35"/>
      <c r="HNE153" s="35"/>
      <c r="HNF153" s="35"/>
      <c r="HNG153" s="35"/>
      <c r="HNH153" s="35"/>
      <c r="HNI153" s="35"/>
      <c r="HNJ153" s="35"/>
      <c r="HNK153" s="35"/>
      <c r="HNL153" s="35"/>
      <c r="HNM153" s="35"/>
      <c r="HNN153" s="35"/>
      <c r="HNO153" s="35"/>
      <c r="HNP153" s="35"/>
      <c r="HNQ153" s="35"/>
      <c r="HNR153" s="35"/>
      <c r="HNS153" s="35"/>
      <c r="HNT153" s="35"/>
      <c r="HNU153" s="35"/>
      <c r="HNV153" s="35"/>
      <c r="HNW153" s="35"/>
      <c r="HNX153" s="35"/>
      <c r="HNY153" s="35"/>
      <c r="HNZ153" s="35"/>
      <c r="HOA153" s="35"/>
      <c r="HOB153" s="35"/>
      <c r="HOC153" s="35"/>
      <c r="HOD153" s="35"/>
      <c r="HOE153" s="35"/>
      <c r="HOF153" s="35"/>
      <c r="HOG153" s="35"/>
      <c r="HOH153" s="35"/>
      <c r="HOI153" s="35"/>
      <c r="HOJ153" s="35"/>
      <c r="HOK153" s="35"/>
      <c r="HOL153" s="35"/>
      <c r="HOM153" s="35"/>
      <c r="HON153" s="35"/>
      <c r="HOO153" s="35"/>
      <c r="HOP153" s="35"/>
      <c r="HOQ153" s="35"/>
      <c r="HOR153" s="35"/>
      <c r="HOS153" s="35"/>
      <c r="HOT153" s="35"/>
      <c r="HOU153" s="35"/>
      <c r="HOV153" s="35"/>
      <c r="HOW153" s="35"/>
      <c r="HOX153" s="35"/>
      <c r="HOY153" s="35"/>
      <c r="HOZ153" s="35"/>
      <c r="HPA153" s="35"/>
      <c r="HPB153" s="35"/>
      <c r="HPC153" s="35"/>
      <c r="HPD153" s="35"/>
      <c r="HPE153" s="35"/>
      <c r="HPF153" s="35"/>
      <c r="HPG153" s="35"/>
      <c r="HPH153" s="35"/>
      <c r="HPI153" s="35"/>
      <c r="HPJ153" s="35"/>
      <c r="HPK153" s="35"/>
      <c r="HPL153" s="35"/>
      <c r="HPM153" s="35"/>
      <c r="HPN153" s="35"/>
      <c r="HPO153" s="35"/>
      <c r="HPP153" s="35"/>
      <c r="HPQ153" s="35"/>
      <c r="HPR153" s="35"/>
      <c r="HPS153" s="35"/>
      <c r="HPT153" s="35"/>
      <c r="HPU153" s="35"/>
      <c r="HPV153" s="35"/>
      <c r="HPW153" s="35"/>
      <c r="HPX153" s="35"/>
      <c r="HPY153" s="35"/>
      <c r="HPZ153" s="35"/>
      <c r="HQA153" s="35"/>
      <c r="HQB153" s="35"/>
      <c r="HQC153" s="35"/>
      <c r="HQD153" s="35"/>
      <c r="HQE153" s="35"/>
      <c r="HQF153" s="35"/>
      <c r="HQG153" s="35"/>
      <c r="HQH153" s="35"/>
      <c r="HQO153" s="35"/>
      <c r="HQP153" s="35"/>
      <c r="HQQ153" s="35"/>
      <c r="HQR153" s="35"/>
      <c r="HQS153" s="35"/>
      <c r="HQT153" s="35"/>
      <c r="HQU153" s="35"/>
      <c r="HQV153" s="35"/>
      <c r="HQW153" s="35"/>
      <c r="HQX153" s="35"/>
      <c r="HQY153" s="35"/>
      <c r="HQZ153" s="35"/>
      <c r="HRA153" s="35"/>
      <c r="HRB153" s="35"/>
      <c r="HRC153" s="35"/>
      <c r="HRD153" s="35"/>
      <c r="HRE153" s="35"/>
      <c r="HRF153" s="35"/>
      <c r="HRG153" s="35"/>
      <c r="HRH153" s="35"/>
      <c r="HRI153" s="35"/>
      <c r="HRJ153" s="35"/>
      <c r="HRK153" s="35"/>
      <c r="HRL153" s="35"/>
      <c r="HRM153" s="35"/>
      <c r="HRN153" s="35"/>
      <c r="HRO153" s="35"/>
      <c r="HRP153" s="35"/>
      <c r="HRQ153" s="35"/>
      <c r="HRR153" s="35"/>
      <c r="HRS153" s="35"/>
      <c r="HRT153" s="35"/>
      <c r="HRU153" s="35"/>
      <c r="HRV153" s="35"/>
      <c r="HRW153" s="35"/>
      <c r="HRX153" s="35"/>
      <c r="HRY153" s="35"/>
      <c r="HRZ153" s="35"/>
      <c r="HSA153" s="35"/>
      <c r="HSB153" s="35"/>
      <c r="HSC153" s="35"/>
      <c r="HSD153" s="35"/>
      <c r="HSE153" s="35"/>
      <c r="HSF153" s="35"/>
      <c r="HSG153" s="35"/>
      <c r="HSH153" s="35"/>
      <c r="HSI153" s="35"/>
      <c r="HSJ153" s="35"/>
      <c r="HSK153" s="35"/>
      <c r="HSL153" s="35"/>
      <c r="HSM153" s="35"/>
      <c r="HSN153" s="35"/>
      <c r="HSO153" s="35"/>
      <c r="HSP153" s="35"/>
      <c r="HSQ153" s="35"/>
      <c r="HSR153" s="35"/>
      <c r="HSS153" s="35"/>
      <c r="HST153" s="35"/>
      <c r="HSU153" s="35"/>
      <c r="HSV153" s="35"/>
      <c r="HSW153" s="35"/>
      <c r="HSX153" s="35"/>
      <c r="HSY153" s="35"/>
      <c r="HSZ153" s="35"/>
      <c r="HTA153" s="35"/>
      <c r="HTB153" s="35"/>
      <c r="HTC153" s="35"/>
      <c r="HTD153" s="35"/>
      <c r="HTE153" s="35"/>
      <c r="HTF153" s="35"/>
      <c r="HTG153" s="35"/>
      <c r="HTH153" s="35"/>
      <c r="HTI153" s="35"/>
      <c r="HTJ153" s="35"/>
      <c r="HTK153" s="35"/>
      <c r="HTL153" s="35"/>
      <c r="HTM153" s="35"/>
      <c r="HTN153" s="35"/>
      <c r="HTO153" s="35"/>
      <c r="HTP153" s="35"/>
      <c r="HTQ153" s="35"/>
      <c r="HTR153" s="35"/>
      <c r="HTS153" s="35"/>
      <c r="HTT153" s="35"/>
      <c r="HTU153" s="35"/>
      <c r="HTV153" s="35"/>
      <c r="HTW153" s="35"/>
      <c r="HTX153" s="35"/>
      <c r="HTY153" s="35"/>
      <c r="HTZ153" s="35"/>
      <c r="HUA153" s="35"/>
      <c r="HUB153" s="35"/>
      <c r="HUC153" s="35"/>
      <c r="HUD153" s="35"/>
      <c r="HUE153" s="35"/>
      <c r="HUF153" s="35"/>
      <c r="HUG153" s="35"/>
      <c r="HUH153" s="35"/>
      <c r="HUI153" s="35"/>
      <c r="HUJ153" s="35"/>
      <c r="HUK153" s="35"/>
      <c r="HUL153" s="35"/>
      <c r="HUM153" s="35"/>
      <c r="HUN153" s="35"/>
      <c r="HUO153" s="35"/>
      <c r="HUP153" s="35"/>
      <c r="HUQ153" s="35"/>
      <c r="HUR153" s="35"/>
      <c r="HUS153" s="35"/>
      <c r="HUT153" s="35"/>
      <c r="HUU153" s="35"/>
      <c r="HUV153" s="35"/>
      <c r="HUW153" s="35"/>
      <c r="HUX153" s="35"/>
      <c r="HUY153" s="35"/>
      <c r="HUZ153" s="35"/>
      <c r="HVA153" s="35"/>
      <c r="HVB153" s="35"/>
      <c r="HVC153" s="35"/>
      <c r="HVD153" s="35"/>
      <c r="HVE153" s="35"/>
      <c r="HVF153" s="35"/>
      <c r="HVG153" s="35"/>
      <c r="HVH153" s="35"/>
      <c r="HVI153" s="35"/>
      <c r="HVJ153" s="35"/>
      <c r="HVK153" s="35"/>
      <c r="HVL153" s="35"/>
      <c r="HVM153" s="35"/>
      <c r="HVN153" s="35"/>
      <c r="HVO153" s="35"/>
      <c r="HVP153" s="35"/>
      <c r="HVQ153" s="35"/>
      <c r="HVR153" s="35"/>
      <c r="HVS153" s="35"/>
      <c r="HVT153" s="35"/>
      <c r="HVU153" s="35"/>
      <c r="HVV153" s="35"/>
      <c r="HVW153" s="35"/>
      <c r="HVX153" s="35"/>
      <c r="HVY153" s="35"/>
      <c r="HVZ153" s="35"/>
      <c r="HWA153" s="35"/>
      <c r="HWB153" s="35"/>
      <c r="HWC153" s="35"/>
      <c r="HWD153" s="35"/>
      <c r="HWE153" s="35"/>
      <c r="HWF153" s="35"/>
      <c r="HWG153" s="35"/>
      <c r="HWH153" s="35"/>
      <c r="HWI153" s="35"/>
      <c r="HWJ153" s="35"/>
      <c r="HWK153" s="35"/>
      <c r="HWL153" s="35"/>
      <c r="HWM153" s="35"/>
      <c r="HWN153" s="35"/>
      <c r="HWO153" s="35"/>
      <c r="HWP153" s="35"/>
      <c r="HWQ153" s="35"/>
      <c r="HWR153" s="35"/>
      <c r="HWS153" s="35"/>
      <c r="HWT153" s="35"/>
      <c r="HWU153" s="35"/>
      <c r="HWV153" s="35"/>
      <c r="HWW153" s="35"/>
      <c r="HWX153" s="35"/>
      <c r="HWY153" s="35"/>
      <c r="HWZ153" s="35"/>
      <c r="HXA153" s="35"/>
      <c r="HXB153" s="35"/>
      <c r="HXC153" s="35"/>
      <c r="HXD153" s="35"/>
      <c r="HXE153" s="35"/>
      <c r="HXF153" s="35"/>
      <c r="HXG153" s="35"/>
      <c r="HXH153" s="35"/>
      <c r="HXI153" s="35"/>
      <c r="HXJ153" s="35"/>
      <c r="HXK153" s="35"/>
      <c r="HXL153" s="35"/>
      <c r="HXM153" s="35"/>
      <c r="HXN153" s="35"/>
      <c r="HXO153" s="35"/>
      <c r="HXP153" s="35"/>
      <c r="HXQ153" s="35"/>
      <c r="HXR153" s="35"/>
      <c r="HXS153" s="35"/>
      <c r="HXT153" s="35"/>
      <c r="HXU153" s="35"/>
      <c r="HXV153" s="35"/>
      <c r="HXW153" s="35"/>
      <c r="HXX153" s="35"/>
      <c r="HXY153" s="35"/>
      <c r="HXZ153" s="35"/>
      <c r="HYA153" s="35"/>
      <c r="HYB153" s="35"/>
      <c r="HYC153" s="35"/>
      <c r="HYD153" s="35"/>
      <c r="HYE153" s="35"/>
      <c r="HYF153" s="35"/>
      <c r="HYG153" s="35"/>
      <c r="HYH153" s="35"/>
      <c r="HYI153" s="35"/>
      <c r="HYJ153" s="35"/>
      <c r="HYK153" s="35"/>
      <c r="HYL153" s="35"/>
      <c r="HYM153" s="35"/>
      <c r="HYN153" s="35"/>
      <c r="HYO153" s="35"/>
      <c r="HYP153" s="35"/>
      <c r="HYQ153" s="35"/>
      <c r="HYR153" s="35"/>
      <c r="HYS153" s="35"/>
      <c r="HYT153" s="35"/>
      <c r="HYU153" s="35"/>
      <c r="HYV153" s="35"/>
      <c r="HYW153" s="35"/>
      <c r="HYX153" s="35"/>
      <c r="HYY153" s="35"/>
      <c r="HYZ153" s="35"/>
      <c r="HZA153" s="35"/>
      <c r="HZB153" s="35"/>
      <c r="HZC153" s="35"/>
      <c r="HZD153" s="35"/>
      <c r="HZE153" s="35"/>
      <c r="HZF153" s="35"/>
      <c r="HZG153" s="35"/>
      <c r="HZH153" s="35"/>
      <c r="HZI153" s="35"/>
      <c r="HZJ153" s="35"/>
      <c r="HZK153" s="35"/>
      <c r="HZL153" s="35"/>
      <c r="HZM153" s="35"/>
      <c r="HZN153" s="35"/>
      <c r="HZO153" s="35"/>
      <c r="HZP153" s="35"/>
      <c r="HZQ153" s="35"/>
      <c r="HZR153" s="35"/>
      <c r="HZS153" s="35"/>
      <c r="HZT153" s="35"/>
      <c r="HZU153" s="35"/>
      <c r="HZV153" s="35"/>
      <c r="HZW153" s="35"/>
      <c r="HZX153" s="35"/>
      <c r="HZY153" s="35"/>
      <c r="HZZ153" s="35"/>
      <c r="IAA153" s="35"/>
      <c r="IAB153" s="35"/>
      <c r="IAC153" s="35"/>
      <c r="IAD153" s="35"/>
      <c r="IAK153" s="35"/>
      <c r="IAL153" s="35"/>
      <c r="IAM153" s="35"/>
      <c r="IAN153" s="35"/>
      <c r="IAO153" s="35"/>
      <c r="IAP153" s="35"/>
      <c r="IAQ153" s="35"/>
      <c r="IAR153" s="35"/>
      <c r="IAS153" s="35"/>
      <c r="IAT153" s="35"/>
      <c r="IAU153" s="35"/>
      <c r="IAV153" s="35"/>
      <c r="IAW153" s="35"/>
      <c r="IAX153" s="35"/>
      <c r="IAY153" s="35"/>
      <c r="IAZ153" s="35"/>
      <c r="IBA153" s="35"/>
      <c r="IBB153" s="35"/>
      <c r="IBC153" s="35"/>
      <c r="IBD153" s="35"/>
      <c r="IBE153" s="35"/>
      <c r="IBF153" s="35"/>
      <c r="IBG153" s="35"/>
      <c r="IBH153" s="35"/>
      <c r="IBI153" s="35"/>
      <c r="IBJ153" s="35"/>
      <c r="IBK153" s="35"/>
      <c r="IBL153" s="35"/>
      <c r="IBM153" s="35"/>
      <c r="IBN153" s="35"/>
      <c r="IBO153" s="35"/>
      <c r="IBP153" s="35"/>
      <c r="IBQ153" s="35"/>
      <c r="IBR153" s="35"/>
      <c r="IBS153" s="35"/>
      <c r="IBT153" s="35"/>
      <c r="IBU153" s="35"/>
      <c r="IBV153" s="35"/>
      <c r="IBW153" s="35"/>
      <c r="IBX153" s="35"/>
      <c r="IBY153" s="35"/>
      <c r="IBZ153" s="35"/>
      <c r="ICA153" s="35"/>
      <c r="ICB153" s="35"/>
      <c r="ICC153" s="35"/>
      <c r="ICD153" s="35"/>
      <c r="ICE153" s="35"/>
      <c r="ICF153" s="35"/>
      <c r="ICG153" s="35"/>
      <c r="ICH153" s="35"/>
      <c r="ICI153" s="35"/>
      <c r="ICJ153" s="35"/>
      <c r="ICK153" s="35"/>
      <c r="ICL153" s="35"/>
      <c r="ICM153" s="35"/>
      <c r="ICN153" s="35"/>
      <c r="ICO153" s="35"/>
      <c r="ICP153" s="35"/>
      <c r="ICQ153" s="35"/>
      <c r="ICR153" s="35"/>
      <c r="ICS153" s="35"/>
      <c r="ICT153" s="35"/>
      <c r="ICU153" s="35"/>
      <c r="ICV153" s="35"/>
      <c r="ICW153" s="35"/>
      <c r="ICX153" s="35"/>
      <c r="ICY153" s="35"/>
      <c r="ICZ153" s="35"/>
      <c r="IDA153" s="35"/>
      <c r="IDB153" s="35"/>
      <c r="IDC153" s="35"/>
      <c r="IDD153" s="35"/>
      <c r="IDE153" s="35"/>
      <c r="IDF153" s="35"/>
      <c r="IDG153" s="35"/>
      <c r="IDH153" s="35"/>
      <c r="IDI153" s="35"/>
      <c r="IDJ153" s="35"/>
      <c r="IDK153" s="35"/>
      <c r="IDL153" s="35"/>
      <c r="IDM153" s="35"/>
      <c r="IDN153" s="35"/>
      <c r="IDO153" s="35"/>
      <c r="IDP153" s="35"/>
      <c r="IDQ153" s="35"/>
      <c r="IDR153" s="35"/>
      <c r="IDS153" s="35"/>
      <c r="IDT153" s="35"/>
      <c r="IDU153" s="35"/>
      <c r="IDV153" s="35"/>
      <c r="IDW153" s="35"/>
      <c r="IDX153" s="35"/>
      <c r="IDY153" s="35"/>
      <c r="IDZ153" s="35"/>
      <c r="IEA153" s="35"/>
      <c r="IEB153" s="35"/>
      <c r="IEC153" s="35"/>
      <c r="IED153" s="35"/>
      <c r="IEE153" s="35"/>
      <c r="IEF153" s="35"/>
      <c r="IEG153" s="35"/>
      <c r="IEH153" s="35"/>
      <c r="IEI153" s="35"/>
      <c r="IEJ153" s="35"/>
      <c r="IEK153" s="35"/>
      <c r="IEL153" s="35"/>
      <c r="IEM153" s="35"/>
      <c r="IEN153" s="35"/>
      <c r="IEO153" s="35"/>
      <c r="IEP153" s="35"/>
      <c r="IEQ153" s="35"/>
      <c r="IER153" s="35"/>
      <c r="IES153" s="35"/>
      <c r="IET153" s="35"/>
      <c r="IEU153" s="35"/>
      <c r="IEV153" s="35"/>
      <c r="IEW153" s="35"/>
      <c r="IEX153" s="35"/>
      <c r="IEY153" s="35"/>
      <c r="IEZ153" s="35"/>
      <c r="IFA153" s="35"/>
      <c r="IFB153" s="35"/>
      <c r="IFC153" s="35"/>
      <c r="IFD153" s="35"/>
      <c r="IFE153" s="35"/>
      <c r="IFF153" s="35"/>
      <c r="IFG153" s="35"/>
      <c r="IFH153" s="35"/>
      <c r="IFI153" s="35"/>
      <c r="IFJ153" s="35"/>
      <c r="IFK153" s="35"/>
      <c r="IFL153" s="35"/>
      <c r="IFM153" s="35"/>
      <c r="IFN153" s="35"/>
      <c r="IFO153" s="35"/>
      <c r="IFP153" s="35"/>
      <c r="IFQ153" s="35"/>
      <c r="IFR153" s="35"/>
      <c r="IFS153" s="35"/>
      <c r="IFT153" s="35"/>
      <c r="IFU153" s="35"/>
      <c r="IFV153" s="35"/>
      <c r="IFW153" s="35"/>
      <c r="IFX153" s="35"/>
      <c r="IFY153" s="35"/>
      <c r="IFZ153" s="35"/>
      <c r="IGA153" s="35"/>
      <c r="IGB153" s="35"/>
      <c r="IGC153" s="35"/>
      <c r="IGD153" s="35"/>
      <c r="IGE153" s="35"/>
      <c r="IGF153" s="35"/>
      <c r="IGG153" s="35"/>
      <c r="IGH153" s="35"/>
      <c r="IGI153" s="35"/>
      <c r="IGJ153" s="35"/>
      <c r="IGK153" s="35"/>
      <c r="IGL153" s="35"/>
      <c r="IGM153" s="35"/>
      <c r="IGN153" s="35"/>
      <c r="IGO153" s="35"/>
      <c r="IGP153" s="35"/>
      <c r="IGQ153" s="35"/>
      <c r="IGR153" s="35"/>
      <c r="IGS153" s="35"/>
      <c r="IGT153" s="35"/>
      <c r="IGU153" s="35"/>
      <c r="IGV153" s="35"/>
      <c r="IGW153" s="35"/>
      <c r="IGX153" s="35"/>
      <c r="IGY153" s="35"/>
      <c r="IGZ153" s="35"/>
      <c r="IHA153" s="35"/>
      <c r="IHB153" s="35"/>
      <c r="IHC153" s="35"/>
      <c r="IHD153" s="35"/>
      <c r="IHE153" s="35"/>
      <c r="IHF153" s="35"/>
      <c r="IHG153" s="35"/>
      <c r="IHH153" s="35"/>
      <c r="IHI153" s="35"/>
      <c r="IHJ153" s="35"/>
      <c r="IHK153" s="35"/>
      <c r="IHL153" s="35"/>
      <c r="IHM153" s="35"/>
      <c r="IHN153" s="35"/>
      <c r="IHO153" s="35"/>
      <c r="IHP153" s="35"/>
      <c r="IHQ153" s="35"/>
      <c r="IHR153" s="35"/>
      <c r="IHS153" s="35"/>
      <c r="IHT153" s="35"/>
      <c r="IHU153" s="35"/>
      <c r="IHV153" s="35"/>
      <c r="IHW153" s="35"/>
      <c r="IHX153" s="35"/>
      <c r="IHY153" s="35"/>
      <c r="IHZ153" s="35"/>
      <c r="IIA153" s="35"/>
      <c r="IIB153" s="35"/>
      <c r="IIC153" s="35"/>
      <c r="IID153" s="35"/>
      <c r="IIE153" s="35"/>
      <c r="IIF153" s="35"/>
      <c r="IIG153" s="35"/>
      <c r="IIH153" s="35"/>
      <c r="III153" s="35"/>
      <c r="IIJ153" s="35"/>
      <c r="IIK153" s="35"/>
      <c r="IIL153" s="35"/>
      <c r="IIM153" s="35"/>
      <c r="IIN153" s="35"/>
      <c r="IIO153" s="35"/>
      <c r="IIP153" s="35"/>
      <c r="IIQ153" s="35"/>
      <c r="IIR153" s="35"/>
      <c r="IIS153" s="35"/>
      <c r="IIT153" s="35"/>
      <c r="IIU153" s="35"/>
      <c r="IIV153" s="35"/>
      <c r="IIW153" s="35"/>
      <c r="IIX153" s="35"/>
      <c r="IIY153" s="35"/>
      <c r="IIZ153" s="35"/>
      <c r="IJA153" s="35"/>
      <c r="IJB153" s="35"/>
      <c r="IJC153" s="35"/>
      <c r="IJD153" s="35"/>
      <c r="IJE153" s="35"/>
      <c r="IJF153" s="35"/>
      <c r="IJG153" s="35"/>
      <c r="IJH153" s="35"/>
      <c r="IJI153" s="35"/>
      <c r="IJJ153" s="35"/>
      <c r="IJK153" s="35"/>
      <c r="IJL153" s="35"/>
      <c r="IJM153" s="35"/>
      <c r="IJN153" s="35"/>
      <c r="IJO153" s="35"/>
      <c r="IJP153" s="35"/>
      <c r="IJQ153" s="35"/>
      <c r="IJR153" s="35"/>
      <c r="IJS153" s="35"/>
      <c r="IJT153" s="35"/>
      <c r="IJU153" s="35"/>
      <c r="IJV153" s="35"/>
      <c r="IJW153" s="35"/>
      <c r="IJX153" s="35"/>
      <c r="IJY153" s="35"/>
      <c r="IJZ153" s="35"/>
      <c r="IKG153" s="35"/>
      <c r="IKH153" s="35"/>
      <c r="IKI153" s="35"/>
      <c r="IKJ153" s="35"/>
      <c r="IKK153" s="35"/>
      <c r="IKL153" s="35"/>
      <c r="IKM153" s="35"/>
      <c r="IKN153" s="35"/>
      <c r="IKO153" s="35"/>
      <c r="IKP153" s="35"/>
      <c r="IKQ153" s="35"/>
      <c r="IKR153" s="35"/>
      <c r="IKS153" s="35"/>
      <c r="IKT153" s="35"/>
      <c r="IKU153" s="35"/>
      <c r="IKV153" s="35"/>
      <c r="IKW153" s="35"/>
      <c r="IKX153" s="35"/>
      <c r="IKY153" s="35"/>
      <c r="IKZ153" s="35"/>
      <c r="ILA153" s="35"/>
      <c r="ILB153" s="35"/>
      <c r="ILC153" s="35"/>
      <c r="ILD153" s="35"/>
      <c r="ILE153" s="35"/>
      <c r="ILF153" s="35"/>
      <c r="ILG153" s="35"/>
      <c r="ILH153" s="35"/>
      <c r="ILI153" s="35"/>
      <c r="ILJ153" s="35"/>
      <c r="ILK153" s="35"/>
      <c r="ILL153" s="35"/>
      <c r="ILM153" s="35"/>
      <c r="ILN153" s="35"/>
      <c r="ILO153" s="35"/>
      <c r="ILP153" s="35"/>
      <c r="ILQ153" s="35"/>
      <c r="ILR153" s="35"/>
      <c r="ILS153" s="35"/>
      <c r="ILT153" s="35"/>
      <c r="ILU153" s="35"/>
      <c r="ILV153" s="35"/>
      <c r="ILW153" s="35"/>
      <c r="ILX153" s="35"/>
      <c r="ILY153" s="35"/>
      <c r="ILZ153" s="35"/>
      <c r="IMA153" s="35"/>
      <c r="IMB153" s="35"/>
      <c r="IMC153" s="35"/>
      <c r="IMD153" s="35"/>
      <c r="IME153" s="35"/>
      <c r="IMF153" s="35"/>
      <c r="IMG153" s="35"/>
      <c r="IMH153" s="35"/>
      <c r="IMI153" s="35"/>
      <c r="IMJ153" s="35"/>
      <c r="IMK153" s="35"/>
      <c r="IML153" s="35"/>
      <c r="IMM153" s="35"/>
      <c r="IMN153" s="35"/>
      <c r="IMO153" s="35"/>
      <c r="IMP153" s="35"/>
      <c r="IMQ153" s="35"/>
      <c r="IMR153" s="35"/>
      <c r="IMS153" s="35"/>
      <c r="IMT153" s="35"/>
      <c r="IMU153" s="35"/>
      <c r="IMV153" s="35"/>
      <c r="IMW153" s="35"/>
      <c r="IMX153" s="35"/>
      <c r="IMY153" s="35"/>
      <c r="IMZ153" s="35"/>
      <c r="INA153" s="35"/>
      <c r="INB153" s="35"/>
      <c r="INC153" s="35"/>
      <c r="IND153" s="35"/>
      <c r="INE153" s="35"/>
      <c r="INF153" s="35"/>
      <c r="ING153" s="35"/>
      <c r="INH153" s="35"/>
      <c r="INI153" s="35"/>
      <c r="INJ153" s="35"/>
      <c r="INK153" s="35"/>
      <c r="INL153" s="35"/>
      <c r="INM153" s="35"/>
      <c r="INN153" s="35"/>
      <c r="INO153" s="35"/>
      <c r="INP153" s="35"/>
      <c r="INQ153" s="35"/>
      <c r="INR153" s="35"/>
      <c r="INS153" s="35"/>
      <c r="INT153" s="35"/>
      <c r="INU153" s="35"/>
      <c r="INV153" s="35"/>
      <c r="INW153" s="35"/>
      <c r="INX153" s="35"/>
      <c r="INY153" s="35"/>
      <c r="INZ153" s="35"/>
      <c r="IOA153" s="35"/>
      <c r="IOB153" s="35"/>
      <c r="IOC153" s="35"/>
      <c r="IOD153" s="35"/>
      <c r="IOE153" s="35"/>
      <c r="IOF153" s="35"/>
      <c r="IOG153" s="35"/>
      <c r="IOH153" s="35"/>
      <c r="IOI153" s="35"/>
      <c r="IOJ153" s="35"/>
      <c r="IOK153" s="35"/>
      <c r="IOL153" s="35"/>
      <c r="IOM153" s="35"/>
      <c r="ION153" s="35"/>
      <c r="IOO153" s="35"/>
      <c r="IOP153" s="35"/>
      <c r="IOQ153" s="35"/>
      <c r="IOR153" s="35"/>
      <c r="IOS153" s="35"/>
      <c r="IOT153" s="35"/>
      <c r="IOU153" s="35"/>
      <c r="IOV153" s="35"/>
      <c r="IOW153" s="35"/>
      <c r="IOX153" s="35"/>
      <c r="IOY153" s="35"/>
      <c r="IOZ153" s="35"/>
      <c r="IPA153" s="35"/>
      <c r="IPB153" s="35"/>
      <c r="IPC153" s="35"/>
      <c r="IPD153" s="35"/>
      <c r="IPE153" s="35"/>
      <c r="IPF153" s="35"/>
      <c r="IPG153" s="35"/>
      <c r="IPH153" s="35"/>
      <c r="IPI153" s="35"/>
      <c r="IPJ153" s="35"/>
      <c r="IPK153" s="35"/>
      <c r="IPL153" s="35"/>
      <c r="IPM153" s="35"/>
      <c r="IPN153" s="35"/>
      <c r="IPO153" s="35"/>
      <c r="IPP153" s="35"/>
      <c r="IPQ153" s="35"/>
      <c r="IPR153" s="35"/>
      <c r="IPS153" s="35"/>
      <c r="IPT153" s="35"/>
      <c r="IPU153" s="35"/>
      <c r="IPV153" s="35"/>
      <c r="IPW153" s="35"/>
      <c r="IPX153" s="35"/>
      <c r="IPY153" s="35"/>
      <c r="IPZ153" s="35"/>
      <c r="IQA153" s="35"/>
      <c r="IQB153" s="35"/>
      <c r="IQC153" s="35"/>
      <c r="IQD153" s="35"/>
      <c r="IQE153" s="35"/>
      <c r="IQF153" s="35"/>
      <c r="IQG153" s="35"/>
      <c r="IQH153" s="35"/>
      <c r="IQI153" s="35"/>
      <c r="IQJ153" s="35"/>
      <c r="IQK153" s="35"/>
      <c r="IQL153" s="35"/>
      <c r="IQM153" s="35"/>
      <c r="IQN153" s="35"/>
      <c r="IQO153" s="35"/>
      <c r="IQP153" s="35"/>
      <c r="IQQ153" s="35"/>
      <c r="IQR153" s="35"/>
      <c r="IQS153" s="35"/>
      <c r="IQT153" s="35"/>
      <c r="IQU153" s="35"/>
      <c r="IQV153" s="35"/>
      <c r="IQW153" s="35"/>
      <c r="IQX153" s="35"/>
      <c r="IQY153" s="35"/>
      <c r="IQZ153" s="35"/>
      <c r="IRA153" s="35"/>
      <c r="IRB153" s="35"/>
      <c r="IRC153" s="35"/>
      <c r="IRD153" s="35"/>
      <c r="IRE153" s="35"/>
      <c r="IRF153" s="35"/>
      <c r="IRG153" s="35"/>
      <c r="IRH153" s="35"/>
      <c r="IRI153" s="35"/>
      <c r="IRJ153" s="35"/>
      <c r="IRK153" s="35"/>
      <c r="IRL153" s="35"/>
      <c r="IRM153" s="35"/>
      <c r="IRN153" s="35"/>
      <c r="IRO153" s="35"/>
      <c r="IRP153" s="35"/>
      <c r="IRQ153" s="35"/>
      <c r="IRR153" s="35"/>
      <c r="IRS153" s="35"/>
      <c r="IRT153" s="35"/>
      <c r="IRU153" s="35"/>
      <c r="IRV153" s="35"/>
      <c r="IRW153" s="35"/>
      <c r="IRX153" s="35"/>
      <c r="IRY153" s="35"/>
      <c r="IRZ153" s="35"/>
      <c r="ISA153" s="35"/>
      <c r="ISB153" s="35"/>
      <c r="ISC153" s="35"/>
      <c r="ISD153" s="35"/>
      <c r="ISE153" s="35"/>
      <c r="ISF153" s="35"/>
      <c r="ISG153" s="35"/>
      <c r="ISH153" s="35"/>
      <c r="ISI153" s="35"/>
      <c r="ISJ153" s="35"/>
      <c r="ISK153" s="35"/>
      <c r="ISL153" s="35"/>
      <c r="ISM153" s="35"/>
      <c r="ISN153" s="35"/>
      <c r="ISO153" s="35"/>
      <c r="ISP153" s="35"/>
      <c r="ISQ153" s="35"/>
      <c r="ISR153" s="35"/>
      <c r="ISS153" s="35"/>
      <c r="IST153" s="35"/>
      <c r="ISU153" s="35"/>
      <c r="ISV153" s="35"/>
      <c r="ISW153" s="35"/>
      <c r="ISX153" s="35"/>
      <c r="ISY153" s="35"/>
      <c r="ISZ153" s="35"/>
      <c r="ITA153" s="35"/>
      <c r="ITB153" s="35"/>
      <c r="ITC153" s="35"/>
      <c r="ITD153" s="35"/>
      <c r="ITE153" s="35"/>
      <c r="ITF153" s="35"/>
      <c r="ITG153" s="35"/>
      <c r="ITH153" s="35"/>
      <c r="ITI153" s="35"/>
      <c r="ITJ153" s="35"/>
      <c r="ITK153" s="35"/>
      <c r="ITL153" s="35"/>
      <c r="ITM153" s="35"/>
      <c r="ITN153" s="35"/>
      <c r="ITO153" s="35"/>
      <c r="ITP153" s="35"/>
      <c r="ITQ153" s="35"/>
      <c r="ITR153" s="35"/>
      <c r="ITS153" s="35"/>
      <c r="ITT153" s="35"/>
      <c r="ITU153" s="35"/>
      <c r="ITV153" s="35"/>
      <c r="IUC153" s="35"/>
      <c r="IUD153" s="35"/>
      <c r="IUE153" s="35"/>
      <c r="IUF153" s="35"/>
      <c r="IUG153" s="35"/>
      <c r="IUH153" s="35"/>
      <c r="IUI153" s="35"/>
      <c r="IUJ153" s="35"/>
      <c r="IUK153" s="35"/>
      <c r="IUL153" s="35"/>
      <c r="IUM153" s="35"/>
      <c r="IUN153" s="35"/>
      <c r="IUO153" s="35"/>
      <c r="IUP153" s="35"/>
      <c r="IUQ153" s="35"/>
      <c r="IUR153" s="35"/>
      <c r="IUS153" s="35"/>
      <c r="IUT153" s="35"/>
      <c r="IUU153" s="35"/>
      <c r="IUV153" s="35"/>
      <c r="IUW153" s="35"/>
      <c r="IUX153" s="35"/>
      <c r="IUY153" s="35"/>
      <c r="IUZ153" s="35"/>
      <c r="IVA153" s="35"/>
      <c r="IVB153" s="35"/>
      <c r="IVC153" s="35"/>
      <c r="IVD153" s="35"/>
      <c r="IVE153" s="35"/>
      <c r="IVF153" s="35"/>
      <c r="IVG153" s="35"/>
      <c r="IVH153" s="35"/>
      <c r="IVI153" s="35"/>
      <c r="IVJ153" s="35"/>
      <c r="IVK153" s="35"/>
      <c r="IVL153" s="35"/>
      <c r="IVM153" s="35"/>
      <c r="IVN153" s="35"/>
      <c r="IVO153" s="35"/>
      <c r="IVP153" s="35"/>
      <c r="IVQ153" s="35"/>
      <c r="IVR153" s="35"/>
      <c r="IVS153" s="35"/>
      <c r="IVT153" s="35"/>
      <c r="IVU153" s="35"/>
      <c r="IVV153" s="35"/>
      <c r="IVW153" s="35"/>
      <c r="IVX153" s="35"/>
      <c r="IVY153" s="35"/>
      <c r="IVZ153" s="35"/>
      <c r="IWA153" s="35"/>
      <c r="IWB153" s="35"/>
      <c r="IWC153" s="35"/>
      <c r="IWD153" s="35"/>
      <c r="IWE153" s="35"/>
      <c r="IWF153" s="35"/>
      <c r="IWG153" s="35"/>
      <c r="IWH153" s="35"/>
      <c r="IWI153" s="35"/>
      <c r="IWJ153" s="35"/>
      <c r="IWK153" s="35"/>
      <c r="IWL153" s="35"/>
      <c r="IWM153" s="35"/>
      <c r="IWN153" s="35"/>
      <c r="IWO153" s="35"/>
      <c r="IWP153" s="35"/>
      <c r="IWQ153" s="35"/>
      <c r="IWR153" s="35"/>
      <c r="IWS153" s="35"/>
      <c r="IWT153" s="35"/>
      <c r="IWU153" s="35"/>
      <c r="IWV153" s="35"/>
      <c r="IWW153" s="35"/>
      <c r="IWX153" s="35"/>
      <c r="IWY153" s="35"/>
      <c r="IWZ153" s="35"/>
      <c r="IXA153" s="35"/>
      <c r="IXB153" s="35"/>
      <c r="IXC153" s="35"/>
      <c r="IXD153" s="35"/>
      <c r="IXE153" s="35"/>
      <c r="IXF153" s="35"/>
      <c r="IXG153" s="35"/>
      <c r="IXH153" s="35"/>
      <c r="IXI153" s="35"/>
      <c r="IXJ153" s="35"/>
      <c r="IXK153" s="35"/>
      <c r="IXL153" s="35"/>
      <c r="IXM153" s="35"/>
      <c r="IXN153" s="35"/>
      <c r="IXO153" s="35"/>
      <c r="IXP153" s="35"/>
      <c r="IXQ153" s="35"/>
      <c r="IXR153" s="35"/>
      <c r="IXS153" s="35"/>
      <c r="IXT153" s="35"/>
      <c r="IXU153" s="35"/>
      <c r="IXV153" s="35"/>
      <c r="IXW153" s="35"/>
      <c r="IXX153" s="35"/>
      <c r="IXY153" s="35"/>
      <c r="IXZ153" s="35"/>
      <c r="IYA153" s="35"/>
      <c r="IYB153" s="35"/>
      <c r="IYC153" s="35"/>
      <c r="IYD153" s="35"/>
      <c r="IYE153" s="35"/>
      <c r="IYF153" s="35"/>
      <c r="IYG153" s="35"/>
      <c r="IYH153" s="35"/>
      <c r="IYI153" s="35"/>
      <c r="IYJ153" s="35"/>
      <c r="IYK153" s="35"/>
      <c r="IYL153" s="35"/>
      <c r="IYM153" s="35"/>
      <c r="IYN153" s="35"/>
      <c r="IYO153" s="35"/>
      <c r="IYP153" s="35"/>
      <c r="IYQ153" s="35"/>
      <c r="IYR153" s="35"/>
      <c r="IYS153" s="35"/>
      <c r="IYT153" s="35"/>
      <c r="IYU153" s="35"/>
      <c r="IYV153" s="35"/>
      <c r="IYW153" s="35"/>
      <c r="IYX153" s="35"/>
      <c r="IYY153" s="35"/>
      <c r="IYZ153" s="35"/>
      <c r="IZA153" s="35"/>
      <c r="IZB153" s="35"/>
      <c r="IZC153" s="35"/>
      <c r="IZD153" s="35"/>
      <c r="IZE153" s="35"/>
      <c r="IZF153" s="35"/>
      <c r="IZG153" s="35"/>
      <c r="IZH153" s="35"/>
      <c r="IZI153" s="35"/>
      <c r="IZJ153" s="35"/>
      <c r="IZK153" s="35"/>
      <c r="IZL153" s="35"/>
      <c r="IZM153" s="35"/>
      <c r="IZN153" s="35"/>
      <c r="IZO153" s="35"/>
      <c r="IZP153" s="35"/>
      <c r="IZQ153" s="35"/>
      <c r="IZR153" s="35"/>
      <c r="IZS153" s="35"/>
      <c r="IZT153" s="35"/>
      <c r="IZU153" s="35"/>
      <c r="IZV153" s="35"/>
      <c r="IZW153" s="35"/>
      <c r="IZX153" s="35"/>
      <c r="IZY153" s="35"/>
      <c r="IZZ153" s="35"/>
      <c r="JAA153" s="35"/>
      <c r="JAB153" s="35"/>
      <c r="JAC153" s="35"/>
      <c r="JAD153" s="35"/>
      <c r="JAE153" s="35"/>
      <c r="JAF153" s="35"/>
      <c r="JAG153" s="35"/>
      <c r="JAH153" s="35"/>
      <c r="JAI153" s="35"/>
      <c r="JAJ153" s="35"/>
      <c r="JAK153" s="35"/>
      <c r="JAL153" s="35"/>
      <c r="JAM153" s="35"/>
      <c r="JAN153" s="35"/>
      <c r="JAO153" s="35"/>
      <c r="JAP153" s="35"/>
      <c r="JAQ153" s="35"/>
      <c r="JAR153" s="35"/>
      <c r="JAS153" s="35"/>
      <c r="JAT153" s="35"/>
      <c r="JAU153" s="35"/>
      <c r="JAV153" s="35"/>
      <c r="JAW153" s="35"/>
      <c r="JAX153" s="35"/>
      <c r="JAY153" s="35"/>
      <c r="JAZ153" s="35"/>
      <c r="JBA153" s="35"/>
      <c r="JBB153" s="35"/>
      <c r="JBC153" s="35"/>
      <c r="JBD153" s="35"/>
      <c r="JBE153" s="35"/>
      <c r="JBF153" s="35"/>
      <c r="JBG153" s="35"/>
      <c r="JBH153" s="35"/>
      <c r="JBI153" s="35"/>
      <c r="JBJ153" s="35"/>
      <c r="JBK153" s="35"/>
      <c r="JBL153" s="35"/>
      <c r="JBM153" s="35"/>
      <c r="JBN153" s="35"/>
      <c r="JBO153" s="35"/>
      <c r="JBP153" s="35"/>
      <c r="JBQ153" s="35"/>
      <c r="JBR153" s="35"/>
      <c r="JBS153" s="35"/>
      <c r="JBT153" s="35"/>
      <c r="JBU153" s="35"/>
      <c r="JBV153" s="35"/>
      <c r="JBW153" s="35"/>
      <c r="JBX153" s="35"/>
      <c r="JBY153" s="35"/>
      <c r="JBZ153" s="35"/>
      <c r="JCA153" s="35"/>
      <c r="JCB153" s="35"/>
      <c r="JCC153" s="35"/>
      <c r="JCD153" s="35"/>
      <c r="JCE153" s="35"/>
      <c r="JCF153" s="35"/>
      <c r="JCG153" s="35"/>
      <c r="JCH153" s="35"/>
      <c r="JCI153" s="35"/>
      <c r="JCJ153" s="35"/>
      <c r="JCK153" s="35"/>
      <c r="JCL153" s="35"/>
      <c r="JCM153" s="35"/>
      <c r="JCN153" s="35"/>
      <c r="JCO153" s="35"/>
      <c r="JCP153" s="35"/>
      <c r="JCQ153" s="35"/>
      <c r="JCR153" s="35"/>
      <c r="JCS153" s="35"/>
      <c r="JCT153" s="35"/>
      <c r="JCU153" s="35"/>
      <c r="JCV153" s="35"/>
      <c r="JCW153" s="35"/>
      <c r="JCX153" s="35"/>
      <c r="JCY153" s="35"/>
      <c r="JCZ153" s="35"/>
      <c r="JDA153" s="35"/>
      <c r="JDB153" s="35"/>
      <c r="JDC153" s="35"/>
      <c r="JDD153" s="35"/>
      <c r="JDE153" s="35"/>
      <c r="JDF153" s="35"/>
      <c r="JDG153" s="35"/>
      <c r="JDH153" s="35"/>
      <c r="JDI153" s="35"/>
      <c r="JDJ153" s="35"/>
      <c r="JDK153" s="35"/>
      <c r="JDL153" s="35"/>
      <c r="JDM153" s="35"/>
      <c r="JDN153" s="35"/>
      <c r="JDO153" s="35"/>
      <c r="JDP153" s="35"/>
      <c r="JDQ153" s="35"/>
      <c r="JDR153" s="35"/>
      <c r="JDY153" s="35"/>
      <c r="JDZ153" s="35"/>
      <c r="JEA153" s="35"/>
      <c r="JEB153" s="35"/>
      <c r="JEC153" s="35"/>
      <c r="JED153" s="35"/>
      <c r="JEE153" s="35"/>
      <c r="JEF153" s="35"/>
      <c r="JEG153" s="35"/>
      <c r="JEH153" s="35"/>
      <c r="JEI153" s="35"/>
      <c r="JEJ153" s="35"/>
      <c r="JEK153" s="35"/>
      <c r="JEL153" s="35"/>
      <c r="JEM153" s="35"/>
      <c r="JEN153" s="35"/>
      <c r="JEO153" s="35"/>
      <c r="JEP153" s="35"/>
      <c r="JEQ153" s="35"/>
      <c r="JER153" s="35"/>
      <c r="JES153" s="35"/>
      <c r="JET153" s="35"/>
      <c r="JEU153" s="35"/>
      <c r="JEV153" s="35"/>
      <c r="JEW153" s="35"/>
      <c r="JEX153" s="35"/>
      <c r="JEY153" s="35"/>
      <c r="JEZ153" s="35"/>
      <c r="JFA153" s="35"/>
      <c r="JFB153" s="35"/>
      <c r="JFC153" s="35"/>
      <c r="JFD153" s="35"/>
      <c r="JFE153" s="35"/>
      <c r="JFF153" s="35"/>
      <c r="JFG153" s="35"/>
      <c r="JFH153" s="35"/>
      <c r="JFI153" s="35"/>
      <c r="JFJ153" s="35"/>
      <c r="JFK153" s="35"/>
      <c r="JFL153" s="35"/>
      <c r="JFM153" s="35"/>
      <c r="JFN153" s="35"/>
      <c r="JFO153" s="35"/>
      <c r="JFP153" s="35"/>
      <c r="JFQ153" s="35"/>
      <c r="JFR153" s="35"/>
      <c r="JFS153" s="35"/>
      <c r="JFT153" s="35"/>
      <c r="JFU153" s="35"/>
      <c r="JFV153" s="35"/>
      <c r="JFW153" s="35"/>
      <c r="JFX153" s="35"/>
      <c r="JFY153" s="35"/>
      <c r="JFZ153" s="35"/>
      <c r="JGA153" s="35"/>
      <c r="JGB153" s="35"/>
      <c r="JGC153" s="35"/>
      <c r="JGD153" s="35"/>
      <c r="JGE153" s="35"/>
      <c r="JGF153" s="35"/>
      <c r="JGG153" s="35"/>
      <c r="JGH153" s="35"/>
      <c r="JGI153" s="35"/>
      <c r="JGJ153" s="35"/>
      <c r="JGK153" s="35"/>
      <c r="JGL153" s="35"/>
      <c r="JGM153" s="35"/>
      <c r="JGN153" s="35"/>
      <c r="JGO153" s="35"/>
      <c r="JGP153" s="35"/>
      <c r="JGQ153" s="35"/>
      <c r="JGR153" s="35"/>
      <c r="JGS153" s="35"/>
      <c r="JGT153" s="35"/>
      <c r="JGU153" s="35"/>
      <c r="JGV153" s="35"/>
      <c r="JGW153" s="35"/>
      <c r="JGX153" s="35"/>
      <c r="JGY153" s="35"/>
      <c r="JGZ153" s="35"/>
      <c r="JHA153" s="35"/>
      <c r="JHB153" s="35"/>
      <c r="JHC153" s="35"/>
      <c r="JHD153" s="35"/>
      <c r="JHE153" s="35"/>
      <c r="JHF153" s="35"/>
      <c r="JHG153" s="35"/>
      <c r="JHH153" s="35"/>
      <c r="JHI153" s="35"/>
      <c r="JHJ153" s="35"/>
      <c r="JHK153" s="35"/>
      <c r="JHL153" s="35"/>
      <c r="JHM153" s="35"/>
      <c r="JHN153" s="35"/>
      <c r="JHO153" s="35"/>
      <c r="JHP153" s="35"/>
      <c r="JHQ153" s="35"/>
      <c r="JHR153" s="35"/>
      <c r="JHS153" s="35"/>
      <c r="JHT153" s="35"/>
      <c r="JHU153" s="35"/>
      <c r="JHV153" s="35"/>
      <c r="JHW153" s="35"/>
      <c r="JHX153" s="35"/>
      <c r="JHY153" s="35"/>
      <c r="JHZ153" s="35"/>
      <c r="JIA153" s="35"/>
      <c r="JIB153" s="35"/>
      <c r="JIC153" s="35"/>
      <c r="JID153" s="35"/>
      <c r="JIE153" s="35"/>
      <c r="JIF153" s="35"/>
      <c r="JIG153" s="35"/>
      <c r="JIH153" s="35"/>
      <c r="JII153" s="35"/>
      <c r="JIJ153" s="35"/>
      <c r="JIK153" s="35"/>
      <c r="JIL153" s="35"/>
      <c r="JIM153" s="35"/>
      <c r="JIN153" s="35"/>
      <c r="JIO153" s="35"/>
      <c r="JIP153" s="35"/>
      <c r="JIQ153" s="35"/>
      <c r="JIR153" s="35"/>
      <c r="JIS153" s="35"/>
      <c r="JIT153" s="35"/>
      <c r="JIU153" s="35"/>
      <c r="JIV153" s="35"/>
      <c r="JIW153" s="35"/>
      <c r="JIX153" s="35"/>
      <c r="JIY153" s="35"/>
      <c r="JIZ153" s="35"/>
      <c r="JJA153" s="35"/>
      <c r="JJB153" s="35"/>
      <c r="JJC153" s="35"/>
      <c r="JJD153" s="35"/>
      <c r="JJE153" s="35"/>
      <c r="JJF153" s="35"/>
      <c r="JJG153" s="35"/>
      <c r="JJH153" s="35"/>
      <c r="JJI153" s="35"/>
      <c r="JJJ153" s="35"/>
      <c r="JJK153" s="35"/>
      <c r="JJL153" s="35"/>
      <c r="JJM153" s="35"/>
      <c r="JJN153" s="35"/>
      <c r="JJO153" s="35"/>
      <c r="JJP153" s="35"/>
      <c r="JJQ153" s="35"/>
      <c r="JJR153" s="35"/>
      <c r="JJS153" s="35"/>
      <c r="JJT153" s="35"/>
      <c r="JJU153" s="35"/>
      <c r="JJV153" s="35"/>
      <c r="JJW153" s="35"/>
      <c r="JJX153" s="35"/>
      <c r="JJY153" s="35"/>
      <c r="JJZ153" s="35"/>
      <c r="JKA153" s="35"/>
      <c r="JKB153" s="35"/>
      <c r="JKC153" s="35"/>
      <c r="JKD153" s="35"/>
      <c r="JKE153" s="35"/>
      <c r="JKF153" s="35"/>
      <c r="JKG153" s="35"/>
      <c r="JKH153" s="35"/>
      <c r="JKI153" s="35"/>
      <c r="JKJ153" s="35"/>
      <c r="JKK153" s="35"/>
      <c r="JKL153" s="35"/>
      <c r="JKM153" s="35"/>
      <c r="JKN153" s="35"/>
      <c r="JKO153" s="35"/>
      <c r="JKP153" s="35"/>
      <c r="JKQ153" s="35"/>
      <c r="JKR153" s="35"/>
      <c r="JKS153" s="35"/>
      <c r="JKT153" s="35"/>
      <c r="JKU153" s="35"/>
      <c r="JKV153" s="35"/>
      <c r="JKW153" s="35"/>
      <c r="JKX153" s="35"/>
      <c r="JKY153" s="35"/>
      <c r="JKZ153" s="35"/>
      <c r="JLA153" s="35"/>
      <c r="JLB153" s="35"/>
      <c r="JLC153" s="35"/>
      <c r="JLD153" s="35"/>
      <c r="JLE153" s="35"/>
      <c r="JLF153" s="35"/>
      <c r="JLG153" s="35"/>
      <c r="JLH153" s="35"/>
      <c r="JLI153" s="35"/>
      <c r="JLJ153" s="35"/>
      <c r="JLK153" s="35"/>
      <c r="JLL153" s="35"/>
      <c r="JLM153" s="35"/>
      <c r="JLN153" s="35"/>
      <c r="JLO153" s="35"/>
      <c r="JLP153" s="35"/>
      <c r="JLQ153" s="35"/>
      <c r="JLR153" s="35"/>
      <c r="JLS153" s="35"/>
      <c r="JLT153" s="35"/>
      <c r="JLU153" s="35"/>
      <c r="JLV153" s="35"/>
      <c r="JLW153" s="35"/>
      <c r="JLX153" s="35"/>
      <c r="JLY153" s="35"/>
      <c r="JLZ153" s="35"/>
      <c r="JMA153" s="35"/>
      <c r="JMB153" s="35"/>
      <c r="JMC153" s="35"/>
      <c r="JMD153" s="35"/>
      <c r="JME153" s="35"/>
      <c r="JMF153" s="35"/>
      <c r="JMG153" s="35"/>
      <c r="JMH153" s="35"/>
      <c r="JMI153" s="35"/>
      <c r="JMJ153" s="35"/>
      <c r="JMK153" s="35"/>
      <c r="JML153" s="35"/>
      <c r="JMM153" s="35"/>
      <c r="JMN153" s="35"/>
      <c r="JMO153" s="35"/>
      <c r="JMP153" s="35"/>
      <c r="JMQ153" s="35"/>
      <c r="JMR153" s="35"/>
      <c r="JMS153" s="35"/>
      <c r="JMT153" s="35"/>
      <c r="JMU153" s="35"/>
      <c r="JMV153" s="35"/>
      <c r="JMW153" s="35"/>
      <c r="JMX153" s="35"/>
      <c r="JMY153" s="35"/>
      <c r="JMZ153" s="35"/>
      <c r="JNA153" s="35"/>
      <c r="JNB153" s="35"/>
      <c r="JNC153" s="35"/>
      <c r="JND153" s="35"/>
      <c r="JNE153" s="35"/>
      <c r="JNF153" s="35"/>
      <c r="JNG153" s="35"/>
      <c r="JNH153" s="35"/>
      <c r="JNI153" s="35"/>
      <c r="JNJ153" s="35"/>
      <c r="JNK153" s="35"/>
      <c r="JNL153" s="35"/>
      <c r="JNM153" s="35"/>
      <c r="JNN153" s="35"/>
      <c r="JNU153" s="35"/>
      <c r="JNV153" s="35"/>
      <c r="JNW153" s="35"/>
      <c r="JNX153" s="35"/>
      <c r="JNY153" s="35"/>
      <c r="JNZ153" s="35"/>
      <c r="JOA153" s="35"/>
      <c r="JOB153" s="35"/>
      <c r="JOC153" s="35"/>
      <c r="JOD153" s="35"/>
      <c r="JOE153" s="35"/>
      <c r="JOF153" s="35"/>
      <c r="JOG153" s="35"/>
      <c r="JOH153" s="35"/>
      <c r="JOI153" s="35"/>
      <c r="JOJ153" s="35"/>
      <c r="JOK153" s="35"/>
      <c r="JOL153" s="35"/>
      <c r="JOM153" s="35"/>
      <c r="JON153" s="35"/>
      <c r="JOO153" s="35"/>
      <c r="JOP153" s="35"/>
      <c r="JOQ153" s="35"/>
      <c r="JOR153" s="35"/>
      <c r="JOS153" s="35"/>
      <c r="JOT153" s="35"/>
      <c r="JOU153" s="35"/>
      <c r="JOV153" s="35"/>
      <c r="JOW153" s="35"/>
      <c r="JOX153" s="35"/>
      <c r="JOY153" s="35"/>
      <c r="JOZ153" s="35"/>
      <c r="JPA153" s="35"/>
      <c r="JPB153" s="35"/>
      <c r="JPC153" s="35"/>
      <c r="JPD153" s="35"/>
      <c r="JPE153" s="35"/>
      <c r="JPF153" s="35"/>
      <c r="JPG153" s="35"/>
      <c r="JPH153" s="35"/>
      <c r="JPI153" s="35"/>
      <c r="JPJ153" s="35"/>
      <c r="JPK153" s="35"/>
      <c r="JPL153" s="35"/>
      <c r="JPM153" s="35"/>
      <c r="JPN153" s="35"/>
      <c r="JPO153" s="35"/>
      <c r="JPP153" s="35"/>
      <c r="JPQ153" s="35"/>
      <c r="JPR153" s="35"/>
      <c r="JPS153" s="35"/>
      <c r="JPT153" s="35"/>
      <c r="JPU153" s="35"/>
      <c r="JPV153" s="35"/>
      <c r="JPW153" s="35"/>
      <c r="JPX153" s="35"/>
      <c r="JPY153" s="35"/>
      <c r="JPZ153" s="35"/>
      <c r="JQA153" s="35"/>
      <c r="JQB153" s="35"/>
      <c r="JQC153" s="35"/>
      <c r="JQD153" s="35"/>
      <c r="JQE153" s="35"/>
      <c r="JQF153" s="35"/>
      <c r="JQG153" s="35"/>
      <c r="JQH153" s="35"/>
      <c r="JQI153" s="35"/>
      <c r="JQJ153" s="35"/>
      <c r="JQK153" s="35"/>
      <c r="JQL153" s="35"/>
      <c r="JQM153" s="35"/>
      <c r="JQN153" s="35"/>
      <c r="JQO153" s="35"/>
      <c r="JQP153" s="35"/>
      <c r="JQQ153" s="35"/>
      <c r="JQR153" s="35"/>
      <c r="JQS153" s="35"/>
      <c r="JQT153" s="35"/>
      <c r="JQU153" s="35"/>
      <c r="JQV153" s="35"/>
      <c r="JQW153" s="35"/>
      <c r="JQX153" s="35"/>
      <c r="JQY153" s="35"/>
      <c r="JQZ153" s="35"/>
      <c r="JRA153" s="35"/>
      <c r="JRB153" s="35"/>
      <c r="JRC153" s="35"/>
      <c r="JRD153" s="35"/>
      <c r="JRE153" s="35"/>
      <c r="JRF153" s="35"/>
      <c r="JRG153" s="35"/>
      <c r="JRH153" s="35"/>
      <c r="JRI153" s="35"/>
      <c r="JRJ153" s="35"/>
      <c r="JRK153" s="35"/>
      <c r="JRL153" s="35"/>
      <c r="JRM153" s="35"/>
      <c r="JRN153" s="35"/>
      <c r="JRO153" s="35"/>
      <c r="JRP153" s="35"/>
      <c r="JRQ153" s="35"/>
      <c r="JRR153" s="35"/>
      <c r="JRS153" s="35"/>
      <c r="JRT153" s="35"/>
      <c r="JRU153" s="35"/>
      <c r="JRV153" s="35"/>
      <c r="JRW153" s="35"/>
      <c r="JRX153" s="35"/>
      <c r="JRY153" s="35"/>
      <c r="JRZ153" s="35"/>
      <c r="JSA153" s="35"/>
      <c r="JSB153" s="35"/>
      <c r="JSC153" s="35"/>
      <c r="JSD153" s="35"/>
      <c r="JSE153" s="35"/>
      <c r="JSF153" s="35"/>
      <c r="JSG153" s="35"/>
      <c r="JSH153" s="35"/>
      <c r="JSI153" s="35"/>
      <c r="JSJ153" s="35"/>
      <c r="JSK153" s="35"/>
      <c r="JSL153" s="35"/>
      <c r="JSM153" s="35"/>
      <c r="JSN153" s="35"/>
      <c r="JSO153" s="35"/>
      <c r="JSP153" s="35"/>
      <c r="JSQ153" s="35"/>
      <c r="JSR153" s="35"/>
      <c r="JSS153" s="35"/>
      <c r="JST153" s="35"/>
      <c r="JSU153" s="35"/>
      <c r="JSV153" s="35"/>
      <c r="JSW153" s="35"/>
      <c r="JSX153" s="35"/>
      <c r="JSY153" s="35"/>
      <c r="JSZ153" s="35"/>
      <c r="JTA153" s="35"/>
      <c r="JTB153" s="35"/>
      <c r="JTC153" s="35"/>
      <c r="JTD153" s="35"/>
      <c r="JTE153" s="35"/>
      <c r="JTF153" s="35"/>
      <c r="JTG153" s="35"/>
      <c r="JTH153" s="35"/>
      <c r="JTI153" s="35"/>
      <c r="JTJ153" s="35"/>
      <c r="JTK153" s="35"/>
      <c r="JTL153" s="35"/>
      <c r="JTM153" s="35"/>
      <c r="JTN153" s="35"/>
      <c r="JTO153" s="35"/>
      <c r="JTP153" s="35"/>
      <c r="JTQ153" s="35"/>
      <c r="JTR153" s="35"/>
      <c r="JTS153" s="35"/>
      <c r="JTT153" s="35"/>
      <c r="JTU153" s="35"/>
      <c r="JTV153" s="35"/>
      <c r="JTW153" s="35"/>
      <c r="JTX153" s="35"/>
      <c r="JTY153" s="35"/>
      <c r="JTZ153" s="35"/>
      <c r="JUA153" s="35"/>
      <c r="JUB153" s="35"/>
      <c r="JUC153" s="35"/>
      <c r="JUD153" s="35"/>
      <c r="JUE153" s="35"/>
      <c r="JUF153" s="35"/>
      <c r="JUG153" s="35"/>
      <c r="JUH153" s="35"/>
      <c r="JUI153" s="35"/>
      <c r="JUJ153" s="35"/>
      <c r="JUK153" s="35"/>
      <c r="JUL153" s="35"/>
      <c r="JUM153" s="35"/>
      <c r="JUN153" s="35"/>
      <c r="JUO153" s="35"/>
      <c r="JUP153" s="35"/>
      <c r="JUQ153" s="35"/>
      <c r="JUR153" s="35"/>
      <c r="JUS153" s="35"/>
      <c r="JUT153" s="35"/>
      <c r="JUU153" s="35"/>
      <c r="JUV153" s="35"/>
      <c r="JUW153" s="35"/>
      <c r="JUX153" s="35"/>
      <c r="JUY153" s="35"/>
      <c r="JUZ153" s="35"/>
      <c r="JVA153" s="35"/>
      <c r="JVB153" s="35"/>
      <c r="JVC153" s="35"/>
      <c r="JVD153" s="35"/>
      <c r="JVE153" s="35"/>
      <c r="JVF153" s="35"/>
      <c r="JVG153" s="35"/>
      <c r="JVH153" s="35"/>
      <c r="JVI153" s="35"/>
      <c r="JVJ153" s="35"/>
      <c r="JVK153" s="35"/>
      <c r="JVL153" s="35"/>
      <c r="JVM153" s="35"/>
      <c r="JVN153" s="35"/>
      <c r="JVO153" s="35"/>
      <c r="JVP153" s="35"/>
      <c r="JVQ153" s="35"/>
      <c r="JVR153" s="35"/>
      <c r="JVS153" s="35"/>
      <c r="JVT153" s="35"/>
      <c r="JVU153" s="35"/>
      <c r="JVV153" s="35"/>
      <c r="JVW153" s="35"/>
      <c r="JVX153" s="35"/>
      <c r="JVY153" s="35"/>
      <c r="JVZ153" s="35"/>
      <c r="JWA153" s="35"/>
      <c r="JWB153" s="35"/>
      <c r="JWC153" s="35"/>
      <c r="JWD153" s="35"/>
      <c r="JWE153" s="35"/>
      <c r="JWF153" s="35"/>
      <c r="JWG153" s="35"/>
      <c r="JWH153" s="35"/>
      <c r="JWI153" s="35"/>
      <c r="JWJ153" s="35"/>
      <c r="JWK153" s="35"/>
      <c r="JWL153" s="35"/>
      <c r="JWM153" s="35"/>
      <c r="JWN153" s="35"/>
      <c r="JWO153" s="35"/>
      <c r="JWP153" s="35"/>
      <c r="JWQ153" s="35"/>
      <c r="JWR153" s="35"/>
      <c r="JWS153" s="35"/>
      <c r="JWT153" s="35"/>
      <c r="JWU153" s="35"/>
      <c r="JWV153" s="35"/>
      <c r="JWW153" s="35"/>
      <c r="JWX153" s="35"/>
      <c r="JWY153" s="35"/>
      <c r="JWZ153" s="35"/>
      <c r="JXA153" s="35"/>
      <c r="JXB153" s="35"/>
      <c r="JXC153" s="35"/>
      <c r="JXD153" s="35"/>
      <c r="JXE153" s="35"/>
      <c r="JXF153" s="35"/>
      <c r="JXG153" s="35"/>
      <c r="JXH153" s="35"/>
      <c r="JXI153" s="35"/>
      <c r="JXJ153" s="35"/>
      <c r="JXQ153" s="35"/>
      <c r="JXR153" s="35"/>
      <c r="JXS153" s="35"/>
      <c r="JXT153" s="35"/>
      <c r="JXU153" s="35"/>
      <c r="JXV153" s="35"/>
      <c r="JXW153" s="35"/>
      <c r="JXX153" s="35"/>
      <c r="JXY153" s="35"/>
      <c r="JXZ153" s="35"/>
      <c r="JYA153" s="35"/>
      <c r="JYB153" s="35"/>
      <c r="JYC153" s="35"/>
      <c r="JYD153" s="35"/>
      <c r="JYE153" s="35"/>
      <c r="JYF153" s="35"/>
      <c r="JYG153" s="35"/>
      <c r="JYH153" s="35"/>
      <c r="JYI153" s="35"/>
      <c r="JYJ153" s="35"/>
      <c r="JYK153" s="35"/>
      <c r="JYL153" s="35"/>
      <c r="JYM153" s="35"/>
      <c r="JYN153" s="35"/>
      <c r="JYO153" s="35"/>
      <c r="JYP153" s="35"/>
      <c r="JYQ153" s="35"/>
      <c r="JYR153" s="35"/>
      <c r="JYS153" s="35"/>
      <c r="JYT153" s="35"/>
      <c r="JYU153" s="35"/>
      <c r="JYV153" s="35"/>
      <c r="JYW153" s="35"/>
      <c r="JYX153" s="35"/>
      <c r="JYY153" s="35"/>
      <c r="JYZ153" s="35"/>
      <c r="JZA153" s="35"/>
      <c r="JZB153" s="35"/>
      <c r="JZC153" s="35"/>
      <c r="JZD153" s="35"/>
      <c r="JZE153" s="35"/>
      <c r="JZF153" s="35"/>
      <c r="JZG153" s="35"/>
      <c r="JZH153" s="35"/>
      <c r="JZI153" s="35"/>
      <c r="JZJ153" s="35"/>
      <c r="JZK153" s="35"/>
      <c r="JZL153" s="35"/>
      <c r="JZM153" s="35"/>
      <c r="JZN153" s="35"/>
      <c r="JZO153" s="35"/>
      <c r="JZP153" s="35"/>
      <c r="JZQ153" s="35"/>
      <c r="JZR153" s="35"/>
      <c r="JZS153" s="35"/>
      <c r="JZT153" s="35"/>
      <c r="JZU153" s="35"/>
      <c r="JZV153" s="35"/>
      <c r="JZW153" s="35"/>
      <c r="JZX153" s="35"/>
      <c r="JZY153" s="35"/>
      <c r="JZZ153" s="35"/>
      <c r="KAA153" s="35"/>
      <c r="KAB153" s="35"/>
      <c r="KAC153" s="35"/>
      <c r="KAD153" s="35"/>
      <c r="KAE153" s="35"/>
      <c r="KAF153" s="35"/>
      <c r="KAG153" s="35"/>
      <c r="KAH153" s="35"/>
      <c r="KAI153" s="35"/>
      <c r="KAJ153" s="35"/>
      <c r="KAK153" s="35"/>
      <c r="KAL153" s="35"/>
      <c r="KAM153" s="35"/>
      <c r="KAN153" s="35"/>
      <c r="KAO153" s="35"/>
      <c r="KAP153" s="35"/>
      <c r="KAQ153" s="35"/>
      <c r="KAR153" s="35"/>
      <c r="KAS153" s="35"/>
      <c r="KAT153" s="35"/>
      <c r="KAU153" s="35"/>
      <c r="KAV153" s="35"/>
      <c r="KAW153" s="35"/>
      <c r="KAX153" s="35"/>
      <c r="KAY153" s="35"/>
      <c r="KAZ153" s="35"/>
      <c r="KBA153" s="35"/>
      <c r="KBB153" s="35"/>
      <c r="KBC153" s="35"/>
      <c r="KBD153" s="35"/>
      <c r="KBE153" s="35"/>
      <c r="KBF153" s="35"/>
      <c r="KBG153" s="35"/>
      <c r="KBH153" s="35"/>
      <c r="KBI153" s="35"/>
      <c r="KBJ153" s="35"/>
      <c r="KBK153" s="35"/>
      <c r="KBL153" s="35"/>
      <c r="KBM153" s="35"/>
      <c r="KBN153" s="35"/>
      <c r="KBO153" s="35"/>
      <c r="KBP153" s="35"/>
      <c r="KBQ153" s="35"/>
      <c r="KBR153" s="35"/>
      <c r="KBS153" s="35"/>
      <c r="KBT153" s="35"/>
      <c r="KBU153" s="35"/>
      <c r="KBV153" s="35"/>
      <c r="KBW153" s="35"/>
      <c r="KBX153" s="35"/>
      <c r="KBY153" s="35"/>
      <c r="KBZ153" s="35"/>
      <c r="KCA153" s="35"/>
      <c r="KCB153" s="35"/>
      <c r="KCC153" s="35"/>
      <c r="KCD153" s="35"/>
      <c r="KCE153" s="35"/>
      <c r="KCF153" s="35"/>
      <c r="KCG153" s="35"/>
      <c r="KCH153" s="35"/>
      <c r="KCI153" s="35"/>
      <c r="KCJ153" s="35"/>
      <c r="KCK153" s="35"/>
      <c r="KCL153" s="35"/>
      <c r="KCM153" s="35"/>
      <c r="KCN153" s="35"/>
      <c r="KCO153" s="35"/>
      <c r="KCP153" s="35"/>
      <c r="KCQ153" s="35"/>
      <c r="KCR153" s="35"/>
      <c r="KCS153" s="35"/>
      <c r="KCT153" s="35"/>
      <c r="KCU153" s="35"/>
      <c r="KCV153" s="35"/>
      <c r="KCW153" s="35"/>
      <c r="KCX153" s="35"/>
      <c r="KCY153" s="35"/>
      <c r="KCZ153" s="35"/>
      <c r="KDA153" s="35"/>
      <c r="KDB153" s="35"/>
      <c r="KDC153" s="35"/>
      <c r="KDD153" s="35"/>
      <c r="KDE153" s="35"/>
      <c r="KDF153" s="35"/>
      <c r="KDG153" s="35"/>
      <c r="KDH153" s="35"/>
      <c r="KDI153" s="35"/>
      <c r="KDJ153" s="35"/>
      <c r="KDK153" s="35"/>
      <c r="KDL153" s="35"/>
      <c r="KDM153" s="35"/>
      <c r="KDN153" s="35"/>
      <c r="KDO153" s="35"/>
      <c r="KDP153" s="35"/>
      <c r="KDQ153" s="35"/>
      <c r="KDR153" s="35"/>
      <c r="KDS153" s="35"/>
      <c r="KDT153" s="35"/>
      <c r="KDU153" s="35"/>
      <c r="KDV153" s="35"/>
      <c r="KDW153" s="35"/>
      <c r="KDX153" s="35"/>
      <c r="KDY153" s="35"/>
      <c r="KDZ153" s="35"/>
      <c r="KEA153" s="35"/>
      <c r="KEB153" s="35"/>
      <c r="KEC153" s="35"/>
      <c r="KED153" s="35"/>
      <c r="KEE153" s="35"/>
      <c r="KEF153" s="35"/>
      <c r="KEG153" s="35"/>
      <c r="KEH153" s="35"/>
      <c r="KEI153" s="35"/>
      <c r="KEJ153" s="35"/>
      <c r="KEK153" s="35"/>
      <c r="KEL153" s="35"/>
      <c r="KEM153" s="35"/>
      <c r="KEN153" s="35"/>
      <c r="KEO153" s="35"/>
      <c r="KEP153" s="35"/>
      <c r="KEQ153" s="35"/>
      <c r="KER153" s="35"/>
      <c r="KES153" s="35"/>
      <c r="KET153" s="35"/>
      <c r="KEU153" s="35"/>
      <c r="KEV153" s="35"/>
      <c r="KEW153" s="35"/>
      <c r="KEX153" s="35"/>
      <c r="KEY153" s="35"/>
      <c r="KEZ153" s="35"/>
      <c r="KFA153" s="35"/>
      <c r="KFB153" s="35"/>
      <c r="KFC153" s="35"/>
      <c r="KFD153" s="35"/>
      <c r="KFE153" s="35"/>
      <c r="KFF153" s="35"/>
      <c r="KFG153" s="35"/>
      <c r="KFH153" s="35"/>
      <c r="KFI153" s="35"/>
      <c r="KFJ153" s="35"/>
      <c r="KFK153" s="35"/>
      <c r="KFL153" s="35"/>
      <c r="KFM153" s="35"/>
      <c r="KFN153" s="35"/>
      <c r="KFO153" s="35"/>
      <c r="KFP153" s="35"/>
      <c r="KFQ153" s="35"/>
      <c r="KFR153" s="35"/>
      <c r="KFS153" s="35"/>
      <c r="KFT153" s="35"/>
      <c r="KFU153" s="35"/>
      <c r="KFV153" s="35"/>
      <c r="KFW153" s="35"/>
      <c r="KFX153" s="35"/>
      <c r="KFY153" s="35"/>
      <c r="KFZ153" s="35"/>
      <c r="KGA153" s="35"/>
      <c r="KGB153" s="35"/>
      <c r="KGC153" s="35"/>
      <c r="KGD153" s="35"/>
      <c r="KGE153" s="35"/>
      <c r="KGF153" s="35"/>
      <c r="KGG153" s="35"/>
      <c r="KGH153" s="35"/>
      <c r="KGI153" s="35"/>
      <c r="KGJ153" s="35"/>
      <c r="KGK153" s="35"/>
      <c r="KGL153" s="35"/>
      <c r="KGM153" s="35"/>
      <c r="KGN153" s="35"/>
      <c r="KGO153" s="35"/>
      <c r="KGP153" s="35"/>
      <c r="KGQ153" s="35"/>
      <c r="KGR153" s="35"/>
      <c r="KGS153" s="35"/>
      <c r="KGT153" s="35"/>
      <c r="KGU153" s="35"/>
      <c r="KGV153" s="35"/>
      <c r="KGW153" s="35"/>
      <c r="KGX153" s="35"/>
      <c r="KGY153" s="35"/>
      <c r="KGZ153" s="35"/>
      <c r="KHA153" s="35"/>
      <c r="KHB153" s="35"/>
      <c r="KHC153" s="35"/>
      <c r="KHD153" s="35"/>
      <c r="KHE153" s="35"/>
      <c r="KHF153" s="35"/>
      <c r="KHM153" s="35"/>
      <c r="KHN153" s="35"/>
      <c r="KHO153" s="35"/>
      <c r="KHP153" s="35"/>
      <c r="KHQ153" s="35"/>
      <c r="KHR153" s="35"/>
      <c r="KHS153" s="35"/>
      <c r="KHT153" s="35"/>
      <c r="KHU153" s="35"/>
      <c r="KHV153" s="35"/>
      <c r="KHW153" s="35"/>
      <c r="KHX153" s="35"/>
      <c r="KHY153" s="35"/>
      <c r="KHZ153" s="35"/>
      <c r="KIA153" s="35"/>
      <c r="KIB153" s="35"/>
      <c r="KIC153" s="35"/>
      <c r="KID153" s="35"/>
      <c r="KIE153" s="35"/>
      <c r="KIF153" s="35"/>
      <c r="KIG153" s="35"/>
      <c r="KIH153" s="35"/>
      <c r="KII153" s="35"/>
      <c r="KIJ153" s="35"/>
      <c r="KIK153" s="35"/>
      <c r="KIL153" s="35"/>
      <c r="KIM153" s="35"/>
      <c r="KIN153" s="35"/>
      <c r="KIO153" s="35"/>
      <c r="KIP153" s="35"/>
      <c r="KIQ153" s="35"/>
      <c r="KIR153" s="35"/>
      <c r="KIS153" s="35"/>
      <c r="KIT153" s="35"/>
      <c r="KIU153" s="35"/>
      <c r="KIV153" s="35"/>
      <c r="KIW153" s="35"/>
      <c r="KIX153" s="35"/>
      <c r="KIY153" s="35"/>
      <c r="KIZ153" s="35"/>
      <c r="KJA153" s="35"/>
      <c r="KJB153" s="35"/>
      <c r="KJC153" s="35"/>
      <c r="KJD153" s="35"/>
      <c r="KJE153" s="35"/>
      <c r="KJF153" s="35"/>
      <c r="KJG153" s="35"/>
      <c r="KJH153" s="35"/>
      <c r="KJI153" s="35"/>
      <c r="KJJ153" s="35"/>
      <c r="KJK153" s="35"/>
      <c r="KJL153" s="35"/>
      <c r="KJM153" s="35"/>
      <c r="KJN153" s="35"/>
      <c r="KJO153" s="35"/>
      <c r="KJP153" s="35"/>
      <c r="KJQ153" s="35"/>
      <c r="KJR153" s="35"/>
      <c r="KJS153" s="35"/>
      <c r="KJT153" s="35"/>
      <c r="KJU153" s="35"/>
      <c r="KJV153" s="35"/>
      <c r="KJW153" s="35"/>
      <c r="KJX153" s="35"/>
      <c r="KJY153" s="35"/>
      <c r="KJZ153" s="35"/>
      <c r="KKA153" s="35"/>
      <c r="KKB153" s="35"/>
      <c r="KKC153" s="35"/>
      <c r="KKD153" s="35"/>
      <c r="KKE153" s="35"/>
      <c r="KKF153" s="35"/>
      <c r="KKG153" s="35"/>
      <c r="KKH153" s="35"/>
      <c r="KKI153" s="35"/>
      <c r="KKJ153" s="35"/>
      <c r="KKK153" s="35"/>
      <c r="KKL153" s="35"/>
      <c r="KKM153" s="35"/>
      <c r="KKN153" s="35"/>
      <c r="KKO153" s="35"/>
      <c r="KKP153" s="35"/>
      <c r="KKQ153" s="35"/>
      <c r="KKR153" s="35"/>
      <c r="KKS153" s="35"/>
      <c r="KKT153" s="35"/>
      <c r="KKU153" s="35"/>
      <c r="KKV153" s="35"/>
      <c r="KKW153" s="35"/>
      <c r="KKX153" s="35"/>
      <c r="KKY153" s="35"/>
      <c r="KKZ153" s="35"/>
      <c r="KLA153" s="35"/>
      <c r="KLB153" s="35"/>
      <c r="KLC153" s="35"/>
      <c r="KLD153" s="35"/>
      <c r="KLE153" s="35"/>
      <c r="KLF153" s="35"/>
      <c r="KLG153" s="35"/>
      <c r="KLH153" s="35"/>
      <c r="KLI153" s="35"/>
      <c r="KLJ153" s="35"/>
      <c r="KLK153" s="35"/>
      <c r="KLL153" s="35"/>
      <c r="KLM153" s="35"/>
      <c r="KLN153" s="35"/>
      <c r="KLO153" s="35"/>
      <c r="KLP153" s="35"/>
      <c r="KLQ153" s="35"/>
      <c r="KLR153" s="35"/>
      <c r="KLS153" s="35"/>
      <c r="KLT153" s="35"/>
      <c r="KLU153" s="35"/>
      <c r="KLV153" s="35"/>
      <c r="KLW153" s="35"/>
      <c r="KLX153" s="35"/>
      <c r="KLY153" s="35"/>
      <c r="KLZ153" s="35"/>
      <c r="KMA153" s="35"/>
      <c r="KMB153" s="35"/>
      <c r="KMC153" s="35"/>
      <c r="KMD153" s="35"/>
      <c r="KME153" s="35"/>
      <c r="KMF153" s="35"/>
      <c r="KMG153" s="35"/>
      <c r="KMH153" s="35"/>
      <c r="KMI153" s="35"/>
      <c r="KMJ153" s="35"/>
      <c r="KMK153" s="35"/>
      <c r="KML153" s="35"/>
      <c r="KMM153" s="35"/>
      <c r="KMN153" s="35"/>
      <c r="KMO153" s="35"/>
      <c r="KMP153" s="35"/>
      <c r="KMQ153" s="35"/>
      <c r="KMR153" s="35"/>
      <c r="KMS153" s="35"/>
      <c r="KMT153" s="35"/>
      <c r="KMU153" s="35"/>
      <c r="KMV153" s="35"/>
      <c r="KMW153" s="35"/>
      <c r="KMX153" s="35"/>
      <c r="KMY153" s="35"/>
      <c r="KMZ153" s="35"/>
      <c r="KNA153" s="35"/>
      <c r="KNB153" s="35"/>
      <c r="KNC153" s="35"/>
      <c r="KND153" s="35"/>
      <c r="KNE153" s="35"/>
      <c r="KNF153" s="35"/>
      <c r="KNG153" s="35"/>
      <c r="KNH153" s="35"/>
      <c r="KNI153" s="35"/>
      <c r="KNJ153" s="35"/>
      <c r="KNK153" s="35"/>
      <c r="KNL153" s="35"/>
      <c r="KNM153" s="35"/>
      <c r="KNN153" s="35"/>
      <c r="KNO153" s="35"/>
      <c r="KNP153" s="35"/>
      <c r="KNQ153" s="35"/>
      <c r="KNR153" s="35"/>
      <c r="KNS153" s="35"/>
      <c r="KNT153" s="35"/>
      <c r="KNU153" s="35"/>
      <c r="KNV153" s="35"/>
      <c r="KNW153" s="35"/>
      <c r="KNX153" s="35"/>
      <c r="KNY153" s="35"/>
      <c r="KNZ153" s="35"/>
      <c r="KOA153" s="35"/>
      <c r="KOB153" s="35"/>
      <c r="KOC153" s="35"/>
      <c r="KOD153" s="35"/>
      <c r="KOE153" s="35"/>
      <c r="KOF153" s="35"/>
      <c r="KOG153" s="35"/>
      <c r="KOH153" s="35"/>
      <c r="KOI153" s="35"/>
      <c r="KOJ153" s="35"/>
      <c r="KOK153" s="35"/>
      <c r="KOL153" s="35"/>
      <c r="KOM153" s="35"/>
      <c r="KON153" s="35"/>
      <c r="KOO153" s="35"/>
      <c r="KOP153" s="35"/>
      <c r="KOQ153" s="35"/>
      <c r="KOR153" s="35"/>
      <c r="KOS153" s="35"/>
      <c r="KOT153" s="35"/>
      <c r="KOU153" s="35"/>
      <c r="KOV153" s="35"/>
      <c r="KOW153" s="35"/>
      <c r="KOX153" s="35"/>
      <c r="KOY153" s="35"/>
      <c r="KOZ153" s="35"/>
      <c r="KPA153" s="35"/>
      <c r="KPB153" s="35"/>
      <c r="KPC153" s="35"/>
      <c r="KPD153" s="35"/>
      <c r="KPE153" s="35"/>
      <c r="KPF153" s="35"/>
      <c r="KPG153" s="35"/>
      <c r="KPH153" s="35"/>
      <c r="KPI153" s="35"/>
      <c r="KPJ153" s="35"/>
      <c r="KPK153" s="35"/>
      <c r="KPL153" s="35"/>
      <c r="KPM153" s="35"/>
      <c r="KPN153" s="35"/>
      <c r="KPO153" s="35"/>
      <c r="KPP153" s="35"/>
      <c r="KPQ153" s="35"/>
      <c r="KPR153" s="35"/>
      <c r="KPS153" s="35"/>
      <c r="KPT153" s="35"/>
      <c r="KPU153" s="35"/>
      <c r="KPV153" s="35"/>
      <c r="KPW153" s="35"/>
      <c r="KPX153" s="35"/>
      <c r="KPY153" s="35"/>
      <c r="KPZ153" s="35"/>
      <c r="KQA153" s="35"/>
      <c r="KQB153" s="35"/>
      <c r="KQC153" s="35"/>
      <c r="KQD153" s="35"/>
      <c r="KQE153" s="35"/>
      <c r="KQF153" s="35"/>
      <c r="KQG153" s="35"/>
      <c r="KQH153" s="35"/>
      <c r="KQI153" s="35"/>
      <c r="KQJ153" s="35"/>
      <c r="KQK153" s="35"/>
      <c r="KQL153" s="35"/>
      <c r="KQM153" s="35"/>
      <c r="KQN153" s="35"/>
      <c r="KQO153" s="35"/>
      <c r="KQP153" s="35"/>
      <c r="KQQ153" s="35"/>
      <c r="KQR153" s="35"/>
      <c r="KQS153" s="35"/>
      <c r="KQT153" s="35"/>
      <c r="KQU153" s="35"/>
      <c r="KQV153" s="35"/>
      <c r="KQW153" s="35"/>
      <c r="KQX153" s="35"/>
      <c r="KQY153" s="35"/>
      <c r="KQZ153" s="35"/>
      <c r="KRA153" s="35"/>
      <c r="KRB153" s="35"/>
      <c r="KRI153" s="35"/>
      <c r="KRJ153" s="35"/>
      <c r="KRK153" s="35"/>
      <c r="KRL153" s="35"/>
      <c r="KRM153" s="35"/>
      <c r="KRN153" s="35"/>
      <c r="KRO153" s="35"/>
      <c r="KRP153" s="35"/>
      <c r="KRQ153" s="35"/>
      <c r="KRR153" s="35"/>
      <c r="KRS153" s="35"/>
      <c r="KRT153" s="35"/>
      <c r="KRU153" s="35"/>
      <c r="KRV153" s="35"/>
      <c r="KRW153" s="35"/>
      <c r="KRX153" s="35"/>
      <c r="KRY153" s="35"/>
      <c r="KRZ153" s="35"/>
      <c r="KSA153" s="35"/>
      <c r="KSB153" s="35"/>
      <c r="KSC153" s="35"/>
      <c r="KSD153" s="35"/>
      <c r="KSE153" s="35"/>
      <c r="KSF153" s="35"/>
      <c r="KSG153" s="35"/>
      <c r="KSH153" s="35"/>
      <c r="KSI153" s="35"/>
      <c r="KSJ153" s="35"/>
      <c r="KSK153" s="35"/>
      <c r="KSL153" s="35"/>
      <c r="KSM153" s="35"/>
      <c r="KSN153" s="35"/>
      <c r="KSO153" s="35"/>
      <c r="KSP153" s="35"/>
      <c r="KSQ153" s="35"/>
      <c r="KSR153" s="35"/>
      <c r="KSS153" s="35"/>
      <c r="KST153" s="35"/>
      <c r="KSU153" s="35"/>
      <c r="KSV153" s="35"/>
      <c r="KSW153" s="35"/>
      <c r="KSX153" s="35"/>
      <c r="KSY153" s="35"/>
      <c r="KSZ153" s="35"/>
      <c r="KTA153" s="35"/>
      <c r="KTB153" s="35"/>
      <c r="KTC153" s="35"/>
      <c r="KTD153" s="35"/>
      <c r="KTE153" s="35"/>
      <c r="KTF153" s="35"/>
      <c r="KTG153" s="35"/>
      <c r="KTH153" s="35"/>
      <c r="KTI153" s="35"/>
      <c r="KTJ153" s="35"/>
      <c r="KTK153" s="35"/>
      <c r="KTL153" s="35"/>
      <c r="KTM153" s="35"/>
      <c r="KTN153" s="35"/>
      <c r="KTO153" s="35"/>
      <c r="KTP153" s="35"/>
      <c r="KTQ153" s="35"/>
      <c r="KTR153" s="35"/>
      <c r="KTS153" s="35"/>
      <c r="KTT153" s="35"/>
      <c r="KTU153" s="35"/>
      <c r="KTV153" s="35"/>
      <c r="KTW153" s="35"/>
      <c r="KTX153" s="35"/>
      <c r="KTY153" s="35"/>
      <c r="KTZ153" s="35"/>
      <c r="KUA153" s="35"/>
      <c r="KUB153" s="35"/>
      <c r="KUC153" s="35"/>
      <c r="KUD153" s="35"/>
      <c r="KUE153" s="35"/>
      <c r="KUF153" s="35"/>
      <c r="KUG153" s="35"/>
      <c r="KUH153" s="35"/>
      <c r="KUI153" s="35"/>
      <c r="KUJ153" s="35"/>
      <c r="KUK153" s="35"/>
      <c r="KUL153" s="35"/>
      <c r="KUM153" s="35"/>
      <c r="KUN153" s="35"/>
      <c r="KUO153" s="35"/>
      <c r="KUP153" s="35"/>
      <c r="KUQ153" s="35"/>
      <c r="KUR153" s="35"/>
      <c r="KUS153" s="35"/>
      <c r="KUT153" s="35"/>
      <c r="KUU153" s="35"/>
      <c r="KUV153" s="35"/>
      <c r="KUW153" s="35"/>
      <c r="KUX153" s="35"/>
      <c r="KUY153" s="35"/>
      <c r="KUZ153" s="35"/>
      <c r="KVA153" s="35"/>
      <c r="KVB153" s="35"/>
      <c r="KVC153" s="35"/>
      <c r="KVD153" s="35"/>
      <c r="KVE153" s="35"/>
      <c r="KVF153" s="35"/>
      <c r="KVG153" s="35"/>
      <c r="KVH153" s="35"/>
      <c r="KVI153" s="35"/>
      <c r="KVJ153" s="35"/>
      <c r="KVK153" s="35"/>
      <c r="KVL153" s="35"/>
      <c r="KVM153" s="35"/>
      <c r="KVN153" s="35"/>
      <c r="KVO153" s="35"/>
      <c r="KVP153" s="35"/>
      <c r="KVQ153" s="35"/>
      <c r="KVR153" s="35"/>
      <c r="KVS153" s="35"/>
      <c r="KVT153" s="35"/>
      <c r="KVU153" s="35"/>
      <c r="KVV153" s="35"/>
      <c r="KVW153" s="35"/>
      <c r="KVX153" s="35"/>
      <c r="KVY153" s="35"/>
      <c r="KVZ153" s="35"/>
      <c r="KWA153" s="35"/>
      <c r="KWB153" s="35"/>
      <c r="KWC153" s="35"/>
      <c r="KWD153" s="35"/>
      <c r="KWE153" s="35"/>
      <c r="KWF153" s="35"/>
      <c r="KWG153" s="35"/>
      <c r="KWH153" s="35"/>
      <c r="KWI153" s="35"/>
      <c r="KWJ153" s="35"/>
      <c r="KWK153" s="35"/>
      <c r="KWL153" s="35"/>
      <c r="KWM153" s="35"/>
      <c r="KWN153" s="35"/>
      <c r="KWO153" s="35"/>
      <c r="KWP153" s="35"/>
      <c r="KWQ153" s="35"/>
      <c r="KWR153" s="35"/>
      <c r="KWS153" s="35"/>
      <c r="KWT153" s="35"/>
      <c r="KWU153" s="35"/>
      <c r="KWV153" s="35"/>
      <c r="KWW153" s="35"/>
      <c r="KWX153" s="35"/>
      <c r="KWY153" s="35"/>
      <c r="KWZ153" s="35"/>
      <c r="KXA153" s="35"/>
      <c r="KXB153" s="35"/>
      <c r="KXC153" s="35"/>
      <c r="KXD153" s="35"/>
      <c r="KXE153" s="35"/>
      <c r="KXF153" s="35"/>
      <c r="KXG153" s="35"/>
      <c r="KXH153" s="35"/>
      <c r="KXI153" s="35"/>
      <c r="KXJ153" s="35"/>
      <c r="KXK153" s="35"/>
      <c r="KXL153" s="35"/>
      <c r="KXM153" s="35"/>
      <c r="KXN153" s="35"/>
      <c r="KXO153" s="35"/>
      <c r="KXP153" s="35"/>
      <c r="KXQ153" s="35"/>
      <c r="KXR153" s="35"/>
      <c r="KXS153" s="35"/>
      <c r="KXT153" s="35"/>
      <c r="KXU153" s="35"/>
      <c r="KXV153" s="35"/>
      <c r="KXW153" s="35"/>
      <c r="KXX153" s="35"/>
      <c r="KXY153" s="35"/>
      <c r="KXZ153" s="35"/>
      <c r="KYA153" s="35"/>
      <c r="KYB153" s="35"/>
      <c r="KYC153" s="35"/>
      <c r="KYD153" s="35"/>
      <c r="KYE153" s="35"/>
      <c r="KYF153" s="35"/>
      <c r="KYG153" s="35"/>
      <c r="KYH153" s="35"/>
      <c r="KYI153" s="35"/>
      <c r="KYJ153" s="35"/>
      <c r="KYK153" s="35"/>
      <c r="KYL153" s="35"/>
      <c r="KYM153" s="35"/>
      <c r="KYN153" s="35"/>
      <c r="KYO153" s="35"/>
      <c r="KYP153" s="35"/>
      <c r="KYQ153" s="35"/>
      <c r="KYR153" s="35"/>
      <c r="KYS153" s="35"/>
      <c r="KYT153" s="35"/>
      <c r="KYU153" s="35"/>
      <c r="KYV153" s="35"/>
      <c r="KYW153" s="35"/>
      <c r="KYX153" s="35"/>
      <c r="KYY153" s="35"/>
      <c r="KYZ153" s="35"/>
      <c r="KZA153" s="35"/>
      <c r="KZB153" s="35"/>
      <c r="KZC153" s="35"/>
      <c r="KZD153" s="35"/>
      <c r="KZE153" s="35"/>
      <c r="KZF153" s="35"/>
      <c r="KZG153" s="35"/>
      <c r="KZH153" s="35"/>
      <c r="KZI153" s="35"/>
      <c r="KZJ153" s="35"/>
      <c r="KZK153" s="35"/>
      <c r="KZL153" s="35"/>
      <c r="KZM153" s="35"/>
      <c r="KZN153" s="35"/>
      <c r="KZO153" s="35"/>
      <c r="KZP153" s="35"/>
      <c r="KZQ153" s="35"/>
      <c r="KZR153" s="35"/>
      <c r="KZS153" s="35"/>
      <c r="KZT153" s="35"/>
      <c r="KZU153" s="35"/>
      <c r="KZV153" s="35"/>
      <c r="KZW153" s="35"/>
      <c r="KZX153" s="35"/>
      <c r="KZY153" s="35"/>
      <c r="KZZ153" s="35"/>
      <c r="LAA153" s="35"/>
      <c r="LAB153" s="35"/>
      <c r="LAC153" s="35"/>
      <c r="LAD153" s="35"/>
      <c r="LAE153" s="35"/>
      <c r="LAF153" s="35"/>
      <c r="LAG153" s="35"/>
      <c r="LAH153" s="35"/>
      <c r="LAI153" s="35"/>
      <c r="LAJ153" s="35"/>
      <c r="LAK153" s="35"/>
      <c r="LAL153" s="35"/>
      <c r="LAM153" s="35"/>
      <c r="LAN153" s="35"/>
      <c r="LAO153" s="35"/>
      <c r="LAP153" s="35"/>
      <c r="LAQ153" s="35"/>
      <c r="LAR153" s="35"/>
      <c r="LAS153" s="35"/>
      <c r="LAT153" s="35"/>
      <c r="LAU153" s="35"/>
      <c r="LAV153" s="35"/>
      <c r="LAW153" s="35"/>
      <c r="LAX153" s="35"/>
      <c r="LBE153" s="35"/>
      <c r="LBF153" s="35"/>
      <c r="LBG153" s="35"/>
      <c r="LBH153" s="35"/>
      <c r="LBI153" s="35"/>
      <c r="LBJ153" s="35"/>
      <c r="LBK153" s="35"/>
      <c r="LBL153" s="35"/>
      <c r="LBM153" s="35"/>
      <c r="LBN153" s="35"/>
      <c r="LBO153" s="35"/>
      <c r="LBP153" s="35"/>
      <c r="LBQ153" s="35"/>
      <c r="LBR153" s="35"/>
      <c r="LBS153" s="35"/>
      <c r="LBT153" s="35"/>
      <c r="LBU153" s="35"/>
      <c r="LBV153" s="35"/>
      <c r="LBW153" s="35"/>
      <c r="LBX153" s="35"/>
      <c r="LBY153" s="35"/>
      <c r="LBZ153" s="35"/>
      <c r="LCA153" s="35"/>
      <c r="LCB153" s="35"/>
      <c r="LCC153" s="35"/>
      <c r="LCD153" s="35"/>
      <c r="LCE153" s="35"/>
      <c r="LCF153" s="35"/>
      <c r="LCG153" s="35"/>
      <c r="LCH153" s="35"/>
      <c r="LCI153" s="35"/>
      <c r="LCJ153" s="35"/>
      <c r="LCK153" s="35"/>
      <c r="LCL153" s="35"/>
      <c r="LCM153" s="35"/>
      <c r="LCN153" s="35"/>
      <c r="LCO153" s="35"/>
      <c r="LCP153" s="35"/>
      <c r="LCQ153" s="35"/>
      <c r="LCR153" s="35"/>
      <c r="LCS153" s="35"/>
      <c r="LCT153" s="35"/>
      <c r="LCU153" s="35"/>
      <c r="LCV153" s="35"/>
      <c r="LCW153" s="35"/>
      <c r="LCX153" s="35"/>
      <c r="LCY153" s="35"/>
      <c r="LCZ153" s="35"/>
      <c r="LDA153" s="35"/>
      <c r="LDB153" s="35"/>
      <c r="LDC153" s="35"/>
      <c r="LDD153" s="35"/>
      <c r="LDE153" s="35"/>
      <c r="LDF153" s="35"/>
      <c r="LDG153" s="35"/>
      <c r="LDH153" s="35"/>
      <c r="LDI153" s="35"/>
      <c r="LDJ153" s="35"/>
      <c r="LDK153" s="35"/>
      <c r="LDL153" s="35"/>
      <c r="LDM153" s="35"/>
      <c r="LDN153" s="35"/>
      <c r="LDO153" s="35"/>
      <c r="LDP153" s="35"/>
      <c r="LDQ153" s="35"/>
      <c r="LDR153" s="35"/>
      <c r="LDS153" s="35"/>
      <c r="LDT153" s="35"/>
      <c r="LDU153" s="35"/>
      <c r="LDV153" s="35"/>
      <c r="LDW153" s="35"/>
      <c r="LDX153" s="35"/>
      <c r="LDY153" s="35"/>
      <c r="LDZ153" s="35"/>
      <c r="LEA153" s="35"/>
      <c r="LEB153" s="35"/>
      <c r="LEC153" s="35"/>
      <c r="LED153" s="35"/>
      <c r="LEE153" s="35"/>
      <c r="LEF153" s="35"/>
      <c r="LEG153" s="35"/>
      <c r="LEH153" s="35"/>
      <c r="LEI153" s="35"/>
      <c r="LEJ153" s="35"/>
      <c r="LEK153" s="35"/>
      <c r="LEL153" s="35"/>
      <c r="LEM153" s="35"/>
      <c r="LEN153" s="35"/>
      <c r="LEO153" s="35"/>
      <c r="LEP153" s="35"/>
      <c r="LEQ153" s="35"/>
      <c r="LER153" s="35"/>
      <c r="LES153" s="35"/>
      <c r="LET153" s="35"/>
      <c r="LEU153" s="35"/>
      <c r="LEV153" s="35"/>
      <c r="LEW153" s="35"/>
      <c r="LEX153" s="35"/>
      <c r="LEY153" s="35"/>
      <c r="LEZ153" s="35"/>
      <c r="LFA153" s="35"/>
      <c r="LFB153" s="35"/>
      <c r="LFC153" s="35"/>
      <c r="LFD153" s="35"/>
      <c r="LFE153" s="35"/>
      <c r="LFF153" s="35"/>
      <c r="LFG153" s="35"/>
      <c r="LFH153" s="35"/>
      <c r="LFI153" s="35"/>
      <c r="LFJ153" s="35"/>
      <c r="LFK153" s="35"/>
      <c r="LFL153" s="35"/>
      <c r="LFM153" s="35"/>
      <c r="LFN153" s="35"/>
      <c r="LFO153" s="35"/>
      <c r="LFP153" s="35"/>
      <c r="LFQ153" s="35"/>
      <c r="LFR153" s="35"/>
      <c r="LFS153" s="35"/>
      <c r="LFT153" s="35"/>
      <c r="LFU153" s="35"/>
      <c r="LFV153" s="35"/>
      <c r="LFW153" s="35"/>
      <c r="LFX153" s="35"/>
      <c r="LFY153" s="35"/>
      <c r="LFZ153" s="35"/>
      <c r="LGA153" s="35"/>
      <c r="LGB153" s="35"/>
      <c r="LGC153" s="35"/>
      <c r="LGD153" s="35"/>
      <c r="LGE153" s="35"/>
      <c r="LGF153" s="35"/>
      <c r="LGG153" s="35"/>
      <c r="LGH153" s="35"/>
      <c r="LGI153" s="35"/>
      <c r="LGJ153" s="35"/>
      <c r="LGK153" s="35"/>
      <c r="LGL153" s="35"/>
      <c r="LGM153" s="35"/>
      <c r="LGN153" s="35"/>
      <c r="LGO153" s="35"/>
      <c r="LGP153" s="35"/>
      <c r="LGQ153" s="35"/>
      <c r="LGR153" s="35"/>
      <c r="LGS153" s="35"/>
      <c r="LGT153" s="35"/>
      <c r="LGU153" s="35"/>
      <c r="LGV153" s="35"/>
      <c r="LGW153" s="35"/>
      <c r="LGX153" s="35"/>
      <c r="LGY153" s="35"/>
      <c r="LGZ153" s="35"/>
      <c r="LHA153" s="35"/>
      <c r="LHB153" s="35"/>
      <c r="LHC153" s="35"/>
      <c r="LHD153" s="35"/>
      <c r="LHE153" s="35"/>
      <c r="LHF153" s="35"/>
      <c r="LHG153" s="35"/>
      <c r="LHH153" s="35"/>
      <c r="LHI153" s="35"/>
      <c r="LHJ153" s="35"/>
      <c r="LHK153" s="35"/>
      <c r="LHL153" s="35"/>
      <c r="LHM153" s="35"/>
      <c r="LHN153" s="35"/>
      <c r="LHO153" s="35"/>
      <c r="LHP153" s="35"/>
      <c r="LHQ153" s="35"/>
      <c r="LHR153" s="35"/>
      <c r="LHS153" s="35"/>
      <c r="LHT153" s="35"/>
      <c r="LHU153" s="35"/>
      <c r="LHV153" s="35"/>
      <c r="LHW153" s="35"/>
      <c r="LHX153" s="35"/>
      <c r="LHY153" s="35"/>
      <c r="LHZ153" s="35"/>
      <c r="LIA153" s="35"/>
      <c r="LIB153" s="35"/>
      <c r="LIC153" s="35"/>
      <c r="LID153" s="35"/>
      <c r="LIE153" s="35"/>
      <c r="LIF153" s="35"/>
      <c r="LIG153" s="35"/>
      <c r="LIH153" s="35"/>
      <c r="LII153" s="35"/>
      <c r="LIJ153" s="35"/>
      <c r="LIK153" s="35"/>
      <c r="LIL153" s="35"/>
      <c r="LIM153" s="35"/>
      <c r="LIN153" s="35"/>
      <c r="LIO153" s="35"/>
      <c r="LIP153" s="35"/>
      <c r="LIQ153" s="35"/>
      <c r="LIR153" s="35"/>
      <c r="LIS153" s="35"/>
      <c r="LIT153" s="35"/>
      <c r="LIU153" s="35"/>
      <c r="LIV153" s="35"/>
      <c r="LIW153" s="35"/>
      <c r="LIX153" s="35"/>
      <c r="LIY153" s="35"/>
      <c r="LIZ153" s="35"/>
      <c r="LJA153" s="35"/>
      <c r="LJB153" s="35"/>
      <c r="LJC153" s="35"/>
      <c r="LJD153" s="35"/>
      <c r="LJE153" s="35"/>
      <c r="LJF153" s="35"/>
      <c r="LJG153" s="35"/>
      <c r="LJH153" s="35"/>
      <c r="LJI153" s="35"/>
      <c r="LJJ153" s="35"/>
      <c r="LJK153" s="35"/>
      <c r="LJL153" s="35"/>
      <c r="LJM153" s="35"/>
      <c r="LJN153" s="35"/>
      <c r="LJO153" s="35"/>
      <c r="LJP153" s="35"/>
      <c r="LJQ153" s="35"/>
      <c r="LJR153" s="35"/>
      <c r="LJS153" s="35"/>
      <c r="LJT153" s="35"/>
      <c r="LJU153" s="35"/>
      <c r="LJV153" s="35"/>
      <c r="LJW153" s="35"/>
      <c r="LJX153" s="35"/>
      <c r="LJY153" s="35"/>
      <c r="LJZ153" s="35"/>
      <c r="LKA153" s="35"/>
      <c r="LKB153" s="35"/>
      <c r="LKC153" s="35"/>
      <c r="LKD153" s="35"/>
      <c r="LKE153" s="35"/>
      <c r="LKF153" s="35"/>
      <c r="LKG153" s="35"/>
      <c r="LKH153" s="35"/>
      <c r="LKI153" s="35"/>
      <c r="LKJ153" s="35"/>
      <c r="LKK153" s="35"/>
      <c r="LKL153" s="35"/>
      <c r="LKM153" s="35"/>
      <c r="LKN153" s="35"/>
      <c r="LKO153" s="35"/>
      <c r="LKP153" s="35"/>
      <c r="LKQ153" s="35"/>
      <c r="LKR153" s="35"/>
      <c r="LKS153" s="35"/>
      <c r="LKT153" s="35"/>
      <c r="LLA153" s="35"/>
      <c r="LLB153" s="35"/>
      <c r="LLC153" s="35"/>
      <c r="LLD153" s="35"/>
      <c r="LLE153" s="35"/>
      <c r="LLF153" s="35"/>
      <c r="LLG153" s="35"/>
      <c r="LLH153" s="35"/>
      <c r="LLI153" s="35"/>
      <c r="LLJ153" s="35"/>
      <c r="LLK153" s="35"/>
      <c r="LLL153" s="35"/>
      <c r="LLM153" s="35"/>
      <c r="LLN153" s="35"/>
      <c r="LLO153" s="35"/>
      <c r="LLP153" s="35"/>
      <c r="LLQ153" s="35"/>
      <c r="LLR153" s="35"/>
      <c r="LLS153" s="35"/>
      <c r="LLT153" s="35"/>
      <c r="LLU153" s="35"/>
      <c r="LLV153" s="35"/>
      <c r="LLW153" s="35"/>
      <c r="LLX153" s="35"/>
      <c r="LLY153" s="35"/>
      <c r="LLZ153" s="35"/>
      <c r="LMA153" s="35"/>
      <c r="LMB153" s="35"/>
      <c r="LMC153" s="35"/>
      <c r="LMD153" s="35"/>
      <c r="LME153" s="35"/>
      <c r="LMF153" s="35"/>
      <c r="LMG153" s="35"/>
      <c r="LMH153" s="35"/>
      <c r="LMI153" s="35"/>
      <c r="LMJ153" s="35"/>
      <c r="LMK153" s="35"/>
      <c r="LML153" s="35"/>
      <c r="LMM153" s="35"/>
      <c r="LMN153" s="35"/>
      <c r="LMO153" s="35"/>
      <c r="LMP153" s="35"/>
      <c r="LMQ153" s="35"/>
      <c r="LMR153" s="35"/>
      <c r="LMS153" s="35"/>
      <c r="LMT153" s="35"/>
      <c r="LMU153" s="35"/>
      <c r="LMV153" s="35"/>
      <c r="LMW153" s="35"/>
      <c r="LMX153" s="35"/>
      <c r="LMY153" s="35"/>
      <c r="LMZ153" s="35"/>
      <c r="LNA153" s="35"/>
      <c r="LNB153" s="35"/>
      <c r="LNC153" s="35"/>
      <c r="LND153" s="35"/>
      <c r="LNE153" s="35"/>
      <c r="LNF153" s="35"/>
      <c r="LNG153" s="35"/>
      <c r="LNH153" s="35"/>
      <c r="LNI153" s="35"/>
      <c r="LNJ153" s="35"/>
      <c r="LNK153" s="35"/>
      <c r="LNL153" s="35"/>
      <c r="LNM153" s="35"/>
      <c r="LNN153" s="35"/>
      <c r="LNO153" s="35"/>
      <c r="LNP153" s="35"/>
      <c r="LNQ153" s="35"/>
      <c r="LNR153" s="35"/>
      <c r="LNS153" s="35"/>
      <c r="LNT153" s="35"/>
      <c r="LNU153" s="35"/>
      <c r="LNV153" s="35"/>
      <c r="LNW153" s="35"/>
      <c r="LNX153" s="35"/>
      <c r="LNY153" s="35"/>
      <c r="LNZ153" s="35"/>
      <c r="LOA153" s="35"/>
      <c r="LOB153" s="35"/>
      <c r="LOC153" s="35"/>
      <c r="LOD153" s="35"/>
      <c r="LOE153" s="35"/>
      <c r="LOF153" s="35"/>
      <c r="LOG153" s="35"/>
      <c r="LOH153" s="35"/>
      <c r="LOI153" s="35"/>
      <c r="LOJ153" s="35"/>
      <c r="LOK153" s="35"/>
      <c r="LOL153" s="35"/>
      <c r="LOM153" s="35"/>
      <c r="LON153" s="35"/>
      <c r="LOO153" s="35"/>
      <c r="LOP153" s="35"/>
      <c r="LOQ153" s="35"/>
      <c r="LOR153" s="35"/>
      <c r="LOS153" s="35"/>
      <c r="LOT153" s="35"/>
      <c r="LOU153" s="35"/>
      <c r="LOV153" s="35"/>
      <c r="LOW153" s="35"/>
      <c r="LOX153" s="35"/>
      <c r="LOY153" s="35"/>
      <c r="LOZ153" s="35"/>
      <c r="LPA153" s="35"/>
      <c r="LPB153" s="35"/>
      <c r="LPC153" s="35"/>
      <c r="LPD153" s="35"/>
      <c r="LPE153" s="35"/>
      <c r="LPF153" s="35"/>
      <c r="LPG153" s="35"/>
      <c r="LPH153" s="35"/>
      <c r="LPI153" s="35"/>
      <c r="LPJ153" s="35"/>
      <c r="LPK153" s="35"/>
      <c r="LPL153" s="35"/>
      <c r="LPM153" s="35"/>
      <c r="LPN153" s="35"/>
      <c r="LPO153" s="35"/>
      <c r="LPP153" s="35"/>
      <c r="LPQ153" s="35"/>
      <c r="LPR153" s="35"/>
      <c r="LPS153" s="35"/>
      <c r="LPT153" s="35"/>
      <c r="LPU153" s="35"/>
      <c r="LPV153" s="35"/>
      <c r="LPW153" s="35"/>
      <c r="LPX153" s="35"/>
      <c r="LPY153" s="35"/>
      <c r="LPZ153" s="35"/>
      <c r="LQA153" s="35"/>
      <c r="LQB153" s="35"/>
      <c r="LQC153" s="35"/>
      <c r="LQD153" s="35"/>
      <c r="LQE153" s="35"/>
      <c r="LQF153" s="35"/>
      <c r="LQG153" s="35"/>
      <c r="LQH153" s="35"/>
      <c r="LQI153" s="35"/>
      <c r="LQJ153" s="35"/>
      <c r="LQK153" s="35"/>
      <c r="LQL153" s="35"/>
      <c r="LQM153" s="35"/>
      <c r="LQN153" s="35"/>
      <c r="LQO153" s="35"/>
      <c r="LQP153" s="35"/>
      <c r="LQQ153" s="35"/>
      <c r="LQR153" s="35"/>
      <c r="LQS153" s="35"/>
      <c r="LQT153" s="35"/>
      <c r="LQU153" s="35"/>
      <c r="LQV153" s="35"/>
      <c r="LQW153" s="35"/>
      <c r="LQX153" s="35"/>
      <c r="LQY153" s="35"/>
      <c r="LQZ153" s="35"/>
      <c r="LRA153" s="35"/>
      <c r="LRB153" s="35"/>
      <c r="LRC153" s="35"/>
      <c r="LRD153" s="35"/>
      <c r="LRE153" s="35"/>
      <c r="LRF153" s="35"/>
      <c r="LRG153" s="35"/>
      <c r="LRH153" s="35"/>
      <c r="LRI153" s="35"/>
      <c r="LRJ153" s="35"/>
      <c r="LRK153" s="35"/>
      <c r="LRL153" s="35"/>
      <c r="LRM153" s="35"/>
      <c r="LRN153" s="35"/>
      <c r="LRO153" s="35"/>
      <c r="LRP153" s="35"/>
      <c r="LRQ153" s="35"/>
      <c r="LRR153" s="35"/>
      <c r="LRS153" s="35"/>
      <c r="LRT153" s="35"/>
      <c r="LRU153" s="35"/>
      <c r="LRV153" s="35"/>
      <c r="LRW153" s="35"/>
      <c r="LRX153" s="35"/>
      <c r="LRY153" s="35"/>
      <c r="LRZ153" s="35"/>
      <c r="LSA153" s="35"/>
      <c r="LSB153" s="35"/>
      <c r="LSC153" s="35"/>
      <c r="LSD153" s="35"/>
      <c r="LSE153" s="35"/>
      <c r="LSF153" s="35"/>
      <c r="LSG153" s="35"/>
      <c r="LSH153" s="35"/>
      <c r="LSI153" s="35"/>
      <c r="LSJ153" s="35"/>
      <c r="LSK153" s="35"/>
      <c r="LSL153" s="35"/>
      <c r="LSM153" s="35"/>
      <c r="LSN153" s="35"/>
      <c r="LSO153" s="35"/>
      <c r="LSP153" s="35"/>
      <c r="LSQ153" s="35"/>
      <c r="LSR153" s="35"/>
      <c r="LSS153" s="35"/>
      <c r="LST153" s="35"/>
      <c r="LSU153" s="35"/>
      <c r="LSV153" s="35"/>
      <c r="LSW153" s="35"/>
      <c r="LSX153" s="35"/>
      <c r="LSY153" s="35"/>
      <c r="LSZ153" s="35"/>
      <c r="LTA153" s="35"/>
      <c r="LTB153" s="35"/>
      <c r="LTC153" s="35"/>
      <c r="LTD153" s="35"/>
      <c r="LTE153" s="35"/>
      <c r="LTF153" s="35"/>
      <c r="LTG153" s="35"/>
      <c r="LTH153" s="35"/>
      <c r="LTI153" s="35"/>
      <c r="LTJ153" s="35"/>
      <c r="LTK153" s="35"/>
      <c r="LTL153" s="35"/>
      <c r="LTM153" s="35"/>
      <c r="LTN153" s="35"/>
      <c r="LTO153" s="35"/>
      <c r="LTP153" s="35"/>
      <c r="LTQ153" s="35"/>
      <c r="LTR153" s="35"/>
      <c r="LTS153" s="35"/>
      <c r="LTT153" s="35"/>
      <c r="LTU153" s="35"/>
      <c r="LTV153" s="35"/>
      <c r="LTW153" s="35"/>
      <c r="LTX153" s="35"/>
      <c r="LTY153" s="35"/>
      <c r="LTZ153" s="35"/>
      <c r="LUA153" s="35"/>
      <c r="LUB153" s="35"/>
      <c r="LUC153" s="35"/>
      <c r="LUD153" s="35"/>
      <c r="LUE153" s="35"/>
      <c r="LUF153" s="35"/>
      <c r="LUG153" s="35"/>
      <c r="LUH153" s="35"/>
      <c r="LUI153" s="35"/>
      <c r="LUJ153" s="35"/>
      <c r="LUK153" s="35"/>
      <c r="LUL153" s="35"/>
      <c r="LUM153" s="35"/>
      <c r="LUN153" s="35"/>
      <c r="LUO153" s="35"/>
      <c r="LUP153" s="35"/>
      <c r="LUW153" s="35"/>
      <c r="LUX153" s="35"/>
      <c r="LUY153" s="35"/>
      <c r="LUZ153" s="35"/>
      <c r="LVA153" s="35"/>
      <c r="LVB153" s="35"/>
      <c r="LVC153" s="35"/>
      <c r="LVD153" s="35"/>
      <c r="LVE153" s="35"/>
      <c r="LVF153" s="35"/>
      <c r="LVG153" s="35"/>
      <c r="LVH153" s="35"/>
      <c r="LVI153" s="35"/>
      <c r="LVJ153" s="35"/>
      <c r="LVK153" s="35"/>
      <c r="LVL153" s="35"/>
      <c r="LVM153" s="35"/>
      <c r="LVN153" s="35"/>
      <c r="LVO153" s="35"/>
      <c r="LVP153" s="35"/>
      <c r="LVQ153" s="35"/>
      <c r="LVR153" s="35"/>
      <c r="LVS153" s="35"/>
      <c r="LVT153" s="35"/>
      <c r="LVU153" s="35"/>
      <c r="LVV153" s="35"/>
      <c r="LVW153" s="35"/>
      <c r="LVX153" s="35"/>
      <c r="LVY153" s="35"/>
      <c r="LVZ153" s="35"/>
      <c r="LWA153" s="35"/>
      <c r="LWB153" s="35"/>
      <c r="LWC153" s="35"/>
      <c r="LWD153" s="35"/>
      <c r="LWE153" s="35"/>
      <c r="LWF153" s="35"/>
      <c r="LWG153" s="35"/>
      <c r="LWH153" s="35"/>
      <c r="LWI153" s="35"/>
      <c r="LWJ153" s="35"/>
      <c r="LWK153" s="35"/>
      <c r="LWL153" s="35"/>
      <c r="LWM153" s="35"/>
      <c r="LWN153" s="35"/>
      <c r="LWO153" s="35"/>
      <c r="LWP153" s="35"/>
      <c r="LWQ153" s="35"/>
      <c r="LWR153" s="35"/>
      <c r="LWS153" s="35"/>
      <c r="LWT153" s="35"/>
      <c r="LWU153" s="35"/>
      <c r="LWV153" s="35"/>
      <c r="LWW153" s="35"/>
      <c r="LWX153" s="35"/>
      <c r="LWY153" s="35"/>
      <c r="LWZ153" s="35"/>
      <c r="LXA153" s="35"/>
      <c r="LXB153" s="35"/>
      <c r="LXC153" s="35"/>
      <c r="LXD153" s="35"/>
      <c r="LXE153" s="35"/>
      <c r="LXF153" s="35"/>
      <c r="LXG153" s="35"/>
      <c r="LXH153" s="35"/>
      <c r="LXI153" s="35"/>
      <c r="LXJ153" s="35"/>
      <c r="LXK153" s="35"/>
      <c r="LXL153" s="35"/>
      <c r="LXM153" s="35"/>
      <c r="LXN153" s="35"/>
      <c r="LXO153" s="35"/>
      <c r="LXP153" s="35"/>
      <c r="LXQ153" s="35"/>
      <c r="LXR153" s="35"/>
      <c r="LXS153" s="35"/>
      <c r="LXT153" s="35"/>
      <c r="LXU153" s="35"/>
      <c r="LXV153" s="35"/>
      <c r="LXW153" s="35"/>
      <c r="LXX153" s="35"/>
      <c r="LXY153" s="35"/>
      <c r="LXZ153" s="35"/>
      <c r="LYA153" s="35"/>
      <c r="LYB153" s="35"/>
      <c r="LYC153" s="35"/>
      <c r="LYD153" s="35"/>
      <c r="LYE153" s="35"/>
      <c r="LYF153" s="35"/>
      <c r="LYG153" s="35"/>
      <c r="LYH153" s="35"/>
      <c r="LYI153" s="35"/>
      <c r="LYJ153" s="35"/>
      <c r="LYK153" s="35"/>
      <c r="LYL153" s="35"/>
      <c r="LYM153" s="35"/>
      <c r="LYN153" s="35"/>
      <c r="LYO153" s="35"/>
      <c r="LYP153" s="35"/>
      <c r="LYQ153" s="35"/>
      <c r="LYR153" s="35"/>
      <c r="LYS153" s="35"/>
      <c r="LYT153" s="35"/>
      <c r="LYU153" s="35"/>
      <c r="LYV153" s="35"/>
      <c r="LYW153" s="35"/>
      <c r="LYX153" s="35"/>
      <c r="LYY153" s="35"/>
      <c r="LYZ153" s="35"/>
      <c r="LZA153" s="35"/>
      <c r="LZB153" s="35"/>
      <c r="LZC153" s="35"/>
      <c r="LZD153" s="35"/>
      <c r="LZE153" s="35"/>
      <c r="LZF153" s="35"/>
      <c r="LZG153" s="35"/>
      <c r="LZH153" s="35"/>
      <c r="LZI153" s="35"/>
      <c r="LZJ153" s="35"/>
      <c r="LZK153" s="35"/>
      <c r="LZL153" s="35"/>
      <c r="LZM153" s="35"/>
      <c r="LZN153" s="35"/>
      <c r="LZO153" s="35"/>
      <c r="LZP153" s="35"/>
      <c r="LZQ153" s="35"/>
      <c r="LZR153" s="35"/>
      <c r="LZS153" s="35"/>
      <c r="LZT153" s="35"/>
      <c r="LZU153" s="35"/>
      <c r="LZV153" s="35"/>
      <c r="LZW153" s="35"/>
      <c r="LZX153" s="35"/>
      <c r="LZY153" s="35"/>
      <c r="LZZ153" s="35"/>
      <c r="MAA153" s="35"/>
      <c r="MAB153" s="35"/>
      <c r="MAC153" s="35"/>
      <c r="MAD153" s="35"/>
      <c r="MAE153" s="35"/>
      <c r="MAF153" s="35"/>
      <c r="MAG153" s="35"/>
      <c r="MAH153" s="35"/>
      <c r="MAI153" s="35"/>
      <c r="MAJ153" s="35"/>
      <c r="MAK153" s="35"/>
      <c r="MAL153" s="35"/>
      <c r="MAM153" s="35"/>
      <c r="MAN153" s="35"/>
      <c r="MAO153" s="35"/>
      <c r="MAP153" s="35"/>
      <c r="MAQ153" s="35"/>
      <c r="MAR153" s="35"/>
      <c r="MAS153" s="35"/>
      <c r="MAT153" s="35"/>
      <c r="MAU153" s="35"/>
      <c r="MAV153" s="35"/>
      <c r="MAW153" s="35"/>
      <c r="MAX153" s="35"/>
      <c r="MAY153" s="35"/>
      <c r="MAZ153" s="35"/>
      <c r="MBA153" s="35"/>
      <c r="MBB153" s="35"/>
      <c r="MBC153" s="35"/>
      <c r="MBD153" s="35"/>
      <c r="MBE153" s="35"/>
      <c r="MBF153" s="35"/>
      <c r="MBG153" s="35"/>
      <c r="MBH153" s="35"/>
      <c r="MBI153" s="35"/>
      <c r="MBJ153" s="35"/>
      <c r="MBK153" s="35"/>
      <c r="MBL153" s="35"/>
      <c r="MBM153" s="35"/>
      <c r="MBN153" s="35"/>
      <c r="MBO153" s="35"/>
      <c r="MBP153" s="35"/>
      <c r="MBQ153" s="35"/>
      <c r="MBR153" s="35"/>
      <c r="MBS153" s="35"/>
      <c r="MBT153" s="35"/>
      <c r="MBU153" s="35"/>
      <c r="MBV153" s="35"/>
      <c r="MBW153" s="35"/>
      <c r="MBX153" s="35"/>
      <c r="MBY153" s="35"/>
      <c r="MBZ153" s="35"/>
      <c r="MCA153" s="35"/>
      <c r="MCB153" s="35"/>
      <c r="MCC153" s="35"/>
      <c r="MCD153" s="35"/>
      <c r="MCE153" s="35"/>
      <c r="MCF153" s="35"/>
      <c r="MCG153" s="35"/>
      <c r="MCH153" s="35"/>
      <c r="MCI153" s="35"/>
      <c r="MCJ153" s="35"/>
      <c r="MCK153" s="35"/>
      <c r="MCL153" s="35"/>
      <c r="MCM153" s="35"/>
      <c r="MCN153" s="35"/>
      <c r="MCO153" s="35"/>
      <c r="MCP153" s="35"/>
      <c r="MCQ153" s="35"/>
      <c r="MCR153" s="35"/>
      <c r="MCS153" s="35"/>
      <c r="MCT153" s="35"/>
      <c r="MCU153" s="35"/>
      <c r="MCV153" s="35"/>
      <c r="MCW153" s="35"/>
      <c r="MCX153" s="35"/>
      <c r="MCY153" s="35"/>
      <c r="MCZ153" s="35"/>
      <c r="MDA153" s="35"/>
      <c r="MDB153" s="35"/>
      <c r="MDC153" s="35"/>
      <c r="MDD153" s="35"/>
      <c r="MDE153" s="35"/>
      <c r="MDF153" s="35"/>
      <c r="MDG153" s="35"/>
      <c r="MDH153" s="35"/>
      <c r="MDI153" s="35"/>
      <c r="MDJ153" s="35"/>
      <c r="MDK153" s="35"/>
      <c r="MDL153" s="35"/>
      <c r="MDM153" s="35"/>
      <c r="MDN153" s="35"/>
      <c r="MDO153" s="35"/>
      <c r="MDP153" s="35"/>
      <c r="MDQ153" s="35"/>
      <c r="MDR153" s="35"/>
      <c r="MDS153" s="35"/>
      <c r="MDT153" s="35"/>
      <c r="MDU153" s="35"/>
      <c r="MDV153" s="35"/>
      <c r="MDW153" s="35"/>
      <c r="MDX153" s="35"/>
      <c r="MDY153" s="35"/>
      <c r="MDZ153" s="35"/>
      <c r="MEA153" s="35"/>
      <c r="MEB153" s="35"/>
      <c r="MEC153" s="35"/>
      <c r="MED153" s="35"/>
      <c r="MEE153" s="35"/>
      <c r="MEF153" s="35"/>
      <c r="MEG153" s="35"/>
      <c r="MEH153" s="35"/>
      <c r="MEI153" s="35"/>
      <c r="MEJ153" s="35"/>
      <c r="MEK153" s="35"/>
      <c r="MEL153" s="35"/>
      <c r="MES153" s="35"/>
      <c r="MET153" s="35"/>
      <c r="MEU153" s="35"/>
      <c r="MEV153" s="35"/>
      <c r="MEW153" s="35"/>
      <c r="MEX153" s="35"/>
      <c r="MEY153" s="35"/>
      <c r="MEZ153" s="35"/>
      <c r="MFA153" s="35"/>
      <c r="MFB153" s="35"/>
      <c r="MFC153" s="35"/>
      <c r="MFD153" s="35"/>
      <c r="MFE153" s="35"/>
      <c r="MFF153" s="35"/>
      <c r="MFG153" s="35"/>
      <c r="MFH153" s="35"/>
      <c r="MFI153" s="35"/>
      <c r="MFJ153" s="35"/>
      <c r="MFK153" s="35"/>
      <c r="MFL153" s="35"/>
      <c r="MFM153" s="35"/>
      <c r="MFN153" s="35"/>
      <c r="MFO153" s="35"/>
      <c r="MFP153" s="35"/>
      <c r="MFQ153" s="35"/>
      <c r="MFR153" s="35"/>
      <c r="MFS153" s="35"/>
      <c r="MFT153" s="35"/>
      <c r="MFU153" s="35"/>
      <c r="MFV153" s="35"/>
      <c r="MFW153" s="35"/>
      <c r="MFX153" s="35"/>
      <c r="MFY153" s="35"/>
      <c r="MFZ153" s="35"/>
      <c r="MGA153" s="35"/>
      <c r="MGB153" s="35"/>
      <c r="MGC153" s="35"/>
      <c r="MGD153" s="35"/>
      <c r="MGE153" s="35"/>
      <c r="MGF153" s="35"/>
      <c r="MGG153" s="35"/>
      <c r="MGH153" s="35"/>
      <c r="MGI153" s="35"/>
      <c r="MGJ153" s="35"/>
      <c r="MGK153" s="35"/>
      <c r="MGL153" s="35"/>
      <c r="MGM153" s="35"/>
      <c r="MGN153" s="35"/>
      <c r="MGO153" s="35"/>
      <c r="MGP153" s="35"/>
      <c r="MGQ153" s="35"/>
      <c r="MGR153" s="35"/>
      <c r="MGS153" s="35"/>
      <c r="MGT153" s="35"/>
      <c r="MGU153" s="35"/>
      <c r="MGV153" s="35"/>
      <c r="MGW153" s="35"/>
      <c r="MGX153" s="35"/>
      <c r="MGY153" s="35"/>
      <c r="MGZ153" s="35"/>
      <c r="MHA153" s="35"/>
      <c r="MHB153" s="35"/>
      <c r="MHC153" s="35"/>
      <c r="MHD153" s="35"/>
      <c r="MHE153" s="35"/>
      <c r="MHF153" s="35"/>
      <c r="MHG153" s="35"/>
      <c r="MHH153" s="35"/>
      <c r="MHI153" s="35"/>
      <c r="MHJ153" s="35"/>
      <c r="MHK153" s="35"/>
      <c r="MHL153" s="35"/>
      <c r="MHM153" s="35"/>
      <c r="MHN153" s="35"/>
      <c r="MHO153" s="35"/>
      <c r="MHP153" s="35"/>
      <c r="MHQ153" s="35"/>
      <c r="MHR153" s="35"/>
      <c r="MHS153" s="35"/>
      <c r="MHT153" s="35"/>
      <c r="MHU153" s="35"/>
      <c r="MHV153" s="35"/>
      <c r="MHW153" s="35"/>
      <c r="MHX153" s="35"/>
      <c r="MHY153" s="35"/>
      <c r="MHZ153" s="35"/>
      <c r="MIA153" s="35"/>
      <c r="MIB153" s="35"/>
      <c r="MIC153" s="35"/>
      <c r="MID153" s="35"/>
      <c r="MIE153" s="35"/>
      <c r="MIF153" s="35"/>
      <c r="MIG153" s="35"/>
      <c r="MIH153" s="35"/>
      <c r="MII153" s="35"/>
      <c r="MIJ153" s="35"/>
      <c r="MIK153" s="35"/>
      <c r="MIL153" s="35"/>
      <c r="MIM153" s="35"/>
      <c r="MIN153" s="35"/>
      <c r="MIO153" s="35"/>
      <c r="MIP153" s="35"/>
      <c r="MIQ153" s="35"/>
      <c r="MIR153" s="35"/>
      <c r="MIS153" s="35"/>
      <c r="MIT153" s="35"/>
      <c r="MIU153" s="35"/>
      <c r="MIV153" s="35"/>
      <c r="MIW153" s="35"/>
      <c r="MIX153" s="35"/>
      <c r="MIY153" s="35"/>
      <c r="MIZ153" s="35"/>
      <c r="MJA153" s="35"/>
      <c r="MJB153" s="35"/>
      <c r="MJC153" s="35"/>
      <c r="MJD153" s="35"/>
      <c r="MJE153" s="35"/>
      <c r="MJF153" s="35"/>
      <c r="MJG153" s="35"/>
      <c r="MJH153" s="35"/>
      <c r="MJI153" s="35"/>
      <c r="MJJ153" s="35"/>
      <c r="MJK153" s="35"/>
      <c r="MJL153" s="35"/>
      <c r="MJM153" s="35"/>
      <c r="MJN153" s="35"/>
      <c r="MJO153" s="35"/>
      <c r="MJP153" s="35"/>
      <c r="MJQ153" s="35"/>
      <c r="MJR153" s="35"/>
      <c r="MJS153" s="35"/>
      <c r="MJT153" s="35"/>
      <c r="MJU153" s="35"/>
      <c r="MJV153" s="35"/>
      <c r="MJW153" s="35"/>
      <c r="MJX153" s="35"/>
      <c r="MJY153" s="35"/>
      <c r="MJZ153" s="35"/>
      <c r="MKA153" s="35"/>
      <c r="MKB153" s="35"/>
      <c r="MKC153" s="35"/>
      <c r="MKD153" s="35"/>
      <c r="MKE153" s="35"/>
      <c r="MKF153" s="35"/>
      <c r="MKG153" s="35"/>
      <c r="MKH153" s="35"/>
      <c r="MKI153" s="35"/>
      <c r="MKJ153" s="35"/>
      <c r="MKK153" s="35"/>
      <c r="MKL153" s="35"/>
      <c r="MKM153" s="35"/>
      <c r="MKN153" s="35"/>
      <c r="MKO153" s="35"/>
      <c r="MKP153" s="35"/>
      <c r="MKQ153" s="35"/>
      <c r="MKR153" s="35"/>
      <c r="MKS153" s="35"/>
      <c r="MKT153" s="35"/>
      <c r="MKU153" s="35"/>
      <c r="MKV153" s="35"/>
      <c r="MKW153" s="35"/>
      <c r="MKX153" s="35"/>
      <c r="MKY153" s="35"/>
      <c r="MKZ153" s="35"/>
      <c r="MLA153" s="35"/>
      <c r="MLB153" s="35"/>
      <c r="MLC153" s="35"/>
      <c r="MLD153" s="35"/>
      <c r="MLE153" s="35"/>
      <c r="MLF153" s="35"/>
      <c r="MLG153" s="35"/>
      <c r="MLH153" s="35"/>
      <c r="MLI153" s="35"/>
      <c r="MLJ153" s="35"/>
      <c r="MLK153" s="35"/>
      <c r="MLL153" s="35"/>
      <c r="MLM153" s="35"/>
      <c r="MLN153" s="35"/>
      <c r="MLO153" s="35"/>
      <c r="MLP153" s="35"/>
      <c r="MLQ153" s="35"/>
      <c r="MLR153" s="35"/>
      <c r="MLS153" s="35"/>
      <c r="MLT153" s="35"/>
      <c r="MLU153" s="35"/>
      <c r="MLV153" s="35"/>
      <c r="MLW153" s="35"/>
      <c r="MLX153" s="35"/>
      <c r="MLY153" s="35"/>
      <c r="MLZ153" s="35"/>
      <c r="MMA153" s="35"/>
      <c r="MMB153" s="35"/>
      <c r="MMC153" s="35"/>
      <c r="MMD153" s="35"/>
      <c r="MME153" s="35"/>
      <c r="MMF153" s="35"/>
      <c r="MMG153" s="35"/>
      <c r="MMH153" s="35"/>
      <c r="MMI153" s="35"/>
      <c r="MMJ153" s="35"/>
      <c r="MMK153" s="35"/>
      <c r="MML153" s="35"/>
      <c r="MMM153" s="35"/>
      <c r="MMN153" s="35"/>
      <c r="MMO153" s="35"/>
      <c r="MMP153" s="35"/>
      <c r="MMQ153" s="35"/>
      <c r="MMR153" s="35"/>
      <c r="MMS153" s="35"/>
      <c r="MMT153" s="35"/>
      <c r="MMU153" s="35"/>
      <c r="MMV153" s="35"/>
      <c r="MMW153" s="35"/>
      <c r="MMX153" s="35"/>
      <c r="MMY153" s="35"/>
      <c r="MMZ153" s="35"/>
      <c r="MNA153" s="35"/>
      <c r="MNB153" s="35"/>
      <c r="MNC153" s="35"/>
      <c r="MND153" s="35"/>
      <c r="MNE153" s="35"/>
      <c r="MNF153" s="35"/>
      <c r="MNG153" s="35"/>
      <c r="MNH153" s="35"/>
      <c r="MNI153" s="35"/>
      <c r="MNJ153" s="35"/>
      <c r="MNK153" s="35"/>
      <c r="MNL153" s="35"/>
      <c r="MNM153" s="35"/>
      <c r="MNN153" s="35"/>
      <c r="MNO153" s="35"/>
      <c r="MNP153" s="35"/>
      <c r="MNQ153" s="35"/>
      <c r="MNR153" s="35"/>
      <c r="MNS153" s="35"/>
      <c r="MNT153" s="35"/>
      <c r="MNU153" s="35"/>
      <c r="MNV153" s="35"/>
      <c r="MNW153" s="35"/>
      <c r="MNX153" s="35"/>
      <c r="MNY153" s="35"/>
      <c r="MNZ153" s="35"/>
      <c r="MOA153" s="35"/>
      <c r="MOB153" s="35"/>
      <c r="MOC153" s="35"/>
      <c r="MOD153" s="35"/>
      <c r="MOE153" s="35"/>
      <c r="MOF153" s="35"/>
      <c r="MOG153" s="35"/>
      <c r="MOH153" s="35"/>
      <c r="MOO153" s="35"/>
      <c r="MOP153" s="35"/>
      <c r="MOQ153" s="35"/>
      <c r="MOR153" s="35"/>
      <c r="MOS153" s="35"/>
      <c r="MOT153" s="35"/>
      <c r="MOU153" s="35"/>
      <c r="MOV153" s="35"/>
      <c r="MOW153" s="35"/>
      <c r="MOX153" s="35"/>
      <c r="MOY153" s="35"/>
      <c r="MOZ153" s="35"/>
      <c r="MPA153" s="35"/>
      <c r="MPB153" s="35"/>
      <c r="MPC153" s="35"/>
      <c r="MPD153" s="35"/>
      <c r="MPE153" s="35"/>
      <c r="MPF153" s="35"/>
      <c r="MPG153" s="35"/>
      <c r="MPH153" s="35"/>
      <c r="MPI153" s="35"/>
      <c r="MPJ153" s="35"/>
      <c r="MPK153" s="35"/>
      <c r="MPL153" s="35"/>
      <c r="MPM153" s="35"/>
      <c r="MPN153" s="35"/>
      <c r="MPO153" s="35"/>
      <c r="MPP153" s="35"/>
      <c r="MPQ153" s="35"/>
      <c r="MPR153" s="35"/>
      <c r="MPS153" s="35"/>
      <c r="MPT153" s="35"/>
      <c r="MPU153" s="35"/>
      <c r="MPV153" s="35"/>
      <c r="MPW153" s="35"/>
      <c r="MPX153" s="35"/>
      <c r="MPY153" s="35"/>
      <c r="MPZ153" s="35"/>
      <c r="MQA153" s="35"/>
      <c r="MQB153" s="35"/>
      <c r="MQC153" s="35"/>
      <c r="MQD153" s="35"/>
      <c r="MQE153" s="35"/>
      <c r="MQF153" s="35"/>
      <c r="MQG153" s="35"/>
      <c r="MQH153" s="35"/>
      <c r="MQI153" s="35"/>
      <c r="MQJ153" s="35"/>
      <c r="MQK153" s="35"/>
      <c r="MQL153" s="35"/>
      <c r="MQM153" s="35"/>
      <c r="MQN153" s="35"/>
      <c r="MQO153" s="35"/>
      <c r="MQP153" s="35"/>
      <c r="MQQ153" s="35"/>
      <c r="MQR153" s="35"/>
      <c r="MQS153" s="35"/>
      <c r="MQT153" s="35"/>
      <c r="MQU153" s="35"/>
      <c r="MQV153" s="35"/>
      <c r="MQW153" s="35"/>
      <c r="MQX153" s="35"/>
      <c r="MQY153" s="35"/>
      <c r="MQZ153" s="35"/>
      <c r="MRA153" s="35"/>
      <c r="MRB153" s="35"/>
      <c r="MRC153" s="35"/>
      <c r="MRD153" s="35"/>
      <c r="MRE153" s="35"/>
      <c r="MRF153" s="35"/>
      <c r="MRG153" s="35"/>
      <c r="MRH153" s="35"/>
      <c r="MRI153" s="35"/>
      <c r="MRJ153" s="35"/>
      <c r="MRK153" s="35"/>
      <c r="MRL153" s="35"/>
      <c r="MRM153" s="35"/>
      <c r="MRN153" s="35"/>
      <c r="MRO153" s="35"/>
      <c r="MRP153" s="35"/>
      <c r="MRQ153" s="35"/>
      <c r="MRR153" s="35"/>
      <c r="MRS153" s="35"/>
      <c r="MRT153" s="35"/>
      <c r="MRU153" s="35"/>
      <c r="MRV153" s="35"/>
      <c r="MRW153" s="35"/>
      <c r="MRX153" s="35"/>
      <c r="MRY153" s="35"/>
      <c r="MRZ153" s="35"/>
      <c r="MSA153" s="35"/>
      <c r="MSB153" s="35"/>
      <c r="MSC153" s="35"/>
      <c r="MSD153" s="35"/>
      <c r="MSE153" s="35"/>
      <c r="MSF153" s="35"/>
      <c r="MSG153" s="35"/>
      <c r="MSH153" s="35"/>
      <c r="MSI153" s="35"/>
      <c r="MSJ153" s="35"/>
      <c r="MSK153" s="35"/>
      <c r="MSL153" s="35"/>
      <c r="MSM153" s="35"/>
      <c r="MSN153" s="35"/>
      <c r="MSO153" s="35"/>
      <c r="MSP153" s="35"/>
      <c r="MSQ153" s="35"/>
      <c r="MSR153" s="35"/>
      <c r="MSS153" s="35"/>
      <c r="MST153" s="35"/>
      <c r="MSU153" s="35"/>
      <c r="MSV153" s="35"/>
      <c r="MSW153" s="35"/>
      <c r="MSX153" s="35"/>
      <c r="MSY153" s="35"/>
      <c r="MSZ153" s="35"/>
      <c r="MTA153" s="35"/>
      <c r="MTB153" s="35"/>
      <c r="MTC153" s="35"/>
      <c r="MTD153" s="35"/>
      <c r="MTE153" s="35"/>
      <c r="MTF153" s="35"/>
      <c r="MTG153" s="35"/>
      <c r="MTH153" s="35"/>
      <c r="MTI153" s="35"/>
      <c r="MTJ153" s="35"/>
      <c r="MTK153" s="35"/>
      <c r="MTL153" s="35"/>
      <c r="MTM153" s="35"/>
      <c r="MTN153" s="35"/>
      <c r="MTO153" s="35"/>
      <c r="MTP153" s="35"/>
      <c r="MTQ153" s="35"/>
      <c r="MTR153" s="35"/>
      <c r="MTS153" s="35"/>
      <c r="MTT153" s="35"/>
      <c r="MTU153" s="35"/>
      <c r="MTV153" s="35"/>
      <c r="MTW153" s="35"/>
      <c r="MTX153" s="35"/>
      <c r="MTY153" s="35"/>
      <c r="MTZ153" s="35"/>
      <c r="MUA153" s="35"/>
      <c r="MUB153" s="35"/>
      <c r="MUC153" s="35"/>
      <c r="MUD153" s="35"/>
      <c r="MUE153" s="35"/>
      <c r="MUF153" s="35"/>
      <c r="MUG153" s="35"/>
      <c r="MUH153" s="35"/>
      <c r="MUI153" s="35"/>
      <c r="MUJ153" s="35"/>
      <c r="MUK153" s="35"/>
      <c r="MUL153" s="35"/>
      <c r="MUM153" s="35"/>
      <c r="MUN153" s="35"/>
      <c r="MUO153" s="35"/>
      <c r="MUP153" s="35"/>
      <c r="MUQ153" s="35"/>
      <c r="MUR153" s="35"/>
      <c r="MUS153" s="35"/>
      <c r="MUT153" s="35"/>
      <c r="MUU153" s="35"/>
      <c r="MUV153" s="35"/>
      <c r="MUW153" s="35"/>
      <c r="MUX153" s="35"/>
      <c r="MUY153" s="35"/>
      <c r="MUZ153" s="35"/>
      <c r="MVA153" s="35"/>
      <c r="MVB153" s="35"/>
      <c r="MVC153" s="35"/>
      <c r="MVD153" s="35"/>
      <c r="MVE153" s="35"/>
      <c r="MVF153" s="35"/>
      <c r="MVG153" s="35"/>
      <c r="MVH153" s="35"/>
      <c r="MVI153" s="35"/>
      <c r="MVJ153" s="35"/>
      <c r="MVK153" s="35"/>
      <c r="MVL153" s="35"/>
      <c r="MVM153" s="35"/>
      <c r="MVN153" s="35"/>
      <c r="MVO153" s="35"/>
      <c r="MVP153" s="35"/>
      <c r="MVQ153" s="35"/>
      <c r="MVR153" s="35"/>
      <c r="MVS153" s="35"/>
      <c r="MVT153" s="35"/>
      <c r="MVU153" s="35"/>
      <c r="MVV153" s="35"/>
      <c r="MVW153" s="35"/>
      <c r="MVX153" s="35"/>
      <c r="MVY153" s="35"/>
      <c r="MVZ153" s="35"/>
      <c r="MWA153" s="35"/>
      <c r="MWB153" s="35"/>
      <c r="MWC153" s="35"/>
      <c r="MWD153" s="35"/>
      <c r="MWE153" s="35"/>
      <c r="MWF153" s="35"/>
      <c r="MWG153" s="35"/>
      <c r="MWH153" s="35"/>
      <c r="MWI153" s="35"/>
      <c r="MWJ153" s="35"/>
      <c r="MWK153" s="35"/>
      <c r="MWL153" s="35"/>
      <c r="MWM153" s="35"/>
      <c r="MWN153" s="35"/>
      <c r="MWO153" s="35"/>
      <c r="MWP153" s="35"/>
      <c r="MWQ153" s="35"/>
      <c r="MWR153" s="35"/>
      <c r="MWS153" s="35"/>
      <c r="MWT153" s="35"/>
      <c r="MWU153" s="35"/>
      <c r="MWV153" s="35"/>
      <c r="MWW153" s="35"/>
      <c r="MWX153" s="35"/>
      <c r="MWY153" s="35"/>
      <c r="MWZ153" s="35"/>
      <c r="MXA153" s="35"/>
      <c r="MXB153" s="35"/>
      <c r="MXC153" s="35"/>
      <c r="MXD153" s="35"/>
      <c r="MXE153" s="35"/>
      <c r="MXF153" s="35"/>
      <c r="MXG153" s="35"/>
      <c r="MXH153" s="35"/>
      <c r="MXI153" s="35"/>
      <c r="MXJ153" s="35"/>
      <c r="MXK153" s="35"/>
      <c r="MXL153" s="35"/>
      <c r="MXM153" s="35"/>
      <c r="MXN153" s="35"/>
      <c r="MXO153" s="35"/>
      <c r="MXP153" s="35"/>
      <c r="MXQ153" s="35"/>
      <c r="MXR153" s="35"/>
      <c r="MXS153" s="35"/>
      <c r="MXT153" s="35"/>
      <c r="MXU153" s="35"/>
      <c r="MXV153" s="35"/>
      <c r="MXW153" s="35"/>
      <c r="MXX153" s="35"/>
      <c r="MXY153" s="35"/>
      <c r="MXZ153" s="35"/>
      <c r="MYA153" s="35"/>
      <c r="MYB153" s="35"/>
      <c r="MYC153" s="35"/>
      <c r="MYD153" s="35"/>
      <c r="MYK153" s="35"/>
      <c r="MYL153" s="35"/>
      <c r="MYM153" s="35"/>
      <c r="MYN153" s="35"/>
      <c r="MYO153" s="35"/>
      <c r="MYP153" s="35"/>
      <c r="MYQ153" s="35"/>
      <c r="MYR153" s="35"/>
      <c r="MYS153" s="35"/>
      <c r="MYT153" s="35"/>
      <c r="MYU153" s="35"/>
      <c r="MYV153" s="35"/>
      <c r="MYW153" s="35"/>
      <c r="MYX153" s="35"/>
      <c r="MYY153" s="35"/>
      <c r="MYZ153" s="35"/>
      <c r="MZA153" s="35"/>
      <c r="MZB153" s="35"/>
      <c r="MZC153" s="35"/>
      <c r="MZD153" s="35"/>
      <c r="MZE153" s="35"/>
      <c r="MZF153" s="35"/>
      <c r="MZG153" s="35"/>
      <c r="MZH153" s="35"/>
      <c r="MZI153" s="35"/>
      <c r="MZJ153" s="35"/>
      <c r="MZK153" s="35"/>
      <c r="MZL153" s="35"/>
      <c r="MZM153" s="35"/>
      <c r="MZN153" s="35"/>
      <c r="MZO153" s="35"/>
      <c r="MZP153" s="35"/>
      <c r="MZQ153" s="35"/>
      <c r="MZR153" s="35"/>
      <c r="MZS153" s="35"/>
      <c r="MZT153" s="35"/>
      <c r="MZU153" s="35"/>
      <c r="MZV153" s="35"/>
      <c r="MZW153" s="35"/>
      <c r="MZX153" s="35"/>
      <c r="MZY153" s="35"/>
      <c r="MZZ153" s="35"/>
      <c r="NAA153" s="35"/>
      <c r="NAB153" s="35"/>
      <c r="NAC153" s="35"/>
      <c r="NAD153" s="35"/>
      <c r="NAE153" s="35"/>
      <c r="NAF153" s="35"/>
      <c r="NAG153" s="35"/>
      <c r="NAH153" s="35"/>
      <c r="NAI153" s="35"/>
      <c r="NAJ153" s="35"/>
      <c r="NAK153" s="35"/>
      <c r="NAL153" s="35"/>
      <c r="NAM153" s="35"/>
      <c r="NAN153" s="35"/>
      <c r="NAO153" s="35"/>
      <c r="NAP153" s="35"/>
      <c r="NAQ153" s="35"/>
      <c r="NAR153" s="35"/>
      <c r="NAS153" s="35"/>
      <c r="NAT153" s="35"/>
      <c r="NAU153" s="35"/>
      <c r="NAV153" s="35"/>
      <c r="NAW153" s="35"/>
      <c r="NAX153" s="35"/>
      <c r="NAY153" s="35"/>
      <c r="NAZ153" s="35"/>
      <c r="NBA153" s="35"/>
      <c r="NBB153" s="35"/>
      <c r="NBC153" s="35"/>
      <c r="NBD153" s="35"/>
      <c r="NBE153" s="35"/>
      <c r="NBF153" s="35"/>
      <c r="NBG153" s="35"/>
      <c r="NBH153" s="35"/>
      <c r="NBI153" s="35"/>
      <c r="NBJ153" s="35"/>
      <c r="NBK153" s="35"/>
      <c r="NBL153" s="35"/>
      <c r="NBM153" s="35"/>
      <c r="NBN153" s="35"/>
      <c r="NBO153" s="35"/>
      <c r="NBP153" s="35"/>
      <c r="NBQ153" s="35"/>
      <c r="NBR153" s="35"/>
      <c r="NBS153" s="35"/>
      <c r="NBT153" s="35"/>
      <c r="NBU153" s="35"/>
      <c r="NBV153" s="35"/>
      <c r="NBW153" s="35"/>
      <c r="NBX153" s="35"/>
      <c r="NBY153" s="35"/>
      <c r="NBZ153" s="35"/>
      <c r="NCA153" s="35"/>
      <c r="NCB153" s="35"/>
      <c r="NCC153" s="35"/>
      <c r="NCD153" s="35"/>
      <c r="NCE153" s="35"/>
      <c r="NCF153" s="35"/>
      <c r="NCG153" s="35"/>
      <c r="NCH153" s="35"/>
      <c r="NCI153" s="35"/>
      <c r="NCJ153" s="35"/>
      <c r="NCK153" s="35"/>
      <c r="NCL153" s="35"/>
      <c r="NCM153" s="35"/>
      <c r="NCN153" s="35"/>
      <c r="NCO153" s="35"/>
      <c r="NCP153" s="35"/>
      <c r="NCQ153" s="35"/>
      <c r="NCR153" s="35"/>
      <c r="NCS153" s="35"/>
      <c r="NCT153" s="35"/>
      <c r="NCU153" s="35"/>
      <c r="NCV153" s="35"/>
      <c r="NCW153" s="35"/>
      <c r="NCX153" s="35"/>
      <c r="NCY153" s="35"/>
      <c r="NCZ153" s="35"/>
      <c r="NDA153" s="35"/>
      <c r="NDB153" s="35"/>
      <c r="NDC153" s="35"/>
      <c r="NDD153" s="35"/>
      <c r="NDE153" s="35"/>
      <c r="NDF153" s="35"/>
      <c r="NDG153" s="35"/>
      <c r="NDH153" s="35"/>
      <c r="NDI153" s="35"/>
      <c r="NDJ153" s="35"/>
      <c r="NDK153" s="35"/>
      <c r="NDL153" s="35"/>
      <c r="NDM153" s="35"/>
      <c r="NDN153" s="35"/>
      <c r="NDO153" s="35"/>
      <c r="NDP153" s="35"/>
      <c r="NDQ153" s="35"/>
      <c r="NDR153" s="35"/>
      <c r="NDS153" s="35"/>
      <c r="NDT153" s="35"/>
      <c r="NDU153" s="35"/>
      <c r="NDV153" s="35"/>
      <c r="NDW153" s="35"/>
      <c r="NDX153" s="35"/>
      <c r="NDY153" s="35"/>
      <c r="NDZ153" s="35"/>
      <c r="NEA153" s="35"/>
      <c r="NEB153" s="35"/>
      <c r="NEC153" s="35"/>
      <c r="NED153" s="35"/>
      <c r="NEE153" s="35"/>
      <c r="NEF153" s="35"/>
      <c r="NEG153" s="35"/>
      <c r="NEH153" s="35"/>
      <c r="NEI153" s="35"/>
      <c r="NEJ153" s="35"/>
      <c r="NEK153" s="35"/>
      <c r="NEL153" s="35"/>
      <c r="NEM153" s="35"/>
      <c r="NEN153" s="35"/>
      <c r="NEO153" s="35"/>
      <c r="NEP153" s="35"/>
      <c r="NEQ153" s="35"/>
      <c r="NER153" s="35"/>
      <c r="NES153" s="35"/>
      <c r="NET153" s="35"/>
      <c r="NEU153" s="35"/>
      <c r="NEV153" s="35"/>
      <c r="NEW153" s="35"/>
      <c r="NEX153" s="35"/>
      <c r="NEY153" s="35"/>
      <c r="NEZ153" s="35"/>
      <c r="NFA153" s="35"/>
      <c r="NFB153" s="35"/>
      <c r="NFC153" s="35"/>
      <c r="NFD153" s="35"/>
      <c r="NFE153" s="35"/>
      <c r="NFF153" s="35"/>
      <c r="NFG153" s="35"/>
      <c r="NFH153" s="35"/>
      <c r="NFI153" s="35"/>
      <c r="NFJ153" s="35"/>
      <c r="NFK153" s="35"/>
      <c r="NFL153" s="35"/>
      <c r="NFM153" s="35"/>
      <c r="NFN153" s="35"/>
      <c r="NFO153" s="35"/>
      <c r="NFP153" s="35"/>
      <c r="NFQ153" s="35"/>
      <c r="NFR153" s="35"/>
      <c r="NFS153" s="35"/>
      <c r="NFT153" s="35"/>
      <c r="NFU153" s="35"/>
      <c r="NFV153" s="35"/>
      <c r="NFW153" s="35"/>
      <c r="NFX153" s="35"/>
      <c r="NFY153" s="35"/>
      <c r="NFZ153" s="35"/>
      <c r="NGA153" s="35"/>
      <c r="NGB153" s="35"/>
      <c r="NGC153" s="35"/>
      <c r="NGD153" s="35"/>
      <c r="NGE153" s="35"/>
      <c r="NGF153" s="35"/>
      <c r="NGG153" s="35"/>
      <c r="NGH153" s="35"/>
      <c r="NGI153" s="35"/>
      <c r="NGJ153" s="35"/>
      <c r="NGK153" s="35"/>
      <c r="NGL153" s="35"/>
      <c r="NGM153" s="35"/>
      <c r="NGN153" s="35"/>
      <c r="NGO153" s="35"/>
      <c r="NGP153" s="35"/>
      <c r="NGQ153" s="35"/>
      <c r="NGR153" s="35"/>
      <c r="NGS153" s="35"/>
      <c r="NGT153" s="35"/>
      <c r="NGU153" s="35"/>
      <c r="NGV153" s="35"/>
      <c r="NGW153" s="35"/>
      <c r="NGX153" s="35"/>
      <c r="NGY153" s="35"/>
      <c r="NGZ153" s="35"/>
      <c r="NHA153" s="35"/>
      <c r="NHB153" s="35"/>
      <c r="NHC153" s="35"/>
      <c r="NHD153" s="35"/>
      <c r="NHE153" s="35"/>
      <c r="NHF153" s="35"/>
      <c r="NHG153" s="35"/>
      <c r="NHH153" s="35"/>
      <c r="NHI153" s="35"/>
      <c r="NHJ153" s="35"/>
      <c r="NHK153" s="35"/>
      <c r="NHL153" s="35"/>
      <c r="NHM153" s="35"/>
      <c r="NHN153" s="35"/>
      <c r="NHO153" s="35"/>
      <c r="NHP153" s="35"/>
      <c r="NHQ153" s="35"/>
      <c r="NHR153" s="35"/>
      <c r="NHS153" s="35"/>
      <c r="NHT153" s="35"/>
      <c r="NHU153" s="35"/>
      <c r="NHV153" s="35"/>
      <c r="NHW153" s="35"/>
      <c r="NHX153" s="35"/>
      <c r="NHY153" s="35"/>
      <c r="NHZ153" s="35"/>
      <c r="NIG153" s="35"/>
      <c r="NIH153" s="35"/>
      <c r="NII153" s="35"/>
      <c r="NIJ153" s="35"/>
      <c r="NIK153" s="35"/>
      <c r="NIL153" s="35"/>
      <c r="NIM153" s="35"/>
      <c r="NIN153" s="35"/>
      <c r="NIO153" s="35"/>
      <c r="NIP153" s="35"/>
      <c r="NIQ153" s="35"/>
      <c r="NIR153" s="35"/>
      <c r="NIS153" s="35"/>
      <c r="NIT153" s="35"/>
      <c r="NIU153" s="35"/>
      <c r="NIV153" s="35"/>
      <c r="NIW153" s="35"/>
      <c r="NIX153" s="35"/>
      <c r="NIY153" s="35"/>
      <c r="NIZ153" s="35"/>
      <c r="NJA153" s="35"/>
      <c r="NJB153" s="35"/>
      <c r="NJC153" s="35"/>
      <c r="NJD153" s="35"/>
      <c r="NJE153" s="35"/>
      <c r="NJF153" s="35"/>
      <c r="NJG153" s="35"/>
      <c r="NJH153" s="35"/>
      <c r="NJI153" s="35"/>
      <c r="NJJ153" s="35"/>
      <c r="NJK153" s="35"/>
      <c r="NJL153" s="35"/>
      <c r="NJM153" s="35"/>
      <c r="NJN153" s="35"/>
      <c r="NJO153" s="35"/>
      <c r="NJP153" s="35"/>
      <c r="NJQ153" s="35"/>
      <c r="NJR153" s="35"/>
      <c r="NJS153" s="35"/>
      <c r="NJT153" s="35"/>
      <c r="NJU153" s="35"/>
      <c r="NJV153" s="35"/>
      <c r="NJW153" s="35"/>
      <c r="NJX153" s="35"/>
      <c r="NJY153" s="35"/>
      <c r="NJZ153" s="35"/>
      <c r="NKA153" s="35"/>
      <c r="NKB153" s="35"/>
      <c r="NKC153" s="35"/>
      <c r="NKD153" s="35"/>
      <c r="NKE153" s="35"/>
      <c r="NKF153" s="35"/>
      <c r="NKG153" s="35"/>
      <c r="NKH153" s="35"/>
      <c r="NKI153" s="35"/>
      <c r="NKJ153" s="35"/>
      <c r="NKK153" s="35"/>
      <c r="NKL153" s="35"/>
      <c r="NKM153" s="35"/>
      <c r="NKN153" s="35"/>
      <c r="NKO153" s="35"/>
      <c r="NKP153" s="35"/>
      <c r="NKQ153" s="35"/>
      <c r="NKR153" s="35"/>
      <c r="NKS153" s="35"/>
      <c r="NKT153" s="35"/>
      <c r="NKU153" s="35"/>
      <c r="NKV153" s="35"/>
      <c r="NKW153" s="35"/>
      <c r="NKX153" s="35"/>
      <c r="NKY153" s="35"/>
      <c r="NKZ153" s="35"/>
      <c r="NLA153" s="35"/>
      <c r="NLB153" s="35"/>
      <c r="NLC153" s="35"/>
      <c r="NLD153" s="35"/>
      <c r="NLE153" s="35"/>
      <c r="NLF153" s="35"/>
      <c r="NLG153" s="35"/>
      <c r="NLH153" s="35"/>
      <c r="NLI153" s="35"/>
      <c r="NLJ153" s="35"/>
      <c r="NLK153" s="35"/>
      <c r="NLL153" s="35"/>
      <c r="NLM153" s="35"/>
      <c r="NLN153" s="35"/>
      <c r="NLO153" s="35"/>
      <c r="NLP153" s="35"/>
      <c r="NLQ153" s="35"/>
      <c r="NLR153" s="35"/>
      <c r="NLS153" s="35"/>
      <c r="NLT153" s="35"/>
      <c r="NLU153" s="35"/>
      <c r="NLV153" s="35"/>
      <c r="NLW153" s="35"/>
      <c r="NLX153" s="35"/>
      <c r="NLY153" s="35"/>
      <c r="NLZ153" s="35"/>
      <c r="NMA153" s="35"/>
      <c r="NMB153" s="35"/>
      <c r="NMC153" s="35"/>
      <c r="NMD153" s="35"/>
      <c r="NME153" s="35"/>
      <c r="NMF153" s="35"/>
      <c r="NMG153" s="35"/>
      <c r="NMH153" s="35"/>
      <c r="NMI153" s="35"/>
      <c r="NMJ153" s="35"/>
      <c r="NMK153" s="35"/>
      <c r="NML153" s="35"/>
      <c r="NMM153" s="35"/>
      <c r="NMN153" s="35"/>
      <c r="NMO153" s="35"/>
      <c r="NMP153" s="35"/>
      <c r="NMQ153" s="35"/>
      <c r="NMR153" s="35"/>
      <c r="NMS153" s="35"/>
      <c r="NMT153" s="35"/>
      <c r="NMU153" s="35"/>
      <c r="NMV153" s="35"/>
      <c r="NMW153" s="35"/>
      <c r="NMX153" s="35"/>
      <c r="NMY153" s="35"/>
      <c r="NMZ153" s="35"/>
      <c r="NNA153" s="35"/>
      <c r="NNB153" s="35"/>
      <c r="NNC153" s="35"/>
      <c r="NND153" s="35"/>
      <c r="NNE153" s="35"/>
      <c r="NNF153" s="35"/>
      <c r="NNG153" s="35"/>
      <c r="NNH153" s="35"/>
      <c r="NNI153" s="35"/>
      <c r="NNJ153" s="35"/>
      <c r="NNK153" s="35"/>
      <c r="NNL153" s="35"/>
      <c r="NNM153" s="35"/>
      <c r="NNN153" s="35"/>
      <c r="NNO153" s="35"/>
      <c r="NNP153" s="35"/>
      <c r="NNQ153" s="35"/>
      <c r="NNR153" s="35"/>
      <c r="NNS153" s="35"/>
      <c r="NNT153" s="35"/>
      <c r="NNU153" s="35"/>
      <c r="NNV153" s="35"/>
      <c r="NNW153" s="35"/>
      <c r="NNX153" s="35"/>
      <c r="NNY153" s="35"/>
      <c r="NNZ153" s="35"/>
      <c r="NOA153" s="35"/>
      <c r="NOB153" s="35"/>
      <c r="NOC153" s="35"/>
      <c r="NOD153" s="35"/>
      <c r="NOE153" s="35"/>
      <c r="NOF153" s="35"/>
      <c r="NOG153" s="35"/>
      <c r="NOH153" s="35"/>
      <c r="NOI153" s="35"/>
      <c r="NOJ153" s="35"/>
      <c r="NOK153" s="35"/>
      <c r="NOL153" s="35"/>
      <c r="NOM153" s="35"/>
      <c r="NON153" s="35"/>
      <c r="NOO153" s="35"/>
      <c r="NOP153" s="35"/>
      <c r="NOQ153" s="35"/>
      <c r="NOR153" s="35"/>
      <c r="NOS153" s="35"/>
      <c r="NOT153" s="35"/>
      <c r="NOU153" s="35"/>
      <c r="NOV153" s="35"/>
      <c r="NOW153" s="35"/>
      <c r="NOX153" s="35"/>
      <c r="NOY153" s="35"/>
      <c r="NOZ153" s="35"/>
      <c r="NPA153" s="35"/>
      <c r="NPB153" s="35"/>
      <c r="NPC153" s="35"/>
      <c r="NPD153" s="35"/>
      <c r="NPE153" s="35"/>
      <c r="NPF153" s="35"/>
      <c r="NPG153" s="35"/>
      <c r="NPH153" s="35"/>
      <c r="NPI153" s="35"/>
      <c r="NPJ153" s="35"/>
      <c r="NPK153" s="35"/>
      <c r="NPL153" s="35"/>
      <c r="NPM153" s="35"/>
      <c r="NPN153" s="35"/>
      <c r="NPO153" s="35"/>
      <c r="NPP153" s="35"/>
      <c r="NPQ153" s="35"/>
      <c r="NPR153" s="35"/>
      <c r="NPS153" s="35"/>
      <c r="NPT153" s="35"/>
      <c r="NPU153" s="35"/>
      <c r="NPV153" s="35"/>
      <c r="NPW153" s="35"/>
      <c r="NPX153" s="35"/>
      <c r="NPY153" s="35"/>
      <c r="NPZ153" s="35"/>
      <c r="NQA153" s="35"/>
      <c r="NQB153" s="35"/>
      <c r="NQC153" s="35"/>
      <c r="NQD153" s="35"/>
      <c r="NQE153" s="35"/>
      <c r="NQF153" s="35"/>
      <c r="NQG153" s="35"/>
      <c r="NQH153" s="35"/>
      <c r="NQI153" s="35"/>
      <c r="NQJ153" s="35"/>
      <c r="NQK153" s="35"/>
      <c r="NQL153" s="35"/>
      <c r="NQM153" s="35"/>
      <c r="NQN153" s="35"/>
      <c r="NQO153" s="35"/>
      <c r="NQP153" s="35"/>
      <c r="NQQ153" s="35"/>
      <c r="NQR153" s="35"/>
      <c r="NQS153" s="35"/>
      <c r="NQT153" s="35"/>
      <c r="NQU153" s="35"/>
      <c r="NQV153" s="35"/>
      <c r="NQW153" s="35"/>
      <c r="NQX153" s="35"/>
      <c r="NQY153" s="35"/>
      <c r="NQZ153" s="35"/>
      <c r="NRA153" s="35"/>
      <c r="NRB153" s="35"/>
      <c r="NRC153" s="35"/>
      <c r="NRD153" s="35"/>
      <c r="NRE153" s="35"/>
      <c r="NRF153" s="35"/>
      <c r="NRG153" s="35"/>
      <c r="NRH153" s="35"/>
      <c r="NRI153" s="35"/>
      <c r="NRJ153" s="35"/>
      <c r="NRK153" s="35"/>
      <c r="NRL153" s="35"/>
      <c r="NRM153" s="35"/>
      <c r="NRN153" s="35"/>
      <c r="NRO153" s="35"/>
      <c r="NRP153" s="35"/>
      <c r="NRQ153" s="35"/>
      <c r="NRR153" s="35"/>
      <c r="NRS153" s="35"/>
      <c r="NRT153" s="35"/>
      <c r="NRU153" s="35"/>
      <c r="NRV153" s="35"/>
      <c r="NSC153" s="35"/>
      <c r="NSD153" s="35"/>
      <c r="NSE153" s="35"/>
      <c r="NSF153" s="35"/>
      <c r="NSG153" s="35"/>
      <c r="NSH153" s="35"/>
      <c r="NSI153" s="35"/>
      <c r="NSJ153" s="35"/>
      <c r="NSK153" s="35"/>
      <c r="NSL153" s="35"/>
      <c r="NSM153" s="35"/>
      <c r="NSN153" s="35"/>
      <c r="NSO153" s="35"/>
      <c r="NSP153" s="35"/>
      <c r="NSQ153" s="35"/>
      <c r="NSR153" s="35"/>
      <c r="NSS153" s="35"/>
      <c r="NST153" s="35"/>
      <c r="NSU153" s="35"/>
      <c r="NSV153" s="35"/>
      <c r="NSW153" s="35"/>
      <c r="NSX153" s="35"/>
      <c r="NSY153" s="35"/>
      <c r="NSZ153" s="35"/>
      <c r="NTA153" s="35"/>
      <c r="NTB153" s="35"/>
      <c r="NTC153" s="35"/>
      <c r="NTD153" s="35"/>
      <c r="NTE153" s="35"/>
      <c r="NTF153" s="35"/>
      <c r="NTG153" s="35"/>
      <c r="NTH153" s="35"/>
      <c r="NTI153" s="35"/>
      <c r="NTJ153" s="35"/>
      <c r="NTK153" s="35"/>
      <c r="NTL153" s="35"/>
      <c r="NTM153" s="35"/>
      <c r="NTN153" s="35"/>
      <c r="NTO153" s="35"/>
      <c r="NTP153" s="35"/>
      <c r="NTQ153" s="35"/>
      <c r="NTR153" s="35"/>
      <c r="NTS153" s="35"/>
      <c r="NTT153" s="35"/>
      <c r="NTU153" s="35"/>
      <c r="NTV153" s="35"/>
      <c r="NTW153" s="35"/>
      <c r="NTX153" s="35"/>
      <c r="NTY153" s="35"/>
      <c r="NTZ153" s="35"/>
      <c r="NUA153" s="35"/>
      <c r="NUB153" s="35"/>
      <c r="NUC153" s="35"/>
      <c r="NUD153" s="35"/>
      <c r="NUE153" s="35"/>
      <c r="NUF153" s="35"/>
      <c r="NUG153" s="35"/>
      <c r="NUH153" s="35"/>
      <c r="NUI153" s="35"/>
      <c r="NUJ153" s="35"/>
      <c r="NUK153" s="35"/>
      <c r="NUL153" s="35"/>
      <c r="NUM153" s="35"/>
      <c r="NUN153" s="35"/>
      <c r="NUO153" s="35"/>
      <c r="NUP153" s="35"/>
      <c r="NUQ153" s="35"/>
      <c r="NUR153" s="35"/>
      <c r="NUS153" s="35"/>
      <c r="NUT153" s="35"/>
      <c r="NUU153" s="35"/>
      <c r="NUV153" s="35"/>
      <c r="NUW153" s="35"/>
      <c r="NUX153" s="35"/>
      <c r="NUY153" s="35"/>
      <c r="NUZ153" s="35"/>
      <c r="NVA153" s="35"/>
      <c r="NVB153" s="35"/>
      <c r="NVC153" s="35"/>
      <c r="NVD153" s="35"/>
      <c r="NVE153" s="35"/>
      <c r="NVF153" s="35"/>
      <c r="NVG153" s="35"/>
      <c r="NVH153" s="35"/>
      <c r="NVI153" s="35"/>
      <c r="NVJ153" s="35"/>
      <c r="NVK153" s="35"/>
      <c r="NVL153" s="35"/>
      <c r="NVM153" s="35"/>
      <c r="NVN153" s="35"/>
      <c r="NVO153" s="35"/>
      <c r="NVP153" s="35"/>
      <c r="NVQ153" s="35"/>
      <c r="NVR153" s="35"/>
      <c r="NVS153" s="35"/>
      <c r="NVT153" s="35"/>
      <c r="NVU153" s="35"/>
      <c r="NVV153" s="35"/>
      <c r="NVW153" s="35"/>
      <c r="NVX153" s="35"/>
      <c r="NVY153" s="35"/>
      <c r="NVZ153" s="35"/>
      <c r="NWA153" s="35"/>
      <c r="NWB153" s="35"/>
      <c r="NWC153" s="35"/>
      <c r="NWD153" s="35"/>
      <c r="NWE153" s="35"/>
      <c r="NWF153" s="35"/>
      <c r="NWG153" s="35"/>
      <c r="NWH153" s="35"/>
      <c r="NWI153" s="35"/>
      <c r="NWJ153" s="35"/>
      <c r="NWK153" s="35"/>
      <c r="NWL153" s="35"/>
      <c r="NWM153" s="35"/>
      <c r="NWN153" s="35"/>
      <c r="NWO153" s="35"/>
      <c r="NWP153" s="35"/>
      <c r="NWQ153" s="35"/>
      <c r="NWR153" s="35"/>
      <c r="NWS153" s="35"/>
      <c r="NWT153" s="35"/>
      <c r="NWU153" s="35"/>
      <c r="NWV153" s="35"/>
      <c r="NWW153" s="35"/>
      <c r="NWX153" s="35"/>
      <c r="NWY153" s="35"/>
      <c r="NWZ153" s="35"/>
      <c r="NXA153" s="35"/>
      <c r="NXB153" s="35"/>
      <c r="NXC153" s="35"/>
      <c r="NXD153" s="35"/>
      <c r="NXE153" s="35"/>
      <c r="NXF153" s="35"/>
      <c r="NXG153" s="35"/>
      <c r="NXH153" s="35"/>
      <c r="NXI153" s="35"/>
      <c r="NXJ153" s="35"/>
      <c r="NXK153" s="35"/>
      <c r="NXL153" s="35"/>
      <c r="NXM153" s="35"/>
      <c r="NXN153" s="35"/>
      <c r="NXO153" s="35"/>
      <c r="NXP153" s="35"/>
      <c r="NXQ153" s="35"/>
      <c r="NXR153" s="35"/>
      <c r="NXS153" s="35"/>
      <c r="NXT153" s="35"/>
      <c r="NXU153" s="35"/>
      <c r="NXV153" s="35"/>
      <c r="NXW153" s="35"/>
      <c r="NXX153" s="35"/>
      <c r="NXY153" s="35"/>
      <c r="NXZ153" s="35"/>
      <c r="NYA153" s="35"/>
      <c r="NYB153" s="35"/>
      <c r="NYC153" s="35"/>
      <c r="NYD153" s="35"/>
      <c r="NYE153" s="35"/>
      <c r="NYF153" s="35"/>
      <c r="NYG153" s="35"/>
      <c r="NYH153" s="35"/>
      <c r="NYI153" s="35"/>
      <c r="NYJ153" s="35"/>
      <c r="NYK153" s="35"/>
      <c r="NYL153" s="35"/>
      <c r="NYM153" s="35"/>
      <c r="NYN153" s="35"/>
      <c r="NYO153" s="35"/>
      <c r="NYP153" s="35"/>
      <c r="NYQ153" s="35"/>
      <c r="NYR153" s="35"/>
      <c r="NYS153" s="35"/>
      <c r="NYT153" s="35"/>
      <c r="NYU153" s="35"/>
      <c r="NYV153" s="35"/>
      <c r="NYW153" s="35"/>
      <c r="NYX153" s="35"/>
      <c r="NYY153" s="35"/>
      <c r="NYZ153" s="35"/>
      <c r="NZA153" s="35"/>
      <c r="NZB153" s="35"/>
      <c r="NZC153" s="35"/>
      <c r="NZD153" s="35"/>
      <c r="NZE153" s="35"/>
      <c r="NZF153" s="35"/>
      <c r="NZG153" s="35"/>
      <c r="NZH153" s="35"/>
      <c r="NZI153" s="35"/>
      <c r="NZJ153" s="35"/>
      <c r="NZK153" s="35"/>
      <c r="NZL153" s="35"/>
      <c r="NZM153" s="35"/>
      <c r="NZN153" s="35"/>
      <c r="NZO153" s="35"/>
      <c r="NZP153" s="35"/>
      <c r="NZQ153" s="35"/>
      <c r="NZR153" s="35"/>
      <c r="NZS153" s="35"/>
      <c r="NZT153" s="35"/>
      <c r="NZU153" s="35"/>
      <c r="NZV153" s="35"/>
      <c r="NZW153" s="35"/>
      <c r="NZX153" s="35"/>
      <c r="NZY153" s="35"/>
      <c r="NZZ153" s="35"/>
      <c r="OAA153" s="35"/>
      <c r="OAB153" s="35"/>
      <c r="OAC153" s="35"/>
      <c r="OAD153" s="35"/>
      <c r="OAE153" s="35"/>
      <c r="OAF153" s="35"/>
      <c r="OAG153" s="35"/>
      <c r="OAH153" s="35"/>
      <c r="OAI153" s="35"/>
      <c r="OAJ153" s="35"/>
      <c r="OAK153" s="35"/>
      <c r="OAL153" s="35"/>
      <c r="OAM153" s="35"/>
      <c r="OAN153" s="35"/>
      <c r="OAO153" s="35"/>
      <c r="OAP153" s="35"/>
      <c r="OAQ153" s="35"/>
      <c r="OAR153" s="35"/>
      <c r="OAS153" s="35"/>
      <c r="OAT153" s="35"/>
      <c r="OAU153" s="35"/>
      <c r="OAV153" s="35"/>
      <c r="OAW153" s="35"/>
      <c r="OAX153" s="35"/>
      <c r="OAY153" s="35"/>
      <c r="OAZ153" s="35"/>
      <c r="OBA153" s="35"/>
      <c r="OBB153" s="35"/>
      <c r="OBC153" s="35"/>
      <c r="OBD153" s="35"/>
      <c r="OBE153" s="35"/>
      <c r="OBF153" s="35"/>
      <c r="OBG153" s="35"/>
      <c r="OBH153" s="35"/>
      <c r="OBI153" s="35"/>
      <c r="OBJ153" s="35"/>
      <c r="OBK153" s="35"/>
      <c r="OBL153" s="35"/>
      <c r="OBM153" s="35"/>
      <c r="OBN153" s="35"/>
      <c r="OBO153" s="35"/>
      <c r="OBP153" s="35"/>
      <c r="OBQ153" s="35"/>
      <c r="OBR153" s="35"/>
      <c r="OBY153" s="35"/>
      <c r="OBZ153" s="35"/>
      <c r="OCA153" s="35"/>
      <c r="OCB153" s="35"/>
      <c r="OCC153" s="35"/>
      <c r="OCD153" s="35"/>
      <c r="OCE153" s="35"/>
      <c r="OCF153" s="35"/>
      <c r="OCG153" s="35"/>
      <c r="OCH153" s="35"/>
      <c r="OCI153" s="35"/>
      <c r="OCJ153" s="35"/>
      <c r="OCK153" s="35"/>
      <c r="OCL153" s="35"/>
      <c r="OCM153" s="35"/>
      <c r="OCN153" s="35"/>
      <c r="OCO153" s="35"/>
      <c r="OCP153" s="35"/>
      <c r="OCQ153" s="35"/>
      <c r="OCR153" s="35"/>
      <c r="OCS153" s="35"/>
      <c r="OCT153" s="35"/>
      <c r="OCU153" s="35"/>
      <c r="OCV153" s="35"/>
      <c r="OCW153" s="35"/>
      <c r="OCX153" s="35"/>
      <c r="OCY153" s="35"/>
      <c r="OCZ153" s="35"/>
      <c r="ODA153" s="35"/>
      <c r="ODB153" s="35"/>
      <c r="ODC153" s="35"/>
      <c r="ODD153" s="35"/>
      <c r="ODE153" s="35"/>
      <c r="ODF153" s="35"/>
      <c r="ODG153" s="35"/>
      <c r="ODH153" s="35"/>
      <c r="ODI153" s="35"/>
      <c r="ODJ153" s="35"/>
      <c r="ODK153" s="35"/>
      <c r="ODL153" s="35"/>
      <c r="ODM153" s="35"/>
      <c r="ODN153" s="35"/>
      <c r="ODO153" s="35"/>
      <c r="ODP153" s="35"/>
      <c r="ODQ153" s="35"/>
      <c r="ODR153" s="35"/>
      <c r="ODS153" s="35"/>
      <c r="ODT153" s="35"/>
      <c r="ODU153" s="35"/>
      <c r="ODV153" s="35"/>
      <c r="ODW153" s="35"/>
      <c r="ODX153" s="35"/>
      <c r="ODY153" s="35"/>
      <c r="ODZ153" s="35"/>
      <c r="OEA153" s="35"/>
      <c r="OEB153" s="35"/>
      <c r="OEC153" s="35"/>
      <c r="OED153" s="35"/>
      <c r="OEE153" s="35"/>
      <c r="OEF153" s="35"/>
      <c r="OEG153" s="35"/>
      <c r="OEH153" s="35"/>
      <c r="OEI153" s="35"/>
      <c r="OEJ153" s="35"/>
      <c r="OEK153" s="35"/>
      <c r="OEL153" s="35"/>
      <c r="OEM153" s="35"/>
      <c r="OEN153" s="35"/>
      <c r="OEO153" s="35"/>
      <c r="OEP153" s="35"/>
      <c r="OEQ153" s="35"/>
      <c r="OER153" s="35"/>
      <c r="OES153" s="35"/>
      <c r="OET153" s="35"/>
      <c r="OEU153" s="35"/>
      <c r="OEV153" s="35"/>
      <c r="OEW153" s="35"/>
      <c r="OEX153" s="35"/>
      <c r="OEY153" s="35"/>
      <c r="OEZ153" s="35"/>
      <c r="OFA153" s="35"/>
      <c r="OFB153" s="35"/>
      <c r="OFC153" s="35"/>
      <c r="OFD153" s="35"/>
      <c r="OFE153" s="35"/>
      <c r="OFF153" s="35"/>
      <c r="OFG153" s="35"/>
      <c r="OFH153" s="35"/>
      <c r="OFI153" s="35"/>
      <c r="OFJ153" s="35"/>
      <c r="OFK153" s="35"/>
      <c r="OFL153" s="35"/>
      <c r="OFM153" s="35"/>
      <c r="OFN153" s="35"/>
      <c r="OFO153" s="35"/>
      <c r="OFP153" s="35"/>
      <c r="OFQ153" s="35"/>
      <c r="OFR153" s="35"/>
      <c r="OFS153" s="35"/>
      <c r="OFT153" s="35"/>
      <c r="OFU153" s="35"/>
      <c r="OFV153" s="35"/>
      <c r="OFW153" s="35"/>
      <c r="OFX153" s="35"/>
      <c r="OFY153" s="35"/>
      <c r="OFZ153" s="35"/>
      <c r="OGA153" s="35"/>
      <c r="OGB153" s="35"/>
      <c r="OGC153" s="35"/>
      <c r="OGD153" s="35"/>
      <c r="OGE153" s="35"/>
      <c r="OGF153" s="35"/>
      <c r="OGG153" s="35"/>
      <c r="OGH153" s="35"/>
      <c r="OGI153" s="35"/>
      <c r="OGJ153" s="35"/>
      <c r="OGK153" s="35"/>
      <c r="OGL153" s="35"/>
      <c r="OGM153" s="35"/>
      <c r="OGN153" s="35"/>
      <c r="OGO153" s="35"/>
      <c r="OGP153" s="35"/>
      <c r="OGQ153" s="35"/>
      <c r="OGR153" s="35"/>
      <c r="OGS153" s="35"/>
      <c r="OGT153" s="35"/>
      <c r="OGU153" s="35"/>
      <c r="OGV153" s="35"/>
      <c r="OGW153" s="35"/>
      <c r="OGX153" s="35"/>
      <c r="OGY153" s="35"/>
      <c r="OGZ153" s="35"/>
      <c r="OHA153" s="35"/>
      <c r="OHB153" s="35"/>
      <c r="OHC153" s="35"/>
      <c r="OHD153" s="35"/>
      <c r="OHE153" s="35"/>
      <c r="OHF153" s="35"/>
      <c r="OHG153" s="35"/>
      <c r="OHH153" s="35"/>
      <c r="OHI153" s="35"/>
      <c r="OHJ153" s="35"/>
      <c r="OHK153" s="35"/>
      <c r="OHL153" s="35"/>
      <c r="OHM153" s="35"/>
      <c r="OHN153" s="35"/>
      <c r="OHO153" s="35"/>
      <c r="OHP153" s="35"/>
      <c r="OHQ153" s="35"/>
      <c r="OHR153" s="35"/>
      <c r="OHS153" s="35"/>
      <c r="OHT153" s="35"/>
      <c r="OHU153" s="35"/>
      <c r="OHV153" s="35"/>
      <c r="OHW153" s="35"/>
      <c r="OHX153" s="35"/>
      <c r="OHY153" s="35"/>
      <c r="OHZ153" s="35"/>
      <c r="OIA153" s="35"/>
      <c r="OIB153" s="35"/>
      <c r="OIC153" s="35"/>
      <c r="OID153" s="35"/>
      <c r="OIE153" s="35"/>
      <c r="OIF153" s="35"/>
      <c r="OIG153" s="35"/>
      <c r="OIH153" s="35"/>
      <c r="OII153" s="35"/>
      <c r="OIJ153" s="35"/>
      <c r="OIK153" s="35"/>
      <c r="OIL153" s="35"/>
      <c r="OIM153" s="35"/>
      <c r="OIN153" s="35"/>
      <c r="OIO153" s="35"/>
      <c r="OIP153" s="35"/>
      <c r="OIQ153" s="35"/>
      <c r="OIR153" s="35"/>
      <c r="OIS153" s="35"/>
      <c r="OIT153" s="35"/>
      <c r="OIU153" s="35"/>
      <c r="OIV153" s="35"/>
      <c r="OIW153" s="35"/>
      <c r="OIX153" s="35"/>
      <c r="OIY153" s="35"/>
      <c r="OIZ153" s="35"/>
      <c r="OJA153" s="35"/>
      <c r="OJB153" s="35"/>
      <c r="OJC153" s="35"/>
      <c r="OJD153" s="35"/>
      <c r="OJE153" s="35"/>
      <c r="OJF153" s="35"/>
      <c r="OJG153" s="35"/>
      <c r="OJH153" s="35"/>
      <c r="OJI153" s="35"/>
      <c r="OJJ153" s="35"/>
      <c r="OJK153" s="35"/>
      <c r="OJL153" s="35"/>
      <c r="OJM153" s="35"/>
      <c r="OJN153" s="35"/>
      <c r="OJO153" s="35"/>
      <c r="OJP153" s="35"/>
      <c r="OJQ153" s="35"/>
      <c r="OJR153" s="35"/>
      <c r="OJS153" s="35"/>
      <c r="OJT153" s="35"/>
      <c r="OJU153" s="35"/>
      <c r="OJV153" s="35"/>
      <c r="OJW153" s="35"/>
      <c r="OJX153" s="35"/>
      <c r="OJY153" s="35"/>
      <c r="OJZ153" s="35"/>
      <c r="OKA153" s="35"/>
      <c r="OKB153" s="35"/>
      <c r="OKC153" s="35"/>
      <c r="OKD153" s="35"/>
      <c r="OKE153" s="35"/>
      <c r="OKF153" s="35"/>
      <c r="OKG153" s="35"/>
      <c r="OKH153" s="35"/>
      <c r="OKI153" s="35"/>
      <c r="OKJ153" s="35"/>
      <c r="OKK153" s="35"/>
      <c r="OKL153" s="35"/>
      <c r="OKM153" s="35"/>
      <c r="OKN153" s="35"/>
      <c r="OKO153" s="35"/>
      <c r="OKP153" s="35"/>
      <c r="OKQ153" s="35"/>
      <c r="OKR153" s="35"/>
      <c r="OKS153" s="35"/>
      <c r="OKT153" s="35"/>
      <c r="OKU153" s="35"/>
      <c r="OKV153" s="35"/>
      <c r="OKW153" s="35"/>
      <c r="OKX153" s="35"/>
      <c r="OKY153" s="35"/>
      <c r="OKZ153" s="35"/>
      <c r="OLA153" s="35"/>
      <c r="OLB153" s="35"/>
      <c r="OLC153" s="35"/>
      <c r="OLD153" s="35"/>
      <c r="OLE153" s="35"/>
      <c r="OLF153" s="35"/>
      <c r="OLG153" s="35"/>
      <c r="OLH153" s="35"/>
      <c r="OLI153" s="35"/>
      <c r="OLJ153" s="35"/>
      <c r="OLK153" s="35"/>
      <c r="OLL153" s="35"/>
      <c r="OLM153" s="35"/>
      <c r="OLN153" s="35"/>
      <c r="OLU153" s="35"/>
      <c r="OLV153" s="35"/>
      <c r="OLW153" s="35"/>
      <c r="OLX153" s="35"/>
      <c r="OLY153" s="35"/>
      <c r="OLZ153" s="35"/>
      <c r="OMA153" s="35"/>
      <c r="OMB153" s="35"/>
      <c r="OMC153" s="35"/>
      <c r="OMD153" s="35"/>
      <c r="OME153" s="35"/>
      <c r="OMF153" s="35"/>
      <c r="OMG153" s="35"/>
      <c r="OMH153" s="35"/>
      <c r="OMI153" s="35"/>
      <c r="OMJ153" s="35"/>
      <c r="OMK153" s="35"/>
      <c r="OML153" s="35"/>
      <c r="OMM153" s="35"/>
      <c r="OMN153" s="35"/>
      <c r="OMO153" s="35"/>
      <c r="OMP153" s="35"/>
      <c r="OMQ153" s="35"/>
      <c r="OMR153" s="35"/>
      <c r="OMS153" s="35"/>
      <c r="OMT153" s="35"/>
      <c r="OMU153" s="35"/>
      <c r="OMV153" s="35"/>
      <c r="OMW153" s="35"/>
      <c r="OMX153" s="35"/>
      <c r="OMY153" s="35"/>
      <c r="OMZ153" s="35"/>
      <c r="ONA153" s="35"/>
      <c r="ONB153" s="35"/>
      <c r="ONC153" s="35"/>
      <c r="OND153" s="35"/>
      <c r="ONE153" s="35"/>
      <c r="ONF153" s="35"/>
      <c r="ONG153" s="35"/>
      <c r="ONH153" s="35"/>
      <c r="ONI153" s="35"/>
      <c r="ONJ153" s="35"/>
      <c r="ONK153" s="35"/>
      <c r="ONL153" s="35"/>
      <c r="ONM153" s="35"/>
      <c r="ONN153" s="35"/>
      <c r="ONO153" s="35"/>
      <c r="ONP153" s="35"/>
      <c r="ONQ153" s="35"/>
      <c r="ONR153" s="35"/>
      <c r="ONS153" s="35"/>
      <c r="ONT153" s="35"/>
      <c r="ONU153" s="35"/>
      <c r="ONV153" s="35"/>
      <c r="ONW153" s="35"/>
      <c r="ONX153" s="35"/>
      <c r="ONY153" s="35"/>
      <c r="ONZ153" s="35"/>
      <c r="OOA153" s="35"/>
      <c r="OOB153" s="35"/>
      <c r="OOC153" s="35"/>
      <c r="OOD153" s="35"/>
      <c r="OOE153" s="35"/>
      <c r="OOF153" s="35"/>
      <c r="OOG153" s="35"/>
      <c r="OOH153" s="35"/>
      <c r="OOI153" s="35"/>
      <c r="OOJ153" s="35"/>
      <c r="OOK153" s="35"/>
      <c r="OOL153" s="35"/>
      <c r="OOM153" s="35"/>
      <c r="OON153" s="35"/>
      <c r="OOO153" s="35"/>
      <c r="OOP153" s="35"/>
      <c r="OOQ153" s="35"/>
      <c r="OOR153" s="35"/>
      <c r="OOS153" s="35"/>
      <c r="OOT153" s="35"/>
      <c r="OOU153" s="35"/>
      <c r="OOV153" s="35"/>
      <c r="OOW153" s="35"/>
      <c r="OOX153" s="35"/>
      <c r="OOY153" s="35"/>
      <c r="OOZ153" s="35"/>
      <c r="OPA153" s="35"/>
      <c r="OPB153" s="35"/>
      <c r="OPC153" s="35"/>
      <c r="OPD153" s="35"/>
      <c r="OPE153" s="35"/>
      <c r="OPF153" s="35"/>
      <c r="OPG153" s="35"/>
      <c r="OPH153" s="35"/>
      <c r="OPI153" s="35"/>
      <c r="OPJ153" s="35"/>
      <c r="OPK153" s="35"/>
      <c r="OPL153" s="35"/>
      <c r="OPM153" s="35"/>
      <c r="OPN153" s="35"/>
      <c r="OPO153" s="35"/>
      <c r="OPP153" s="35"/>
      <c r="OPQ153" s="35"/>
      <c r="OPR153" s="35"/>
      <c r="OPS153" s="35"/>
      <c r="OPT153" s="35"/>
      <c r="OPU153" s="35"/>
      <c r="OPV153" s="35"/>
      <c r="OPW153" s="35"/>
      <c r="OPX153" s="35"/>
      <c r="OPY153" s="35"/>
      <c r="OPZ153" s="35"/>
      <c r="OQA153" s="35"/>
      <c r="OQB153" s="35"/>
      <c r="OQC153" s="35"/>
      <c r="OQD153" s="35"/>
      <c r="OQE153" s="35"/>
      <c r="OQF153" s="35"/>
      <c r="OQG153" s="35"/>
      <c r="OQH153" s="35"/>
      <c r="OQI153" s="35"/>
      <c r="OQJ153" s="35"/>
      <c r="OQK153" s="35"/>
      <c r="OQL153" s="35"/>
      <c r="OQM153" s="35"/>
      <c r="OQN153" s="35"/>
      <c r="OQO153" s="35"/>
      <c r="OQP153" s="35"/>
      <c r="OQQ153" s="35"/>
      <c r="OQR153" s="35"/>
      <c r="OQS153" s="35"/>
      <c r="OQT153" s="35"/>
      <c r="OQU153" s="35"/>
      <c r="OQV153" s="35"/>
      <c r="OQW153" s="35"/>
      <c r="OQX153" s="35"/>
      <c r="OQY153" s="35"/>
      <c r="OQZ153" s="35"/>
      <c r="ORA153" s="35"/>
      <c r="ORB153" s="35"/>
      <c r="ORC153" s="35"/>
      <c r="ORD153" s="35"/>
      <c r="ORE153" s="35"/>
      <c r="ORF153" s="35"/>
      <c r="ORG153" s="35"/>
      <c r="ORH153" s="35"/>
      <c r="ORI153" s="35"/>
      <c r="ORJ153" s="35"/>
      <c r="ORK153" s="35"/>
      <c r="ORL153" s="35"/>
      <c r="ORM153" s="35"/>
      <c r="ORN153" s="35"/>
      <c r="ORO153" s="35"/>
      <c r="ORP153" s="35"/>
      <c r="ORQ153" s="35"/>
      <c r="ORR153" s="35"/>
      <c r="ORS153" s="35"/>
      <c r="ORT153" s="35"/>
      <c r="ORU153" s="35"/>
      <c r="ORV153" s="35"/>
      <c r="ORW153" s="35"/>
      <c r="ORX153" s="35"/>
      <c r="ORY153" s="35"/>
      <c r="ORZ153" s="35"/>
      <c r="OSA153" s="35"/>
      <c r="OSB153" s="35"/>
      <c r="OSC153" s="35"/>
      <c r="OSD153" s="35"/>
      <c r="OSE153" s="35"/>
      <c r="OSF153" s="35"/>
      <c r="OSG153" s="35"/>
      <c r="OSH153" s="35"/>
      <c r="OSI153" s="35"/>
      <c r="OSJ153" s="35"/>
      <c r="OSK153" s="35"/>
      <c r="OSL153" s="35"/>
      <c r="OSM153" s="35"/>
      <c r="OSN153" s="35"/>
      <c r="OSO153" s="35"/>
      <c r="OSP153" s="35"/>
      <c r="OSQ153" s="35"/>
      <c r="OSR153" s="35"/>
      <c r="OSS153" s="35"/>
      <c r="OST153" s="35"/>
      <c r="OSU153" s="35"/>
      <c r="OSV153" s="35"/>
      <c r="OSW153" s="35"/>
      <c r="OSX153" s="35"/>
      <c r="OSY153" s="35"/>
      <c r="OSZ153" s="35"/>
      <c r="OTA153" s="35"/>
      <c r="OTB153" s="35"/>
      <c r="OTC153" s="35"/>
      <c r="OTD153" s="35"/>
      <c r="OTE153" s="35"/>
      <c r="OTF153" s="35"/>
      <c r="OTG153" s="35"/>
      <c r="OTH153" s="35"/>
      <c r="OTI153" s="35"/>
      <c r="OTJ153" s="35"/>
      <c r="OTK153" s="35"/>
      <c r="OTL153" s="35"/>
      <c r="OTM153" s="35"/>
      <c r="OTN153" s="35"/>
      <c r="OTO153" s="35"/>
      <c r="OTP153" s="35"/>
      <c r="OTQ153" s="35"/>
      <c r="OTR153" s="35"/>
      <c r="OTS153" s="35"/>
      <c r="OTT153" s="35"/>
      <c r="OTU153" s="35"/>
      <c r="OTV153" s="35"/>
      <c r="OTW153" s="35"/>
      <c r="OTX153" s="35"/>
      <c r="OTY153" s="35"/>
      <c r="OTZ153" s="35"/>
      <c r="OUA153" s="35"/>
      <c r="OUB153" s="35"/>
      <c r="OUC153" s="35"/>
      <c r="OUD153" s="35"/>
      <c r="OUE153" s="35"/>
      <c r="OUF153" s="35"/>
      <c r="OUG153" s="35"/>
      <c r="OUH153" s="35"/>
      <c r="OUI153" s="35"/>
      <c r="OUJ153" s="35"/>
      <c r="OUK153" s="35"/>
      <c r="OUL153" s="35"/>
      <c r="OUM153" s="35"/>
      <c r="OUN153" s="35"/>
      <c r="OUO153" s="35"/>
      <c r="OUP153" s="35"/>
      <c r="OUQ153" s="35"/>
      <c r="OUR153" s="35"/>
      <c r="OUS153" s="35"/>
      <c r="OUT153" s="35"/>
      <c r="OUU153" s="35"/>
      <c r="OUV153" s="35"/>
      <c r="OUW153" s="35"/>
      <c r="OUX153" s="35"/>
      <c r="OUY153" s="35"/>
      <c r="OUZ153" s="35"/>
      <c r="OVA153" s="35"/>
      <c r="OVB153" s="35"/>
      <c r="OVC153" s="35"/>
      <c r="OVD153" s="35"/>
      <c r="OVE153" s="35"/>
      <c r="OVF153" s="35"/>
      <c r="OVG153" s="35"/>
      <c r="OVH153" s="35"/>
      <c r="OVI153" s="35"/>
      <c r="OVJ153" s="35"/>
      <c r="OVQ153" s="35"/>
      <c r="OVR153" s="35"/>
      <c r="OVS153" s="35"/>
      <c r="OVT153" s="35"/>
      <c r="OVU153" s="35"/>
      <c r="OVV153" s="35"/>
      <c r="OVW153" s="35"/>
      <c r="OVX153" s="35"/>
      <c r="OVY153" s="35"/>
      <c r="OVZ153" s="35"/>
      <c r="OWA153" s="35"/>
      <c r="OWB153" s="35"/>
      <c r="OWC153" s="35"/>
      <c r="OWD153" s="35"/>
      <c r="OWE153" s="35"/>
      <c r="OWF153" s="35"/>
      <c r="OWG153" s="35"/>
      <c r="OWH153" s="35"/>
      <c r="OWI153" s="35"/>
      <c r="OWJ153" s="35"/>
      <c r="OWK153" s="35"/>
      <c r="OWL153" s="35"/>
      <c r="OWM153" s="35"/>
      <c r="OWN153" s="35"/>
      <c r="OWO153" s="35"/>
      <c r="OWP153" s="35"/>
      <c r="OWQ153" s="35"/>
      <c r="OWR153" s="35"/>
      <c r="OWS153" s="35"/>
      <c r="OWT153" s="35"/>
      <c r="OWU153" s="35"/>
      <c r="OWV153" s="35"/>
      <c r="OWW153" s="35"/>
      <c r="OWX153" s="35"/>
      <c r="OWY153" s="35"/>
      <c r="OWZ153" s="35"/>
      <c r="OXA153" s="35"/>
      <c r="OXB153" s="35"/>
      <c r="OXC153" s="35"/>
      <c r="OXD153" s="35"/>
      <c r="OXE153" s="35"/>
      <c r="OXF153" s="35"/>
      <c r="OXG153" s="35"/>
      <c r="OXH153" s="35"/>
      <c r="OXI153" s="35"/>
      <c r="OXJ153" s="35"/>
      <c r="OXK153" s="35"/>
      <c r="OXL153" s="35"/>
      <c r="OXM153" s="35"/>
      <c r="OXN153" s="35"/>
      <c r="OXO153" s="35"/>
      <c r="OXP153" s="35"/>
      <c r="OXQ153" s="35"/>
      <c r="OXR153" s="35"/>
      <c r="OXS153" s="35"/>
      <c r="OXT153" s="35"/>
      <c r="OXU153" s="35"/>
      <c r="OXV153" s="35"/>
      <c r="OXW153" s="35"/>
      <c r="OXX153" s="35"/>
      <c r="OXY153" s="35"/>
      <c r="OXZ153" s="35"/>
      <c r="OYA153" s="35"/>
      <c r="OYB153" s="35"/>
      <c r="OYC153" s="35"/>
      <c r="OYD153" s="35"/>
      <c r="OYE153" s="35"/>
      <c r="OYF153" s="35"/>
      <c r="OYG153" s="35"/>
      <c r="OYH153" s="35"/>
      <c r="OYI153" s="35"/>
      <c r="OYJ153" s="35"/>
      <c r="OYK153" s="35"/>
      <c r="OYL153" s="35"/>
      <c r="OYM153" s="35"/>
      <c r="OYN153" s="35"/>
      <c r="OYO153" s="35"/>
      <c r="OYP153" s="35"/>
      <c r="OYQ153" s="35"/>
      <c r="OYR153" s="35"/>
      <c r="OYS153" s="35"/>
      <c r="OYT153" s="35"/>
      <c r="OYU153" s="35"/>
      <c r="OYV153" s="35"/>
      <c r="OYW153" s="35"/>
      <c r="OYX153" s="35"/>
      <c r="OYY153" s="35"/>
      <c r="OYZ153" s="35"/>
      <c r="OZA153" s="35"/>
      <c r="OZB153" s="35"/>
      <c r="OZC153" s="35"/>
      <c r="OZD153" s="35"/>
      <c r="OZE153" s="35"/>
      <c r="OZF153" s="35"/>
      <c r="OZG153" s="35"/>
      <c r="OZH153" s="35"/>
      <c r="OZI153" s="35"/>
      <c r="OZJ153" s="35"/>
      <c r="OZK153" s="35"/>
      <c r="OZL153" s="35"/>
      <c r="OZM153" s="35"/>
      <c r="OZN153" s="35"/>
      <c r="OZO153" s="35"/>
      <c r="OZP153" s="35"/>
      <c r="OZQ153" s="35"/>
      <c r="OZR153" s="35"/>
      <c r="OZS153" s="35"/>
      <c r="OZT153" s="35"/>
      <c r="OZU153" s="35"/>
      <c r="OZV153" s="35"/>
      <c r="OZW153" s="35"/>
      <c r="OZX153" s="35"/>
      <c r="OZY153" s="35"/>
      <c r="OZZ153" s="35"/>
      <c r="PAA153" s="35"/>
      <c r="PAB153" s="35"/>
      <c r="PAC153" s="35"/>
      <c r="PAD153" s="35"/>
      <c r="PAE153" s="35"/>
      <c r="PAF153" s="35"/>
      <c r="PAG153" s="35"/>
      <c r="PAH153" s="35"/>
      <c r="PAI153" s="35"/>
      <c r="PAJ153" s="35"/>
      <c r="PAK153" s="35"/>
      <c r="PAL153" s="35"/>
      <c r="PAM153" s="35"/>
      <c r="PAN153" s="35"/>
      <c r="PAO153" s="35"/>
      <c r="PAP153" s="35"/>
      <c r="PAQ153" s="35"/>
      <c r="PAR153" s="35"/>
      <c r="PAS153" s="35"/>
      <c r="PAT153" s="35"/>
      <c r="PAU153" s="35"/>
      <c r="PAV153" s="35"/>
      <c r="PAW153" s="35"/>
      <c r="PAX153" s="35"/>
      <c r="PAY153" s="35"/>
      <c r="PAZ153" s="35"/>
      <c r="PBA153" s="35"/>
      <c r="PBB153" s="35"/>
      <c r="PBC153" s="35"/>
      <c r="PBD153" s="35"/>
      <c r="PBE153" s="35"/>
      <c r="PBF153" s="35"/>
      <c r="PBG153" s="35"/>
      <c r="PBH153" s="35"/>
      <c r="PBI153" s="35"/>
      <c r="PBJ153" s="35"/>
      <c r="PBK153" s="35"/>
      <c r="PBL153" s="35"/>
      <c r="PBM153" s="35"/>
      <c r="PBN153" s="35"/>
      <c r="PBO153" s="35"/>
      <c r="PBP153" s="35"/>
      <c r="PBQ153" s="35"/>
      <c r="PBR153" s="35"/>
      <c r="PBS153" s="35"/>
      <c r="PBT153" s="35"/>
      <c r="PBU153" s="35"/>
      <c r="PBV153" s="35"/>
      <c r="PBW153" s="35"/>
      <c r="PBX153" s="35"/>
      <c r="PBY153" s="35"/>
      <c r="PBZ153" s="35"/>
      <c r="PCA153" s="35"/>
      <c r="PCB153" s="35"/>
      <c r="PCC153" s="35"/>
      <c r="PCD153" s="35"/>
      <c r="PCE153" s="35"/>
      <c r="PCF153" s="35"/>
      <c r="PCG153" s="35"/>
      <c r="PCH153" s="35"/>
      <c r="PCI153" s="35"/>
      <c r="PCJ153" s="35"/>
      <c r="PCK153" s="35"/>
      <c r="PCL153" s="35"/>
      <c r="PCM153" s="35"/>
      <c r="PCN153" s="35"/>
      <c r="PCO153" s="35"/>
      <c r="PCP153" s="35"/>
      <c r="PCQ153" s="35"/>
      <c r="PCR153" s="35"/>
      <c r="PCS153" s="35"/>
      <c r="PCT153" s="35"/>
      <c r="PCU153" s="35"/>
      <c r="PCV153" s="35"/>
      <c r="PCW153" s="35"/>
      <c r="PCX153" s="35"/>
      <c r="PCY153" s="35"/>
      <c r="PCZ153" s="35"/>
      <c r="PDA153" s="35"/>
      <c r="PDB153" s="35"/>
      <c r="PDC153" s="35"/>
      <c r="PDD153" s="35"/>
      <c r="PDE153" s="35"/>
      <c r="PDF153" s="35"/>
      <c r="PDG153" s="35"/>
      <c r="PDH153" s="35"/>
      <c r="PDI153" s="35"/>
      <c r="PDJ153" s="35"/>
      <c r="PDK153" s="35"/>
      <c r="PDL153" s="35"/>
      <c r="PDM153" s="35"/>
      <c r="PDN153" s="35"/>
      <c r="PDO153" s="35"/>
      <c r="PDP153" s="35"/>
      <c r="PDQ153" s="35"/>
      <c r="PDR153" s="35"/>
      <c r="PDS153" s="35"/>
      <c r="PDT153" s="35"/>
      <c r="PDU153" s="35"/>
      <c r="PDV153" s="35"/>
      <c r="PDW153" s="35"/>
      <c r="PDX153" s="35"/>
      <c r="PDY153" s="35"/>
      <c r="PDZ153" s="35"/>
      <c r="PEA153" s="35"/>
      <c r="PEB153" s="35"/>
      <c r="PEC153" s="35"/>
      <c r="PED153" s="35"/>
      <c r="PEE153" s="35"/>
      <c r="PEF153" s="35"/>
      <c r="PEG153" s="35"/>
      <c r="PEH153" s="35"/>
      <c r="PEI153" s="35"/>
      <c r="PEJ153" s="35"/>
      <c r="PEK153" s="35"/>
      <c r="PEL153" s="35"/>
      <c r="PEM153" s="35"/>
      <c r="PEN153" s="35"/>
      <c r="PEO153" s="35"/>
      <c r="PEP153" s="35"/>
      <c r="PEQ153" s="35"/>
      <c r="PER153" s="35"/>
      <c r="PES153" s="35"/>
      <c r="PET153" s="35"/>
      <c r="PEU153" s="35"/>
      <c r="PEV153" s="35"/>
      <c r="PEW153" s="35"/>
      <c r="PEX153" s="35"/>
      <c r="PEY153" s="35"/>
      <c r="PEZ153" s="35"/>
      <c r="PFA153" s="35"/>
      <c r="PFB153" s="35"/>
      <c r="PFC153" s="35"/>
      <c r="PFD153" s="35"/>
      <c r="PFE153" s="35"/>
      <c r="PFF153" s="35"/>
      <c r="PFM153" s="35"/>
      <c r="PFN153" s="35"/>
      <c r="PFO153" s="35"/>
      <c r="PFP153" s="35"/>
      <c r="PFQ153" s="35"/>
      <c r="PFR153" s="35"/>
      <c r="PFS153" s="35"/>
      <c r="PFT153" s="35"/>
      <c r="PFU153" s="35"/>
      <c r="PFV153" s="35"/>
      <c r="PFW153" s="35"/>
      <c r="PFX153" s="35"/>
      <c r="PFY153" s="35"/>
      <c r="PFZ153" s="35"/>
      <c r="PGA153" s="35"/>
      <c r="PGB153" s="35"/>
      <c r="PGC153" s="35"/>
      <c r="PGD153" s="35"/>
      <c r="PGE153" s="35"/>
      <c r="PGF153" s="35"/>
      <c r="PGG153" s="35"/>
      <c r="PGH153" s="35"/>
      <c r="PGI153" s="35"/>
      <c r="PGJ153" s="35"/>
      <c r="PGK153" s="35"/>
      <c r="PGL153" s="35"/>
      <c r="PGM153" s="35"/>
      <c r="PGN153" s="35"/>
      <c r="PGO153" s="35"/>
      <c r="PGP153" s="35"/>
      <c r="PGQ153" s="35"/>
      <c r="PGR153" s="35"/>
      <c r="PGS153" s="35"/>
      <c r="PGT153" s="35"/>
      <c r="PGU153" s="35"/>
      <c r="PGV153" s="35"/>
      <c r="PGW153" s="35"/>
      <c r="PGX153" s="35"/>
      <c r="PGY153" s="35"/>
      <c r="PGZ153" s="35"/>
      <c r="PHA153" s="35"/>
      <c r="PHB153" s="35"/>
      <c r="PHC153" s="35"/>
      <c r="PHD153" s="35"/>
      <c r="PHE153" s="35"/>
      <c r="PHF153" s="35"/>
      <c r="PHG153" s="35"/>
      <c r="PHH153" s="35"/>
      <c r="PHI153" s="35"/>
      <c r="PHJ153" s="35"/>
      <c r="PHK153" s="35"/>
      <c r="PHL153" s="35"/>
      <c r="PHM153" s="35"/>
      <c r="PHN153" s="35"/>
      <c r="PHO153" s="35"/>
      <c r="PHP153" s="35"/>
      <c r="PHQ153" s="35"/>
      <c r="PHR153" s="35"/>
      <c r="PHS153" s="35"/>
      <c r="PHT153" s="35"/>
      <c r="PHU153" s="35"/>
      <c r="PHV153" s="35"/>
      <c r="PHW153" s="35"/>
      <c r="PHX153" s="35"/>
      <c r="PHY153" s="35"/>
      <c r="PHZ153" s="35"/>
      <c r="PIA153" s="35"/>
      <c r="PIB153" s="35"/>
      <c r="PIC153" s="35"/>
      <c r="PID153" s="35"/>
      <c r="PIE153" s="35"/>
      <c r="PIF153" s="35"/>
      <c r="PIG153" s="35"/>
      <c r="PIH153" s="35"/>
      <c r="PII153" s="35"/>
      <c r="PIJ153" s="35"/>
      <c r="PIK153" s="35"/>
      <c r="PIL153" s="35"/>
      <c r="PIM153" s="35"/>
      <c r="PIN153" s="35"/>
      <c r="PIO153" s="35"/>
      <c r="PIP153" s="35"/>
      <c r="PIQ153" s="35"/>
      <c r="PIR153" s="35"/>
      <c r="PIS153" s="35"/>
      <c r="PIT153" s="35"/>
      <c r="PIU153" s="35"/>
      <c r="PIV153" s="35"/>
      <c r="PIW153" s="35"/>
      <c r="PIX153" s="35"/>
      <c r="PIY153" s="35"/>
      <c r="PIZ153" s="35"/>
      <c r="PJA153" s="35"/>
      <c r="PJB153" s="35"/>
      <c r="PJC153" s="35"/>
      <c r="PJD153" s="35"/>
      <c r="PJE153" s="35"/>
      <c r="PJF153" s="35"/>
      <c r="PJG153" s="35"/>
      <c r="PJH153" s="35"/>
      <c r="PJI153" s="35"/>
      <c r="PJJ153" s="35"/>
      <c r="PJK153" s="35"/>
      <c r="PJL153" s="35"/>
      <c r="PJM153" s="35"/>
      <c r="PJN153" s="35"/>
      <c r="PJO153" s="35"/>
      <c r="PJP153" s="35"/>
      <c r="PJQ153" s="35"/>
      <c r="PJR153" s="35"/>
      <c r="PJS153" s="35"/>
      <c r="PJT153" s="35"/>
      <c r="PJU153" s="35"/>
      <c r="PJV153" s="35"/>
      <c r="PJW153" s="35"/>
      <c r="PJX153" s="35"/>
      <c r="PJY153" s="35"/>
      <c r="PJZ153" s="35"/>
      <c r="PKA153" s="35"/>
      <c r="PKB153" s="35"/>
      <c r="PKC153" s="35"/>
      <c r="PKD153" s="35"/>
      <c r="PKE153" s="35"/>
      <c r="PKF153" s="35"/>
      <c r="PKG153" s="35"/>
      <c r="PKH153" s="35"/>
      <c r="PKI153" s="35"/>
      <c r="PKJ153" s="35"/>
      <c r="PKK153" s="35"/>
      <c r="PKL153" s="35"/>
      <c r="PKM153" s="35"/>
      <c r="PKN153" s="35"/>
      <c r="PKO153" s="35"/>
      <c r="PKP153" s="35"/>
      <c r="PKQ153" s="35"/>
      <c r="PKR153" s="35"/>
      <c r="PKS153" s="35"/>
      <c r="PKT153" s="35"/>
      <c r="PKU153" s="35"/>
      <c r="PKV153" s="35"/>
      <c r="PKW153" s="35"/>
      <c r="PKX153" s="35"/>
      <c r="PKY153" s="35"/>
      <c r="PKZ153" s="35"/>
      <c r="PLA153" s="35"/>
      <c r="PLB153" s="35"/>
      <c r="PLC153" s="35"/>
      <c r="PLD153" s="35"/>
      <c r="PLE153" s="35"/>
      <c r="PLF153" s="35"/>
      <c r="PLG153" s="35"/>
      <c r="PLH153" s="35"/>
      <c r="PLI153" s="35"/>
      <c r="PLJ153" s="35"/>
      <c r="PLK153" s="35"/>
      <c r="PLL153" s="35"/>
      <c r="PLM153" s="35"/>
      <c r="PLN153" s="35"/>
      <c r="PLO153" s="35"/>
      <c r="PLP153" s="35"/>
      <c r="PLQ153" s="35"/>
      <c r="PLR153" s="35"/>
      <c r="PLS153" s="35"/>
      <c r="PLT153" s="35"/>
      <c r="PLU153" s="35"/>
      <c r="PLV153" s="35"/>
      <c r="PLW153" s="35"/>
      <c r="PLX153" s="35"/>
      <c r="PLY153" s="35"/>
      <c r="PLZ153" s="35"/>
      <c r="PMA153" s="35"/>
      <c r="PMB153" s="35"/>
      <c r="PMC153" s="35"/>
      <c r="PMD153" s="35"/>
      <c r="PME153" s="35"/>
      <c r="PMF153" s="35"/>
      <c r="PMG153" s="35"/>
      <c r="PMH153" s="35"/>
      <c r="PMI153" s="35"/>
      <c r="PMJ153" s="35"/>
      <c r="PMK153" s="35"/>
      <c r="PML153" s="35"/>
      <c r="PMM153" s="35"/>
      <c r="PMN153" s="35"/>
      <c r="PMO153" s="35"/>
      <c r="PMP153" s="35"/>
      <c r="PMQ153" s="35"/>
      <c r="PMR153" s="35"/>
      <c r="PMS153" s="35"/>
      <c r="PMT153" s="35"/>
      <c r="PMU153" s="35"/>
      <c r="PMV153" s="35"/>
      <c r="PMW153" s="35"/>
      <c r="PMX153" s="35"/>
      <c r="PMY153" s="35"/>
      <c r="PMZ153" s="35"/>
      <c r="PNA153" s="35"/>
      <c r="PNB153" s="35"/>
      <c r="PNC153" s="35"/>
      <c r="PND153" s="35"/>
      <c r="PNE153" s="35"/>
      <c r="PNF153" s="35"/>
      <c r="PNG153" s="35"/>
      <c r="PNH153" s="35"/>
      <c r="PNI153" s="35"/>
      <c r="PNJ153" s="35"/>
      <c r="PNK153" s="35"/>
      <c r="PNL153" s="35"/>
      <c r="PNM153" s="35"/>
      <c r="PNN153" s="35"/>
      <c r="PNO153" s="35"/>
      <c r="PNP153" s="35"/>
      <c r="PNQ153" s="35"/>
      <c r="PNR153" s="35"/>
      <c r="PNS153" s="35"/>
      <c r="PNT153" s="35"/>
      <c r="PNU153" s="35"/>
      <c r="PNV153" s="35"/>
      <c r="PNW153" s="35"/>
      <c r="PNX153" s="35"/>
      <c r="PNY153" s="35"/>
      <c r="PNZ153" s="35"/>
      <c r="POA153" s="35"/>
      <c r="POB153" s="35"/>
      <c r="POC153" s="35"/>
      <c r="POD153" s="35"/>
      <c r="POE153" s="35"/>
      <c r="POF153" s="35"/>
      <c r="POG153" s="35"/>
      <c r="POH153" s="35"/>
      <c r="POI153" s="35"/>
      <c r="POJ153" s="35"/>
      <c r="POK153" s="35"/>
      <c r="POL153" s="35"/>
      <c r="POM153" s="35"/>
      <c r="PON153" s="35"/>
      <c r="POO153" s="35"/>
      <c r="POP153" s="35"/>
      <c r="POQ153" s="35"/>
      <c r="POR153" s="35"/>
      <c r="POS153" s="35"/>
      <c r="POT153" s="35"/>
      <c r="POU153" s="35"/>
      <c r="POV153" s="35"/>
      <c r="POW153" s="35"/>
      <c r="POX153" s="35"/>
      <c r="POY153" s="35"/>
      <c r="POZ153" s="35"/>
      <c r="PPA153" s="35"/>
      <c r="PPB153" s="35"/>
      <c r="PPI153" s="35"/>
      <c r="PPJ153" s="35"/>
      <c r="PPK153" s="35"/>
      <c r="PPL153" s="35"/>
      <c r="PPM153" s="35"/>
      <c r="PPN153" s="35"/>
      <c r="PPO153" s="35"/>
      <c r="PPP153" s="35"/>
      <c r="PPQ153" s="35"/>
      <c r="PPR153" s="35"/>
      <c r="PPS153" s="35"/>
      <c r="PPT153" s="35"/>
      <c r="PPU153" s="35"/>
      <c r="PPV153" s="35"/>
      <c r="PPW153" s="35"/>
      <c r="PPX153" s="35"/>
      <c r="PPY153" s="35"/>
      <c r="PPZ153" s="35"/>
      <c r="PQA153" s="35"/>
      <c r="PQB153" s="35"/>
      <c r="PQC153" s="35"/>
      <c r="PQD153" s="35"/>
      <c r="PQE153" s="35"/>
      <c r="PQF153" s="35"/>
      <c r="PQG153" s="35"/>
      <c r="PQH153" s="35"/>
      <c r="PQI153" s="35"/>
      <c r="PQJ153" s="35"/>
      <c r="PQK153" s="35"/>
      <c r="PQL153" s="35"/>
      <c r="PQM153" s="35"/>
      <c r="PQN153" s="35"/>
      <c r="PQO153" s="35"/>
      <c r="PQP153" s="35"/>
      <c r="PQQ153" s="35"/>
      <c r="PQR153" s="35"/>
      <c r="PQS153" s="35"/>
      <c r="PQT153" s="35"/>
      <c r="PQU153" s="35"/>
      <c r="PQV153" s="35"/>
      <c r="PQW153" s="35"/>
      <c r="PQX153" s="35"/>
      <c r="PQY153" s="35"/>
      <c r="PQZ153" s="35"/>
      <c r="PRA153" s="35"/>
      <c r="PRB153" s="35"/>
      <c r="PRC153" s="35"/>
      <c r="PRD153" s="35"/>
      <c r="PRE153" s="35"/>
      <c r="PRF153" s="35"/>
      <c r="PRG153" s="35"/>
      <c r="PRH153" s="35"/>
      <c r="PRI153" s="35"/>
      <c r="PRJ153" s="35"/>
      <c r="PRK153" s="35"/>
      <c r="PRL153" s="35"/>
      <c r="PRM153" s="35"/>
      <c r="PRN153" s="35"/>
      <c r="PRO153" s="35"/>
      <c r="PRP153" s="35"/>
      <c r="PRQ153" s="35"/>
      <c r="PRR153" s="35"/>
      <c r="PRS153" s="35"/>
      <c r="PRT153" s="35"/>
      <c r="PRU153" s="35"/>
      <c r="PRV153" s="35"/>
      <c r="PRW153" s="35"/>
      <c r="PRX153" s="35"/>
      <c r="PRY153" s="35"/>
      <c r="PRZ153" s="35"/>
      <c r="PSA153" s="35"/>
      <c r="PSB153" s="35"/>
      <c r="PSC153" s="35"/>
      <c r="PSD153" s="35"/>
      <c r="PSE153" s="35"/>
      <c r="PSF153" s="35"/>
      <c r="PSG153" s="35"/>
      <c r="PSH153" s="35"/>
      <c r="PSI153" s="35"/>
      <c r="PSJ153" s="35"/>
      <c r="PSK153" s="35"/>
      <c r="PSL153" s="35"/>
      <c r="PSM153" s="35"/>
      <c r="PSN153" s="35"/>
      <c r="PSO153" s="35"/>
      <c r="PSP153" s="35"/>
      <c r="PSQ153" s="35"/>
      <c r="PSR153" s="35"/>
      <c r="PSS153" s="35"/>
      <c r="PST153" s="35"/>
      <c r="PSU153" s="35"/>
      <c r="PSV153" s="35"/>
      <c r="PSW153" s="35"/>
      <c r="PSX153" s="35"/>
      <c r="PSY153" s="35"/>
      <c r="PSZ153" s="35"/>
      <c r="PTA153" s="35"/>
      <c r="PTB153" s="35"/>
      <c r="PTC153" s="35"/>
      <c r="PTD153" s="35"/>
      <c r="PTE153" s="35"/>
      <c r="PTF153" s="35"/>
      <c r="PTG153" s="35"/>
      <c r="PTH153" s="35"/>
      <c r="PTI153" s="35"/>
      <c r="PTJ153" s="35"/>
      <c r="PTK153" s="35"/>
      <c r="PTL153" s="35"/>
      <c r="PTM153" s="35"/>
      <c r="PTN153" s="35"/>
      <c r="PTO153" s="35"/>
      <c r="PTP153" s="35"/>
      <c r="PTQ153" s="35"/>
      <c r="PTR153" s="35"/>
      <c r="PTS153" s="35"/>
      <c r="PTT153" s="35"/>
      <c r="PTU153" s="35"/>
      <c r="PTV153" s="35"/>
      <c r="PTW153" s="35"/>
      <c r="PTX153" s="35"/>
      <c r="PTY153" s="35"/>
      <c r="PTZ153" s="35"/>
      <c r="PUA153" s="35"/>
      <c r="PUB153" s="35"/>
      <c r="PUC153" s="35"/>
      <c r="PUD153" s="35"/>
      <c r="PUE153" s="35"/>
      <c r="PUF153" s="35"/>
      <c r="PUG153" s="35"/>
      <c r="PUH153" s="35"/>
      <c r="PUI153" s="35"/>
      <c r="PUJ153" s="35"/>
      <c r="PUK153" s="35"/>
      <c r="PUL153" s="35"/>
      <c r="PUM153" s="35"/>
      <c r="PUN153" s="35"/>
      <c r="PUO153" s="35"/>
      <c r="PUP153" s="35"/>
      <c r="PUQ153" s="35"/>
      <c r="PUR153" s="35"/>
      <c r="PUS153" s="35"/>
      <c r="PUT153" s="35"/>
      <c r="PUU153" s="35"/>
      <c r="PUV153" s="35"/>
      <c r="PUW153" s="35"/>
      <c r="PUX153" s="35"/>
      <c r="PUY153" s="35"/>
      <c r="PUZ153" s="35"/>
      <c r="PVA153" s="35"/>
      <c r="PVB153" s="35"/>
      <c r="PVC153" s="35"/>
      <c r="PVD153" s="35"/>
      <c r="PVE153" s="35"/>
      <c r="PVF153" s="35"/>
      <c r="PVG153" s="35"/>
      <c r="PVH153" s="35"/>
      <c r="PVI153" s="35"/>
      <c r="PVJ153" s="35"/>
      <c r="PVK153" s="35"/>
      <c r="PVL153" s="35"/>
      <c r="PVM153" s="35"/>
      <c r="PVN153" s="35"/>
      <c r="PVO153" s="35"/>
      <c r="PVP153" s="35"/>
      <c r="PVQ153" s="35"/>
      <c r="PVR153" s="35"/>
      <c r="PVS153" s="35"/>
      <c r="PVT153" s="35"/>
      <c r="PVU153" s="35"/>
      <c r="PVV153" s="35"/>
      <c r="PVW153" s="35"/>
      <c r="PVX153" s="35"/>
      <c r="PVY153" s="35"/>
      <c r="PVZ153" s="35"/>
      <c r="PWA153" s="35"/>
      <c r="PWB153" s="35"/>
      <c r="PWC153" s="35"/>
      <c r="PWD153" s="35"/>
      <c r="PWE153" s="35"/>
      <c r="PWF153" s="35"/>
      <c r="PWG153" s="35"/>
      <c r="PWH153" s="35"/>
      <c r="PWI153" s="35"/>
      <c r="PWJ153" s="35"/>
      <c r="PWK153" s="35"/>
      <c r="PWL153" s="35"/>
      <c r="PWM153" s="35"/>
      <c r="PWN153" s="35"/>
      <c r="PWO153" s="35"/>
      <c r="PWP153" s="35"/>
      <c r="PWQ153" s="35"/>
      <c r="PWR153" s="35"/>
      <c r="PWS153" s="35"/>
      <c r="PWT153" s="35"/>
      <c r="PWU153" s="35"/>
      <c r="PWV153" s="35"/>
      <c r="PWW153" s="35"/>
      <c r="PWX153" s="35"/>
      <c r="PWY153" s="35"/>
      <c r="PWZ153" s="35"/>
      <c r="PXA153" s="35"/>
      <c r="PXB153" s="35"/>
      <c r="PXC153" s="35"/>
      <c r="PXD153" s="35"/>
      <c r="PXE153" s="35"/>
      <c r="PXF153" s="35"/>
      <c r="PXG153" s="35"/>
      <c r="PXH153" s="35"/>
      <c r="PXI153" s="35"/>
      <c r="PXJ153" s="35"/>
      <c r="PXK153" s="35"/>
      <c r="PXL153" s="35"/>
      <c r="PXM153" s="35"/>
      <c r="PXN153" s="35"/>
      <c r="PXO153" s="35"/>
      <c r="PXP153" s="35"/>
      <c r="PXQ153" s="35"/>
      <c r="PXR153" s="35"/>
      <c r="PXS153" s="35"/>
      <c r="PXT153" s="35"/>
      <c r="PXU153" s="35"/>
      <c r="PXV153" s="35"/>
      <c r="PXW153" s="35"/>
      <c r="PXX153" s="35"/>
      <c r="PXY153" s="35"/>
      <c r="PXZ153" s="35"/>
      <c r="PYA153" s="35"/>
      <c r="PYB153" s="35"/>
      <c r="PYC153" s="35"/>
      <c r="PYD153" s="35"/>
      <c r="PYE153" s="35"/>
      <c r="PYF153" s="35"/>
      <c r="PYG153" s="35"/>
      <c r="PYH153" s="35"/>
      <c r="PYI153" s="35"/>
      <c r="PYJ153" s="35"/>
      <c r="PYK153" s="35"/>
      <c r="PYL153" s="35"/>
      <c r="PYM153" s="35"/>
      <c r="PYN153" s="35"/>
      <c r="PYO153" s="35"/>
      <c r="PYP153" s="35"/>
      <c r="PYQ153" s="35"/>
      <c r="PYR153" s="35"/>
      <c r="PYS153" s="35"/>
      <c r="PYT153" s="35"/>
      <c r="PYU153" s="35"/>
      <c r="PYV153" s="35"/>
      <c r="PYW153" s="35"/>
      <c r="PYX153" s="35"/>
      <c r="PZE153" s="35"/>
      <c r="PZF153" s="35"/>
      <c r="PZG153" s="35"/>
      <c r="PZH153" s="35"/>
      <c r="PZI153" s="35"/>
      <c r="PZJ153" s="35"/>
      <c r="PZK153" s="35"/>
      <c r="PZL153" s="35"/>
      <c r="PZM153" s="35"/>
      <c r="PZN153" s="35"/>
      <c r="PZO153" s="35"/>
      <c r="PZP153" s="35"/>
      <c r="PZQ153" s="35"/>
      <c r="PZR153" s="35"/>
      <c r="PZS153" s="35"/>
      <c r="PZT153" s="35"/>
      <c r="PZU153" s="35"/>
      <c r="PZV153" s="35"/>
      <c r="PZW153" s="35"/>
      <c r="PZX153" s="35"/>
      <c r="PZY153" s="35"/>
      <c r="PZZ153" s="35"/>
      <c r="QAA153" s="35"/>
      <c r="QAB153" s="35"/>
      <c r="QAC153" s="35"/>
      <c r="QAD153" s="35"/>
      <c r="QAE153" s="35"/>
      <c r="QAF153" s="35"/>
      <c r="QAG153" s="35"/>
      <c r="QAH153" s="35"/>
      <c r="QAI153" s="35"/>
      <c r="QAJ153" s="35"/>
      <c r="QAK153" s="35"/>
      <c r="QAL153" s="35"/>
      <c r="QAM153" s="35"/>
      <c r="QAN153" s="35"/>
      <c r="QAO153" s="35"/>
      <c r="QAP153" s="35"/>
      <c r="QAQ153" s="35"/>
      <c r="QAR153" s="35"/>
      <c r="QAS153" s="35"/>
      <c r="QAT153" s="35"/>
      <c r="QAU153" s="35"/>
      <c r="QAV153" s="35"/>
      <c r="QAW153" s="35"/>
      <c r="QAX153" s="35"/>
      <c r="QAY153" s="35"/>
      <c r="QAZ153" s="35"/>
      <c r="QBA153" s="35"/>
      <c r="QBB153" s="35"/>
      <c r="QBC153" s="35"/>
      <c r="QBD153" s="35"/>
      <c r="QBE153" s="35"/>
      <c r="QBF153" s="35"/>
      <c r="QBG153" s="35"/>
      <c r="QBH153" s="35"/>
      <c r="QBI153" s="35"/>
      <c r="QBJ153" s="35"/>
      <c r="QBK153" s="35"/>
      <c r="QBL153" s="35"/>
      <c r="QBM153" s="35"/>
      <c r="QBN153" s="35"/>
      <c r="QBO153" s="35"/>
      <c r="QBP153" s="35"/>
      <c r="QBQ153" s="35"/>
      <c r="QBR153" s="35"/>
      <c r="QBS153" s="35"/>
      <c r="QBT153" s="35"/>
      <c r="QBU153" s="35"/>
      <c r="QBV153" s="35"/>
      <c r="QBW153" s="35"/>
      <c r="QBX153" s="35"/>
      <c r="QBY153" s="35"/>
      <c r="QBZ153" s="35"/>
      <c r="QCA153" s="35"/>
      <c r="QCB153" s="35"/>
      <c r="QCC153" s="35"/>
      <c r="QCD153" s="35"/>
      <c r="QCE153" s="35"/>
      <c r="QCF153" s="35"/>
      <c r="QCG153" s="35"/>
      <c r="QCH153" s="35"/>
      <c r="QCI153" s="35"/>
      <c r="QCJ153" s="35"/>
      <c r="QCK153" s="35"/>
      <c r="QCL153" s="35"/>
      <c r="QCM153" s="35"/>
      <c r="QCN153" s="35"/>
      <c r="QCO153" s="35"/>
      <c r="QCP153" s="35"/>
      <c r="QCQ153" s="35"/>
      <c r="QCR153" s="35"/>
      <c r="QCS153" s="35"/>
      <c r="QCT153" s="35"/>
      <c r="QCU153" s="35"/>
      <c r="QCV153" s="35"/>
      <c r="QCW153" s="35"/>
      <c r="QCX153" s="35"/>
      <c r="QCY153" s="35"/>
      <c r="QCZ153" s="35"/>
      <c r="QDA153" s="35"/>
      <c r="QDB153" s="35"/>
      <c r="QDC153" s="35"/>
      <c r="QDD153" s="35"/>
      <c r="QDE153" s="35"/>
      <c r="QDF153" s="35"/>
      <c r="QDG153" s="35"/>
      <c r="QDH153" s="35"/>
      <c r="QDI153" s="35"/>
      <c r="QDJ153" s="35"/>
      <c r="QDK153" s="35"/>
      <c r="QDL153" s="35"/>
      <c r="QDM153" s="35"/>
      <c r="QDN153" s="35"/>
      <c r="QDO153" s="35"/>
      <c r="QDP153" s="35"/>
      <c r="QDQ153" s="35"/>
      <c r="QDR153" s="35"/>
      <c r="QDS153" s="35"/>
      <c r="QDT153" s="35"/>
      <c r="QDU153" s="35"/>
      <c r="QDV153" s="35"/>
      <c r="QDW153" s="35"/>
      <c r="QDX153" s="35"/>
      <c r="QDY153" s="35"/>
      <c r="QDZ153" s="35"/>
      <c r="QEA153" s="35"/>
      <c r="QEB153" s="35"/>
      <c r="QEC153" s="35"/>
      <c r="QED153" s="35"/>
      <c r="QEE153" s="35"/>
      <c r="QEF153" s="35"/>
      <c r="QEG153" s="35"/>
      <c r="QEH153" s="35"/>
      <c r="QEI153" s="35"/>
      <c r="QEJ153" s="35"/>
      <c r="QEK153" s="35"/>
      <c r="QEL153" s="35"/>
      <c r="QEM153" s="35"/>
      <c r="QEN153" s="35"/>
      <c r="QEO153" s="35"/>
      <c r="QEP153" s="35"/>
      <c r="QEQ153" s="35"/>
      <c r="QER153" s="35"/>
      <c r="QES153" s="35"/>
      <c r="QET153" s="35"/>
      <c r="QEU153" s="35"/>
      <c r="QEV153" s="35"/>
      <c r="QEW153" s="35"/>
      <c r="QEX153" s="35"/>
      <c r="QEY153" s="35"/>
      <c r="QEZ153" s="35"/>
      <c r="QFA153" s="35"/>
      <c r="QFB153" s="35"/>
      <c r="QFC153" s="35"/>
      <c r="QFD153" s="35"/>
      <c r="QFE153" s="35"/>
      <c r="QFF153" s="35"/>
      <c r="QFG153" s="35"/>
      <c r="QFH153" s="35"/>
      <c r="QFI153" s="35"/>
      <c r="QFJ153" s="35"/>
      <c r="QFK153" s="35"/>
      <c r="QFL153" s="35"/>
      <c r="QFM153" s="35"/>
      <c r="QFN153" s="35"/>
      <c r="QFO153" s="35"/>
      <c r="QFP153" s="35"/>
      <c r="QFQ153" s="35"/>
      <c r="QFR153" s="35"/>
      <c r="QFS153" s="35"/>
      <c r="QFT153" s="35"/>
      <c r="QFU153" s="35"/>
      <c r="QFV153" s="35"/>
      <c r="QFW153" s="35"/>
      <c r="QFX153" s="35"/>
      <c r="QFY153" s="35"/>
      <c r="QFZ153" s="35"/>
      <c r="QGA153" s="35"/>
      <c r="QGB153" s="35"/>
      <c r="QGC153" s="35"/>
      <c r="QGD153" s="35"/>
      <c r="QGE153" s="35"/>
      <c r="QGF153" s="35"/>
      <c r="QGG153" s="35"/>
      <c r="QGH153" s="35"/>
      <c r="QGI153" s="35"/>
      <c r="QGJ153" s="35"/>
      <c r="QGK153" s="35"/>
      <c r="QGL153" s="35"/>
      <c r="QGM153" s="35"/>
      <c r="QGN153" s="35"/>
      <c r="QGO153" s="35"/>
      <c r="QGP153" s="35"/>
      <c r="QGQ153" s="35"/>
      <c r="QGR153" s="35"/>
      <c r="QGS153" s="35"/>
      <c r="QGT153" s="35"/>
      <c r="QGU153" s="35"/>
      <c r="QGV153" s="35"/>
      <c r="QGW153" s="35"/>
      <c r="QGX153" s="35"/>
      <c r="QGY153" s="35"/>
      <c r="QGZ153" s="35"/>
      <c r="QHA153" s="35"/>
      <c r="QHB153" s="35"/>
      <c r="QHC153" s="35"/>
      <c r="QHD153" s="35"/>
      <c r="QHE153" s="35"/>
      <c r="QHF153" s="35"/>
      <c r="QHG153" s="35"/>
      <c r="QHH153" s="35"/>
      <c r="QHI153" s="35"/>
      <c r="QHJ153" s="35"/>
      <c r="QHK153" s="35"/>
      <c r="QHL153" s="35"/>
      <c r="QHM153" s="35"/>
      <c r="QHN153" s="35"/>
      <c r="QHO153" s="35"/>
      <c r="QHP153" s="35"/>
      <c r="QHQ153" s="35"/>
      <c r="QHR153" s="35"/>
      <c r="QHS153" s="35"/>
      <c r="QHT153" s="35"/>
      <c r="QHU153" s="35"/>
      <c r="QHV153" s="35"/>
      <c r="QHW153" s="35"/>
      <c r="QHX153" s="35"/>
      <c r="QHY153" s="35"/>
      <c r="QHZ153" s="35"/>
      <c r="QIA153" s="35"/>
      <c r="QIB153" s="35"/>
      <c r="QIC153" s="35"/>
      <c r="QID153" s="35"/>
      <c r="QIE153" s="35"/>
      <c r="QIF153" s="35"/>
      <c r="QIG153" s="35"/>
      <c r="QIH153" s="35"/>
      <c r="QII153" s="35"/>
      <c r="QIJ153" s="35"/>
      <c r="QIK153" s="35"/>
      <c r="QIL153" s="35"/>
      <c r="QIM153" s="35"/>
      <c r="QIN153" s="35"/>
      <c r="QIO153" s="35"/>
      <c r="QIP153" s="35"/>
      <c r="QIQ153" s="35"/>
      <c r="QIR153" s="35"/>
      <c r="QIS153" s="35"/>
      <c r="QIT153" s="35"/>
      <c r="QJA153" s="35"/>
      <c r="QJB153" s="35"/>
      <c r="QJC153" s="35"/>
      <c r="QJD153" s="35"/>
      <c r="QJE153" s="35"/>
      <c r="QJF153" s="35"/>
      <c r="QJG153" s="35"/>
      <c r="QJH153" s="35"/>
      <c r="QJI153" s="35"/>
      <c r="QJJ153" s="35"/>
      <c r="QJK153" s="35"/>
      <c r="QJL153" s="35"/>
      <c r="QJM153" s="35"/>
      <c r="QJN153" s="35"/>
      <c r="QJO153" s="35"/>
      <c r="QJP153" s="35"/>
      <c r="QJQ153" s="35"/>
      <c r="QJR153" s="35"/>
      <c r="QJS153" s="35"/>
      <c r="QJT153" s="35"/>
      <c r="QJU153" s="35"/>
      <c r="QJV153" s="35"/>
      <c r="QJW153" s="35"/>
      <c r="QJX153" s="35"/>
      <c r="QJY153" s="35"/>
      <c r="QJZ153" s="35"/>
      <c r="QKA153" s="35"/>
      <c r="QKB153" s="35"/>
      <c r="QKC153" s="35"/>
      <c r="QKD153" s="35"/>
      <c r="QKE153" s="35"/>
      <c r="QKF153" s="35"/>
      <c r="QKG153" s="35"/>
      <c r="QKH153" s="35"/>
      <c r="QKI153" s="35"/>
      <c r="QKJ153" s="35"/>
      <c r="QKK153" s="35"/>
      <c r="QKL153" s="35"/>
      <c r="QKM153" s="35"/>
      <c r="QKN153" s="35"/>
      <c r="QKO153" s="35"/>
      <c r="QKP153" s="35"/>
      <c r="QKQ153" s="35"/>
      <c r="QKR153" s="35"/>
      <c r="QKS153" s="35"/>
      <c r="QKT153" s="35"/>
      <c r="QKU153" s="35"/>
      <c r="QKV153" s="35"/>
      <c r="QKW153" s="35"/>
      <c r="QKX153" s="35"/>
      <c r="QKY153" s="35"/>
      <c r="QKZ153" s="35"/>
      <c r="QLA153" s="35"/>
      <c r="QLB153" s="35"/>
      <c r="QLC153" s="35"/>
      <c r="QLD153" s="35"/>
      <c r="QLE153" s="35"/>
      <c r="QLF153" s="35"/>
      <c r="QLG153" s="35"/>
      <c r="QLH153" s="35"/>
      <c r="QLI153" s="35"/>
      <c r="QLJ153" s="35"/>
      <c r="QLK153" s="35"/>
      <c r="QLL153" s="35"/>
      <c r="QLM153" s="35"/>
      <c r="QLN153" s="35"/>
      <c r="QLO153" s="35"/>
      <c r="QLP153" s="35"/>
      <c r="QLQ153" s="35"/>
      <c r="QLR153" s="35"/>
      <c r="QLS153" s="35"/>
      <c r="QLT153" s="35"/>
      <c r="QLU153" s="35"/>
      <c r="QLV153" s="35"/>
      <c r="QLW153" s="35"/>
      <c r="QLX153" s="35"/>
      <c r="QLY153" s="35"/>
      <c r="QLZ153" s="35"/>
      <c r="QMA153" s="35"/>
      <c r="QMB153" s="35"/>
      <c r="QMC153" s="35"/>
      <c r="QMD153" s="35"/>
      <c r="QME153" s="35"/>
      <c r="QMF153" s="35"/>
      <c r="QMG153" s="35"/>
      <c r="QMH153" s="35"/>
      <c r="QMI153" s="35"/>
      <c r="QMJ153" s="35"/>
      <c r="QMK153" s="35"/>
      <c r="QML153" s="35"/>
      <c r="QMM153" s="35"/>
      <c r="QMN153" s="35"/>
      <c r="QMO153" s="35"/>
      <c r="QMP153" s="35"/>
      <c r="QMQ153" s="35"/>
      <c r="QMR153" s="35"/>
      <c r="QMS153" s="35"/>
      <c r="QMT153" s="35"/>
      <c r="QMU153" s="35"/>
      <c r="QMV153" s="35"/>
      <c r="QMW153" s="35"/>
      <c r="QMX153" s="35"/>
      <c r="QMY153" s="35"/>
      <c r="QMZ153" s="35"/>
      <c r="QNA153" s="35"/>
      <c r="QNB153" s="35"/>
      <c r="QNC153" s="35"/>
      <c r="QND153" s="35"/>
      <c r="QNE153" s="35"/>
      <c r="QNF153" s="35"/>
      <c r="QNG153" s="35"/>
      <c r="QNH153" s="35"/>
      <c r="QNI153" s="35"/>
      <c r="QNJ153" s="35"/>
      <c r="QNK153" s="35"/>
      <c r="QNL153" s="35"/>
      <c r="QNM153" s="35"/>
      <c r="QNN153" s="35"/>
      <c r="QNO153" s="35"/>
      <c r="QNP153" s="35"/>
      <c r="QNQ153" s="35"/>
      <c r="QNR153" s="35"/>
      <c r="QNS153" s="35"/>
      <c r="QNT153" s="35"/>
      <c r="QNU153" s="35"/>
      <c r="QNV153" s="35"/>
      <c r="QNW153" s="35"/>
      <c r="QNX153" s="35"/>
      <c r="QNY153" s="35"/>
      <c r="QNZ153" s="35"/>
      <c r="QOA153" s="35"/>
      <c r="QOB153" s="35"/>
      <c r="QOC153" s="35"/>
      <c r="QOD153" s="35"/>
      <c r="QOE153" s="35"/>
      <c r="QOF153" s="35"/>
      <c r="QOG153" s="35"/>
      <c r="QOH153" s="35"/>
      <c r="QOI153" s="35"/>
      <c r="QOJ153" s="35"/>
      <c r="QOK153" s="35"/>
      <c r="QOL153" s="35"/>
      <c r="QOM153" s="35"/>
      <c r="QON153" s="35"/>
      <c r="QOO153" s="35"/>
      <c r="QOP153" s="35"/>
      <c r="QOQ153" s="35"/>
      <c r="QOR153" s="35"/>
      <c r="QOS153" s="35"/>
      <c r="QOT153" s="35"/>
      <c r="QOU153" s="35"/>
      <c r="QOV153" s="35"/>
      <c r="QOW153" s="35"/>
      <c r="QOX153" s="35"/>
      <c r="QOY153" s="35"/>
      <c r="QOZ153" s="35"/>
      <c r="QPA153" s="35"/>
      <c r="QPB153" s="35"/>
      <c r="QPC153" s="35"/>
      <c r="QPD153" s="35"/>
      <c r="QPE153" s="35"/>
      <c r="QPF153" s="35"/>
      <c r="QPG153" s="35"/>
      <c r="QPH153" s="35"/>
      <c r="QPI153" s="35"/>
      <c r="QPJ153" s="35"/>
      <c r="QPK153" s="35"/>
      <c r="QPL153" s="35"/>
      <c r="QPM153" s="35"/>
      <c r="QPN153" s="35"/>
      <c r="QPO153" s="35"/>
      <c r="QPP153" s="35"/>
      <c r="QPQ153" s="35"/>
      <c r="QPR153" s="35"/>
      <c r="QPS153" s="35"/>
      <c r="QPT153" s="35"/>
      <c r="QPU153" s="35"/>
      <c r="QPV153" s="35"/>
      <c r="QPW153" s="35"/>
      <c r="QPX153" s="35"/>
      <c r="QPY153" s="35"/>
      <c r="QPZ153" s="35"/>
      <c r="QQA153" s="35"/>
      <c r="QQB153" s="35"/>
      <c r="QQC153" s="35"/>
      <c r="QQD153" s="35"/>
      <c r="QQE153" s="35"/>
      <c r="QQF153" s="35"/>
      <c r="QQG153" s="35"/>
      <c r="QQH153" s="35"/>
      <c r="QQI153" s="35"/>
      <c r="QQJ153" s="35"/>
      <c r="QQK153" s="35"/>
      <c r="QQL153" s="35"/>
      <c r="QQM153" s="35"/>
      <c r="QQN153" s="35"/>
      <c r="QQO153" s="35"/>
      <c r="QQP153" s="35"/>
      <c r="QQQ153" s="35"/>
      <c r="QQR153" s="35"/>
      <c r="QQS153" s="35"/>
      <c r="QQT153" s="35"/>
      <c r="QQU153" s="35"/>
      <c r="QQV153" s="35"/>
      <c r="QQW153" s="35"/>
      <c r="QQX153" s="35"/>
      <c r="QQY153" s="35"/>
      <c r="QQZ153" s="35"/>
      <c r="QRA153" s="35"/>
      <c r="QRB153" s="35"/>
      <c r="QRC153" s="35"/>
      <c r="QRD153" s="35"/>
      <c r="QRE153" s="35"/>
      <c r="QRF153" s="35"/>
      <c r="QRG153" s="35"/>
      <c r="QRH153" s="35"/>
      <c r="QRI153" s="35"/>
      <c r="QRJ153" s="35"/>
      <c r="QRK153" s="35"/>
      <c r="QRL153" s="35"/>
      <c r="QRM153" s="35"/>
      <c r="QRN153" s="35"/>
      <c r="QRO153" s="35"/>
      <c r="QRP153" s="35"/>
      <c r="QRQ153" s="35"/>
      <c r="QRR153" s="35"/>
      <c r="QRS153" s="35"/>
      <c r="QRT153" s="35"/>
      <c r="QRU153" s="35"/>
      <c r="QRV153" s="35"/>
      <c r="QRW153" s="35"/>
      <c r="QRX153" s="35"/>
      <c r="QRY153" s="35"/>
      <c r="QRZ153" s="35"/>
      <c r="QSA153" s="35"/>
      <c r="QSB153" s="35"/>
      <c r="QSC153" s="35"/>
      <c r="QSD153" s="35"/>
      <c r="QSE153" s="35"/>
      <c r="QSF153" s="35"/>
      <c r="QSG153" s="35"/>
      <c r="QSH153" s="35"/>
      <c r="QSI153" s="35"/>
      <c r="QSJ153" s="35"/>
      <c r="QSK153" s="35"/>
      <c r="QSL153" s="35"/>
      <c r="QSM153" s="35"/>
      <c r="QSN153" s="35"/>
      <c r="QSO153" s="35"/>
      <c r="QSP153" s="35"/>
      <c r="QSW153" s="35"/>
      <c r="QSX153" s="35"/>
      <c r="QSY153" s="35"/>
      <c r="QSZ153" s="35"/>
      <c r="QTA153" s="35"/>
      <c r="QTB153" s="35"/>
      <c r="QTC153" s="35"/>
      <c r="QTD153" s="35"/>
      <c r="QTE153" s="35"/>
      <c r="QTF153" s="35"/>
      <c r="QTG153" s="35"/>
      <c r="QTH153" s="35"/>
      <c r="QTI153" s="35"/>
      <c r="QTJ153" s="35"/>
      <c r="QTK153" s="35"/>
      <c r="QTL153" s="35"/>
      <c r="QTM153" s="35"/>
      <c r="QTN153" s="35"/>
      <c r="QTO153" s="35"/>
      <c r="QTP153" s="35"/>
      <c r="QTQ153" s="35"/>
      <c r="QTR153" s="35"/>
      <c r="QTS153" s="35"/>
      <c r="QTT153" s="35"/>
      <c r="QTU153" s="35"/>
      <c r="QTV153" s="35"/>
      <c r="QTW153" s="35"/>
      <c r="QTX153" s="35"/>
      <c r="QTY153" s="35"/>
      <c r="QTZ153" s="35"/>
      <c r="QUA153" s="35"/>
      <c r="QUB153" s="35"/>
      <c r="QUC153" s="35"/>
      <c r="QUD153" s="35"/>
      <c r="QUE153" s="35"/>
      <c r="QUF153" s="35"/>
      <c r="QUG153" s="35"/>
      <c r="QUH153" s="35"/>
      <c r="QUI153" s="35"/>
      <c r="QUJ153" s="35"/>
      <c r="QUK153" s="35"/>
      <c r="QUL153" s="35"/>
      <c r="QUM153" s="35"/>
      <c r="QUN153" s="35"/>
      <c r="QUO153" s="35"/>
      <c r="QUP153" s="35"/>
      <c r="QUQ153" s="35"/>
      <c r="QUR153" s="35"/>
      <c r="QUS153" s="35"/>
      <c r="QUT153" s="35"/>
      <c r="QUU153" s="35"/>
      <c r="QUV153" s="35"/>
      <c r="QUW153" s="35"/>
      <c r="QUX153" s="35"/>
      <c r="QUY153" s="35"/>
      <c r="QUZ153" s="35"/>
      <c r="QVA153" s="35"/>
      <c r="QVB153" s="35"/>
      <c r="QVC153" s="35"/>
      <c r="QVD153" s="35"/>
      <c r="QVE153" s="35"/>
      <c r="QVF153" s="35"/>
      <c r="QVG153" s="35"/>
      <c r="QVH153" s="35"/>
      <c r="QVI153" s="35"/>
      <c r="QVJ153" s="35"/>
      <c r="QVK153" s="35"/>
      <c r="QVL153" s="35"/>
      <c r="QVM153" s="35"/>
      <c r="QVN153" s="35"/>
      <c r="QVO153" s="35"/>
      <c r="QVP153" s="35"/>
      <c r="QVQ153" s="35"/>
      <c r="QVR153" s="35"/>
      <c r="QVS153" s="35"/>
      <c r="QVT153" s="35"/>
      <c r="QVU153" s="35"/>
      <c r="QVV153" s="35"/>
      <c r="QVW153" s="35"/>
      <c r="QVX153" s="35"/>
      <c r="QVY153" s="35"/>
      <c r="QVZ153" s="35"/>
      <c r="QWA153" s="35"/>
      <c r="QWB153" s="35"/>
      <c r="QWC153" s="35"/>
      <c r="QWD153" s="35"/>
      <c r="QWE153" s="35"/>
      <c r="QWF153" s="35"/>
      <c r="QWG153" s="35"/>
      <c r="QWH153" s="35"/>
      <c r="QWI153" s="35"/>
      <c r="QWJ153" s="35"/>
      <c r="QWK153" s="35"/>
      <c r="QWL153" s="35"/>
      <c r="QWM153" s="35"/>
      <c r="QWN153" s="35"/>
      <c r="QWO153" s="35"/>
      <c r="QWP153" s="35"/>
      <c r="QWQ153" s="35"/>
      <c r="QWR153" s="35"/>
      <c r="QWS153" s="35"/>
      <c r="QWT153" s="35"/>
      <c r="QWU153" s="35"/>
      <c r="QWV153" s="35"/>
      <c r="QWW153" s="35"/>
      <c r="QWX153" s="35"/>
      <c r="QWY153" s="35"/>
      <c r="QWZ153" s="35"/>
      <c r="QXA153" s="35"/>
      <c r="QXB153" s="35"/>
      <c r="QXC153" s="35"/>
      <c r="QXD153" s="35"/>
      <c r="QXE153" s="35"/>
      <c r="QXF153" s="35"/>
      <c r="QXG153" s="35"/>
      <c r="QXH153" s="35"/>
      <c r="QXI153" s="35"/>
      <c r="QXJ153" s="35"/>
      <c r="QXK153" s="35"/>
      <c r="QXL153" s="35"/>
      <c r="QXM153" s="35"/>
      <c r="QXN153" s="35"/>
      <c r="QXO153" s="35"/>
      <c r="QXP153" s="35"/>
      <c r="QXQ153" s="35"/>
      <c r="QXR153" s="35"/>
      <c r="QXS153" s="35"/>
      <c r="QXT153" s="35"/>
      <c r="QXU153" s="35"/>
      <c r="QXV153" s="35"/>
      <c r="QXW153" s="35"/>
      <c r="QXX153" s="35"/>
      <c r="QXY153" s="35"/>
      <c r="QXZ153" s="35"/>
      <c r="QYA153" s="35"/>
      <c r="QYB153" s="35"/>
      <c r="QYC153" s="35"/>
      <c r="QYD153" s="35"/>
      <c r="QYE153" s="35"/>
      <c r="QYF153" s="35"/>
      <c r="QYG153" s="35"/>
      <c r="QYH153" s="35"/>
      <c r="QYI153" s="35"/>
      <c r="QYJ153" s="35"/>
      <c r="QYK153" s="35"/>
      <c r="QYL153" s="35"/>
      <c r="QYM153" s="35"/>
      <c r="QYN153" s="35"/>
      <c r="QYO153" s="35"/>
      <c r="QYP153" s="35"/>
      <c r="QYQ153" s="35"/>
      <c r="QYR153" s="35"/>
      <c r="QYS153" s="35"/>
      <c r="QYT153" s="35"/>
      <c r="QYU153" s="35"/>
      <c r="QYV153" s="35"/>
      <c r="QYW153" s="35"/>
      <c r="QYX153" s="35"/>
      <c r="QYY153" s="35"/>
      <c r="QYZ153" s="35"/>
      <c r="QZA153" s="35"/>
      <c r="QZB153" s="35"/>
      <c r="QZC153" s="35"/>
      <c r="QZD153" s="35"/>
      <c r="QZE153" s="35"/>
      <c r="QZF153" s="35"/>
      <c r="QZG153" s="35"/>
      <c r="QZH153" s="35"/>
      <c r="QZI153" s="35"/>
      <c r="QZJ153" s="35"/>
      <c r="QZK153" s="35"/>
      <c r="QZL153" s="35"/>
      <c r="QZM153" s="35"/>
      <c r="QZN153" s="35"/>
      <c r="QZO153" s="35"/>
      <c r="QZP153" s="35"/>
      <c r="QZQ153" s="35"/>
      <c r="QZR153" s="35"/>
      <c r="QZS153" s="35"/>
      <c r="QZT153" s="35"/>
      <c r="QZU153" s="35"/>
      <c r="QZV153" s="35"/>
      <c r="QZW153" s="35"/>
      <c r="QZX153" s="35"/>
      <c r="QZY153" s="35"/>
      <c r="QZZ153" s="35"/>
      <c r="RAA153" s="35"/>
      <c r="RAB153" s="35"/>
      <c r="RAC153" s="35"/>
      <c r="RAD153" s="35"/>
      <c r="RAE153" s="35"/>
      <c r="RAF153" s="35"/>
      <c r="RAG153" s="35"/>
      <c r="RAH153" s="35"/>
      <c r="RAI153" s="35"/>
      <c r="RAJ153" s="35"/>
      <c r="RAK153" s="35"/>
      <c r="RAL153" s="35"/>
      <c r="RAM153" s="35"/>
      <c r="RAN153" s="35"/>
      <c r="RAO153" s="35"/>
      <c r="RAP153" s="35"/>
      <c r="RAQ153" s="35"/>
      <c r="RAR153" s="35"/>
      <c r="RAS153" s="35"/>
      <c r="RAT153" s="35"/>
      <c r="RAU153" s="35"/>
      <c r="RAV153" s="35"/>
      <c r="RAW153" s="35"/>
      <c r="RAX153" s="35"/>
      <c r="RAY153" s="35"/>
      <c r="RAZ153" s="35"/>
      <c r="RBA153" s="35"/>
      <c r="RBB153" s="35"/>
      <c r="RBC153" s="35"/>
      <c r="RBD153" s="35"/>
      <c r="RBE153" s="35"/>
      <c r="RBF153" s="35"/>
      <c r="RBG153" s="35"/>
      <c r="RBH153" s="35"/>
      <c r="RBI153" s="35"/>
      <c r="RBJ153" s="35"/>
      <c r="RBK153" s="35"/>
      <c r="RBL153" s="35"/>
      <c r="RBM153" s="35"/>
      <c r="RBN153" s="35"/>
      <c r="RBO153" s="35"/>
      <c r="RBP153" s="35"/>
      <c r="RBQ153" s="35"/>
      <c r="RBR153" s="35"/>
      <c r="RBS153" s="35"/>
      <c r="RBT153" s="35"/>
      <c r="RBU153" s="35"/>
      <c r="RBV153" s="35"/>
      <c r="RBW153" s="35"/>
      <c r="RBX153" s="35"/>
      <c r="RBY153" s="35"/>
      <c r="RBZ153" s="35"/>
      <c r="RCA153" s="35"/>
      <c r="RCB153" s="35"/>
      <c r="RCC153" s="35"/>
      <c r="RCD153" s="35"/>
      <c r="RCE153" s="35"/>
      <c r="RCF153" s="35"/>
      <c r="RCG153" s="35"/>
      <c r="RCH153" s="35"/>
      <c r="RCI153" s="35"/>
      <c r="RCJ153" s="35"/>
      <c r="RCK153" s="35"/>
      <c r="RCL153" s="35"/>
      <c r="RCS153" s="35"/>
      <c r="RCT153" s="35"/>
      <c r="RCU153" s="35"/>
      <c r="RCV153" s="35"/>
      <c r="RCW153" s="35"/>
      <c r="RCX153" s="35"/>
      <c r="RCY153" s="35"/>
      <c r="RCZ153" s="35"/>
      <c r="RDA153" s="35"/>
      <c r="RDB153" s="35"/>
      <c r="RDC153" s="35"/>
      <c r="RDD153" s="35"/>
      <c r="RDE153" s="35"/>
      <c r="RDF153" s="35"/>
      <c r="RDG153" s="35"/>
      <c r="RDH153" s="35"/>
      <c r="RDI153" s="35"/>
      <c r="RDJ153" s="35"/>
      <c r="RDK153" s="35"/>
      <c r="RDL153" s="35"/>
      <c r="RDM153" s="35"/>
      <c r="RDN153" s="35"/>
      <c r="RDO153" s="35"/>
      <c r="RDP153" s="35"/>
      <c r="RDQ153" s="35"/>
      <c r="RDR153" s="35"/>
      <c r="RDS153" s="35"/>
      <c r="RDT153" s="35"/>
      <c r="RDU153" s="35"/>
      <c r="RDV153" s="35"/>
      <c r="RDW153" s="35"/>
      <c r="RDX153" s="35"/>
      <c r="RDY153" s="35"/>
      <c r="RDZ153" s="35"/>
      <c r="REA153" s="35"/>
      <c r="REB153" s="35"/>
      <c r="REC153" s="35"/>
      <c r="RED153" s="35"/>
      <c r="REE153" s="35"/>
      <c r="REF153" s="35"/>
      <c r="REG153" s="35"/>
      <c r="REH153" s="35"/>
      <c r="REI153" s="35"/>
      <c r="REJ153" s="35"/>
      <c r="REK153" s="35"/>
      <c r="REL153" s="35"/>
      <c r="REM153" s="35"/>
      <c r="REN153" s="35"/>
      <c r="REO153" s="35"/>
      <c r="REP153" s="35"/>
      <c r="REQ153" s="35"/>
      <c r="RER153" s="35"/>
      <c r="RES153" s="35"/>
      <c r="RET153" s="35"/>
      <c r="REU153" s="35"/>
      <c r="REV153" s="35"/>
      <c r="REW153" s="35"/>
      <c r="REX153" s="35"/>
      <c r="REY153" s="35"/>
      <c r="REZ153" s="35"/>
      <c r="RFA153" s="35"/>
      <c r="RFB153" s="35"/>
      <c r="RFC153" s="35"/>
      <c r="RFD153" s="35"/>
      <c r="RFE153" s="35"/>
      <c r="RFF153" s="35"/>
      <c r="RFG153" s="35"/>
      <c r="RFH153" s="35"/>
      <c r="RFI153" s="35"/>
      <c r="RFJ153" s="35"/>
      <c r="RFK153" s="35"/>
      <c r="RFL153" s="35"/>
      <c r="RFM153" s="35"/>
      <c r="RFN153" s="35"/>
      <c r="RFO153" s="35"/>
      <c r="RFP153" s="35"/>
      <c r="RFQ153" s="35"/>
      <c r="RFR153" s="35"/>
      <c r="RFS153" s="35"/>
      <c r="RFT153" s="35"/>
      <c r="RFU153" s="35"/>
      <c r="RFV153" s="35"/>
      <c r="RFW153" s="35"/>
      <c r="RFX153" s="35"/>
      <c r="RFY153" s="35"/>
      <c r="RFZ153" s="35"/>
      <c r="RGA153" s="35"/>
      <c r="RGB153" s="35"/>
      <c r="RGC153" s="35"/>
      <c r="RGD153" s="35"/>
      <c r="RGE153" s="35"/>
      <c r="RGF153" s="35"/>
      <c r="RGG153" s="35"/>
      <c r="RGH153" s="35"/>
      <c r="RGI153" s="35"/>
      <c r="RGJ153" s="35"/>
      <c r="RGK153" s="35"/>
      <c r="RGL153" s="35"/>
      <c r="RGM153" s="35"/>
      <c r="RGN153" s="35"/>
      <c r="RGO153" s="35"/>
      <c r="RGP153" s="35"/>
      <c r="RGQ153" s="35"/>
      <c r="RGR153" s="35"/>
      <c r="RGS153" s="35"/>
      <c r="RGT153" s="35"/>
      <c r="RGU153" s="35"/>
      <c r="RGV153" s="35"/>
      <c r="RGW153" s="35"/>
      <c r="RGX153" s="35"/>
      <c r="RGY153" s="35"/>
      <c r="RGZ153" s="35"/>
      <c r="RHA153" s="35"/>
      <c r="RHB153" s="35"/>
      <c r="RHC153" s="35"/>
      <c r="RHD153" s="35"/>
      <c r="RHE153" s="35"/>
      <c r="RHF153" s="35"/>
      <c r="RHG153" s="35"/>
      <c r="RHH153" s="35"/>
      <c r="RHI153" s="35"/>
      <c r="RHJ153" s="35"/>
      <c r="RHK153" s="35"/>
      <c r="RHL153" s="35"/>
      <c r="RHM153" s="35"/>
      <c r="RHN153" s="35"/>
      <c r="RHO153" s="35"/>
      <c r="RHP153" s="35"/>
      <c r="RHQ153" s="35"/>
      <c r="RHR153" s="35"/>
      <c r="RHS153" s="35"/>
      <c r="RHT153" s="35"/>
      <c r="RHU153" s="35"/>
      <c r="RHV153" s="35"/>
      <c r="RHW153" s="35"/>
      <c r="RHX153" s="35"/>
      <c r="RHY153" s="35"/>
      <c r="RHZ153" s="35"/>
      <c r="RIA153" s="35"/>
      <c r="RIB153" s="35"/>
      <c r="RIC153" s="35"/>
      <c r="RID153" s="35"/>
      <c r="RIE153" s="35"/>
      <c r="RIF153" s="35"/>
      <c r="RIG153" s="35"/>
      <c r="RIH153" s="35"/>
      <c r="RII153" s="35"/>
      <c r="RIJ153" s="35"/>
      <c r="RIK153" s="35"/>
      <c r="RIL153" s="35"/>
      <c r="RIM153" s="35"/>
      <c r="RIN153" s="35"/>
      <c r="RIO153" s="35"/>
      <c r="RIP153" s="35"/>
      <c r="RIQ153" s="35"/>
      <c r="RIR153" s="35"/>
      <c r="RIS153" s="35"/>
      <c r="RIT153" s="35"/>
      <c r="RIU153" s="35"/>
      <c r="RIV153" s="35"/>
      <c r="RIW153" s="35"/>
      <c r="RIX153" s="35"/>
      <c r="RIY153" s="35"/>
      <c r="RIZ153" s="35"/>
      <c r="RJA153" s="35"/>
      <c r="RJB153" s="35"/>
      <c r="RJC153" s="35"/>
      <c r="RJD153" s="35"/>
      <c r="RJE153" s="35"/>
      <c r="RJF153" s="35"/>
      <c r="RJG153" s="35"/>
      <c r="RJH153" s="35"/>
      <c r="RJI153" s="35"/>
      <c r="RJJ153" s="35"/>
      <c r="RJK153" s="35"/>
      <c r="RJL153" s="35"/>
      <c r="RJM153" s="35"/>
      <c r="RJN153" s="35"/>
      <c r="RJO153" s="35"/>
      <c r="RJP153" s="35"/>
      <c r="RJQ153" s="35"/>
      <c r="RJR153" s="35"/>
      <c r="RJS153" s="35"/>
      <c r="RJT153" s="35"/>
      <c r="RJU153" s="35"/>
      <c r="RJV153" s="35"/>
      <c r="RJW153" s="35"/>
      <c r="RJX153" s="35"/>
      <c r="RJY153" s="35"/>
      <c r="RJZ153" s="35"/>
      <c r="RKA153" s="35"/>
      <c r="RKB153" s="35"/>
      <c r="RKC153" s="35"/>
      <c r="RKD153" s="35"/>
      <c r="RKE153" s="35"/>
      <c r="RKF153" s="35"/>
      <c r="RKG153" s="35"/>
      <c r="RKH153" s="35"/>
      <c r="RKI153" s="35"/>
      <c r="RKJ153" s="35"/>
      <c r="RKK153" s="35"/>
      <c r="RKL153" s="35"/>
      <c r="RKM153" s="35"/>
      <c r="RKN153" s="35"/>
      <c r="RKO153" s="35"/>
      <c r="RKP153" s="35"/>
      <c r="RKQ153" s="35"/>
      <c r="RKR153" s="35"/>
      <c r="RKS153" s="35"/>
      <c r="RKT153" s="35"/>
      <c r="RKU153" s="35"/>
      <c r="RKV153" s="35"/>
      <c r="RKW153" s="35"/>
      <c r="RKX153" s="35"/>
      <c r="RKY153" s="35"/>
      <c r="RKZ153" s="35"/>
      <c r="RLA153" s="35"/>
      <c r="RLB153" s="35"/>
      <c r="RLC153" s="35"/>
      <c r="RLD153" s="35"/>
      <c r="RLE153" s="35"/>
      <c r="RLF153" s="35"/>
      <c r="RLG153" s="35"/>
      <c r="RLH153" s="35"/>
      <c r="RLI153" s="35"/>
      <c r="RLJ153" s="35"/>
      <c r="RLK153" s="35"/>
      <c r="RLL153" s="35"/>
      <c r="RLM153" s="35"/>
      <c r="RLN153" s="35"/>
      <c r="RLO153" s="35"/>
      <c r="RLP153" s="35"/>
      <c r="RLQ153" s="35"/>
      <c r="RLR153" s="35"/>
      <c r="RLS153" s="35"/>
      <c r="RLT153" s="35"/>
      <c r="RLU153" s="35"/>
      <c r="RLV153" s="35"/>
      <c r="RLW153" s="35"/>
      <c r="RLX153" s="35"/>
      <c r="RLY153" s="35"/>
      <c r="RLZ153" s="35"/>
      <c r="RMA153" s="35"/>
      <c r="RMB153" s="35"/>
      <c r="RMC153" s="35"/>
      <c r="RMD153" s="35"/>
      <c r="RME153" s="35"/>
      <c r="RMF153" s="35"/>
      <c r="RMG153" s="35"/>
      <c r="RMH153" s="35"/>
      <c r="RMO153" s="35"/>
      <c r="RMP153" s="35"/>
      <c r="RMQ153" s="35"/>
      <c r="RMR153" s="35"/>
      <c r="RMS153" s="35"/>
      <c r="RMT153" s="35"/>
      <c r="RMU153" s="35"/>
      <c r="RMV153" s="35"/>
      <c r="RMW153" s="35"/>
      <c r="RMX153" s="35"/>
      <c r="RMY153" s="35"/>
      <c r="RMZ153" s="35"/>
      <c r="RNA153" s="35"/>
      <c r="RNB153" s="35"/>
      <c r="RNC153" s="35"/>
      <c r="RND153" s="35"/>
      <c r="RNE153" s="35"/>
      <c r="RNF153" s="35"/>
      <c r="RNG153" s="35"/>
      <c r="RNH153" s="35"/>
      <c r="RNI153" s="35"/>
      <c r="RNJ153" s="35"/>
      <c r="RNK153" s="35"/>
      <c r="RNL153" s="35"/>
      <c r="RNM153" s="35"/>
      <c r="RNN153" s="35"/>
      <c r="RNO153" s="35"/>
      <c r="RNP153" s="35"/>
      <c r="RNQ153" s="35"/>
      <c r="RNR153" s="35"/>
      <c r="RNS153" s="35"/>
      <c r="RNT153" s="35"/>
      <c r="RNU153" s="35"/>
      <c r="RNV153" s="35"/>
      <c r="RNW153" s="35"/>
      <c r="RNX153" s="35"/>
      <c r="RNY153" s="35"/>
      <c r="RNZ153" s="35"/>
      <c r="ROA153" s="35"/>
      <c r="ROB153" s="35"/>
      <c r="ROC153" s="35"/>
      <c r="ROD153" s="35"/>
      <c r="ROE153" s="35"/>
      <c r="ROF153" s="35"/>
      <c r="ROG153" s="35"/>
      <c r="ROH153" s="35"/>
      <c r="ROI153" s="35"/>
      <c r="ROJ153" s="35"/>
      <c r="ROK153" s="35"/>
      <c r="ROL153" s="35"/>
      <c r="ROM153" s="35"/>
      <c r="RON153" s="35"/>
      <c r="ROO153" s="35"/>
      <c r="ROP153" s="35"/>
      <c r="ROQ153" s="35"/>
      <c r="ROR153" s="35"/>
      <c r="ROS153" s="35"/>
      <c r="ROT153" s="35"/>
      <c r="ROU153" s="35"/>
      <c r="ROV153" s="35"/>
      <c r="ROW153" s="35"/>
      <c r="ROX153" s="35"/>
      <c r="ROY153" s="35"/>
      <c r="ROZ153" s="35"/>
      <c r="RPA153" s="35"/>
      <c r="RPB153" s="35"/>
      <c r="RPC153" s="35"/>
      <c r="RPD153" s="35"/>
      <c r="RPE153" s="35"/>
      <c r="RPF153" s="35"/>
      <c r="RPG153" s="35"/>
      <c r="RPH153" s="35"/>
      <c r="RPI153" s="35"/>
      <c r="RPJ153" s="35"/>
      <c r="RPK153" s="35"/>
      <c r="RPL153" s="35"/>
      <c r="RPM153" s="35"/>
      <c r="RPN153" s="35"/>
      <c r="RPO153" s="35"/>
      <c r="RPP153" s="35"/>
      <c r="RPQ153" s="35"/>
      <c r="RPR153" s="35"/>
      <c r="RPS153" s="35"/>
      <c r="RPT153" s="35"/>
      <c r="RPU153" s="35"/>
      <c r="RPV153" s="35"/>
      <c r="RPW153" s="35"/>
      <c r="RPX153" s="35"/>
      <c r="RPY153" s="35"/>
      <c r="RPZ153" s="35"/>
      <c r="RQA153" s="35"/>
      <c r="RQB153" s="35"/>
      <c r="RQC153" s="35"/>
      <c r="RQD153" s="35"/>
      <c r="RQE153" s="35"/>
      <c r="RQF153" s="35"/>
      <c r="RQG153" s="35"/>
      <c r="RQH153" s="35"/>
      <c r="RQI153" s="35"/>
      <c r="RQJ153" s="35"/>
      <c r="RQK153" s="35"/>
      <c r="RQL153" s="35"/>
      <c r="RQM153" s="35"/>
      <c r="RQN153" s="35"/>
      <c r="RQO153" s="35"/>
      <c r="RQP153" s="35"/>
      <c r="RQQ153" s="35"/>
      <c r="RQR153" s="35"/>
      <c r="RQS153" s="35"/>
      <c r="RQT153" s="35"/>
      <c r="RQU153" s="35"/>
      <c r="RQV153" s="35"/>
      <c r="RQW153" s="35"/>
      <c r="RQX153" s="35"/>
      <c r="RQY153" s="35"/>
      <c r="RQZ153" s="35"/>
      <c r="RRA153" s="35"/>
      <c r="RRB153" s="35"/>
      <c r="RRC153" s="35"/>
      <c r="RRD153" s="35"/>
      <c r="RRE153" s="35"/>
      <c r="RRF153" s="35"/>
      <c r="RRG153" s="35"/>
      <c r="RRH153" s="35"/>
      <c r="RRI153" s="35"/>
      <c r="RRJ153" s="35"/>
      <c r="RRK153" s="35"/>
      <c r="RRL153" s="35"/>
      <c r="RRM153" s="35"/>
      <c r="RRN153" s="35"/>
      <c r="RRO153" s="35"/>
      <c r="RRP153" s="35"/>
      <c r="RRQ153" s="35"/>
      <c r="RRR153" s="35"/>
      <c r="RRS153" s="35"/>
      <c r="RRT153" s="35"/>
      <c r="RRU153" s="35"/>
      <c r="RRV153" s="35"/>
      <c r="RRW153" s="35"/>
      <c r="RRX153" s="35"/>
      <c r="RRY153" s="35"/>
      <c r="RRZ153" s="35"/>
      <c r="RSA153" s="35"/>
      <c r="RSB153" s="35"/>
      <c r="RSC153" s="35"/>
      <c r="RSD153" s="35"/>
      <c r="RSE153" s="35"/>
      <c r="RSF153" s="35"/>
      <c r="RSG153" s="35"/>
      <c r="RSH153" s="35"/>
      <c r="RSI153" s="35"/>
      <c r="RSJ153" s="35"/>
      <c r="RSK153" s="35"/>
      <c r="RSL153" s="35"/>
      <c r="RSM153" s="35"/>
      <c r="RSN153" s="35"/>
      <c r="RSO153" s="35"/>
      <c r="RSP153" s="35"/>
      <c r="RSQ153" s="35"/>
      <c r="RSR153" s="35"/>
      <c r="RSS153" s="35"/>
      <c r="RST153" s="35"/>
      <c r="RSU153" s="35"/>
      <c r="RSV153" s="35"/>
      <c r="RSW153" s="35"/>
      <c r="RSX153" s="35"/>
      <c r="RSY153" s="35"/>
      <c r="RSZ153" s="35"/>
      <c r="RTA153" s="35"/>
      <c r="RTB153" s="35"/>
      <c r="RTC153" s="35"/>
      <c r="RTD153" s="35"/>
      <c r="RTE153" s="35"/>
      <c r="RTF153" s="35"/>
      <c r="RTG153" s="35"/>
      <c r="RTH153" s="35"/>
      <c r="RTI153" s="35"/>
      <c r="RTJ153" s="35"/>
      <c r="RTK153" s="35"/>
      <c r="RTL153" s="35"/>
      <c r="RTM153" s="35"/>
      <c r="RTN153" s="35"/>
      <c r="RTO153" s="35"/>
      <c r="RTP153" s="35"/>
      <c r="RTQ153" s="35"/>
      <c r="RTR153" s="35"/>
      <c r="RTS153" s="35"/>
      <c r="RTT153" s="35"/>
      <c r="RTU153" s="35"/>
      <c r="RTV153" s="35"/>
      <c r="RTW153" s="35"/>
      <c r="RTX153" s="35"/>
      <c r="RTY153" s="35"/>
      <c r="RTZ153" s="35"/>
      <c r="RUA153" s="35"/>
      <c r="RUB153" s="35"/>
      <c r="RUC153" s="35"/>
      <c r="RUD153" s="35"/>
      <c r="RUE153" s="35"/>
      <c r="RUF153" s="35"/>
      <c r="RUG153" s="35"/>
      <c r="RUH153" s="35"/>
      <c r="RUI153" s="35"/>
      <c r="RUJ153" s="35"/>
      <c r="RUK153" s="35"/>
      <c r="RUL153" s="35"/>
      <c r="RUM153" s="35"/>
      <c r="RUN153" s="35"/>
      <c r="RUO153" s="35"/>
      <c r="RUP153" s="35"/>
      <c r="RUQ153" s="35"/>
      <c r="RUR153" s="35"/>
      <c r="RUS153" s="35"/>
      <c r="RUT153" s="35"/>
      <c r="RUU153" s="35"/>
      <c r="RUV153" s="35"/>
      <c r="RUW153" s="35"/>
      <c r="RUX153" s="35"/>
      <c r="RUY153" s="35"/>
      <c r="RUZ153" s="35"/>
      <c r="RVA153" s="35"/>
      <c r="RVB153" s="35"/>
      <c r="RVC153" s="35"/>
      <c r="RVD153" s="35"/>
      <c r="RVE153" s="35"/>
      <c r="RVF153" s="35"/>
      <c r="RVG153" s="35"/>
      <c r="RVH153" s="35"/>
      <c r="RVI153" s="35"/>
      <c r="RVJ153" s="35"/>
      <c r="RVK153" s="35"/>
      <c r="RVL153" s="35"/>
      <c r="RVM153" s="35"/>
      <c r="RVN153" s="35"/>
      <c r="RVO153" s="35"/>
      <c r="RVP153" s="35"/>
      <c r="RVQ153" s="35"/>
      <c r="RVR153" s="35"/>
      <c r="RVS153" s="35"/>
      <c r="RVT153" s="35"/>
      <c r="RVU153" s="35"/>
      <c r="RVV153" s="35"/>
      <c r="RVW153" s="35"/>
      <c r="RVX153" s="35"/>
      <c r="RVY153" s="35"/>
      <c r="RVZ153" s="35"/>
      <c r="RWA153" s="35"/>
      <c r="RWB153" s="35"/>
      <c r="RWC153" s="35"/>
      <c r="RWD153" s="35"/>
      <c r="RWK153" s="35"/>
      <c r="RWL153" s="35"/>
      <c r="RWM153" s="35"/>
      <c r="RWN153" s="35"/>
      <c r="RWO153" s="35"/>
      <c r="RWP153" s="35"/>
      <c r="RWQ153" s="35"/>
      <c r="RWR153" s="35"/>
      <c r="RWS153" s="35"/>
      <c r="RWT153" s="35"/>
      <c r="RWU153" s="35"/>
      <c r="RWV153" s="35"/>
      <c r="RWW153" s="35"/>
      <c r="RWX153" s="35"/>
      <c r="RWY153" s="35"/>
      <c r="RWZ153" s="35"/>
      <c r="RXA153" s="35"/>
      <c r="RXB153" s="35"/>
      <c r="RXC153" s="35"/>
      <c r="RXD153" s="35"/>
      <c r="RXE153" s="35"/>
      <c r="RXF153" s="35"/>
      <c r="RXG153" s="35"/>
      <c r="RXH153" s="35"/>
      <c r="RXI153" s="35"/>
      <c r="RXJ153" s="35"/>
      <c r="RXK153" s="35"/>
      <c r="RXL153" s="35"/>
      <c r="RXM153" s="35"/>
      <c r="RXN153" s="35"/>
      <c r="RXO153" s="35"/>
      <c r="RXP153" s="35"/>
      <c r="RXQ153" s="35"/>
      <c r="RXR153" s="35"/>
      <c r="RXS153" s="35"/>
      <c r="RXT153" s="35"/>
      <c r="RXU153" s="35"/>
      <c r="RXV153" s="35"/>
      <c r="RXW153" s="35"/>
      <c r="RXX153" s="35"/>
      <c r="RXY153" s="35"/>
      <c r="RXZ153" s="35"/>
      <c r="RYA153" s="35"/>
      <c r="RYB153" s="35"/>
      <c r="RYC153" s="35"/>
      <c r="RYD153" s="35"/>
      <c r="RYE153" s="35"/>
      <c r="RYF153" s="35"/>
      <c r="RYG153" s="35"/>
      <c r="RYH153" s="35"/>
      <c r="RYI153" s="35"/>
      <c r="RYJ153" s="35"/>
      <c r="RYK153" s="35"/>
      <c r="RYL153" s="35"/>
      <c r="RYM153" s="35"/>
      <c r="RYN153" s="35"/>
      <c r="RYO153" s="35"/>
      <c r="RYP153" s="35"/>
      <c r="RYQ153" s="35"/>
      <c r="RYR153" s="35"/>
      <c r="RYS153" s="35"/>
      <c r="RYT153" s="35"/>
      <c r="RYU153" s="35"/>
      <c r="RYV153" s="35"/>
      <c r="RYW153" s="35"/>
      <c r="RYX153" s="35"/>
      <c r="RYY153" s="35"/>
      <c r="RYZ153" s="35"/>
      <c r="RZA153" s="35"/>
      <c r="RZB153" s="35"/>
      <c r="RZC153" s="35"/>
      <c r="RZD153" s="35"/>
      <c r="RZE153" s="35"/>
      <c r="RZF153" s="35"/>
      <c r="RZG153" s="35"/>
      <c r="RZH153" s="35"/>
      <c r="RZI153" s="35"/>
      <c r="RZJ153" s="35"/>
      <c r="RZK153" s="35"/>
      <c r="RZL153" s="35"/>
      <c r="RZM153" s="35"/>
      <c r="RZN153" s="35"/>
      <c r="RZO153" s="35"/>
      <c r="RZP153" s="35"/>
      <c r="RZQ153" s="35"/>
      <c r="RZR153" s="35"/>
      <c r="RZS153" s="35"/>
      <c r="RZT153" s="35"/>
      <c r="RZU153" s="35"/>
      <c r="RZV153" s="35"/>
      <c r="RZW153" s="35"/>
      <c r="RZX153" s="35"/>
      <c r="RZY153" s="35"/>
      <c r="RZZ153" s="35"/>
      <c r="SAA153" s="35"/>
      <c r="SAB153" s="35"/>
      <c r="SAC153" s="35"/>
      <c r="SAD153" s="35"/>
      <c r="SAE153" s="35"/>
      <c r="SAF153" s="35"/>
      <c r="SAG153" s="35"/>
      <c r="SAH153" s="35"/>
      <c r="SAI153" s="35"/>
      <c r="SAJ153" s="35"/>
      <c r="SAK153" s="35"/>
      <c r="SAL153" s="35"/>
      <c r="SAM153" s="35"/>
      <c r="SAN153" s="35"/>
      <c r="SAO153" s="35"/>
      <c r="SAP153" s="35"/>
      <c r="SAQ153" s="35"/>
      <c r="SAR153" s="35"/>
      <c r="SAS153" s="35"/>
      <c r="SAT153" s="35"/>
      <c r="SAU153" s="35"/>
      <c r="SAV153" s="35"/>
      <c r="SAW153" s="35"/>
      <c r="SAX153" s="35"/>
      <c r="SAY153" s="35"/>
      <c r="SAZ153" s="35"/>
      <c r="SBA153" s="35"/>
      <c r="SBB153" s="35"/>
      <c r="SBC153" s="35"/>
      <c r="SBD153" s="35"/>
      <c r="SBE153" s="35"/>
      <c r="SBF153" s="35"/>
      <c r="SBG153" s="35"/>
      <c r="SBH153" s="35"/>
      <c r="SBI153" s="35"/>
      <c r="SBJ153" s="35"/>
      <c r="SBK153" s="35"/>
      <c r="SBL153" s="35"/>
      <c r="SBM153" s="35"/>
      <c r="SBN153" s="35"/>
      <c r="SBO153" s="35"/>
      <c r="SBP153" s="35"/>
      <c r="SBQ153" s="35"/>
      <c r="SBR153" s="35"/>
      <c r="SBS153" s="35"/>
      <c r="SBT153" s="35"/>
      <c r="SBU153" s="35"/>
      <c r="SBV153" s="35"/>
      <c r="SBW153" s="35"/>
      <c r="SBX153" s="35"/>
      <c r="SBY153" s="35"/>
      <c r="SBZ153" s="35"/>
      <c r="SCA153" s="35"/>
      <c r="SCB153" s="35"/>
      <c r="SCC153" s="35"/>
      <c r="SCD153" s="35"/>
      <c r="SCE153" s="35"/>
      <c r="SCF153" s="35"/>
      <c r="SCG153" s="35"/>
      <c r="SCH153" s="35"/>
      <c r="SCI153" s="35"/>
      <c r="SCJ153" s="35"/>
      <c r="SCK153" s="35"/>
      <c r="SCL153" s="35"/>
      <c r="SCM153" s="35"/>
      <c r="SCN153" s="35"/>
      <c r="SCO153" s="35"/>
      <c r="SCP153" s="35"/>
      <c r="SCQ153" s="35"/>
      <c r="SCR153" s="35"/>
      <c r="SCS153" s="35"/>
      <c r="SCT153" s="35"/>
      <c r="SCU153" s="35"/>
      <c r="SCV153" s="35"/>
      <c r="SCW153" s="35"/>
      <c r="SCX153" s="35"/>
      <c r="SCY153" s="35"/>
      <c r="SCZ153" s="35"/>
      <c r="SDA153" s="35"/>
      <c r="SDB153" s="35"/>
      <c r="SDC153" s="35"/>
      <c r="SDD153" s="35"/>
      <c r="SDE153" s="35"/>
      <c r="SDF153" s="35"/>
      <c r="SDG153" s="35"/>
      <c r="SDH153" s="35"/>
      <c r="SDI153" s="35"/>
      <c r="SDJ153" s="35"/>
      <c r="SDK153" s="35"/>
      <c r="SDL153" s="35"/>
      <c r="SDM153" s="35"/>
      <c r="SDN153" s="35"/>
      <c r="SDO153" s="35"/>
      <c r="SDP153" s="35"/>
      <c r="SDQ153" s="35"/>
      <c r="SDR153" s="35"/>
      <c r="SDS153" s="35"/>
      <c r="SDT153" s="35"/>
      <c r="SDU153" s="35"/>
      <c r="SDV153" s="35"/>
      <c r="SDW153" s="35"/>
      <c r="SDX153" s="35"/>
      <c r="SDY153" s="35"/>
      <c r="SDZ153" s="35"/>
      <c r="SEA153" s="35"/>
      <c r="SEB153" s="35"/>
      <c r="SEC153" s="35"/>
      <c r="SED153" s="35"/>
      <c r="SEE153" s="35"/>
      <c r="SEF153" s="35"/>
      <c r="SEG153" s="35"/>
      <c r="SEH153" s="35"/>
      <c r="SEI153" s="35"/>
      <c r="SEJ153" s="35"/>
      <c r="SEK153" s="35"/>
      <c r="SEL153" s="35"/>
      <c r="SEM153" s="35"/>
      <c r="SEN153" s="35"/>
      <c r="SEO153" s="35"/>
      <c r="SEP153" s="35"/>
      <c r="SEQ153" s="35"/>
      <c r="SER153" s="35"/>
      <c r="SES153" s="35"/>
      <c r="SET153" s="35"/>
      <c r="SEU153" s="35"/>
      <c r="SEV153" s="35"/>
      <c r="SEW153" s="35"/>
      <c r="SEX153" s="35"/>
      <c r="SEY153" s="35"/>
      <c r="SEZ153" s="35"/>
      <c r="SFA153" s="35"/>
      <c r="SFB153" s="35"/>
      <c r="SFC153" s="35"/>
      <c r="SFD153" s="35"/>
      <c r="SFE153" s="35"/>
      <c r="SFF153" s="35"/>
      <c r="SFG153" s="35"/>
      <c r="SFH153" s="35"/>
      <c r="SFI153" s="35"/>
      <c r="SFJ153" s="35"/>
      <c r="SFK153" s="35"/>
      <c r="SFL153" s="35"/>
      <c r="SFM153" s="35"/>
      <c r="SFN153" s="35"/>
      <c r="SFO153" s="35"/>
      <c r="SFP153" s="35"/>
      <c r="SFQ153" s="35"/>
      <c r="SFR153" s="35"/>
      <c r="SFS153" s="35"/>
      <c r="SFT153" s="35"/>
      <c r="SFU153" s="35"/>
      <c r="SFV153" s="35"/>
      <c r="SFW153" s="35"/>
      <c r="SFX153" s="35"/>
      <c r="SFY153" s="35"/>
      <c r="SFZ153" s="35"/>
      <c r="SGG153" s="35"/>
      <c r="SGH153" s="35"/>
      <c r="SGI153" s="35"/>
      <c r="SGJ153" s="35"/>
      <c r="SGK153" s="35"/>
      <c r="SGL153" s="35"/>
      <c r="SGM153" s="35"/>
      <c r="SGN153" s="35"/>
      <c r="SGO153" s="35"/>
      <c r="SGP153" s="35"/>
      <c r="SGQ153" s="35"/>
      <c r="SGR153" s="35"/>
      <c r="SGS153" s="35"/>
      <c r="SGT153" s="35"/>
      <c r="SGU153" s="35"/>
      <c r="SGV153" s="35"/>
      <c r="SGW153" s="35"/>
      <c r="SGX153" s="35"/>
      <c r="SGY153" s="35"/>
      <c r="SGZ153" s="35"/>
      <c r="SHA153" s="35"/>
      <c r="SHB153" s="35"/>
      <c r="SHC153" s="35"/>
      <c r="SHD153" s="35"/>
      <c r="SHE153" s="35"/>
      <c r="SHF153" s="35"/>
      <c r="SHG153" s="35"/>
      <c r="SHH153" s="35"/>
      <c r="SHI153" s="35"/>
      <c r="SHJ153" s="35"/>
      <c r="SHK153" s="35"/>
      <c r="SHL153" s="35"/>
      <c r="SHM153" s="35"/>
      <c r="SHN153" s="35"/>
      <c r="SHO153" s="35"/>
      <c r="SHP153" s="35"/>
      <c r="SHQ153" s="35"/>
      <c r="SHR153" s="35"/>
      <c r="SHS153" s="35"/>
      <c r="SHT153" s="35"/>
      <c r="SHU153" s="35"/>
      <c r="SHV153" s="35"/>
      <c r="SHW153" s="35"/>
      <c r="SHX153" s="35"/>
      <c r="SHY153" s="35"/>
      <c r="SHZ153" s="35"/>
      <c r="SIA153" s="35"/>
      <c r="SIB153" s="35"/>
      <c r="SIC153" s="35"/>
      <c r="SID153" s="35"/>
      <c r="SIE153" s="35"/>
      <c r="SIF153" s="35"/>
      <c r="SIG153" s="35"/>
      <c r="SIH153" s="35"/>
      <c r="SII153" s="35"/>
      <c r="SIJ153" s="35"/>
      <c r="SIK153" s="35"/>
      <c r="SIL153" s="35"/>
      <c r="SIM153" s="35"/>
      <c r="SIN153" s="35"/>
      <c r="SIO153" s="35"/>
      <c r="SIP153" s="35"/>
      <c r="SIQ153" s="35"/>
      <c r="SIR153" s="35"/>
      <c r="SIS153" s="35"/>
      <c r="SIT153" s="35"/>
      <c r="SIU153" s="35"/>
      <c r="SIV153" s="35"/>
      <c r="SIW153" s="35"/>
      <c r="SIX153" s="35"/>
      <c r="SIY153" s="35"/>
      <c r="SIZ153" s="35"/>
      <c r="SJA153" s="35"/>
      <c r="SJB153" s="35"/>
      <c r="SJC153" s="35"/>
      <c r="SJD153" s="35"/>
      <c r="SJE153" s="35"/>
      <c r="SJF153" s="35"/>
      <c r="SJG153" s="35"/>
      <c r="SJH153" s="35"/>
      <c r="SJI153" s="35"/>
      <c r="SJJ153" s="35"/>
      <c r="SJK153" s="35"/>
      <c r="SJL153" s="35"/>
      <c r="SJM153" s="35"/>
      <c r="SJN153" s="35"/>
      <c r="SJO153" s="35"/>
      <c r="SJP153" s="35"/>
      <c r="SJQ153" s="35"/>
      <c r="SJR153" s="35"/>
      <c r="SJS153" s="35"/>
      <c r="SJT153" s="35"/>
      <c r="SJU153" s="35"/>
      <c r="SJV153" s="35"/>
      <c r="SJW153" s="35"/>
      <c r="SJX153" s="35"/>
      <c r="SJY153" s="35"/>
      <c r="SJZ153" s="35"/>
      <c r="SKA153" s="35"/>
      <c r="SKB153" s="35"/>
      <c r="SKC153" s="35"/>
      <c r="SKD153" s="35"/>
      <c r="SKE153" s="35"/>
      <c r="SKF153" s="35"/>
      <c r="SKG153" s="35"/>
      <c r="SKH153" s="35"/>
      <c r="SKI153" s="35"/>
      <c r="SKJ153" s="35"/>
      <c r="SKK153" s="35"/>
      <c r="SKL153" s="35"/>
      <c r="SKM153" s="35"/>
      <c r="SKN153" s="35"/>
      <c r="SKO153" s="35"/>
      <c r="SKP153" s="35"/>
      <c r="SKQ153" s="35"/>
      <c r="SKR153" s="35"/>
      <c r="SKS153" s="35"/>
      <c r="SKT153" s="35"/>
      <c r="SKU153" s="35"/>
      <c r="SKV153" s="35"/>
      <c r="SKW153" s="35"/>
      <c r="SKX153" s="35"/>
      <c r="SKY153" s="35"/>
      <c r="SKZ153" s="35"/>
      <c r="SLA153" s="35"/>
      <c r="SLB153" s="35"/>
      <c r="SLC153" s="35"/>
      <c r="SLD153" s="35"/>
      <c r="SLE153" s="35"/>
      <c r="SLF153" s="35"/>
      <c r="SLG153" s="35"/>
      <c r="SLH153" s="35"/>
      <c r="SLI153" s="35"/>
      <c r="SLJ153" s="35"/>
      <c r="SLK153" s="35"/>
      <c r="SLL153" s="35"/>
      <c r="SLM153" s="35"/>
      <c r="SLN153" s="35"/>
      <c r="SLO153" s="35"/>
      <c r="SLP153" s="35"/>
      <c r="SLQ153" s="35"/>
      <c r="SLR153" s="35"/>
      <c r="SLS153" s="35"/>
      <c r="SLT153" s="35"/>
      <c r="SLU153" s="35"/>
      <c r="SLV153" s="35"/>
      <c r="SLW153" s="35"/>
      <c r="SLX153" s="35"/>
      <c r="SLY153" s="35"/>
      <c r="SLZ153" s="35"/>
      <c r="SMA153" s="35"/>
      <c r="SMB153" s="35"/>
      <c r="SMC153" s="35"/>
      <c r="SMD153" s="35"/>
      <c r="SME153" s="35"/>
      <c r="SMF153" s="35"/>
      <c r="SMG153" s="35"/>
      <c r="SMH153" s="35"/>
      <c r="SMI153" s="35"/>
      <c r="SMJ153" s="35"/>
      <c r="SMK153" s="35"/>
      <c r="SML153" s="35"/>
      <c r="SMM153" s="35"/>
      <c r="SMN153" s="35"/>
      <c r="SMO153" s="35"/>
      <c r="SMP153" s="35"/>
      <c r="SMQ153" s="35"/>
      <c r="SMR153" s="35"/>
      <c r="SMS153" s="35"/>
      <c r="SMT153" s="35"/>
      <c r="SMU153" s="35"/>
      <c r="SMV153" s="35"/>
      <c r="SMW153" s="35"/>
      <c r="SMX153" s="35"/>
      <c r="SMY153" s="35"/>
      <c r="SMZ153" s="35"/>
      <c r="SNA153" s="35"/>
      <c r="SNB153" s="35"/>
      <c r="SNC153" s="35"/>
      <c r="SND153" s="35"/>
      <c r="SNE153" s="35"/>
      <c r="SNF153" s="35"/>
      <c r="SNG153" s="35"/>
      <c r="SNH153" s="35"/>
      <c r="SNI153" s="35"/>
      <c r="SNJ153" s="35"/>
      <c r="SNK153" s="35"/>
      <c r="SNL153" s="35"/>
      <c r="SNM153" s="35"/>
      <c r="SNN153" s="35"/>
      <c r="SNO153" s="35"/>
      <c r="SNP153" s="35"/>
      <c r="SNQ153" s="35"/>
      <c r="SNR153" s="35"/>
      <c r="SNS153" s="35"/>
      <c r="SNT153" s="35"/>
      <c r="SNU153" s="35"/>
      <c r="SNV153" s="35"/>
      <c r="SNW153" s="35"/>
      <c r="SNX153" s="35"/>
      <c r="SNY153" s="35"/>
      <c r="SNZ153" s="35"/>
      <c r="SOA153" s="35"/>
      <c r="SOB153" s="35"/>
      <c r="SOC153" s="35"/>
      <c r="SOD153" s="35"/>
      <c r="SOE153" s="35"/>
      <c r="SOF153" s="35"/>
      <c r="SOG153" s="35"/>
      <c r="SOH153" s="35"/>
      <c r="SOI153" s="35"/>
      <c r="SOJ153" s="35"/>
      <c r="SOK153" s="35"/>
      <c r="SOL153" s="35"/>
      <c r="SOM153" s="35"/>
      <c r="SON153" s="35"/>
      <c r="SOO153" s="35"/>
      <c r="SOP153" s="35"/>
      <c r="SOQ153" s="35"/>
      <c r="SOR153" s="35"/>
      <c r="SOS153" s="35"/>
      <c r="SOT153" s="35"/>
      <c r="SOU153" s="35"/>
      <c r="SOV153" s="35"/>
      <c r="SOW153" s="35"/>
      <c r="SOX153" s="35"/>
      <c r="SOY153" s="35"/>
      <c r="SOZ153" s="35"/>
      <c r="SPA153" s="35"/>
      <c r="SPB153" s="35"/>
      <c r="SPC153" s="35"/>
      <c r="SPD153" s="35"/>
      <c r="SPE153" s="35"/>
      <c r="SPF153" s="35"/>
      <c r="SPG153" s="35"/>
      <c r="SPH153" s="35"/>
      <c r="SPI153" s="35"/>
      <c r="SPJ153" s="35"/>
      <c r="SPK153" s="35"/>
      <c r="SPL153" s="35"/>
      <c r="SPM153" s="35"/>
      <c r="SPN153" s="35"/>
      <c r="SPO153" s="35"/>
      <c r="SPP153" s="35"/>
      <c r="SPQ153" s="35"/>
      <c r="SPR153" s="35"/>
      <c r="SPS153" s="35"/>
      <c r="SPT153" s="35"/>
      <c r="SPU153" s="35"/>
      <c r="SPV153" s="35"/>
      <c r="SQC153" s="35"/>
      <c r="SQD153" s="35"/>
      <c r="SQE153" s="35"/>
      <c r="SQF153" s="35"/>
      <c r="SQG153" s="35"/>
      <c r="SQH153" s="35"/>
      <c r="SQI153" s="35"/>
      <c r="SQJ153" s="35"/>
      <c r="SQK153" s="35"/>
      <c r="SQL153" s="35"/>
      <c r="SQM153" s="35"/>
      <c r="SQN153" s="35"/>
      <c r="SQO153" s="35"/>
      <c r="SQP153" s="35"/>
      <c r="SQQ153" s="35"/>
      <c r="SQR153" s="35"/>
      <c r="SQS153" s="35"/>
      <c r="SQT153" s="35"/>
      <c r="SQU153" s="35"/>
      <c r="SQV153" s="35"/>
      <c r="SQW153" s="35"/>
      <c r="SQX153" s="35"/>
      <c r="SQY153" s="35"/>
      <c r="SQZ153" s="35"/>
      <c r="SRA153" s="35"/>
      <c r="SRB153" s="35"/>
      <c r="SRC153" s="35"/>
      <c r="SRD153" s="35"/>
      <c r="SRE153" s="35"/>
      <c r="SRF153" s="35"/>
      <c r="SRG153" s="35"/>
      <c r="SRH153" s="35"/>
      <c r="SRI153" s="35"/>
      <c r="SRJ153" s="35"/>
      <c r="SRK153" s="35"/>
      <c r="SRL153" s="35"/>
      <c r="SRM153" s="35"/>
      <c r="SRN153" s="35"/>
      <c r="SRO153" s="35"/>
      <c r="SRP153" s="35"/>
      <c r="SRQ153" s="35"/>
      <c r="SRR153" s="35"/>
      <c r="SRS153" s="35"/>
      <c r="SRT153" s="35"/>
      <c r="SRU153" s="35"/>
      <c r="SRV153" s="35"/>
      <c r="SRW153" s="35"/>
      <c r="SRX153" s="35"/>
      <c r="SRY153" s="35"/>
      <c r="SRZ153" s="35"/>
      <c r="SSA153" s="35"/>
      <c r="SSB153" s="35"/>
      <c r="SSC153" s="35"/>
      <c r="SSD153" s="35"/>
      <c r="SSE153" s="35"/>
      <c r="SSF153" s="35"/>
      <c r="SSG153" s="35"/>
      <c r="SSH153" s="35"/>
      <c r="SSI153" s="35"/>
      <c r="SSJ153" s="35"/>
      <c r="SSK153" s="35"/>
      <c r="SSL153" s="35"/>
      <c r="SSM153" s="35"/>
      <c r="SSN153" s="35"/>
      <c r="SSO153" s="35"/>
      <c r="SSP153" s="35"/>
      <c r="SSQ153" s="35"/>
      <c r="SSR153" s="35"/>
      <c r="SSS153" s="35"/>
      <c r="SST153" s="35"/>
      <c r="SSU153" s="35"/>
      <c r="SSV153" s="35"/>
      <c r="SSW153" s="35"/>
      <c r="SSX153" s="35"/>
      <c r="SSY153" s="35"/>
      <c r="SSZ153" s="35"/>
      <c r="STA153" s="35"/>
      <c r="STB153" s="35"/>
      <c r="STC153" s="35"/>
      <c r="STD153" s="35"/>
      <c r="STE153" s="35"/>
      <c r="STF153" s="35"/>
      <c r="STG153" s="35"/>
      <c r="STH153" s="35"/>
      <c r="STI153" s="35"/>
      <c r="STJ153" s="35"/>
      <c r="STK153" s="35"/>
      <c r="STL153" s="35"/>
      <c r="STM153" s="35"/>
      <c r="STN153" s="35"/>
      <c r="STO153" s="35"/>
      <c r="STP153" s="35"/>
      <c r="STQ153" s="35"/>
      <c r="STR153" s="35"/>
      <c r="STS153" s="35"/>
      <c r="STT153" s="35"/>
      <c r="STU153" s="35"/>
      <c r="STV153" s="35"/>
      <c r="STW153" s="35"/>
      <c r="STX153" s="35"/>
      <c r="STY153" s="35"/>
      <c r="STZ153" s="35"/>
      <c r="SUA153" s="35"/>
      <c r="SUB153" s="35"/>
      <c r="SUC153" s="35"/>
      <c r="SUD153" s="35"/>
      <c r="SUE153" s="35"/>
      <c r="SUF153" s="35"/>
      <c r="SUG153" s="35"/>
      <c r="SUH153" s="35"/>
      <c r="SUI153" s="35"/>
      <c r="SUJ153" s="35"/>
      <c r="SUK153" s="35"/>
      <c r="SUL153" s="35"/>
      <c r="SUM153" s="35"/>
      <c r="SUN153" s="35"/>
      <c r="SUO153" s="35"/>
      <c r="SUP153" s="35"/>
      <c r="SUQ153" s="35"/>
      <c r="SUR153" s="35"/>
      <c r="SUS153" s="35"/>
      <c r="SUT153" s="35"/>
      <c r="SUU153" s="35"/>
      <c r="SUV153" s="35"/>
      <c r="SUW153" s="35"/>
      <c r="SUX153" s="35"/>
      <c r="SUY153" s="35"/>
      <c r="SUZ153" s="35"/>
      <c r="SVA153" s="35"/>
      <c r="SVB153" s="35"/>
      <c r="SVC153" s="35"/>
      <c r="SVD153" s="35"/>
      <c r="SVE153" s="35"/>
      <c r="SVF153" s="35"/>
      <c r="SVG153" s="35"/>
      <c r="SVH153" s="35"/>
      <c r="SVI153" s="35"/>
      <c r="SVJ153" s="35"/>
      <c r="SVK153" s="35"/>
      <c r="SVL153" s="35"/>
      <c r="SVM153" s="35"/>
      <c r="SVN153" s="35"/>
      <c r="SVO153" s="35"/>
      <c r="SVP153" s="35"/>
      <c r="SVQ153" s="35"/>
      <c r="SVR153" s="35"/>
      <c r="SVS153" s="35"/>
      <c r="SVT153" s="35"/>
      <c r="SVU153" s="35"/>
      <c r="SVV153" s="35"/>
      <c r="SVW153" s="35"/>
      <c r="SVX153" s="35"/>
      <c r="SVY153" s="35"/>
      <c r="SVZ153" s="35"/>
      <c r="SWA153" s="35"/>
      <c r="SWB153" s="35"/>
      <c r="SWC153" s="35"/>
      <c r="SWD153" s="35"/>
      <c r="SWE153" s="35"/>
      <c r="SWF153" s="35"/>
      <c r="SWG153" s="35"/>
      <c r="SWH153" s="35"/>
      <c r="SWI153" s="35"/>
      <c r="SWJ153" s="35"/>
      <c r="SWK153" s="35"/>
      <c r="SWL153" s="35"/>
      <c r="SWM153" s="35"/>
      <c r="SWN153" s="35"/>
      <c r="SWO153" s="35"/>
      <c r="SWP153" s="35"/>
      <c r="SWQ153" s="35"/>
      <c r="SWR153" s="35"/>
      <c r="SWS153" s="35"/>
      <c r="SWT153" s="35"/>
      <c r="SWU153" s="35"/>
      <c r="SWV153" s="35"/>
      <c r="SWW153" s="35"/>
      <c r="SWX153" s="35"/>
      <c r="SWY153" s="35"/>
      <c r="SWZ153" s="35"/>
      <c r="SXA153" s="35"/>
      <c r="SXB153" s="35"/>
      <c r="SXC153" s="35"/>
      <c r="SXD153" s="35"/>
      <c r="SXE153" s="35"/>
      <c r="SXF153" s="35"/>
      <c r="SXG153" s="35"/>
      <c r="SXH153" s="35"/>
      <c r="SXI153" s="35"/>
      <c r="SXJ153" s="35"/>
      <c r="SXK153" s="35"/>
      <c r="SXL153" s="35"/>
      <c r="SXM153" s="35"/>
      <c r="SXN153" s="35"/>
      <c r="SXO153" s="35"/>
      <c r="SXP153" s="35"/>
      <c r="SXQ153" s="35"/>
      <c r="SXR153" s="35"/>
      <c r="SXS153" s="35"/>
      <c r="SXT153" s="35"/>
      <c r="SXU153" s="35"/>
      <c r="SXV153" s="35"/>
      <c r="SXW153" s="35"/>
      <c r="SXX153" s="35"/>
      <c r="SXY153" s="35"/>
      <c r="SXZ153" s="35"/>
      <c r="SYA153" s="35"/>
      <c r="SYB153" s="35"/>
      <c r="SYC153" s="35"/>
      <c r="SYD153" s="35"/>
      <c r="SYE153" s="35"/>
      <c r="SYF153" s="35"/>
      <c r="SYG153" s="35"/>
      <c r="SYH153" s="35"/>
      <c r="SYI153" s="35"/>
      <c r="SYJ153" s="35"/>
      <c r="SYK153" s="35"/>
      <c r="SYL153" s="35"/>
      <c r="SYM153" s="35"/>
      <c r="SYN153" s="35"/>
      <c r="SYO153" s="35"/>
      <c r="SYP153" s="35"/>
      <c r="SYQ153" s="35"/>
      <c r="SYR153" s="35"/>
      <c r="SYS153" s="35"/>
      <c r="SYT153" s="35"/>
      <c r="SYU153" s="35"/>
      <c r="SYV153" s="35"/>
      <c r="SYW153" s="35"/>
      <c r="SYX153" s="35"/>
      <c r="SYY153" s="35"/>
      <c r="SYZ153" s="35"/>
      <c r="SZA153" s="35"/>
      <c r="SZB153" s="35"/>
      <c r="SZC153" s="35"/>
      <c r="SZD153" s="35"/>
      <c r="SZE153" s="35"/>
      <c r="SZF153" s="35"/>
      <c r="SZG153" s="35"/>
      <c r="SZH153" s="35"/>
      <c r="SZI153" s="35"/>
      <c r="SZJ153" s="35"/>
      <c r="SZK153" s="35"/>
      <c r="SZL153" s="35"/>
      <c r="SZM153" s="35"/>
      <c r="SZN153" s="35"/>
      <c r="SZO153" s="35"/>
      <c r="SZP153" s="35"/>
      <c r="SZQ153" s="35"/>
      <c r="SZR153" s="35"/>
      <c r="SZY153" s="35"/>
      <c r="SZZ153" s="35"/>
      <c r="TAA153" s="35"/>
      <c r="TAB153" s="35"/>
      <c r="TAC153" s="35"/>
      <c r="TAD153" s="35"/>
      <c r="TAE153" s="35"/>
      <c r="TAF153" s="35"/>
      <c r="TAG153" s="35"/>
      <c r="TAH153" s="35"/>
      <c r="TAI153" s="35"/>
      <c r="TAJ153" s="35"/>
      <c r="TAK153" s="35"/>
      <c r="TAL153" s="35"/>
      <c r="TAM153" s="35"/>
      <c r="TAN153" s="35"/>
      <c r="TAO153" s="35"/>
      <c r="TAP153" s="35"/>
      <c r="TAQ153" s="35"/>
      <c r="TAR153" s="35"/>
      <c r="TAS153" s="35"/>
      <c r="TAT153" s="35"/>
      <c r="TAU153" s="35"/>
      <c r="TAV153" s="35"/>
      <c r="TAW153" s="35"/>
      <c r="TAX153" s="35"/>
      <c r="TAY153" s="35"/>
      <c r="TAZ153" s="35"/>
      <c r="TBA153" s="35"/>
      <c r="TBB153" s="35"/>
      <c r="TBC153" s="35"/>
      <c r="TBD153" s="35"/>
      <c r="TBE153" s="35"/>
      <c r="TBF153" s="35"/>
      <c r="TBG153" s="35"/>
      <c r="TBH153" s="35"/>
      <c r="TBI153" s="35"/>
      <c r="TBJ153" s="35"/>
      <c r="TBK153" s="35"/>
      <c r="TBL153" s="35"/>
      <c r="TBM153" s="35"/>
      <c r="TBN153" s="35"/>
      <c r="TBO153" s="35"/>
      <c r="TBP153" s="35"/>
      <c r="TBQ153" s="35"/>
      <c r="TBR153" s="35"/>
      <c r="TBS153" s="35"/>
      <c r="TBT153" s="35"/>
      <c r="TBU153" s="35"/>
      <c r="TBV153" s="35"/>
      <c r="TBW153" s="35"/>
      <c r="TBX153" s="35"/>
      <c r="TBY153" s="35"/>
      <c r="TBZ153" s="35"/>
      <c r="TCA153" s="35"/>
      <c r="TCB153" s="35"/>
      <c r="TCC153" s="35"/>
      <c r="TCD153" s="35"/>
      <c r="TCE153" s="35"/>
      <c r="TCF153" s="35"/>
      <c r="TCG153" s="35"/>
      <c r="TCH153" s="35"/>
      <c r="TCI153" s="35"/>
      <c r="TCJ153" s="35"/>
      <c r="TCK153" s="35"/>
      <c r="TCL153" s="35"/>
      <c r="TCM153" s="35"/>
      <c r="TCN153" s="35"/>
      <c r="TCO153" s="35"/>
      <c r="TCP153" s="35"/>
      <c r="TCQ153" s="35"/>
      <c r="TCR153" s="35"/>
      <c r="TCS153" s="35"/>
      <c r="TCT153" s="35"/>
      <c r="TCU153" s="35"/>
      <c r="TCV153" s="35"/>
      <c r="TCW153" s="35"/>
      <c r="TCX153" s="35"/>
      <c r="TCY153" s="35"/>
      <c r="TCZ153" s="35"/>
      <c r="TDA153" s="35"/>
      <c r="TDB153" s="35"/>
      <c r="TDC153" s="35"/>
      <c r="TDD153" s="35"/>
      <c r="TDE153" s="35"/>
      <c r="TDF153" s="35"/>
      <c r="TDG153" s="35"/>
      <c r="TDH153" s="35"/>
      <c r="TDI153" s="35"/>
      <c r="TDJ153" s="35"/>
      <c r="TDK153" s="35"/>
      <c r="TDL153" s="35"/>
      <c r="TDM153" s="35"/>
      <c r="TDN153" s="35"/>
      <c r="TDO153" s="35"/>
      <c r="TDP153" s="35"/>
      <c r="TDQ153" s="35"/>
      <c r="TDR153" s="35"/>
      <c r="TDS153" s="35"/>
      <c r="TDT153" s="35"/>
      <c r="TDU153" s="35"/>
      <c r="TDV153" s="35"/>
      <c r="TDW153" s="35"/>
      <c r="TDX153" s="35"/>
      <c r="TDY153" s="35"/>
      <c r="TDZ153" s="35"/>
      <c r="TEA153" s="35"/>
      <c r="TEB153" s="35"/>
      <c r="TEC153" s="35"/>
      <c r="TED153" s="35"/>
      <c r="TEE153" s="35"/>
      <c r="TEF153" s="35"/>
      <c r="TEG153" s="35"/>
      <c r="TEH153" s="35"/>
      <c r="TEI153" s="35"/>
      <c r="TEJ153" s="35"/>
      <c r="TEK153" s="35"/>
      <c r="TEL153" s="35"/>
      <c r="TEM153" s="35"/>
      <c r="TEN153" s="35"/>
      <c r="TEO153" s="35"/>
      <c r="TEP153" s="35"/>
      <c r="TEQ153" s="35"/>
      <c r="TER153" s="35"/>
      <c r="TES153" s="35"/>
      <c r="TET153" s="35"/>
      <c r="TEU153" s="35"/>
      <c r="TEV153" s="35"/>
      <c r="TEW153" s="35"/>
      <c r="TEX153" s="35"/>
      <c r="TEY153" s="35"/>
      <c r="TEZ153" s="35"/>
      <c r="TFA153" s="35"/>
      <c r="TFB153" s="35"/>
      <c r="TFC153" s="35"/>
      <c r="TFD153" s="35"/>
      <c r="TFE153" s="35"/>
      <c r="TFF153" s="35"/>
      <c r="TFG153" s="35"/>
      <c r="TFH153" s="35"/>
      <c r="TFI153" s="35"/>
      <c r="TFJ153" s="35"/>
      <c r="TFK153" s="35"/>
      <c r="TFL153" s="35"/>
      <c r="TFM153" s="35"/>
      <c r="TFN153" s="35"/>
      <c r="TFO153" s="35"/>
      <c r="TFP153" s="35"/>
      <c r="TFQ153" s="35"/>
      <c r="TFR153" s="35"/>
      <c r="TFS153" s="35"/>
      <c r="TFT153" s="35"/>
      <c r="TFU153" s="35"/>
      <c r="TFV153" s="35"/>
      <c r="TFW153" s="35"/>
      <c r="TFX153" s="35"/>
      <c r="TFY153" s="35"/>
      <c r="TFZ153" s="35"/>
      <c r="TGA153" s="35"/>
      <c r="TGB153" s="35"/>
      <c r="TGC153" s="35"/>
      <c r="TGD153" s="35"/>
      <c r="TGE153" s="35"/>
      <c r="TGF153" s="35"/>
      <c r="TGG153" s="35"/>
      <c r="TGH153" s="35"/>
      <c r="TGI153" s="35"/>
      <c r="TGJ153" s="35"/>
      <c r="TGK153" s="35"/>
      <c r="TGL153" s="35"/>
      <c r="TGM153" s="35"/>
      <c r="TGN153" s="35"/>
      <c r="TGO153" s="35"/>
      <c r="TGP153" s="35"/>
      <c r="TGQ153" s="35"/>
      <c r="TGR153" s="35"/>
      <c r="TGS153" s="35"/>
      <c r="TGT153" s="35"/>
      <c r="TGU153" s="35"/>
      <c r="TGV153" s="35"/>
      <c r="TGW153" s="35"/>
      <c r="TGX153" s="35"/>
      <c r="TGY153" s="35"/>
      <c r="TGZ153" s="35"/>
      <c r="THA153" s="35"/>
      <c r="THB153" s="35"/>
      <c r="THC153" s="35"/>
      <c r="THD153" s="35"/>
      <c r="THE153" s="35"/>
      <c r="THF153" s="35"/>
      <c r="THG153" s="35"/>
      <c r="THH153" s="35"/>
      <c r="THI153" s="35"/>
      <c r="THJ153" s="35"/>
      <c r="THK153" s="35"/>
      <c r="THL153" s="35"/>
      <c r="THM153" s="35"/>
      <c r="THN153" s="35"/>
      <c r="THO153" s="35"/>
      <c r="THP153" s="35"/>
      <c r="THQ153" s="35"/>
      <c r="THR153" s="35"/>
      <c r="THS153" s="35"/>
      <c r="THT153" s="35"/>
      <c r="THU153" s="35"/>
      <c r="THV153" s="35"/>
      <c r="THW153" s="35"/>
      <c r="THX153" s="35"/>
      <c r="THY153" s="35"/>
      <c r="THZ153" s="35"/>
      <c r="TIA153" s="35"/>
      <c r="TIB153" s="35"/>
      <c r="TIC153" s="35"/>
      <c r="TID153" s="35"/>
      <c r="TIE153" s="35"/>
      <c r="TIF153" s="35"/>
      <c r="TIG153" s="35"/>
      <c r="TIH153" s="35"/>
      <c r="TII153" s="35"/>
      <c r="TIJ153" s="35"/>
      <c r="TIK153" s="35"/>
      <c r="TIL153" s="35"/>
      <c r="TIM153" s="35"/>
      <c r="TIN153" s="35"/>
      <c r="TIO153" s="35"/>
      <c r="TIP153" s="35"/>
      <c r="TIQ153" s="35"/>
      <c r="TIR153" s="35"/>
      <c r="TIS153" s="35"/>
      <c r="TIT153" s="35"/>
      <c r="TIU153" s="35"/>
      <c r="TIV153" s="35"/>
      <c r="TIW153" s="35"/>
      <c r="TIX153" s="35"/>
      <c r="TIY153" s="35"/>
      <c r="TIZ153" s="35"/>
      <c r="TJA153" s="35"/>
      <c r="TJB153" s="35"/>
      <c r="TJC153" s="35"/>
      <c r="TJD153" s="35"/>
      <c r="TJE153" s="35"/>
      <c r="TJF153" s="35"/>
      <c r="TJG153" s="35"/>
      <c r="TJH153" s="35"/>
      <c r="TJI153" s="35"/>
      <c r="TJJ153" s="35"/>
      <c r="TJK153" s="35"/>
      <c r="TJL153" s="35"/>
      <c r="TJM153" s="35"/>
      <c r="TJN153" s="35"/>
      <c r="TJU153" s="35"/>
      <c r="TJV153" s="35"/>
      <c r="TJW153" s="35"/>
      <c r="TJX153" s="35"/>
      <c r="TJY153" s="35"/>
      <c r="TJZ153" s="35"/>
      <c r="TKA153" s="35"/>
      <c r="TKB153" s="35"/>
      <c r="TKC153" s="35"/>
      <c r="TKD153" s="35"/>
      <c r="TKE153" s="35"/>
      <c r="TKF153" s="35"/>
      <c r="TKG153" s="35"/>
      <c r="TKH153" s="35"/>
      <c r="TKI153" s="35"/>
      <c r="TKJ153" s="35"/>
      <c r="TKK153" s="35"/>
      <c r="TKL153" s="35"/>
      <c r="TKM153" s="35"/>
      <c r="TKN153" s="35"/>
      <c r="TKO153" s="35"/>
      <c r="TKP153" s="35"/>
      <c r="TKQ153" s="35"/>
      <c r="TKR153" s="35"/>
      <c r="TKS153" s="35"/>
      <c r="TKT153" s="35"/>
      <c r="TKU153" s="35"/>
      <c r="TKV153" s="35"/>
      <c r="TKW153" s="35"/>
      <c r="TKX153" s="35"/>
      <c r="TKY153" s="35"/>
      <c r="TKZ153" s="35"/>
      <c r="TLA153" s="35"/>
      <c r="TLB153" s="35"/>
      <c r="TLC153" s="35"/>
      <c r="TLD153" s="35"/>
      <c r="TLE153" s="35"/>
      <c r="TLF153" s="35"/>
      <c r="TLG153" s="35"/>
      <c r="TLH153" s="35"/>
      <c r="TLI153" s="35"/>
      <c r="TLJ153" s="35"/>
      <c r="TLK153" s="35"/>
      <c r="TLL153" s="35"/>
      <c r="TLM153" s="35"/>
      <c r="TLN153" s="35"/>
      <c r="TLO153" s="35"/>
      <c r="TLP153" s="35"/>
      <c r="TLQ153" s="35"/>
      <c r="TLR153" s="35"/>
      <c r="TLS153" s="35"/>
      <c r="TLT153" s="35"/>
      <c r="TLU153" s="35"/>
      <c r="TLV153" s="35"/>
      <c r="TLW153" s="35"/>
      <c r="TLX153" s="35"/>
      <c r="TLY153" s="35"/>
      <c r="TLZ153" s="35"/>
      <c r="TMA153" s="35"/>
      <c r="TMB153" s="35"/>
      <c r="TMC153" s="35"/>
      <c r="TMD153" s="35"/>
      <c r="TME153" s="35"/>
      <c r="TMF153" s="35"/>
      <c r="TMG153" s="35"/>
      <c r="TMH153" s="35"/>
      <c r="TMI153" s="35"/>
      <c r="TMJ153" s="35"/>
      <c r="TMK153" s="35"/>
      <c r="TML153" s="35"/>
      <c r="TMM153" s="35"/>
      <c r="TMN153" s="35"/>
      <c r="TMO153" s="35"/>
      <c r="TMP153" s="35"/>
      <c r="TMQ153" s="35"/>
      <c r="TMR153" s="35"/>
      <c r="TMS153" s="35"/>
      <c r="TMT153" s="35"/>
      <c r="TMU153" s="35"/>
      <c r="TMV153" s="35"/>
      <c r="TMW153" s="35"/>
      <c r="TMX153" s="35"/>
      <c r="TMY153" s="35"/>
      <c r="TMZ153" s="35"/>
      <c r="TNA153" s="35"/>
      <c r="TNB153" s="35"/>
      <c r="TNC153" s="35"/>
      <c r="TND153" s="35"/>
      <c r="TNE153" s="35"/>
      <c r="TNF153" s="35"/>
      <c r="TNG153" s="35"/>
      <c r="TNH153" s="35"/>
      <c r="TNI153" s="35"/>
      <c r="TNJ153" s="35"/>
      <c r="TNK153" s="35"/>
      <c r="TNL153" s="35"/>
      <c r="TNM153" s="35"/>
      <c r="TNN153" s="35"/>
      <c r="TNO153" s="35"/>
      <c r="TNP153" s="35"/>
      <c r="TNQ153" s="35"/>
      <c r="TNR153" s="35"/>
      <c r="TNS153" s="35"/>
      <c r="TNT153" s="35"/>
      <c r="TNU153" s="35"/>
      <c r="TNV153" s="35"/>
      <c r="TNW153" s="35"/>
      <c r="TNX153" s="35"/>
      <c r="TNY153" s="35"/>
      <c r="TNZ153" s="35"/>
      <c r="TOA153" s="35"/>
      <c r="TOB153" s="35"/>
      <c r="TOC153" s="35"/>
      <c r="TOD153" s="35"/>
      <c r="TOE153" s="35"/>
      <c r="TOF153" s="35"/>
      <c r="TOG153" s="35"/>
      <c r="TOH153" s="35"/>
      <c r="TOI153" s="35"/>
      <c r="TOJ153" s="35"/>
      <c r="TOK153" s="35"/>
      <c r="TOL153" s="35"/>
      <c r="TOM153" s="35"/>
      <c r="TON153" s="35"/>
      <c r="TOO153" s="35"/>
      <c r="TOP153" s="35"/>
      <c r="TOQ153" s="35"/>
      <c r="TOR153" s="35"/>
      <c r="TOS153" s="35"/>
      <c r="TOT153" s="35"/>
      <c r="TOU153" s="35"/>
      <c r="TOV153" s="35"/>
      <c r="TOW153" s="35"/>
      <c r="TOX153" s="35"/>
      <c r="TOY153" s="35"/>
      <c r="TOZ153" s="35"/>
      <c r="TPA153" s="35"/>
      <c r="TPB153" s="35"/>
      <c r="TPC153" s="35"/>
      <c r="TPD153" s="35"/>
      <c r="TPE153" s="35"/>
      <c r="TPF153" s="35"/>
      <c r="TPG153" s="35"/>
      <c r="TPH153" s="35"/>
      <c r="TPI153" s="35"/>
      <c r="TPJ153" s="35"/>
      <c r="TPK153" s="35"/>
      <c r="TPL153" s="35"/>
      <c r="TPM153" s="35"/>
      <c r="TPN153" s="35"/>
      <c r="TPO153" s="35"/>
      <c r="TPP153" s="35"/>
      <c r="TPQ153" s="35"/>
      <c r="TPR153" s="35"/>
      <c r="TPS153" s="35"/>
      <c r="TPT153" s="35"/>
      <c r="TPU153" s="35"/>
      <c r="TPV153" s="35"/>
      <c r="TPW153" s="35"/>
      <c r="TPX153" s="35"/>
      <c r="TPY153" s="35"/>
      <c r="TPZ153" s="35"/>
      <c r="TQA153" s="35"/>
      <c r="TQB153" s="35"/>
      <c r="TQC153" s="35"/>
      <c r="TQD153" s="35"/>
      <c r="TQE153" s="35"/>
      <c r="TQF153" s="35"/>
      <c r="TQG153" s="35"/>
      <c r="TQH153" s="35"/>
      <c r="TQI153" s="35"/>
      <c r="TQJ153" s="35"/>
      <c r="TQK153" s="35"/>
      <c r="TQL153" s="35"/>
      <c r="TQM153" s="35"/>
      <c r="TQN153" s="35"/>
      <c r="TQO153" s="35"/>
      <c r="TQP153" s="35"/>
      <c r="TQQ153" s="35"/>
      <c r="TQR153" s="35"/>
      <c r="TQS153" s="35"/>
      <c r="TQT153" s="35"/>
      <c r="TQU153" s="35"/>
      <c r="TQV153" s="35"/>
      <c r="TQW153" s="35"/>
      <c r="TQX153" s="35"/>
      <c r="TQY153" s="35"/>
      <c r="TQZ153" s="35"/>
      <c r="TRA153" s="35"/>
      <c r="TRB153" s="35"/>
      <c r="TRC153" s="35"/>
      <c r="TRD153" s="35"/>
      <c r="TRE153" s="35"/>
      <c r="TRF153" s="35"/>
      <c r="TRG153" s="35"/>
      <c r="TRH153" s="35"/>
      <c r="TRI153" s="35"/>
      <c r="TRJ153" s="35"/>
      <c r="TRK153" s="35"/>
      <c r="TRL153" s="35"/>
      <c r="TRM153" s="35"/>
      <c r="TRN153" s="35"/>
      <c r="TRO153" s="35"/>
      <c r="TRP153" s="35"/>
      <c r="TRQ153" s="35"/>
      <c r="TRR153" s="35"/>
      <c r="TRS153" s="35"/>
      <c r="TRT153" s="35"/>
      <c r="TRU153" s="35"/>
      <c r="TRV153" s="35"/>
      <c r="TRW153" s="35"/>
      <c r="TRX153" s="35"/>
      <c r="TRY153" s="35"/>
      <c r="TRZ153" s="35"/>
      <c r="TSA153" s="35"/>
      <c r="TSB153" s="35"/>
      <c r="TSC153" s="35"/>
      <c r="TSD153" s="35"/>
      <c r="TSE153" s="35"/>
      <c r="TSF153" s="35"/>
      <c r="TSG153" s="35"/>
      <c r="TSH153" s="35"/>
      <c r="TSI153" s="35"/>
      <c r="TSJ153" s="35"/>
      <c r="TSK153" s="35"/>
      <c r="TSL153" s="35"/>
      <c r="TSM153" s="35"/>
      <c r="TSN153" s="35"/>
      <c r="TSO153" s="35"/>
      <c r="TSP153" s="35"/>
      <c r="TSQ153" s="35"/>
      <c r="TSR153" s="35"/>
      <c r="TSS153" s="35"/>
      <c r="TST153" s="35"/>
      <c r="TSU153" s="35"/>
      <c r="TSV153" s="35"/>
      <c r="TSW153" s="35"/>
      <c r="TSX153" s="35"/>
      <c r="TSY153" s="35"/>
      <c r="TSZ153" s="35"/>
      <c r="TTA153" s="35"/>
      <c r="TTB153" s="35"/>
      <c r="TTC153" s="35"/>
      <c r="TTD153" s="35"/>
      <c r="TTE153" s="35"/>
      <c r="TTF153" s="35"/>
      <c r="TTG153" s="35"/>
      <c r="TTH153" s="35"/>
      <c r="TTI153" s="35"/>
      <c r="TTJ153" s="35"/>
      <c r="TTQ153" s="35"/>
      <c r="TTR153" s="35"/>
      <c r="TTS153" s="35"/>
      <c r="TTT153" s="35"/>
      <c r="TTU153" s="35"/>
      <c r="TTV153" s="35"/>
      <c r="TTW153" s="35"/>
      <c r="TTX153" s="35"/>
      <c r="TTY153" s="35"/>
      <c r="TTZ153" s="35"/>
      <c r="TUA153" s="35"/>
      <c r="TUB153" s="35"/>
      <c r="TUC153" s="35"/>
      <c r="TUD153" s="35"/>
      <c r="TUE153" s="35"/>
      <c r="TUF153" s="35"/>
      <c r="TUG153" s="35"/>
      <c r="TUH153" s="35"/>
      <c r="TUI153" s="35"/>
      <c r="TUJ153" s="35"/>
      <c r="TUK153" s="35"/>
      <c r="TUL153" s="35"/>
      <c r="TUM153" s="35"/>
      <c r="TUN153" s="35"/>
      <c r="TUO153" s="35"/>
      <c r="TUP153" s="35"/>
      <c r="TUQ153" s="35"/>
      <c r="TUR153" s="35"/>
      <c r="TUS153" s="35"/>
      <c r="TUT153" s="35"/>
      <c r="TUU153" s="35"/>
      <c r="TUV153" s="35"/>
      <c r="TUW153" s="35"/>
      <c r="TUX153" s="35"/>
      <c r="TUY153" s="35"/>
      <c r="TUZ153" s="35"/>
      <c r="TVA153" s="35"/>
      <c r="TVB153" s="35"/>
      <c r="TVC153" s="35"/>
      <c r="TVD153" s="35"/>
      <c r="TVE153" s="35"/>
      <c r="TVF153" s="35"/>
      <c r="TVG153" s="35"/>
      <c r="TVH153" s="35"/>
      <c r="TVI153" s="35"/>
      <c r="TVJ153" s="35"/>
      <c r="TVK153" s="35"/>
      <c r="TVL153" s="35"/>
      <c r="TVM153" s="35"/>
      <c r="TVN153" s="35"/>
      <c r="TVO153" s="35"/>
      <c r="TVP153" s="35"/>
      <c r="TVQ153" s="35"/>
      <c r="TVR153" s="35"/>
      <c r="TVS153" s="35"/>
      <c r="TVT153" s="35"/>
      <c r="TVU153" s="35"/>
      <c r="TVV153" s="35"/>
      <c r="TVW153" s="35"/>
      <c r="TVX153" s="35"/>
      <c r="TVY153" s="35"/>
      <c r="TVZ153" s="35"/>
      <c r="TWA153" s="35"/>
      <c r="TWB153" s="35"/>
      <c r="TWC153" s="35"/>
      <c r="TWD153" s="35"/>
      <c r="TWE153" s="35"/>
      <c r="TWF153" s="35"/>
      <c r="TWG153" s="35"/>
      <c r="TWH153" s="35"/>
      <c r="TWI153" s="35"/>
      <c r="TWJ153" s="35"/>
      <c r="TWK153" s="35"/>
      <c r="TWL153" s="35"/>
      <c r="TWM153" s="35"/>
      <c r="TWN153" s="35"/>
      <c r="TWO153" s="35"/>
      <c r="TWP153" s="35"/>
      <c r="TWQ153" s="35"/>
      <c r="TWR153" s="35"/>
      <c r="TWS153" s="35"/>
      <c r="TWT153" s="35"/>
      <c r="TWU153" s="35"/>
      <c r="TWV153" s="35"/>
      <c r="TWW153" s="35"/>
      <c r="TWX153" s="35"/>
      <c r="TWY153" s="35"/>
      <c r="TWZ153" s="35"/>
      <c r="TXA153" s="35"/>
      <c r="TXB153" s="35"/>
      <c r="TXC153" s="35"/>
      <c r="TXD153" s="35"/>
      <c r="TXE153" s="35"/>
      <c r="TXF153" s="35"/>
      <c r="TXG153" s="35"/>
      <c r="TXH153" s="35"/>
      <c r="TXI153" s="35"/>
      <c r="TXJ153" s="35"/>
      <c r="TXK153" s="35"/>
      <c r="TXL153" s="35"/>
      <c r="TXM153" s="35"/>
      <c r="TXN153" s="35"/>
      <c r="TXO153" s="35"/>
      <c r="TXP153" s="35"/>
      <c r="TXQ153" s="35"/>
      <c r="TXR153" s="35"/>
      <c r="TXS153" s="35"/>
      <c r="TXT153" s="35"/>
      <c r="TXU153" s="35"/>
      <c r="TXV153" s="35"/>
      <c r="TXW153" s="35"/>
      <c r="TXX153" s="35"/>
      <c r="TXY153" s="35"/>
      <c r="TXZ153" s="35"/>
      <c r="TYA153" s="35"/>
      <c r="TYB153" s="35"/>
      <c r="TYC153" s="35"/>
      <c r="TYD153" s="35"/>
      <c r="TYE153" s="35"/>
      <c r="TYF153" s="35"/>
      <c r="TYG153" s="35"/>
      <c r="TYH153" s="35"/>
      <c r="TYI153" s="35"/>
      <c r="TYJ153" s="35"/>
      <c r="TYK153" s="35"/>
      <c r="TYL153" s="35"/>
      <c r="TYM153" s="35"/>
      <c r="TYN153" s="35"/>
      <c r="TYO153" s="35"/>
      <c r="TYP153" s="35"/>
      <c r="TYQ153" s="35"/>
      <c r="TYR153" s="35"/>
      <c r="TYS153" s="35"/>
      <c r="TYT153" s="35"/>
      <c r="TYU153" s="35"/>
      <c r="TYV153" s="35"/>
      <c r="TYW153" s="35"/>
      <c r="TYX153" s="35"/>
      <c r="TYY153" s="35"/>
      <c r="TYZ153" s="35"/>
      <c r="TZA153" s="35"/>
      <c r="TZB153" s="35"/>
      <c r="TZC153" s="35"/>
      <c r="TZD153" s="35"/>
      <c r="TZE153" s="35"/>
      <c r="TZF153" s="35"/>
      <c r="TZG153" s="35"/>
      <c r="TZH153" s="35"/>
      <c r="TZI153" s="35"/>
      <c r="TZJ153" s="35"/>
      <c r="TZK153" s="35"/>
      <c r="TZL153" s="35"/>
      <c r="TZM153" s="35"/>
      <c r="TZN153" s="35"/>
      <c r="TZO153" s="35"/>
      <c r="TZP153" s="35"/>
      <c r="TZQ153" s="35"/>
      <c r="TZR153" s="35"/>
      <c r="TZS153" s="35"/>
      <c r="TZT153" s="35"/>
      <c r="TZU153" s="35"/>
      <c r="TZV153" s="35"/>
      <c r="TZW153" s="35"/>
      <c r="TZX153" s="35"/>
      <c r="TZY153" s="35"/>
      <c r="TZZ153" s="35"/>
      <c r="UAA153" s="35"/>
      <c r="UAB153" s="35"/>
      <c r="UAC153" s="35"/>
      <c r="UAD153" s="35"/>
      <c r="UAE153" s="35"/>
      <c r="UAF153" s="35"/>
      <c r="UAG153" s="35"/>
      <c r="UAH153" s="35"/>
      <c r="UAI153" s="35"/>
      <c r="UAJ153" s="35"/>
      <c r="UAK153" s="35"/>
      <c r="UAL153" s="35"/>
      <c r="UAM153" s="35"/>
      <c r="UAN153" s="35"/>
      <c r="UAO153" s="35"/>
      <c r="UAP153" s="35"/>
      <c r="UAQ153" s="35"/>
      <c r="UAR153" s="35"/>
      <c r="UAS153" s="35"/>
      <c r="UAT153" s="35"/>
      <c r="UAU153" s="35"/>
      <c r="UAV153" s="35"/>
      <c r="UAW153" s="35"/>
      <c r="UAX153" s="35"/>
      <c r="UAY153" s="35"/>
      <c r="UAZ153" s="35"/>
      <c r="UBA153" s="35"/>
      <c r="UBB153" s="35"/>
      <c r="UBC153" s="35"/>
      <c r="UBD153" s="35"/>
      <c r="UBE153" s="35"/>
      <c r="UBF153" s="35"/>
      <c r="UBG153" s="35"/>
      <c r="UBH153" s="35"/>
      <c r="UBI153" s="35"/>
      <c r="UBJ153" s="35"/>
      <c r="UBK153" s="35"/>
      <c r="UBL153" s="35"/>
      <c r="UBM153" s="35"/>
      <c r="UBN153" s="35"/>
      <c r="UBO153" s="35"/>
      <c r="UBP153" s="35"/>
      <c r="UBQ153" s="35"/>
      <c r="UBR153" s="35"/>
      <c r="UBS153" s="35"/>
      <c r="UBT153" s="35"/>
      <c r="UBU153" s="35"/>
      <c r="UBV153" s="35"/>
      <c r="UBW153" s="35"/>
      <c r="UBX153" s="35"/>
      <c r="UBY153" s="35"/>
      <c r="UBZ153" s="35"/>
      <c r="UCA153" s="35"/>
      <c r="UCB153" s="35"/>
      <c r="UCC153" s="35"/>
      <c r="UCD153" s="35"/>
      <c r="UCE153" s="35"/>
      <c r="UCF153" s="35"/>
      <c r="UCG153" s="35"/>
      <c r="UCH153" s="35"/>
      <c r="UCI153" s="35"/>
      <c r="UCJ153" s="35"/>
      <c r="UCK153" s="35"/>
      <c r="UCL153" s="35"/>
      <c r="UCM153" s="35"/>
      <c r="UCN153" s="35"/>
      <c r="UCO153" s="35"/>
      <c r="UCP153" s="35"/>
      <c r="UCQ153" s="35"/>
      <c r="UCR153" s="35"/>
      <c r="UCS153" s="35"/>
      <c r="UCT153" s="35"/>
      <c r="UCU153" s="35"/>
      <c r="UCV153" s="35"/>
      <c r="UCW153" s="35"/>
      <c r="UCX153" s="35"/>
      <c r="UCY153" s="35"/>
      <c r="UCZ153" s="35"/>
      <c r="UDA153" s="35"/>
      <c r="UDB153" s="35"/>
      <c r="UDC153" s="35"/>
      <c r="UDD153" s="35"/>
      <c r="UDE153" s="35"/>
      <c r="UDF153" s="35"/>
      <c r="UDM153" s="35"/>
      <c r="UDN153" s="35"/>
      <c r="UDO153" s="35"/>
      <c r="UDP153" s="35"/>
      <c r="UDQ153" s="35"/>
      <c r="UDR153" s="35"/>
      <c r="UDS153" s="35"/>
      <c r="UDT153" s="35"/>
      <c r="UDU153" s="35"/>
      <c r="UDV153" s="35"/>
      <c r="UDW153" s="35"/>
      <c r="UDX153" s="35"/>
      <c r="UDY153" s="35"/>
      <c r="UDZ153" s="35"/>
      <c r="UEA153" s="35"/>
      <c r="UEB153" s="35"/>
      <c r="UEC153" s="35"/>
      <c r="UED153" s="35"/>
      <c r="UEE153" s="35"/>
      <c r="UEF153" s="35"/>
      <c r="UEG153" s="35"/>
      <c r="UEH153" s="35"/>
      <c r="UEI153" s="35"/>
      <c r="UEJ153" s="35"/>
      <c r="UEK153" s="35"/>
      <c r="UEL153" s="35"/>
      <c r="UEM153" s="35"/>
      <c r="UEN153" s="35"/>
      <c r="UEO153" s="35"/>
      <c r="UEP153" s="35"/>
      <c r="UEQ153" s="35"/>
      <c r="UER153" s="35"/>
      <c r="UES153" s="35"/>
      <c r="UET153" s="35"/>
      <c r="UEU153" s="35"/>
      <c r="UEV153" s="35"/>
      <c r="UEW153" s="35"/>
      <c r="UEX153" s="35"/>
      <c r="UEY153" s="35"/>
      <c r="UEZ153" s="35"/>
      <c r="UFA153" s="35"/>
      <c r="UFB153" s="35"/>
      <c r="UFC153" s="35"/>
      <c r="UFD153" s="35"/>
      <c r="UFE153" s="35"/>
      <c r="UFF153" s="35"/>
      <c r="UFG153" s="35"/>
      <c r="UFH153" s="35"/>
      <c r="UFI153" s="35"/>
      <c r="UFJ153" s="35"/>
      <c r="UFK153" s="35"/>
      <c r="UFL153" s="35"/>
      <c r="UFM153" s="35"/>
      <c r="UFN153" s="35"/>
      <c r="UFO153" s="35"/>
      <c r="UFP153" s="35"/>
      <c r="UFQ153" s="35"/>
      <c r="UFR153" s="35"/>
      <c r="UFS153" s="35"/>
      <c r="UFT153" s="35"/>
      <c r="UFU153" s="35"/>
      <c r="UFV153" s="35"/>
      <c r="UFW153" s="35"/>
      <c r="UFX153" s="35"/>
      <c r="UFY153" s="35"/>
      <c r="UFZ153" s="35"/>
      <c r="UGA153" s="35"/>
      <c r="UGB153" s="35"/>
      <c r="UGC153" s="35"/>
      <c r="UGD153" s="35"/>
      <c r="UGE153" s="35"/>
      <c r="UGF153" s="35"/>
      <c r="UGG153" s="35"/>
      <c r="UGH153" s="35"/>
      <c r="UGI153" s="35"/>
      <c r="UGJ153" s="35"/>
      <c r="UGK153" s="35"/>
      <c r="UGL153" s="35"/>
      <c r="UGM153" s="35"/>
      <c r="UGN153" s="35"/>
      <c r="UGO153" s="35"/>
      <c r="UGP153" s="35"/>
      <c r="UGQ153" s="35"/>
      <c r="UGR153" s="35"/>
      <c r="UGS153" s="35"/>
      <c r="UGT153" s="35"/>
      <c r="UGU153" s="35"/>
      <c r="UGV153" s="35"/>
      <c r="UGW153" s="35"/>
      <c r="UGX153" s="35"/>
      <c r="UGY153" s="35"/>
      <c r="UGZ153" s="35"/>
      <c r="UHA153" s="35"/>
      <c r="UHB153" s="35"/>
      <c r="UHC153" s="35"/>
      <c r="UHD153" s="35"/>
      <c r="UHE153" s="35"/>
      <c r="UHF153" s="35"/>
      <c r="UHG153" s="35"/>
      <c r="UHH153" s="35"/>
      <c r="UHI153" s="35"/>
      <c r="UHJ153" s="35"/>
      <c r="UHK153" s="35"/>
      <c r="UHL153" s="35"/>
      <c r="UHM153" s="35"/>
      <c r="UHN153" s="35"/>
      <c r="UHO153" s="35"/>
      <c r="UHP153" s="35"/>
      <c r="UHQ153" s="35"/>
      <c r="UHR153" s="35"/>
      <c r="UHS153" s="35"/>
      <c r="UHT153" s="35"/>
      <c r="UHU153" s="35"/>
      <c r="UHV153" s="35"/>
      <c r="UHW153" s="35"/>
      <c r="UHX153" s="35"/>
      <c r="UHY153" s="35"/>
      <c r="UHZ153" s="35"/>
      <c r="UIA153" s="35"/>
      <c r="UIB153" s="35"/>
      <c r="UIC153" s="35"/>
      <c r="UID153" s="35"/>
      <c r="UIE153" s="35"/>
      <c r="UIF153" s="35"/>
      <c r="UIG153" s="35"/>
      <c r="UIH153" s="35"/>
      <c r="UII153" s="35"/>
      <c r="UIJ153" s="35"/>
      <c r="UIK153" s="35"/>
      <c r="UIL153" s="35"/>
      <c r="UIM153" s="35"/>
      <c r="UIN153" s="35"/>
      <c r="UIO153" s="35"/>
      <c r="UIP153" s="35"/>
      <c r="UIQ153" s="35"/>
      <c r="UIR153" s="35"/>
      <c r="UIS153" s="35"/>
      <c r="UIT153" s="35"/>
      <c r="UIU153" s="35"/>
      <c r="UIV153" s="35"/>
      <c r="UIW153" s="35"/>
      <c r="UIX153" s="35"/>
      <c r="UIY153" s="35"/>
      <c r="UIZ153" s="35"/>
      <c r="UJA153" s="35"/>
      <c r="UJB153" s="35"/>
      <c r="UJC153" s="35"/>
      <c r="UJD153" s="35"/>
      <c r="UJE153" s="35"/>
      <c r="UJF153" s="35"/>
      <c r="UJG153" s="35"/>
      <c r="UJH153" s="35"/>
      <c r="UJI153" s="35"/>
      <c r="UJJ153" s="35"/>
      <c r="UJK153" s="35"/>
      <c r="UJL153" s="35"/>
      <c r="UJM153" s="35"/>
      <c r="UJN153" s="35"/>
      <c r="UJO153" s="35"/>
      <c r="UJP153" s="35"/>
      <c r="UJQ153" s="35"/>
      <c r="UJR153" s="35"/>
      <c r="UJS153" s="35"/>
      <c r="UJT153" s="35"/>
      <c r="UJU153" s="35"/>
      <c r="UJV153" s="35"/>
      <c r="UJW153" s="35"/>
      <c r="UJX153" s="35"/>
      <c r="UJY153" s="35"/>
      <c r="UJZ153" s="35"/>
      <c r="UKA153" s="35"/>
      <c r="UKB153" s="35"/>
      <c r="UKC153" s="35"/>
      <c r="UKD153" s="35"/>
      <c r="UKE153" s="35"/>
      <c r="UKF153" s="35"/>
      <c r="UKG153" s="35"/>
      <c r="UKH153" s="35"/>
      <c r="UKI153" s="35"/>
      <c r="UKJ153" s="35"/>
      <c r="UKK153" s="35"/>
      <c r="UKL153" s="35"/>
      <c r="UKM153" s="35"/>
      <c r="UKN153" s="35"/>
      <c r="UKO153" s="35"/>
      <c r="UKP153" s="35"/>
      <c r="UKQ153" s="35"/>
      <c r="UKR153" s="35"/>
      <c r="UKS153" s="35"/>
      <c r="UKT153" s="35"/>
      <c r="UKU153" s="35"/>
      <c r="UKV153" s="35"/>
      <c r="UKW153" s="35"/>
      <c r="UKX153" s="35"/>
      <c r="UKY153" s="35"/>
      <c r="UKZ153" s="35"/>
      <c r="ULA153" s="35"/>
      <c r="ULB153" s="35"/>
      <c r="ULC153" s="35"/>
      <c r="ULD153" s="35"/>
      <c r="ULE153" s="35"/>
      <c r="ULF153" s="35"/>
      <c r="ULG153" s="35"/>
      <c r="ULH153" s="35"/>
      <c r="ULI153" s="35"/>
      <c r="ULJ153" s="35"/>
      <c r="ULK153" s="35"/>
      <c r="ULL153" s="35"/>
      <c r="ULM153" s="35"/>
      <c r="ULN153" s="35"/>
      <c r="ULO153" s="35"/>
      <c r="ULP153" s="35"/>
      <c r="ULQ153" s="35"/>
      <c r="ULR153" s="35"/>
      <c r="ULS153" s="35"/>
      <c r="ULT153" s="35"/>
      <c r="ULU153" s="35"/>
      <c r="ULV153" s="35"/>
      <c r="ULW153" s="35"/>
      <c r="ULX153" s="35"/>
      <c r="ULY153" s="35"/>
      <c r="ULZ153" s="35"/>
      <c r="UMA153" s="35"/>
      <c r="UMB153" s="35"/>
      <c r="UMC153" s="35"/>
      <c r="UMD153" s="35"/>
      <c r="UME153" s="35"/>
      <c r="UMF153" s="35"/>
      <c r="UMG153" s="35"/>
      <c r="UMH153" s="35"/>
      <c r="UMI153" s="35"/>
      <c r="UMJ153" s="35"/>
      <c r="UMK153" s="35"/>
      <c r="UML153" s="35"/>
      <c r="UMM153" s="35"/>
      <c r="UMN153" s="35"/>
      <c r="UMO153" s="35"/>
      <c r="UMP153" s="35"/>
      <c r="UMQ153" s="35"/>
      <c r="UMR153" s="35"/>
      <c r="UMS153" s="35"/>
      <c r="UMT153" s="35"/>
      <c r="UMU153" s="35"/>
      <c r="UMV153" s="35"/>
      <c r="UMW153" s="35"/>
      <c r="UMX153" s="35"/>
      <c r="UMY153" s="35"/>
      <c r="UMZ153" s="35"/>
      <c r="UNA153" s="35"/>
      <c r="UNB153" s="35"/>
      <c r="UNI153" s="35"/>
      <c r="UNJ153" s="35"/>
      <c r="UNK153" s="35"/>
      <c r="UNL153" s="35"/>
      <c r="UNM153" s="35"/>
      <c r="UNN153" s="35"/>
      <c r="UNO153" s="35"/>
      <c r="UNP153" s="35"/>
      <c r="UNQ153" s="35"/>
      <c r="UNR153" s="35"/>
      <c r="UNS153" s="35"/>
      <c r="UNT153" s="35"/>
      <c r="UNU153" s="35"/>
      <c r="UNV153" s="35"/>
      <c r="UNW153" s="35"/>
      <c r="UNX153" s="35"/>
      <c r="UNY153" s="35"/>
      <c r="UNZ153" s="35"/>
      <c r="UOA153" s="35"/>
      <c r="UOB153" s="35"/>
      <c r="UOC153" s="35"/>
      <c r="UOD153" s="35"/>
      <c r="UOE153" s="35"/>
      <c r="UOF153" s="35"/>
      <c r="UOG153" s="35"/>
      <c r="UOH153" s="35"/>
      <c r="UOI153" s="35"/>
      <c r="UOJ153" s="35"/>
      <c r="UOK153" s="35"/>
      <c r="UOL153" s="35"/>
      <c r="UOM153" s="35"/>
      <c r="UON153" s="35"/>
      <c r="UOO153" s="35"/>
      <c r="UOP153" s="35"/>
      <c r="UOQ153" s="35"/>
      <c r="UOR153" s="35"/>
      <c r="UOS153" s="35"/>
      <c r="UOT153" s="35"/>
      <c r="UOU153" s="35"/>
      <c r="UOV153" s="35"/>
      <c r="UOW153" s="35"/>
      <c r="UOX153" s="35"/>
      <c r="UOY153" s="35"/>
      <c r="UOZ153" s="35"/>
      <c r="UPA153" s="35"/>
      <c r="UPB153" s="35"/>
      <c r="UPC153" s="35"/>
      <c r="UPD153" s="35"/>
      <c r="UPE153" s="35"/>
      <c r="UPF153" s="35"/>
      <c r="UPG153" s="35"/>
      <c r="UPH153" s="35"/>
      <c r="UPI153" s="35"/>
      <c r="UPJ153" s="35"/>
      <c r="UPK153" s="35"/>
      <c r="UPL153" s="35"/>
      <c r="UPM153" s="35"/>
      <c r="UPN153" s="35"/>
      <c r="UPO153" s="35"/>
      <c r="UPP153" s="35"/>
      <c r="UPQ153" s="35"/>
      <c r="UPR153" s="35"/>
      <c r="UPS153" s="35"/>
      <c r="UPT153" s="35"/>
      <c r="UPU153" s="35"/>
      <c r="UPV153" s="35"/>
      <c r="UPW153" s="35"/>
      <c r="UPX153" s="35"/>
      <c r="UPY153" s="35"/>
      <c r="UPZ153" s="35"/>
      <c r="UQA153" s="35"/>
      <c r="UQB153" s="35"/>
      <c r="UQC153" s="35"/>
      <c r="UQD153" s="35"/>
      <c r="UQE153" s="35"/>
      <c r="UQF153" s="35"/>
      <c r="UQG153" s="35"/>
      <c r="UQH153" s="35"/>
      <c r="UQI153" s="35"/>
      <c r="UQJ153" s="35"/>
      <c r="UQK153" s="35"/>
      <c r="UQL153" s="35"/>
      <c r="UQM153" s="35"/>
      <c r="UQN153" s="35"/>
      <c r="UQO153" s="35"/>
      <c r="UQP153" s="35"/>
      <c r="UQQ153" s="35"/>
      <c r="UQR153" s="35"/>
      <c r="UQS153" s="35"/>
      <c r="UQT153" s="35"/>
      <c r="UQU153" s="35"/>
      <c r="UQV153" s="35"/>
      <c r="UQW153" s="35"/>
      <c r="UQX153" s="35"/>
      <c r="UQY153" s="35"/>
      <c r="UQZ153" s="35"/>
      <c r="URA153" s="35"/>
      <c r="URB153" s="35"/>
      <c r="URC153" s="35"/>
      <c r="URD153" s="35"/>
      <c r="URE153" s="35"/>
      <c r="URF153" s="35"/>
      <c r="URG153" s="35"/>
      <c r="URH153" s="35"/>
      <c r="URI153" s="35"/>
      <c r="URJ153" s="35"/>
      <c r="URK153" s="35"/>
      <c r="URL153" s="35"/>
      <c r="URM153" s="35"/>
      <c r="URN153" s="35"/>
      <c r="URO153" s="35"/>
      <c r="URP153" s="35"/>
      <c r="URQ153" s="35"/>
      <c r="URR153" s="35"/>
      <c r="URS153" s="35"/>
      <c r="URT153" s="35"/>
      <c r="URU153" s="35"/>
      <c r="URV153" s="35"/>
      <c r="URW153" s="35"/>
      <c r="URX153" s="35"/>
      <c r="URY153" s="35"/>
      <c r="URZ153" s="35"/>
      <c r="USA153" s="35"/>
      <c r="USB153" s="35"/>
      <c r="USC153" s="35"/>
      <c r="USD153" s="35"/>
      <c r="USE153" s="35"/>
      <c r="USF153" s="35"/>
      <c r="USG153" s="35"/>
      <c r="USH153" s="35"/>
      <c r="USI153" s="35"/>
      <c r="USJ153" s="35"/>
      <c r="USK153" s="35"/>
      <c r="USL153" s="35"/>
      <c r="USM153" s="35"/>
      <c r="USN153" s="35"/>
      <c r="USO153" s="35"/>
      <c r="USP153" s="35"/>
      <c r="USQ153" s="35"/>
      <c r="USR153" s="35"/>
      <c r="USS153" s="35"/>
      <c r="UST153" s="35"/>
      <c r="USU153" s="35"/>
      <c r="USV153" s="35"/>
      <c r="USW153" s="35"/>
      <c r="USX153" s="35"/>
      <c r="USY153" s="35"/>
      <c r="USZ153" s="35"/>
      <c r="UTA153" s="35"/>
      <c r="UTB153" s="35"/>
      <c r="UTC153" s="35"/>
      <c r="UTD153" s="35"/>
      <c r="UTE153" s="35"/>
      <c r="UTF153" s="35"/>
      <c r="UTG153" s="35"/>
      <c r="UTH153" s="35"/>
      <c r="UTI153" s="35"/>
      <c r="UTJ153" s="35"/>
      <c r="UTK153" s="35"/>
      <c r="UTL153" s="35"/>
      <c r="UTM153" s="35"/>
      <c r="UTN153" s="35"/>
      <c r="UTO153" s="35"/>
      <c r="UTP153" s="35"/>
      <c r="UTQ153" s="35"/>
      <c r="UTR153" s="35"/>
      <c r="UTS153" s="35"/>
      <c r="UTT153" s="35"/>
      <c r="UTU153" s="35"/>
      <c r="UTV153" s="35"/>
      <c r="UTW153" s="35"/>
      <c r="UTX153" s="35"/>
      <c r="UTY153" s="35"/>
      <c r="UTZ153" s="35"/>
      <c r="UUA153" s="35"/>
      <c r="UUB153" s="35"/>
      <c r="UUC153" s="35"/>
      <c r="UUD153" s="35"/>
      <c r="UUE153" s="35"/>
      <c r="UUF153" s="35"/>
      <c r="UUG153" s="35"/>
      <c r="UUH153" s="35"/>
      <c r="UUI153" s="35"/>
      <c r="UUJ153" s="35"/>
      <c r="UUK153" s="35"/>
      <c r="UUL153" s="35"/>
      <c r="UUM153" s="35"/>
      <c r="UUN153" s="35"/>
      <c r="UUO153" s="35"/>
      <c r="UUP153" s="35"/>
      <c r="UUQ153" s="35"/>
      <c r="UUR153" s="35"/>
      <c r="UUS153" s="35"/>
      <c r="UUT153" s="35"/>
      <c r="UUU153" s="35"/>
      <c r="UUV153" s="35"/>
      <c r="UUW153" s="35"/>
      <c r="UUX153" s="35"/>
      <c r="UUY153" s="35"/>
      <c r="UUZ153" s="35"/>
      <c r="UVA153" s="35"/>
      <c r="UVB153" s="35"/>
      <c r="UVC153" s="35"/>
      <c r="UVD153" s="35"/>
      <c r="UVE153" s="35"/>
      <c r="UVF153" s="35"/>
      <c r="UVG153" s="35"/>
      <c r="UVH153" s="35"/>
      <c r="UVI153" s="35"/>
      <c r="UVJ153" s="35"/>
      <c r="UVK153" s="35"/>
      <c r="UVL153" s="35"/>
      <c r="UVM153" s="35"/>
      <c r="UVN153" s="35"/>
      <c r="UVO153" s="35"/>
      <c r="UVP153" s="35"/>
      <c r="UVQ153" s="35"/>
      <c r="UVR153" s="35"/>
      <c r="UVS153" s="35"/>
      <c r="UVT153" s="35"/>
      <c r="UVU153" s="35"/>
      <c r="UVV153" s="35"/>
      <c r="UVW153" s="35"/>
      <c r="UVX153" s="35"/>
      <c r="UVY153" s="35"/>
      <c r="UVZ153" s="35"/>
      <c r="UWA153" s="35"/>
      <c r="UWB153" s="35"/>
      <c r="UWC153" s="35"/>
      <c r="UWD153" s="35"/>
      <c r="UWE153" s="35"/>
      <c r="UWF153" s="35"/>
      <c r="UWG153" s="35"/>
      <c r="UWH153" s="35"/>
      <c r="UWI153" s="35"/>
      <c r="UWJ153" s="35"/>
      <c r="UWK153" s="35"/>
      <c r="UWL153" s="35"/>
      <c r="UWM153" s="35"/>
      <c r="UWN153" s="35"/>
      <c r="UWO153" s="35"/>
      <c r="UWP153" s="35"/>
      <c r="UWQ153" s="35"/>
      <c r="UWR153" s="35"/>
      <c r="UWS153" s="35"/>
      <c r="UWT153" s="35"/>
      <c r="UWU153" s="35"/>
      <c r="UWV153" s="35"/>
      <c r="UWW153" s="35"/>
      <c r="UWX153" s="35"/>
      <c r="UXE153" s="35"/>
      <c r="UXF153" s="35"/>
      <c r="UXG153" s="35"/>
      <c r="UXH153" s="35"/>
      <c r="UXI153" s="35"/>
      <c r="UXJ153" s="35"/>
      <c r="UXK153" s="35"/>
      <c r="UXL153" s="35"/>
      <c r="UXM153" s="35"/>
      <c r="UXN153" s="35"/>
      <c r="UXO153" s="35"/>
      <c r="UXP153" s="35"/>
      <c r="UXQ153" s="35"/>
      <c r="UXR153" s="35"/>
      <c r="UXS153" s="35"/>
      <c r="UXT153" s="35"/>
      <c r="UXU153" s="35"/>
      <c r="UXV153" s="35"/>
      <c r="UXW153" s="35"/>
      <c r="UXX153" s="35"/>
      <c r="UXY153" s="35"/>
      <c r="UXZ153" s="35"/>
      <c r="UYA153" s="35"/>
      <c r="UYB153" s="35"/>
      <c r="UYC153" s="35"/>
      <c r="UYD153" s="35"/>
      <c r="UYE153" s="35"/>
      <c r="UYF153" s="35"/>
      <c r="UYG153" s="35"/>
      <c r="UYH153" s="35"/>
      <c r="UYI153" s="35"/>
      <c r="UYJ153" s="35"/>
      <c r="UYK153" s="35"/>
      <c r="UYL153" s="35"/>
      <c r="UYM153" s="35"/>
      <c r="UYN153" s="35"/>
      <c r="UYO153" s="35"/>
      <c r="UYP153" s="35"/>
      <c r="UYQ153" s="35"/>
      <c r="UYR153" s="35"/>
      <c r="UYS153" s="35"/>
      <c r="UYT153" s="35"/>
      <c r="UYU153" s="35"/>
      <c r="UYV153" s="35"/>
      <c r="UYW153" s="35"/>
      <c r="UYX153" s="35"/>
      <c r="UYY153" s="35"/>
      <c r="UYZ153" s="35"/>
      <c r="UZA153" s="35"/>
      <c r="UZB153" s="35"/>
      <c r="UZC153" s="35"/>
      <c r="UZD153" s="35"/>
      <c r="UZE153" s="35"/>
      <c r="UZF153" s="35"/>
      <c r="UZG153" s="35"/>
      <c r="UZH153" s="35"/>
      <c r="UZI153" s="35"/>
      <c r="UZJ153" s="35"/>
      <c r="UZK153" s="35"/>
      <c r="UZL153" s="35"/>
      <c r="UZM153" s="35"/>
      <c r="UZN153" s="35"/>
      <c r="UZO153" s="35"/>
      <c r="UZP153" s="35"/>
      <c r="UZQ153" s="35"/>
      <c r="UZR153" s="35"/>
      <c r="UZS153" s="35"/>
      <c r="UZT153" s="35"/>
      <c r="UZU153" s="35"/>
      <c r="UZV153" s="35"/>
      <c r="UZW153" s="35"/>
      <c r="UZX153" s="35"/>
      <c r="UZY153" s="35"/>
      <c r="UZZ153" s="35"/>
      <c r="VAA153" s="35"/>
      <c r="VAB153" s="35"/>
      <c r="VAC153" s="35"/>
      <c r="VAD153" s="35"/>
      <c r="VAE153" s="35"/>
      <c r="VAF153" s="35"/>
      <c r="VAG153" s="35"/>
      <c r="VAH153" s="35"/>
      <c r="VAI153" s="35"/>
      <c r="VAJ153" s="35"/>
      <c r="VAK153" s="35"/>
      <c r="VAL153" s="35"/>
      <c r="VAM153" s="35"/>
      <c r="VAN153" s="35"/>
      <c r="VAO153" s="35"/>
      <c r="VAP153" s="35"/>
      <c r="VAQ153" s="35"/>
      <c r="VAR153" s="35"/>
      <c r="VAS153" s="35"/>
      <c r="VAT153" s="35"/>
      <c r="VAU153" s="35"/>
      <c r="VAV153" s="35"/>
      <c r="VAW153" s="35"/>
      <c r="VAX153" s="35"/>
      <c r="VAY153" s="35"/>
      <c r="VAZ153" s="35"/>
      <c r="VBA153" s="35"/>
      <c r="VBB153" s="35"/>
      <c r="VBC153" s="35"/>
      <c r="VBD153" s="35"/>
      <c r="VBE153" s="35"/>
      <c r="VBF153" s="35"/>
      <c r="VBG153" s="35"/>
      <c r="VBH153" s="35"/>
      <c r="VBI153" s="35"/>
      <c r="VBJ153" s="35"/>
      <c r="VBK153" s="35"/>
      <c r="VBL153" s="35"/>
      <c r="VBM153" s="35"/>
      <c r="VBN153" s="35"/>
      <c r="VBO153" s="35"/>
      <c r="VBP153" s="35"/>
      <c r="VBQ153" s="35"/>
      <c r="VBR153" s="35"/>
      <c r="VBS153" s="35"/>
      <c r="VBT153" s="35"/>
      <c r="VBU153" s="35"/>
      <c r="VBV153" s="35"/>
      <c r="VBW153" s="35"/>
      <c r="VBX153" s="35"/>
      <c r="VBY153" s="35"/>
      <c r="VBZ153" s="35"/>
      <c r="VCA153" s="35"/>
      <c r="VCB153" s="35"/>
      <c r="VCC153" s="35"/>
      <c r="VCD153" s="35"/>
      <c r="VCE153" s="35"/>
      <c r="VCF153" s="35"/>
      <c r="VCG153" s="35"/>
      <c r="VCH153" s="35"/>
      <c r="VCI153" s="35"/>
      <c r="VCJ153" s="35"/>
      <c r="VCK153" s="35"/>
      <c r="VCL153" s="35"/>
      <c r="VCM153" s="35"/>
      <c r="VCN153" s="35"/>
      <c r="VCO153" s="35"/>
      <c r="VCP153" s="35"/>
      <c r="VCQ153" s="35"/>
      <c r="VCR153" s="35"/>
      <c r="VCS153" s="35"/>
      <c r="VCT153" s="35"/>
      <c r="VCU153" s="35"/>
      <c r="VCV153" s="35"/>
      <c r="VCW153" s="35"/>
      <c r="VCX153" s="35"/>
      <c r="VCY153" s="35"/>
      <c r="VCZ153" s="35"/>
      <c r="VDA153" s="35"/>
      <c r="VDB153" s="35"/>
      <c r="VDC153" s="35"/>
      <c r="VDD153" s="35"/>
      <c r="VDE153" s="35"/>
      <c r="VDF153" s="35"/>
      <c r="VDG153" s="35"/>
      <c r="VDH153" s="35"/>
      <c r="VDI153" s="35"/>
      <c r="VDJ153" s="35"/>
      <c r="VDK153" s="35"/>
      <c r="VDL153" s="35"/>
      <c r="VDM153" s="35"/>
      <c r="VDN153" s="35"/>
      <c r="VDO153" s="35"/>
      <c r="VDP153" s="35"/>
      <c r="VDQ153" s="35"/>
      <c r="VDR153" s="35"/>
      <c r="VDS153" s="35"/>
      <c r="VDT153" s="35"/>
      <c r="VDU153" s="35"/>
      <c r="VDV153" s="35"/>
      <c r="VDW153" s="35"/>
      <c r="VDX153" s="35"/>
      <c r="VDY153" s="35"/>
      <c r="VDZ153" s="35"/>
      <c r="VEA153" s="35"/>
      <c r="VEB153" s="35"/>
      <c r="VEC153" s="35"/>
      <c r="VED153" s="35"/>
      <c r="VEE153" s="35"/>
      <c r="VEF153" s="35"/>
      <c r="VEG153" s="35"/>
      <c r="VEH153" s="35"/>
      <c r="VEI153" s="35"/>
      <c r="VEJ153" s="35"/>
      <c r="VEK153" s="35"/>
      <c r="VEL153" s="35"/>
      <c r="VEM153" s="35"/>
      <c r="VEN153" s="35"/>
      <c r="VEO153" s="35"/>
      <c r="VEP153" s="35"/>
      <c r="VEQ153" s="35"/>
      <c r="VER153" s="35"/>
      <c r="VES153" s="35"/>
      <c r="VET153" s="35"/>
      <c r="VEU153" s="35"/>
      <c r="VEV153" s="35"/>
      <c r="VEW153" s="35"/>
      <c r="VEX153" s="35"/>
      <c r="VEY153" s="35"/>
      <c r="VEZ153" s="35"/>
      <c r="VFA153" s="35"/>
      <c r="VFB153" s="35"/>
      <c r="VFC153" s="35"/>
      <c r="VFD153" s="35"/>
      <c r="VFE153" s="35"/>
      <c r="VFF153" s="35"/>
      <c r="VFG153" s="35"/>
      <c r="VFH153" s="35"/>
      <c r="VFI153" s="35"/>
      <c r="VFJ153" s="35"/>
      <c r="VFK153" s="35"/>
      <c r="VFL153" s="35"/>
      <c r="VFM153" s="35"/>
      <c r="VFN153" s="35"/>
      <c r="VFO153" s="35"/>
      <c r="VFP153" s="35"/>
      <c r="VFQ153" s="35"/>
      <c r="VFR153" s="35"/>
      <c r="VFS153" s="35"/>
      <c r="VFT153" s="35"/>
      <c r="VFU153" s="35"/>
      <c r="VFV153" s="35"/>
      <c r="VFW153" s="35"/>
      <c r="VFX153" s="35"/>
      <c r="VFY153" s="35"/>
      <c r="VFZ153" s="35"/>
      <c r="VGA153" s="35"/>
      <c r="VGB153" s="35"/>
      <c r="VGC153" s="35"/>
      <c r="VGD153" s="35"/>
      <c r="VGE153" s="35"/>
      <c r="VGF153" s="35"/>
      <c r="VGG153" s="35"/>
      <c r="VGH153" s="35"/>
      <c r="VGI153" s="35"/>
      <c r="VGJ153" s="35"/>
      <c r="VGK153" s="35"/>
      <c r="VGL153" s="35"/>
      <c r="VGM153" s="35"/>
      <c r="VGN153" s="35"/>
      <c r="VGO153" s="35"/>
      <c r="VGP153" s="35"/>
      <c r="VGQ153" s="35"/>
      <c r="VGR153" s="35"/>
      <c r="VGS153" s="35"/>
      <c r="VGT153" s="35"/>
      <c r="VHA153" s="35"/>
      <c r="VHB153" s="35"/>
      <c r="VHC153" s="35"/>
      <c r="VHD153" s="35"/>
      <c r="VHE153" s="35"/>
      <c r="VHF153" s="35"/>
      <c r="VHG153" s="35"/>
      <c r="VHH153" s="35"/>
      <c r="VHI153" s="35"/>
      <c r="VHJ153" s="35"/>
      <c r="VHK153" s="35"/>
      <c r="VHL153" s="35"/>
      <c r="VHM153" s="35"/>
      <c r="VHN153" s="35"/>
      <c r="VHO153" s="35"/>
      <c r="VHP153" s="35"/>
      <c r="VHQ153" s="35"/>
      <c r="VHR153" s="35"/>
      <c r="VHS153" s="35"/>
      <c r="VHT153" s="35"/>
      <c r="VHU153" s="35"/>
      <c r="VHV153" s="35"/>
      <c r="VHW153" s="35"/>
      <c r="VHX153" s="35"/>
      <c r="VHY153" s="35"/>
      <c r="VHZ153" s="35"/>
      <c r="VIA153" s="35"/>
      <c r="VIB153" s="35"/>
      <c r="VIC153" s="35"/>
      <c r="VID153" s="35"/>
      <c r="VIE153" s="35"/>
      <c r="VIF153" s="35"/>
      <c r="VIG153" s="35"/>
      <c r="VIH153" s="35"/>
      <c r="VII153" s="35"/>
      <c r="VIJ153" s="35"/>
      <c r="VIK153" s="35"/>
      <c r="VIL153" s="35"/>
      <c r="VIM153" s="35"/>
      <c r="VIN153" s="35"/>
      <c r="VIO153" s="35"/>
      <c r="VIP153" s="35"/>
      <c r="VIQ153" s="35"/>
      <c r="VIR153" s="35"/>
      <c r="VIS153" s="35"/>
      <c r="VIT153" s="35"/>
      <c r="VIU153" s="35"/>
      <c r="VIV153" s="35"/>
      <c r="VIW153" s="35"/>
      <c r="VIX153" s="35"/>
      <c r="VIY153" s="35"/>
      <c r="VIZ153" s="35"/>
      <c r="VJA153" s="35"/>
      <c r="VJB153" s="35"/>
      <c r="VJC153" s="35"/>
      <c r="VJD153" s="35"/>
      <c r="VJE153" s="35"/>
      <c r="VJF153" s="35"/>
      <c r="VJG153" s="35"/>
      <c r="VJH153" s="35"/>
      <c r="VJI153" s="35"/>
      <c r="VJJ153" s="35"/>
      <c r="VJK153" s="35"/>
      <c r="VJL153" s="35"/>
      <c r="VJM153" s="35"/>
      <c r="VJN153" s="35"/>
      <c r="VJO153" s="35"/>
      <c r="VJP153" s="35"/>
      <c r="VJQ153" s="35"/>
      <c r="VJR153" s="35"/>
      <c r="VJS153" s="35"/>
      <c r="VJT153" s="35"/>
      <c r="VJU153" s="35"/>
      <c r="VJV153" s="35"/>
      <c r="VJW153" s="35"/>
      <c r="VJX153" s="35"/>
      <c r="VJY153" s="35"/>
      <c r="VJZ153" s="35"/>
      <c r="VKA153" s="35"/>
      <c r="VKB153" s="35"/>
      <c r="VKC153" s="35"/>
      <c r="VKD153" s="35"/>
      <c r="VKE153" s="35"/>
      <c r="VKF153" s="35"/>
      <c r="VKG153" s="35"/>
      <c r="VKH153" s="35"/>
      <c r="VKI153" s="35"/>
      <c r="VKJ153" s="35"/>
      <c r="VKK153" s="35"/>
      <c r="VKL153" s="35"/>
      <c r="VKM153" s="35"/>
      <c r="VKN153" s="35"/>
      <c r="VKO153" s="35"/>
      <c r="VKP153" s="35"/>
      <c r="VKQ153" s="35"/>
      <c r="VKR153" s="35"/>
      <c r="VKS153" s="35"/>
      <c r="VKT153" s="35"/>
      <c r="VKU153" s="35"/>
      <c r="VKV153" s="35"/>
      <c r="VKW153" s="35"/>
      <c r="VKX153" s="35"/>
      <c r="VKY153" s="35"/>
      <c r="VKZ153" s="35"/>
      <c r="VLA153" s="35"/>
      <c r="VLB153" s="35"/>
      <c r="VLC153" s="35"/>
      <c r="VLD153" s="35"/>
      <c r="VLE153" s="35"/>
      <c r="VLF153" s="35"/>
      <c r="VLG153" s="35"/>
      <c r="VLH153" s="35"/>
      <c r="VLI153" s="35"/>
      <c r="VLJ153" s="35"/>
      <c r="VLK153" s="35"/>
      <c r="VLL153" s="35"/>
      <c r="VLM153" s="35"/>
      <c r="VLN153" s="35"/>
      <c r="VLO153" s="35"/>
      <c r="VLP153" s="35"/>
      <c r="VLQ153" s="35"/>
      <c r="VLR153" s="35"/>
      <c r="VLS153" s="35"/>
      <c r="VLT153" s="35"/>
      <c r="VLU153" s="35"/>
      <c r="VLV153" s="35"/>
      <c r="VLW153" s="35"/>
      <c r="VLX153" s="35"/>
      <c r="VLY153" s="35"/>
      <c r="VLZ153" s="35"/>
      <c r="VMA153" s="35"/>
      <c r="VMB153" s="35"/>
      <c r="VMC153" s="35"/>
      <c r="VMD153" s="35"/>
      <c r="VME153" s="35"/>
      <c r="VMF153" s="35"/>
      <c r="VMG153" s="35"/>
      <c r="VMH153" s="35"/>
      <c r="VMI153" s="35"/>
      <c r="VMJ153" s="35"/>
      <c r="VMK153" s="35"/>
      <c r="VML153" s="35"/>
      <c r="VMM153" s="35"/>
      <c r="VMN153" s="35"/>
      <c r="VMO153" s="35"/>
      <c r="VMP153" s="35"/>
      <c r="VMQ153" s="35"/>
      <c r="VMR153" s="35"/>
      <c r="VMS153" s="35"/>
      <c r="VMT153" s="35"/>
      <c r="VMU153" s="35"/>
      <c r="VMV153" s="35"/>
      <c r="VMW153" s="35"/>
      <c r="VMX153" s="35"/>
      <c r="VMY153" s="35"/>
      <c r="VMZ153" s="35"/>
      <c r="VNA153" s="35"/>
      <c r="VNB153" s="35"/>
      <c r="VNC153" s="35"/>
      <c r="VND153" s="35"/>
      <c r="VNE153" s="35"/>
      <c r="VNF153" s="35"/>
      <c r="VNG153" s="35"/>
      <c r="VNH153" s="35"/>
      <c r="VNI153" s="35"/>
      <c r="VNJ153" s="35"/>
      <c r="VNK153" s="35"/>
      <c r="VNL153" s="35"/>
      <c r="VNM153" s="35"/>
      <c r="VNN153" s="35"/>
      <c r="VNO153" s="35"/>
      <c r="VNP153" s="35"/>
      <c r="VNQ153" s="35"/>
      <c r="VNR153" s="35"/>
      <c r="VNS153" s="35"/>
      <c r="VNT153" s="35"/>
      <c r="VNU153" s="35"/>
      <c r="VNV153" s="35"/>
      <c r="VNW153" s="35"/>
      <c r="VNX153" s="35"/>
      <c r="VNY153" s="35"/>
      <c r="VNZ153" s="35"/>
      <c r="VOA153" s="35"/>
      <c r="VOB153" s="35"/>
      <c r="VOC153" s="35"/>
      <c r="VOD153" s="35"/>
      <c r="VOE153" s="35"/>
      <c r="VOF153" s="35"/>
      <c r="VOG153" s="35"/>
      <c r="VOH153" s="35"/>
      <c r="VOI153" s="35"/>
      <c r="VOJ153" s="35"/>
      <c r="VOK153" s="35"/>
      <c r="VOL153" s="35"/>
      <c r="VOM153" s="35"/>
      <c r="VON153" s="35"/>
      <c r="VOO153" s="35"/>
      <c r="VOP153" s="35"/>
      <c r="VOQ153" s="35"/>
      <c r="VOR153" s="35"/>
      <c r="VOS153" s="35"/>
      <c r="VOT153" s="35"/>
      <c r="VOU153" s="35"/>
      <c r="VOV153" s="35"/>
      <c r="VOW153" s="35"/>
      <c r="VOX153" s="35"/>
      <c r="VOY153" s="35"/>
      <c r="VOZ153" s="35"/>
      <c r="VPA153" s="35"/>
      <c r="VPB153" s="35"/>
      <c r="VPC153" s="35"/>
      <c r="VPD153" s="35"/>
      <c r="VPE153" s="35"/>
      <c r="VPF153" s="35"/>
      <c r="VPG153" s="35"/>
      <c r="VPH153" s="35"/>
      <c r="VPI153" s="35"/>
      <c r="VPJ153" s="35"/>
      <c r="VPK153" s="35"/>
      <c r="VPL153" s="35"/>
      <c r="VPM153" s="35"/>
      <c r="VPN153" s="35"/>
      <c r="VPO153" s="35"/>
      <c r="VPP153" s="35"/>
      <c r="VPQ153" s="35"/>
      <c r="VPR153" s="35"/>
      <c r="VPS153" s="35"/>
      <c r="VPT153" s="35"/>
      <c r="VPU153" s="35"/>
      <c r="VPV153" s="35"/>
      <c r="VPW153" s="35"/>
      <c r="VPX153" s="35"/>
      <c r="VPY153" s="35"/>
      <c r="VPZ153" s="35"/>
      <c r="VQA153" s="35"/>
      <c r="VQB153" s="35"/>
      <c r="VQC153" s="35"/>
      <c r="VQD153" s="35"/>
      <c r="VQE153" s="35"/>
      <c r="VQF153" s="35"/>
      <c r="VQG153" s="35"/>
      <c r="VQH153" s="35"/>
      <c r="VQI153" s="35"/>
      <c r="VQJ153" s="35"/>
      <c r="VQK153" s="35"/>
      <c r="VQL153" s="35"/>
      <c r="VQM153" s="35"/>
      <c r="VQN153" s="35"/>
      <c r="VQO153" s="35"/>
      <c r="VQP153" s="35"/>
      <c r="VQW153" s="35"/>
      <c r="VQX153" s="35"/>
      <c r="VQY153" s="35"/>
      <c r="VQZ153" s="35"/>
      <c r="VRA153" s="35"/>
      <c r="VRB153" s="35"/>
      <c r="VRC153" s="35"/>
      <c r="VRD153" s="35"/>
      <c r="VRE153" s="35"/>
      <c r="VRF153" s="35"/>
      <c r="VRG153" s="35"/>
      <c r="VRH153" s="35"/>
      <c r="VRI153" s="35"/>
      <c r="VRJ153" s="35"/>
      <c r="VRK153" s="35"/>
      <c r="VRL153" s="35"/>
      <c r="VRM153" s="35"/>
      <c r="VRN153" s="35"/>
      <c r="VRO153" s="35"/>
      <c r="VRP153" s="35"/>
      <c r="VRQ153" s="35"/>
      <c r="VRR153" s="35"/>
      <c r="VRS153" s="35"/>
      <c r="VRT153" s="35"/>
      <c r="VRU153" s="35"/>
      <c r="VRV153" s="35"/>
      <c r="VRW153" s="35"/>
      <c r="VRX153" s="35"/>
      <c r="VRY153" s="35"/>
      <c r="VRZ153" s="35"/>
      <c r="VSA153" s="35"/>
      <c r="VSB153" s="35"/>
      <c r="VSC153" s="35"/>
      <c r="VSD153" s="35"/>
      <c r="VSE153" s="35"/>
      <c r="VSF153" s="35"/>
      <c r="VSG153" s="35"/>
      <c r="VSH153" s="35"/>
      <c r="VSI153" s="35"/>
      <c r="VSJ153" s="35"/>
      <c r="VSK153" s="35"/>
      <c r="VSL153" s="35"/>
      <c r="VSM153" s="35"/>
      <c r="VSN153" s="35"/>
      <c r="VSO153" s="35"/>
      <c r="VSP153" s="35"/>
      <c r="VSQ153" s="35"/>
      <c r="VSR153" s="35"/>
      <c r="VSS153" s="35"/>
      <c r="VST153" s="35"/>
      <c r="VSU153" s="35"/>
      <c r="VSV153" s="35"/>
      <c r="VSW153" s="35"/>
      <c r="VSX153" s="35"/>
      <c r="VSY153" s="35"/>
      <c r="VSZ153" s="35"/>
      <c r="VTA153" s="35"/>
      <c r="VTB153" s="35"/>
      <c r="VTC153" s="35"/>
      <c r="VTD153" s="35"/>
      <c r="VTE153" s="35"/>
      <c r="VTF153" s="35"/>
      <c r="VTG153" s="35"/>
      <c r="VTH153" s="35"/>
      <c r="VTI153" s="35"/>
      <c r="VTJ153" s="35"/>
      <c r="VTK153" s="35"/>
      <c r="VTL153" s="35"/>
      <c r="VTM153" s="35"/>
      <c r="VTN153" s="35"/>
      <c r="VTO153" s="35"/>
      <c r="VTP153" s="35"/>
      <c r="VTQ153" s="35"/>
      <c r="VTR153" s="35"/>
      <c r="VTS153" s="35"/>
      <c r="VTT153" s="35"/>
      <c r="VTU153" s="35"/>
      <c r="VTV153" s="35"/>
      <c r="VTW153" s="35"/>
      <c r="VTX153" s="35"/>
      <c r="VTY153" s="35"/>
      <c r="VTZ153" s="35"/>
      <c r="VUA153" s="35"/>
      <c r="VUB153" s="35"/>
      <c r="VUC153" s="35"/>
      <c r="VUD153" s="35"/>
      <c r="VUE153" s="35"/>
      <c r="VUF153" s="35"/>
      <c r="VUG153" s="35"/>
      <c r="VUH153" s="35"/>
      <c r="VUI153" s="35"/>
      <c r="VUJ153" s="35"/>
      <c r="VUK153" s="35"/>
      <c r="VUL153" s="35"/>
      <c r="VUM153" s="35"/>
      <c r="VUN153" s="35"/>
      <c r="VUO153" s="35"/>
      <c r="VUP153" s="35"/>
      <c r="VUQ153" s="35"/>
      <c r="VUR153" s="35"/>
      <c r="VUS153" s="35"/>
      <c r="VUT153" s="35"/>
      <c r="VUU153" s="35"/>
      <c r="VUV153" s="35"/>
      <c r="VUW153" s="35"/>
      <c r="VUX153" s="35"/>
      <c r="VUY153" s="35"/>
      <c r="VUZ153" s="35"/>
      <c r="VVA153" s="35"/>
      <c r="VVB153" s="35"/>
      <c r="VVC153" s="35"/>
      <c r="VVD153" s="35"/>
      <c r="VVE153" s="35"/>
      <c r="VVF153" s="35"/>
      <c r="VVG153" s="35"/>
      <c r="VVH153" s="35"/>
      <c r="VVI153" s="35"/>
      <c r="VVJ153" s="35"/>
      <c r="VVK153" s="35"/>
      <c r="VVL153" s="35"/>
      <c r="VVM153" s="35"/>
      <c r="VVN153" s="35"/>
      <c r="VVO153" s="35"/>
      <c r="VVP153" s="35"/>
      <c r="VVQ153" s="35"/>
      <c r="VVR153" s="35"/>
      <c r="VVS153" s="35"/>
      <c r="VVT153" s="35"/>
      <c r="VVU153" s="35"/>
      <c r="VVV153" s="35"/>
      <c r="VVW153" s="35"/>
      <c r="VVX153" s="35"/>
      <c r="VVY153" s="35"/>
      <c r="VVZ153" s="35"/>
      <c r="VWA153" s="35"/>
      <c r="VWB153" s="35"/>
      <c r="VWC153" s="35"/>
      <c r="VWD153" s="35"/>
      <c r="VWE153" s="35"/>
      <c r="VWF153" s="35"/>
      <c r="VWG153" s="35"/>
      <c r="VWH153" s="35"/>
      <c r="VWI153" s="35"/>
      <c r="VWJ153" s="35"/>
      <c r="VWK153" s="35"/>
      <c r="VWL153" s="35"/>
      <c r="VWM153" s="35"/>
      <c r="VWN153" s="35"/>
      <c r="VWO153" s="35"/>
      <c r="VWP153" s="35"/>
      <c r="VWQ153" s="35"/>
      <c r="VWR153" s="35"/>
      <c r="VWS153" s="35"/>
      <c r="VWT153" s="35"/>
      <c r="VWU153" s="35"/>
      <c r="VWV153" s="35"/>
      <c r="VWW153" s="35"/>
      <c r="VWX153" s="35"/>
      <c r="VWY153" s="35"/>
      <c r="VWZ153" s="35"/>
      <c r="VXA153" s="35"/>
      <c r="VXB153" s="35"/>
      <c r="VXC153" s="35"/>
      <c r="VXD153" s="35"/>
      <c r="VXE153" s="35"/>
      <c r="VXF153" s="35"/>
      <c r="VXG153" s="35"/>
      <c r="VXH153" s="35"/>
      <c r="VXI153" s="35"/>
      <c r="VXJ153" s="35"/>
      <c r="VXK153" s="35"/>
      <c r="VXL153" s="35"/>
      <c r="VXM153" s="35"/>
      <c r="VXN153" s="35"/>
      <c r="VXO153" s="35"/>
      <c r="VXP153" s="35"/>
      <c r="VXQ153" s="35"/>
      <c r="VXR153" s="35"/>
      <c r="VXS153" s="35"/>
      <c r="VXT153" s="35"/>
      <c r="VXU153" s="35"/>
      <c r="VXV153" s="35"/>
      <c r="VXW153" s="35"/>
      <c r="VXX153" s="35"/>
      <c r="VXY153" s="35"/>
      <c r="VXZ153" s="35"/>
      <c r="VYA153" s="35"/>
      <c r="VYB153" s="35"/>
      <c r="VYC153" s="35"/>
      <c r="VYD153" s="35"/>
      <c r="VYE153" s="35"/>
      <c r="VYF153" s="35"/>
      <c r="VYG153" s="35"/>
      <c r="VYH153" s="35"/>
      <c r="VYI153" s="35"/>
      <c r="VYJ153" s="35"/>
      <c r="VYK153" s="35"/>
      <c r="VYL153" s="35"/>
      <c r="VYM153" s="35"/>
      <c r="VYN153" s="35"/>
      <c r="VYO153" s="35"/>
      <c r="VYP153" s="35"/>
      <c r="VYQ153" s="35"/>
      <c r="VYR153" s="35"/>
      <c r="VYS153" s="35"/>
      <c r="VYT153" s="35"/>
      <c r="VYU153" s="35"/>
      <c r="VYV153" s="35"/>
      <c r="VYW153" s="35"/>
      <c r="VYX153" s="35"/>
      <c r="VYY153" s="35"/>
      <c r="VYZ153" s="35"/>
      <c r="VZA153" s="35"/>
      <c r="VZB153" s="35"/>
      <c r="VZC153" s="35"/>
      <c r="VZD153" s="35"/>
      <c r="VZE153" s="35"/>
      <c r="VZF153" s="35"/>
      <c r="VZG153" s="35"/>
      <c r="VZH153" s="35"/>
      <c r="VZI153" s="35"/>
      <c r="VZJ153" s="35"/>
      <c r="VZK153" s="35"/>
      <c r="VZL153" s="35"/>
      <c r="VZM153" s="35"/>
      <c r="VZN153" s="35"/>
      <c r="VZO153" s="35"/>
      <c r="VZP153" s="35"/>
      <c r="VZQ153" s="35"/>
      <c r="VZR153" s="35"/>
      <c r="VZS153" s="35"/>
      <c r="VZT153" s="35"/>
      <c r="VZU153" s="35"/>
      <c r="VZV153" s="35"/>
      <c r="VZW153" s="35"/>
      <c r="VZX153" s="35"/>
      <c r="VZY153" s="35"/>
      <c r="VZZ153" s="35"/>
      <c r="WAA153" s="35"/>
      <c r="WAB153" s="35"/>
      <c r="WAC153" s="35"/>
      <c r="WAD153" s="35"/>
      <c r="WAE153" s="35"/>
      <c r="WAF153" s="35"/>
      <c r="WAG153" s="35"/>
      <c r="WAH153" s="35"/>
      <c r="WAI153" s="35"/>
      <c r="WAJ153" s="35"/>
      <c r="WAK153" s="35"/>
      <c r="WAL153" s="35"/>
      <c r="WAS153" s="35"/>
      <c r="WAT153" s="35"/>
      <c r="WAU153" s="35"/>
      <c r="WAV153" s="35"/>
      <c r="WAW153" s="35"/>
      <c r="WAX153" s="35"/>
      <c r="WAY153" s="35"/>
      <c r="WAZ153" s="35"/>
      <c r="WBA153" s="35"/>
      <c r="WBB153" s="35"/>
      <c r="WBC153" s="35"/>
      <c r="WBD153" s="35"/>
      <c r="WBE153" s="35"/>
      <c r="WBF153" s="35"/>
      <c r="WBG153" s="35"/>
      <c r="WBH153" s="35"/>
      <c r="WBI153" s="35"/>
      <c r="WBJ153" s="35"/>
      <c r="WBK153" s="35"/>
      <c r="WBL153" s="35"/>
      <c r="WBM153" s="35"/>
      <c r="WBN153" s="35"/>
      <c r="WBO153" s="35"/>
      <c r="WBP153" s="35"/>
      <c r="WBQ153" s="35"/>
      <c r="WBR153" s="35"/>
      <c r="WBS153" s="35"/>
      <c r="WBT153" s="35"/>
      <c r="WBU153" s="35"/>
      <c r="WBV153" s="35"/>
      <c r="WBW153" s="35"/>
      <c r="WBX153" s="35"/>
      <c r="WBY153" s="35"/>
      <c r="WBZ153" s="35"/>
      <c r="WCA153" s="35"/>
      <c r="WCB153" s="35"/>
      <c r="WCC153" s="35"/>
      <c r="WCD153" s="35"/>
      <c r="WCE153" s="35"/>
      <c r="WCF153" s="35"/>
      <c r="WCG153" s="35"/>
      <c r="WCH153" s="35"/>
      <c r="WCI153" s="35"/>
      <c r="WCJ153" s="35"/>
      <c r="WCK153" s="35"/>
      <c r="WCL153" s="35"/>
      <c r="WCM153" s="35"/>
      <c r="WCN153" s="35"/>
      <c r="WCO153" s="35"/>
      <c r="WCP153" s="35"/>
      <c r="WCQ153" s="35"/>
      <c r="WCR153" s="35"/>
      <c r="WCS153" s="35"/>
      <c r="WCT153" s="35"/>
      <c r="WCU153" s="35"/>
      <c r="WCV153" s="35"/>
      <c r="WCW153" s="35"/>
      <c r="WCX153" s="35"/>
      <c r="WCY153" s="35"/>
      <c r="WCZ153" s="35"/>
      <c r="WDA153" s="35"/>
      <c r="WDB153" s="35"/>
      <c r="WDC153" s="35"/>
      <c r="WDD153" s="35"/>
      <c r="WDE153" s="35"/>
      <c r="WDF153" s="35"/>
      <c r="WDG153" s="35"/>
      <c r="WDH153" s="35"/>
      <c r="WDI153" s="35"/>
      <c r="WDJ153" s="35"/>
      <c r="WDK153" s="35"/>
      <c r="WDL153" s="35"/>
      <c r="WDM153" s="35"/>
      <c r="WDN153" s="35"/>
      <c r="WDO153" s="35"/>
      <c r="WDP153" s="35"/>
      <c r="WDQ153" s="35"/>
      <c r="WDR153" s="35"/>
      <c r="WDS153" s="35"/>
      <c r="WDT153" s="35"/>
      <c r="WDU153" s="35"/>
      <c r="WDV153" s="35"/>
      <c r="WDW153" s="35"/>
      <c r="WDX153" s="35"/>
      <c r="WDY153" s="35"/>
      <c r="WDZ153" s="35"/>
      <c r="WEA153" s="35"/>
      <c r="WEB153" s="35"/>
      <c r="WEC153" s="35"/>
      <c r="WED153" s="35"/>
      <c r="WEE153" s="35"/>
      <c r="WEF153" s="35"/>
      <c r="WEG153" s="35"/>
      <c r="WEH153" s="35"/>
      <c r="WEI153" s="35"/>
      <c r="WEJ153" s="35"/>
      <c r="WEK153" s="35"/>
      <c r="WEL153" s="35"/>
      <c r="WEM153" s="35"/>
      <c r="WEN153" s="35"/>
      <c r="WEO153" s="35"/>
      <c r="WEP153" s="35"/>
      <c r="WEQ153" s="35"/>
      <c r="WER153" s="35"/>
      <c r="WES153" s="35"/>
      <c r="WET153" s="35"/>
      <c r="WEU153" s="35"/>
      <c r="WEV153" s="35"/>
      <c r="WEW153" s="35"/>
      <c r="WEX153" s="35"/>
      <c r="WEY153" s="35"/>
      <c r="WEZ153" s="35"/>
      <c r="WFA153" s="35"/>
      <c r="WFB153" s="35"/>
      <c r="WFC153" s="35"/>
      <c r="WFD153" s="35"/>
      <c r="WFE153" s="35"/>
      <c r="WFF153" s="35"/>
      <c r="WFG153" s="35"/>
      <c r="WFH153" s="35"/>
      <c r="WFI153" s="35"/>
      <c r="WFJ153" s="35"/>
      <c r="WFK153" s="35"/>
      <c r="WFL153" s="35"/>
      <c r="WFM153" s="35"/>
      <c r="WFN153" s="35"/>
      <c r="WFO153" s="35"/>
      <c r="WFP153" s="35"/>
      <c r="WFQ153" s="35"/>
      <c r="WFR153" s="35"/>
      <c r="WFS153" s="35"/>
      <c r="WFT153" s="35"/>
      <c r="WFU153" s="35"/>
      <c r="WFV153" s="35"/>
      <c r="WFW153" s="35"/>
      <c r="WFX153" s="35"/>
      <c r="WFY153" s="35"/>
      <c r="WFZ153" s="35"/>
      <c r="WGA153" s="35"/>
      <c r="WGB153" s="35"/>
      <c r="WGC153" s="35"/>
      <c r="WGD153" s="35"/>
      <c r="WGE153" s="35"/>
      <c r="WGF153" s="35"/>
      <c r="WGG153" s="35"/>
      <c r="WGH153" s="35"/>
      <c r="WGI153" s="35"/>
      <c r="WGJ153" s="35"/>
      <c r="WGK153" s="35"/>
      <c r="WGL153" s="35"/>
      <c r="WGM153" s="35"/>
      <c r="WGN153" s="35"/>
      <c r="WGO153" s="35"/>
      <c r="WGP153" s="35"/>
      <c r="WGQ153" s="35"/>
      <c r="WGR153" s="35"/>
      <c r="WGS153" s="35"/>
      <c r="WGT153" s="35"/>
      <c r="WGU153" s="35"/>
      <c r="WGV153" s="35"/>
      <c r="WGW153" s="35"/>
      <c r="WGX153" s="35"/>
      <c r="WGY153" s="35"/>
      <c r="WGZ153" s="35"/>
      <c r="WHA153" s="35"/>
      <c r="WHB153" s="35"/>
      <c r="WHC153" s="35"/>
      <c r="WHD153" s="35"/>
      <c r="WHE153" s="35"/>
      <c r="WHF153" s="35"/>
      <c r="WHG153" s="35"/>
      <c r="WHH153" s="35"/>
      <c r="WHI153" s="35"/>
      <c r="WHJ153" s="35"/>
      <c r="WHK153" s="35"/>
      <c r="WHL153" s="35"/>
      <c r="WHM153" s="35"/>
      <c r="WHN153" s="35"/>
      <c r="WHO153" s="35"/>
      <c r="WHP153" s="35"/>
      <c r="WHQ153" s="35"/>
      <c r="WHR153" s="35"/>
      <c r="WHS153" s="35"/>
      <c r="WHT153" s="35"/>
      <c r="WHU153" s="35"/>
      <c r="WHV153" s="35"/>
      <c r="WHW153" s="35"/>
      <c r="WHX153" s="35"/>
      <c r="WHY153" s="35"/>
      <c r="WHZ153" s="35"/>
      <c r="WIA153" s="35"/>
      <c r="WIB153" s="35"/>
      <c r="WIC153" s="35"/>
      <c r="WID153" s="35"/>
      <c r="WIE153" s="35"/>
      <c r="WIF153" s="35"/>
      <c r="WIG153" s="35"/>
      <c r="WIH153" s="35"/>
      <c r="WII153" s="35"/>
      <c r="WIJ153" s="35"/>
      <c r="WIK153" s="35"/>
      <c r="WIL153" s="35"/>
      <c r="WIM153" s="35"/>
      <c r="WIN153" s="35"/>
      <c r="WIO153" s="35"/>
      <c r="WIP153" s="35"/>
      <c r="WIQ153" s="35"/>
      <c r="WIR153" s="35"/>
      <c r="WIS153" s="35"/>
      <c r="WIT153" s="35"/>
      <c r="WIU153" s="35"/>
      <c r="WIV153" s="35"/>
      <c r="WIW153" s="35"/>
      <c r="WIX153" s="35"/>
      <c r="WIY153" s="35"/>
      <c r="WIZ153" s="35"/>
      <c r="WJA153" s="35"/>
      <c r="WJB153" s="35"/>
      <c r="WJC153" s="35"/>
      <c r="WJD153" s="35"/>
      <c r="WJE153" s="35"/>
      <c r="WJF153" s="35"/>
      <c r="WJG153" s="35"/>
      <c r="WJH153" s="35"/>
      <c r="WJI153" s="35"/>
      <c r="WJJ153" s="35"/>
      <c r="WJK153" s="35"/>
      <c r="WJL153" s="35"/>
      <c r="WJM153" s="35"/>
      <c r="WJN153" s="35"/>
      <c r="WJO153" s="35"/>
      <c r="WJP153" s="35"/>
      <c r="WJQ153" s="35"/>
      <c r="WJR153" s="35"/>
      <c r="WJS153" s="35"/>
      <c r="WJT153" s="35"/>
      <c r="WJU153" s="35"/>
      <c r="WJV153" s="35"/>
      <c r="WJW153" s="35"/>
      <c r="WJX153" s="35"/>
      <c r="WJY153" s="35"/>
      <c r="WJZ153" s="35"/>
      <c r="WKA153" s="35"/>
      <c r="WKB153" s="35"/>
      <c r="WKC153" s="35"/>
      <c r="WKD153" s="35"/>
      <c r="WKE153" s="35"/>
      <c r="WKF153" s="35"/>
      <c r="WKG153" s="35"/>
      <c r="WKH153" s="35"/>
      <c r="WKO153" s="35"/>
      <c r="WKP153" s="35"/>
      <c r="WKQ153" s="35"/>
      <c r="WKR153" s="35"/>
      <c r="WKS153" s="35"/>
      <c r="WKT153" s="35"/>
      <c r="WKU153" s="35"/>
      <c r="WKV153" s="35"/>
      <c r="WKW153" s="35"/>
      <c r="WKX153" s="35"/>
      <c r="WKY153" s="35"/>
      <c r="WKZ153" s="35"/>
      <c r="WLA153" s="35"/>
      <c r="WLB153" s="35"/>
      <c r="WLC153" s="35"/>
      <c r="WLD153" s="35"/>
      <c r="WLE153" s="35"/>
      <c r="WLF153" s="35"/>
      <c r="WLG153" s="35"/>
      <c r="WLH153" s="35"/>
      <c r="WLI153" s="35"/>
      <c r="WLJ153" s="35"/>
      <c r="WLK153" s="35"/>
      <c r="WLL153" s="35"/>
      <c r="WLM153" s="35"/>
      <c r="WLN153" s="35"/>
      <c r="WLO153" s="35"/>
      <c r="WLP153" s="35"/>
      <c r="WLQ153" s="35"/>
      <c r="WLR153" s="35"/>
      <c r="WLS153" s="35"/>
      <c r="WLT153" s="35"/>
      <c r="WLU153" s="35"/>
      <c r="WLV153" s="35"/>
      <c r="WLW153" s="35"/>
      <c r="WLX153" s="35"/>
      <c r="WLY153" s="35"/>
      <c r="WLZ153" s="35"/>
      <c r="WMA153" s="35"/>
      <c r="WMB153" s="35"/>
      <c r="WMC153" s="35"/>
      <c r="WMD153" s="35"/>
      <c r="WME153" s="35"/>
      <c r="WMF153" s="35"/>
      <c r="WMG153" s="35"/>
      <c r="WMH153" s="35"/>
      <c r="WMI153" s="35"/>
      <c r="WMJ153" s="35"/>
      <c r="WMK153" s="35"/>
      <c r="WML153" s="35"/>
      <c r="WMM153" s="35"/>
      <c r="WMN153" s="35"/>
      <c r="WMO153" s="35"/>
      <c r="WMP153" s="35"/>
      <c r="WMQ153" s="35"/>
      <c r="WMR153" s="35"/>
      <c r="WMS153" s="35"/>
      <c r="WMT153" s="35"/>
      <c r="WMU153" s="35"/>
      <c r="WMV153" s="35"/>
      <c r="WMW153" s="35"/>
      <c r="WMX153" s="35"/>
      <c r="WMY153" s="35"/>
      <c r="WMZ153" s="35"/>
      <c r="WNA153" s="35"/>
      <c r="WNB153" s="35"/>
      <c r="WNC153" s="35"/>
      <c r="WND153" s="35"/>
      <c r="WNE153" s="35"/>
      <c r="WNF153" s="35"/>
      <c r="WNG153" s="35"/>
      <c r="WNH153" s="35"/>
      <c r="WNI153" s="35"/>
      <c r="WNJ153" s="35"/>
      <c r="WNK153" s="35"/>
      <c r="WNL153" s="35"/>
      <c r="WNM153" s="35"/>
      <c r="WNN153" s="35"/>
      <c r="WNO153" s="35"/>
      <c r="WNP153" s="35"/>
      <c r="WNQ153" s="35"/>
      <c r="WNR153" s="35"/>
      <c r="WNS153" s="35"/>
      <c r="WNT153" s="35"/>
      <c r="WNU153" s="35"/>
      <c r="WNV153" s="35"/>
      <c r="WNW153" s="35"/>
      <c r="WNX153" s="35"/>
      <c r="WNY153" s="35"/>
      <c r="WNZ153" s="35"/>
      <c r="WOA153" s="35"/>
      <c r="WOB153" s="35"/>
      <c r="WOC153" s="35"/>
      <c r="WOD153" s="35"/>
      <c r="WOE153" s="35"/>
      <c r="WOF153" s="35"/>
      <c r="WOG153" s="35"/>
      <c r="WOH153" s="35"/>
      <c r="WOI153" s="35"/>
      <c r="WOJ153" s="35"/>
      <c r="WOK153" s="35"/>
      <c r="WOL153" s="35"/>
      <c r="WOM153" s="35"/>
      <c r="WON153" s="35"/>
      <c r="WOO153" s="35"/>
      <c r="WOP153" s="35"/>
      <c r="WOQ153" s="35"/>
      <c r="WOR153" s="35"/>
      <c r="WOS153" s="35"/>
      <c r="WOT153" s="35"/>
      <c r="WOU153" s="35"/>
      <c r="WOV153" s="35"/>
      <c r="WOW153" s="35"/>
      <c r="WOX153" s="35"/>
      <c r="WOY153" s="35"/>
      <c r="WOZ153" s="35"/>
      <c r="WPA153" s="35"/>
      <c r="WPB153" s="35"/>
      <c r="WPC153" s="35"/>
      <c r="WPD153" s="35"/>
      <c r="WPE153" s="35"/>
      <c r="WPF153" s="35"/>
      <c r="WPG153" s="35"/>
      <c r="WPH153" s="35"/>
      <c r="WPI153" s="35"/>
      <c r="WPJ153" s="35"/>
      <c r="WPK153" s="35"/>
      <c r="WPL153" s="35"/>
      <c r="WPM153" s="35"/>
      <c r="WPN153" s="35"/>
      <c r="WPO153" s="35"/>
      <c r="WPP153" s="35"/>
      <c r="WPQ153" s="35"/>
      <c r="WPR153" s="35"/>
      <c r="WPS153" s="35"/>
      <c r="WPT153" s="35"/>
      <c r="WPU153" s="35"/>
      <c r="WPV153" s="35"/>
      <c r="WPW153" s="35"/>
      <c r="WPX153" s="35"/>
      <c r="WPY153" s="35"/>
      <c r="WPZ153" s="35"/>
      <c r="WQA153" s="35"/>
      <c r="WQB153" s="35"/>
      <c r="WQC153" s="35"/>
      <c r="WQD153" s="35"/>
      <c r="WQE153" s="35"/>
      <c r="WQF153" s="35"/>
      <c r="WQG153" s="35"/>
      <c r="WQH153" s="35"/>
      <c r="WQI153" s="35"/>
      <c r="WQJ153" s="35"/>
      <c r="WQK153" s="35"/>
      <c r="WQL153" s="35"/>
      <c r="WQM153" s="35"/>
      <c r="WQN153" s="35"/>
      <c r="WQO153" s="35"/>
      <c r="WQP153" s="35"/>
      <c r="WQQ153" s="35"/>
      <c r="WQR153" s="35"/>
      <c r="WQS153" s="35"/>
      <c r="WQT153" s="35"/>
      <c r="WQU153" s="35"/>
      <c r="WQV153" s="35"/>
      <c r="WQW153" s="35"/>
      <c r="WQX153" s="35"/>
      <c r="WQY153" s="35"/>
      <c r="WQZ153" s="35"/>
      <c r="WRA153" s="35"/>
      <c r="WRB153" s="35"/>
      <c r="WRC153" s="35"/>
      <c r="WRD153" s="35"/>
      <c r="WRE153" s="35"/>
      <c r="WRF153" s="35"/>
      <c r="WRG153" s="35"/>
      <c r="WRH153" s="35"/>
      <c r="WRI153" s="35"/>
      <c r="WRJ153" s="35"/>
      <c r="WRK153" s="35"/>
      <c r="WRL153" s="35"/>
      <c r="WRM153" s="35"/>
      <c r="WRN153" s="35"/>
      <c r="WRO153" s="35"/>
      <c r="WRP153" s="35"/>
      <c r="WRQ153" s="35"/>
      <c r="WRR153" s="35"/>
      <c r="WRS153" s="35"/>
      <c r="WRT153" s="35"/>
      <c r="WRU153" s="35"/>
      <c r="WRV153" s="35"/>
      <c r="WRW153" s="35"/>
      <c r="WRX153" s="35"/>
      <c r="WRY153" s="35"/>
      <c r="WRZ153" s="35"/>
      <c r="WSA153" s="35"/>
      <c r="WSB153" s="35"/>
      <c r="WSC153" s="35"/>
      <c r="WSD153" s="35"/>
      <c r="WSE153" s="35"/>
      <c r="WSF153" s="35"/>
      <c r="WSG153" s="35"/>
      <c r="WSH153" s="35"/>
      <c r="WSI153" s="35"/>
      <c r="WSJ153" s="35"/>
      <c r="WSK153" s="35"/>
      <c r="WSL153" s="35"/>
      <c r="WSM153" s="35"/>
      <c r="WSN153" s="35"/>
      <c r="WSO153" s="35"/>
      <c r="WSP153" s="35"/>
      <c r="WSQ153" s="35"/>
      <c r="WSR153" s="35"/>
      <c r="WSS153" s="35"/>
      <c r="WST153" s="35"/>
      <c r="WSU153" s="35"/>
      <c r="WSV153" s="35"/>
      <c r="WSW153" s="35"/>
      <c r="WSX153" s="35"/>
      <c r="WSY153" s="35"/>
      <c r="WSZ153" s="35"/>
      <c r="WTA153" s="35"/>
      <c r="WTB153" s="35"/>
      <c r="WTC153" s="35"/>
      <c r="WTD153" s="35"/>
      <c r="WTE153" s="35"/>
      <c r="WTF153" s="35"/>
      <c r="WTG153" s="35"/>
      <c r="WTH153" s="35"/>
      <c r="WTI153" s="35"/>
      <c r="WTJ153" s="35"/>
      <c r="WTK153" s="35"/>
      <c r="WTL153" s="35"/>
      <c r="WTM153" s="35"/>
      <c r="WTN153" s="35"/>
      <c r="WTO153" s="35"/>
      <c r="WTP153" s="35"/>
      <c r="WTQ153" s="35"/>
      <c r="WTR153" s="35"/>
      <c r="WTS153" s="35"/>
      <c r="WTT153" s="35"/>
      <c r="WTU153" s="35"/>
      <c r="WTV153" s="35"/>
      <c r="WTW153" s="35"/>
      <c r="WTX153" s="35"/>
      <c r="WTY153" s="35"/>
      <c r="WTZ153" s="35"/>
      <c r="WUA153" s="35"/>
      <c r="WUB153" s="35"/>
      <c r="WUC153" s="35"/>
      <c r="WUD153" s="35"/>
      <c r="WUK153" s="35"/>
      <c r="WUL153" s="35"/>
      <c r="WUM153" s="35"/>
      <c r="WUN153" s="35"/>
      <c r="WUO153" s="35"/>
      <c r="WUP153" s="35"/>
      <c r="WUQ153" s="35"/>
      <c r="WUR153" s="35"/>
      <c r="WUS153" s="35"/>
      <c r="WUT153" s="35"/>
      <c r="WUU153" s="35"/>
      <c r="WUV153" s="35"/>
      <c r="WUW153" s="35"/>
      <c r="WUX153" s="35"/>
      <c r="WUY153" s="35"/>
      <c r="WUZ153" s="35"/>
      <c r="WVA153" s="35"/>
      <c r="WVB153" s="35"/>
      <c r="WVC153" s="35"/>
      <c r="WVD153" s="35"/>
      <c r="WVE153" s="35"/>
      <c r="WVF153" s="35"/>
      <c r="WVG153" s="35"/>
      <c r="WVH153" s="35"/>
      <c r="WVI153" s="35"/>
      <c r="WVJ153" s="35"/>
      <c r="WVK153" s="35"/>
      <c r="WVL153" s="35"/>
      <c r="WVM153" s="35"/>
      <c r="WVN153" s="35"/>
      <c r="WVO153" s="35"/>
      <c r="WVP153" s="35"/>
      <c r="WVQ153" s="35"/>
      <c r="WVR153" s="35"/>
      <c r="WVS153" s="35"/>
      <c r="WVT153" s="35"/>
      <c r="WVU153" s="35"/>
      <c r="WVV153" s="35"/>
      <c r="WVW153" s="35"/>
      <c r="WVX153" s="35"/>
      <c r="WVY153" s="35"/>
      <c r="WVZ153" s="35"/>
      <c r="WWA153" s="35"/>
      <c r="WWB153" s="35"/>
      <c r="WWC153" s="35"/>
      <c r="WWD153" s="35"/>
      <c r="WWE153" s="35"/>
      <c r="WWF153" s="35"/>
      <c r="WWG153" s="35"/>
      <c r="WWH153" s="35"/>
      <c r="WWI153" s="35"/>
      <c r="WWJ153" s="35"/>
      <c r="WWK153" s="35"/>
      <c r="WWL153" s="35"/>
      <c r="WWM153" s="35"/>
      <c r="WWN153" s="35"/>
      <c r="WWO153" s="35"/>
      <c r="WWP153" s="35"/>
      <c r="WWQ153" s="35"/>
      <c r="WWR153" s="35"/>
      <c r="WWS153" s="35"/>
      <c r="WWT153" s="35"/>
      <c r="WWU153" s="35"/>
      <c r="WWV153" s="35"/>
      <c r="WWW153" s="35"/>
      <c r="WWX153" s="35"/>
      <c r="WWY153" s="35"/>
      <c r="WWZ153" s="35"/>
      <c r="WXA153" s="35"/>
      <c r="WXB153" s="35"/>
      <c r="WXC153" s="35"/>
      <c r="WXD153" s="35"/>
      <c r="WXE153" s="35"/>
      <c r="WXF153" s="35"/>
      <c r="WXG153" s="35"/>
      <c r="WXH153" s="35"/>
      <c r="WXI153" s="35"/>
      <c r="WXJ153" s="35"/>
      <c r="WXK153" s="35"/>
      <c r="WXL153" s="35"/>
      <c r="WXM153" s="35"/>
      <c r="WXN153" s="35"/>
      <c r="WXO153" s="35"/>
      <c r="WXP153" s="35"/>
      <c r="WXQ153" s="35"/>
      <c r="WXR153" s="35"/>
      <c r="WXS153" s="35"/>
      <c r="WXT153" s="35"/>
      <c r="WXU153" s="35"/>
      <c r="WXV153" s="35"/>
      <c r="WXW153" s="35"/>
      <c r="WXX153" s="35"/>
      <c r="WXY153" s="35"/>
      <c r="WXZ153" s="35"/>
      <c r="WYA153" s="35"/>
      <c r="WYB153" s="35"/>
      <c r="WYC153" s="35"/>
      <c r="WYD153" s="35"/>
      <c r="WYE153" s="35"/>
      <c r="WYF153" s="35"/>
      <c r="WYG153" s="35"/>
      <c r="WYH153" s="35"/>
      <c r="WYI153" s="35"/>
      <c r="WYJ153" s="35"/>
      <c r="WYK153" s="35"/>
      <c r="WYL153" s="35"/>
      <c r="WYM153" s="35"/>
      <c r="WYN153" s="35"/>
      <c r="WYO153" s="35"/>
      <c r="WYP153" s="35"/>
      <c r="WYQ153" s="35"/>
      <c r="WYR153" s="35"/>
      <c r="WYS153" s="35"/>
      <c r="WYT153" s="35"/>
      <c r="WYU153" s="35"/>
      <c r="WYV153" s="35"/>
      <c r="WYW153" s="35"/>
      <c r="WYX153" s="35"/>
      <c r="WYY153" s="35"/>
      <c r="WYZ153" s="35"/>
      <c r="WZA153" s="35"/>
      <c r="WZB153" s="35"/>
      <c r="WZC153" s="35"/>
      <c r="WZD153" s="35"/>
      <c r="WZE153" s="35"/>
      <c r="WZF153" s="35"/>
      <c r="WZG153" s="35"/>
      <c r="WZH153" s="35"/>
      <c r="WZI153" s="35"/>
      <c r="WZJ153" s="35"/>
      <c r="WZK153" s="35"/>
      <c r="WZL153" s="35"/>
      <c r="WZM153" s="35"/>
      <c r="WZN153" s="35"/>
      <c r="WZO153" s="35"/>
      <c r="WZP153" s="35"/>
      <c r="WZQ153" s="35"/>
      <c r="WZR153" s="35"/>
      <c r="WZS153" s="35"/>
      <c r="WZT153" s="35"/>
      <c r="WZU153" s="35"/>
      <c r="WZV153" s="35"/>
      <c r="WZW153" s="35"/>
      <c r="WZX153" s="35"/>
      <c r="WZY153" s="35"/>
      <c r="WZZ153" s="35"/>
      <c r="XAA153" s="35"/>
      <c r="XAB153" s="35"/>
      <c r="XAC153" s="35"/>
      <c r="XAD153" s="35"/>
      <c r="XAE153" s="35"/>
      <c r="XAF153" s="35"/>
      <c r="XAG153" s="35"/>
      <c r="XAH153" s="35"/>
      <c r="XAI153" s="35"/>
      <c r="XAJ153" s="35"/>
      <c r="XAK153" s="35"/>
      <c r="XAL153" s="35"/>
      <c r="XAM153" s="35"/>
      <c r="XAN153" s="35"/>
      <c r="XAO153" s="35"/>
      <c r="XAP153" s="35"/>
      <c r="XAQ153" s="35"/>
      <c r="XAR153" s="35"/>
      <c r="XAS153" s="35"/>
      <c r="XAT153" s="35"/>
      <c r="XAU153" s="35"/>
      <c r="XAV153" s="35"/>
      <c r="XAW153" s="35"/>
      <c r="XAX153" s="35"/>
      <c r="XAY153" s="35"/>
      <c r="XAZ153" s="35"/>
      <c r="XBA153" s="35"/>
      <c r="XBB153" s="35"/>
      <c r="XBC153" s="35"/>
      <c r="XBD153" s="35"/>
      <c r="XBE153" s="35"/>
      <c r="XBF153" s="35"/>
      <c r="XBG153" s="35"/>
      <c r="XBH153" s="35"/>
      <c r="XBI153" s="35"/>
      <c r="XBJ153" s="35"/>
      <c r="XBK153" s="35"/>
      <c r="XBL153" s="35"/>
      <c r="XBM153" s="35"/>
      <c r="XBN153" s="35"/>
      <c r="XBO153" s="35"/>
      <c r="XBP153" s="35"/>
      <c r="XBQ153" s="35"/>
      <c r="XBR153" s="35"/>
      <c r="XBS153" s="35"/>
      <c r="XBT153" s="35"/>
      <c r="XBU153" s="35"/>
      <c r="XBV153" s="35"/>
      <c r="XBW153" s="35"/>
      <c r="XBX153" s="35"/>
      <c r="XBY153" s="35"/>
      <c r="XBZ153" s="35"/>
      <c r="XCA153" s="35"/>
      <c r="XCB153" s="35"/>
      <c r="XCC153" s="35"/>
      <c r="XCD153" s="35"/>
      <c r="XCE153" s="35"/>
      <c r="XCF153" s="35"/>
      <c r="XCG153" s="35"/>
      <c r="XCH153" s="35"/>
      <c r="XCI153" s="35"/>
      <c r="XCJ153" s="35"/>
      <c r="XCK153" s="35"/>
      <c r="XCL153" s="35"/>
      <c r="XCM153" s="35"/>
      <c r="XCN153" s="35"/>
      <c r="XCO153" s="35"/>
      <c r="XCP153" s="35"/>
      <c r="XCQ153" s="35"/>
      <c r="XCR153" s="35"/>
      <c r="XCS153" s="35"/>
      <c r="XCT153" s="35"/>
      <c r="XCU153" s="35"/>
      <c r="XCV153" s="35"/>
      <c r="XCW153" s="35"/>
      <c r="XCX153" s="35"/>
      <c r="XCY153" s="35"/>
      <c r="XCZ153" s="35"/>
      <c r="XDA153" s="35"/>
      <c r="XDB153" s="35"/>
      <c r="XDC153" s="35"/>
      <c r="XDD153" s="35"/>
      <c r="XDE153" s="35"/>
      <c r="XDF153" s="35"/>
      <c r="XDG153" s="35"/>
      <c r="XDH153" s="35"/>
      <c r="XDI153" s="35"/>
      <c r="XDJ153" s="35"/>
      <c r="XDK153" s="35"/>
      <c r="XDL153" s="35"/>
      <c r="XDM153" s="35"/>
      <c r="XDN153" s="35"/>
      <c r="XDO153" s="35"/>
      <c r="XDP153" s="35"/>
      <c r="XDQ153" s="35"/>
      <c r="XDR153" s="35"/>
      <c r="XDS153" s="35"/>
      <c r="XDT153" s="35"/>
      <c r="XDU153" s="35"/>
    </row>
    <row r="154" spans="1:16349" s="6" customFormat="1" ht="30.75" x14ac:dyDescent="0.25">
      <c r="A154" s="18" t="s">
        <v>61</v>
      </c>
      <c r="B154" s="211">
        <v>3210000000</v>
      </c>
      <c r="C154" s="211">
        <v>200</v>
      </c>
      <c r="D154" s="175">
        <v>300000</v>
      </c>
      <c r="E154" s="175">
        <v>300000</v>
      </c>
      <c r="F154" s="175">
        <v>300000</v>
      </c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  <c r="QR154" s="35"/>
      <c r="QS154" s="35"/>
      <c r="QT154" s="35"/>
      <c r="QU154" s="35"/>
      <c r="QV154" s="35"/>
      <c r="QW154" s="35"/>
      <c r="QX154" s="35"/>
      <c r="QY154" s="35"/>
      <c r="QZ154" s="35"/>
      <c r="RA154" s="35"/>
      <c r="RB154" s="35"/>
      <c r="RC154" s="35"/>
      <c r="RD154" s="35"/>
      <c r="RE154" s="35"/>
      <c r="RF154" s="35"/>
      <c r="RG154" s="35"/>
      <c r="RH154" s="35"/>
      <c r="RI154" s="35"/>
      <c r="RJ154" s="35"/>
      <c r="RK154" s="35"/>
      <c r="RL154" s="35"/>
      <c r="RM154" s="35"/>
      <c r="RN154" s="35"/>
      <c r="RU154" s="35"/>
      <c r="RV154" s="35"/>
      <c r="RW154" s="35"/>
      <c r="RX154" s="35"/>
      <c r="RY154" s="35"/>
      <c r="RZ154" s="35"/>
      <c r="SA154" s="35"/>
      <c r="SB154" s="35"/>
      <c r="SC154" s="35"/>
      <c r="SD154" s="35"/>
      <c r="SE154" s="35"/>
      <c r="SF154" s="35"/>
      <c r="SG154" s="35"/>
      <c r="SH154" s="35"/>
      <c r="SI154" s="35"/>
      <c r="SJ154" s="35"/>
      <c r="SK154" s="35"/>
      <c r="SL154" s="35"/>
      <c r="SM154" s="35"/>
      <c r="SN154" s="35"/>
      <c r="SO154" s="35"/>
      <c r="SP154" s="35"/>
      <c r="SQ154" s="35"/>
      <c r="SR154" s="35"/>
      <c r="SS154" s="35"/>
      <c r="ST154" s="35"/>
      <c r="SU154" s="35"/>
      <c r="SV154" s="35"/>
      <c r="SW154" s="35"/>
      <c r="SX154" s="35"/>
      <c r="SY154" s="35"/>
      <c r="SZ154" s="35"/>
      <c r="TA154" s="35"/>
      <c r="TB154" s="35"/>
      <c r="TC154" s="35"/>
      <c r="TD154" s="35"/>
      <c r="TE154" s="35"/>
      <c r="TF154" s="35"/>
      <c r="TG154" s="35"/>
      <c r="TH154" s="35"/>
      <c r="TI154" s="35"/>
      <c r="TJ154" s="35"/>
      <c r="TK154" s="35"/>
      <c r="TL154" s="35"/>
      <c r="TM154" s="35"/>
      <c r="TN154" s="35"/>
      <c r="TO154" s="35"/>
      <c r="TP154" s="35"/>
      <c r="TQ154" s="35"/>
      <c r="TR154" s="35"/>
      <c r="TS154" s="35"/>
      <c r="TT154" s="35"/>
      <c r="TU154" s="35"/>
      <c r="TV154" s="35"/>
      <c r="TW154" s="35"/>
      <c r="TX154" s="35"/>
      <c r="TY154" s="35"/>
      <c r="TZ154" s="35"/>
      <c r="UA154" s="35"/>
      <c r="UB154" s="35"/>
      <c r="UC154" s="35"/>
      <c r="UD154" s="35"/>
      <c r="UE154" s="35"/>
      <c r="UF154" s="35"/>
      <c r="UG154" s="35"/>
      <c r="UH154" s="35"/>
      <c r="UI154" s="35"/>
      <c r="UJ154" s="35"/>
      <c r="UK154" s="35"/>
      <c r="UL154" s="35"/>
      <c r="UM154" s="35"/>
      <c r="UN154" s="35"/>
      <c r="UO154" s="35"/>
      <c r="UP154" s="35"/>
      <c r="UQ154" s="35"/>
      <c r="UR154" s="35"/>
      <c r="US154" s="35"/>
      <c r="UT154" s="35"/>
      <c r="UU154" s="35"/>
      <c r="UV154" s="35"/>
      <c r="UW154" s="35"/>
      <c r="UX154" s="35"/>
      <c r="UY154" s="35"/>
      <c r="UZ154" s="35"/>
      <c r="VA154" s="35"/>
      <c r="VB154" s="35"/>
      <c r="VC154" s="35"/>
      <c r="VD154" s="35"/>
      <c r="VE154" s="35"/>
      <c r="VF154" s="35"/>
      <c r="VG154" s="35"/>
      <c r="VH154" s="35"/>
      <c r="VI154" s="35"/>
      <c r="VJ154" s="35"/>
      <c r="VK154" s="35"/>
      <c r="VL154" s="35"/>
      <c r="VM154" s="35"/>
      <c r="VN154" s="35"/>
      <c r="VO154" s="35"/>
      <c r="VP154" s="35"/>
      <c r="VQ154" s="35"/>
      <c r="VR154" s="35"/>
      <c r="VS154" s="35"/>
      <c r="VT154" s="35"/>
      <c r="VU154" s="35"/>
      <c r="VV154" s="35"/>
      <c r="VW154" s="35"/>
      <c r="VX154" s="35"/>
      <c r="VY154" s="35"/>
      <c r="VZ154" s="35"/>
      <c r="WA154" s="35"/>
      <c r="WB154" s="35"/>
      <c r="WC154" s="35"/>
      <c r="WD154" s="35"/>
      <c r="WE154" s="35"/>
      <c r="WF154" s="35"/>
      <c r="WG154" s="35"/>
      <c r="WH154" s="35"/>
      <c r="WI154" s="35"/>
      <c r="WJ154" s="35"/>
      <c r="WK154" s="35"/>
      <c r="WL154" s="35"/>
      <c r="WM154" s="35"/>
      <c r="WN154" s="35"/>
      <c r="WO154" s="35"/>
      <c r="WP154" s="35"/>
      <c r="WQ154" s="35"/>
      <c r="WR154" s="35"/>
      <c r="WS154" s="35"/>
      <c r="WT154" s="35"/>
      <c r="WU154" s="35"/>
      <c r="WV154" s="35"/>
      <c r="WW154" s="35"/>
      <c r="WX154" s="35"/>
      <c r="WY154" s="35"/>
      <c r="WZ154" s="35"/>
      <c r="XA154" s="35"/>
      <c r="XB154" s="35"/>
      <c r="XC154" s="35"/>
      <c r="XD154" s="35"/>
      <c r="XE154" s="35"/>
      <c r="XF154" s="35"/>
      <c r="XG154" s="35"/>
      <c r="XH154" s="35"/>
      <c r="XI154" s="35"/>
      <c r="XJ154" s="35"/>
      <c r="XK154" s="35"/>
      <c r="XL154" s="35"/>
      <c r="XM154" s="35"/>
      <c r="XN154" s="35"/>
      <c r="XO154" s="35"/>
      <c r="XP154" s="35"/>
      <c r="XQ154" s="35"/>
      <c r="XR154" s="35"/>
      <c r="XS154" s="35"/>
      <c r="XT154" s="35"/>
      <c r="XU154" s="35"/>
      <c r="XV154" s="35"/>
      <c r="XW154" s="35"/>
      <c r="XX154" s="35"/>
      <c r="XY154" s="35"/>
      <c r="XZ154" s="35"/>
      <c r="YA154" s="35"/>
      <c r="YB154" s="35"/>
      <c r="YC154" s="35"/>
      <c r="YD154" s="35"/>
      <c r="YE154" s="35"/>
      <c r="YF154" s="35"/>
      <c r="YG154" s="35"/>
      <c r="YH154" s="35"/>
      <c r="YI154" s="35"/>
      <c r="YJ154" s="35"/>
      <c r="YK154" s="35"/>
      <c r="YL154" s="35"/>
      <c r="YM154" s="35"/>
      <c r="YN154" s="35"/>
      <c r="YO154" s="35"/>
      <c r="YP154" s="35"/>
      <c r="YQ154" s="35"/>
      <c r="YR154" s="35"/>
      <c r="YS154" s="35"/>
      <c r="YT154" s="35"/>
      <c r="YU154" s="35"/>
      <c r="YV154" s="35"/>
      <c r="YW154" s="35"/>
      <c r="YX154" s="35"/>
      <c r="YY154" s="35"/>
      <c r="YZ154" s="35"/>
      <c r="ZA154" s="35"/>
      <c r="ZB154" s="35"/>
      <c r="ZC154" s="35"/>
      <c r="ZD154" s="35"/>
      <c r="ZE154" s="35"/>
      <c r="ZF154" s="35"/>
      <c r="ZG154" s="35"/>
      <c r="ZH154" s="35"/>
      <c r="ZI154" s="35"/>
      <c r="ZJ154" s="35"/>
      <c r="ZK154" s="35"/>
      <c r="ZL154" s="35"/>
      <c r="ZM154" s="35"/>
      <c r="ZN154" s="35"/>
      <c r="ZO154" s="35"/>
      <c r="ZP154" s="35"/>
      <c r="ZQ154" s="35"/>
      <c r="ZR154" s="35"/>
      <c r="ZS154" s="35"/>
      <c r="ZT154" s="35"/>
      <c r="ZU154" s="35"/>
      <c r="ZV154" s="35"/>
      <c r="ZW154" s="35"/>
      <c r="ZX154" s="35"/>
      <c r="ZY154" s="35"/>
      <c r="ZZ154" s="35"/>
      <c r="AAA154" s="35"/>
      <c r="AAB154" s="35"/>
      <c r="AAC154" s="35"/>
      <c r="AAD154" s="35"/>
      <c r="AAE154" s="35"/>
      <c r="AAF154" s="35"/>
      <c r="AAG154" s="35"/>
      <c r="AAH154" s="35"/>
      <c r="AAI154" s="35"/>
      <c r="AAJ154" s="35"/>
      <c r="AAK154" s="35"/>
      <c r="AAL154" s="35"/>
      <c r="AAM154" s="35"/>
      <c r="AAN154" s="35"/>
      <c r="AAO154" s="35"/>
      <c r="AAP154" s="35"/>
      <c r="AAQ154" s="35"/>
      <c r="AAR154" s="35"/>
      <c r="AAS154" s="35"/>
      <c r="AAT154" s="35"/>
      <c r="AAU154" s="35"/>
      <c r="AAV154" s="35"/>
      <c r="AAW154" s="35"/>
      <c r="AAX154" s="35"/>
      <c r="AAY154" s="35"/>
      <c r="AAZ154" s="35"/>
      <c r="ABA154" s="35"/>
      <c r="ABB154" s="35"/>
      <c r="ABC154" s="35"/>
      <c r="ABD154" s="35"/>
      <c r="ABE154" s="35"/>
      <c r="ABF154" s="35"/>
      <c r="ABG154" s="35"/>
      <c r="ABH154" s="35"/>
      <c r="ABI154" s="35"/>
      <c r="ABJ154" s="35"/>
      <c r="ABQ154" s="35"/>
      <c r="ABR154" s="35"/>
      <c r="ABS154" s="35"/>
      <c r="ABT154" s="35"/>
      <c r="ABU154" s="35"/>
      <c r="ABV154" s="35"/>
      <c r="ABW154" s="35"/>
      <c r="ABX154" s="35"/>
      <c r="ABY154" s="35"/>
      <c r="ABZ154" s="35"/>
      <c r="ACA154" s="35"/>
      <c r="ACB154" s="35"/>
      <c r="ACC154" s="35"/>
      <c r="ACD154" s="35"/>
      <c r="ACE154" s="35"/>
      <c r="ACF154" s="35"/>
      <c r="ACG154" s="35"/>
      <c r="ACH154" s="35"/>
      <c r="ACI154" s="35"/>
      <c r="ACJ154" s="35"/>
      <c r="ACK154" s="35"/>
      <c r="ACL154" s="35"/>
      <c r="ACM154" s="35"/>
      <c r="ACN154" s="35"/>
      <c r="ACO154" s="35"/>
      <c r="ACP154" s="35"/>
      <c r="ACQ154" s="35"/>
      <c r="ACR154" s="35"/>
      <c r="ACS154" s="35"/>
      <c r="ACT154" s="35"/>
      <c r="ACU154" s="35"/>
      <c r="ACV154" s="35"/>
      <c r="ACW154" s="35"/>
      <c r="ACX154" s="35"/>
      <c r="ACY154" s="35"/>
      <c r="ACZ154" s="35"/>
      <c r="ADA154" s="35"/>
      <c r="ADB154" s="35"/>
      <c r="ADC154" s="35"/>
      <c r="ADD154" s="35"/>
      <c r="ADE154" s="35"/>
      <c r="ADF154" s="35"/>
      <c r="ADG154" s="35"/>
      <c r="ADH154" s="35"/>
      <c r="ADI154" s="35"/>
      <c r="ADJ154" s="35"/>
      <c r="ADK154" s="35"/>
      <c r="ADL154" s="35"/>
      <c r="ADM154" s="35"/>
      <c r="ADN154" s="35"/>
      <c r="ADO154" s="35"/>
      <c r="ADP154" s="35"/>
      <c r="ADQ154" s="35"/>
      <c r="ADR154" s="35"/>
      <c r="ADS154" s="35"/>
      <c r="ADT154" s="35"/>
      <c r="ADU154" s="35"/>
      <c r="ADV154" s="35"/>
      <c r="ADW154" s="35"/>
      <c r="ADX154" s="35"/>
      <c r="ADY154" s="35"/>
      <c r="ADZ154" s="35"/>
      <c r="AEA154" s="35"/>
      <c r="AEB154" s="35"/>
      <c r="AEC154" s="35"/>
      <c r="AED154" s="35"/>
      <c r="AEE154" s="35"/>
      <c r="AEF154" s="35"/>
      <c r="AEG154" s="35"/>
      <c r="AEH154" s="35"/>
      <c r="AEI154" s="35"/>
      <c r="AEJ154" s="35"/>
      <c r="AEK154" s="35"/>
      <c r="AEL154" s="35"/>
      <c r="AEM154" s="35"/>
      <c r="AEN154" s="35"/>
      <c r="AEO154" s="35"/>
      <c r="AEP154" s="35"/>
      <c r="AEQ154" s="35"/>
      <c r="AER154" s="35"/>
      <c r="AES154" s="35"/>
      <c r="AET154" s="35"/>
      <c r="AEU154" s="35"/>
      <c r="AEV154" s="35"/>
      <c r="AEW154" s="35"/>
      <c r="AEX154" s="35"/>
      <c r="AEY154" s="35"/>
      <c r="AEZ154" s="35"/>
      <c r="AFA154" s="35"/>
      <c r="AFB154" s="35"/>
      <c r="AFC154" s="35"/>
      <c r="AFD154" s="35"/>
      <c r="AFE154" s="35"/>
      <c r="AFF154" s="35"/>
      <c r="AFG154" s="35"/>
      <c r="AFH154" s="35"/>
      <c r="AFI154" s="35"/>
      <c r="AFJ154" s="35"/>
      <c r="AFK154" s="35"/>
      <c r="AFL154" s="35"/>
      <c r="AFM154" s="35"/>
      <c r="AFN154" s="35"/>
      <c r="AFO154" s="35"/>
      <c r="AFP154" s="35"/>
      <c r="AFQ154" s="35"/>
      <c r="AFR154" s="35"/>
      <c r="AFS154" s="35"/>
      <c r="AFT154" s="35"/>
      <c r="AFU154" s="35"/>
      <c r="AFV154" s="35"/>
      <c r="AFW154" s="35"/>
      <c r="AFX154" s="35"/>
      <c r="AFY154" s="35"/>
      <c r="AFZ154" s="35"/>
      <c r="AGA154" s="35"/>
      <c r="AGB154" s="35"/>
      <c r="AGC154" s="35"/>
      <c r="AGD154" s="35"/>
      <c r="AGE154" s="35"/>
      <c r="AGF154" s="35"/>
      <c r="AGG154" s="35"/>
      <c r="AGH154" s="35"/>
      <c r="AGI154" s="35"/>
      <c r="AGJ154" s="35"/>
      <c r="AGK154" s="35"/>
      <c r="AGL154" s="35"/>
      <c r="AGM154" s="35"/>
      <c r="AGN154" s="35"/>
      <c r="AGO154" s="35"/>
      <c r="AGP154" s="35"/>
      <c r="AGQ154" s="35"/>
      <c r="AGR154" s="35"/>
      <c r="AGS154" s="35"/>
      <c r="AGT154" s="35"/>
      <c r="AGU154" s="35"/>
      <c r="AGV154" s="35"/>
      <c r="AGW154" s="35"/>
      <c r="AGX154" s="35"/>
      <c r="AGY154" s="35"/>
      <c r="AGZ154" s="35"/>
      <c r="AHA154" s="35"/>
      <c r="AHB154" s="35"/>
      <c r="AHC154" s="35"/>
      <c r="AHD154" s="35"/>
      <c r="AHE154" s="35"/>
      <c r="AHF154" s="35"/>
      <c r="AHG154" s="35"/>
      <c r="AHH154" s="35"/>
      <c r="AHI154" s="35"/>
      <c r="AHJ154" s="35"/>
      <c r="AHK154" s="35"/>
      <c r="AHL154" s="35"/>
      <c r="AHM154" s="35"/>
      <c r="AHN154" s="35"/>
      <c r="AHO154" s="35"/>
      <c r="AHP154" s="35"/>
      <c r="AHQ154" s="35"/>
      <c r="AHR154" s="35"/>
      <c r="AHS154" s="35"/>
      <c r="AHT154" s="35"/>
      <c r="AHU154" s="35"/>
      <c r="AHV154" s="35"/>
      <c r="AHW154" s="35"/>
      <c r="AHX154" s="35"/>
      <c r="AHY154" s="35"/>
      <c r="AHZ154" s="35"/>
      <c r="AIA154" s="35"/>
      <c r="AIB154" s="35"/>
      <c r="AIC154" s="35"/>
      <c r="AID154" s="35"/>
      <c r="AIE154" s="35"/>
      <c r="AIF154" s="35"/>
      <c r="AIG154" s="35"/>
      <c r="AIH154" s="35"/>
      <c r="AII154" s="35"/>
      <c r="AIJ154" s="35"/>
      <c r="AIK154" s="35"/>
      <c r="AIL154" s="35"/>
      <c r="AIM154" s="35"/>
      <c r="AIN154" s="35"/>
      <c r="AIO154" s="35"/>
      <c r="AIP154" s="35"/>
      <c r="AIQ154" s="35"/>
      <c r="AIR154" s="35"/>
      <c r="AIS154" s="35"/>
      <c r="AIT154" s="35"/>
      <c r="AIU154" s="35"/>
      <c r="AIV154" s="35"/>
      <c r="AIW154" s="35"/>
      <c r="AIX154" s="35"/>
      <c r="AIY154" s="35"/>
      <c r="AIZ154" s="35"/>
      <c r="AJA154" s="35"/>
      <c r="AJB154" s="35"/>
      <c r="AJC154" s="35"/>
      <c r="AJD154" s="35"/>
      <c r="AJE154" s="35"/>
      <c r="AJF154" s="35"/>
      <c r="AJG154" s="35"/>
      <c r="AJH154" s="35"/>
      <c r="AJI154" s="35"/>
      <c r="AJJ154" s="35"/>
      <c r="AJK154" s="35"/>
      <c r="AJL154" s="35"/>
      <c r="AJM154" s="35"/>
      <c r="AJN154" s="35"/>
      <c r="AJO154" s="35"/>
      <c r="AJP154" s="35"/>
      <c r="AJQ154" s="35"/>
      <c r="AJR154" s="35"/>
      <c r="AJS154" s="35"/>
      <c r="AJT154" s="35"/>
      <c r="AJU154" s="35"/>
      <c r="AJV154" s="35"/>
      <c r="AJW154" s="35"/>
      <c r="AJX154" s="35"/>
      <c r="AJY154" s="35"/>
      <c r="AJZ154" s="35"/>
      <c r="AKA154" s="35"/>
      <c r="AKB154" s="35"/>
      <c r="AKC154" s="35"/>
      <c r="AKD154" s="35"/>
      <c r="AKE154" s="35"/>
      <c r="AKF154" s="35"/>
      <c r="AKG154" s="35"/>
      <c r="AKH154" s="35"/>
      <c r="AKI154" s="35"/>
      <c r="AKJ154" s="35"/>
      <c r="AKK154" s="35"/>
      <c r="AKL154" s="35"/>
      <c r="AKM154" s="35"/>
      <c r="AKN154" s="35"/>
      <c r="AKO154" s="35"/>
      <c r="AKP154" s="35"/>
      <c r="AKQ154" s="35"/>
      <c r="AKR154" s="35"/>
      <c r="AKS154" s="35"/>
      <c r="AKT154" s="35"/>
      <c r="AKU154" s="35"/>
      <c r="AKV154" s="35"/>
      <c r="AKW154" s="35"/>
      <c r="AKX154" s="35"/>
      <c r="AKY154" s="35"/>
      <c r="AKZ154" s="35"/>
      <c r="ALA154" s="35"/>
      <c r="ALB154" s="35"/>
      <c r="ALC154" s="35"/>
      <c r="ALD154" s="35"/>
      <c r="ALE154" s="35"/>
      <c r="ALF154" s="35"/>
      <c r="ALM154" s="35"/>
      <c r="ALN154" s="35"/>
      <c r="ALO154" s="35"/>
      <c r="ALP154" s="35"/>
      <c r="ALQ154" s="35"/>
      <c r="ALR154" s="35"/>
      <c r="ALS154" s="35"/>
      <c r="ALT154" s="35"/>
      <c r="ALU154" s="35"/>
      <c r="ALV154" s="35"/>
      <c r="ALW154" s="35"/>
      <c r="ALX154" s="35"/>
      <c r="ALY154" s="35"/>
      <c r="ALZ154" s="35"/>
      <c r="AMA154" s="35"/>
      <c r="AMB154" s="35"/>
      <c r="AMC154" s="35"/>
      <c r="AMD154" s="35"/>
      <c r="AME154" s="35"/>
      <c r="AMF154" s="35"/>
      <c r="AMG154" s="35"/>
      <c r="AMH154" s="35"/>
      <c r="AMI154" s="35"/>
      <c r="AMJ154" s="35"/>
      <c r="AMK154" s="35"/>
      <c r="AML154" s="35"/>
      <c r="AMM154" s="35"/>
      <c r="AMN154" s="35"/>
      <c r="AMO154" s="35"/>
      <c r="AMP154" s="35"/>
      <c r="AMQ154" s="35"/>
      <c r="AMR154" s="35"/>
      <c r="AMS154" s="35"/>
      <c r="AMT154" s="35"/>
      <c r="AMU154" s="35"/>
      <c r="AMV154" s="35"/>
      <c r="AMW154" s="35"/>
      <c r="AMX154" s="35"/>
      <c r="AMY154" s="35"/>
      <c r="AMZ154" s="35"/>
      <c r="ANA154" s="35"/>
      <c r="ANB154" s="35"/>
      <c r="ANC154" s="35"/>
      <c r="AND154" s="35"/>
      <c r="ANE154" s="35"/>
      <c r="ANF154" s="35"/>
      <c r="ANG154" s="35"/>
      <c r="ANH154" s="35"/>
      <c r="ANI154" s="35"/>
      <c r="ANJ154" s="35"/>
      <c r="ANK154" s="35"/>
      <c r="ANL154" s="35"/>
      <c r="ANM154" s="35"/>
      <c r="ANN154" s="35"/>
      <c r="ANO154" s="35"/>
      <c r="ANP154" s="35"/>
      <c r="ANQ154" s="35"/>
      <c r="ANR154" s="35"/>
      <c r="ANS154" s="35"/>
      <c r="ANT154" s="35"/>
      <c r="ANU154" s="35"/>
      <c r="ANV154" s="35"/>
      <c r="ANW154" s="35"/>
      <c r="ANX154" s="35"/>
      <c r="ANY154" s="35"/>
      <c r="ANZ154" s="35"/>
      <c r="AOA154" s="35"/>
      <c r="AOB154" s="35"/>
      <c r="AOC154" s="35"/>
      <c r="AOD154" s="35"/>
      <c r="AOE154" s="35"/>
      <c r="AOF154" s="35"/>
      <c r="AOG154" s="35"/>
      <c r="AOH154" s="35"/>
      <c r="AOI154" s="35"/>
      <c r="AOJ154" s="35"/>
      <c r="AOK154" s="35"/>
      <c r="AOL154" s="35"/>
      <c r="AOM154" s="35"/>
      <c r="AON154" s="35"/>
      <c r="AOO154" s="35"/>
      <c r="AOP154" s="35"/>
      <c r="AOQ154" s="35"/>
      <c r="AOR154" s="35"/>
      <c r="AOS154" s="35"/>
      <c r="AOT154" s="35"/>
      <c r="AOU154" s="35"/>
      <c r="AOV154" s="35"/>
      <c r="AOW154" s="35"/>
      <c r="AOX154" s="35"/>
      <c r="AOY154" s="35"/>
      <c r="AOZ154" s="35"/>
      <c r="APA154" s="35"/>
      <c r="APB154" s="35"/>
      <c r="APC154" s="35"/>
      <c r="APD154" s="35"/>
      <c r="APE154" s="35"/>
      <c r="APF154" s="35"/>
      <c r="APG154" s="35"/>
      <c r="APH154" s="35"/>
      <c r="API154" s="35"/>
      <c r="APJ154" s="35"/>
      <c r="APK154" s="35"/>
      <c r="APL154" s="35"/>
      <c r="APM154" s="35"/>
      <c r="APN154" s="35"/>
      <c r="APO154" s="35"/>
      <c r="APP154" s="35"/>
      <c r="APQ154" s="35"/>
      <c r="APR154" s="35"/>
      <c r="APS154" s="35"/>
      <c r="APT154" s="35"/>
      <c r="APU154" s="35"/>
      <c r="APV154" s="35"/>
      <c r="APW154" s="35"/>
      <c r="APX154" s="35"/>
      <c r="APY154" s="35"/>
      <c r="APZ154" s="35"/>
      <c r="AQA154" s="35"/>
      <c r="AQB154" s="35"/>
      <c r="AQC154" s="35"/>
      <c r="AQD154" s="35"/>
      <c r="AQE154" s="35"/>
      <c r="AQF154" s="35"/>
      <c r="AQG154" s="35"/>
      <c r="AQH154" s="35"/>
      <c r="AQI154" s="35"/>
      <c r="AQJ154" s="35"/>
      <c r="AQK154" s="35"/>
      <c r="AQL154" s="35"/>
      <c r="AQM154" s="35"/>
      <c r="AQN154" s="35"/>
      <c r="AQO154" s="35"/>
      <c r="AQP154" s="35"/>
      <c r="AQQ154" s="35"/>
      <c r="AQR154" s="35"/>
      <c r="AQS154" s="35"/>
      <c r="AQT154" s="35"/>
      <c r="AQU154" s="35"/>
      <c r="AQV154" s="35"/>
      <c r="AQW154" s="35"/>
      <c r="AQX154" s="35"/>
      <c r="AQY154" s="35"/>
      <c r="AQZ154" s="35"/>
      <c r="ARA154" s="35"/>
      <c r="ARB154" s="35"/>
      <c r="ARC154" s="35"/>
      <c r="ARD154" s="35"/>
      <c r="ARE154" s="35"/>
      <c r="ARF154" s="35"/>
      <c r="ARG154" s="35"/>
      <c r="ARH154" s="35"/>
      <c r="ARI154" s="35"/>
      <c r="ARJ154" s="35"/>
      <c r="ARK154" s="35"/>
      <c r="ARL154" s="35"/>
      <c r="ARM154" s="35"/>
      <c r="ARN154" s="35"/>
      <c r="ARO154" s="35"/>
      <c r="ARP154" s="35"/>
      <c r="ARQ154" s="35"/>
      <c r="ARR154" s="35"/>
      <c r="ARS154" s="35"/>
      <c r="ART154" s="35"/>
      <c r="ARU154" s="35"/>
      <c r="ARV154" s="35"/>
      <c r="ARW154" s="35"/>
      <c r="ARX154" s="35"/>
      <c r="ARY154" s="35"/>
      <c r="ARZ154" s="35"/>
      <c r="ASA154" s="35"/>
      <c r="ASB154" s="35"/>
      <c r="ASC154" s="35"/>
      <c r="ASD154" s="35"/>
      <c r="ASE154" s="35"/>
      <c r="ASF154" s="35"/>
      <c r="ASG154" s="35"/>
      <c r="ASH154" s="35"/>
      <c r="ASI154" s="35"/>
      <c r="ASJ154" s="35"/>
      <c r="ASK154" s="35"/>
      <c r="ASL154" s="35"/>
      <c r="ASM154" s="35"/>
      <c r="ASN154" s="35"/>
      <c r="ASO154" s="35"/>
      <c r="ASP154" s="35"/>
      <c r="ASQ154" s="35"/>
      <c r="ASR154" s="35"/>
      <c r="ASS154" s="35"/>
      <c r="AST154" s="35"/>
      <c r="ASU154" s="35"/>
      <c r="ASV154" s="35"/>
      <c r="ASW154" s="35"/>
      <c r="ASX154" s="35"/>
      <c r="ASY154" s="35"/>
      <c r="ASZ154" s="35"/>
      <c r="ATA154" s="35"/>
      <c r="ATB154" s="35"/>
      <c r="ATC154" s="35"/>
      <c r="ATD154" s="35"/>
      <c r="ATE154" s="35"/>
      <c r="ATF154" s="35"/>
      <c r="ATG154" s="35"/>
      <c r="ATH154" s="35"/>
      <c r="ATI154" s="35"/>
      <c r="ATJ154" s="35"/>
      <c r="ATK154" s="35"/>
      <c r="ATL154" s="35"/>
      <c r="ATM154" s="35"/>
      <c r="ATN154" s="35"/>
      <c r="ATO154" s="35"/>
      <c r="ATP154" s="35"/>
      <c r="ATQ154" s="35"/>
      <c r="ATR154" s="35"/>
      <c r="ATS154" s="35"/>
      <c r="ATT154" s="35"/>
      <c r="ATU154" s="35"/>
      <c r="ATV154" s="35"/>
      <c r="ATW154" s="35"/>
      <c r="ATX154" s="35"/>
      <c r="ATY154" s="35"/>
      <c r="ATZ154" s="35"/>
      <c r="AUA154" s="35"/>
      <c r="AUB154" s="35"/>
      <c r="AUC154" s="35"/>
      <c r="AUD154" s="35"/>
      <c r="AUE154" s="35"/>
      <c r="AUF154" s="35"/>
      <c r="AUG154" s="35"/>
      <c r="AUH154" s="35"/>
      <c r="AUI154" s="35"/>
      <c r="AUJ154" s="35"/>
      <c r="AUK154" s="35"/>
      <c r="AUL154" s="35"/>
      <c r="AUM154" s="35"/>
      <c r="AUN154" s="35"/>
      <c r="AUO154" s="35"/>
      <c r="AUP154" s="35"/>
      <c r="AUQ154" s="35"/>
      <c r="AUR154" s="35"/>
      <c r="AUS154" s="35"/>
      <c r="AUT154" s="35"/>
      <c r="AUU154" s="35"/>
      <c r="AUV154" s="35"/>
      <c r="AUW154" s="35"/>
      <c r="AUX154" s="35"/>
      <c r="AUY154" s="35"/>
      <c r="AUZ154" s="35"/>
      <c r="AVA154" s="35"/>
      <c r="AVB154" s="35"/>
      <c r="AVI154" s="35"/>
      <c r="AVJ154" s="35"/>
      <c r="AVK154" s="35"/>
      <c r="AVL154" s="35"/>
      <c r="AVM154" s="35"/>
      <c r="AVN154" s="35"/>
      <c r="AVO154" s="35"/>
      <c r="AVP154" s="35"/>
      <c r="AVQ154" s="35"/>
      <c r="AVR154" s="35"/>
      <c r="AVS154" s="35"/>
      <c r="AVT154" s="35"/>
      <c r="AVU154" s="35"/>
      <c r="AVV154" s="35"/>
      <c r="AVW154" s="35"/>
      <c r="AVX154" s="35"/>
      <c r="AVY154" s="35"/>
      <c r="AVZ154" s="35"/>
      <c r="AWA154" s="35"/>
      <c r="AWB154" s="35"/>
      <c r="AWC154" s="35"/>
      <c r="AWD154" s="35"/>
      <c r="AWE154" s="35"/>
      <c r="AWF154" s="35"/>
      <c r="AWG154" s="35"/>
      <c r="AWH154" s="35"/>
      <c r="AWI154" s="35"/>
      <c r="AWJ154" s="35"/>
      <c r="AWK154" s="35"/>
      <c r="AWL154" s="35"/>
      <c r="AWM154" s="35"/>
      <c r="AWN154" s="35"/>
      <c r="AWO154" s="35"/>
      <c r="AWP154" s="35"/>
      <c r="AWQ154" s="35"/>
      <c r="AWR154" s="35"/>
      <c r="AWS154" s="35"/>
      <c r="AWT154" s="35"/>
      <c r="AWU154" s="35"/>
      <c r="AWV154" s="35"/>
      <c r="AWW154" s="35"/>
      <c r="AWX154" s="35"/>
      <c r="AWY154" s="35"/>
      <c r="AWZ154" s="35"/>
      <c r="AXA154" s="35"/>
      <c r="AXB154" s="35"/>
      <c r="AXC154" s="35"/>
      <c r="AXD154" s="35"/>
      <c r="AXE154" s="35"/>
      <c r="AXF154" s="35"/>
      <c r="AXG154" s="35"/>
      <c r="AXH154" s="35"/>
      <c r="AXI154" s="35"/>
      <c r="AXJ154" s="35"/>
      <c r="AXK154" s="35"/>
      <c r="AXL154" s="35"/>
      <c r="AXM154" s="35"/>
      <c r="AXN154" s="35"/>
      <c r="AXO154" s="35"/>
      <c r="AXP154" s="35"/>
      <c r="AXQ154" s="35"/>
      <c r="AXR154" s="35"/>
      <c r="AXS154" s="35"/>
      <c r="AXT154" s="35"/>
      <c r="AXU154" s="35"/>
      <c r="AXV154" s="35"/>
      <c r="AXW154" s="35"/>
      <c r="AXX154" s="35"/>
      <c r="AXY154" s="35"/>
      <c r="AXZ154" s="35"/>
      <c r="AYA154" s="35"/>
      <c r="AYB154" s="35"/>
      <c r="AYC154" s="35"/>
      <c r="AYD154" s="35"/>
      <c r="AYE154" s="35"/>
      <c r="AYF154" s="35"/>
      <c r="AYG154" s="35"/>
      <c r="AYH154" s="35"/>
      <c r="AYI154" s="35"/>
      <c r="AYJ154" s="35"/>
      <c r="AYK154" s="35"/>
      <c r="AYL154" s="35"/>
      <c r="AYM154" s="35"/>
      <c r="AYN154" s="35"/>
      <c r="AYO154" s="35"/>
      <c r="AYP154" s="35"/>
      <c r="AYQ154" s="35"/>
      <c r="AYR154" s="35"/>
      <c r="AYS154" s="35"/>
      <c r="AYT154" s="35"/>
      <c r="AYU154" s="35"/>
      <c r="AYV154" s="35"/>
      <c r="AYW154" s="35"/>
      <c r="AYX154" s="35"/>
      <c r="AYY154" s="35"/>
      <c r="AYZ154" s="35"/>
      <c r="AZA154" s="35"/>
      <c r="AZB154" s="35"/>
      <c r="AZC154" s="35"/>
      <c r="AZD154" s="35"/>
      <c r="AZE154" s="35"/>
      <c r="AZF154" s="35"/>
      <c r="AZG154" s="35"/>
      <c r="AZH154" s="35"/>
      <c r="AZI154" s="35"/>
      <c r="AZJ154" s="35"/>
      <c r="AZK154" s="35"/>
      <c r="AZL154" s="35"/>
      <c r="AZM154" s="35"/>
      <c r="AZN154" s="35"/>
      <c r="AZO154" s="35"/>
      <c r="AZP154" s="35"/>
      <c r="AZQ154" s="35"/>
      <c r="AZR154" s="35"/>
      <c r="AZS154" s="35"/>
      <c r="AZT154" s="35"/>
      <c r="AZU154" s="35"/>
      <c r="AZV154" s="35"/>
      <c r="AZW154" s="35"/>
      <c r="AZX154" s="35"/>
      <c r="AZY154" s="35"/>
      <c r="AZZ154" s="35"/>
      <c r="BAA154" s="35"/>
      <c r="BAB154" s="35"/>
      <c r="BAC154" s="35"/>
      <c r="BAD154" s="35"/>
      <c r="BAE154" s="35"/>
      <c r="BAF154" s="35"/>
      <c r="BAG154" s="35"/>
      <c r="BAH154" s="35"/>
      <c r="BAI154" s="35"/>
      <c r="BAJ154" s="35"/>
      <c r="BAK154" s="35"/>
      <c r="BAL154" s="35"/>
      <c r="BAM154" s="35"/>
      <c r="BAN154" s="35"/>
      <c r="BAO154" s="35"/>
      <c r="BAP154" s="35"/>
      <c r="BAQ154" s="35"/>
      <c r="BAR154" s="35"/>
      <c r="BAS154" s="35"/>
      <c r="BAT154" s="35"/>
      <c r="BAU154" s="35"/>
      <c r="BAV154" s="35"/>
      <c r="BAW154" s="35"/>
      <c r="BAX154" s="35"/>
      <c r="BAY154" s="35"/>
      <c r="BAZ154" s="35"/>
      <c r="BBA154" s="35"/>
      <c r="BBB154" s="35"/>
      <c r="BBC154" s="35"/>
      <c r="BBD154" s="35"/>
      <c r="BBE154" s="35"/>
      <c r="BBF154" s="35"/>
      <c r="BBG154" s="35"/>
      <c r="BBH154" s="35"/>
      <c r="BBI154" s="35"/>
      <c r="BBJ154" s="35"/>
      <c r="BBK154" s="35"/>
      <c r="BBL154" s="35"/>
      <c r="BBM154" s="35"/>
      <c r="BBN154" s="35"/>
      <c r="BBO154" s="35"/>
      <c r="BBP154" s="35"/>
      <c r="BBQ154" s="35"/>
      <c r="BBR154" s="35"/>
      <c r="BBS154" s="35"/>
      <c r="BBT154" s="35"/>
      <c r="BBU154" s="35"/>
      <c r="BBV154" s="35"/>
      <c r="BBW154" s="35"/>
      <c r="BBX154" s="35"/>
      <c r="BBY154" s="35"/>
      <c r="BBZ154" s="35"/>
      <c r="BCA154" s="35"/>
      <c r="BCB154" s="35"/>
      <c r="BCC154" s="35"/>
      <c r="BCD154" s="35"/>
      <c r="BCE154" s="35"/>
      <c r="BCF154" s="35"/>
      <c r="BCG154" s="35"/>
      <c r="BCH154" s="35"/>
      <c r="BCI154" s="35"/>
      <c r="BCJ154" s="35"/>
      <c r="BCK154" s="35"/>
      <c r="BCL154" s="35"/>
      <c r="BCM154" s="35"/>
      <c r="BCN154" s="35"/>
      <c r="BCO154" s="35"/>
      <c r="BCP154" s="35"/>
      <c r="BCQ154" s="35"/>
      <c r="BCR154" s="35"/>
      <c r="BCS154" s="35"/>
      <c r="BCT154" s="35"/>
      <c r="BCU154" s="35"/>
      <c r="BCV154" s="35"/>
      <c r="BCW154" s="35"/>
      <c r="BCX154" s="35"/>
      <c r="BCY154" s="35"/>
      <c r="BCZ154" s="35"/>
      <c r="BDA154" s="35"/>
      <c r="BDB154" s="35"/>
      <c r="BDC154" s="35"/>
      <c r="BDD154" s="35"/>
      <c r="BDE154" s="35"/>
      <c r="BDF154" s="35"/>
      <c r="BDG154" s="35"/>
      <c r="BDH154" s="35"/>
      <c r="BDI154" s="35"/>
      <c r="BDJ154" s="35"/>
      <c r="BDK154" s="35"/>
      <c r="BDL154" s="35"/>
      <c r="BDM154" s="35"/>
      <c r="BDN154" s="35"/>
      <c r="BDO154" s="35"/>
      <c r="BDP154" s="35"/>
      <c r="BDQ154" s="35"/>
      <c r="BDR154" s="35"/>
      <c r="BDS154" s="35"/>
      <c r="BDT154" s="35"/>
      <c r="BDU154" s="35"/>
      <c r="BDV154" s="35"/>
      <c r="BDW154" s="35"/>
      <c r="BDX154" s="35"/>
      <c r="BDY154" s="35"/>
      <c r="BDZ154" s="35"/>
      <c r="BEA154" s="35"/>
      <c r="BEB154" s="35"/>
      <c r="BEC154" s="35"/>
      <c r="BED154" s="35"/>
      <c r="BEE154" s="35"/>
      <c r="BEF154" s="35"/>
      <c r="BEG154" s="35"/>
      <c r="BEH154" s="35"/>
      <c r="BEI154" s="35"/>
      <c r="BEJ154" s="35"/>
      <c r="BEK154" s="35"/>
      <c r="BEL154" s="35"/>
      <c r="BEM154" s="35"/>
      <c r="BEN154" s="35"/>
      <c r="BEO154" s="35"/>
      <c r="BEP154" s="35"/>
      <c r="BEQ154" s="35"/>
      <c r="BER154" s="35"/>
      <c r="BES154" s="35"/>
      <c r="BET154" s="35"/>
      <c r="BEU154" s="35"/>
      <c r="BEV154" s="35"/>
      <c r="BEW154" s="35"/>
      <c r="BEX154" s="35"/>
      <c r="BFE154" s="35"/>
      <c r="BFF154" s="35"/>
      <c r="BFG154" s="35"/>
      <c r="BFH154" s="35"/>
      <c r="BFI154" s="35"/>
      <c r="BFJ154" s="35"/>
      <c r="BFK154" s="35"/>
      <c r="BFL154" s="35"/>
      <c r="BFM154" s="35"/>
      <c r="BFN154" s="35"/>
      <c r="BFO154" s="35"/>
      <c r="BFP154" s="35"/>
      <c r="BFQ154" s="35"/>
      <c r="BFR154" s="35"/>
      <c r="BFS154" s="35"/>
      <c r="BFT154" s="35"/>
      <c r="BFU154" s="35"/>
      <c r="BFV154" s="35"/>
      <c r="BFW154" s="35"/>
      <c r="BFX154" s="35"/>
      <c r="BFY154" s="35"/>
      <c r="BFZ154" s="35"/>
      <c r="BGA154" s="35"/>
      <c r="BGB154" s="35"/>
      <c r="BGC154" s="35"/>
      <c r="BGD154" s="35"/>
      <c r="BGE154" s="35"/>
      <c r="BGF154" s="35"/>
      <c r="BGG154" s="35"/>
      <c r="BGH154" s="35"/>
      <c r="BGI154" s="35"/>
      <c r="BGJ154" s="35"/>
      <c r="BGK154" s="35"/>
      <c r="BGL154" s="35"/>
      <c r="BGM154" s="35"/>
      <c r="BGN154" s="35"/>
      <c r="BGO154" s="35"/>
      <c r="BGP154" s="35"/>
      <c r="BGQ154" s="35"/>
      <c r="BGR154" s="35"/>
      <c r="BGS154" s="35"/>
      <c r="BGT154" s="35"/>
      <c r="BGU154" s="35"/>
      <c r="BGV154" s="35"/>
      <c r="BGW154" s="35"/>
      <c r="BGX154" s="35"/>
      <c r="BGY154" s="35"/>
      <c r="BGZ154" s="35"/>
      <c r="BHA154" s="35"/>
      <c r="BHB154" s="35"/>
      <c r="BHC154" s="35"/>
      <c r="BHD154" s="35"/>
      <c r="BHE154" s="35"/>
      <c r="BHF154" s="35"/>
      <c r="BHG154" s="35"/>
      <c r="BHH154" s="35"/>
      <c r="BHI154" s="35"/>
      <c r="BHJ154" s="35"/>
      <c r="BHK154" s="35"/>
      <c r="BHL154" s="35"/>
      <c r="BHM154" s="35"/>
      <c r="BHN154" s="35"/>
      <c r="BHO154" s="35"/>
      <c r="BHP154" s="35"/>
      <c r="BHQ154" s="35"/>
      <c r="BHR154" s="35"/>
      <c r="BHS154" s="35"/>
      <c r="BHT154" s="35"/>
      <c r="BHU154" s="35"/>
      <c r="BHV154" s="35"/>
      <c r="BHW154" s="35"/>
      <c r="BHX154" s="35"/>
      <c r="BHY154" s="35"/>
      <c r="BHZ154" s="35"/>
      <c r="BIA154" s="35"/>
      <c r="BIB154" s="35"/>
      <c r="BIC154" s="35"/>
      <c r="BID154" s="35"/>
      <c r="BIE154" s="35"/>
      <c r="BIF154" s="35"/>
      <c r="BIG154" s="35"/>
      <c r="BIH154" s="35"/>
      <c r="BII154" s="35"/>
      <c r="BIJ154" s="35"/>
      <c r="BIK154" s="35"/>
      <c r="BIL154" s="35"/>
      <c r="BIM154" s="35"/>
      <c r="BIN154" s="35"/>
      <c r="BIO154" s="35"/>
      <c r="BIP154" s="35"/>
      <c r="BIQ154" s="35"/>
      <c r="BIR154" s="35"/>
      <c r="BIS154" s="35"/>
      <c r="BIT154" s="35"/>
      <c r="BIU154" s="35"/>
      <c r="BIV154" s="35"/>
      <c r="BIW154" s="35"/>
      <c r="BIX154" s="35"/>
      <c r="BIY154" s="35"/>
      <c r="BIZ154" s="35"/>
      <c r="BJA154" s="35"/>
      <c r="BJB154" s="35"/>
      <c r="BJC154" s="35"/>
      <c r="BJD154" s="35"/>
      <c r="BJE154" s="35"/>
      <c r="BJF154" s="35"/>
      <c r="BJG154" s="35"/>
      <c r="BJH154" s="35"/>
      <c r="BJI154" s="35"/>
      <c r="BJJ154" s="35"/>
      <c r="BJK154" s="35"/>
      <c r="BJL154" s="35"/>
      <c r="BJM154" s="35"/>
      <c r="BJN154" s="35"/>
      <c r="BJO154" s="35"/>
      <c r="BJP154" s="35"/>
      <c r="BJQ154" s="35"/>
      <c r="BJR154" s="35"/>
      <c r="BJS154" s="35"/>
      <c r="BJT154" s="35"/>
      <c r="BJU154" s="35"/>
      <c r="BJV154" s="35"/>
      <c r="BJW154" s="35"/>
      <c r="BJX154" s="35"/>
      <c r="BJY154" s="35"/>
      <c r="BJZ154" s="35"/>
      <c r="BKA154" s="35"/>
      <c r="BKB154" s="35"/>
      <c r="BKC154" s="35"/>
      <c r="BKD154" s="35"/>
      <c r="BKE154" s="35"/>
      <c r="BKF154" s="35"/>
      <c r="BKG154" s="35"/>
      <c r="BKH154" s="35"/>
      <c r="BKI154" s="35"/>
      <c r="BKJ154" s="35"/>
      <c r="BKK154" s="35"/>
      <c r="BKL154" s="35"/>
      <c r="BKM154" s="35"/>
      <c r="BKN154" s="35"/>
      <c r="BKO154" s="35"/>
      <c r="BKP154" s="35"/>
      <c r="BKQ154" s="35"/>
      <c r="BKR154" s="35"/>
      <c r="BKS154" s="35"/>
      <c r="BKT154" s="35"/>
      <c r="BKU154" s="35"/>
      <c r="BKV154" s="35"/>
      <c r="BKW154" s="35"/>
      <c r="BKX154" s="35"/>
      <c r="BKY154" s="35"/>
      <c r="BKZ154" s="35"/>
      <c r="BLA154" s="35"/>
      <c r="BLB154" s="35"/>
      <c r="BLC154" s="35"/>
      <c r="BLD154" s="35"/>
      <c r="BLE154" s="35"/>
      <c r="BLF154" s="35"/>
      <c r="BLG154" s="35"/>
      <c r="BLH154" s="35"/>
      <c r="BLI154" s="35"/>
      <c r="BLJ154" s="35"/>
      <c r="BLK154" s="35"/>
      <c r="BLL154" s="35"/>
      <c r="BLM154" s="35"/>
      <c r="BLN154" s="35"/>
      <c r="BLO154" s="35"/>
      <c r="BLP154" s="35"/>
      <c r="BLQ154" s="35"/>
      <c r="BLR154" s="35"/>
      <c r="BLS154" s="35"/>
      <c r="BLT154" s="35"/>
      <c r="BLU154" s="35"/>
      <c r="BLV154" s="35"/>
      <c r="BLW154" s="35"/>
      <c r="BLX154" s="35"/>
      <c r="BLY154" s="35"/>
      <c r="BLZ154" s="35"/>
      <c r="BMA154" s="35"/>
      <c r="BMB154" s="35"/>
      <c r="BMC154" s="35"/>
      <c r="BMD154" s="35"/>
      <c r="BME154" s="35"/>
      <c r="BMF154" s="35"/>
      <c r="BMG154" s="35"/>
      <c r="BMH154" s="35"/>
      <c r="BMI154" s="35"/>
      <c r="BMJ154" s="35"/>
      <c r="BMK154" s="35"/>
      <c r="BML154" s="35"/>
      <c r="BMM154" s="35"/>
      <c r="BMN154" s="35"/>
      <c r="BMO154" s="35"/>
      <c r="BMP154" s="35"/>
      <c r="BMQ154" s="35"/>
      <c r="BMR154" s="35"/>
      <c r="BMS154" s="35"/>
      <c r="BMT154" s="35"/>
      <c r="BMU154" s="35"/>
      <c r="BMV154" s="35"/>
      <c r="BMW154" s="35"/>
      <c r="BMX154" s="35"/>
      <c r="BMY154" s="35"/>
      <c r="BMZ154" s="35"/>
      <c r="BNA154" s="35"/>
      <c r="BNB154" s="35"/>
      <c r="BNC154" s="35"/>
      <c r="BND154" s="35"/>
      <c r="BNE154" s="35"/>
      <c r="BNF154" s="35"/>
      <c r="BNG154" s="35"/>
      <c r="BNH154" s="35"/>
      <c r="BNI154" s="35"/>
      <c r="BNJ154" s="35"/>
      <c r="BNK154" s="35"/>
      <c r="BNL154" s="35"/>
      <c r="BNM154" s="35"/>
      <c r="BNN154" s="35"/>
      <c r="BNO154" s="35"/>
      <c r="BNP154" s="35"/>
      <c r="BNQ154" s="35"/>
      <c r="BNR154" s="35"/>
      <c r="BNS154" s="35"/>
      <c r="BNT154" s="35"/>
      <c r="BNU154" s="35"/>
      <c r="BNV154" s="35"/>
      <c r="BNW154" s="35"/>
      <c r="BNX154" s="35"/>
      <c r="BNY154" s="35"/>
      <c r="BNZ154" s="35"/>
      <c r="BOA154" s="35"/>
      <c r="BOB154" s="35"/>
      <c r="BOC154" s="35"/>
      <c r="BOD154" s="35"/>
      <c r="BOE154" s="35"/>
      <c r="BOF154" s="35"/>
      <c r="BOG154" s="35"/>
      <c r="BOH154" s="35"/>
      <c r="BOI154" s="35"/>
      <c r="BOJ154" s="35"/>
      <c r="BOK154" s="35"/>
      <c r="BOL154" s="35"/>
      <c r="BOM154" s="35"/>
      <c r="BON154" s="35"/>
      <c r="BOO154" s="35"/>
      <c r="BOP154" s="35"/>
      <c r="BOQ154" s="35"/>
      <c r="BOR154" s="35"/>
      <c r="BOS154" s="35"/>
      <c r="BOT154" s="35"/>
      <c r="BPA154" s="35"/>
      <c r="BPB154" s="35"/>
      <c r="BPC154" s="35"/>
      <c r="BPD154" s="35"/>
      <c r="BPE154" s="35"/>
      <c r="BPF154" s="35"/>
      <c r="BPG154" s="35"/>
      <c r="BPH154" s="35"/>
      <c r="BPI154" s="35"/>
      <c r="BPJ154" s="35"/>
      <c r="BPK154" s="35"/>
      <c r="BPL154" s="35"/>
      <c r="BPM154" s="35"/>
      <c r="BPN154" s="35"/>
      <c r="BPO154" s="35"/>
      <c r="BPP154" s="35"/>
      <c r="BPQ154" s="35"/>
      <c r="BPR154" s="35"/>
      <c r="BPS154" s="35"/>
      <c r="BPT154" s="35"/>
      <c r="BPU154" s="35"/>
      <c r="BPV154" s="35"/>
      <c r="BPW154" s="35"/>
      <c r="BPX154" s="35"/>
      <c r="BPY154" s="35"/>
      <c r="BPZ154" s="35"/>
      <c r="BQA154" s="35"/>
      <c r="BQB154" s="35"/>
      <c r="BQC154" s="35"/>
      <c r="BQD154" s="35"/>
      <c r="BQE154" s="35"/>
      <c r="BQF154" s="35"/>
      <c r="BQG154" s="35"/>
      <c r="BQH154" s="35"/>
      <c r="BQI154" s="35"/>
      <c r="BQJ154" s="35"/>
      <c r="BQK154" s="35"/>
      <c r="BQL154" s="35"/>
      <c r="BQM154" s="35"/>
      <c r="BQN154" s="35"/>
      <c r="BQO154" s="35"/>
      <c r="BQP154" s="35"/>
      <c r="BQQ154" s="35"/>
      <c r="BQR154" s="35"/>
      <c r="BQS154" s="35"/>
      <c r="BQT154" s="35"/>
      <c r="BQU154" s="35"/>
      <c r="BQV154" s="35"/>
      <c r="BQW154" s="35"/>
      <c r="BQX154" s="35"/>
      <c r="BQY154" s="35"/>
      <c r="BQZ154" s="35"/>
      <c r="BRA154" s="35"/>
      <c r="BRB154" s="35"/>
      <c r="BRC154" s="35"/>
      <c r="BRD154" s="35"/>
      <c r="BRE154" s="35"/>
      <c r="BRF154" s="35"/>
      <c r="BRG154" s="35"/>
      <c r="BRH154" s="35"/>
      <c r="BRI154" s="35"/>
      <c r="BRJ154" s="35"/>
      <c r="BRK154" s="35"/>
      <c r="BRL154" s="35"/>
      <c r="BRM154" s="35"/>
      <c r="BRN154" s="35"/>
      <c r="BRO154" s="35"/>
      <c r="BRP154" s="35"/>
      <c r="BRQ154" s="35"/>
      <c r="BRR154" s="35"/>
      <c r="BRS154" s="35"/>
      <c r="BRT154" s="35"/>
      <c r="BRU154" s="35"/>
      <c r="BRV154" s="35"/>
      <c r="BRW154" s="35"/>
      <c r="BRX154" s="35"/>
      <c r="BRY154" s="35"/>
      <c r="BRZ154" s="35"/>
      <c r="BSA154" s="35"/>
      <c r="BSB154" s="35"/>
      <c r="BSC154" s="35"/>
      <c r="BSD154" s="35"/>
      <c r="BSE154" s="35"/>
      <c r="BSF154" s="35"/>
      <c r="BSG154" s="35"/>
      <c r="BSH154" s="35"/>
      <c r="BSI154" s="35"/>
      <c r="BSJ154" s="35"/>
      <c r="BSK154" s="35"/>
      <c r="BSL154" s="35"/>
      <c r="BSM154" s="35"/>
      <c r="BSN154" s="35"/>
      <c r="BSO154" s="35"/>
      <c r="BSP154" s="35"/>
      <c r="BSQ154" s="35"/>
      <c r="BSR154" s="35"/>
      <c r="BSS154" s="35"/>
      <c r="BST154" s="35"/>
      <c r="BSU154" s="35"/>
      <c r="BSV154" s="35"/>
      <c r="BSW154" s="35"/>
      <c r="BSX154" s="35"/>
      <c r="BSY154" s="35"/>
      <c r="BSZ154" s="35"/>
      <c r="BTA154" s="35"/>
      <c r="BTB154" s="35"/>
      <c r="BTC154" s="35"/>
      <c r="BTD154" s="35"/>
      <c r="BTE154" s="35"/>
      <c r="BTF154" s="35"/>
      <c r="BTG154" s="35"/>
      <c r="BTH154" s="35"/>
      <c r="BTI154" s="35"/>
      <c r="BTJ154" s="35"/>
      <c r="BTK154" s="35"/>
      <c r="BTL154" s="35"/>
      <c r="BTM154" s="35"/>
      <c r="BTN154" s="35"/>
      <c r="BTO154" s="35"/>
      <c r="BTP154" s="35"/>
      <c r="BTQ154" s="35"/>
      <c r="BTR154" s="35"/>
      <c r="BTS154" s="35"/>
      <c r="BTT154" s="35"/>
      <c r="BTU154" s="35"/>
      <c r="BTV154" s="35"/>
      <c r="BTW154" s="35"/>
      <c r="BTX154" s="35"/>
      <c r="BTY154" s="35"/>
      <c r="BTZ154" s="35"/>
      <c r="BUA154" s="35"/>
      <c r="BUB154" s="35"/>
      <c r="BUC154" s="35"/>
      <c r="BUD154" s="35"/>
      <c r="BUE154" s="35"/>
      <c r="BUF154" s="35"/>
      <c r="BUG154" s="35"/>
      <c r="BUH154" s="35"/>
      <c r="BUI154" s="35"/>
      <c r="BUJ154" s="35"/>
      <c r="BUK154" s="35"/>
      <c r="BUL154" s="35"/>
      <c r="BUM154" s="35"/>
      <c r="BUN154" s="35"/>
      <c r="BUO154" s="35"/>
      <c r="BUP154" s="35"/>
      <c r="BUQ154" s="35"/>
      <c r="BUR154" s="35"/>
      <c r="BUS154" s="35"/>
      <c r="BUT154" s="35"/>
      <c r="BUU154" s="35"/>
      <c r="BUV154" s="35"/>
      <c r="BUW154" s="35"/>
      <c r="BUX154" s="35"/>
      <c r="BUY154" s="35"/>
      <c r="BUZ154" s="35"/>
      <c r="BVA154" s="35"/>
      <c r="BVB154" s="35"/>
      <c r="BVC154" s="35"/>
      <c r="BVD154" s="35"/>
      <c r="BVE154" s="35"/>
      <c r="BVF154" s="35"/>
      <c r="BVG154" s="35"/>
      <c r="BVH154" s="35"/>
      <c r="BVI154" s="35"/>
      <c r="BVJ154" s="35"/>
      <c r="BVK154" s="35"/>
      <c r="BVL154" s="35"/>
      <c r="BVM154" s="35"/>
      <c r="BVN154" s="35"/>
      <c r="BVO154" s="35"/>
      <c r="BVP154" s="35"/>
      <c r="BVQ154" s="35"/>
      <c r="BVR154" s="35"/>
      <c r="BVS154" s="35"/>
      <c r="BVT154" s="35"/>
      <c r="BVU154" s="35"/>
      <c r="BVV154" s="35"/>
      <c r="BVW154" s="35"/>
      <c r="BVX154" s="35"/>
      <c r="BVY154" s="35"/>
      <c r="BVZ154" s="35"/>
      <c r="BWA154" s="35"/>
      <c r="BWB154" s="35"/>
      <c r="BWC154" s="35"/>
      <c r="BWD154" s="35"/>
      <c r="BWE154" s="35"/>
      <c r="BWF154" s="35"/>
      <c r="BWG154" s="35"/>
      <c r="BWH154" s="35"/>
      <c r="BWI154" s="35"/>
      <c r="BWJ154" s="35"/>
      <c r="BWK154" s="35"/>
      <c r="BWL154" s="35"/>
      <c r="BWM154" s="35"/>
      <c r="BWN154" s="35"/>
      <c r="BWO154" s="35"/>
      <c r="BWP154" s="35"/>
      <c r="BWQ154" s="35"/>
      <c r="BWR154" s="35"/>
      <c r="BWS154" s="35"/>
      <c r="BWT154" s="35"/>
      <c r="BWU154" s="35"/>
      <c r="BWV154" s="35"/>
      <c r="BWW154" s="35"/>
      <c r="BWX154" s="35"/>
      <c r="BWY154" s="35"/>
      <c r="BWZ154" s="35"/>
      <c r="BXA154" s="35"/>
      <c r="BXB154" s="35"/>
      <c r="BXC154" s="35"/>
      <c r="BXD154" s="35"/>
      <c r="BXE154" s="35"/>
      <c r="BXF154" s="35"/>
      <c r="BXG154" s="35"/>
      <c r="BXH154" s="35"/>
      <c r="BXI154" s="35"/>
      <c r="BXJ154" s="35"/>
      <c r="BXK154" s="35"/>
      <c r="BXL154" s="35"/>
      <c r="BXM154" s="35"/>
      <c r="BXN154" s="35"/>
      <c r="BXO154" s="35"/>
      <c r="BXP154" s="35"/>
      <c r="BXQ154" s="35"/>
      <c r="BXR154" s="35"/>
      <c r="BXS154" s="35"/>
      <c r="BXT154" s="35"/>
      <c r="BXU154" s="35"/>
      <c r="BXV154" s="35"/>
      <c r="BXW154" s="35"/>
      <c r="BXX154" s="35"/>
      <c r="BXY154" s="35"/>
      <c r="BXZ154" s="35"/>
      <c r="BYA154" s="35"/>
      <c r="BYB154" s="35"/>
      <c r="BYC154" s="35"/>
      <c r="BYD154" s="35"/>
      <c r="BYE154" s="35"/>
      <c r="BYF154" s="35"/>
      <c r="BYG154" s="35"/>
      <c r="BYH154" s="35"/>
      <c r="BYI154" s="35"/>
      <c r="BYJ154" s="35"/>
      <c r="BYK154" s="35"/>
      <c r="BYL154" s="35"/>
      <c r="BYM154" s="35"/>
      <c r="BYN154" s="35"/>
      <c r="BYO154" s="35"/>
      <c r="BYP154" s="35"/>
      <c r="BYW154" s="35"/>
      <c r="BYX154" s="35"/>
      <c r="BYY154" s="35"/>
      <c r="BYZ154" s="35"/>
      <c r="BZA154" s="35"/>
      <c r="BZB154" s="35"/>
      <c r="BZC154" s="35"/>
      <c r="BZD154" s="35"/>
      <c r="BZE154" s="35"/>
      <c r="BZF154" s="35"/>
      <c r="BZG154" s="35"/>
      <c r="BZH154" s="35"/>
      <c r="BZI154" s="35"/>
      <c r="BZJ154" s="35"/>
      <c r="BZK154" s="35"/>
      <c r="BZL154" s="35"/>
      <c r="BZM154" s="35"/>
      <c r="BZN154" s="35"/>
      <c r="BZO154" s="35"/>
      <c r="BZP154" s="35"/>
      <c r="BZQ154" s="35"/>
      <c r="BZR154" s="35"/>
      <c r="BZS154" s="35"/>
      <c r="BZT154" s="35"/>
      <c r="BZU154" s="35"/>
      <c r="BZV154" s="35"/>
      <c r="BZW154" s="35"/>
      <c r="BZX154" s="35"/>
      <c r="BZY154" s="35"/>
      <c r="BZZ154" s="35"/>
      <c r="CAA154" s="35"/>
      <c r="CAB154" s="35"/>
      <c r="CAC154" s="35"/>
      <c r="CAD154" s="35"/>
      <c r="CAE154" s="35"/>
      <c r="CAF154" s="35"/>
      <c r="CAG154" s="35"/>
      <c r="CAH154" s="35"/>
      <c r="CAI154" s="35"/>
      <c r="CAJ154" s="35"/>
      <c r="CAK154" s="35"/>
      <c r="CAL154" s="35"/>
      <c r="CAM154" s="35"/>
      <c r="CAN154" s="35"/>
      <c r="CAO154" s="35"/>
      <c r="CAP154" s="35"/>
      <c r="CAQ154" s="35"/>
      <c r="CAR154" s="35"/>
      <c r="CAS154" s="35"/>
      <c r="CAT154" s="35"/>
      <c r="CAU154" s="35"/>
      <c r="CAV154" s="35"/>
      <c r="CAW154" s="35"/>
      <c r="CAX154" s="35"/>
      <c r="CAY154" s="35"/>
      <c r="CAZ154" s="35"/>
      <c r="CBA154" s="35"/>
      <c r="CBB154" s="35"/>
      <c r="CBC154" s="35"/>
      <c r="CBD154" s="35"/>
      <c r="CBE154" s="35"/>
      <c r="CBF154" s="35"/>
      <c r="CBG154" s="35"/>
      <c r="CBH154" s="35"/>
      <c r="CBI154" s="35"/>
      <c r="CBJ154" s="35"/>
      <c r="CBK154" s="35"/>
      <c r="CBL154" s="35"/>
      <c r="CBM154" s="35"/>
      <c r="CBN154" s="35"/>
      <c r="CBO154" s="35"/>
      <c r="CBP154" s="35"/>
      <c r="CBQ154" s="35"/>
      <c r="CBR154" s="35"/>
      <c r="CBS154" s="35"/>
      <c r="CBT154" s="35"/>
      <c r="CBU154" s="35"/>
      <c r="CBV154" s="35"/>
      <c r="CBW154" s="35"/>
      <c r="CBX154" s="35"/>
      <c r="CBY154" s="35"/>
      <c r="CBZ154" s="35"/>
      <c r="CCA154" s="35"/>
      <c r="CCB154" s="35"/>
      <c r="CCC154" s="35"/>
      <c r="CCD154" s="35"/>
      <c r="CCE154" s="35"/>
      <c r="CCF154" s="35"/>
      <c r="CCG154" s="35"/>
      <c r="CCH154" s="35"/>
      <c r="CCI154" s="35"/>
      <c r="CCJ154" s="35"/>
      <c r="CCK154" s="35"/>
      <c r="CCL154" s="35"/>
      <c r="CCM154" s="35"/>
      <c r="CCN154" s="35"/>
      <c r="CCO154" s="35"/>
      <c r="CCP154" s="35"/>
      <c r="CCQ154" s="35"/>
      <c r="CCR154" s="35"/>
      <c r="CCS154" s="35"/>
      <c r="CCT154" s="35"/>
      <c r="CCU154" s="35"/>
      <c r="CCV154" s="35"/>
      <c r="CCW154" s="35"/>
      <c r="CCX154" s="35"/>
      <c r="CCY154" s="35"/>
      <c r="CCZ154" s="35"/>
      <c r="CDA154" s="35"/>
      <c r="CDB154" s="35"/>
      <c r="CDC154" s="35"/>
      <c r="CDD154" s="35"/>
      <c r="CDE154" s="35"/>
      <c r="CDF154" s="35"/>
      <c r="CDG154" s="35"/>
      <c r="CDH154" s="35"/>
      <c r="CDI154" s="35"/>
      <c r="CDJ154" s="35"/>
      <c r="CDK154" s="35"/>
      <c r="CDL154" s="35"/>
      <c r="CDM154" s="35"/>
      <c r="CDN154" s="35"/>
      <c r="CDO154" s="35"/>
      <c r="CDP154" s="35"/>
      <c r="CDQ154" s="35"/>
      <c r="CDR154" s="35"/>
      <c r="CDS154" s="35"/>
      <c r="CDT154" s="35"/>
      <c r="CDU154" s="35"/>
      <c r="CDV154" s="35"/>
      <c r="CDW154" s="35"/>
      <c r="CDX154" s="35"/>
      <c r="CDY154" s="35"/>
      <c r="CDZ154" s="35"/>
      <c r="CEA154" s="35"/>
      <c r="CEB154" s="35"/>
      <c r="CEC154" s="35"/>
      <c r="CED154" s="35"/>
      <c r="CEE154" s="35"/>
      <c r="CEF154" s="35"/>
      <c r="CEG154" s="35"/>
      <c r="CEH154" s="35"/>
      <c r="CEI154" s="35"/>
      <c r="CEJ154" s="35"/>
      <c r="CEK154" s="35"/>
      <c r="CEL154" s="35"/>
      <c r="CEM154" s="35"/>
      <c r="CEN154" s="35"/>
      <c r="CEO154" s="35"/>
      <c r="CEP154" s="35"/>
      <c r="CEQ154" s="35"/>
      <c r="CER154" s="35"/>
      <c r="CES154" s="35"/>
      <c r="CET154" s="35"/>
      <c r="CEU154" s="35"/>
      <c r="CEV154" s="35"/>
      <c r="CEW154" s="35"/>
      <c r="CEX154" s="35"/>
      <c r="CEY154" s="35"/>
      <c r="CEZ154" s="35"/>
      <c r="CFA154" s="35"/>
      <c r="CFB154" s="35"/>
      <c r="CFC154" s="35"/>
      <c r="CFD154" s="35"/>
      <c r="CFE154" s="35"/>
      <c r="CFF154" s="35"/>
      <c r="CFG154" s="35"/>
      <c r="CFH154" s="35"/>
      <c r="CFI154" s="35"/>
      <c r="CFJ154" s="35"/>
      <c r="CFK154" s="35"/>
      <c r="CFL154" s="35"/>
      <c r="CFM154" s="35"/>
      <c r="CFN154" s="35"/>
      <c r="CFO154" s="35"/>
      <c r="CFP154" s="35"/>
      <c r="CFQ154" s="35"/>
      <c r="CFR154" s="35"/>
      <c r="CFS154" s="35"/>
      <c r="CFT154" s="35"/>
      <c r="CFU154" s="35"/>
      <c r="CFV154" s="35"/>
      <c r="CFW154" s="35"/>
      <c r="CFX154" s="35"/>
      <c r="CFY154" s="35"/>
      <c r="CFZ154" s="35"/>
      <c r="CGA154" s="35"/>
      <c r="CGB154" s="35"/>
      <c r="CGC154" s="35"/>
      <c r="CGD154" s="35"/>
      <c r="CGE154" s="35"/>
      <c r="CGF154" s="35"/>
      <c r="CGG154" s="35"/>
      <c r="CGH154" s="35"/>
      <c r="CGI154" s="35"/>
      <c r="CGJ154" s="35"/>
      <c r="CGK154" s="35"/>
      <c r="CGL154" s="35"/>
      <c r="CGM154" s="35"/>
      <c r="CGN154" s="35"/>
      <c r="CGO154" s="35"/>
      <c r="CGP154" s="35"/>
      <c r="CGQ154" s="35"/>
      <c r="CGR154" s="35"/>
      <c r="CGS154" s="35"/>
      <c r="CGT154" s="35"/>
      <c r="CGU154" s="35"/>
      <c r="CGV154" s="35"/>
      <c r="CGW154" s="35"/>
      <c r="CGX154" s="35"/>
      <c r="CGY154" s="35"/>
      <c r="CGZ154" s="35"/>
      <c r="CHA154" s="35"/>
      <c r="CHB154" s="35"/>
      <c r="CHC154" s="35"/>
      <c r="CHD154" s="35"/>
      <c r="CHE154" s="35"/>
      <c r="CHF154" s="35"/>
      <c r="CHG154" s="35"/>
      <c r="CHH154" s="35"/>
      <c r="CHI154" s="35"/>
      <c r="CHJ154" s="35"/>
      <c r="CHK154" s="35"/>
      <c r="CHL154" s="35"/>
      <c r="CHM154" s="35"/>
      <c r="CHN154" s="35"/>
      <c r="CHO154" s="35"/>
      <c r="CHP154" s="35"/>
      <c r="CHQ154" s="35"/>
      <c r="CHR154" s="35"/>
      <c r="CHS154" s="35"/>
      <c r="CHT154" s="35"/>
      <c r="CHU154" s="35"/>
      <c r="CHV154" s="35"/>
      <c r="CHW154" s="35"/>
      <c r="CHX154" s="35"/>
      <c r="CHY154" s="35"/>
      <c r="CHZ154" s="35"/>
      <c r="CIA154" s="35"/>
      <c r="CIB154" s="35"/>
      <c r="CIC154" s="35"/>
      <c r="CID154" s="35"/>
      <c r="CIE154" s="35"/>
      <c r="CIF154" s="35"/>
      <c r="CIG154" s="35"/>
      <c r="CIH154" s="35"/>
      <c r="CII154" s="35"/>
      <c r="CIJ154" s="35"/>
      <c r="CIK154" s="35"/>
      <c r="CIL154" s="35"/>
      <c r="CIS154" s="35"/>
      <c r="CIT154" s="35"/>
      <c r="CIU154" s="35"/>
      <c r="CIV154" s="35"/>
      <c r="CIW154" s="35"/>
      <c r="CIX154" s="35"/>
      <c r="CIY154" s="35"/>
      <c r="CIZ154" s="35"/>
      <c r="CJA154" s="35"/>
      <c r="CJB154" s="35"/>
      <c r="CJC154" s="35"/>
      <c r="CJD154" s="35"/>
      <c r="CJE154" s="35"/>
      <c r="CJF154" s="35"/>
      <c r="CJG154" s="35"/>
      <c r="CJH154" s="35"/>
      <c r="CJI154" s="35"/>
      <c r="CJJ154" s="35"/>
      <c r="CJK154" s="35"/>
      <c r="CJL154" s="35"/>
      <c r="CJM154" s="35"/>
      <c r="CJN154" s="35"/>
      <c r="CJO154" s="35"/>
      <c r="CJP154" s="35"/>
      <c r="CJQ154" s="35"/>
      <c r="CJR154" s="35"/>
      <c r="CJS154" s="35"/>
      <c r="CJT154" s="35"/>
      <c r="CJU154" s="35"/>
      <c r="CJV154" s="35"/>
      <c r="CJW154" s="35"/>
      <c r="CJX154" s="35"/>
      <c r="CJY154" s="35"/>
      <c r="CJZ154" s="35"/>
      <c r="CKA154" s="35"/>
      <c r="CKB154" s="35"/>
      <c r="CKC154" s="35"/>
      <c r="CKD154" s="35"/>
      <c r="CKE154" s="35"/>
      <c r="CKF154" s="35"/>
      <c r="CKG154" s="35"/>
      <c r="CKH154" s="35"/>
      <c r="CKI154" s="35"/>
      <c r="CKJ154" s="35"/>
      <c r="CKK154" s="35"/>
      <c r="CKL154" s="35"/>
      <c r="CKM154" s="35"/>
      <c r="CKN154" s="35"/>
      <c r="CKO154" s="35"/>
      <c r="CKP154" s="35"/>
      <c r="CKQ154" s="35"/>
      <c r="CKR154" s="35"/>
      <c r="CKS154" s="35"/>
      <c r="CKT154" s="35"/>
      <c r="CKU154" s="35"/>
      <c r="CKV154" s="35"/>
      <c r="CKW154" s="35"/>
      <c r="CKX154" s="35"/>
      <c r="CKY154" s="35"/>
      <c r="CKZ154" s="35"/>
      <c r="CLA154" s="35"/>
      <c r="CLB154" s="35"/>
      <c r="CLC154" s="35"/>
      <c r="CLD154" s="35"/>
      <c r="CLE154" s="35"/>
      <c r="CLF154" s="35"/>
      <c r="CLG154" s="35"/>
      <c r="CLH154" s="35"/>
      <c r="CLI154" s="35"/>
      <c r="CLJ154" s="35"/>
      <c r="CLK154" s="35"/>
      <c r="CLL154" s="35"/>
      <c r="CLM154" s="35"/>
      <c r="CLN154" s="35"/>
      <c r="CLO154" s="35"/>
      <c r="CLP154" s="35"/>
      <c r="CLQ154" s="35"/>
      <c r="CLR154" s="35"/>
      <c r="CLS154" s="35"/>
      <c r="CLT154" s="35"/>
      <c r="CLU154" s="35"/>
      <c r="CLV154" s="35"/>
      <c r="CLW154" s="35"/>
      <c r="CLX154" s="35"/>
      <c r="CLY154" s="35"/>
      <c r="CLZ154" s="35"/>
      <c r="CMA154" s="35"/>
      <c r="CMB154" s="35"/>
      <c r="CMC154" s="35"/>
      <c r="CMD154" s="35"/>
      <c r="CME154" s="35"/>
      <c r="CMF154" s="35"/>
      <c r="CMG154" s="35"/>
      <c r="CMH154" s="35"/>
      <c r="CMI154" s="35"/>
      <c r="CMJ154" s="35"/>
      <c r="CMK154" s="35"/>
      <c r="CML154" s="35"/>
      <c r="CMM154" s="35"/>
      <c r="CMN154" s="35"/>
      <c r="CMO154" s="35"/>
      <c r="CMP154" s="35"/>
      <c r="CMQ154" s="35"/>
      <c r="CMR154" s="35"/>
      <c r="CMS154" s="35"/>
      <c r="CMT154" s="35"/>
      <c r="CMU154" s="35"/>
      <c r="CMV154" s="35"/>
      <c r="CMW154" s="35"/>
      <c r="CMX154" s="35"/>
      <c r="CMY154" s="35"/>
      <c r="CMZ154" s="35"/>
      <c r="CNA154" s="35"/>
      <c r="CNB154" s="35"/>
      <c r="CNC154" s="35"/>
      <c r="CND154" s="35"/>
      <c r="CNE154" s="35"/>
      <c r="CNF154" s="35"/>
      <c r="CNG154" s="35"/>
      <c r="CNH154" s="35"/>
      <c r="CNI154" s="35"/>
      <c r="CNJ154" s="35"/>
      <c r="CNK154" s="35"/>
      <c r="CNL154" s="35"/>
      <c r="CNM154" s="35"/>
      <c r="CNN154" s="35"/>
      <c r="CNO154" s="35"/>
      <c r="CNP154" s="35"/>
      <c r="CNQ154" s="35"/>
      <c r="CNR154" s="35"/>
      <c r="CNS154" s="35"/>
      <c r="CNT154" s="35"/>
      <c r="CNU154" s="35"/>
      <c r="CNV154" s="35"/>
      <c r="CNW154" s="35"/>
      <c r="CNX154" s="35"/>
      <c r="CNY154" s="35"/>
      <c r="CNZ154" s="35"/>
      <c r="COA154" s="35"/>
      <c r="COB154" s="35"/>
      <c r="COC154" s="35"/>
      <c r="COD154" s="35"/>
      <c r="COE154" s="35"/>
      <c r="COF154" s="35"/>
      <c r="COG154" s="35"/>
      <c r="COH154" s="35"/>
      <c r="COI154" s="35"/>
      <c r="COJ154" s="35"/>
      <c r="COK154" s="35"/>
      <c r="COL154" s="35"/>
      <c r="COM154" s="35"/>
      <c r="CON154" s="35"/>
      <c r="COO154" s="35"/>
      <c r="COP154" s="35"/>
      <c r="COQ154" s="35"/>
      <c r="COR154" s="35"/>
      <c r="COS154" s="35"/>
      <c r="COT154" s="35"/>
      <c r="COU154" s="35"/>
      <c r="COV154" s="35"/>
      <c r="COW154" s="35"/>
      <c r="COX154" s="35"/>
      <c r="COY154" s="35"/>
      <c r="COZ154" s="35"/>
      <c r="CPA154" s="35"/>
      <c r="CPB154" s="35"/>
      <c r="CPC154" s="35"/>
      <c r="CPD154" s="35"/>
      <c r="CPE154" s="35"/>
      <c r="CPF154" s="35"/>
      <c r="CPG154" s="35"/>
      <c r="CPH154" s="35"/>
      <c r="CPI154" s="35"/>
      <c r="CPJ154" s="35"/>
      <c r="CPK154" s="35"/>
      <c r="CPL154" s="35"/>
      <c r="CPM154" s="35"/>
      <c r="CPN154" s="35"/>
      <c r="CPO154" s="35"/>
      <c r="CPP154" s="35"/>
      <c r="CPQ154" s="35"/>
      <c r="CPR154" s="35"/>
      <c r="CPS154" s="35"/>
      <c r="CPT154" s="35"/>
      <c r="CPU154" s="35"/>
      <c r="CPV154" s="35"/>
      <c r="CPW154" s="35"/>
      <c r="CPX154" s="35"/>
      <c r="CPY154" s="35"/>
      <c r="CPZ154" s="35"/>
      <c r="CQA154" s="35"/>
      <c r="CQB154" s="35"/>
      <c r="CQC154" s="35"/>
      <c r="CQD154" s="35"/>
      <c r="CQE154" s="35"/>
      <c r="CQF154" s="35"/>
      <c r="CQG154" s="35"/>
      <c r="CQH154" s="35"/>
      <c r="CQI154" s="35"/>
      <c r="CQJ154" s="35"/>
      <c r="CQK154" s="35"/>
      <c r="CQL154" s="35"/>
      <c r="CQM154" s="35"/>
      <c r="CQN154" s="35"/>
      <c r="CQO154" s="35"/>
      <c r="CQP154" s="35"/>
      <c r="CQQ154" s="35"/>
      <c r="CQR154" s="35"/>
      <c r="CQS154" s="35"/>
      <c r="CQT154" s="35"/>
      <c r="CQU154" s="35"/>
      <c r="CQV154" s="35"/>
      <c r="CQW154" s="35"/>
      <c r="CQX154" s="35"/>
      <c r="CQY154" s="35"/>
      <c r="CQZ154" s="35"/>
      <c r="CRA154" s="35"/>
      <c r="CRB154" s="35"/>
      <c r="CRC154" s="35"/>
      <c r="CRD154" s="35"/>
      <c r="CRE154" s="35"/>
      <c r="CRF154" s="35"/>
      <c r="CRG154" s="35"/>
      <c r="CRH154" s="35"/>
      <c r="CRI154" s="35"/>
      <c r="CRJ154" s="35"/>
      <c r="CRK154" s="35"/>
      <c r="CRL154" s="35"/>
      <c r="CRM154" s="35"/>
      <c r="CRN154" s="35"/>
      <c r="CRO154" s="35"/>
      <c r="CRP154" s="35"/>
      <c r="CRQ154" s="35"/>
      <c r="CRR154" s="35"/>
      <c r="CRS154" s="35"/>
      <c r="CRT154" s="35"/>
      <c r="CRU154" s="35"/>
      <c r="CRV154" s="35"/>
      <c r="CRW154" s="35"/>
      <c r="CRX154" s="35"/>
      <c r="CRY154" s="35"/>
      <c r="CRZ154" s="35"/>
      <c r="CSA154" s="35"/>
      <c r="CSB154" s="35"/>
      <c r="CSC154" s="35"/>
      <c r="CSD154" s="35"/>
      <c r="CSE154" s="35"/>
      <c r="CSF154" s="35"/>
      <c r="CSG154" s="35"/>
      <c r="CSH154" s="35"/>
      <c r="CSO154" s="35"/>
      <c r="CSP154" s="35"/>
      <c r="CSQ154" s="35"/>
      <c r="CSR154" s="35"/>
      <c r="CSS154" s="35"/>
      <c r="CST154" s="35"/>
      <c r="CSU154" s="35"/>
      <c r="CSV154" s="35"/>
      <c r="CSW154" s="35"/>
      <c r="CSX154" s="35"/>
      <c r="CSY154" s="35"/>
      <c r="CSZ154" s="35"/>
      <c r="CTA154" s="35"/>
      <c r="CTB154" s="35"/>
      <c r="CTC154" s="35"/>
      <c r="CTD154" s="35"/>
      <c r="CTE154" s="35"/>
      <c r="CTF154" s="35"/>
      <c r="CTG154" s="35"/>
      <c r="CTH154" s="35"/>
      <c r="CTI154" s="35"/>
      <c r="CTJ154" s="35"/>
      <c r="CTK154" s="35"/>
      <c r="CTL154" s="35"/>
      <c r="CTM154" s="35"/>
      <c r="CTN154" s="35"/>
      <c r="CTO154" s="35"/>
      <c r="CTP154" s="35"/>
      <c r="CTQ154" s="35"/>
      <c r="CTR154" s="35"/>
      <c r="CTS154" s="35"/>
      <c r="CTT154" s="35"/>
      <c r="CTU154" s="35"/>
      <c r="CTV154" s="35"/>
      <c r="CTW154" s="35"/>
      <c r="CTX154" s="35"/>
      <c r="CTY154" s="35"/>
      <c r="CTZ154" s="35"/>
      <c r="CUA154" s="35"/>
      <c r="CUB154" s="35"/>
      <c r="CUC154" s="35"/>
      <c r="CUD154" s="35"/>
      <c r="CUE154" s="35"/>
      <c r="CUF154" s="35"/>
      <c r="CUG154" s="35"/>
      <c r="CUH154" s="35"/>
      <c r="CUI154" s="35"/>
      <c r="CUJ154" s="35"/>
      <c r="CUK154" s="35"/>
      <c r="CUL154" s="35"/>
      <c r="CUM154" s="35"/>
      <c r="CUN154" s="35"/>
      <c r="CUO154" s="35"/>
      <c r="CUP154" s="35"/>
      <c r="CUQ154" s="35"/>
      <c r="CUR154" s="35"/>
      <c r="CUS154" s="35"/>
      <c r="CUT154" s="35"/>
      <c r="CUU154" s="35"/>
      <c r="CUV154" s="35"/>
      <c r="CUW154" s="35"/>
      <c r="CUX154" s="35"/>
      <c r="CUY154" s="35"/>
      <c r="CUZ154" s="35"/>
      <c r="CVA154" s="35"/>
      <c r="CVB154" s="35"/>
      <c r="CVC154" s="35"/>
      <c r="CVD154" s="35"/>
      <c r="CVE154" s="35"/>
      <c r="CVF154" s="35"/>
      <c r="CVG154" s="35"/>
      <c r="CVH154" s="35"/>
      <c r="CVI154" s="35"/>
      <c r="CVJ154" s="35"/>
      <c r="CVK154" s="35"/>
      <c r="CVL154" s="35"/>
      <c r="CVM154" s="35"/>
      <c r="CVN154" s="35"/>
      <c r="CVO154" s="35"/>
      <c r="CVP154" s="35"/>
      <c r="CVQ154" s="35"/>
      <c r="CVR154" s="35"/>
      <c r="CVS154" s="35"/>
      <c r="CVT154" s="35"/>
      <c r="CVU154" s="35"/>
      <c r="CVV154" s="35"/>
      <c r="CVW154" s="35"/>
      <c r="CVX154" s="35"/>
      <c r="CVY154" s="35"/>
      <c r="CVZ154" s="35"/>
      <c r="CWA154" s="35"/>
      <c r="CWB154" s="35"/>
      <c r="CWC154" s="35"/>
      <c r="CWD154" s="35"/>
      <c r="CWE154" s="35"/>
      <c r="CWF154" s="35"/>
      <c r="CWG154" s="35"/>
      <c r="CWH154" s="35"/>
      <c r="CWI154" s="35"/>
      <c r="CWJ154" s="35"/>
      <c r="CWK154" s="35"/>
      <c r="CWL154" s="35"/>
      <c r="CWM154" s="35"/>
      <c r="CWN154" s="35"/>
      <c r="CWO154" s="35"/>
      <c r="CWP154" s="35"/>
      <c r="CWQ154" s="35"/>
      <c r="CWR154" s="35"/>
      <c r="CWS154" s="35"/>
      <c r="CWT154" s="35"/>
      <c r="CWU154" s="35"/>
      <c r="CWV154" s="35"/>
      <c r="CWW154" s="35"/>
      <c r="CWX154" s="35"/>
      <c r="CWY154" s="35"/>
      <c r="CWZ154" s="35"/>
      <c r="CXA154" s="35"/>
      <c r="CXB154" s="35"/>
      <c r="CXC154" s="35"/>
      <c r="CXD154" s="35"/>
      <c r="CXE154" s="35"/>
      <c r="CXF154" s="35"/>
      <c r="CXG154" s="35"/>
      <c r="CXH154" s="35"/>
      <c r="CXI154" s="35"/>
      <c r="CXJ154" s="35"/>
      <c r="CXK154" s="35"/>
      <c r="CXL154" s="35"/>
      <c r="CXM154" s="35"/>
      <c r="CXN154" s="35"/>
      <c r="CXO154" s="35"/>
      <c r="CXP154" s="35"/>
      <c r="CXQ154" s="35"/>
      <c r="CXR154" s="35"/>
      <c r="CXS154" s="35"/>
      <c r="CXT154" s="35"/>
      <c r="CXU154" s="35"/>
      <c r="CXV154" s="35"/>
      <c r="CXW154" s="35"/>
      <c r="CXX154" s="35"/>
      <c r="CXY154" s="35"/>
      <c r="CXZ154" s="35"/>
      <c r="CYA154" s="35"/>
      <c r="CYB154" s="35"/>
      <c r="CYC154" s="35"/>
      <c r="CYD154" s="35"/>
      <c r="CYE154" s="35"/>
      <c r="CYF154" s="35"/>
      <c r="CYG154" s="35"/>
      <c r="CYH154" s="35"/>
      <c r="CYI154" s="35"/>
      <c r="CYJ154" s="35"/>
      <c r="CYK154" s="35"/>
      <c r="CYL154" s="35"/>
      <c r="CYM154" s="35"/>
      <c r="CYN154" s="35"/>
      <c r="CYO154" s="35"/>
      <c r="CYP154" s="35"/>
      <c r="CYQ154" s="35"/>
      <c r="CYR154" s="35"/>
      <c r="CYS154" s="35"/>
      <c r="CYT154" s="35"/>
      <c r="CYU154" s="35"/>
      <c r="CYV154" s="35"/>
      <c r="CYW154" s="35"/>
      <c r="CYX154" s="35"/>
      <c r="CYY154" s="35"/>
      <c r="CYZ154" s="35"/>
      <c r="CZA154" s="35"/>
      <c r="CZB154" s="35"/>
      <c r="CZC154" s="35"/>
      <c r="CZD154" s="35"/>
      <c r="CZE154" s="35"/>
      <c r="CZF154" s="35"/>
      <c r="CZG154" s="35"/>
      <c r="CZH154" s="35"/>
      <c r="CZI154" s="35"/>
      <c r="CZJ154" s="35"/>
      <c r="CZK154" s="35"/>
      <c r="CZL154" s="35"/>
      <c r="CZM154" s="35"/>
      <c r="CZN154" s="35"/>
      <c r="CZO154" s="35"/>
      <c r="CZP154" s="35"/>
      <c r="CZQ154" s="35"/>
      <c r="CZR154" s="35"/>
      <c r="CZS154" s="35"/>
      <c r="CZT154" s="35"/>
      <c r="CZU154" s="35"/>
      <c r="CZV154" s="35"/>
      <c r="CZW154" s="35"/>
      <c r="CZX154" s="35"/>
      <c r="CZY154" s="35"/>
      <c r="CZZ154" s="35"/>
      <c r="DAA154" s="35"/>
      <c r="DAB154" s="35"/>
      <c r="DAC154" s="35"/>
      <c r="DAD154" s="35"/>
      <c r="DAE154" s="35"/>
      <c r="DAF154" s="35"/>
      <c r="DAG154" s="35"/>
      <c r="DAH154" s="35"/>
      <c r="DAI154" s="35"/>
      <c r="DAJ154" s="35"/>
      <c r="DAK154" s="35"/>
      <c r="DAL154" s="35"/>
      <c r="DAM154" s="35"/>
      <c r="DAN154" s="35"/>
      <c r="DAO154" s="35"/>
      <c r="DAP154" s="35"/>
      <c r="DAQ154" s="35"/>
      <c r="DAR154" s="35"/>
      <c r="DAS154" s="35"/>
      <c r="DAT154" s="35"/>
      <c r="DAU154" s="35"/>
      <c r="DAV154" s="35"/>
      <c r="DAW154" s="35"/>
      <c r="DAX154" s="35"/>
      <c r="DAY154" s="35"/>
      <c r="DAZ154" s="35"/>
      <c r="DBA154" s="35"/>
      <c r="DBB154" s="35"/>
      <c r="DBC154" s="35"/>
      <c r="DBD154" s="35"/>
      <c r="DBE154" s="35"/>
      <c r="DBF154" s="35"/>
      <c r="DBG154" s="35"/>
      <c r="DBH154" s="35"/>
      <c r="DBI154" s="35"/>
      <c r="DBJ154" s="35"/>
      <c r="DBK154" s="35"/>
      <c r="DBL154" s="35"/>
      <c r="DBM154" s="35"/>
      <c r="DBN154" s="35"/>
      <c r="DBO154" s="35"/>
      <c r="DBP154" s="35"/>
      <c r="DBQ154" s="35"/>
      <c r="DBR154" s="35"/>
      <c r="DBS154" s="35"/>
      <c r="DBT154" s="35"/>
      <c r="DBU154" s="35"/>
      <c r="DBV154" s="35"/>
      <c r="DBW154" s="35"/>
      <c r="DBX154" s="35"/>
      <c r="DBY154" s="35"/>
      <c r="DBZ154" s="35"/>
      <c r="DCA154" s="35"/>
      <c r="DCB154" s="35"/>
      <c r="DCC154" s="35"/>
      <c r="DCD154" s="35"/>
      <c r="DCK154" s="35"/>
      <c r="DCL154" s="35"/>
      <c r="DCM154" s="35"/>
      <c r="DCN154" s="35"/>
      <c r="DCO154" s="35"/>
      <c r="DCP154" s="35"/>
      <c r="DCQ154" s="35"/>
      <c r="DCR154" s="35"/>
      <c r="DCS154" s="35"/>
      <c r="DCT154" s="35"/>
      <c r="DCU154" s="35"/>
      <c r="DCV154" s="35"/>
      <c r="DCW154" s="35"/>
      <c r="DCX154" s="35"/>
      <c r="DCY154" s="35"/>
      <c r="DCZ154" s="35"/>
      <c r="DDA154" s="35"/>
      <c r="DDB154" s="35"/>
      <c r="DDC154" s="35"/>
      <c r="DDD154" s="35"/>
      <c r="DDE154" s="35"/>
      <c r="DDF154" s="35"/>
      <c r="DDG154" s="35"/>
      <c r="DDH154" s="35"/>
      <c r="DDI154" s="35"/>
      <c r="DDJ154" s="35"/>
      <c r="DDK154" s="35"/>
      <c r="DDL154" s="35"/>
      <c r="DDM154" s="35"/>
      <c r="DDN154" s="35"/>
      <c r="DDO154" s="35"/>
      <c r="DDP154" s="35"/>
      <c r="DDQ154" s="35"/>
      <c r="DDR154" s="35"/>
      <c r="DDS154" s="35"/>
      <c r="DDT154" s="35"/>
      <c r="DDU154" s="35"/>
      <c r="DDV154" s="35"/>
      <c r="DDW154" s="35"/>
      <c r="DDX154" s="35"/>
      <c r="DDY154" s="35"/>
      <c r="DDZ154" s="35"/>
      <c r="DEA154" s="35"/>
      <c r="DEB154" s="35"/>
      <c r="DEC154" s="35"/>
      <c r="DED154" s="35"/>
      <c r="DEE154" s="35"/>
      <c r="DEF154" s="35"/>
      <c r="DEG154" s="35"/>
      <c r="DEH154" s="35"/>
      <c r="DEI154" s="35"/>
      <c r="DEJ154" s="35"/>
      <c r="DEK154" s="35"/>
      <c r="DEL154" s="35"/>
      <c r="DEM154" s="35"/>
      <c r="DEN154" s="35"/>
      <c r="DEO154" s="35"/>
      <c r="DEP154" s="35"/>
      <c r="DEQ154" s="35"/>
      <c r="DER154" s="35"/>
      <c r="DES154" s="35"/>
      <c r="DET154" s="35"/>
      <c r="DEU154" s="35"/>
      <c r="DEV154" s="35"/>
      <c r="DEW154" s="35"/>
      <c r="DEX154" s="35"/>
      <c r="DEY154" s="35"/>
      <c r="DEZ154" s="35"/>
      <c r="DFA154" s="35"/>
      <c r="DFB154" s="35"/>
      <c r="DFC154" s="35"/>
      <c r="DFD154" s="35"/>
      <c r="DFE154" s="35"/>
      <c r="DFF154" s="35"/>
      <c r="DFG154" s="35"/>
      <c r="DFH154" s="35"/>
      <c r="DFI154" s="35"/>
      <c r="DFJ154" s="35"/>
      <c r="DFK154" s="35"/>
      <c r="DFL154" s="35"/>
      <c r="DFM154" s="35"/>
      <c r="DFN154" s="35"/>
      <c r="DFO154" s="35"/>
      <c r="DFP154" s="35"/>
      <c r="DFQ154" s="35"/>
      <c r="DFR154" s="35"/>
      <c r="DFS154" s="35"/>
      <c r="DFT154" s="35"/>
      <c r="DFU154" s="35"/>
      <c r="DFV154" s="35"/>
      <c r="DFW154" s="35"/>
      <c r="DFX154" s="35"/>
      <c r="DFY154" s="35"/>
      <c r="DFZ154" s="35"/>
      <c r="DGA154" s="35"/>
      <c r="DGB154" s="35"/>
      <c r="DGC154" s="35"/>
      <c r="DGD154" s="35"/>
      <c r="DGE154" s="35"/>
      <c r="DGF154" s="35"/>
      <c r="DGG154" s="35"/>
      <c r="DGH154" s="35"/>
      <c r="DGI154" s="35"/>
      <c r="DGJ154" s="35"/>
      <c r="DGK154" s="35"/>
      <c r="DGL154" s="35"/>
      <c r="DGM154" s="35"/>
      <c r="DGN154" s="35"/>
      <c r="DGO154" s="35"/>
      <c r="DGP154" s="35"/>
      <c r="DGQ154" s="35"/>
      <c r="DGR154" s="35"/>
      <c r="DGS154" s="35"/>
      <c r="DGT154" s="35"/>
      <c r="DGU154" s="35"/>
      <c r="DGV154" s="35"/>
      <c r="DGW154" s="35"/>
      <c r="DGX154" s="35"/>
      <c r="DGY154" s="35"/>
      <c r="DGZ154" s="35"/>
      <c r="DHA154" s="35"/>
      <c r="DHB154" s="35"/>
      <c r="DHC154" s="35"/>
      <c r="DHD154" s="35"/>
      <c r="DHE154" s="35"/>
      <c r="DHF154" s="35"/>
      <c r="DHG154" s="35"/>
      <c r="DHH154" s="35"/>
      <c r="DHI154" s="35"/>
      <c r="DHJ154" s="35"/>
      <c r="DHK154" s="35"/>
      <c r="DHL154" s="35"/>
      <c r="DHM154" s="35"/>
      <c r="DHN154" s="35"/>
      <c r="DHO154" s="35"/>
      <c r="DHP154" s="35"/>
      <c r="DHQ154" s="35"/>
      <c r="DHR154" s="35"/>
      <c r="DHS154" s="35"/>
      <c r="DHT154" s="35"/>
      <c r="DHU154" s="35"/>
      <c r="DHV154" s="35"/>
      <c r="DHW154" s="35"/>
      <c r="DHX154" s="35"/>
      <c r="DHY154" s="35"/>
      <c r="DHZ154" s="35"/>
      <c r="DIA154" s="35"/>
      <c r="DIB154" s="35"/>
      <c r="DIC154" s="35"/>
      <c r="DID154" s="35"/>
      <c r="DIE154" s="35"/>
      <c r="DIF154" s="35"/>
      <c r="DIG154" s="35"/>
      <c r="DIH154" s="35"/>
      <c r="DII154" s="35"/>
      <c r="DIJ154" s="35"/>
      <c r="DIK154" s="35"/>
      <c r="DIL154" s="35"/>
      <c r="DIM154" s="35"/>
      <c r="DIN154" s="35"/>
      <c r="DIO154" s="35"/>
      <c r="DIP154" s="35"/>
      <c r="DIQ154" s="35"/>
      <c r="DIR154" s="35"/>
      <c r="DIS154" s="35"/>
      <c r="DIT154" s="35"/>
      <c r="DIU154" s="35"/>
      <c r="DIV154" s="35"/>
      <c r="DIW154" s="35"/>
      <c r="DIX154" s="35"/>
      <c r="DIY154" s="35"/>
      <c r="DIZ154" s="35"/>
      <c r="DJA154" s="35"/>
      <c r="DJB154" s="35"/>
      <c r="DJC154" s="35"/>
      <c r="DJD154" s="35"/>
      <c r="DJE154" s="35"/>
      <c r="DJF154" s="35"/>
      <c r="DJG154" s="35"/>
      <c r="DJH154" s="35"/>
      <c r="DJI154" s="35"/>
      <c r="DJJ154" s="35"/>
      <c r="DJK154" s="35"/>
      <c r="DJL154" s="35"/>
      <c r="DJM154" s="35"/>
      <c r="DJN154" s="35"/>
      <c r="DJO154" s="35"/>
      <c r="DJP154" s="35"/>
      <c r="DJQ154" s="35"/>
      <c r="DJR154" s="35"/>
      <c r="DJS154" s="35"/>
      <c r="DJT154" s="35"/>
      <c r="DJU154" s="35"/>
      <c r="DJV154" s="35"/>
      <c r="DJW154" s="35"/>
      <c r="DJX154" s="35"/>
      <c r="DJY154" s="35"/>
      <c r="DJZ154" s="35"/>
      <c r="DKA154" s="35"/>
      <c r="DKB154" s="35"/>
      <c r="DKC154" s="35"/>
      <c r="DKD154" s="35"/>
      <c r="DKE154" s="35"/>
      <c r="DKF154" s="35"/>
      <c r="DKG154" s="35"/>
      <c r="DKH154" s="35"/>
      <c r="DKI154" s="35"/>
      <c r="DKJ154" s="35"/>
      <c r="DKK154" s="35"/>
      <c r="DKL154" s="35"/>
      <c r="DKM154" s="35"/>
      <c r="DKN154" s="35"/>
      <c r="DKO154" s="35"/>
      <c r="DKP154" s="35"/>
      <c r="DKQ154" s="35"/>
      <c r="DKR154" s="35"/>
      <c r="DKS154" s="35"/>
      <c r="DKT154" s="35"/>
      <c r="DKU154" s="35"/>
      <c r="DKV154" s="35"/>
      <c r="DKW154" s="35"/>
      <c r="DKX154" s="35"/>
      <c r="DKY154" s="35"/>
      <c r="DKZ154" s="35"/>
      <c r="DLA154" s="35"/>
      <c r="DLB154" s="35"/>
      <c r="DLC154" s="35"/>
      <c r="DLD154" s="35"/>
      <c r="DLE154" s="35"/>
      <c r="DLF154" s="35"/>
      <c r="DLG154" s="35"/>
      <c r="DLH154" s="35"/>
      <c r="DLI154" s="35"/>
      <c r="DLJ154" s="35"/>
      <c r="DLK154" s="35"/>
      <c r="DLL154" s="35"/>
      <c r="DLM154" s="35"/>
      <c r="DLN154" s="35"/>
      <c r="DLO154" s="35"/>
      <c r="DLP154" s="35"/>
      <c r="DLQ154" s="35"/>
      <c r="DLR154" s="35"/>
      <c r="DLS154" s="35"/>
      <c r="DLT154" s="35"/>
      <c r="DLU154" s="35"/>
      <c r="DLV154" s="35"/>
      <c r="DLW154" s="35"/>
      <c r="DLX154" s="35"/>
      <c r="DLY154" s="35"/>
      <c r="DLZ154" s="35"/>
      <c r="DMG154" s="35"/>
      <c r="DMH154" s="35"/>
      <c r="DMI154" s="35"/>
      <c r="DMJ154" s="35"/>
      <c r="DMK154" s="35"/>
      <c r="DML154" s="35"/>
      <c r="DMM154" s="35"/>
      <c r="DMN154" s="35"/>
      <c r="DMO154" s="35"/>
      <c r="DMP154" s="35"/>
      <c r="DMQ154" s="35"/>
      <c r="DMR154" s="35"/>
      <c r="DMS154" s="35"/>
      <c r="DMT154" s="35"/>
      <c r="DMU154" s="35"/>
      <c r="DMV154" s="35"/>
      <c r="DMW154" s="35"/>
      <c r="DMX154" s="35"/>
      <c r="DMY154" s="35"/>
      <c r="DMZ154" s="35"/>
      <c r="DNA154" s="35"/>
      <c r="DNB154" s="35"/>
      <c r="DNC154" s="35"/>
      <c r="DND154" s="35"/>
      <c r="DNE154" s="35"/>
      <c r="DNF154" s="35"/>
      <c r="DNG154" s="35"/>
      <c r="DNH154" s="35"/>
      <c r="DNI154" s="35"/>
      <c r="DNJ154" s="35"/>
      <c r="DNK154" s="35"/>
      <c r="DNL154" s="35"/>
      <c r="DNM154" s="35"/>
      <c r="DNN154" s="35"/>
      <c r="DNO154" s="35"/>
      <c r="DNP154" s="35"/>
      <c r="DNQ154" s="35"/>
      <c r="DNR154" s="35"/>
      <c r="DNS154" s="35"/>
      <c r="DNT154" s="35"/>
      <c r="DNU154" s="35"/>
      <c r="DNV154" s="35"/>
      <c r="DNW154" s="35"/>
      <c r="DNX154" s="35"/>
      <c r="DNY154" s="35"/>
      <c r="DNZ154" s="35"/>
      <c r="DOA154" s="35"/>
      <c r="DOB154" s="35"/>
      <c r="DOC154" s="35"/>
      <c r="DOD154" s="35"/>
      <c r="DOE154" s="35"/>
      <c r="DOF154" s="35"/>
      <c r="DOG154" s="35"/>
      <c r="DOH154" s="35"/>
      <c r="DOI154" s="35"/>
      <c r="DOJ154" s="35"/>
      <c r="DOK154" s="35"/>
      <c r="DOL154" s="35"/>
      <c r="DOM154" s="35"/>
      <c r="DON154" s="35"/>
      <c r="DOO154" s="35"/>
      <c r="DOP154" s="35"/>
      <c r="DOQ154" s="35"/>
      <c r="DOR154" s="35"/>
      <c r="DOS154" s="35"/>
      <c r="DOT154" s="35"/>
      <c r="DOU154" s="35"/>
      <c r="DOV154" s="35"/>
      <c r="DOW154" s="35"/>
      <c r="DOX154" s="35"/>
      <c r="DOY154" s="35"/>
      <c r="DOZ154" s="35"/>
      <c r="DPA154" s="35"/>
      <c r="DPB154" s="35"/>
      <c r="DPC154" s="35"/>
      <c r="DPD154" s="35"/>
      <c r="DPE154" s="35"/>
      <c r="DPF154" s="35"/>
      <c r="DPG154" s="35"/>
      <c r="DPH154" s="35"/>
      <c r="DPI154" s="35"/>
      <c r="DPJ154" s="35"/>
      <c r="DPK154" s="35"/>
      <c r="DPL154" s="35"/>
      <c r="DPM154" s="35"/>
      <c r="DPN154" s="35"/>
      <c r="DPO154" s="35"/>
      <c r="DPP154" s="35"/>
      <c r="DPQ154" s="35"/>
      <c r="DPR154" s="35"/>
      <c r="DPS154" s="35"/>
      <c r="DPT154" s="35"/>
      <c r="DPU154" s="35"/>
      <c r="DPV154" s="35"/>
      <c r="DPW154" s="35"/>
      <c r="DPX154" s="35"/>
      <c r="DPY154" s="35"/>
      <c r="DPZ154" s="35"/>
      <c r="DQA154" s="35"/>
      <c r="DQB154" s="35"/>
      <c r="DQC154" s="35"/>
      <c r="DQD154" s="35"/>
      <c r="DQE154" s="35"/>
      <c r="DQF154" s="35"/>
      <c r="DQG154" s="35"/>
      <c r="DQH154" s="35"/>
      <c r="DQI154" s="35"/>
      <c r="DQJ154" s="35"/>
      <c r="DQK154" s="35"/>
      <c r="DQL154" s="35"/>
      <c r="DQM154" s="35"/>
      <c r="DQN154" s="35"/>
      <c r="DQO154" s="35"/>
      <c r="DQP154" s="35"/>
      <c r="DQQ154" s="35"/>
      <c r="DQR154" s="35"/>
      <c r="DQS154" s="35"/>
      <c r="DQT154" s="35"/>
      <c r="DQU154" s="35"/>
      <c r="DQV154" s="35"/>
      <c r="DQW154" s="35"/>
      <c r="DQX154" s="35"/>
      <c r="DQY154" s="35"/>
      <c r="DQZ154" s="35"/>
      <c r="DRA154" s="35"/>
      <c r="DRB154" s="35"/>
      <c r="DRC154" s="35"/>
      <c r="DRD154" s="35"/>
      <c r="DRE154" s="35"/>
      <c r="DRF154" s="35"/>
      <c r="DRG154" s="35"/>
      <c r="DRH154" s="35"/>
      <c r="DRI154" s="35"/>
      <c r="DRJ154" s="35"/>
      <c r="DRK154" s="35"/>
      <c r="DRL154" s="35"/>
      <c r="DRM154" s="35"/>
      <c r="DRN154" s="35"/>
      <c r="DRO154" s="35"/>
      <c r="DRP154" s="35"/>
      <c r="DRQ154" s="35"/>
      <c r="DRR154" s="35"/>
      <c r="DRS154" s="35"/>
      <c r="DRT154" s="35"/>
      <c r="DRU154" s="35"/>
      <c r="DRV154" s="35"/>
      <c r="DRW154" s="35"/>
      <c r="DRX154" s="35"/>
      <c r="DRY154" s="35"/>
      <c r="DRZ154" s="35"/>
      <c r="DSA154" s="35"/>
      <c r="DSB154" s="35"/>
      <c r="DSC154" s="35"/>
      <c r="DSD154" s="35"/>
      <c r="DSE154" s="35"/>
      <c r="DSF154" s="35"/>
      <c r="DSG154" s="35"/>
      <c r="DSH154" s="35"/>
      <c r="DSI154" s="35"/>
      <c r="DSJ154" s="35"/>
      <c r="DSK154" s="35"/>
      <c r="DSL154" s="35"/>
      <c r="DSM154" s="35"/>
      <c r="DSN154" s="35"/>
      <c r="DSO154" s="35"/>
      <c r="DSP154" s="35"/>
      <c r="DSQ154" s="35"/>
      <c r="DSR154" s="35"/>
      <c r="DSS154" s="35"/>
      <c r="DST154" s="35"/>
      <c r="DSU154" s="35"/>
      <c r="DSV154" s="35"/>
      <c r="DSW154" s="35"/>
      <c r="DSX154" s="35"/>
      <c r="DSY154" s="35"/>
      <c r="DSZ154" s="35"/>
      <c r="DTA154" s="35"/>
      <c r="DTB154" s="35"/>
      <c r="DTC154" s="35"/>
      <c r="DTD154" s="35"/>
      <c r="DTE154" s="35"/>
      <c r="DTF154" s="35"/>
      <c r="DTG154" s="35"/>
      <c r="DTH154" s="35"/>
      <c r="DTI154" s="35"/>
      <c r="DTJ154" s="35"/>
      <c r="DTK154" s="35"/>
      <c r="DTL154" s="35"/>
      <c r="DTM154" s="35"/>
      <c r="DTN154" s="35"/>
      <c r="DTO154" s="35"/>
      <c r="DTP154" s="35"/>
      <c r="DTQ154" s="35"/>
      <c r="DTR154" s="35"/>
      <c r="DTS154" s="35"/>
      <c r="DTT154" s="35"/>
      <c r="DTU154" s="35"/>
      <c r="DTV154" s="35"/>
      <c r="DTW154" s="35"/>
      <c r="DTX154" s="35"/>
      <c r="DTY154" s="35"/>
      <c r="DTZ154" s="35"/>
      <c r="DUA154" s="35"/>
      <c r="DUB154" s="35"/>
      <c r="DUC154" s="35"/>
      <c r="DUD154" s="35"/>
      <c r="DUE154" s="35"/>
      <c r="DUF154" s="35"/>
      <c r="DUG154" s="35"/>
      <c r="DUH154" s="35"/>
      <c r="DUI154" s="35"/>
      <c r="DUJ154" s="35"/>
      <c r="DUK154" s="35"/>
      <c r="DUL154" s="35"/>
      <c r="DUM154" s="35"/>
      <c r="DUN154" s="35"/>
      <c r="DUO154" s="35"/>
      <c r="DUP154" s="35"/>
      <c r="DUQ154" s="35"/>
      <c r="DUR154" s="35"/>
      <c r="DUS154" s="35"/>
      <c r="DUT154" s="35"/>
      <c r="DUU154" s="35"/>
      <c r="DUV154" s="35"/>
      <c r="DUW154" s="35"/>
      <c r="DUX154" s="35"/>
      <c r="DUY154" s="35"/>
      <c r="DUZ154" s="35"/>
      <c r="DVA154" s="35"/>
      <c r="DVB154" s="35"/>
      <c r="DVC154" s="35"/>
      <c r="DVD154" s="35"/>
      <c r="DVE154" s="35"/>
      <c r="DVF154" s="35"/>
      <c r="DVG154" s="35"/>
      <c r="DVH154" s="35"/>
      <c r="DVI154" s="35"/>
      <c r="DVJ154" s="35"/>
      <c r="DVK154" s="35"/>
      <c r="DVL154" s="35"/>
      <c r="DVM154" s="35"/>
      <c r="DVN154" s="35"/>
      <c r="DVO154" s="35"/>
      <c r="DVP154" s="35"/>
      <c r="DVQ154" s="35"/>
      <c r="DVR154" s="35"/>
      <c r="DVS154" s="35"/>
      <c r="DVT154" s="35"/>
      <c r="DVU154" s="35"/>
      <c r="DVV154" s="35"/>
      <c r="DWC154" s="35"/>
      <c r="DWD154" s="35"/>
      <c r="DWE154" s="35"/>
      <c r="DWF154" s="35"/>
      <c r="DWG154" s="35"/>
      <c r="DWH154" s="35"/>
      <c r="DWI154" s="35"/>
      <c r="DWJ154" s="35"/>
      <c r="DWK154" s="35"/>
      <c r="DWL154" s="35"/>
      <c r="DWM154" s="35"/>
      <c r="DWN154" s="35"/>
      <c r="DWO154" s="35"/>
      <c r="DWP154" s="35"/>
      <c r="DWQ154" s="35"/>
      <c r="DWR154" s="35"/>
      <c r="DWS154" s="35"/>
      <c r="DWT154" s="35"/>
      <c r="DWU154" s="35"/>
      <c r="DWV154" s="35"/>
      <c r="DWW154" s="35"/>
      <c r="DWX154" s="35"/>
      <c r="DWY154" s="35"/>
      <c r="DWZ154" s="35"/>
      <c r="DXA154" s="35"/>
      <c r="DXB154" s="35"/>
      <c r="DXC154" s="35"/>
      <c r="DXD154" s="35"/>
      <c r="DXE154" s="35"/>
      <c r="DXF154" s="35"/>
      <c r="DXG154" s="35"/>
      <c r="DXH154" s="35"/>
      <c r="DXI154" s="35"/>
      <c r="DXJ154" s="35"/>
      <c r="DXK154" s="35"/>
      <c r="DXL154" s="35"/>
      <c r="DXM154" s="35"/>
      <c r="DXN154" s="35"/>
      <c r="DXO154" s="35"/>
      <c r="DXP154" s="35"/>
      <c r="DXQ154" s="35"/>
      <c r="DXR154" s="35"/>
      <c r="DXS154" s="35"/>
      <c r="DXT154" s="35"/>
      <c r="DXU154" s="35"/>
      <c r="DXV154" s="35"/>
      <c r="DXW154" s="35"/>
      <c r="DXX154" s="35"/>
      <c r="DXY154" s="35"/>
      <c r="DXZ154" s="35"/>
      <c r="DYA154" s="35"/>
      <c r="DYB154" s="35"/>
      <c r="DYC154" s="35"/>
      <c r="DYD154" s="35"/>
      <c r="DYE154" s="35"/>
      <c r="DYF154" s="35"/>
      <c r="DYG154" s="35"/>
      <c r="DYH154" s="35"/>
      <c r="DYI154" s="35"/>
      <c r="DYJ154" s="35"/>
      <c r="DYK154" s="35"/>
      <c r="DYL154" s="35"/>
      <c r="DYM154" s="35"/>
      <c r="DYN154" s="35"/>
      <c r="DYO154" s="35"/>
      <c r="DYP154" s="35"/>
      <c r="DYQ154" s="35"/>
      <c r="DYR154" s="35"/>
      <c r="DYS154" s="35"/>
      <c r="DYT154" s="35"/>
      <c r="DYU154" s="35"/>
      <c r="DYV154" s="35"/>
      <c r="DYW154" s="35"/>
      <c r="DYX154" s="35"/>
      <c r="DYY154" s="35"/>
      <c r="DYZ154" s="35"/>
      <c r="DZA154" s="35"/>
      <c r="DZB154" s="35"/>
      <c r="DZC154" s="35"/>
      <c r="DZD154" s="35"/>
      <c r="DZE154" s="35"/>
      <c r="DZF154" s="35"/>
      <c r="DZG154" s="35"/>
      <c r="DZH154" s="35"/>
      <c r="DZI154" s="35"/>
      <c r="DZJ154" s="35"/>
      <c r="DZK154" s="35"/>
      <c r="DZL154" s="35"/>
      <c r="DZM154" s="35"/>
      <c r="DZN154" s="35"/>
      <c r="DZO154" s="35"/>
      <c r="DZP154" s="35"/>
      <c r="DZQ154" s="35"/>
      <c r="DZR154" s="35"/>
      <c r="DZS154" s="35"/>
      <c r="DZT154" s="35"/>
      <c r="DZU154" s="35"/>
      <c r="DZV154" s="35"/>
      <c r="DZW154" s="35"/>
      <c r="DZX154" s="35"/>
      <c r="DZY154" s="35"/>
      <c r="DZZ154" s="35"/>
      <c r="EAA154" s="35"/>
      <c r="EAB154" s="35"/>
      <c r="EAC154" s="35"/>
      <c r="EAD154" s="35"/>
      <c r="EAE154" s="35"/>
      <c r="EAF154" s="35"/>
      <c r="EAG154" s="35"/>
      <c r="EAH154" s="35"/>
      <c r="EAI154" s="35"/>
      <c r="EAJ154" s="35"/>
      <c r="EAK154" s="35"/>
      <c r="EAL154" s="35"/>
      <c r="EAM154" s="35"/>
      <c r="EAN154" s="35"/>
      <c r="EAO154" s="35"/>
      <c r="EAP154" s="35"/>
      <c r="EAQ154" s="35"/>
      <c r="EAR154" s="35"/>
      <c r="EAS154" s="35"/>
      <c r="EAT154" s="35"/>
      <c r="EAU154" s="35"/>
      <c r="EAV154" s="35"/>
      <c r="EAW154" s="35"/>
      <c r="EAX154" s="35"/>
      <c r="EAY154" s="35"/>
      <c r="EAZ154" s="35"/>
      <c r="EBA154" s="35"/>
      <c r="EBB154" s="35"/>
      <c r="EBC154" s="35"/>
      <c r="EBD154" s="35"/>
      <c r="EBE154" s="35"/>
      <c r="EBF154" s="35"/>
      <c r="EBG154" s="35"/>
      <c r="EBH154" s="35"/>
      <c r="EBI154" s="35"/>
      <c r="EBJ154" s="35"/>
      <c r="EBK154" s="35"/>
      <c r="EBL154" s="35"/>
      <c r="EBM154" s="35"/>
      <c r="EBN154" s="35"/>
      <c r="EBO154" s="35"/>
      <c r="EBP154" s="35"/>
      <c r="EBQ154" s="35"/>
      <c r="EBR154" s="35"/>
      <c r="EBS154" s="35"/>
      <c r="EBT154" s="35"/>
      <c r="EBU154" s="35"/>
      <c r="EBV154" s="35"/>
      <c r="EBW154" s="35"/>
      <c r="EBX154" s="35"/>
      <c r="EBY154" s="35"/>
      <c r="EBZ154" s="35"/>
      <c r="ECA154" s="35"/>
      <c r="ECB154" s="35"/>
      <c r="ECC154" s="35"/>
      <c r="ECD154" s="35"/>
      <c r="ECE154" s="35"/>
      <c r="ECF154" s="35"/>
      <c r="ECG154" s="35"/>
      <c r="ECH154" s="35"/>
      <c r="ECI154" s="35"/>
      <c r="ECJ154" s="35"/>
      <c r="ECK154" s="35"/>
      <c r="ECL154" s="35"/>
      <c r="ECM154" s="35"/>
      <c r="ECN154" s="35"/>
      <c r="ECO154" s="35"/>
      <c r="ECP154" s="35"/>
      <c r="ECQ154" s="35"/>
      <c r="ECR154" s="35"/>
      <c r="ECS154" s="35"/>
      <c r="ECT154" s="35"/>
      <c r="ECU154" s="35"/>
      <c r="ECV154" s="35"/>
      <c r="ECW154" s="35"/>
      <c r="ECX154" s="35"/>
      <c r="ECY154" s="35"/>
      <c r="ECZ154" s="35"/>
      <c r="EDA154" s="35"/>
      <c r="EDB154" s="35"/>
      <c r="EDC154" s="35"/>
      <c r="EDD154" s="35"/>
      <c r="EDE154" s="35"/>
      <c r="EDF154" s="35"/>
      <c r="EDG154" s="35"/>
      <c r="EDH154" s="35"/>
      <c r="EDI154" s="35"/>
      <c r="EDJ154" s="35"/>
      <c r="EDK154" s="35"/>
      <c r="EDL154" s="35"/>
      <c r="EDM154" s="35"/>
      <c r="EDN154" s="35"/>
      <c r="EDO154" s="35"/>
      <c r="EDP154" s="35"/>
      <c r="EDQ154" s="35"/>
      <c r="EDR154" s="35"/>
      <c r="EDS154" s="35"/>
      <c r="EDT154" s="35"/>
      <c r="EDU154" s="35"/>
      <c r="EDV154" s="35"/>
      <c r="EDW154" s="35"/>
      <c r="EDX154" s="35"/>
      <c r="EDY154" s="35"/>
      <c r="EDZ154" s="35"/>
      <c r="EEA154" s="35"/>
      <c r="EEB154" s="35"/>
      <c r="EEC154" s="35"/>
      <c r="EED154" s="35"/>
      <c r="EEE154" s="35"/>
      <c r="EEF154" s="35"/>
      <c r="EEG154" s="35"/>
      <c r="EEH154" s="35"/>
      <c r="EEI154" s="35"/>
      <c r="EEJ154" s="35"/>
      <c r="EEK154" s="35"/>
      <c r="EEL154" s="35"/>
      <c r="EEM154" s="35"/>
      <c r="EEN154" s="35"/>
      <c r="EEO154" s="35"/>
      <c r="EEP154" s="35"/>
      <c r="EEQ154" s="35"/>
      <c r="EER154" s="35"/>
      <c r="EES154" s="35"/>
      <c r="EET154" s="35"/>
      <c r="EEU154" s="35"/>
      <c r="EEV154" s="35"/>
      <c r="EEW154" s="35"/>
      <c r="EEX154" s="35"/>
      <c r="EEY154" s="35"/>
      <c r="EEZ154" s="35"/>
      <c r="EFA154" s="35"/>
      <c r="EFB154" s="35"/>
      <c r="EFC154" s="35"/>
      <c r="EFD154" s="35"/>
      <c r="EFE154" s="35"/>
      <c r="EFF154" s="35"/>
      <c r="EFG154" s="35"/>
      <c r="EFH154" s="35"/>
      <c r="EFI154" s="35"/>
      <c r="EFJ154" s="35"/>
      <c r="EFK154" s="35"/>
      <c r="EFL154" s="35"/>
      <c r="EFM154" s="35"/>
      <c r="EFN154" s="35"/>
      <c r="EFO154" s="35"/>
      <c r="EFP154" s="35"/>
      <c r="EFQ154" s="35"/>
      <c r="EFR154" s="35"/>
      <c r="EFY154" s="35"/>
      <c r="EFZ154" s="35"/>
      <c r="EGA154" s="35"/>
      <c r="EGB154" s="35"/>
      <c r="EGC154" s="35"/>
      <c r="EGD154" s="35"/>
      <c r="EGE154" s="35"/>
      <c r="EGF154" s="35"/>
      <c r="EGG154" s="35"/>
      <c r="EGH154" s="35"/>
      <c r="EGI154" s="35"/>
      <c r="EGJ154" s="35"/>
      <c r="EGK154" s="35"/>
      <c r="EGL154" s="35"/>
      <c r="EGM154" s="35"/>
      <c r="EGN154" s="35"/>
      <c r="EGO154" s="35"/>
      <c r="EGP154" s="35"/>
      <c r="EGQ154" s="35"/>
      <c r="EGR154" s="35"/>
      <c r="EGS154" s="35"/>
      <c r="EGT154" s="35"/>
      <c r="EGU154" s="35"/>
      <c r="EGV154" s="35"/>
      <c r="EGW154" s="35"/>
      <c r="EGX154" s="35"/>
      <c r="EGY154" s="35"/>
      <c r="EGZ154" s="35"/>
      <c r="EHA154" s="35"/>
      <c r="EHB154" s="35"/>
      <c r="EHC154" s="35"/>
      <c r="EHD154" s="35"/>
      <c r="EHE154" s="35"/>
      <c r="EHF154" s="35"/>
      <c r="EHG154" s="35"/>
      <c r="EHH154" s="35"/>
      <c r="EHI154" s="35"/>
      <c r="EHJ154" s="35"/>
      <c r="EHK154" s="35"/>
      <c r="EHL154" s="35"/>
      <c r="EHM154" s="35"/>
      <c r="EHN154" s="35"/>
      <c r="EHO154" s="35"/>
      <c r="EHP154" s="35"/>
      <c r="EHQ154" s="35"/>
      <c r="EHR154" s="35"/>
      <c r="EHS154" s="35"/>
      <c r="EHT154" s="35"/>
      <c r="EHU154" s="35"/>
      <c r="EHV154" s="35"/>
      <c r="EHW154" s="35"/>
      <c r="EHX154" s="35"/>
      <c r="EHY154" s="35"/>
      <c r="EHZ154" s="35"/>
      <c r="EIA154" s="35"/>
      <c r="EIB154" s="35"/>
      <c r="EIC154" s="35"/>
      <c r="EID154" s="35"/>
      <c r="EIE154" s="35"/>
      <c r="EIF154" s="35"/>
      <c r="EIG154" s="35"/>
      <c r="EIH154" s="35"/>
      <c r="EII154" s="35"/>
      <c r="EIJ154" s="35"/>
      <c r="EIK154" s="35"/>
      <c r="EIL154" s="35"/>
      <c r="EIM154" s="35"/>
      <c r="EIN154" s="35"/>
      <c r="EIO154" s="35"/>
      <c r="EIP154" s="35"/>
      <c r="EIQ154" s="35"/>
      <c r="EIR154" s="35"/>
      <c r="EIS154" s="35"/>
      <c r="EIT154" s="35"/>
      <c r="EIU154" s="35"/>
      <c r="EIV154" s="35"/>
      <c r="EIW154" s="35"/>
      <c r="EIX154" s="35"/>
      <c r="EIY154" s="35"/>
      <c r="EIZ154" s="35"/>
      <c r="EJA154" s="35"/>
      <c r="EJB154" s="35"/>
      <c r="EJC154" s="35"/>
      <c r="EJD154" s="35"/>
      <c r="EJE154" s="35"/>
      <c r="EJF154" s="35"/>
      <c r="EJG154" s="35"/>
      <c r="EJH154" s="35"/>
      <c r="EJI154" s="35"/>
      <c r="EJJ154" s="35"/>
      <c r="EJK154" s="35"/>
      <c r="EJL154" s="35"/>
      <c r="EJM154" s="35"/>
      <c r="EJN154" s="35"/>
      <c r="EJO154" s="35"/>
      <c r="EJP154" s="35"/>
      <c r="EJQ154" s="35"/>
      <c r="EJR154" s="35"/>
      <c r="EJS154" s="35"/>
      <c r="EJT154" s="35"/>
      <c r="EJU154" s="35"/>
      <c r="EJV154" s="35"/>
      <c r="EJW154" s="35"/>
      <c r="EJX154" s="35"/>
      <c r="EJY154" s="35"/>
      <c r="EJZ154" s="35"/>
      <c r="EKA154" s="35"/>
      <c r="EKB154" s="35"/>
      <c r="EKC154" s="35"/>
      <c r="EKD154" s="35"/>
      <c r="EKE154" s="35"/>
      <c r="EKF154" s="35"/>
      <c r="EKG154" s="35"/>
      <c r="EKH154" s="35"/>
      <c r="EKI154" s="35"/>
      <c r="EKJ154" s="35"/>
      <c r="EKK154" s="35"/>
      <c r="EKL154" s="35"/>
      <c r="EKM154" s="35"/>
      <c r="EKN154" s="35"/>
      <c r="EKO154" s="35"/>
      <c r="EKP154" s="35"/>
      <c r="EKQ154" s="35"/>
      <c r="EKR154" s="35"/>
      <c r="EKS154" s="35"/>
      <c r="EKT154" s="35"/>
      <c r="EKU154" s="35"/>
      <c r="EKV154" s="35"/>
      <c r="EKW154" s="35"/>
      <c r="EKX154" s="35"/>
      <c r="EKY154" s="35"/>
      <c r="EKZ154" s="35"/>
      <c r="ELA154" s="35"/>
      <c r="ELB154" s="35"/>
      <c r="ELC154" s="35"/>
      <c r="ELD154" s="35"/>
      <c r="ELE154" s="35"/>
      <c r="ELF154" s="35"/>
      <c r="ELG154" s="35"/>
      <c r="ELH154" s="35"/>
      <c r="ELI154" s="35"/>
      <c r="ELJ154" s="35"/>
      <c r="ELK154" s="35"/>
      <c r="ELL154" s="35"/>
      <c r="ELM154" s="35"/>
      <c r="ELN154" s="35"/>
      <c r="ELO154" s="35"/>
      <c r="ELP154" s="35"/>
      <c r="ELQ154" s="35"/>
      <c r="ELR154" s="35"/>
      <c r="ELS154" s="35"/>
      <c r="ELT154" s="35"/>
      <c r="ELU154" s="35"/>
      <c r="ELV154" s="35"/>
      <c r="ELW154" s="35"/>
      <c r="ELX154" s="35"/>
      <c r="ELY154" s="35"/>
      <c r="ELZ154" s="35"/>
      <c r="EMA154" s="35"/>
      <c r="EMB154" s="35"/>
      <c r="EMC154" s="35"/>
      <c r="EMD154" s="35"/>
      <c r="EME154" s="35"/>
      <c r="EMF154" s="35"/>
      <c r="EMG154" s="35"/>
      <c r="EMH154" s="35"/>
      <c r="EMI154" s="35"/>
      <c r="EMJ154" s="35"/>
      <c r="EMK154" s="35"/>
      <c r="EML154" s="35"/>
      <c r="EMM154" s="35"/>
      <c r="EMN154" s="35"/>
      <c r="EMO154" s="35"/>
      <c r="EMP154" s="35"/>
      <c r="EMQ154" s="35"/>
      <c r="EMR154" s="35"/>
      <c r="EMS154" s="35"/>
      <c r="EMT154" s="35"/>
      <c r="EMU154" s="35"/>
      <c r="EMV154" s="35"/>
      <c r="EMW154" s="35"/>
      <c r="EMX154" s="35"/>
      <c r="EMY154" s="35"/>
      <c r="EMZ154" s="35"/>
      <c r="ENA154" s="35"/>
      <c r="ENB154" s="35"/>
      <c r="ENC154" s="35"/>
      <c r="END154" s="35"/>
      <c r="ENE154" s="35"/>
      <c r="ENF154" s="35"/>
      <c r="ENG154" s="35"/>
      <c r="ENH154" s="35"/>
      <c r="ENI154" s="35"/>
      <c r="ENJ154" s="35"/>
      <c r="ENK154" s="35"/>
      <c r="ENL154" s="35"/>
      <c r="ENM154" s="35"/>
      <c r="ENN154" s="35"/>
      <c r="ENO154" s="35"/>
      <c r="ENP154" s="35"/>
      <c r="ENQ154" s="35"/>
      <c r="ENR154" s="35"/>
      <c r="ENS154" s="35"/>
      <c r="ENT154" s="35"/>
      <c r="ENU154" s="35"/>
      <c r="ENV154" s="35"/>
      <c r="ENW154" s="35"/>
      <c r="ENX154" s="35"/>
      <c r="ENY154" s="35"/>
      <c r="ENZ154" s="35"/>
      <c r="EOA154" s="35"/>
      <c r="EOB154" s="35"/>
      <c r="EOC154" s="35"/>
      <c r="EOD154" s="35"/>
      <c r="EOE154" s="35"/>
      <c r="EOF154" s="35"/>
      <c r="EOG154" s="35"/>
      <c r="EOH154" s="35"/>
      <c r="EOI154" s="35"/>
      <c r="EOJ154" s="35"/>
      <c r="EOK154" s="35"/>
      <c r="EOL154" s="35"/>
      <c r="EOM154" s="35"/>
      <c r="EON154" s="35"/>
      <c r="EOO154" s="35"/>
      <c r="EOP154" s="35"/>
      <c r="EOQ154" s="35"/>
      <c r="EOR154" s="35"/>
      <c r="EOS154" s="35"/>
      <c r="EOT154" s="35"/>
      <c r="EOU154" s="35"/>
      <c r="EOV154" s="35"/>
      <c r="EOW154" s="35"/>
      <c r="EOX154" s="35"/>
      <c r="EOY154" s="35"/>
      <c r="EOZ154" s="35"/>
      <c r="EPA154" s="35"/>
      <c r="EPB154" s="35"/>
      <c r="EPC154" s="35"/>
      <c r="EPD154" s="35"/>
      <c r="EPE154" s="35"/>
      <c r="EPF154" s="35"/>
      <c r="EPG154" s="35"/>
      <c r="EPH154" s="35"/>
      <c r="EPI154" s="35"/>
      <c r="EPJ154" s="35"/>
      <c r="EPK154" s="35"/>
      <c r="EPL154" s="35"/>
      <c r="EPM154" s="35"/>
      <c r="EPN154" s="35"/>
      <c r="EPU154" s="35"/>
      <c r="EPV154" s="35"/>
      <c r="EPW154" s="35"/>
      <c r="EPX154" s="35"/>
      <c r="EPY154" s="35"/>
      <c r="EPZ154" s="35"/>
      <c r="EQA154" s="35"/>
      <c r="EQB154" s="35"/>
      <c r="EQC154" s="35"/>
      <c r="EQD154" s="35"/>
      <c r="EQE154" s="35"/>
      <c r="EQF154" s="35"/>
      <c r="EQG154" s="35"/>
      <c r="EQH154" s="35"/>
      <c r="EQI154" s="35"/>
      <c r="EQJ154" s="35"/>
      <c r="EQK154" s="35"/>
      <c r="EQL154" s="35"/>
      <c r="EQM154" s="35"/>
      <c r="EQN154" s="35"/>
      <c r="EQO154" s="35"/>
      <c r="EQP154" s="35"/>
      <c r="EQQ154" s="35"/>
      <c r="EQR154" s="35"/>
      <c r="EQS154" s="35"/>
      <c r="EQT154" s="35"/>
      <c r="EQU154" s="35"/>
      <c r="EQV154" s="35"/>
      <c r="EQW154" s="35"/>
      <c r="EQX154" s="35"/>
      <c r="EQY154" s="35"/>
      <c r="EQZ154" s="35"/>
      <c r="ERA154" s="35"/>
      <c r="ERB154" s="35"/>
      <c r="ERC154" s="35"/>
      <c r="ERD154" s="35"/>
      <c r="ERE154" s="35"/>
      <c r="ERF154" s="35"/>
      <c r="ERG154" s="35"/>
      <c r="ERH154" s="35"/>
      <c r="ERI154" s="35"/>
      <c r="ERJ154" s="35"/>
      <c r="ERK154" s="35"/>
      <c r="ERL154" s="35"/>
      <c r="ERM154" s="35"/>
      <c r="ERN154" s="35"/>
      <c r="ERO154" s="35"/>
      <c r="ERP154" s="35"/>
      <c r="ERQ154" s="35"/>
      <c r="ERR154" s="35"/>
      <c r="ERS154" s="35"/>
      <c r="ERT154" s="35"/>
      <c r="ERU154" s="35"/>
      <c r="ERV154" s="35"/>
      <c r="ERW154" s="35"/>
      <c r="ERX154" s="35"/>
      <c r="ERY154" s="35"/>
      <c r="ERZ154" s="35"/>
      <c r="ESA154" s="35"/>
      <c r="ESB154" s="35"/>
      <c r="ESC154" s="35"/>
      <c r="ESD154" s="35"/>
      <c r="ESE154" s="35"/>
      <c r="ESF154" s="35"/>
      <c r="ESG154" s="35"/>
      <c r="ESH154" s="35"/>
      <c r="ESI154" s="35"/>
      <c r="ESJ154" s="35"/>
      <c r="ESK154" s="35"/>
      <c r="ESL154" s="35"/>
      <c r="ESM154" s="35"/>
      <c r="ESN154" s="35"/>
      <c r="ESO154" s="35"/>
      <c r="ESP154" s="35"/>
      <c r="ESQ154" s="35"/>
      <c r="ESR154" s="35"/>
      <c r="ESS154" s="35"/>
      <c r="EST154" s="35"/>
      <c r="ESU154" s="35"/>
      <c r="ESV154" s="35"/>
      <c r="ESW154" s="35"/>
      <c r="ESX154" s="35"/>
      <c r="ESY154" s="35"/>
      <c r="ESZ154" s="35"/>
      <c r="ETA154" s="35"/>
      <c r="ETB154" s="35"/>
      <c r="ETC154" s="35"/>
      <c r="ETD154" s="35"/>
      <c r="ETE154" s="35"/>
      <c r="ETF154" s="35"/>
      <c r="ETG154" s="35"/>
      <c r="ETH154" s="35"/>
      <c r="ETI154" s="35"/>
      <c r="ETJ154" s="35"/>
      <c r="ETK154" s="35"/>
      <c r="ETL154" s="35"/>
      <c r="ETM154" s="35"/>
      <c r="ETN154" s="35"/>
      <c r="ETO154" s="35"/>
      <c r="ETP154" s="35"/>
      <c r="ETQ154" s="35"/>
      <c r="ETR154" s="35"/>
      <c r="ETS154" s="35"/>
      <c r="ETT154" s="35"/>
      <c r="ETU154" s="35"/>
      <c r="ETV154" s="35"/>
      <c r="ETW154" s="35"/>
      <c r="ETX154" s="35"/>
      <c r="ETY154" s="35"/>
      <c r="ETZ154" s="35"/>
      <c r="EUA154" s="35"/>
      <c r="EUB154" s="35"/>
      <c r="EUC154" s="35"/>
      <c r="EUD154" s="35"/>
      <c r="EUE154" s="35"/>
      <c r="EUF154" s="35"/>
      <c r="EUG154" s="35"/>
      <c r="EUH154" s="35"/>
      <c r="EUI154" s="35"/>
      <c r="EUJ154" s="35"/>
      <c r="EUK154" s="35"/>
      <c r="EUL154" s="35"/>
      <c r="EUM154" s="35"/>
      <c r="EUN154" s="35"/>
      <c r="EUO154" s="35"/>
      <c r="EUP154" s="35"/>
      <c r="EUQ154" s="35"/>
      <c r="EUR154" s="35"/>
      <c r="EUS154" s="35"/>
      <c r="EUT154" s="35"/>
      <c r="EUU154" s="35"/>
      <c r="EUV154" s="35"/>
      <c r="EUW154" s="35"/>
      <c r="EUX154" s="35"/>
      <c r="EUY154" s="35"/>
      <c r="EUZ154" s="35"/>
      <c r="EVA154" s="35"/>
      <c r="EVB154" s="35"/>
      <c r="EVC154" s="35"/>
      <c r="EVD154" s="35"/>
      <c r="EVE154" s="35"/>
      <c r="EVF154" s="35"/>
      <c r="EVG154" s="35"/>
      <c r="EVH154" s="35"/>
      <c r="EVI154" s="35"/>
      <c r="EVJ154" s="35"/>
      <c r="EVK154" s="35"/>
      <c r="EVL154" s="35"/>
      <c r="EVM154" s="35"/>
      <c r="EVN154" s="35"/>
      <c r="EVO154" s="35"/>
      <c r="EVP154" s="35"/>
      <c r="EVQ154" s="35"/>
      <c r="EVR154" s="35"/>
      <c r="EVS154" s="35"/>
      <c r="EVT154" s="35"/>
      <c r="EVU154" s="35"/>
      <c r="EVV154" s="35"/>
      <c r="EVW154" s="35"/>
      <c r="EVX154" s="35"/>
      <c r="EVY154" s="35"/>
      <c r="EVZ154" s="35"/>
      <c r="EWA154" s="35"/>
      <c r="EWB154" s="35"/>
      <c r="EWC154" s="35"/>
      <c r="EWD154" s="35"/>
      <c r="EWE154" s="35"/>
      <c r="EWF154" s="35"/>
      <c r="EWG154" s="35"/>
      <c r="EWH154" s="35"/>
      <c r="EWI154" s="35"/>
      <c r="EWJ154" s="35"/>
      <c r="EWK154" s="35"/>
      <c r="EWL154" s="35"/>
      <c r="EWM154" s="35"/>
      <c r="EWN154" s="35"/>
      <c r="EWO154" s="35"/>
      <c r="EWP154" s="35"/>
      <c r="EWQ154" s="35"/>
      <c r="EWR154" s="35"/>
      <c r="EWS154" s="35"/>
      <c r="EWT154" s="35"/>
      <c r="EWU154" s="35"/>
      <c r="EWV154" s="35"/>
      <c r="EWW154" s="35"/>
      <c r="EWX154" s="35"/>
      <c r="EWY154" s="35"/>
      <c r="EWZ154" s="35"/>
      <c r="EXA154" s="35"/>
      <c r="EXB154" s="35"/>
      <c r="EXC154" s="35"/>
      <c r="EXD154" s="35"/>
      <c r="EXE154" s="35"/>
      <c r="EXF154" s="35"/>
      <c r="EXG154" s="35"/>
      <c r="EXH154" s="35"/>
      <c r="EXI154" s="35"/>
      <c r="EXJ154" s="35"/>
      <c r="EXK154" s="35"/>
      <c r="EXL154" s="35"/>
      <c r="EXM154" s="35"/>
      <c r="EXN154" s="35"/>
      <c r="EXO154" s="35"/>
      <c r="EXP154" s="35"/>
      <c r="EXQ154" s="35"/>
      <c r="EXR154" s="35"/>
      <c r="EXS154" s="35"/>
      <c r="EXT154" s="35"/>
      <c r="EXU154" s="35"/>
      <c r="EXV154" s="35"/>
      <c r="EXW154" s="35"/>
      <c r="EXX154" s="35"/>
      <c r="EXY154" s="35"/>
      <c r="EXZ154" s="35"/>
      <c r="EYA154" s="35"/>
      <c r="EYB154" s="35"/>
      <c r="EYC154" s="35"/>
      <c r="EYD154" s="35"/>
      <c r="EYE154" s="35"/>
      <c r="EYF154" s="35"/>
      <c r="EYG154" s="35"/>
      <c r="EYH154" s="35"/>
      <c r="EYI154" s="35"/>
      <c r="EYJ154" s="35"/>
      <c r="EYK154" s="35"/>
      <c r="EYL154" s="35"/>
      <c r="EYM154" s="35"/>
      <c r="EYN154" s="35"/>
      <c r="EYO154" s="35"/>
      <c r="EYP154" s="35"/>
      <c r="EYQ154" s="35"/>
      <c r="EYR154" s="35"/>
      <c r="EYS154" s="35"/>
      <c r="EYT154" s="35"/>
      <c r="EYU154" s="35"/>
      <c r="EYV154" s="35"/>
      <c r="EYW154" s="35"/>
      <c r="EYX154" s="35"/>
      <c r="EYY154" s="35"/>
      <c r="EYZ154" s="35"/>
      <c r="EZA154" s="35"/>
      <c r="EZB154" s="35"/>
      <c r="EZC154" s="35"/>
      <c r="EZD154" s="35"/>
      <c r="EZE154" s="35"/>
      <c r="EZF154" s="35"/>
      <c r="EZG154" s="35"/>
      <c r="EZH154" s="35"/>
      <c r="EZI154" s="35"/>
      <c r="EZJ154" s="35"/>
      <c r="EZQ154" s="35"/>
      <c r="EZR154" s="35"/>
      <c r="EZS154" s="35"/>
      <c r="EZT154" s="35"/>
      <c r="EZU154" s="35"/>
      <c r="EZV154" s="35"/>
      <c r="EZW154" s="35"/>
      <c r="EZX154" s="35"/>
      <c r="EZY154" s="35"/>
      <c r="EZZ154" s="35"/>
      <c r="FAA154" s="35"/>
      <c r="FAB154" s="35"/>
      <c r="FAC154" s="35"/>
      <c r="FAD154" s="35"/>
      <c r="FAE154" s="35"/>
      <c r="FAF154" s="35"/>
      <c r="FAG154" s="35"/>
      <c r="FAH154" s="35"/>
      <c r="FAI154" s="35"/>
      <c r="FAJ154" s="35"/>
      <c r="FAK154" s="35"/>
      <c r="FAL154" s="35"/>
      <c r="FAM154" s="35"/>
      <c r="FAN154" s="35"/>
      <c r="FAO154" s="35"/>
      <c r="FAP154" s="35"/>
      <c r="FAQ154" s="35"/>
      <c r="FAR154" s="35"/>
      <c r="FAS154" s="35"/>
      <c r="FAT154" s="35"/>
      <c r="FAU154" s="35"/>
      <c r="FAV154" s="35"/>
      <c r="FAW154" s="35"/>
      <c r="FAX154" s="35"/>
      <c r="FAY154" s="35"/>
      <c r="FAZ154" s="35"/>
      <c r="FBA154" s="35"/>
      <c r="FBB154" s="35"/>
      <c r="FBC154" s="35"/>
      <c r="FBD154" s="35"/>
      <c r="FBE154" s="35"/>
      <c r="FBF154" s="35"/>
      <c r="FBG154" s="35"/>
      <c r="FBH154" s="35"/>
      <c r="FBI154" s="35"/>
      <c r="FBJ154" s="35"/>
      <c r="FBK154" s="35"/>
      <c r="FBL154" s="35"/>
      <c r="FBM154" s="35"/>
      <c r="FBN154" s="35"/>
      <c r="FBO154" s="35"/>
      <c r="FBP154" s="35"/>
      <c r="FBQ154" s="35"/>
      <c r="FBR154" s="35"/>
      <c r="FBS154" s="35"/>
      <c r="FBT154" s="35"/>
      <c r="FBU154" s="35"/>
      <c r="FBV154" s="35"/>
      <c r="FBW154" s="35"/>
      <c r="FBX154" s="35"/>
      <c r="FBY154" s="35"/>
      <c r="FBZ154" s="35"/>
      <c r="FCA154" s="35"/>
      <c r="FCB154" s="35"/>
      <c r="FCC154" s="35"/>
      <c r="FCD154" s="35"/>
      <c r="FCE154" s="35"/>
      <c r="FCF154" s="35"/>
      <c r="FCG154" s="35"/>
      <c r="FCH154" s="35"/>
      <c r="FCI154" s="35"/>
      <c r="FCJ154" s="35"/>
      <c r="FCK154" s="35"/>
      <c r="FCL154" s="35"/>
      <c r="FCM154" s="35"/>
      <c r="FCN154" s="35"/>
      <c r="FCO154" s="35"/>
      <c r="FCP154" s="35"/>
      <c r="FCQ154" s="35"/>
      <c r="FCR154" s="35"/>
      <c r="FCS154" s="35"/>
      <c r="FCT154" s="35"/>
      <c r="FCU154" s="35"/>
      <c r="FCV154" s="35"/>
      <c r="FCW154" s="35"/>
      <c r="FCX154" s="35"/>
      <c r="FCY154" s="35"/>
      <c r="FCZ154" s="35"/>
      <c r="FDA154" s="35"/>
      <c r="FDB154" s="35"/>
      <c r="FDC154" s="35"/>
      <c r="FDD154" s="35"/>
      <c r="FDE154" s="35"/>
      <c r="FDF154" s="35"/>
      <c r="FDG154" s="35"/>
      <c r="FDH154" s="35"/>
      <c r="FDI154" s="35"/>
      <c r="FDJ154" s="35"/>
      <c r="FDK154" s="35"/>
      <c r="FDL154" s="35"/>
      <c r="FDM154" s="35"/>
      <c r="FDN154" s="35"/>
      <c r="FDO154" s="35"/>
      <c r="FDP154" s="35"/>
      <c r="FDQ154" s="35"/>
      <c r="FDR154" s="35"/>
      <c r="FDS154" s="35"/>
      <c r="FDT154" s="35"/>
      <c r="FDU154" s="35"/>
      <c r="FDV154" s="35"/>
      <c r="FDW154" s="35"/>
      <c r="FDX154" s="35"/>
      <c r="FDY154" s="35"/>
      <c r="FDZ154" s="35"/>
      <c r="FEA154" s="35"/>
      <c r="FEB154" s="35"/>
      <c r="FEC154" s="35"/>
      <c r="FED154" s="35"/>
      <c r="FEE154" s="35"/>
      <c r="FEF154" s="35"/>
      <c r="FEG154" s="35"/>
      <c r="FEH154" s="35"/>
      <c r="FEI154" s="35"/>
      <c r="FEJ154" s="35"/>
      <c r="FEK154" s="35"/>
      <c r="FEL154" s="35"/>
      <c r="FEM154" s="35"/>
      <c r="FEN154" s="35"/>
      <c r="FEO154" s="35"/>
      <c r="FEP154" s="35"/>
      <c r="FEQ154" s="35"/>
      <c r="FER154" s="35"/>
      <c r="FES154" s="35"/>
      <c r="FET154" s="35"/>
      <c r="FEU154" s="35"/>
      <c r="FEV154" s="35"/>
      <c r="FEW154" s="35"/>
      <c r="FEX154" s="35"/>
      <c r="FEY154" s="35"/>
      <c r="FEZ154" s="35"/>
      <c r="FFA154" s="35"/>
      <c r="FFB154" s="35"/>
      <c r="FFC154" s="35"/>
      <c r="FFD154" s="35"/>
      <c r="FFE154" s="35"/>
      <c r="FFF154" s="35"/>
      <c r="FFG154" s="35"/>
      <c r="FFH154" s="35"/>
      <c r="FFI154" s="35"/>
      <c r="FFJ154" s="35"/>
      <c r="FFK154" s="35"/>
      <c r="FFL154" s="35"/>
      <c r="FFM154" s="35"/>
      <c r="FFN154" s="35"/>
      <c r="FFO154" s="35"/>
      <c r="FFP154" s="35"/>
      <c r="FFQ154" s="35"/>
      <c r="FFR154" s="35"/>
      <c r="FFS154" s="35"/>
      <c r="FFT154" s="35"/>
      <c r="FFU154" s="35"/>
      <c r="FFV154" s="35"/>
      <c r="FFW154" s="35"/>
      <c r="FFX154" s="35"/>
      <c r="FFY154" s="35"/>
      <c r="FFZ154" s="35"/>
      <c r="FGA154" s="35"/>
      <c r="FGB154" s="35"/>
      <c r="FGC154" s="35"/>
      <c r="FGD154" s="35"/>
      <c r="FGE154" s="35"/>
      <c r="FGF154" s="35"/>
      <c r="FGG154" s="35"/>
      <c r="FGH154" s="35"/>
      <c r="FGI154" s="35"/>
      <c r="FGJ154" s="35"/>
      <c r="FGK154" s="35"/>
      <c r="FGL154" s="35"/>
      <c r="FGM154" s="35"/>
      <c r="FGN154" s="35"/>
      <c r="FGO154" s="35"/>
      <c r="FGP154" s="35"/>
      <c r="FGQ154" s="35"/>
      <c r="FGR154" s="35"/>
      <c r="FGS154" s="35"/>
      <c r="FGT154" s="35"/>
      <c r="FGU154" s="35"/>
      <c r="FGV154" s="35"/>
      <c r="FGW154" s="35"/>
      <c r="FGX154" s="35"/>
      <c r="FGY154" s="35"/>
      <c r="FGZ154" s="35"/>
      <c r="FHA154" s="35"/>
      <c r="FHB154" s="35"/>
      <c r="FHC154" s="35"/>
      <c r="FHD154" s="35"/>
      <c r="FHE154" s="35"/>
      <c r="FHF154" s="35"/>
      <c r="FHG154" s="35"/>
      <c r="FHH154" s="35"/>
      <c r="FHI154" s="35"/>
      <c r="FHJ154" s="35"/>
      <c r="FHK154" s="35"/>
      <c r="FHL154" s="35"/>
      <c r="FHM154" s="35"/>
      <c r="FHN154" s="35"/>
      <c r="FHO154" s="35"/>
      <c r="FHP154" s="35"/>
      <c r="FHQ154" s="35"/>
      <c r="FHR154" s="35"/>
      <c r="FHS154" s="35"/>
      <c r="FHT154" s="35"/>
      <c r="FHU154" s="35"/>
      <c r="FHV154" s="35"/>
      <c r="FHW154" s="35"/>
      <c r="FHX154" s="35"/>
      <c r="FHY154" s="35"/>
      <c r="FHZ154" s="35"/>
      <c r="FIA154" s="35"/>
      <c r="FIB154" s="35"/>
      <c r="FIC154" s="35"/>
      <c r="FID154" s="35"/>
      <c r="FIE154" s="35"/>
      <c r="FIF154" s="35"/>
      <c r="FIG154" s="35"/>
      <c r="FIH154" s="35"/>
      <c r="FII154" s="35"/>
      <c r="FIJ154" s="35"/>
      <c r="FIK154" s="35"/>
      <c r="FIL154" s="35"/>
      <c r="FIM154" s="35"/>
      <c r="FIN154" s="35"/>
      <c r="FIO154" s="35"/>
      <c r="FIP154" s="35"/>
      <c r="FIQ154" s="35"/>
      <c r="FIR154" s="35"/>
      <c r="FIS154" s="35"/>
      <c r="FIT154" s="35"/>
      <c r="FIU154" s="35"/>
      <c r="FIV154" s="35"/>
      <c r="FIW154" s="35"/>
      <c r="FIX154" s="35"/>
      <c r="FIY154" s="35"/>
      <c r="FIZ154" s="35"/>
      <c r="FJA154" s="35"/>
      <c r="FJB154" s="35"/>
      <c r="FJC154" s="35"/>
      <c r="FJD154" s="35"/>
      <c r="FJE154" s="35"/>
      <c r="FJF154" s="35"/>
      <c r="FJM154" s="35"/>
      <c r="FJN154" s="35"/>
      <c r="FJO154" s="35"/>
      <c r="FJP154" s="35"/>
      <c r="FJQ154" s="35"/>
      <c r="FJR154" s="35"/>
      <c r="FJS154" s="35"/>
      <c r="FJT154" s="35"/>
      <c r="FJU154" s="35"/>
      <c r="FJV154" s="35"/>
      <c r="FJW154" s="35"/>
      <c r="FJX154" s="35"/>
      <c r="FJY154" s="35"/>
      <c r="FJZ154" s="35"/>
      <c r="FKA154" s="35"/>
      <c r="FKB154" s="35"/>
      <c r="FKC154" s="35"/>
      <c r="FKD154" s="35"/>
      <c r="FKE154" s="35"/>
      <c r="FKF154" s="35"/>
      <c r="FKG154" s="35"/>
      <c r="FKH154" s="35"/>
      <c r="FKI154" s="35"/>
      <c r="FKJ154" s="35"/>
      <c r="FKK154" s="35"/>
      <c r="FKL154" s="35"/>
      <c r="FKM154" s="35"/>
      <c r="FKN154" s="35"/>
      <c r="FKO154" s="35"/>
      <c r="FKP154" s="35"/>
      <c r="FKQ154" s="35"/>
      <c r="FKR154" s="35"/>
      <c r="FKS154" s="35"/>
      <c r="FKT154" s="35"/>
      <c r="FKU154" s="35"/>
      <c r="FKV154" s="35"/>
      <c r="FKW154" s="35"/>
      <c r="FKX154" s="35"/>
      <c r="FKY154" s="35"/>
      <c r="FKZ154" s="35"/>
      <c r="FLA154" s="35"/>
      <c r="FLB154" s="35"/>
      <c r="FLC154" s="35"/>
      <c r="FLD154" s="35"/>
      <c r="FLE154" s="35"/>
      <c r="FLF154" s="35"/>
      <c r="FLG154" s="35"/>
      <c r="FLH154" s="35"/>
      <c r="FLI154" s="35"/>
      <c r="FLJ154" s="35"/>
      <c r="FLK154" s="35"/>
      <c r="FLL154" s="35"/>
      <c r="FLM154" s="35"/>
      <c r="FLN154" s="35"/>
      <c r="FLO154" s="35"/>
      <c r="FLP154" s="35"/>
      <c r="FLQ154" s="35"/>
      <c r="FLR154" s="35"/>
      <c r="FLS154" s="35"/>
      <c r="FLT154" s="35"/>
      <c r="FLU154" s="35"/>
      <c r="FLV154" s="35"/>
      <c r="FLW154" s="35"/>
      <c r="FLX154" s="35"/>
      <c r="FLY154" s="35"/>
      <c r="FLZ154" s="35"/>
      <c r="FMA154" s="35"/>
      <c r="FMB154" s="35"/>
      <c r="FMC154" s="35"/>
      <c r="FMD154" s="35"/>
      <c r="FME154" s="35"/>
      <c r="FMF154" s="35"/>
      <c r="FMG154" s="35"/>
      <c r="FMH154" s="35"/>
      <c r="FMI154" s="35"/>
      <c r="FMJ154" s="35"/>
      <c r="FMK154" s="35"/>
      <c r="FML154" s="35"/>
      <c r="FMM154" s="35"/>
      <c r="FMN154" s="35"/>
      <c r="FMO154" s="35"/>
      <c r="FMP154" s="35"/>
      <c r="FMQ154" s="35"/>
      <c r="FMR154" s="35"/>
      <c r="FMS154" s="35"/>
      <c r="FMT154" s="35"/>
      <c r="FMU154" s="35"/>
      <c r="FMV154" s="35"/>
      <c r="FMW154" s="35"/>
      <c r="FMX154" s="35"/>
      <c r="FMY154" s="35"/>
      <c r="FMZ154" s="35"/>
      <c r="FNA154" s="35"/>
      <c r="FNB154" s="35"/>
      <c r="FNC154" s="35"/>
      <c r="FND154" s="35"/>
      <c r="FNE154" s="35"/>
      <c r="FNF154" s="35"/>
      <c r="FNG154" s="35"/>
      <c r="FNH154" s="35"/>
      <c r="FNI154" s="35"/>
      <c r="FNJ154" s="35"/>
      <c r="FNK154" s="35"/>
      <c r="FNL154" s="35"/>
      <c r="FNM154" s="35"/>
      <c r="FNN154" s="35"/>
      <c r="FNO154" s="35"/>
      <c r="FNP154" s="35"/>
      <c r="FNQ154" s="35"/>
      <c r="FNR154" s="35"/>
      <c r="FNS154" s="35"/>
      <c r="FNT154" s="35"/>
      <c r="FNU154" s="35"/>
      <c r="FNV154" s="35"/>
      <c r="FNW154" s="35"/>
      <c r="FNX154" s="35"/>
      <c r="FNY154" s="35"/>
      <c r="FNZ154" s="35"/>
      <c r="FOA154" s="35"/>
      <c r="FOB154" s="35"/>
      <c r="FOC154" s="35"/>
      <c r="FOD154" s="35"/>
      <c r="FOE154" s="35"/>
      <c r="FOF154" s="35"/>
      <c r="FOG154" s="35"/>
      <c r="FOH154" s="35"/>
      <c r="FOI154" s="35"/>
      <c r="FOJ154" s="35"/>
      <c r="FOK154" s="35"/>
      <c r="FOL154" s="35"/>
      <c r="FOM154" s="35"/>
      <c r="FON154" s="35"/>
      <c r="FOO154" s="35"/>
      <c r="FOP154" s="35"/>
      <c r="FOQ154" s="35"/>
      <c r="FOR154" s="35"/>
      <c r="FOS154" s="35"/>
      <c r="FOT154" s="35"/>
      <c r="FOU154" s="35"/>
      <c r="FOV154" s="35"/>
      <c r="FOW154" s="35"/>
      <c r="FOX154" s="35"/>
      <c r="FOY154" s="35"/>
      <c r="FOZ154" s="35"/>
      <c r="FPA154" s="35"/>
      <c r="FPB154" s="35"/>
      <c r="FPC154" s="35"/>
      <c r="FPD154" s="35"/>
      <c r="FPE154" s="35"/>
      <c r="FPF154" s="35"/>
      <c r="FPG154" s="35"/>
      <c r="FPH154" s="35"/>
      <c r="FPI154" s="35"/>
      <c r="FPJ154" s="35"/>
      <c r="FPK154" s="35"/>
      <c r="FPL154" s="35"/>
      <c r="FPM154" s="35"/>
      <c r="FPN154" s="35"/>
      <c r="FPO154" s="35"/>
      <c r="FPP154" s="35"/>
      <c r="FPQ154" s="35"/>
      <c r="FPR154" s="35"/>
      <c r="FPS154" s="35"/>
      <c r="FPT154" s="35"/>
      <c r="FPU154" s="35"/>
      <c r="FPV154" s="35"/>
      <c r="FPW154" s="35"/>
      <c r="FPX154" s="35"/>
      <c r="FPY154" s="35"/>
      <c r="FPZ154" s="35"/>
      <c r="FQA154" s="35"/>
      <c r="FQB154" s="35"/>
      <c r="FQC154" s="35"/>
      <c r="FQD154" s="35"/>
      <c r="FQE154" s="35"/>
      <c r="FQF154" s="35"/>
      <c r="FQG154" s="35"/>
      <c r="FQH154" s="35"/>
      <c r="FQI154" s="35"/>
      <c r="FQJ154" s="35"/>
      <c r="FQK154" s="35"/>
      <c r="FQL154" s="35"/>
      <c r="FQM154" s="35"/>
      <c r="FQN154" s="35"/>
      <c r="FQO154" s="35"/>
      <c r="FQP154" s="35"/>
      <c r="FQQ154" s="35"/>
      <c r="FQR154" s="35"/>
      <c r="FQS154" s="35"/>
      <c r="FQT154" s="35"/>
      <c r="FQU154" s="35"/>
      <c r="FQV154" s="35"/>
      <c r="FQW154" s="35"/>
      <c r="FQX154" s="35"/>
      <c r="FQY154" s="35"/>
      <c r="FQZ154" s="35"/>
      <c r="FRA154" s="35"/>
      <c r="FRB154" s="35"/>
      <c r="FRC154" s="35"/>
      <c r="FRD154" s="35"/>
      <c r="FRE154" s="35"/>
      <c r="FRF154" s="35"/>
      <c r="FRG154" s="35"/>
      <c r="FRH154" s="35"/>
      <c r="FRI154" s="35"/>
      <c r="FRJ154" s="35"/>
      <c r="FRK154" s="35"/>
      <c r="FRL154" s="35"/>
      <c r="FRM154" s="35"/>
      <c r="FRN154" s="35"/>
      <c r="FRO154" s="35"/>
      <c r="FRP154" s="35"/>
      <c r="FRQ154" s="35"/>
      <c r="FRR154" s="35"/>
      <c r="FRS154" s="35"/>
      <c r="FRT154" s="35"/>
      <c r="FRU154" s="35"/>
      <c r="FRV154" s="35"/>
      <c r="FRW154" s="35"/>
      <c r="FRX154" s="35"/>
      <c r="FRY154" s="35"/>
      <c r="FRZ154" s="35"/>
      <c r="FSA154" s="35"/>
      <c r="FSB154" s="35"/>
      <c r="FSC154" s="35"/>
      <c r="FSD154" s="35"/>
      <c r="FSE154" s="35"/>
      <c r="FSF154" s="35"/>
      <c r="FSG154" s="35"/>
      <c r="FSH154" s="35"/>
      <c r="FSI154" s="35"/>
      <c r="FSJ154" s="35"/>
      <c r="FSK154" s="35"/>
      <c r="FSL154" s="35"/>
      <c r="FSM154" s="35"/>
      <c r="FSN154" s="35"/>
      <c r="FSO154" s="35"/>
      <c r="FSP154" s="35"/>
      <c r="FSQ154" s="35"/>
      <c r="FSR154" s="35"/>
      <c r="FSS154" s="35"/>
      <c r="FST154" s="35"/>
      <c r="FSU154" s="35"/>
      <c r="FSV154" s="35"/>
      <c r="FSW154" s="35"/>
      <c r="FSX154" s="35"/>
      <c r="FSY154" s="35"/>
      <c r="FSZ154" s="35"/>
      <c r="FTA154" s="35"/>
      <c r="FTB154" s="35"/>
      <c r="FTI154" s="35"/>
      <c r="FTJ154" s="35"/>
      <c r="FTK154" s="35"/>
      <c r="FTL154" s="35"/>
      <c r="FTM154" s="35"/>
      <c r="FTN154" s="35"/>
      <c r="FTO154" s="35"/>
      <c r="FTP154" s="35"/>
      <c r="FTQ154" s="35"/>
      <c r="FTR154" s="35"/>
      <c r="FTS154" s="35"/>
      <c r="FTT154" s="35"/>
      <c r="FTU154" s="35"/>
      <c r="FTV154" s="35"/>
      <c r="FTW154" s="35"/>
      <c r="FTX154" s="35"/>
      <c r="FTY154" s="35"/>
      <c r="FTZ154" s="35"/>
      <c r="FUA154" s="35"/>
      <c r="FUB154" s="35"/>
      <c r="FUC154" s="35"/>
      <c r="FUD154" s="35"/>
      <c r="FUE154" s="35"/>
      <c r="FUF154" s="35"/>
      <c r="FUG154" s="35"/>
      <c r="FUH154" s="35"/>
      <c r="FUI154" s="35"/>
      <c r="FUJ154" s="35"/>
      <c r="FUK154" s="35"/>
      <c r="FUL154" s="35"/>
      <c r="FUM154" s="35"/>
      <c r="FUN154" s="35"/>
      <c r="FUO154" s="35"/>
      <c r="FUP154" s="35"/>
      <c r="FUQ154" s="35"/>
      <c r="FUR154" s="35"/>
      <c r="FUS154" s="35"/>
      <c r="FUT154" s="35"/>
      <c r="FUU154" s="35"/>
      <c r="FUV154" s="35"/>
      <c r="FUW154" s="35"/>
      <c r="FUX154" s="35"/>
      <c r="FUY154" s="35"/>
      <c r="FUZ154" s="35"/>
      <c r="FVA154" s="35"/>
      <c r="FVB154" s="35"/>
      <c r="FVC154" s="35"/>
      <c r="FVD154" s="35"/>
      <c r="FVE154" s="35"/>
      <c r="FVF154" s="35"/>
      <c r="FVG154" s="35"/>
      <c r="FVH154" s="35"/>
      <c r="FVI154" s="35"/>
      <c r="FVJ154" s="35"/>
      <c r="FVK154" s="35"/>
      <c r="FVL154" s="35"/>
      <c r="FVM154" s="35"/>
      <c r="FVN154" s="35"/>
      <c r="FVO154" s="35"/>
      <c r="FVP154" s="35"/>
      <c r="FVQ154" s="35"/>
      <c r="FVR154" s="35"/>
      <c r="FVS154" s="35"/>
      <c r="FVT154" s="35"/>
      <c r="FVU154" s="35"/>
      <c r="FVV154" s="35"/>
      <c r="FVW154" s="35"/>
      <c r="FVX154" s="35"/>
      <c r="FVY154" s="35"/>
      <c r="FVZ154" s="35"/>
      <c r="FWA154" s="35"/>
      <c r="FWB154" s="35"/>
      <c r="FWC154" s="35"/>
      <c r="FWD154" s="35"/>
      <c r="FWE154" s="35"/>
      <c r="FWF154" s="35"/>
      <c r="FWG154" s="35"/>
      <c r="FWH154" s="35"/>
      <c r="FWI154" s="35"/>
      <c r="FWJ154" s="35"/>
      <c r="FWK154" s="35"/>
      <c r="FWL154" s="35"/>
      <c r="FWM154" s="35"/>
      <c r="FWN154" s="35"/>
      <c r="FWO154" s="35"/>
      <c r="FWP154" s="35"/>
      <c r="FWQ154" s="35"/>
      <c r="FWR154" s="35"/>
      <c r="FWS154" s="35"/>
      <c r="FWT154" s="35"/>
      <c r="FWU154" s="35"/>
      <c r="FWV154" s="35"/>
      <c r="FWW154" s="35"/>
      <c r="FWX154" s="35"/>
      <c r="FWY154" s="35"/>
      <c r="FWZ154" s="35"/>
      <c r="FXA154" s="35"/>
      <c r="FXB154" s="35"/>
      <c r="FXC154" s="35"/>
      <c r="FXD154" s="35"/>
      <c r="FXE154" s="35"/>
      <c r="FXF154" s="35"/>
      <c r="FXG154" s="35"/>
      <c r="FXH154" s="35"/>
      <c r="FXI154" s="35"/>
      <c r="FXJ154" s="35"/>
      <c r="FXK154" s="35"/>
      <c r="FXL154" s="35"/>
      <c r="FXM154" s="35"/>
      <c r="FXN154" s="35"/>
      <c r="FXO154" s="35"/>
      <c r="FXP154" s="35"/>
      <c r="FXQ154" s="35"/>
      <c r="FXR154" s="35"/>
      <c r="FXS154" s="35"/>
      <c r="FXT154" s="35"/>
      <c r="FXU154" s="35"/>
      <c r="FXV154" s="35"/>
      <c r="FXW154" s="35"/>
      <c r="FXX154" s="35"/>
      <c r="FXY154" s="35"/>
      <c r="FXZ154" s="35"/>
      <c r="FYA154" s="35"/>
      <c r="FYB154" s="35"/>
      <c r="FYC154" s="35"/>
      <c r="FYD154" s="35"/>
      <c r="FYE154" s="35"/>
      <c r="FYF154" s="35"/>
      <c r="FYG154" s="35"/>
      <c r="FYH154" s="35"/>
      <c r="FYI154" s="35"/>
      <c r="FYJ154" s="35"/>
      <c r="FYK154" s="35"/>
      <c r="FYL154" s="35"/>
      <c r="FYM154" s="35"/>
      <c r="FYN154" s="35"/>
      <c r="FYO154" s="35"/>
      <c r="FYP154" s="35"/>
      <c r="FYQ154" s="35"/>
      <c r="FYR154" s="35"/>
      <c r="FYS154" s="35"/>
      <c r="FYT154" s="35"/>
      <c r="FYU154" s="35"/>
      <c r="FYV154" s="35"/>
      <c r="FYW154" s="35"/>
      <c r="FYX154" s="35"/>
      <c r="FYY154" s="35"/>
      <c r="FYZ154" s="35"/>
      <c r="FZA154" s="35"/>
      <c r="FZB154" s="35"/>
      <c r="FZC154" s="35"/>
      <c r="FZD154" s="35"/>
      <c r="FZE154" s="35"/>
      <c r="FZF154" s="35"/>
      <c r="FZG154" s="35"/>
      <c r="FZH154" s="35"/>
      <c r="FZI154" s="35"/>
      <c r="FZJ154" s="35"/>
      <c r="FZK154" s="35"/>
      <c r="FZL154" s="35"/>
      <c r="FZM154" s="35"/>
      <c r="FZN154" s="35"/>
      <c r="FZO154" s="35"/>
      <c r="FZP154" s="35"/>
      <c r="FZQ154" s="35"/>
      <c r="FZR154" s="35"/>
      <c r="FZS154" s="35"/>
      <c r="FZT154" s="35"/>
      <c r="FZU154" s="35"/>
      <c r="FZV154" s="35"/>
      <c r="FZW154" s="35"/>
      <c r="FZX154" s="35"/>
      <c r="FZY154" s="35"/>
      <c r="FZZ154" s="35"/>
      <c r="GAA154" s="35"/>
      <c r="GAB154" s="35"/>
      <c r="GAC154" s="35"/>
      <c r="GAD154" s="35"/>
      <c r="GAE154" s="35"/>
      <c r="GAF154" s="35"/>
      <c r="GAG154" s="35"/>
      <c r="GAH154" s="35"/>
      <c r="GAI154" s="35"/>
      <c r="GAJ154" s="35"/>
      <c r="GAK154" s="35"/>
      <c r="GAL154" s="35"/>
      <c r="GAM154" s="35"/>
      <c r="GAN154" s="35"/>
      <c r="GAO154" s="35"/>
      <c r="GAP154" s="35"/>
      <c r="GAQ154" s="35"/>
      <c r="GAR154" s="35"/>
      <c r="GAS154" s="35"/>
      <c r="GAT154" s="35"/>
      <c r="GAU154" s="35"/>
      <c r="GAV154" s="35"/>
      <c r="GAW154" s="35"/>
      <c r="GAX154" s="35"/>
      <c r="GAY154" s="35"/>
      <c r="GAZ154" s="35"/>
      <c r="GBA154" s="35"/>
      <c r="GBB154" s="35"/>
      <c r="GBC154" s="35"/>
      <c r="GBD154" s="35"/>
      <c r="GBE154" s="35"/>
      <c r="GBF154" s="35"/>
      <c r="GBG154" s="35"/>
      <c r="GBH154" s="35"/>
      <c r="GBI154" s="35"/>
      <c r="GBJ154" s="35"/>
      <c r="GBK154" s="35"/>
      <c r="GBL154" s="35"/>
      <c r="GBM154" s="35"/>
      <c r="GBN154" s="35"/>
      <c r="GBO154" s="35"/>
      <c r="GBP154" s="35"/>
      <c r="GBQ154" s="35"/>
      <c r="GBR154" s="35"/>
      <c r="GBS154" s="35"/>
      <c r="GBT154" s="35"/>
      <c r="GBU154" s="35"/>
      <c r="GBV154" s="35"/>
      <c r="GBW154" s="35"/>
      <c r="GBX154" s="35"/>
      <c r="GBY154" s="35"/>
      <c r="GBZ154" s="35"/>
      <c r="GCA154" s="35"/>
      <c r="GCB154" s="35"/>
      <c r="GCC154" s="35"/>
      <c r="GCD154" s="35"/>
      <c r="GCE154" s="35"/>
      <c r="GCF154" s="35"/>
      <c r="GCG154" s="35"/>
      <c r="GCH154" s="35"/>
      <c r="GCI154" s="35"/>
      <c r="GCJ154" s="35"/>
      <c r="GCK154" s="35"/>
      <c r="GCL154" s="35"/>
      <c r="GCM154" s="35"/>
      <c r="GCN154" s="35"/>
      <c r="GCO154" s="35"/>
      <c r="GCP154" s="35"/>
      <c r="GCQ154" s="35"/>
      <c r="GCR154" s="35"/>
      <c r="GCS154" s="35"/>
      <c r="GCT154" s="35"/>
      <c r="GCU154" s="35"/>
      <c r="GCV154" s="35"/>
      <c r="GCW154" s="35"/>
      <c r="GCX154" s="35"/>
      <c r="GDE154" s="35"/>
      <c r="GDF154" s="35"/>
      <c r="GDG154" s="35"/>
      <c r="GDH154" s="35"/>
      <c r="GDI154" s="35"/>
      <c r="GDJ154" s="35"/>
      <c r="GDK154" s="35"/>
      <c r="GDL154" s="35"/>
      <c r="GDM154" s="35"/>
      <c r="GDN154" s="35"/>
      <c r="GDO154" s="35"/>
      <c r="GDP154" s="35"/>
      <c r="GDQ154" s="35"/>
      <c r="GDR154" s="35"/>
      <c r="GDS154" s="35"/>
      <c r="GDT154" s="35"/>
      <c r="GDU154" s="35"/>
      <c r="GDV154" s="35"/>
      <c r="GDW154" s="35"/>
      <c r="GDX154" s="35"/>
      <c r="GDY154" s="35"/>
      <c r="GDZ154" s="35"/>
      <c r="GEA154" s="35"/>
      <c r="GEB154" s="35"/>
      <c r="GEC154" s="35"/>
      <c r="GED154" s="35"/>
      <c r="GEE154" s="35"/>
      <c r="GEF154" s="35"/>
      <c r="GEG154" s="35"/>
      <c r="GEH154" s="35"/>
      <c r="GEI154" s="35"/>
      <c r="GEJ154" s="35"/>
      <c r="GEK154" s="35"/>
      <c r="GEL154" s="35"/>
      <c r="GEM154" s="35"/>
      <c r="GEN154" s="35"/>
      <c r="GEO154" s="35"/>
      <c r="GEP154" s="35"/>
      <c r="GEQ154" s="35"/>
      <c r="GER154" s="35"/>
      <c r="GES154" s="35"/>
      <c r="GET154" s="35"/>
      <c r="GEU154" s="35"/>
      <c r="GEV154" s="35"/>
      <c r="GEW154" s="35"/>
      <c r="GEX154" s="35"/>
      <c r="GEY154" s="35"/>
      <c r="GEZ154" s="35"/>
      <c r="GFA154" s="35"/>
      <c r="GFB154" s="35"/>
      <c r="GFC154" s="35"/>
      <c r="GFD154" s="35"/>
      <c r="GFE154" s="35"/>
      <c r="GFF154" s="35"/>
      <c r="GFG154" s="35"/>
      <c r="GFH154" s="35"/>
      <c r="GFI154" s="35"/>
      <c r="GFJ154" s="35"/>
      <c r="GFK154" s="35"/>
      <c r="GFL154" s="35"/>
      <c r="GFM154" s="35"/>
      <c r="GFN154" s="35"/>
      <c r="GFO154" s="35"/>
      <c r="GFP154" s="35"/>
      <c r="GFQ154" s="35"/>
      <c r="GFR154" s="35"/>
      <c r="GFS154" s="35"/>
      <c r="GFT154" s="35"/>
      <c r="GFU154" s="35"/>
      <c r="GFV154" s="35"/>
      <c r="GFW154" s="35"/>
      <c r="GFX154" s="35"/>
      <c r="GFY154" s="35"/>
      <c r="GFZ154" s="35"/>
      <c r="GGA154" s="35"/>
      <c r="GGB154" s="35"/>
      <c r="GGC154" s="35"/>
      <c r="GGD154" s="35"/>
      <c r="GGE154" s="35"/>
      <c r="GGF154" s="35"/>
      <c r="GGG154" s="35"/>
      <c r="GGH154" s="35"/>
      <c r="GGI154" s="35"/>
      <c r="GGJ154" s="35"/>
      <c r="GGK154" s="35"/>
      <c r="GGL154" s="35"/>
      <c r="GGM154" s="35"/>
      <c r="GGN154" s="35"/>
      <c r="GGO154" s="35"/>
      <c r="GGP154" s="35"/>
      <c r="GGQ154" s="35"/>
      <c r="GGR154" s="35"/>
      <c r="GGS154" s="35"/>
      <c r="GGT154" s="35"/>
      <c r="GGU154" s="35"/>
      <c r="GGV154" s="35"/>
      <c r="GGW154" s="35"/>
      <c r="GGX154" s="35"/>
      <c r="GGY154" s="35"/>
      <c r="GGZ154" s="35"/>
      <c r="GHA154" s="35"/>
      <c r="GHB154" s="35"/>
      <c r="GHC154" s="35"/>
      <c r="GHD154" s="35"/>
      <c r="GHE154" s="35"/>
      <c r="GHF154" s="35"/>
      <c r="GHG154" s="35"/>
      <c r="GHH154" s="35"/>
      <c r="GHI154" s="35"/>
      <c r="GHJ154" s="35"/>
      <c r="GHK154" s="35"/>
      <c r="GHL154" s="35"/>
      <c r="GHM154" s="35"/>
      <c r="GHN154" s="35"/>
      <c r="GHO154" s="35"/>
      <c r="GHP154" s="35"/>
      <c r="GHQ154" s="35"/>
      <c r="GHR154" s="35"/>
      <c r="GHS154" s="35"/>
      <c r="GHT154" s="35"/>
      <c r="GHU154" s="35"/>
      <c r="GHV154" s="35"/>
      <c r="GHW154" s="35"/>
      <c r="GHX154" s="35"/>
      <c r="GHY154" s="35"/>
      <c r="GHZ154" s="35"/>
      <c r="GIA154" s="35"/>
      <c r="GIB154" s="35"/>
      <c r="GIC154" s="35"/>
      <c r="GID154" s="35"/>
      <c r="GIE154" s="35"/>
      <c r="GIF154" s="35"/>
      <c r="GIG154" s="35"/>
      <c r="GIH154" s="35"/>
      <c r="GII154" s="35"/>
      <c r="GIJ154" s="35"/>
      <c r="GIK154" s="35"/>
      <c r="GIL154" s="35"/>
      <c r="GIM154" s="35"/>
      <c r="GIN154" s="35"/>
      <c r="GIO154" s="35"/>
      <c r="GIP154" s="35"/>
      <c r="GIQ154" s="35"/>
      <c r="GIR154" s="35"/>
      <c r="GIS154" s="35"/>
      <c r="GIT154" s="35"/>
      <c r="GIU154" s="35"/>
      <c r="GIV154" s="35"/>
      <c r="GIW154" s="35"/>
      <c r="GIX154" s="35"/>
      <c r="GIY154" s="35"/>
      <c r="GIZ154" s="35"/>
      <c r="GJA154" s="35"/>
      <c r="GJB154" s="35"/>
      <c r="GJC154" s="35"/>
      <c r="GJD154" s="35"/>
      <c r="GJE154" s="35"/>
      <c r="GJF154" s="35"/>
      <c r="GJG154" s="35"/>
      <c r="GJH154" s="35"/>
      <c r="GJI154" s="35"/>
      <c r="GJJ154" s="35"/>
      <c r="GJK154" s="35"/>
      <c r="GJL154" s="35"/>
      <c r="GJM154" s="35"/>
      <c r="GJN154" s="35"/>
      <c r="GJO154" s="35"/>
      <c r="GJP154" s="35"/>
      <c r="GJQ154" s="35"/>
      <c r="GJR154" s="35"/>
      <c r="GJS154" s="35"/>
      <c r="GJT154" s="35"/>
      <c r="GJU154" s="35"/>
      <c r="GJV154" s="35"/>
      <c r="GJW154" s="35"/>
      <c r="GJX154" s="35"/>
      <c r="GJY154" s="35"/>
      <c r="GJZ154" s="35"/>
      <c r="GKA154" s="35"/>
      <c r="GKB154" s="35"/>
      <c r="GKC154" s="35"/>
      <c r="GKD154" s="35"/>
      <c r="GKE154" s="35"/>
      <c r="GKF154" s="35"/>
      <c r="GKG154" s="35"/>
      <c r="GKH154" s="35"/>
      <c r="GKI154" s="35"/>
      <c r="GKJ154" s="35"/>
      <c r="GKK154" s="35"/>
      <c r="GKL154" s="35"/>
      <c r="GKM154" s="35"/>
      <c r="GKN154" s="35"/>
      <c r="GKO154" s="35"/>
      <c r="GKP154" s="35"/>
      <c r="GKQ154" s="35"/>
      <c r="GKR154" s="35"/>
      <c r="GKS154" s="35"/>
      <c r="GKT154" s="35"/>
      <c r="GKU154" s="35"/>
      <c r="GKV154" s="35"/>
      <c r="GKW154" s="35"/>
      <c r="GKX154" s="35"/>
      <c r="GKY154" s="35"/>
      <c r="GKZ154" s="35"/>
      <c r="GLA154" s="35"/>
      <c r="GLB154" s="35"/>
      <c r="GLC154" s="35"/>
      <c r="GLD154" s="35"/>
      <c r="GLE154" s="35"/>
      <c r="GLF154" s="35"/>
      <c r="GLG154" s="35"/>
      <c r="GLH154" s="35"/>
      <c r="GLI154" s="35"/>
      <c r="GLJ154" s="35"/>
      <c r="GLK154" s="35"/>
      <c r="GLL154" s="35"/>
      <c r="GLM154" s="35"/>
      <c r="GLN154" s="35"/>
      <c r="GLO154" s="35"/>
      <c r="GLP154" s="35"/>
      <c r="GLQ154" s="35"/>
      <c r="GLR154" s="35"/>
      <c r="GLS154" s="35"/>
      <c r="GLT154" s="35"/>
      <c r="GLU154" s="35"/>
      <c r="GLV154" s="35"/>
      <c r="GLW154" s="35"/>
      <c r="GLX154" s="35"/>
      <c r="GLY154" s="35"/>
      <c r="GLZ154" s="35"/>
      <c r="GMA154" s="35"/>
      <c r="GMB154" s="35"/>
      <c r="GMC154" s="35"/>
      <c r="GMD154" s="35"/>
      <c r="GME154" s="35"/>
      <c r="GMF154" s="35"/>
      <c r="GMG154" s="35"/>
      <c r="GMH154" s="35"/>
      <c r="GMI154" s="35"/>
      <c r="GMJ154" s="35"/>
      <c r="GMK154" s="35"/>
      <c r="GML154" s="35"/>
      <c r="GMM154" s="35"/>
      <c r="GMN154" s="35"/>
      <c r="GMO154" s="35"/>
      <c r="GMP154" s="35"/>
      <c r="GMQ154" s="35"/>
      <c r="GMR154" s="35"/>
      <c r="GMS154" s="35"/>
      <c r="GMT154" s="35"/>
      <c r="GNA154" s="35"/>
      <c r="GNB154" s="35"/>
      <c r="GNC154" s="35"/>
      <c r="GND154" s="35"/>
      <c r="GNE154" s="35"/>
      <c r="GNF154" s="35"/>
      <c r="GNG154" s="35"/>
      <c r="GNH154" s="35"/>
      <c r="GNI154" s="35"/>
      <c r="GNJ154" s="35"/>
      <c r="GNK154" s="35"/>
      <c r="GNL154" s="35"/>
      <c r="GNM154" s="35"/>
      <c r="GNN154" s="35"/>
      <c r="GNO154" s="35"/>
      <c r="GNP154" s="35"/>
      <c r="GNQ154" s="35"/>
      <c r="GNR154" s="35"/>
      <c r="GNS154" s="35"/>
      <c r="GNT154" s="35"/>
      <c r="GNU154" s="35"/>
      <c r="GNV154" s="35"/>
      <c r="GNW154" s="35"/>
      <c r="GNX154" s="35"/>
      <c r="GNY154" s="35"/>
      <c r="GNZ154" s="35"/>
      <c r="GOA154" s="35"/>
      <c r="GOB154" s="35"/>
      <c r="GOC154" s="35"/>
      <c r="GOD154" s="35"/>
      <c r="GOE154" s="35"/>
      <c r="GOF154" s="35"/>
      <c r="GOG154" s="35"/>
      <c r="GOH154" s="35"/>
      <c r="GOI154" s="35"/>
      <c r="GOJ154" s="35"/>
      <c r="GOK154" s="35"/>
      <c r="GOL154" s="35"/>
      <c r="GOM154" s="35"/>
      <c r="GON154" s="35"/>
      <c r="GOO154" s="35"/>
      <c r="GOP154" s="35"/>
      <c r="GOQ154" s="35"/>
      <c r="GOR154" s="35"/>
      <c r="GOS154" s="35"/>
      <c r="GOT154" s="35"/>
      <c r="GOU154" s="35"/>
      <c r="GOV154" s="35"/>
      <c r="GOW154" s="35"/>
      <c r="GOX154" s="35"/>
      <c r="GOY154" s="35"/>
      <c r="GOZ154" s="35"/>
      <c r="GPA154" s="35"/>
      <c r="GPB154" s="35"/>
      <c r="GPC154" s="35"/>
      <c r="GPD154" s="35"/>
      <c r="GPE154" s="35"/>
      <c r="GPF154" s="35"/>
      <c r="GPG154" s="35"/>
      <c r="GPH154" s="35"/>
      <c r="GPI154" s="35"/>
      <c r="GPJ154" s="35"/>
      <c r="GPK154" s="35"/>
      <c r="GPL154" s="35"/>
      <c r="GPM154" s="35"/>
      <c r="GPN154" s="35"/>
      <c r="GPO154" s="35"/>
      <c r="GPP154" s="35"/>
      <c r="GPQ154" s="35"/>
      <c r="GPR154" s="35"/>
      <c r="GPS154" s="35"/>
      <c r="GPT154" s="35"/>
      <c r="GPU154" s="35"/>
      <c r="GPV154" s="35"/>
      <c r="GPW154" s="35"/>
      <c r="GPX154" s="35"/>
      <c r="GPY154" s="35"/>
      <c r="GPZ154" s="35"/>
      <c r="GQA154" s="35"/>
      <c r="GQB154" s="35"/>
      <c r="GQC154" s="35"/>
      <c r="GQD154" s="35"/>
      <c r="GQE154" s="35"/>
      <c r="GQF154" s="35"/>
      <c r="GQG154" s="35"/>
      <c r="GQH154" s="35"/>
      <c r="GQI154" s="35"/>
      <c r="GQJ154" s="35"/>
      <c r="GQK154" s="35"/>
      <c r="GQL154" s="35"/>
      <c r="GQM154" s="35"/>
      <c r="GQN154" s="35"/>
      <c r="GQO154" s="35"/>
      <c r="GQP154" s="35"/>
      <c r="GQQ154" s="35"/>
      <c r="GQR154" s="35"/>
      <c r="GQS154" s="35"/>
      <c r="GQT154" s="35"/>
      <c r="GQU154" s="35"/>
      <c r="GQV154" s="35"/>
      <c r="GQW154" s="35"/>
      <c r="GQX154" s="35"/>
      <c r="GQY154" s="35"/>
      <c r="GQZ154" s="35"/>
      <c r="GRA154" s="35"/>
      <c r="GRB154" s="35"/>
      <c r="GRC154" s="35"/>
      <c r="GRD154" s="35"/>
      <c r="GRE154" s="35"/>
      <c r="GRF154" s="35"/>
      <c r="GRG154" s="35"/>
      <c r="GRH154" s="35"/>
      <c r="GRI154" s="35"/>
      <c r="GRJ154" s="35"/>
      <c r="GRK154" s="35"/>
      <c r="GRL154" s="35"/>
      <c r="GRM154" s="35"/>
      <c r="GRN154" s="35"/>
      <c r="GRO154" s="35"/>
      <c r="GRP154" s="35"/>
      <c r="GRQ154" s="35"/>
      <c r="GRR154" s="35"/>
      <c r="GRS154" s="35"/>
      <c r="GRT154" s="35"/>
      <c r="GRU154" s="35"/>
      <c r="GRV154" s="35"/>
      <c r="GRW154" s="35"/>
      <c r="GRX154" s="35"/>
      <c r="GRY154" s="35"/>
      <c r="GRZ154" s="35"/>
      <c r="GSA154" s="35"/>
      <c r="GSB154" s="35"/>
      <c r="GSC154" s="35"/>
      <c r="GSD154" s="35"/>
      <c r="GSE154" s="35"/>
      <c r="GSF154" s="35"/>
      <c r="GSG154" s="35"/>
      <c r="GSH154" s="35"/>
      <c r="GSI154" s="35"/>
      <c r="GSJ154" s="35"/>
      <c r="GSK154" s="35"/>
      <c r="GSL154" s="35"/>
      <c r="GSM154" s="35"/>
      <c r="GSN154" s="35"/>
      <c r="GSO154" s="35"/>
      <c r="GSP154" s="35"/>
      <c r="GSQ154" s="35"/>
      <c r="GSR154" s="35"/>
      <c r="GSS154" s="35"/>
      <c r="GST154" s="35"/>
      <c r="GSU154" s="35"/>
      <c r="GSV154" s="35"/>
      <c r="GSW154" s="35"/>
      <c r="GSX154" s="35"/>
      <c r="GSY154" s="35"/>
      <c r="GSZ154" s="35"/>
      <c r="GTA154" s="35"/>
      <c r="GTB154" s="35"/>
      <c r="GTC154" s="35"/>
      <c r="GTD154" s="35"/>
      <c r="GTE154" s="35"/>
      <c r="GTF154" s="35"/>
      <c r="GTG154" s="35"/>
      <c r="GTH154" s="35"/>
      <c r="GTI154" s="35"/>
      <c r="GTJ154" s="35"/>
      <c r="GTK154" s="35"/>
      <c r="GTL154" s="35"/>
      <c r="GTM154" s="35"/>
      <c r="GTN154" s="35"/>
      <c r="GTO154" s="35"/>
      <c r="GTP154" s="35"/>
      <c r="GTQ154" s="35"/>
      <c r="GTR154" s="35"/>
      <c r="GTS154" s="35"/>
      <c r="GTT154" s="35"/>
      <c r="GTU154" s="35"/>
      <c r="GTV154" s="35"/>
      <c r="GTW154" s="35"/>
      <c r="GTX154" s="35"/>
      <c r="GTY154" s="35"/>
      <c r="GTZ154" s="35"/>
      <c r="GUA154" s="35"/>
      <c r="GUB154" s="35"/>
      <c r="GUC154" s="35"/>
      <c r="GUD154" s="35"/>
      <c r="GUE154" s="35"/>
      <c r="GUF154" s="35"/>
      <c r="GUG154" s="35"/>
      <c r="GUH154" s="35"/>
      <c r="GUI154" s="35"/>
      <c r="GUJ154" s="35"/>
      <c r="GUK154" s="35"/>
      <c r="GUL154" s="35"/>
      <c r="GUM154" s="35"/>
      <c r="GUN154" s="35"/>
      <c r="GUO154" s="35"/>
      <c r="GUP154" s="35"/>
      <c r="GUQ154" s="35"/>
      <c r="GUR154" s="35"/>
      <c r="GUS154" s="35"/>
      <c r="GUT154" s="35"/>
      <c r="GUU154" s="35"/>
      <c r="GUV154" s="35"/>
      <c r="GUW154" s="35"/>
      <c r="GUX154" s="35"/>
      <c r="GUY154" s="35"/>
      <c r="GUZ154" s="35"/>
      <c r="GVA154" s="35"/>
      <c r="GVB154" s="35"/>
      <c r="GVC154" s="35"/>
      <c r="GVD154" s="35"/>
      <c r="GVE154" s="35"/>
      <c r="GVF154" s="35"/>
      <c r="GVG154" s="35"/>
      <c r="GVH154" s="35"/>
      <c r="GVI154" s="35"/>
      <c r="GVJ154" s="35"/>
      <c r="GVK154" s="35"/>
      <c r="GVL154" s="35"/>
      <c r="GVM154" s="35"/>
      <c r="GVN154" s="35"/>
      <c r="GVO154" s="35"/>
      <c r="GVP154" s="35"/>
      <c r="GVQ154" s="35"/>
      <c r="GVR154" s="35"/>
      <c r="GVS154" s="35"/>
      <c r="GVT154" s="35"/>
      <c r="GVU154" s="35"/>
      <c r="GVV154" s="35"/>
      <c r="GVW154" s="35"/>
      <c r="GVX154" s="35"/>
      <c r="GVY154" s="35"/>
      <c r="GVZ154" s="35"/>
      <c r="GWA154" s="35"/>
      <c r="GWB154" s="35"/>
      <c r="GWC154" s="35"/>
      <c r="GWD154" s="35"/>
      <c r="GWE154" s="35"/>
      <c r="GWF154" s="35"/>
      <c r="GWG154" s="35"/>
      <c r="GWH154" s="35"/>
      <c r="GWI154" s="35"/>
      <c r="GWJ154" s="35"/>
      <c r="GWK154" s="35"/>
      <c r="GWL154" s="35"/>
      <c r="GWM154" s="35"/>
      <c r="GWN154" s="35"/>
      <c r="GWO154" s="35"/>
      <c r="GWP154" s="35"/>
      <c r="GWW154" s="35"/>
      <c r="GWX154" s="35"/>
      <c r="GWY154" s="35"/>
      <c r="GWZ154" s="35"/>
      <c r="GXA154" s="35"/>
      <c r="GXB154" s="35"/>
      <c r="GXC154" s="35"/>
      <c r="GXD154" s="35"/>
      <c r="GXE154" s="35"/>
      <c r="GXF154" s="35"/>
      <c r="GXG154" s="35"/>
      <c r="GXH154" s="35"/>
      <c r="GXI154" s="35"/>
      <c r="GXJ154" s="35"/>
      <c r="GXK154" s="35"/>
      <c r="GXL154" s="35"/>
      <c r="GXM154" s="35"/>
      <c r="GXN154" s="35"/>
      <c r="GXO154" s="35"/>
      <c r="GXP154" s="35"/>
      <c r="GXQ154" s="35"/>
      <c r="GXR154" s="35"/>
      <c r="GXS154" s="35"/>
      <c r="GXT154" s="35"/>
      <c r="GXU154" s="35"/>
      <c r="GXV154" s="35"/>
      <c r="GXW154" s="35"/>
      <c r="GXX154" s="35"/>
      <c r="GXY154" s="35"/>
      <c r="GXZ154" s="35"/>
      <c r="GYA154" s="35"/>
      <c r="GYB154" s="35"/>
      <c r="GYC154" s="35"/>
      <c r="GYD154" s="35"/>
      <c r="GYE154" s="35"/>
      <c r="GYF154" s="35"/>
      <c r="GYG154" s="35"/>
      <c r="GYH154" s="35"/>
      <c r="GYI154" s="35"/>
      <c r="GYJ154" s="35"/>
      <c r="GYK154" s="35"/>
      <c r="GYL154" s="35"/>
      <c r="GYM154" s="35"/>
      <c r="GYN154" s="35"/>
      <c r="GYO154" s="35"/>
      <c r="GYP154" s="35"/>
      <c r="GYQ154" s="35"/>
      <c r="GYR154" s="35"/>
      <c r="GYS154" s="35"/>
      <c r="GYT154" s="35"/>
      <c r="GYU154" s="35"/>
      <c r="GYV154" s="35"/>
      <c r="GYW154" s="35"/>
      <c r="GYX154" s="35"/>
      <c r="GYY154" s="35"/>
      <c r="GYZ154" s="35"/>
      <c r="GZA154" s="35"/>
      <c r="GZB154" s="35"/>
      <c r="GZC154" s="35"/>
      <c r="GZD154" s="35"/>
      <c r="GZE154" s="35"/>
      <c r="GZF154" s="35"/>
      <c r="GZG154" s="35"/>
      <c r="GZH154" s="35"/>
      <c r="GZI154" s="35"/>
      <c r="GZJ154" s="35"/>
      <c r="GZK154" s="35"/>
      <c r="GZL154" s="35"/>
      <c r="GZM154" s="35"/>
      <c r="GZN154" s="35"/>
      <c r="GZO154" s="35"/>
      <c r="GZP154" s="35"/>
      <c r="GZQ154" s="35"/>
      <c r="GZR154" s="35"/>
      <c r="GZS154" s="35"/>
      <c r="GZT154" s="35"/>
      <c r="GZU154" s="35"/>
      <c r="GZV154" s="35"/>
      <c r="GZW154" s="35"/>
      <c r="GZX154" s="35"/>
      <c r="GZY154" s="35"/>
      <c r="GZZ154" s="35"/>
      <c r="HAA154" s="35"/>
      <c r="HAB154" s="35"/>
      <c r="HAC154" s="35"/>
      <c r="HAD154" s="35"/>
      <c r="HAE154" s="35"/>
      <c r="HAF154" s="35"/>
      <c r="HAG154" s="35"/>
      <c r="HAH154" s="35"/>
      <c r="HAI154" s="35"/>
      <c r="HAJ154" s="35"/>
      <c r="HAK154" s="35"/>
      <c r="HAL154" s="35"/>
      <c r="HAM154" s="35"/>
      <c r="HAN154" s="35"/>
      <c r="HAO154" s="35"/>
      <c r="HAP154" s="35"/>
      <c r="HAQ154" s="35"/>
      <c r="HAR154" s="35"/>
      <c r="HAS154" s="35"/>
      <c r="HAT154" s="35"/>
      <c r="HAU154" s="35"/>
      <c r="HAV154" s="35"/>
      <c r="HAW154" s="35"/>
      <c r="HAX154" s="35"/>
      <c r="HAY154" s="35"/>
      <c r="HAZ154" s="35"/>
      <c r="HBA154" s="35"/>
      <c r="HBB154" s="35"/>
      <c r="HBC154" s="35"/>
      <c r="HBD154" s="35"/>
      <c r="HBE154" s="35"/>
      <c r="HBF154" s="35"/>
      <c r="HBG154" s="35"/>
      <c r="HBH154" s="35"/>
      <c r="HBI154" s="35"/>
      <c r="HBJ154" s="35"/>
      <c r="HBK154" s="35"/>
      <c r="HBL154" s="35"/>
      <c r="HBM154" s="35"/>
      <c r="HBN154" s="35"/>
      <c r="HBO154" s="35"/>
      <c r="HBP154" s="35"/>
      <c r="HBQ154" s="35"/>
      <c r="HBR154" s="35"/>
      <c r="HBS154" s="35"/>
      <c r="HBT154" s="35"/>
      <c r="HBU154" s="35"/>
      <c r="HBV154" s="35"/>
      <c r="HBW154" s="35"/>
      <c r="HBX154" s="35"/>
      <c r="HBY154" s="35"/>
      <c r="HBZ154" s="35"/>
      <c r="HCA154" s="35"/>
      <c r="HCB154" s="35"/>
      <c r="HCC154" s="35"/>
      <c r="HCD154" s="35"/>
      <c r="HCE154" s="35"/>
      <c r="HCF154" s="35"/>
      <c r="HCG154" s="35"/>
      <c r="HCH154" s="35"/>
      <c r="HCI154" s="35"/>
      <c r="HCJ154" s="35"/>
      <c r="HCK154" s="35"/>
      <c r="HCL154" s="35"/>
      <c r="HCM154" s="35"/>
      <c r="HCN154" s="35"/>
      <c r="HCO154" s="35"/>
      <c r="HCP154" s="35"/>
      <c r="HCQ154" s="35"/>
      <c r="HCR154" s="35"/>
      <c r="HCS154" s="35"/>
      <c r="HCT154" s="35"/>
      <c r="HCU154" s="35"/>
      <c r="HCV154" s="35"/>
      <c r="HCW154" s="35"/>
      <c r="HCX154" s="35"/>
      <c r="HCY154" s="35"/>
      <c r="HCZ154" s="35"/>
      <c r="HDA154" s="35"/>
      <c r="HDB154" s="35"/>
      <c r="HDC154" s="35"/>
      <c r="HDD154" s="35"/>
      <c r="HDE154" s="35"/>
      <c r="HDF154" s="35"/>
      <c r="HDG154" s="35"/>
      <c r="HDH154" s="35"/>
      <c r="HDI154" s="35"/>
      <c r="HDJ154" s="35"/>
      <c r="HDK154" s="35"/>
      <c r="HDL154" s="35"/>
      <c r="HDM154" s="35"/>
      <c r="HDN154" s="35"/>
      <c r="HDO154" s="35"/>
      <c r="HDP154" s="35"/>
      <c r="HDQ154" s="35"/>
      <c r="HDR154" s="35"/>
      <c r="HDS154" s="35"/>
      <c r="HDT154" s="35"/>
      <c r="HDU154" s="35"/>
      <c r="HDV154" s="35"/>
      <c r="HDW154" s="35"/>
      <c r="HDX154" s="35"/>
      <c r="HDY154" s="35"/>
      <c r="HDZ154" s="35"/>
      <c r="HEA154" s="35"/>
      <c r="HEB154" s="35"/>
      <c r="HEC154" s="35"/>
      <c r="HED154" s="35"/>
      <c r="HEE154" s="35"/>
      <c r="HEF154" s="35"/>
      <c r="HEG154" s="35"/>
      <c r="HEH154" s="35"/>
      <c r="HEI154" s="35"/>
      <c r="HEJ154" s="35"/>
      <c r="HEK154" s="35"/>
      <c r="HEL154" s="35"/>
      <c r="HEM154" s="35"/>
      <c r="HEN154" s="35"/>
      <c r="HEO154" s="35"/>
      <c r="HEP154" s="35"/>
      <c r="HEQ154" s="35"/>
      <c r="HER154" s="35"/>
      <c r="HES154" s="35"/>
      <c r="HET154" s="35"/>
      <c r="HEU154" s="35"/>
      <c r="HEV154" s="35"/>
      <c r="HEW154" s="35"/>
      <c r="HEX154" s="35"/>
      <c r="HEY154" s="35"/>
      <c r="HEZ154" s="35"/>
      <c r="HFA154" s="35"/>
      <c r="HFB154" s="35"/>
      <c r="HFC154" s="35"/>
      <c r="HFD154" s="35"/>
      <c r="HFE154" s="35"/>
      <c r="HFF154" s="35"/>
      <c r="HFG154" s="35"/>
      <c r="HFH154" s="35"/>
      <c r="HFI154" s="35"/>
      <c r="HFJ154" s="35"/>
      <c r="HFK154" s="35"/>
      <c r="HFL154" s="35"/>
      <c r="HFM154" s="35"/>
      <c r="HFN154" s="35"/>
      <c r="HFO154" s="35"/>
      <c r="HFP154" s="35"/>
      <c r="HFQ154" s="35"/>
      <c r="HFR154" s="35"/>
      <c r="HFS154" s="35"/>
      <c r="HFT154" s="35"/>
      <c r="HFU154" s="35"/>
      <c r="HFV154" s="35"/>
      <c r="HFW154" s="35"/>
      <c r="HFX154" s="35"/>
      <c r="HFY154" s="35"/>
      <c r="HFZ154" s="35"/>
      <c r="HGA154" s="35"/>
      <c r="HGB154" s="35"/>
      <c r="HGC154" s="35"/>
      <c r="HGD154" s="35"/>
      <c r="HGE154" s="35"/>
      <c r="HGF154" s="35"/>
      <c r="HGG154" s="35"/>
      <c r="HGH154" s="35"/>
      <c r="HGI154" s="35"/>
      <c r="HGJ154" s="35"/>
      <c r="HGK154" s="35"/>
      <c r="HGL154" s="35"/>
      <c r="HGS154" s="35"/>
      <c r="HGT154" s="35"/>
      <c r="HGU154" s="35"/>
      <c r="HGV154" s="35"/>
      <c r="HGW154" s="35"/>
      <c r="HGX154" s="35"/>
      <c r="HGY154" s="35"/>
      <c r="HGZ154" s="35"/>
      <c r="HHA154" s="35"/>
      <c r="HHB154" s="35"/>
      <c r="HHC154" s="35"/>
      <c r="HHD154" s="35"/>
      <c r="HHE154" s="35"/>
      <c r="HHF154" s="35"/>
      <c r="HHG154" s="35"/>
      <c r="HHH154" s="35"/>
      <c r="HHI154" s="35"/>
      <c r="HHJ154" s="35"/>
      <c r="HHK154" s="35"/>
      <c r="HHL154" s="35"/>
      <c r="HHM154" s="35"/>
      <c r="HHN154" s="35"/>
      <c r="HHO154" s="35"/>
      <c r="HHP154" s="35"/>
      <c r="HHQ154" s="35"/>
      <c r="HHR154" s="35"/>
      <c r="HHS154" s="35"/>
      <c r="HHT154" s="35"/>
      <c r="HHU154" s="35"/>
      <c r="HHV154" s="35"/>
      <c r="HHW154" s="35"/>
      <c r="HHX154" s="35"/>
      <c r="HHY154" s="35"/>
      <c r="HHZ154" s="35"/>
      <c r="HIA154" s="35"/>
      <c r="HIB154" s="35"/>
      <c r="HIC154" s="35"/>
      <c r="HID154" s="35"/>
      <c r="HIE154" s="35"/>
      <c r="HIF154" s="35"/>
      <c r="HIG154" s="35"/>
      <c r="HIH154" s="35"/>
      <c r="HII154" s="35"/>
      <c r="HIJ154" s="35"/>
      <c r="HIK154" s="35"/>
      <c r="HIL154" s="35"/>
      <c r="HIM154" s="35"/>
      <c r="HIN154" s="35"/>
      <c r="HIO154" s="35"/>
      <c r="HIP154" s="35"/>
      <c r="HIQ154" s="35"/>
      <c r="HIR154" s="35"/>
      <c r="HIS154" s="35"/>
      <c r="HIT154" s="35"/>
      <c r="HIU154" s="35"/>
      <c r="HIV154" s="35"/>
      <c r="HIW154" s="35"/>
      <c r="HIX154" s="35"/>
      <c r="HIY154" s="35"/>
      <c r="HIZ154" s="35"/>
      <c r="HJA154" s="35"/>
      <c r="HJB154" s="35"/>
      <c r="HJC154" s="35"/>
      <c r="HJD154" s="35"/>
      <c r="HJE154" s="35"/>
      <c r="HJF154" s="35"/>
      <c r="HJG154" s="35"/>
      <c r="HJH154" s="35"/>
      <c r="HJI154" s="35"/>
      <c r="HJJ154" s="35"/>
      <c r="HJK154" s="35"/>
      <c r="HJL154" s="35"/>
      <c r="HJM154" s="35"/>
      <c r="HJN154" s="35"/>
      <c r="HJO154" s="35"/>
      <c r="HJP154" s="35"/>
      <c r="HJQ154" s="35"/>
      <c r="HJR154" s="35"/>
      <c r="HJS154" s="35"/>
      <c r="HJT154" s="35"/>
      <c r="HJU154" s="35"/>
      <c r="HJV154" s="35"/>
      <c r="HJW154" s="35"/>
      <c r="HJX154" s="35"/>
      <c r="HJY154" s="35"/>
      <c r="HJZ154" s="35"/>
      <c r="HKA154" s="35"/>
      <c r="HKB154" s="35"/>
      <c r="HKC154" s="35"/>
      <c r="HKD154" s="35"/>
      <c r="HKE154" s="35"/>
      <c r="HKF154" s="35"/>
      <c r="HKG154" s="35"/>
      <c r="HKH154" s="35"/>
      <c r="HKI154" s="35"/>
      <c r="HKJ154" s="35"/>
      <c r="HKK154" s="35"/>
      <c r="HKL154" s="35"/>
      <c r="HKM154" s="35"/>
      <c r="HKN154" s="35"/>
      <c r="HKO154" s="35"/>
      <c r="HKP154" s="35"/>
      <c r="HKQ154" s="35"/>
      <c r="HKR154" s="35"/>
      <c r="HKS154" s="35"/>
      <c r="HKT154" s="35"/>
      <c r="HKU154" s="35"/>
      <c r="HKV154" s="35"/>
      <c r="HKW154" s="35"/>
      <c r="HKX154" s="35"/>
      <c r="HKY154" s="35"/>
      <c r="HKZ154" s="35"/>
      <c r="HLA154" s="35"/>
      <c r="HLB154" s="35"/>
      <c r="HLC154" s="35"/>
      <c r="HLD154" s="35"/>
      <c r="HLE154" s="35"/>
      <c r="HLF154" s="35"/>
      <c r="HLG154" s="35"/>
      <c r="HLH154" s="35"/>
      <c r="HLI154" s="35"/>
      <c r="HLJ154" s="35"/>
      <c r="HLK154" s="35"/>
      <c r="HLL154" s="35"/>
      <c r="HLM154" s="35"/>
      <c r="HLN154" s="35"/>
      <c r="HLO154" s="35"/>
      <c r="HLP154" s="35"/>
      <c r="HLQ154" s="35"/>
      <c r="HLR154" s="35"/>
      <c r="HLS154" s="35"/>
      <c r="HLT154" s="35"/>
      <c r="HLU154" s="35"/>
      <c r="HLV154" s="35"/>
      <c r="HLW154" s="35"/>
      <c r="HLX154" s="35"/>
      <c r="HLY154" s="35"/>
      <c r="HLZ154" s="35"/>
      <c r="HMA154" s="35"/>
      <c r="HMB154" s="35"/>
      <c r="HMC154" s="35"/>
      <c r="HMD154" s="35"/>
      <c r="HME154" s="35"/>
      <c r="HMF154" s="35"/>
      <c r="HMG154" s="35"/>
      <c r="HMH154" s="35"/>
      <c r="HMI154" s="35"/>
      <c r="HMJ154" s="35"/>
      <c r="HMK154" s="35"/>
      <c r="HML154" s="35"/>
      <c r="HMM154" s="35"/>
      <c r="HMN154" s="35"/>
      <c r="HMO154" s="35"/>
      <c r="HMP154" s="35"/>
      <c r="HMQ154" s="35"/>
      <c r="HMR154" s="35"/>
      <c r="HMS154" s="35"/>
      <c r="HMT154" s="35"/>
      <c r="HMU154" s="35"/>
      <c r="HMV154" s="35"/>
      <c r="HMW154" s="35"/>
      <c r="HMX154" s="35"/>
      <c r="HMY154" s="35"/>
      <c r="HMZ154" s="35"/>
      <c r="HNA154" s="35"/>
      <c r="HNB154" s="35"/>
      <c r="HNC154" s="35"/>
      <c r="HND154" s="35"/>
      <c r="HNE154" s="35"/>
      <c r="HNF154" s="35"/>
      <c r="HNG154" s="35"/>
      <c r="HNH154" s="35"/>
      <c r="HNI154" s="35"/>
      <c r="HNJ154" s="35"/>
      <c r="HNK154" s="35"/>
      <c r="HNL154" s="35"/>
      <c r="HNM154" s="35"/>
      <c r="HNN154" s="35"/>
      <c r="HNO154" s="35"/>
      <c r="HNP154" s="35"/>
      <c r="HNQ154" s="35"/>
      <c r="HNR154" s="35"/>
      <c r="HNS154" s="35"/>
      <c r="HNT154" s="35"/>
      <c r="HNU154" s="35"/>
      <c r="HNV154" s="35"/>
      <c r="HNW154" s="35"/>
      <c r="HNX154" s="35"/>
      <c r="HNY154" s="35"/>
      <c r="HNZ154" s="35"/>
      <c r="HOA154" s="35"/>
      <c r="HOB154" s="35"/>
      <c r="HOC154" s="35"/>
      <c r="HOD154" s="35"/>
      <c r="HOE154" s="35"/>
      <c r="HOF154" s="35"/>
      <c r="HOG154" s="35"/>
      <c r="HOH154" s="35"/>
      <c r="HOI154" s="35"/>
      <c r="HOJ154" s="35"/>
      <c r="HOK154" s="35"/>
      <c r="HOL154" s="35"/>
      <c r="HOM154" s="35"/>
      <c r="HON154" s="35"/>
      <c r="HOO154" s="35"/>
      <c r="HOP154" s="35"/>
      <c r="HOQ154" s="35"/>
      <c r="HOR154" s="35"/>
      <c r="HOS154" s="35"/>
      <c r="HOT154" s="35"/>
      <c r="HOU154" s="35"/>
      <c r="HOV154" s="35"/>
      <c r="HOW154" s="35"/>
      <c r="HOX154" s="35"/>
      <c r="HOY154" s="35"/>
      <c r="HOZ154" s="35"/>
      <c r="HPA154" s="35"/>
      <c r="HPB154" s="35"/>
      <c r="HPC154" s="35"/>
      <c r="HPD154" s="35"/>
      <c r="HPE154" s="35"/>
      <c r="HPF154" s="35"/>
      <c r="HPG154" s="35"/>
      <c r="HPH154" s="35"/>
      <c r="HPI154" s="35"/>
      <c r="HPJ154" s="35"/>
      <c r="HPK154" s="35"/>
      <c r="HPL154" s="35"/>
      <c r="HPM154" s="35"/>
      <c r="HPN154" s="35"/>
      <c r="HPO154" s="35"/>
      <c r="HPP154" s="35"/>
      <c r="HPQ154" s="35"/>
      <c r="HPR154" s="35"/>
      <c r="HPS154" s="35"/>
      <c r="HPT154" s="35"/>
      <c r="HPU154" s="35"/>
      <c r="HPV154" s="35"/>
      <c r="HPW154" s="35"/>
      <c r="HPX154" s="35"/>
      <c r="HPY154" s="35"/>
      <c r="HPZ154" s="35"/>
      <c r="HQA154" s="35"/>
      <c r="HQB154" s="35"/>
      <c r="HQC154" s="35"/>
      <c r="HQD154" s="35"/>
      <c r="HQE154" s="35"/>
      <c r="HQF154" s="35"/>
      <c r="HQG154" s="35"/>
      <c r="HQH154" s="35"/>
      <c r="HQO154" s="35"/>
      <c r="HQP154" s="35"/>
      <c r="HQQ154" s="35"/>
      <c r="HQR154" s="35"/>
      <c r="HQS154" s="35"/>
      <c r="HQT154" s="35"/>
      <c r="HQU154" s="35"/>
      <c r="HQV154" s="35"/>
      <c r="HQW154" s="35"/>
      <c r="HQX154" s="35"/>
      <c r="HQY154" s="35"/>
      <c r="HQZ154" s="35"/>
      <c r="HRA154" s="35"/>
      <c r="HRB154" s="35"/>
      <c r="HRC154" s="35"/>
      <c r="HRD154" s="35"/>
      <c r="HRE154" s="35"/>
      <c r="HRF154" s="35"/>
      <c r="HRG154" s="35"/>
      <c r="HRH154" s="35"/>
      <c r="HRI154" s="35"/>
      <c r="HRJ154" s="35"/>
      <c r="HRK154" s="35"/>
      <c r="HRL154" s="35"/>
      <c r="HRM154" s="35"/>
      <c r="HRN154" s="35"/>
      <c r="HRO154" s="35"/>
      <c r="HRP154" s="35"/>
      <c r="HRQ154" s="35"/>
      <c r="HRR154" s="35"/>
      <c r="HRS154" s="35"/>
      <c r="HRT154" s="35"/>
      <c r="HRU154" s="35"/>
      <c r="HRV154" s="35"/>
      <c r="HRW154" s="35"/>
      <c r="HRX154" s="35"/>
      <c r="HRY154" s="35"/>
      <c r="HRZ154" s="35"/>
      <c r="HSA154" s="35"/>
      <c r="HSB154" s="35"/>
      <c r="HSC154" s="35"/>
      <c r="HSD154" s="35"/>
      <c r="HSE154" s="35"/>
      <c r="HSF154" s="35"/>
      <c r="HSG154" s="35"/>
      <c r="HSH154" s="35"/>
      <c r="HSI154" s="35"/>
      <c r="HSJ154" s="35"/>
      <c r="HSK154" s="35"/>
      <c r="HSL154" s="35"/>
      <c r="HSM154" s="35"/>
      <c r="HSN154" s="35"/>
      <c r="HSO154" s="35"/>
      <c r="HSP154" s="35"/>
      <c r="HSQ154" s="35"/>
      <c r="HSR154" s="35"/>
      <c r="HSS154" s="35"/>
      <c r="HST154" s="35"/>
      <c r="HSU154" s="35"/>
      <c r="HSV154" s="35"/>
      <c r="HSW154" s="35"/>
      <c r="HSX154" s="35"/>
      <c r="HSY154" s="35"/>
      <c r="HSZ154" s="35"/>
      <c r="HTA154" s="35"/>
      <c r="HTB154" s="35"/>
      <c r="HTC154" s="35"/>
      <c r="HTD154" s="35"/>
      <c r="HTE154" s="35"/>
      <c r="HTF154" s="35"/>
      <c r="HTG154" s="35"/>
      <c r="HTH154" s="35"/>
      <c r="HTI154" s="35"/>
      <c r="HTJ154" s="35"/>
      <c r="HTK154" s="35"/>
      <c r="HTL154" s="35"/>
      <c r="HTM154" s="35"/>
      <c r="HTN154" s="35"/>
      <c r="HTO154" s="35"/>
      <c r="HTP154" s="35"/>
      <c r="HTQ154" s="35"/>
      <c r="HTR154" s="35"/>
      <c r="HTS154" s="35"/>
      <c r="HTT154" s="35"/>
      <c r="HTU154" s="35"/>
      <c r="HTV154" s="35"/>
      <c r="HTW154" s="35"/>
      <c r="HTX154" s="35"/>
      <c r="HTY154" s="35"/>
      <c r="HTZ154" s="35"/>
      <c r="HUA154" s="35"/>
      <c r="HUB154" s="35"/>
      <c r="HUC154" s="35"/>
      <c r="HUD154" s="35"/>
      <c r="HUE154" s="35"/>
      <c r="HUF154" s="35"/>
      <c r="HUG154" s="35"/>
      <c r="HUH154" s="35"/>
      <c r="HUI154" s="35"/>
      <c r="HUJ154" s="35"/>
      <c r="HUK154" s="35"/>
      <c r="HUL154" s="35"/>
      <c r="HUM154" s="35"/>
      <c r="HUN154" s="35"/>
      <c r="HUO154" s="35"/>
      <c r="HUP154" s="35"/>
      <c r="HUQ154" s="35"/>
      <c r="HUR154" s="35"/>
      <c r="HUS154" s="35"/>
      <c r="HUT154" s="35"/>
      <c r="HUU154" s="35"/>
      <c r="HUV154" s="35"/>
      <c r="HUW154" s="35"/>
      <c r="HUX154" s="35"/>
      <c r="HUY154" s="35"/>
      <c r="HUZ154" s="35"/>
      <c r="HVA154" s="35"/>
      <c r="HVB154" s="35"/>
      <c r="HVC154" s="35"/>
      <c r="HVD154" s="35"/>
      <c r="HVE154" s="35"/>
      <c r="HVF154" s="35"/>
      <c r="HVG154" s="35"/>
      <c r="HVH154" s="35"/>
      <c r="HVI154" s="35"/>
      <c r="HVJ154" s="35"/>
      <c r="HVK154" s="35"/>
      <c r="HVL154" s="35"/>
      <c r="HVM154" s="35"/>
      <c r="HVN154" s="35"/>
      <c r="HVO154" s="35"/>
      <c r="HVP154" s="35"/>
      <c r="HVQ154" s="35"/>
      <c r="HVR154" s="35"/>
      <c r="HVS154" s="35"/>
      <c r="HVT154" s="35"/>
      <c r="HVU154" s="35"/>
      <c r="HVV154" s="35"/>
      <c r="HVW154" s="35"/>
      <c r="HVX154" s="35"/>
      <c r="HVY154" s="35"/>
      <c r="HVZ154" s="35"/>
      <c r="HWA154" s="35"/>
      <c r="HWB154" s="35"/>
      <c r="HWC154" s="35"/>
      <c r="HWD154" s="35"/>
      <c r="HWE154" s="35"/>
      <c r="HWF154" s="35"/>
      <c r="HWG154" s="35"/>
      <c r="HWH154" s="35"/>
      <c r="HWI154" s="35"/>
      <c r="HWJ154" s="35"/>
      <c r="HWK154" s="35"/>
      <c r="HWL154" s="35"/>
      <c r="HWM154" s="35"/>
      <c r="HWN154" s="35"/>
      <c r="HWO154" s="35"/>
      <c r="HWP154" s="35"/>
      <c r="HWQ154" s="35"/>
      <c r="HWR154" s="35"/>
      <c r="HWS154" s="35"/>
      <c r="HWT154" s="35"/>
      <c r="HWU154" s="35"/>
      <c r="HWV154" s="35"/>
      <c r="HWW154" s="35"/>
      <c r="HWX154" s="35"/>
      <c r="HWY154" s="35"/>
      <c r="HWZ154" s="35"/>
      <c r="HXA154" s="35"/>
      <c r="HXB154" s="35"/>
      <c r="HXC154" s="35"/>
      <c r="HXD154" s="35"/>
      <c r="HXE154" s="35"/>
      <c r="HXF154" s="35"/>
      <c r="HXG154" s="35"/>
      <c r="HXH154" s="35"/>
      <c r="HXI154" s="35"/>
      <c r="HXJ154" s="35"/>
      <c r="HXK154" s="35"/>
      <c r="HXL154" s="35"/>
      <c r="HXM154" s="35"/>
      <c r="HXN154" s="35"/>
      <c r="HXO154" s="35"/>
      <c r="HXP154" s="35"/>
      <c r="HXQ154" s="35"/>
      <c r="HXR154" s="35"/>
      <c r="HXS154" s="35"/>
      <c r="HXT154" s="35"/>
      <c r="HXU154" s="35"/>
      <c r="HXV154" s="35"/>
      <c r="HXW154" s="35"/>
      <c r="HXX154" s="35"/>
      <c r="HXY154" s="35"/>
      <c r="HXZ154" s="35"/>
      <c r="HYA154" s="35"/>
      <c r="HYB154" s="35"/>
      <c r="HYC154" s="35"/>
      <c r="HYD154" s="35"/>
      <c r="HYE154" s="35"/>
      <c r="HYF154" s="35"/>
      <c r="HYG154" s="35"/>
      <c r="HYH154" s="35"/>
      <c r="HYI154" s="35"/>
      <c r="HYJ154" s="35"/>
      <c r="HYK154" s="35"/>
      <c r="HYL154" s="35"/>
      <c r="HYM154" s="35"/>
      <c r="HYN154" s="35"/>
      <c r="HYO154" s="35"/>
      <c r="HYP154" s="35"/>
      <c r="HYQ154" s="35"/>
      <c r="HYR154" s="35"/>
      <c r="HYS154" s="35"/>
      <c r="HYT154" s="35"/>
      <c r="HYU154" s="35"/>
      <c r="HYV154" s="35"/>
      <c r="HYW154" s="35"/>
      <c r="HYX154" s="35"/>
      <c r="HYY154" s="35"/>
      <c r="HYZ154" s="35"/>
      <c r="HZA154" s="35"/>
      <c r="HZB154" s="35"/>
      <c r="HZC154" s="35"/>
      <c r="HZD154" s="35"/>
      <c r="HZE154" s="35"/>
      <c r="HZF154" s="35"/>
      <c r="HZG154" s="35"/>
      <c r="HZH154" s="35"/>
      <c r="HZI154" s="35"/>
      <c r="HZJ154" s="35"/>
      <c r="HZK154" s="35"/>
      <c r="HZL154" s="35"/>
      <c r="HZM154" s="35"/>
      <c r="HZN154" s="35"/>
      <c r="HZO154" s="35"/>
      <c r="HZP154" s="35"/>
      <c r="HZQ154" s="35"/>
      <c r="HZR154" s="35"/>
      <c r="HZS154" s="35"/>
      <c r="HZT154" s="35"/>
      <c r="HZU154" s="35"/>
      <c r="HZV154" s="35"/>
      <c r="HZW154" s="35"/>
      <c r="HZX154" s="35"/>
      <c r="HZY154" s="35"/>
      <c r="HZZ154" s="35"/>
      <c r="IAA154" s="35"/>
      <c r="IAB154" s="35"/>
      <c r="IAC154" s="35"/>
      <c r="IAD154" s="35"/>
      <c r="IAK154" s="35"/>
      <c r="IAL154" s="35"/>
      <c r="IAM154" s="35"/>
      <c r="IAN154" s="35"/>
      <c r="IAO154" s="35"/>
      <c r="IAP154" s="35"/>
      <c r="IAQ154" s="35"/>
      <c r="IAR154" s="35"/>
      <c r="IAS154" s="35"/>
      <c r="IAT154" s="35"/>
      <c r="IAU154" s="35"/>
      <c r="IAV154" s="35"/>
      <c r="IAW154" s="35"/>
      <c r="IAX154" s="35"/>
      <c r="IAY154" s="35"/>
      <c r="IAZ154" s="35"/>
      <c r="IBA154" s="35"/>
      <c r="IBB154" s="35"/>
      <c r="IBC154" s="35"/>
      <c r="IBD154" s="35"/>
      <c r="IBE154" s="35"/>
      <c r="IBF154" s="35"/>
      <c r="IBG154" s="35"/>
      <c r="IBH154" s="35"/>
      <c r="IBI154" s="35"/>
      <c r="IBJ154" s="35"/>
      <c r="IBK154" s="35"/>
      <c r="IBL154" s="35"/>
      <c r="IBM154" s="35"/>
      <c r="IBN154" s="35"/>
      <c r="IBO154" s="35"/>
      <c r="IBP154" s="35"/>
      <c r="IBQ154" s="35"/>
      <c r="IBR154" s="35"/>
      <c r="IBS154" s="35"/>
      <c r="IBT154" s="35"/>
      <c r="IBU154" s="35"/>
      <c r="IBV154" s="35"/>
      <c r="IBW154" s="35"/>
      <c r="IBX154" s="35"/>
      <c r="IBY154" s="35"/>
      <c r="IBZ154" s="35"/>
      <c r="ICA154" s="35"/>
      <c r="ICB154" s="35"/>
      <c r="ICC154" s="35"/>
      <c r="ICD154" s="35"/>
      <c r="ICE154" s="35"/>
      <c r="ICF154" s="35"/>
      <c r="ICG154" s="35"/>
      <c r="ICH154" s="35"/>
      <c r="ICI154" s="35"/>
      <c r="ICJ154" s="35"/>
      <c r="ICK154" s="35"/>
      <c r="ICL154" s="35"/>
      <c r="ICM154" s="35"/>
      <c r="ICN154" s="35"/>
      <c r="ICO154" s="35"/>
      <c r="ICP154" s="35"/>
      <c r="ICQ154" s="35"/>
      <c r="ICR154" s="35"/>
      <c r="ICS154" s="35"/>
      <c r="ICT154" s="35"/>
      <c r="ICU154" s="35"/>
      <c r="ICV154" s="35"/>
      <c r="ICW154" s="35"/>
      <c r="ICX154" s="35"/>
      <c r="ICY154" s="35"/>
      <c r="ICZ154" s="35"/>
      <c r="IDA154" s="35"/>
      <c r="IDB154" s="35"/>
      <c r="IDC154" s="35"/>
      <c r="IDD154" s="35"/>
      <c r="IDE154" s="35"/>
      <c r="IDF154" s="35"/>
      <c r="IDG154" s="35"/>
      <c r="IDH154" s="35"/>
      <c r="IDI154" s="35"/>
      <c r="IDJ154" s="35"/>
      <c r="IDK154" s="35"/>
      <c r="IDL154" s="35"/>
      <c r="IDM154" s="35"/>
      <c r="IDN154" s="35"/>
      <c r="IDO154" s="35"/>
      <c r="IDP154" s="35"/>
      <c r="IDQ154" s="35"/>
      <c r="IDR154" s="35"/>
      <c r="IDS154" s="35"/>
      <c r="IDT154" s="35"/>
      <c r="IDU154" s="35"/>
      <c r="IDV154" s="35"/>
      <c r="IDW154" s="35"/>
      <c r="IDX154" s="35"/>
      <c r="IDY154" s="35"/>
      <c r="IDZ154" s="35"/>
      <c r="IEA154" s="35"/>
      <c r="IEB154" s="35"/>
      <c r="IEC154" s="35"/>
      <c r="IED154" s="35"/>
      <c r="IEE154" s="35"/>
      <c r="IEF154" s="35"/>
      <c r="IEG154" s="35"/>
      <c r="IEH154" s="35"/>
      <c r="IEI154" s="35"/>
      <c r="IEJ154" s="35"/>
      <c r="IEK154" s="35"/>
      <c r="IEL154" s="35"/>
      <c r="IEM154" s="35"/>
      <c r="IEN154" s="35"/>
      <c r="IEO154" s="35"/>
      <c r="IEP154" s="35"/>
      <c r="IEQ154" s="35"/>
      <c r="IER154" s="35"/>
      <c r="IES154" s="35"/>
      <c r="IET154" s="35"/>
      <c r="IEU154" s="35"/>
      <c r="IEV154" s="35"/>
      <c r="IEW154" s="35"/>
      <c r="IEX154" s="35"/>
      <c r="IEY154" s="35"/>
      <c r="IEZ154" s="35"/>
      <c r="IFA154" s="35"/>
      <c r="IFB154" s="35"/>
      <c r="IFC154" s="35"/>
      <c r="IFD154" s="35"/>
      <c r="IFE154" s="35"/>
      <c r="IFF154" s="35"/>
      <c r="IFG154" s="35"/>
      <c r="IFH154" s="35"/>
      <c r="IFI154" s="35"/>
      <c r="IFJ154" s="35"/>
      <c r="IFK154" s="35"/>
      <c r="IFL154" s="35"/>
      <c r="IFM154" s="35"/>
      <c r="IFN154" s="35"/>
      <c r="IFO154" s="35"/>
      <c r="IFP154" s="35"/>
      <c r="IFQ154" s="35"/>
      <c r="IFR154" s="35"/>
      <c r="IFS154" s="35"/>
      <c r="IFT154" s="35"/>
      <c r="IFU154" s="35"/>
      <c r="IFV154" s="35"/>
      <c r="IFW154" s="35"/>
      <c r="IFX154" s="35"/>
      <c r="IFY154" s="35"/>
      <c r="IFZ154" s="35"/>
      <c r="IGA154" s="35"/>
      <c r="IGB154" s="35"/>
      <c r="IGC154" s="35"/>
      <c r="IGD154" s="35"/>
      <c r="IGE154" s="35"/>
      <c r="IGF154" s="35"/>
      <c r="IGG154" s="35"/>
      <c r="IGH154" s="35"/>
      <c r="IGI154" s="35"/>
      <c r="IGJ154" s="35"/>
      <c r="IGK154" s="35"/>
      <c r="IGL154" s="35"/>
      <c r="IGM154" s="35"/>
      <c r="IGN154" s="35"/>
      <c r="IGO154" s="35"/>
      <c r="IGP154" s="35"/>
      <c r="IGQ154" s="35"/>
      <c r="IGR154" s="35"/>
      <c r="IGS154" s="35"/>
      <c r="IGT154" s="35"/>
      <c r="IGU154" s="35"/>
      <c r="IGV154" s="35"/>
      <c r="IGW154" s="35"/>
      <c r="IGX154" s="35"/>
      <c r="IGY154" s="35"/>
      <c r="IGZ154" s="35"/>
      <c r="IHA154" s="35"/>
      <c r="IHB154" s="35"/>
      <c r="IHC154" s="35"/>
      <c r="IHD154" s="35"/>
      <c r="IHE154" s="35"/>
      <c r="IHF154" s="35"/>
      <c r="IHG154" s="35"/>
      <c r="IHH154" s="35"/>
      <c r="IHI154" s="35"/>
      <c r="IHJ154" s="35"/>
      <c r="IHK154" s="35"/>
      <c r="IHL154" s="35"/>
      <c r="IHM154" s="35"/>
      <c r="IHN154" s="35"/>
      <c r="IHO154" s="35"/>
      <c r="IHP154" s="35"/>
      <c r="IHQ154" s="35"/>
      <c r="IHR154" s="35"/>
      <c r="IHS154" s="35"/>
      <c r="IHT154" s="35"/>
      <c r="IHU154" s="35"/>
      <c r="IHV154" s="35"/>
      <c r="IHW154" s="35"/>
      <c r="IHX154" s="35"/>
      <c r="IHY154" s="35"/>
      <c r="IHZ154" s="35"/>
      <c r="IIA154" s="35"/>
      <c r="IIB154" s="35"/>
      <c r="IIC154" s="35"/>
      <c r="IID154" s="35"/>
      <c r="IIE154" s="35"/>
      <c r="IIF154" s="35"/>
      <c r="IIG154" s="35"/>
      <c r="IIH154" s="35"/>
      <c r="III154" s="35"/>
      <c r="IIJ154" s="35"/>
      <c r="IIK154" s="35"/>
      <c r="IIL154" s="35"/>
      <c r="IIM154" s="35"/>
      <c r="IIN154" s="35"/>
      <c r="IIO154" s="35"/>
      <c r="IIP154" s="35"/>
      <c r="IIQ154" s="35"/>
      <c r="IIR154" s="35"/>
      <c r="IIS154" s="35"/>
      <c r="IIT154" s="35"/>
      <c r="IIU154" s="35"/>
      <c r="IIV154" s="35"/>
      <c r="IIW154" s="35"/>
      <c r="IIX154" s="35"/>
      <c r="IIY154" s="35"/>
      <c r="IIZ154" s="35"/>
      <c r="IJA154" s="35"/>
      <c r="IJB154" s="35"/>
      <c r="IJC154" s="35"/>
      <c r="IJD154" s="35"/>
      <c r="IJE154" s="35"/>
      <c r="IJF154" s="35"/>
      <c r="IJG154" s="35"/>
      <c r="IJH154" s="35"/>
      <c r="IJI154" s="35"/>
      <c r="IJJ154" s="35"/>
      <c r="IJK154" s="35"/>
      <c r="IJL154" s="35"/>
      <c r="IJM154" s="35"/>
      <c r="IJN154" s="35"/>
      <c r="IJO154" s="35"/>
      <c r="IJP154" s="35"/>
      <c r="IJQ154" s="35"/>
      <c r="IJR154" s="35"/>
      <c r="IJS154" s="35"/>
      <c r="IJT154" s="35"/>
      <c r="IJU154" s="35"/>
      <c r="IJV154" s="35"/>
      <c r="IJW154" s="35"/>
      <c r="IJX154" s="35"/>
      <c r="IJY154" s="35"/>
      <c r="IJZ154" s="35"/>
      <c r="IKG154" s="35"/>
      <c r="IKH154" s="35"/>
      <c r="IKI154" s="35"/>
      <c r="IKJ154" s="35"/>
      <c r="IKK154" s="35"/>
      <c r="IKL154" s="35"/>
      <c r="IKM154" s="35"/>
      <c r="IKN154" s="35"/>
      <c r="IKO154" s="35"/>
      <c r="IKP154" s="35"/>
      <c r="IKQ154" s="35"/>
      <c r="IKR154" s="35"/>
      <c r="IKS154" s="35"/>
      <c r="IKT154" s="35"/>
      <c r="IKU154" s="35"/>
      <c r="IKV154" s="35"/>
      <c r="IKW154" s="35"/>
      <c r="IKX154" s="35"/>
      <c r="IKY154" s="35"/>
      <c r="IKZ154" s="35"/>
      <c r="ILA154" s="35"/>
      <c r="ILB154" s="35"/>
      <c r="ILC154" s="35"/>
      <c r="ILD154" s="35"/>
      <c r="ILE154" s="35"/>
      <c r="ILF154" s="35"/>
      <c r="ILG154" s="35"/>
      <c r="ILH154" s="35"/>
      <c r="ILI154" s="35"/>
      <c r="ILJ154" s="35"/>
      <c r="ILK154" s="35"/>
      <c r="ILL154" s="35"/>
      <c r="ILM154" s="35"/>
      <c r="ILN154" s="35"/>
      <c r="ILO154" s="35"/>
      <c r="ILP154" s="35"/>
      <c r="ILQ154" s="35"/>
      <c r="ILR154" s="35"/>
      <c r="ILS154" s="35"/>
      <c r="ILT154" s="35"/>
      <c r="ILU154" s="35"/>
      <c r="ILV154" s="35"/>
      <c r="ILW154" s="35"/>
      <c r="ILX154" s="35"/>
      <c r="ILY154" s="35"/>
      <c r="ILZ154" s="35"/>
      <c r="IMA154" s="35"/>
      <c r="IMB154" s="35"/>
      <c r="IMC154" s="35"/>
      <c r="IMD154" s="35"/>
      <c r="IME154" s="35"/>
      <c r="IMF154" s="35"/>
      <c r="IMG154" s="35"/>
      <c r="IMH154" s="35"/>
      <c r="IMI154" s="35"/>
      <c r="IMJ154" s="35"/>
      <c r="IMK154" s="35"/>
      <c r="IML154" s="35"/>
      <c r="IMM154" s="35"/>
      <c r="IMN154" s="35"/>
      <c r="IMO154" s="35"/>
      <c r="IMP154" s="35"/>
      <c r="IMQ154" s="35"/>
      <c r="IMR154" s="35"/>
      <c r="IMS154" s="35"/>
      <c r="IMT154" s="35"/>
      <c r="IMU154" s="35"/>
      <c r="IMV154" s="35"/>
      <c r="IMW154" s="35"/>
      <c r="IMX154" s="35"/>
      <c r="IMY154" s="35"/>
      <c r="IMZ154" s="35"/>
      <c r="INA154" s="35"/>
      <c r="INB154" s="35"/>
      <c r="INC154" s="35"/>
      <c r="IND154" s="35"/>
      <c r="INE154" s="35"/>
      <c r="INF154" s="35"/>
      <c r="ING154" s="35"/>
      <c r="INH154" s="35"/>
      <c r="INI154" s="35"/>
      <c r="INJ154" s="35"/>
      <c r="INK154" s="35"/>
      <c r="INL154" s="35"/>
      <c r="INM154" s="35"/>
      <c r="INN154" s="35"/>
      <c r="INO154" s="35"/>
      <c r="INP154" s="35"/>
      <c r="INQ154" s="35"/>
      <c r="INR154" s="35"/>
      <c r="INS154" s="35"/>
      <c r="INT154" s="35"/>
      <c r="INU154" s="35"/>
      <c r="INV154" s="35"/>
      <c r="INW154" s="35"/>
      <c r="INX154" s="35"/>
      <c r="INY154" s="35"/>
      <c r="INZ154" s="35"/>
      <c r="IOA154" s="35"/>
      <c r="IOB154" s="35"/>
      <c r="IOC154" s="35"/>
      <c r="IOD154" s="35"/>
      <c r="IOE154" s="35"/>
      <c r="IOF154" s="35"/>
      <c r="IOG154" s="35"/>
      <c r="IOH154" s="35"/>
      <c r="IOI154" s="35"/>
      <c r="IOJ154" s="35"/>
      <c r="IOK154" s="35"/>
      <c r="IOL154" s="35"/>
      <c r="IOM154" s="35"/>
      <c r="ION154" s="35"/>
      <c r="IOO154" s="35"/>
      <c r="IOP154" s="35"/>
      <c r="IOQ154" s="35"/>
      <c r="IOR154" s="35"/>
      <c r="IOS154" s="35"/>
      <c r="IOT154" s="35"/>
      <c r="IOU154" s="35"/>
      <c r="IOV154" s="35"/>
      <c r="IOW154" s="35"/>
      <c r="IOX154" s="35"/>
      <c r="IOY154" s="35"/>
      <c r="IOZ154" s="35"/>
      <c r="IPA154" s="35"/>
      <c r="IPB154" s="35"/>
      <c r="IPC154" s="35"/>
      <c r="IPD154" s="35"/>
      <c r="IPE154" s="35"/>
      <c r="IPF154" s="35"/>
      <c r="IPG154" s="35"/>
      <c r="IPH154" s="35"/>
      <c r="IPI154" s="35"/>
      <c r="IPJ154" s="35"/>
      <c r="IPK154" s="35"/>
      <c r="IPL154" s="35"/>
      <c r="IPM154" s="35"/>
      <c r="IPN154" s="35"/>
      <c r="IPO154" s="35"/>
      <c r="IPP154" s="35"/>
      <c r="IPQ154" s="35"/>
      <c r="IPR154" s="35"/>
      <c r="IPS154" s="35"/>
      <c r="IPT154" s="35"/>
      <c r="IPU154" s="35"/>
      <c r="IPV154" s="35"/>
      <c r="IPW154" s="35"/>
      <c r="IPX154" s="35"/>
      <c r="IPY154" s="35"/>
      <c r="IPZ154" s="35"/>
      <c r="IQA154" s="35"/>
      <c r="IQB154" s="35"/>
      <c r="IQC154" s="35"/>
      <c r="IQD154" s="35"/>
      <c r="IQE154" s="35"/>
      <c r="IQF154" s="35"/>
      <c r="IQG154" s="35"/>
      <c r="IQH154" s="35"/>
      <c r="IQI154" s="35"/>
      <c r="IQJ154" s="35"/>
      <c r="IQK154" s="35"/>
      <c r="IQL154" s="35"/>
      <c r="IQM154" s="35"/>
      <c r="IQN154" s="35"/>
      <c r="IQO154" s="35"/>
      <c r="IQP154" s="35"/>
      <c r="IQQ154" s="35"/>
      <c r="IQR154" s="35"/>
      <c r="IQS154" s="35"/>
      <c r="IQT154" s="35"/>
      <c r="IQU154" s="35"/>
      <c r="IQV154" s="35"/>
      <c r="IQW154" s="35"/>
      <c r="IQX154" s="35"/>
      <c r="IQY154" s="35"/>
      <c r="IQZ154" s="35"/>
      <c r="IRA154" s="35"/>
      <c r="IRB154" s="35"/>
      <c r="IRC154" s="35"/>
      <c r="IRD154" s="35"/>
      <c r="IRE154" s="35"/>
      <c r="IRF154" s="35"/>
      <c r="IRG154" s="35"/>
      <c r="IRH154" s="35"/>
      <c r="IRI154" s="35"/>
      <c r="IRJ154" s="35"/>
      <c r="IRK154" s="35"/>
      <c r="IRL154" s="35"/>
      <c r="IRM154" s="35"/>
      <c r="IRN154" s="35"/>
      <c r="IRO154" s="35"/>
      <c r="IRP154" s="35"/>
      <c r="IRQ154" s="35"/>
      <c r="IRR154" s="35"/>
      <c r="IRS154" s="35"/>
      <c r="IRT154" s="35"/>
      <c r="IRU154" s="35"/>
      <c r="IRV154" s="35"/>
      <c r="IRW154" s="35"/>
      <c r="IRX154" s="35"/>
      <c r="IRY154" s="35"/>
      <c r="IRZ154" s="35"/>
      <c r="ISA154" s="35"/>
      <c r="ISB154" s="35"/>
      <c r="ISC154" s="35"/>
      <c r="ISD154" s="35"/>
      <c r="ISE154" s="35"/>
      <c r="ISF154" s="35"/>
      <c r="ISG154" s="35"/>
      <c r="ISH154" s="35"/>
      <c r="ISI154" s="35"/>
      <c r="ISJ154" s="35"/>
      <c r="ISK154" s="35"/>
      <c r="ISL154" s="35"/>
      <c r="ISM154" s="35"/>
      <c r="ISN154" s="35"/>
      <c r="ISO154" s="35"/>
      <c r="ISP154" s="35"/>
      <c r="ISQ154" s="35"/>
      <c r="ISR154" s="35"/>
      <c r="ISS154" s="35"/>
      <c r="IST154" s="35"/>
      <c r="ISU154" s="35"/>
      <c r="ISV154" s="35"/>
      <c r="ISW154" s="35"/>
      <c r="ISX154" s="35"/>
      <c r="ISY154" s="35"/>
      <c r="ISZ154" s="35"/>
      <c r="ITA154" s="35"/>
      <c r="ITB154" s="35"/>
      <c r="ITC154" s="35"/>
      <c r="ITD154" s="35"/>
      <c r="ITE154" s="35"/>
      <c r="ITF154" s="35"/>
      <c r="ITG154" s="35"/>
      <c r="ITH154" s="35"/>
      <c r="ITI154" s="35"/>
      <c r="ITJ154" s="35"/>
      <c r="ITK154" s="35"/>
      <c r="ITL154" s="35"/>
      <c r="ITM154" s="35"/>
      <c r="ITN154" s="35"/>
      <c r="ITO154" s="35"/>
      <c r="ITP154" s="35"/>
      <c r="ITQ154" s="35"/>
      <c r="ITR154" s="35"/>
      <c r="ITS154" s="35"/>
      <c r="ITT154" s="35"/>
      <c r="ITU154" s="35"/>
      <c r="ITV154" s="35"/>
      <c r="IUC154" s="35"/>
      <c r="IUD154" s="35"/>
      <c r="IUE154" s="35"/>
      <c r="IUF154" s="35"/>
      <c r="IUG154" s="35"/>
      <c r="IUH154" s="35"/>
      <c r="IUI154" s="35"/>
      <c r="IUJ154" s="35"/>
      <c r="IUK154" s="35"/>
      <c r="IUL154" s="35"/>
      <c r="IUM154" s="35"/>
      <c r="IUN154" s="35"/>
      <c r="IUO154" s="35"/>
      <c r="IUP154" s="35"/>
      <c r="IUQ154" s="35"/>
      <c r="IUR154" s="35"/>
      <c r="IUS154" s="35"/>
      <c r="IUT154" s="35"/>
      <c r="IUU154" s="35"/>
      <c r="IUV154" s="35"/>
      <c r="IUW154" s="35"/>
      <c r="IUX154" s="35"/>
      <c r="IUY154" s="35"/>
      <c r="IUZ154" s="35"/>
      <c r="IVA154" s="35"/>
      <c r="IVB154" s="35"/>
      <c r="IVC154" s="35"/>
      <c r="IVD154" s="35"/>
      <c r="IVE154" s="35"/>
      <c r="IVF154" s="35"/>
      <c r="IVG154" s="35"/>
      <c r="IVH154" s="35"/>
      <c r="IVI154" s="35"/>
      <c r="IVJ154" s="35"/>
      <c r="IVK154" s="35"/>
      <c r="IVL154" s="35"/>
      <c r="IVM154" s="35"/>
      <c r="IVN154" s="35"/>
      <c r="IVO154" s="35"/>
      <c r="IVP154" s="35"/>
      <c r="IVQ154" s="35"/>
      <c r="IVR154" s="35"/>
      <c r="IVS154" s="35"/>
      <c r="IVT154" s="35"/>
      <c r="IVU154" s="35"/>
      <c r="IVV154" s="35"/>
      <c r="IVW154" s="35"/>
      <c r="IVX154" s="35"/>
      <c r="IVY154" s="35"/>
      <c r="IVZ154" s="35"/>
      <c r="IWA154" s="35"/>
      <c r="IWB154" s="35"/>
      <c r="IWC154" s="35"/>
      <c r="IWD154" s="35"/>
      <c r="IWE154" s="35"/>
      <c r="IWF154" s="35"/>
      <c r="IWG154" s="35"/>
      <c r="IWH154" s="35"/>
      <c r="IWI154" s="35"/>
      <c r="IWJ154" s="35"/>
      <c r="IWK154" s="35"/>
      <c r="IWL154" s="35"/>
      <c r="IWM154" s="35"/>
      <c r="IWN154" s="35"/>
      <c r="IWO154" s="35"/>
      <c r="IWP154" s="35"/>
      <c r="IWQ154" s="35"/>
      <c r="IWR154" s="35"/>
      <c r="IWS154" s="35"/>
      <c r="IWT154" s="35"/>
      <c r="IWU154" s="35"/>
      <c r="IWV154" s="35"/>
      <c r="IWW154" s="35"/>
      <c r="IWX154" s="35"/>
      <c r="IWY154" s="35"/>
      <c r="IWZ154" s="35"/>
      <c r="IXA154" s="35"/>
      <c r="IXB154" s="35"/>
      <c r="IXC154" s="35"/>
      <c r="IXD154" s="35"/>
      <c r="IXE154" s="35"/>
      <c r="IXF154" s="35"/>
      <c r="IXG154" s="35"/>
      <c r="IXH154" s="35"/>
      <c r="IXI154" s="35"/>
      <c r="IXJ154" s="35"/>
      <c r="IXK154" s="35"/>
      <c r="IXL154" s="35"/>
      <c r="IXM154" s="35"/>
      <c r="IXN154" s="35"/>
      <c r="IXO154" s="35"/>
      <c r="IXP154" s="35"/>
      <c r="IXQ154" s="35"/>
      <c r="IXR154" s="35"/>
      <c r="IXS154" s="35"/>
      <c r="IXT154" s="35"/>
      <c r="IXU154" s="35"/>
      <c r="IXV154" s="35"/>
      <c r="IXW154" s="35"/>
      <c r="IXX154" s="35"/>
      <c r="IXY154" s="35"/>
      <c r="IXZ154" s="35"/>
      <c r="IYA154" s="35"/>
      <c r="IYB154" s="35"/>
      <c r="IYC154" s="35"/>
      <c r="IYD154" s="35"/>
      <c r="IYE154" s="35"/>
      <c r="IYF154" s="35"/>
      <c r="IYG154" s="35"/>
      <c r="IYH154" s="35"/>
      <c r="IYI154" s="35"/>
      <c r="IYJ154" s="35"/>
      <c r="IYK154" s="35"/>
      <c r="IYL154" s="35"/>
      <c r="IYM154" s="35"/>
      <c r="IYN154" s="35"/>
      <c r="IYO154" s="35"/>
      <c r="IYP154" s="35"/>
      <c r="IYQ154" s="35"/>
      <c r="IYR154" s="35"/>
      <c r="IYS154" s="35"/>
      <c r="IYT154" s="35"/>
      <c r="IYU154" s="35"/>
      <c r="IYV154" s="35"/>
      <c r="IYW154" s="35"/>
      <c r="IYX154" s="35"/>
      <c r="IYY154" s="35"/>
      <c r="IYZ154" s="35"/>
      <c r="IZA154" s="35"/>
      <c r="IZB154" s="35"/>
      <c r="IZC154" s="35"/>
      <c r="IZD154" s="35"/>
      <c r="IZE154" s="35"/>
      <c r="IZF154" s="35"/>
      <c r="IZG154" s="35"/>
      <c r="IZH154" s="35"/>
      <c r="IZI154" s="35"/>
      <c r="IZJ154" s="35"/>
      <c r="IZK154" s="35"/>
      <c r="IZL154" s="35"/>
      <c r="IZM154" s="35"/>
      <c r="IZN154" s="35"/>
      <c r="IZO154" s="35"/>
      <c r="IZP154" s="35"/>
      <c r="IZQ154" s="35"/>
      <c r="IZR154" s="35"/>
      <c r="IZS154" s="35"/>
      <c r="IZT154" s="35"/>
      <c r="IZU154" s="35"/>
      <c r="IZV154" s="35"/>
      <c r="IZW154" s="35"/>
      <c r="IZX154" s="35"/>
      <c r="IZY154" s="35"/>
      <c r="IZZ154" s="35"/>
      <c r="JAA154" s="35"/>
      <c r="JAB154" s="35"/>
      <c r="JAC154" s="35"/>
      <c r="JAD154" s="35"/>
      <c r="JAE154" s="35"/>
      <c r="JAF154" s="35"/>
      <c r="JAG154" s="35"/>
      <c r="JAH154" s="35"/>
      <c r="JAI154" s="35"/>
      <c r="JAJ154" s="35"/>
      <c r="JAK154" s="35"/>
      <c r="JAL154" s="35"/>
      <c r="JAM154" s="35"/>
      <c r="JAN154" s="35"/>
      <c r="JAO154" s="35"/>
      <c r="JAP154" s="35"/>
      <c r="JAQ154" s="35"/>
      <c r="JAR154" s="35"/>
      <c r="JAS154" s="35"/>
      <c r="JAT154" s="35"/>
      <c r="JAU154" s="35"/>
      <c r="JAV154" s="35"/>
      <c r="JAW154" s="35"/>
      <c r="JAX154" s="35"/>
      <c r="JAY154" s="35"/>
      <c r="JAZ154" s="35"/>
      <c r="JBA154" s="35"/>
      <c r="JBB154" s="35"/>
      <c r="JBC154" s="35"/>
      <c r="JBD154" s="35"/>
      <c r="JBE154" s="35"/>
      <c r="JBF154" s="35"/>
      <c r="JBG154" s="35"/>
      <c r="JBH154" s="35"/>
      <c r="JBI154" s="35"/>
      <c r="JBJ154" s="35"/>
      <c r="JBK154" s="35"/>
      <c r="JBL154" s="35"/>
      <c r="JBM154" s="35"/>
      <c r="JBN154" s="35"/>
      <c r="JBO154" s="35"/>
      <c r="JBP154" s="35"/>
      <c r="JBQ154" s="35"/>
      <c r="JBR154" s="35"/>
      <c r="JBS154" s="35"/>
      <c r="JBT154" s="35"/>
      <c r="JBU154" s="35"/>
      <c r="JBV154" s="35"/>
      <c r="JBW154" s="35"/>
      <c r="JBX154" s="35"/>
      <c r="JBY154" s="35"/>
      <c r="JBZ154" s="35"/>
      <c r="JCA154" s="35"/>
      <c r="JCB154" s="35"/>
      <c r="JCC154" s="35"/>
      <c r="JCD154" s="35"/>
      <c r="JCE154" s="35"/>
      <c r="JCF154" s="35"/>
      <c r="JCG154" s="35"/>
      <c r="JCH154" s="35"/>
      <c r="JCI154" s="35"/>
      <c r="JCJ154" s="35"/>
      <c r="JCK154" s="35"/>
      <c r="JCL154" s="35"/>
      <c r="JCM154" s="35"/>
      <c r="JCN154" s="35"/>
      <c r="JCO154" s="35"/>
      <c r="JCP154" s="35"/>
      <c r="JCQ154" s="35"/>
      <c r="JCR154" s="35"/>
      <c r="JCS154" s="35"/>
      <c r="JCT154" s="35"/>
      <c r="JCU154" s="35"/>
      <c r="JCV154" s="35"/>
      <c r="JCW154" s="35"/>
      <c r="JCX154" s="35"/>
      <c r="JCY154" s="35"/>
      <c r="JCZ154" s="35"/>
      <c r="JDA154" s="35"/>
      <c r="JDB154" s="35"/>
      <c r="JDC154" s="35"/>
      <c r="JDD154" s="35"/>
      <c r="JDE154" s="35"/>
      <c r="JDF154" s="35"/>
      <c r="JDG154" s="35"/>
      <c r="JDH154" s="35"/>
      <c r="JDI154" s="35"/>
      <c r="JDJ154" s="35"/>
      <c r="JDK154" s="35"/>
      <c r="JDL154" s="35"/>
      <c r="JDM154" s="35"/>
      <c r="JDN154" s="35"/>
      <c r="JDO154" s="35"/>
      <c r="JDP154" s="35"/>
      <c r="JDQ154" s="35"/>
      <c r="JDR154" s="35"/>
      <c r="JDY154" s="35"/>
      <c r="JDZ154" s="35"/>
      <c r="JEA154" s="35"/>
      <c r="JEB154" s="35"/>
      <c r="JEC154" s="35"/>
      <c r="JED154" s="35"/>
      <c r="JEE154" s="35"/>
      <c r="JEF154" s="35"/>
      <c r="JEG154" s="35"/>
      <c r="JEH154" s="35"/>
      <c r="JEI154" s="35"/>
      <c r="JEJ154" s="35"/>
      <c r="JEK154" s="35"/>
      <c r="JEL154" s="35"/>
      <c r="JEM154" s="35"/>
      <c r="JEN154" s="35"/>
      <c r="JEO154" s="35"/>
      <c r="JEP154" s="35"/>
      <c r="JEQ154" s="35"/>
      <c r="JER154" s="35"/>
      <c r="JES154" s="35"/>
      <c r="JET154" s="35"/>
      <c r="JEU154" s="35"/>
      <c r="JEV154" s="35"/>
      <c r="JEW154" s="35"/>
      <c r="JEX154" s="35"/>
      <c r="JEY154" s="35"/>
      <c r="JEZ154" s="35"/>
      <c r="JFA154" s="35"/>
      <c r="JFB154" s="35"/>
      <c r="JFC154" s="35"/>
      <c r="JFD154" s="35"/>
      <c r="JFE154" s="35"/>
      <c r="JFF154" s="35"/>
      <c r="JFG154" s="35"/>
      <c r="JFH154" s="35"/>
      <c r="JFI154" s="35"/>
      <c r="JFJ154" s="35"/>
      <c r="JFK154" s="35"/>
      <c r="JFL154" s="35"/>
      <c r="JFM154" s="35"/>
      <c r="JFN154" s="35"/>
      <c r="JFO154" s="35"/>
      <c r="JFP154" s="35"/>
      <c r="JFQ154" s="35"/>
      <c r="JFR154" s="35"/>
      <c r="JFS154" s="35"/>
      <c r="JFT154" s="35"/>
      <c r="JFU154" s="35"/>
      <c r="JFV154" s="35"/>
      <c r="JFW154" s="35"/>
      <c r="JFX154" s="35"/>
      <c r="JFY154" s="35"/>
      <c r="JFZ154" s="35"/>
      <c r="JGA154" s="35"/>
      <c r="JGB154" s="35"/>
      <c r="JGC154" s="35"/>
      <c r="JGD154" s="35"/>
      <c r="JGE154" s="35"/>
      <c r="JGF154" s="35"/>
      <c r="JGG154" s="35"/>
      <c r="JGH154" s="35"/>
      <c r="JGI154" s="35"/>
      <c r="JGJ154" s="35"/>
      <c r="JGK154" s="35"/>
      <c r="JGL154" s="35"/>
      <c r="JGM154" s="35"/>
      <c r="JGN154" s="35"/>
      <c r="JGO154" s="35"/>
      <c r="JGP154" s="35"/>
      <c r="JGQ154" s="35"/>
      <c r="JGR154" s="35"/>
      <c r="JGS154" s="35"/>
      <c r="JGT154" s="35"/>
      <c r="JGU154" s="35"/>
      <c r="JGV154" s="35"/>
      <c r="JGW154" s="35"/>
      <c r="JGX154" s="35"/>
      <c r="JGY154" s="35"/>
      <c r="JGZ154" s="35"/>
      <c r="JHA154" s="35"/>
      <c r="JHB154" s="35"/>
      <c r="JHC154" s="35"/>
      <c r="JHD154" s="35"/>
      <c r="JHE154" s="35"/>
      <c r="JHF154" s="35"/>
      <c r="JHG154" s="35"/>
      <c r="JHH154" s="35"/>
      <c r="JHI154" s="35"/>
      <c r="JHJ154" s="35"/>
      <c r="JHK154" s="35"/>
      <c r="JHL154" s="35"/>
      <c r="JHM154" s="35"/>
      <c r="JHN154" s="35"/>
      <c r="JHO154" s="35"/>
      <c r="JHP154" s="35"/>
      <c r="JHQ154" s="35"/>
      <c r="JHR154" s="35"/>
      <c r="JHS154" s="35"/>
      <c r="JHT154" s="35"/>
      <c r="JHU154" s="35"/>
      <c r="JHV154" s="35"/>
      <c r="JHW154" s="35"/>
      <c r="JHX154" s="35"/>
      <c r="JHY154" s="35"/>
      <c r="JHZ154" s="35"/>
      <c r="JIA154" s="35"/>
      <c r="JIB154" s="35"/>
      <c r="JIC154" s="35"/>
      <c r="JID154" s="35"/>
      <c r="JIE154" s="35"/>
      <c r="JIF154" s="35"/>
      <c r="JIG154" s="35"/>
      <c r="JIH154" s="35"/>
      <c r="JII154" s="35"/>
      <c r="JIJ154" s="35"/>
      <c r="JIK154" s="35"/>
      <c r="JIL154" s="35"/>
      <c r="JIM154" s="35"/>
      <c r="JIN154" s="35"/>
      <c r="JIO154" s="35"/>
      <c r="JIP154" s="35"/>
      <c r="JIQ154" s="35"/>
      <c r="JIR154" s="35"/>
      <c r="JIS154" s="35"/>
      <c r="JIT154" s="35"/>
      <c r="JIU154" s="35"/>
      <c r="JIV154" s="35"/>
      <c r="JIW154" s="35"/>
      <c r="JIX154" s="35"/>
      <c r="JIY154" s="35"/>
      <c r="JIZ154" s="35"/>
      <c r="JJA154" s="35"/>
      <c r="JJB154" s="35"/>
      <c r="JJC154" s="35"/>
      <c r="JJD154" s="35"/>
      <c r="JJE154" s="35"/>
      <c r="JJF154" s="35"/>
      <c r="JJG154" s="35"/>
      <c r="JJH154" s="35"/>
      <c r="JJI154" s="35"/>
      <c r="JJJ154" s="35"/>
      <c r="JJK154" s="35"/>
      <c r="JJL154" s="35"/>
      <c r="JJM154" s="35"/>
      <c r="JJN154" s="35"/>
      <c r="JJO154" s="35"/>
      <c r="JJP154" s="35"/>
      <c r="JJQ154" s="35"/>
      <c r="JJR154" s="35"/>
      <c r="JJS154" s="35"/>
      <c r="JJT154" s="35"/>
      <c r="JJU154" s="35"/>
      <c r="JJV154" s="35"/>
      <c r="JJW154" s="35"/>
      <c r="JJX154" s="35"/>
      <c r="JJY154" s="35"/>
      <c r="JJZ154" s="35"/>
      <c r="JKA154" s="35"/>
      <c r="JKB154" s="35"/>
      <c r="JKC154" s="35"/>
      <c r="JKD154" s="35"/>
      <c r="JKE154" s="35"/>
      <c r="JKF154" s="35"/>
      <c r="JKG154" s="35"/>
      <c r="JKH154" s="35"/>
      <c r="JKI154" s="35"/>
      <c r="JKJ154" s="35"/>
      <c r="JKK154" s="35"/>
      <c r="JKL154" s="35"/>
      <c r="JKM154" s="35"/>
      <c r="JKN154" s="35"/>
      <c r="JKO154" s="35"/>
      <c r="JKP154" s="35"/>
      <c r="JKQ154" s="35"/>
      <c r="JKR154" s="35"/>
      <c r="JKS154" s="35"/>
      <c r="JKT154" s="35"/>
      <c r="JKU154" s="35"/>
      <c r="JKV154" s="35"/>
      <c r="JKW154" s="35"/>
      <c r="JKX154" s="35"/>
      <c r="JKY154" s="35"/>
      <c r="JKZ154" s="35"/>
      <c r="JLA154" s="35"/>
      <c r="JLB154" s="35"/>
      <c r="JLC154" s="35"/>
      <c r="JLD154" s="35"/>
      <c r="JLE154" s="35"/>
      <c r="JLF154" s="35"/>
      <c r="JLG154" s="35"/>
      <c r="JLH154" s="35"/>
      <c r="JLI154" s="35"/>
      <c r="JLJ154" s="35"/>
      <c r="JLK154" s="35"/>
      <c r="JLL154" s="35"/>
      <c r="JLM154" s="35"/>
      <c r="JLN154" s="35"/>
      <c r="JLO154" s="35"/>
      <c r="JLP154" s="35"/>
      <c r="JLQ154" s="35"/>
      <c r="JLR154" s="35"/>
      <c r="JLS154" s="35"/>
      <c r="JLT154" s="35"/>
      <c r="JLU154" s="35"/>
      <c r="JLV154" s="35"/>
      <c r="JLW154" s="35"/>
      <c r="JLX154" s="35"/>
      <c r="JLY154" s="35"/>
      <c r="JLZ154" s="35"/>
      <c r="JMA154" s="35"/>
      <c r="JMB154" s="35"/>
      <c r="JMC154" s="35"/>
      <c r="JMD154" s="35"/>
      <c r="JME154" s="35"/>
      <c r="JMF154" s="35"/>
      <c r="JMG154" s="35"/>
      <c r="JMH154" s="35"/>
      <c r="JMI154" s="35"/>
      <c r="JMJ154" s="35"/>
      <c r="JMK154" s="35"/>
      <c r="JML154" s="35"/>
      <c r="JMM154" s="35"/>
      <c r="JMN154" s="35"/>
      <c r="JMO154" s="35"/>
      <c r="JMP154" s="35"/>
      <c r="JMQ154" s="35"/>
      <c r="JMR154" s="35"/>
      <c r="JMS154" s="35"/>
      <c r="JMT154" s="35"/>
      <c r="JMU154" s="35"/>
      <c r="JMV154" s="35"/>
      <c r="JMW154" s="35"/>
      <c r="JMX154" s="35"/>
      <c r="JMY154" s="35"/>
      <c r="JMZ154" s="35"/>
      <c r="JNA154" s="35"/>
      <c r="JNB154" s="35"/>
      <c r="JNC154" s="35"/>
      <c r="JND154" s="35"/>
      <c r="JNE154" s="35"/>
      <c r="JNF154" s="35"/>
      <c r="JNG154" s="35"/>
      <c r="JNH154" s="35"/>
      <c r="JNI154" s="35"/>
      <c r="JNJ154" s="35"/>
      <c r="JNK154" s="35"/>
      <c r="JNL154" s="35"/>
      <c r="JNM154" s="35"/>
      <c r="JNN154" s="35"/>
      <c r="JNU154" s="35"/>
      <c r="JNV154" s="35"/>
      <c r="JNW154" s="35"/>
      <c r="JNX154" s="35"/>
      <c r="JNY154" s="35"/>
      <c r="JNZ154" s="35"/>
      <c r="JOA154" s="35"/>
      <c r="JOB154" s="35"/>
      <c r="JOC154" s="35"/>
      <c r="JOD154" s="35"/>
      <c r="JOE154" s="35"/>
      <c r="JOF154" s="35"/>
      <c r="JOG154" s="35"/>
      <c r="JOH154" s="35"/>
      <c r="JOI154" s="35"/>
      <c r="JOJ154" s="35"/>
      <c r="JOK154" s="35"/>
      <c r="JOL154" s="35"/>
      <c r="JOM154" s="35"/>
      <c r="JON154" s="35"/>
      <c r="JOO154" s="35"/>
      <c r="JOP154" s="35"/>
      <c r="JOQ154" s="35"/>
      <c r="JOR154" s="35"/>
      <c r="JOS154" s="35"/>
      <c r="JOT154" s="35"/>
      <c r="JOU154" s="35"/>
      <c r="JOV154" s="35"/>
      <c r="JOW154" s="35"/>
      <c r="JOX154" s="35"/>
      <c r="JOY154" s="35"/>
      <c r="JOZ154" s="35"/>
      <c r="JPA154" s="35"/>
      <c r="JPB154" s="35"/>
      <c r="JPC154" s="35"/>
      <c r="JPD154" s="35"/>
      <c r="JPE154" s="35"/>
      <c r="JPF154" s="35"/>
      <c r="JPG154" s="35"/>
      <c r="JPH154" s="35"/>
      <c r="JPI154" s="35"/>
      <c r="JPJ154" s="35"/>
      <c r="JPK154" s="35"/>
      <c r="JPL154" s="35"/>
      <c r="JPM154" s="35"/>
      <c r="JPN154" s="35"/>
      <c r="JPO154" s="35"/>
      <c r="JPP154" s="35"/>
      <c r="JPQ154" s="35"/>
      <c r="JPR154" s="35"/>
      <c r="JPS154" s="35"/>
      <c r="JPT154" s="35"/>
      <c r="JPU154" s="35"/>
      <c r="JPV154" s="35"/>
      <c r="JPW154" s="35"/>
      <c r="JPX154" s="35"/>
      <c r="JPY154" s="35"/>
      <c r="JPZ154" s="35"/>
      <c r="JQA154" s="35"/>
      <c r="JQB154" s="35"/>
      <c r="JQC154" s="35"/>
      <c r="JQD154" s="35"/>
      <c r="JQE154" s="35"/>
      <c r="JQF154" s="35"/>
      <c r="JQG154" s="35"/>
      <c r="JQH154" s="35"/>
      <c r="JQI154" s="35"/>
      <c r="JQJ154" s="35"/>
      <c r="JQK154" s="35"/>
      <c r="JQL154" s="35"/>
      <c r="JQM154" s="35"/>
      <c r="JQN154" s="35"/>
      <c r="JQO154" s="35"/>
      <c r="JQP154" s="35"/>
      <c r="JQQ154" s="35"/>
      <c r="JQR154" s="35"/>
      <c r="JQS154" s="35"/>
      <c r="JQT154" s="35"/>
      <c r="JQU154" s="35"/>
      <c r="JQV154" s="35"/>
      <c r="JQW154" s="35"/>
      <c r="JQX154" s="35"/>
      <c r="JQY154" s="35"/>
      <c r="JQZ154" s="35"/>
      <c r="JRA154" s="35"/>
      <c r="JRB154" s="35"/>
      <c r="JRC154" s="35"/>
      <c r="JRD154" s="35"/>
      <c r="JRE154" s="35"/>
      <c r="JRF154" s="35"/>
      <c r="JRG154" s="35"/>
      <c r="JRH154" s="35"/>
      <c r="JRI154" s="35"/>
      <c r="JRJ154" s="35"/>
      <c r="JRK154" s="35"/>
      <c r="JRL154" s="35"/>
      <c r="JRM154" s="35"/>
      <c r="JRN154" s="35"/>
      <c r="JRO154" s="35"/>
      <c r="JRP154" s="35"/>
      <c r="JRQ154" s="35"/>
      <c r="JRR154" s="35"/>
      <c r="JRS154" s="35"/>
      <c r="JRT154" s="35"/>
      <c r="JRU154" s="35"/>
      <c r="JRV154" s="35"/>
      <c r="JRW154" s="35"/>
      <c r="JRX154" s="35"/>
      <c r="JRY154" s="35"/>
      <c r="JRZ154" s="35"/>
      <c r="JSA154" s="35"/>
      <c r="JSB154" s="35"/>
      <c r="JSC154" s="35"/>
      <c r="JSD154" s="35"/>
      <c r="JSE154" s="35"/>
      <c r="JSF154" s="35"/>
      <c r="JSG154" s="35"/>
      <c r="JSH154" s="35"/>
      <c r="JSI154" s="35"/>
      <c r="JSJ154" s="35"/>
      <c r="JSK154" s="35"/>
      <c r="JSL154" s="35"/>
      <c r="JSM154" s="35"/>
      <c r="JSN154" s="35"/>
      <c r="JSO154" s="35"/>
      <c r="JSP154" s="35"/>
      <c r="JSQ154" s="35"/>
      <c r="JSR154" s="35"/>
      <c r="JSS154" s="35"/>
      <c r="JST154" s="35"/>
      <c r="JSU154" s="35"/>
      <c r="JSV154" s="35"/>
      <c r="JSW154" s="35"/>
      <c r="JSX154" s="35"/>
      <c r="JSY154" s="35"/>
      <c r="JSZ154" s="35"/>
      <c r="JTA154" s="35"/>
      <c r="JTB154" s="35"/>
      <c r="JTC154" s="35"/>
      <c r="JTD154" s="35"/>
      <c r="JTE154" s="35"/>
      <c r="JTF154" s="35"/>
      <c r="JTG154" s="35"/>
      <c r="JTH154" s="35"/>
      <c r="JTI154" s="35"/>
      <c r="JTJ154" s="35"/>
      <c r="JTK154" s="35"/>
      <c r="JTL154" s="35"/>
      <c r="JTM154" s="35"/>
      <c r="JTN154" s="35"/>
      <c r="JTO154" s="35"/>
      <c r="JTP154" s="35"/>
      <c r="JTQ154" s="35"/>
      <c r="JTR154" s="35"/>
      <c r="JTS154" s="35"/>
      <c r="JTT154" s="35"/>
      <c r="JTU154" s="35"/>
      <c r="JTV154" s="35"/>
      <c r="JTW154" s="35"/>
      <c r="JTX154" s="35"/>
      <c r="JTY154" s="35"/>
      <c r="JTZ154" s="35"/>
      <c r="JUA154" s="35"/>
      <c r="JUB154" s="35"/>
      <c r="JUC154" s="35"/>
      <c r="JUD154" s="35"/>
      <c r="JUE154" s="35"/>
      <c r="JUF154" s="35"/>
      <c r="JUG154" s="35"/>
      <c r="JUH154" s="35"/>
      <c r="JUI154" s="35"/>
      <c r="JUJ154" s="35"/>
      <c r="JUK154" s="35"/>
      <c r="JUL154" s="35"/>
      <c r="JUM154" s="35"/>
      <c r="JUN154" s="35"/>
      <c r="JUO154" s="35"/>
      <c r="JUP154" s="35"/>
      <c r="JUQ154" s="35"/>
      <c r="JUR154" s="35"/>
      <c r="JUS154" s="35"/>
      <c r="JUT154" s="35"/>
      <c r="JUU154" s="35"/>
      <c r="JUV154" s="35"/>
      <c r="JUW154" s="35"/>
      <c r="JUX154" s="35"/>
      <c r="JUY154" s="35"/>
      <c r="JUZ154" s="35"/>
      <c r="JVA154" s="35"/>
      <c r="JVB154" s="35"/>
      <c r="JVC154" s="35"/>
      <c r="JVD154" s="35"/>
      <c r="JVE154" s="35"/>
      <c r="JVF154" s="35"/>
      <c r="JVG154" s="35"/>
      <c r="JVH154" s="35"/>
      <c r="JVI154" s="35"/>
      <c r="JVJ154" s="35"/>
      <c r="JVK154" s="35"/>
      <c r="JVL154" s="35"/>
      <c r="JVM154" s="35"/>
      <c r="JVN154" s="35"/>
      <c r="JVO154" s="35"/>
      <c r="JVP154" s="35"/>
      <c r="JVQ154" s="35"/>
      <c r="JVR154" s="35"/>
      <c r="JVS154" s="35"/>
      <c r="JVT154" s="35"/>
      <c r="JVU154" s="35"/>
      <c r="JVV154" s="35"/>
      <c r="JVW154" s="35"/>
      <c r="JVX154" s="35"/>
      <c r="JVY154" s="35"/>
      <c r="JVZ154" s="35"/>
      <c r="JWA154" s="35"/>
      <c r="JWB154" s="35"/>
      <c r="JWC154" s="35"/>
      <c r="JWD154" s="35"/>
      <c r="JWE154" s="35"/>
      <c r="JWF154" s="35"/>
      <c r="JWG154" s="35"/>
      <c r="JWH154" s="35"/>
      <c r="JWI154" s="35"/>
      <c r="JWJ154" s="35"/>
      <c r="JWK154" s="35"/>
      <c r="JWL154" s="35"/>
      <c r="JWM154" s="35"/>
      <c r="JWN154" s="35"/>
      <c r="JWO154" s="35"/>
      <c r="JWP154" s="35"/>
      <c r="JWQ154" s="35"/>
      <c r="JWR154" s="35"/>
      <c r="JWS154" s="35"/>
      <c r="JWT154" s="35"/>
      <c r="JWU154" s="35"/>
      <c r="JWV154" s="35"/>
      <c r="JWW154" s="35"/>
      <c r="JWX154" s="35"/>
      <c r="JWY154" s="35"/>
      <c r="JWZ154" s="35"/>
      <c r="JXA154" s="35"/>
      <c r="JXB154" s="35"/>
      <c r="JXC154" s="35"/>
      <c r="JXD154" s="35"/>
      <c r="JXE154" s="35"/>
      <c r="JXF154" s="35"/>
      <c r="JXG154" s="35"/>
      <c r="JXH154" s="35"/>
      <c r="JXI154" s="35"/>
      <c r="JXJ154" s="35"/>
      <c r="JXQ154" s="35"/>
      <c r="JXR154" s="35"/>
      <c r="JXS154" s="35"/>
      <c r="JXT154" s="35"/>
      <c r="JXU154" s="35"/>
      <c r="JXV154" s="35"/>
      <c r="JXW154" s="35"/>
      <c r="JXX154" s="35"/>
      <c r="JXY154" s="35"/>
      <c r="JXZ154" s="35"/>
      <c r="JYA154" s="35"/>
      <c r="JYB154" s="35"/>
      <c r="JYC154" s="35"/>
      <c r="JYD154" s="35"/>
      <c r="JYE154" s="35"/>
      <c r="JYF154" s="35"/>
      <c r="JYG154" s="35"/>
      <c r="JYH154" s="35"/>
      <c r="JYI154" s="35"/>
      <c r="JYJ154" s="35"/>
      <c r="JYK154" s="35"/>
      <c r="JYL154" s="35"/>
      <c r="JYM154" s="35"/>
      <c r="JYN154" s="35"/>
      <c r="JYO154" s="35"/>
      <c r="JYP154" s="35"/>
      <c r="JYQ154" s="35"/>
      <c r="JYR154" s="35"/>
      <c r="JYS154" s="35"/>
      <c r="JYT154" s="35"/>
      <c r="JYU154" s="35"/>
      <c r="JYV154" s="35"/>
      <c r="JYW154" s="35"/>
      <c r="JYX154" s="35"/>
      <c r="JYY154" s="35"/>
      <c r="JYZ154" s="35"/>
      <c r="JZA154" s="35"/>
      <c r="JZB154" s="35"/>
      <c r="JZC154" s="35"/>
      <c r="JZD154" s="35"/>
      <c r="JZE154" s="35"/>
      <c r="JZF154" s="35"/>
      <c r="JZG154" s="35"/>
      <c r="JZH154" s="35"/>
      <c r="JZI154" s="35"/>
      <c r="JZJ154" s="35"/>
      <c r="JZK154" s="35"/>
      <c r="JZL154" s="35"/>
      <c r="JZM154" s="35"/>
      <c r="JZN154" s="35"/>
      <c r="JZO154" s="35"/>
      <c r="JZP154" s="35"/>
      <c r="JZQ154" s="35"/>
      <c r="JZR154" s="35"/>
      <c r="JZS154" s="35"/>
      <c r="JZT154" s="35"/>
      <c r="JZU154" s="35"/>
      <c r="JZV154" s="35"/>
      <c r="JZW154" s="35"/>
      <c r="JZX154" s="35"/>
      <c r="JZY154" s="35"/>
      <c r="JZZ154" s="35"/>
      <c r="KAA154" s="35"/>
      <c r="KAB154" s="35"/>
      <c r="KAC154" s="35"/>
      <c r="KAD154" s="35"/>
      <c r="KAE154" s="35"/>
      <c r="KAF154" s="35"/>
      <c r="KAG154" s="35"/>
      <c r="KAH154" s="35"/>
      <c r="KAI154" s="35"/>
      <c r="KAJ154" s="35"/>
      <c r="KAK154" s="35"/>
      <c r="KAL154" s="35"/>
      <c r="KAM154" s="35"/>
      <c r="KAN154" s="35"/>
      <c r="KAO154" s="35"/>
      <c r="KAP154" s="35"/>
      <c r="KAQ154" s="35"/>
      <c r="KAR154" s="35"/>
      <c r="KAS154" s="35"/>
      <c r="KAT154" s="35"/>
      <c r="KAU154" s="35"/>
      <c r="KAV154" s="35"/>
      <c r="KAW154" s="35"/>
      <c r="KAX154" s="35"/>
      <c r="KAY154" s="35"/>
      <c r="KAZ154" s="35"/>
      <c r="KBA154" s="35"/>
      <c r="KBB154" s="35"/>
      <c r="KBC154" s="35"/>
      <c r="KBD154" s="35"/>
      <c r="KBE154" s="35"/>
      <c r="KBF154" s="35"/>
      <c r="KBG154" s="35"/>
      <c r="KBH154" s="35"/>
      <c r="KBI154" s="35"/>
      <c r="KBJ154" s="35"/>
      <c r="KBK154" s="35"/>
      <c r="KBL154" s="35"/>
      <c r="KBM154" s="35"/>
      <c r="KBN154" s="35"/>
      <c r="KBO154" s="35"/>
      <c r="KBP154" s="35"/>
      <c r="KBQ154" s="35"/>
      <c r="KBR154" s="35"/>
      <c r="KBS154" s="35"/>
      <c r="KBT154" s="35"/>
      <c r="KBU154" s="35"/>
      <c r="KBV154" s="35"/>
      <c r="KBW154" s="35"/>
      <c r="KBX154" s="35"/>
      <c r="KBY154" s="35"/>
      <c r="KBZ154" s="35"/>
      <c r="KCA154" s="35"/>
      <c r="KCB154" s="35"/>
      <c r="KCC154" s="35"/>
      <c r="KCD154" s="35"/>
      <c r="KCE154" s="35"/>
      <c r="KCF154" s="35"/>
      <c r="KCG154" s="35"/>
      <c r="KCH154" s="35"/>
      <c r="KCI154" s="35"/>
      <c r="KCJ154" s="35"/>
      <c r="KCK154" s="35"/>
      <c r="KCL154" s="35"/>
      <c r="KCM154" s="35"/>
      <c r="KCN154" s="35"/>
      <c r="KCO154" s="35"/>
      <c r="KCP154" s="35"/>
      <c r="KCQ154" s="35"/>
      <c r="KCR154" s="35"/>
      <c r="KCS154" s="35"/>
      <c r="KCT154" s="35"/>
      <c r="KCU154" s="35"/>
      <c r="KCV154" s="35"/>
      <c r="KCW154" s="35"/>
      <c r="KCX154" s="35"/>
      <c r="KCY154" s="35"/>
      <c r="KCZ154" s="35"/>
      <c r="KDA154" s="35"/>
      <c r="KDB154" s="35"/>
      <c r="KDC154" s="35"/>
      <c r="KDD154" s="35"/>
      <c r="KDE154" s="35"/>
      <c r="KDF154" s="35"/>
      <c r="KDG154" s="35"/>
      <c r="KDH154" s="35"/>
      <c r="KDI154" s="35"/>
      <c r="KDJ154" s="35"/>
      <c r="KDK154" s="35"/>
      <c r="KDL154" s="35"/>
      <c r="KDM154" s="35"/>
      <c r="KDN154" s="35"/>
      <c r="KDO154" s="35"/>
      <c r="KDP154" s="35"/>
      <c r="KDQ154" s="35"/>
      <c r="KDR154" s="35"/>
      <c r="KDS154" s="35"/>
      <c r="KDT154" s="35"/>
      <c r="KDU154" s="35"/>
      <c r="KDV154" s="35"/>
      <c r="KDW154" s="35"/>
      <c r="KDX154" s="35"/>
      <c r="KDY154" s="35"/>
      <c r="KDZ154" s="35"/>
      <c r="KEA154" s="35"/>
      <c r="KEB154" s="35"/>
      <c r="KEC154" s="35"/>
      <c r="KED154" s="35"/>
      <c r="KEE154" s="35"/>
      <c r="KEF154" s="35"/>
      <c r="KEG154" s="35"/>
      <c r="KEH154" s="35"/>
      <c r="KEI154" s="35"/>
      <c r="KEJ154" s="35"/>
      <c r="KEK154" s="35"/>
      <c r="KEL154" s="35"/>
      <c r="KEM154" s="35"/>
      <c r="KEN154" s="35"/>
      <c r="KEO154" s="35"/>
      <c r="KEP154" s="35"/>
      <c r="KEQ154" s="35"/>
      <c r="KER154" s="35"/>
      <c r="KES154" s="35"/>
      <c r="KET154" s="35"/>
      <c r="KEU154" s="35"/>
      <c r="KEV154" s="35"/>
      <c r="KEW154" s="35"/>
      <c r="KEX154" s="35"/>
      <c r="KEY154" s="35"/>
      <c r="KEZ154" s="35"/>
      <c r="KFA154" s="35"/>
      <c r="KFB154" s="35"/>
      <c r="KFC154" s="35"/>
      <c r="KFD154" s="35"/>
      <c r="KFE154" s="35"/>
      <c r="KFF154" s="35"/>
      <c r="KFG154" s="35"/>
      <c r="KFH154" s="35"/>
      <c r="KFI154" s="35"/>
      <c r="KFJ154" s="35"/>
      <c r="KFK154" s="35"/>
      <c r="KFL154" s="35"/>
      <c r="KFM154" s="35"/>
      <c r="KFN154" s="35"/>
      <c r="KFO154" s="35"/>
      <c r="KFP154" s="35"/>
      <c r="KFQ154" s="35"/>
      <c r="KFR154" s="35"/>
      <c r="KFS154" s="35"/>
      <c r="KFT154" s="35"/>
      <c r="KFU154" s="35"/>
      <c r="KFV154" s="35"/>
      <c r="KFW154" s="35"/>
      <c r="KFX154" s="35"/>
      <c r="KFY154" s="35"/>
      <c r="KFZ154" s="35"/>
      <c r="KGA154" s="35"/>
      <c r="KGB154" s="35"/>
      <c r="KGC154" s="35"/>
      <c r="KGD154" s="35"/>
      <c r="KGE154" s="35"/>
      <c r="KGF154" s="35"/>
      <c r="KGG154" s="35"/>
      <c r="KGH154" s="35"/>
      <c r="KGI154" s="35"/>
      <c r="KGJ154" s="35"/>
      <c r="KGK154" s="35"/>
      <c r="KGL154" s="35"/>
      <c r="KGM154" s="35"/>
      <c r="KGN154" s="35"/>
      <c r="KGO154" s="35"/>
      <c r="KGP154" s="35"/>
      <c r="KGQ154" s="35"/>
      <c r="KGR154" s="35"/>
      <c r="KGS154" s="35"/>
      <c r="KGT154" s="35"/>
      <c r="KGU154" s="35"/>
      <c r="KGV154" s="35"/>
      <c r="KGW154" s="35"/>
      <c r="KGX154" s="35"/>
      <c r="KGY154" s="35"/>
      <c r="KGZ154" s="35"/>
      <c r="KHA154" s="35"/>
      <c r="KHB154" s="35"/>
      <c r="KHC154" s="35"/>
      <c r="KHD154" s="35"/>
      <c r="KHE154" s="35"/>
      <c r="KHF154" s="35"/>
      <c r="KHM154" s="35"/>
      <c r="KHN154" s="35"/>
      <c r="KHO154" s="35"/>
      <c r="KHP154" s="35"/>
      <c r="KHQ154" s="35"/>
      <c r="KHR154" s="35"/>
      <c r="KHS154" s="35"/>
      <c r="KHT154" s="35"/>
      <c r="KHU154" s="35"/>
      <c r="KHV154" s="35"/>
      <c r="KHW154" s="35"/>
      <c r="KHX154" s="35"/>
      <c r="KHY154" s="35"/>
      <c r="KHZ154" s="35"/>
      <c r="KIA154" s="35"/>
      <c r="KIB154" s="35"/>
      <c r="KIC154" s="35"/>
      <c r="KID154" s="35"/>
      <c r="KIE154" s="35"/>
      <c r="KIF154" s="35"/>
      <c r="KIG154" s="35"/>
      <c r="KIH154" s="35"/>
      <c r="KII154" s="35"/>
      <c r="KIJ154" s="35"/>
      <c r="KIK154" s="35"/>
      <c r="KIL154" s="35"/>
      <c r="KIM154" s="35"/>
      <c r="KIN154" s="35"/>
      <c r="KIO154" s="35"/>
      <c r="KIP154" s="35"/>
      <c r="KIQ154" s="35"/>
      <c r="KIR154" s="35"/>
      <c r="KIS154" s="35"/>
      <c r="KIT154" s="35"/>
      <c r="KIU154" s="35"/>
      <c r="KIV154" s="35"/>
      <c r="KIW154" s="35"/>
      <c r="KIX154" s="35"/>
      <c r="KIY154" s="35"/>
      <c r="KIZ154" s="35"/>
      <c r="KJA154" s="35"/>
      <c r="KJB154" s="35"/>
      <c r="KJC154" s="35"/>
      <c r="KJD154" s="35"/>
      <c r="KJE154" s="35"/>
      <c r="KJF154" s="35"/>
      <c r="KJG154" s="35"/>
      <c r="KJH154" s="35"/>
      <c r="KJI154" s="35"/>
      <c r="KJJ154" s="35"/>
      <c r="KJK154" s="35"/>
      <c r="KJL154" s="35"/>
      <c r="KJM154" s="35"/>
      <c r="KJN154" s="35"/>
      <c r="KJO154" s="35"/>
      <c r="KJP154" s="35"/>
      <c r="KJQ154" s="35"/>
      <c r="KJR154" s="35"/>
      <c r="KJS154" s="35"/>
      <c r="KJT154" s="35"/>
      <c r="KJU154" s="35"/>
      <c r="KJV154" s="35"/>
      <c r="KJW154" s="35"/>
      <c r="KJX154" s="35"/>
      <c r="KJY154" s="35"/>
      <c r="KJZ154" s="35"/>
      <c r="KKA154" s="35"/>
      <c r="KKB154" s="35"/>
      <c r="KKC154" s="35"/>
      <c r="KKD154" s="35"/>
      <c r="KKE154" s="35"/>
      <c r="KKF154" s="35"/>
      <c r="KKG154" s="35"/>
      <c r="KKH154" s="35"/>
      <c r="KKI154" s="35"/>
      <c r="KKJ154" s="35"/>
      <c r="KKK154" s="35"/>
      <c r="KKL154" s="35"/>
      <c r="KKM154" s="35"/>
      <c r="KKN154" s="35"/>
      <c r="KKO154" s="35"/>
      <c r="KKP154" s="35"/>
      <c r="KKQ154" s="35"/>
      <c r="KKR154" s="35"/>
      <c r="KKS154" s="35"/>
      <c r="KKT154" s="35"/>
      <c r="KKU154" s="35"/>
      <c r="KKV154" s="35"/>
      <c r="KKW154" s="35"/>
      <c r="KKX154" s="35"/>
      <c r="KKY154" s="35"/>
      <c r="KKZ154" s="35"/>
      <c r="KLA154" s="35"/>
      <c r="KLB154" s="35"/>
      <c r="KLC154" s="35"/>
      <c r="KLD154" s="35"/>
      <c r="KLE154" s="35"/>
      <c r="KLF154" s="35"/>
      <c r="KLG154" s="35"/>
      <c r="KLH154" s="35"/>
      <c r="KLI154" s="35"/>
      <c r="KLJ154" s="35"/>
      <c r="KLK154" s="35"/>
      <c r="KLL154" s="35"/>
      <c r="KLM154" s="35"/>
      <c r="KLN154" s="35"/>
      <c r="KLO154" s="35"/>
      <c r="KLP154" s="35"/>
      <c r="KLQ154" s="35"/>
      <c r="KLR154" s="35"/>
      <c r="KLS154" s="35"/>
      <c r="KLT154" s="35"/>
      <c r="KLU154" s="35"/>
      <c r="KLV154" s="35"/>
      <c r="KLW154" s="35"/>
      <c r="KLX154" s="35"/>
      <c r="KLY154" s="35"/>
      <c r="KLZ154" s="35"/>
      <c r="KMA154" s="35"/>
      <c r="KMB154" s="35"/>
      <c r="KMC154" s="35"/>
      <c r="KMD154" s="35"/>
      <c r="KME154" s="35"/>
      <c r="KMF154" s="35"/>
      <c r="KMG154" s="35"/>
      <c r="KMH154" s="35"/>
      <c r="KMI154" s="35"/>
      <c r="KMJ154" s="35"/>
      <c r="KMK154" s="35"/>
      <c r="KML154" s="35"/>
      <c r="KMM154" s="35"/>
      <c r="KMN154" s="35"/>
      <c r="KMO154" s="35"/>
      <c r="KMP154" s="35"/>
      <c r="KMQ154" s="35"/>
      <c r="KMR154" s="35"/>
      <c r="KMS154" s="35"/>
      <c r="KMT154" s="35"/>
      <c r="KMU154" s="35"/>
      <c r="KMV154" s="35"/>
      <c r="KMW154" s="35"/>
      <c r="KMX154" s="35"/>
      <c r="KMY154" s="35"/>
      <c r="KMZ154" s="35"/>
      <c r="KNA154" s="35"/>
      <c r="KNB154" s="35"/>
      <c r="KNC154" s="35"/>
      <c r="KND154" s="35"/>
      <c r="KNE154" s="35"/>
      <c r="KNF154" s="35"/>
      <c r="KNG154" s="35"/>
      <c r="KNH154" s="35"/>
      <c r="KNI154" s="35"/>
      <c r="KNJ154" s="35"/>
      <c r="KNK154" s="35"/>
      <c r="KNL154" s="35"/>
      <c r="KNM154" s="35"/>
      <c r="KNN154" s="35"/>
      <c r="KNO154" s="35"/>
      <c r="KNP154" s="35"/>
      <c r="KNQ154" s="35"/>
      <c r="KNR154" s="35"/>
      <c r="KNS154" s="35"/>
      <c r="KNT154" s="35"/>
      <c r="KNU154" s="35"/>
      <c r="KNV154" s="35"/>
      <c r="KNW154" s="35"/>
      <c r="KNX154" s="35"/>
      <c r="KNY154" s="35"/>
      <c r="KNZ154" s="35"/>
      <c r="KOA154" s="35"/>
      <c r="KOB154" s="35"/>
      <c r="KOC154" s="35"/>
      <c r="KOD154" s="35"/>
      <c r="KOE154" s="35"/>
      <c r="KOF154" s="35"/>
      <c r="KOG154" s="35"/>
      <c r="KOH154" s="35"/>
      <c r="KOI154" s="35"/>
      <c r="KOJ154" s="35"/>
      <c r="KOK154" s="35"/>
      <c r="KOL154" s="35"/>
      <c r="KOM154" s="35"/>
      <c r="KON154" s="35"/>
      <c r="KOO154" s="35"/>
      <c r="KOP154" s="35"/>
      <c r="KOQ154" s="35"/>
      <c r="KOR154" s="35"/>
      <c r="KOS154" s="35"/>
      <c r="KOT154" s="35"/>
      <c r="KOU154" s="35"/>
      <c r="KOV154" s="35"/>
      <c r="KOW154" s="35"/>
      <c r="KOX154" s="35"/>
      <c r="KOY154" s="35"/>
      <c r="KOZ154" s="35"/>
      <c r="KPA154" s="35"/>
      <c r="KPB154" s="35"/>
      <c r="KPC154" s="35"/>
      <c r="KPD154" s="35"/>
      <c r="KPE154" s="35"/>
      <c r="KPF154" s="35"/>
      <c r="KPG154" s="35"/>
      <c r="KPH154" s="35"/>
      <c r="KPI154" s="35"/>
      <c r="KPJ154" s="35"/>
      <c r="KPK154" s="35"/>
      <c r="KPL154" s="35"/>
      <c r="KPM154" s="35"/>
      <c r="KPN154" s="35"/>
      <c r="KPO154" s="35"/>
      <c r="KPP154" s="35"/>
      <c r="KPQ154" s="35"/>
      <c r="KPR154" s="35"/>
      <c r="KPS154" s="35"/>
      <c r="KPT154" s="35"/>
      <c r="KPU154" s="35"/>
      <c r="KPV154" s="35"/>
      <c r="KPW154" s="35"/>
      <c r="KPX154" s="35"/>
      <c r="KPY154" s="35"/>
      <c r="KPZ154" s="35"/>
      <c r="KQA154" s="35"/>
      <c r="KQB154" s="35"/>
      <c r="KQC154" s="35"/>
      <c r="KQD154" s="35"/>
      <c r="KQE154" s="35"/>
      <c r="KQF154" s="35"/>
      <c r="KQG154" s="35"/>
      <c r="KQH154" s="35"/>
      <c r="KQI154" s="35"/>
      <c r="KQJ154" s="35"/>
      <c r="KQK154" s="35"/>
      <c r="KQL154" s="35"/>
      <c r="KQM154" s="35"/>
      <c r="KQN154" s="35"/>
      <c r="KQO154" s="35"/>
      <c r="KQP154" s="35"/>
      <c r="KQQ154" s="35"/>
      <c r="KQR154" s="35"/>
      <c r="KQS154" s="35"/>
      <c r="KQT154" s="35"/>
      <c r="KQU154" s="35"/>
      <c r="KQV154" s="35"/>
      <c r="KQW154" s="35"/>
      <c r="KQX154" s="35"/>
      <c r="KQY154" s="35"/>
      <c r="KQZ154" s="35"/>
      <c r="KRA154" s="35"/>
      <c r="KRB154" s="35"/>
      <c r="KRI154" s="35"/>
      <c r="KRJ154" s="35"/>
      <c r="KRK154" s="35"/>
      <c r="KRL154" s="35"/>
      <c r="KRM154" s="35"/>
      <c r="KRN154" s="35"/>
      <c r="KRO154" s="35"/>
      <c r="KRP154" s="35"/>
      <c r="KRQ154" s="35"/>
      <c r="KRR154" s="35"/>
      <c r="KRS154" s="35"/>
      <c r="KRT154" s="35"/>
      <c r="KRU154" s="35"/>
      <c r="KRV154" s="35"/>
      <c r="KRW154" s="35"/>
      <c r="KRX154" s="35"/>
      <c r="KRY154" s="35"/>
      <c r="KRZ154" s="35"/>
      <c r="KSA154" s="35"/>
      <c r="KSB154" s="35"/>
      <c r="KSC154" s="35"/>
      <c r="KSD154" s="35"/>
      <c r="KSE154" s="35"/>
      <c r="KSF154" s="35"/>
      <c r="KSG154" s="35"/>
      <c r="KSH154" s="35"/>
      <c r="KSI154" s="35"/>
      <c r="KSJ154" s="35"/>
      <c r="KSK154" s="35"/>
      <c r="KSL154" s="35"/>
      <c r="KSM154" s="35"/>
      <c r="KSN154" s="35"/>
      <c r="KSO154" s="35"/>
      <c r="KSP154" s="35"/>
      <c r="KSQ154" s="35"/>
      <c r="KSR154" s="35"/>
      <c r="KSS154" s="35"/>
      <c r="KST154" s="35"/>
      <c r="KSU154" s="35"/>
      <c r="KSV154" s="35"/>
      <c r="KSW154" s="35"/>
      <c r="KSX154" s="35"/>
      <c r="KSY154" s="35"/>
      <c r="KSZ154" s="35"/>
      <c r="KTA154" s="35"/>
      <c r="KTB154" s="35"/>
      <c r="KTC154" s="35"/>
      <c r="KTD154" s="35"/>
      <c r="KTE154" s="35"/>
      <c r="KTF154" s="35"/>
      <c r="KTG154" s="35"/>
      <c r="KTH154" s="35"/>
      <c r="KTI154" s="35"/>
      <c r="KTJ154" s="35"/>
      <c r="KTK154" s="35"/>
      <c r="KTL154" s="35"/>
      <c r="KTM154" s="35"/>
      <c r="KTN154" s="35"/>
      <c r="KTO154" s="35"/>
      <c r="KTP154" s="35"/>
      <c r="KTQ154" s="35"/>
      <c r="KTR154" s="35"/>
      <c r="KTS154" s="35"/>
      <c r="KTT154" s="35"/>
      <c r="KTU154" s="35"/>
      <c r="KTV154" s="35"/>
      <c r="KTW154" s="35"/>
      <c r="KTX154" s="35"/>
      <c r="KTY154" s="35"/>
      <c r="KTZ154" s="35"/>
      <c r="KUA154" s="35"/>
      <c r="KUB154" s="35"/>
      <c r="KUC154" s="35"/>
      <c r="KUD154" s="35"/>
      <c r="KUE154" s="35"/>
      <c r="KUF154" s="35"/>
      <c r="KUG154" s="35"/>
      <c r="KUH154" s="35"/>
      <c r="KUI154" s="35"/>
      <c r="KUJ154" s="35"/>
      <c r="KUK154" s="35"/>
      <c r="KUL154" s="35"/>
      <c r="KUM154" s="35"/>
      <c r="KUN154" s="35"/>
      <c r="KUO154" s="35"/>
      <c r="KUP154" s="35"/>
      <c r="KUQ154" s="35"/>
      <c r="KUR154" s="35"/>
      <c r="KUS154" s="35"/>
      <c r="KUT154" s="35"/>
      <c r="KUU154" s="35"/>
      <c r="KUV154" s="35"/>
      <c r="KUW154" s="35"/>
      <c r="KUX154" s="35"/>
      <c r="KUY154" s="35"/>
      <c r="KUZ154" s="35"/>
      <c r="KVA154" s="35"/>
      <c r="KVB154" s="35"/>
      <c r="KVC154" s="35"/>
      <c r="KVD154" s="35"/>
      <c r="KVE154" s="35"/>
      <c r="KVF154" s="35"/>
      <c r="KVG154" s="35"/>
      <c r="KVH154" s="35"/>
      <c r="KVI154" s="35"/>
      <c r="KVJ154" s="35"/>
      <c r="KVK154" s="35"/>
      <c r="KVL154" s="35"/>
      <c r="KVM154" s="35"/>
      <c r="KVN154" s="35"/>
      <c r="KVO154" s="35"/>
      <c r="KVP154" s="35"/>
      <c r="KVQ154" s="35"/>
      <c r="KVR154" s="35"/>
      <c r="KVS154" s="35"/>
      <c r="KVT154" s="35"/>
      <c r="KVU154" s="35"/>
      <c r="KVV154" s="35"/>
      <c r="KVW154" s="35"/>
      <c r="KVX154" s="35"/>
      <c r="KVY154" s="35"/>
      <c r="KVZ154" s="35"/>
      <c r="KWA154" s="35"/>
      <c r="KWB154" s="35"/>
      <c r="KWC154" s="35"/>
      <c r="KWD154" s="35"/>
      <c r="KWE154" s="35"/>
      <c r="KWF154" s="35"/>
      <c r="KWG154" s="35"/>
      <c r="KWH154" s="35"/>
      <c r="KWI154" s="35"/>
      <c r="KWJ154" s="35"/>
      <c r="KWK154" s="35"/>
      <c r="KWL154" s="35"/>
      <c r="KWM154" s="35"/>
      <c r="KWN154" s="35"/>
      <c r="KWO154" s="35"/>
      <c r="KWP154" s="35"/>
      <c r="KWQ154" s="35"/>
      <c r="KWR154" s="35"/>
      <c r="KWS154" s="35"/>
      <c r="KWT154" s="35"/>
      <c r="KWU154" s="35"/>
      <c r="KWV154" s="35"/>
      <c r="KWW154" s="35"/>
      <c r="KWX154" s="35"/>
      <c r="KWY154" s="35"/>
      <c r="KWZ154" s="35"/>
      <c r="KXA154" s="35"/>
      <c r="KXB154" s="35"/>
      <c r="KXC154" s="35"/>
      <c r="KXD154" s="35"/>
      <c r="KXE154" s="35"/>
      <c r="KXF154" s="35"/>
      <c r="KXG154" s="35"/>
      <c r="KXH154" s="35"/>
      <c r="KXI154" s="35"/>
      <c r="KXJ154" s="35"/>
      <c r="KXK154" s="35"/>
      <c r="KXL154" s="35"/>
      <c r="KXM154" s="35"/>
      <c r="KXN154" s="35"/>
      <c r="KXO154" s="35"/>
      <c r="KXP154" s="35"/>
      <c r="KXQ154" s="35"/>
      <c r="KXR154" s="35"/>
      <c r="KXS154" s="35"/>
      <c r="KXT154" s="35"/>
      <c r="KXU154" s="35"/>
      <c r="KXV154" s="35"/>
      <c r="KXW154" s="35"/>
      <c r="KXX154" s="35"/>
      <c r="KXY154" s="35"/>
      <c r="KXZ154" s="35"/>
      <c r="KYA154" s="35"/>
      <c r="KYB154" s="35"/>
      <c r="KYC154" s="35"/>
      <c r="KYD154" s="35"/>
      <c r="KYE154" s="35"/>
      <c r="KYF154" s="35"/>
      <c r="KYG154" s="35"/>
      <c r="KYH154" s="35"/>
      <c r="KYI154" s="35"/>
      <c r="KYJ154" s="35"/>
      <c r="KYK154" s="35"/>
      <c r="KYL154" s="35"/>
      <c r="KYM154" s="35"/>
      <c r="KYN154" s="35"/>
      <c r="KYO154" s="35"/>
      <c r="KYP154" s="35"/>
      <c r="KYQ154" s="35"/>
      <c r="KYR154" s="35"/>
      <c r="KYS154" s="35"/>
      <c r="KYT154" s="35"/>
      <c r="KYU154" s="35"/>
      <c r="KYV154" s="35"/>
      <c r="KYW154" s="35"/>
      <c r="KYX154" s="35"/>
      <c r="KYY154" s="35"/>
      <c r="KYZ154" s="35"/>
      <c r="KZA154" s="35"/>
      <c r="KZB154" s="35"/>
      <c r="KZC154" s="35"/>
      <c r="KZD154" s="35"/>
      <c r="KZE154" s="35"/>
      <c r="KZF154" s="35"/>
      <c r="KZG154" s="35"/>
      <c r="KZH154" s="35"/>
      <c r="KZI154" s="35"/>
      <c r="KZJ154" s="35"/>
      <c r="KZK154" s="35"/>
      <c r="KZL154" s="35"/>
      <c r="KZM154" s="35"/>
      <c r="KZN154" s="35"/>
      <c r="KZO154" s="35"/>
      <c r="KZP154" s="35"/>
      <c r="KZQ154" s="35"/>
      <c r="KZR154" s="35"/>
      <c r="KZS154" s="35"/>
      <c r="KZT154" s="35"/>
      <c r="KZU154" s="35"/>
      <c r="KZV154" s="35"/>
      <c r="KZW154" s="35"/>
      <c r="KZX154" s="35"/>
      <c r="KZY154" s="35"/>
      <c r="KZZ154" s="35"/>
      <c r="LAA154" s="35"/>
      <c r="LAB154" s="35"/>
      <c r="LAC154" s="35"/>
      <c r="LAD154" s="35"/>
      <c r="LAE154" s="35"/>
      <c r="LAF154" s="35"/>
      <c r="LAG154" s="35"/>
      <c r="LAH154" s="35"/>
      <c r="LAI154" s="35"/>
      <c r="LAJ154" s="35"/>
      <c r="LAK154" s="35"/>
      <c r="LAL154" s="35"/>
      <c r="LAM154" s="35"/>
      <c r="LAN154" s="35"/>
      <c r="LAO154" s="35"/>
      <c r="LAP154" s="35"/>
      <c r="LAQ154" s="35"/>
      <c r="LAR154" s="35"/>
      <c r="LAS154" s="35"/>
      <c r="LAT154" s="35"/>
      <c r="LAU154" s="35"/>
      <c r="LAV154" s="35"/>
      <c r="LAW154" s="35"/>
      <c r="LAX154" s="35"/>
      <c r="LBE154" s="35"/>
      <c r="LBF154" s="35"/>
      <c r="LBG154" s="35"/>
      <c r="LBH154" s="35"/>
      <c r="LBI154" s="35"/>
      <c r="LBJ154" s="35"/>
      <c r="LBK154" s="35"/>
      <c r="LBL154" s="35"/>
      <c r="LBM154" s="35"/>
      <c r="LBN154" s="35"/>
      <c r="LBO154" s="35"/>
      <c r="LBP154" s="35"/>
      <c r="LBQ154" s="35"/>
      <c r="LBR154" s="35"/>
      <c r="LBS154" s="35"/>
      <c r="LBT154" s="35"/>
      <c r="LBU154" s="35"/>
      <c r="LBV154" s="35"/>
      <c r="LBW154" s="35"/>
      <c r="LBX154" s="35"/>
      <c r="LBY154" s="35"/>
      <c r="LBZ154" s="35"/>
      <c r="LCA154" s="35"/>
      <c r="LCB154" s="35"/>
      <c r="LCC154" s="35"/>
      <c r="LCD154" s="35"/>
      <c r="LCE154" s="35"/>
      <c r="LCF154" s="35"/>
      <c r="LCG154" s="35"/>
      <c r="LCH154" s="35"/>
      <c r="LCI154" s="35"/>
      <c r="LCJ154" s="35"/>
      <c r="LCK154" s="35"/>
      <c r="LCL154" s="35"/>
      <c r="LCM154" s="35"/>
      <c r="LCN154" s="35"/>
      <c r="LCO154" s="35"/>
      <c r="LCP154" s="35"/>
      <c r="LCQ154" s="35"/>
      <c r="LCR154" s="35"/>
      <c r="LCS154" s="35"/>
      <c r="LCT154" s="35"/>
      <c r="LCU154" s="35"/>
      <c r="LCV154" s="35"/>
      <c r="LCW154" s="35"/>
      <c r="LCX154" s="35"/>
      <c r="LCY154" s="35"/>
      <c r="LCZ154" s="35"/>
      <c r="LDA154" s="35"/>
      <c r="LDB154" s="35"/>
      <c r="LDC154" s="35"/>
      <c r="LDD154" s="35"/>
      <c r="LDE154" s="35"/>
      <c r="LDF154" s="35"/>
      <c r="LDG154" s="35"/>
      <c r="LDH154" s="35"/>
      <c r="LDI154" s="35"/>
      <c r="LDJ154" s="35"/>
      <c r="LDK154" s="35"/>
      <c r="LDL154" s="35"/>
      <c r="LDM154" s="35"/>
      <c r="LDN154" s="35"/>
      <c r="LDO154" s="35"/>
      <c r="LDP154" s="35"/>
      <c r="LDQ154" s="35"/>
      <c r="LDR154" s="35"/>
      <c r="LDS154" s="35"/>
      <c r="LDT154" s="35"/>
      <c r="LDU154" s="35"/>
      <c r="LDV154" s="35"/>
      <c r="LDW154" s="35"/>
      <c r="LDX154" s="35"/>
      <c r="LDY154" s="35"/>
      <c r="LDZ154" s="35"/>
      <c r="LEA154" s="35"/>
      <c r="LEB154" s="35"/>
      <c r="LEC154" s="35"/>
      <c r="LED154" s="35"/>
      <c r="LEE154" s="35"/>
      <c r="LEF154" s="35"/>
      <c r="LEG154" s="35"/>
      <c r="LEH154" s="35"/>
      <c r="LEI154" s="35"/>
      <c r="LEJ154" s="35"/>
      <c r="LEK154" s="35"/>
      <c r="LEL154" s="35"/>
      <c r="LEM154" s="35"/>
      <c r="LEN154" s="35"/>
      <c r="LEO154" s="35"/>
      <c r="LEP154" s="35"/>
      <c r="LEQ154" s="35"/>
      <c r="LER154" s="35"/>
      <c r="LES154" s="35"/>
      <c r="LET154" s="35"/>
      <c r="LEU154" s="35"/>
      <c r="LEV154" s="35"/>
      <c r="LEW154" s="35"/>
      <c r="LEX154" s="35"/>
      <c r="LEY154" s="35"/>
      <c r="LEZ154" s="35"/>
      <c r="LFA154" s="35"/>
      <c r="LFB154" s="35"/>
      <c r="LFC154" s="35"/>
      <c r="LFD154" s="35"/>
      <c r="LFE154" s="35"/>
      <c r="LFF154" s="35"/>
      <c r="LFG154" s="35"/>
      <c r="LFH154" s="35"/>
      <c r="LFI154" s="35"/>
      <c r="LFJ154" s="35"/>
      <c r="LFK154" s="35"/>
      <c r="LFL154" s="35"/>
      <c r="LFM154" s="35"/>
      <c r="LFN154" s="35"/>
      <c r="LFO154" s="35"/>
      <c r="LFP154" s="35"/>
      <c r="LFQ154" s="35"/>
      <c r="LFR154" s="35"/>
      <c r="LFS154" s="35"/>
      <c r="LFT154" s="35"/>
      <c r="LFU154" s="35"/>
      <c r="LFV154" s="35"/>
      <c r="LFW154" s="35"/>
      <c r="LFX154" s="35"/>
      <c r="LFY154" s="35"/>
      <c r="LFZ154" s="35"/>
      <c r="LGA154" s="35"/>
      <c r="LGB154" s="35"/>
      <c r="LGC154" s="35"/>
      <c r="LGD154" s="35"/>
      <c r="LGE154" s="35"/>
      <c r="LGF154" s="35"/>
      <c r="LGG154" s="35"/>
      <c r="LGH154" s="35"/>
      <c r="LGI154" s="35"/>
      <c r="LGJ154" s="35"/>
      <c r="LGK154" s="35"/>
      <c r="LGL154" s="35"/>
      <c r="LGM154" s="35"/>
      <c r="LGN154" s="35"/>
      <c r="LGO154" s="35"/>
      <c r="LGP154" s="35"/>
      <c r="LGQ154" s="35"/>
      <c r="LGR154" s="35"/>
      <c r="LGS154" s="35"/>
      <c r="LGT154" s="35"/>
      <c r="LGU154" s="35"/>
      <c r="LGV154" s="35"/>
      <c r="LGW154" s="35"/>
      <c r="LGX154" s="35"/>
      <c r="LGY154" s="35"/>
      <c r="LGZ154" s="35"/>
      <c r="LHA154" s="35"/>
      <c r="LHB154" s="35"/>
      <c r="LHC154" s="35"/>
      <c r="LHD154" s="35"/>
      <c r="LHE154" s="35"/>
      <c r="LHF154" s="35"/>
      <c r="LHG154" s="35"/>
      <c r="LHH154" s="35"/>
      <c r="LHI154" s="35"/>
      <c r="LHJ154" s="35"/>
      <c r="LHK154" s="35"/>
      <c r="LHL154" s="35"/>
      <c r="LHM154" s="35"/>
      <c r="LHN154" s="35"/>
      <c r="LHO154" s="35"/>
      <c r="LHP154" s="35"/>
      <c r="LHQ154" s="35"/>
      <c r="LHR154" s="35"/>
      <c r="LHS154" s="35"/>
      <c r="LHT154" s="35"/>
      <c r="LHU154" s="35"/>
      <c r="LHV154" s="35"/>
      <c r="LHW154" s="35"/>
      <c r="LHX154" s="35"/>
      <c r="LHY154" s="35"/>
      <c r="LHZ154" s="35"/>
      <c r="LIA154" s="35"/>
      <c r="LIB154" s="35"/>
      <c r="LIC154" s="35"/>
      <c r="LID154" s="35"/>
      <c r="LIE154" s="35"/>
      <c r="LIF154" s="35"/>
      <c r="LIG154" s="35"/>
      <c r="LIH154" s="35"/>
      <c r="LII154" s="35"/>
      <c r="LIJ154" s="35"/>
      <c r="LIK154" s="35"/>
      <c r="LIL154" s="35"/>
      <c r="LIM154" s="35"/>
      <c r="LIN154" s="35"/>
      <c r="LIO154" s="35"/>
      <c r="LIP154" s="35"/>
      <c r="LIQ154" s="35"/>
      <c r="LIR154" s="35"/>
      <c r="LIS154" s="35"/>
      <c r="LIT154" s="35"/>
      <c r="LIU154" s="35"/>
      <c r="LIV154" s="35"/>
      <c r="LIW154" s="35"/>
      <c r="LIX154" s="35"/>
      <c r="LIY154" s="35"/>
      <c r="LIZ154" s="35"/>
      <c r="LJA154" s="35"/>
      <c r="LJB154" s="35"/>
      <c r="LJC154" s="35"/>
      <c r="LJD154" s="35"/>
      <c r="LJE154" s="35"/>
      <c r="LJF154" s="35"/>
      <c r="LJG154" s="35"/>
      <c r="LJH154" s="35"/>
      <c r="LJI154" s="35"/>
      <c r="LJJ154" s="35"/>
      <c r="LJK154" s="35"/>
      <c r="LJL154" s="35"/>
      <c r="LJM154" s="35"/>
      <c r="LJN154" s="35"/>
      <c r="LJO154" s="35"/>
      <c r="LJP154" s="35"/>
      <c r="LJQ154" s="35"/>
      <c r="LJR154" s="35"/>
      <c r="LJS154" s="35"/>
      <c r="LJT154" s="35"/>
      <c r="LJU154" s="35"/>
      <c r="LJV154" s="35"/>
      <c r="LJW154" s="35"/>
      <c r="LJX154" s="35"/>
      <c r="LJY154" s="35"/>
      <c r="LJZ154" s="35"/>
      <c r="LKA154" s="35"/>
      <c r="LKB154" s="35"/>
      <c r="LKC154" s="35"/>
      <c r="LKD154" s="35"/>
      <c r="LKE154" s="35"/>
      <c r="LKF154" s="35"/>
      <c r="LKG154" s="35"/>
      <c r="LKH154" s="35"/>
      <c r="LKI154" s="35"/>
      <c r="LKJ154" s="35"/>
      <c r="LKK154" s="35"/>
      <c r="LKL154" s="35"/>
      <c r="LKM154" s="35"/>
      <c r="LKN154" s="35"/>
      <c r="LKO154" s="35"/>
      <c r="LKP154" s="35"/>
      <c r="LKQ154" s="35"/>
      <c r="LKR154" s="35"/>
      <c r="LKS154" s="35"/>
      <c r="LKT154" s="35"/>
      <c r="LLA154" s="35"/>
      <c r="LLB154" s="35"/>
      <c r="LLC154" s="35"/>
      <c r="LLD154" s="35"/>
      <c r="LLE154" s="35"/>
      <c r="LLF154" s="35"/>
      <c r="LLG154" s="35"/>
      <c r="LLH154" s="35"/>
      <c r="LLI154" s="35"/>
      <c r="LLJ154" s="35"/>
      <c r="LLK154" s="35"/>
      <c r="LLL154" s="35"/>
      <c r="LLM154" s="35"/>
      <c r="LLN154" s="35"/>
      <c r="LLO154" s="35"/>
      <c r="LLP154" s="35"/>
      <c r="LLQ154" s="35"/>
      <c r="LLR154" s="35"/>
      <c r="LLS154" s="35"/>
      <c r="LLT154" s="35"/>
      <c r="LLU154" s="35"/>
      <c r="LLV154" s="35"/>
      <c r="LLW154" s="35"/>
      <c r="LLX154" s="35"/>
      <c r="LLY154" s="35"/>
      <c r="LLZ154" s="35"/>
      <c r="LMA154" s="35"/>
      <c r="LMB154" s="35"/>
      <c r="LMC154" s="35"/>
      <c r="LMD154" s="35"/>
      <c r="LME154" s="35"/>
      <c r="LMF154" s="35"/>
      <c r="LMG154" s="35"/>
      <c r="LMH154" s="35"/>
      <c r="LMI154" s="35"/>
      <c r="LMJ154" s="35"/>
      <c r="LMK154" s="35"/>
      <c r="LML154" s="35"/>
      <c r="LMM154" s="35"/>
      <c r="LMN154" s="35"/>
      <c r="LMO154" s="35"/>
      <c r="LMP154" s="35"/>
      <c r="LMQ154" s="35"/>
      <c r="LMR154" s="35"/>
      <c r="LMS154" s="35"/>
      <c r="LMT154" s="35"/>
      <c r="LMU154" s="35"/>
      <c r="LMV154" s="35"/>
      <c r="LMW154" s="35"/>
      <c r="LMX154" s="35"/>
      <c r="LMY154" s="35"/>
      <c r="LMZ154" s="35"/>
      <c r="LNA154" s="35"/>
      <c r="LNB154" s="35"/>
      <c r="LNC154" s="35"/>
      <c r="LND154" s="35"/>
      <c r="LNE154" s="35"/>
      <c r="LNF154" s="35"/>
      <c r="LNG154" s="35"/>
      <c r="LNH154" s="35"/>
      <c r="LNI154" s="35"/>
      <c r="LNJ154" s="35"/>
      <c r="LNK154" s="35"/>
      <c r="LNL154" s="35"/>
      <c r="LNM154" s="35"/>
      <c r="LNN154" s="35"/>
      <c r="LNO154" s="35"/>
      <c r="LNP154" s="35"/>
      <c r="LNQ154" s="35"/>
      <c r="LNR154" s="35"/>
      <c r="LNS154" s="35"/>
      <c r="LNT154" s="35"/>
      <c r="LNU154" s="35"/>
      <c r="LNV154" s="35"/>
      <c r="LNW154" s="35"/>
      <c r="LNX154" s="35"/>
      <c r="LNY154" s="35"/>
      <c r="LNZ154" s="35"/>
      <c r="LOA154" s="35"/>
      <c r="LOB154" s="35"/>
      <c r="LOC154" s="35"/>
      <c r="LOD154" s="35"/>
      <c r="LOE154" s="35"/>
      <c r="LOF154" s="35"/>
      <c r="LOG154" s="35"/>
      <c r="LOH154" s="35"/>
      <c r="LOI154" s="35"/>
      <c r="LOJ154" s="35"/>
      <c r="LOK154" s="35"/>
      <c r="LOL154" s="35"/>
      <c r="LOM154" s="35"/>
      <c r="LON154" s="35"/>
      <c r="LOO154" s="35"/>
      <c r="LOP154" s="35"/>
      <c r="LOQ154" s="35"/>
      <c r="LOR154" s="35"/>
      <c r="LOS154" s="35"/>
      <c r="LOT154" s="35"/>
      <c r="LOU154" s="35"/>
      <c r="LOV154" s="35"/>
      <c r="LOW154" s="35"/>
      <c r="LOX154" s="35"/>
      <c r="LOY154" s="35"/>
      <c r="LOZ154" s="35"/>
      <c r="LPA154" s="35"/>
      <c r="LPB154" s="35"/>
      <c r="LPC154" s="35"/>
      <c r="LPD154" s="35"/>
      <c r="LPE154" s="35"/>
      <c r="LPF154" s="35"/>
      <c r="LPG154" s="35"/>
      <c r="LPH154" s="35"/>
      <c r="LPI154" s="35"/>
      <c r="LPJ154" s="35"/>
      <c r="LPK154" s="35"/>
      <c r="LPL154" s="35"/>
      <c r="LPM154" s="35"/>
      <c r="LPN154" s="35"/>
      <c r="LPO154" s="35"/>
      <c r="LPP154" s="35"/>
      <c r="LPQ154" s="35"/>
      <c r="LPR154" s="35"/>
      <c r="LPS154" s="35"/>
      <c r="LPT154" s="35"/>
      <c r="LPU154" s="35"/>
      <c r="LPV154" s="35"/>
      <c r="LPW154" s="35"/>
      <c r="LPX154" s="35"/>
      <c r="LPY154" s="35"/>
      <c r="LPZ154" s="35"/>
      <c r="LQA154" s="35"/>
      <c r="LQB154" s="35"/>
      <c r="LQC154" s="35"/>
      <c r="LQD154" s="35"/>
      <c r="LQE154" s="35"/>
      <c r="LQF154" s="35"/>
      <c r="LQG154" s="35"/>
      <c r="LQH154" s="35"/>
      <c r="LQI154" s="35"/>
      <c r="LQJ154" s="35"/>
      <c r="LQK154" s="35"/>
      <c r="LQL154" s="35"/>
      <c r="LQM154" s="35"/>
      <c r="LQN154" s="35"/>
      <c r="LQO154" s="35"/>
      <c r="LQP154" s="35"/>
      <c r="LQQ154" s="35"/>
      <c r="LQR154" s="35"/>
      <c r="LQS154" s="35"/>
      <c r="LQT154" s="35"/>
      <c r="LQU154" s="35"/>
      <c r="LQV154" s="35"/>
      <c r="LQW154" s="35"/>
      <c r="LQX154" s="35"/>
      <c r="LQY154" s="35"/>
      <c r="LQZ154" s="35"/>
      <c r="LRA154" s="35"/>
      <c r="LRB154" s="35"/>
      <c r="LRC154" s="35"/>
      <c r="LRD154" s="35"/>
      <c r="LRE154" s="35"/>
      <c r="LRF154" s="35"/>
      <c r="LRG154" s="35"/>
      <c r="LRH154" s="35"/>
      <c r="LRI154" s="35"/>
      <c r="LRJ154" s="35"/>
      <c r="LRK154" s="35"/>
      <c r="LRL154" s="35"/>
      <c r="LRM154" s="35"/>
      <c r="LRN154" s="35"/>
      <c r="LRO154" s="35"/>
      <c r="LRP154" s="35"/>
      <c r="LRQ154" s="35"/>
      <c r="LRR154" s="35"/>
      <c r="LRS154" s="35"/>
      <c r="LRT154" s="35"/>
      <c r="LRU154" s="35"/>
      <c r="LRV154" s="35"/>
      <c r="LRW154" s="35"/>
      <c r="LRX154" s="35"/>
      <c r="LRY154" s="35"/>
      <c r="LRZ154" s="35"/>
      <c r="LSA154" s="35"/>
      <c r="LSB154" s="35"/>
      <c r="LSC154" s="35"/>
      <c r="LSD154" s="35"/>
      <c r="LSE154" s="35"/>
      <c r="LSF154" s="35"/>
      <c r="LSG154" s="35"/>
      <c r="LSH154" s="35"/>
      <c r="LSI154" s="35"/>
      <c r="LSJ154" s="35"/>
      <c r="LSK154" s="35"/>
      <c r="LSL154" s="35"/>
      <c r="LSM154" s="35"/>
      <c r="LSN154" s="35"/>
      <c r="LSO154" s="35"/>
      <c r="LSP154" s="35"/>
      <c r="LSQ154" s="35"/>
      <c r="LSR154" s="35"/>
      <c r="LSS154" s="35"/>
      <c r="LST154" s="35"/>
      <c r="LSU154" s="35"/>
      <c r="LSV154" s="35"/>
      <c r="LSW154" s="35"/>
      <c r="LSX154" s="35"/>
      <c r="LSY154" s="35"/>
      <c r="LSZ154" s="35"/>
      <c r="LTA154" s="35"/>
      <c r="LTB154" s="35"/>
      <c r="LTC154" s="35"/>
      <c r="LTD154" s="35"/>
      <c r="LTE154" s="35"/>
      <c r="LTF154" s="35"/>
      <c r="LTG154" s="35"/>
      <c r="LTH154" s="35"/>
      <c r="LTI154" s="35"/>
      <c r="LTJ154" s="35"/>
      <c r="LTK154" s="35"/>
      <c r="LTL154" s="35"/>
      <c r="LTM154" s="35"/>
      <c r="LTN154" s="35"/>
      <c r="LTO154" s="35"/>
      <c r="LTP154" s="35"/>
      <c r="LTQ154" s="35"/>
      <c r="LTR154" s="35"/>
      <c r="LTS154" s="35"/>
      <c r="LTT154" s="35"/>
      <c r="LTU154" s="35"/>
      <c r="LTV154" s="35"/>
      <c r="LTW154" s="35"/>
      <c r="LTX154" s="35"/>
      <c r="LTY154" s="35"/>
      <c r="LTZ154" s="35"/>
      <c r="LUA154" s="35"/>
      <c r="LUB154" s="35"/>
      <c r="LUC154" s="35"/>
      <c r="LUD154" s="35"/>
      <c r="LUE154" s="35"/>
      <c r="LUF154" s="35"/>
      <c r="LUG154" s="35"/>
      <c r="LUH154" s="35"/>
      <c r="LUI154" s="35"/>
      <c r="LUJ154" s="35"/>
      <c r="LUK154" s="35"/>
      <c r="LUL154" s="35"/>
      <c r="LUM154" s="35"/>
      <c r="LUN154" s="35"/>
      <c r="LUO154" s="35"/>
      <c r="LUP154" s="35"/>
      <c r="LUW154" s="35"/>
      <c r="LUX154" s="35"/>
      <c r="LUY154" s="35"/>
      <c r="LUZ154" s="35"/>
      <c r="LVA154" s="35"/>
      <c r="LVB154" s="35"/>
      <c r="LVC154" s="35"/>
      <c r="LVD154" s="35"/>
      <c r="LVE154" s="35"/>
      <c r="LVF154" s="35"/>
      <c r="LVG154" s="35"/>
      <c r="LVH154" s="35"/>
      <c r="LVI154" s="35"/>
      <c r="LVJ154" s="35"/>
      <c r="LVK154" s="35"/>
      <c r="LVL154" s="35"/>
      <c r="LVM154" s="35"/>
      <c r="LVN154" s="35"/>
      <c r="LVO154" s="35"/>
      <c r="LVP154" s="35"/>
      <c r="LVQ154" s="35"/>
      <c r="LVR154" s="35"/>
      <c r="LVS154" s="35"/>
      <c r="LVT154" s="35"/>
      <c r="LVU154" s="35"/>
      <c r="LVV154" s="35"/>
      <c r="LVW154" s="35"/>
      <c r="LVX154" s="35"/>
      <c r="LVY154" s="35"/>
      <c r="LVZ154" s="35"/>
      <c r="LWA154" s="35"/>
      <c r="LWB154" s="35"/>
      <c r="LWC154" s="35"/>
      <c r="LWD154" s="35"/>
      <c r="LWE154" s="35"/>
      <c r="LWF154" s="35"/>
      <c r="LWG154" s="35"/>
      <c r="LWH154" s="35"/>
      <c r="LWI154" s="35"/>
      <c r="LWJ154" s="35"/>
      <c r="LWK154" s="35"/>
      <c r="LWL154" s="35"/>
      <c r="LWM154" s="35"/>
      <c r="LWN154" s="35"/>
      <c r="LWO154" s="35"/>
      <c r="LWP154" s="35"/>
      <c r="LWQ154" s="35"/>
      <c r="LWR154" s="35"/>
      <c r="LWS154" s="35"/>
      <c r="LWT154" s="35"/>
      <c r="LWU154" s="35"/>
      <c r="LWV154" s="35"/>
      <c r="LWW154" s="35"/>
      <c r="LWX154" s="35"/>
      <c r="LWY154" s="35"/>
      <c r="LWZ154" s="35"/>
      <c r="LXA154" s="35"/>
      <c r="LXB154" s="35"/>
      <c r="LXC154" s="35"/>
      <c r="LXD154" s="35"/>
      <c r="LXE154" s="35"/>
      <c r="LXF154" s="35"/>
      <c r="LXG154" s="35"/>
      <c r="LXH154" s="35"/>
      <c r="LXI154" s="35"/>
      <c r="LXJ154" s="35"/>
      <c r="LXK154" s="35"/>
      <c r="LXL154" s="35"/>
      <c r="LXM154" s="35"/>
      <c r="LXN154" s="35"/>
      <c r="LXO154" s="35"/>
      <c r="LXP154" s="35"/>
      <c r="LXQ154" s="35"/>
      <c r="LXR154" s="35"/>
      <c r="LXS154" s="35"/>
      <c r="LXT154" s="35"/>
      <c r="LXU154" s="35"/>
      <c r="LXV154" s="35"/>
      <c r="LXW154" s="35"/>
      <c r="LXX154" s="35"/>
      <c r="LXY154" s="35"/>
      <c r="LXZ154" s="35"/>
      <c r="LYA154" s="35"/>
      <c r="LYB154" s="35"/>
      <c r="LYC154" s="35"/>
      <c r="LYD154" s="35"/>
      <c r="LYE154" s="35"/>
      <c r="LYF154" s="35"/>
      <c r="LYG154" s="35"/>
      <c r="LYH154" s="35"/>
      <c r="LYI154" s="35"/>
      <c r="LYJ154" s="35"/>
      <c r="LYK154" s="35"/>
      <c r="LYL154" s="35"/>
      <c r="LYM154" s="35"/>
      <c r="LYN154" s="35"/>
      <c r="LYO154" s="35"/>
      <c r="LYP154" s="35"/>
      <c r="LYQ154" s="35"/>
      <c r="LYR154" s="35"/>
      <c r="LYS154" s="35"/>
      <c r="LYT154" s="35"/>
      <c r="LYU154" s="35"/>
      <c r="LYV154" s="35"/>
      <c r="LYW154" s="35"/>
      <c r="LYX154" s="35"/>
      <c r="LYY154" s="35"/>
      <c r="LYZ154" s="35"/>
      <c r="LZA154" s="35"/>
      <c r="LZB154" s="35"/>
      <c r="LZC154" s="35"/>
      <c r="LZD154" s="35"/>
      <c r="LZE154" s="35"/>
      <c r="LZF154" s="35"/>
      <c r="LZG154" s="35"/>
      <c r="LZH154" s="35"/>
      <c r="LZI154" s="35"/>
      <c r="LZJ154" s="35"/>
      <c r="LZK154" s="35"/>
      <c r="LZL154" s="35"/>
      <c r="LZM154" s="35"/>
      <c r="LZN154" s="35"/>
      <c r="LZO154" s="35"/>
      <c r="LZP154" s="35"/>
      <c r="LZQ154" s="35"/>
      <c r="LZR154" s="35"/>
      <c r="LZS154" s="35"/>
      <c r="LZT154" s="35"/>
      <c r="LZU154" s="35"/>
      <c r="LZV154" s="35"/>
      <c r="LZW154" s="35"/>
      <c r="LZX154" s="35"/>
      <c r="LZY154" s="35"/>
      <c r="LZZ154" s="35"/>
      <c r="MAA154" s="35"/>
      <c r="MAB154" s="35"/>
      <c r="MAC154" s="35"/>
      <c r="MAD154" s="35"/>
      <c r="MAE154" s="35"/>
      <c r="MAF154" s="35"/>
      <c r="MAG154" s="35"/>
      <c r="MAH154" s="35"/>
      <c r="MAI154" s="35"/>
      <c r="MAJ154" s="35"/>
      <c r="MAK154" s="35"/>
      <c r="MAL154" s="35"/>
      <c r="MAM154" s="35"/>
      <c r="MAN154" s="35"/>
      <c r="MAO154" s="35"/>
      <c r="MAP154" s="35"/>
      <c r="MAQ154" s="35"/>
      <c r="MAR154" s="35"/>
      <c r="MAS154" s="35"/>
      <c r="MAT154" s="35"/>
      <c r="MAU154" s="35"/>
      <c r="MAV154" s="35"/>
      <c r="MAW154" s="35"/>
      <c r="MAX154" s="35"/>
      <c r="MAY154" s="35"/>
      <c r="MAZ154" s="35"/>
      <c r="MBA154" s="35"/>
      <c r="MBB154" s="35"/>
      <c r="MBC154" s="35"/>
      <c r="MBD154" s="35"/>
      <c r="MBE154" s="35"/>
      <c r="MBF154" s="35"/>
      <c r="MBG154" s="35"/>
      <c r="MBH154" s="35"/>
      <c r="MBI154" s="35"/>
      <c r="MBJ154" s="35"/>
      <c r="MBK154" s="35"/>
      <c r="MBL154" s="35"/>
      <c r="MBM154" s="35"/>
      <c r="MBN154" s="35"/>
      <c r="MBO154" s="35"/>
      <c r="MBP154" s="35"/>
      <c r="MBQ154" s="35"/>
      <c r="MBR154" s="35"/>
      <c r="MBS154" s="35"/>
      <c r="MBT154" s="35"/>
      <c r="MBU154" s="35"/>
      <c r="MBV154" s="35"/>
      <c r="MBW154" s="35"/>
      <c r="MBX154" s="35"/>
      <c r="MBY154" s="35"/>
      <c r="MBZ154" s="35"/>
      <c r="MCA154" s="35"/>
      <c r="MCB154" s="35"/>
      <c r="MCC154" s="35"/>
      <c r="MCD154" s="35"/>
      <c r="MCE154" s="35"/>
      <c r="MCF154" s="35"/>
      <c r="MCG154" s="35"/>
      <c r="MCH154" s="35"/>
      <c r="MCI154" s="35"/>
      <c r="MCJ154" s="35"/>
      <c r="MCK154" s="35"/>
      <c r="MCL154" s="35"/>
      <c r="MCM154" s="35"/>
      <c r="MCN154" s="35"/>
      <c r="MCO154" s="35"/>
      <c r="MCP154" s="35"/>
      <c r="MCQ154" s="35"/>
      <c r="MCR154" s="35"/>
      <c r="MCS154" s="35"/>
      <c r="MCT154" s="35"/>
      <c r="MCU154" s="35"/>
      <c r="MCV154" s="35"/>
      <c r="MCW154" s="35"/>
      <c r="MCX154" s="35"/>
      <c r="MCY154" s="35"/>
      <c r="MCZ154" s="35"/>
      <c r="MDA154" s="35"/>
      <c r="MDB154" s="35"/>
      <c r="MDC154" s="35"/>
      <c r="MDD154" s="35"/>
      <c r="MDE154" s="35"/>
      <c r="MDF154" s="35"/>
      <c r="MDG154" s="35"/>
      <c r="MDH154" s="35"/>
      <c r="MDI154" s="35"/>
      <c r="MDJ154" s="35"/>
      <c r="MDK154" s="35"/>
      <c r="MDL154" s="35"/>
      <c r="MDM154" s="35"/>
      <c r="MDN154" s="35"/>
      <c r="MDO154" s="35"/>
      <c r="MDP154" s="35"/>
      <c r="MDQ154" s="35"/>
      <c r="MDR154" s="35"/>
      <c r="MDS154" s="35"/>
      <c r="MDT154" s="35"/>
      <c r="MDU154" s="35"/>
      <c r="MDV154" s="35"/>
      <c r="MDW154" s="35"/>
      <c r="MDX154" s="35"/>
      <c r="MDY154" s="35"/>
      <c r="MDZ154" s="35"/>
      <c r="MEA154" s="35"/>
      <c r="MEB154" s="35"/>
      <c r="MEC154" s="35"/>
      <c r="MED154" s="35"/>
      <c r="MEE154" s="35"/>
      <c r="MEF154" s="35"/>
      <c r="MEG154" s="35"/>
      <c r="MEH154" s="35"/>
      <c r="MEI154" s="35"/>
      <c r="MEJ154" s="35"/>
      <c r="MEK154" s="35"/>
      <c r="MEL154" s="35"/>
      <c r="MES154" s="35"/>
      <c r="MET154" s="35"/>
      <c r="MEU154" s="35"/>
      <c r="MEV154" s="35"/>
      <c r="MEW154" s="35"/>
      <c r="MEX154" s="35"/>
      <c r="MEY154" s="35"/>
      <c r="MEZ154" s="35"/>
      <c r="MFA154" s="35"/>
      <c r="MFB154" s="35"/>
      <c r="MFC154" s="35"/>
      <c r="MFD154" s="35"/>
      <c r="MFE154" s="35"/>
      <c r="MFF154" s="35"/>
      <c r="MFG154" s="35"/>
      <c r="MFH154" s="35"/>
      <c r="MFI154" s="35"/>
      <c r="MFJ154" s="35"/>
      <c r="MFK154" s="35"/>
      <c r="MFL154" s="35"/>
      <c r="MFM154" s="35"/>
      <c r="MFN154" s="35"/>
      <c r="MFO154" s="35"/>
      <c r="MFP154" s="35"/>
      <c r="MFQ154" s="35"/>
      <c r="MFR154" s="35"/>
      <c r="MFS154" s="35"/>
      <c r="MFT154" s="35"/>
      <c r="MFU154" s="35"/>
      <c r="MFV154" s="35"/>
      <c r="MFW154" s="35"/>
      <c r="MFX154" s="35"/>
      <c r="MFY154" s="35"/>
      <c r="MFZ154" s="35"/>
      <c r="MGA154" s="35"/>
      <c r="MGB154" s="35"/>
      <c r="MGC154" s="35"/>
      <c r="MGD154" s="35"/>
      <c r="MGE154" s="35"/>
      <c r="MGF154" s="35"/>
      <c r="MGG154" s="35"/>
      <c r="MGH154" s="35"/>
      <c r="MGI154" s="35"/>
      <c r="MGJ154" s="35"/>
      <c r="MGK154" s="35"/>
      <c r="MGL154" s="35"/>
      <c r="MGM154" s="35"/>
      <c r="MGN154" s="35"/>
      <c r="MGO154" s="35"/>
      <c r="MGP154" s="35"/>
      <c r="MGQ154" s="35"/>
      <c r="MGR154" s="35"/>
      <c r="MGS154" s="35"/>
      <c r="MGT154" s="35"/>
      <c r="MGU154" s="35"/>
      <c r="MGV154" s="35"/>
      <c r="MGW154" s="35"/>
      <c r="MGX154" s="35"/>
      <c r="MGY154" s="35"/>
      <c r="MGZ154" s="35"/>
      <c r="MHA154" s="35"/>
      <c r="MHB154" s="35"/>
      <c r="MHC154" s="35"/>
      <c r="MHD154" s="35"/>
      <c r="MHE154" s="35"/>
      <c r="MHF154" s="35"/>
      <c r="MHG154" s="35"/>
      <c r="MHH154" s="35"/>
      <c r="MHI154" s="35"/>
      <c r="MHJ154" s="35"/>
      <c r="MHK154" s="35"/>
      <c r="MHL154" s="35"/>
      <c r="MHM154" s="35"/>
      <c r="MHN154" s="35"/>
      <c r="MHO154" s="35"/>
      <c r="MHP154" s="35"/>
      <c r="MHQ154" s="35"/>
      <c r="MHR154" s="35"/>
      <c r="MHS154" s="35"/>
      <c r="MHT154" s="35"/>
      <c r="MHU154" s="35"/>
      <c r="MHV154" s="35"/>
      <c r="MHW154" s="35"/>
      <c r="MHX154" s="35"/>
      <c r="MHY154" s="35"/>
      <c r="MHZ154" s="35"/>
      <c r="MIA154" s="35"/>
      <c r="MIB154" s="35"/>
      <c r="MIC154" s="35"/>
      <c r="MID154" s="35"/>
      <c r="MIE154" s="35"/>
      <c r="MIF154" s="35"/>
      <c r="MIG154" s="35"/>
      <c r="MIH154" s="35"/>
      <c r="MII154" s="35"/>
      <c r="MIJ154" s="35"/>
      <c r="MIK154" s="35"/>
      <c r="MIL154" s="35"/>
      <c r="MIM154" s="35"/>
      <c r="MIN154" s="35"/>
      <c r="MIO154" s="35"/>
      <c r="MIP154" s="35"/>
      <c r="MIQ154" s="35"/>
      <c r="MIR154" s="35"/>
      <c r="MIS154" s="35"/>
      <c r="MIT154" s="35"/>
      <c r="MIU154" s="35"/>
      <c r="MIV154" s="35"/>
      <c r="MIW154" s="35"/>
      <c r="MIX154" s="35"/>
      <c r="MIY154" s="35"/>
      <c r="MIZ154" s="35"/>
      <c r="MJA154" s="35"/>
      <c r="MJB154" s="35"/>
      <c r="MJC154" s="35"/>
      <c r="MJD154" s="35"/>
      <c r="MJE154" s="35"/>
      <c r="MJF154" s="35"/>
      <c r="MJG154" s="35"/>
      <c r="MJH154" s="35"/>
      <c r="MJI154" s="35"/>
      <c r="MJJ154" s="35"/>
      <c r="MJK154" s="35"/>
      <c r="MJL154" s="35"/>
      <c r="MJM154" s="35"/>
      <c r="MJN154" s="35"/>
      <c r="MJO154" s="35"/>
      <c r="MJP154" s="35"/>
      <c r="MJQ154" s="35"/>
      <c r="MJR154" s="35"/>
      <c r="MJS154" s="35"/>
      <c r="MJT154" s="35"/>
      <c r="MJU154" s="35"/>
      <c r="MJV154" s="35"/>
      <c r="MJW154" s="35"/>
      <c r="MJX154" s="35"/>
      <c r="MJY154" s="35"/>
      <c r="MJZ154" s="35"/>
      <c r="MKA154" s="35"/>
      <c r="MKB154" s="35"/>
      <c r="MKC154" s="35"/>
      <c r="MKD154" s="35"/>
      <c r="MKE154" s="35"/>
      <c r="MKF154" s="35"/>
      <c r="MKG154" s="35"/>
      <c r="MKH154" s="35"/>
      <c r="MKI154" s="35"/>
      <c r="MKJ154" s="35"/>
      <c r="MKK154" s="35"/>
      <c r="MKL154" s="35"/>
      <c r="MKM154" s="35"/>
      <c r="MKN154" s="35"/>
      <c r="MKO154" s="35"/>
      <c r="MKP154" s="35"/>
      <c r="MKQ154" s="35"/>
      <c r="MKR154" s="35"/>
      <c r="MKS154" s="35"/>
      <c r="MKT154" s="35"/>
      <c r="MKU154" s="35"/>
      <c r="MKV154" s="35"/>
      <c r="MKW154" s="35"/>
      <c r="MKX154" s="35"/>
      <c r="MKY154" s="35"/>
      <c r="MKZ154" s="35"/>
      <c r="MLA154" s="35"/>
      <c r="MLB154" s="35"/>
      <c r="MLC154" s="35"/>
      <c r="MLD154" s="35"/>
      <c r="MLE154" s="35"/>
      <c r="MLF154" s="35"/>
      <c r="MLG154" s="35"/>
      <c r="MLH154" s="35"/>
      <c r="MLI154" s="35"/>
      <c r="MLJ154" s="35"/>
      <c r="MLK154" s="35"/>
      <c r="MLL154" s="35"/>
      <c r="MLM154" s="35"/>
      <c r="MLN154" s="35"/>
      <c r="MLO154" s="35"/>
      <c r="MLP154" s="35"/>
      <c r="MLQ154" s="35"/>
      <c r="MLR154" s="35"/>
      <c r="MLS154" s="35"/>
      <c r="MLT154" s="35"/>
      <c r="MLU154" s="35"/>
      <c r="MLV154" s="35"/>
      <c r="MLW154" s="35"/>
      <c r="MLX154" s="35"/>
      <c r="MLY154" s="35"/>
      <c r="MLZ154" s="35"/>
      <c r="MMA154" s="35"/>
      <c r="MMB154" s="35"/>
      <c r="MMC154" s="35"/>
      <c r="MMD154" s="35"/>
      <c r="MME154" s="35"/>
      <c r="MMF154" s="35"/>
      <c r="MMG154" s="35"/>
      <c r="MMH154" s="35"/>
      <c r="MMI154" s="35"/>
      <c r="MMJ154" s="35"/>
      <c r="MMK154" s="35"/>
      <c r="MML154" s="35"/>
      <c r="MMM154" s="35"/>
      <c r="MMN154" s="35"/>
      <c r="MMO154" s="35"/>
      <c r="MMP154" s="35"/>
      <c r="MMQ154" s="35"/>
      <c r="MMR154" s="35"/>
      <c r="MMS154" s="35"/>
      <c r="MMT154" s="35"/>
      <c r="MMU154" s="35"/>
      <c r="MMV154" s="35"/>
      <c r="MMW154" s="35"/>
      <c r="MMX154" s="35"/>
      <c r="MMY154" s="35"/>
      <c r="MMZ154" s="35"/>
      <c r="MNA154" s="35"/>
      <c r="MNB154" s="35"/>
      <c r="MNC154" s="35"/>
      <c r="MND154" s="35"/>
      <c r="MNE154" s="35"/>
      <c r="MNF154" s="35"/>
      <c r="MNG154" s="35"/>
      <c r="MNH154" s="35"/>
      <c r="MNI154" s="35"/>
      <c r="MNJ154" s="35"/>
      <c r="MNK154" s="35"/>
      <c r="MNL154" s="35"/>
      <c r="MNM154" s="35"/>
      <c r="MNN154" s="35"/>
      <c r="MNO154" s="35"/>
      <c r="MNP154" s="35"/>
      <c r="MNQ154" s="35"/>
      <c r="MNR154" s="35"/>
      <c r="MNS154" s="35"/>
      <c r="MNT154" s="35"/>
      <c r="MNU154" s="35"/>
      <c r="MNV154" s="35"/>
      <c r="MNW154" s="35"/>
      <c r="MNX154" s="35"/>
      <c r="MNY154" s="35"/>
      <c r="MNZ154" s="35"/>
      <c r="MOA154" s="35"/>
      <c r="MOB154" s="35"/>
      <c r="MOC154" s="35"/>
      <c r="MOD154" s="35"/>
      <c r="MOE154" s="35"/>
      <c r="MOF154" s="35"/>
      <c r="MOG154" s="35"/>
      <c r="MOH154" s="35"/>
      <c r="MOO154" s="35"/>
      <c r="MOP154" s="35"/>
      <c r="MOQ154" s="35"/>
      <c r="MOR154" s="35"/>
      <c r="MOS154" s="35"/>
      <c r="MOT154" s="35"/>
      <c r="MOU154" s="35"/>
      <c r="MOV154" s="35"/>
      <c r="MOW154" s="35"/>
      <c r="MOX154" s="35"/>
      <c r="MOY154" s="35"/>
      <c r="MOZ154" s="35"/>
      <c r="MPA154" s="35"/>
      <c r="MPB154" s="35"/>
      <c r="MPC154" s="35"/>
      <c r="MPD154" s="35"/>
      <c r="MPE154" s="35"/>
      <c r="MPF154" s="35"/>
      <c r="MPG154" s="35"/>
      <c r="MPH154" s="35"/>
      <c r="MPI154" s="35"/>
      <c r="MPJ154" s="35"/>
      <c r="MPK154" s="35"/>
      <c r="MPL154" s="35"/>
      <c r="MPM154" s="35"/>
      <c r="MPN154" s="35"/>
      <c r="MPO154" s="35"/>
      <c r="MPP154" s="35"/>
      <c r="MPQ154" s="35"/>
      <c r="MPR154" s="35"/>
      <c r="MPS154" s="35"/>
      <c r="MPT154" s="35"/>
      <c r="MPU154" s="35"/>
      <c r="MPV154" s="35"/>
      <c r="MPW154" s="35"/>
      <c r="MPX154" s="35"/>
      <c r="MPY154" s="35"/>
      <c r="MPZ154" s="35"/>
      <c r="MQA154" s="35"/>
      <c r="MQB154" s="35"/>
      <c r="MQC154" s="35"/>
      <c r="MQD154" s="35"/>
      <c r="MQE154" s="35"/>
      <c r="MQF154" s="35"/>
      <c r="MQG154" s="35"/>
      <c r="MQH154" s="35"/>
      <c r="MQI154" s="35"/>
      <c r="MQJ154" s="35"/>
      <c r="MQK154" s="35"/>
      <c r="MQL154" s="35"/>
      <c r="MQM154" s="35"/>
      <c r="MQN154" s="35"/>
      <c r="MQO154" s="35"/>
      <c r="MQP154" s="35"/>
      <c r="MQQ154" s="35"/>
      <c r="MQR154" s="35"/>
      <c r="MQS154" s="35"/>
      <c r="MQT154" s="35"/>
      <c r="MQU154" s="35"/>
      <c r="MQV154" s="35"/>
      <c r="MQW154" s="35"/>
      <c r="MQX154" s="35"/>
      <c r="MQY154" s="35"/>
      <c r="MQZ154" s="35"/>
      <c r="MRA154" s="35"/>
      <c r="MRB154" s="35"/>
      <c r="MRC154" s="35"/>
      <c r="MRD154" s="35"/>
      <c r="MRE154" s="35"/>
      <c r="MRF154" s="35"/>
      <c r="MRG154" s="35"/>
      <c r="MRH154" s="35"/>
      <c r="MRI154" s="35"/>
      <c r="MRJ154" s="35"/>
      <c r="MRK154" s="35"/>
      <c r="MRL154" s="35"/>
      <c r="MRM154" s="35"/>
      <c r="MRN154" s="35"/>
      <c r="MRO154" s="35"/>
      <c r="MRP154" s="35"/>
      <c r="MRQ154" s="35"/>
      <c r="MRR154" s="35"/>
      <c r="MRS154" s="35"/>
      <c r="MRT154" s="35"/>
      <c r="MRU154" s="35"/>
      <c r="MRV154" s="35"/>
      <c r="MRW154" s="35"/>
      <c r="MRX154" s="35"/>
      <c r="MRY154" s="35"/>
      <c r="MRZ154" s="35"/>
      <c r="MSA154" s="35"/>
      <c r="MSB154" s="35"/>
      <c r="MSC154" s="35"/>
      <c r="MSD154" s="35"/>
      <c r="MSE154" s="35"/>
      <c r="MSF154" s="35"/>
      <c r="MSG154" s="35"/>
      <c r="MSH154" s="35"/>
      <c r="MSI154" s="35"/>
      <c r="MSJ154" s="35"/>
      <c r="MSK154" s="35"/>
      <c r="MSL154" s="35"/>
      <c r="MSM154" s="35"/>
      <c r="MSN154" s="35"/>
      <c r="MSO154" s="35"/>
      <c r="MSP154" s="35"/>
      <c r="MSQ154" s="35"/>
      <c r="MSR154" s="35"/>
      <c r="MSS154" s="35"/>
      <c r="MST154" s="35"/>
      <c r="MSU154" s="35"/>
      <c r="MSV154" s="35"/>
      <c r="MSW154" s="35"/>
      <c r="MSX154" s="35"/>
      <c r="MSY154" s="35"/>
      <c r="MSZ154" s="35"/>
      <c r="MTA154" s="35"/>
      <c r="MTB154" s="35"/>
      <c r="MTC154" s="35"/>
      <c r="MTD154" s="35"/>
      <c r="MTE154" s="35"/>
      <c r="MTF154" s="35"/>
      <c r="MTG154" s="35"/>
      <c r="MTH154" s="35"/>
      <c r="MTI154" s="35"/>
      <c r="MTJ154" s="35"/>
      <c r="MTK154" s="35"/>
      <c r="MTL154" s="35"/>
      <c r="MTM154" s="35"/>
      <c r="MTN154" s="35"/>
      <c r="MTO154" s="35"/>
      <c r="MTP154" s="35"/>
      <c r="MTQ154" s="35"/>
      <c r="MTR154" s="35"/>
      <c r="MTS154" s="35"/>
      <c r="MTT154" s="35"/>
      <c r="MTU154" s="35"/>
      <c r="MTV154" s="35"/>
      <c r="MTW154" s="35"/>
      <c r="MTX154" s="35"/>
      <c r="MTY154" s="35"/>
      <c r="MTZ154" s="35"/>
      <c r="MUA154" s="35"/>
      <c r="MUB154" s="35"/>
      <c r="MUC154" s="35"/>
      <c r="MUD154" s="35"/>
      <c r="MUE154" s="35"/>
      <c r="MUF154" s="35"/>
      <c r="MUG154" s="35"/>
      <c r="MUH154" s="35"/>
      <c r="MUI154" s="35"/>
      <c r="MUJ154" s="35"/>
      <c r="MUK154" s="35"/>
      <c r="MUL154" s="35"/>
      <c r="MUM154" s="35"/>
      <c r="MUN154" s="35"/>
      <c r="MUO154" s="35"/>
      <c r="MUP154" s="35"/>
      <c r="MUQ154" s="35"/>
      <c r="MUR154" s="35"/>
      <c r="MUS154" s="35"/>
      <c r="MUT154" s="35"/>
      <c r="MUU154" s="35"/>
      <c r="MUV154" s="35"/>
      <c r="MUW154" s="35"/>
      <c r="MUX154" s="35"/>
      <c r="MUY154" s="35"/>
      <c r="MUZ154" s="35"/>
      <c r="MVA154" s="35"/>
      <c r="MVB154" s="35"/>
      <c r="MVC154" s="35"/>
      <c r="MVD154" s="35"/>
      <c r="MVE154" s="35"/>
      <c r="MVF154" s="35"/>
      <c r="MVG154" s="35"/>
      <c r="MVH154" s="35"/>
      <c r="MVI154" s="35"/>
      <c r="MVJ154" s="35"/>
      <c r="MVK154" s="35"/>
      <c r="MVL154" s="35"/>
      <c r="MVM154" s="35"/>
      <c r="MVN154" s="35"/>
      <c r="MVO154" s="35"/>
      <c r="MVP154" s="35"/>
      <c r="MVQ154" s="35"/>
      <c r="MVR154" s="35"/>
      <c r="MVS154" s="35"/>
      <c r="MVT154" s="35"/>
      <c r="MVU154" s="35"/>
      <c r="MVV154" s="35"/>
      <c r="MVW154" s="35"/>
      <c r="MVX154" s="35"/>
      <c r="MVY154" s="35"/>
      <c r="MVZ154" s="35"/>
      <c r="MWA154" s="35"/>
      <c r="MWB154" s="35"/>
      <c r="MWC154" s="35"/>
      <c r="MWD154" s="35"/>
      <c r="MWE154" s="35"/>
      <c r="MWF154" s="35"/>
      <c r="MWG154" s="35"/>
      <c r="MWH154" s="35"/>
      <c r="MWI154" s="35"/>
      <c r="MWJ154" s="35"/>
      <c r="MWK154" s="35"/>
      <c r="MWL154" s="35"/>
      <c r="MWM154" s="35"/>
      <c r="MWN154" s="35"/>
      <c r="MWO154" s="35"/>
      <c r="MWP154" s="35"/>
      <c r="MWQ154" s="35"/>
      <c r="MWR154" s="35"/>
      <c r="MWS154" s="35"/>
      <c r="MWT154" s="35"/>
      <c r="MWU154" s="35"/>
      <c r="MWV154" s="35"/>
      <c r="MWW154" s="35"/>
      <c r="MWX154" s="35"/>
      <c r="MWY154" s="35"/>
      <c r="MWZ154" s="35"/>
      <c r="MXA154" s="35"/>
      <c r="MXB154" s="35"/>
      <c r="MXC154" s="35"/>
      <c r="MXD154" s="35"/>
      <c r="MXE154" s="35"/>
      <c r="MXF154" s="35"/>
      <c r="MXG154" s="35"/>
      <c r="MXH154" s="35"/>
      <c r="MXI154" s="35"/>
      <c r="MXJ154" s="35"/>
      <c r="MXK154" s="35"/>
      <c r="MXL154" s="35"/>
      <c r="MXM154" s="35"/>
      <c r="MXN154" s="35"/>
      <c r="MXO154" s="35"/>
      <c r="MXP154" s="35"/>
      <c r="MXQ154" s="35"/>
      <c r="MXR154" s="35"/>
      <c r="MXS154" s="35"/>
      <c r="MXT154" s="35"/>
      <c r="MXU154" s="35"/>
      <c r="MXV154" s="35"/>
      <c r="MXW154" s="35"/>
      <c r="MXX154" s="35"/>
      <c r="MXY154" s="35"/>
      <c r="MXZ154" s="35"/>
      <c r="MYA154" s="35"/>
      <c r="MYB154" s="35"/>
      <c r="MYC154" s="35"/>
      <c r="MYD154" s="35"/>
      <c r="MYK154" s="35"/>
      <c r="MYL154" s="35"/>
      <c r="MYM154" s="35"/>
      <c r="MYN154" s="35"/>
      <c r="MYO154" s="35"/>
      <c r="MYP154" s="35"/>
      <c r="MYQ154" s="35"/>
      <c r="MYR154" s="35"/>
      <c r="MYS154" s="35"/>
      <c r="MYT154" s="35"/>
      <c r="MYU154" s="35"/>
      <c r="MYV154" s="35"/>
      <c r="MYW154" s="35"/>
      <c r="MYX154" s="35"/>
      <c r="MYY154" s="35"/>
      <c r="MYZ154" s="35"/>
      <c r="MZA154" s="35"/>
      <c r="MZB154" s="35"/>
      <c r="MZC154" s="35"/>
      <c r="MZD154" s="35"/>
      <c r="MZE154" s="35"/>
      <c r="MZF154" s="35"/>
      <c r="MZG154" s="35"/>
      <c r="MZH154" s="35"/>
      <c r="MZI154" s="35"/>
      <c r="MZJ154" s="35"/>
      <c r="MZK154" s="35"/>
      <c r="MZL154" s="35"/>
      <c r="MZM154" s="35"/>
      <c r="MZN154" s="35"/>
      <c r="MZO154" s="35"/>
      <c r="MZP154" s="35"/>
      <c r="MZQ154" s="35"/>
      <c r="MZR154" s="35"/>
      <c r="MZS154" s="35"/>
      <c r="MZT154" s="35"/>
      <c r="MZU154" s="35"/>
      <c r="MZV154" s="35"/>
      <c r="MZW154" s="35"/>
      <c r="MZX154" s="35"/>
      <c r="MZY154" s="35"/>
      <c r="MZZ154" s="35"/>
      <c r="NAA154" s="35"/>
      <c r="NAB154" s="35"/>
      <c r="NAC154" s="35"/>
      <c r="NAD154" s="35"/>
      <c r="NAE154" s="35"/>
      <c r="NAF154" s="35"/>
      <c r="NAG154" s="35"/>
      <c r="NAH154" s="35"/>
      <c r="NAI154" s="35"/>
      <c r="NAJ154" s="35"/>
      <c r="NAK154" s="35"/>
      <c r="NAL154" s="35"/>
      <c r="NAM154" s="35"/>
      <c r="NAN154" s="35"/>
      <c r="NAO154" s="35"/>
      <c r="NAP154" s="35"/>
      <c r="NAQ154" s="35"/>
      <c r="NAR154" s="35"/>
      <c r="NAS154" s="35"/>
      <c r="NAT154" s="35"/>
      <c r="NAU154" s="35"/>
      <c r="NAV154" s="35"/>
      <c r="NAW154" s="35"/>
      <c r="NAX154" s="35"/>
      <c r="NAY154" s="35"/>
      <c r="NAZ154" s="35"/>
      <c r="NBA154" s="35"/>
      <c r="NBB154" s="35"/>
      <c r="NBC154" s="35"/>
      <c r="NBD154" s="35"/>
      <c r="NBE154" s="35"/>
      <c r="NBF154" s="35"/>
      <c r="NBG154" s="35"/>
      <c r="NBH154" s="35"/>
      <c r="NBI154" s="35"/>
      <c r="NBJ154" s="35"/>
      <c r="NBK154" s="35"/>
      <c r="NBL154" s="35"/>
      <c r="NBM154" s="35"/>
      <c r="NBN154" s="35"/>
      <c r="NBO154" s="35"/>
      <c r="NBP154" s="35"/>
      <c r="NBQ154" s="35"/>
      <c r="NBR154" s="35"/>
      <c r="NBS154" s="35"/>
      <c r="NBT154" s="35"/>
      <c r="NBU154" s="35"/>
      <c r="NBV154" s="35"/>
      <c r="NBW154" s="35"/>
      <c r="NBX154" s="35"/>
      <c r="NBY154" s="35"/>
      <c r="NBZ154" s="35"/>
      <c r="NCA154" s="35"/>
      <c r="NCB154" s="35"/>
      <c r="NCC154" s="35"/>
      <c r="NCD154" s="35"/>
      <c r="NCE154" s="35"/>
      <c r="NCF154" s="35"/>
      <c r="NCG154" s="35"/>
      <c r="NCH154" s="35"/>
      <c r="NCI154" s="35"/>
      <c r="NCJ154" s="35"/>
      <c r="NCK154" s="35"/>
      <c r="NCL154" s="35"/>
      <c r="NCM154" s="35"/>
      <c r="NCN154" s="35"/>
      <c r="NCO154" s="35"/>
      <c r="NCP154" s="35"/>
      <c r="NCQ154" s="35"/>
      <c r="NCR154" s="35"/>
      <c r="NCS154" s="35"/>
      <c r="NCT154" s="35"/>
      <c r="NCU154" s="35"/>
      <c r="NCV154" s="35"/>
      <c r="NCW154" s="35"/>
      <c r="NCX154" s="35"/>
      <c r="NCY154" s="35"/>
      <c r="NCZ154" s="35"/>
      <c r="NDA154" s="35"/>
      <c r="NDB154" s="35"/>
      <c r="NDC154" s="35"/>
      <c r="NDD154" s="35"/>
      <c r="NDE154" s="35"/>
      <c r="NDF154" s="35"/>
      <c r="NDG154" s="35"/>
      <c r="NDH154" s="35"/>
      <c r="NDI154" s="35"/>
      <c r="NDJ154" s="35"/>
      <c r="NDK154" s="35"/>
      <c r="NDL154" s="35"/>
      <c r="NDM154" s="35"/>
      <c r="NDN154" s="35"/>
      <c r="NDO154" s="35"/>
      <c r="NDP154" s="35"/>
      <c r="NDQ154" s="35"/>
      <c r="NDR154" s="35"/>
      <c r="NDS154" s="35"/>
      <c r="NDT154" s="35"/>
      <c r="NDU154" s="35"/>
      <c r="NDV154" s="35"/>
      <c r="NDW154" s="35"/>
      <c r="NDX154" s="35"/>
      <c r="NDY154" s="35"/>
      <c r="NDZ154" s="35"/>
      <c r="NEA154" s="35"/>
      <c r="NEB154" s="35"/>
      <c r="NEC154" s="35"/>
      <c r="NED154" s="35"/>
      <c r="NEE154" s="35"/>
      <c r="NEF154" s="35"/>
      <c r="NEG154" s="35"/>
      <c r="NEH154" s="35"/>
      <c r="NEI154" s="35"/>
      <c r="NEJ154" s="35"/>
      <c r="NEK154" s="35"/>
      <c r="NEL154" s="35"/>
      <c r="NEM154" s="35"/>
      <c r="NEN154" s="35"/>
      <c r="NEO154" s="35"/>
      <c r="NEP154" s="35"/>
      <c r="NEQ154" s="35"/>
      <c r="NER154" s="35"/>
      <c r="NES154" s="35"/>
      <c r="NET154" s="35"/>
      <c r="NEU154" s="35"/>
      <c r="NEV154" s="35"/>
      <c r="NEW154" s="35"/>
      <c r="NEX154" s="35"/>
      <c r="NEY154" s="35"/>
      <c r="NEZ154" s="35"/>
      <c r="NFA154" s="35"/>
      <c r="NFB154" s="35"/>
      <c r="NFC154" s="35"/>
      <c r="NFD154" s="35"/>
      <c r="NFE154" s="35"/>
      <c r="NFF154" s="35"/>
      <c r="NFG154" s="35"/>
      <c r="NFH154" s="35"/>
      <c r="NFI154" s="35"/>
      <c r="NFJ154" s="35"/>
      <c r="NFK154" s="35"/>
      <c r="NFL154" s="35"/>
      <c r="NFM154" s="35"/>
      <c r="NFN154" s="35"/>
      <c r="NFO154" s="35"/>
      <c r="NFP154" s="35"/>
      <c r="NFQ154" s="35"/>
      <c r="NFR154" s="35"/>
      <c r="NFS154" s="35"/>
      <c r="NFT154" s="35"/>
      <c r="NFU154" s="35"/>
      <c r="NFV154" s="35"/>
      <c r="NFW154" s="35"/>
      <c r="NFX154" s="35"/>
      <c r="NFY154" s="35"/>
      <c r="NFZ154" s="35"/>
      <c r="NGA154" s="35"/>
      <c r="NGB154" s="35"/>
      <c r="NGC154" s="35"/>
      <c r="NGD154" s="35"/>
      <c r="NGE154" s="35"/>
      <c r="NGF154" s="35"/>
      <c r="NGG154" s="35"/>
      <c r="NGH154" s="35"/>
      <c r="NGI154" s="35"/>
      <c r="NGJ154" s="35"/>
      <c r="NGK154" s="35"/>
      <c r="NGL154" s="35"/>
      <c r="NGM154" s="35"/>
      <c r="NGN154" s="35"/>
      <c r="NGO154" s="35"/>
      <c r="NGP154" s="35"/>
      <c r="NGQ154" s="35"/>
      <c r="NGR154" s="35"/>
      <c r="NGS154" s="35"/>
      <c r="NGT154" s="35"/>
      <c r="NGU154" s="35"/>
      <c r="NGV154" s="35"/>
      <c r="NGW154" s="35"/>
      <c r="NGX154" s="35"/>
      <c r="NGY154" s="35"/>
      <c r="NGZ154" s="35"/>
      <c r="NHA154" s="35"/>
      <c r="NHB154" s="35"/>
      <c r="NHC154" s="35"/>
      <c r="NHD154" s="35"/>
      <c r="NHE154" s="35"/>
      <c r="NHF154" s="35"/>
      <c r="NHG154" s="35"/>
      <c r="NHH154" s="35"/>
      <c r="NHI154" s="35"/>
      <c r="NHJ154" s="35"/>
      <c r="NHK154" s="35"/>
      <c r="NHL154" s="35"/>
      <c r="NHM154" s="35"/>
      <c r="NHN154" s="35"/>
      <c r="NHO154" s="35"/>
      <c r="NHP154" s="35"/>
      <c r="NHQ154" s="35"/>
      <c r="NHR154" s="35"/>
      <c r="NHS154" s="35"/>
      <c r="NHT154" s="35"/>
      <c r="NHU154" s="35"/>
      <c r="NHV154" s="35"/>
      <c r="NHW154" s="35"/>
      <c r="NHX154" s="35"/>
      <c r="NHY154" s="35"/>
      <c r="NHZ154" s="35"/>
      <c r="NIG154" s="35"/>
      <c r="NIH154" s="35"/>
      <c r="NII154" s="35"/>
      <c r="NIJ154" s="35"/>
      <c r="NIK154" s="35"/>
      <c r="NIL154" s="35"/>
      <c r="NIM154" s="35"/>
      <c r="NIN154" s="35"/>
      <c r="NIO154" s="35"/>
      <c r="NIP154" s="35"/>
      <c r="NIQ154" s="35"/>
      <c r="NIR154" s="35"/>
      <c r="NIS154" s="35"/>
      <c r="NIT154" s="35"/>
      <c r="NIU154" s="35"/>
      <c r="NIV154" s="35"/>
      <c r="NIW154" s="35"/>
      <c r="NIX154" s="35"/>
      <c r="NIY154" s="35"/>
      <c r="NIZ154" s="35"/>
      <c r="NJA154" s="35"/>
      <c r="NJB154" s="35"/>
      <c r="NJC154" s="35"/>
      <c r="NJD154" s="35"/>
      <c r="NJE154" s="35"/>
      <c r="NJF154" s="35"/>
      <c r="NJG154" s="35"/>
      <c r="NJH154" s="35"/>
      <c r="NJI154" s="35"/>
      <c r="NJJ154" s="35"/>
      <c r="NJK154" s="35"/>
      <c r="NJL154" s="35"/>
      <c r="NJM154" s="35"/>
      <c r="NJN154" s="35"/>
      <c r="NJO154" s="35"/>
      <c r="NJP154" s="35"/>
      <c r="NJQ154" s="35"/>
      <c r="NJR154" s="35"/>
      <c r="NJS154" s="35"/>
      <c r="NJT154" s="35"/>
      <c r="NJU154" s="35"/>
      <c r="NJV154" s="35"/>
      <c r="NJW154" s="35"/>
      <c r="NJX154" s="35"/>
      <c r="NJY154" s="35"/>
      <c r="NJZ154" s="35"/>
      <c r="NKA154" s="35"/>
      <c r="NKB154" s="35"/>
      <c r="NKC154" s="35"/>
      <c r="NKD154" s="35"/>
      <c r="NKE154" s="35"/>
      <c r="NKF154" s="35"/>
      <c r="NKG154" s="35"/>
      <c r="NKH154" s="35"/>
      <c r="NKI154" s="35"/>
      <c r="NKJ154" s="35"/>
      <c r="NKK154" s="35"/>
      <c r="NKL154" s="35"/>
      <c r="NKM154" s="35"/>
      <c r="NKN154" s="35"/>
      <c r="NKO154" s="35"/>
      <c r="NKP154" s="35"/>
      <c r="NKQ154" s="35"/>
      <c r="NKR154" s="35"/>
      <c r="NKS154" s="35"/>
      <c r="NKT154" s="35"/>
      <c r="NKU154" s="35"/>
      <c r="NKV154" s="35"/>
      <c r="NKW154" s="35"/>
      <c r="NKX154" s="35"/>
      <c r="NKY154" s="35"/>
      <c r="NKZ154" s="35"/>
      <c r="NLA154" s="35"/>
      <c r="NLB154" s="35"/>
      <c r="NLC154" s="35"/>
      <c r="NLD154" s="35"/>
      <c r="NLE154" s="35"/>
      <c r="NLF154" s="35"/>
      <c r="NLG154" s="35"/>
      <c r="NLH154" s="35"/>
      <c r="NLI154" s="35"/>
      <c r="NLJ154" s="35"/>
      <c r="NLK154" s="35"/>
      <c r="NLL154" s="35"/>
      <c r="NLM154" s="35"/>
      <c r="NLN154" s="35"/>
      <c r="NLO154" s="35"/>
      <c r="NLP154" s="35"/>
      <c r="NLQ154" s="35"/>
      <c r="NLR154" s="35"/>
      <c r="NLS154" s="35"/>
      <c r="NLT154" s="35"/>
      <c r="NLU154" s="35"/>
      <c r="NLV154" s="35"/>
      <c r="NLW154" s="35"/>
      <c r="NLX154" s="35"/>
      <c r="NLY154" s="35"/>
      <c r="NLZ154" s="35"/>
      <c r="NMA154" s="35"/>
      <c r="NMB154" s="35"/>
      <c r="NMC154" s="35"/>
      <c r="NMD154" s="35"/>
      <c r="NME154" s="35"/>
      <c r="NMF154" s="35"/>
      <c r="NMG154" s="35"/>
      <c r="NMH154" s="35"/>
      <c r="NMI154" s="35"/>
      <c r="NMJ154" s="35"/>
      <c r="NMK154" s="35"/>
      <c r="NML154" s="35"/>
      <c r="NMM154" s="35"/>
      <c r="NMN154" s="35"/>
      <c r="NMO154" s="35"/>
      <c r="NMP154" s="35"/>
      <c r="NMQ154" s="35"/>
      <c r="NMR154" s="35"/>
      <c r="NMS154" s="35"/>
      <c r="NMT154" s="35"/>
      <c r="NMU154" s="35"/>
      <c r="NMV154" s="35"/>
      <c r="NMW154" s="35"/>
      <c r="NMX154" s="35"/>
      <c r="NMY154" s="35"/>
      <c r="NMZ154" s="35"/>
      <c r="NNA154" s="35"/>
      <c r="NNB154" s="35"/>
      <c r="NNC154" s="35"/>
      <c r="NND154" s="35"/>
      <c r="NNE154" s="35"/>
      <c r="NNF154" s="35"/>
      <c r="NNG154" s="35"/>
      <c r="NNH154" s="35"/>
      <c r="NNI154" s="35"/>
      <c r="NNJ154" s="35"/>
      <c r="NNK154" s="35"/>
      <c r="NNL154" s="35"/>
      <c r="NNM154" s="35"/>
      <c r="NNN154" s="35"/>
      <c r="NNO154" s="35"/>
      <c r="NNP154" s="35"/>
      <c r="NNQ154" s="35"/>
      <c r="NNR154" s="35"/>
      <c r="NNS154" s="35"/>
      <c r="NNT154" s="35"/>
      <c r="NNU154" s="35"/>
      <c r="NNV154" s="35"/>
      <c r="NNW154" s="35"/>
      <c r="NNX154" s="35"/>
      <c r="NNY154" s="35"/>
      <c r="NNZ154" s="35"/>
      <c r="NOA154" s="35"/>
      <c r="NOB154" s="35"/>
      <c r="NOC154" s="35"/>
      <c r="NOD154" s="35"/>
      <c r="NOE154" s="35"/>
      <c r="NOF154" s="35"/>
      <c r="NOG154" s="35"/>
      <c r="NOH154" s="35"/>
      <c r="NOI154" s="35"/>
      <c r="NOJ154" s="35"/>
      <c r="NOK154" s="35"/>
      <c r="NOL154" s="35"/>
      <c r="NOM154" s="35"/>
      <c r="NON154" s="35"/>
      <c r="NOO154" s="35"/>
      <c r="NOP154" s="35"/>
      <c r="NOQ154" s="35"/>
      <c r="NOR154" s="35"/>
      <c r="NOS154" s="35"/>
      <c r="NOT154" s="35"/>
      <c r="NOU154" s="35"/>
      <c r="NOV154" s="35"/>
      <c r="NOW154" s="35"/>
      <c r="NOX154" s="35"/>
      <c r="NOY154" s="35"/>
      <c r="NOZ154" s="35"/>
      <c r="NPA154" s="35"/>
      <c r="NPB154" s="35"/>
      <c r="NPC154" s="35"/>
      <c r="NPD154" s="35"/>
      <c r="NPE154" s="35"/>
      <c r="NPF154" s="35"/>
      <c r="NPG154" s="35"/>
      <c r="NPH154" s="35"/>
      <c r="NPI154" s="35"/>
      <c r="NPJ154" s="35"/>
      <c r="NPK154" s="35"/>
      <c r="NPL154" s="35"/>
      <c r="NPM154" s="35"/>
      <c r="NPN154" s="35"/>
      <c r="NPO154" s="35"/>
      <c r="NPP154" s="35"/>
      <c r="NPQ154" s="35"/>
      <c r="NPR154" s="35"/>
      <c r="NPS154" s="35"/>
      <c r="NPT154" s="35"/>
      <c r="NPU154" s="35"/>
      <c r="NPV154" s="35"/>
      <c r="NPW154" s="35"/>
      <c r="NPX154" s="35"/>
      <c r="NPY154" s="35"/>
      <c r="NPZ154" s="35"/>
      <c r="NQA154" s="35"/>
      <c r="NQB154" s="35"/>
      <c r="NQC154" s="35"/>
      <c r="NQD154" s="35"/>
      <c r="NQE154" s="35"/>
      <c r="NQF154" s="35"/>
      <c r="NQG154" s="35"/>
      <c r="NQH154" s="35"/>
      <c r="NQI154" s="35"/>
      <c r="NQJ154" s="35"/>
      <c r="NQK154" s="35"/>
      <c r="NQL154" s="35"/>
      <c r="NQM154" s="35"/>
      <c r="NQN154" s="35"/>
      <c r="NQO154" s="35"/>
      <c r="NQP154" s="35"/>
      <c r="NQQ154" s="35"/>
      <c r="NQR154" s="35"/>
      <c r="NQS154" s="35"/>
      <c r="NQT154" s="35"/>
      <c r="NQU154" s="35"/>
      <c r="NQV154" s="35"/>
      <c r="NQW154" s="35"/>
      <c r="NQX154" s="35"/>
      <c r="NQY154" s="35"/>
      <c r="NQZ154" s="35"/>
      <c r="NRA154" s="35"/>
      <c r="NRB154" s="35"/>
      <c r="NRC154" s="35"/>
      <c r="NRD154" s="35"/>
      <c r="NRE154" s="35"/>
      <c r="NRF154" s="35"/>
      <c r="NRG154" s="35"/>
      <c r="NRH154" s="35"/>
      <c r="NRI154" s="35"/>
      <c r="NRJ154" s="35"/>
      <c r="NRK154" s="35"/>
      <c r="NRL154" s="35"/>
      <c r="NRM154" s="35"/>
      <c r="NRN154" s="35"/>
      <c r="NRO154" s="35"/>
      <c r="NRP154" s="35"/>
      <c r="NRQ154" s="35"/>
      <c r="NRR154" s="35"/>
      <c r="NRS154" s="35"/>
      <c r="NRT154" s="35"/>
      <c r="NRU154" s="35"/>
      <c r="NRV154" s="35"/>
      <c r="NSC154" s="35"/>
      <c r="NSD154" s="35"/>
      <c r="NSE154" s="35"/>
      <c r="NSF154" s="35"/>
      <c r="NSG154" s="35"/>
      <c r="NSH154" s="35"/>
      <c r="NSI154" s="35"/>
      <c r="NSJ154" s="35"/>
      <c r="NSK154" s="35"/>
      <c r="NSL154" s="35"/>
      <c r="NSM154" s="35"/>
      <c r="NSN154" s="35"/>
      <c r="NSO154" s="35"/>
      <c r="NSP154" s="35"/>
      <c r="NSQ154" s="35"/>
      <c r="NSR154" s="35"/>
      <c r="NSS154" s="35"/>
      <c r="NST154" s="35"/>
      <c r="NSU154" s="35"/>
      <c r="NSV154" s="35"/>
      <c r="NSW154" s="35"/>
      <c r="NSX154" s="35"/>
      <c r="NSY154" s="35"/>
      <c r="NSZ154" s="35"/>
      <c r="NTA154" s="35"/>
      <c r="NTB154" s="35"/>
      <c r="NTC154" s="35"/>
      <c r="NTD154" s="35"/>
      <c r="NTE154" s="35"/>
      <c r="NTF154" s="35"/>
      <c r="NTG154" s="35"/>
      <c r="NTH154" s="35"/>
      <c r="NTI154" s="35"/>
      <c r="NTJ154" s="35"/>
      <c r="NTK154" s="35"/>
      <c r="NTL154" s="35"/>
      <c r="NTM154" s="35"/>
      <c r="NTN154" s="35"/>
      <c r="NTO154" s="35"/>
      <c r="NTP154" s="35"/>
      <c r="NTQ154" s="35"/>
      <c r="NTR154" s="35"/>
      <c r="NTS154" s="35"/>
      <c r="NTT154" s="35"/>
      <c r="NTU154" s="35"/>
      <c r="NTV154" s="35"/>
      <c r="NTW154" s="35"/>
      <c r="NTX154" s="35"/>
      <c r="NTY154" s="35"/>
      <c r="NTZ154" s="35"/>
      <c r="NUA154" s="35"/>
      <c r="NUB154" s="35"/>
      <c r="NUC154" s="35"/>
      <c r="NUD154" s="35"/>
      <c r="NUE154" s="35"/>
      <c r="NUF154" s="35"/>
      <c r="NUG154" s="35"/>
      <c r="NUH154" s="35"/>
      <c r="NUI154" s="35"/>
      <c r="NUJ154" s="35"/>
      <c r="NUK154" s="35"/>
      <c r="NUL154" s="35"/>
      <c r="NUM154" s="35"/>
      <c r="NUN154" s="35"/>
      <c r="NUO154" s="35"/>
      <c r="NUP154" s="35"/>
      <c r="NUQ154" s="35"/>
      <c r="NUR154" s="35"/>
      <c r="NUS154" s="35"/>
      <c r="NUT154" s="35"/>
      <c r="NUU154" s="35"/>
      <c r="NUV154" s="35"/>
      <c r="NUW154" s="35"/>
      <c r="NUX154" s="35"/>
      <c r="NUY154" s="35"/>
      <c r="NUZ154" s="35"/>
      <c r="NVA154" s="35"/>
      <c r="NVB154" s="35"/>
      <c r="NVC154" s="35"/>
      <c r="NVD154" s="35"/>
      <c r="NVE154" s="35"/>
      <c r="NVF154" s="35"/>
      <c r="NVG154" s="35"/>
      <c r="NVH154" s="35"/>
      <c r="NVI154" s="35"/>
      <c r="NVJ154" s="35"/>
      <c r="NVK154" s="35"/>
      <c r="NVL154" s="35"/>
      <c r="NVM154" s="35"/>
      <c r="NVN154" s="35"/>
      <c r="NVO154" s="35"/>
      <c r="NVP154" s="35"/>
      <c r="NVQ154" s="35"/>
      <c r="NVR154" s="35"/>
      <c r="NVS154" s="35"/>
      <c r="NVT154" s="35"/>
      <c r="NVU154" s="35"/>
      <c r="NVV154" s="35"/>
      <c r="NVW154" s="35"/>
      <c r="NVX154" s="35"/>
      <c r="NVY154" s="35"/>
      <c r="NVZ154" s="35"/>
      <c r="NWA154" s="35"/>
      <c r="NWB154" s="35"/>
      <c r="NWC154" s="35"/>
      <c r="NWD154" s="35"/>
      <c r="NWE154" s="35"/>
      <c r="NWF154" s="35"/>
      <c r="NWG154" s="35"/>
      <c r="NWH154" s="35"/>
      <c r="NWI154" s="35"/>
      <c r="NWJ154" s="35"/>
      <c r="NWK154" s="35"/>
      <c r="NWL154" s="35"/>
      <c r="NWM154" s="35"/>
      <c r="NWN154" s="35"/>
      <c r="NWO154" s="35"/>
      <c r="NWP154" s="35"/>
      <c r="NWQ154" s="35"/>
      <c r="NWR154" s="35"/>
      <c r="NWS154" s="35"/>
      <c r="NWT154" s="35"/>
      <c r="NWU154" s="35"/>
      <c r="NWV154" s="35"/>
      <c r="NWW154" s="35"/>
      <c r="NWX154" s="35"/>
      <c r="NWY154" s="35"/>
      <c r="NWZ154" s="35"/>
      <c r="NXA154" s="35"/>
      <c r="NXB154" s="35"/>
      <c r="NXC154" s="35"/>
      <c r="NXD154" s="35"/>
      <c r="NXE154" s="35"/>
      <c r="NXF154" s="35"/>
      <c r="NXG154" s="35"/>
      <c r="NXH154" s="35"/>
      <c r="NXI154" s="35"/>
      <c r="NXJ154" s="35"/>
      <c r="NXK154" s="35"/>
      <c r="NXL154" s="35"/>
      <c r="NXM154" s="35"/>
      <c r="NXN154" s="35"/>
      <c r="NXO154" s="35"/>
      <c r="NXP154" s="35"/>
      <c r="NXQ154" s="35"/>
      <c r="NXR154" s="35"/>
      <c r="NXS154" s="35"/>
      <c r="NXT154" s="35"/>
      <c r="NXU154" s="35"/>
      <c r="NXV154" s="35"/>
      <c r="NXW154" s="35"/>
      <c r="NXX154" s="35"/>
      <c r="NXY154" s="35"/>
      <c r="NXZ154" s="35"/>
      <c r="NYA154" s="35"/>
      <c r="NYB154" s="35"/>
      <c r="NYC154" s="35"/>
      <c r="NYD154" s="35"/>
      <c r="NYE154" s="35"/>
      <c r="NYF154" s="35"/>
      <c r="NYG154" s="35"/>
      <c r="NYH154" s="35"/>
      <c r="NYI154" s="35"/>
      <c r="NYJ154" s="35"/>
      <c r="NYK154" s="35"/>
      <c r="NYL154" s="35"/>
      <c r="NYM154" s="35"/>
      <c r="NYN154" s="35"/>
      <c r="NYO154" s="35"/>
      <c r="NYP154" s="35"/>
      <c r="NYQ154" s="35"/>
      <c r="NYR154" s="35"/>
      <c r="NYS154" s="35"/>
      <c r="NYT154" s="35"/>
      <c r="NYU154" s="35"/>
      <c r="NYV154" s="35"/>
      <c r="NYW154" s="35"/>
      <c r="NYX154" s="35"/>
      <c r="NYY154" s="35"/>
      <c r="NYZ154" s="35"/>
      <c r="NZA154" s="35"/>
      <c r="NZB154" s="35"/>
      <c r="NZC154" s="35"/>
      <c r="NZD154" s="35"/>
      <c r="NZE154" s="35"/>
      <c r="NZF154" s="35"/>
      <c r="NZG154" s="35"/>
      <c r="NZH154" s="35"/>
      <c r="NZI154" s="35"/>
      <c r="NZJ154" s="35"/>
      <c r="NZK154" s="35"/>
      <c r="NZL154" s="35"/>
      <c r="NZM154" s="35"/>
      <c r="NZN154" s="35"/>
      <c r="NZO154" s="35"/>
      <c r="NZP154" s="35"/>
      <c r="NZQ154" s="35"/>
      <c r="NZR154" s="35"/>
      <c r="NZS154" s="35"/>
      <c r="NZT154" s="35"/>
      <c r="NZU154" s="35"/>
      <c r="NZV154" s="35"/>
      <c r="NZW154" s="35"/>
      <c r="NZX154" s="35"/>
      <c r="NZY154" s="35"/>
      <c r="NZZ154" s="35"/>
      <c r="OAA154" s="35"/>
      <c r="OAB154" s="35"/>
      <c r="OAC154" s="35"/>
      <c r="OAD154" s="35"/>
      <c r="OAE154" s="35"/>
      <c r="OAF154" s="35"/>
      <c r="OAG154" s="35"/>
      <c r="OAH154" s="35"/>
      <c r="OAI154" s="35"/>
      <c r="OAJ154" s="35"/>
      <c r="OAK154" s="35"/>
      <c r="OAL154" s="35"/>
      <c r="OAM154" s="35"/>
      <c r="OAN154" s="35"/>
      <c r="OAO154" s="35"/>
      <c r="OAP154" s="35"/>
      <c r="OAQ154" s="35"/>
      <c r="OAR154" s="35"/>
      <c r="OAS154" s="35"/>
      <c r="OAT154" s="35"/>
      <c r="OAU154" s="35"/>
      <c r="OAV154" s="35"/>
      <c r="OAW154" s="35"/>
      <c r="OAX154" s="35"/>
      <c r="OAY154" s="35"/>
      <c r="OAZ154" s="35"/>
      <c r="OBA154" s="35"/>
      <c r="OBB154" s="35"/>
      <c r="OBC154" s="35"/>
      <c r="OBD154" s="35"/>
      <c r="OBE154" s="35"/>
      <c r="OBF154" s="35"/>
      <c r="OBG154" s="35"/>
      <c r="OBH154" s="35"/>
      <c r="OBI154" s="35"/>
      <c r="OBJ154" s="35"/>
      <c r="OBK154" s="35"/>
      <c r="OBL154" s="35"/>
      <c r="OBM154" s="35"/>
      <c r="OBN154" s="35"/>
      <c r="OBO154" s="35"/>
      <c r="OBP154" s="35"/>
      <c r="OBQ154" s="35"/>
      <c r="OBR154" s="35"/>
      <c r="OBY154" s="35"/>
      <c r="OBZ154" s="35"/>
      <c r="OCA154" s="35"/>
      <c r="OCB154" s="35"/>
      <c r="OCC154" s="35"/>
      <c r="OCD154" s="35"/>
      <c r="OCE154" s="35"/>
      <c r="OCF154" s="35"/>
      <c r="OCG154" s="35"/>
      <c r="OCH154" s="35"/>
      <c r="OCI154" s="35"/>
      <c r="OCJ154" s="35"/>
      <c r="OCK154" s="35"/>
      <c r="OCL154" s="35"/>
      <c r="OCM154" s="35"/>
      <c r="OCN154" s="35"/>
      <c r="OCO154" s="35"/>
      <c r="OCP154" s="35"/>
      <c r="OCQ154" s="35"/>
      <c r="OCR154" s="35"/>
      <c r="OCS154" s="35"/>
      <c r="OCT154" s="35"/>
      <c r="OCU154" s="35"/>
      <c r="OCV154" s="35"/>
      <c r="OCW154" s="35"/>
      <c r="OCX154" s="35"/>
      <c r="OCY154" s="35"/>
      <c r="OCZ154" s="35"/>
      <c r="ODA154" s="35"/>
      <c r="ODB154" s="35"/>
      <c r="ODC154" s="35"/>
      <c r="ODD154" s="35"/>
      <c r="ODE154" s="35"/>
      <c r="ODF154" s="35"/>
      <c r="ODG154" s="35"/>
      <c r="ODH154" s="35"/>
      <c r="ODI154" s="35"/>
      <c r="ODJ154" s="35"/>
      <c r="ODK154" s="35"/>
      <c r="ODL154" s="35"/>
      <c r="ODM154" s="35"/>
      <c r="ODN154" s="35"/>
      <c r="ODO154" s="35"/>
      <c r="ODP154" s="35"/>
      <c r="ODQ154" s="35"/>
      <c r="ODR154" s="35"/>
      <c r="ODS154" s="35"/>
      <c r="ODT154" s="35"/>
      <c r="ODU154" s="35"/>
      <c r="ODV154" s="35"/>
      <c r="ODW154" s="35"/>
      <c r="ODX154" s="35"/>
      <c r="ODY154" s="35"/>
      <c r="ODZ154" s="35"/>
      <c r="OEA154" s="35"/>
      <c r="OEB154" s="35"/>
      <c r="OEC154" s="35"/>
      <c r="OED154" s="35"/>
      <c r="OEE154" s="35"/>
      <c r="OEF154" s="35"/>
      <c r="OEG154" s="35"/>
      <c r="OEH154" s="35"/>
      <c r="OEI154" s="35"/>
      <c r="OEJ154" s="35"/>
      <c r="OEK154" s="35"/>
      <c r="OEL154" s="35"/>
      <c r="OEM154" s="35"/>
      <c r="OEN154" s="35"/>
      <c r="OEO154" s="35"/>
      <c r="OEP154" s="35"/>
      <c r="OEQ154" s="35"/>
      <c r="OER154" s="35"/>
      <c r="OES154" s="35"/>
      <c r="OET154" s="35"/>
      <c r="OEU154" s="35"/>
      <c r="OEV154" s="35"/>
      <c r="OEW154" s="35"/>
      <c r="OEX154" s="35"/>
      <c r="OEY154" s="35"/>
      <c r="OEZ154" s="35"/>
      <c r="OFA154" s="35"/>
      <c r="OFB154" s="35"/>
      <c r="OFC154" s="35"/>
      <c r="OFD154" s="35"/>
      <c r="OFE154" s="35"/>
      <c r="OFF154" s="35"/>
      <c r="OFG154" s="35"/>
      <c r="OFH154" s="35"/>
      <c r="OFI154" s="35"/>
      <c r="OFJ154" s="35"/>
      <c r="OFK154" s="35"/>
      <c r="OFL154" s="35"/>
      <c r="OFM154" s="35"/>
      <c r="OFN154" s="35"/>
      <c r="OFO154" s="35"/>
      <c r="OFP154" s="35"/>
      <c r="OFQ154" s="35"/>
      <c r="OFR154" s="35"/>
      <c r="OFS154" s="35"/>
      <c r="OFT154" s="35"/>
      <c r="OFU154" s="35"/>
      <c r="OFV154" s="35"/>
      <c r="OFW154" s="35"/>
      <c r="OFX154" s="35"/>
      <c r="OFY154" s="35"/>
      <c r="OFZ154" s="35"/>
      <c r="OGA154" s="35"/>
      <c r="OGB154" s="35"/>
      <c r="OGC154" s="35"/>
      <c r="OGD154" s="35"/>
      <c r="OGE154" s="35"/>
      <c r="OGF154" s="35"/>
      <c r="OGG154" s="35"/>
      <c r="OGH154" s="35"/>
      <c r="OGI154" s="35"/>
      <c r="OGJ154" s="35"/>
      <c r="OGK154" s="35"/>
      <c r="OGL154" s="35"/>
      <c r="OGM154" s="35"/>
      <c r="OGN154" s="35"/>
      <c r="OGO154" s="35"/>
      <c r="OGP154" s="35"/>
      <c r="OGQ154" s="35"/>
      <c r="OGR154" s="35"/>
      <c r="OGS154" s="35"/>
      <c r="OGT154" s="35"/>
      <c r="OGU154" s="35"/>
      <c r="OGV154" s="35"/>
      <c r="OGW154" s="35"/>
      <c r="OGX154" s="35"/>
      <c r="OGY154" s="35"/>
      <c r="OGZ154" s="35"/>
      <c r="OHA154" s="35"/>
      <c r="OHB154" s="35"/>
      <c r="OHC154" s="35"/>
      <c r="OHD154" s="35"/>
      <c r="OHE154" s="35"/>
      <c r="OHF154" s="35"/>
      <c r="OHG154" s="35"/>
      <c r="OHH154" s="35"/>
      <c r="OHI154" s="35"/>
      <c r="OHJ154" s="35"/>
      <c r="OHK154" s="35"/>
      <c r="OHL154" s="35"/>
      <c r="OHM154" s="35"/>
      <c r="OHN154" s="35"/>
      <c r="OHO154" s="35"/>
      <c r="OHP154" s="35"/>
      <c r="OHQ154" s="35"/>
      <c r="OHR154" s="35"/>
      <c r="OHS154" s="35"/>
      <c r="OHT154" s="35"/>
      <c r="OHU154" s="35"/>
      <c r="OHV154" s="35"/>
      <c r="OHW154" s="35"/>
      <c r="OHX154" s="35"/>
      <c r="OHY154" s="35"/>
      <c r="OHZ154" s="35"/>
      <c r="OIA154" s="35"/>
      <c r="OIB154" s="35"/>
      <c r="OIC154" s="35"/>
      <c r="OID154" s="35"/>
      <c r="OIE154" s="35"/>
      <c r="OIF154" s="35"/>
      <c r="OIG154" s="35"/>
      <c r="OIH154" s="35"/>
      <c r="OII154" s="35"/>
      <c r="OIJ154" s="35"/>
      <c r="OIK154" s="35"/>
      <c r="OIL154" s="35"/>
      <c r="OIM154" s="35"/>
      <c r="OIN154" s="35"/>
      <c r="OIO154" s="35"/>
      <c r="OIP154" s="35"/>
      <c r="OIQ154" s="35"/>
      <c r="OIR154" s="35"/>
      <c r="OIS154" s="35"/>
      <c r="OIT154" s="35"/>
      <c r="OIU154" s="35"/>
      <c r="OIV154" s="35"/>
      <c r="OIW154" s="35"/>
      <c r="OIX154" s="35"/>
      <c r="OIY154" s="35"/>
      <c r="OIZ154" s="35"/>
      <c r="OJA154" s="35"/>
      <c r="OJB154" s="35"/>
      <c r="OJC154" s="35"/>
      <c r="OJD154" s="35"/>
      <c r="OJE154" s="35"/>
      <c r="OJF154" s="35"/>
      <c r="OJG154" s="35"/>
      <c r="OJH154" s="35"/>
      <c r="OJI154" s="35"/>
      <c r="OJJ154" s="35"/>
      <c r="OJK154" s="35"/>
      <c r="OJL154" s="35"/>
      <c r="OJM154" s="35"/>
      <c r="OJN154" s="35"/>
      <c r="OJO154" s="35"/>
      <c r="OJP154" s="35"/>
      <c r="OJQ154" s="35"/>
      <c r="OJR154" s="35"/>
      <c r="OJS154" s="35"/>
      <c r="OJT154" s="35"/>
      <c r="OJU154" s="35"/>
      <c r="OJV154" s="35"/>
      <c r="OJW154" s="35"/>
      <c r="OJX154" s="35"/>
      <c r="OJY154" s="35"/>
      <c r="OJZ154" s="35"/>
      <c r="OKA154" s="35"/>
      <c r="OKB154" s="35"/>
      <c r="OKC154" s="35"/>
      <c r="OKD154" s="35"/>
      <c r="OKE154" s="35"/>
      <c r="OKF154" s="35"/>
      <c r="OKG154" s="35"/>
      <c r="OKH154" s="35"/>
      <c r="OKI154" s="35"/>
      <c r="OKJ154" s="35"/>
      <c r="OKK154" s="35"/>
      <c r="OKL154" s="35"/>
      <c r="OKM154" s="35"/>
      <c r="OKN154" s="35"/>
      <c r="OKO154" s="35"/>
      <c r="OKP154" s="35"/>
      <c r="OKQ154" s="35"/>
      <c r="OKR154" s="35"/>
      <c r="OKS154" s="35"/>
      <c r="OKT154" s="35"/>
      <c r="OKU154" s="35"/>
      <c r="OKV154" s="35"/>
      <c r="OKW154" s="35"/>
      <c r="OKX154" s="35"/>
      <c r="OKY154" s="35"/>
      <c r="OKZ154" s="35"/>
      <c r="OLA154" s="35"/>
      <c r="OLB154" s="35"/>
      <c r="OLC154" s="35"/>
      <c r="OLD154" s="35"/>
      <c r="OLE154" s="35"/>
      <c r="OLF154" s="35"/>
      <c r="OLG154" s="35"/>
      <c r="OLH154" s="35"/>
      <c r="OLI154" s="35"/>
      <c r="OLJ154" s="35"/>
      <c r="OLK154" s="35"/>
      <c r="OLL154" s="35"/>
      <c r="OLM154" s="35"/>
      <c r="OLN154" s="35"/>
      <c r="OLU154" s="35"/>
      <c r="OLV154" s="35"/>
      <c r="OLW154" s="35"/>
      <c r="OLX154" s="35"/>
      <c r="OLY154" s="35"/>
      <c r="OLZ154" s="35"/>
      <c r="OMA154" s="35"/>
      <c r="OMB154" s="35"/>
      <c r="OMC154" s="35"/>
      <c r="OMD154" s="35"/>
      <c r="OME154" s="35"/>
      <c r="OMF154" s="35"/>
      <c r="OMG154" s="35"/>
      <c r="OMH154" s="35"/>
      <c r="OMI154" s="35"/>
      <c r="OMJ154" s="35"/>
      <c r="OMK154" s="35"/>
      <c r="OML154" s="35"/>
      <c r="OMM154" s="35"/>
      <c r="OMN154" s="35"/>
      <c r="OMO154" s="35"/>
      <c r="OMP154" s="35"/>
      <c r="OMQ154" s="35"/>
      <c r="OMR154" s="35"/>
      <c r="OMS154" s="35"/>
      <c r="OMT154" s="35"/>
      <c r="OMU154" s="35"/>
      <c r="OMV154" s="35"/>
      <c r="OMW154" s="35"/>
      <c r="OMX154" s="35"/>
      <c r="OMY154" s="35"/>
      <c r="OMZ154" s="35"/>
      <c r="ONA154" s="35"/>
      <c r="ONB154" s="35"/>
      <c r="ONC154" s="35"/>
      <c r="OND154" s="35"/>
      <c r="ONE154" s="35"/>
      <c r="ONF154" s="35"/>
      <c r="ONG154" s="35"/>
      <c r="ONH154" s="35"/>
      <c r="ONI154" s="35"/>
      <c r="ONJ154" s="35"/>
      <c r="ONK154" s="35"/>
      <c r="ONL154" s="35"/>
      <c r="ONM154" s="35"/>
      <c r="ONN154" s="35"/>
      <c r="ONO154" s="35"/>
      <c r="ONP154" s="35"/>
      <c r="ONQ154" s="35"/>
      <c r="ONR154" s="35"/>
      <c r="ONS154" s="35"/>
      <c r="ONT154" s="35"/>
      <c r="ONU154" s="35"/>
      <c r="ONV154" s="35"/>
      <c r="ONW154" s="35"/>
      <c r="ONX154" s="35"/>
      <c r="ONY154" s="35"/>
      <c r="ONZ154" s="35"/>
      <c r="OOA154" s="35"/>
      <c r="OOB154" s="35"/>
      <c r="OOC154" s="35"/>
      <c r="OOD154" s="35"/>
      <c r="OOE154" s="35"/>
      <c r="OOF154" s="35"/>
      <c r="OOG154" s="35"/>
      <c r="OOH154" s="35"/>
      <c r="OOI154" s="35"/>
      <c r="OOJ154" s="35"/>
      <c r="OOK154" s="35"/>
      <c r="OOL154" s="35"/>
      <c r="OOM154" s="35"/>
      <c r="OON154" s="35"/>
      <c r="OOO154" s="35"/>
      <c r="OOP154" s="35"/>
      <c r="OOQ154" s="35"/>
      <c r="OOR154" s="35"/>
      <c r="OOS154" s="35"/>
      <c r="OOT154" s="35"/>
      <c r="OOU154" s="35"/>
      <c r="OOV154" s="35"/>
      <c r="OOW154" s="35"/>
      <c r="OOX154" s="35"/>
      <c r="OOY154" s="35"/>
      <c r="OOZ154" s="35"/>
      <c r="OPA154" s="35"/>
      <c r="OPB154" s="35"/>
      <c r="OPC154" s="35"/>
      <c r="OPD154" s="35"/>
      <c r="OPE154" s="35"/>
      <c r="OPF154" s="35"/>
      <c r="OPG154" s="35"/>
      <c r="OPH154" s="35"/>
      <c r="OPI154" s="35"/>
      <c r="OPJ154" s="35"/>
      <c r="OPK154" s="35"/>
      <c r="OPL154" s="35"/>
      <c r="OPM154" s="35"/>
      <c r="OPN154" s="35"/>
      <c r="OPO154" s="35"/>
      <c r="OPP154" s="35"/>
      <c r="OPQ154" s="35"/>
      <c r="OPR154" s="35"/>
      <c r="OPS154" s="35"/>
      <c r="OPT154" s="35"/>
      <c r="OPU154" s="35"/>
      <c r="OPV154" s="35"/>
      <c r="OPW154" s="35"/>
      <c r="OPX154" s="35"/>
      <c r="OPY154" s="35"/>
      <c r="OPZ154" s="35"/>
      <c r="OQA154" s="35"/>
      <c r="OQB154" s="35"/>
      <c r="OQC154" s="35"/>
      <c r="OQD154" s="35"/>
      <c r="OQE154" s="35"/>
      <c r="OQF154" s="35"/>
      <c r="OQG154" s="35"/>
      <c r="OQH154" s="35"/>
      <c r="OQI154" s="35"/>
      <c r="OQJ154" s="35"/>
      <c r="OQK154" s="35"/>
      <c r="OQL154" s="35"/>
      <c r="OQM154" s="35"/>
      <c r="OQN154" s="35"/>
      <c r="OQO154" s="35"/>
      <c r="OQP154" s="35"/>
      <c r="OQQ154" s="35"/>
      <c r="OQR154" s="35"/>
      <c r="OQS154" s="35"/>
      <c r="OQT154" s="35"/>
      <c r="OQU154" s="35"/>
      <c r="OQV154" s="35"/>
      <c r="OQW154" s="35"/>
      <c r="OQX154" s="35"/>
      <c r="OQY154" s="35"/>
      <c r="OQZ154" s="35"/>
      <c r="ORA154" s="35"/>
      <c r="ORB154" s="35"/>
      <c r="ORC154" s="35"/>
      <c r="ORD154" s="35"/>
      <c r="ORE154" s="35"/>
      <c r="ORF154" s="35"/>
      <c r="ORG154" s="35"/>
      <c r="ORH154" s="35"/>
      <c r="ORI154" s="35"/>
      <c r="ORJ154" s="35"/>
      <c r="ORK154" s="35"/>
      <c r="ORL154" s="35"/>
      <c r="ORM154" s="35"/>
      <c r="ORN154" s="35"/>
      <c r="ORO154" s="35"/>
      <c r="ORP154" s="35"/>
      <c r="ORQ154" s="35"/>
      <c r="ORR154" s="35"/>
      <c r="ORS154" s="35"/>
      <c r="ORT154" s="35"/>
      <c r="ORU154" s="35"/>
      <c r="ORV154" s="35"/>
      <c r="ORW154" s="35"/>
      <c r="ORX154" s="35"/>
      <c r="ORY154" s="35"/>
      <c r="ORZ154" s="35"/>
      <c r="OSA154" s="35"/>
      <c r="OSB154" s="35"/>
      <c r="OSC154" s="35"/>
      <c r="OSD154" s="35"/>
      <c r="OSE154" s="35"/>
      <c r="OSF154" s="35"/>
      <c r="OSG154" s="35"/>
      <c r="OSH154" s="35"/>
      <c r="OSI154" s="35"/>
      <c r="OSJ154" s="35"/>
      <c r="OSK154" s="35"/>
      <c r="OSL154" s="35"/>
      <c r="OSM154" s="35"/>
      <c r="OSN154" s="35"/>
      <c r="OSO154" s="35"/>
      <c r="OSP154" s="35"/>
      <c r="OSQ154" s="35"/>
      <c r="OSR154" s="35"/>
      <c r="OSS154" s="35"/>
      <c r="OST154" s="35"/>
      <c r="OSU154" s="35"/>
      <c r="OSV154" s="35"/>
      <c r="OSW154" s="35"/>
      <c r="OSX154" s="35"/>
      <c r="OSY154" s="35"/>
      <c r="OSZ154" s="35"/>
      <c r="OTA154" s="35"/>
      <c r="OTB154" s="35"/>
      <c r="OTC154" s="35"/>
      <c r="OTD154" s="35"/>
      <c r="OTE154" s="35"/>
      <c r="OTF154" s="35"/>
      <c r="OTG154" s="35"/>
      <c r="OTH154" s="35"/>
      <c r="OTI154" s="35"/>
      <c r="OTJ154" s="35"/>
      <c r="OTK154" s="35"/>
      <c r="OTL154" s="35"/>
      <c r="OTM154" s="35"/>
      <c r="OTN154" s="35"/>
      <c r="OTO154" s="35"/>
      <c r="OTP154" s="35"/>
      <c r="OTQ154" s="35"/>
      <c r="OTR154" s="35"/>
      <c r="OTS154" s="35"/>
      <c r="OTT154" s="35"/>
      <c r="OTU154" s="35"/>
      <c r="OTV154" s="35"/>
      <c r="OTW154" s="35"/>
      <c r="OTX154" s="35"/>
      <c r="OTY154" s="35"/>
      <c r="OTZ154" s="35"/>
      <c r="OUA154" s="35"/>
      <c r="OUB154" s="35"/>
      <c r="OUC154" s="35"/>
      <c r="OUD154" s="35"/>
      <c r="OUE154" s="35"/>
      <c r="OUF154" s="35"/>
      <c r="OUG154" s="35"/>
      <c r="OUH154" s="35"/>
      <c r="OUI154" s="35"/>
      <c r="OUJ154" s="35"/>
      <c r="OUK154" s="35"/>
      <c r="OUL154" s="35"/>
      <c r="OUM154" s="35"/>
      <c r="OUN154" s="35"/>
      <c r="OUO154" s="35"/>
      <c r="OUP154" s="35"/>
      <c r="OUQ154" s="35"/>
      <c r="OUR154" s="35"/>
      <c r="OUS154" s="35"/>
      <c r="OUT154" s="35"/>
      <c r="OUU154" s="35"/>
      <c r="OUV154" s="35"/>
      <c r="OUW154" s="35"/>
      <c r="OUX154" s="35"/>
      <c r="OUY154" s="35"/>
      <c r="OUZ154" s="35"/>
      <c r="OVA154" s="35"/>
      <c r="OVB154" s="35"/>
      <c r="OVC154" s="35"/>
      <c r="OVD154" s="35"/>
      <c r="OVE154" s="35"/>
      <c r="OVF154" s="35"/>
      <c r="OVG154" s="35"/>
      <c r="OVH154" s="35"/>
      <c r="OVI154" s="35"/>
      <c r="OVJ154" s="35"/>
      <c r="OVQ154" s="35"/>
      <c r="OVR154" s="35"/>
      <c r="OVS154" s="35"/>
      <c r="OVT154" s="35"/>
      <c r="OVU154" s="35"/>
      <c r="OVV154" s="35"/>
      <c r="OVW154" s="35"/>
      <c r="OVX154" s="35"/>
      <c r="OVY154" s="35"/>
      <c r="OVZ154" s="35"/>
      <c r="OWA154" s="35"/>
      <c r="OWB154" s="35"/>
      <c r="OWC154" s="35"/>
      <c r="OWD154" s="35"/>
      <c r="OWE154" s="35"/>
      <c r="OWF154" s="35"/>
      <c r="OWG154" s="35"/>
      <c r="OWH154" s="35"/>
      <c r="OWI154" s="35"/>
      <c r="OWJ154" s="35"/>
      <c r="OWK154" s="35"/>
      <c r="OWL154" s="35"/>
      <c r="OWM154" s="35"/>
      <c r="OWN154" s="35"/>
      <c r="OWO154" s="35"/>
      <c r="OWP154" s="35"/>
      <c r="OWQ154" s="35"/>
      <c r="OWR154" s="35"/>
      <c r="OWS154" s="35"/>
      <c r="OWT154" s="35"/>
      <c r="OWU154" s="35"/>
      <c r="OWV154" s="35"/>
      <c r="OWW154" s="35"/>
      <c r="OWX154" s="35"/>
      <c r="OWY154" s="35"/>
      <c r="OWZ154" s="35"/>
      <c r="OXA154" s="35"/>
      <c r="OXB154" s="35"/>
      <c r="OXC154" s="35"/>
      <c r="OXD154" s="35"/>
      <c r="OXE154" s="35"/>
      <c r="OXF154" s="35"/>
      <c r="OXG154" s="35"/>
      <c r="OXH154" s="35"/>
      <c r="OXI154" s="35"/>
      <c r="OXJ154" s="35"/>
      <c r="OXK154" s="35"/>
      <c r="OXL154" s="35"/>
      <c r="OXM154" s="35"/>
      <c r="OXN154" s="35"/>
      <c r="OXO154" s="35"/>
      <c r="OXP154" s="35"/>
      <c r="OXQ154" s="35"/>
      <c r="OXR154" s="35"/>
      <c r="OXS154" s="35"/>
      <c r="OXT154" s="35"/>
      <c r="OXU154" s="35"/>
      <c r="OXV154" s="35"/>
      <c r="OXW154" s="35"/>
      <c r="OXX154" s="35"/>
      <c r="OXY154" s="35"/>
      <c r="OXZ154" s="35"/>
      <c r="OYA154" s="35"/>
      <c r="OYB154" s="35"/>
      <c r="OYC154" s="35"/>
      <c r="OYD154" s="35"/>
      <c r="OYE154" s="35"/>
      <c r="OYF154" s="35"/>
      <c r="OYG154" s="35"/>
      <c r="OYH154" s="35"/>
      <c r="OYI154" s="35"/>
      <c r="OYJ154" s="35"/>
      <c r="OYK154" s="35"/>
      <c r="OYL154" s="35"/>
      <c r="OYM154" s="35"/>
      <c r="OYN154" s="35"/>
      <c r="OYO154" s="35"/>
      <c r="OYP154" s="35"/>
      <c r="OYQ154" s="35"/>
      <c r="OYR154" s="35"/>
      <c r="OYS154" s="35"/>
      <c r="OYT154" s="35"/>
      <c r="OYU154" s="35"/>
      <c r="OYV154" s="35"/>
      <c r="OYW154" s="35"/>
      <c r="OYX154" s="35"/>
      <c r="OYY154" s="35"/>
      <c r="OYZ154" s="35"/>
      <c r="OZA154" s="35"/>
      <c r="OZB154" s="35"/>
      <c r="OZC154" s="35"/>
      <c r="OZD154" s="35"/>
      <c r="OZE154" s="35"/>
      <c r="OZF154" s="35"/>
      <c r="OZG154" s="35"/>
      <c r="OZH154" s="35"/>
      <c r="OZI154" s="35"/>
      <c r="OZJ154" s="35"/>
      <c r="OZK154" s="35"/>
      <c r="OZL154" s="35"/>
      <c r="OZM154" s="35"/>
      <c r="OZN154" s="35"/>
      <c r="OZO154" s="35"/>
      <c r="OZP154" s="35"/>
      <c r="OZQ154" s="35"/>
      <c r="OZR154" s="35"/>
      <c r="OZS154" s="35"/>
      <c r="OZT154" s="35"/>
      <c r="OZU154" s="35"/>
      <c r="OZV154" s="35"/>
      <c r="OZW154" s="35"/>
      <c r="OZX154" s="35"/>
      <c r="OZY154" s="35"/>
      <c r="OZZ154" s="35"/>
      <c r="PAA154" s="35"/>
      <c r="PAB154" s="35"/>
      <c r="PAC154" s="35"/>
      <c r="PAD154" s="35"/>
      <c r="PAE154" s="35"/>
      <c r="PAF154" s="35"/>
      <c r="PAG154" s="35"/>
      <c r="PAH154" s="35"/>
      <c r="PAI154" s="35"/>
      <c r="PAJ154" s="35"/>
      <c r="PAK154" s="35"/>
      <c r="PAL154" s="35"/>
      <c r="PAM154" s="35"/>
      <c r="PAN154" s="35"/>
      <c r="PAO154" s="35"/>
      <c r="PAP154" s="35"/>
      <c r="PAQ154" s="35"/>
      <c r="PAR154" s="35"/>
      <c r="PAS154" s="35"/>
      <c r="PAT154" s="35"/>
      <c r="PAU154" s="35"/>
      <c r="PAV154" s="35"/>
      <c r="PAW154" s="35"/>
      <c r="PAX154" s="35"/>
      <c r="PAY154" s="35"/>
      <c r="PAZ154" s="35"/>
      <c r="PBA154" s="35"/>
      <c r="PBB154" s="35"/>
      <c r="PBC154" s="35"/>
      <c r="PBD154" s="35"/>
      <c r="PBE154" s="35"/>
      <c r="PBF154" s="35"/>
      <c r="PBG154" s="35"/>
      <c r="PBH154" s="35"/>
      <c r="PBI154" s="35"/>
      <c r="PBJ154" s="35"/>
      <c r="PBK154" s="35"/>
      <c r="PBL154" s="35"/>
      <c r="PBM154" s="35"/>
      <c r="PBN154" s="35"/>
      <c r="PBO154" s="35"/>
      <c r="PBP154" s="35"/>
      <c r="PBQ154" s="35"/>
      <c r="PBR154" s="35"/>
      <c r="PBS154" s="35"/>
      <c r="PBT154" s="35"/>
      <c r="PBU154" s="35"/>
      <c r="PBV154" s="35"/>
      <c r="PBW154" s="35"/>
      <c r="PBX154" s="35"/>
      <c r="PBY154" s="35"/>
      <c r="PBZ154" s="35"/>
      <c r="PCA154" s="35"/>
      <c r="PCB154" s="35"/>
      <c r="PCC154" s="35"/>
      <c r="PCD154" s="35"/>
      <c r="PCE154" s="35"/>
      <c r="PCF154" s="35"/>
      <c r="PCG154" s="35"/>
      <c r="PCH154" s="35"/>
      <c r="PCI154" s="35"/>
      <c r="PCJ154" s="35"/>
      <c r="PCK154" s="35"/>
      <c r="PCL154" s="35"/>
      <c r="PCM154" s="35"/>
      <c r="PCN154" s="35"/>
      <c r="PCO154" s="35"/>
      <c r="PCP154" s="35"/>
      <c r="PCQ154" s="35"/>
      <c r="PCR154" s="35"/>
      <c r="PCS154" s="35"/>
      <c r="PCT154" s="35"/>
      <c r="PCU154" s="35"/>
      <c r="PCV154" s="35"/>
      <c r="PCW154" s="35"/>
      <c r="PCX154" s="35"/>
      <c r="PCY154" s="35"/>
      <c r="PCZ154" s="35"/>
      <c r="PDA154" s="35"/>
      <c r="PDB154" s="35"/>
      <c r="PDC154" s="35"/>
      <c r="PDD154" s="35"/>
      <c r="PDE154" s="35"/>
      <c r="PDF154" s="35"/>
      <c r="PDG154" s="35"/>
      <c r="PDH154" s="35"/>
      <c r="PDI154" s="35"/>
      <c r="PDJ154" s="35"/>
      <c r="PDK154" s="35"/>
      <c r="PDL154" s="35"/>
      <c r="PDM154" s="35"/>
      <c r="PDN154" s="35"/>
      <c r="PDO154" s="35"/>
      <c r="PDP154" s="35"/>
      <c r="PDQ154" s="35"/>
      <c r="PDR154" s="35"/>
      <c r="PDS154" s="35"/>
      <c r="PDT154" s="35"/>
      <c r="PDU154" s="35"/>
      <c r="PDV154" s="35"/>
      <c r="PDW154" s="35"/>
      <c r="PDX154" s="35"/>
      <c r="PDY154" s="35"/>
      <c r="PDZ154" s="35"/>
      <c r="PEA154" s="35"/>
      <c r="PEB154" s="35"/>
      <c r="PEC154" s="35"/>
      <c r="PED154" s="35"/>
      <c r="PEE154" s="35"/>
      <c r="PEF154" s="35"/>
      <c r="PEG154" s="35"/>
      <c r="PEH154" s="35"/>
      <c r="PEI154" s="35"/>
      <c r="PEJ154" s="35"/>
      <c r="PEK154" s="35"/>
      <c r="PEL154" s="35"/>
      <c r="PEM154" s="35"/>
      <c r="PEN154" s="35"/>
      <c r="PEO154" s="35"/>
      <c r="PEP154" s="35"/>
      <c r="PEQ154" s="35"/>
      <c r="PER154" s="35"/>
      <c r="PES154" s="35"/>
      <c r="PET154" s="35"/>
      <c r="PEU154" s="35"/>
      <c r="PEV154" s="35"/>
      <c r="PEW154" s="35"/>
      <c r="PEX154" s="35"/>
      <c r="PEY154" s="35"/>
      <c r="PEZ154" s="35"/>
      <c r="PFA154" s="35"/>
      <c r="PFB154" s="35"/>
      <c r="PFC154" s="35"/>
      <c r="PFD154" s="35"/>
      <c r="PFE154" s="35"/>
      <c r="PFF154" s="35"/>
      <c r="PFM154" s="35"/>
      <c r="PFN154" s="35"/>
      <c r="PFO154" s="35"/>
      <c r="PFP154" s="35"/>
      <c r="PFQ154" s="35"/>
      <c r="PFR154" s="35"/>
      <c r="PFS154" s="35"/>
      <c r="PFT154" s="35"/>
      <c r="PFU154" s="35"/>
      <c r="PFV154" s="35"/>
      <c r="PFW154" s="35"/>
      <c r="PFX154" s="35"/>
      <c r="PFY154" s="35"/>
      <c r="PFZ154" s="35"/>
      <c r="PGA154" s="35"/>
      <c r="PGB154" s="35"/>
      <c r="PGC154" s="35"/>
      <c r="PGD154" s="35"/>
      <c r="PGE154" s="35"/>
      <c r="PGF154" s="35"/>
      <c r="PGG154" s="35"/>
      <c r="PGH154" s="35"/>
      <c r="PGI154" s="35"/>
      <c r="PGJ154" s="35"/>
      <c r="PGK154" s="35"/>
      <c r="PGL154" s="35"/>
      <c r="PGM154" s="35"/>
      <c r="PGN154" s="35"/>
      <c r="PGO154" s="35"/>
      <c r="PGP154" s="35"/>
      <c r="PGQ154" s="35"/>
      <c r="PGR154" s="35"/>
      <c r="PGS154" s="35"/>
      <c r="PGT154" s="35"/>
      <c r="PGU154" s="35"/>
      <c r="PGV154" s="35"/>
      <c r="PGW154" s="35"/>
      <c r="PGX154" s="35"/>
      <c r="PGY154" s="35"/>
      <c r="PGZ154" s="35"/>
      <c r="PHA154" s="35"/>
      <c r="PHB154" s="35"/>
      <c r="PHC154" s="35"/>
      <c r="PHD154" s="35"/>
      <c r="PHE154" s="35"/>
      <c r="PHF154" s="35"/>
      <c r="PHG154" s="35"/>
      <c r="PHH154" s="35"/>
      <c r="PHI154" s="35"/>
      <c r="PHJ154" s="35"/>
      <c r="PHK154" s="35"/>
      <c r="PHL154" s="35"/>
      <c r="PHM154" s="35"/>
      <c r="PHN154" s="35"/>
      <c r="PHO154" s="35"/>
      <c r="PHP154" s="35"/>
      <c r="PHQ154" s="35"/>
      <c r="PHR154" s="35"/>
      <c r="PHS154" s="35"/>
      <c r="PHT154" s="35"/>
      <c r="PHU154" s="35"/>
      <c r="PHV154" s="35"/>
      <c r="PHW154" s="35"/>
      <c r="PHX154" s="35"/>
      <c r="PHY154" s="35"/>
      <c r="PHZ154" s="35"/>
      <c r="PIA154" s="35"/>
      <c r="PIB154" s="35"/>
      <c r="PIC154" s="35"/>
      <c r="PID154" s="35"/>
      <c r="PIE154" s="35"/>
      <c r="PIF154" s="35"/>
      <c r="PIG154" s="35"/>
      <c r="PIH154" s="35"/>
      <c r="PII154" s="35"/>
      <c r="PIJ154" s="35"/>
      <c r="PIK154" s="35"/>
      <c r="PIL154" s="35"/>
      <c r="PIM154" s="35"/>
      <c r="PIN154" s="35"/>
      <c r="PIO154" s="35"/>
      <c r="PIP154" s="35"/>
      <c r="PIQ154" s="35"/>
      <c r="PIR154" s="35"/>
      <c r="PIS154" s="35"/>
      <c r="PIT154" s="35"/>
      <c r="PIU154" s="35"/>
      <c r="PIV154" s="35"/>
      <c r="PIW154" s="35"/>
      <c r="PIX154" s="35"/>
      <c r="PIY154" s="35"/>
      <c r="PIZ154" s="35"/>
      <c r="PJA154" s="35"/>
      <c r="PJB154" s="35"/>
      <c r="PJC154" s="35"/>
      <c r="PJD154" s="35"/>
      <c r="PJE154" s="35"/>
      <c r="PJF154" s="35"/>
      <c r="PJG154" s="35"/>
      <c r="PJH154" s="35"/>
      <c r="PJI154" s="35"/>
      <c r="PJJ154" s="35"/>
      <c r="PJK154" s="35"/>
      <c r="PJL154" s="35"/>
      <c r="PJM154" s="35"/>
      <c r="PJN154" s="35"/>
      <c r="PJO154" s="35"/>
      <c r="PJP154" s="35"/>
      <c r="PJQ154" s="35"/>
      <c r="PJR154" s="35"/>
      <c r="PJS154" s="35"/>
      <c r="PJT154" s="35"/>
      <c r="PJU154" s="35"/>
      <c r="PJV154" s="35"/>
      <c r="PJW154" s="35"/>
      <c r="PJX154" s="35"/>
      <c r="PJY154" s="35"/>
      <c r="PJZ154" s="35"/>
      <c r="PKA154" s="35"/>
      <c r="PKB154" s="35"/>
      <c r="PKC154" s="35"/>
      <c r="PKD154" s="35"/>
      <c r="PKE154" s="35"/>
      <c r="PKF154" s="35"/>
      <c r="PKG154" s="35"/>
      <c r="PKH154" s="35"/>
      <c r="PKI154" s="35"/>
      <c r="PKJ154" s="35"/>
      <c r="PKK154" s="35"/>
      <c r="PKL154" s="35"/>
      <c r="PKM154" s="35"/>
      <c r="PKN154" s="35"/>
      <c r="PKO154" s="35"/>
      <c r="PKP154" s="35"/>
      <c r="PKQ154" s="35"/>
      <c r="PKR154" s="35"/>
      <c r="PKS154" s="35"/>
      <c r="PKT154" s="35"/>
      <c r="PKU154" s="35"/>
      <c r="PKV154" s="35"/>
      <c r="PKW154" s="35"/>
      <c r="PKX154" s="35"/>
      <c r="PKY154" s="35"/>
      <c r="PKZ154" s="35"/>
      <c r="PLA154" s="35"/>
      <c r="PLB154" s="35"/>
      <c r="PLC154" s="35"/>
      <c r="PLD154" s="35"/>
      <c r="PLE154" s="35"/>
      <c r="PLF154" s="35"/>
      <c r="PLG154" s="35"/>
      <c r="PLH154" s="35"/>
      <c r="PLI154" s="35"/>
      <c r="PLJ154" s="35"/>
      <c r="PLK154" s="35"/>
      <c r="PLL154" s="35"/>
      <c r="PLM154" s="35"/>
      <c r="PLN154" s="35"/>
      <c r="PLO154" s="35"/>
      <c r="PLP154" s="35"/>
      <c r="PLQ154" s="35"/>
      <c r="PLR154" s="35"/>
      <c r="PLS154" s="35"/>
      <c r="PLT154" s="35"/>
      <c r="PLU154" s="35"/>
      <c r="PLV154" s="35"/>
      <c r="PLW154" s="35"/>
      <c r="PLX154" s="35"/>
      <c r="PLY154" s="35"/>
      <c r="PLZ154" s="35"/>
      <c r="PMA154" s="35"/>
      <c r="PMB154" s="35"/>
      <c r="PMC154" s="35"/>
      <c r="PMD154" s="35"/>
      <c r="PME154" s="35"/>
      <c r="PMF154" s="35"/>
      <c r="PMG154" s="35"/>
      <c r="PMH154" s="35"/>
      <c r="PMI154" s="35"/>
      <c r="PMJ154" s="35"/>
      <c r="PMK154" s="35"/>
      <c r="PML154" s="35"/>
      <c r="PMM154" s="35"/>
      <c r="PMN154" s="35"/>
      <c r="PMO154" s="35"/>
      <c r="PMP154" s="35"/>
      <c r="PMQ154" s="35"/>
      <c r="PMR154" s="35"/>
      <c r="PMS154" s="35"/>
      <c r="PMT154" s="35"/>
      <c r="PMU154" s="35"/>
      <c r="PMV154" s="35"/>
      <c r="PMW154" s="35"/>
      <c r="PMX154" s="35"/>
      <c r="PMY154" s="35"/>
      <c r="PMZ154" s="35"/>
      <c r="PNA154" s="35"/>
      <c r="PNB154" s="35"/>
      <c r="PNC154" s="35"/>
      <c r="PND154" s="35"/>
      <c r="PNE154" s="35"/>
      <c r="PNF154" s="35"/>
      <c r="PNG154" s="35"/>
      <c r="PNH154" s="35"/>
      <c r="PNI154" s="35"/>
      <c r="PNJ154" s="35"/>
      <c r="PNK154" s="35"/>
      <c r="PNL154" s="35"/>
      <c r="PNM154" s="35"/>
      <c r="PNN154" s="35"/>
      <c r="PNO154" s="35"/>
      <c r="PNP154" s="35"/>
      <c r="PNQ154" s="35"/>
      <c r="PNR154" s="35"/>
      <c r="PNS154" s="35"/>
      <c r="PNT154" s="35"/>
      <c r="PNU154" s="35"/>
      <c r="PNV154" s="35"/>
      <c r="PNW154" s="35"/>
      <c r="PNX154" s="35"/>
      <c r="PNY154" s="35"/>
      <c r="PNZ154" s="35"/>
      <c r="POA154" s="35"/>
      <c r="POB154" s="35"/>
      <c r="POC154" s="35"/>
      <c r="POD154" s="35"/>
      <c r="POE154" s="35"/>
      <c r="POF154" s="35"/>
      <c r="POG154" s="35"/>
      <c r="POH154" s="35"/>
      <c r="POI154" s="35"/>
      <c r="POJ154" s="35"/>
      <c r="POK154" s="35"/>
      <c r="POL154" s="35"/>
      <c r="POM154" s="35"/>
      <c r="PON154" s="35"/>
      <c r="POO154" s="35"/>
      <c r="POP154" s="35"/>
      <c r="POQ154" s="35"/>
      <c r="POR154" s="35"/>
      <c r="POS154" s="35"/>
      <c r="POT154" s="35"/>
      <c r="POU154" s="35"/>
      <c r="POV154" s="35"/>
      <c r="POW154" s="35"/>
      <c r="POX154" s="35"/>
      <c r="POY154" s="35"/>
      <c r="POZ154" s="35"/>
      <c r="PPA154" s="35"/>
      <c r="PPB154" s="35"/>
      <c r="PPI154" s="35"/>
      <c r="PPJ154" s="35"/>
      <c r="PPK154" s="35"/>
      <c r="PPL154" s="35"/>
      <c r="PPM154" s="35"/>
      <c r="PPN154" s="35"/>
      <c r="PPO154" s="35"/>
      <c r="PPP154" s="35"/>
      <c r="PPQ154" s="35"/>
      <c r="PPR154" s="35"/>
      <c r="PPS154" s="35"/>
      <c r="PPT154" s="35"/>
      <c r="PPU154" s="35"/>
      <c r="PPV154" s="35"/>
      <c r="PPW154" s="35"/>
      <c r="PPX154" s="35"/>
      <c r="PPY154" s="35"/>
      <c r="PPZ154" s="35"/>
      <c r="PQA154" s="35"/>
      <c r="PQB154" s="35"/>
      <c r="PQC154" s="35"/>
      <c r="PQD154" s="35"/>
      <c r="PQE154" s="35"/>
      <c r="PQF154" s="35"/>
      <c r="PQG154" s="35"/>
      <c r="PQH154" s="35"/>
      <c r="PQI154" s="35"/>
      <c r="PQJ154" s="35"/>
      <c r="PQK154" s="35"/>
      <c r="PQL154" s="35"/>
      <c r="PQM154" s="35"/>
      <c r="PQN154" s="35"/>
      <c r="PQO154" s="35"/>
      <c r="PQP154" s="35"/>
      <c r="PQQ154" s="35"/>
      <c r="PQR154" s="35"/>
      <c r="PQS154" s="35"/>
      <c r="PQT154" s="35"/>
      <c r="PQU154" s="35"/>
      <c r="PQV154" s="35"/>
      <c r="PQW154" s="35"/>
      <c r="PQX154" s="35"/>
      <c r="PQY154" s="35"/>
      <c r="PQZ154" s="35"/>
      <c r="PRA154" s="35"/>
      <c r="PRB154" s="35"/>
      <c r="PRC154" s="35"/>
      <c r="PRD154" s="35"/>
      <c r="PRE154" s="35"/>
      <c r="PRF154" s="35"/>
      <c r="PRG154" s="35"/>
      <c r="PRH154" s="35"/>
      <c r="PRI154" s="35"/>
      <c r="PRJ154" s="35"/>
      <c r="PRK154" s="35"/>
      <c r="PRL154" s="35"/>
      <c r="PRM154" s="35"/>
      <c r="PRN154" s="35"/>
      <c r="PRO154" s="35"/>
      <c r="PRP154" s="35"/>
      <c r="PRQ154" s="35"/>
      <c r="PRR154" s="35"/>
      <c r="PRS154" s="35"/>
      <c r="PRT154" s="35"/>
      <c r="PRU154" s="35"/>
      <c r="PRV154" s="35"/>
      <c r="PRW154" s="35"/>
      <c r="PRX154" s="35"/>
      <c r="PRY154" s="35"/>
      <c r="PRZ154" s="35"/>
      <c r="PSA154" s="35"/>
      <c r="PSB154" s="35"/>
      <c r="PSC154" s="35"/>
      <c r="PSD154" s="35"/>
      <c r="PSE154" s="35"/>
      <c r="PSF154" s="35"/>
      <c r="PSG154" s="35"/>
      <c r="PSH154" s="35"/>
      <c r="PSI154" s="35"/>
      <c r="PSJ154" s="35"/>
      <c r="PSK154" s="35"/>
      <c r="PSL154" s="35"/>
      <c r="PSM154" s="35"/>
      <c r="PSN154" s="35"/>
      <c r="PSO154" s="35"/>
      <c r="PSP154" s="35"/>
      <c r="PSQ154" s="35"/>
      <c r="PSR154" s="35"/>
      <c r="PSS154" s="35"/>
      <c r="PST154" s="35"/>
      <c r="PSU154" s="35"/>
      <c r="PSV154" s="35"/>
      <c r="PSW154" s="35"/>
      <c r="PSX154" s="35"/>
      <c r="PSY154" s="35"/>
      <c r="PSZ154" s="35"/>
      <c r="PTA154" s="35"/>
      <c r="PTB154" s="35"/>
      <c r="PTC154" s="35"/>
      <c r="PTD154" s="35"/>
      <c r="PTE154" s="35"/>
      <c r="PTF154" s="35"/>
      <c r="PTG154" s="35"/>
      <c r="PTH154" s="35"/>
      <c r="PTI154" s="35"/>
      <c r="PTJ154" s="35"/>
      <c r="PTK154" s="35"/>
      <c r="PTL154" s="35"/>
      <c r="PTM154" s="35"/>
      <c r="PTN154" s="35"/>
      <c r="PTO154" s="35"/>
      <c r="PTP154" s="35"/>
      <c r="PTQ154" s="35"/>
      <c r="PTR154" s="35"/>
      <c r="PTS154" s="35"/>
      <c r="PTT154" s="35"/>
      <c r="PTU154" s="35"/>
      <c r="PTV154" s="35"/>
      <c r="PTW154" s="35"/>
      <c r="PTX154" s="35"/>
      <c r="PTY154" s="35"/>
      <c r="PTZ154" s="35"/>
      <c r="PUA154" s="35"/>
      <c r="PUB154" s="35"/>
      <c r="PUC154" s="35"/>
      <c r="PUD154" s="35"/>
      <c r="PUE154" s="35"/>
      <c r="PUF154" s="35"/>
      <c r="PUG154" s="35"/>
      <c r="PUH154" s="35"/>
      <c r="PUI154" s="35"/>
      <c r="PUJ154" s="35"/>
      <c r="PUK154" s="35"/>
      <c r="PUL154" s="35"/>
      <c r="PUM154" s="35"/>
      <c r="PUN154" s="35"/>
      <c r="PUO154" s="35"/>
      <c r="PUP154" s="35"/>
      <c r="PUQ154" s="35"/>
      <c r="PUR154" s="35"/>
      <c r="PUS154" s="35"/>
      <c r="PUT154" s="35"/>
      <c r="PUU154" s="35"/>
      <c r="PUV154" s="35"/>
      <c r="PUW154" s="35"/>
      <c r="PUX154" s="35"/>
      <c r="PUY154" s="35"/>
      <c r="PUZ154" s="35"/>
      <c r="PVA154" s="35"/>
      <c r="PVB154" s="35"/>
      <c r="PVC154" s="35"/>
      <c r="PVD154" s="35"/>
      <c r="PVE154" s="35"/>
      <c r="PVF154" s="35"/>
      <c r="PVG154" s="35"/>
      <c r="PVH154" s="35"/>
      <c r="PVI154" s="35"/>
      <c r="PVJ154" s="35"/>
      <c r="PVK154" s="35"/>
      <c r="PVL154" s="35"/>
      <c r="PVM154" s="35"/>
      <c r="PVN154" s="35"/>
      <c r="PVO154" s="35"/>
      <c r="PVP154" s="35"/>
      <c r="PVQ154" s="35"/>
      <c r="PVR154" s="35"/>
      <c r="PVS154" s="35"/>
      <c r="PVT154" s="35"/>
      <c r="PVU154" s="35"/>
      <c r="PVV154" s="35"/>
      <c r="PVW154" s="35"/>
      <c r="PVX154" s="35"/>
      <c r="PVY154" s="35"/>
      <c r="PVZ154" s="35"/>
      <c r="PWA154" s="35"/>
      <c r="PWB154" s="35"/>
      <c r="PWC154" s="35"/>
      <c r="PWD154" s="35"/>
      <c r="PWE154" s="35"/>
      <c r="PWF154" s="35"/>
      <c r="PWG154" s="35"/>
      <c r="PWH154" s="35"/>
      <c r="PWI154" s="35"/>
      <c r="PWJ154" s="35"/>
      <c r="PWK154" s="35"/>
      <c r="PWL154" s="35"/>
      <c r="PWM154" s="35"/>
      <c r="PWN154" s="35"/>
      <c r="PWO154" s="35"/>
      <c r="PWP154" s="35"/>
      <c r="PWQ154" s="35"/>
      <c r="PWR154" s="35"/>
      <c r="PWS154" s="35"/>
      <c r="PWT154" s="35"/>
      <c r="PWU154" s="35"/>
      <c r="PWV154" s="35"/>
      <c r="PWW154" s="35"/>
      <c r="PWX154" s="35"/>
      <c r="PWY154" s="35"/>
      <c r="PWZ154" s="35"/>
      <c r="PXA154" s="35"/>
      <c r="PXB154" s="35"/>
      <c r="PXC154" s="35"/>
      <c r="PXD154" s="35"/>
      <c r="PXE154" s="35"/>
      <c r="PXF154" s="35"/>
      <c r="PXG154" s="35"/>
      <c r="PXH154" s="35"/>
      <c r="PXI154" s="35"/>
      <c r="PXJ154" s="35"/>
      <c r="PXK154" s="35"/>
      <c r="PXL154" s="35"/>
      <c r="PXM154" s="35"/>
      <c r="PXN154" s="35"/>
      <c r="PXO154" s="35"/>
      <c r="PXP154" s="35"/>
      <c r="PXQ154" s="35"/>
      <c r="PXR154" s="35"/>
      <c r="PXS154" s="35"/>
      <c r="PXT154" s="35"/>
      <c r="PXU154" s="35"/>
      <c r="PXV154" s="35"/>
      <c r="PXW154" s="35"/>
      <c r="PXX154" s="35"/>
      <c r="PXY154" s="35"/>
      <c r="PXZ154" s="35"/>
      <c r="PYA154" s="35"/>
      <c r="PYB154" s="35"/>
      <c r="PYC154" s="35"/>
      <c r="PYD154" s="35"/>
      <c r="PYE154" s="35"/>
      <c r="PYF154" s="35"/>
      <c r="PYG154" s="35"/>
      <c r="PYH154" s="35"/>
      <c r="PYI154" s="35"/>
      <c r="PYJ154" s="35"/>
      <c r="PYK154" s="35"/>
      <c r="PYL154" s="35"/>
      <c r="PYM154" s="35"/>
      <c r="PYN154" s="35"/>
      <c r="PYO154" s="35"/>
      <c r="PYP154" s="35"/>
      <c r="PYQ154" s="35"/>
      <c r="PYR154" s="35"/>
      <c r="PYS154" s="35"/>
      <c r="PYT154" s="35"/>
      <c r="PYU154" s="35"/>
      <c r="PYV154" s="35"/>
      <c r="PYW154" s="35"/>
      <c r="PYX154" s="35"/>
      <c r="PZE154" s="35"/>
      <c r="PZF154" s="35"/>
      <c r="PZG154" s="35"/>
      <c r="PZH154" s="35"/>
      <c r="PZI154" s="35"/>
      <c r="PZJ154" s="35"/>
      <c r="PZK154" s="35"/>
      <c r="PZL154" s="35"/>
      <c r="PZM154" s="35"/>
      <c r="PZN154" s="35"/>
      <c r="PZO154" s="35"/>
      <c r="PZP154" s="35"/>
      <c r="PZQ154" s="35"/>
      <c r="PZR154" s="35"/>
      <c r="PZS154" s="35"/>
      <c r="PZT154" s="35"/>
      <c r="PZU154" s="35"/>
      <c r="PZV154" s="35"/>
      <c r="PZW154" s="35"/>
      <c r="PZX154" s="35"/>
      <c r="PZY154" s="35"/>
      <c r="PZZ154" s="35"/>
      <c r="QAA154" s="35"/>
      <c r="QAB154" s="35"/>
      <c r="QAC154" s="35"/>
      <c r="QAD154" s="35"/>
      <c r="QAE154" s="35"/>
      <c r="QAF154" s="35"/>
      <c r="QAG154" s="35"/>
      <c r="QAH154" s="35"/>
      <c r="QAI154" s="35"/>
      <c r="QAJ154" s="35"/>
      <c r="QAK154" s="35"/>
      <c r="QAL154" s="35"/>
      <c r="QAM154" s="35"/>
      <c r="QAN154" s="35"/>
      <c r="QAO154" s="35"/>
      <c r="QAP154" s="35"/>
      <c r="QAQ154" s="35"/>
      <c r="QAR154" s="35"/>
      <c r="QAS154" s="35"/>
      <c r="QAT154" s="35"/>
      <c r="QAU154" s="35"/>
      <c r="QAV154" s="35"/>
      <c r="QAW154" s="35"/>
      <c r="QAX154" s="35"/>
      <c r="QAY154" s="35"/>
      <c r="QAZ154" s="35"/>
      <c r="QBA154" s="35"/>
      <c r="QBB154" s="35"/>
      <c r="QBC154" s="35"/>
      <c r="QBD154" s="35"/>
      <c r="QBE154" s="35"/>
      <c r="QBF154" s="35"/>
      <c r="QBG154" s="35"/>
      <c r="QBH154" s="35"/>
      <c r="QBI154" s="35"/>
      <c r="QBJ154" s="35"/>
      <c r="QBK154" s="35"/>
      <c r="QBL154" s="35"/>
      <c r="QBM154" s="35"/>
      <c r="QBN154" s="35"/>
      <c r="QBO154" s="35"/>
      <c r="QBP154" s="35"/>
      <c r="QBQ154" s="35"/>
      <c r="QBR154" s="35"/>
      <c r="QBS154" s="35"/>
      <c r="QBT154" s="35"/>
      <c r="QBU154" s="35"/>
      <c r="QBV154" s="35"/>
      <c r="QBW154" s="35"/>
      <c r="QBX154" s="35"/>
      <c r="QBY154" s="35"/>
      <c r="QBZ154" s="35"/>
      <c r="QCA154" s="35"/>
      <c r="QCB154" s="35"/>
      <c r="QCC154" s="35"/>
      <c r="QCD154" s="35"/>
      <c r="QCE154" s="35"/>
      <c r="QCF154" s="35"/>
      <c r="QCG154" s="35"/>
      <c r="QCH154" s="35"/>
      <c r="QCI154" s="35"/>
      <c r="QCJ154" s="35"/>
      <c r="QCK154" s="35"/>
      <c r="QCL154" s="35"/>
      <c r="QCM154" s="35"/>
      <c r="QCN154" s="35"/>
      <c r="QCO154" s="35"/>
      <c r="QCP154" s="35"/>
      <c r="QCQ154" s="35"/>
      <c r="QCR154" s="35"/>
      <c r="QCS154" s="35"/>
      <c r="QCT154" s="35"/>
      <c r="QCU154" s="35"/>
      <c r="QCV154" s="35"/>
      <c r="QCW154" s="35"/>
      <c r="QCX154" s="35"/>
      <c r="QCY154" s="35"/>
      <c r="QCZ154" s="35"/>
      <c r="QDA154" s="35"/>
      <c r="QDB154" s="35"/>
      <c r="QDC154" s="35"/>
      <c r="QDD154" s="35"/>
      <c r="QDE154" s="35"/>
      <c r="QDF154" s="35"/>
      <c r="QDG154" s="35"/>
      <c r="QDH154" s="35"/>
      <c r="QDI154" s="35"/>
      <c r="QDJ154" s="35"/>
      <c r="QDK154" s="35"/>
      <c r="QDL154" s="35"/>
      <c r="QDM154" s="35"/>
      <c r="QDN154" s="35"/>
      <c r="QDO154" s="35"/>
      <c r="QDP154" s="35"/>
      <c r="QDQ154" s="35"/>
      <c r="QDR154" s="35"/>
      <c r="QDS154" s="35"/>
      <c r="QDT154" s="35"/>
      <c r="QDU154" s="35"/>
      <c r="QDV154" s="35"/>
      <c r="QDW154" s="35"/>
      <c r="QDX154" s="35"/>
      <c r="QDY154" s="35"/>
      <c r="QDZ154" s="35"/>
      <c r="QEA154" s="35"/>
      <c r="QEB154" s="35"/>
      <c r="QEC154" s="35"/>
      <c r="QED154" s="35"/>
      <c r="QEE154" s="35"/>
      <c r="QEF154" s="35"/>
      <c r="QEG154" s="35"/>
      <c r="QEH154" s="35"/>
      <c r="QEI154" s="35"/>
      <c r="QEJ154" s="35"/>
      <c r="QEK154" s="35"/>
      <c r="QEL154" s="35"/>
      <c r="QEM154" s="35"/>
      <c r="QEN154" s="35"/>
      <c r="QEO154" s="35"/>
      <c r="QEP154" s="35"/>
      <c r="QEQ154" s="35"/>
      <c r="QER154" s="35"/>
      <c r="QES154" s="35"/>
      <c r="QET154" s="35"/>
      <c r="QEU154" s="35"/>
      <c r="QEV154" s="35"/>
      <c r="QEW154" s="35"/>
      <c r="QEX154" s="35"/>
      <c r="QEY154" s="35"/>
      <c r="QEZ154" s="35"/>
      <c r="QFA154" s="35"/>
      <c r="QFB154" s="35"/>
      <c r="QFC154" s="35"/>
      <c r="QFD154" s="35"/>
      <c r="QFE154" s="35"/>
      <c r="QFF154" s="35"/>
      <c r="QFG154" s="35"/>
      <c r="QFH154" s="35"/>
      <c r="QFI154" s="35"/>
      <c r="QFJ154" s="35"/>
      <c r="QFK154" s="35"/>
      <c r="QFL154" s="35"/>
      <c r="QFM154" s="35"/>
      <c r="QFN154" s="35"/>
      <c r="QFO154" s="35"/>
      <c r="QFP154" s="35"/>
      <c r="QFQ154" s="35"/>
      <c r="QFR154" s="35"/>
      <c r="QFS154" s="35"/>
      <c r="QFT154" s="35"/>
      <c r="QFU154" s="35"/>
      <c r="QFV154" s="35"/>
      <c r="QFW154" s="35"/>
      <c r="QFX154" s="35"/>
      <c r="QFY154" s="35"/>
      <c r="QFZ154" s="35"/>
      <c r="QGA154" s="35"/>
      <c r="QGB154" s="35"/>
      <c r="QGC154" s="35"/>
      <c r="QGD154" s="35"/>
      <c r="QGE154" s="35"/>
      <c r="QGF154" s="35"/>
      <c r="QGG154" s="35"/>
      <c r="QGH154" s="35"/>
      <c r="QGI154" s="35"/>
      <c r="QGJ154" s="35"/>
      <c r="QGK154" s="35"/>
      <c r="QGL154" s="35"/>
      <c r="QGM154" s="35"/>
      <c r="QGN154" s="35"/>
      <c r="QGO154" s="35"/>
      <c r="QGP154" s="35"/>
      <c r="QGQ154" s="35"/>
      <c r="QGR154" s="35"/>
      <c r="QGS154" s="35"/>
      <c r="QGT154" s="35"/>
      <c r="QGU154" s="35"/>
      <c r="QGV154" s="35"/>
      <c r="QGW154" s="35"/>
      <c r="QGX154" s="35"/>
      <c r="QGY154" s="35"/>
      <c r="QGZ154" s="35"/>
      <c r="QHA154" s="35"/>
      <c r="QHB154" s="35"/>
      <c r="QHC154" s="35"/>
      <c r="QHD154" s="35"/>
      <c r="QHE154" s="35"/>
      <c r="QHF154" s="35"/>
      <c r="QHG154" s="35"/>
      <c r="QHH154" s="35"/>
      <c r="QHI154" s="35"/>
      <c r="QHJ154" s="35"/>
      <c r="QHK154" s="35"/>
      <c r="QHL154" s="35"/>
      <c r="QHM154" s="35"/>
      <c r="QHN154" s="35"/>
      <c r="QHO154" s="35"/>
      <c r="QHP154" s="35"/>
      <c r="QHQ154" s="35"/>
      <c r="QHR154" s="35"/>
      <c r="QHS154" s="35"/>
      <c r="QHT154" s="35"/>
      <c r="QHU154" s="35"/>
      <c r="QHV154" s="35"/>
      <c r="QHW154" s="35"/>
      <c r="QHX154" s="35"/>
      <c r="QHY154" s="35"/>
      <c r="QHZ154" s="35"/>
      <c r="QIA154" s="35"/>
      <c r="QIB154" s="35"/>
      <c r="QIC154" s="35"/>
      <c r="QID154" s="35"/>
      <c r="QIE154" s="35"/>
      <c r="QIF154" s="35"/>
      <c r="QIG154" s="35"/>
      <c r="QIH154" s="35"/>
      <c r="QII154" s="35"/>
      <c r="QIJ154" s="35"/>
      <c r="QIK154" s="35"/>
      <c r="QIL154" s="35"/>
      <c r="QIM154" s="35"/>
      <c r="QIN154" s="35"/>
      <c r="QIO154" s="35"/>
      <c r="QIP154" s="35"/>
      <c r="QIQ154" s="35"/>
      <c r="QIR154" s="35"/>
      <c r="QIS154" s="35"/>
      <c r="QIT154" s="35"/>
      <c r="QJA154" s="35"/>
      <c r="QJB154" s="35"/>
      <c r="QJC154" s="35"/>
      <c r="QJD154" s="35"/>
      <c r="QJE154" s="35"/>
      <c r="QJF154" s="35"/>
      <c r="QJG154" s="35"/>
      <c r="QJH154" s="35"/>
      <c r="QJI154" s="35"/>
      <c r="QJJ154" s="35"/>
      <c r="QJK154" s="35"/>
      <c r="QJL154" s="35"/>
      <c r="QJM154" s="35"/>
      <c r="QJN154" s="35"/>
      <c r="QJO154" s="35"/>
      <c r="QJP154" s="35"/>
      <c r="QJQ154" s="35"/>
      <c r="QJR154" s="35"/>
      <c r="QJS154" s="35"/>
      <c r="QJT154" s="35"/>
      <c r="QJU154" s="35"/>
      <c r="QJV154" s="35"/>
      <c r="QJW154" s="35"/>
      <c r="QJX154" s="35"/>
      <c r="QJY154" s="35"/>
      <c r="QJZ154" s="35"/>
      <c r="QKA154" s="35"/>
      <c r="QKB154" s="35"/>
      <c r="QKC154" s="35"/>
      <c r="QKD154" s="35"/>
      <c r="QKE154" s="35"/>
      <c r="QKF154" s="35"/>
      <c r="QKG154" s="35"/>
      <c r="QKH154" s="35"/>
      <c r="QKI154" s="35"/>
      <c r="QKJ154" s="35"/>
      <c r="QKK154" s="35"/>
      <c r="QKL154" s="35"/>
      <c r="QKM154" s="35"/>
      <c r="QKN154" s="35"/>
      <c r="QKO154" s="35"/>
      <c r="QKP154" s="35"/>
      <c r="QKQ154" s="35"/>
      <c r="QKR154" s="35"/>
      <c r="QKS154" s="35"/>
      <c r="QKT154" s="35"/>
      <c r="QKU154" s="35"/>
      <c r="QKV154" s="35"/>
      <c r="QKW154" s="35"/>
      <c r="QKX154" s="35"/>
      <c r="QKY154" s="35"/>
      <c r="QKZ154" s="35"/>
      <c r="QLA154" s="35"/>
      <c r="QLB154" s="35"/>
      <c r="QLC154" s="35"/>
      <c r="QLD154" s="35"/>
      <c r="QLE154" s="35"/>
      <c r="QLF154" s="35"/>
      <c r="QLG154" s="35"/>
      <c r="QLH154" s="35"/>
      <c r="QLI154" s="35"/>
      <c r="QLJ154" s="35"/>
      <c r="QLK154" s="35"/>
      <c r="QLL154" s="35"/>
      <c r="QLM154" s="35"/>
      <c r="QLN154" s="35"/>
      <c r="QLO154" s="35"/>
      <c r="QLP154" s="35"/>
      <c r="QLQ154" s="35"/>
      <c r="QLR154" s="35"/>
      <c r="QLS154" s="35"/>
      <c r="QLT154" s="35"/>
      <c r="QLU154" s="35"/>
      <c r="QLV154" s="35"/>
      <c r="QLW154" s="35"/>
      <c r="QLX154" s="35"/>
      <c r="QLY154" s="35"/>
      <c r="QLZ154" s="35"/>
      <c r="QMA154" s="35"/>
      <c r="QMB154" s="35"/>
      <c r="QMC154" s="35"/>
      <c r="QMD154" s="35"/>
      <c r="QME154" s="35"/>
      <c r="QMF154" s="35"/>
      <c r="QMG154" s="35"/>
      <c r="QMH154" s="35"/>
      <c r="QMI154" s="35"/>
      <c r="QMJ154" s="35"/>
      <c r="QMK154" s="35"/>
      <c r="QML154" s="35"/>
      <c r="QMM154" s="35"/>
      <c r="QMN154" s="35"/>
      <c r="QMO154" s="35"/>
      <c r="QMP154" s="35"/>
      <c r="QMQ154" s="35"/>
      <c r="QMR154" s="35"/>
      <c r="QMS154" s="35"/>
      <c r="QMT154" s="35"/>
      <c r="QMU154" s="35"/>
      <c r="QMV154" s="35"/>
      <c r="QMW154" s="35"/>
      <c r="QMX154" s="35"/>
      <c r="QMY154" s="35"/>
      <c r="QMZ154" s="35"/>
      <c r="QNA154" s="35"/>
      <c r="QNB154" s="35"/>
      <c r="QNC154" s="35"/>
      <c r="QND154" s="35"/>
      <c r="QNE154" s="35"/>
      <c r="QNF154" s="35"/>
      <c r="QNG154" s="35"/>
      <c r="QNH154" s="35"/>
      <c r="QNI154" s="35"/>
      <c r="QNJ154" s="35"/>
      <c r="QNK154" s="35"/>
      <c r="QNL154" s="35"/>
      <c r="QNM154" s="35"/>
      <c r="QNN154" s="35"/>
      <c r="QNO154" s="35"/>
      <c r="QNP154" s="35"/>
      <c r="QNQ154" s="35"/>
      <c r="QNR154" s="35"/>
      <c r="QNS154" s="35"/>
      <c r="QNT154" s="35"/>
      <c r="QNU154" s="35"/>
      <c r="QNV154" s="35"/>
      <c r="QNW154" s="35"/>
      <c r="QNX154" s="35"/>
      <c r="QNY154" s="35"/>
      <c r="QNZ154" s="35"/>
      <c r="QOA154" s="35"/>
      <c r="QOB154" s="35"/>
      <c r="QOC154" s="35"/>
      <c r="QOD154" s="35"/>
      <c r="QOE154" s="35"/>
      <c r="QOF154" s="35"/>
      <c r="QOG154" s="35"/>
      <c r="QOH154" s="35"/>
      <c r="QOI154" s="35"/>
      <c r="QOJ154" s="35"/>
      <c r="QOK154" s="35"/>
      <c r="QOL154" s="35"/>
      <c r="QOM154" s="35"/>
      <c r="QON154" s="35"/>
      <c r="QOO154" s="35"/>
      <c r="QOP154" s="35"/>
      <c r="QOQ154" s="35"/>
      <c r="QOR154" s="35"/>
      <c r="QOS154" s="35"/>
      <c r="QOT154" s="35"/>
      <c r="QOU154" s="35"/>
      <c r="QOV154" s="35"/>
      <c r="QOW154" s="35"/>
      <c r="QOX154" s="35"/>
      <c r="QOY154" s="35"/>
      <c r="QOZ154" s="35"/>
      <c r="QPA154" s="35"/>
      <c r="QPB154" s="35"/>
      <c r="QPC154" s="35"/>
      <c r="QPD154" s="35"/>
      <c r="QPE154" s="35"/>
      <c r="QPF154" s="35"/>
      <c r="QPG154" s="35"/>
      <c r="QPH154" s="35"/>
      <c r="QPI154" s="35"/>
      <c r="QPJ154" s="35"/>
      <c r="QPK154" s="35"/>
      <c r="QPL154" s="35"/>
      <c r="QPM154" s="35"/>
      <c r="QPN154" s="35"/>
      <c r="QPO154" s="35"/>
      <c r="QPP154" s="35"/>
      <c r="QPQ154" s="35"/>
      <c r="QPR154" s="35"/>
      <c r="QPS154" s="35"/>
      <c r="QPT154" s="35"/>
      <c r="QPU154" s="35"/>
      <c r="QPV154" s="35"/>
      <c r="QPW154" s="35"/>
      <c r="QPX154" s="35"/>
      <c r="QPY154" s="35"/>
      <c r="QPZ154" s="35"/>
      <c r="QQA154" s="35"/>
      <c r="QQB154" s="35"/>
      <c r="QQC154" s="35"/>
      <c r="QQD154" s="35"/>
      <c r="QQE154" s="35"/>
      <c r="QQF154" s="35"/>
      <c r="QQG154" s="35"/>
      <c r="QQH154" s="35"/>
      <c r="QQI154" s="35"/>
      <c r="QQJ154" s="35"/>
      <c r="QQK154" s="35"/>
      <c r="QQL154" s="35"/>
      <c r="QQM154" s="35"/>
      <c r="QQN154" s="35"/>
      <c r="QQO154" s="35"/>
      <c r="QQP154" s="35"/>
      <c r="QQQ154" s="35"/>
      <c r="QQR154" s="35"/>
      <c r="QQS154" s="35"/>
      <c r="QQT154" s="35"/>
      <c r="QQU154" s="35"/>
      <c r="QQV154" s="35"/>
      <c r="QQW154" s="35"/>
      <c r="QQX154" s="35"/>
      <c r="QQY154" s="35"/>
      <c r="QQZ154" s="35"/>
      <c r="QRA154" s="35"/>
      <c r="QRB154" s="35"/>
      <c r="QRC154" s="35"/>
      <c r="QRD154" s="35"/>
      <c r="QRE154" s="35"/>
      <c r="QRF154" s="35"/>
      <c r="QRG154" s="35"/>
      <c r="QRH154" s="35"/>
      <c r="QRI154" s="35"/>
      <c r="QRJ154" s="35"/>
      <c r="QRK154" s="35"/>
      <c r="QRL154" s="35"/>
      <c r="QRM154" s="35"/>
      <c r="QRN154" s="35"/>
      <c r="QRO154" s="35"/>
      <c r="QRP154" s="35"/>
      <c r="QRQ154" s="35"/>
      <c r="QRR154" s="35"/>
      <c r="QRS154" s="35"/>
      <c r="QRT154" s="35"/>
      <c r="QRU154" s="35"/>
      <c r="QRV154" s="35"/>
      <c r="QRW154" s="35"/>
      <c r="QRX154" s="35"/>
      <c r="QRY154" s="35"/>
      <c r="QRZ154" s="35"/>
      <c r="QSA154" s="35"/>
      <c r="QSB154" s="35"/>
      <c r="QSC154" s="35"/>
      <c r="QSD154" s="35"/>
      <c r="QSE154" s="35"/>
      <c r="QSF154" s="35"/>
      <c r="QSG154" s="35"/>
      <c r="QSH154" s="35"/>
      <c r="QSI154" s="35"/>
      <c r="QSJ154" s="35"/>
      <c r="QSK154" s="35"/>
      <c r="QSL154" s="35"/>
      <c r="QSM154" s="35"/>
      <c r="QSN154" s="35"/>
      <c r="QSO154" s="35"/>
      <c r="QSP154" s="35"/>
      <c r="QSW154" s="35"/>
      <c r="QSX154" s="35"/>
      <c r="QSY154" s="35"/>
      <c r="QSZ154" s="35"/>
      <c r="QTA154" s="35"/>
      <c r="QTB154" s="35"/>
      <c r="QTC154" s="35"/>
      <c r="QTD154" s="35"/>
      <c r="QTE154" s="35"/>
      <c r="QTF154" s="35"/>
      <c r="QTG154" s="35"/>
      <c r="QTH154" s="35"/>
      <c r="QTI154" s="35"/>
      <c r="QTJ154" s="35"/>
      <c r="QTK154" s="35"/>
      <c r="QTL154" s="35"/>
      <c r="QTM154" s="35"/>
      <c r="QTN154" s="35"/>
      <c r="QTO154" s="35"/>
      <c r="QTP154" s="35"/>
      <c r="QTQ154" s="35"/>
      <c r="QTR154" s="35"/>
      <c r="QTS154" s="35"/>
      <c r="QTT154" s="35"/>
      <c r="QTU154" s="35"/>
      <c r="QTV154" s="35"/>
      <c r="QTW154" s="35"/>
      <c r="QTX154" s="35"/>
      <c r="QTY154" s="35"/>
      <c r="QTZ154" s="35"/>
      <c r="QUA154" s="35"/>
      <c r="QUB154" s="35"/>
      <c r="QUC154" s="35"/>
      <c r="QUD154" s="35"/>
      <c r="QUE154" s="35"/>
      <c r="QUF154" s="35"/>
      <c r="QUG154" s="35"/>
      <c r="QUH154" s="35"/>
      <c r="QUI154" s="35"/>
      <c r="QUJ154" s="35"/>
      <c r="QUK154" s="35"/>
      <c r="QUL154" s="35"/>
      <c r="QUM154" s="35"/>
      <c r="QUN154" s="35"/>
      <c r="QUO154" s="35"/>
      <c r="QUP154" s="35"/>
      <c r="QUQ154" s="35"/>
      <c r="QUR154" s="35"/>
      <c r="QUS154" s="35"/>
      <c r="QUT154" s="35"/>
      <c r="QUU154" s="35"/>
      <c r="QUV154" s="35"/>
      <c r="QUW154" s="35"/>
      <c r="QUX154" s="35"/>
      <c r="QUY154" s="35"/>
      <c r="QUZ154" s="35"/>
      <c r="QVA154" s="35"/>
      <c r="QVB154" s="35"/>
      <c r="QVC154" s="35"/>
      <c r="QVD154" s="35"/>
      <c r="QVE154" s="35"/>
      <c r="QVF154" s="35"/>
      <c r="QVG154" s="35"/>
      <c r="QVH154" s="35"/>
      <c r="QVI154" s="35"/>
      <c r="QVJ154" s="35"/>
      <c r="QVK154" s="35"/>
      <c r="QVL154" s="35"/>
      <c r="QVM154" s="35"/>
      <c r="QVN154" s="35"/>
      <c r="QVO154" s="35"/>
      <c r="QVP154" s="35"/>
      <c r="QVQ154" s="35"/>
      <c r="QVR154" s="35"/>
      <c r="QVS154" s="35"/>
      <c r="QVT154" s="35"/>
      <c r="QVU154" s="35"/>
      <c r="QVV154" s="35"/>
      <c r="QVW154" s="35"/>
      <c r="QVX154" s="35"/>
      <c r="QVY154" s="35"/>
      <c r="QVZ154" s="35"/>
      <c r="QWA154" s="35"/>
      <c r="QWB154" s="35"/>
      <c r="QWC154" s="35"/>
      <c r="QWD154" s="35"/>
      <c r="QWE154" s="35"/>
      <c r="QWF154" s="35"/>
      <c r="QWG154" s="35"/>
      <c r="QWH154" s="35"/>
      <c r="QWI154" s="35"/>
      <c r="QWJ154" s="35"/>
      <c r="QWK154" s="35"/>
      <c r="QWL154" s="35"/>
      <c r="QWM154" s="35"/>
      <c r="QWN154" s="35"/>
      <c r="QWO154" s="35"/>
      <c r="QWP154" s="35"/>
      <c r="QWQ154" s="35"/>
      <c r="QWR154" s="35"/>
      <c r="QWS154" s="35"/>
      <c r="QWT154" s="35"/>
      <c r="QWU154" s="35"/>
      <c r="QWV154" s="35"/>
      <c r="QWW154" s="35"/>
      <c r="QWX154" s="35"/>
      <c r="QWY154" s="35"/>
      <c r="QWZ154" s="35"/>
      <c r="QXA154" s="35"/>
      <c r="QXB154" s="35"/>
      <c r="QXC154" s="35"/>
      <c r="QXD154" s="35"/>
      <c r="QXE154" s="35"/>
      <c r="QXF154" s="35"/>
      <c r="QXG154" s="35"/>
      <c r="QXH154" s="35"/>
      <c r="QXI154" s="35"/>
      <c r="QXJ154" s="35"/>
      <c r="QXK154" s="35"/>
      <c r="QXL154" s="35"/>
      <c r="QXM154" s="35"/>
      <c r="QXN154" s="35"/>
      <c r="QXO154" s="35"/>
      <c r="QXP154" s="35"/>
      <c r="QXQ154" s="35"/>
      <c r="QXR154" s="35"/>
      <c r="QXS154" s="35"/>
      <c r="QXT154" s="35"/>
      <c r="QXU154" s="35"/>
      <c r="QXV154" s="35"/>
      <c r="QXW154" s="35"/>
      <c r="QXX154" s="35"/>
      <c r="QXY154" s="35"/>
      <c r="QXZ154" s="35"/>
      <c r="QYA154" s="35"/>
      <c r="QYB154" s="35"/>
      <c r="QYC154" s="35"/>
      <c r="QYD154" s="35"/>
      <c r="QYE154" s="35"/>
      <c r="QYF154" s="35"/>
      <c r="QYG154" s="35"/>
      <c r="QYH154" s="35"/>
      <c r="QYI154" s="35"/>
      <c r="QYJ154" s="35"/>
      <c r="QYK154" s="35"/>
      <c r="QYL154" s="35"/>
      <c r="QYM154" s="35"/>
      <c r="QYN154" s="35"/>
      <c r="QYO154" s="35"/>
      <c r="QYP154" s="35"/>
      <c r="QYQ154" s="35"/>
      <c r="QYR154" s="35"/>
      <c r="QYS154" s="35"/>
      <c r="QYT154" s="35"/>
      <c r="QYU154" s="35"/>
      <c r="QYV154" s="35"/>
      <c r="QYW154" s="35"/>
      <c r="QYX154" s="35"/>
      <c r="QYY154" s="35"/>
      <c r="QYZ154" s="35"/>
      <c r="QZA154" s="35"/>
      <c r="QZB154" s="35"/>
      <c r="QZC154" s="35"/>
      <c r="QZD154" s="35"/>
      <c r="QZE154" s="35"/>
      <c r="QZF154" s="35"/>
      <c r="QZG154" s="35"/>
      <c r="QZH154" s="35"/>
      <c r="QZI154" s="35"/>
      <c r="QZJ154" s="35"/>
      <c r="QZK154" s="35"/>
      <c r="QZL154" s="35"/>
      <c r="QZM154" s="35"/>
      <c r="QZN154" s="35"/>
      <c r="QZO154" s="35"/>
      <c r="QZP154" s="35"/>
      <c r="QZQ154" s="35"/>
      <c r="QZR154" s="35"/>
      <c r="QZS154" s="35"/>
      <c r="QZT154" s="35"/>
      <c r="QZU154" s="35"/>
      <c r="QZV154" s="35"/>
      <c r="QZW154" s="35"/>
      <c r="QZX154" s="35"/>
      <c r="QZY154" s="35"/>
      <c r="QZZ154" s="35"/>
      <c r="RAA154" s="35"/>
      <c r="RAB154" s="35"/>
      <c r="RAC154" s="35"/>
      <c r="RAD154" s="35"/>
      <c r="RAE154" s="35"/>
      <c r="RAF154" s="35"/>
      <c r="RAG154" s="35"/>
      <c r="RAH154" s="35"/>
      <c r="RAI154" s="35"/>
      <c r="RAJ154" s="35"/>
      <c r="RAK154" s="35"/>
      <c r="RAL154" s="35"/>
      <c r="RAM154" s="35"/>
      <c r="RAN154" s="35"/>
      <c r="RAO154" s="35"/>
      <c r="RAP154" s="35"/>
      <c r="RAQ154" s="35"/>
      <c r="RAR154" s="35"/>
      <c r="RAS154" s="35"/>
      <c r="RAT154" s="35"/>
      <c r="RAU154" s="35"/>
      <c r="RAV154" s="35"/>
      <c r="RAW154" s="35"/>
      <c r="RAX154" s="35"/>
      <c r="RAY154" s="35"/>
      <c r="RAZ154" s="35"/>
      <c r="RBA154" s="35"/>
      <c r="RBB154" s="35"/>
      <c r="RBC154" s="35"/>
      <c r="RBD154" s="35"/>
      <c r="RBE154" s="35"/>
      <c r="RBF154" s="35"/>
      <c r="RBG154" s="35"/>
      <c r="RBH154" s="35"/>
      <c r="RBI154" s="35"/>
      <c r="RBJ154" s="35"/>
      <c r="RBK154" s="35"/>
      <c r="RBL154" s="35"/>
      <c r="RBM154" s="35"/>
      <c r="RBN154" s="35"/>
      <c r="RBO154" s="35"/>
      <c r="RBP154" s="35"/>
      <c r="RBQ154" s="35"/>
      <c r="RBR154" s="35"/>
      <c r="RBS154" s="35"/>
      <c r="RBT154" s="35"/>
      <c r="RBU154" s="35"/>
      <c r="RBV154" s="35"/>
      <c r="RBW154" s="35"/>
      <c r="RBX154" s="35"/>
      <c r="RBY154" s="35"/>
      <c r="RBZ154" s="35"/>
      <c r="RCA154" s="35"/>
      <c r="RCB154" s="35"/>
      <c r="RCC154" s="35"/>
      <c r="RCD154" s="35"/>
      <c r="RCE154" s="35"/>
      <c r="RCF154" s="35"/>
      <c r="RCG154" s="35"/>
      <c r="RCH154" s="35"/>
      <c r="RCI154" s="35"/>
      <c r="RCJ154" s="35"/>
      <c r="RCK154" s="35"/>
      <c r="RCL154" s="35"/>
      <c r="RCS154" s="35"/>
      <c r="RCT154" s="35"/>
      <c r="RCU154" s="35"/>
      <c r="RCV154" s="35"/>
      <c r="RCW154" s="35"/>
      <c r="RCX154" s="35"/>
      <c r="RCY154" s="35"/>
      <c r="RCZ154" s="35"/>
      <c r="RDA154" s="35"/>
      <c r="RDB154" s="35"/>
      <c r="RDC154" s="35"/>
      <c r="RDD154" s="35"/>
      <c r="RDE154" s="35"/>
      <c r="RDF154" s="35"/>
      <c r="RDG154" s="35"/>
      <c r="RDH154" s="35"/>
      <c r="RDI154" s="35"/>
      <c r="RDJ154" s="35"/>
      <c r="RDK154" s="35"/>
      <c r="RDL154" s="35"/>
      <c r="RDM154" s="35"/>
      <c r="RDN154" s="35"/>
      <c r="RDO154" s="35"/>
      <c r="RDP154" s="35"/>
      <c r="RDQ154" s="35"/>
      <c r="RDR154" s="35"/>
      <c r="RDS154" s="35"/>
      <c r="RDT154" s="35"/>
      <c r="RDU154" s="35"/>
      <c r="RDV154" s="35"/>
      <c r="RDW154" s="35"/>
      <c r="RDX154" s="35"/>
      <c r="RDY154" s="35"/>
      <c r="RDZ154" s="35"/>
      <c r="REA154" s="35"/>
      <c r="REB154" s="35"/>
      <c r="REC154" s="35"/>
      <c r="RED154" s="35"/>
      <c r="REE154" s="35"/>
      <c r="REF154" s="35"/>
      <c r="REG154" s="35"/>
      <c r="REH154" s="35"/>
      <c r="REI154" s="35"/>
      <c r="REJ154" s="35"/>
      <c r="REK154" s="35"/>
      <c r="REL154" s="35"/>
      <c r="REM154" s="35"/>
      <c r="REN154" s="35"/>
      <c r="REO154" s="35"/>
      <c r="REP154" s="35"/>
      <c r="REQ154" s="35"/>
      <c r="RER154" s="35"/>
      <c r="RES154" s="35"/>
      <c r="RET154" s="35"/>
      <c r="REU154" s="35"/>
      <c r="REV154" s="35"/>
      <c r="REW154" s="35"/>
      <c r="REX154" s="35"/>
      <c r="REY154" s="35"/>
      <c r="REZ154" s="35"/>
      <c r="RFA154" s="35"/>
      <c r="RFB154" s="35"/>
      <c r="RFC154" s="35"/>
      <c r="RFD154" s="35"/>
      <c r="RFE154" s="35"/>
      <c r="RFF154" s="35"/>
      <c r="RFG154" s="35"/>
      <c r="RFH154" s="35"/>
      <c r="RFI154" s="35"/>
      <c r="RFJ154" s="35"/>
      <c r="RFK154" s="35"/>
      <c r="RFL154" s="35"/>
      <c r="RFM154" s="35"/>
      <c r="RFN154" s="35"/>
      <c r="RFO154" s="35"/>
      <c r="RFP154" s="35"/>
      <c r="RFQ154" s="35"/>
      <c r="RFR154" s="35"/>
      <c r="RFS154" s="35"/>
      <c r="RFT154" s="35"/>
      <c r="RFU154" s="35"/>
      <c r="RFV154" s="35"/>
      <c r="RFW154" s="35"/>
      <c r="RFX154" s="35"/>
      <c r="RFY154" s="35"/>
      <c r="RFZ154" s="35"/>
      <c r="RGA154" s="35"/>
      <c r="RGB154" s="35"/>
      <c r="RGC154" s="35"/>
      <c r="RGD154" s="35"/>
      <c r="RGE154" s="35"/>
      <c r="RGF154" s="35"/>
      <c r="RGG154" s="35"/>
      <c r="RGH154" s="35"/>
      <c r="RGI154" s="35"/>
      <c r="RGJ154" s="35"/>
      <c r="RGK154" s="35"/>
      <c r="RGL154" s="35"/>
      <c r="RGM154" s="35"/>
      <c r="RGN154" s="35"/>
      <c r="RGO154" s="35"/>
      <c r="RGP154" s="35"/>
      <c r="RGQ154" s="35"/>
      <c r="RGR154" s="35"/>
      <c r="RGS154" s="35"/>
      <c r="RGT154" s="35"/>
      <c r="RGU154" s="35"/>
      <c r="RGV154" s="35"/>
      <c r="RGW154" s="35"/>
      <c r="RGX154" s="35"/>
      <c r="RGY154" s="35"/>
      <c r="RGZ154" s="35"/>
      <c r="RHA154" s="35"/>
      <c r="RHB154" s="35"/>
      <c r="RHC154" s="35"/>
      <c r="RHD154" s="35"/>
      <c r="RHE154" s="35"/>
      <c r="RHF154" s="35"/>
      <c r="RHG154" s="35"/>
      <c r="RHH154" s="35"/>
      <c r="RHI154" s="35"/>
      <c r="RHJ154" s="35"/>
      <c r="RHK154" s="35"/>
      <c r="RHL154" s="35"/>
      <c r="RHM154" s="35"/>
      <c r="RHN154" s="35"/>
      <c r="RHO154" s="35"/>
      <c r="RHP154" s="35"/>
      <c r="RHQ154" s="35"/>
      <c r="RHR154" s="35"/>
      <c r="RHS154" s="35"/>
      <c r="RHT154" s="35"/>
      <c r="RHU154" s="35"/>
      <c r="RHV154" s="35"/>
      <c r="RHW154" s="35"/>
      <c r="RHX154" s="35"/>
      <c r="RHY154" s="35"/>
      <c r="RHZ154" s="35"/>
      <c r="RIA154" s="35"/>
      <c r="RIB154" s="35"/>
      <c r="RIC154" s="35"/>
      <c r="RID154" s="35"/>
      <c r="RIE154" s="35"/>
      <c r="RIF154" s="35"/>
      <c r="RIG154" s="35"/>
      <c r="RIH154" s="35"/>
      <c r="RII154" s="35"/>
      <c r="RIJ154" s="35"/>
      <c r="RIK154" s="35"/>
      <c r="RIL154" s="35"/>
      <c r="RIM154" s="35"/>
      <c r="RIN154" s="35"/>
      <c r="RIO154" s="35"/>
      <c r="RIP154" s="35"/>
      <c r="RIQ154" s="35"/>
      <c r="RIR154" s="35"/>
      <c r="RIS154" s="35"/>
      <c r="RIT154" s="35"/>
      <c r="RIU154" s="35"/>
      <c r="RIV154" s="35"/>
      <c r="RIW154" s="35"/>
      <c r="RIX154" s="35"/>
      <c r="RIY154" s="35"/>
      <c r="RIZ154" s="35"/>
      <c r="RJA154" s="35"/>
      <c r="RJB154" s="35"/>
      <c r="RJC154" s="35"/>
      <c r="RJD154" s="35"/>
      <c r="RJE154" s="35"/>
      <c r="RJF154" s="35"/>
      <c r="RJG154" s="35"/>
      <c r="RJH154" s="35"/>
      <c r="RJI154" s="35"/>
      <c r="RJJ154" s="35"/>
      <c r="RJK154" s="35"/>
      <c r="RJL154" s="35"/>
      <c r="RJM154" s="35"/>
      <c r="RJN154" s="35"/>
      <c r="RJO154" s="35"/>
      <c r="RJP154" s="35"/>
      <c r="RJQ154" s="35"/>
      <c r="RJR154" s="35"/>
      <c r="RJS154" s="35"/>
      <c r="RJT154" s="35"/>
      <c r="RJU154" s="35"/>
      <c r="RJV154" s="35"/>
      <c r="RJW154" s="35"/>
      <c r="RJX154" s="35"/>
      <c r="RJY154" s="35"/>
      <c r="RJZ154" s="35"/>
      <c r="RKA154" s="35"/>
      <c r="RKB154" s="35"/>
      <c r="RKC154" s="35"/>
      <c r="RKD154" s="35"/>
      <c r="RKE154" s="35"/>
      <c r="RKF154" s="35"/>
      <c r="RKG154" s="35"/>
      <c r="RKH154" s="35"/>
      <c r="RKI154" s="35"/>
      <c r="RKJ154" s="35"/>
      <c r="RKK154" s="35"/>
      <c r="RKL154" s="35"/>
      <c r="RKM154" s="35"/>
      <c r="RKN154" s="35"/>
      <c r="RKO154" s="35"/>
      <c r="RKP154" s="35"/>
      <c r="RKQ154" s="35"/>
      <c r="RKR154" s="35"/>
      <c r="RKS154" s="35"/>
      <c r="RKT154" s="35"/>
      <c r="RKU154" s="35"/>
      <c r="RKV154" s="35"/>
      <c r="RKW154" s="35"/>
      <c r="RKX154" s="35"/>
      <c r="RKY154" s="35"/>
      <c r="RKZ154" s="35"/>
      <c r="RLA154" s="35"/>
      <c r="RLB154" s="35"/>
      <c r="RLC154" s="35"/>
      <c r="RLD154" s="35"/>
      <c r="RLE154" s="35"/>
      <c r="RLF154" s="35"/>
      <c r="RLG154" s="35"/>
      <c r="RLH154" s="35"/>
      <c r="RLI154" s="35"/>
      <c r="RLJ154" s="35"/>
      <c r="RLK154" s="35"/>
      <c r="RLL154" s="35"/>
      <c r="RLM154" s="35"/>
      <c r="RLN154" s="35"/>
      <c r="RLO154" s="35"/>
      <c r="RLP154" s="35"/>
      <c r="RLQ154" s="35"/>
      <c r="RLR154" s="35"/>
      <c r="RLS154" s="35"/>
      <c r="RLT154" s="35"/>
      <c r="RLU154" s="35"/>
      <c r="RLV154" s="35"/>
      <c r="RLW154" s="35"/>
      <c r="RLX154" s="35"/>
      <c r="RLY154" s="35"/>
      <c r="RLZ154" s="35"/>
      <c r="RMA154" s="35"/>
      <c r="RMB154" s="35"/>
      <c r="RMC154" s="35"/>
      <c r="RMD154" s="35"/>
      <c r="RME154" s="35"/>
      <c r="RMF154" s="35"/>
      <c r="RMG154" s="35"/>
      <c r="RMH154" s="35"/>
      <c r="RMO154" s="35"/>
      <c r="RMP154" s="35"/>
      <c r="RMQ154" s="35"/>
      <c r="RMR154" s="35"/>
      <c r="RMS154" s="35"/>
      <c r="RMT154" s="35"/>
      <c r="RMU154" s="35"/>
      <c r="RMV154" s="35"/>
      <c r="RMW154" s="35"/>
      <c r="RMX154" s="35"/>
      <c r="RMY154" s="35"/>
      <c r="RMZ154" s="35"/>
      <c r="RNA154" s="35"/>
      <c r="RNB154" s="35"/>
      <c r="RNC154" s="35"/>
      <c r="RND154" s="35"/>
      <c r="RNE154" s="35"/>
      <c r="RNF154" s="35"/>
      <c r="RNG154" s="35"/>
      <c r="RNH154" s="35"/>
      <c r="RNI154" s="35"/>
      <c r="RNJ154" s="35"/>
      <c r="RNK154" s="35"/>
      <c r="RNL154" s="35"/>
      <c r="RNM154" s="35"/>
      <c r="RNN154" s="35"/>
      <c r="RNO154" s="35"/>
      <c r="RNP154" s="35"/>
      <c r="RNQ154" s="35"/>
      <c r="RNR154" s="35"/>
      <c r="RNS154" s="35"/>
      <c r="RNT154" s="35"/>
      <c r="RNU154" s="35"/>
      <c r="RNV154" s="35"/>
      <c r="RNW154" s="35"/>
      <c r="RNX154" s="35"/>
      <c r="RNY154" s="35"/>
      <c r="RNZ154" s="35"/>
      <c r="ROA154" s="35"/>
      <c r="ROB154" s="35"/>
      <c r="ROC154" s="35"/>
      <c r="ROD154" s="35"/>
      <c r="ROE154" s="35"/>
      <c r="ROF154" s="35"/>
      <c r="ROG154" s="35"/>
      <c r="ROH154" s="35"/>
      <c r="ROI154" s="35"/>
      <c r="ROJ154" s="35"/>
      <c r="ROK154" s="35"/>
      <c r="ROL154" s="35"/>
      <c r="ROM154" s="35"/>
      <c r="RON154" s="35"/>
      <c r="ROO154" s="35"/>
      <c r="ROP154" s="35"/>
      <c r="ROQ154" s="35"/>
      <c r="ROR154" s="35"/>
      <c r="ROS154" s="35"/>
      <c r="ROT154" s="35"/>
      <c r="ROU154" s="35"/>
      <c r="ROV154" s="35"/>
      <c r="ROW154" s="35"/>
      <c r="ROX154" s="35"/>
      <c r="ROY154" s="35"/>
      <c r="ROZ154" s="35"/>
      <c r="RPA154" s="35"/>
      <c r="RPB154" s="35"/>
      <c r="RPC154" s="35"/>
      <c r="RPD154" s="35"/>
      <c r="RPE154" s="35"/>
      <c r="RPF154" s="35"/>
      <c r="RPG154" s="35"/>
      <c r="RPH154" s="35"/>
      <c r="RPI154" s="35"/>
      <c r="RPJ154" s="35"/>
      <c r="RPK154" s="35"/>
      <c r="RPL154" s="35"/>
      <c r="RPM154" s="35"/>
      <c r="RPN154" s="35"/>
      <c r="RPO154" s="35"/>
      <c r="RPP154" s="35"/>
      <c r="RPQ154" s="35"/>
      <c r="RPR154" s="35"/>
      <c r="RPS154" s="35"/>
      <c r="RPT154" s="35"/>
      <c r="RPU154" s="35"/>
      <c r="RPV154" s="35"/>
      <c r="RPW154" s="35"/>
      <c r="RPX154" s="35"/>
      <c r="RPY154" s="35"/>
      <c r="RPZ154" s="35"/>
      <c r="RQA154" s="35"/>
      <c r="RQB154" s="35"/>
      <c r="RQC154" s="35"/>
      <c r="RQD154" s="35"/>
      <c r="RQE154" s="35"/>
      <c r="RQF154" s="35"/>
      <c r="RQG154" s="35"/>
      <c r="RQH154" s="35"/>
      <c r="RQI154" s="35"/>
      <c r="RQJ154" s="35"/>
      <c r="RQK154" s="35"/>
      <c r="RQL154" s="35"/>
      <c r="RQM154" s="35"/>
      <c r="RQN154" s="35"/>
      <c r="RQO154" s="35"/>
      <c r="RQP154" s="35"/>
      <c r="RQQ154" s="35"/>
      <c r="RQR154" s="35"/>
      <c r="RQS154" s="35"/>
      <c r="RQT154" s="35"/>
      <c r="RQU154" s="35"/>
      <c r="RQV154" s="35"/>
      <c r="RQW154" s="35"/>
      <c r="RQX154" s="35"/>
      <c r="RQY154" s="35"/>
      <c r="RQZ154" s="35"/>
      <c r="RRA154" s="35"/>
      <c r="RRB154" s="35"/>
      <c r="RRC154" s="35"/>
      <c r="RRD154" s="35"/>
      <c r="RRE154" s="35"/>
      <c r="RRF154" s="35"/>
      <c r="RRG154" s="35"/>
      <c r="RRH154" s="35"/>
      <c r="RRI154" s="35"/>
      <c r="RRJ154" s="35"/>
      <c r="RRK154" s="35"/>
      <c r="RRL154" s="35"/>
      <c r="RRM154" s="35"/>
      <c r="RRN154" s="35"/>
      <c r="RRO154" s="35"/>
      <c r="RRP154" s="35"/>
      <c r="RRQ154" s="35"/>
      <c r="RRR154" s="35"/>
      <c r="RRS154" s="35"/>
      <c r="RRT154" s="35"/>
      <c r="RRU154" s="35"/>
      <c r="RRV154" s="35"/>
      <c r="RRW154" s="35"/>
      <c r="RRX154" s="35"/>
      <c r="RRY154" s="35"/>
      <c r="RRZ154" s="35"/>
      <c r="RSA154" s="35"/>
      <c r="RSB154" s="35"/>
      <c r="RSC154" s="35"/>
      <c r="RSD154" s="35"/>
      <c r="RSE154" s="35"/>
      <c r="RSF154" s="35"/>
      <c r="RSG154" s="35"/>
      <c r="RSH154" s="35"/>
      <c r="RSI154" s="35"/>
      <c r="RSJ154" s="35"/>
      <c r="RSK154" s="35"/>
      <c r="RSL154" s="35"/>
      <c r="RSM154" s="35"/>
      <c r="RSN154" s="35"/>
      <c r="RSO154" s="35"/>
      <c r="RSP154" s="35"/>
      <c r="RSQ154" s="35"/>
      <c r="RSR154" s="35"/>
      <c r="RSS154" s="35"/>
      <c r="RST154" s="35"/>
      <c r="RSU154" s="35"/>
      <c r="RSV154" s="35"/>
      <c r="RSW154" s="35"/>
      <c r="RSX154" s="35"/>
      <c r="RSY154" s="35"/>
      <c r="RSZ154" s="35"/>
      <c r="RTA154" s="35"/>
      <c r="RTB154" s="35"/>
      <c r="RTC154" s="35"/>
      <c r="RTD154" s="35"/>
      <c r="RTE154" s="35"/>
      <c r="RTF154" s="35"/>
      <c r="RTG154" s="35"/>
      <c r="RTH154" s="35"/>
      <c r="RTI154" s="35"/>
      <c r="RTJ154" s="35"/>
      <c r="RTK154" s="35"/>
      <c r="RTL154" s="35"/>
      <c r="RTM154" s="35"/>
      <c r="RTN154" s="35"/>
      <c r="RTO154" s="35"/>
      <c r="RTP154" s="35"/>
      <c r="RTQ154" s="35"/>
      <c r="RTR154" s="35"/>
      <c r="RTS154" s="35"/>
      <c r="RTT154" s="35"/>
      <c r="RTU154" s="35"/>
      <c r="RTV154" s="35"/>
      <c r="RTW154" s="35"/>
      <c r="RTX154" s="35"/>
      <c r="RTY154" s="35"/>
      <c r="RTZ154" s="35"/>
      <c r="RUA154" s="35"/>
      <c r="RUB154" s="35"/>
      <c r="RUC154" s="35"/>
      <c r="RUD154" s="35"/>
      <c r="RUE154" s="35"/>
      <c r="RUF154" s="35"/>
      <c r="RUG154" s="35"/>
      <c r="RUH154" s="35"/>
      <c r="RUI154" s="35"/>
      <c r="RUJ154" s="35"/>
      <c r="RUK154" s="35"/>
      <c r="RUL154" s="35"/>
      <c r="RUM154" s="35"/>
      <c r="RUN154" s="35"/>
      <c r="RUO154" s="35"/>
      <c r="RUP154" s="35"/>
      <c r="RUQ154" s="35"/>
      <c r="RUR154" s="35"/>
      <c r="RUS154" s="35"/>
      <c r="RUT154" s="35"/>
      <c r="RUU154" s="35"/>
      <c r="RUV154" s="35"/>
      <c r="RUW154" s="35"/>
      <c r="RUX154" s="35"/>
      <c r="RUY154" s="35"/>
      <c r="RUZ154" s="35"/>
      <c r="RVA154" s="35"/>
      <c r="RVB154" s="35"/>
      <c r="RVC154" s="35"/>
      <c r="RVD154" s="35"/>
      <c r="RVE154" s="35"/>
      <c r="RVF154" s="35"/>
      <c r="RVG154" s="35"/>
      <c r="RVH154" s="35"/>
      <c r="RVI154" s="35"/>
      <c r="RVJ154" s="35"/>
      <c r="RVK154" s="35"/>
      <c r="RVL154" s="35"/>
      <c r="RVM154" s="35"/>
      <c r="RVN154" s="35"/>
      <c r="RVO154" s="35"/>
      <c r="RVP154" s="35"/>
      <c r="RVQ154" s="35"/>
      <c r="RVR154" s="35"/>
      <c r="RVS154" s="35"/>
      <c r="RVT154" s="35"/>
      <c r="RVU154" s="35"/>
      <c r="RVV154" s="35"/>
      <c r="RVW154" s="35"/>
      <c r="RVX154" s="35"/>
      <c r="RVY154" s="35"/>
      <c r="RVZ154" s="35"/>
      <c r="RWA154" s="35"/>
      <c r="RWB154" s="35"/>
      <c r="RWC154" s="35"/>
      <c r="RWD154" s="35"/>
      <c r="RWK154" s="35"/>
      <c r="RWL154" s="35"/>
      <c r="RWM154" s="35"/>
      <c r="RWN154" s="35"/>
      <c r="RWO154" s="35"/>
      <c r="RWP154" s="35"/>
      <c r="RWQ154" s="35"/>
      <c r="RWR154" s="35"/>
      <c r="RWS154" s="35"/>
      <c r="RWT154" s="35"/>
      <c r="RWU154" s="35"/>
      <c r="RWV154" s="35"/>
      <c r="RWW154" s="35"/>
      <c r="RWX154" s="35"/>
      <c r="RWY154" s="35"/>
      <c r="RWZ154" s="35"/>
      <c r="RXA154" s="35"/>
      <c r="RXB154" s="35"/>
      <c r="RXC154" s="35"/>
      <c r="RXD154" s="35"/>
      <c r="RXE154" s="35"/>
      <c r="RXF154" s="35"/>
      <c r="RXG154" s="35"/>
      <c r="RXH154" s="35"/>
      <c r="RXI154" s="35"/>
      <c r="RXJ154" s="35"/>
      <c r="RXK154" s="35"/>
      <c r="RXL154" s="35"/>
      <c r="RXM154" s="35"/>
      <c r="RXN154" s="35"/>
      <c r="RXO154" s="35"/>
      <c r="RXP154" s="35"/>
      <c r="RXQ154" s="35"/>
      <c r="RXR154" s="35"/>
      <c r="RXS154" s="35"/>
      <c r="RXT154" s="35"/>
      <c r="RXU154" s="35"/>
      <c r="RXV154" s="35"/>
      <c r="RXW154" s="35"/>
      <c r="RXX154" s="35"/>
      <c r="RXY154" s="35"/>
      <c r="RXZ154" s="35"/>
      <c r="RYA154" s="35"/>
      <c r="RYB154" s="35"/>
      <c r="RYC154" s="35"/>
      <c r="RYD154" s="35"/>
      <c r="RYE154" s="35"/>
      <c r="RYF154" s="35"/>
      <c r="RYG154" s="35"/>
      <c r="RYH154" s="35"/>
      <c r="RYI154" s="35"/>
      <c r="RYJ154" s="35"/>
      <c r="RYK154" s="35"/>
      <c r="RYL154" s="35"/>
      <c r="RYM154" s="35"/>
      <c r="RYN154" s="35"/>
      <c r="RYO154" s="35"/>
      <c r="RYP154" s="35"/>
      <c r="RYQ154" s="35"/>
      <c r="RYR154" s="35"/>
      <c r="RYS154" s="35"/>
      <c r="RYT154" s="35"/>
      <c r="RYU154" s="35"/>
      <c r="RYV154" s="35"/>
      <c r="RYW154" s="35"/>
      <c r="RYX154" s="35"/>
      <c r="RYY154" s="35"/>
      <c r="RYZ154" s="35"/>
      <c r="RZA154" s="35"/>
      <c r="RZB154" s="35"/>
      <c r="RZC154" s="35"/>
      <c r="RZD154" s="35"/>
      <c r="RZE154" s="35"/>
      <c r="RZF154" s="35"/>
      <c r="RZG154" s="35"/>
      <c r="RZH154" s="35"/>
      <c r="RZI154" s="35"/>
      <c r="RZJ154" s="35"/>
      <c r="RZK154" s="35"/>
      <c r="RZL154" s="35"/>
      <c r="RZM154" s="35"/>
      <c r="RZN154" s="35"/>
      <c r="RZO154" s="35"/>
      <c r="RZP154" s="35"/>
      <c r="RZQ154" s="35"/>
      <c r="RZR154" s="35"/>
      <c r="RZS154" s="35"/>
      <c r="RZT154" s="35"/>
      <c r="RZU154" s="35"/>
      <c r="RZV154" s="35"/>
      <c r="RZW154" s="35"/>
      <c r="RZX154" s="35"/>
      <c r="RZY154" s="35"/>
      <c r="RZZ154" s="35"/>
      <c r="SAA154" s="35"/>
      <c r="SAB154" s="35"/>
      <c r="SAC154" s="35"/>
      <c r="SAD154" s="35"/>
      <c r="SAE154" s="35"/>
      <c r="SAF154" s="35"/>
      <c r="SAG154" s="35"/>
      <c r="SAH154" s="35"/>
      <c r="SAI154" s="35"/>
      <c r="SAJ154" s="35"/>
      <c r="SAK154" s="35"/>
      <c r="SAL154" s="35"/>
      <c r="SAM154" s="35"/>
      <c r="SAN154" s="35"/>
      <c r="SAO154" s="35"/>
      <c r="SAP154" s="35"/>
      <c r="SAQ154" s="35"/>
      <c r="SAR154" s="35"/>
      <c r="SAS154" s="35"/>
      <c r="SAT154" s="35"/>
      <c r="SAU154" s="35"/>
      <c r="SAV154" s="35"/>
      <c r="SAW154" s="35"/>
      <c r="SAX154" s="35"/>
      <c r="SAY154" s="35"/>
      <c r="SAZ154" s="35"/>
      <c r="SBA154" s="35"/>
      <c r="SBB154" s="35"/>
      <c r="SBC154" s="35"/>
      <c r="SBD154" s="35"/>
      <c r="SBE154" s="35"/>
      <c r="SBF154" s="35"/>
      <c r="SBG154" s="35"/>
      <c r="SBH154" s="35"/>
      <c r="SBI154" s="35"/>
      <c r="SBJ154" s="35"/>
      <c r="SBK154" s="35"/>
      <c r="SBL154" s="35"/>
      <c r="SBM154" s="35"/>
      <c r="SBN154" s="35"/>
      <c r="SBO154" s="35"/>
      <c r="SBP154" s="35"/>
      <c r="SBQ154" s="35"/>
      <c r="SBR154" s="35"/>
      <c r="SBS154" s="35"/>
      <c r="SBT154" s="35"/>
      <c r="SBU154" s="35"/>
      <c r="SBV154" s="35"/>
      <c r="SBW154" s="35"/>
      <c r="SBX154" s="35"/>
      <c r="SBY154" s="35"/>
      <c r="SBZ154" s="35"/>
      <c r="SCA154" s="35"/>
      <c r="SCB154" s="35"/>
      <c r="SCC154" s="35"/>
      <c r="SCD154" s="35"/>
      <c r="SCE154" s="35"/>
      <c r="SCF154" s="35"/>
      <c r="SCG154" s="35"/>
      <c r="SCH154" s="35"/>
      <c r="SCI154" s="35"/>
      <c r="SCJ154" s="35"/>
      <c r="SCK154" s="35"/>
      <c r="SCL154" s="35"/>
      <c r="SCM154" s="35"/>
      <c r="SCN154" s="35"/>
      <c r="SCO154" s="35"/>
      <c r="SCP154" s="35"/>
      <c r="SCQ154" s="35"/>
      <c r="SCR154" s="35"/>
      <c r="SCS154" s="35"/>
      <c r="SCT154" s="35"/>
      <c r="SCU154" s="35"/>
      <c r="SCV154" s="35"/>
      <c r="SCW154" s="35"/>
      <c r="SCX154" s="35"/>
      <c r="SCY154" s="35"/>
      <c r="SCZ154" s="35"/>
      <c r="SDA154" s="35"/>
      <c r="SDB154" s="35"/>
      <c r="SDC154" s="35"/>
      <c r="SDD154" s="35"/>
      <c r="SDE154" s="35"/>
      <c r="SDF154" s="35"/>
      <c r="SDG154" s="35"/>
      <c r="SDH154" s="35"/>
      <c r="SDI154" s="35"/>
      <c r="SDJ154" s="35"/>
      <c r="SDK154" s="35"/>
      <c r="SDL154" s="35"/>
      <c r="SDM154" s="35"/>
      <c r="SDN154" s="35"/>
      <c r="SDO154" s="35"/>
      <c r="SDP154" s="35"/>
      <c r="SDQ154" s="35"/>
      <c r="SDR154" s="35"/>
      <c r="SDS154" s="35"/>
      <c r="SDT154" s="35"/>
      <c r="SDU154" s="35"/>
      <c r="SDV154" s="35"/>
      <c r="SDW154" s="35"/>
      <c r="SDX154" s="35"/>
      <c r="SDY154" s="35"/>
      <c r="SDZ154" s="35"/>
      <c r="SEA154" s="35"/>
      <c r="SEB154" s="35"/>
      <c r="SEC154" s="35"/>
      <c r="SED154" s="35"/>
      <c r="SEE154" s="35"/>
      <c r="SEF154" s="35"/>
      <c r="SEG154" s="35"/>
      <c r="SEH154" s="35"/>
      <c r="SEI154" s="35"/>
      <c r="SEJ154" s="35"/>
      <c r="SEK154" s="35"/>
      <c r="SEL154" s="35"/>
      <c r="SEM154" s="35"/>
      <c r="SEN154" s="35"/>
      <c r="SEO154" s="35"/>
      <c r="SEP154" s="35"/>
      <c r="SEQ154" s="35"/>
      <c r="SER154" s="35"/>
      <c r="SES154" s="35"/>
      <c r="SET154" s="35"/>
      <c r="SEU154" s="35"/>
      <c r="SEV154" s="35"/>
      <c r="SEW154" s="35"/>
      <c r="SEX154" s="35"/>
      <c r="SEY154" s="35"/>
      <c r="SEZ154" s="35"/>
      <c r="SFA154" s="35"/>
      <c r="SFB154" s="35"/>
      <c r="SFC154" s="35"/>
      <c r="SFD154" s="35"/>
      <c r="SFE154" s="35"/>
      <c r="SFF154" s="35"/>
      <c r="SFG154" s="35"/>
      <c r="SFH154" s="35"/>
      <c r="SFI154" s="35"/>
      <c r="SFJ154" s="35"/>
      <c r="SFK154" s="35"/>
      <c r="SFL154" s="35"/>
      <c r="SFM154" s="35"/>
      <c r="SFN154" s="35"/>
      <c r="SFO154" s="35"/>
      <c r="SFP154" s="35"/>
      <c r="SFQ154" s="35"/>
      <c r="SFR154" s="35"/>
      <c r="SFS154" s="35"/>
      <c r="SFT154" s="35"/>
      <c r="SFU154" s="35"/>
      <c r="SFV154" s="35"/>
      <c r="SFW154" s="35"/>
      <c r="SFX154" s="35"/>
      <c r="SFY154" s="35"/>
      <c r="SFZ154" s="35"/>
      <c r="SGG154" s="35"/>
      <c r="SGH154" s="35"/>
      <c r="SGI154" s="35"/>
      <c r="SGJ154" s="35"/>
      <c r="SGK154" s="35"/>
      <c r="SGL154" s="35"/>
      <c r="SGM154" s="35"/>
      <c r="SGN154" s="35"/>
      <c r="SGO154" s="35"/>
      <c r="SGP154" s="35"/>
      <c r="SGQ154" s="35"/>
      <c r="SGR154" s="35"/>
      <c r="SGS154" s="35"/>
      <c r="SGT154" s="35"/>
      <c r="SGU154" s="35"/>
      <c r="SGV154" s="35"/>
      <c r="SGW154" s="35"/>
      <c r="SGX154" s="35"/>
      <c r="SGY154" s="35"/>
      <c r="SGZ154" s="35"/>
      <c r="SHA154" s="35"/>
      <c r="SHB154" s="35"/>
      <c r="SHC154" s="35"/>
      <c r="SHD154" s="35"/>
      <c r="SHE154" s="35"/>
      <c r="SHF154" s="35"/>
      <c r="SHG154" s="35"/>
      <c r="SHH154" s="35"/>
      <c r="SHI154" s="35"/>
      <c r="SHJ154" s="35"/>
      <c r="SHK154" s="35"/>
      <c r="SHL154" s="35"/>
      <c r="SHM154" s="35"/>
      <c r="SHN154" s="35"/>
      <c r="SHO154" s="35"/>
      <c r="SHP154" s="35"/>
      <c r="SHQ154" s="35"/>
      <c r="SHR154" s="35"/>
      <c r="SHS154" s="35"/>
      <c r="SHT154" s="35"/>
      <c r="SHU154" s="35"/>
      <c r="SHV154" s="35"/>
      <c r="SHW154" s="35"/>
      <c r="SHX154" s="35"/>
      <c r="SHY154" s="35"/>
      <c r="SHZ154" s="35"/>
      <c r="SIA154" s="35"/>
      <c r="SIB154" s="35"/>
      <c r="SIC154" s="35"/>
      <c r="SID154" s="35"/>
      <c r="SIE154" s="35"/>
      <c r="SIF154" s="35"/>
      <c r="SIG154" s="35"/>
      <c r="SIH154" s="35"/>
      <c r="SII154" s="35"/>
      <c r="SIJ154" s="35"/>
      <c r="SIK154" s="35"/>
      <c r="SIL154" s="35"/>
      <c r="SIM154" s="35"/>
      <c r="SIN154" s="35"/>
      <c r="SIO154" s="35"/>
      <c r="SIP154" s="35"/>
      <c r="SIQ154" s="35"/>
      <c r="SIR154" s="35"/>
      <c r="SIS154" s="35"/>
      <c r="SIT154" s="35"/>
      <c r="SIU154" s="35"/>
      <c r="SIV154" s="35"/>
      <c r="SIW154" s="35"/>
      <c r="SIX154" s="35"/>
      <c r="SIY154" s="35"/>
      <c r="SIZ154" s="35"/>
      <c r="SJA154" s="35"/>
      <c r="SJB154" s="35"/>
      <c r="SJC154" s="35"/>
      <c r="SJD154" s="35"/>
      <c r="SJE154" s="35"/>
      <c r="SJF154" s="35"/>
      <c r="SJG154" s="35"/>
      <c r="SJH154" s="35"/>
      <c r="SJI154" s="35"/>
      <c r="SJJ154" s="35"/>
      <c r="SJK154" s="35"/>
      <c r="SJL154" s="35"/>
      <c r="SJM154" s="35"/>
      <c r="SJN154" s="35"/>
      <c r="SJO154" s="35"/>
      <c r="SJP154" s="35"/>
      <c r="SJQ154" s="35"/>
      <c r="SJR154" s="35"/>
      <c r="SJS154" s="35"/>
      <c r="SJT154" s="35"/>
      <c r="SJU154" s="35"/>
      <c r="SJV154" s="35"/>
      <c r="SJW154" s="35"/>
      <c r="SJX154" s="35"/>
      <c r="SJY154" s="35"/>
      <c r="SJZ154" s="35"/>
      <c r="SKA154" s="35"/>
      <c r="SKB154" s="35"/>
      <c r="SKC154" s="35"/>
      <c r="SKD154" s="35"/>
      <c r="SKE154" s="35"/>
      <c r="SKF154" s="35"/>
      <c r="SKG154" s="35"/>
      <c r="SKH154" s="35"/>
      <c r="SKI154" s="35"/>
      <c r="SKJ154" s="35"/>
      <c r="SKK154" s="35"/>
      <c r="SKL154" s="35"/>
      <c r="SKM154" s="35"/>
      <c r="SKN154" s="35"/>
      <c r="SKO154" s="35"/>
      <c r="SKP154" s="35"/>
      <c r="SKQ154" s="35"/>
      <c r="SKR154" s="35"/>
      <c r="SKS154" s="35"/>
      <c r="SKT154" s="35"/>
      <c r="SKU154" s="35"/>
      <c r="SKV154" s="35"/>
      <c r="SKW154" s="35"/>
      <c r="SKX154" s="35"/>
      <c r="SKY154" s="35"/>
      <c r="SKZ154" s="35"/>
      <c r="SLA154" s="35"/>
      <c r="SLB154" s="35"/>
      <c r="SLC154" s="35"/>
      <c r="SLD154" s="35"/>
      <c r="SLE154" s="35"/>
      <c r="SLF154" s="35"/>
      <c r="SLG154" s="35"/>
      <c r="SLH154" s="35"/>
      <c r="SLI154" s="35"/>
      <c r="SLJ154" s="35"/>
      <c r="SLK154" s="35"/>
      <c r="SLL154" s="35"/>
      <c r="SLM154" s="35"/>
      <c r="SLN154" s="35"/>
      <c r="SLO154" s="35"/>
      <c r="SLP154" s="35"/>
      <c r="SLQ154" s="35"/>
      <c r="SLR154" s="35"/>
      <c r="SLS154" s="35"/>
      <c r="SLT154" s="35"/>
      <c r="SLU154" s="35"/>
      <c r="SLV154" s="35"/>
      <c r="SLW154" s="35"/>
      <c r="SLX154" s="35"/>
      <c r="SLY154" s="35"/>
      <c r="SLZ154" s="35"/>
      <c r="SMA154" s="35"/>
      <c r="SMB154" s="35"/>
      <c r="SMC154" s="35"/>
      <c r="SMD154" s="35"/>
      <c r="SME154" s="35"/>
      <c r="SMF154" s="35"/>
      <c r="SMG154" s="35"/>
      <c r="SMH154" s="35"/>
      <c r="SMI154" s="35"/>
      <c r="SMJ154" s="35"/>
      <c r="SMK154" s="35"/>
      <c r="SML154" s="35"/>
      <c r="SMM154" s="35"/>
      <c r="SMN154" s="35"/>
      <c r="SMO154" s="35"/>
      <c r="SMP154" s="35"/>
      <c r="SMQ154" s="35"/>
      <c r="SMR154" s="35"/>
      <c r="SMS154" s="35"/>
      <c r="SMT154" s="35"/>
      <c r="SMU154" s="35"/>
      <c r="SMV154" s="35"/>
      <c r="SMW154" s="35"/>
      <c r="SMX154" s="35"/>
      <c r="SMY154" s="35"/>
      <c r="SMZ154" s="35"/>
      <c r="SNA154" s="35"/>
      <c r="SNB154" s="35"/>
      <c r="SNC154" s="35"/>
      <c r="SND154" s="35"/>
      <c r="SNE154" s="35"/>
      <c r="SNF154" s="35"/>
      <c r="SNG154" s="35"/>
      <c r="SNH154" s="35"/>
      <c r="SNI154" s="35"/>
      <c r="SNJ154" s="35"/>
      <c r="SNK154" s="35"/>
      <c r="SNL154" s="35"/>
      <c r="SNM154" s="35"/>
      <c r="SNN154" s="35"/>
      <c r="SNO154" s="35"/>
      <c r="SNP154" s="35"/>
      <c r="SNQ154" s="35"/>
      <c r="SNR154" s="35"/>
      <c r="SNS154" s="35"/>
      <c r="SNT154" s="35"/>
      <c r="SNU154" s="35"/>
      <c r="SNV154" s="35"/>
      <c r="SNW154" s="35"/>
      <c r="SNX154" s="35"/>
      <c r="SNY154" s="35"/>
      <c r="SNZ154" s="35"/>
      <c r="SOA154" s="35"/>
      <c r="SOB154" s="35"/>
      <c r="SOC154" s="35"/>
      <c r="SOD154" s="35"/>
      <c r="SOE154" s="35"/>
      <c r="SOF154" s="35"/>
      <c r="SOG154" s="35"/>
      <c r="SOH154" s="35"/>
      <c r="SOI154" s="35"/>
      <c r="SOJ154" s="35"/>
      <c r="SOK154" s="35"/>
      <c r="SOL154" s="35"/>
      <c r="SOM154" s="35"/>
      <c r="SON154" s="35"/>
      <c r="SOO154" s="35"/>
      <c r="SOP154" s="35"/>
      <c r="SOQ154" s="35"/>
      <c r="SOR154" s="35"/>
      <c r="SOS154" s="35"/>
      <c r="SOT154" s="35"/>
      <c r="SOU154" s="35"/>
      <c r="SOV154" s="35"/>
      <c r="SOW154" s="35"/>
      <c r="SOX154" s="35"/>
      <c r="SOY154" s="35"/>
      <c r="SOZ154" s="35"/>
      <c r="SPA154" s="35"/>
      <c r="SPB154" s="35"/>
      <c r="SPC154" s="35"/>
      <c r="SPD154" s="35"/>
      <c r="SPE154" s="35"/>
      <c r="SPF154" s="35"/>
      <c r="SPG154" s="35"/>
      <c r="SPH154" s="35"/>
      <c r="SPI154" s="35"/>
      <c r="SPJ154" s="35"/>
      <c r="SPK154" s="35"/>
      <c r="SPL154" s="35"/>
      <c r="SPM154" s="35"/>
      <c r="SPN154" s="35"/>
      <c r="SPO154" s="35"/>
      <c r="SPP154" s="35"/>
      <c r="SPQ154" s="35"/>
      <c r="SPR154" s="35"/>
      <c r="SPS154" s="35"/>
      <c r="SPT154" s="35"/>
      <c r="SPU154" s="35"/>
      <c r="SPV154" s="35"/>
      <c r="SQC154" s="35"/>
      <c r="SQD154" s="35"/>
      <c r="SQE154" s="35"/>
      <c r="SQF154" s="35"/>
      <c r="SQG154" s="35"/>
      <c r="SQH154" s="35"/>
      <c r="SQI154" s="35"/>
      <c r="SQJ154" s="35"/>
      <c r="SQK154" s="35"/>
      <c r="SQL154" s="35"/>
      <c r="SQM154" s="35"/>
      <c r="SQN154" s="35"/>
      <c r="SQO154" s="35"/>
      <c r="SQP154" s="35"/>
      <c r="SQQ154" s="35"/>
      <c r="SQR154" s="35"/>
      <c r="SQS154" s="35"/>
      <c r="SQT154" s="35"/>
      <c r="SQU154" s="35"/>
      <c r="SQV154" s="35"/>
      <c r="SQW154" s="35"/>
      <c r="SQX154" s="35"/>
      <c r="SQY154" s="35"/>
      <c r="SQZ154" s="35"/>
      <c r="SRA154" s="35"/>
      <c r="SRB154" s="35"/>
      <c r="SRC154" s="35"/>
      <c r="SRD154" s="35"/>
      <c r="SRE154" s="35"/>
      <c r="SRF154" s="35"/>
      <c r="SRG154" s="35"/>
      <c r="SRH154" s="35"/>
      <c r="SRI154" s="35"/>
      <c r="SRJ154" s="35"/>
      <c r="SRK154" s="35"/>
      <c r="SRL154" s="35"/>
      <c r="SRM154" s="35"/>
      <c r="SRN154" s="35"/>
      <c r="SRO154" s="35"/>
      <c r="SRP154" s="35"/>
      <c r="SRQ154" s="35"/>
      <c r="SRR154" s="35"/>
      <c r="SRS154" s="35"/>
      <c r="SRT154" s="35"/>
      <c r="SRU154" s="35"/>
      <c r="SRV154" s="35"/>
      <c r="SRW154" s="35"/>
      <c r="SRX154" s="35"/>
      <c r="SRY154" s="35"/>
      <c r="SRZ154" s="35"/>
      <c r="SSA154" s="35"/>
      <c r="SSB154" s="35"/>
      <c r="SSC154" s="35"/>
      <c r="SSD154" s="35"/>
      <c r="SSE154" s="35"/>
      <c r="SSF154" s="35"/>
      <c r="SSG154" s="35"/>
      <c r="SSH154" s="35"/>
      <c r="SSI154" s="35"/>
      <c r="SSJ154" s="35"/>
      <c r="SSK154" s="35"/>
      <c r="SSL154" s="35"/>
      <c r="SSM154" s="35"/>
      <c r="SSN154" s="35"/>
      <c r="SSO154" s="35"/>
      <c r="SSP154" s="35"/>
      <c r="SSQ154" s="35"/>
      <c r="SSR154" s="35"/>
      <c r="SSS154" s="35"/>
      <c r="SST154" s="35"/>
      <c r="SSU154" s="35"/>
      <c r="SSV154" s="35"/>
      <c r="SSW154" s="35"/>
      <c r="SSX154" s="35"/>
      <c r="SSY154" s="35"/>
      <c r="SSZ154" s="35"/>
      <c r="STA154" s="35"/>
      <c r="STB154" s="35"/>
      <c r="STC154" s="35"/>
      <c r="STD154" s="35"/>
      <c r="STE154" s="35"/>
      <c r="STF154" s="35"/>
      <c r="STG154" s="35"/>
      <c r="STH154" s="35"/>
      <c r="STI154" s="35"/>
      <c r="STJ154" s="35"/>
      <c r="STK154" s="35"/>
      <c r="STL154" s="35"/>
      <c r="STM154" s="35"/>
      <c r="STN154" s="35"/>
      <c r="STO154" s="35"/>
      <c r="STP154" s="35"/>
      <c r="STQ154" s="35"/>
      <c r="STR154" s="35"/>
      <c r="STS154" s="35"/>
      <c r="STT154" s="35"/>
      <c r="STU154" s="35"/>
      <c r="STV154" s="35"/>
      <c r="STW154" s="35"/>
      <c r="STX154" s="35"/>
      <c r="STY154" s="35"/>
      <c r="STZ154" s="35"/>
      <c r="SUA154" s="35"/>
      <c r="SUB154" s="35"/>
      <c r="SUC154" s="35"/>
      <c r="SUD154" s="35"/>
      <c r="SUE154" s="35"/>
      <c r="SUF154" s="35"/>
      <c r="SUG154" s="35"/>
      <c r="SUH154" s="35"/>
      <c r="SUI154" s="35"/>
      <c r="SUJ154" s="35"/>
      <c r="SUK154" s="35"/>
      <c r="SUL154" s="35"/>
      <c r="SUM154" s="35"/>
      <c r="SUN154" s="35"/>
      <c r="SUO154" s="35"/>
      <c r="SUP154" s="35"/>
      <c r="SUQ154" s="35"/>
      <c r="SUR154" s="35"/>
      <c r="SUS154" s="35"/>
      <c r="SUT154" s="35"/>
      <c r="SUU154" s="35"/>
      <c r="SUV154" s="35"/>
      <c r="SUW154" s="35"/>
      <c r="SUX154" s="35"/>
      <c r="SUY154" s="35"/>
      <c r="SUZ154" s="35"/>
      <c r="SVA154" s="35"/>
      <c r="SVB154" s="35"/>
      <c r="SVC154" s="35"/>
      <c r="SVD154" s="35"/>
      <c r="SVE154" s="35"/>
      <c r="SVF154" s="35"/>
      <c r="SVG154" s="35"/>
      <c r="SVH154" s="35"/>
      <c r="SVI154" s="35"/>
      <c r="SVJ154" s="35"/>
      <c r="SVK154" s="35"/>
      <c r="SVL154" s="35"/>
      <c r="SVM154" s="35"/>
      <c r="SVN154" s="35"/>
      <c r="SVO154" s="35"/>
      <c r="SVP154" s="35"/>
      <c r="SVQ154" s="35"/>
      <c r="SVR154" s="35"/>
      <c r="SVS154" s="35"/>
      <c r="SVT154" s="35"/>
      <c r="SVU154" s="35"/>
      <c r="SVV154" s="35"/>
      <c r="SVW154" s="35"/>
      <c r="SVX154" s="35"/>
      <c r="SVY154" s="35"/>
      <c r="SVZ154" s="35"/>
      <c r="SWA154" s="35"/>
      <c r="SWB154" s="35"/>
      <c r="SWC154" s="35"/>
      <c r="SWD154" s="35"/>
      <c r="SWE154" s="35"/>
      <c r="SWF154" s="35"/>
      <c r="SWG154" s="35"/>
      <c r="SWH154" s="35"/>
      <c r="SWI154" s="35"/>
      <c r="SWJ154" s="35"/>
      <c r="SWK154" s="35"/>
      <c r="SWL154" s="35"/>
      <c r="SWM154" s="35"/>
      <c r="SWN154" s="35"/>
      <c r="SWO154" s="35"/>
      <c r="SWP154" s="35"/>
      <c r="SWQ154" s="35"/>
      <c r="SWR154" s="35"/>
      <c r="SWS154" s="35"/>
      <c r="SWT154" s="35"/>
      <c r="SWU154" s="35"/>
      <c r="SWV154" s="35"/>
      <c r="SWW154" s="35"/>
      <c r="SWX154" s="35"/>
      <c r="SWY154" s="35"/>
      <c r="SWZ154" s="35"/>
      <c r="SXA154" s="35"/>
      <c r="SXB154" s="35"/>
      <c r="SXC154" s="35"/>
      <c r="SXD154" s="35"/>
      <c r="SXE154" s="35"/>
      <c r="SXF154" s="35"/>
      <c r="SXG154" s="35"/>
      <c r="SXH154" s="35"/>
      <c r="SXI154" s="35"/>
      <c r="SXJ154" s="35"/>
      <c r="SXK154" s="35"/>
      <c r="SXL154" s="35"/>
      <c r="SXM154" s="35"/>
      <c r="SXN154" s="35"/>
      <c r="SXO154" s="35"/>
      <c r="SXP154" s="35"/>
      <c r="SXQ154" s="35"/>
      <c r="SXR154" s="35"/>
      <c r="SXS154" s="35"/>
      <c r="SXT154" s="35"/>
      <c r="SXU154" s="35"/>
      <c r="SXV154" s="35"/>
      <c r="SXW154" s="35"/>
      <c r="SXX154" s="35"/>
      <c r="SXY154" s="35"/>
      <c r="SXZ154" s="35"/>
      <c r="SYA154" s="35"/>
      <c r="SYB154" s="35"/>
      <c r="SYC154" s="35"/>
      <c r="SYD154" s="35"/>
      <c r="SYE154" s="35"/>
      <c r="SYF154" s="35"/>
      <c r="SYG154" s="35"/>
      <c r="SYH154" s="35"/>
      <c r="SYI154" s="35"/>
      <c r="SYJ154" s="35"/>
      <c r="SYK154" s="35"/>
      <c r="SYL154" s="35"/>
      <c r="SYM154" s="35"/>
      <c r="SYN154" s="35"/>
      <c r="SYO154" s="35"/>
      <c r="SYP154" s="35"/>
      <c r="SYQ154" s="35"/>
      <c r="SYR154" s="35"/>
      <c r="SYS154" s="35"/>
      <c r="SYT154" s="35"/>
      <c r="SYU154" s="35"/>
      <c r="SYV154" s="35"/>
      <c r="SYW154" s="35"/>
      <c r="SYX154" s="35"/>
      <c r="SYY154" s="35"/>
      <c r="SYZ154" s="35"/>
      <c r="SZA154" s="35"/>
      <c r="SZB154" s="35"/>
      <c r="SZC154" s="35"/>
      <c r="SZD154" s="35"/>
      <c r="SZE154" s="35"/>
      <c r="SZF154" s="35"/>
      <c r="SZG154" s="35"/>
      <c r="SZH154" s="35"/>
      <c r="SZI154" s="35"/>
      <c r="SZJ154" s="35"/>
      <c r="SZK154" s="35"/>
      <c r="SZL154" s="35"/>
      <c r="SZM154" s="35"/>
      <c r="SZN154" s="35"/>
      <c r="SZO154" s="35"/>
      <c r="SZP154" s="35"/>
      <c r="SZQ154" s="35"/>
      <c r="SZR154" s="35"/>
      <c r="SZY154" s="35"/>
      <c r="SZZ154" s="35"/>
      <c r="TAA154" s="35"/>
      <c r="TAB154" s="35"/>
      <c r="TAC154" s="35"/>
      <c r="TAD154" s="35"/>
      <c r="TAE154" s="35"/>
      <c r="TAF154" s="35"/>
      <c r="TAG154" s="35"/>
      <c r="TAH154" s="35"/>
      <c r="TAI154" s="35"/>
      <c r="TAJ154" s="35"/>
      <c r="TAK154" s="35"/>
      <c r="TAL154" s="35"/>
      <c r="TAM154" s="35"/>
      <c r="TAN154" s="35"/>
      <c r="TAO154" s="35"/>
      <c r="TAP154" s="35"/>
      <c r="TAQ154" s="35"/>
      <c r="TAR154" s="35"/>
      <c r="TAS154" s="35"/>
      <c r="TAT154" s="35"/>
      <c r="TAU154" s="35"/>
      <c r="TAV154" s="35"/>
      <c r="TAW154" s="35"/>
      <c r="TAX154" s="35"/>
      <c r="TAY154" s="35"/>
      <c r="TAZ154" s="35"/>
      <c r="TBA154" s="35"/>
      <c r="TBB154" s="35"/>
      <c r="TBC154" s="35"/>
      <c r="TBD154" s="35"/>
      <c r="TBE154" s="35"/>
      <c r="TBF154" s="35"/>
      <c r="TBG154" s="35"/>
      <c r="TBH154" s="35"/>
      <c r="TBI154" s="35"/>
      <c r="TBJ154" s="35"/>
      <c r="TBK154" s="35"/>
      <c r="TBL154" s="35"/>
      <c r="TBM154" s="35"/>
      <c r="TBN154" s="35"/>
      <c r="TBO154" s="35"/>
      <c r="TBP154" s="35"/>
      <c r="TBQ154" s="35"/>
      <c r="TBR154" s="35"/>
      <c r="TBS154" s="35"/>
      <c r="TBT154" s="35"/>
      <c r="TBU154" s="35"/>
      <c r="TBV154" s="35"/>
      <c r="TBW154" s="35"/>
      <c r="TBX154" s="35"/>
      <c r="TBY154" s="35"/>
      <c r="TBZ154" s="35"/>
      <c r="TCA154" s="35"/>
      <c r="TCB154" s="35"/>
      <c r="TCC154" s="35"/>
      <c r="TCD154" s="35"/>
      <c r="TCE154" s="35"/>
      <c r="TCF154" s="35"/>
      <c r="TCG154" s="35"/>
      <c r="TCH154" s="35"/>
      <c r="TCI154" s="35"/>
      <c r="TCJ154" s="35"/>
      <c r="TCK154" s="35"/>
      <c r="TCL154" s="35"/>
      <c r="TCM154" s="35"/>
      <c r="TCN154" s="35"/>
      <c r="TCO154" s="35"/>
      <c r="TCP154" s="35"/>
      <c r="TCQ154" s="35"/>
      <c r="TCR154" s="35"/>
      <c r="TCS154" s="35"/>
      <c r="TCT154" s="35"/>
      <c r="TCU154" s="35"/>
      <c r="TCV154" s="35"/>
      <c r="TCW154" s="35"/>
      <c r="TCX154" s="35"/>
      <c r="TCY154" s="35"/>
      <c r="TCZ154" s="35"/>
      <c r="TDA154" s="35"/>
      <c r="TDB154" s="35"/>
      <c r="TDC154" s="35"/>
      <c r="TDD154" s="35"/>
      <c r="TDE154" s="35"/>
      <c r="TDF154" s="35"/>
      <c r="TDG154" s="35"/>
      <c r="TDH154" s="35"/>
      <c r="TDI154" s="35"/>
      <c r="TDJ154" s="35"/>
      <c r="TDK154" s="35"/>
      <c r="TDL154" s="35"/>
      <c r="TDM154" s="35"/>
      <c r="TDN154" s="35"/>
      <c r="TDO154" s="35"/>
      <c r="TDP154" s="35"/>
      <c r="TDQ154" s="35"/>
      <c r="TDR154" s="35"/>
      <c r="TDS154" s="35"/>
      <c r="TDT154" s="35"/>
      <c r="TDU154" s="35"/>
      <c r="TDV154" s="35"/>
      <c r="TDW154" s="35"/>
      <c r="TDX154" s="35"/>
      <c r="TDY154" s="35"/>
      <c r="TDZ154" s="35"/>
      <c r="TEA154" s="35"/>
      <c r="TEB154" s="35"/>
      <c r="TEC154" s="35"/>
      <c r="TED154" s="35"/>
      <c r="TEE154" s="35"/>
      <c r="TEF154" s="35"/>
      <c r="TEG154" s="35"/>
      <c r="TEH154" s="35"/>
      <c r="TEI154" s="35"/>
      <c r="TEJ154" s="35"/>
      <c r="TEK154" s="35"/>
      <c r="TEL154" s="35"/>
      <c r="TEM154" s="35"/>
      <c r="TEN154" s="35"/>
      <c r="TEO154" s="35"/>
      <c r="TEP154" s="35"/>
      <c r="TEQ154" s="35"/>
      <c r="TER154" s="35"/>
      <c r="TES154" s="35"/>
      <c r="TET154" s="35"/>
      <c r="TEU154" s="35"/>
      <c r="TEV154" s="35"/>
      <c r="TEW154" s="35"/>
      <c r="TEX154" s="35"/>
      <c r="TEY154" s="35"/>
      <c r="TEZ154" s="35"/>
      <c r="TFA154" s="35"/>
      <c r="TFB154" s="35"/>
      <c r="TFC154" s="35"/>
      <c r="TFD154" s="35"/>
      <c r="TFE154" s="35"/>
      <c r="TFF154" s="35"/>
      <c r="TFG154" s="35"/>
      <c r="TFH154" s="35"/>
      <c r="TFI154" s="35"/>
      <c r="TFJ154" s="35"/>
      <c r="TFK154" s="35"/>
      <c r="TFL154" s="35"/>
      <c r="TFM154" s="35"/>
      <c r="TFN154" s="35"/>
      <c r="TFO154" s="35"/>
      <c r="TFP154" s="35"/>
      <c r="TFQ154" s="35"/>
      <c r="TFR154" s="35"/>
      <c r="TFS154" s="35"/>
      <c r="TFT154" s="35"/>
      <c r="TFU154" s="35"/>
      <c r="TFV154" s="35"/>
      <c r="TFW154" s="35"/>
      <c r="TFX154" s="35"/>
      <c r="TFY154" s="35"/>
      <c r="TFZ154" s="35"/>
      <c r="TGA154" s="35"/>
      <c r="TGB154" s="35"/>
      <c r="TGC154" s="35"/>
      <c r="TGD154" s="35"/>
      <c r="TGE154" s="35"/>
      <c r="TGF154" s="35"/>
      <c r="TGG154" s="35"/>
      <c r="TGH154" s="35"/>
      <c r="TGI154" s="35"/>
      <c r="TGJ154" s="35"/>
      <c r="TGK154" s="35"/>
      <c r="TGL154" s="35"/>
      <c r="TGM154" s="35"/>
      <c r="TGN154" s="35"/>
      <c r="TGO154" s="35"/>
      <c r="TGP154" s="35"/>
      <c r="TGQ154" s="35"/>
      <c r="TGR154" s="35"/>
      <c r="TGS154" s="35"/>
      <c r="TGT154" s="35"/>
      <c r="TGU154" s="35"/>
      <c r="TGV154" s="35"/>
      <c r="TGW154" s="35"/>
      <c r="TGX154" s="35"/>
      <c r="TGY154" s="35"/>
      <c r="TGZ154" s="35"/>
      <c r="THA154" s="35"/>
      <c r="THB154" s="35"/>
      <c r="THC154" s="35"/>
      <c r="THD154" s="35"/>
      <c r="THE154" s="35"/>
      <c r="THF154" s="35"/>
      <c r="THG154" s="35"/>
      <c r="THH154" s="35"/>
      <c r="THI154" s="35"/>
      <c r="THJ154" s="35"/>
      <c r="THK154" s="35"/>
      <c r="THL154" s="35"/>
      <c r="THM154" s="35"/>
      <c r="THN154" s="35"/>
      <c r="THO154" s="35"/>
      <c r="THP154" s="35"/>
      <c r="THQ154" s="35"/>
      <c r="THR154" s="35"/>
      <c r="THS154" s="35"/>
      <c r="THT154" s="35"/>
      <c r="THU154" s="35"/>
      <c r="THV154" s="35"/>
      <c r="THW154" s="35"/>
      <c r="THX154" s="35"/>
      <c r="THY154" s="35"/>
      <c r="THZ154" s="35"/>
      <c r="TIA154" s="35"/>
      <c r="TIB154" s="35"/>
      <c r="TIC154" s="35"/>
      <c r="TID154" s="35"/>
      <c r="TIE154" s="35"/>
      <c r="TIF154" s="35"/>
      <c r="TIG154" s="35"/>
      <c r="TIH154" s="35"/>
      <c r="TII154" s="35"/>
      <c r="TIJ154" s="35"/>
      <c r="TIK154" s="35"/>
      <c r="TIL154" s="35"/>
      <c r="TIM154" s="35"/>
      <c r="TIN154" s="35"/>
      <c r="TIO154" s="35"/>
      <c r="TIP154" s="35"/>
      <c r="TIQ154" s="35"/>
      <c r="TIR154" s="35"/>
      <c r="TIS154" s="35"/>
      <c r="TIT154" s="35"/>
      <c r="TIU154" s="35"/>
      <c r="TIV154" s="35"/>
      <c r="TIW154" s="35"/>
      <c r="TIX154" s="35"/>
      <c r="TIY154" s="35"/>
      <c r="TIZ154" s="35"/>
      <c r="TJA154" s="35"/>
      <c r="TJB154" s="35"/>
      <c r="TJC154" s="35"/>
      <c r="TJD154" s="35"/>
      <c r="TJE154" s="35"/>
      <c r="TJF154" s="35"/>
      <c r="TJG154" s="35"/>
      <c r="TJH154" s="35"/>
      <c r="TJI154" s="35"/>
      <c r="TJJ154" s="35"/>
      <c r="TJK154" s="35"/>
      <c r="TJL154" s="35"/>
      <c r="TJM154" s="35"/>
      <c r="TJN154" s="35"/>
      <c r="TJU154" s="35"/>
      <c r="TJV154" s="35"/>
      <c r="TJW154" s="35"/>
      <c r="TJX154" s="35"/>
      <c r="TJY154" s="35"/>
      <c r="TJZ154" s="35"/>
      <c r="TKA154" s="35"/>
      <c r="TKB154" s="35"/>
      <c r="TKC154" s="35"/>
      <c r="TKD154" s="35"/>
      <c r="TKE154" s="35"/>
      <c r="TKF154" s="35"/>
      <c r="TKG154" s="35"/>
      <c r="TKH154" s="35"/>
      <c r="TKI154" s="35"/>
      <c r="TKJ154" s="35"/>
      <c r="TKK154" s="35"/>
      <c r="TKL154" s="35"/>
      <c r="TKM154" s="35"/>
      <c r="TKN154" s="35"/>
      <c r="TKO154" s="35"/>
      <c r="TKP154" s="35"/>
      <c r="TKQ154" s="35"/>
      <c r="TKR154" s="35"/>
      <c r="TKS154" s="35"/>
      <c r="TKT154" s="35"/>
      <c r="TKU154" s="35"/>
      <c r="TKV154" s="35"/>
      <c r="TKW154" s="35"/>
      <c r="TKX154" s="35"/>
      <c r="TKY154" s="35"/>
      <c r="TKZ154" s="35"/>
      <c r="TLA154" s="35"/>
      <c r="TLB154" s="35"/>
      <c r="TLC154" s="35"/>
      <c r="TLD154" s="35"/>
      <c r="TLE154" s="35"/>
      <c r="TLF154" s="35"/>
      <c r="TLG154" s="35"/>
      <c r="TLH154" s="35"/>
      <c r="TLI154" s="35"/>
      <c r="TLJ154" s="35"/>
      <c r="TLK154" s="35"/>
      <c r="TLL154" s="35"/>
      <c r="TLM154" s="35"/>
      <c r="TLN154" s="35"/>
      <c r="TLO154" s="35"/>
      <c r="TLP154" s="35"/>
      <c r="TLQ154" s="35"/>
      <c r="TLR154" s="35"/>
      <c r="TLS154" s="35"/>
      <c r="TLT154" s="35"/>
      <c r="TLU154" s="35"/>
      <c r="TLV154" s="35"/>
      <c r="TLW154" s="35"/>
      <c r="TLX154" s="35"/>
      <c r="TLY154" s="35"/>
      <c r="TLZ154" s="35"/>
      <c r="TMA154" s="35"/>
      <c r="TMB154" s="35"/>
      <c r="TMC154" s="35"/>
      <c r="TMD154" s="35"/>
      <c r="TME154" s="35"/>
      <c r="TMF154" s="35"/>
      <c r="TMG154" s="35"/>
      <c r="TMH154" s="35"/>
      <c r="TMI154" s="35"/>
      <c r="TMJ154" s="35"/>
      <c r="TMK154" s="35"/>
      <c r="TML154" s="35"/>
      <c r="TMM154" s="35"/>
      <c r="TMN154" s="35"/>
      <c r="TMO154" s="35"/>
      <c r="TMP154" s="35"/>
      <c r="TMQ154" s="35"/>
      <c r="TMR154" s="35"/>
      <c r="TMS154" s="35"/>
      <c r="TMT154" s="35"/>
      <c r="TMU154" s="35"/>
      <c r="TMV154" s="35"/>
      <c r="TMW154" s="35"/>
      <c r="TMX154" s="35"/>
      <c r="TMY154" s="35"/>
      <c r="TMZ154" s="35"/>
      <c r="TNA154" s="35"/>
      <c r="TNB154" s="35"/>
      <c r="TNC154" s="35"/>
      <c r="TND154" s="35"/>
      <c r="TNE154" s="35"/>
      <c r="TNF154" s="35"/>
      <c r="TNG154" s="35"/>
      <c r="TNH154" s="35"/>
      <c r="TNI154" s="35"/>
      <c r="TNJ154" s="35"/>
      <c r="TNK154" s="35"/>
      <c r="TNL154" s="35"/>
      <c r="TNM154" s="35"/>
      <c r="TNN154" s="35"/>
      <c r="TNO154" s="35"/>
      <c r="TNP154" s="35"/>
      <c r="TNQ154" s="35"/>
      <c r="TNR154" s="35"/>
      <c r="TNS154" s="35"/>
      <c r="TNT154" s="35"/>
      <c r="TNU154" s="35"/>
      <c r="TNV154" s="35"/>
      <c r="TNW154" s="35"/>
      <c r="TNX154" s="35"/>
      <c r="TNY154" s="35"/>
      <c r="TNZ154" s="35"/>
      <c r="TOA154" s="35"/>
      <c r="TOB154" s="35"/>
      <c r="TOC154" s="35"/>
      <c r="TOD154" s="35"/>
      <c r="TOE154" s="35"/>
      <c r="TOF154" s="35"/>
      <c r="TOG154" s="35"/>
      <c r="TOH154" s="35"/>
      <c r="TOI154" s="35"/>
      <c r="TOJ154" s="35"/>
      <c r="TOK154" s="35"/>
      <c r="TOL154" s="35"/>
      <c r="TOM154" s="35"/>
      <c r="TON154" s="35"/>
      <c r="TOO154" s="35"/>
      <c r="TOP154" s="35"/>
      <c r="TOQ154" s="35"/>
      <c r="TOR154" s="35"/>
      <c r="TOS154" s="35"/>
      <c r="TOT154" s="35"/>
      <c r="TOU154" s="35"/>
      <c r="TOV154" s="35"/>
      <c r="TOW154" s="35"/>
      <c r="TOX154" s="35"/>
      <c r="TOY154" s="35"/>
      <c r="TOZ154" s="35"/>
      <c r="TPA154" s="35"/>
      <c r="TPB154" s="35"/>
      <c r="TPC154" s="35"/>
      <c r="TPD154" s="35"/>
      <c r="TPE154" s="35"/>
      <c r="TPF154" s="35"/>
      <c r="TPG154" s="35"/>
      <c r="TPH154" s="35"/>
      <c r="TPI154" s="35"/>
      <c r="TPJ154" s="35"/>
      <c r="TPK154" s="35"/>
      <c r="TPL154" s="35"/>
      <c r="TPM154" s="35"/>
      <c r="TPN154" s="35"/>
      <c r="TPO154" s="35"/>
      <c r="TPP154" s="35"/>
      <c r="TPQ154" s="35"/>
      <c r="TPR154" s="35"/>
      <c r="TPS154" s="35"/>
      <c r="TPT154" s="35"/>
      <c r="TPU154" s="35"/>
      <c r="TPV154" s="35"/>
      <c r="TPW154" s="35"/>
      <c r="TPX154" s="35"/>
      <c r="TPY154" s="35"/>
      <c r="TPZ154" s="35"/>
      <c r="TQA154" s="35"/>
      <c r="TQB154" s="35"/>
      <c r="TQC154" s="35"/>
      <c r="TQD154" s="35"/>
      <c r="TQE154" s="35"/>
      <c r="TQF154" s="35"/>
      <c r="TQG154" s="35"/>
      <c r="TQH154" s="35"/>
      <c r="TQI154" s="35"/>
      <c r="TQJ154" s="35"/>
      <c r="TQK154" s="35"/>
      <c r="TQL154" s="35"/>
      <c r="TQM154" s="35"/>
      <c r="TQN154" s="35"/>
      <c r="TQO154" s="35"/>
      <c r="TQP154" s="35"/>
      <c r="TQQ154" s="35"/>
      <c r="TQR154" s="35"/>
      <c r="TQS154" s="35"/>
      <c r="TQT154" s="35"/>
      <c r="TQU154" s="35"/>
      <c r="TQV154" s="35"/>
      <c r="TQW154" s="35"/>
      <c r="TQX154" s="35"/>
      <c r="TQY154" s="35"/>
      <c r="TQZ154" s="35"/>
      <c r="TRA154" s="35"/>
      <c r="TRB154" s="35"/>
      <c r="TRC154" s="35"/>
      <c r="TRD154" s="35"/>
      <c r="TRE154" s="35"/>
      <c r="TRF154" s="35"/>
      <c r="TRG154" s="35"/>
      <c r="TRH154" s="35"/>
      <c r="TRI154" s="35"/>
      <c r="TRJ154" s="35"/>
      <c r="TRK154" s="35"/>
      <c r="TRL154" s="35"/>
      <c r="TRM154" s="35"/>
      <c r="TRN154" s="35"/>
      <c r="TRO154" s="35"/>
      <c r="TRP154" s="35"/>
      <c r="TRQ154" s="35"/>
      <c r="TRR154" s="35"/>
      <c r="TRS154" s="35"/>
      <c r="TRT154" s="35"/>
      <c r="TRU154" s="35"/>
      <c r="TRV154" s="35"/>
      <c r="TRW154" s="35"/>
      <c r="TRX154" s="35"/>
      <c r="TRY154" s="35"/>
      <c r="TRZ154" s="35"/>
      <c r="TSA154" s="35"/>
      <c r="TSB154" s="35"/>
      <c r="TSC154" s="35"/>
      <c r="TSD154" s="35"/>
      <c r="TSE154" s="35"/>
      <c r="TSF154" s="35"/>
      <c r="TSG154" s="35"/>
      <c r="TSH154" s="35"/>
      <c r="TSI154" s="35"/>
      <c r="TSJ154" s="35"/>
      <c r="TSK154" s="35"/>
      <c r="TSL154" s="35"/>
      <c r="TSM154" s="35"/>
      <c r="TSN154" s="35"/>
      <c r="TSO154" s="35"/>
      <c r="TSP154" s="35"/>
      <c r="TSQ154" s="35"/>
      <c r="TSR154" s="35"/>
      <c r="TSS154" s="35"/>
      <c r="TST154" s="35"/>
      <c r="TSU154" s="35"/>
      <c r="TSV154" s="35"/>
      <c r="TSW154" s="35"/>
      <c r="TSX154" s="35"/>
      <c r="TSY154" s="35"/>
      <c r="TSZ154" s="35"/>
      <c r="TTA154" s="35"/>
      <c r="TTB154" s="35"/>
      <c r="TTC154" s="35"/>
      <c r="TTD154" s="35"/>
      <c r="TTE154" s="35"/>
      <c r="TTF154" s="35"/>
      <c r="TTG154" s="35"/>
      <c r="TTH154" s="35"/>
      <c r="TTI154" s="35"/>
      <c r="TTJ154" s="35"/>
      <c r="TTQ154" s="35"/>
      <c r="TTR154" s="35"/>
      <c r="TTS154" s="35"/>
      <c r="TTT154" s="35"/>
      <c r="TTU154" s="35"/>
      <c r="TTV154" s="35"/>
      <c r="TTW154" s="35"/>
      <c r="TTX154" s="35"/>
      <c r="TTY154" s="35"/>
      <c r="TTZ154" s="35"/>
      <c r="TUA154" s="35"/>
      <c r="TUB154" s="35"/>
      <c r="TUC154" s="35"/>
      <c r="TUD154" s="35"/>
      <c r="TUE154" s="35"/>
      <c r="TUF154" s="35"/>
      <c r="TUG154" s="35"/>
      <c r="TUH154" s="35"/>
      <c r="TUI154" s="35"/>
      <c r="TUJ154" s="35"/>
      <c r="TUK154" s="35"/>
      <c r="TUL154" s="35"/>
      <c r="TUM154" s="35"/>
      <c r="TUN154" s="35"/>
      <c r="TUO154" s="35"/>
      <c r="TUP154" s="35"/>
      <c r="TUQ154" s="35"/>
      <c r="TUR154" s="35"/>
      <c r="TUS154" s="35"/>
      <c r="TUT154" s="35"/>
      <c r="TUU154" s="35"/>
      <c r="TUV154" s="35"/>
      <c r="TUW154" s="35"/>
      <c r="TUX154" s="35"/>
      <c r="TUY154" s="35"/>
      <c r="TUZ154" s="35"/>
      <c r="TVA154" s="35"/>
      <c r="TVB154" s="35"/>
      <c r="TVC154" s="35"/>
      <c r="TVD154" s="35"/>
      <c r="TVE154" s="35"/>
      <c r="TVF154" s="35"/>
      <c r="TVG154" s="35"/>
      <c r="TVH154" s="35"/>
      <c r="TVI154" s="35"/>
      <c r="TVJ154" s="35"/>
      <c r="TVK154" s="35"/>
      <c r="TVL154" s="35"/>
      <c r="TVM154" s="35"/>
      <c r="TVN154" s="35"/>
      <c r="TVO154" s="35"/>
      <c r="TVP154" s="35"/>
      <c r="TVQ154" s="35"/>
      <c r="TVR154" s="35"/>
      <c r="TVS154" s="35"/>
      <c r="TVT154" s="35"/>
      <c r="TVU154" s="35"/>
      <c r="TVV154" s="35"/>
      <c r="TVW154" s="35"/>
      <c r="TVX154" s="35"/>
      <c r="TVY154" s="35"/>
      <c r="TVZ154" s="35"/>
      <c r="TWA154" s="35"/>
      <c r="TWB154" s="35"/>
      <c r="TWC154" s="35"/>
      <c r="TWD154" s="35"/>
      <c r="TWE154" s="35"/>
      <c r="TWF154" s="35"/>
      <c r="TWG154" s="35"/>
      <c r="TWH154" s="35"/>
      <c r="TWI154" s="35"/>
      <c r="TWJ154" s="35"/>
      <c r="TWK154" s="35"/>
      <c r="TWL154" s="35"/>
      <c r="TWM154" s="35"/>
      <c r="TWN154" s="35"/>
      <c r="TWO154" s="35"/>
      <c r="TWP154" s="35"/>
      <c r="TWQ154" s="35"/>
      <c r="TWR154" s="35"/>
      <c r="TWS154" s="35"/>
      <c r="TWT154" s="35"/>
      <c r="TWU154" s="35"/>
      <c r="TWV154" s="35"/>
      <c r="TWW154" s="35"/>
      <c r="TWX154" s="35"/>
      <c r="TWY154" s="35"/>
      <c r="TWZ154" s="35"/>
      <c r="TXA154" s="35"/>
      <c r="TXB154" s="35"/>
      <c r="TXC154" s="35"/>
      <c r="TXD154" s="35"/>
      <c r="TXE154" s="35"/>
      <c r="TXF154" s="35"/>
      <c r="TXG154" s="35"/>
      <c r="TXH154" s="35"/>
      <c r="TXI154" s="35"/>
      <c r="TXJ154" s="35"/>
      <c r="TXK154" s="35"/>
      <c r="TXL154" s="35"/>
      <c r="TXM154" s="35"/>
      <c r="TXN154" s="35"/>
      <c r="TXO154" s="35"/>
      <c r="TXP154" s="35"/>
      <c r="TXQ154" s="35"/>
      <c r="TXR154" s="35"/>
      <c r="TXS154" s="35"/>
      <c r="TXT154" s="35"/>
      <c r="TXU154" s="35"/>
      <c r="TXV154" s="35"/>
      <c r="TXW154" s="35"/>
      <c r="TXX154" s="35"/>
      <c r="TXY154" s="35"/>
      <c r="TXZ154" s="35"/>
      <c r="TYA154" s="35"/>
      <c r="TYB154" s="35"/>
      <c r="TYC154" s="35"/>
      <c r="TYD154" s="35"/>
      <c r="TYE154" s="35"/>
      <c r="TYF154" s="35"/>
      <c r="TYG154" s="35"/>
      <c r="TYH154" s="35"/>
      <c r="TYI154" s="35"/>
      <c r="TYJ154" s="35"/>
      <c r="TYK154" s="35"/>
      <c r="TYL154" s="35"/>
      <c r="TYM154" s="35"/>
      <c r="TYN154" s="35"/>
      <c r="TYO154" s="35"/>
      <c r="TYP154" s="35"/>
      <c r="TYQ154" s="35"/>
      <c r="TYR154" s="35"/>
      <c r="TYS154" s="35"/>
      <c r="TYT154" s="35"/>
      <c r="TYU154" s="35"/>
      <c r="TYV154" s="35"/>
      <c r="TYW154" s="35"/>
      <c r="TYX154" s="35"/>
      <c r="TYY154" s="35"/>
      <c r="TYZ154" s="35"/>
      <c r="TZA154" s="35"/>
      <c r="TZB154" s="35"/>
      <c r="TZC154" s="35"/>
      <c r="TZD154" s="35"/>
      <c r="TZE154" s="35"/>
      <c r="TZF154" s="35"/>
      <c r="TZG154" s="35"/>
      <c r="TZH154" s="35"/>
      <c r="TZI154" s="35"/>
      <c r="TZJ154" s="35"/>
      <c r="TZK154" s="35"/>
      <c r="TZL154" s="35"/>
      <c r="TZM154" s="35"/>
      <c r="TZN154" s="35"/>
      <c r="TZO154" s="35"/>
      <c r="TZP154" s="35"/>
      <c r="TZQ154" s="35"/>
      <c r="TZR154" s="35"/>
      <c r="TZS154" s="35"/>
      <c r="TZT154" s="35"/>
      <c r="TZU154" s="35"/>
      <c r="TZV154" s="35"/>
      <c r="TZW154" s="35"/>
      <c r="TZX154" s="35"/>
      <c r="TZY154" s="35"/>
      <c r="TZZ154" s="35"/>
      <c r="UAA154" s="35"/>
      <c r="UAB154" s="35"/>
      <c r="UAC154" s="35"/>
      <c r="UAD154" s="35"/>
      <c r="UAE154" s="35"/>
      <c r="UAF154" s="35"/>
      <c r="UAG154" s="35"/>
      <c r="UAH154" s="35"/>
      <c r="UAI154" s="35"/>
      <c r="UAJ154" s="35"/>
      <c r="UAK154" s="35"/>
      <c r="UAL154" s="35"/>
      <c r="UAM154" s="35"/>
      <c r="UAN154" s="35"/>
      <c r="UAO154" s="35"/>
      <c r="UAP154" s="35"/>
      <c r="UAQ154" s="35"/>
      <c r="UAR154" s="35"/>
      <c r="UAS154" s="35"/>
      <c r="UAT154" s="35"/>
      <c r="UAU154" s="35"/>
      <c r="UAV154" s="35"/>
      <c r="UAW154" s="35"/>
      <c r="UAX154" s="35"/>
      <c r="UAY154" s="35"/>
      <c r="UAZ154" s="35"/>
      <c r="UBA154" s="35"/>
      <c r="UBB154" s="35"/>
      <c r="UBC154" s="35"/>
      <c r="UBD154" s="35"/>
      <c r="UBE154" s="35"/>
      <c r="UBF154" s="35"/>
      <c r="UBG154" s="35"/>
      <c r="UBH154" s="35"/>
      <c r="UBI154" s="35"/>
      <c r="UBJ154" s="35"/>
      <c r="UBK154" s="35"/>
      <c r="UBL154" s="35"/>
      <c r="UBM154" s="35"/>
      <c r="UBN154" s="35"/>
      <c r="UBO154" s="35"/>
      <c r="UBP154" s="35"/>
      <c r="UBQ154" s="35"/>
      <c r="UBR154" s="35"/>
      <c r="UBS154" s="35"/>
      <c r="UBT154" s="35"/>
      <c r="UBU154" s="35"/>
      <c r="UBV154" s="35"/>
      <c r="UBW154" s="35"/>
      <c r="UBX154" s="35"/>
      <c r="UBY154" s="35"/>
      <c r="UBZ154" s="35"/>
      <c r="UCA154" s="35"/>
      <c r="UCB154" s="35"/>
      <c r="UCC154" s="35"/>
      <c r="UCD154" s="35"/>
      <c r="UCE154" s="35"/>
      <c r="UCF154" s="35"/>
      <c r="UCG154" s="35"/>
      <c r="UCH154" s="35"/>
      <c r="UCI154" s="35"/>
      <c r="UCJ154" s="35"/>
      <c r="UCK154" s="35"/>
      <c r="UCL154" s="35"/>
      <c r="UCM154" s="35"/>
      <c r="UCN154" s="35"/>
      <c r="UCO154" s="35"/>
      <c r="UCP154" s="35"/>
      <c r="UCQ154" s="35"/>
      <c r="UCR154" s="35"/>
      <c r="UCS154" s="35"/>
      <c r="UCT154" s="35"/>
      <c r="UCU154" s="35"/>
      <c r="UCV154" s="35"/>
      <c r="UCW154" s="35"/>
      <c r="UCX154" s="35"/>
      <c r="UCY154" s="35"/>
      <c r="UCZ154" s="35"/>
      <c r="UDA154" s="35"/>
      <c r="UDB154" s="35"/>
      <c r="UDC154" s="35"/>
      <c r="UDD154" s="35"/>
      <c r="UDE154" s="35"/>
      <c r="UDF154" s="35"/>
      <c r="UDM154" s="35"/>
      <c r="UDN154" s="35"/>
      <c r="UDO154" s="35"/>
      <c r="UDP154" s="35"/>
      <c r="UDQ154" s="35"/>
      <c r="UDR154" s="35"/>
      <c r="UDS154" s="35"/>
      <c r="UDT154" s="35"/>
      <c r="UDU154" s="35"/>
      <c r="UDV154" s="35"/>
      <c r="UDW154" s="35"/>
      <c r="UDX154" s="35"/>
      <c r="UDY154" s="35"/>
      <c r="UDZ154" s="35"/>
      <c r="UEA154" s="35"/>
      <c r="UEB154" s="35"/>
      <c r="UEC154" s="35"/>
      <c r="UED154" s="35"/>
      <c r="UEE154" s="35"/>
      <c r="UEF154" s="35"/>
      <c r="UEG154" s="35"/>
      <c r="UEH154" s="35"/>
      <c r="UEI154" s="35"/>
      <c r="UEJ154" s="35"/>
      <c r="UEK154" s="35"/>
      <c r="UEL154" s="35"/>
      <c r="UEM154" s="35"/>
      <c r="UEN154" s="35"/>
      <c r="UEO154" s="35"/>
      <c r="UEP154" s="35"/>
      <c r="UEQ154" s="35"/>
      <c r="UER154" s="35"/>
      <c r="UES154" s="35"/>
      <c r="UET154" s="35"/>
      <c r="UEU154" s="35"/>
      <c r="UEV154" s="35"/>
      <c r="UEW154" s="35"/>
      <c r="UEX154" s="35"/>
      <c r="UEY154" s="35"/>
      <c r="UEZ154" s="35"/>
      <c r="UFA154" s="35"/>
      <c r="UFB154" s="35"/>
      <c r="UFC154" s="35"/>
      <c r="UFD154" s="35"/>
      <c r="UFE154" s="35"/>
      <c r="UFF154" s="35"/>
      <c r="UFG154" s="35"/>
      <c r="UFH154" s="35"/>
      <c r="UFI154" s="35"/>
      <c r="UFJ154" s="35"/>
      <c r="UFK154" s="35"/>
      <c r="UFL154" s="35"/>
      <c r="UFM154" s="35"/>
      <c r="UFN154" s="35"/>
      <c r="UFO154" s="35"/>
      <c r="UFP154" s="35"/>
      <c r="UFQ154" s="35"/>
      <c r="UFR154" s="35"/>
      <c r="UFS154" s="35"/>
      <c r="UFT154" s="35"/>
      <c r="UFU154" s="35"/>
      <c r="UFV154" s="35"/>
      <c r="UFW154" s="35"/>
      <c r="UFX154" s="35"/>
      <c r="UFY154" s="35"/>
      <c r="UFZ154" s="35"/>
      <c r="UGA154" s="35"/>
      <c r="UGB154" s="35"/>
      <c r="UGC154" s="35"/>
      <c r="UGD154" s="35"/>
      <c r="UGE154" s="35"/>
      <c r="UGF154" s="35"/>
      <c r="UGG154" s="35"/>
      <c r="UGH154" s="35"/>
      <c r="UGI154" s="35"/>
      <c r="UGJ154" s="35"/>
      <c r="UGK154" s="35"/>
      <c r="UGL154" s="35"/>
      <c r="UGM154" s="35"/>
      <c r="UGN154" s="35"/>
      <c r="UGO154" s="35"/>
      <c r="UGP154" s="35"/>
      <c r="UGQ154" s="35"/>
      <c r="UGR154" s="35"/>
      <c r="UGS154" s="35"/>
      <c r="UGT154" s="35"/>
      <c r="UGU154" s="35"/>
      <c r="UGV154" s="35"/>
      <c r="UGW154" s="35"/>
      <c r="UGX154" s="35"/>
      <c r="UGY154" s="35"/>
      <c r="UGZ154" s="35"/>
      <c r="UHA154" s="35"/>
      <c r="UHB154" s="35"/>
      <c r="UHC154" s="35"/>
      <c r="UHD154" s="35"/>
      <c r="UHE154" s="35"/>
      <c r="UHF154" s="35"/>
      <c r="UHG154" s="35"/>
      <c r="UHH154" s="35"/>
      <c r="UHI154" s="35"/>
      <c r="UHJ154" s="35"/>
      <c r="UHK154" s="35"/>
      <c r="UHL154" s="35"/>
      <c r="UHM154" s="35"/>
      <c r="UHN154" s="35"/>
      <c r="UHO154" s="35"/>
      <c r="UHP154" s="35"/>
      <c r="UHQ154" s="35"/>
      <c r="UHR154" s="35"/>
      <c r="UHS154" s="35"/>
      <c r="UHT154" s="35"/>
      <c r="UHU154" s="35"/>
      <c r="UHV154" s="35"/>
      <c r="UHW154" s="35"/>
      <c r="UHX154" s="35"/>
      <c r="UHY154" s="35"/>
      <c r="UHZ154" s="35"/>
      <c r="UIA154" s="35"/>
      <c r="UIB154" s="35"/>
      <c r="UIC154" s="35"/>
      <c r="UID154" s="35"/>
      <c r="UIE154" s="35"/>
      <c r="UIF154" s="35"/>
      <c r="UIG154" s="35"/>
      <c r="UIH154" s="35"/>
      <c r="UII154" s="35"/>
      <c r="UIJ154" s="35"/>
      <c r="UIK154" s="35"/>
      <c r="UIL154" s="35"/>
      <c r="UIM154" s="35"/>
      <c r="UIN154" s="35"/>
      <c r="UIO154" s="35"/>
      <c r="UIP154" s="35"/>
      <c r="UIQ154" s="35"/>
      <c r="UIR154" s="35"/>
      <c r="UIS154" s="35"/>
      <c r="UIT154" s="35"/>
      <c r="UIU154" s="35"/>
      <c r="UIV154" s="35"/>
      <c r="UIW154" s="35"/>
      <c r="UIX154" s="35"/>
      <c r="UIY154" s="35"/>
      <c r="UIZ154" s="35"/>
      <c r="UJA154" s="35"/>
      <c r="UJB154" s="35"/>
      <c r="UJC154" s="35"/>
      <c r="UJD154" s="35"/>
      <c r="UJE154" s="35"/>
      <c r="UJF154" s="35"/>
      <c r="UJG154" s="35"/>
      <c r="UJH154" s="35"/>
      <c r="UJI154" s="35"/>
      <c r="UJJ154" s="35"/>
      <c r="UJK154" s="35"/>
      <c r="UJL154" s="35"/>
      <c r="UJM154" s="35"/>
      <c r="UJN154" s="35"/>
      <c r="UJO154" s="35"/>
      <c r="UJP154" s="35"/>
      <c r="UJQ154" s="35"/>
      <c r="UJR154" s="35"/>
      <c r="UJS154" s="35"/>
      <c r="UJT154" s="35"/>
      <c r="UJU154" s="35"/>
      <c r="UJV154" s="35"/>
      <c r="UJW154" s="35"/>
      <c r="UJX154" s="35"/>
      <c r="UJY154" s="35"/>
      <c r="UJZ154" s="35"/>
      <c r="UKA154" s="35"/>
      <c r="UKB154" s="35"/>
      <c r="UKC154" s="35"/>
      <c r="UKD154" s="35"/>
      <c r="UKE154" s="35"/>
      <c r="UKF154" s="35"/>
      <c r="UKG154" s="35"/>
      <c r="UKH154" s="35"/>
      <c r="UKI154" s="35"/>
      <c r="UKJ154" s="35"/>
      <c r="UKK154" s="35"/>
      <c r="UKL154" s="35"/>
      <c r="UKM154" s="35"/>
      <c r="UKN154" s="35"/>
      <c r="UKO154" s="35"/>
      <c r="UKP154" s="35"/>
      <c r="UKQ154" s="35"/>
      <c r="UKR154" s="35"/>
      <c r="UKS154" s="35"/>
      <c r="UKT154" s="35"/>
      <c r="UKU154" s="35"/>
      <c r="UKV154" s="35"/>
      <c r="UKW154" s="35"/>
      <c r="UKX154" s="35"/>
      <c r="UKY154" s="35"/>
      <c r="UKZ154" s="35"/>
      <c r="ULA154" s="35"/>
      <c r="ULB154" s="35"/>
      <c r="ULC154" s="35"/>
      <c r="ULD154" s="35"/>
      <c r="ULE154" s="35"/>
      <c r="ULF154" s="35"/>
      <c r="ULG154" s="35"/>
      <c r="ULH154" s="35"/>
      <c r="ULI154" s="35"/>
      <c r="ULJ154" s="35"/>
      <c r="ULK154" s="35"/>
      <c r="ULL154" s="35"/>
      <c r="ULM154" s="35"/>
      <c r="ULN154" s="35"/>
      <c r="ULO154" s="35"/>
      <c r="ULP154" s="35"/>
      <c r="ULQ154" s="35"/>
      <c r="ULR154" s="35"/>
      <c r="ULS154" s="35"/>
      <c r="ULT154" s="35"/>
      <c r="ULU154" s="35"/>
      <c r="ULV154" s="35"/>
      <c r="ULW154" s="35"/>
      <c r="ULX154" s="35"/>
      <c r="ULY154" s="35"/>
      <c r="ULZ154" s="35"/>
      <c r="UMA154" s="35"/>
      <c r="UMB154" s="35"/>
      <c r="UMC154" s="35"/>
      <c r="UMD154" s="35"/>
      <c r="UME154" s="35"/>
      <c r="UMF154" s="35"/>
      <c r="UMG154" s="35"/>
      <c r="UMH154" s="35"/>
      <c r="UMI154" s="35"/>
      <c r="UMJ154" s="35"/>
      <c r="UMK154" s="35"/>
      <c r="UML154" s="35"/>
      <c r="UMM154" s="35"/>
      <c r="UMN154" s="35"/>
      <c r="UMO154" s="35"/>
      <c r="UMP154" s="35"/>
      <c r="UMQ154" s="35"/>
      <c r="UMR154" s="35"/>
      <c r="UMS154" s="35"/>
      <c r="UMT154" s="35"/>
      <c r="UMU154" s="35"/>
      <c r="UMV154" s="35"/>
      <c r="UMW154" s="35"/>
      <c r="UMX154" s="35"/>
      <c r="UMY154" s="35"/>
      <c r="UMZ154" s="35"/>
      <c r="UNA154" s="35"/>
      <c r="UNB154" s="35"/>
      <c r="UNI154" s="35"/>
      <c r="UNJ154" s="35"/>
      <c r="UNK154" s="35"/>
      <c r="UNL154" s="35"/>
      <c r="UNM154" s="35"/>
      <c r="UNN154" s="35"/>
      <c r="UNO154" s="35"/>
      <c r="UNP154" s="35"/>
      <c r="UNQ154" s="35"/>
      <c r="UNR154" s="35"/>
      <c r="UNS154" s="35"/>
      <c r="UNT154" s="35"/>
      <c r="UNU154" s="35"/>
      <c r="UNV154" s="35"/>
      <c r="UNW154" s="35"/>
      <c r="UNX154" s="35"/>
      <c r="UNY154" s="35"/>
      <c r="UNZ154" s="35"/>
      <c r="UOA154" s="35"/>
      <c r="UOB154" s="35"/>
      <c r="UOC154" s="35"/>
      <c r="UOD154" s="35"/>
      <c r="UOE154" s="35"/>
      <c r="UOF154" s="35"/>
      <c r="UOG154" s="35"/>
      <c r="UOH154" s="35"/>
      <c r="UOI154" s="35"/>
      <c r="UOJ154" s="35"/>
      <c r="UOK154" s="35"/>
      <c r="UOL154" s="35"/>
      <c r="UOM154" s="35"/>
      <c r="UON154" s="35"/>
      <c r="UOO154" s="35"/>
      <c r="UOP154" s="35"/>
      <c r="UOQ154" s="35"/>
      <c r="UOR154" s="35"/>
      <c r="UOS154" s="35"/>
      <c r="UOT154" s="35"/>
      <c r="UOU154" s="35"/>
      <c r="UOV154" s="35"/>
      <c r="UOW154" s="35"/>
      <c r="UOX154" s="35"/>
      <c r="UOY154" s="35"/>
      <c r="UOZ154" s="35"/>
      <c r="UPA154" s="35"/>
      <c r="UPB154" s="35"/>
      <c r="UPC154" s="35"/>
      <c r="UPD154" s="35"/>
      <c r="UPE154" s="35"/>
      <c r="UPF154" s="35"/>
      <c r="UPG154" s="35"/>
      <c r="UPH154" s="35"/>
      <c r="UPI154" s="35"/>
      <c r="UPJ154" s="35"/>
      <c r="UPK154" s="35"/>
      <c r="UPL154" s="35"/>
      <c r="UPM154" s="35"/>
      <c r="UPN154" s="35"/>
      <c r="UPO154" s="35"/>
      <c r="UPP154" s="35"/>
      <c r="UPQ154" s="35"/>
      <c r="UPR154" s="35"/>
      <c r="UPS154" s="35"/>
      <c r="UPT154" s="35"/>
      <c r="UPU154" s="35"/>
      <c r="UPV154" s="35"/>
      <c r="UPW154" s="35"/>
      <c r="UPX154" s="35"/>
      <c r="UPY154" s="35"/>
      <c r="UPZ154" s="35"/>
      <c r="UQA154" s="35"/>
      <c r="UQB154" s="35"/>
      <c r="UQC154" s="35"/>
      <c r="UQD154" s="35"/>
      <c r="UQE154" s="35"/>
      <c r="UQF154" s="35"/>
      <c r="UQG154" s="35"/>
      <c r="UQH154" s="35"/>
      <c r="UQI154" s="35"/>
      <c r="UQJ154" s="35"/>
      <c r="UQK154" s="35"/>
      <c r="UQL154" s="35"/>
      <c r="UQM154" s="35"/>
      <c r="UQN154" s="35"/>
      <c r="UQO154" s="35"/>
      <c r="UQP154" s="35"/>
      <c r="UQQ154" s="35"/>
      <c r="UQR154" s="35"/>
      <c r="UQS154" s="35"/>
      <c r="UQT154" s="35"/>
      <c r="UQU154" s="35"/>
      <c r="UQV154" s="35"/>
      <c r="UQW154" s="35"/>
      <c r="UQX154" s="35"/>
      <c r="UQY154" s="35"/>
      <c r="UQZ154" s="35"/>
      <c r="URA154" s="35"/>
      <c r="URB154" s="35"/>
      <c r="URC154" s="35"/>
      <c r="URD154" s="35"/>
      <c r="URE154" s="35"/>
      <c r="URF154" s="35"/>
      <c r="URG154" s="35"/>
      <c r="URH154" s="35"/>
      <c r="URI154" s="35"/>
      <c r="URJ154" s="35"/>
      <c r="URK154" s="35"/>
      <c r="URL154" s="35"/>
      <c r="URM154" s="35"/>
      <c r="URN154" s="35"/>
      <c r="URO154" s="35"/>
      <c r="URP154" s="35"/>
      <c r="URQ154" s="35"/>
      <c r="URR154" s="35"/>
      <c r="URS154" s="35"/>
      <c r="URT154" s="35"/>
      <c r="URU154" s="35"/>
      <c r="URV154" s="35"/>
      <c r="URW154" s="35"/>
      <c r="URX154" s="35"/>
      <c r="URY154" s="35"/>
      <c r="URZ154" s="35"/>
      <c r="USA154" s="35"/>
      <c r="USB154" s="35"/>
      <c r="USC154" s="35"/>
      <c r="USD154" s="35"/>
      <c r="USE154" s="35"/>
      <c r="USF154" s="35"/>
      <c r="USG154" s="35"/>
      <c r="USH154" s="35"/>
      <c r="USI154" s="35"/>
      <c r="USJ154" s="35"/>
      <c r="USK154" s="35"/>
      <c r="USL154" s="35"/>
      <c r="USM154" s="35"/>
      <c r="USN154" s="35"/>
      <c r="USO154" s="35"/>
      <c r="USP154" s="35"/>
      <c r="USQ154" s="35"/>
      <c r="USR154" s="35"/>
      <c r="USS154" s="35"/>
      <c r="UST154" s="35"/>
      <c r="USU154" s="35"/>
      <c r="USV154" s="35"/>
      <c r="USW154" s="35"/>
      <c r="USX154" s="35"/>
      <c r="USY154" s="35"/>
      <c r="USZ154" s="35"/>
      <c r="UTA154" s="35"/>
      <c r="UTB154" s="35"/>
      <c r="UTC154" s="35"/>
      <c r="UTD154" s="35"/>
      <c r="UTE154" s="35"/>
      <c r="UTF154" s="35"/>
      <c r="UTG154" s="35"/>
      <c r="UTH154" s="35"/>
      <c r="UTI154" s="35"/>
      <c r="UTJ154" s="35"/>
      <c r="UTK154" s="35"/>
      <c r="UTL154" s="35"/>
      <c r="UTM154" s="35"/>
      <c r="UTN154" s="35"/>
      <c r="UTO154" s="35"/>
      <c r="UTP154" s="35"/>
      <c r="UTQ154" s="35"/>
      <c r="UTR154" s="35"/>
      <c r="UTS154" s="35"/>
      <c r="UTT154" s="35"/>
      <c r="UTU154" s="35"/>
      <c r="UTV154" s="35"/>
      <c r="UTW154" s="35"/>
      <c r="UTX154" s="35"/>
      <c r="UTY154" s="35"/>
      <c r="UTZ154" s="35"/>
      <c r="UUA154" s="35"/>
      <c r="UUB154" s="35"/>
      <c r="UUC154" s="35"/>
      <c r="UUD154" s="35"/>
      <c r="UUE154" s="35"/>
      <c r="UUF154" s="35"/>
      <c r="UUG154" s="35"/>
      <c r="UUH154" s="35"/>
      <c r="UUI154" s="35"/>
      <c r="UUJ154" s="35"/>
      <c r="UUK154" s="35"/>
      <c r="UUL154" s="35"/>
      <c r="UUM154" s="35"/>
      <c r="UUN154" s="35"/>
      <c r="UUO154" s="35"/>
      <c r="UUP154" s="35"/>
      <c r="UUQ154" s="35"/>
      <c r="UUR154" s="35"/>
      <c r="UUS154" s="35"/>
      <c r="UUT154" s="35"/>
      <c r="UUU154" s="35"/>
      <c r="UUV154" s="35"/>
      <c r="UUW154" s="35"/>
      <c r="UUX154" s="35"/>
      <c r="UUY154" s="35"/>
      <c r="UUZ154" s="35"/>
      <c r="UVA154" s="35"/>
      <c r="UVB154" s="35"/>
      <c r="UVC154" s="35"/>
      <c r="UVD154" s="35"/>
      <c r="UVE154" s="35"/>
      <c r="UVF154" s="35"/>
      <c r="UVG154" s="35"/>
      <c r="UVH154" s="35"/>
      <c r="UVI154" s="35"/>
      <c r="UVJ154" s="35"/>
      <c r="UVK154" s="35"/>
      <c r="UVL154" s="35"/>
      <c r="UVM154" s="35"/>
      <c r="UVN154" s="35"/>
      <c r="UVO154" s="35"/>
      <c r="UVP154" s="35"/>
      <c r="UVQ154" s="35"/>
      <c r="UVR154" s="35"/>
      <c r="UVS154" s="35"/>
      <c r="UVT154" s="35"/>
      <c r="UVU154" s="35"/>
      <c r="UVV154" s="35"/>
      <c r="UVW154" s="35"/>
      <c r="UVX154" s="35"/>
      <c r="UVY154" s="35"/>
      <c r="UVZ154" s="35"/>
      <c r="UWA154" s="35"/>
      <c r="UWB154" s="35"/>
      <c r="UWC154" s="35"/>
      <c r="UWD154" s="35"/>
      <c r="UWE154" s="35"/>
      <c r="UWF154" s="35"/>
      <c r="UWG154" s="35"/>
      <c r="UWH154" s="35"/>
      <c r="UWI154" s="35"/>
      <c r="UWJ154" s="35"/>
      <c r="UWK154" s="35"/>
      <c r="UWL154" s="35"/>
      <c r="UWM154" s="35"/>
      <c r="UWN154" s="35"/>
      <c r="UWO154" s="35"/>
      <c r="UWP154" s="35"/>
      <c r="UWQ154" s="35"/>
      <c r="UWR154" s="35"/>
      <c r="UWS154" s="35"/>
      <c r="UWT154" s="35"/>
      <c r="UWU154" s="35"/>
      <c r="UWV154" s="35"/>
      <c r="UWW154" s="35"/>
      <c r="UWX154" s="35"/>
      <c r="UXE154" s="35"/>
      <c r="UXF154" s="35"/>
      <c r="UXG154" s="35"/>
      <c r="UXH154" s="35"/>
      <c r="UXI154" s="35"/>
      <c r="UXJ154" s="35"/>
      <c r="UXK154" s="35"/>
      <c r="UXL154" s="35"/>
      <c r="UXM154" s="35"/>
      <c r="UXN154" s="35"/>
      <c r="UXO154" s="35"/>
      <c r="UXP154" s="35"/>
      <c r="UXQ154" s="35"/>
      <c r="UXR154" s="35"/>
      <c r="UXS154" s="35"/>
      <c r="UXT154" s="35"/>
      <c r="UXU154" s="35"/>
      <c r="UXV154" s="35"/>
      <c r="UXW154" s="35"/>
      <c r="UXX154" s="35"/>
      <c r="UXY154" s="35"/>
      <c r="UXZ154" s="35"/>
      <c r="UYA154" s="35"/>
      <c r="UYB154" s="35"/>
      <c r="UYC154" s="35"/>
      <c r="UYD154" s="35"/>
      <c r="UYE154" s="35"/>
      <c r="UYF154" s="35"/>
      <c r="UYG154" s="35"/>
      <c r="UYH154" s="35"/>
      <c r="UYI154" s="35"/>
      <c r="UYJ154" s="35"/>
      <c r="UYK154" s="35"/>
      <c r="UYL154" s="35"/>
      <c r="UYM154" s="35"/>
      <c r="UYN154" s="35"/>
      <c r="UYO154" s="35"/>
      <c r="UYP154" s="35"/>
      <c r="UYQ154" s="35"/>
      <c r="UYR154" s="35"/>
      <c r="UYS154" s="35"/>
      <c r="UYT154" s="35"/>
      <c r="UYU154" s="35"/>
      <c r="UYV154" s="35"/>
      <c r="UYW154" s="35"/>
      <c r="UYX154" s="35"/>
      <c r="UYY154" s="35"/>
      <c r="UYZ154" s="35"/>
      <c r="UZA154" s="35"/>
      <c r="UZB154" s="35"/>
      <c r="UZC154" s="35"/>
      <c r="UZD154" s="35"/>
      <c r="UZE154" s="35"/>
      <c r="UZF154" s="35"/>
      <c r="UZG154" s="35"/>
      <c r="UZH154" s="35"/>
      <c r="UZI154" s="35"/>
      <c r="UZJ154" s="35"/>
      <c r="UZK154" s="35"/>
      <c r="UZL154" s="35"/>
      <c r="UZM154" s="35"/>
      <c r="UZN154" s="35"/>
      <c r="UZO154" s="35"/>
      <c r="UZP154" s="35"/>
      <c r="UZQ154" s="35"/>
      <c r="UZR154" s="35"/>
      <c r="UZS154" s="35"/>
      <c r="UZT154" s="35"/>
      <c r="UZU154" s="35"/>
      <c r="UZV154" s="35"/>
      <c r="UZW154" s="35"/>
      <c r="UZX154" s="35"/>
      <c r="UZY154" s="35"/>
      <c r="UZZ154" s="35"/>
      <c r="VAA154" s="35"/>
      <c r="VAB154" s="35"/>
      <c r="VAC154" s="35"/>
      <c r="VAD154" s="35"/>
      <c r="VAE154" s="35"/>
      <c r="VAF154" s="35"/>
      <c r="VAG154" s="35"/>
      <c r="VAH154" s="35"/>
      <c r="VAI154" s="35"/>
      <c r="VAJ154" s="35"/>
      <c r="VAK154" s="35"/>
      <c r="VAL154" s="35"/>
      <c r="VAM154" s="35"/>
      <c r="VAN154" s="35"/>
      <c r="VAO154" s="35"/>
      <c r="VAP154" s="35"/>
      <c r="VAQ154" s="35"/>
      <c r="VAR154" s="35"/>
      <c r="VAS154" s="35"/>
      <c r="VAT154" s="35"/>
      <c r="VAU154" s="35"/>
      <c r="VAV154" s="35"/>
      <c r="VAW154" s="35"/>
      <c r="VAX154" s="35"/>
      <c r="VAY154" s="35"/>
      <c r="VAZ154" s="35"/>
      <c r="VBA154" s="35"/>
      <c r="VBB154" s="35"/>
      <c r="VBC154" s="35"/>
      <c r="VBD154" s="35"/>
      <c r="VBE154" s="35"/>
      <c r="VBF154" s="35"/>
      <c r="VBG154" s="35"/>
      <c r="VBH154" s="35"/>
      <c r="VBI154" s="35"/>
      <c r="VBJ154" s="35"/>
      <c r="VBK154" s="35"/>
      <c r="VBL154" s="35"/>
      <c r="VBM154" s="35"/>
      <c r="VBN154" s="35"/>
      <c r="VBO154" s="35"/>
      <c r="VBP154" s="35"/>
      <c r="VBQ154" s="35"/>
      <c r="VBR154" s="35"/>
      <c r="VBS154" s="35"/>
      <c r="VBT154" s="35"/>
      <c r="VBU154" s="35"/>
      <c r="VBV154" s="35"/>
      <c r="VBW154" s="35"/>
      <c r="VBX154" s="35"/>
      <c r="VBY154" s="35"/>
      <c r="VBZ154" s="35"/>
      <c r="VCA154" s="35"/>
      <c r="VCB154" s="35"/>
      <c r="VCC154" s="35"/>
      <c r="VCD154" s="35"/>
      <c r="VCE154" s="35"/>
      <c r="VCF154" s="35"/>
      <c r="VCG154" s="35"/>
      <c r="VCH154" s="35"/>
      <c r="VCI154" s="35"/>
      <c r="VCJ154" s="35"/>
      <c r="VCK154" s="35"/>
      <c r="VCL154" s="35"/>
      <c r="VCM154" s="35"/>
      <c r="VCN154" s="35"/>
      <c r="VCO154" s="35"/>
      <c r="VCP154" s="35"/>
      <c r="VCQ154" s="35"/>
      <c r="VCR154" s="35"/>
      <c r="VCS154" s="35"/>
      <c r="VCT154" s="35"/>
      <c r="VCU154" s="35"/>
      <c r="VCV154" s="35"/>
      <c r="VCW154" s="35"/>
      <c r="VCX154" s="35"/>
      <c r="VCY154" s="35"/>
      <c r="VCZ154" s="35"/>
      <c r="VDA154" s="35"/>
      <c r="VDB154" s="35"/>
      <c r="VDC154" s="35"/>
      <c r="VDD154" s="35"/>
      <c r="VDE154" s="35"/>
      <c r="VDF154" s="35"/>
      <c r="VDG154" s="35"/>
      <c r="VDH154" s="35"/>
      <c r="VDI154" s="35"/>
      <c r="VDJ154" s="35"/>
      <c r="VDK154" s="35"/>
      <c r="VDL154" s="35"/>
      <c r="VDM154" s="35"/>
      <c r="VDN154" s="35"/>
      <c r="VDO154" s="35"/>
      <c r="VDP154" s="35"/>
      <c r="VDQ154" s="35"/>
      <c r="VDR154" s="35"/>
      <c r="VDS154" s="35"/>
      <c r="VDT154" s="35"/>
      <c r="VDU154" s="35"/>
      <c r="VDV154" s="35"/>
      <c r="VDW154" s="35"/>
      <c r="VDX154" s="35"/>
      <c r="VDY154" s="35"/>
      <c r="VDZ154" s="35"/>
      <c r="VEA154" s="35"/>
      <c r="VEB154" s="35"/>
      <c r="VEC154" s="35"/>
      <c r="VED154" s="35"/>
      <c r="VEE154" s="35"/>
      <c r="VEF154" s="35"/>
      <c r="VEG154" s="35"/>
      <c r="VEH154" s="35"/>
      <c r="VEI154" s="35"/>
      <c r="VEJ154" s="35"/>
      <c r="VEK154" s="35"/>
      <c r="VEL154" s="35"/>
      <c r="VEM154" s="35"/>
      <c r="VEN154" s="35"/>
      <c r="VEO154" s="35"/>
      <c r="VEP154" s="35"/>
      <c r="VEQ154" s="35"/>
      <c r="VER154" s="35"/>
      <c r="VES154" s="35"/>
      <c r="VET154" s="35"/>
      <c r="VEU154" s="35"/>
      <c r="VEV154" s="35"/>
      <c r="VEW154" s="35"/>
      <c r="VEX154" s="35"/>
      <c r="VEY154" s="35"/>
      <c r="VEZ154" s="35"/>
      <c r="VFA154" s="35"/>
      <c r="VFB154" s="35"/>
      <c r="VFC154" s="35"/>
      <c r="VFD154" s="35"/>
      <c r="VFE154" s="35"/>
      <c r="VFF154" s="35"/>
      <c r="VFG154" s="35"/>
      <c r="VFH154" s="35"/>
      <c r="VFI154" s="35"/>
      <c r="VFJ154" s="35"/>
      <c r="VFK154" s="35"/>
      <c r="VFL154" s="35"/>
      <c r="VFM154" s="35"/>
      <c r="VFN154" s="35"/>
      <c r="VFO154" s="35"/>
      <c r="VFP154" s="35"/>
      <c r="VFQ154" s="35"/>
      <c r="VFR154" s="35"/>
      <c r="VFS154" s="35"/>
      <c r="VFT154" s="35"/>
      <c r="VFU154" s="35"/>
      <c r="VFV154" s="35"/>
      <c r="VFW154" s="35"/>
      <c r="VFX154" s="35"/>
      <c r="VFY154" s="35"/>
      <c r="VFZ154" s="35"/>
      <c r="VGA154" s="35"/>
      <c r="VGB154" s="35"/>
      <c r="VGC154" s="35"/>
      <c r="VGD154" s="35"/>
      <c r="VGE154" s="35"/>
      <c r="VGF154" s="35"/>
      <c r="VGG154" s="35"/>
      <c r="VGH154" s="35"/>
      <c r="VGI154" s="35"/>
      <c r="VGJ154" s="35"/>
      <c r="VGK154" s="35"/>
      <c r="VGL154" s="35"/>
      <c r="VGM154" s="35"/>
      <c r="VGN154" s="35"/>
      <c r="VGO154" s="35"/>
      <c r="VGP154" s="35"/>
      <c r="VGQ154" s="35"/>
      <c r="VGR154" s="35"/>
      <c r="VGS154" s="35"/>
      <c r="VGT154" s="35"/>
      <c r="VHA154" s="35"/>
      <c r="VHB154" s="35"/>
      <c r="VHC154" s="35"/>
      <c r="VHD154" s="35"/>
      <c r="VHE154" s="35"/>
      <c r="VHF154" s="35"/>
      <c r="VHG154" s="35"/>
      <c r="VHH154" s="35"/>
      <c r="VHI154" s="35"/>
      <c r="VHJ154" s="35"/>
      <c r="VHK154" s="35"/>
      <c r="VHL154" s="35"/>
      <c r="VHM154" s="35"/>
      <c r="VHN154" s="35"/>
      <c r="VHO154" s="35"/>
      <c r="VHP154" s="35"/>
      <c r="VHQ154" s="35"/>
      <c r="VHR154" s="35"/>
      <c r="VHS154" s="35"/>
      <c r="VHT154" s="35"/>
      <c r="VHU154" s="35"/>
      <c r="VHV154" s="35"/>
      <c r="VHW154" s="35"/>
      <c r="VHX154" s="35"/>
      <c r="VHY154" s="35"/>
      <c r="VHZ154" s="35"/>
      <c r="VIA154" s="35"/>
      <c r="VIB154" s="35"/>
      <c r="VIC154" s="35"/>
      <c r="VID154" s="35"/>
      <c r="VIE154" s="35"/>
      <c r="VIF154" s="35"/>
      <c r="VIG154" s="35"/>
      <c r="VIH154" s="35"/>
      <c r="VII154" s="35"/>
      <c r="VIJ154" s="35"/>
      <c r="VIK154" s="35"/>
      <c r="VIL154" s="35"/>
      <c r="VIM154" s="35"/>
      <c r="VIN154" s="35"/>
      <c r="VIO154" s="35"/>
      <c r="VIP154" s="35"/>
      <c r="VIQ154" s="35"/>
      <c r="VIR154" s="35"/>
      <c r="VIS154" s="35"/>
      <c r="VIT154" s="35"/>
      <c r="VIU154" s="35"/>
      <c r="VIV154" s="35"/>
      <c r="VIW154" s="35"/>
      <c r="VIX154" s="35"/>
      <c r="VIY154" s="35"/>
      <c r="VIZ154" s="35"/>
      <c r="VJA154" s="35"/>
      <c r="VJB154" s="35"/>
      <c r="VJC154" s="35"/>
      <c r="VJD154" s="35"/>
      <c r="VJE154" s="35"/>
      <c r="VJF154" s="35"/>
      <c r="VJG154" s="35"/>
      <c r="VJH154" s="35"/>
      <c r="VJI154" s="35"/>
      <c r="VJJ154" s="35"/>
      <c r="VJK154" s="35"/>
      <c r="VJL154" s="35"/>
      <c r="VJM154" s="35"/>
      <c r="VJN154" s="35"/>
      <c r="VJO154" s="35"/>
      <c r="VJP154" s="35"/>
      <c r="VJQ154" s="35"/>
      <c r="VJR154" s="35"/>
      <c r="VJS154" s="35"/>
      <c r="VJT154" s="35"/>
      <c r="VJU154" s="35"/>
      <c r="VJV154" s="35"/>
      <c r="VJW154" s="35"/>
      <c r="VJX154" s="35"/>
      <c r="VJY154" s="35"/>
      <c r="VJZ154" s="35"/>
      <c r="VKA154" s="35"/>
      <c r="VKB154" s="35"/>
      <c r="VKC154" s="35"/>
      <c r="VKD154" s="35"/>
      <c r="VKE154" s="35"/>
      <c r="VKF154" s="35"/>
      <c r="VKG154" s="35"/>
      <c r="VKH154" s="35"/>
      <c r="VKI154" s="35"/>
      <c r="VKJ154" s="35"/>
      <c r="VKK154" s="35"/>
      <c r="VKL154" s="35"/>
      <c r="VKM154" s="35"/>
      <c r="VKN154" s="35"/>
      <c r="VKO154" s="35"/>
      <c r="VKP154" s="35"/>
      <c r="VKQ154" s="35"/>
      <c r="VKR154" s="35"/>
      <c r="VKS154" s="35"/>
      <c r="VKT154" s="35"/>
      <c r="VKU154" s="35"/>
      <c r="VKV154" s="35"/>
      <c r="VKW154" s="35"/>
      <c r="VKX154" s="35"/>
      <c r="VKY154" s="35"/>
      <c r="VKZ154" s="35"/>
      <c r="VLA154" s="35"/>
      <c r="VLB154" s="35"/>
      <c r="VLC154" s="35"/>
      <c r="VLD154" s="35"/>
      <c r="VLE154" s="35"/>
      <c r="VLF154" s="35"/>
      <c r="VLG154" s="35"/>
      <c r="VLH154" s="35"/>
      <c r="VLI154" s="35"/>
      <c r="VLJ154" s="35"/>
      <c r="VLK154" s="35"/>
      <c r="VLL154" s="35"/>
      <c r="VLM154" s="35"/>
      <c r="VLN154" s="35"/>
      <c r="VLO154" s="35"/>
      <c r="VLP154" s="35"/>
      <c r="VLQ154" s="35"/>
      <c r="VLR154" s="35"/>
      <c r="VLS154" s="35"/>
      <c r="VLT154" s="35"/>
      <c r="VLU154" s="35"/>
      <c r="VLV154" s="35"/>
      <c r="VLW154" s="35"/>
      <c r="VLX154" s="35"/>
      <c r="VLY154" s="35"/>
      <c r="VLZ154" s="35"/>
      <c r="VMA154" s="35"/>
      <c r="VMB154" s="35"/>
      <c r="VMC154" s="35"/>
      <c r="VMD154" s="35"/>
      <c r="VME154" s="35"/>
      <c r="VMF154" s="35"/>
      <c r="VMG154" s="35"/>
      <c r="VMH154" s="35"/>
      <c r="VMI154" s="35"/>
      <c r="VMJ154" s="35"/>
      <c r="VMK154" s="35"/>
      <c r="VML154" s="35"/>
      <c r="VMM154" s="35"/>
      <c r="VMN154" s="35"/>
      <c r="VMO154" s="35"/>
      <c r="VMP154" s="35"/>
      <c r="VMQ154" s="35"/>
      <c r="VMR154" s="35"/>
      <c r="VMS154" s="35"/>
      <c r="VMT154" s="35"/>
      <c r="VMU154" s="35"/>
      <c r="VMV154" s="35"/>
      <c r="VMW154" s="35"/>
      <c r="VMX154" s="35"/>
      <c r="VMY154" s="35"/>
      <c r="VMZ154" s="35"/>
      <c r="VNA154" s="35"/>
      <c r="VNB154" s="35"/>
      <c r="VNC154" s="35"/>
      <c r="VND154" s="35"/>
      <c r="VNE154" s="35"/>
      <c r="VNF154" s="35"/>
      <c r="VNG154" s="35"/>
      <c r="VNH154" s="35"/>
      <c r="VNI154" s="35"/>
      <c r="VNJ154" s="35"/>
      <c r="VNK154" s="35"/>
      <c r="VNL154" s="35"/>
      <c r="VNM154" s="35"/>
      <c r="VNN154" s="35"/>
      <c r="VNO154" s="35"/>
      <c r="VNP154" s="35"/>
      <c r="VNQ154" s="35"/>
      <c r="VNR154" s="35"/>
      <c r="VNS154" s="35"/>
      <c r="VNT154" s="35"/>
      <c r="VNU154" s="35"/>
      <c r="VNV154" s="35"/>
      <c r="VNW154" s="35"/>
      <c r="VNX154" s="35"/>
      <c r="VNY154" s="35"/>
      <c r="VNZ154" s="35"/>
      <c r="VOA154" s="35"/>
      <c r="VOB154" s="35"/>
      <c r="VOC154" s="35"/>
      <c r="VOD154" s="35"/>
      <c r="VOE154" s="35"/>
      <c r="VOF154" s="35"/>
      <c r="VOG154" s="35"/>
      <c r="VOH154" s="35"/>
      <c r="VOI154" s="35"/>
      <c r="VOJ154" s="35"/>
      <c r="VOK154" s="35"/>
      <c r="VOL154" s="35"/>
      <c r="VOM154" s="35"/>
      <c r="VON154" s="35"/>
      <c r="VOO154" s="35"/>
      <c r="VOP154" s="35"/>
      <c r="VOQ154" s="35"/>
      <c r="VOR154" s="35"/>
      <c r="VOS154" s="35"/>
      <c r="VOT154" s="35"/>
      <c r="VOU154" s="35"/>
      <c r="VOV154" s="35"/>
      <c r="VOW154" s="35"/>
      <c r="VOX154" s="35"/>
      <c r="VOY154" s="35"/>
      <c r="VOZ154" s="35"/>
      <c r="VPA154" s="35"/>
      <c r="VPB154" s="35"/>
      <c r="VPC154" s="35"/>
      <c r="VPD154" s="35"/>
      <c r="VPE154" s="35"/>
      <c r="VPF154" s="35"/>
      <c r="VPG154" s="35"/>
      <c r="VPH154" s="35"/>
      <c r="VPI154" s="35"/>
      <c r="VPJ154" s="35"/>
      <c r="VPK154" s="35"/>
      <c r="VPL154" s="35"/>
      <c r="VPM154" s="35"/>
      <c r="VPN154" s="35"/>
      <c r="VPO154" s="35"/>
      <c r="VPP154" s="35"/>
      <c r="VPQ154" s="35"/>
      <c r="VPR154" s="35"/>
      <c r="VPS154" s="35"/>
      <c r="VPT154" s="35"/>
      <c r="VPU154" s="35"/>
      <c r="VPV154" s="35"/>
      <c r="VPW154" s="35"/>
      <c r="VPX154" s="35"/>
      <c r="VPY154" s="35"/>
      <c r="VPZ154" s="35"/>
      <c r="VQA154" s="35"/>
      <c r="VQB154" s="35"/>
      <c r="VQC154" s="35"/>
      <c r="VQD154" s="35"/>
      <c r="VQE154" s="35"/>
      <c r="VQF154" s="35"/>
      <c r="VQG154" s="35"/>
      <c r="VQH154" s="35"/>
      <c r="VQI154" s="35"/>
      <c r="VQJ154" s="35"/>
      <c r="VQK154" s="35"/>
      <c r="VQL154" s="35"/>
      <c r="VQM154" s="35"/>
      <c r="VQN154" s="35"/>
      <c r="VQO154" s="35"/>
      <c r="VQP154" s="35"/>
      <c r="VQW154" s="35"/>
      <c r="VQX154" s="35"/>
      <c r="VQY154" s="35"/>
      <c r="VQZ154" s="35"/>
      <c r="VRA154" s="35"/>
      <c r="VRB154" s="35"/>
      <c r="VRC154" s="35"/>
      <c r="VRD154" s="35"/>
      <c r="VRE154" s="35"/>
      <c r="VRF154" s="35"/>
      <c r="VRG154" s="35"/>
      <c r="VRH154" s="35"/>
      <c r="VRI154" s="35"/>
      <c r="VRJ154" s="35"/>
      <c r="VRK154" s="35"/>
      <c r="VRL154" s="35"/>
      <c r="VRM154" s="35"/>
      <c r="VRN154" s="35"/>
      <c r="VRO154" s="35"/>
      <c r="VRP154" s="35"/>
      <c r="VRQ154" s="35"/>
      <c r="VRR154" s="35"/>
      <c r="VRS154" s="35"/>
      <c r="VRT154" s="35"/>
      <c r="VRU154" s="35"/>
      <c r="VRV154" s="35"/>
      <c r="VRW154" s="35"/>
      <c r="VRX154" s="35"/>
      <c r="VRY154" s="35"/>
      <c r="VRZ154" s="35"/>
      <c r="VSA154" s="35"/>
      <c r="VSB154" s="35"/>
      <c r="VSC154" s="35"/>
      <c r="VSD154" s="35"/>
      <c r="VSE154" s="35"/>
      <c r="VSF154" s="35"/>
      <c r="VSG154" s="35"/>
      <c r="VSH154" s="35"/>
      <c r="VSI154" s="35"/>
      <c r="VSJ154" s="35"/>
      <c r="VSK154" s="35"/>
      <c r="VSL154" s="35"/>
      <c r="VSM154" s="35"/>
      <c r="VSN154" s="35"/>
      <c r="VSO154" s="35"/>
      <c r="VSP154" s="35"/>
      <c r="VSQ154" s="35"/>
      <c r="VSR154" s="35"/>
      <c r="VSS154" s="35"/>
      <c r="VST154" s="35"/>
      <c r="VSU154" s="35"/>
      <c r="VSV154" s="35"/>
      <c r="VSW154" s="35"/>
      <c r="VSX154" s="35"/>
      <c r="VSY154" s="35"/>
      <c r="VSZ154" s="35"/>
      <c r="VTA154" s="35"/>
      <c r="VTB154" s="35"/>
      <c r="VTC154" s="35"/>
      <c r="VTD154" s="35"/>
      <c r="VTE154" s="35"/>
      <c r="VTF154" s="35"/>
      <c r="VTG154" s="35"/>
      <c r="VTH154" s="35"/>
      <c r="VTI154" s="35"/>
      <c r="VTJ154" s="35"/>
      <c r="VTK154" s="35"/>
      <c r="VTL154" s="35"/>
      <c r="VTM154" s="35"/>
      <c r="VTN154" s="35"/>
      <c r="VTO154" s="35"/>
      <c r="VTP154" s="35"/>
      <c r="VTQ154" s="35"/>
      <c r="VTR154" s="35"/>
      <c r="VTS154" s="35"/>
      <c r="VTT154" s="35"/>
      <c r="VTU154" s="35"/>
      <c r="VTV154" s="35"/>
      <c r="VTW154" s="35"/>
      <c r="VTX154" s="35"/>
      <c r="VTY154" s="35"/>
      <c r="VTZ154" s="35"/>
      <c r="VUA154" s="35"/>
      <c r="VUB154" s="35"/>
      <c r="VUC154" s="35"/>
      <c r="VUD154" s="35"/>
      <c r="VUE154" s="35"/>
      <c r="VUF154" s="35"/>
      <c r="VUG154" s="35"/>
      <c r="VUH154" s="35"/>
      <c r="VUI154" s="35"/>
      <c r="VUJ154" s="35"/>
      <c r="VUK154" s="35"/>
      <c r="VUL154" s="35"/>
      <c r="VUM154" s="35"/>
      <c r="VUN154" s="35"/>
      <c r="VUO154" s="35"/>
      <c r="VUP154" s="35"/>
      <c r="VUQ154" s="35"/>
      <c r="VUR154" s="35"/>
      <c r="VUS154" s="35"/>
      <c r="VUT154" s="35"/>
      <c r="VUU154" s="35"/>
      <c r="VUV154" s="35"/>
      <c r="VUW154" s="35"/>
      <c r="VUX154" s="35"/>
      <c r="VUY154" s="35"/>
      <c r="VUZ154" s="35"/>
      <c r="VVA154" s="35"/>
      <c r="VVB154" s="35"/>
      <c r="VVC154" s="35"/>
      <c r="VVD154" s="35"/>
      <c r="VVE154" s="35"/>
      <c r="VVF154" s="35"/>
      <c r="VVG154" s="35"/>
      <c r="VVH154" s="35"/>
      <c r="VVI154" s="35"/>
      <c r="VVJ154" s="35"/>
      <c r="VVK154" s="35"/>
      <c r="VVL154" s="35"/>
      <c r="VVM154" s="35"/>
      <c r="VVN154" s="35"/>
      <c r="VVO154" s="35"/>
      <c r="VVP154" s="35"/>
      <c r="VVQ154" s="35"/>
      <c r="VVR154" s="35"/>
      <c r="VVS154" s="35"/>
      <c r="VVT154" s="35"/>
      <c r="VVU154" s="35"/>
      <c r="VVV154" s="35"/>
      <c r="VVW154" s="35"/>
      <c r="VVX154" s="35"/>
      <c r="VVY154" s="35"/>
      <c r="VVZ154" s="35"/>
      <c r="VWA154" s="35"/>
      <c r="VWB154" s="35"/>
      <c r="VWC154" s="35"/>
      <c r="VWD154" s="35"/>
      <c r="VWE154" s="35"/>
      <c r="VWF154" s="35"/>
      <c r="VWG154" s="35"/>
      <c r="VWH154" s="35"/>
      <c r="VWI154" s="35"/>
      <c r="VWJ154" s="35"/>
      <c r="VWK154" s="35"/>
      <c r="VWL154" s="35"/>
      <c r="VWM154" s="35"/>
      <c r="VWN154" s="35"/>
      <c r="VWO154" s="35"/>
      <c r="VWP154" s="35"/>
      <c r="VWQ154" s="35"/>
      <c r="VWR154" s="35"/>
      <c r="VWS154" s="35"/>
      <c r="VWT154" s="35"/>
      <c r="VWU154" s="35"/>
      <c r="VWV154" s="35"/>
      <c r="VWW154" s="35"/>
      <c r="VWX154" s="35"/>
      <c r="VWY154" s="35"/>
      <c r="VWZ154" s="35"/>
      <c r="VXA154" s="35"/>
      <c r="VXB154" s="35"/>
      <c r="VXC154" s="35"/>
      <c r="VXD154" s="35"/>
      <c r="VXE154" s="35"/>
      <c r="VXF154" s="35"/>
      <c r="VXG154" s="35"/>
      <c r="VXH154" s="35"/>
      <c r="VXI154" s="35"/>
      <c r="VXJ154" s="35"/>
      <c r="VXK154" s="35"/>
      <c r="VXL154" s="35"/>
      <c r="VXM154" s="35"/>
      <c r="VXN154" s="35"/>
      <c r="VXO154" s="35"/>
      <c r="VXP154" s="35"/>
      <c r="VXQ154" s="35"/>
      <c r="VXR154" s="35"/>
      <c r="VXS154" s="35"/>
      <c r="VXT154" s="35"/>
      <c r="VXU154" s="35"/>
      <c r="VXV154" s="35"/>
      <c r="VXW154" s="35"/>
      <c r="VXX154" s="35"/>
      <c r="VXY154" s="35"/>
      <c r="VXZ154" s="35"/>
      <c r="VYA154" s="35"/>
      <c r="VYB154" s="35"/>
      <c r="VYC154" s="35"/>
      <c r="VYD154" s="35"/>
      <c r="VYE154" s="35"/>
      <c r="VYF154" s="35"/>
      <c r="VYG154" s="35"/>
      <c r="VYH154" s="35"/>
      <c r="VYI154" s="35"/>
      <c r="VYJ154" s="35"/>
      <c r="VYK154" s="35"/>
      <c r="VYL154" s="35"/>
      <c r="VYM154" s="35"/>
      <c r="VYN154" s="35"/>
      <c r="VYO154" s="35"/>
      <c r="VYP154" s="35"/>
      <c r="VYQ154" s="35"/>
      <c r="VYR154" s="35"/>
      <c r="VYS154" s="35"/>
      <c r="VYT154" s="35"/>
      <c r="VYU154" s="35"/>
      <c r="VYV154" s="35"/>
      <c r="VYW154" s="35"/>
      <c r="VYX154" s="35"/>
      <c r="VYY154" s="35"/>
      <c r="VYZ154" s="35"/>
      <c r="VZA154" s="35"/>
      <c r="VZB154" s="35"/>
      <c r="VZC154" s="35"/>
      <c r="VZD154" s="35"/>
      <c r="VZE154" s="35"/>
      <c r="VZF154" s="35"/>
      <c r="VZG154" s="35"/>
      <c r="VZH154" s="35"/>
      <c r="VZI154" s="35"/>
      <c r="VZJ154" s="35"/>
      <c r="VZK154" s="35"/>
      <c r="VZL154" s="35"/>
      <c r="VZM154" s="35"/>
      <c r="VZN154" s="35"/>
      <c r="VZO154" s="35"/>
      <c r="VZP154" s="35"/>
      <c r="VZQ154" s="35"/>
      <c r="VZR154" s="35"/>
      <c r="VZS154" s="35"/>
      <c r="VZT154" s="35"/>
      <c r="VZU154" s="35"/>
      <c r="VZV154" s="35"/>
      <c r="VZW154" s="35"/>
      <c r="VZX154" s="35"/>
      <c r="VZY154" s="35"/>
      <c r="VZZ154" s="35"/>
      <c r="WAA154" s="35"/>
      <c r="WAB154" s="35"/>
      <c r="WAC154" s="35"/>
      <c r="WAD154" s="35"/>
      <c r="WAE154" s="35"/>
      <c r="WAF154" s="35"/>
      <c r="WAG154" s="35"/>
      <c r="WAH154" s="35"/>
      <c r="WAI154" s="35"/>
      <c r="WAJ154" s="35"/>
      <c r="WAK154" s="35"/>
      <c r="WAL154" s="35"/>
      <c r="WAS154" s="35"/>
      <c r="WAT154" s="35"/>
      <c r="WAU154" s="35"/>
      <c r="WAV154" s="35"/>
      <c r="WAW154" s="35"/>
      <c r="WAX154" s="35"/>
      <c r="WAY154" s="35"/>
      <c r="WAZ154" s="35"/>
      <c r="WBA154" s="35"/>
      <c r="WBB154" s="35"/>
      <c r="WBC154" s="35"/>
      <c r="WBD154" s="35"/>
      <c r="WBE154" s="35"/>
      <c r="WBF154" s="35"/>
      <c r="WBG154" s="35"/>
      <c r="WBH154" s="35"/>
      <c r="WBI154" s="35"/>
      <c r="WBJ154" s="35"/>
      <c r="WBK154" s="35"/>
      <c r="WBL154" s="35"/>
      <c r="WBM154" s="35"/>
      <c r="WBN154" s="35"/>
      <c r="WBO154" s="35"/>
      <c r="WBP154" s="35"/>
      <c r="WBQ154" s="35"/>
      <c r="WBR154" s="35"/>
      <c r="WBS154" s="35"/>
      <c r="WBT154" s="35"/>
      <c r="WBU154" s="35"/>
      <c r="WBV154" s="35"/>
      <c r="WBW154" s="35"/>
      <c r="WBX154" s="35"/>
      <c r="WBY154" s="35"/>
      <c r="WBZ154" s="35"/>
      <c r="WCA154" s="35"/>
      <c r="WCB154" s="35"/>
      <c r="WCC154" s="35"/>
      <c r="WCD154" s="35"/>
      <c r="WCE154" s="35"/>
      <c r="WCF154" s="35"/>
      <c r="WCG154" s="35"/>
      <c r="WCH154" s="35"/>
      <c r="WCI154" s="35"/>
      <c r="WCJ154" s="35"/>
      <c r="WCK154" s="35"/>
      <c r="WCL154" s="35"/>
      <c r="WCM154" s="35"/>
      <c r="WCN154" s="35"/>
      <c r="WCO154" s="35"/>
      <c r="WCP154" s="35"/>
      <c r="WCQ154" s="35"/>
      <c r="WCR154" s="35"/>
      <c r="WCS154" s="35"/>
      <c r="WCT154" s="35"/>
      <c r="WCU154" s="35"/>
      <c r="WCV154" s="35"/>
      <c r="WCW154" s="35"/>
      <c r="WCX154" s="35"/>
      <c r="WCY154" s="35"/>
      <c r="WCZ154" s="35"/>
      <c r="WDA154" s="35"/>
      <c r="WDB154" s="35"/>
      <c r="WDC154" s="35"/>
      <c r="WDD154" s="35"/>
      <c r="WDE154" s="35"/>
      <c r="WDF154" s="35"/>
      <c r="WDG154" s="35"/>
      <c r="WDH154" s="35"/>
      <c r="WDI154" s="35"/>
      <c r="WDJ154" s="35"/>
      <c r="WDK154" s="35"/>
      <c r="WDL154" s="35"/>
      <c r="WDM154" s="35"/>
      <c r="WDN154" s="35"/>
      <c r="WDO154" s="35"/>
      <c r="WDP154" s="35"/>
      <c r="WDQ154" s="35"/>
      <c r="WDR154" s="35"/>
      <c r="WDS154" s="35"/>
      <c r="WDT154" s="35"/>
      <c r="WDU154" s="35"/>
      <c r="WDV154" s="35"/>
      <c r="WDW154" s="35"/>
      <c r="WDX154" s="35"/>
      <c r="WDY154" s="35"/>
      <c r="WDZ154" s="35"/>
      <c r="WEA154" s="35"/>
      <c r="WEB154" s="35"/>
      <c r="WEC154" s="35"/>
      <c r="WED154" s="35"/>
      <c r="WEE154" s="35"/>
      <c r="WEF154" s="35"/>
      <c r="WEG154" s="35"/>
      <c r="WEH154" s="35"/>
      <c r="WEI154" s="35"/>
      <c r="WEJ154" s="35"/>
      <c r="WEK154" s="35"/>
      <c r="WEL154" s="35"/>
      <c r="WEM154" s="35"/>
      <c r="WEN154" s="35"/>
      <c r="WEO154" s="35"/>
      <c r="WEP154" s="35"/>
      <c r="WEQ154" s="35"/>
      <c r="WER154" s="35"/>
      <c r="WES154" s="35"/>
      <c r="WET154" s="35"/>
      <c r="WEU154" s="35"/>
      <c r="WEV154" s="35"/>
      <c r="WEW154" s="35"/>
      <c r="WEX154" s="35"/>
      <c r="WEY154" s="35"/>
      <c r="WEZ154" s="35"/>
      <c r="WFA154" s="35"/>
      <c r="WFB154" s="35"/>
      <c r="WFC154" s="35"/>
      <c r="WFD154" s="35"/>
      <c r="WFE154" s="35"/>
      <c r="WFF154" s="35"/>
      <c r="WFG154" s="35"/>
      <c r="WFH154" s="35"/>
      <c r="WFI154" s="35"/>
      <c r="WFJ154" s="35"/>
      <c r="WFK154" s="35"/>
      <c r="WFL154" s="35"/>
      <c r="WFM154" s="35"/>
      <c r="WFN154" s="35"/>
      <c r="WFO154" s="35"/>
      <c r="WFP154" s="35"/>
      <c r="WFQ154" s="35"/>
      <c r="WFR154" s="35"/>
      <c r="WFS154" s="35"/>
      <c r="WFT154" s="35"/>
      <c r="WFU154" s="35"/>
      <c r="WFV154" s="35"/>
      <c r="WFW154" s="35"/>
      <c r="WFX154" s="35"/>
      <c r="WFY154" s="35"/>
      <c r="WFZ154" s="35"/>
      <c r="WGA154" s="35"/>
      <c r="WGB154" s="35"/>
      <c r="WGC154" s="35"/>
      <c r="WGD154" s="35"/>
      <c r="WGE154" s="35"/>
      <c r="WGF154" s="35"/>
      <c r="WGG154" s="35"/>
      <c r="WGH154" s="35"/>
      <c r="WGI154" s="35"/>
      <c r="WGJ154" s="35"/>
      <c r="WGK154" s="35"/>
      <c r="WGL154" s="35"/>
      <c r="WGM154" s="35"/>
      <c r="WGN154" s="35"/>
      <c r="WGO154" s="35"/>
      <c r="WGP154" s="35"/>
      <c r="WGQ154" s="35"/>
      <c r="WGR154" s="35"/>
      <c r="WGS154" s="35"/>
      <c r="WGT154" s="35"/>
      <c r="WGU154" s="35"/>
      <c r="WGV154" s="35"/>
      <c r="WGW154" s="35"/>
      <c r="WGX154" s="35"/>
      <c r="WGY154" s="35"/>
      <c r="WGZ154" s="35"/>
      <c r="WHA154" s="35"/>
      <c r="WHB154" s="35"/>
      <c r="WHC154" s="35"/>
      <c r="WHD154" s="35"/>
      <c r="WHE154" s="35"/>
      <c r="WHF154" s="35"/>
      <c r="WHG154" s="35"/>
      <c r="WHH154" s="35"/>
      <c r="WHI154" s="35"/>
      <c r="WHJ154" s="35"/>
      <c r="WHK154" s="35"/>
      <c r="WHL154" s="35"/>
      <c r="WHM154" s="35"/>
      <c r="WHN154" s="35"/>
      <c r="WHO154" s="35"/>
      <c r="WHP154" s="35"/>
      <c r="WHQ154" s="35"/>
      <c r="WHR154" s="35"/>
      <c r="WHS154" s="35"/>
      <c r="WHT154" s="35"/>
      <c r="WHU154" s="35"/>
      <c r="WHV154" s="35"/>
      <c r="WHW154" s="35"/>
      <c r="WHX154" s="35"/>
      <c r="WHY154" s="35"/>
      <c r="WHZ154" s="35"/>
      <c r="WIA154" s="35"/>
      <c r="WIB154" s="35"/>
      <c r="WIC154" s="35"/>
      <c r="WID154" s="35"/>
      <c r="WIE154" s="35"/>
      <c r="WIF154" s="35"/>
      <c r="WIG154" s="35"/>
      <c r="WIH154" s="35"/>
      <c r="WII154" s="35"/>
      <c r="WIJ154" s="35"/>
      <c r="WIK154" s="35"/>
      <c r="WIL154" s="35"/>
      <c r="WIM154" s="35"/>
      <c r="WIN154" s="35"/>
      <c r="WIO154" s="35"/>
      <c r="WIP154" s="35"/>
      <c r="WIQ154" s="35"/>
      <c r="WIR154" s="35"/>
      <c r="WIS154" s="35"/>
      <c r="WIT154" s="35"/>
      <c r="WIU154" s="35"/>
      <c r="WIV154" s="35"/>
      <c r="WIW154" s="35"/>
      <c r="WIX154" s="35"/>
      <c r="WIY154" s="35"/>
      <c r="WIZ154" s="35"/>
      <c r="WJA154" s="35"/>
      <c r="WJB154" s="35"/>
      <c r="WJC154" s="35"/>
      <c r="WJD154" s="35"/>
      <c r="WJE154" s="35"/>
      <c r="WJF154" s="35"/>
      <c r="WJG154" s="35"/>
      <c r="WJH154" s="35"/>
      <c r="WJI154" s="35"/>
      <c r="WJJ154" s="35"/>
      <c r="WJK154" s="35"/>
      <c r="WJL154" s="35"/>
      <c r="WJM154" s="35"/>
      <c r="WJN154" s="35"/>
      <c r="WJO154" s="35"/>
      <c r="WJP154" s="35"/>
      <c r="WJQ154" s="35"/>
      <c r="WJR154" s="35"/>
      <c r="WJS154" s="35"/>
      <c r="WJT154" s="35"/>
      <c r="WJU154" s="35"/>
      <c r="WJV154" s="35"/>
      <c r="WJW154" s="35"/>
      <c r="WJX154" s="35"/>
      <c r="WJY154" s="35"/>
      <c r="WJZ154" s="35"/>
      <c r="WKA154" s="35"/>
      <c r="WKB154" s="35"/>
      <c r="WKC154" s="35"/>
      <c r="WKD154" s="35"/>
      <c r="WKE154" s="35"/>
      <c r="WKF154" s="35"/>
      <c r="WKG154" s="35"/>
      <c r="WKH154" s="35"/>
      <c r="WKO154" s="35"/>
      <c r="WKP154" s="35"/>
      <c r="WKQ154" s="35"/>
      <c r="WKR154" s="35"/>
      <c r="WKS154" s="35"/>
      <c r="WKT154" s="35"/>
      <c r="WKU154" s="35"/>
      <c r="WKV154" s="35"/>
      <c r="WKW154" s="35"/>
      <c r="WKX154" s="35"/>
      <c r="WKY154" s="35"/>
      <c r="WKZ154" s="35"/>
      <c r="WLA154" s="35"/>
      <c r="WLB154" s="35"/>
      <c r="WLC154" s="35"/>
      <c r="WLD154" s="35"/>
      <c r="WLE154" s="35"/>
      <c r="WLF154" s="35"/>
      <c r="WLG154" s="35"/>
      <c r="WLH154" s="35"/>
      <c r="WLI154" s="35"/>
      <c r="WLJ154" s="35"/>
      <c r="WLK154" s="35"/>
      <c r="WLL154" s="35"/>
      <c r="WLM154" s="35"/>
      <c r="WLN154" s="35"/>
      <c r="WLO154" s="35"/>
      <c r="WLP154" s="35"/>
      <c r="WLQ154" s="35"/>
      <c r="WLR154" s="35"/>
      <c r="WLS154" s="35"/>
      <c r="WLT154" s="35"/>
      <c r="WLU154" s="35"/>
      <c r="WLV154" s="35"/>
      <c r="WLW154" s="35"/>
      <c r="WLX154" s="35"/>
      <c r="WLY154" s="35"/>
      <c r="WLZ154" s="35"/>
      <c r="WMA154" s="35"/>
      <c r="WMB154" s="35"/>
      <c r="WMC154" s="35"/>
      <c r="WMD154" s="35"/>
      <c r="WME154" s="35"/>
      <c r="WMF154" s="35"/>
      <c r="WMG154" s="35"/>
      <c r="WMH154" s="35"/>
      <c r="WMI154" s="35"/>
      <c r="WMJ154" s="35"/>
      <c r="WMK154" s="35"/>
      <c r="WML154" s="35"/>
      <c r="WMM154" s="35"/>
      <c r="WMN154" s="35"/>
      <c r="WMO154" s="35"/>
      <c r="WMP154" s="35"/>
      <c r="WMQ154" s="35"/>
      <c r="WMR154" s="35"/>
      <c r="WMS154" s="35"/>
      <c r="WMT154" s="35"/>
      <c r="WMU154" s="35"/>
      <c r="WMV154" s="35"/>
      <c r="WMW154" s="35"/>
      <c r="WMX154" s="35"/>
      <c r="WMY154" s="35"/>
      <c r="WMZ154" s="35"/>
      <c r="WNA154" s="35"/>
      <c r="WNB154" s="35"/>
      <c r="WNC154" s="35"/>
      <c r="WND154" s="35"/>
      <c r="WNE154" s="35"/>
      <c r="WNF154" s="35"/>
      <c r="WNG154" s="35"/>
      <c r="WNH154" s="35"/>
      <c r="WNI154" s="35"/>
      <c r="WNJ154" s="35"/>
      <c r="WNK154" s="35"/>
      <c r="WNL154" s="35"/>
      <c r="WNM154" s="35"/>
      <c r="WNN154" s="35"/>
      <c r="WNO154" s="35"/>
      <c r="WNP154" s="35"/>
      <c r="WNQ154" s="35"/>
      <c r="WNR154" s="35"/>
      <c r="WNS154" s="35"/>
      <c r="WNT154" s="35"/>
      <c r="WNU154" s="35"/>
      <c r="WNV154" s="35"/>
      <c r="WNW154" s="35"/>
      <c r="WNX154" s="35"/>
      <c r="WNY154" s="35"/>
      <c r="WNZ154" s="35"/>
      <c r="WOA154" s="35"/>
      <c r="WOB154" s="35"/>
      <c r="WOC154" s="35"/>
      <c r="WOD154" s="35"/>
      <c r="WOE154" s="35"/>
      <c r="WOF154" s="35"/>
      <c r="WOG154" s="35"/>
      <c r="WOH154" s="35"/>
      <c r="WOI154" s="35"/>
      <c r="WOJ154" s="35"/>
      <c r="WOK154" s="35"/>
      <c r="WOL154" s="35"/>
      <c r="WOM154" s="35"/>
      <c r="WON154" s="35"/>
      <c r="WOO154" s="35"/>
      <c r="WOP154" s="35"/>
      <c r="WOQ154" s="35"/>
      <c r="WOR154" s="35"/>
      <c r="WOS154" s="35"/>
      <c r="WOT154" s="35"/>
      <c r="WOU154" s="35"/>
      <c r="WOV154" s="35"/>
      <c r="WOW154" s="35"/>
      <c r="WOX154" s="35"/>
      <c r="WOY154" s="35"/>
      <c r="WOZ154" s="35"/>
      <c r="WPA154" s="35"/>
      <c r="WPB154" s="35"/>
      <c r="WPC154" s="35"/>
      <c r="WPD154" s="35"/>
      <c r="WPE154" s="35"/>
      <c r="WPF154" s="35"/>
      <c r="WPG154" s="35"/>
      <c r="WPH154" s="35"/>
      <c r="WPI154" s="35"/>
      <c r="WPJ154" s="35"/>
      <c r="WPK154" s="35"/>
      <c r="WPL154" s="35"/>
      <c r="WPM154" s="35"/>
      <c r="WPN154" s="35"/>
      <c r="WPO154" s="35"/>
      <c r="WPP154" s="35"/>
      <c r="WPQ154" s="35"/>
      <c r="WPR154" s="35"/>
      <c r="WPS154" s="35"/>
      <c r="WPT154" s="35"/>
      <c r="WPU154" s="35"/>
      <c r="WPV154" s="35"/>
      <c r="WPW154" s="35"/>
      <c r="WPX154" s="35"/>
      <c r="WPY154" s="35"/>
      <c r="WPZ154" s="35"/>
      <c r="WQA154" s="35"/>
      <c r="WQB154" s="35"/>
      <c r="WQC154" s="35"/>
      <c r="WQD154" s="35"/>
      <c r="WQE154" s="35"/>
      <c r="WQF154" s="35"/>
      <c r="WQG154" s="35"/>
      <c r="WQH154" s="35"/>
      <c r="WQI154" s="35"/>
      <c r="WQJ154" s="35"/>
      <c r="WQK154" s="35"/>
      <c r="WQL154" s="35"/>
      <c r="WQM154" s="35"/>
      <c r="WQN154" s="35"/>
      <c r="WQO154" s="35"/>
      <c r="WQP154" s="35"/>
      <c r="WQQ154" s="35"/>
      <c r="WQR154" s="35"/>
      <c r="WQS154" s="35"/>
      <c r="WQT154" s="35"/>
      <c r="WQU154" s="35"/>
      <c r="WQV154" s="35"/>
      <c r="WQW154" s="35"/>
      <c r="WQX154" s="35"/>
      <c r="WQY154" s="35"/>
      <c r="WQZ154" s="35"/>
      <c r="WRA154" s="35"/>
      <c r="WRB154" s="35"/>
      <c r="WRC154" s="35"/>
      <c r="WRD154" s="35"/>
      <c r="WRE154" s="35"/>
      <c r="WRF154" s="35"/>
      <c r="WRG154" s="35"/>
      <c r="WRH154" s="35"/>
      <c r="WRI154" s="35"/>
      <c r="WRJ154" s="35"/>
      <c r="WRK154" s="35"/>
      <c r="WRL154" s="35"/>
      <c r="WRM154" s="35"/>
      <c r="WRN154" s="35"/>
      <c r="WRO154" s="35"/>
      <c r="WRP154" s="35"/>
      <c r="WRQ154" s="35"/>
      <c r="WRR154" s="35"/>
      <c r="WRS154" s="35"/>
      <c r="WRT154" s="35"/>
      <c r="WRU154" s="35"/>
      <c r="WRV154" s="35"/>
      <c r="WRW154" s="35"/>
      <c r="WRX154" s="35"/>
      <c r="WRY154" s="35"/>
      <c r="WRZ154" s="35"/>
      <c r="WSA154" s="35"/>
      <c r="WSB154" s="35"/>
      <c r="WSC154" s="35"/>
      <c r="WSD154" s="35"/>
      <c r="WSE154" s="35"/>
      <c r="WSF154" s="35"/>
      <c r="WSG154" s="35"/>
      <c r="WSH154" s="35"/>
      <c r="WSI154" s="35"/>
      <c r="WSJ154" s="35"/>
      <c r="WSK154" s="35"/>
      <c r="WSL154" s="35"/>
      <c r="WSM154" s="35"/>
      <c r="WSN154" s="35"/>
      <c r="WSO154" s="35"/>
      <c r="WSP154" s="35"/>
      <c r="WSQ154" s="35"/>
      <c r="WSR154" s="35"/>
      <c r="WSS154" s="35"/>
      <c r="WST154" s="35"/>
      <c r="WSU154" s="35"/>
      <c r="WSV154" s="35"/>
      <c r="WSW154" s="35"/>
      <c r="WSX154" s="35"/>
      <c r="WSY154" s="35"/>
      <c r="WSZ154" s="35"/>
      <c r="WTA154" s="35"/>
      <c r="WTB154" s="35"/>
      <c r="WTC154" s="35"/>
      <c r="WTD154" s="35"/>
      <c r="WTE154" s="35"/>
      <c r="WTF154" s="35"/>
      <c r="WTG154" s="35"/>
      <c r="WTH154" s="35"/>
      <c r="WTI154" s="35"/>
      <c r="WTJ154" s="35"/>
      <c r="WTK154" s="35"/>
      <c r="WTL154" s="35"/>
      <c r="WTM154" s="35"/>
      <c r="WTN154" s="35"/>
      <c r="WTO154" s="35"/>
      <c r="WTP154" s="35"/>
      <c r="WTQ154" s="35"/>
      <c r="WTR154" s="35"/>
      <c r="WTS154" s="35"/>
      <c r="WTT154" s="35"/>
      <c r="WTU154" s="35"/>
      <c r="WTV154" s="35"/>
      <c r="WTW154" s="35"/>
      <c r="WTX154" s="35"/>
      <c r="WTY154" s="35"/>
      <c r="WTZ154" s="35"/>
      <c r="WUA154" s="35"/>
      <c r="WUB154" s="35"/>
      <c r="WUC154" s="35"/>
      <c r="WUD154" s="35"/>
      <c r="WUK154" s="35"/>
      <c r="WUL154" s="35"/>
      <c r="WUM154" s="35"/>
      <c r="WUN154" s="35"/>
      <c r="WUO154" s="35"/>
      <c r="WUP154" s="35"/>
      <c r="WUQ154" s="35"/>
      <c r="WUR154" s="35"/>
      <c r="WUS154" s="35"/>
      <c r="WUT154" s="35"/>
      <c r="WUU154" s="35"/>
      <c r="WUV154" s="35"/>
      <c r="WUW154" s="35"/>
      <c r="WUX154" s="35"/>
      <c r="WUY154" s="35"/>
      <c r="WUZ154" s="35"/>
      <c r="WVA154" s="35"/>
      <c r="WVB154" s="35"/>
      <c r="WVC154" s="35"/>
      <c r="WVD154" s="35"/>
      <c r="WVE154" s="35"/>
      <c r="WVF154" s="35"/>
      <c r="WVG154" s="35"/>
      <c r="WVH154" s="35"/>
      <c r="WVI154" s="35"/>
      <c r="WVJ154" s="35"/>
      <c r="WVK154" s="35"/>
      <c r="WVL154" s="35"/>
      <c r="WVM154" s="35"/>
      <c r="WVN154" s="35"/>
      <c r="WVO154" s="35"/>
      <c r="WVP154" s="35"/>
      <c r="WVQ154" s="35"/>
      <c r="WVR154" s="35"/>
      <c r="WVS154" s="35"/>
      <c r="WVT154" s="35"/>
      <c r="WVU154" s="35"/>
      <c r="WVV154" s="35"/>
      <c r="WVW154" s="35"/>
      <c r="WVX154" s="35"/>
      <c r="WVY154" s="35"/>
      <c r="WVZ154" s="35"/>
      <c r="WWA154" s="35"/>
      <c r="WWB154" s="35"/>
      <c r="WWC154" s="35"/>
      <c r="WWD154" s="35"/>
      <c r="WWE154" s="35"/>
      <c r="WWF154" s="35"/>
      <c r="WWG154" s="35"/>
      <c r="WWH154" s="35"/>
      <c r="WWI154" s="35"/>
      <c r="WWJ154" s="35"/>
      <c r="WWK154" s="35"/>
      <c r="WWL154" s="35"/>
      <c r="WWM154" s="35"/>
      <c r="WWN154" s="35"/>
      <c r="WWO154" s="35"/>
      <c r="WWP154" s="35"/>
      <c r="WWQ154" s="35"/>
      <c r="WWR154" s="35"/>
      <c r="WWS154" s="35"/>
      <c r="WWT154" s="35"/>
      <c r="WWU154" s="35"/>
      <c r="WWV154" s="35"/>
      <c r="WWW154" s="35"/>
      <c r="WWX154" s="35"/>
      <c r="WWY154" s="35"/>
      <c r="WWZ154" s="35"/>
      <c r="WXA154" s="35"/>
      <c r="WXB154" s="35"/>
      <c r="WXC154" s="35"/>
      <c r="WXD154" s="35"/>
      <c r="WXE154" s="35"/>
      <c r="WXF154" s="35"/>
      <c r="WXG154" s="35"/>
      <c r="WXH154" s="35"/>
      <c r="WXI154" s="35"/>
      <c r="WXJ154" s="35"/>
      <c r="WXK154" s="35"/>
      <c r="WXL154" s="35"/>
      <c r="WXM154" s="35"/>
      <c r="WXN154" s="35"/>
      <c r="WXO154" s="35"/>
      <c r="WXP154" s="35"/>
      <c r="WXQ154" s="35"/>
      <c r="WXR154" s="35"/>
      <c r="WXS154" s="35"/>
      <c r="WXT154" s="35"/>
      <c r="WXU154" s="35"/>
      <c r="WXV154" s="35"/>
      <c r="WXW154" s="35"/>
      <c r="WXX154" s="35"/>
      <c r="WXY154" s="35"/>
      <c r="WXZ154" s="35"/>
      <c r="WYA154" s="35"/>
      <c r="WYB154" s="35"/>
      <c r="WYC154" s="35"/>
      <c r="WYD154" s="35"/>
      <c r="WYE154" s="35"/>
      <c r="WYF154" s="35"/>
      <c r="WYG154" s="35"/>
      <c r="WYH154" s="35"/>
      <c r="WYI154" s="35"/>
      <c r="WYJ154" s="35"/>
      <c r="WYK154" s="35"/>
      <c r="WYL154" s="35"/>
      <c r="WYM154" s="35"/>
      <c r="WYN154" s="35"/>
      <c r="WYO154" s="35"/>
      <c r="WYP154" s="35"/>
      <c r="WYQ154" s="35"/>
      <c r="WYR154" s="35"/>
      <c r="WYS154" s="35"/>
      <c r="WYT154" s="35"/>
      <c r="WYU154" s="35"/>
      <c r="WYV154" s="35"/>
      <c r="WYW154" s="35"/>
      <c r="WYX154" s="35"/>
      <c r="WYY154" s="35"/>
      <c r="WYZ154" s="35"/>
      <c r="WZA154" s="35"/>
      <c r="WZB154" s="35"/>
      <c r="WZC154" s="35"/>
      <c r="WZD154" s="35"/>
      <c r="WZE154" s="35"/>
      <c r="WZF154" s="35"/>
      <c r="WZG154" s="35"/>
      <c r="WZH154" s="35"/>
      <c r="WZI154" s="35"/>
      <c r="WZJ154" s="35"/>
      <c r="WZK154" s="35"/>
      <c r="WZL154" s="35"/>
      <c r="WZM154" s="35"/>
      <c r="WZN154" s="35"/>
      <c r="WZO154" s="35"/>
      <c r="WZP154" s="35"/>
      <c r="WZQ154" s="35"/>
      <c r="WZR154" s="35"/>
      <c r="WZS154" s="35"/>
      <c r="WZT154" s="35"/>
      <c r="WZU154" s="35"/>
      <c r="WZV154" s="35"/>
      <c r="WZW154" s="35"/>
      <c r="WZX154" s="35"/>
      <c r="WZY154" s="35"/>
      <c r="WZZ154" s="35"/>
      <c r="XAA154" s="35"/>
      <c r="XAB154" s="35"/>
      <c r="XAC154" s="35"/>
      <c r="XAD154" s="35"/>
      <c r="XAE154" s="35"/>
      <c r="XAF154" s="35"/>
      <c r="XAG154" s="35"/>
      <c r="XAH154" s="35"/>
      <c r="XAI154" s="35"/>
      <c r="XAJ154" s="35"/>
      <c r="XAK154" s="35"/>
      <c r="XAL154" s="35"/>
      <c r="XAM154" s="35"/>
      <c r="XAN154" s="35"/>
      <c r="XAO154" s="35"/>
      <c r="XAP154" s="35"/>
      <c r="XAQ154" s="35"/>
      <c r="XAR154" s="35"/>
      <c r="XAS154" s="35"/>
      <c r="XAT154" s="35"/>
      <c r="XAU154" s="35"/>
      <c r="XAV154" s="35"/>
      <c r="XAW154" s="35"/>
      <c r="XAX154" s="35"/>
      <c r="XAY154" s="35"/>
      <c r="XAZ154" s="35"/>
      <c r="XBA154" s="35"/>
      <c r="XBB154" s="35"/>
      <c r="XBC154" s="35"/>
      <c r="XBD154" s="35"/>
      <c r="XBE154" s="35"/>
      <c r="XBF154" s="35"/>
      <c r="XBG154" s="35"/>
      <c r="XBH154" s="35"/>
      <c r="XBI154" s="35"/>
      <c r="XBJ154" s="35"/>
      <c r="XBK154" s="35"/>
      <c r="XBL154" s="35"/>
      <c r="XBM154" s="35"/>
      <c r="XBN154" s="35"/>
      <c r="XBO154" s="35"/>
      <c r="XBP154" s="35"/>
      <c r="XBQ154" s="35"/>
      <c r="XBR154" s="35"/>
      <c r="XBS154" s="35"/>
      <c r="XBT154" s="35"/>
      <c r="XBU154" s="35"/>
      <c r="XBV154" s="35"/>
      <c r="XBW154" s="35"/>
      <c r="XBX154" s="35"/>
      <c r="XBY154" s="35"/>
      <c r="XBZ154" s="35"/>
      <c r="XCA154" s="35"/>
      <c r="XCB154" s="35"/>
      <c r="XCC154" s="35"/>
      <c r="XCD154" s="35"/>
      <c r="XCE154" s="35"/>
      <c r="XCF154" s="35"/>
      <c r="XCG154" s="35"/>
      <c r="XCH154" s="35"/>
      <c r="XCI154" s="35"/>
      <c r="XCJ154" s="35"/>
      <c r="XCK154" s="35"/>
      <c r="XCL154" s="35"/>
      <c r="XCM154" s="35"/>
      <c r="XCN154" s="35"/>
      <c r="XCO154" s="35"/>
      <c r="XCP154" s="35"/>
      <c r="XCQ154" s="35"/>
      <c r="XCR154" s="35"/>
      <c r="XCS154" s="35"/>
      <c r="XCT154" s="35"/>
      <c r="XCU154" s="35"/>
      <c r="XCV154" s="35"/>
      <c r="XCW154" s="35"/>
      <c r="XCX154" s="35"/>
      <c r="XCY154" s="35"/>
      <c r="XCZ154" s="35"/>
      <c r="XDA154" s="35"/>
      <c r="XDB154" s="35"/>
      <c r="XDC154" s="35"/>
      <c r="XDD154" s="35"/>
      <c r="XDE154" s="35"/>
      <c r="XDF154" s="35"/>
      <c r="XDG154" s="35"/>
      <c r="XDH154" s="35"/>
      <c r="XDI154" s="35"/>
      <c r="XDJ154" s="35"/>
      <c r="XDK154" s="35"/>
      <c r="XDL154" s="35"/>
      <c r="XDM154" s="35"/>
      <c r="XDN154" s="35"/>
      <c r="XDO154" s="35"/>
      <c r="XDP154" s="35"/>
      <c r="XDQ154" s="35"/>
      <c r="XDR154" s="35"/>
      <c r="XDS154" s="35"/>
      <c r="XDT154" s="35"/>
      <c r="XDU154" s="35"/>
    </row>
    <row r="155" spans="1:16349" ht="30.75" x14ac:dyDescent="0.25">
      <c r="A155" s="10" t="s">
        <v>11</v>
      </c>
      <c r="B155" s="211">
        <v>3210000000</v>
      </c>
      <c r="C155" s="211">
        <v>600</v>
      </c>
      <c r="D155" s="175">
        <v>5700000</v>
      </c>
      <c r="E155" s="175">
        <v>5700000</v>
      </c>
      <c r="F155" s="175">
        <v>5700000</v>
      </c>
    </row>
    <row r="156" spans="1:16349" ht="47.25" x14ac:dyDescent="0.25">
      <c r="A156" s="220" t="s">
        <v>549</v>
      </c>
      <c r="B156" s="44">
        <v>2200000000</v>
      </c>
      <c r="C156" s="221"/>
      <c r="D156" s="177">
        <f t="shared" ref="D156:F157" si="46">D157</f>
        <v>1500000</v>
      </c>
      <c r="E156" s="177">
        <f t="shared" si="46"/>
        <v>1500000</v>
      </c>
      <c r="F156" s="177">
        <f t="shared" si="46"/>
        <v>1500000</v>
      </c>
    </row>
    <row r="157" spans="1:16349" ht="78.75" x14ac:dyDescent="0.25">
      <c r="A157" s="23" t="s">
        <v>550</v>
      </c>
      <c r="B157" s="212">
        <v>2220000000</v>
      </c>
      <c r="C157" s="212"/>
      <c r="D157" s="219">
        <f t="shared" si="46"/>
        <v>1500000</v>
      </c>
      <c r="E157" s="219">
        <f t="shared" si="46"/>
        <v>1500000</v>
      </c>
      <c r="F157" s="219">
        <f t="shared" si="46"/>
        <v>1500000</v>
      </c>
    </row>
    <row r="158" spans="1:16349" ht="30.75" x14ac:dyDescent="0.25">
      <c r="A158" s="10" t="s">
        <v>61</v>
      </c>
      <c r="B158" s="211">
        <v>2220000000</v>
      </c>
      <c r="C158" s="211">
        <v>200</v>
      </c>
      <c r="D158" s="164">
        <v>1500000</v>
      </c>
      <c r="E158" s="164">
        <v>1500000</v>
      </c>
      <c r="F158" s="164">
        <v>1500000</v>
      </c>
    </row>
    <row r="159" spans="1:16349" ht="31.5" x14ac:dyDescent="0.25">
      <c r="A159" s="189" t="s">
        <v>90</v>
      </c>
      <c r="B159" s="44">
        <v>2900000000</v>
      </c>
      <c r="C159" s="44"/>
      <c r="D159" s="177">
        <f>D160+D162+D164</f>
        <v>5503028</v>
      </c>
      <c r="E159" s="177">
        <f>E160+E162+E164</f>
        <v>5956631</v>
      </c>
      <c r="F159" s="177">
        <f>F160+F162+F164</f>
        <v>6280536</v>
      </c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8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8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8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8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8"/>
      <c r="HP159" s="38"/>
      <c r="HQ159" s="38"/>
      <c r="HR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8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8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8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8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8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8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8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8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8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8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8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8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8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8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8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8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8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8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8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8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8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8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8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8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8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8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8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8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8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E159" s="38"/>
      <c r="AGF159" s="38"/>
      <c r="AGG159" s="38"/>
      <c r="AGH159" s="38"/>
      <c r="AGI159" s="38"/>
      <c r="AGJ159" s="38"/>
      <c r="AGK159" s="38"/>
      <c r="AGL159" s="38"/>
      <c r="AGM159" s="38"/>
      <c r="AGN159" s="38"/>
      <c r="AGO159" s="38"/>
      <c r="AGP159" s="38"/>
      <c r="AGQ159" s="38"/>
      <c r="AGR159" s="38"/>
      <c r="AGS159" s="38"/>
      <c r="AGT159" s="38"/>
      <c r="AGU159" s="38"/>
      <c r="AGV159" s="38"/>
      <c r="AGW159" s="38"/>
      <c r="AGX159" s="38"/>
      <c r="AGY159" s="38"/>
      <c r="AGZ159" s="38"/>
      <c r="AHA159" s="38"/>
      <c r="AHB159" s="38"/>
      <c r="AHC159" s="38"/>
      <c r="AHD159" s="38"/>
      <c r="AHE159" s="38"/>
      <c r="AHF159" s="38"/>
      <c r="AHG159" s="38"/>
      <c r="AHH159" s="38"/>
      <c r="AHI159" s="38"/>
      <c r="AHJ159" s="38"/>
      <c r="AHK159" s="38"/>
      <c r="AHL159" s="38"/>
      <c r="AHM159" s="38"/>
      <c r="AHN159" s="38"/>
      <c r="AHO159" s="38"/>
      <c r="AHP159" s="38"/>
      <c r="AHQ159" s="38"/>
      <c r="AHR159" s="38"/>
      <c r="AHS159" s="38"/>
      <c r="AHT159" s="38"/>
      <c r="AHU159" s="38"/>
      <c r="AHV159" s="38"/>
      <c r="AHW159" s="38"/>
      <c r="AHX159" s="38"/>
      <c r="AHY159" s="38"/>
      <c r="AHZ159" s="38"/>
      <c r="AIA159" s="38"/>
      <c r="AIB159" s="38"/>
      <c r="AIC159" s="38"/>
      <c r="AID159" s="38"/>
      <c r="AIE159" s="38"/>
      <c r="AIF159" s="38"/>
      <c r="AIG159" s="38"/>
      <c r="AIH159" s="38"/>
      <c r="AII159" s="38"/>
      <c r="AIJ159" s="38"/>
      <c r="AIK159" s="38"/>
      <c r="AIL159" s="38"/>
      <c r="AIM159" s="38"/>
      <c r="AIN159" s="38"/>
      <c r="AIO159" s="38"/>
      <c r="AIP159" s="38"/>
      <c r="AIQ159" s="38"/>
      <c r="AIR159" s="38"/>
      <c r="AIS159" s="38"/>
      <c r="AIT159" s="38"/>
      <c r="AIU159" s="38"/>
      <c r="AIV159" s="38"/>
      <c r="AIW159" s="38"/>
      <c r="AIX159" s="38"/>
      <c r="AIY159" s="38"/>
      <c r="AIZ159" s="38"/>
      <c r="AJA159" s="38"/>
      <c r="AJB159" s="38"/>
      <c r="AJC159" s="38"/>
      <c r="AJD159" s="38"/>
      <c r="AJE159" s="38"/>
      <c r="AJF159" s="38"/>
      <c r="AJG159" s="38"/>
      <c r="AJH159" s="38"/>
      <c r="AJI159" s="38"/>
      <c r="AJJ159" s="38"/>
      <c r="AJK159" s="38"/>
      <c r="AJL159" s="38"/>
      <c r="AJM159" s="38"/>
      <c r="AJN159" s="38"/>
      <c r="AJO159" s="38"/>
      <c r="AJP159" s="38"/>
      <c r="AJQ159" s="38"/>
      <c r="AJR159" s="38"/>
      <c r="AJS159" s="38"/>
      <c r="AJT159" s="38"/>
      <c r="AJU159" s="38"/>
      <c r="AJV159" s="38"/>
      <c r="AJW159" s="38"/>
      <c r="AJX159" s="38"/>
      <c r="AJY159" s="38"/>
      <c r="AJZ159" s="38"/>
      <c r="AKA159" s="38"/>
      <c r="AKB159" s="38"/>
      <c r="AKC159" s="38"/>
      <c r="AKD159" s="38"/>
      <c r="AKE159" s="38"/>
      <c r="AKF159" s="38"/>
      <c r="AKG159" s="38"/>
      <c r="AKH159" s="38"/>
      <c r="AKI159" s="38"/>
      <c r="AKJ159" s="38"/>
      <c r="AKK159" s="38"/>
      <c r="AKL159" s="38"/>
      <c r="AKM159" s="38"/>
      <c r="AKN159" s="38"/>
      <c r="AKO159" s="38"/>
      <c r="AKP159" s="38"/>
      <c r="AKQ159" s="38"/>
      <c r="AKR159" s="38"/>
      <c r="AKS159" s="38"/>
      <c r="AKT159" s="38"/>
      <c r="AKU159" s="38"/>
      <c r="AKV159" s="38"/>
      <c r="AKW159" s="38"/>
      <c r="AKX159" s="38"/>
      <c r="AKY159" s="38"/>
      <c r="AKZ159" s="38"/>
      <c r="ALA159" s="38"/>
      <c r="ALB159" s="38"/>
      <c r="ALC159" s="38"/>
      <c r="ALD159" s="38"/>
      <c r="ALE159" s="38"/>
      <c r="ALF159" s="38"/>
      <c r="ALM159" s="38"/>
      <c r="ALN159" s="38"/>
      <c r="ALO159" s="38"/>
      <c r="ALP159" s="38"/>
      <c r="ALQ159" s="38"/>
      <c r="ALR159" s="38"/>
      <c r="ALS159" s="38"/>
      <c r="ALT159" s="38"/>
      <c r="ALU159" s="38"/>
      <c r="ALV159" s="38"/>
      <c r="ALW159" s="38"/>
      <c r="ALX159" s="38"/>
      <c r="ALY159" s="38"/>
      <c r="ALZ159" s="38"/>
      <c r="AMA159" s="38"/>
      <c r="AMB159" s="38"/>
      <c r="AMC159" s="38"/>
      <c r="AMD159" s="38"/>
      <c r="AME159" s="38"/>
      <c r="AMF159" s="38"/>
      <c r="AMG159" s="38"/>
      <c r="AMH159" s="38"/>
      <c r="AMI159" s="38"/>
      <c r="AMJ159" s="38"/>
      <c r="AMK159" s="38"/>
      <c r="AML159" s="38"/>
      <c r="AMM159" s="38"/>
      <c r="AMN159" s="38"/>
      <c r="AMO159" s="38"/>
      <c r="AMP159" s="38"/>
      <c r="AMQ159" s="38"/>
      <c r="AMR159" s="38"/>
      <c r="AMS159" s="38"/>
      <c r="AMT159" s="38"/>
      <c r="AMU159" s="38"/>
      <c r="AMV159" s="38"/>
      <c r="AMW159" s="38"/>
      <c r="AMX159" s="38"/>
      <c r="AMY159" s="38"/>
      <c r="AMZ159" s="38"/>
      <c r="ANA159" s="38"/>
      <c r="ANB159" s="38"/>
      <c r="ANC159" s="38"/>
      <c r="AND159" s="38"/>
      <c r="ANE159" s="38"/>
      <c r="ANF159" s="38"/>
      <c r="ANG159" s="38"/>
      <c r="ANH159" s="38"/>
      <c r="ANI159" s="38"/>
      <c r="ANJ159" s="38"/>
      <c r="ANK159" s="38"/>
      <c r="ANL159" s="38"/>
      <c r="ANM159" s="38"/>
      <c r="ANN159" s="38"/>
      <c r="ANO159" s="38"/>
      <c r="ANP159" s="38"/>
      <c r="ANQ159" s="38"/>
      <c r="ANR159" s="38"/>
      <c r="ANS159" s="38"/>
      <c r="ANT159" s="38"/>
      <c r="ANU159" s="38"/>
      <c r="ANV159" s="38"/>
      <c r="ANW159" s="38"/>
      <c r="ANX159" s="38"/>
      <c r="ANY159" s="38"/>
      <c r="ANZ159" s="38"/>
      <c r="AOA159" s="38"/>
      <c r="AOB159" s="38"/>
      <c r="AOC159" s="38"/>
      <c r="AOD159" s="38"/>
      <c r="AOE159" s="38"/>
      <c r="AOF159" s="38"/>
      <c r="AOG159" s="38"/>
      <c r="AOH159" s="38"/>
      <c r="AOI159" s="38"/>
      <c r="AOJ159" s="38"/>
      <c r="AOK159" s="38"/>
      <c r="AOL159" s="38"/>
      <c r="AOM159" s="38"/>
      <c r="AON159" s="38"/>
      <c r="AOO159" s="38"/>
      <c r="AOP159" s="38"/>
      <c r="AOQ159" s="38"/>
      <c r="AOR159" s="38"/>
      <c r="AOS159" s="38"/>
      <c r="AOT159" s="38"/>
      <c r="AOU159" s="38"/>
      <c r="AOV159" s="38"/>
      <c r="AOW159" s="38"/>
      <c r="AOX159" s="38"/>
      <c r="AOY159" s="38"/>
      <c r="AOZ159" s="38"/>
      <c r="APA159" s="38"/>
      <c r="APB159" s="38"/>
      <c r="APC159" s="38"/>
      <c r="APD159" s="38"/>
      <c r="APE159" s="38"/>
      <c r="APF159" s="38"/>
      <c r="APG159" s="38"/>
      <c r="APH159" s="38"/>
      <c r="API159" s="38"/>
      <c r="APJ159" s="38"/>
      <c r="APK159" s="38"/>
      <c r="APL159" s="38"/>
      <c r="APM159" s="38"/>
      <c r="APN159" s="38"/>
      <c r="APO159" s="38"/>
      <c r="APP159" s="38"/>
      <c r="APQ159" s="38"/>
      <c r="APR159" s="38"/>
      <c r="APS159" s="38"/>
      <c r="APT159" s="38"/>
      <c r="APU159" s="38"/>
      <c r="APV159" s="38"/>
      <c r="APW159" s="38"/>
      <c r="APX159" s="38"/>
      <c r="APY159" s="38"/>
      <c r="APZ159" s="38"/>
      <c r="AQA159" s="38"/>
      <c r="AQB159" s="38"/>
      <c r="AQC159" s="38"/>
      <c r="AQD159" s="38"/>
      <c r="AQE159" s="38"/>
      <c r="AQF159" s="38"/>
      <c r="AQG159" s="38"/>
      <c r="AQH159" s="38"/>
      <c r="AQI159" s="38"/>
      <c r="AQJ159" s="38"/>
      <c r="AQK159" s="38"/>
      <c r="AQL159" s="38"/>
      <c r="AQM159" s="38"/>
      <c r="AQN159" s="38"/>
      <c r="AQO159" s="38"/>
      <c r="AQP159" s="38"/>
      <c r="AQQ159" s="38"/>
      <c r="AQR159" s="38"/>
      <c r="AQS159" s="38"/>
      <c r="AQT159" s="38"/>
      <c r="AQU159" s="38"/>
      <c r="AQV159" s="38"/>
      <c r="AQW159" s="38"/>
      <c r="AQX159" s="38"/>
      <c r="AQY159" s="38"/>
      <c r="AQZ159" s="38"/>
      <c r="ARA159" s="38"/>
      <c r="ARB159" s="38"/>
      <c r="ARC159" s="38"/>
      <c r="ARD159" s="38"/>
      <c r="ARE159" s="38"/>
      <c r="ARF159" s="38"/>
      <c r="ARG159" s="38"/>
      <c r="ARH159" s="38"/>
      <c r="ARI159" s="38"/>
      <c r="ARJ159" s="38"/>
      <c r="ARK159" s="38"/>
      <c r="ARL159" s="38"/>
      <c r="ARM159" s="38"/>
      <c r="ARN159" s="38"/>
      <c r="ARO159" s="38"/>
      <c r="ARP159" s="38"/>
      <c r="ARQ159" s="38"/>
      <c r="ARR159" s="38"/>
      <c r="ARS159" s="38"/>
      <c r="ART159" s="38"/>
      <c r="ARU159" s="38"/>
      <c r="ARV159" s="38"/>
      <c r="ARW159" s="38"/>
      <c r="ARX159" s="38"/>
      <c r="ARY159" s="38"/>
      <c r="ARZ159" s="38"/>
      <c r="ASA159" s="38"/>
      <c r="ASB159" s="38"/>
      <c r="ASC159" s="38"/>
      <c r="ASD159" s="38"/>
      <c r="ASE159" s="38"/>
      <c r="ASF159" s="38"/>
      <c r="ASG159" s="38"/>
      <c r="ASH159" s="38"/>
      <c r="ASI159" s="38"/>
      <c r="ASJ159" s="38"/>
      <c r="ASK159" s="38"/>
      <c r="ASL159" s="38"/>
      <c r="ASM159" s="38"/>
      <c r="ASN159" s="38"/>
      <c r="ASO159" s="38"/>
      <c r="ASP159" s="38"/>
      <c r="ASQ159" s="38"/>
      <c r="ASR159" s="38"/>
      <c r="ASS159" s="38"/>
      <c r="AST159" s="38"/>
      <c r="ASU159" s="38"/>
      <c r="ASV159" s="38"/>
      <c r="ASW159" s="38"/>
      <c r="ASX159" s="38"/>
      <c r="ASY159" s="38"/>
      <c r="ASZ159" s="38"/>
      <c r="ATA159" s="38"/>
      <c r="ATB159" s="38"/>
      <c r="ATC159" s="38"/>
      <c r="ATD159" s="38"/>
      <c r="ATE159" s="38"/>
      <c r="ATF159" s="38"/>
      <c r="ATG159" s="38"/>
      <c r="ATH159" s="38"/>
      <c r="ATI159" s="38"/>
      <c r="ATJ159" s="38"/>
      <c r="ATK159" s="38"/>
      <c r="ATL159" s="38"/>
      <c r="ATM159" s="38"/>
      <c r="ATN159" s="38"/>
      <c r="ATO159" s="38"/>
      <c r="ATP159" s="38"/>
      <c r="ATQ159" s="38"/>
      <c r="ATR159" s="38"/>
      <c r="ATS159" s="38"/>
      <c r="ATT159" s="38"/>
      <c r="ATU159" s="38"/>
      <c r="ATV159" s="38"/>
      <c r="ATW159" s="38"/>
      <c r="ATX159" s="38"/>
      <c r="ATY159" s="38"/>
      <c r="ATZ159" s="38"/>
      <c r="AUA159" s="38"/>
      <c r="AUB159" s="38"/>
      <c r="AUC159" s="38"/>
      <c r="AUD159" s="38"/>
      <c r="AUE159" s="38"/>
      <c r="AUF159" s="38"/>
      <c r="AUG159" s="38"/>
      <c r="AUH159" s="38"/>
      <c r="AUI159" s="38"/>
      <c r="AUJ159" s="38"/>
      <c r="AUK159" s="38"/>
      <c r="AUL159" s="38"/>
      <c r="AUM159" s="38"/>
      <c r="AUN159" s="38"/>
      <c r="AUO159" s="38"/>
      <c r="AUP159" s="38"/>
      <c r="AUQ159" s="38"/>
      <c r="AUR159" s="38"/>
      <c r="AUS159" s="38"/>
      <c r="AUT159" s="38"/>
      <c r="AUU159" s="38"/>
      <c r="AUV159" s="38"/>
      <c r="AUW159" s="38"/>
      <c r="AUX159" s="38"/>
      <c r="AUY159" s="38"/>
      <c r="AUZ159" s="38"/>
      <c r="AVA159" s="38"/>
      <c r="AVB159" s="38"/>
      <c r="AVI159" s="38"/>
      <c r="AVJ159" s="38"/>
      <c r="AVK159" s="38"/>
      <c r="AVL159" s="38"/>
      <c r="AVM159" s="38"/>
      <c r="AVN159" s="38"/>
      <c r="AVO159" s="38"/>
      <c r="AVP159" s="38"/>
      <c r="AVQ159" s="38"/>
      <c r="AVR159" s="38"/>
      <c r="AVS159" s="38"/>
      <c r="AVT159" s="38"/>
      <c r="AVU159" s="38"/>
      <c r="AVV159" s="38"/>
      <c r="AVW159" s="38"/>
      <c r="AVX159" s="38"/>
      <c r="AVY159" s="38"/>
      <c r="AVZ159" s="38"/>
      <c r="AWA159" s="38"/>
      <c r="AWB159" s="38"/>
      <c r="AWC159" s="38"/>
      <c r="AWD159" s="38"/>
      <c r="AWE159" s="38"/>
      <c r="AWF159" s="38"/>
      <c r="AWG159" s="38"/>
      <c r="AWH159" s="38"/>
      <c r="AWI159" s="38"/>
      <c r="AWJ159" s="38"/>
      <c r="AWK159" s="38"/>
      <c r="AWL159" s="38"/>
      <c r="AWM159" s="38"/>
      <c r="AWN159" s="38"/>
      <c r="AWO159" s="38"/>
      <c r="AWP159" s="38"/>
      <c r="AWQ159" s="38"/>
      <c r="AWR159" s="38"/>
      <c r="AWS159" s="38"/>
      <c r="AWT159" s="38"/>
      <c r="AWU159" s="38"/>
      <c r="AWV159" s="38"/>
      <c r="AWW159" s="38"/>
      <c r="AWX159" s="38"/>
      <c r="AWY159" s="38"/>
      <c r="AWZ159" s="38"/>
      <c r="AXA159" s="38"/>
      <c r="AXB159" s="38"/>
      <c r="AXC159" s="38"/>
      <c r="AXD159" s="38"/>
      <c r="AXE159" s="38"/>
      <c r="AXF159" s="38"/>
      <c r="AXG159" s="38"/>
      <c r="AXH159" s="38"/>
      <c r="AXI159" s="38"/>
      <c r="AXJ159" s="38"/>
      <c r="AXK159" s="38"/>
      <c r="AXL159" s="38"/>
      <c r="AXM159" s="38"/>
      <c r="AXN159" s="38"/>
      <c r="AXO159" s="38"/>
      <c r="AXP159" s="38"/>
      <c r="AXQ159" s="38"/>
      <c r="AXR159" s="38"/>
      <c r="AXS159" s="38"/>
      <c r="AXT159" s="38"/>
      <c r="AXU159" s="38"/>
      <c r="AXV159" s="38"/>
      <c r="AXW159" s="38"/>
      <c r="AXX159" s="38"/>
      <c r="AXY159" s="38"/>
      <c r="AXZ159" s="38"/>
      <c r="AYA159" s="38"/>
      <c r="AYB159" s="38"/>
      <c r="AYC159" s="38"/>
      <c r="AYD159" s="38"/>
      <c r="AYE159" s="38"/>
      <c r="AYF159" s="38"/>
      <c r="AYG159" s="38"/>
      <c r="AYH159" s="38"/>
      <c r="AYI159" s="38"/>
      <c r="AYJ159" s="38"/>
      <c r="AYK159" s="38"/>
      <c r="AYL159" s="38"/>
      <c r="AYM159" s="38"/>
      <c r="AYN159" s="38"/>
      <c r="AYO159" s="38"/>
      <c r="AYP159" s="38"/>
      <c r="AYQ159" s="38"/>
      <c r="AYR159" s="38"/>
      <c r="AYS159" s="38"/>
      <c r="AYT159" s="38"/>
      <c r="AYU159" s="38"/>
      <c r="AYV159" s="38"/>
      <c r="AYW159" s="38"/>
      <c r="AYX159" s="38"/>
      <c r="AYY159" s="38"/>
      <c r="AYZ159" s="38"/>
      <c r="AZA159" s="38"/>
      <c r="AZB159" s="38"/>
      <c r="AZC159" s="38"/>
      <c r="AZD159" s="38"/>
      <c r="AZE159" s="38"/>
      <c r="AZF159" s="38"/>
      <c r="AZG159" s="38"/>
      <c r="AZH159" s="38"/>
      <c r="AZI159" s="38"/>
      <c r="AZJ159" s="38"/>
      <c r="AZK159" s="38"/>
      <c r="AZL159" s="38"/>
      <c r="AZM159" s="38"/>
      <c r="AZN159" s="38"/>
      <c r="AZO159" s="38"/>
      <c r="AZP159" s="38"/>
      <c r="AZQ159" s="38"/>
      <c r="AZR159" s="38"/>
      <c r="AZS159" s="38"/>
      <c r="AZT159" s="38"/>
      <c r="AZU159" s="38"/>
      <c r="AZV159" s="38"/>
      <c r="AZW159" s="38"/>
      <c r="AZX159" s="38"/>
      <c r="AZY159" s="38"/>
      <c r="AZZ159" s="38"/>
      <c r="BAA159" s="38"/>
      <c r="BAB159" s="38"/>
      <c r="BAC159" s="38"/>
      <c r="BAD159" s="38"/>
      <c r="BAE159" s="38"/>
      <c r="BAF159" s="38"/>
      <c r="BAG159" s="38"/>
      <c r="BAH159" s="38"/>
      <c r="BAI159" s="38"/>
      <c r="BAJ159" s="38"/>
      <c r="BAK159" s="38"/>
      <c r="BAL159" s="38"/>
      <c r="BAM159" s="38"/>
      <c r="BAN159" s="38"/>
      <c r="BAO159" s="38"/>
      <c r="BAP159" s="38"/>
      <c r="BAQ159" s="38"/>
      <c r="BAR159" s="38"/>
      <c r="BAS159" s="38"/>
      <c r="BAT159" s="38"/>
      <c r="BAU159" s="38"/>
      <c r="BAV159" s="38"/>
      <c r="BAW159" s="38"/>
      <c r="BAX159" s="38"/>
      <c r="BAY159" s="38"/>
      <c r="BAZ159" s="38"/>
      <c r="BBA159" s="38"/>
      <c r="BBB159" s="38"/>
      <c r="BBC159" s="38"/>
      <c r="BBD159" s="38"/>
      <c r="BBE159" s="38"/>
      <c r="BBF159" s="38"/>
      <c r="BBG159" s="38"/>
      <c r="BBH159" s="38"/>
      <c r="BBI159" s="38"/>
      <c r="BBJ159" s="38"/>
      <c r="BBK159" s="38"/>
      <c r="BBL159" s="38"/>
      <c r="BBM159" s="38"/>
      <c r="BBN159" s="38"/>
      <c r="BBO159" s="38"/>
      <c r="BBP159" s="38"/>
      <c r="BBQ159" s="38"/>
      <c r="BBR159" s="38"/>
      <c r="BBS159" s="38"/>
      <c r="BBT159" s="38"/>
      <c r="BBU159" s="38"/>
      <c r="BBV159" s="38"/>
      <c r="BBW159" s="38"/>
      <c r="BBX159" s="38"/>
      <c r="BBY159" s="38"/>
      <c r="BBZ159" s="38"/>
      <c r="BCA159" s="38"/>
      <c r="BCB159" s="38"/>
      <c r="BCC159" s="38"/>
      <c r="BCD159" s="38"/>
      <c r="BCE159" s="38"/>
      <c r="BCF159" s="38"/>
      <c r="BCG159" s="38"/>
      <c r="BCH159" s="38"/>
      <c r="BCI159" s="38"/>
      <c r="BCJ159" s="38"/>
      <c r="BCK159" s="38"/>
      <c r="BCL159" s="38"/>
      <c r="BCM159" s="38"/>
      <c r="BCN159" s="38"/>
      <c r="BCO159" s="38"/>
      <c r="BCP159" s="38"/>
      <c r="BCQ159" s="38"/>
      <c r="BCR159" s="38"/>
      <c r="BCS159" s="38"/>
      <c r="BCT159" s="38"/>
      <c r="BCU159" s="38"/>
      <c r="BCV159" s="38"/>
      <c r="BCW159" s="38"/>
      <c r="BCX159" s="38"/>
      <c r="BCY159" s="38"/>
      <c r="BCZ159" s="38"/>
      <c r="BDA159" s="38"/>
      <c r="BDB159" s="38"/>
      <c r="BDC159" s="38"/>
      <c r="BDD159" s="38"/>
      <c r="BDE159" s="38"/>
      <c r="BDF159" s="38"/>
      <c r="BDG159" s="38"/>
      <c r="BDH159" s="38"/>
      <c r="BDI159" s="38"/>
      <c r="BDJ159" s="38"/>
      <c r="BDK159" s="38"/>
      <c r="BDL159" s="38"/>
      <c r="BDM159" s="38"/>
      <c r="BDN159" s="38"/>
      <c r="BDO159" s="38"/>
      <c r="BDP159" s="38"/>
      <c r="BDQ159" s="38"/>
      <c r="BDR159" s="38"/>
      <c r="BDS159" s="38"/>
      <c r="BDT159" s="38"/>
      <c r="BDU159" s="38"/>
      <c r="BDV159" s="38"/>
      <c r="BDW159" s="38"/>
      <c r="BDX159" s="38"/>
      <c r="BDY159" s="38"/>
      <c r="BDZ159" s="38"/>
      <c r="BEA159" s="38"/>
      <c r="BEB159" s="38"/>
      <c r="BEC159" s="38"/>
      <c r="BED159" s="38"/>
      <c r="BEE159" s="38"/>
      <c r="BEF159" s="38"/>
      <c r="BEG159" s="38"/>
      <c r="BEH159" s="38"/>
      <c r="BEI159" s="38"/>
      <c r="BEJ159" s="38"/>
      <c r="BEK159" s="38"/>
      <c r="BEL159" s="38"/>
      <c r="BEM159" s="38"/>
      <c r="BEN159" s="38"/>
      <c r="BEO159" s="38"/>
      <c r="BEP159" s="38"/>
      <c r="BEQ159" s="38"/>
      <c r="BER159" s="38"/>
      <c r="BES159" s="38"/>
      <c r="BET159" s="38"/>
      <c r="BEU159" s="38"/>
      <c r="BEV159" s="38"/>
      <c r="BEW159" s="38"/>
      <c r="BEX159" s="38"/>
      <c r="BFE159" s="38"/>
      <c r="BFF159" s="38"/>
      <c r="BFG159" s="38"/>
      <c r="BFH159" s="38"/>
      <c r="BFI159" s="38"/>
      <c r="BFJ159" s="38"/>
      <c r="BFK159" s="38"/>
      <c r="BFL159" s="38"/>
      <c r="BFM159" s="38"/>
      <c r="BFN159" s="38"/>
      <c r="BFO159" s="38"/>
      <c r="BFP159" s="38"/>
      <c r="BFQ159" s="38"/>
      <c r="BFR159" s="38"/>
      <c r="BFS159" s="38"/>
      <c r="BFT159" s="38"/>
      <c r="BFU159" s="38"/>
      <c r="BFV159" s="38"/>
      <c r="BFW159" s="38"/>
      <c r="BFX159" s="38"/>
      <c r="BFY159" s="38"/>
      <c r="BFZ159" s="38"/>
      <c r="BGA159" s="38"/>
      <c r="BGB159" s="38"/>
      <c r="BGC159" s="38"/>
      <c r="BGD159" s="38"/>
      <c r="BGE159" s="38"/>
      <c r="BGF159" s="38"/>
      <c r="BGG159" s="38"/>
      <c r="BGH159" s="38"/>
      <c r="BGI159" s="38"/>
      <c r="BGJ159" s="38"/>
      <c r="BGK159" s="38"/>
      <c r="BGL159" s="38"/>
      <c r="BGM159" s="38"/>
      <c r="BGN159" s="38"/>
      <c r="BGO159" s="38"/>
      <c r="BGP159" s="38"/>
      <c r="BGQ159" s="38"/>
      <c r="BGR159" s="38"/>
      <c r="BGS159" s="38"/>
      <c r="BGT159" s="38"/>
      <c r="BGU159" s="38"/>
      <c r="BGV159" s="38"/>
      <c r="BGW159" s="38"/>
      <c r="BGX159" s="38"/>
      <c r="BGY159" s="38"/>
      <c r="BGZ159" s="38"/>
      <c r="BHA159" s="38"/>
      <c r="BHB159" s="38"/>
      <c r="BHC159" s="38"/>
      <c r="BHD159" s="38"/>
      <c r="BHE159" s="38"/>
      <c r="BHF159" s="38"/>
      <c r="BHG159" s="38"/>
      <c r="BHH159" s="38"/>
      <c r="BHI159" s="38"/>
      <c r="BHJ159" s="38"/>
      <c r="BHK159" s="38"/>
      <c r="BHL159" s="38"/>
      <c r="BHM159" s="38"/>
      <c r="BHN159" s="38"/>
      <c r="BHO159" s="38"/>
      <c r="BHP159" s="38"/>
      <c r="BHQ159" s="38"/>
      <c r="BHR159" s="38"/>
      <c r="BHS159" s="38"/>
      <c r="BHT159" s="38"/>
      <c r="BHU159" s="38"/>
      <c r="BHV159" s="38"/>
      <c r="BHW159" s="38"/>
      <c r="BHX159" s="38"/>
      <c r="BHY159" s="38"/>
      <c r="BHZ159" s="38"/>
      <c r="BIA159" s="38"/>
      <c r="BIB159" s="38"/>
      <c r="BIC159" s="38"/>
      <c r="BID159" s="38"/>
      <c r="BIE159" s="38"/>
      <c r="BIF159" s="38"/>
      <c r="BIG159" s="38"/>
      <c r="BIH159" s="38"/>
      <c r="BII159" s="38"/>
      <c r="BIJ159" s="38"/>
      <c r="BIK159" s="38"/>
      <c r="BIL159" s="38"/>
      <c r="BIM159" s="38"/>
      <c r="BIN159" s="38"/>
      <c r="BIO159" s="38"/>
      <c r="BIP159" s="38"/>
      <c r="BIQ159" s="38"/>
      <c r="BIR159" s="38"/>
      <c r="BIS159" s="38"/>
      <c r="BIT159" s="38"/>
      <c r="BIU159" s="38"/>
      <c r="BIV159" s="38"/>
      <c r="BIW159" s="38"/>
      <c r="BIX159" s="38"/>
      <c r="BIY159" s="38"/>
      <c r="BIZ159" s="38"/>
      <c r="BJA159" s="38"/>
      <c r="BJB159" s="38"/>
      <c r="BJC159" s="38"/>
      <c r="BJD159" s="38"/>
      <c r="BJE159" s="38"/>
      <c r="BJF159" s="38"/>
      <c r="BJG159" s="38"/>
      <c r="BJH159" s="38"/>
      <c r="BJI159" s="38"/>
      <c r="BJJ159" s="38"/>
      <c r="BJK159" s="38"/>
      <c r="BJL159" s="38"/>
      <c r="BJM159" s="38"/>
      <c r="BJN159" s="38"/>
      <c r="BJO159" s="38"/>
      <c r="BJP159" s="38"/>
      <c r="BJQ159" s="38"/>
      <c r="BJR159" s="38"/>
      <c r="BJS159" s="38"/>
      <c r="BJT159" s="38"/>
      <c r="BJU159" s="38"/>
      <c r="BJV159" s="38"/>
      <c r="BJW159" s="38"/>
      <c r="BJX159" s="38"/>
      <c r="BJY159" s="38"/>
      <c r="BJZ159" s="38"/>
      <c r="BKA159" s="38"/>
      <c r="BKB159" s="38"/>
      <c r="BKC159" s="38"/>
      <c r="BKD159" s="38"/>
      <c r="BKE159" s="38"/>
      <c r="BKF159" s="38"/>
      <c r="BKG159" s="38"/>
      <c r="BKH159" s="38"/>
      <c r="BKI159" s="38"/>
      <c r="BKJ159" s="38"/>
      <c r="BKK159" s="38"/>
      <c r="BKL159" s="38"/>
      <c r="BKM159" s="38"/>
      <c r="BKN159" s="38"/>
      <c r="BKO159" s="38"/>
      <c r="BKP159" s="38"/>
      <c r="BKQ159" s="38"/>
      <c r="BKR159" s="38"/>
      <c r="BKS159" s="38"/>
      <c r="BKT159" s="38"/>
      <c r="BKU159" s="38"/>
      <c r="BKV159" s="38"/>
      <c r="BKW159" s="38"/>
      <c r="BKX159" s="38"/>
      <c r="BKY159" s="38"/>
      <c r="BKZ159" s="38"/>
      <c r="BLA159" s="38"/>
      <c r="BLB159" s="38"/>
      <c r="BLC159" s="38"/>
      <c r="BLD159" s="38"/>
      <c r="BLE159" s="38"/>
      <c r="BLF159" s="38"/>
      <c r="BLG159" s="38"/>
      <c r="BLH159" s="38"/>
      <c r="BLI159" s="38"/>
      <c r="BLJ159" s="38"/>
      <c r="BLK159" s="38"/>
      <c r="BLL159" s="38"/>
      <c r="BLM159" s="38"/>
      <c r="BLN159" s="38"/>
      <c r="BLO159" s="38"/>
      <c r="BLP159" s="38"/>
      <c r="BLQ159" s="38"/>
      <c r="BLR159" s="38"/>
      <c r="BLS159" s="38"/>
      <c r="BLT159" s="38"/>
      <c r="BLU159" s="38"/>
      <c r="BLV159" s="38"/>
      <c r="BLW159" s="38"/>
      <c r="BLX159" s="38"/>
      <c r="BLY159" s="38"/>
      <c r="BLZ159" s="38"/>
      <c r="BMA159" s="38"/>
      <c r="BMB159" s="38"/>
      <c r="BMC159" s="38"/>
      <c r="BMD159" s="38"/>
      <c r="BME159" s="38"/>
      <c r="BMF159" s="38"/>
      <c r="BMG159" s="38"/>
      <c r="BMH159" s="38"/>
      <c r="BMI159" s="38"/>
      <c r="BMJ159" s="38"/>
      <c r="BMK159" s="38"/>
      <c r="BML159" s="38"/>
      <c r="BMM159" s="38"/>
      <c r="BMN159" s="38"/>
      <c r="BMO159" s="38"/>
      <c r="BMP159" s="38"/>
      <c r="BMQ159" s="38"/>
      <c r="BMR159" s="38"/>
      <c r="BMS159" s="38"/>
      <c r="BMT159" s="38"/>
      <c r="BMU159" s="38"/>
      <c r="BMV159" s="38"/>
      <c r="BMW159" s="38"/>
      <c r="BMX159" s="38"/>
      <c r="BMY159" s="38"/>
      <c r="BMZ159" s="38"/>
      <c r="BNA159" s="38"/>
      <c r="BNB159" s="38"/>
      <c r="BNC159" s="38"/>
      <c r="BND159" s="38"/>
      <c r="BNE159" s="38"/>
      <c r="BNF159" s="38"/>
      <c r="BNG159" s="38"/>
      <c r="BNH159" s="38"/>
      <c r="BNI159" s="38"/>
      <c r="BNJ159" s="38"/>
      <c r="BNK159" s="38"/>
      <c r="BNL159" s="38"/>
      <c r="BNM159" s="38"/>
      <c r="BNN159" s="38"/>
      <c r="BNO159" s="38"/>
      <c r="BNP159" s="38"/>
      <c r="BNQ159" s="38"/>
      <c r="BNR159" s="38"/>
      <c r="BNS159" s="38"/>
      <c r="BNT159" s="38"/>
      <c r="BNU159" s="38"/>
      <c r="BNV159" s="38"/>
      <c r="BNW159" s="38"/>
      <c r="BNX159" s="38"/>
      <c r="BNY159" s="38"/>
      <c r="BNZ159" s="38"/>
      <c r="BOA159" s="38"/>
      <c r="BOB159" s="38"/>
      <c r="BOC159" s="38"/>
      <c r="BOD159" s="38"/>
      <c r="BOE159" s="38"/>
      <c r="BOF159" s="38"/>
      <c r="BOG159" s="38"/>
      <c r="BOH159" s="38"/>
      <c r="BOI159" s="38"/>
      <c r="BOJ159" s="38"/>
      <c r="BOK159" s="38"/>
      <c r="BOL159" s="38"/>
      <c r="BOM159" s="38"/>
      <c r="BON159" s="38"/>
      <c r="BOO159" s="38"/>
      <c r="BOP159" s="38"/>
      <c r="BOQ159" s="38"/>
      <c r="BOR159" s="38"/>
      <c r="BOS159" s="38"/>
      <c r="BOT159" s="38"/>
      <c r="BPA159" s="38"/>
      <c r="BPB159" s="38"/>
      <c r="BPC159" s="38"/>
      <c r="BPD159" s="38"/>
      <c r="BPE159" s="38"/>
      <c r="BPF159" s="38"/>
      <c r="BPG159" s="38"/>
      <c r="BPH159" s="38"/>
      <c r="BPI159" s="38"/>
      <c r="BPJ159" s="38"/>
      <c r="BPK159" s="38"/>
      <c r="BPL159" s="38"/>
      <c r="BPM159" s="38"/>
      <c r="BPN159" s="38"/>
      <c r="BPO159" s="38"/>
      <c r="BPP159" s="38"/>
      <c r="BPQ159" s="38"/>
      <c r="BPR159" s="38"/>
      <c r="BPS159" s="38"/>
      <c r="BPT159" s="38"/>
      <c r="BPU159" s="38"/>
      <c r="BPV159" s="38"/>
      <c r="BPW159" s="38"/>
      <c r="BPX159" s="38"/>
      <c r="BPY159" s="38"/>
      <c r="BPZ159" s="38"/>
      <c r="BQA159" s="38"/>
      <c r="BQB159" s="38"/>
      <c r="BQC159" s="38"/>
      <c r="BQD159" s="38"/>
      <c r="BQE159" s="38"/>
      <c r="BQF159" s="38"/>
      <c r="BQG159" s="38"/>
      <c r="BQH159" s="38"/>
      <c r="BQI159" s="38"/>
      <c r="BQJ159" s="38"/>
      <c r="BQK159" s="38"/>
      <c r="BQL159" s="38"/>
      <c r="BQM159" s="38"/>
      <c r="BQN159" s="38"/>
      <c r="BQO159" s="38"/>
      <c r="BQP159" s="38"/>
      <c r="BQQ159" s="38"/>
      <c r="BQR159" s="38"/>
      <c r="BQS159" s="38"/>
      <c r="BQT159" s="38"/>
      <c r="BQU159" s="38"/>
      <c r="BQV159" s="38"/>
      <c r="BQW159" s="38"/>
      <c r="BQX159" s="38"/>
      <c r="BQY159" s="38"/>
      <c r="BQZ159" s="38"/>
      <c r="BRA159" s="38"/>
      <c r="BRB159" s="38"/>
      <c r="BRC159" s="38"/>
      <c r="BRD159" s="38"/>
      <c r="BRE159" s="38"/>
      <c r="BRF159" s="38"/>
      <c r="BRG159" s="38"/>
      <c r="BRH159" s="38"/>
      <c r="BRI159" s="38"/>
      <c r="BRJ159" s="38"/>
      <c r="BRK159" s="38"/>
      <c r="BRL159" s="38"/>
      <c r="BRM159" s="38"/>
      <c r="BRN159" s="38"/>
      <c r="BRO159" s="38"/>
      <c r="BRP159" s="38"/>
      <c r="BRQ159" s="38"/>
      <c r="BRR159" s="38"/>
      <c r="BRS159" s="38"/>
      <c r="BRT159" s="38"/>
      <c r="BRU159" s="38"/>
      <c r="BRV159" s="38"/>
      <c r="BRW159" s="38"/>
      <c r="BRX159" s="38"/>
      <c r="BRY159" s="38"/>
      <c r="BRZ159" s="38"/>
      <c r="BSA159" s="38"/>
      <c r="BSB159" s="38"/>
      <c r="BSC159" s="38"/>
      <c r="BSD159" s="38"/>
      <c r="BSE159" s="38"/>
      <c r="BSF159" s="38"/>
      <c r="BSG159" s="38"/>
      <c r="BSH159" s="38"/>
      <c r="BSI159" s="38"/>
      <c r="BSJ159" s="38"/>
      <c r="BSK159" s="38"/>
      <c r="BSL159" s="38"/>
      <c r="BSM159" s="38"/>
      <c r="BSN159" s="38"/>
      <c r="BSO159" s="38"/>
      <c r="BSP159" s="38"/>
      <c r="BSQ159" s="38"/>
      <c r="BSR159" s="38"/>
      <c r="BSS159" s="38"/>
      <c r="BST159" s="38"/>
      <c r="BSU159" s="38"/>
      <c r="BSV159" s="38"/>
      <c r="BSW159" s="38"/>
      <c r="BSX159" s="38"/>
      <c r="BSY159" s="38"/>
      <c r="BSZ159" s="38"/>
      <c r="BTA159" s="38"/>
      <c r="BTB159" s="38"/>
      <c r="BTC159" s="38"/>
      <c r="BTD159" s="38"/>
      <c r="BTE159" s="38"/>
      <c r="BTF159" s="38"/>
      <c r="BTG159" s="38"/>
      <c r="BTH159" s="38"/>
      <c r="BTI159" s="38"/>
      <c r="BTJ159" s="38"/>
      <c r="BTK159" s="38"/>
      <c r="BTL159" s="38"/>
      <c r="BTM159" s="38"/>
      <c r="BTN159" s="38"/>
      <c r="BTO159" s="38"/>
      <c r="BTP159" s="38"/>
      <c r="BTQ159" s="38"/>
      <c r="BTR159" s="38"/>
      <c r="BTS159" s="38"/>
      <c r="BTT159" s="38"/>
      <c r="BTU159" s="38"/>
      <c r="BTV159" s="38"/>
      <c r="BTW159" s="38"/>
      <c r="BTX159" s="38"/>
      <c r="BTY159" s="38"/>
      <c r="BTZ159" s="38"/>
      <c r="BUA159" s="38"/>
      <c r="BUB159" s="38"/>
      <c r="BUC159" s="38"/>
      <c r="BUD159" s="38"/>
      <c r="BUE159" s="38"/>
      <c r="BUF159" s="38"/>
      <c r="BUG159" s="38"/>
      <c r="BUH159" s="38"/>
      <c r="BUI159" s="38"/>
      <c r="BUJ159" s="38"/>
      <c r="BUK159" s="38"/>
      <c r="BUL159" s="38"/>
      <c r="BUM159" s="38"/>
      <c r="BUN159" s="38"/>
      <c r="BUO159" s="38"/>
      <c r="BUP159" s="38"/>
      <c r="BUQ159" s="38"/>
      <c r="BUR159" s="38"/>
      <c r="BUS159" s="38"/>
      <c r="BUT159" s="38"/>
      <c r="BUU159" s="38"/>
      <c r="BUV159" s="38"/>
      <c r="BUW159" s="38"/>
      <c r="BUX159" s="38"/>
      <c r="BUY159" s="38"/>
      <c r="BUZ159" s="38"/>
      <c r="BVA159" s="38"/>
      <c r="BVB159" s="38"/>
      <c r="BVC159" s="38"/>
      <c r="BVD159" s="38"/>
      <c r="BVE159" s="38"/>
      <c r="BVF159" s="38"/>
      <c r="BVG159" s="38"/>
      <c r="BVH159" s="38"/>
      <c r="BVI159" s="38"/>
      <c r="BVJ159" s="38"/>
      <c r="BVK159" s="38"/>
      <c r="BVL159" s="38"/>
      <c r="BVM159" s="38"/>
      <c r="BVN159" s="38"/>
      <c r="BVO159" s="38"/>
      <c r="BVP159" s="38"/>
      <c r="BVQ159" s="38"/>
      <c r="BVR159" s="38"/>
      <c r="BVS159" s="38"/>
      <c r="BVT159" s="38"/>
      <c r="BVU159" s="38"/>
      <c r="BVV159" s="38"/>
      <c r="BVW159" s="38"/>
      <c r="BVX159" s="38"/>
      <c r="BVY159" s="38"/>
      <c r="BVZ159" s="38"/>
      <c r="BWA159" s="38"/>
      <c r="BWB159" s="38"/>
      <c r="BWC159" s="38"/>
      <c r="BWD159" s="38"/>
      <c r="BWE159" s="38"/>
      <c r="BWF159" s="38"/>
      <c r="BWG159" s="38"/>
      <c r="BWH159" s="38"/>
      <c r="BWI159" s="38"/>
      <c r="BWJ159" s="38"/>
      <c r="BWK159" s="38"/>
      <c r="BWL159" s="38"/>
      <c r="BWM159" s="38"/>
      <c r="BWN159" s="38"/>
      <c r="BWO159" s="38"/>
      <c r="BWP159" s="38"/>
      <c r="BWQ159" s="38"/>
      <c r="BWR159" s="38"/>
      <c r="BWS159" s="38"/>
      <c r="BWT159" s="38"/>
      <c r="BWU159" s="38"/>
      <c r="BWV159" s="38"/>
      <c r="BWW159" s="38"/>
      <c r="BWX159" s="38"/>
      <c r="BWY159" s="38"/>
      <c r="BWZ159" s="38"/>
      <c r="BXA159" s="38"/>
      <c r="BXB159" s="38"/>
      <c r="BXC159" s="38"/>
      <c r="BXD159" s="38"/>
      <c r="BXE159" s="38"/>
      <c r="BXF159" s="38"/>
      <c r="BXG159" s="38"/>
      <c r="BXH159" s="38"/>
      <c r="BXI159" s="38"/>
      <c r="BXJ159" s="38"/>
      <c r="BXK159" s="38"/>
      <c r="BXL159" s="38"/>
      <c r="BXM159" s="38"/>
      <c r="BXN159" s="38"/>
      <c r="BXO159" s="38"/>
      <c r="BXP159" s="38"/>
      <c r="BXQ159" s="38"/>
      <c r="BXR159" s="38"/>
      <c r="BXS159" s="38"/>
      <c r="BXT159" s="38"/>
      <c r="BXU159" s="38"/>
      <c r="BXV159" s="38"/>
      <c r="BXW159" s="38"/>
      <c r="BXX159" s="38"/>
      <c r="BXY159" s="38"/>
      <c r="BXZ159" s="38"/>
      <c r="BYA159" s="38"/>
      <c r="BYB159" s="38"/>
      <c r="BYC159" s="38"/>
      <c r="BYD159" s="38"/>
      <c r="BYE159" s="38"/>
      <c r="BYF159" s="38"/>
      <c r="BYG159" s="38"/>
      <c r="BYH159" s="38"/>
      <c r="BYI159" s="38"/>
      <c r="BYJ159" s="38"/>
      <c r="BYK159" s="38"/>
      <c r="BYL159" s="38"/>
      <c r="BYM159" s="38"/>
      <c r="BYN159" s="38"/>
      <c r="BYO159" s="38"/>
      <c r="BYP159" s="38"/>
      <c r="BYW159" s="38"/>
      <c r="BYX159" s="38"/>
      <c r="BYY159" s="38"/>
      <c r="BYZ159" s="38"/>
      <c r="BZA159" s="38"/>
      <c r="BZB159" s="38"/>
      <c r="BZC159" s="38"/>
      <c r="BZD159" s="38"/>
      <c r="BZE159" s="38"/>
      <c r="BZF159" s="38"/>
      <c r="BZG159" s="38"/>
      <c r="BZH159" s="38"/>
      <c r="BZI159" s="38"/>
      <c r="BZJ159" s="38"/>
      <c r="BZK159" s="38"/>
      <c r="BZL159" s="38"/>
      <c r="BZM159" s="38"/>
      <c r="BZN159" s="38"/>
      <c r="BZO159" s="38"/>
      <c r="BZP159" s="38"/>
      <c r="BZQ159" s="38"/>
      <c r="BZR159" s="38"/>
      <c r="BZS159" s="38"/>
      <c r="BZT159" s="38"/>
      <c r="BZU159" s="38"/>
      <c r="BZV159" s="38"/>
      <c r="BZW159" s="38"/>
      <c r="BZX159" s="38"/>
      <c r="BZY159" s="38"/>
      <c r="BZZ159" s="38"/>
      <c r="CAA159" s="38"/>
      <c r="CAB159" s="38"/>
      <c r="CAC159" s="38"/>
      <c r="CAD159" s="38"/>
      <c r="CAE159" s="38"/>
      <c r="CAF159" s="38"/>
      <c r="CAG159" s="38"/>
      <c r="CAH159" s="38"/>
      <c r="CAI159" s="38"/>
      <c r="CAJ159" s="38"/>
      <c r="CAK159" s="38"/>
      <c r="CAL159" s="38"/>
      <c r="CAM159" s="38"/>
      <c r="CAN159" s="38"/>
      <c r="CAO159" s="38"/>
      <c r="CAP159" s="38"/>
      <c r="CAQ159" s="38"/>
      <c r="CAR159" s="38"/>
      <c r="CAS159" s="38"/>
      <c r="CAT159" s="38"/>
      <c r="CAU159" s="38"/>
      <c r="CAV159" s="38"/>
      <c r="CAW159" s="38"/>
      <c r="CAX159" s="38"/>
      <c r="CAY159" s="38"/>
      <c r="CAZ159" s="38"/>
      <c r="CBA159" s="38"/>
      <c r="CBB159" s="38"/>
      <c r="CBC159" s="38"/>
      <c r="CBD159" s="38"/>
      <c r="CBE159" s="38"/>
      <c r="CBF159" s="38"/>
      <c r="CBG159" s="38"/>
      <c r="CBH159" s="38"/>
      <c r="CBI159" s="38"/>
      <c r="CBJ159" s="38"/>
      <c r="CBK159" s="38"/>
      <c r="CBL159" s="38"/>
      <c r="CBM159" s="38"/>
      <c r="CBN159" s="38"/>
      <c r="CBO159" s="38"/>
      <c r="CBP159" s="38"/>
      <c r="CBQ159" s="38"/>
      <c r="CBR159" s="38"/>
      <c r="CBS159" s="38"/>
      <c r="CBT159" s="38"/>
      <c r="CBU159" s="38"/>
      <c r="CBV159" s="38"/>
      <c r="CBW159" s="38"/>
      <c r="CBX159" s="38"/>
      <c r="CBY159" s="38"/>
      <c r="CBZ159" s="38"/>
      <c r="CCA159" s="38"/>
      <c r="CCB159" s="38"/>
      <c r="CCC159" s="38"/>
      <c r="CCD159" s="38"/>
      <c r="CCE159" s="38"/>
      <c r="CCF159" s="38"/>
      <c r="CCG159" s="38"/>
      <c r="CCH159" s="38"/>
      <c r="CCI159" s="38"/>
      <c r="CCJ159" s="38"/>
      <c r="CCK159" s="38"/>
      <c r="CCL159" s="38"/>
      <c r="CCM159" s="38"/>
      <c r="CCN159" s="38"/>
      <c r="CCO159" s="38"/>
      <c r="CCP159" s="38"/>
      <c r="CCQ159" s="38"/>
      <c r="CCR159" s="38"/>
      <c r="CCS159" s="38"/>
      <c r="CCT159" s="38"/>
      <c r="CCU159" s="38"/>
      <c r="CCV159" s="38"/>
      <c r="CCW159" s="38"/>
      <c r="CCX159" s="38"/>
      <c r="CCY159" s="38"/>
      <c r="CCZ159" s="38"/>
      <c r="CDA159" s="38"/>
      <c r="CDB159" s="38"/>
      <c r="CDC159" s="38"/>
      <c r="CDD159" s="38"/>
      <c r="CDE159" s="38"/>
      <c r="CDF159" s="38"/>
      <c r="CDG159" s="38"/>
      <c r="CDH159" s="38"/>
      <c r="CDI159" s="38"/>
      <c r="CDJ159" s="38"/>
      <c r="CDK159" s="38"/>
      <c r="CDL159" s="38"/>
      <c r="CDM159" s="38"/>
      <c r="CDN159" s="38"/>
      <c r="CDO159" s="38"/>
      <c r="CDP159" s="38"/>
      <c r="CDQ159" s="38"/>
      <c r="CDR159" s="38"/>
      <c r="CDS159" s="38"/>
      <c r="CDT159" s="38"/>
      <c r="CDU159" s="38"/>
      <c r="CDV159" s="38"/>
      <c r="CDW159" s="38"/>
      <c r="CDX159" s="38"/>
      <c r="CDY159" s="38"/>
      <c r="CDZ159" s="38"/>
      <c r="CEA159" s="38"/>
      <c r="CEB159" s="38"/>
      <c r="CEC159" s="38"/>
      <c r="CED159" s="38"/>
      <c r="CEE159" s="38"/>
      <c r="CEF159" s="38"/>
      <c r="CEG159" s="38"/>
      <c r="CEH159" s="38"/>
      <c r="CEI159" s="38"/>
      <c r="CEJ159" s="38"/>
      <c r="CEK159" s="38"/>
      <c r="CEL159" s="38"/>
      <c r="CEM159" s="38"/>
      <c r="CEN159" s="38"/>
      <c r="CEO159" s="38"/>
      <c r="CEP159" s="38"/>
      <c r="CEQ159" s="38"/>
      <c r="CER159" s="38"/>
      <c r="CES159" s="38"/>
      <c r="CET159" s="38"/>
      <c r="CEU159" s="38"/>
      <c r="CEV159" s="38"/>
      <c r="CEW159" s="38"/>
      <c r="CEX159" s="38"/>
      <c r="CEY159" s="38"/>
      <c r="CEZ159" s="38"/>
      <c r="CFA159" s="38"/>
      <c r="CFB159" s="38"/>
      <c r="CFC159" s="38"/>
      <c r="CFD159" s="38"/>
      <c r="CFE159" s="38"/>
      <c r="CFF159" s="38"/>
      <c r="CFG159" s="38"/>
      <c r="CFH159" s="38"/>
      <c r="CFI159" s="38"/>
      <c r="CFJ159" s="38"/>
      <c r="CFK159" s="38"/>
      <c r="CFL159" s="38"/>
      <c r="CFM159" s="38"/>
      <c r="CFN159" s="38"/>
      <c r="CFO159" s="38"/>
      <c r="CFP159" s="38"/>
      <c r="CFQ159" s="38"/>
      <c r="CFR159" s="38"/>
      <c r="CFS159" s="38"/>
      <c r="CFT159" s="38"/>
      <c r="CFU159" s="38"/>
      <c r="CFV159" s="38"/>
      <c r="CFW159" s="38"/>
      <c r="CFX159" s="38"/>
      <c r="CFY159" s="38"/>
      <c r="CFZ159" s="38"/>
      <c r="CGA159" s="38"/>
      <c r="CGB159" s="38"/>
      <c r="CGC159" s="38"/>
      <c r="CGD159" s="38"/>
      <c r="CGE159" s="38"/>
      <c r="CGF159" s="38"/>
      <c r="CGG159" s="38"/>
      <c r="CGH159" s="38"/>
      <c r="CGI159" s="38"/>
      <c r="CGJ159" s="38"/>
      <c r="CGK159" s="38"/>
      <c r="CGL159" s="38"/>
      <c r="CGM159" s="38"/>
      <c r="CGN159" s="38"/>
      <c r="CGO159" s="38"/>
      <c r="CGP159" s="38"/>
      <c r="CGQ159" s="38"/>
      <c r="CGR159" s="38"/>
      <c r="CGS159" s="38"/>
      <c r="CGT159" s="38"/>
      <c r="CGU159" s="38"/>
      <c r="CGV159" s="38"/>
      <c r="CGW159" s="38"/>
      <c r="CGX159" s="38"/>
      <c r="CGY159" s="38"/>
      <c r="CGZ159" s="38"/>
      <c r="CHA159" s="38"/>
      <c r="CHB159" s="38"/>
      <c r="CHC159" s="38"/>
      <c r="CHD159" s="38"/>
      <c r="CHE159" s="38"/>
      <c r="CHF159" s="38"/>
      <c r="CHG159" s="38"/>
      <c r="CHH159" s="38"/>
      <c r="CHI159" s="38"/>
      <c r="CHJ159" s="38"/>
      <c r="CHK159" s="38"/>
      <c r="CHL159" s="38"/>
      <c r="CHM159" s="38"/>
      <c r="CHN159" s="38"/>
      <c r="CHO159" s="38"/>
      <c r="CHP159" s="38"/>
      <c r="CHQ159" s="38"/>
      <c r="CHR159" s="38"/>
      <c r="CHS159" s="38"/>
      <c r="CHT159" s="38"/>
      <c r="CHU159" s="38"/>
      <c r="CHV159" s="38"/>
      <c r="CHW159" s="38"/>
      <c r="CHX159" s="38"/>
      <c r="CHY159" s="38"/>
      <c r="CHZ159" s="38"/>
      <c r="CIA159" s="38"/>
      <c r="CIB159" s="38"/>
      <c r="CIC159" s="38"/>
      <c r="CID159" s="38"/>
      <c r="CIE159" s="38"/>
      <c r="CIF159" s="38"/>
      <c r="CIG159" s="38"/>
      <c r="CIH159" s="38"/>
      <c r="CII159" s="38"/>
      <c r="CIJ159" s="38"/>
      <c r="CIK159" s="38"/>
      <c r="CIL159" s="38"/>
      <c r="CIS159" s="38"/>
      <c r="CIT159" s="38"/>
      <c r="CIU159" s="38"/>
      <c r="CIV159" s="38"/>
      <c r="CIW159" s="38"/>
      <c r="CIX159" s="38"/>
      <c r="CIY159" s="38"/>
      <c r="CIZ159" s="38"/>
      <c r="CJA159" s="38"/>
      <c r="CJB159" s="38"/>
      <c r="CJC159" s="38"/>
      <c r="CJD159" s="38"/>
      <c r="CJE159" s="38"/>
      <c r="CJF159" s="38"/>
      <c r="CJG159" s="38"/>
      <c r="CJH159" s="38"/>
      <c r="CJI159" s="38"/>
      <c r="CJJ159" s="38"/>
      <c r="CJK159" s="38"/>
      <c r="CJL159" s="38"/>
      <c r="CJM159" s="38"/>
      <c r="CJN159" s="38"/>
      <c r="CJO159" s="38"/>
      <c r="CJP159" s="38"/>
      <c r="CJQ159" s="38"/>
      <c r="CJR159" s="38"/>
      <c r="CJS159" s="38"/>
      <c r="CJT159" s="38"/>
      <c r="CJU159" s="38"/>
      <c r="CJV159" s="38"/>
      <c r="CJW159" s="38"/>
      <c r="CJX159" s="38"/>
      <c r="CJY159" s="38"/>
      <c r="CJZ159" s="38"/>
      <c r="CKA159" s="38"/>
      <c r="CKB159" s="38"/>
      <c r="CKC159" s="38"/>
      <c r="CKD159" s="38"/>
      <c r="CKE159" s="38"/>
      <c r="CKF159" s="38"/>
      <c r="CKG159" s="38"/>
      <c r="CKH159" s="38"/>
      <c r="CKI159" s="38"/>
      <c r="CKJ159" s="38"/>
      <c r="CKK159" s="38"/>
      <c r="CKL159" s="38"/>
      <c r="CKM159" s="38"/>
      <c r="CKN159" s="38"/>
      <c r="CKO159" s="38"/>
      <c r="CKP159" s="38"/>
      <c r="CKQ159" s="38"/>
      <c r="CKR159" s="38"/>
      <c r="CKS159" s="38"/>
      <c r="CKT159" s="38"/>
      <c r="CKU159" s="38"/>
      <c r="CKV159" s="38"/>
      <c r="CKW159" s="38"/>
      <c r="CKX159" s="38"/>
      <c r="CKY159" s="38"/>
      <c r="CKZ159" s="38"/>
      <c r="CLA159" s="38"/>
      <c r="CLB159" s="38"/>
      <c r="CLC159" s="38"/>
      <c r="CLD159" s="38"/>
      <c r="CLE159" s="38"/>
      <c r="CLF159" s="38"/>
      <c r="CLG159" s="38"/>
      <c r="CLH159" s="38"/>
      <c r="CLI159" s="38"/>
      <c r="CLJ159" s="38"/>
      <c r="CLK159" s="38"/>
      <c r="CLL159" s="38"/>
      <c r="CLM159" s="38"/>
      <c r="CLN159" s="38"/>
      <c r="CLO159" s="38"/>
      <c r="CLP159" s="38"/>
      <c r="CLQ159" s="38"/>
      <c r="CLR159" s="38"/>
      <c r="CLS159" s="38"/>
      <c r="CLT159" s="38"/>
      <c r="CLU159" s="38"/>
      <c r="CLV159" s="38"/>
      <c r="CLW159" s="38"/>
      <c r="CLX159" s="38"/>
      <c r="CLY159" s="38"/>
      <c r="CLZ159" s="38"/>
      <c r="CMA159" s="38"/>
      <c r="CMB159" s="38"/>
      <c r="CMC159" s="38"/>
      <c r="CMD159" s="38"/>
      <c r="CME159" s="38"/>
      <c r="CMF159" s="38"/>
      <c r="CMG159" s="38"/>
      <c r="CMH159" s="38"/>
      <c r="CMI159" s="38"/>
      <c r="CMJ159" s="38"/>
      <c r="CMK159" s="38"/>
      <c r="CML159" s="38"/>
      <c r="CMM159" s="38"/>
      <c r="CMN159" s="38"/>
      <c r="CMO159" s="38"/>
      <c r="CMP159" s="38"/>
      <c r="CMQ159" s="38"/>
      <c r="CMR159" s="38"/>
      <c r="CMS159" s="38"/>
      <c r="CMT159" s="38"/>
      <c r="CMU159" s="38"/>
      <c r="CMV159" s="38"/>
      <c r="CMW159" s="38"/>
      <c r="CMX159" s="38"/>
      <c r="CMY159" s="38"/>
      <c r="CMZ159" s="38"/>
      <c r="CNA159" s="38"/>
      <c r="CNB159" s="38"/>
      <c r="CNC159" s="38"/>
      <c r="CND159" s="38"/>
      <c r="CNE159" s="38"/>
      <c r="CNF159" s="38"/>
      <c r="CNG159" s="38"/>
      <c r="CNH159" s="38"/>
      <c r="CNI159" s="38"/>
      <c r="CNJ159" s="38"/>
      <c r="CNK159" s="38"/>
      <c r="CNL159" s="38"/>
      <c r="CNM159" s="38"/>
      <c r="CNN159" s="38"/>
      <c r="CNO159" s="38"/>
      <c r="CNP159" s="38"/>
      <c r="CNQ159" s="38"/>
      <c r="CNR159" s="38"/>
      <c r="CNS159" s="38"/>
      <c r="CNT159" s="38"/>
      <c r="CNU159" s="38"/>
      <c r="CNV159" s="38"/>
      <c r="CNW159" s="38"/>
      <c r="CNX159" s="38"/>
      <c r="CNY159" s="38"/>
      <c r="CNZ159" s="38"/>
      <c r="COA159" s="38"/>
      <c r="COB159" s="38"/>
      <c r="COC159" s="38"/>
      <c r="COD159" s="38"/>
      <c r="COE159" s="38"/>
      <c r="COF159" s="38"/>
      <c r="COG159" s="38"/>
      <c r="COH159" s="38"/>
      <c r="COI159" s="38"/>
      <c r="COJ159" s="38"/>
      <c r="COK159" s="38"/>
      <c r="COL159" s="38"/>
      <c r="COM159" s="38"/>
      <c r="CON159" s="38"/>
      <c r="COO159" s="38"/>
      <c r="COP159" s="38"/>
      <c r="COQ159" s="38"/>
      <c r="COR159" s="38"/>
      <c r="COS159" s="38"/>
      <c r="COT159" s="38"/>
      <c r="COU159" s="38"/>
      <c r="COV159" s="38"/>
      <c r="COW159" s="38"/>
      <c r="COX159" s="38"/>
      <c r="COY159" s="38"/>
      <c r="COZ159" s="38"/>
      <c r="CPA159" s="38"/>
      <c r="CPB159" s="38"/>
      <c r="CPC159" s="38"/>
      <c r="CPD159" s="38"/>
      <c r="CPE159" s="38"/>
      <c r="CPF159" s="38"/>
      <c r="CPG159" s="38"/>
      <c r="CPH159" s="38"/>
      <c r="CPI159" s="38"/>
      <c r="CPJ159" s="38"/>
      <c r="CPK159" s="38"/>
      <c r="CPL159" s="38"/>
      <c r="CPM159" s="38"/>
      <c r="CPN159" s="38"/>
      <c r="CPO159" s="38"/>
      <c r="CPP159" s="38"/>
      <c r="CPQ159" s="38"/>
      <c r="CPR159" s="38"/>
      <c r="CPS159" s="38"/>
      <c r="CPT159" s="38"/>
      <c r="CPU159" s="38"/>
      <c r="CPV159" s="38"/>
      <c r="CPW159" s="38"/>
      <c r="CPX159" s="38"/>
      <c r="CPY159" s="38"/>
      <c r="CPZ159" s="38"/>
      <c r="CQA159" s="38"/>
      <c r="CQB159" s="38"/>
      <c r="CQC159" s="38"/>
      <c r="CQD159" s="38"/>
      <c r="CQE159" s="38"/>
      <c r="CQF159" s="38"/>
      <c r="CQG159" s="38"/>
      <c r="CQH159" s="38"/>
      <c r="CQI159" s="38"/>
      <c r="CQJ159" s="38"/>
      <c r="CQK159" s="38"/>
      <c r="CQL159" s="38"/>
      <c r="CQM159" s="38"/>
      <c r="CQN159" s="38"/>
      <c r="CQO159" s="38"/>
      <c r="CQP159" s="38"/>
      <c r="CQQ159" s="38"/>
      <c r="CQR159" s="38"/>
      <c r="CQS159" s="38"/>
      <c r="CQT159" s="38"/>
      <c r="CQU159" s="38"/>
      <c r="CQV159" s="38"/>
      <c r="CQW159" s="38"/>
      <c r="CQX159" s="38"/>
      <c r="CQY159" s="38"/>
      <c r="CQZ159" s="38"/>
      <c r="CRA159" s="38"/>
      <c r="CRB159" s="38"/>
      <c r="CRC159" s="38"/>
      <c r="CRD159" s="38"/>
      <c r="CRE159" s="38"/>
      <c r="CRF159" s="38"/>
      <c r="CRG159" s="38"/>
      <c r="CRH159" s="38"/>
      <c r="CRI159" s="38"/>
      <c r="CRJ159" s="38"/>
      <c r="CRK159" s="38"/>
      <c r="CRL159" s="38"/>
      <c r="CRM159" s="38"/>
      <c r="CRN159" s="38"/>
      <c r="CRO159" s="38"/>
      <c r="CRP159" s="38"/>
      <c r="CRQ159" s="38"/>
      <c r="CRR159" s="38"/>
      <c r="CRS159" s="38"/>
      <c r="CRT159" s="38"/>
      <c r="CRU159" s="38"/>
      <c r="CRV159" s="38"/>
      <c r="CRW159" s="38"/>
      <c r="CRX159" s="38"/>
      <c r="CRY159" s="38"/>
      <c r="CRZ159" s="38"/>
      <c r="CSA159" s="38"/>
      <c r="CSB159" s="38"/>
      <c r="CSC159" s="38"/>
      <c r="CSD159" s="38"/>
      <c r="CSE159" s="38"/>
      <c r="CSF159" s="38"/>
      <c r="CSG159" s="38"/>
      <c r="CSH159" s="38"/>
      <c r="CSO159" s="38"/>
      <c r="CSP159" s="38"/>
      <c r="CSQ159" s="38"/>
      <c r="CSR159" s="38"/>
      <c r="CSS159" s="38"/>
      <c r="CST159" s="38"/>
      <c r="CSU159" s="38"/>
      <c r="CSV159" s="38"/>
      <c r="CSW159" s="38"/>
      <c r="CSX159" s="38"/>
      <c r="CSY159" s="38"/>
      <c r="CSZ159" s="38"/>
      <c r="CTA159" s="38"/>
      <c r="CTB159" s="38"/>
      <c r="CTC159" s="38"/>
      <c r="CTD159" s="38"/>
      <c r="CTE159" s="38"/>
      <c r="CTF159" s="38"/>
      <c r="CTG159" s="38"/>
      <c r="CTH159" s="38"/>
      <c r="CTI159" s="38"/>
      <c r="CTJ159" s="38"/>
      <c r="CTK159" s="38"/>
      <c r="CTL159" s="38"/>
      <c r="CTM159" s="38"/>
      <c r="CTN159" s="38"/>
      <c r="CTO159" s="38"/>
      <c r="CTP159" s="38"/>
      <c r="CTQ159" s="38"/>
      <c r="CTR159" s="38"/>
      <c r="CTS159" s="38"/>
      <c r="CTT159" s="38"/>
      <c r="CTU159" s="38"/>
      <c r="CTV159" s="38"/>
      <c r="CTW159" s="38"/>
      <c r="CTX159" s="38"/>
      <c r="CTY159" s="38"/>
      <c r="CTZ159" s="38"/>
      <c r="CUA159" s="38"/>
      <c r="CUB159" s="38"/>
      <c r="CUC159" s="38"/>
      <c r="CUD159" s="38"/>
      <c r="CUE159" s="38"/>
      <c r="CUF159" s="38"/>
      <c r="CUG159" s="38"/>
      <c r="CUH159" s="38"/>
      <c r="CUI159" s="38"/>
      <c r="CUJ159" s="38"/>
      <c r="CUK159" s="38"/>
      <c r="CUL159" s="38"/>
      <c r="CUM159" s="38"/>
      <c r="CUN159" s="38"/>
      <c r="CUO159" s="38"/>
      <c r="CUP159" s="38"/>
      <c r="CUQ159" s="38"/>
      <c r="CUR159" s="38"/>
      <c r="CUS159" s="38"/>
      <c r="CUT159" s="38"/>
      <c r="CUU159" s="38"/>
      <c r="CUV159" s="38"/>
      <c r="CUW159" s="38"/>
      <c r="CUX159" s="38"/>
      <c r="CUY159" s="38"/>
      <c r="CUZ159" s="38"/>
      <c r="CVA159" s="38"/>
      <c r="CVB159" s="38"/>
      <c r="CVC159" s="38"/>
      <c r="CVD159" s="38"/>
      <c r="CVE159" s="38"/>
      <c r="CVF159" s="38"/>
      <c r="CVG159" s="38"/>
      <c r="CVH159" s="38"/>
      <c r="CVI159" s="38"/>
      <c r="CVJ159" s="38"/>
      <c r="CVK159" s="38"/>
      <c r="CVL159" s="38"/>
      <c r="CVM159" s="38"/>
      <c r="CVN159" s="38"/>
      <c r="CVO159" s="38"/>
      <c r="CVP159" s="38"/>
      <c r="CVQ159" s="38"/>
      <c r="CVR159" s="38"/>
      <c r="CVS159" s="38"/>
      <c r="CVT159" s="38"/>
      <c r="CVU159" s="38"/>
      <c r="CVV159" s="38"/>
      <c r="CVW159" s="38"/>
      <c r="CVX159" s="38"/>
      <c r="CVY159" s="38"/>
      <c r="CVZ159" s="38"/>
      <c r="CWA159" s="38"/>
      <c r="CWB159" s="38"/>
      <c r="CWC159" s="38"/>
      <c r="CWD159" s="38"/>
      <c r="CWE159" s="38"/>
      <c r="CWF159" s="38"/>
      <c r="CWG159" s="38"/>
      <c r="CWH159" s="38"/>
      <c r="CWI159" s="38"/>
      <c r="CWJ159" s="38"/>
      <c r="CWK159" s="38"/>
      <c r="CWL159" s="38"/>
      <c r="CWM159" s="38"/>
      <c r="CWN159" s="38"/>
      <c r="CWO159" s="38"/>
      <c r="CWP159" s="38"/>
      <c r="CWQ159" s="38"/>
      <c r="CWR159" s="38"/>
      <c r="CWS159" s="38"/>
      <c r="CWT159" s="38"/>
      <c r="CWU159" s="38"/>
      <c r="CWV159" s="38"/>
      <c r="CWW159" s="38"/>
      <c r="CWX159" s="38"/>
      <c r="CWY159" s="38"/>
      <c r="CWZ159" s="38"/>
      <c r="CXA159" s="38"/>
      <c r="CXB159" s="38"/>
      <c r="CXC159" s="38"/>
      <c r="CXD159" s="38"/>
      <c r="CXE159" s="38"/>
      <c r="CXF159" s="38"/>
      <c r="CXG159" s="38"/>
      <c r="CXH159" s="38"/>
      <c r="CXI159" s="38"/>
      <c r="CXJ159" s="38"/>
      <c r="CXK159" s="38"/>
      <c r="CXL159" s="38"/>
      <c r="CXM159" s="38"/>
      <c r="CXN159" s="38"/>
      <c r="CXO159" s="38"/>
      <c r="CXP159" s="38"/>
      <c r="CXQ159" s="38"/>
      <c r="CXR159" s="38"/>
      <c r="CXS159" s="38"/>
      <c r="CXT159" s="38"/>
      <c r="CXU159" s="38"/>
      <c r="CXV159" s="38"/>
      <c r="CXW159" s="38"/>
      <c r="CXX159" s="38"/>
      <c r="CXY159" s="38"/>
      <c r="CXZ159" s="38"/>
      <c r="CYA159" s="38"/>
      <c r="CYB159" s="38"/>
      <c r="CYC159" s="38"/>
      <c r="CYD159" s="38"/>
      <c r="CYE159" s="38"/>
      <c r="CYF159" s="38"/>
      <c r="CYG159" s="38"/>
      <c r="CYH159" s="38"/>
      <c r="CYI159" s="38"/>
      <c r="CYJ159" s="38"/>
      <c r="CYK159" s="38"/>
      <c r="CYL159" s="38"/>
      <c r="CYM159" s="38"/>
      <c r="CYN159" s="38"/>
      <c r="CYO159" s="38"/>
      <c r="CYP159" s="38"/>
      <c r="CYQ159" s="38"/>
      <c r="CYR159" s="38"/>
      <c r="CYS159" s="38"/>
      <c r="CYT159" s="38"/>
      <c r="CYU159" s="38"/>
      <c r="CYV159" s="38"/>
      <c r="CYW159" s="38"/>
      <c r="CYX159" s="38"/>
      <c r="CYY159" s="38"/>
      <c r="CYZ159" s="38"/>
      <c r="CZA159" s="38"/>
      <c r="CZB159" s="38"/>
      <c r="CZC159" s="38"/>
      <c r="CZD159" s="38"/>
      <c r="CZE159" s="38"/>
      <c r="CZF159" s="38"/>
      <c r="CZG159" s="38"/>
      <c r="CZH159" s="38"/>
      <c r="CZI159" s="38"/>
      <c r="CZJ159" s="38"/>
      <c r="CZK159" s="38"/>
      <c r="CZL159" s="38"/>
      <c r="CZM159" s="38"/>
      <c r="CZN159" s="38"/>
      <c r="CZO159" s="38"/>
      <c r="CZP159" s="38"/>
      <c r="CZQ159" s="38"/>
      <c r="CZR159" s="38"/>
      <c r="CZS159" s="38"/>
      <c r="CZT159" s="38"/>
      <c r="CZU159" s="38"/>
      <c r="CZV159" s="38"/>
      <c r="CZW159" s="38"/>
      <c r="CZX159" s="38"/>
      <c r="CZY159" s="38"/>
      <c r="CZZ159" s="38"/>
      <c r="DAA159" s="38"/>
      <c r="DAB159" s="38"/>
      <c r="DAC159" s="38"/>
      <c r="DAD159" s="38"/>
      <c r="DAE159" s="38"/>
      <c r="DAF159" s="38"/>
      <c r="DAG159" s="38"/>
      <c r="DAH159" s="38"/>
      <c r="DAI159" s="38"/>
      <c r="DAJ159" s="38"/>
      <c r="DAK159" s="38"/>
      <c r="DAL159" s="38"/>
      <c r="DAM159" s="38"/>
      <c r="DAN159" s="38"/>
      <c r="DAO159" s="38"/>
      <c r="DAP159" s="38"/>
      <c r="DAQ159" s="38"/>
      <c r="DAR159" s="38"/>
      <c r="DAS159" s="38"/>
      <c r="DAT159" s="38"/>
      <c r="DAU159" s="38"/>
      <c r="DAV159" s="38"/>
      <c r="DAW159" s="38"/>
      <c r="DAX159" s="38"/>
      <c r="DAY159" s="38"/>
      <c r="DAZ159" s="38"/>
      <c r="DBA159" s="38"/>
      <c r="DBB159" s="38"/>
      <c r="DBC159" s="38"/>
      <c r="DBD159" s="38"/>
      <c r="DBE159" s="38"/>
      <c r="DBF159" s="38"/>
      <c r="DBG159" s="38"/>
      <c r="DBH159" s="38"/>
      <c r="DBI159" s="38"/>
      <c r="DBJ159" s="38"/>
      <c r="DBK159" s="38"/>
      <c r="DBL159" s="38"/>
      <c r="DBM159" s="38"/>
      <c r="DBN159" s="38"/>
      <c r="DBO159" s="38"/>
      <c r="DBP159" s="38"/>
      <c r="DBQ159" s="38"/>
      <c r="DBR159" s="38"/>
      <c r="DBS159" s="38"/>
      <c r="DBT159" s="38"/>
      <c r="DBU159" s="38"/>
      <c r="DBV159" s="38"/>
      <c r="DBW159" s="38"/>
      <c r="DBX159" s="38"/>
      <c r="DBY159" s="38"/>
      <c r="DBZ159" s="38"/>
      <c r="DCA159" s="38"/>
      <c r="DCB159" s="38"/>
      <c r="DCC159" s="38"/>
      <c r="DCD159" s="38"/>
      <c r="DCK159" s="38"/>
      <c r="DCL159" s="38"/>
      <c r="DCM159" s="38"/>
      <c r="DCN159" s="38"/>
      <c r="DCO159" s="38"/>
      <c r="DCP159" s="38"/>
      <c r="DCQ159" s="38"/>
      <c r="DCR159" s="38"/>
      <c r="DCS159" s="38"/>
      <c r="DCT159" s="38"/>
      <c r="DCU159" s="38"/>
      <c r="DCV159" s="38"/>
      <c r="DCW159" s="38"/>
      <c r="DCX159" s="38"/>
      <c r="DCY159" s="38"/>
      <c r="DCZ159" s="38"/>
      <c r="DDA159" s="38"/>
      <c r="DDB159" s="38"/>
      <c r="DDC159" s="38"/>
      <c r="DDD159" s="38"/>
      <c r="DDE159" s="38"/>
      <c r="DDF159" s="38"/>
      <c r="DDG159" s="38"/>
      <c r="DDH159" s="38"/>
      <c r="DDI159" s="38"/>
      <c r="DDJ159" s="38"/>
      <c r="DDK159" s="38"/>
      <c r="DDL159" s="38"/>
      <c r="DDM159" s="38"/>
      <c r="DDN159" s="38"/>
      <c r="DDO159" s="38"/>
      <c r="DDP159" s="38"/>
      <c r="DDQ159" s="38"/>
      <c r="DDR159" s="38"/>
      <c r="DDS159" s="38"/>
      <c r="DDT159" s="38"/>
      <c r="DDU159" s="38"/>
      <c r="DDV159" s="38"/>
      <c r="DDW159" s="38"/>
      <c r="DDX159" s="38"/>
      <c r="DDY159" s="38"/>
      <c r="DDZ159" s="38"/>
      <c r="DEA159" s="38"/>
      <c r="DEB159" s="38"/>
      <c r="DEC159" s="38"/>
      <c r="DED159" s="38"/>
      <c r="DEE159" s="38"/>
      <c r="DEF159" s="38"/>
      <c r="DEG159" s="38"/>
      <c r="DEH159" s="38"/>
      <c r="DEI159" s="38"/>
      <c r="DEJ159" s="38"/>
      <c r="DEK159" s="38"/>
      <c r="DEL159" s="38"/>
      <c r="DEM159" s="38"/>
      <c r="DEN159" s="38"/>
      <c r="DEO159" s="38"/>
      <c r="DEP159" s="38"/>
      <c r="DEQ159" s="38"/>
      <c r="DER159" s="38"/>
      <c r="DES159" s="38"/>
      <c r="DET159" s="38"/>
      <c r="DEU159" s="38"/>
      <c r="DEV159" s="38"/>
      <c r="DEW159" s="38"/>
      <c r="DEX159" s="38"/>
      <c r="DEY159" s="38"/>
      <c r="DEZ159" s="38"/>
      <c r="DFA159" s="38"/>
      <c r="DFB159" s="38"/>
      <c r="DFC159" s="38"/>
      <c r="DFD159" s="38"/>
      <c r="DFE159" s="38"/>
      <c r="DFF159" s="38"/>
      <c r="DFG159" s="38"/>
      <c r="DFH159" s="38"/>
      <c r="DFI159" s="38"/>
      <c r="DFJ159" s="38"/>
      <c r="DFK159" s="38"/>
      <c r="DFL159" s="38"/>
      <c r="DFM159" s="38"/>
      <c r="DFN159" s="38"/>
      <c r="DFO159" s="38"/>
      <c r="DFP159" s="38"/>
      <c r="DFQ159" s="38"/>
      <c r="DFR159" s="38"/>
      <c r="DFS159" s="38"/>
      <c r="DFT159" s="38"/>
      <c r="DFU159" s="38"/>
      <c r="DFV159" s="38"/>
      <c r="DFW159" s="38"/>
      <c r="DFX159" s="38"/>
      <c r="DFY159" s="38"/>
      <c r="DFZ159" s="38"/>
      <c r="DGA159" s="38"/>
      <c r="DGB159" s="38"/>
      <c r="DGC159" s="38"/>
      <c r="DGD159" s="38"/>
      <c r="DGE159" s="38"/>
      <c r="DGF159" s="38"/>
      <c r="DGG159" s="38"/>
      <c r="DGH159" s="38"/>
      <c r="DGI159" s="38"/>
      <c r="DGJ159" s="38"/>
      <c r="DGK159" s="38"/>
      <c r="DGL159" s="38"/>
      <c r="DGM159" s="38"/>
      <c r="DGN159" s="38"/>
      <c r="DGO159" s="38"/>
      <c r="DGP159" s="38"/>
      <c r="DGQ159" s="38"/>
      <c r="DGR159" s="38"/>
      <c r="DGS159" s="38"/>
      <c r="DGT159" s="38"/>
      <c r="DGU159" s="38"/>
      <c r="DGV159" s="38"/>
      <c r="DGW159" s="38"/>
      <c r="DGX159" s="38"/>
      <c r="DGY159" s="38"/>
      <c r="DGZ159" s="38"/>
      <c r="DHA159" s="38"/>
      <c r="DHB159" s="38"/>
      <c r="DHC159" s="38"/>
      <c r="DHD159" s="38"/>
      <c r="DHE159" s="38"/>
      <c r="DHF159" s="38"/>
      <c r="DHG159" s="38"/>
      <c r="DHH159" s="38"/>
      <c r="DHI159" s="38"/>
      <c r="DHJ159" s="38"/>
      <c r="DHK159" s="38"/>
      <c r="DHL159" s="38"/>
      <c r="DHM159" s="38"/>
      <c r="DHN159" s="38"/>
      <c r="DHO159" s="38"/>
      <c r="DHP159" s="38"/>
      <c r="DHQ159" s="38"/>
      <c r="DHR159" s="38"/>
      <c r="DHS159" s="38"/>
      <c r="DHT159" s="38"/>
      <c r="DHU159" s="38"/>
      <c r="DHV159" s="38"/>
      <c r="DHW159" s="38"/>
      <c r="DHX159" s="38"/>
      <c r="DHY159" s="38"/>
      <c r="DHZ159" s="38"/>
      <c r="DIA159" s="38"/>
      <c r="DIB159" s="38"/>
      <c r="DIC159" s="38"/>
      <c r="DID159" s="38"/>
      <c r="DIE159" s="38"/>
      <c r="DIF159" s="38"/>
      <c r="DIG159" s="38"/>
      <c r="DIH159" s="38"/>
      <c r="DII159" s="38"/>
      <c r="DIJ159" s="38"/>
      <c r="DIK159" s="38"/>
      <c r="DIL159" s="38"/>
      <c r="DIM159" s="38"/>
      <c r="DIN159" s="38"/>
      <c r="DIO159" s="38"/>
      <c r="DIP159" s="38"/>
      <c r="DIQ159" s="38"/>
      <c r="DIR159" s="38"/>
      <c r="DIS159" s="38"/>
      <c r="DIT159" s="38"/>
      <c r="DIU159" s="38"/>
      <c r="DIV159" s="38"/>
      <c r="DIW159" s="38"/>
      <c r="DIX159" s="38"/>
      <c r="DIY159" s="38"/>
      <c r="DIZ159" s="38"/>
      <c r="DJA159" s="38"/>
      <c r="DJB159" s="38"/>
      <c r="DJC159" s="38"/>
      <c r="DJD159" s="38"/>
      <c r="DJE159" s="38"/>
      <c r="DJF159" s="38"/>
      <c r="DJG159" s="38"/>
      <c r="DJH159" s="38"/>
      <c r="DJI159" s="38"/>
      <c r="DJJ159" s="38"/>
      <c r="DJK159" s="38"/>
      <c r="DJL159" s="38"/>
      <c r="DJM159" s="38"/>
      <c r="DJN159" s="38"/>
      <c r="DJO159" s="38"/>
      <c r="DJP159" s="38"/>
      <c r="DJQ159" s="38"/>
      <c r="DJR159" s="38"/>
      <c r="DJS159" s="38"/>
      <c r="DJT159" s="38"/>
      <c r="DJU159" s="38"/>
      <c r="DJV159" s="38"/>
      <c r="DJW159" s="38"/>
      <c r="DJX159" s="38"/>
      <c r="DJY159" s="38"/>
      <c r="DJZ159" s="38"/>
      <c r="DKA159" s="38"/>
      <c r="DKB159" s="38"/>
      <c r="DKC159" s="38"/>
      <c r="DKD159" s="38"/>
      <c r="DKE159" s="38"/>
      <c r="DKF159" s="38"/>
      <c r="DKG159" s="38"/>
      <c r="DKH159" s="38"/>
      <c r="DKI159" s="38"/>
      <c r="DKJ159" s="38"/>
      <c r="DKK159" s="38"/>
      <c r="DKL159" s="38"/>
      <c r="DKM159" s="38"/>
      <c r="DKN159" s="38"/>
      <c r="DKO159" s="38"/>
      <c r="DKP159" s="38"/>
      <c r="DKQ159" s="38"/>
      <c r="DKR159" s="38"/>
      <c r="DKS159" s="38"/>
      <c r="DKT159" s="38"/>
      <c r="DKU159" s="38"/>
      <c r="DKV159" s="38"/>
      <c r="DKW159" s="38"/>
      <c r="DKX159" s="38"/>
      <c r="DKY159" s="38"/>
      <c r="DKZ159" s="38"/>
      <c r="DLA159" s="38"/>
      <c r="DLB159" s="38"/>
      <c r="DLC159" s="38"/>
      <c r="DLD159" s="38"/>
      <c r="DLE159" s="38"/>
      <c r="DLF159" s="38"/>
      <c r="DLG159" s="38"/>
      <c r="DLH159" s="38"/>
      <c r="DLI159" s="38"/>
      <c r="DLJ159" s="38"/>
      <c r="DLK159" s="38"/>
      <c r="DLL159" s="38"/>
      <c r="DLM159" s="38"/>
      <c r="DLN159" s="38"/>
      <c r="DLO159" s="38"/>
      <c r="DLP159" s="38"/>
      <c r="DLQ159" s="38"/>
      <c r="DLR159" s="38"/>
      <c r="DLS159" s="38"/>
      <c r="DLT159" s="38"/>
      <c r="DLU159" s="38"/>
      <c r="DLV159" s="38"/>
      <c r="DLW159" s="38"/>
      <c r="DLX159" s="38"/>
      <c r="DLY159" s="38"/>
      <c r="DLZ159" s="38"/>
      <c r="DMG159" s="38"/>
      <c r="DMH159" s="38"/>
      <c r="DMI159" s="38"/>
      <c r="DMJ159" s="38"/>
      <c r="DMK159" s="38"/>
      <c r="DML159" s="38"/>
      <c r="DMM159" s="38"/>
      <c r="DMN159" s="38"/>
      <c r="DMO159" s="38"/>
      <c r="DMP159" s="38"/>
      <c r="DMQ159" s="38"/>
      <c r="DMR159" s="38"/>
      <c r="DMS159" s="38"/>
      <c r="DMT159" s="38"/>
      <c r="DMU159" s="38"/>
      <c r="DMV159" s="38"/>
      <c r="DMW159" s="38"/>
      <c r="DMX159" s="38"/>
      <c r="DMY159" s="38"/>
      <c r="DMZ159" s="38"/>
      <c r="DNA159" s="38"/>
      <c r="DNB159" s="38"/>
      <c r="DNC159" s="38"/>
      <c r="DND159" s="38"/>
      <c r="DNE159" s="38"/>
      <c r="DNF159" s="38"/>
      <c r="DNG159" s="38"/>
      <c r="DNH159" s="38"/>
      <c r="DNI159" s="38"/>
      <c r="DNJ159" s="38"/>
      <c r="DNK159" s="38"/>
      <c r="DNL159" s="38"/>
      <c r="DNM159" s="38"/>
      <c r="DNN159" s="38"/>
      <c r="DNO159" s="38"/>
      <c r="DNP159" s="38"/>
      <c r="DNQ159" s="38"/>
      <c r="DNR159" s="38"/>
      <c r="DNS159" s="38"/>
      <c r="DNT159" s="38"/>
      <c r="DNU159" s="38"/>
      <c r="DNV159" s="38"/>
      <c r="DNW159" s="38"/>
      <c r="DNX159" s="38"/>
      <c r="DNY159" s="38"/>
      <c r="DNZ159" s="38"/>
      <c r="DOA159" s="38"/>
      <c r="DOB159" s="38"/>
      <c r="DOC159" s="38"/>
      <c r="DOD159" s="38"/>
      <c r="DOE159" s="38"/>
      <c r="DOF159" s="38"/>
      <c r="DOG159" s="38"/>
      <c r="DOH159" s="38"/>
      <c r="DOI159" s="38"/>
      <c r="DOJ159" s="38"/>
      <c r="DOK159" s="38"/>
      <c r="DOL159" s="38"/>
      <c r="DOM159" s="38"/>
      <c r="DON159" s="38"/>
      <c r="DOO159" s="38"/>
      <c r="DOP159" s="38"/>
      <c r="DOQ159" s="38"/>
      <c r="DOR159" s="38"/>
      <c r="DOS159" s="38"/>
      <c r="DOT159" s="38"/>
      <c r="DOU159" s="38"/>
      <c r="DOV159" s="38"/>
      <c r="DOW159" s="38"/>
      <c r="DOX159" s="38"/>
      <c r="DOY159" s="38"/>
      <c r="DOZ159" s="38"/>
      <c r="DPA159" s="38"/>
      <c r="DPB159" s="38"/>
      <c r="DPC159" s="38"/>
      <c r="DPD159" s="38"/>
      <c r="DPE159" s="38"/>
      <c r="DPF159" s="38"/>
      <c r="DPG159" s="38"/>
      <c r="DPH159" s="38"/>
      <c r="DPI159" s="38"/>
      <c r="DPJ159" s="38"/>
      <c r="DPK159" s="38"/>
      <c r="DPL159" s="38"/>
      <c r="DPM159" s="38"/>
      <c r="DPN159" s="38"/>
      <c r="DPO159" s="38"/>
      <c r="DPP159" s="38"/>
      <c r="DPQ159" s="38"/>
      <c r="DPR159" s="38"/>
      <c r="DPS159" s="38"/>
      <c r="DPT159" s="38"/>
      <c r="DPU159" s="38"/>
      <c r="DPV159" s="38"/>
      <c r="DPW159" s="38"/>
      <c r="DPX159" s="38"/>
      <c r="DPY159" s="38"/>
      <c r="DPZ159" s="38"/>
      <c r="DQA159" s="38"/>
      <c r="DQB159" s="38"/>
      <c r="DQC159" s="38"/>
      <c r="DQD159" s="38"/>
      <c r="DQE159" s="38"/>
      <c r="DQF159" s="38"/>
      <c r="DQG159" s="38"/>
      <c r="DQH159" s="38"/>
      <c r="DQI159" s="38"/>
      <c r="DQJ159" s="38"/>
      <c r="DQK159" s="38"/>
      <c r="DQL159" s="38"/>
      <c r="DQM159" s="38"/>
      <c r="DQN159" s="38"/>
      <c r="DQO159" s="38"/>
      <c r="DQP159" s="38"/>
      <c r="DQQ159" s="38"/>
      <c r="DQR159" s="38"/>
      <c r="DQS159" s="38"/>
      <c r="DQT159" s="38"/>
      <c r="DQU159" s="38"/>
      <c r="DQV159" s="38"/>
      <c r="DQW159" s="38"/>
      <c r="DQX159" s="38"/>
      <c r="DQY159" s="38"/>
      <c r="DQZ159" s="38"/>
      <c r="DRA159" s="38"/>
      <c r="DRB159" s="38"/>
      <c r="DRC159" s="38"/>
      <c r="DRD159" s="38"/>
      <c r="DRE159" s="38"/>
      <c r="DRF159" s="38"/>
      <c r="DRG159" s="38"/>
      <c r="DRH159" s="38"/>
      <c r="DRI159" s="38"/>
      <c r="DRJ159" s="38"/>
      <c r="DRK159" s="38"/>
      <c r="DRL159" s="38"/>
      <c r="DRM159" s="38"/>
      <c r="DRN159" s="38"/>
      <c r="DRO159" s="38"/>
      <c r="DRP159" s="38"/>
      <c r="DRQ159" s="38"/>
      <c r="DRR159" s="38"/>
      <c r="DRS159" s="38"/>
      <c r="DRT159" s="38"/>
      <c r="DRU159" s="38"/>
      <c r="DRV159" s="38"/>
      <c r="DRW159" s="38"/>
      <c r="DRX159" s="38"/>
      <c r="DRY159" s="38"/>
      <c r="DRZ159" s="38"/>
      <c r="DSA159" s="38"/>
      <c r="DSB159" s="38"/>
      <c r="DSC159" s="38"/>
      <c r="DSD159" s="38"/>
      <c r="DSE159" s="38"/>
      <c r="DSF159" s="38"/>
      <c r="DSG159" s="38"/>
      <c r="DSH159" s="38"/>
      <c r="DSI159" s="38"/>
      <c r="DSJ159" s="38"/>
      <c r="DSK159" s="38"/>
      <c r="DSL159" s="38"/>
      <c r="DSM159" s="38"/>
      <c r="DSN159" s="38"/>
      <c r="DSO159" s="38"/>
      <c r="DSP159" s="38"/>
      <c r="DSQ159" s="38"/>
      <c r="DSR159" s="38"/>
      <c r="DSS159" s="38"/>
      <c r="DST159" s="38"/>
      <c r="DSU159" s="38"/>
      <c r="DSV159" s="38"/>
      <c r="DSW159" s="38"/>
      <c r="DSX159" s="38"/>
      <c r="DSY159" s="38"/>
      <c r="DSZ159" s="38"/>
      <c r="DTA159" s="38"/>
      <c r="DTB159" s="38"/>
      <c r="DTC159" s="38"/>
      <c r="DTD159" s="38"/>
      <c r="DTE159" s="38"/>
      <c r="DTF159" s="38"/>
      <c r="DTG159" s="38"/>
      <c r="DTH159" s="38"/>
      <c r="DTI159" s="38"/>
      <c r="DTJ159" s="38"/>
      <c r="DTK159" s="38"/>
      <c r="DTL159" s="38"/>
      <c r="DTM159" s="38"/>
      <c r="DTN159" s="38"/>
      <c r="DTO159" s="38"/>
      <c r="DTP159" s="38"/>
      <c r="DTQ159" s="38"/>
      <c r="DTR159" s="38"/>
      <c r="DTS159" s="38"/>
      <c r="DTT159" s="38"/>
      <c r="DTU159" s="38"/>
      <c r="DTV159" s="38"/>
      <c r="DTW159" s="38"/>
      <c r="DTX159" s="38"/>
      <c r="DTY159" s="38"/>
      <c r="DTZ159" s="38"/>
      <c r="DUA159" s="38"/>
      <c r="DUB159" s="38"/>
      <c r="DUC159" s="38"/>
      <c r="DUD159" s="38"/>
      <c r="DUE159" s="38"/>
      <c r="DUF159" s="38"/>
      <c r="DUG159" s="38"/>
      <c r="DUH159" s="38"/>
      <c r="DUI159" s="38"/>
      <c r="DUJ159" s="38"/>
      <c r="DUK159" s="38"/>
      <c r="DUL159" s="38"/>
      <c r="DUM159" s="38"/>
      <c r="DUN159" s="38"/>
      <c r="DUO159" s="38"/>
      <c r="DUP159" s="38"/>
      <c r="DUQ159" s="38"/>
      <c r="DUR159" s="38"/>
      <c r="DUS159" s="38"/>
      <c r="DUT159" s="38"/>
      <c r="DUU159" s="38"/>
      <c r="DUV159" s="38"/>
      <c r="DUW159" s="38"/>
      <c r="DUX159" s="38"/>
      <c r="DUY159" s="38"/>
      <c r="DUZ159" s="38"/>
      <c r="DVA159" s="38"/>
      <c r="DVB159" s="38"/>
      <c r="DVC159" s="38"/>
      <c r="DVD159" s="38"/>
      <c r="DVE159" s="38"/>
      <c r="DVF159" s="38"/>
      <c r="DVG159" s="38"/>
      <c r="DVH159" s="38"/>
      <c r="DVI159" s="38"/>
      <c r="DVJ159" s="38"/>
      <c r="DVK159" s="38"/>
      <c r="DVL159" s="38"/>
      <c r="DVM159" s="38"/>
      <c r="DVN159" s="38"/>
      <c r="DVO159" s="38"/>
      <c r="DVP159" s="38"/>
      <c r="DVQ159" s="38"/>
      <c r="DVR159" s="38"/>
      <c r="DVS159" s="38"/>
      <c r="DVT159" s="38"/>
      <c r="DVU159" s="38"/>
      <c r="DVV159" s="38"/>
      <c r="DWC159" s="38"/>
      <c r="DWD159" s="38"/>
      <c r="DWE159" s="38"/>
      <c r="DWF159" s="38"/>
      <c r="DWG159" s="38"/>
      <c r="DWH159" s="38"/>
      <c r="DWI159" s="38"/>
      <c r="DWJ159" s="38"/>
      <c r="DWK159" s="38"/>
      <c r="DWL159" s="38"/>
      <c r="DWM159" s="38"/>
      <c r="DWN159" s="38"/>
      <c r="DWO159" s="38"/>
      <c r="DWP159" s="38"/>
      <c r="DWQ159" s="38"/>
      <c r="DWR159" s="38"/>
      <c r="DWS159" s="38"/>
      <c r="DWT159" s="38"/>
      <c r="DWU159" s="38"/>
      <c r="DWV159" s="38"/>
      <c r="DWW159" s="38"/>
      <c r="DWX159" s="38"/>
      <c r="DWY159" s="38"/>
      <c r="DWZ159" s="38"/>
      <c r="DXA159" s="38"/>
      <c r="DXB159" s="38"/>
      <c r="DXC159" s="38"/>
      <c r="DXD159" s="38"/>
      <c r="DXE159" s="38"/>
      <c r="DXF159" s="38"/>
      <c r="DXG159" s="38"/>
      <c r="DXH159" s="38"/>
      <c r="DXI159" s="38"/>
      <c r="DXJ159" s="38"/>
      <c r="DXK159" s="38"/>
      <c r="DXL159" s="38"/>
      <c r="DXM159" s="38"/>
      <c r="DXN159" s="38"/>
      <c r="DXO159" s="38"/>
      <c r="DXP159" s="38"/>
      <c r="DXQ159" s="38"/>
      <c r="DXR159" s="38"/>
      <c r="DXS159" s="38"/>
      <c r="DXT159" s="38"/>
      <c r="DXU159" s="38"/>
      <c r="DXV159" s="38"/>
      <c r="DXW159" s="38"/>
      <c r="DXX159" s="38"/>
      <c r="DXY159" s="38"/>
      <c r="DXZ159" s="38"/>
      <c r="DYA159" s="38"/>
      <c r="DYB159" s="38"/>
      <c r="DYC159" s="38"/>
      <c r="DYD159" s="38"/>
      <c r="DYE159" s="38"/>
      <c r="DYF159" s="38"/>
      <c r="DYG159" s="38"/>
      <c r="DYH159" s="38"/>
      <c r="DYI159" s="38"/>
      <c r="DYJ159" s="38"/>
      <c r="DYK159" s="38"/>
      <c r="DYL159" s="38"/>
      <c r="DYM159" s="38"/>
      <c r="DYN159" s="38"/>
      <c r="DYO159" s="38"/>
      <c r="DYP159" s="38"/>
      <c r="DYQ159" s="38"/>
      <c r="DYR159" s="38"/>
      <c r="DYS159" s="38"/>
      <c r="DYT159" s="38"/>
      <c r="DYU159" s="38"/>
      <c r="DYV159" s="38"/>
      <c r="DYW159" s="38"/>
      <c r="DYX159" s="38"/>
      <c r="DYY159" s="38"/>
      <c r="DYZ159" s="38"/>
      <c r="DZA159" s="38"/>
      <c r="DZB159" s="38"/>
      <c r="DZC159" s="38"/>
      <c r="DZD159" s="38"/>
      <c r="DZE159" s="38"/>
      <c r="DZF159" s="38"/>
      <c r="DZG159" s="38"/>
      <c r="DZH159" s="38"/>
      <c r="DZI159" s="38"/>
      <c r="DZJ159" s="38"/>
      <c r="DZK159" s="38"/>
      <c r="DZL159" s="38"/>
      <c r="DZM159" s="38"/>
      <c r="DZN159" s="38"/>
      <c r="DZO159" s="38"/>
      <c r="DZP159" s="38"/>
      <c r="DZQ159" s="38"/>
      <c r="DZR159" s="38"/>
      <c r="DZS159" s="38"/>
      <c r="DZT159" s="38"/>
      <c r="DZU159" s="38"/>
      <c r="DZV159" s="38"/>
      <c r="DZW159" s="38"/>
      <c r="DZX159" s="38"/>
      <c r="DZY159" s="38"/>
      <c r="DZZ159" s="38"/>
      <c r="EAA159" s="38"/>
      <c r="EAB159" s="38"/>
      <c r="EAC159" s="38"/>
      <c r="EAD159" s="38"/>
      <c r="EAE159" s="38"/>
      <c r="EAF159" s="38"/>
      <c r="EAG159" s="38"/>
      <c r="EAH159" s="38"/>
      <c r="EAI159" s="38"/>
      <c r="EAJ159" s="38"/>
      <c r="EAK159" s="38"/>
      <c r="EAL159" s="38"/>
      <c r="EAM159" s="38"/>
      <c r="EAN159" s="38"/>
      <c r="EAO159" s="38"/>
      <c r="EAP159" s="38"/>
      <c r="EAQ159" s="38"/>
      <c r="EAR159" s="38"/>
      <c r="EAS159" s="38"/>
      <c r="EAT159" s="38"/>
      <c r="EAU159" s="38"/>
      <c r="EAV159" s="38"/>
      <c r="EAW159" s="38"/>
      <c r="EAX159" s="38"/>
      <c r="EAY159" s="38"/>
      <c r="EAZ159" s="38"/>
      <c r="EBA159" s="38"/>
      <c r="EBB159" s="38"/>
      <c r="EBC159" s="38"/>
      <c r="EBD159" s="38"/>
      <c r="EBE159" s="38"/>
      <c r="EBF159" s="38"/>
      <c r="EBG159" s="38"/>
      <c r="EBH159" s="38"/>
      <c r="EBI159" s="38"/>
      <c r="EBJ159" s="38"/>
      <c r="EBK159" s="38"/>
      <c r="EBL159" s="38"/>
      <c r="EBM159" s="38"/>
      <c r="EBN159" s="38"/>
      <c r="EBO159" s="38"/>
      <c r="EBP159" s="38"/>
      <c r="EBQ159" s="38"/>
      <c r="EBR159" s="38"/>
      <c r="EBS159" s="38"/>
      <c r="EBT159" s="38"/>
      <c r="EBU159" s="38"/>
      <c r="EBV159" s="38"/>
      <c r="EBW159" s="38"/>
      <c r="EBX159" s="38"/>
      <c r="EBY159" s="38"/>
      <c r="EBZ159" s="38"/>
      <c r="ECA159" s="38"/>
      <c r="ECB159" s="38"/>
      <c r="ECC159" s="38"/>
      <c r="ECD159" s="38"/>
      <c r="ECE159" s="38"/>
      <c r="ECF159" s="38"/>
      <c r="ECG159" s="38"/>
      <c r="ECH159" s="38"/>
      <c r="ECI159" s="38"/>
      <c r="ECJ159" s="38"/>
      <c r="ECK159" s="38"/>
      <c r="ECL159" s="38"/>
      <c r="ECM159" s="38"/>
      <c r="ECN159" s="38"/>
      <c r="ECO159" s="38"/>
      <c r="ECP159" s="38"/>
      <c r="ECQ159" s="38"/>
      <c r="ECR159" s="38"/>
      <c r="ECS159" s="38"/>
      <c r="ECT159" s="38"/>
      <c r="ECU159" s="38"/>
      <c r="ECV159" s="38"/>
      <c r="ECW159" s="38"/>
      <c r="ECX159" s="38"/>
      <c r="ECY159" s="38"/>
      <c r="ECZ159" s="38"/>
      <c r="EDA159" s="38"/>
      <c r="EDB159" s="38"/>
      <c r="EDC159" s="38"/>
      <c r="EDD159" s="38"/>
      <c r="EDE159" s="38"/>
      <c r="EDF159" s="38"/>
      <c r="EDG159" s="38"/>
      <c r="EDH159" s="38"/>
      <c r="EDI159" s="38"/>
      <c r="EDJ159" s="38"/>
      <c r="EDK159" s="38"/>
      <c r="EDL159" s="38"/>
      <c r="EDM159" s="38"/>
      <c r="EDN159" s="38"/>
      <c r="EDO159" s="38"/>
      <c r="EDP159" s="38"/>
      <c r="EDQ159" s="38"/>
      <c r="EDR159" s="38"/>
      <c r="EDS159" s="38"/>
      <c r="EDT159" s="38"/>
      <c r="EDU159" s="38"/>
      <c r="EDV159" s="38"/>
      <c r="EDW159" s="38"/>
      <c r="EDX159" s="38"/>
      <c r="EDY159" s="38"/>
      <c r="EDZ159" s="38"/>
      <c r="EEA159" s="38"/>
      <c r="EEB159" s="38"/>
      <c r="EEC159" s="38"/>
      <c r="EED159" s="38"/>
      <c r="EEE159" s="38"/>
      <c r="EEF159" s="38"/>
      <c r="EEG159" s="38"/>
      <c r="EEH159" s="38"/>
      <c r="EEI159" s="38"/>
      <c r="EEJ159" s="38"/>
      <c r="EEK159" s="38"/>
      <c r="EEL159" s="38"/>
      <c r="EEM159" s="38"/>
      <c r="EEN159" s="38"/>
      <c r="EEO159" s="38"/>
      <c r="EEP159" s="38"/>
      <c r="EEQ159" s="38"/>
      <c r="EER159" s="38"/>
      <c r="EES159" s="38"/>
      <c r="EET159" s="38"/>
      <c r="EEU159" s="38"/>
      <c r="EEV159" s="38"/>
      <c r="EEW159" s="38"/>
      <c r="EEX159" s="38"/>
      <c r="EEY159" s="38"/>
      <c r="EEZ159" s="38"/>
      <c r="EFA159" s="38"/>
      <c r="EFB159" s="38"/>
      <c r="EFC159" s="38"/>
      <c r="EFD159" s="38"/>
      <c r="EFE159" s="38"/>
      <c r="EFF159" s="38"/>
      <c r="EFG159" s="38"/>
      <c r="EFH159" s="38"/>
      <c r="EFI159" s="38"/>
      <c r="EFJ159" s="38"/>
      <c r="EFK159" s="38"/>
      <c r="EFL159" s="38"/>
      <c r="EFM159" s="38"/>
      <c r="EFN159" s="38"/>
      <c r="EFO159" s="38"/>
      <c r="EFP159" s="38"/>
      <c r="EFQ159" s="38"/>
      <c r="EFR159" s="38"/>
      <c r="EFY159" s="38"/>
      <c r="EFZ159" s="38"/>
      <c r="EGA159" s="38"/>
      <c r="EGB159" s="38"/>
      <c r="EGC159" s="38"/>
      <c r="EGD159" s="38"/>
      <c r="EGE159" s="38"/>
      <c r="EGF159" s="38"/>
      <c r="EGG159" s="38"/>
      <c r="EGH159" s="38"/>
      <c r="EGI159" s="38"/>
      <c r="EGJ159" s="38"/>
      <c r="EGK159" s="38"/>
      <c r="EGL159" s="38"/>
      <c r="EGM159" s="38"/>
      <c r="EGN159" s="38"/>
      <c r="EGO159" s="38"/>
      <c r="EGP159" s="38"/>
      <c r="EGQ159" s="38"/>
      <c r="EGR159" s="38"/>
      <c r="EGS159" s="38"/>
      <c r="EGT159" s="38"/>
      <c r="EGU159" s="38"/>
      <c r="EGV159" s="38"/>
      <c r="EGW159" s="38"/>
      <c r="EGX159" s="38"/>
      <c r="EGY159" s="38"/>
      <c r="EGZ159" s="38"/>
      <c r="EHA159" s="38"/>
      <c r="EHB159" s="38"/>
      <c r="EHC159" s="38"/>
      <c r="EHD159" s="38"/>
      <c r="EHE159" s="38"/>
      <c r="EHF159" s="38"/>
      <c r="EHG159" s="38"/>
      <c r="EHH159" s="38"/>
      <c r="EHI159" s="38"/>
      <c r="EHJ159" s="38"/>
      <c r="EHK159" s="38"/>
      <c r="EHL159" s="38"/>
      <c r="EHM159" s="38"/>
      <c r="EHN159" s="38"/>
      <c r="EHO159" s="38"/>
      <c r="EHP159" s="38"/>
      <c r="EHQ159" s="38"/>
      <c r="EHR159" s="38"/>
      <c r="EHS159" s="38"/>
      <c r="EHT159" s="38"/>
      <c r="EHU159" s="38"/>
      <c r="EHV159" s="38"/>
      <c r="EHW159" s="38"/>
      <c r="EHX159" s="38"/>
      <c r="EHY159" s="38"/>
      <c r="EHZ159" s="38"/>
      <c r="EIA159" s="38"/>
      <c r="EIB159" s="38"/>
      <c r="EIC159" s="38"/>
      <c r="EID159" s="38"/>
      <c r="EIE159" s="38"/>
      <c r="EIF159" s="38"/>
      <c r="EIG159" s="38"/>
      <c r="EIH159" s="38"/>
      <c r="EII159" s="38"/>
      <c r="EIJ159" s="38"/>
      <c r="EIK159" s="38"/>
      <c r="EIL159" s="38"/>
      <c r="EIM159" s="38"/>
      <c r="EIN159" s="38"/>
      <c r="EIO159" s="38"/>
      <c r="EIP159" s="38"/>
      <c r="EIQ159" s="38"/>
      <c r="EIR159" s="38"/>
      <c r="EIS159" s="38"/>
      <c r="EIT159" s="38"/>
      <c r="EIU159" s="38"/>
      <c r="EIV159" s="38"/>
      <c r="EIW159" s="38"/>
      <c r="EIX159" s="38"/>
      <c r="EIY159" s="38"/>
      <c r="EIZ159" s="38"/>
      <c r="EJA159" s="38"/>
      <c r="EJB159" s="38"/>
      <c r="EJC159" s="38"/>
      <c r="EJD159" s="38"/>
      <c r="EJE159" s="38"/>
      <c r="EJF159" s="38"/>
      <c r="EJG159" s="38"/>
      <c r="EJH159" s="38"/>
      <c r="EJI159" s="38"/>
      <c r="EJJ159" s="38"/>
      <c r="EJK159" s="38"/>
      <c r="EJL159" s="38"/>
      <c r="EJM159" s="38"/>
      <c r="EJN159" s="38"/>
      <c r="EJO159" s="38"/>
      <c r="EJP159" s="38"/>
      <c r="EJQ159" s="38"/>
      <c r="EJR159" s="38"/>
      <c r="EJS159" s="38"/>
      <c r="EJT159" s="38"/>
      <c r="EJU159" s="38"/>
      <c r="EJV159" s="38"/>
      <c r="EJW159" s="38"/>
      <c r="EJX159" s="38"/>
      <c r="EJY159" s="38"/>
      <c r="EJZ159" s="38"/>
      <c r="EKA159" s="38"/>
      <c r="EKB159" s="38"/>
      <c r="EKC159" s="38"/>
      <c r="EKD159" s="38"/>
      <c r="EKE159" s="38"/>
      <c r="EKF159" s="38"/>
      <c r="EKG159" s="38"/>
      <c r="EKH159" s="38"/>
      <c r="EKI159" s="38"/>
      <c r="EKJ159" s="38"/>
      <c r="EKK159" s="38"/>
      <c r="EKL159" s="38"/>
      <c r="EKM159" s="38"/>
      <c r="EKN159" s="38"/>
      <c r="EKO159" s="38"/>
      <c r="EKP159" s="38"/>
      <c r="EKQ159" s="38"/>
      <c r="EKR159" s="38"/>
      <c r="EKS159" s="38"/>
      <c r="EKT159" s="38"/>
      <c r="EKU159" s="38"/>
      <c r="EKV159" s="38"/>
      <c r="EKW159" s="38"/>
      <c r="EKX159" s="38"/>
      <c r="EKY159" s="38"/>
      <c r="EKZ159" s="38"/>
      <c r="ELA159" s="38"/>
      <c r="ELB159" s="38"/>
      <c r="ELC159" s="38"/>
      <c r="ELD159" s="38"/>
      <c r="ELE159" s="38"/>
      <c r="ELF159" s="38"/>
      <c r="ELG159" s="38"/>
      <c r="ELH159" s="38"/>
      <c r="ELI159" s="38"/>
      <c r="ELJ159" s="38"/>
      <c r="ELK159" s="38"/>
      <c r="ELL159" s="38"/>
      <c r="ELM159" s="38"/>
      <c r="ELN159" s="38"/>
      <c r="ELO159" s="38"/>
      <c r="ELP159" s="38"/>
      <c r="ELQ159" s="38"/>
      <c r="ELR159" s="38"/>
      <c r="ELS159" s="38"/>
      <c r="ELT159" s="38"/>
      <c r="ELU159" s="38"/>
      <c r="ELV159" s="38"/>
      <c r="ELW159" s="38"/>
      <c r="ELX159" s="38"/>
      <c r="ELY159" s="38"/>
      <c r="ELZ159" s="38"/>
      <c r="EMA159" s="38"/>
      <c r="EMB159" s="38"/>
      <c r="EMC159" s="38"/>
      <c r="EMD159" s="38"/>
      <c r="EME159" s="38"/>
      <c r="EMF159" s="38"/>
      <c r="EMG159" s="38"/>
      <c r="EMH159" s="38"/>
      <c r="EMI159" s="38"/>
      <c r="EMJ159" s="38"/>
      <c r="EMK159" s="38"/>
      <c r="EML159" s="38"/>
      <c r="EMM159" s="38"/>
      <c r="EMN159" s="38"/>
      <c r="EMO159" s="38"/>
      <c r="EMP159" s="38"/>
      <c r="EMQ159" s="38"/>
      <c r="EMR159" s="38"/>
      <c r="EMS159" s="38"/>
      <c r="EMT159" s="38"/>
      <c r="EMU159" s="38"/>
      <c r="EMV159" s="38"/>
      <c r="EMW159" s="38"/>
      <c r="EMX159" s="38"/>
      <c r="EMY159" s="38"/>
      <c r="EMZ159" s="38"/>
      <c r="ENA159" s="38"/>
      <c r="ENB159" s="38"/>
      <c r="ENC159" s="38"/>
      <c r="END159" s="38"/>
      <c r="ENE159" s="38"/>
      <c r="ENF159" s="38"/>
      <c r="ENG159" s="38"/>
      <c r="ENH159" s="38"/>
      <c r="ENI159" s="38"/>
      <c r="ENJ159" s="38"/>
      <c r="ENK159" s="38"/>
      <c r="ENL159" s="38"/>
      <c r="ENM159" s="38"/>
      <c r="ENN159" s="38"/>
      <c r="ENO159" s="38"/>
      <c r="ENP159" s="38"/>
      <c r="ENQ159" s="38"/>
      <c r="ENR159" s="38"/>
      <c r="ENS159" s="38"/>
      <c r="ENT159" s="38"/>
      <c r="ENU159" s="38"/>
      <c r="ENV159" s="38"/>
      <c r="ENW159" s="38"/>
      <c r="ENX159" s="38"/>
      <c r="ENY159" s="38"/>
      <c r="ENZ159" s="38"/>
      <c r="EOA159" s="38"/>
      <c r="EOB159" s="38"/>
      <c r="EOC159" s="38"/>
      <c r="EOD159" s="38"/>
      <c r="EOE159" s="38"/>
      <c r="EOF159" s="38"/>
      <c r="EOG159" s="38"/>
      <c r="EOH159" s="38"/>
      <c r="EOI159" s="38"/>
      <c r="EOJ159" s="38"/>
      <c r="EOK159" s="38"/>
      <c r="EOL159" s="38"/>
      <c r="EOM159" s="38"/>
      <c r="EON159" s="38"/>
      <c r="EOO159" s="38"/>
      <c r="EOP159" s="38"/>
      <c r="EOQ159" s="38"/>
      <c r="EOR159" s="38"/>
      <c r="EOS159" s="38"/>
      <c r="EOT159" s="38"/>
      <c r="EOU159" s="38"/>
      <c r="EOV159" s="38"/>
      <c r="EOW159" s="38"/>
      <c r="EOX159" s="38"/>
      <c r="EOY159" s="38"/>
      <c r="EOZ159" s="38"/>
      <c r="EPA159" s="38"/>
      <c r="EPB159" s="38"/>
      <c r="EPC159" s="38"/>
      <c r="EPD159" s="38"/>
      <c r="EPE159" s="38"/>
      <c r="EPF159" s="38"/>
      <c r="EPG159" s="38"/>
      <c r="EPH159" s="38"/>
      <c r="EPI159" s="38"/>
      <c r="EPJ159" s="38"/>
      <c r="EPK159" s="38"/>
      <c r="EPL159" s="38"/>
      <c r="EPM159" s="38"/>
      <c r="EPN159" s="38"/>
      <c r="EPU159" s="38"/>
      <c r="EPV159" s="38"/>
      <c r="EPW159" s="38"/>
      <c r="EPX159" s="38"/>
      <c r="EPY159" s="38"/>
      <c r="EPZ159" s="38"/>
      <c r="EQA159" s="38"/>
      <c r="EQB159" s="38"/>
      <c r="EQC159" s="38"/>
      <c r="EQD159" s="38"/>
      <c r="EQE159" s="38"/>
      <c r="EQF159" s="38"/>
      <c r="EQG159" s="38"/>
      <c r="EQH159" s="38"/>
      <c r="EQI159" s="38"/>
      <c r="EQJ159" s="38"/>
      <c r="EQK159" s="38"/>
      <c r="EQL159" s="38"/>
      <c r="EQM159" s="38"/>
      <c r="EQN159" s="38"/>
      <c r="EQO159" s="38"/>
      <c r="EQP159" s="38"/>
      <c r="EQQ159" s="38"/>
      <c r="EQR159" s="38"/>
      <c r="EQS159" s="38"/>
      <c r="EQT159" s="38"/>
      <c r="EQU159" s="38"/>
      <c r="EQV159" s="38"/>
      <c r="EQW159" s="38"/>
      <c r="EQX159" s="38"/>
      <c r="EQY159" s="38"/>
      <c r="EQZ159" s="38"/>
      <c r="ERA159" s="38"/>
      <c r="ERB159" s="38"/>
      <c r="ERC159" s="38"/>
      <c r="ERD159" s="38"/>
      <c r="ERE159" s="38"/>
      <c r="ERF159" s="38"/>
      <c r="ERG159" s="38"/>
      <c r="ERH159" s="38"/>
      <c r="ERI159" s="38"/>
      <c r="ERJ159" s="38"/>
      <c r="ERK159" s="38"/>
      <c r="ERL159" s="38"/>
      <c r="ERM159" s="38"/>
      <c r="ERN159" s="38"/>
      <c r="ERO159" s="38"/>
      <c r="ERP159" s="38"/>
      <c r="ERQ159" s="38"/>
      <c r="ERR159" s="38"/>
      <c r="ERS159" s="38"/>
      <c r="ERT159" s="38"/>
      <c r="ERU159" s="38"/>
      <c r="ERV159" s="38"/>
      <c r="ERW159" s="38"/>
      <c r="ERX159" s="38"/>
      <c r="ERY159" s="38"/>
      <c r="ERZ159" s="38"/>
      <c r="ESA159" s="38"/>
      <c r="ESB159" s="38"/>
      <c r="ESC159" s="38"/>
      <c r="ESD159" s="38"/>
      <c r="ESE159" s="38"/>
      <c r="ESF159" s="38"/>
      <c r="ESG159" s="38"/>
      <c r="ESH159" s="38"/>
      <c r="ESI159" s="38"/>
      <c r="ESJ159" s="38"/>
      <c r="ESK159" s="38"/>
      <c r="ESL159" s="38"/>
      <c r="ESM159" s="38"/>
      <c r="ESN159" s="38"/>
      <c r="ESO159" s="38"/>
      <c r="ESP159" s="38"/>
      <c r="ESQ159" s="38"/>
      <c r="ESR159" s="38"/>
      <c r="ESS159" s="38"/>
      <c r="EST159" s="38"/>
      <c r="ESU159" s="38"/>
      <c r="ESV159" s="38"/>
      <c r="ESW159" s="38"/>
      <c r="ESX159" s="38"/>
      <c r="ESY159" s="38"/>
      <c r="ESZ159" s="38"/>
      <c r="ETA159" s="38"/>
      <c r="ETB159" s="38"/>
      <c r="ETC159" s="38"/>
      <c r="ETD159" s="38"/>
      <c r="ETE159" s="38"/>
      <c r="ETF159" s="38"/>
      <c r="ETG159" s="38"/>
      <c r="ETH159" s="38"/>
      <c r="ETI159" s="38"/>
      <c r="ETJ159" s="38"/>
      <c r="ETK159" s="38"/>
      <c r="ETL159" s="38"/>
      <c r="ETM159" s="38"/>
      <c r="ETN159" s="38"/>
      <c r="ETO159" s="38"/>
      <c r="ETP159" s="38"/>
      <c r="ETQ159" s="38"/>
      <c r="ETR159" s="38"/>
      <c r="ETS159" s="38"/>
      <c r="ETT159" s="38"/>
      <c r="ETU159" s="38"/>
      <c r="ETV159" s="38"/>
      <c r="ETW159" s="38"/>
      <c r="ETX159" s="38"/>
      <c r="ETY159" s="38"/>
      <c r="ETZ159" s="38"/>
      <c r="EUA159" s="38"/>
      <c r="EUB159" s="38"/>
      <c r="EUC159" s="38"/>
      <c r="EUD159" s="38"/>
      <c r="EUE159" s="38"/>
      <c r="EUF159" s="38"/>
      <c r="EUG159" s="38"/>
      <c r="EUH159" s="38"/>
      <c r="EUI159" s="38"/>
      <c r="EUJ159" s="38"/>
      <c r="EUK159" s="38"/>
      <c r="EUL159" s="38"/>
      <c r="EUM159" s="38"/>
      <c r="EUN159" s="38"/>
      <c r="EUO159" s="38"/>
      <c r="EUP159" s="38"/>
      <c r="EUQ159" s="38"/>
      <c r="EUR159" s="38"/>
      <c r="EUS159" s="38"/>
      <c r="EUT159" s="38"/>
      <c r="EUU159" s="38"/>
      <c r="EUV159" s="38"/>
      <c r="EUW159" s="38"/>
      <c r="EUX159" s="38"/>
      <c r="EUY159" s="38"/>
      <c r="EUZ159" s="38"/>
      <c r="EVA159" s="38"/>
      <c r="EVB159" s="38"/>
      <c r="EVC159" s="38"/>
      <c r="EVD159" s="38"/>
      <c r="EVE159" s="38"/>
      <c r="EVF159" s="38"/>
      <c r="EVG159" s="38"/>
      <c r="EVH159" s="38"/>
      <c r="EVI159" s="38"/>
      <c r="EVJ159" s="38"/>
      <c r="EVK159" s="38"/>
      <c r="EVL159" s="38"/>
      <c r="EVM159" s="38"/>
      <c r="EVN159" s="38"/>
      <c r="EVO159" s="38"/>
      <c r="EVP159" s="38"/>
      <c r="EVQ159" s="38"/>
      <c r="EVR159" s="38"/>
      <c r="EVS159" s="38"/>
      <c r="EVT159" s="38"/>
      <c r="EVU159" s="38"/>
      <c r="EVV159" s="38"/>
      <c r="EVW159" s="38"/>
      <c r="EVX159" s="38"/>
      <c r="EVY159" s="38"/>
      <c r="EVZ159" s="38"/>
      <c r="EWA159" s="38"/>
      <c r="EWB159" s="38"/>
      <c r="EWC159" s="38"/>
      <c r="EWD159" s="38"/>
      <c r="EWE159" s="38"/>
      <c r="EWF159" s="38"/>
      <c r="EWG159" s="38"/>
      <c r="EWH159" s="38"/>
      <c r="EWI159" s="38"/>
      <c r="EWJ159" s="38"/>
      <c r="EWK159" s="38"/>
      <c r="EWL159" s="38"/>
      <c r="EWM159" s="38"/>
      <c r="EWN159" s="38"/>
      <c r="EWO159" s="38"/>
      <c r="EWP159" s="38"/>
      <c r="EWQ159" s="38"/>
      <c r="EWR159" s="38"/>
      <c r="EWS159" s="38"/>
      <c r="EWT159" s="38"/>
      <c r="EWU159" s="38"/>
      <c r="EWV159" s="38"/>
      <c r="EWW159" s="38"/>
      <c r="EWX159" s="38"/>
      <c r="EWY159" s="38"/>
      <c r="EWZ159" s="38"/>
      <c r="EXA159" s="38"/>
      <c r="EXB159" s="38"/>
      <c r="EXC159" s="38"/>
      <c r="EXD159" s="38"/>
      <c r="EXE159" s="38"/>
      <c r="EXF159" s="38"/>
      <c r="EXG159" s="38"/>
      <c r="EXH159" s="38"/>
      <c r="EXI159" s="38"/>
      <c r="EXJ159" s="38"/>
      <c r="EXK159" s="38"/>
      <c r="EXL159" s="38"/>
      <c r="EXM159" s="38"/>
      <c r="EXN159" s="38"/>
      <c r="EXO159" s="38"/>
      <c r="EXP159" s="38"/>
      <c r="EXQ159" s="38"/>
      <c r="EXR159" s="38"/>
      <c r="EXS159" s="38"/>
      <c r="EXT159" s="38"/>
      <c r="EXU159" s="38"/>
      <c r="EXV159" s="38"/>
      <c r="EXW159" s="38"/>
      <c r="EXX159" s="38"/>
      <c r="EXY159" s="38"/>
      <c r="EXZ159" s="38"/>
      <c r="EYA159" s="38"/>
      <c r="EYB159" s="38"/>
      <c r="EYC159" s="38"/>
      <c r="EYD159" s="38"/>
      <c r="EYE159" s="38"/>
      <c r="EYF159" s="38"/>
      <c r="EYG159" s="38"/>
      <c r="EYH159" s="38"/>
      <c r="EYI159" s="38"/>
      <c r="EYJ159" s="38"/>
      <c r="EYK159" s="38"/>
      <c r="EYL159" s="38"/>
      <c r="EYM159" s="38"/>
      <c r="EYN159" s="38"/>
      <c r="EYO159" s="38"/>
      <c r="EYP159" s="38"/>
      <c r="EYQ159" s="38"/>
      <c r="EYR159" s="38"/>
      <c r="EYS159" s="38"/>
      <c r="EYT159" s="38"/>
      <c r="EYU159" s="38"/>
      <c r="EYV159" s="38"/>
      <c r="EYW159" s="38"/>
      <c r="EYX159" s="38"/>
      <c r="EYY159" s="38"/>
      <c r="EYZ159" s="38"/>
      <c r="EZA159" s="38"/>
      <c r="EZB159" s="38"/>
      <c r="EZC159" s="38"/>
      <c r="EZD159" s="38"/>
      <c r="EZE159" s="38"/>
      <c r="EZF159" s="38"/>
      <c r="EZG159" s="38"/>
      <c r="EZH159" s="38"/>
      <c r="EZI159" s="38"/>
      <c r="EZJ159" s="38"/>
      <c r="EZQ159" s="38"/>
      <c r="EZR159" s="38"/>
      <c r="EZS159" s="38"/>
      <c r="EZT159" s="38"/>
      <c r="EZU159" s="38"/>
      <c r="EZV159" s="38"/>
      <c r="EZW159" s="38"/>
      <c r="EZX159" s="38"/>
      <c r="EZY159" s="38"/>
      <c r="EZZ159" s="38"/>
      <c r="FAA159" s="38"/>
      <c r="FAB159" s="38"/>
      <c r="FAC159" s="38"/>
      <c r="FAD159" s="38"/>
      <c r="FAE159" s="38"/>
      <c r="FAF159" s="38"/>
      <c r="FAG159" s="38"/>
      <c r="FAH159" s="38"/>
      <c r="FAI159" s="38"/>
      <c r="FAJ159" s="38"/>
      <c r="FAK159" s="38"/>
      <c r="FAL159" s="38"/>
      <c r="FAM159" s="38"/>
      <c r="FAN159" s="38"/>
      <c r="FAO159" s="38"/>
      <c r="FAP159" s="38"/>
      <c r="FAQ159" s="38"/>
      <c r="FAR159" s="38"/>
      <c r="FAS159" s="38"/>
      <c r="FAT159" s="38"/>
      <c r="FAU159" s="38"/>
      <c r="FAV159" s="38"/>
      <c r="FAW159" s="38"/>
      <c r="FAX159" s="38"/>
      <c r="FAY159" s="38"/>
      <c r="FAZ159" s="38"/>
      <c r="FBA159" s="38"/>
      <c r="FBB159" s="38"/>
      <c r="FBC159" s="38"/>
      <c r="FBD159" s="38"/>
      <c r="FBE159" s="38"/>
      <c r="FBF159" s="38"/>
      <c r="FBG159" s="38"/>
      <c r="FBH159" s="38"/>
      <c r="FBI159" s="38"/>
      <c r="FBJ159" s="38"/>
      <c r="FBK159" s="38"/>
      <c r="FBL159" s="38"/>
      <c r="FBM159" s="38"/>
      <c r="FBN159" s="38"/>
      <c r="FBO159" s="38"/>
      <c r="FBP159" s="38"/>
      <c r="FBQ159" s="38"/>
      <c r="FBR159" s="38"/>
      <c r="FBS159" s="38"/>
      <c r="FBT159" s="38"/>
      <c r="FBU159" s="38"/>
      <c r="FBV159" s="38"/>
      <c r="FBW159" s="38"/>
      <c r="FBX159" s="38"/>
      <c r="FBY159" s="38"/>
      <c r="FBZ159" s="38"/>
      <c r="FCA159" s="38"/>
      <c r="FCB159" s="38"/>
      <c r="FCC159" s="38"/>
      <c r="FCD159" s="38"/>
      <c r="FCE159" s="38"/>
      <c r="FCF159" s="38"/>
      <c r="FCG159" s="38"/>
      <c r="FCH159" s="38"/>
      <c r="FCI159" s="38"/>
      <c r="FCJ159" s="38"/>
      <c r="FCK159" s="38"/>
      <c r="FCL159" s="38"/>
      <c r="FCM159" s="38"/>
      <c r="FCN159" s="38"/>
      <c r="FCO159" s="38"/>
      <c r="FCP159" s="38"/>
      <c r="FCQ159" s="38"/>
      <c r="FCR159" s="38"/>
      <c r="FCS159" s="38"/>
      <c r="FCT159" s="38"/>
      <c r="FCU159" s="38"/>
      <c r="FCV159" s="38"/>
      <c r="FCW159" s="38"/>
      <c r="FCX159" s="38"/>
      <c r="FCY159" s="38"/>
      <c r="FCZ159" s="38"/>
      <c r="FDA159" s="38"/>
      <c r="FDB159" s="38"/>
      <c r="FDC159" s="38"/>
      <c r="FDD159" s="38"/>
      <c r="FDE159" s="38"/>
      <c r="FDF159" s="38"/>
      <c r="FDG159" s="38"/>
      <c r="FDH159" s="38"/>
      <c r="FDI159" s="38"/>
      <c r="FDJ159" s="38"/>
      <c r="FDK159" s="38"/>
      <c r="FDL159" s="38"/>
      <c r="FDM159" s="38"/>
      <c r="FDN159" s="38"/>
      <c r="FDO159" s="38"/>
      <c r="FDP159" s="38"/>
      <c r="FDQ159" s="38"/>
      <c r="FDR159" s="38"/>
      <c r="FDS159" s="38"/>
      <c r="FDT159" s="38"/>
      <c r="FDU159" s="38"/>
      <c r="FDV159" s="38"/>
      <c r="FDW159" s="38"/>
      <c r="FDX159" s="38"/>
      <c r="FDY159" s="38"/>
      <c r="FDZ159" s="38"/>
      <c r="FEA159" s="38"/>
      <c r="FEB159" s="38"/>
      <c r="FEC159" s="38"/>
      <c r="FED159" s="38"/>
      <c r="FEE159" s="38"/>
      <c r="FEF159" s="38"/>
      <c r="FEG159" s="38"/>
      <c r="FEH159" s="38"/>
      <c r="FEI159" s="38"/>
      <c r="FEJ159" s="38"/>
      <c r="FEK159" s="38"/>
      <c r="FEL159" s="38"/>
      <c r="FEM159" s="38"/>
      <c r="FEN159" s="38"/>
      <c r="FEO159" s="38"/>
      <c r="FEP159" s="38"/>
      <c r="FEQ159" s="38"/>
      <c r="FER159" s="38"/>
      <c r="FES159" s="38"/>
      <c r="FET159" s="38"/>
      <c r="FEU159" s="38"/>
      <c r="FEV159" s="38"/>
      <c r="FEW159" s="38"/>
      <c r="FEX159" s="38"/>
      <c r="FEY159" s="38"/>
      <c r="FEZ159" s="38"/>
      <c r="FFA159" s="38"/>
      <c r="FFB159" s="38"/>
      <c r="FFC159" s="38"/>
      <c r="FFD159" s="38"/>
      <c r="FFE159" s="38"/>
      <c r="FFF159" s="38"/>
      <c r="FFG159" s="38"/>
      <c r="FFH159" s="38"/>
      <c r="FFI159" s="38"/>
      <c r="FFJ159" s="38"/>
      <c r="FFK159" s="38"/>
      <c r="FFL159" s="38"/>
      <c r="FFM159" s="38"/>
      <c r="FFN159" s="38"/>
      <c r="FFO159" s="38"/>
      <c r="FFP159" s="38"/>
      <c r="FFQ159" s="38"/>
      <c r="FFR159" s="38"/>
      <c r="FFS159" s="38"/>
      <c r="FFT159" s="38"/>
      <c r="FFU159" s="38"/>
      <c r="FFV159" s="38"/>
      <c r="FFW159" s="38"/>
      <c r="FFX159" s="38"/>
      <c r="FFY159" s="38"/>
      <c r="FFZ159" s="38"/>
      <c r="FGA159" s="38"/>
      <c r="FGB159" s="38"/>
      <c r="FGC159" s="38"/>
      <c r="FGD159" s="38"/>
      <c r="FGE159" s="38"/>
      <c r="FGF159" s="38"/>
      <c r="FGG159" s="38"/>
      <c r="FGH159" s="38"/>
      <c r="FGI159" s="38"/>
      <c r="FGJ159" s="38"/>
      <c r="FGK159" s="38"/>
      <c r="FGL159" s="38"/>
      <c r="FGM159" s="38"/>
      <c r="FGN159" s="38"/>
      <c r="FGO159" s="38"/>
      <c r="FGP159" s="38"/>
      <c r="FGQ159" s="38"/>
      <c r="FGR159" s="38"/>
      <c r="FGS159" s="38"/>
      <c r="FGT159" s="38"/>
      <c r="FGU159" s="38"/>
      <c r="FGV159" s="38"/>
      <c r="FGW159" s="38"/>
      <c r="FGX159" s="38"/>
      <c r="FGY159" s="38"/>
      <c r="FGZ159" s="38"/>
      <c r="FHA159" s="38"/>
      <c r="FHB159" s="38"/>
      <c r="FHC159" s="38"/>
      <c r="FHD159" s="38"/>
      <c r="FHE159" s="38"/>
      <c r="FHF159" s="38"/>
      <c r="FHG159" s="38"/>
      <c r="FHH159" s="38"/>
      <c r="FHI159" s="38"/>
      <c r="FHJ159" s="38"/>
      <c r="FHK159" s="38"/>
      <c r="FHL159" s="38"/>
      <c r="FHM159" s="38"/>
      <c r="FHN159" s="38"/>
      <c r="FHO159" s="38"/>
      <c r="FHP159" s="38"/>
      <c r="FHQ159" s="38"/>
      <c r="FHR159" s="38"/>
      <c r="FHS159" s="38"/>
      <c r="FHT159" s="38"/>
      <c r="FHU159" s="38"/>
      <c r="FHV159" s="38"/>
      <c r="FHW159" s="38"/>
      <c r="FHX159" s="38"/>
      <c r="FHY159" s="38"/>
      <c r="FHZ159" s="38"/>
      <c r="FIA159" s="38"/>
      <c r="FIB159" s="38"/>
      <c r="FIC159" s="38"/>
      <c r="FID159" s="38"/>
      <c r="FIE159" s="38"/>
      <c r="FIF159" s="38"/>
      <c r="FIG159" s="38"/>
      <c r="FIH159" s="38"/>
      <c r="FII159" s="38"/>
      <c r="FIJ159" s="38"/>
      <c r="FIK159" s="38"/>
      <c r="FIL159" s="38"/>
      <c r="FIM159" s="38"/>
      <c r="FIN159" s="38"/>
      <c r="FIO159" s="38"/>
      <c r="FIP159" s="38"/>
      <c r="FIQ159" s="38"/>
      <c r="FIR159" s="38"/>
      <c r="FIS159" s="38"/>
      <c r="FIT159" s="38"/>
      <c r="FIU159" s="38"/>
      <c r="FIV159" s="38"/>
      <c r="FIW159" s="38"/>
      <c r="FIX159" s="38"/>
      <c r="FIY159" s="38"/>
      <c r="FIZ159" s="38"/>
      <c r="FJA159" s="38"/>
      <c r="FJB159" s="38"/>
      <c r="FJC159" s="38"/>
      <c r="FJD159" s="38"/>
      <c r="FJE159" s="38"/>
      <c r="FJF159" s="38"/>
      <c r="FJM159" s="38"/>
      <c r="FJN159" s="38"/>
      <c r="FJO159" s="38"/>
      <c r="FJP159" s="38"/>
      <c r="FJQ159" s="38"/>
      <c r="FJR159" s="38"/>
      <c r="FJS159" s="38"/>
      <c r="FJT159" s="38"/>
      <c r="FJU159" s="38"/>
      <c r="FJV159" s="38"/>
      <c r="FJW159" s="38"/>
      <c r="FJX159" s="38"/>
      <c r="FJY159" s="38"/>
      <c r="FJZ159" s="38"/>
      <c r="FKA159" s="38"/>
      <c r="FKB159" s="38"/>
      <c r="FKC159" s="38"/>
      <c r="FKD159" s="38"/>
      <c r="FKE159" s="38"/>
      <c r="FKF159" s="38"/>
      <c r="FKG159" s="38"/>
      <c r="FKH159" s="38"/>
      <c r="FKI159" s="38"/>
      <c r="FKJ159" s="38"/>
      <c r="FKK159" s="38"/>
      <c r="FKL159" s="38"/>
      <c r="FKM159" s="38"/>
      <c r="FKN159" s="38"/>
      <c r="FKO159" s="38"/>
      <c r="FKP159" s="38"/>
      <c r="FKQ159" s="38"/>
      <c r="FKR159" s="38"/>
      <c r="FKS159" s="38"/>
      <c r="FKT159" s="38"/>
      <c r="FKU159" s="38"/>
      <c r="FKV159" s="38"/>
      <c r="FKW159" s="38"/>
      <c r="FKX159" s="38"/>
      <c r="FKY159" s="38"/>
      <c r="FKZ159" s="38"/>
      <c r="FLA159" s="38"/>
      <c r="FLB159" s="38"/>
      <c r="FLC159" s="38"/>
      <c r="FLD159" s="38"/>
      <c r="FLE159" s="38"/>
      <c r="FLF159" s="38"/>
      <c r="FLG159" s="38"/>
      <c r="FLH159" s="38"/>
      <c r="FLI159" s="38"/>
      <c r="FLJ159" s="38"/>
      <c r="FLK159" s="38"/>
      <c r="FLL159" s="38"/>
      <c r="FLM159" s="38"/>
      <c r="FLN159" s="38"/>
      <c r="FLO159" s="38"/>
      <c r="FLP159" s="38"/>
      <c r="FLQ159" s="38"/>
      <c r="FLR159" s="38"/>
      <c r="FLS159" s="38"/>
      <c r="FLT159" s="38"/>
      <c r="FLU159" s="38"/>
      <c r="FLV159" s="38"/>
      <c r="FLW159" s="38"/>
      <c r="FLX159" s="38"/>
      <c r="FLY159" s="38"/>
      <c r="FLZ159" s="38"/>
      <c r="FMA159" s="38"/>
      <c r="FMB159" s="38"/>
      <c r="FMC159" s="38"/>
      <c r="FMD159" s="38"/>
      <c r="FME159" s="38"/>
      <c r="FMF159" s="38"/>
      <c r="FMG159" s="38"/>
      <c r="FMH159" s="38"/>
      <c r="FMI159" s="38"/>
      <c r="FMJ159" s="38"/>
      <c r="FMK159" s="38"/>
      <c r="FML159" s="38"/>
      <c r="FMM159" s="38"/>
      <c r="FMN159" s="38"/>
      <c r="FMO159" s="38"/>
      <c r="FMP159" s="38"/>
      <c r="FMQ159" s="38"/>
      <c r="FMR159" s="38"/>
      <c r="FMS159" s="38"/>
      <c r="FMT159" s="38"/>
      <c r="FMU159" s="38"/>
      <c r="FMV159" s="38"/>
      <c r="FMW159" s="38"/>
      <c r="FMX159" s="38"/>
      <c r="FMY159" s="38"/>
      <c r="FMZ159" s="38"/>
      <c r="FNA159" s="38"/>
      <c r="FNB159" s="38"/>
      <c r="FNC159" s="38"/>
      <c r="FND159" s="38"/>
      <c r="FNE159" s="38"/>
      <c r="FNF159" s="38"/>
      <c r="FNG159" s="38"/>
      <c r="FNH159" s="38"/>
      <c r="FNI159" s="38"/>
      <c r="FNJ159" s="38"/>
      <c r="FNK159" s="38"/>
      <c r="FNL159" s="38"/>
      <c r="FNM159" s="38"/>
      <c r="FNN159" s="38"/>
      <c r="FNO159" s="38"/>
      <c r="FNP159" s="38"/>
      <c r="FNQ159" s="38"/>
      <c r="FNR159" s="38"/>
      <c r="FNS159" s="38"/>
      <c r="FNT159" s="38"/>
      <c r="FNU159" s="38"/>
      <c r="FNV159" s="38"/>
      <c r="FNW159" s="38"/>
      <c r="FNX159" s="38"/>
      <c r="FNY159" s="38"/>
      <c r="FNZ159" s="38"/>
      <c r="FOA159" s="38"/>
      <c r="FOB159" s="38"/>
      <c r="FOC159" s="38"/>
      <c r="FOD159" s="38"/>
      <c r="FOE159" s="38"/>
      <c r="FOF159" s="38"/>
      <c r="FOG159" s="38"/>
      <c r="FOH159" s="38"/>
      <c r="FOI159" s="38"/>
      <c r="FOJ159" s="38"/>
      <c r="FOK159" s="38"/>
      <c r="FOL159" s="38"/>
      <c r="FOM159" s="38"/>
      <c r="FON159" s="38"/>
      <c r="FOO159" s="38"/>
      <c r="FOP159" s="38"/>
      <c r="FOQ159" s="38"/>
      <c r="FOR159" s="38"/>
      <c r="FOS159" s="38"/>
      <c r="FOT159" s="38"/>
      <c r="FOU159" s="38"/>
      <c r="FOV159" s="38"/>
      <c r="FOW159" s="38"/>
      <c r="FOX159" s="38"/>
      <c r="FOY159" s="38"/>
      <c r="FOZ159" s="38"/>
      <c r="FPA159" s="38"/>
      <c r="FPB159" s="38"/>
      <c r="FPC159" s="38"/>
      <c r="FPD159" s="38"/>
      <c r="FPE159" s="38"/>
      <c r="FPF159" s="38"/>
      <c r="FPG159" s="38"/>
      <c r="FPH159" s="38"/>
      <c r="FPI159" s="38"/>
      <c r="FPJ159" s="38"/>
      <c r="FPK159" s="38"/>
      <c r="FPL159" s="38"/>
      <c r="FPM159" s="38"/>
      <c r="FPN159" s="38"/>
      <c r="FPO159" s="38"/>
      <c r="FPP159" s="38"/>
      <c r="FPQ159" s="38"/>
      <c r="FPR159" s="38"/>
      <c r="FPS159" s="38"/>
      <c r="FPT159" s="38"/>
      <c r="FPU159" s="38"/>
      <c r="FPV159" s="38"/>
      <c r="FPW159" s="38"/>
      <c r="FPX159" s="38"/>
      <c r="FPY159" s="38"/>
      <c r="FPZ159" s="38"/>
      <c r="FQA159" s="38"/>
      <c r="FQB159" s="38"/>
      <c r="FQC159" s="38"/>
      <c r="FQD159" s="38"/>
      <c r="FQE159" s="38"/>
      <c r="FQF159" s="38"/>
      <c r="FQG159" s="38"/>
      <c r="FQH159" s="38"/>
      <c r="FQI159" s="38"/>
      <c r="FQJ159" s="38"/>
      <c r="FQK159" s="38"/>
      <c r="FQL159" s="38"/>
      <c r="FQM159" s="38"/>
      <c r="FQN159" s="38"/>
      <c r="FQO159" s="38"/>
      <c r="FQP159" s="38"/>
      <c r="FQQ159" s="38"/>
      <c r="FQR159" s="38"/>
      <c r="FQS159" s="38"/>
      <c r="FQT159" s="38"/>
      <c r="FQU159" s="38"/>
      <c r="FQV159" s="38"/>
      <c r="FQW159" s="38"/>
      <c r="FQX159" s="38"/>
      <c r="FQY159" s="38"/>
      <c r="FQZ159" s="38"/>
      <c r="FRA159" s="38"/>
      <c r="FRB159" s="38"/>
      <c r="FRC159" s="38"/>
      <c r="FRD159" s="38"/>
      <c r="FRE159" s="38"/>
      <c r="FRF159" s="38"/>
      <c r="FRG159" s="38"/>
      <c r="FRH159" s="38"/>
      <c r="FRI159" s="38"/>
      <c r="FRJ159" s="38"/>
      <c r="FRK159" s="38"/>
      <c r="FRL159" s="38"/>
      <c r="FRM159" s="38"/>
      <c r="FRN159" s="38"/>
      <c r="FRO159" s="38"/>
      <c r="FRP159" s="38"/>
      <c r="FRQ159" s="38"/>
      <c r="FRR159" s="38"/>
      <c r="FRS159" s="38"/>
      <c r="FRT159" s="38"/>
      <c r="FRU159" s="38"/>
      <c r="FRV159" s="38"/>
      <c r="FRW159" s="38"/>
      <c r="FRX159" s="38"/>
      <c r="FRY159" s="38"/>
      <c r="FRZ159" s="38"/>
      <c r="FSA159" s="38"/>
      <c r="FSB159" s="38"/>
      <c r="FSC159" s="38"/>
      <c r="FSD159" s="38"/>
      <c r="FSE159" s="38"/>
      <c r="FSF159" s="38"/>
      <c r="FSG159" s="38"/>
      <c r="FSH159" s="38"/>
      <c r="FSI159" s="38"/>
      <c r="FSJ159" s="38"/>
      <c r="FSK159" s="38"/>
      <c r="FSL159" s="38"/>
      <c r="FSM159" s="38"/>
      <c r="FSN159" s="38"/>
      <c r="FSO159" s="38"/>
      <c r="FSP159" s="38"/>
      <c r="FSQ159" s="38"/>
      <c r="FSR159" s="38"/>
      <c r="FSS159" s="38"/>
      <c r="FST159" s="38"/>
      <c r="FSU159" s="38"/>
      <c r="FSV159" s="38"/>
      <c r="FSW159" s="38"/>
      <c r="FSX159" s="38"/>
      <c r="FSY159" s="38"/>
      <c r="FSZ159" s="38"/>
      <c r="FTA159" s="38"/>
      <c r="FTB159" s="38"/>
      <c r="FTI159" s="38"/>
      <c r="FTJ159" s="38"/>
      <c r="FTK159" s="38"/>
      <c r="FTL159" s="38"/>
      <c r="FTM159" s="38"/>
      <c r="FTN159" s="38"/>
      <c r="FTO159" s="38"/>
      <c r="FTP159" s="38"/>
      <c r="FTQ159" s="38"/>
      <c r="FTR159" s="38"/>
      <c r="FTS159" s="38"/>
      <c r="FTT159" s="38"/>
      <c r="FTU159" s="38"/>
      <c r="FTV159" s="38"/>
      <c r="FTW159" s="38"/>
      <c r="FTX159" s="38"/>
      <c r="FTY159" s="38"/>
      <c r="FTZ159" s="38"/>
      <c r="FUA159" s="38"/>
      <c r="FUB159" s="38"/>
      <c r="FUC159" s="38"/>
      <c r="FUD159" s="38"/>
      <c r="FUE159" s="38"/>
      <c r="FUF159" s="38"/>
      <c r="FUG159" s="38"/>
      <c r="FUH159" s="38"/>
      <c r="FUI159" s="38"/>
      <c r="FUJ159" s="38"/>
      <c r="FUK159" s="38"/>
      <c r="FUL159" s="38"/>
      <c r="FUM159" s="38"/>
      <c r="FUN159" s="38"/>
      <c r="FUO159" s="38"/>
      <c r="FUP159" s="38"/>
      <c r="FUQ159" s="38"/>
      <c r="FUR159" s="38"/>
      <c r="FUS159" s="38"/>
      <c r="FUT159" s="38"/>
      <c r="FUU159" s="38"/>
      <c r="FUV159" s="38"/>
      <c r="FUW159" s="38"/>
      <c r="FUX159" s="38"/>
      <c r="FUY159" s="38"/>
      <c r="FUZ159" s="38"/>
      <c r="FVA159" s="38"/>
      <c r="FVB159" s="38"/>
      <c r="FVC159" s="38"/>
      <c r="FVD159" s="38"/>
      <c r="FVE159" s="38"/>
      <c r="FVF159" s="38"/>
      <c r="FVG159" s="38"/>
      <c r="FVH159" s="38"/>
      <c r="FVI159" s="38"/>
      <c r="FVJ159" s="38"/>
      <c r="FVK159" s="38"/>
      <c r="FVL159" s="38"/>
      <c r="FVM159" s="38"/>
      <c r="FVN159" s="38"/>
      <c r="FVO159" s="38"/>
      <c r="FVP159" s="38"/>
      <c r="FVQ159" s="38"/>
      <c r="FVR159" s="38"/>
      <c r="FVS159" s="38"/>
      <c r="FVT159" s="38"/>
      <c r="FVU159" s="38"/>
      <c r="FVV159" s="38"/>
      <c r="FVW159" s="38"/>
      <c r="FVX159" s="38"/>
      <c r="FVY159" s="38"/>
      <c r="FVZ159" s="38"/>
      <c r="FWA159" s="38"/>
      <c r="FWB159" s="38"/>
      <c r="FWC159" s="38"/>
      <c r="FWD159" s="38"/>
      <c r="FWE159" s="38"/>
      <c r="FWF159" s="38"/>
      <c r="FWG159" s="38"/>
      <c r="FWH159" s="38"/>
      <c r="FWI159" s="38"/>
      <c r="FWJ159" s="38"/>
      <c r="FWK159" s="38"/>
      <c r="FWL159" s="38"/>
      <c r="FWM159" s="38"/>
      <c r="FWN159" s="38"/>
      <c r="FWO159" s="38"/>
      <c r="FWP159" s="38"/>
      <c r="FWQ159" s="38"/>
      <c r="FWR159" s="38"/>
      <c r="FWS159" s="38"/>
      <c r="FWT159" s="38"/>
      <c r="FWU159" s="38"/>
      <c r="FWV159" s="38"/>
      <c r="FWW159" s="38"/>
      <c r="FWX159" s="38"/>
      <c r="FWY159" s="38"/>
      <c r="FWZ159" s="38"/>
      <c r="FXA159" s="38"/>
      <c r="FXB159" s="38"/>
      <c r="FXC159" s="38"/>
      <c r="FXD159" s="38"/>
      <c r="FXE159" s="38"/>
      <c r="FXF159" s="38"/>
      <c r="FXG159" s="38"/>
      <c r="FXH159" s="38"/>
      <c r="FXI159" s="38"/>
      <c r="FXJ159" s="38"/>
      <c r="FXK159" s="38"/>
      <c r="FXL159" s="38"/>
      <c r="FXM159" s="38"/>
      <c r="FXN159" s="38"/>
      <c r="FXO159" s="38"/>
      <c r="FXP159" s="38"/>
      <c r="FXQ159" s="38"/>
      <c r="FXR159" s="38"/>
      <c r="FXS159" s="38"/>
      <c r="FXT159" s="38"/>
      <c r="FXU159" s="38"/>
      <c r="FXV159" s="38"/>
      <c r="FXW159" s="38"/>
      <c r="FXX159" s="38"/>
      <c r="FXY159" s="38"/>
      <c r="FXZ159" s="38"/>
      <c r="FYA159" s="38"/>
      <c r="FYB159" s="38"/>
      <c r="FYC159" s="38"/>
      <c r="FYD159" s="38"/>
      <c r="FYE159" s="38"/>
      <c r="FYF159" s="38"/>
      <c r="FYG159" s="38"/>
      <c r="FYH159" s="38"/>
      <c r="FYI159" s="38"/>
      <c r="FYJ159" s="38"/>
      <c r="FYK159" s="38"/>
      <c r="FYL159" s="38"/>
      <c r="FYM159" s="38"/>
      <c r="FYN159" s="38"/>
      <c r="FYO159" s="38"/>
      <c r="FYP159" s="38"/>
      <c r="FYQ159" s="38"/>
      <c r="FYR159" s="38"/>
      <c r="FYS159" s="38"/>
      <c r="FYT159" s="38"/>
      <c r="FYU159" s="38"/>
      <c r="FYV159" s="38"/>
      <c r="FYW159" s="38"/>
      <c r="FYX159" s="38"/>
      <c r="FYY159" s="38"/>
      <c r="FYZ159" s="38"/>
      <c r="FZA159" s="38"/>
      <c r="FZB159" s="38"/>
      <c r="FZC159" s="38"/>
      <c r="FZD159" s="38"/>
      <c r="FZE159" s="38"/>
      <c r="FZF159" s="38"/>
      <c r="FZG159" s="38"/>
      <c r="FZH159" s="38"/>
      <c r="FZI159" s="38"/>
      <c r="FZJ159" s="38"/>
      <c r="FZK159" s="38"/>
      <c r="FZL159" s="38"/>
      <c r="FZM159" s="38"/>
      <c r="FZN159" s="38"/>
      <c r="FZO159" s="38"/>
      <c r="FZP159" s="38"/>
      <c r="FZQ159" s="38"/>
      <c r="FZR159" s="38"/>
      <c r="FZS159" s="38"/>
      <c r="FZT159" s="38"/>
      <c r="FZU159" s="38"/>
      <c r="FZV159" s="38"/>
      <c r="FZW159" s="38"/>
      <c r="FZX159" s="38"/>
      <c r="FZY159" s="38"/>
      <c r="FZZ159" s="38"/>
      <c r="GAA159" s="38"/>
      <c r="GAB159" s="38"/>
      <c r="GAC159" s="38"/>
      <c r="GAD159" s="38"/>
      <c r="GAE159" s="38"/>
      <c r="GAF159" s="38"/>
      <c r="GAG159" s="38"/>
      <c r="GAH159" s="38"/>
      <c r="GAI159" s="38"/>
      <c r="GAJ159" s="38"/>
      <c r="GAK159" s="38"/>
      <c r="GAL159" s="38"/>
      <c r="GAM159" s="38"/>
      <c r="GAN159" s="38"/>
      <c r="GAO159" s="38"/>
      <c r="GAP159" s="38"/>
      <c r="GAQ159" s="38"/>
      <c r="GAR159" s="38"/>
      <c r="GAS159" s="38"/>
      <c r="GAT159" s="38"/>
      <c r="GAU159" s="38"/>
      <c r="GAV159" s="38"/>
      <c r="GAW159" s="38"/>
      <c r="GAX159" s="38"/>
      <c r="GAY159" s="38"/>
      <c r="GAZ159" s="38"/>
      <c r="GBA159" s="38"/>
      <c r="GBB159" s="38"/>
      <c r="GBC159" s="38"/>
      <c r="GBD159" s="38"/>
      <c r="GBE159" s="38"/>
      <c r="GBF159" s="38"/>
      <c r="GBG159" s="38"/>
      <c r="GBH159" s="38"/>
      <c r="GBI159" s="38"/>
      <c r="GBJ159" s="38"/>
      <c r="GBK159" s="38"/>
      <c r="GBL159" s="38"/>
      <c r="GBM159" s="38"/>
      <c r="GBN159" s="38"/>
      <c r="GBO159" s="38"/>
      <c r="GBP159" s="38"/>
      <c r="GBQ159" s="38"/>
      <c r="GBR159" s="38"/>
      <c r="GBS159" s="38"/>
      <c r="GBT159" s="38"/>
      <c r="GBU159" s="38"/>
      <c r="GBV159" s="38"/>
      <c r="GBW159" s="38"/>
      <c r="GBX159" s="38"/>
      <c r="GBY159" s="38"/>
      <c r="GBZ159" s="38"/>
      <c r="GCA159" s="38"/>
      <c r="GCB159" s="38"/>
      <c r="GCC159" s="38"/>
      <c r="GCD159" s="38"/>
      <c r="GCE159" s="38"/>
      <c r="GCF159" s="38"/>
      <c r="GCG159" s="38"/>
      <c r="GCH159" s="38"/>
      <c r="GCI159" s="38"/>
      <c r="GCJ159" s="38"/>
      <c r="GCK159" s="38"/>
      <c r="GCL159" s="38"/>
      <c r="GCM159" s="38"/>
      <c r="GCN159" s="38"/>
      <c r="GCO159" s="38"/>
      <c r="GCP159" s="38"/>
      <c r="GCQ159" s="38"/>
      <c r="GCR159" s="38"/>
      <c r="GCS159" s="38"/>
      <c r="GCT159" s="38"/>
      <c r="GCU159" s="38"/>
      <c r="GCV159" s="38"/>
      <c r="GCW159" s="38"/>
      <c r="GCX159" s="38"/>
      <c r="GDE159" s="38"/>
      <c r="GDF159" s="38"/>
      <c r="GDG159" s="38"/>
      <c r="GDH159" s="38"/>
      <c r="GDI159" s="38"/>
      <c r="GDJ159" s="38"/>
      <c r="GDK159" s="38"/>
      <c r="GDL159" s="38"/>
      <c r="GDM159" s="38"/>
      <c r="GDN159" s="38"/>
      <c r="GDO159" s="38"/>
      <c r="GDP159" s="38"/>
      <c r="GDQ159" s="38"/>
      <c r="GDR159" s="38"/>
      <c r="GDS159" s="38"/>
      <c r="GDT159" s="38"/>
      <c r="GDU159" s="38"/>
      <c r="GDV159" s="38"/>
      <c r="GDW159" s="38"/>
      <c r="GDX159" s="38"/>
      <c r="GDY159" s="38"/>
      <c r="GDZ159" s="38"/>
      <c r="GEA159" s="38"/>
      <c r="GEB159" s="38"/>
      <c r="GEC159" s="38"/>
      <c r="GED159" s="38"/>
      <c r="GEE159" s="38"/>
      <c r="GEF159" s="38"/>
      <c r="GEG159" s="38"/>
      <c r="GEH159" s="38"/>
      <c r="GEI159" s="38"/>
      <c r="GEJ159" s="38"/>
      <c r="GEK159" s="38"/>
      <c r="GEL159" s="38"/>
      <c r="GEM159" s="38"/>
      <c r="GEN159" s="38"/>
      <c r="GEO159" s="38"/>
      <c r="GEP159" s="38"/>
      <c r="GEQ159" s="38"/>
      <c r="GER159" s="38"/>
      <c r="GES159" s="38"/>
      <c r="GET159" s="38"/>
      <c r="GEU159" s="38"/>
      <c r="GEV159" s="38"/>
      <c r="GEW159" s="38"/>
      <c r="GEX159" s="38"/>
      <c r="GEY159" s="38"/>
      <c r="GEZ159" s="38"/>
      <c r="GFA159" s="38"/>
      <c r="GFB159" s="38"/>
      <c r="GFC159" s="38"/>
      <c r="GFD159" s="38"/>
      <c r="GFE159" s="38"/>
      <c r="GFF159" s="38"/>
      <c r="GFG159" s="38"/>
      <c r="GFH159" s="38"/>
      <c r="GFI159" s="38"/>
      <c r="GFJ159" s="38"/>
      <c r="GFK159" s="38"/>
      <c r="GFL159" s="38"/>
      <c r="GFM159" s="38"/>
      <c r="GFN159" s="38"/>
      <c r="GFO159" s="38"/>
      <c r="GFP159" s="38"/>
      <c r="GFQ159" s="38"/>
      <c r="GFR159" s="38"/>
      <c r="GFS159" s="38"/>
      <c r="GFT159" s="38"/>
      <c r="GFU159" s="38"/>
      <c r="GFV159" s="38"/>
      <c r="GFW159" s="38"/>
      <c r="GFX159" s="38"/>
      <c r="GFY159" s="38"/>
      <c r="GFZ159" s="38"/>
      <c r="GGA159" s="38"/>
      <c r="GGB159" s="38"/>
      <c r="GGC159" s="38"/>
      <c r="GGD159" s="38"/>
      <c r="GGE159" s="38"/>
      <c r="GGF159" s="38"/>
      <c r="GGG159" s="38"/>
      <c r="GGH159" s="38"/>
      <c r="GGI159" s="38"/>
      <c r="GGJ159" s="38"/>
      <c r="GGK159" s="38"/>
      <c r="GGL159" s="38"/>
      <c r="GGM159" s="38"/>
      <c r="GGN159" s="38"/>
      <c r="GGO159" s="38"/>
      <c r="GGP159" s="38"/>
      <c r="GGQ159" s="38"/>
      <c r="GGR159" s="38"/>
      <c r="GGS159" s="38"/>
      <c r="GGT159" s="38"/>
      <c r="GGU159" s="38"/>
      <c r="GGV159" s="38"/>
      <c r="GGW159" s="38"/>
      <c r="GGX159" s="38"/>
      <c r="GGY159" s="38"/>
      <c r="GGZ159" s="38"/>
      <c r="GHA159" s="38"/>
      <c r="GHB159" s="38"/>
      <c r="GHC159" s="38"/>
      <c r="GHD159" s="38"/>
      <c r="GHE159" s="38"/>
      <c r="GHF159" s="38"/>
      <c r="GHG159" s="38"/>
      <c r="GHH159" s="38"/>
      <c r="GHI159" s="38"/>
      <c r="GHJ159" s="38"/>
      <c r="GHK159" s="38"/>
      <c r="GHL159" s="38"/>
      <c r="GHM159" s="38"/>
      <c r="GHN159" s="38"/>
      <c r="GHO159" s="38"/>
      <c r="GHP159" s="38"/>
      <c r="GHQ159" s="38"/>
      <c r="GHR159" s="38"/>
      <c r="GHS159" s="38"/>
      <c r="GHT159" s="38"/>
      <c r="GHU159" s="38"/>
      <c r="GHV159" s="38"/>
      <c r="GHW159" s="38"/>
      <c r="GHX159" s="38"/>
      <c r="GHY159" s="38"/>
      <c r="GHZ159" s="38"/>
      <c r="GIA159" s="38"/>
      <c r="GIB159" s="38"/>
      <c r="GIC159" s="38"/>
      <c r="GID159" s="38"/>
      <c r="GIE159" s="38"/>
      <c r="GIF159" s="38"/>
      <c r="GIG159" s="38"/>
      <c r="GIH159" s="38"/>
      <c r="GII159" s="38"/>
      <c r="GIJ159" s="38"/>
      <c r="GIK159" s="38"/>
      <c r="GIL159" s="38"/>
      <c r="GIM159" s="38"/>
      <c r="GIN159" s="38"/>
      <c r="GIO159" s="38"/>
      <c r="GIP159" s="38"/>
      <c r="GIQ159" s="38"/>
      <c r="GIR159" s="38"/>
      <c r="GIS159" s="38"/>
      <c r="GIT159" s="38"/>
      <c r="GIU159" s="38"/>
      <c r="GIV159" s="38"/>
      <c r="GIW159" s="38"/>
      <c r="GIX159" s="38"/>
      <c r="GIY159" s="38"/>
      <c r="GIZ159" s="38"/>
      <c r="GJA159" s="38"/>
      <c r="GJB159" s="38"/>
      <c r="GJC159" s="38"/>
      <c r="GJD159" s="38"/>
      <c r="GJE159" s="38"/>
      <c r="GJF159" s="38"/>
      <c r="GJG159" s="38"/>
      <c r="GJH159" s="38"/>
      <c r="GJI159" s="38"/>
      <c r="GJJ159" s="38"/>
      <c r="GJK159" s="38"/>
      <c r="GJL159" s="38"/>
      <c r="GJM159" s="38"/>
      <c r="GJN159" s="38"/>
      <c r="GJO159" s="38"/>
      <c r="GJP159" s="38"/>
      <c r="GJQ159" s="38"/>
      <c r="GJR159" s="38"/>
      <c r="GJS159" s="38"/>
      <c r="GJT159" s="38"/>
      <c r="GJU159" s="38"/>
      <c r="GJV159" s="38"/>
      <c r="GJW159" s="38"/>
      <c r="GJX159" s="38"/>
      <c r="GJY159" s="38"/>
      <c r="GJZ159" s="38"/>
      <c r="GKA159" s="38"/>
      <c r="GKB159" s="38"/>
      <c r="GKC159" s="38"/>
      <c r="GKD159" s="38"/>
      <c r="GKE159" s="38"/>
      <c r="GKF159" s="38"/>
      <c r="GKG159" s="38"/>
      <c r="GKH159" s="38"/>
      <c r="GKI159" s="38"/>
      <c r="GKJ159" s="38"/>
      <c r="GKK159" s="38"/>
      <c r="GKL159" s="38"/>
      <c r="GKM159" s="38"/>
      <c r="GKN159" s="38"/>
      <c r="GKO159" s="38"/>
      <c r="GKP159" s="38"/>
      <c r="GKQ159" s="38"/>
      <c r="GKR159" s="38"/>
      <c r="GKS159" s="38"/>
      <c r="GKT159" s="38"/>
      <c r="GKU159" s="38"/>
      <c r="GKV159" s="38"/>
      <c r="GKW159" s="38"/>
      <c r="GKX159" s="38"/>
      <c r="GKY159" s="38"/>
      <c r="GKZ159" s="38"/>
      <c r="GLA159" s="38"/>
      <c r="GLB159" s="38"/>
      <c r="GLC159" s="38"/>
      <c r="GLD159" s="38"/>
      <c r="GLE159" s="38"/>
      <c r="GLF159" s="38"/>
      <c r="GLG159" s="38"/>
      <c r="GLH159" s="38"/>
      <c r="GLI159" s="38"/>
      <c r="GLJ159" s="38"/>
      <c r="GLK159" s="38"/>
      <c r="GLL159" s="38"/>
      <c r="GLM159" s="38"/>
      <c r="GLN159" s="38"/>
      <c r="GLO159" s="38"/>
      <c r="GLP159" s="38"/>
      <c r="GLQ159" s="38"/>
      <c r="GLR159" s="38"/>
      <c r="GLS159" s="38"/>
      <c r="GLT159" s="38"/>
      <c r="GLU159" s="38"/>
      <c r="GLV159" s="38"/>
      <c r="GLW159" s="38"/>
      <c r="GLX159" s="38"/>
      <c r="GLY159" s="38"/>
      <c r="GLZ159" s="38"/>
      <c r="GMA159" s="38"/>
      <c r="GMB159" s="38"/>
      <c r="GMC159" s="38"/>
      <c r="GMD159" s="38"/>
      <c r="GME159" s="38"/>
      <c r="GMF159" s="38"/>
      <c r="GMG159" s="38"/>
      <c r="GMH159" s="38"/>
      <c r="GMI159" s="38"/>
      <c r="GMJ159" s="38"/>
      <c r="GMK159" s="38"/>
      <c r="GML159" s="38"/>
      <c r="GMM159" s="38"/>
      <c r="GMN159" s="38"/>
      <c r="GMO159" s="38"/>
      <c r="GMP159" s="38"/>
      <c r="GMQ159" s="38"/>
      <c r="GMR159" s="38"/>
      <c r="GMS159" s="38"/>
      <c r="GMT159" s="38"/>
      <c r="GNA159" s="38"/>
      <c r="GNB159" s="38"/>
      <c r="GNC159" s="38"/>
      <c r="GND159" s="38"/>
      <c r="GNE159" s="38"/>
      <c r="GNF159" s="38"/>
      <c r="GNG159" s="38"/>
      <c r="GNH159" s="38"/>
      <c r="GNI159" s="38"/>
      <c r="GNJ159" s="38"/>
      <c r="GNK159" s="38"/>
      <c r="GNL159" s="38"/>
      <c r="GNM159" s="38"/>
      <c r="GNN159" s="38"/>
      <c r="GNO159" s="38"/>
      <c r="GNP159" s="38"/>
      <c r="GNQ159" s="38"/>
      <c r="GNR159" s="38"/>
      <c r="GNS159" s="38"/>
      <c r="GNT159" s="38"/>
      <c r="GNU159" s="38"/>
      <c r="GNV159" s="38"/>
      <c r="GNW159" s="38"/>
      <c r="GNX159" s="38"/>
      <c r="GNY159" s="38"/>
      <c r="GNZ159" s="38"/>
      <c r="GOA159" s="38"/>
      <c r="GOB159" s="38"/>
      <c r="GOC159" s="38"/>
      <c r="GOD159" s="38"/>
      <c r="GOE159" s="38"/>
      <c r="GOF159" s="38"/>
      <c r="GOG159" s="38"/>
      <c r="GOH159" s="38"/>
      <c r="GOI159" s="38"/>
      <c r="GOJ159" s="38"/>
      <c r="GOK159" s="38"/>
      <c r="GOL159" s="38"/>
      <c r="GOM159" s="38"/>
      <c r="GON159" s="38"/>
      <c r="GOO159" s="38"/>
      <c r="GOP159" s="38"/>
      <c r="GOQ159" s="38"/>
      <c r="GOR159" s="38"/>
      <c r="GOS159" s="38"/>
      <c r="GOT159" s="38"/>
      <c r="GOU159" s="38"/>
      <c r="GOV159" s="38"/>
      <c r="GOW159" s="38"/>
      <c r="GOX159" s="38"/>
      <c r="GOY159" s="38"/>
      <c r="GOZ159" s="38"/>
      <c r="GPA159" s="38"/>
      <c r="GPB159" s="38"/>
      <c r="GPC159" s="38"/>
      <c r="GPD159" s="38"/>
      <c r="GPE159" s="38"/>
      <c r="GPF159" s="38"/>
      <c r="GPG159" s="38"/>
      <c r="GPH159" s="38"/>
      <c r="GPI159" s="38"/>
      <c r="GPJ159" s="38"/>
      <c r="GPK159" s="38"/>
      <c r="GPL159" s="38"/>
      <c r="GPM159" s="38"/>
      <c r="GPN159" s="38"/>
      <c r="GPO159" s="38"/>
      <c r="GPP159" s="38"/>
      <c r="GPQ159" s="38"/>
      <c r="GPR159" s="38"/>
      <c r="GPS159" s="38"/>
      <c r="GPT159" s="38"/>
      <c r="GPU159" s="38"/>
      <c r="GPV159" s="38"/>
      <c r="GPW159" s="38"/>
      <c r="GPX159" s="38"/>
      <c r="GPY159" s="38"/>
      <c r="GPZ159" s="38"/>
      <c r="GQA159" s="38"/>
      <c r="GQB159" s="38"/>
      <c r="GQC159" s="38"/>
      <c r="GQD159" s="38"/>
      <c r="GQE159" s="38"/>
      <c r="GQF159" s="38"/>
      <c r="GQG159" s="38"/>
      <c r="GQH159" s="38"/>
      <c r="GQI159" s="38"/>
      <c r="GQJ159" s="38"/>
      <c r="GQK159" s="38"/>
      <c r="GQL159" s="38"/>
      <c r="GQM159" s="38"/>
      <c r="GQN159" s="38"/>
      <c r="GQO159" s="38"/>
      <c r="GQP159" s="38"/>
      <c r="GQQ159" s="38"/>
      <c r="GQR159" s="38"/>
      <c r="GQS159" s="38"/>
      <c r="GQT159" s="38"/>
      <c r="GQU159" s="38"/>
      <c r="GQV159" s="38"/>
      <c r="GQW159" s="38"/>
      <c r="GQX159" s="38"/>
      <c r="GQY159" s="38"/>
      <c r="GQZ159" s="38"/>
      <c r="GRA159" s="38"/>
      <c r="GRB159" s="38"/>
      <c r="GRC159" s="38"/>
      <c r="GRD159" s="38"/>
      <c r="GRE159" s="38"/>
      <c r="GRF159" s="38"/>
      <c r="GRG159" s="38"/>
      <c r="GRH159" s="38"/>
      <c r="GRI159" s="38"/>
      <c r="GRJ159" s="38"/>
      <c r="GRK159" s="38"/>
      <c r="GRL159" s="38"/>
      <c r="GRM159" s="38"/>
      <c r="GRN159" s="38"/>
      <c r="GRO159" s="38"/>
      <c r="GRP159" s="38"/>
      <c r="GRQ159" s="38"/>
      <c r="GRR159" s="38"/>
      <c r="GRS159" s="38"/>
      <c r="GRT159" s="38"/>
      <c r="GRU159" s="38"/>
      <c r="GRV159" s="38"/>
      <c r="GRW159" s="38"/>
      <c r="GRX159" s="38"/>
      <c r="GRY159" s="38"/>
      <c r="GRZ159" s="38"/>
      <c r="GSA159" s="38"/>
      <c r="GSB159" s="38"/>
      <c r="GSC159" s="38"/>
      <c r="GSD159" s="38"/>
      <c r="GSE159" s="38"/>
      <c r="GSF159" s="38"/>
      <c r="GSG159" s="38"/>
      <c r="GSH159" s="38"/>
      <c r="GSI159" s="38"/>
      <c r="GSJ159" s="38"/>
      <c r="GSK159" s="38"/>
      <c r="GSL159" s="38"/>
      <c r="GSM159" s="38"/>
      <c r="GSN159" s="38"/>
      <c r="GSO159" s="38"/>
      <c r="GSP159" s="38"/>
      <c r="GSQ159" s="38"/>
      <c r="GSR159" s="38"/>
      <c r="GSS159" s="38"/>
      <c r="GST159" s="38"/>
      <c r="GSU159" s="38"/>
      <c r="GSV159" s="38"/>
      <c r="GSW159" s="38"/>
      <c r="GSX159" s="38"/>
      <c r="GSY159" s="38"/>
      <c r="GSZ159" s="38"/>
      <c r="GTA159" s="38"/>
      <c r="GTB159" s="38"/>
      <c r="GTC159" s="38"/>
      <c r="GTD159" s="38"/>
      <c r="GTE159" s="38"/>
      <c r="GTF159" s="38"/>
      <c r="GTG159" s="38"/>
      <c r="GTH159" s="38"/>
      <c r="GTI159" s="38"/>
      <c r="GTJ159" s="38"/>
      <c r="GTK159" s="38"/>
      <c r="GTL159" s="38"/>
      <c r="GTM159" s="38"/>
      <c r="GTN159" s="38"/>
      <c r="GTO159" s="38"/>
      <c r="GTP159" s="38"/>
      <c r="GTQ159" s="38"/>
      <c r="GTR159" s="38"/>
      <c r="GTS159" s="38"/>
      <c r="GTT159" s="38"/>
      <c r="GTU159" s="38"/>
      <c r="GTV159" s="38"/>
      <c r="GTW159" s="38"/>
      <c r="GTX159" s="38"/>
      <c r="GTY159" s="38"/>
      <c r="GTZ159" s="38"/>
      <c r="GUA159" s="38"/>
      <c r="GUB159" s="38"/>
      <c r="GUC159" s="38"/>
      <c r="GUD159" s="38"/>
      <c r="GUE159" s="38"/>
      <c r="GUF159" s="38"/>
      <c r="GUG159" s="38"/>
      <c r="GUH159" s="38"/>
      <c r="GUI159" s="38"/>
      <c r="GUJ159" s="38"/>
      <c r="GUK159" s="38"/>
      <c r="GUL159" s="38"/>
      <c r="GUM159" s="38"/>
      <c r="GUN159" s="38"/>
      <c r="GUO159" s="38"/>
      <c r="GUP159" s="38"/>
      <c r="GUQ159" s="38"/>
      <c r="GUR159" s="38"/>
      <c r="GUS159" s="38"/>
      <c r="GUT159" s="38"/>
      <c r="GUU159" s="38"/>
      <c r="GUV159" s="38"/>
      <c r="GUW159" s="38"/>
      <c r="GUX159" s="38"/>
      <c r="GUY159" s="38"/>
      <c r="GUZ159" s="38"/>
      <c r="GVA159" s="38"/>
      <c r="GVB159" s="38"/>
      <c r="GVC159" s="38"/>
      <c r="GVD159" s="38"/>
      <c r="GVE159" s="38"/>
      <c r="GVF159" s="38"/>
      <c r="GVG159" s="38"/>
      <c r="GVH159" s="38"/>
      <c r="GVI159" s="38"/>
      <c r="GVJ159" s="38"/>
      <c r="GVK159" s="38"/>
      <c r="GVL159" s="38"/>
      <c r="GVM159" s="38"/>
      <c r="GVN159" s="38"/>
      <c r="GVO159" s="38"/>
      <c r="GVP159" s="38"/>
      <c r="GVQ159" s="38"/>
      <c r="GVR159" s="38"/>
      <c r="GVS159" s="38"/>
      <c r="GVT159" s="38"/>
      <c r="GVU159" s="38"/>
      <c r="GVV159" s="38"/>
      <c r="GVW159" s="38"/>
      <c r="GVX159" s="38"/>
      <c r="GVY159" s="38"/>
      <c r="GVZ159" s="38"/>
      <c r="GWA159" s="38"/>
      <c r="GWB159" s="38"/>
      <c r="GWC159" s="38"/>
      <c r="GWD159" s="38"/>
      <c r="GWE159" s="38"/>
      <c r="GWF159" s="38"/>
      <c r="GWG159" s="38"/>
      <c r="GWH159" s="38"/>
      <c r="GWI159" s="38"/>
      <c r="GWJ159" s="38"/>
      <c r="GWK159" s="38"/>
      <c r="GWL159" s="38"/>
      <c r="GWM159" s="38"/>
      <c r="GWN159" s="38"/>
      <c r="GWO159" s="38"/>
      <c r="GWP159" s="38"/>
      <c r="GWW159" s="38"/>
      <c r="GWX159" s="38"/>
      <c r="GWY159" s="38"/>
      <c r="GWZ159" s="38"/>
      <c r="GXA159" s="38"/>
      <c r="GXB159" s="38"/>
      <c r="GXC159" s="38"/>
      <c r="GXD159" s="38"/>
      <c r="GXE159" s="38"/>
      <c r="GXF159" s="38"/>
      <c r="GXG159" s="38"/>
      <c r="GXH159" s="38"/>
      <c r="GXI159" s="38"/>
      <c r="GXJ159" s="38"/>
      <c r="GXK159" s="38"/>
      <c r="GXL159" s="38"/>
      <c r="GXM159" s="38"/>
      <c r="GXN159" s="38"/>
      <c r="GXO159" s="38"/>
      <c r="GXP159" s="38"/>
      <c r="GXQ159" s="38"/>
      <c r="GXR159" s="38"/>
      <c r="GXS159" s="38"/>
      <c r="GXT159" s="38"/>
      <c r="GXU159" s="38"/>
      <c r="GXV159" s="38"/>
      <c r="GXW159" s="38"/>
      <c r="GXX159" s="38"/>
      <c r="GXY159" s="38"/>
      <c r="GXZ159" s="38"/>
      <c r="GYA159" s="38"/>
      <c r="GYB159" s="38"/>
      <c r="GYC159" s="38"/>
      <c r="GYD159" s="38"/>
      <c r="GYE159" s="38"/>
      <c r="GYF159" s="38"/>
      <c r="GYG159" s="38"/>
      <c r="GYH159" s="38"/>
      <c r="GYI159" s="38"/>
      <c r="GYJ159" s="38"/>
      <c r="GYK159" s="38"/>
      <c r="GYL159" s="38"/>
      <c r="GYM159" s="38"/>
      <c r="GYN159" s="38"/>
      <c r="GYO159" s="38"/>
      <c r="GYP159" s="38"/>
      <c r="GYQ159" s="38"/>
      <c r="GYR159" s="38"/>
      <c r="GYS159" s="38"/>
      <c r="GYT159" s="38"/>
      <c r="GYU159" s="38"/>
      <c r="GYV159" s="38"/>
      <c r="GYW159" s="38"/>
      <c r="GYX159" s="38"/>
      <c r="GYY159" s="38"/>
      <c r="GYZ159" s="38"/>
      <c r="GZA159" s="38"/>
      <c r="GZB159" s="38"/>
      <c r="GZC159" s="38"/>
      <c r="GZD159" s="38"/>
      <c r="GZE159" s="38"/>
      <c r="GZF159" s="38"/>
      <c r="GZG159" s="38"/>
      <c r="GZH159" s="38"/>
      <c r="GZI159" s="38"/>
      <c r="GZJ159" s="38"/>
      <c r="GZK159" s="38"/>
      <c r="GZL159" s="38"/>
      <c r="GZM159" s="38"/>
      <c r="GZN159" s="38"/>
      <c r="GZO159" s="38"/>
      <c r="GZP159" s="38"/>
      <c r="GZQ159" s="38"/>
      <c r="GZR159" s="38"/>
      <c r="GZS159" s="38"/>
      <c r="GZT159" s="38"/>
      <c r="GZU159" s="38"/>
      <c r="GZV159" s="38"/>
      <c r="GZW159" s="38"/>
      <c r="GZX159" s="38"/>
      <c r="GZY159" s="38"/>
      <c r="GZZ159" s="38"/>
      <c r="HAA159" s="38"/>
      <c r="HAB159" s="38"/>
      <c r="HAC159" s="38"/>
      <c r="HAD159" s="38"/>
      <c r="HAE159" s="38"/>
      <c r="HAF159" s="38"/>
      <c r="HAG159" s="38"/>
      <c r="HAH159" s="38"/>
      <c r="HAI159" s="38"/>
      <c r="HAJ159" s="38"/>
      <c r="HAK159" s="38"/>
      <c r="HAL159" s="38"/>
      <c r="HAM159" s="38"/>
      <c r="HAN159" s="38"/>
      <c r="HAO159" s="38"/>
      <c r="HAP159" s="38"/>
      <c r="HAQ159" s="38"/>
      <c r="HAR159" s="38"/>
      <c r="HAS159" s="38"/>
      <c r="HAT159" s="38"/>
      <c r="HAU159" s="38"/>
      <c r="HAV159" s="38"/>
      <c r="HAW159" s="38"/>
      <c r="HAX159" s="38"/>
      <c r="HAY159" s="38"/>
      <c r="HAZ159" s="38"/>
      <c r="HBA159" s="38"/>
      <c r="HBB159" s="38"/>
      <c r="HBC159" s="38"/>
      <c r="HBD159" s="38"/>
      <c r="HBE159" s="38"/>
      <c r="HBF159" s="38"/>
      <c r="HBG159" s="38"/>
      <c r="HBH159" s="38"/>
      <c r="HBI159" s="38"/>
      <c r="HBJ159" s="38"/>
      <c r="HBK159" s="38"/>
      <c r="HBL159" s="38"/>
      <c r="HBM159" s="38"/>
      <c r="HBN159" s="38"/>
      <c r="HBO159" s="38"/>
      <c r="HBP159" s="38"/>
      <c r="HBQ159" s="38"/>
      <c r="HBR159" s="38"/>
      <c r="HBS159" s="38"/>
      <c r="HBT159" s="38"/>
      <c r="HBU159" s="38"/>
      <c r="HBV159" s="38"/>
      <c r="HBW159" s="38"/>
      <c r="HBX159" s="38"/>
      <c r="HBY159" s="38"/>
      <c r="HBZ159" s="38"/>
      <c r="HCA159" s="38"/>
      <c r="HCB159" s="38"/>
      <c r="HCC159" s="38"/>
      <c r="HCD159" s="38"/>
      <c r="HCE159" s="38"/>
      <c r="HCF159" s="38"/>
      <c r="HCG159" s="38"/>
      <c r="HCH159" s="38"/>
      <c r="HCI159" s="38"/>
      <c r="HCJ159" s="38"/>
      <c r="HCK159" s="38"/>
      <c r="HCL159" s="38"/>
      <c r="HCM159" s="38"/>
      <c r="HCN159" s="38"/>
      <c r="HCO159" s="38"/>
      <c r="HCP159" s="38"/>
      <c r="HCQ159" s="38"/>
      <c r="HCR159" s="38"/>
      <c r="HCS159" s="38"/>
      <c r="HCT159" s="38"/>
      <c r="HCU159" s="38"/>
      <c r="HCV159" s="38"/>
      <c r="HCW159" s="38"/>
      <c r="HCX159" s="38"/>
      <c r="HCY159" s="38"/>
      <c r="HCZ159" s="38"/>
      <c r="HDA159" s="38"/>
      <c r="HDB159" s="38"/>
      <c r="HDC159" s="38"/>
      <c r="HDD159" s="38"/>
      <c r="HDE159" s="38"/>
      <c r="HDF159" s="38"/>
      <c r="HDG159" s="38"/>
      <c r="HDH159" s="38"/>
      <c r="HDI159" s="38"/>
      <c r="HDJ159" s="38"/>
      <c r="HDK159" s="38"/>
      <c r="HDL159" s="38"/>
      <c r="HDM159" s="38"/>
      <c r="HDN159" s="38"/>
      <c r="HDO159" s="38"/>
      <c r="HDP159" s="38"/>
      <c r="HDQ159" s="38"/>
      <c r="HDR159" s="38"/>
      <c r="HDS159" s="38"/>
      <c r="HDT159" s="38"/>
      <c r="HDU159" s="38"/>
      <c r="HDV159" s="38"/>
      <c r="HDW159" s="38"/>
      <c r="HDX159" s="38"/>
      <c r="HDY159" s="38"/>
      <c r="HDZ159" s="38"/>
      <c r="HEA159" s="38"/>
      <c r="HEB159" s="38"/>
      <c r="HEC159" s="38"/>
      <c r="HED159" s="38"/>
      <c r="HEE159" s="38"/>
      <c r="HEF159" s="38"/>
      <c r="HEG159" s="38"/>
      <c r="HEH159" s="38"/>
      <c r="HEI159" s="38"/>
      <c r="HEJ159" s="38"/>
      <c r="HEK159" s="38"/>
      <c r="HEL159" s="38"/>
      <c r="HEM159" s="38"/>
      <c r="HEN159" s="38"/>
      <c r="HEO159" s="38"/>
      <c r="HEP159" s="38"/>
      <c r="HEQ159" s="38"/>
      <c r="HER159" s="38"/>
      <c r="HES159" s="38"/>
      <c r="HET159" s="38"/>
      <c r="HEU159" s="38"/>
      <c r="HEV159" s="38"/>
      <c r="HEW159" s="38"/>
      <c r="HEX159" s="38"/>
      <c r="HEY159" s="38"/>
      <c r="HEZ159" s="38"/>
      <c r="HFA159" s="38"/>
      <c r="HFB159" s="38"/>
      <c r="HFC159" s="38"/>
      <c r="HFD159" s="38"/>
      <c r="HFE159" s="38"/>
      <c r="HFF159" s="38"/>
      <c r="HFG159" s="38"/>
      <c r="HFH159" s="38"/>
      <c r="HFI159" s="38"/>
      <c r="HFJ159" s="38"/>
      <c r="HFK159" s="38"/>
      <c r="HFL159" s="38"/>
      <c r="HFM159" s="38"/>
      <c r="HFN159" s="38"/>
      <c r="HFO159" s="38"/>
      <c r="HFP159" s="38"/>
      <c r="HFQ159" s="38"/>
      <c r="HFR159" s="38"/>
      <c r="HFS159" s="38"/>
      <c r="HFT159" s="38"/>
      <c r="HFU159" s="38"/>
      <c r="HFV159" s="38"/>
      <c r="HFW159" s="38"/>
      <c r="HFX159" s="38"/>
      <c r="HFY159" s="38"/>
      <c r="HFZ159" s="38"/>
      <c r="HGA159" s="38"/>
      <c r="HGB159" s="38"/>
      <c r="HGC159" s="38"/>
      <c r="HGD159" s="38"/>
      <c r="HGE159" s="38"/>
      <c r="HGF159" s="38"/>
      <c r="HGG159" s="38"/>
      <c r="HGH159" s="38"/>
      <c r="HGI159" s="38"/>
      <c r="HGJ159" s="38"/>
      <c r="HGK159" s="38"/>
      <c r="HGL159" s="38"/>
      <c r="HGS159" s="38"/>
      <c r="HGT159" s="38"/>
      <c r="HGU159" s="38"/>
      <c r="HGV159" s="38"/>
      <c r="HGW159" s="38"/>
      <c r="HGX159" s="38"/>
      <c r="HGY159" s="38"/>
      <c r="HGZ159" s="38"/>
      <c r="HHA159" s="38"/>
      <c r="HHB159" s="38"/>
      <c r="HHC159" s="38"/>
      <c r="HHD159" s="38"/>
      <c r="HHE159" s="38"/>
      <c r="HHF159" s="38"/>
      <c r="HHG159" s="38"/>
      <c r="HHH159" s="38"/>
      <c r="HHI159" s="38"/>
      <c r="HHJ159" s="38"/>
      <c r="HHK159" s="38"/>
      <c r="HHL159" s="38"/>
      <c r="HHM159" s="38"/>
      <c r="HHN159" s="38"/>
      <c r="HHO159" s="38"/>
      <c r="HHP159" s="38"/>
      <c r="HHQ159" s="38"/>
      <c r="HHR159" s="38"/>
      <c r="HHS159" s="38"/>
      <c r="HHT159" s="38"/>
      <c r="HHU159" s="38"/>
      <c r="HHV159" s="38"/>
      <c r="HHW159" s="38"/>
      <c r="HHX159" s="38"/>
      <c r="HHY159" s="38"/>
      <c r="HHZ159" s="38"/>
      <c r="HIA159" s="38"/>
      <c r="HIB159" s="38"/>
      <c r="HIC159" s="38"/>
      <c r="HID159" s="38"/>
      <c r="HIE159" s="38"/>
      <c r="HIF159" s="38"/>
      <c r="HIG159" s="38"/>
      <c r="HIH159" s="38"/>
      <c r="HII159" s="38"/>
      <c r="HIJ159" s="38"/>
      <c r="HIK159" s="38"/>
      <c r="HIL159" s="38"/>
      <c r="HIM159" s="38"/>
      <c r="HIN159" s="38"/>
      <c r="HIO159" s="38"/>
      <c r="HIP159" s="38"/>
      <c r="HIQ159" s="38"/>
      <c r="HIR159" s="38"/>
      <c r="HIS159" s="38"/>
      <c r="HIT159" s="38"/>
      <c r="HIU159" s="38"/>
      <c r="HIV159" s="38"/>
      <c r="HIW159" s="38"/>
      <c r="HIX159" s="38"/>
      <c r="HIY159" s="38"/>
      <c r="HIZ159" s="38"/>
      <c r="HJA159" s="38"/>
      <c r="HJB159" s="38"/>
      <c r="HJC159" s="38"/>
      <c r="HJD159" s="38"/>
      <c r="HJE159" s="38"/>
      <c r="HJF159" s="38"/>
      <c r="HJG159" s="38"/>
      <c r="HJH159" s="38"/>
      <c r="HJI159" s="38"/>
      <c r="HJJ159" s="38"/>
      <c r="HJK159" s="38"/>
      <c r="HJL159" s="38"/>
      <c r="HJM159" s="38"/>
      <c r="HJN159" s="38"/>
      <c r="HJO159" s="38"/>
      <c r="HJP159" s="38"/>
      <c r="HJQ159" s="38"/>
      <c r="HJR159" s="38"/>
      <c r="HJS159" s="38"/>
      <c r="HJT159" s="38"/>
      <c r="HJU159" s="38"/>
      <c r="HJV159" s="38"/>
      <c r="HJW159" s="38"/>
      <c r="HJX159" s="38"/>
      <c r="HJY159" s="38"/>
      <c r="HJZ159" s="38"/>
      <c r="HKA159" s="38"/>
      <c r="HKB159" s="38"/>
      <c r="HKC159" s="38"/>
      <c r="HKD159" s="38"/>
      <c r="HKE159" s="38"/>
      <c r="HKF159" s="38"/>
      <c r="HKG159" s="38"/>
      <c r="HKH159" s="38"/>
      <c r="HKI159" s="38"/>
      <c r="HKJ159" s="38"/>
      <c r="HKK159" s="38"/>
      <c r="HKL159" s="38"/>
      <c r="HKM159" s="38"/>
      <c r="HKN159" s="38"/>
      <c r="HKO159" s="38"/>
      <c r="HKP159" s="38"/>
      <c r="HKQ159" s="38"/>
      <c r="HKR159" s="38"/>
      <c r="HKS159" s="38"/>
      <c r="HKT159" s="38"/>
      <c r="HKU159" s="38"/>
      <c r="HKV159" s="38"/>
      <c r="HKW159" s="38"/>
      <c r="HKX159" s="38"/>
      <c r="HKY159" s="38"/>
      <c r="HKZ159" s="38"/>
      <c r="HLA159" s="38"/>
      <c r="HLB159" s="38"/>
      <c r="HLC159" s="38"/>
      <c r="HLD159" s="38"/>
      <c r="HLE159" s="38"/>
      <c r="HLF159" s="38"/>
      <c r="HLG159" s="38"/>
      <c r="HLH159" s="38"/>
      <c r="HLI159" s="38"/>
      <c r="HLJ159" s="38"/>
      <c r="HLK159" s="38"/>
      <c r="HLL159" s="38"/>
      <c r="HLM159" s="38"/>
      <c r="HLN159" s="38"/>
      <c r="HLO159" s="38"/>
      <c r="HLP159" s="38"/>
      <c r="HLQ159" s="38"/>
      <c r="HLR159" s="38"/>
      <c r="HLS159" s="38"/>
      <c r="HLT159" s="38"/>
      <c r="HLU159" s="38"/>
      <c r="HLV159" s="38"/>
      <c r="HLW159" s="38"/>
      <c r="HLX159" s="38"/>
      <c r="HLY159" s="38"/>
      <c r="HLZ159" s="38"/>
      <c r="HMA159" s="38"/>
      <c r="HMB159" s="38"/>
      <c r="HMC159" s="38"/>
      <c r="HMD159" s="38"/>
      <c r="HME159" s="38"/>
      <c r="HMF159" s="38"/>
      <c r="HMG159" s="38"/>
      <c r="HMH159" s="38"/>
      <c r="HMI159" s="38"/>
      <c r="HMJ159" s="38"/>
      <c r="HMK159" s="38"/>
      <c r="HML159" s="38"/>
      <c r="HMM159" s="38"/>
      <c r="HMN159" s="38"/>
      <c r="HMO159" s="38"/>
      <c r="HMP159" s="38"/>
      <c r="HMQ159" s="38"/>
      <c r="HMR159" s="38"/>
      <c r="HMS159" s="38"/>
      <c r="HMT159" s="38"/>
      <c r="HMU159" s="38"/>
      <c r="HMV159" s="38"/>
      <c r="HMW159" s="38"/>
      <c r="HMX159" s="38"/>
      <c r="HMY159" s="38"/>
      <c r="HMZ159" s="38"/>
      <c r="HNA159" s="38"/>
      <c r="HNB159" s="38"/>
      <c r="HNC159" s="38"/>
      <c r="HND159" s="38"/>
      <c r="HNE159" s="38"/>
      <c r="HNF159" s="38"/>
      <c r="HNG159" s="38"/>
      <c r="HNH159" s="38"/>
      <c r="HNI159" s="38"/>
      <c r="HNJ159" s="38"/>
      <c r="HNK159" s="38"/>
      <c r="HNL159" s="38"/>
      <c r="HNM159" s="38"/>
      <c r="HNN159" s="38"/>
      <c r="HNO159" s="38"/>
      <c r="HNP159" s="38"/>
      <c r="HNQ159" s="38"/>
      <c r="HNR159" s="38"/>
      <c r="HNS159" s="38"/>
      <c r="HNT159" s="38"/>
      <c r="HNU159" s="38"/>
      <c r="HNV159" s="38"/>
      <c r="HNW159" s="38"/>
      <c r="HNX159" s="38"/>
      <c r="HNY159" s="38"/>
      <c r="HNZ159" s="38"/>
      <c r="HOA159" s="38"/>
      <c r="HOB159" s="38"/>
      <c r="HOC159" s="38"/>
      <c r="HOD159" s="38"/>
      <c r="HOE159" s="38"/>
      <c r="HOF159" s="38"/>
      <c r="HOG159" s="38"/>
      <c r="HOH159" s="38"/>
      <c r="HOI159" s="38"/>
      <c r="HOJ159" s="38"/>
      <c r="HOK159" s="38"/>
      <c r="HOL159" s="38"/>
      <c r="HOM159" s="38"/>
      <c r="HON159" s="38"/>
      <c r="HOO159" s="38"/>
      <c r="HOP159" s="38"/>
      <c r="HOQ159" s="38"/>
      <c r="HOR159" s="38"/>
      <c r="HOS159" s="38"/>
      <c r="HOT159" s="38"/>
      <c r="HOU159" s="38"/>
      <c r="HOV159" s="38"/>
      <c r="HOW159" s="38"/>
      <c r="HOX159" s="38"/>
      <c r="HOY159" s="38"/>
      <c r="HOZ159" s="38"/>
      <c r="HPA159" s="38"/>
      <c r="HPB159" s="38"/>
      <c r="HPC159" s="38"/>
      <c r="HPD159" s="38"/>
      <c r="HPE159" s="38"/>
      <c r="HPF159" s="38"/>
      <c r="HPG159" s="38"/>
      <c r="HPH159" s="38"/>
      <c r="HPI159" s="38"/>
      <c r="HPJ159" s="38"/>
      <c r="HPK159" s="38"/>
      <c r="HPL159" s="38"/>
      <c r="HPM159" s="38"/>
      <c r="HPN159" s="38"/>
      <c r="HPO159" s="38"/>
      <c r="HPP159" s="38"/>
      <c r="HPQ159" s="38"/>
      <c r="HPR159" s="38"/>
      <c r="HPS159" s="38"/>
      <c r="HPT159" s="38"/>
      <c r="HPU159" s="38"/>
      <c r="HPV159" s="38"/>
      <c r="HPW159" s="38"/>
      <c r="HPX159" s="38"/>
      <c r="HPY159" s="38"/>
      <c r="HPZ159" s="38"/>
      <c r="HQA159" s="38"/>
      <c r="HQB159" s="38"/>
      <c r="HQC159" s="38"/>
      <c r="HQD159" s="38"/>
      <c r="HQE159" s="38"/>
      <c r="HQF159" s="38"/>
      <c r="HQG159" s="38"/>
      <c r="HQH159" s="38"/>
      <c r="HQO159" s="38"/>
      <c r="HQP159" s="38"/>
      <c r="HQQ159" s="38"/>
      <c r="HQR159" s="38"/>
      <c r="HQS159" s="38"/>
      <c r="HQT159" s="38"/>
      <c r="HQU159" s="38"/>
      <c r="HQV159" s="38"/>
      <c r="HQW159" s="38"/>
      <c r="HQX159" s="38"/>
      <c r="HQY159" s="38"/>
      <c r="HQZ159" s="38"/>
      <c r="HRA159" s="38"/>
      <c r="HRB159" s="38"/>
      <c r="HRC159" s="38"/>
      <c r="HRD159" s="38"/>
      <c r="HRE159" s="38"/>
      <c r="HRF159" s="38"/>
      <c r="HRG159" s="38"/>
      <c r="HRH159" s="38"/>
      <c r="HRI159" s="38"/>
      <c r="HRJ159" s="38"/>
      <c r="HRK159" s="38"/>
      <c r="HRL159" s="38"/>
      <c r="HRM159" s="38"/>
      <c r="HRN159" s="38"/>
      <c r="HRO159" s="38"/>
      <c r="HRP159" s="38"/>
      <c r="HRQ159" s="38"/>
      <c r="HRR159" s="38"/>
      <c r="HRS159" s="38"/>
      <c r="HRT159" s="38"/>
      <c r="HRU159" s="38"/>
      <c r="HRV159" s="38"/>
      <c r="HRW159" s="38"/>
      <c r="HRX159" s="38"/>
      <c r="HRY159" s="38"/>
      <c r="HRZ159" s="38"/>
      <c r="HSA159" s="38"/>
      <c r="HSB159" s="38"/>
      <c r="HSC159" s="38"/>
      <c r="HSD159" s="38"/>
      <c r="HSE159" s="38"/>
      <c r="HSF159" s="38"/>
      <c r="HSG159" s="38"/>
      <c r="HSH159" s="38"/>
      <c r="HSI159" s="38"/>
      <c r="HSJ159" s="38"/>
      <c r="HSK159" s="38"/>
      <c r="HSL159" s="38"/>
      <c r="HSM159" s="38"/>
      <c r="HSN159" s="38"/>
      <c r="HSO159" s="38"/>
      <c r="HSP159" s="38"/>
      <c r="HSQ159" s="38"/>
      <c r="HSR159" s="38"/>
      <c r="HSS159" s="38"/>
      <c r="HST159" s="38"/>
      <c r="HSU159" s="38"/>
      <c r="HSV159" s="38"/>
      <c r="HSW159" s="38"/>
      <c r="HSX159" s="38"/>
      <c r="HSY159" s="38"/>
      <c r="HSZ159" s="38"/>
      <c r="HTA159" s="38"/>
      <c r="HTB159" s="38"/>
      <c r="HTC159" s="38"/>
      <c r="HTD159" s="38"/>
      <c r="HTE159" s="38"/>
      <c r="HTF159" s="38"/>
      <c r="HTG159" s="38"/>
      <c r="HTH159" s="38"/>
      <c r="HTI159" s="38"/>
      <c r="HTJ159" s="38"/>
      <c r="HTK159" s="38"/>
      <c r="HTL159" s="38"/>
      <c r="HTM159" s="38"/>
      <c r="HTN159" s="38"/>
      <c r="HTO159" s="38"/>
      <c r="HTP159" s="38"/>
      <c r="HTQ159" s="38"/>
      <c r="HTR159" s="38"/>
      <c r="HTS159" s="38"/>
      <c r="HTT159" s="38"/>
      <c r="HTU159" s="38"/>
      <c r="HTV159" s="38"/>
      <c r="HTW159" s="38"/>
      <c r="HTX159" s="38"/>
      <c r="HTY159" s="38"/>
      <c r="HTZ159" s="38"/>
      <c r="HUA159" s="38"/>
      <c r="HUB159" s="38"/>
      <c r="HUC159" s="38"/>
      <c r="HUD159" s="38"/>
      <c r="HUE159" s="38"/>
      <c r="HUF159" s="38"/>
      <c r="HUG159" s="38"/>
      <c r="HUH159" s="38"/>
      <c r="HUI159" s="38"/>
      <c r="HUJ159" s="38"/>
      <c r="HUK159" s="38"/>
      <c r="HUL159" s="38"/>
      <c r="HUM159" s="38"/>
      <c r="HUN159" s="38"/>
      <c r="HUO159" s="38"/>
      <c r="HUP159" s="38"/>
      <c r="HUQ159" s="38"/>
      <c r="HUR159" s="38"/>
      <c r="HUS159" s="38"/>
      <c r="HUT159" s="38"/>
      <c r="HUU159" s="38"/>
      <c r="HUV159" s="38"/>
      <c r="HUW159" s="38"/>
      <c r="HUX159" s="38"/>
      <c r="HUY159" s="38"/>
      <c r="HUZ159" s="38"/>
      <c r="HVA159" s="38"/>
      <c r="HVB159" s="38"/>
      <c r="HVC159" s="38"/>
      <c r="HVD159" s="38"/>
      <c r="HVE159" s="38"/>
      <c r="HVF159" s="38"/>
      <c r="HVG159" s="38"/>
      <c r="HVH159" s="38"/>
      <c r="HVI159" s="38"/>
      <c r="HVJ159" s="38"/>
      <c r="HVK159" s="38"/>
      <c r="HVL159" s="38"/>
      <c r="HVM159" s="38"/>
      <c r="HVN159" s="38"/>
      <c r="HVO159" s="38"/>
      <c r="HVP159" s="38"/>
      <c r="HVQ159" s="38"/>
      <c r="HVR159" s="38"/>
      <c r="HVS159" s="38"/>
      <c r="HVT159" s="38"/>
      <c r="HVU159" s="38"/>
      <c r="HVV159" s="38"/>
      <c r="HVW159" s="38"/>
      <c r="HVX159" s="38"/>
      <c r="HVY159" s="38"/>
      <c r="HVZ159" s="38"/>
      <c r="HWA159" s="38"/>
      <c r="HWB159" s="38"/>
      <c r="HWC159" s="38"/>
      <c r="HWD159" s="38"/>
      <c r="HWE159" s="38"/>
      <c r="HWF159" s="38"/>
      <c r="HWG159" s="38"/>
      <c r="HWH159" s="38"/>
      <c r="HWI159" s="38"/>
      <c r="HWJ159" s="38"/>
      <c r="HWK159" s="38"/>
      <c r="HWL159" s="38"/>
      <c r="HWM159" s="38"/>
      <c r="HWN159" s="38"/>
      <c r="HWO159" s="38"/>
      <c r="HWP159" s="38"/>
      <c r="HWQ159" s="38"/>
      <c r="HWR159" s="38"/>
      <c r="HWS159" s="38"/>
      <c r="HWT159" s="38"/>
      <c r="HWU159" s="38"/>
      <c r="HWV159" s="38"/>
      <c r="HWW159" s="38"/>
      <c r="HWX159" s="38"/>
      <c r="HWY159" s="38"/>
      <c r="HWZ159" s="38"/>
      <c r="HXA159" s="38"/>
      <c r="HXB159" s="38"/>
      <c r="HXC159" s="38"/>
      <c r="HXD159" s="38"/>
      <c r="HXE159" s="38"/>
      <c r="HXF159" s="38"/>
      <c r="HXG159" s="38"/>
      <c r="HXH159" s="38"/>
      <c r="HXI159" s="38"/>
      <c r="HXJ159" s="38"/>
      <c r="HXK159" s="38"/>
      <c r="HXL159" s="38"/>
      <c r="HXM159" s="38"/>
      <c r="HXN159" s="38"/>
      <c r="HXO159" s="38"/>
      <c r="HXP159" s="38"/>
      <c r="HXQ159" s="38"/>
      <c r="HXR159" s="38"/>
      <c r="HXS159" s="38"/>
      <c r="HXT159" s="38"/>
      <c r="HXU159" s="38"/>
      <c r="HXV159" s="38"/>
      <c r="HXW159" s="38"/>
      <c r="HXX159" s="38"/>
      <c r="HXY159" s="38"/>
      <c r="HXZ159" s="38"/>
      <c r="HYA159" s="38"/>
      <c r="HYB159" s="38"/>
      <c r="HYC159" s="38"/>
      <c r="HYD159" s="38"/>
      <c r="HYE159" s="38"/>
      <c r="HYF159" s="38"/>
      <c r="HYG159" s="38"/>
      <c r="HYH159" s="38"/>
      <c r="HYI159" s="38"/>
      <c r="HYJ159" s="38"/>
      <c r="HYK159" s="38"/>
      <c r="HYL159" s="38"/>
      <c r="HYM159" s="38"/>
      <c r="HYN159" s="38"/>
      <c r="HYO159" s="38"/>
      <c r="HYP159" s="38"/>
      <c r="HYQ159" s="38"/>
      <c r="HYR159" s="38"/>
      <c r="HYS159" s="38"/>
      <c r="HYT159" s="38"/>
      <c r="HYU159" s="38"/>
      <c r="HYV159" s="38"/>
      <c r="HYW159" s="38"/>
      <c r="HYX159" s="38"/>
      <c r="HYY159" s="38"/>
      <c r="HYZ159" s="38"/>
      <c r="HZA159" s="38"/>
      <c r="HZB159" s="38"/>
      <c r="HZC159" s="38"/>
      <c r="HZD159" s="38"/>
      <c r="HZE159" s="38"/>
      <c r="HZF159" s="38"/>
      <c r="HZG159" s="38"/>
      <c r="HZH159" s="38"/>
      <c r="HZI159" s="38"/>
      <c r="HZJ159" s="38"/>
      <c r="HZK159" s="38"/>
      <c r="HZL159" s="38"/>
      <c r="HZM159" s="38"/>
      <c r="HZN159" s="38"/>
      <c r="HZO159" s="38"/>
      <c r="HZP159" s="38"/>
      <c r="HZQ159" s="38"/>
      <c r="HZR159" s="38"/>
      <c r="HZS159" s="38"/>
      <c r="HZT159" s="38"/>
      <c r="HZU159" s="38"/>
      <c r="HZV159" s="38"/>
      <c r="HZW159" s="38"/>
      <c r="HZX159" s="38"/>
      <c r="HZY159" s="38"/>
      <c r="HZZ159" s="38"/>
      <c r="IAA159" s="38"/>
      <c r="IAB159" s="38"/>
      <c r="IAC159" s="38"/>
      <c r="IAD159" s="38"/>
      <c r="IAK159" s="38"/>
      <c r="IAL159" s="38"/>
      <c r="IAM159" s="38"/>
      <c r="IAN159" s="38"/>
      <c r="IAO159" s="38"/>
      <c r="IAP159" s="38"/>
      <c r="IAQ159" s="38"/>
      <c r="IAR159" s="38"/>
      <c r="IAS159" s="38"/>
      <c r="IAT159" s="38"/>
      <c r="IAU159" s="38"/>
      <c r="IAV159" s="38"/>
      <c r="IAW159" s="38"/>
      <c r="IAX159" s="38"/>
      <c r="IAY159" s="38"/>
      <c r="IAZ159" s="38"/>
      <c r="IBA159" s="38"/>
      <c r="IBB159" s="38"/>
      <c r="IBC159" s="38"/>
      <c r="IBD159" s="38"/>
      <c r="IBE159" s="38"/>
      <c r="IBF159" s="38"/>
      <c r="IBG159" s="38"/>
      <c r="IBH159" s="38"/>
      <c r="IBI159" s="38"/>
      <c r="IBJ159" s="38"/>
      <c r="IBK159" s="38"/>
      <c r="IBL159" s="38"/>
      <c r="IBM159" s="38"/>
      <c r="IBN159" s="38"/>
      <c r="IBO159" s="38"/>
      <c r="IBP159" s="38"/>
      <c r="IBQ159" s="38"/>
      <c r="IBR159" s="38"/>
      <c r="IBS159" s="38"/>
      <c r="IBT159" s="38"/>
      <c r="IBU159" s="38"/>
      <c r="IBV159" s="38"/>
      <c r="IBW159" s="38"/>
      <c r="IBX159" s="38"/>
      <c r="IBY159" s="38"/>
      <c r="IBZ159" s="38"/>
      <c r="ICA159" s="38"/>
      <c r="ICB159" s="38"/>
      <c r="ICC159" s="38"/>
      <c r="ICD159" s="38"/>
      <c r="ICE159" s="38"/>
      <c r="ICF159" s="38"/>
      <c r="ICG159" s="38"/>
      <c r="ICH159" s="38"/>
      <c r="ICI159" s="38"/>
      <c r="ICJ159" s="38"/>
      <c r="ICK159" s="38"/>
      <c r="ICL159" s="38"/>
      <c r="ICM159" s="38"/>
      <c r="ICN159" s="38"/>
      <c r="ICO159" s="38"/>
      <c r="ICP159" s="38"/>
      <c r="ICQ159" s="38"/>
      <c r="ICR159" s="38"/>
      <c r="ICS159" s="38"/>
      <c r="ICT159" s="38"/>
      <c r="ICU159" s="38"/>
      <c r="ICV159" s="38"/>
      <c r="ICW159" s="38"/>
      <c r="ICX159" s="38"/>
      <c r="ICY159" s="38"/>
      <c r="ICZ159" s="38"/>
      <c r="IDA159" s="38"/>
      <c r="IDB159" s="38"/>
      <c r="IDC159" s="38"/>
      <c r="IDD159" s="38"/>
      <c r="IDE159" s="38"/>
      <c r="IDF159" s="38"/>
      <c r="IDG159" s="38"/>
      <c r="IDH159" s="38"/>
      <c r="IDI159" s="38"/>
      <c r="IDJ159" s="38"/>
      <c r="IDK159" s="38"/>
      <c r="IDL159" s="38"/>
      <c r="IDM159" s="38"/>
      <c r="IDN159" s="38"/>
      <c r="IDO159" s="38"/>
      <c r="IDP159" s="38"/>
      <c r="IDQ159" s="38"/>
      <c r="IDR159" s="38"/>
      <c r="IDS159" s="38"/>
      <c r="IDT159" s="38"/>
      <c r="IDU159" s="38"/>
      <c r="IDV159" s="38"/>
      <c r="IDW159" s="38"/>
      <c r="IDX159" s="38"/>
      <c r="IDY159" s="38"/>
      <c r="IDZ159" s="38"/>
      <c r="IEA159" s="38"/>
      <c r="IEB159" s="38"/>
      <c r="IEC159" s="38"/>
      <c r="IED159" s="38"/>
      <c r="IEE159" s="38"/>
      <c r="IEF159" s="38"/>
      <c r="IEG159" s="38"/>
      <c r="IEH159" s="38"/>
      <c r="IEI159" s="38"/>
      <c r="IEJ159" s="38"/>
      <c r="IEK159" s="38"/>
      <c r="IEL159" s="38"/>
      <c r="IEM159" s="38"/>
      <c r="IEN159" s="38"/>
      <c r="IEO159" s="38"/>
      <c r="IEP159" s="38"/>
      <c r="IEQ159" s="38"/>
      <c r="IER159" s="38"/>
      <c r="IES159" s="38"/>
      <c r="IET159" s="38"/>
      <c r="IEU159" s="38"/>
      <c r="IEV159" s="38"/>
      <c r="IEW159" s="38"/>
      <c r="IEX159" s="38"/>
      <c r="IEY159" s="38"/>
      <c r="IEZ159" s="38"/>
      <c r="IFA159" s="38"/>
      <c r="IFB159" s="38"/>
      <c r="IFC159" s="38"/>
      <c r="IFD159" s="38"/>
      <c r="IFE159" s="38"/>
      <c r="IFF159" s="38"/>
      <c r="IFG159" s="38"/>
      <c r="IFH159" s="38"/>
      <c r="IFI159" s="38"/>
      <c r="IFJ159" s="38"/>
      <c r="IFK159" s="38"/>
      <c r="IFL159" s="38"/>
      <c r="IFM159" s="38"/>
      <c r="IFN159" s="38"/>
      <c r="IFO159" s="38"/>
      <c r="IFP159" s="38"/>
      <c r="IFQ159" s="38"/>
      <c r="IFR159" s="38"/>
      <c r="IFS159" s="38"/>
      <c r="IFT159" s="38"/>
      <c r="IFU159" s="38"/>
      <c r="IFV159" s="38"/>
      <c r="IFW159" s="38"/>
      <c r="IFX159" s="38"/>
      <c r="IFY159" s="38"/>
      <c r="IFZ159" s="38"/>
      <c r="IGA159" s="38"/>
      <c r="IGB159" s="38"/>
      <c r="IGC159" s="38"/>
      <c r="IGD159" s="38"/>
      <c r="IGE159" s="38"/>
      <c r="IGF159" s="38"/>
      <c r="IGG159" s="38"/>
      <c r="IGH159" s="38"/>
      <c r="IGI159" s="38"/>
      <c r="IGJ159" s="38"/>
      <c r="IGK159" s="38"/>
      <c r="IGL159" s="38"/>
      <c r="IGM159" s="38"/>
      <c r="IGN159" s="38"/>
      <c r="IGO159" s="38"/>
      <c r="IGP159" s="38"/>
      <c r="IGQ159" s="38"/>
      <c r="IGR159" s="38"/>
      <c r="IGS159" s="38"/>
      <c r="IGT159" s="38"/>
      <c r="IGU159" s="38"/>
      <c r="IGV159" s="38"/>
      <c r="IGW159" s="38"/>
      <c r="IGX159" s="38"/>
      <c r="IGY159" s="38"/>
      <c r="IGZ159" s="38"/>
      <c r="IHA159" s="38"/>
      <c r="IHB159" s="38"/>
      <c r="IHC159" s="38"/>
      <c r="IHD159" s="38"/>
      <c r="IHE159" s="38"/>
      <c r="IHF159" s="38"/>
      <c r="IHG159" s="38"/>
      <c r="IHH159" s="38"/>
      <c r="IHI159" s="38"/>
      <c r="IHJ159" s="38"/>
      <c r="IHK159" s="38"/>
      <c r="IHL159" s="38"/>
      <c r="IHM159" s="38"/>
      <c r="IHN159" s="38"/>
      <c r="IHO159" s="38"/>
      <c r="IHP159" s="38"/>
      <c r="IHQ159" s="38"/>
      <c r="IHR159" s="38"/>
      <c r="IHS159" s="38"/>
      <c r="IHT159" s="38"/>
      <c r="IHU159" s="38"/>
      <c r="IHV159" s="38"/>
      <c r="IHW159" s="38"/>
      <c r="IHX159" s="38"/>
      <c r="IHY159" s="38"/>
      <c r="IHZ159" s="38"/>
      <c r="IIA159" s="38"/>
      <c r="IIB159" s="38"/>
      <c r="IIC159" s="38"/>
      <c r="IID159" s="38"/>
      <c r="IIE159" s="38"/>
      <c r="IIF159" s="38"/>
      <c r="IIG159" s="38"/>
      <c r="IIH159" s="38"/>
      <c r="III159" s="38"/>
      <c r="IIJ159" s="38"/>
      <c r="IIK159" s="38"/>
      <c r="IIL159" s="38"/>
      <c r="IIM159" s="38"/>
      <c r="IIN159" s="38"/>
      <c r="IIO159" s="38"/>
      <c r="IIP159" s="38"/>
      <c r="IIQ159" s="38"/>
      <c r="IIR159" s="38"/>
      <c r="IIS159" s="38"/>
      <c r="IIT159" s="38"/>
      <c r="IIU159" s="38"/>
      <c r="IIV159" s="38"/>
      <c r="IIW159" s="38"/>
      <c r="IIX159" s="38"/>
      <c r="IIY159" s="38"/>
      <c r="IIZ159" s="38"/>
      <c r="IJA159" s="38"/>
      <c r="IJB159" s="38"/>
      <c r="IJC159" s="38"/>
      <c r="IJD159" s="38"/>
      <c r="IJE159" s="38"/>
      <c r="IJF159" s="38"/>
      <c r="IJG159" s="38"/>
      <c r="IJH159" s="38"/>
      <c r="IJI159" s="38"/>
      <c r="IJJ159" s="38"/>
      <c r="IJK159" s="38"/>
      <c r="IJL159" s="38"/>
      <c r="IJM159" s="38"/>
      <c r="IJN159" s="38"/>
      <c r="IJO159" s="38"/>
      <c r="IJP159" s="38"/>
      <c r="IJQ159" s="38"/>
      <c r="IJR159" s="38"/>
      <c r="IJS159" s="38"/>
      <c r="IJT159" s="38"/>
      <c r="IJU159" s="38"/>
      <c r="IJV159" s="38"/>
      <c r="IJW159" s="38"/>
      <c r="IJX159" s="38"/>
      <c r="IJY159" s="38"/>
      <c r="IJZ159" s="38"/>
      <c r="IKG159" s="38"/>
      <c r="IKH159" s="38"/>
      <c r="IKI159" s="38"/>
      <c r="IKJ159" s="38"/>
      <c r="IKK159" s="38"/>
      <c r="IKL159" s="38"/>
      <c r="IKM159" s="38"/>
      <c r="IKN159" s="38"/>
      <c r="IKO159" s="38"/>
      <c r="IKP159" s="38"/>
      <c r="IKQ159" s="38"/>
      <c r="IKR159" s="38"/>
      <c r="IKS159" s="38"/>
      <c r="IKT159" s="38"/>
      <c r="IKU159" s="38"/>
      <c r="IKV159" s="38"/>
      <c r="IKW159" s="38"/>
      <c r="IKX159" s="38"/>
      <c r="IKY159" s="38"/>
      <c r="IKZ159" s="38"/>
      <c r="ILA159" s="38"/>
      <c r="ILB159" s="38"/>
      <c r="ILC159" s="38"/>
      <c r="ILD159" s="38"/>
      <c r="ILE159" s="38"/>
      <c r="ILF159" s="38"/>
      <c r="ILG159" s="38"/>
      <c r="ILH159" s="38"/>
      <c r="ILI159" s="38"/>
      <c r="ILJ159" s="38"/>
      <c r="ILK159" s="38"/>
      <c r="ILL159" s="38"/>
      <c r="ILM159" s="38"/>
      <c r="ILN159" s="38"/>
      <c r="ILO159" s="38"/>
      <c r="ILP159" s="38"/>
      <c r="ILQ159" s="38"/>
      <c r="ILR159" s="38"/>
      <c r="ILS159" s="38"/>
      <c r="ILT159" s="38"/>
      <c r="ILU159" s="38"/>
      <c r="ILV159" s="38"/>
      <c r="ILW159" s="38"/>
      <c r="ILX159" s="38"/>
      <c r="ILY159" s="38"/>
      <c r="ILZ159" s="38"/>
      <c r="IMA159" s="38"/>
      <c r="IMB159" s="38"/>
      <c r="IMC159" s="38"/>
      <c r="IMD159" s="38"/>
      <c r="IME159" s="38"/>
      <c r="IMF159" s="38"/>
      <c r="IMG159" s="38"/>
      <c r="IMH159" s="38"/>
      <c r="IMI159" s="38"/>
      <c r="IMJ159" s="38"/>
      <c r="IMK159" s="38"/>
      <c r="IML159" s="38"/>
      <c r="IMM159" s="38"/>
      <c r="IMN159" s="38"/>
      <c r="IMO159" s="38"/>
      <c r="IMP159" s="38"/>
      <c r="IMQ159" s="38"/>
      <c r="IMR159" s="38"/>
      <c r="IMS159" s="38"/>
      <c r="IMT159" s="38"/>
      <c r="IMU159" s="38"/>
      <c r="IMV159" s="38"/>
      <c r="IMW159" s="38"/>
      <c r="IMX159" s="38"/>
      <c r="IMY159" s="38"/>
      <c r="IMZ159" s="38"/>
      <c r="INA159" s="38"/>
      <c r="INB159" s="38"/>
      <c r="INC159" s="38"/>
      <c r="IND159" s="38"/>
      <c r="INE159" s="38"/>
      <c r="INF159" s="38"/>
      <c r="ING159" s="38"/>
      <c r="INH159" s="38"/>
      <c r="INI159" s="38"/>
      <c r="INJ159" s="38"/>
      <c r="INK159" s="38"/>
      <c r="INL159" s="38"/>
      <c r="INM159" s="38"/>
      <c r="INN159" s="38"/>
      <c r="INO159" s="38"/>
      <c r="INP159" s="38"/>
      <c r="INQ159" s="38"/>
      <c r="INR159" s="38"/>
      <c r="INS159" s="38"/>
      <c r="INT159" s="38"/>
      <c r="INU159" s="38"/>
      <c r="INV159" s="38"/>
      <c r="INW159" s="38"/>
      <c r="INX159" s="38"/>
      <c r="INY159" s="38"/>
      <c r="INZ159" s="38"/>
      <c r="IOA159" s="38"/>
      <c r="IOB159" s="38"/>
      <c r="IOC159" s="38"/>
      <c r="IOD159" s="38"/>
      <c r="IOE159" s="38"/>
      <c r="IOF159" s="38"/>
      <c r="IOG159" s="38"/>
      <c r="IOH159" s="38"/>
      <c r="IOI159" s="38"/>
      <c r="IOJ159" s="38"/>
      <c r="IOK159" s="38"/>
      <c r="IOL159" s="38"/>
      <c r="IOM159" s="38"/>
      <c r="ION159" s="38"/>
      <c r="IOO159" s="38"/>
      <c r="IOP159" s="38"/>
      <c r="IOQ159" s="38"/>
      <c r="IOR159" s="38"/>
      <c r="IOS159" s="38"/>
      <c r="IOT159" s="38"/>
      <c r="IOU159" s="38"/>
      <c r="IOV159" s="38"/>
      <c r="IOW159" s="38"/>
      <c r="IOX159" s="38"/>
      <c r="IOY159" s="38"/>
      <c r="IOZ159" s="38"/>
      <c r="IPA159" s="38"/>
      <c r="IPB159" s="38"/>
      <c r="IPC159" s="38"/>
      <c r="IPD159" s="38"/>
      <c r="IPE159" s="38"/>
      <c r="IPF159" s="38"/>
      <c r="IPG159" s="38"/>
      <c r="IPH159" s="38"/>
      <c r="IPI159" s="38"/>
      <c r="IPJ159" s="38"/>
      <c r="IPK159" s="38"/>
      <c r="IPL159" s="38"/>
      <c r="IPM159" s="38"/>
      <c r="IPN159" s="38"/>
      <c r="IPO159" s="38"/>
      <c r="IPP159" s="38"/>
      <c r="IPQ159" s="38"/>
      <c r="IPR159" s="38"/>
      <c r="IPS159" s="38"/>
      <c r="IPT159" s="38"/>
      <c r="IPU159" s="38"/>
      <c r="IPV159" s="38"/>
      <c r="IPW159" s="38"/>
      <c r="IPX159" s="38"/>
      <c r="IPY159" s="38"/>
      <c r="IPZ159" s="38"/>
      <c r="IQA159" s="38"/>
      <c r="IQB159" s="38"/>
      <c r="IQC159" s="38"/>
      <c r="IQD159" s="38"/>
      <c r="IQE159" s="38"/>
      <c r="IQF159" s="38"/>
      <c r="IQG159" s="38"/>
      <c r="IQH159" s="38"/>
      <c r="IQI159" s="38"/>
      <c r="IQJ159" s="38"/>
      <c r="IQK159" s="38"/>
      <c r="IQL159" s="38"/>
      <c r="IQM159" s="38"/>
      <c r="IQN159" s="38"/>
      <c r="IQO159" s="38"/>
      <c r="IQP159" s="38"/>
      <c r="IQQ159" s="38"/>
      <c r="IQR159" s="38"/>
      <c r="IQS159" s="38"/>
      <c r="IQT159" s="38"/>
      <c r="IQU159" s="38"/>
      <c r="IQV159" s="38"/>
      <c r="IQW159" s="38"/>
      <c r="IQX159" s="38"/>
      <c r="IQY159" s="38"/>
      <c r="IQZ159" s="38"/>
      <c r="IRA159" s="38"/>
      <c r="IRB159" s="38"/>
      <c r="IRC159" s="38"/>
      <c r="IRD159" s="38"/>
      <c r="IRE159" s="38"/>
      <c r="IRF159" s="38"/>
      <c r="IRG159" s="38"/>
      <c r="IRH159" s="38"/>
      <c r="IRI159" s="38"/>
      <c r="IRJ159" s="38"/>
      <c r="IRK159" s="38"/>
      <c r="IRL159" s="38"/>
      <c r="IRM159" s="38"/>
      <c r="IRN159" s="38"/>
      <c r="IRO159" s="38"/>
      <c r="IRP159" s="38"/>
      <c r="IRQ159" s="38"/>
      <c r="IRR159" s="38"/>
      <c r="IRS159" s="38"/>
      <c r="IRT159" s="38"/>
      <c r="IRU159" s="38"/>
      <c r="IRV159" s="38"/>
      <c r="IRW159" s="38"/>
      <c r="IRX159" s="38"/>
      <c r="IRY159" s="38"/>
      <c r="IRZ159" s="38"/>
      <c r="ISA159" s="38"/>
      <c r="ISB159" s="38"/>
      <c r="ISC159" s="38"/>
      <c r="ISD159" s="38"/>
      <c r="ISE159" s="38"/>
      <c r="ISF159" s="38"/>
      <c r="ISG159" s="38"/>
      <c r="ISH159" s="38"/>
      <c r="ISI159" s="38"/>
      <c r="ISJ159" s="38"/>
      <c r="ISK159" s="38"/>
      <c r="ISL159" s="38"/>
      <c r="ISM159" s="38"/>
      <c r="ISN159" s="38"/>
      <c r="ISO159" s="38"/>
      <c r="ISP159" s="38"/>
      <c r="ISQ159" s="38"/>
      <c r="ISR159" s="38"/>
      <c r="ISS159" s="38"/>
      <c r="IST159" s="38"/>
      <c r="ISU159" s="38"/>
      <c r="ISV159" s="38"/>
      <c r="ISW159" s="38"/>
      <c r="ISX159" s="38"/>
      <c r="ISY159" s="38"/>
      <c r="ISZ159" s="38"/>
      <c r="ITA159" s="38"/>
      <c r="ITB159" s="38"/>
      <c r="ITC159" s="38"/>
      <c r="ITD159" s="38"/>
      <c r="ITE159" s="38"/>
      <c r="ITF159" s="38"/>
      <c r="ITG159" s="38"/>
      <c r="ITH159" s="38"/>
      <c r="ITI159" s="38"/>
      <c r="ITJ159" s="38"/>
      <c r="ITK159" s="38"/>
      <c r="ITL159" s="38"/>
      <c r="ITM159" s="38"/>
      <c r="ITN159" s="38"/>
      <c r="ITO159" s="38"/>
      <c r="ITP159" s="38"/>
      <c r="ITQ159" s="38"/>
      <c r="ITR159" s="38"/>
      <c r="ITS159" s="38"/>
      <c r="ITT159" s="38"/>
      <c r="ITU159" s="38"/>
      <c r="ITV159" s="38"/>
      <c r="IUC159" s="38"/>
      <c r="IUD159" s="38"/>
      <c r="IUE159" s="38"/>
      <c r="IUF159" s="38"/>
      <c r="IUG159" s="38"/>
      <c r="IUH159" s="38"/>
      <c r="IUI159" s="38"/>
      <c r="IUJ159" s="38"/>
      <c r="IUK159" s="38"/>
      <c r="IUL159" s="38"/>
      <c r="IUM159" s="38"/>
      <c r="IUN159" s="38"/>
      <c r="IUO159" s="38"/>
      <c r="IUP159" s="38"/>
      <c r="IUQ159" s="38"/>
      <c r="IUR159" s="38"/>
      <c r="IUS159" s="38"/>
      <c r="IUT159" s="38"/>
      <c r="IUU159" s="38"/>
      <c r="IUV159" s="38"/>
      <c r="IUW159" s="38"/>
      <c r="IUX159" s="38"/>
      <c r="IUY159" s="38"/>
      <c r="IUZ159" s="38"/>
      <c r="IVA159" s="38"/>
      <c r="IVB159" s="38"/>
      <c r="IVC159" s="38"/>
      <c r="IVD159" s="38"/>
      <c r="IVE159" s="38"/>
      <c r="IVF159" s="38"/>
      <c r="IVG159" s="38"/>
      <c r="IVH159" s="38"/>
      <c r="IVI159" s="38"/>
      <c r="IVJ159" s="38"/>
      <c r="IVK159" s="38"/>
      <c r="IVL159" s="38"/>
      <c r="IVM159" s="38"/>
      <c r="IVN159" s="38"/>
      <c r="IVO159" s="38"/>
      <c r="IVP159" s="38"/>
      <c r="IVQ159" s="38"/>
      <c r="IVR159" s="38"/>
      <c r="IVS159" s="38"/>
      <c r="IVT159" s="38"/>
      <c r="IVU159" s="38"/>
      <c r="IVV159" s="38"/>
      <c r="IVW159" s="38"/>
      <c r="IVX159" s="38"/>
      <c r="IVY159" s="38"/>
      <c r="IVZ159" s="38"/>
      <c r="IWA159" s="38"/>
      <c r="IWB159" s="38"/>
      <c r="IWC159" s="38"/>
      <c r="IWD159" s="38"/>
      <c r="IWE159" s="38"/>
      <c r="IWF159" s="38"/>
      <c r="IWG159" s="38"/>
      <c r="IWH159" s="38"/>
      <c r="IWI159" s="38"/>
      <c r="IWJ159" s="38"/>
      <c r="IWK159" s="38"/>
      <c r="IWL159" s="38"/>
      <c r="IWM159" s="38"/>
      <c r="IWN159" s="38"/>
      <c r="IWO159" s="38"/>
      <c r="IWP159" s="38"/>
      <c r="IWQ159" s="38"/>
      <c r="IWR159" s="38"/>
      <c r="IWS159" s="38"/>
      <c r="IWT159" s="38"/>
      <c r="IWU159" s="38"/>
      <c r="IWV159" s="38"/>
      <c r="IWW159" s="38"/>
      <c r="IWX159" s="38"/>
      <c r="IWY159" s="38"/>
      <c r="IWZ159" s="38"/>
      <c r="IXA159" s="38"/>
      <c r="IXB159" s="38"/>
      <c r="IXC159" s="38"/>
      <c r="IXD159" s="38"/>
      <c r="IXE159" s="38"/>
      <c r="IXF159" s="38"/>
      <c r="IXG159" s="38"/>
      <c r="IXH159" s="38"/>
      <c r="IXI159" s="38"/>
      <c r="IXJ159" s="38"/>
      <c r="IXK159" s="38"/>
      <c r="IXL159" s="38"/>
      <c r="IXM159" s="38"/>
      <c r="IXN159" s="38"/>
      <c r="IXO159" s="38"/>
      <c r="IXP159" s="38"/>
      <c r="IXQ159" s="38"/>
      <c r="IXR159" s="38"/>
      <c r="IXS159" s="38"/>
      <c r="IXT159" s="38"/>
      <c r="IXU159" s="38"/>
      <c r="IXV159" s="38"/>
      <c r="IXW159" s="38"/>
      <c r="IXX159" s="38"/>
      <c r="IXY159" s="38"/>
      <c r="IXZ159" s="38"/>
      <c r="IYA159" s="38"/>
      <c r="IYB159" s="38"/>
      <c r="IYC159" s="38"/>
      <c r="IYD159" s="38"/>
      <c r="IYE159" s="38"/>
      <c r="IYF159" s="38"/>
      <c r="IYG159" s="38"/>
      <c r="IYH159" s="38"/>
      <c r="IYI159" s="38"/>
      <c r="IYJ159" s="38"/>
      <c r="IYK159" s="38"/>
      <c r="IYL159" s="38"/>
      <c r="IYM159" s="38"/>
      <c r="IYN159" s="38"/>
      <c r="IYO159" s="38"/>
      <c r="IYP159" s="38"/>
      <c r="IYQ159" s="38"/>
      <c r="IYR159" s="38"/>
      <c r="IYS159" s="38"/>
      <c r="IYT159" s="38"/>
      <c r="IYU159" s="38"/>
      <c r="IYV159" s="38"/>
      <c r="IYW159" s="38"/>
      <c r="IYX159" s="38"/>
      <c r="IYY159" s="38"/>
      <c r="IYZ159" s="38"/>
      <c r="IZA159" s="38"/>
      <c r="IZB159" s="38"/>
      <c r="IZC159" s="38"/>
      <c r="IZD159" s="38"/>
      <c r="IZE159" s="38"/>
      <c r="IZF159" s="38"/>
      <c r="IZG159" s="38"/>
      <c r="IZH159" s="38"/>
      <c r="IZI159" s="38"/>
      <c r="IZJ159" s="38"/>
      <c r="IZK159" s="38"/>
      <c r="IZL159" s="38"/>
      <c r="IZM159" s="38"/>
      <c r="IZN159" s="38"/>
      <c r="IZO159" s="38"/>
      <c r="IZP159" s="38"/>
      <c r="IZQ159" s="38"/>
      <c r="IZR159" s="38"/>
      <c r="IZS159" s="38"/>
      <c r="IZT159" s="38"/>
      <c r="IZU159" s="38"/>
      <c r="IZV159" s="38"/>
      <c r="IZW159" s="38"/>
      <c r="IZX159" s="38"/>
      <c r="IZY159" s="38"/>
      <c r="IZZ159" s="38"/>
      <c r="JAA159" s="38"/>
      <c r="JAB159" s="38"/>
      <c r="JAC159" s="38"/>
      <c r="JAD159" s="38"/>
      <c r="JAE159" s="38"/>
      <c r="JAF159" s="38"/>
      <c r="JAG159" s="38"/>
      <c r="JAH159" s="38"/>
      <c r="JAI159" s="38"/>
      <c r="JAJ159" s="38"/>
      <c r="JAK159" s="38"/>
      <c r="JAL159" s="38"/>
      <c r="JAM159" s="38"/>
      <c r="JAN159" s="38"/>
      <c r="JAO159" s="38"/>
      <c r="JAP159" s="38"/>
      <c r="JAQ159" s="38"/>
      <c r="JAR159" s="38"/>
      <c r="JAS159" s="38"/>
      <c r="JAT159" s="38"/>
      <c r="JAU159" s="38"/>
      <c r="JAV159" s="38"/>
      <c r="JAW159" s="38"/>
      <c r="JAX159" s="38"/>
      <c r="JAY159" s="38"/>
      <c r="JAZ159" s="38"/>
      <c r="JBA159" s="38"/>
      <c r="JBB159" s="38"/>
      <c r="JBC159" s="38"/>
      <c r="JBD159" s="38"/>
      <c r="JBE159" s="38"/>
      <c r="JBF159" s="38"/>
      <c r="JBG159" s="38"/>
      <c r="JBH159" s="38"/>
      <c r="JBI159" s="38"/>
      <c r="JBJ159" s="38"/>
      <c r="JBK159" s="38"/>
      <c r="JBL159" s="38"/>
      <c r="JBM159" s="38"/>
      <c r="JBN159" s="38"/>
      <c r="JBO159" s="38"/>
      <c r="JBP159" s="38"/>
      <c r="JBQ159" s="38"/>
      <c r="JBR159" s="38"/>
      <c r="JBS159" s="38"/>
      <c r="JBT159" s="38"/>
      <c r="JBU159" s="38"/>
      <c r="JBV159" s="38"/>
      <c r="JBW159" s="38"/>
      <c r="JBX159" s="38"/>
      <c r="JBY159" s="38"/>
      <c r="JBZ159" s="38"/>
      <c r="JCA159" s="38"/>
      <c r="JCB159" s="38"/>
      <c r="JCC159" s="38"/>
      <c r="JCD159" s="38"/>
      <c r="JCE159" s="38"/>
      <c r="JCF159" s="38"/>
      <c r="JCG159" s="38"/>
      <c r="JCH159" s="38"/>
      <c r="JCI159" s="38"/>
      <c r="JCJ159" s="38"/>
      <c r="JCK159" s="38"/>
      <c r="JCL159" s="38"/>
      <c r="JCM159" s="38"/>
      <c r="JCN159" s="38"/>
      <c r="JCO159" s="38"/>
      <c r="JCP159" s="38"/>
      <c r="JCQ159" s="38"/>
      <c r="JCR159" s="38"/>
      <c r="JCS159" s="38"/>
      <c r="JCT159" s="38"/>
      <c r="JCU159" s="38"/>
      <c r="JCV159" s="38"/>
      <c r="JCW159" s="38"/>
      <c r="JCX159" s="38"/>
      <c r="JCY159" s="38"/>
      <c r="JCZ159" s="38"/>
      <c r="JDA159" s="38"/>
      <c r="JDB159" s="38"/>
      <c r="JDC159" s="38"/>
      <c r="JDD159" s="38"/>
      <c r="JDE159" s="38"/>
      <c r="JDF159" s="38"/>
      <c r="JDG159" s="38"/>
      <c r="JDH159" s="38"/>
      <c r="JDI159" s="38"/>
      <c r="JDJ159" s="38"/>
      <c r="JDK159" s="38"/>
      <c r="JDL159" s="38"/>
      <c r="JDM159" s="38"/>
      <c r="JDN159" s="38"/>
      <c r="JDO159" s="38"/>
      <c r="JDP159" s="38"/>
      <c r="JDQ159" s="38"/>
      <c r="JDR159" s="38"/>
      <c r="JDY159" s="38"/>
      <c r="JDZ159" s="38"/>
      <c r="JEA159" s="38"/>
      <c r="JEB159" s="38"/>
      <c r="JEC159" s="38"/>
      <c r="JED159" s="38"/>
      <c r="JEE159" s="38"/>
      <c r="JEF159" s="38"/>
      <c r="JEG159" s="38"/>
      <c r="JEH159" s="38"/>
      <c r="JEI159" s="38"/>
      <c r="JEJ159" s="38"/>
      <c r="JEK159" s="38"/>
      <c r="JEL159" s="38"/>
      <c r="JEM159" s="38"/>
      <c r="JEN159" s="38"/>
      <c r="JEO159" s="38"/>
      <c r="JEP159" s="38"/>
      <c r="JEQ159" s="38"/>
      <c r="JER159" s="38"/>
      <c r="JES159" s="38"/>
      <c r="JET159" s="38"/>
      <c r="JEU159" s="38"/>
      <c r="JEV159" s="38"/>
      <c r="JEW159" s="38"/>
      <c r="JEX159" s="38"/>
      <c r="JEY159" s="38"/>
      <c r="JEZ159" s="38"/>
      <c r="JFA159" s="38"/>
      <c r="JFB159" s="38"/>
      <c r="JFC159" s="38"/>
      <c r="JFD159" s="38"/>
      <c r="JFE159" s="38"/>
      <c r="JFF159" s="38"/>
      <c r="JFG159" s="38"/>
      <c r="JFH159" s="38"/>
      <c r="JFI159" s="38"/>
      <c r="JFJ159" s="38"/>
      <c r="JFK159" s="38"/>
      <c r="JFL159" s="38"/>
      <c r="JFM159" s="38"/>
      <c r="JFN159" s="38"/>
      <c r="JFO159" s="38"/>
      <c r="JFP159" s="38"/>
      <c r="JFQ159" s="38"/>
      <c r="JFR159" s="38"/>
      <c r="JFS159" s="38"/>
      <c r="JFT159" s="38"/>
      <c r="JFU159" s="38"/>
      <c r="JFV159" s="38"/>
      <c r="JFW159" s="38"/>
      <c r="JFX159" s="38"/>
      <c r="JFY159" s="38"/>
      <c r="JFZ159" s="38"/>
      <c r="JGA159" s="38"/>
      <c r="JGB159" s="38"/>
      <c r="JGC159" s="38"/>
      <c r="JGD159" s="38"/>
      <c r="JGE159" s="38"/>
      <c r="JGF159" s="38"/>
      <c r="JGG159" s="38"/>
      <c r="JGH159" s="38"/>
      <c r="JGI159" s="38"/>
      <c r="JGJ159" s="38"/>
      <c r="JGK159" s="38"/>
      <c r="JGL159" s="38"/>
      <c r="JGM159" s="38"/>
      <c r="JGN159" s="38"/>
      <c r="JGO159" s="38"/>
      <c r="JGP159" s="38"/>
      <c r="JGQ159" s="38"/>
      <c r="JGR159" s="38"/>
      <c r="JGS159" s="38"/>
      <c r="JGT159" s="38"/>
      <c r="JGU159" s="38"/>
      <c r="JGV159" s="38"/>
      <c r="JGW159" s="38"/>
      <c r="JGX159" s="38"/>
      <c r="JGY159" s="38"/>
      <c r="JGZ159" s="38"/>
      <c r="JHA159" s="38"/>
      <c r="JHB159" s="38"/>
      <c r="JHC159" s="38"/>
      <c r="JHD159" s="38"/>
      <c r="JHE159" s="38"/>
      <c r="JHF159" s="38"/>
      <c r="JHG159" s="38"/>
      <c r="JHH159" s="38"/>
      <c r="JHI159" s="38"/>
      <c r="JHJ159" s="38"/>
      <c r="JHK159" s="38"/>
      <c r="JHL159" s="38"/>
      <c r="JHM159" s="38"/>
      <c r="JHN159" s="38"/>
      <c r="JHO159" s="38"/>
      <c r="JHP159" s="38"/>
      <c r="JHQ159" s="38"/>
      <c r="JHR159" s="38"/>
      <c r="JHS159" s="38"/>
      <c r="JHT159" s="38"/>
      <c r="JHU159" s="38"/>
      <c r="JHV159" s="38"/>
      <c r="JHW159" s="38"/>
      <c r="JHX159" s="38"/>
      <c r="JHY159" s="38"/>
      <c r="JHZ159" s="38"/>
      <c r="JIA159" s="38"/>
      <c r="JIB159" s="38"/>
      <c r="JIC159" s="38"/>
      <c r="JID159" s="38"/>
      <c r="JIE159" s="38"/>
      <c r="JIF159" s="38"/>
      <c r="JIG159" s="38"/>
      <c r="JIH159" s="38"/>
      <c r="JII159" s="38"/>
      <c r="JIJ159" s="38"/>
      <c r="JIK159" s="38"/>
      <c r="JIL159" s="38"/>
      <c r="JIM159" s="38"/>
      <c r="JIN159" s="38"/>
      <c r="JIO159" s="38"/>
      <c r="JIP159" s="38"/>
      <c r="JIQ159" s="38"/>
      <c r="JIR159" s="38"/>
      <c r="JIS159" s="38"/>
      <c r="JIT159" s="38"/>
      <c r="JIU159" s="38"/>
      <c r="JIV159" s="38"/>
      <c r="JIW159" s="38"/>
      <c r="JIX159" s="38"/>
      <c r="JIY159" s="38"/>
      <c r="JIZ159" s="38"/>
      <c r="JJA159" s="38"/>
      <c r="JJB159" s="38"/>
      <c r="JJC159" s="38"/>
      <c r="JJD159" s="38"/>
      <c r="JJE159" s="38"/>
      <c r="JJF159" s="38"/>
      <c r="JJG159" s="38"/>
      <c r="JJH159" s="38"/>
      <c r="JJI159" s="38"/>
      <c r="JJJ159" s="38"/>
      <c r="JJK159" s="38"/>
      <c r="JJL159" s="38"/>
      <c r="JJM159" s="38"/>
      <c r="JJN159" s="38"/>
      <c r="JJO159" s="38"/>
      <c r="JJP159" s="38"/>
      <c r="JJQ159" s="38"/>
      <c r="JJR159" s="38"/>
      <c r="JJS159" s="38"/>
      <c r="JJT159" s="38"/>
      <c r="JJU159" s="38"/>
      <c r="JJV159" s="38"/>
      <c r="JJW159" s="38"/>
      <c r="JJX159" s="38"/>
      <c r="JJY159" s="38"/>
      <c r="JJZ159" s="38"/>
      <c r="JKA159" s="38"/>
      <c r="JKB159" s="38"/>
      <c r="JKC159" s="38"/>
      <c r="JKD159" s="38"/>
      <c r="JKE159" s="38"/>
      <c r="JKF159" s="38"/>
      <c r="JKG159" s="38"/>
      <c r="JKH159" s="38"/>
      <c r="JKI159" s="38"/>
      <c r="JKJ159" s="38"/>
      <c r="JKK159" s="38"/>
      <c r="JKL159" s="38"/>
      <c r="JKM159" s="38"/>
      <c r="JKN159" s="38"/>
      <c r="JKO159" s="38"/>
      <c r="JKP159" s="38"/>
      <c r="JKQ159" s="38"/>
      <c r="JKR159" s="38"/>
      <c r="JKS159" s="38"/>
      <c r="JKT159" s="38"/>
      <c r="JKU159" s="38"/>
      <c r="JKV159" s="38"/>
      <c r="JKW159" s="38"/>
      <c r="JKX159" s="38"/>
      <c r="JKY159" s="38"/>
      <c r="JKZ159" s="38"/>
      <c r="JLA159" s="38"/>
      <c r="JLB159" s="38"/>
      <c r="JLC159" s="38"/>
      <c r="JLD159" s="38"/>
      <c r="JLE159" s="38"/>
      <c r="JLF159" s="38"/>
      <c r="JLG159" s="38"/>
      <c r="JLH159" s="38"/>
      <c r="JLI159" s="38"/>
      <c r="JLJ159" s="38"/>
      <c r="JLK159" s="38"/>
      <c r="JLL159" s="38"/>
      <c r="JLM159" s="38"/>
      <c r="JLN159" s="38"/>
      <c r="JLO159" s="38"/>
      <c r="JLP159" s="38"/>
      <c r="JLQ159" s="38"/>
      <c r="JLR159" s="38"/>
      <c r="JLS159" s="38"/>
      <c r="JLT159" s="38"/>
      <c r="JLU159" s="38"/>
      <c r="JLV159" s="38"/>
      <c r="JLW159" s="38"/>
      <c r="JLX159" s="38"/>
      <c r="JLY159" s="38"/>
      <c r="JLZ159" s="38"/>
      <c r="JMA159" s="38"/>
      <c r="JMB159" s="38"/>
      <c r="JMC159" s="38"/>
      <c r="JMD159" s="38"/>
      <c r="JME159" s="38"/>
      <c r="JMF159" s="38"/>
      <c r="JMG159" s="38"/>
      <c r="JMH159" s="38"/>
      <c r="JMI159" s="38"/>
      <c r="JMJ159" s="38"/>
      <c r="JMK159" s="38"/>
      <c r="JML159" s="38"/>
      <c r="JMM159" s="38"/>
      <c r="JMN159" s="38"/>
      <c r="JMO159" s="38"/>
      <c r="JMP159" s="38"/>
      <c r="JMQ159" s="38"/>
      <c r="JMR159" s="38"/>
      <c r="JMS159" s="38"/>
      <c r="JMT159" s="38"/>
      <c r="JMU159" s="38"/>
      <c r="JMV159" s="38"/>
      <c r="JMW159" s="38"/>
      <c r="JMX159" s="38"/>
      <c r="JMY159" s="38"/>
      <c r="JMZ159" s="38"/>
      <c r="JNA159" s="38"/>
      <c r="JNB159" s="38"/>
      <c r="JNC159" s="38"/>
      <c r="JND159" s="38"/>
      <c r="JNE159" s="38"/>
      <c r="JNF159" s="38"/>
      <c r="JNG159" s="38"/>
      <c r="JNH159" s="38"/>
      <c r="JNI159" s="38"/>
      <c r="JNJ159" s="38"/>
      <c r="JNK159" s="38"/>
      <c r="JNL159" s="38"/>
      <c r="JNM159" s="38"/>
      <c r="JNN159" s="38"/>
      <c r="JNU159" s="38"/>
      <c r="JNV159" s="38"/>
      <c r="JNW159" s="38"/>
      <c r="JNX159" s="38"/>
      <c r="JNY159" s="38"/>
      <c r="JNZ159" s="38"/>
      <c r="JOA159" s="38"/>
      <c r="JOB159" s="38"/>
      <c r="JOC159" s="38"/>
      <c r="JOD159" s="38"/>
      <c r="JOE159" s="38"/>
      <c r="JOF159" s="38"/>
      <c r="JOG159" s="38"/>
      <c r="JOH159" s="38"/>
      <c r="JOI159" s="38"/>
      <c r="JOJ159" s="38"/>
      <c r="JOK159" s="38"/>
      <c r="JOL159" s="38"/>
      <c r="JOM159" s="38"/>
      <c r="JON159" s="38"/>
      <c r="JOO159" s="38"/>
      <c r="JOP159" s="38"/>
      <c r="JOQ159" s="38"/>
      <c r="JOR159" s="38"/>
      <c r="JOS159" s="38"/>
      <c r="JOT159" s="38"/>
      <c r="JOU159" s="38"/>
      <c r="JOV159" s="38"/>
      <c r="JOW159" s="38"/>
      <c r="JOX159" s="38"/>
      <c r="JOY159" s="38"/>
      <c r="JOZ159" s="38"/>
      <c r="JPA159" s="38"/>
      <c r="JPB159" s="38"/>
      <c r="JPC159" s="38"/>
      <c r="JPD159" s="38"/>
      <c r="JPE159" s="38"/>
      <c r="JPF159" s="38"/>
      <c r="JPG159" s="38"/>
      <c r="JPH159" s="38"/>
      <c r="JPI159" s="38"/>
      <c r="JPJ159" s="38"/>
      <c r="JPK159" s="38"/>
      <c r="JPL159" s="38"/>
      <c r="JPM159" s="38"/>
      <c r="JPN159" s="38"/>
      <c r="JPO159" s="38"/>
      <c r="JPP159" s="38"/>
      <c r="JPQ159" s="38"/>
      <c r="JPR159" s="38"/>
      <c r="JPS159" s="38"/>
      <c r="JPT159" s="38"/>
      <c r="JPU159" s="38"/>
      <c r="JPV159" s="38"/>
      <c r="JPW159" s="38"/>
      <c r="JPX159" s="38"/>
      <c r="JPY159" s="38"/>
      <c r="JPZ159" s="38"/>
      <c r="JQA159" s="38"/>
      <c r="JQB159" s="38"/>
      <c r="JQC159" s="38"/>
      <c r="JQD159" s="38"/>
      <c r="JQE159" s="38"/>
      <c r="JQF159" s="38"/>
      <c r="JQG159" s="38"/>
      <c r="JQH159" s="38"/>
      <c r="JQI159" s="38"/>
      <c r="JQJ159" s="38"/>
      <c r="JQK159" s="38"/>
      <c r="JQL159" s="38"/>
      <c r="JQM159" s="38"/>
      <c r="JQN159" s="38"/>
      <c r="JQO159" s="38"/>
      <c r="JQP159" s="38"/>
      <c r="JQQ159" s="38"/>
      <c r="JQR159" s="38"/>
      <c r="JQS159" s="38"/>
      <c r="JQT159" s="38"/>
      <c r="JQU159" s="38"/>
      <c r="JQV159" s="38"/>
      <c r="JQW159" s="38"/>
      <c r="JQX159" s="38"/>
      <c r="JQY159" s="38"/>
      <c r="JQZ159" s="38"/>
      <c r="JRA159" s="38"/>
      <c r="JRB159" s="38"/>
      <c r="JRC159" s="38"/>
      <c r="JRD159" s="38"/>
      <c r="JRE159" s="38"/>
      <c r="JRF159" s="38"/>
      <c r="JRG159" s="38"/>
      <c r="JRH159" s="38"/>
      <c r="JRI159" s="38"/>
      <c r="JRJ159" s="38"/>
      <c r="JRK159" s="38"/>
      <c r="JRL159" s="38"/>
      <c r="JRM159" s="38"/>
      <c r="JRN159" s="38"/>
      <c r="JRO159" s="38"/>
      <c r="JRP159" s="38"/>
      <c r="JRQ159" s="38"/>
      <c r="JRR159" s="38"/>
      <c r="JRS159" s="38"/>
      <c r="JRT159" s="38"/>
      <c r="JRU159" s="38"/>
      <c r="JRV159" s="38"/>
      <c r="JRW159" s="38"/>
      <c r="JRX159" s="38"/>
      <c r="JRY159" s="38"/>
      <c r="JRZ159" s="38"/>
      <c r="JSA159" s="38"/>
      <c r="JSB159" s="38"/>
      <c r="JSC159" s="38"/>
      <c r="JSD159" s="38"/>
      <c r="JSE159" s="38"/>
      <c r="JSF159" s="38"/>
      <c r="JSG159" s="38"/>
      <c r="JSH159" s="38"/>
      <c r="JSI159" s="38"/>
      <c r="JSJ159" s="38"/>
      <c r="JSK159" s="38"/>
      <c r="JSL159" s="38"/>
      <c r="JSM159" s="38"/>
      <c r="JSN159" s="38"/>
      <c r="JSO159" s="38"/>
      <c r="JSP159" s="38"/>
      <c r="JSQ159" s="38"/>
      <c r="JSR159" s="38"/>
      <c r="JSS159" s="38"/>
      <c r="JST159" s="38"/>
      <c r="JSU159" s="38"/>
      <c r="JSV159" s="38"/>
      <c r="JSW159" s="38"/>
      <c r="JSX159" s="38"/>
      <c r="JSY159" s="38"/>
      <c r="JSZ159" s="38"/>
      <c r="JTA159" s="38"/>
      <c r="JTB159" s="38"/>
      <c r="JTC159" s="38"/>
      <c r="JTD159" s="38"/>
      <c r="JTE159" s="38"/>
      <c r="JTF159" s="38"/>
      <c r="JTG159" s="38"/>
      <c r="JTH159" s="38"/>
      <c r="JTI159" s="38"/>
      <c r="JTJ159" s="38"/>
      <c r="JTK159" s="38"/>
      <c r="JTL159" s="38"/>
      <c r="JTM159" s="38"/>
      <c r="JTN159" s="38"/>
      <c r="JTO159" s="38"/>
      <c r="JTP159" s="38"/>
      <c r="JTQ159" s="38"/>
      <c r="JTR159" s="38"/>
      <c r="JTS159" s="38"/>
      <c r="JTT159" s="38"/>
      <c r="JTU159" s="38"/>
      <c r="JTV159" s="38"/>
      <c r="JTW159" s="38"/>
      <c r="JTX159" s="38"/>
      <c r="JTY159" s="38"/>
      <c r="JTZ159" s="38"/>
      <c r="JUA159" s="38"/>
      <c r="JUB159" s="38"/>
      <c r="JUC159" s="38"/>
      <c r="JUD159" s="38"/>
      <c r="JUE159" s="38"/>
      <c r="JUF159" s="38"/>
      <c r="JUG159" s="38"/>
      <c r="JUH159" s="38"/>
      <c r="JUI159" s="38"/>
      <c r="JUJ159" s="38"/>
      <c r="JUK159" s="38"/>
      <c r="JUL159" s="38"/>
      <c r="JUM159" s="38"/>
      <c r="JUN159" s="38"/>
      <c r="JUO159" s="38"/>
      <c r="JUP159" s="38"/>
      <c r="JUQ159" s="38"/>
      <c r="JUR159" s="38"/>
      <c r="JUS159" s="38"/>
      <c r="JUT159" s="38"/>
      <c r="JUU159" s="38"/>
      <c r="JUV159" s="38"/>
      <c r="JUW159" s="38"/>
      <c r="JUX159" s="38"/>
      <c r="JUY159" s="38"/>
      <c r="JUZ159" s="38"/>
      <c r="JVA159" s="38"/>
      <c r="JVB159" s="38"/>
      <c r="JVC159" s="38"/>
      <c r="JVD159" s="38"/>
      <c r="JVE159" s="38"/>
      <c r="JVF159" s="38"/>
      <c r="JVG159" s="38"/>
      <c r="JVH159" s="38"/>
      <c r="JVI159" s="38"/>
      <c r="JVJ159" s="38"/>
      <c r="JVK159" s="38"/>
      <c r="JVL159" s="38"/>
      <c r="JVM159" s="38"/>
      <c r="JVN159" s="38"/>
      <c r="JVO159" s="38"/>
      <c r="JVP159" s="38"/>
      <c r="JVQ159" s="38"/>
      <c r="JVR159" s="38"/>
      <c r="JVS159" s="38"/>
      <c r="JVT159" s="38"/>
      <c r="JVU159" s="38"/>
      <c r="JVV159" s="38"/>
      <c r="JVW159" s="38"/>
      <c r="JVX159" s="38"/>
      <c r="JVY159" s="38"/>
      <c r="JVZ159" s="38"/>
      <c r="JWA159" s="38"/>
      <c r="JWB159" s="38"/>
      <c r="JWC159" s="38"/>
      <c r="JWD159" s="38"/>
      <c r="JWE159" s="38"/>
      <c r="JWF159" s="38"/>
      <c r="JWG159" s="38"/>
      <c r="JWH159" s="38"/>
      <c r="JWI159" s="38"/>
      <c r="JWJ159" s="38"/>
      <c r="JWK159" s="38"/>
      <c r="JWL159" s="38"/>
      <c r="JWM159" s="38"/>
      <c r="JWN159" s="38"/>
      <c r="JWO159" s="38"/>
      <c r="JWP159" s="38"/>
      <c r="JWQ159" s="38"/>
      <c r="JWR159" s="38"/>
      <c r="JWS159" s="38"/>
      <c r="JWT159" s="38"/>
      <c r="JWU159" s="38"/>
      <c r="JWV159" s="38"/>
      <c r="JWW159" s="38"/>
      <c r="JWX159" s="38"/>
      <c r="JWY159" s="38"/>
      <c r="JWZ159" s="38"/>
      <c r="JXA159" s="38"/>
      <c r="JXB159" s="38"/>
      <c r="JXC159" s="38"/>
      <c r="JXD159" s="38"/>
      <c r="JXE159" s="38"/>
      <c r="JXF159" s="38"/>
      <c r="JXG159" s="38"/>
      <c r="JXH159" s="38"/>
      <c r="JXI159" s="38"/>
      <c r="JXJ159" s="38"/>
      <c r="JXQ159" s="38"/>
      <c r="JXR159" s="38"/>
      <c r="JXS159" s="38"/>
      <c r="JXT159" s="38"/>
      <c r="JXU159" s="38"/>
      <c r="JXV159" s="38"/>
      <c r="JXW159" s="38"/>
      <c r="JXX159" s="38"/>
      <c r="JXY159" s="38"/>
      <c r="JXZ159" s="38"/>
      <c r="JYA159" s="38"/>
      <c r="JYB159" s="38"/>
      <c r="JYC159" s="38"/>
      <c r="JYD159" s="38"/>
      <c r="JYE159" s="38"/>
      <c r="JYF159" s="38"/>
      <c r="JYG159" s="38"/>
      <c r="JYH159" s="38"/>
      <c r="JYI159" s="38"/>
      <c r="JYJ159" s="38"/>
      <c r="JYK159" s="38"/>
      <c r="JYL159" s="38"/>
      <c r="JYM159" s="38"/>
      <c r="JYN159" s="38"/>
      <c r="JYO159" s="38"/>
      <c r="JYP159" s="38"/>
      <c r="JYQ159" s="38"/>
      <c r="JYR159" s="38"/>
      <c r="JYS159" s="38"/>
      <c r="JYT159" s="38"/>
      <c r="JYU159" s="38"/>
      <c r="JYV159" s="38"/>
      <c r="JYW159" s="38"/>
      <c r="JYX159" s="38"/>
      <c r="JYY159" s="38"/>
      <c r="JYZ159" s="38"/>
      <c r="JZA159" s="38"/>
      <c r="JZB159" s="38"/>
      <c r="JZC159" s="38"/>
      <c r="JZD159" s="38"/>
      <c r="JZE159" s="38"/>
      <c r="JZF159" s="38"/>
      <c r="JZG159" s="38"/>
      <c r="JZH159" s="38"/>
      <c r="JZI159" s="38"/>
      <c r="JZJ159" s="38"/>
      <c r="JZK159" s="38"/>
      <c r="JZL159" s="38"/>
      <c r="JZM159" s="38"/>
      <c r="JZN159" s="38"/>
      <c r="JZO159" s="38"/>
      <c r="JZP159" s="38"/>
      <c r="JZQ159" s="38"/>
      <c r="JZR159" s="38"/>
      <c r="JZS159" s="38"/>
      <c r="JZT159" s="38"/>
      <c r="JZU159" s="38"/>
      <c r="JZV159" s="38"/>
      <c r="JZW159" s="38"/>
      <c r="JZX159" s="38"/>
      <c r="JZY159" s="38"/>
      <c r="JZZ159" s="38"/>
      <c r="KAA159" s="38"/>
      <c r="KAB159" s="38"/>
      <c r="KAC159" s="38"/>
      <c r="KAD159" s="38"/>
      <c r="KAE159" s="38"/>
      <c r="KAF159" s="38"/>
      <c r="KAG159" s="38"/>
      <c r="KAH159" s="38"/>
      <c r="KAI159" s="38"/>
      <c r="KAJ159" s="38"/>
      <c r="KAK159" s="38"/>
      <c r="KAL159" s="38"/>
      <c r="KAM159" s="38"/>
      <c r="KAN159" s="38"/>
      <c r="KAO159" s="38"/>
      <c r="KAP159" s="38"/>
      <c r="KAQ159" s="38"/>
      <c r="KAR159" s="38"/>
      <c r="KAS159" s="38"/>
      <c r="KAT159" s="38"/>
      <c r="KAU159" s="38"/>
      <c r="KAV159" s="38"/>
      <c r="KAW159" s="38"/>
      <c r="KAX159" s="38"/>
      <c r="KAY159" s="38"/>
      <c r="KAZ159" s="38"/>
      <c r="KBA159" s="38"/>
      <c r="KBB159" s="38"/>
      <c r="KBC159" s="38"/>
      <c r="KBD159" s="38"/>
      <c r="KBE159" s="38"/>
      <c r="KBF159" s="38"/>
      <c r="KBG159" s="38"/>
      <c r="KBH159" s="38"/>
      <c r="KBI159" s="38"/>
      <c r="KBJ159" s="38"/>
      <c r="KBK159" s="38"/>
      <c r="KBL159" s="38"/>
      <c r="KBM159" s="38"/>
      <c r="KBN159" s="38"/>
      <c r="KBO159" s="38"/>
      <c r="KBP159" s="38"/>
      <c r="KBQ159" s="38"/>
      <c r="KBR159" s="38"/>
      <c r="KBS159" s="38"/>
      <c r="KBT159" s="38"/>
      <c r="KBU159" s="38"/>
      <c r="KBV159" s="38"/>
      <c r="KBW159" s="38"/>
      <c r="KBX159" s="38"/>
      <c r="KBY159" s="38"/>
      <c r="KBZ159" s="38"/>
      <c r="KCA159" s="38"/>
      <c r="KCB159" s="38"/>
      <c r="KCC159" s="38"/>
      <c r="KCD159" s="38"/>
      <c r="KCE159" s="38"/>
      <c r="KCF159" s="38"/>
      <c r="KCG159" s="38"/>
      <c r="KCH159" s="38"/>
      <c r="KCI159" s="38"/>
      <c r="KCJ159" s="38"/>
      <c r="KCK159" s="38"/>
      <c r="KCL159" s="38"/>
      <c r="KCM159" s="38"/>
      <c r="KCN159" s="38"/>
      <c r="KCO159" s="38"/>
      <c r="KCP159" s="38"/>
      <c r="KCQ159" s="38"/>
      <c r="KCR159" s="38"/>
      <c r="KCS159" s="38"/>
      <c r="KCT159" s="38"/>
      <c r="KCU159" s="38"/>
      <c r="KCV159" s="38"/>
      <c r="KCW159" s="38"/>
      <c r="KCX159" s="38"/>
      <c r="KCY159" s="38"/>
      <c r="KCZ159" s="38"/>
      <c r="KDA159" s="38"/>
      <c r="KDB159" s="38"/>
      <c r="KDC159" s="38"/>
      <c r="KDD159" s="38"/>
      <c r="KDE159" s="38"/>
      <c r="KDF159" s="38"/>
      <c r="KDG159" s="38"/>
      <c r="KDH159" s="38"/>
      <c r="KDI159" s="38"/>
      <c r="KDJ159" s="38"/>
      <c r="KDK159" s="38"/>
      <c r="KDL159" s="38"/>
      <c r="KDM159" s="38"/>
      <c r="KDN159" s="38"/>
      <c r="KDO159" s="38"/>
      <c r="KDP159" s="38"/>
      <c r="KDQ159" s="38"/>
      <c r="KDR159" s="38"/>
      <c r="KDS159" s="38"/>
      <c r="KDT159" s="38"/>
      <c r="KDU159" s="38"/>
      <c r="KDV159" s="38"/>
      <c r="KDW159" s="38"/>
      <c r="KDX159" s="38"/>
      <c r="KDY159" s="38"/>
      <c r="KDZ159" s="38"/>
      <c r="KEA159" s="38"/>
      <c r="KEB159" s="38"/>
      <c r="KEC159" s="38"/>
      <c r="KED159" s="38"/>
      <c r="KEE159" s="38"/>
      <c r="KEF159" s="38"/>
      <c r="KEG159" s="38"/>
      <c r="KEH159" s="38"/>
      <c r="KEI159" s="38"/>
      <c r="KEJ159" s="38"/>
      <c r="KEK159" s="38"/>
      <c r="KEL159" s="38"/>
      <c r="KEM159" s="38"/>
      <c r="KEN159" s="38"/>
      <c r="KEO159" s="38"/>
      <c r="KEP159" s="38"/>
      <c r="KEQ159" s="38"/>
      <c r="KER159" s="38"/>
      <c r="KES159" s="38"/>
      <c r="KET159" s="38"/>
      <c r="KEU159" s="38"/>
      <c r="KEV159" s="38"/>
      <c r="KEW159" s="38"/>
      <c r="KEX159" s="38"/>
      <c r="KEY159" s="38"/>
      <c r="KEZ159" s="38"/>
      <c r="KFA159" s="38"/>
      <c r="KFB159" s="38"/>
      <c r="KFC159" s="38"/>
      <c r="KFD159" s="38"/>
      <c r="KFE159" s="38"/>
      <c r="KFF159" s="38"/>
      <c r="KFG159" s="38"/>
      <c r="KFH159" s="38"/>
      <c r="KFI159" s="38"/>
      <c r="KFJ159" s="38"/>
      <c r="KFK159" s="38"/>
      <c r="KFL159" s="38"/>
      <c r="KFM159" s="38"/>
      <c r="KFN159" s="38"/>
      <c r="KFO159" s="38"/>
      <c r="KFP159" s="38"/>
      <c r="KFQ159" s="38"/>
      <c r="KFR159" s="38"/>
      <c r="KFS159" s="38"/>
      <c r="KFT159" s="38"/>
      <c r="KFU159" s="38"/>
      <c r="KFV159" s="38"/>
      <c r="KFW159" s="38"/>
      <c r="KFX159" s="38"/>
      <c r="KFY159" s="38"/>
      <c r="KFZ159" s="38"/>
      <c r="KGA159" s="38"/>
      <c r="KGB159" s="38"/>
      <c r="KGC159" s="38"/>
      <c r="KGD159" s="38"/>
      <c r="KGE159" s="38"/>
      <c r="KGF159" s="38"/>
      <c r="KGG159" s="38"/>
      <c r="KGH159" s="38"/>
      <c r="KGI159" s="38"/>
      <c r="KGJ159" s="38"/>
      <c r="KGK159" s="38"/>
      <c r="KGL159" s="38"/>
      <c r="KGM159" s="38"/>
      <c r="KGN159" s="38"/>
      <c r="KGO159" s="38"/>
      <c r="KGP159" s="38"/>
      <c r="KGQ159" s="38"/>
      <c r="KGR159" s="38"/>
      <c r="KGS159" s="38"/>
      <c r="KGT159" s="38"/>
      <c r="KGU159" s="38"/>
      <c r="KGV159" s="38"/>
      <c r="KGW159" s="38"/>
      <c r="KGX159" s="38"/>
      <c r="KGY159" s="38"/>
      <c r="KGZ159" s="38"/>
      <c r="KHA159" s="38"/>
      <c r="KHB159" s="38"/>
      <c r="KHC159" s="38"/>
      <c r="KHD159" s="38"/>
      <c r="KHE159" s="38"/>
      <c r="KHF159" s="38"/>
      <c r="KHM159" s="38"/>
      <c r="KHN159" s="38"/>
      <c r="KHO159" s="38"/>
      <c r="KHP159" s="38"/>
      <c r="KHQ159" s="38"/>
      <c r="KHR159" s="38"/>
      <c r="KHS159" s="38"/>
      <c r="KHT159" s="38"/>
      <c r="KHU159" s="38"/>
      <c r="KHV159" s="38"/>
      <c r="KHW159" s="38"/>
      <c r="KHX159" s="38"/>
      <c r="KHY159" s="38"/>
      <c r="KHZ159" s="38"/>
      <c r="KIA159" s="38"/>
      <c r="KIB159" s="38"/>
      <c r="KIC159" s="38"/>
      <c r="KID159" s="38"/>
      <c r="KIE159" s="38"/>
      <c r="KIF159" s="38"/>
      <c r="KIG159" s="38"/>
      <c r="KIH159" s="38"/>
      <c r="KII159" s="38"/>
      <c r="KIJ159" s="38"/>
      <c r="KIK159" s="38"/>
      <c r="KIL159" s="38"/>
      <c r="KIM159" s="38"/>
      <c r="KIN159" s="38"/>
      <c r="KIO159" s="38"/>
      <c r="KIP159" s="38"/>
      <c r="KIQ159" s="38"/>
      <c r="KIR159" s="38"/>
      <c r="KIS159" s="38"/>
      <c r="KIT159" s="38"/>
      <c r="KIU159" s="38"/>
      <c r="KIV159" s="38"/>
      <c r="KIW159" s="38"/>
      <c r="KIX159" s="38"/>
      <c r="KIY159" s="38"/>
      <c r="KIZ159" s="38"/>
      <c r="KJA159" s="38"/>
      <c r="KJB159" s="38"/>
      <c r="KJC159" s="38"/>
      <c r="KJD159" s="38"/>
      <c r="KJE159" s="38"/>
      <c r="KJF159" s="38"/>
      <c r="KJG159" s="38"/>
      <c r="KJH159" s="38"/>
      <c r="KJI159" s="38"/>
      <c r="KJJ159" s="38"/>
      <c r="KJK159" s="38"/>
      <c r="KJL159" s="38"/>
      <c r="KJM159" s="38"/>
      <c r="KJN159" s="38"/>
      <c r="KJO159" s="38"/>
      <c r="KJP159" s="38"/>
      <c r="KJQ159" s="38"/>
      <c r="KJR159" s="38"/>
      <c r="KJS159" s="38"/>
      <c r="KJT159" s="38"/>
      <c r="KJU159" s="38"/>
      <c r="KJV159" s="38"/>
      <c r="KJW159" s="38"/>
      <c r="KJX159" s="38"/>
      <c r="KJY159" s="38"/>
      <c r="KJZ159" s="38"/>
      <c r="KKA159" s="38"/>
      <c r="KKB159" s="38"/>
      <c r="KKC159" s="38"/>
      <c r="KKD159" s="38"/>
      <c r="KKE159" s="38"/>
      <c r="KKF159" s="38"/>
      <c r="KKG159" s="38"/>
      <c r="KKH159" s="38"/>
      <c r="KKI159" s="38"/>
      <c r="KKJ159" s="38"/>
      <c r="KKK159" s="38"/>
      <c r="KKL159" s="38"/>
      <c r="KKM159" s="38"/>
      <c r="KKN159" s="38"/>
      <c r="KKO159" s="38"/>
      <c r="KKP159" s="38"/>
      <c r="KKQ159" s="38"/>
      <c r="KKR159" s="38"/>
      <c r="KKS159" s="38"/>
      <c r="KKT159" s="38"/>
      <c r="KKU159" s="38"/>
      <c r="KKV159" s="38"/>
      <c r="KKW159" s="38"/>
      <c r="KKX159" s="38"/>
      <c r="KKY159" s="38"/>
      <c r="KKZ159" s="38"/>
      <c r="KLA159" s="38"/>
      <c r="KLB159" s="38"/>
      <c r="KLC159" s="38"/>
      <c r="KLD159" s="38"/>
      <c r="KLE159" s="38"/>
      <c r="KLF159" s="38"/>
      <c r="KLG159" s="38"/>
      <c r="KLH159" s="38"/>
      <c r="KLI159" s="38"/>
      <c r="KLJ159" s="38"/>
      <c r="KLK159" s="38"/>
      <c r="KLL159" s="38"/>
      <c r="KLM159" s="38"/>
      <c r="KLN159" s="38"/>
      <c r="KLO159" s="38"/>
      <c r="KLP159" s="38"/>
      <c r="KLQ159" s="38"/>
      <c r="KLR159" s="38"/>
      <c r="KLS159" s="38"/>
      <c r="KLT159" s="38"/>
      <c r="KLU159" s="38"/>
      <c r="KLV159" s="38"/>
      <c r="KLW159" s="38"/>
      <c r="KLX159" s="38"/>
      <c r="KLY159" s="38"/>
      <c r="KLZ159" s="38"/>
      <c r="KMA159" s="38"/>
      <c r="KMB159" s="38"/>
      <c r="KMC159" s="38"/>
      <c r="KMD159" s="38"/>
      <c r="KME159" s="38"/>
      <c r="KMF159" s="38"/>
      <c r="KMG159" s="38"/>
      <c r="KMH159" s="38"/>
      <c r="KMI159" s="38"/>
      <c r="KMJ159" s="38"/>
      <c r="KMK159" s="38"/>
      <c r="KML159" s="38"/>
      <c r="KMM159" s="38"/>
      <c r="KMN159" s="38"/>
      <c r="KMO159" s="38"/>
      <c r="KMP159" s="38"/>
      <c r="KMQ159" s="38"/>
      <c r="KMR159" s="38"/>
      <c r="KMS159" s="38"/>
      <c r="KMT159" s="38"/>
      <c r="KMU159" s="38"/>
      <c r="KMV159" s="38"/>
      <c r="KMW159" s="38"/>
      <c r="KMX159" s="38"/>
      <c r="KMY159" s="38"/>
      <c r="KMZ159" s="38"/>
      <c r="KNA159" s="38"/>
      <c r="KNB159" s="38"/>
      <c r="KNC159" s="38"/>
      <c r="KND159" s="38"/>
      <c r="KNE159" s="38"/>
      <c r="KNF159" s="38"/>
      <c r="KNG159" s="38"/>
      <c r="KNH159" s="38"/>
      <c r="KNI159" s="38"/>
      <c r="KNJ159" s="38"/>
      <c r="KNK159" s="38"/>
      <c r="KNL159" s="38"/>
      <c r="KNM159" s="38"/>
      <c r="KNN159" s="38"/>
      <c r="KNO159" s="38"/>
      <c r="KNP159" s="38"/>
      <c r="KNQ159" s="38"/>
      <c r="KNR159" s="38"/>
      <c r="KNS159" s="38"/>
      <c r="KNT159" s="38"/>
      <c r="KNU159" s="38"/>
      <c r="KNV159" s="38"/>
      <c r="KNW159" s="38"/>
      <c r="KNX159" s="38"/>
      <c r="KNY159" s="38"/>
      <c r="KNZ159" s="38"/>
      <c r="KOA159" s="38"/>
      <c r="KOB159" s="38"/>
      <c r="KOC159" s="38"/>
      <c r="KOD159" s="38"/>
      <c r="KOE159" s="38"/>
      <c r="KOF159" s="38"/>
      <c r="KOG159" s="38"/>
      <c r="KOH159" s="38"/>
      <c r="KOI159" s="38"/>
      <c r="KOJ159" s="38"/>
      <c r="KOK159" s="38"/>
      <c r="KOL159" s="38"/>
      <c r="KOM159" s="38"/>
      <c r="KON159" s="38"/>
      <c r="KOO159" s="38"/>
      <c r="KOP159" s="38"/>
      <c r="KOQ159" s="38"/>
      <c r="KOR159" s="38"/>
      <c r="KOS159" s="38"/>
      <c r="KOT159" s="38"/>
      <c r="KOU159" s="38"/>
      <c r="KOV159" s="38"/>
      <c r="KOW159" s="38"/>
      <c r="KOX159" s="38"/>
      <c r="KOY159" s="38"/>
      <c r="KOZ159" s="38"/>
      <c r="KPA159" s="38"/>
      <c r="KPB159" s="38"/>
      <c r="KPC159" s="38"/>
      <c r="KPD159" s="38"/>
      <c r="KPE159" s="38"/>
      <c r="KPF159" s="38"/>
      <c r="KPG159" s="38"/>
      <c r="KPH159" s="38"/>
      <c r="KPI159" s="38"/>
      <c r="KPJ159" s="38"/>
      <c r="KPK159" s="38"/>
      <c r="KPL159" s="38"/>
      <c r="KPM159" s="38"/>
      <c r="KPN159" s="38"/>
      <c r="KPO159" s="38"/>
      <c r="KPP159" s="38"/>
      <c r="KPQ159" s="38"/>
      <c r="KPR159" s="38"/>
      <c r="KPS159" s="38"/>
      <c r="KPT159" s="38"/>
      <c r="KPU159" s="38"/>
      <c r="KPV159" s="38"/>
      <c r="KPW159" s="38"/>
      <c r="KPX159" s="38"/>
      <c r="KPY159" s="38"/>
      <c r="KPZ159" s="38"/>
      <c r="KQA159" s="38"/>
      <c r="KQB159" s="38"/>
      <c r="KQC159" s="38"/>
      <c r="KQD159" s="38"/>
      <c r="KQE159" s="38"/>
      <c r="KQF159" s="38"/>
      <c r="KQG159" s="38"/>
      <c r="KQH159" s="38"/>
      <c r="KQI159" s="38"/>
      <c r="KQJ159" s="38"/>
      <c r="KQK159" s="38"/>
      <c r="KQL159" s="38"/>
      <c r="KQM159" s="38"/>
      <c r="KQN159" s="38"/>
      <c r="KQO159" s="38"/>
      <c r="KQP159" s="38"/>
      <c r="KQQ159" s="38"/>
      <c r="KQR159" s="38"/>
      <c r="KQS159" s="38"/>
      <c r="KQT159" s="38"/>
      <c r="KQU159" s="38"/>
      <c r="KQV159" s="38"/>
      <c r="KQW159" s="38"/>
      <c r="KQX159" s="38"/>
      <c r="KQY159" s="38"/>
      <c r="KQZ159" s="38"/>
      <c r="KRA159" s="38"/>
      <c r="KRB159" s="38"/>
      <c r="KRI159" s="38"/>
      <c r="KRJ159" s="38"/>
      <c r="KRK159" s="38"/>
      <c r="KRL159" s="38"/>
      <c r="KRM159" s="38"/>
      <c r="KRN159" s="38"/>
      <c r="KRO159" s="38"/>
      <c r="KRP159" s="38"/>
      <c r="KRQ159" s="38"/>
      <c r="KRR159" s="38"/>
      <c r="KRS159" s="38"/>
      <c r="KRT159" s="38"/>
      <c r="KRU159" s="38"/>
      <c r="KRV159" s="38"/>
      <c r="KRW159" s="38"/>
      <c r="KRX159" s="38"/>
      <c r="KRY159" s="38"/>
      <c r="KRZ159" s="38"/>
      <c r="KSA159" s="38"/>
      <c r="KSB159" s="38"/>
      <c r="KSC159" s="38"/>
      <c r="KSD159" s="38"/>
      <c r="KSE159" s="38"/>
      <c r="KSF159" s="38"/>
      <c r="KSG159" s="38"/>
      <c r="KSH159" s="38"/>
      <c r="KSI159" s="38"/>
      <c r="KSJ159" s="38"/>
      <c r="KSK159" s="38"/>
      <c r="KSL159" s="38"/>
      <c r="KSM159" s="38"/>
      <c r="KSN159" s="38"/>
      <c r="KSO159" s="38"/>
      <c r="KSP159" s="38"/>
      <c r="KSQ159" s="38"/>
      <c r="KSR159" s="38"/>
      <c r="KSS159" s="38"/>
      <c r="KST159" s="38"/>
      <c r="KSU159" s="38"/>
      <c r="KSV159" s="38"/>
      <c r="KSW159" s="38"/>
      <c r="KSX159" s="38"/>
      <c r="KSY159" s="38"/>
      <c r="KSZ159" s="38"/>
      <c r="KTA159" s="38"/>
      <c r="KTB159" s="38"/>
      <c r="KTC159" s="38"/>
      <c r="KTD159" s="38"/>
      <c r="KTE159" s="38"/>
      <c r="KTF159" s="38"/>
      <c r="KTG159" s="38"/>
      <c r="KTH159" s="38"/>
      <c r="KTI159" s="38"/>
      <c r="KTJ159" s="38"/>
      <c r="KTK159" s="38"/>
      <c r="KTL159" s="38"/>
      <c r="KTM159" s="38"/>
      <c r="KTN159" s="38"/>
      <c r="KTO159" s="38"/>
      <c r="KTP159" s="38"/>
      <c r="KTQ159" s="38"/>
      <c r="KTR159" s="38"/>
      <c r="KTS159" s="38"/>
      <c r="KTT159" s="38"/>
      <c r="KTU159" s="38"/>
      <c r="KTV159" s="38"/>
      <c r="KTW159" s="38"/>
      <c r="KTX159" s="38"/>
      <c r="KTY159" s="38"/>
      <c r="KTZ159" s="38"/>
      <c r="KUA159" s="38"/>
      <c r="KUB159" s="38"/>
      <c r="KUC159" s="38"/>
      <c r="KUD159" s="38"/>
      <c r="KUE159" s="38"/>
      <c r="KUF159" s="38"/>
      <c r="KUG159" s="38"/>
      <c r="KUH159" s="38"/>
      <c r="KUI159" s="38"/>
      <c r="KUJ159" s="38"/>
      <c r="KUK159" s="38"/>
      <c r="KUL159" s="38"/>
      <c r="KUM159" s="38"/>
      <c r="KUN159" s="38"/>
      <c r="KUO159" s="38"/>
      <c r="KUP159" s="38"/>
      <c r="KUQ159" s="38"/>
      <c r="KUR159" s="38"/>
      <c r="KUS159" s="38"/>
      <c r="KUT159" s="38"/>
      <c r="KUU159" s="38"/>
      <c r="KUV159" s="38"/>
      <c r="KUW159" s="38"/>
      <c r="KUX159" s="38"/>
      <c r="KUY159" s="38"/>
      <c r="KUZ159" s="38"/>
      <c r="KVA159" s="38"/>
      <c r="KVB159" s="38"/>
      <c r="KVC159" s="38"/>
      <c r="KVD159" s="38"/>
      <c r="KVE159" s="38"/>
      <c r="KVF159" s="38"/>
      <c r="KVG159" s="38"/>
      <c r="KVH159" s="38"/>
      <c r="KVI159" s="38"/>
      <c r="KVJ159" s="38"/>
      <c r="KVK159" s="38"/>
      <c r="KVL159" s="38"/>
      <c r="KVM159" s="38"/>
      <c r="KVN159" s="38"/>
      <c r="KVO159" s="38"/>
      <c r="KVP159" s="38"/>
      <c r="KVQ159" s="38"/>
      <c r="KVR159" s="38"/>
      <c r="KVS159" s="38"/>
      <c r="KVT159" s="38"/>
      <c r="KVU159" s="38"/>
      <c r="KVV159" s="38"/>
      <c r="KVW159" s="38"/>
      <c r="KVX159" s="38"/>
      <c r="KVY159" s="38"/>
      <c r="KVZ159" s="38"/>
      <c r="KWA159" s="38"/>
      <c r="KWB159" s="38"/>
      <c r="KWC159" s="38"/>
      <c r="KWD159" s="38"/>
      <c r="KWE159" s="38"/>
      <c r="KWF159" s="38"/>
      <c r="KWG159" s="38"/>
      <c r="KWH159" s="38"/>
      <c r="KWI159" s="38"/>
      <c r="KWJ159" s="38"/>
      <c r="KWK159" s="38"/>
      <c r="KWL159" s="38"/>
      <c r="KWM159" s="38"/>
      <c r="KWN159" s="38"/>
      <c r="KWO159" s="38"/>
      <c r="KWP159" s="38"/>
      <c r="KWQ159" s="38"/>
      <c r="KWR159" s="38"/>
      <c r="KWS159" s="38"/>
      <c r="KWT159" s="38"/>
      <c r="KWU159" s="38"/>
      <c r="KWV159" s="38"/>
      <c r="KWW159" s="38"/>
      <c r="KWX159" s="38"/>
      <c r="KWY159" s="38"/>
      <c r="KWZ159" s="38"/>
      <c r="KXA159" s="38"/>
      <c r="KXB159" s="38"/>
      <c r="KXC159" s="38"/>
      <c r="KXD159" s="38"/>
      <c r="KXE159" s="38"/>
      <c r="KXF159" s="38"/>
      <c r="KXG159" s="38"/>
      <c r="KXH159" s="38"/>
      <c r="KXI159" s="38"/>
      <c r="KXJ159" s="38"/>
      <c r="KXK159" s="38"/>
      <c r="KXL159" s="38"/>
      <c r="KXM159" s="38"/>
      <c r="KXN159" s="38"/>
      <c r="KXO159" s="38"/>
      <c r="KXP159" s="38"/>
      <c r="KXQ159" s="38"/>
      <c r="KXR159" s="38"/>
      <c r="KXS159" s="38"/>
      <c r="KXT159" s="38"/>
      <c r="KXU159" s="38"/>
      <c r="KXV159" s="38"/>
      <c r="KXW159" s="38"/>
      <c r="KXX159" s="38"/>
      <c r="KXY159" s="38"/>
      <c r="KXZ159" s="38"/>
      <c r="KYA159" s="38"/>
      <c r="KYB159" s="38"/>
      <c r="KYC159" s="38"/>
      <c r="KYD159" s="38"/>
      <c r="KYE159" s="38"/>
      <c r="KYF159" s="38"/>
      <c r="KYG159" s="38"/>
      <c r="KYH159" s="38"/>
      <c r="KYI159" s="38"/>
      <c r="KYJ159" s="38"/>
      <c r="KYK159" s="38"/>
      <c r="KYL159" s="38"/>
      <c r="KYM159" s="38"/>
      <c r="KYN159" s="38"/>
      <c r="KYO159" s="38"/>
      <c r="KYP159" s="38"/>
      <c r="KYQ159" s="38"/>
      <c r="KYR159" s="38"/>
      <c r="KYS159" s="38"/>
      <c r="KYT159" s="38"/>
      <c r="KYU159" s="38"/>
      <c r="KYV159" s="38"/>
      <c r="KYW159" s="38"/>
      <c r="KYX159" s="38"/>
      <c r="KYY159" s="38"/>
      <c r="KYZ159" s="38"/>
      <c r="KZA159" s="38"/>
      <c r="KZB159" s="38"/>
      <c r="KZC159" s="38"/>
      <c r="KZD159" s="38"/>
      <c r="KZE159" s="38"/>
      <c r="KZF159" s="38"/>
      <c r="KZG159" s="38"/>
      <c r="KZH159" s="38"/>
      <c r="KZI159" s="38"/>
      <c r="KZJ159" s="38"/>
      <c r="KZK159" s="38"/>
      <c r="KZL159" s="38"/>
      <c r="KZM159" s="38"/>
      <c r="KZN159" s="38"/>
      <c r="KZO159" s="38"/>
      <c r="KZP159" s="38"/>
      <c r="KZQ159" s="38"/>
      <c r="KZR159" s="38"/>
      <c r="KZS159" s="38"/>
      <c r="KZT159" s="38"/>
      <c r="KZU159" s="38"/>
      <c r="KZV159" s="38"/>
      <c r="KZW159" s="38"/>
      <c r="KZX159" s="38"/>
      <c r="KZY159" s="38"/>
      <c r="KZZ159" s="38"/>
      <c r="LAA159" s="38"/>
      <c r="LAB159" s="38"/>
      <c r="LAC159" s="38"/>
      <c r="LAD159" s="38"/>
      <c r="LAE159" s="38"/>
      <c r="LAF159" s="38"/>
      <c r="LAG159" s="38"/>
      <c r="LAH159" s="38"/>
      <c r="LAI159" s="38"/>
      <c r="LAJ159" s="38"/>
      <c r="LAK159" s="38"/>
      <c r="LAL159" s="38"/>
      <c r="LAM159" s="38"/>
      <c r="LAN159" s="38"/>
      <c r="LAO159" s="38"/>
      <c r="LAP159" s="38"/>
      <c r="LAQ159" s="38"/>
      <c r="LAR159" s="38"/>
      <c r="LAS159" s="38"/>
      <c r="LAT159" s="38"/>
      <c r="LAU159" s="38"/>
      <c r="LAV159" s="38"/>
      <c r="LAW159" s="38"/>
      <c r="LAX159" s="38"/>
      <c r="LBE159" s="38"/>
      <c r="LBF159" s="38"/>
      <c r="LBG159" s="38"/>
      <c r="LBH159" s="38"/>
      <c r="LBI159" s="38"/>
      <c r="LBJ159" s="38"/>
      <c r="LBK159" s="38"/>
      <c r="LBL159" s="38"/>
      <c r="LBM159" s="38"/>
      <c r="LBN159" s="38"/>
      <c r="LBO159" s="38"/>
      <c r="LBP159" s="38"/>
      <c r="LBQ159" s="38"/>
      <c r="LBR159" s="38"/>
      <c r="LBS159" s="38"/>
      <c r="LBT159" s="38"/>
      <c r="LBU159" s="38"/>
      <c r="LBV159" s="38"/>
      <c r="LBW159" s="38"/>
      <c r="LBX159" s="38"/>
      <c r="LBY159" s="38"/>
      <c r="LBZ159" s="38"/>
      <c r="LCA159" s="38"/>
      <c r="LCB159" s="38"/>
      <c r="LCC159" s="38"/>
      <c r="LCD159" s="38"/>
      <c r="LCE159" s="38"/>
      <c r="LCF159" s="38"/>
      <c r="LCG159" s="38"/>
      <c r="LCH159" s="38"/>
      <c r="LCI159" s="38"/>
      <c r="LCJ159" s="38"/>
      <c r="LCK159" s="38"/>
      <c r="LCL159" s="38"/>
      <c r="LCM159" s="38"/>
      <c r="LCN159" s="38"/>
      <c r="LCO159" s="38"/>
      <c r="LCP159" s="38"/>
      <c r="LCQ159" s="38"/>
      <c r="LCR159" s="38"/>
      <c r="LCS159" s="38"/>
      <c r="LCT159" s="38"/>
      <c r="LCU159" s="38"/>
      <c r="LCV159" s="38"/>
      <c r="LCW159" s="38"/>
      <c r="LCX159" s="38"/>
      <c r="LCY159" s="38"/>
      <c r="LCZ159" s="38"/>
      <c r="LDA159" s="38"/>
      <c r="LDB159" s="38"/>
      <c r="LDC159" s="38"/>
      <c r="LDD159" s="38"/>
      <c r="LDE159" s="38"/>
      <c r="LDF159" s="38"/>
      <c r="LDG159" s="38"/>
      <c r="LDH159" s="38"/>
      <c r="LDI159" s="38"/>
      <c r="LDJ159" s="38"/>
      <c r="LDK159" s="38"/>
      <c r="LDL159" s="38"/>
      <c r="LDM159" s="38"/>
      <c r="LDN159" s="38"/>
      <c r="LDO159" s="38"/>
      <c r="LDP159" s="38"/>
      <c r="LDQ159" s="38"/>
      <c r="LDR159" s="38"/>
      <c r="LDS159" s="38"/>
      <c r="LDT159" s="38"/>
      <c r="LDU159" s="38"/>
      <c r="LDV159" s="38"/>
      <c r="LDW159" s="38"/>
      <c r="LDX159" s="38"/>
      <c r="LDY159" s="38"/>
      <c r="LDZ159" s="38"/>
      <c r="LEA159" s="38"/>
      <c r="LEB159" s="38"/>
      <c r="LEC159" s="38"/>
      <c r="LED159" s="38"/>
      <c r="LEE159" s="38"/>
      <c r="LEF159" s="38"/>
      <c r="LEG159" s="38"/>
      <c r="LEH159" s="38"/>
      <c r="LEI159" s="38"/>
      <c r="LEJ159" s="38"/>
      <c r="LEK159" s="38"/>
      <c r="LEL159" s="38"/>
      <c r="LEM159" s="38"/>
      <c r="LEN159" s="38"/>
      <c r="LEO159" s="38"/>
      <c r="LEP159" s="38"/>
      <c r="LEQ159" s="38"/>
      <c r="LER159" s="38"/>
      <c r="LES159" s="38"/>
      <c r="LET159" s="38"/>
      <c r="LEU159" s="38"/>
      <c r="LEV159" s="38"/>
      <c r="LEW159" s="38"/>
      <c r="LEX159" s="38"/>
      <c r="LEY159" s="38"/>
      <c r="LEZ159" s="38"/>
      <c r="LFA159" s="38"/>
      <c r="LFB159" s="38"/>
      <c r="LFC159" s="38"/>
      <c r="LFD159" s="38"/>
      <c r="LFE159" s="38"/>
      <c r="LFF159" s="38"/>
      <c r="LFG159" s="38"/>
      <c r="LFH159" s="38"/>
      <c r="LFI159" s="38"/>
      <c r="LFJ159" s="38"/>
      <c r="LFK159" s="38"/>
      <c r="LFL159" s="38"/>
      <c r="LFM159" s="38"/>
      <c r="LFN159" s="38"/>
      <c r="LFO159" s="38"/>
      <c r="LFP159" s="38"/>
      <c r="LFQ159" s="38"/>
      <c r="LFR159" s="38"/>
      <c r="LFS159" s="38"/>
      <c r="LFT159" s="38"/>
      <c r="LFU159" s="38"/>
      <c r="LFV159" s="38"/>
      <c r="LFW159" s="38"/>
      <c r="LFX159" s="38"/>
      <c r="LFY159" s="38"/>
      <c r="LFZ159" s="38"/>
      <c r="LGA159" s="38"/>
      <c r="LGB159" s="38"/>
      <c r="LGC159" s="38"/>
      <c r="LGD159" s="38"/>
      <c r="LGE159" s="38"/>
      <c r="LGF159" s="38"/>
      <c r="LGG159" s="38"/>
      <c r="LGH159" s="38"/>
      <c r="LGI159" s="38"/>
      <c r="LGJ159" s="38"/>
      <c r="LGK159" s="38"/>
      <c r="LGL159" s="38"/>
      <c r="LGM159" s="38"/>
      <c r="LGN159" s="38"/>
      <c r="LGO159" s="38"/>
      <c r="LGP159" s="38"/>
      <c r="LGQ159" s="38"/>
      <c r="LGR159" s="38"/>
      <c r="LGS159" s="38"/>
      <c r="LGT159" s="38"/>
      <c r="LGU159" s="38"/>
      <c r="LGV159" s="38"/>
      <c r="LGW159" s="38"/>
      <c r="LGX159" s="38"/>
      <c r="LGY159" s="38"/>
      <c r="LGZ159" s="38"/>
      <c r="LHA159" s="38"/>
      <c r="LHB159" s="38"/>
      <c r="LHC159" s="38"/>
      <c r="LHD159" s="38"/>
      <c r="LHE159" s="38"/>
      <c r="LHF159" s="38"/>
      <c r="LHG159" s="38"/>
      <c r="LHH159" s="38"/>
      <c r="LHI159" s="38"/>
      <c r="LHJ159" s="38"/>
      <c r="LHK159" s="38"/>
      <c r="LHL159" s="38"/>
      <c r="LHM159" s="38"/>
      <c r="LHN159" s="38"/>
      <c r="LHO159" s="38"/>
      <c r="LHP159" s="38"/>
      <c r="LHQ159" s="38"/>
      <c r="LHR159" s="38"/>
      <c r="LHS159" s="38"/>
      <c r="LHT159" s="38"/>
      <c r="LHU159" s="38"/>
      <c r="LHV159" s="38"/>
      <c r="LHW159" s="38"/>
      <c r="LHX159" s="38"/>
      <c r="LHY159" s="38"/>
      <c r="LHZ159" s="38"/>
      <c r="LIA159" s="38"/>
      <c r="LIB159" s="38"/>
      <c r="LIC159" s="38"/>
      <c r="LID159" s="38"/>
      <c r="LIE159" s="38"/>
      <c r="LIF159" s="38"/>
      <c r="LIG159" s="38"/>
      <c r="LIH159" s="38"/>
      <c r="LII159" s="38"/>
      <c r="LIJ159" s="38"/>
      <c r="LIK159" s="38"/>
      <c r="LIL159" s="38"/>
      <c r="LIM159" s="38"/>
      <c r="LIN159" s="38"/>
      <c r="LIO159" s="38"/>
      <c r="LIP159" s="38"/>
      <c r="LIQ159" s="38"/>
      <c r="LIR159" s="38"/>
      <c r="LIS159" s="38"/>
      <c r="LIT159" s="38"/>
      <c r="LIU159" s="38"/>
      <c r="LIV159" s="38"/>
      <c r="LIW159" s="38"/>
      <c r="LIX159" s="38"/>
      <c r="LIY159" s="38"/>
      <c r="LIZ159" s="38"/>
      <c r="LJA159" s="38"/>
      <c r="LJB159" s="38"/>
      <c r="LJC159" s="38"/>
      <c r="LJD159" s="38"/>
      <c r="LJE159" s="38"/>
      <c r="LJF159" s="38"/>
      <c r="LJG159" s="38"/>
      <c r="LJH159" s="38"/>
      <c r="LJI159" s="38"/>
      <c r="LJJ159" s="38"/>
      <c r="LJK159" s="38"/>
      <c r="LJL159" s="38"/>
      <c r="LJM159" s="38"/>
      <c r="LJN159" s="38"/>
      <c r="LJO159" s="38"/>
      <c r="LJP159" s="38"/>
      <c r="LJQ159" s="38"/>
      <c r="LJR159" s="38"/>
      <c r="LJS159" s="38"/>
      <c r="LJT159" s="38"/>
      <c r="LJU159" s="38"/>
      <c r="LJV159" s="38"/>
      <c r="LJW159" s="38"/>
      <c r="LJX159" s="38"/>
      <c r="LJY159" s="38"/>
      <c r="LJZ159" s="38"/>
      <c r="LKA159" s="38"/>
      <c r="LKB159" s="38"/>
      <c r="LKC159" s="38"/>
      <c r="LKD159" s="38"/>
      <c r="LKE159" s="38"/>
      <c r="LKF159" s="38"/>
      <c r="LKG159" s="38"/>
      <c r="LKH159" s="38"/>
      <c r="LKI159" s="38"/>
      <c r="LKJ159" s="38"/>
      <c r="LKK159" s="38"/>
      <c r="LKL159" s="38"/>
      <c r="LKM159" s="38"/>
      <c r="LKN159" s="38"/>
      <c r="LKO159" s="38"/>
      <c r="LKP159" s="38"/>
      <c r="LKQ159" s="38"/>
      <c r="LKR159" s="38"/>
      <c r="LKS159" s="38"/>
      <c r="LKT159" s="38"/>
      <c r="LLA159" s="38"/>
      <c r="LLB159" s="38"/>
      <c r="LLC159" s="38"/>
      <c r="LLD159" s="38"/>
      <c r="LLE159" s="38"/>
      <c r="LLF159" s="38"/>
      <c r="LLG159" s="38"/>
      <c r="LLH159" s="38"/>
      <c r="LLI159" s="38"/>
      <c r="LLJ159" s="38"/>
      <c r="LLK159" s="38"/>
      <c r="LLL159" s="38"/>
      <c r="LLM159" s="38"/>
      <c r="LLN159" s="38"/>
      <c r="LLO159" s="38"/>
      <c r="LLP159" s="38"/>
      <c r="LLQ159" s="38"/>
      <c r="LLR159" s="38"/>
      <c r="LLS159" s="38"/>
      <c r="LLT159" s="38"/>
      <c r="LLU159" s="38"/>
      <c r="LLV159" s="38"/>
      <c r="LLW159" s="38"/>
      <c r="LLX159" s="38"/>
      <c r="LLY159" s="38"/>
      <c r="LLZ159" s="38"/>
      <c r="LMA159" s="38"/>
      <c r="LMB159" s="38"/>
      <c r="LMC159" s="38"/>
      <c r="LMD159" s="38"/>
      <c r="LME159" s="38"/>
      <c r="LMF159" s="38"/>
      <c r="LMG159" s="38"/>
      <c r="LMH159" s="38"/>
      <c r="LMI159" s="38"/>
      <c r="LMJ159" s="38"/>
      <c r="LMK159" s="38"/>
      <c r="LML159" s="38"/>
      <c r="LMM159" s="38"/>
      <c r="LMN159" s="38"/>
      <c r="LMO159" s="38"/>
      <c r="LMP159" s="38"/>
      <c r="LMQ159" s="38"/>
      <c r="LMR159" s="38"/>
      <c r="LMS159" s="38"/>
      <c r="LMT159" s="38"/>
      <c r="LMU159" s="38"/>
      <c r="LMV159" s="38"/>
      <c r="LMW159" s="38"/>
      <c r="LMX159" s="38"/>
      <c r="LMY159" s="38"/>
      <c r="LMZ159" s="38"/>
      <c r="LNA159" s="38"/>
      <c r="LNB159" s="38"/>
      <c r="LNC159" s="38"/>
      <c r="LND159" s="38"/>
      <c r="LNE159" s="38"/>
      <c r="LNF159" s="38"/>
      <c r="LNG159" s="38"/>
      <c r="LNH159" s="38"/>
      <c r="LNI159" s="38"/>
      <c r="LNJ159" s="38"/>
      <c r="LNK159" s="38"/>
      <c r="LNL159" s="38"/>
      <c r="LNM159" s="38"/>
      <c r="LNN159" s="38"/>
      <c r="LNO159" s="38"/>
      <c r="LNP159" s="38"/>
      <c r="LNQ159" s="38"/>
      <c r="LNR159" s="38"/>
      <c r="LNS159" s="38"/>
      <c r="LNT159" s="38"/>
      <c r="LNU159" s="38"/>
      <c r="LNV159" s="38"/>
      <c r="LNW159" s="38"/>
      <c r="LNX159" s="38"/>
      <c r="LNY159" s="38"/>
      <c r="LNZ159" s="38"/>
      <c r="LOA159" s="38"/>
      <c r="LOB159" s="38"/>
      <c r="LOC159" s="38"/>
      <c r="LOD159" s="38"/>
      <c r="LOE159" s="38"/>
      <c r="LOF159" s="38"/>
      <c r="LOG159" s="38"/>
      <c r="LOH159" s="38"/>
      <c r="LOI159" s="38"/>
      <c r="LOJ159" s="38"/>
      <c r="LOK159" s="38"/>
      <c r="LOL159" s="38"/>
      <c r="LOM159" s="38"/>
      <c r="LON159" s="38"/>
      <c r="LOO159" s="38"/>
      <c r="LOP159" s="38"/>
      <c r="LOQ159" s="38"/>
      <c r="LOR159" s="38"/>
      <c r="LOS159" s="38"/>
      <c r="LOT159" s="38"/>
      <c r="LOU159" s="38"/>
      <c r="LOV159" s="38"/>
      <c r="LOW159" s="38"/>
      <c r="LOX159" s="38"/>
      <c r="LOY159" s="38"/>
      <c r="LOZ159" s="38"/>
      <c r="LPA159" s="38"/>
      <c r="LPB159" s="38"/>
      <c r="LPC159" s="38"/>
      <c r="LPD159" s="38"/>
      <c r="LPE159" s="38"/>
      <c r="LPF159" s="38"/>
      <c r="LPG159" s="38"/>
      <c r="LPH159" s="38"/>
      <c r="LPI159" s="38"/>
      <c r="LPJ159" s="38"/>
      <c r="LPK159" s="38"/>
      <c r="LPL159" s="38"/>
      <c r="LPM159" s="38"/>
      <c r="LPN159" s="38"/>
      <c r="LPO159" s="38"/>
      <c r="LPP159" s="38"/>
      <c r="LPQ159" s="38"/>
      <c r="LPR159" s="38"/>
      <c r="LPS159" s="38"/>
      <c r="LPT159" s="38"/>
      <c r="LPU159" s="38"/>
      <c r="LPV159" s="38"/>
      <c r="LPW159" s="38"/>
      <c r="LPX159" s="38"/>
      <c r="LPY159" s="38"/>
      <c r="LPZ159" s="38"/>
      <c r="LQA159" s="38"/>
      <c r="LQB159" s="38"/>
      <c r="LQC159" s="38"/>
      <c r="LQD159" s="38"/>
      <c r="LQE159" s="38"/>
      <c r="LQF159" s="38"/>
      <c r="LQG159" s="38"/>
      <c r="LQH159" s="38"/>
      <c r="LQI159" s="38"/>
      <c r="LQJ159" s="38"/>
      <c r="LQK159" s="38"/>
      <c r="LQL159" s="38"/>
      <c r="LQM159" s="38"/>
      <c r="LQN159" s="38"/>
      <c r="LQO159" s="38"/>
      <c r="LQP159" s="38"/>
      <c r="LQQ159" s="38"/>
      <c r="LQR159" s="38"/>
      <c r="LQS159" s="38"/>
      <c r="LQT159" s="38"/>
      <c r="LQU159" s="38"/>
      <c r="LQV159" s="38"/>
      <c r="LQW159" s="38"/>
      <c r="LQX159" s="38"/>
      <c r="LQY159" s="38"/>
      <c r="LQZ159" s="38"/>
      <c r="LRA159" s="38"/>
      <c r="LRB159" s="38"/>
      <c r="LRC159" s="38"/>
      <c r="LRD159" s="38"/>
      <c r="LRE159" s="38"/>
      <c r="LRF159" s="38"/>
      <c r="LRG159" s="38"/>
      <c r="LRH159" s="38"/>
      <c r="LRI159" s="38"/>
      <c r="LRJ159" s="38"/>
      <c r="LRK159" s="38"/>
      <c r="LRL159" s="38"/>
      <c r="LRM159" s="38"/>
      <c r="LRN159" s="38"/>
      <c r="LRO159" s="38"/>
      <c r="LRP159" s="38"/>
      <c r="LRQ159" s="38"/>
      <c r="LRR159" s="38"/>
      <c r="LRS159" s="38"/>
      <c r="LRT159" s="38"/>
      <c r="LRU159" s="38"/>
      <c r="LRV159" s="38"/>
      <c r="LRW159" s="38"/>
      <c r="LRX159" s="38"/>
      <c r="LRY159" s="38"/>
      <c r="LRZ159" s="38"/>
      <c r="LSA159" s="38"/>
      <c r="LSB159" s="38"/>
      <c r="LSC159" s="38"/>
      <c r="LSD159" s="38"/>
      <c r="LSE159" s="38"/>
      <c r="LSF159" s="38"/>
      <c r="LSG159" s="38"/>
      <c r="LSH159" s="38"/>
      <c r="LSI159" s="38"/>
      <c r="LSJ159" s="38"/>
      <c r="LSK159" s="38"/>
      <c r="LSL159" s="38"/>
      <c r="LSM159" s="38"/>
      <c r="LSN159" s="38"/>
      <c r="LSO159" s="38"/>
      <c r="LSP159" s="38"/>
      <c r="LSQ159" s="38"/>
      <c r="LSR159" s="38"/>
      <c r="LSS159" s="38"/>
      <c r="LST159" s="38"/>
      <c r="LSU159" s="38"/>
      <c r="LSV159" s="38"/>
      <c r="LSW159" s="38"/>
      <c r="LSX159" s="38"/>
      <c r="LSY159" s="38"/>
      <c r="LSZ159" s="38"/>
      <c r="LTA159" s="38"/>
      <c r="LTB159" s="38"/>
      <c r="LTC159" s="38"/>
      <c r="LTD159" s="38"/>
      <c r="LTE159" s="38"/>
      <c r="LTF159" s="38"/>
      <c r="LTG159" s="38"/>
      <c r="LTH159" s="38"/>
      <c r="LTI159" s="38"/>
      <c r="LTJ159" s="38"/>
      <c r="LTK159" s="38"/>
      <c r="LTL159" s="38"/>
      <c r="LTM159" s="38"/>
      <c r="LTN159" s="38"/>
      <c r="LTO159" s="38"/>
      <c r="LTP159" s="38"/>
      <c r="LTQ159" s="38"/>
      <c r="LTR159" s="38"/>
      <c r="LTS159" s="38"/>
      <c r="LTT159" s="38"/>
      <c r="LTU159" s="38"/>
      <c r="LTV159" s="38"/>
      <c r="LTW159" s="38"/>
      <c r="LTX159" s="38"/>
      <c r="LTY159" s="38"/>
      <c r="LTZ159" s="38"/>
      <c r="LUA159" s="38"/>
      <c r="LUB159" s="38"/>
      <c r="LUC159" s="38"/>
      <c r="LUD159" s="38"/>
      <c r="LUE159" s="38"/>
      <c r="LUF159" s="38"/>
      <c r="LUG159" s="38"/>
      <c r="LUH159" s="38"/>
      <c r="LUI159" s="38"/>
      <c r="LUJ159" s="38"/>
      <c r="LUK159" s="38"/>
      <c r="LUL159" s="38"/>
      <c r="LUM159" s="38"/>
      <c r="LUN159" s="38"/>
      <c r="LUO159" s="38"/>
      <c r="LUP159" s="38"/>
      <c r="LUW159" s="38"/>
      <c r="LUX159" s="38"/>
      <c r="LUY159" s="38"/>
      <c r="LUZ159" s="38"/>
      <c r="LVA159" s="38"/>
      <c r="LVB159" s="38"/>
      <c r="LVC159" s="38"/>
      <c r="LVD159" s="38"/>
      <c r="LVE159" s="38"/>
      <c r="LVF159" s="38"/>
      <c r="LVG159" s="38"/>
      <c r="LVH159" s="38"/>
      <c r="LVI159" s="38"/>
      <c r="LVJ159" s="38"/>
      <c r="LVK159" s="38"/>
      <c r="LVL159" s="38"/>
      <c r="LVM159" s="38"/>
      <c r="LVN159" s="38"/>
      <c r="LVO159" s="38"/>
      <c r="LVP159" s="38"/>
      <c r="LVQ159" s="38"/>
      <c r="LVR159" s="38"/>
      <c r="LVS159" s="38"/>
      <c r="LVT159" s="38"/>
      <c r="LVU159" s="38"/>
      <c r="LVV159" s="38"/>
      <c r="LVW159" s="38"/>
      <c r="LVX159" s="38"/>
      <c r="LVY159" s="38"/>
      <c r="LVZ159" s="38"/>
      <c r="LWA159" s="38"/>
      <c r="LWB159" s="38"/>
      <c r="LWC159" s="38"/>
      <c r="LWD159" s="38"/>
      <c r="LWE159" s="38"/>
      <c r="LWF159" s="38"/>
      <c r="LWG159" s="38"/>
      <c r="LWH159" s="38"/>
      <c r="LWI159" s="38"/>
      <c r="LWJ159" s="38"/>
      <c r="LWK159" s="38"/>
      <c r="LWL159" s="38"/>
      <c r="LWM159" s="38"/>
      <c r="LWN159" s="38"/>
      <c r="LWO159" s="38"/>
      <c r="LWP159" s="38"/>
      <c r="LWQ159" s="38"/>
      <c r="LWR159" s="38"/>
      <c r="LWS159" s="38"/>
      <c r="LWT159" s="38"/>
      <c r="LWU159" s="38"/>
      <c r="LWV159" s="38"/>
      <c r="LWW159" s="38"/>
      <c r="LWX159" s="38"/>
      <c r="LWY159" s="38"/>
      <c r="LWZ159" s="38"/>
      <c r="LXA159" s="38"/>
      <c r="LXB159" s="38"/>
      <c r="LXC159" s="38"/>
      <c r="LXD159" s="38"/>
      <c r="LXE159" s="38"/>
      <c r="LXF159" s="38"/>
      <c r="LXG159" s="38"/>
      <c r="LXH159" s="38"/>
      <c r="LXI159" s="38"/>
      <c r="LXJ159" s="38"/>
      <c r="LXK159" s="38"/>
      <c r="LXL159" s="38"/>
      <c r="LXM159" s="38"/>
      <c r="LXN159" s="38"/>
      <c r="LXO159" s="38"/>
      <c r="LXP159" s="38"/>
      <c r="LXQ159" s="38"/>
      <c r="LXR159" s="38"/>
      <c r="LXS159" s="38"/>
      <c r="LXT159" s="38"/>
      <c r="LXU159" s="38"/>
      <c r="LXV159" s="38"/>
      <c r="LXW159" s="38"/>
      <c r="LXX159" s="38"/>
      <c r="LXY159" s="38"/>
      <c r="LXZ159" s="38"/>
      <c r="LYA159" s="38"/>
      <c r="LYB159" s="38"/>
      <c r="LYC159" s="38"/>
      <c r="LYD159" s="38"/>
      <c r="LYE159" s="38"/>
      <c r="LYF159" s="38"/>
      <c r="LYG159" s="38"/>
      <c r="LYH159" s="38"/>
      <c r="LYI159" s="38"/>
      <c r="LYJ159" s="38"/>
      <c r="LYK159" s="38"/>
      <c r="LYL159" s="38"/>
      <c r="LYM159" s="38"/>
      <c r="LYN159" s="38"/>
      <c r="LYO159" s="38"/>
      <c r="LYP159" s="38"/>
      <c r="LYQ159" s="38"/>
      <c r="LYR159" s="38"/>
      <c r="LYS159" s="38"/>
      <c r="LYT159" s="38"/>
      <c r="LYU159" s="38"/>
      <c r="LYV159" s="38"/>
      <c r="LYW159" s="38"/>
      <c r="LYX159" s="38"/>
      <c r="LYY159" s="38"/>
      <c r="LYZ159" s="38"/>
      <c r="LZA159" s="38"/>
      <c r="LZB159" s="38"/>
      <c r="LZC159" s="38"/>
      <c r="LZD159" s="38"/>
      <c r="LZE159" s="38"/>
      <c r="LZF159" s="38"/>
      <c r="LZG159" s="38"/>
      <c r="LZH159" s="38"/>
      <c r="LZI159" s="38"/>
      <c r="LZJ159" s="38"/>
      <c r="LZK159" s="38"/>
      <c r="LZL159" s="38"/>
      <c r="LZM159" s="38"/>
      <c r="LZN159" s="38"/>
      <c r="LZO159" s="38"/>
      <c r="LZP159" s="38"/>
      <c r="LZQ159" s="38"/>
      <c r="LZR159" s="38"/>
      <c r="LZS159" s="38"/>
      <c r="LZT159" s="38"/>
      <c r="LZU159" s="38"/>
      <c r="LZV159" s="38"/>
      <c r="LZW159" s="38"/>
      <c r="LZX159" s="38"/>
      <c r="LZY159" s="38"/>
      <c r="LZZ159" s="38"/>
      <c r="MAA159" s="38"/>
      <c r="MAB159" s="38"/>
      <c r="MAC159" s="38"/>
      <c r="MAD159" s="38"/>
      <c r="MAE159" s="38"/>
      <c r="MAF159" s="38"/>
      <c r="MAG159" s="38"/>
      <c r="MAH159" s="38"/>
      <c r="MAI159" s="38"/>
      <c r="MAJ159" s="38"/>
      <c r="MAK159" s="38"/>
      <c r="MAL159" s="38"/>
      <c r="MAM159" s="38"/>
      <c r="MAN159" s="38"/>
      <c r="MAO159" s="38"/>
      <c r="MAP159" s="38"/>
      <c r="MAQ159" s="38"/>
      <c r="MAR159" s="38"/>
      <c r="MAS159" s="38"/>
      <c r="MAT159" s="38"/>
      <c r="MAU159" s="38"/>
      <c r="MAV159" s="38"/>
      <c r="MAW159" s="38"/>
      <c r="MAX159" s="38"/>
      <c r="MAY159" s="38"/>
      <c r="MAZ159" s="38"/>
      <c r="MBA159" s="38"/>
      <c r="MBB159" s="38"/>
      <c r="MBC159" s="38"/>
      <c r="MBD159" s="38"/>
      <c r="MBE159" s="38"/>
      <c r="MBF159" s="38"/>
      <c r="MBG159" s="38"/>
      <c r="MBH159" s="38"/>
      <c r="MBI159" s="38"/>
      <c r="MBJ159" s="38"/>
      <c r="MBK159" s="38"/>
      <c r="MBL159" s="38"/>
      <c r="MBM159" s="38"/>
      <c r="MBN159" s="38"/>
      <c r="MBO159" s="38"/>
      <c r="MBP159" s="38"/>
      <c r="MBQ159" s="38"/>
      <c r="MBR159" s="38"/>
      <c r="MBS159" s="38"/>
      <c r="MBT159" s="38"/>
      <c r="MBU159" s="38"/>
      <c r="MBV159" s="38"/>
      <c r="MBW159" s="38"/>
      <c r="MBX159" s="38"/>
      <c r="MBY159" s="38"/>
      <c r="MBZ159" s="38"/>
      <c r="MCA159" s="38"/>
      <c r="MCB159" s="38"/>
      <c r="MCC159" s="38"/>
      <c r="MCD159" s="38"/>
      <c r="MCE159" s="38"/>
      <c r="MCF159" s="38"/>
      <c r="MCG159" s="38"/>
      <c r="MCH159" s="38"/>
      <c r="MCI159" s="38"/>
      <c r="MCJ159" s="38"/>
      <c r="MCK159" s="38"/>
      <c r="MCL159" s="38"/>
      <c r="MCM159" s="38"/>
      <c r="MCN159" s="38"/>
      <c r="MCO159" s="38"/>
      <c r="MCP159" s="38"/>
      <c r="MCQ159" s="38"/>
      <c r="MCR159" s="38"/>
      <c r="MCS159" s="38"/>
      <c r="MCT159" s="38"/>
      <c r="MCU159" s="38"/>
      <c r="MCV159" s="38"/>
      <c r="MCW159" s="38"/>
      <c r="MCX159" s="38"/>
      <c r="MCY159" s="38"/>
      <c r="MCZ159" s="38"/>
      <c r="MDA159" s="38"/>
      <c r="MDB159" s="38"/>
      <c r="MDC159" s="38"/>
      <c r="MDD159" s="38"/>
      <c r="MDE159" s="38"/>
      <c r="MDF159" s="38"/>
      <c r="MDG159" s="38"/>
      <c r="MDH159" s="38"/>
      <c r="MDI159" s="38"/>
      <c r="MDJ159" s="38"/>
      <c r="MDK159" s="38"/>
      <c r="MDL159" s="38"/>
      <c r="MDM159" s="38"/>
      <c r="MDN159" s="38"/>
      <c r="MDO159" s="38"/>
      <c r="MDP159" s="38"/>
      <c r="MDQ159" s="38"/>
      <c r="MDR159" s="38"/>
      <c r="MDS159" s="38"/>
      <c r="MDT159" s="38"/>
      <c r="MDU159" s="38"/>
      <c r="MDV159" s="38"/>
      <c r="MDW159" s="38"/>
      <c r="MDX159" s="38"/>
      <c r="MDY159" s="38"/>
      <c r="MDZ159" s="38"/>
      <c r="MEA159" s="38"/>
      <c r="MEB159" s="38"/>
      <c r="MEC159" s="38"/>
      <c r="MED159" s="38"/>
      <c r="MEE159" s="38"/>
      <c r="MEF159" s="38"/>
      <c r="MEG159" s="38"/>
      <c r="MEH159" s="38"/>
      <c r="MEI159" s="38"/>
      <c r="MEJ159" s="38"/>
      <c r="MEK159" s="38"/>
      <c r="MEL159" s="38"/>
      <c r="MES159" s="38"/>
      <c r="MET159" s="38"/>
      <c r="MEU159" s="38"/>
      <c r="MEV159" s="38"/>
      <c r="MEW159" s="38"/>
      <c r="MEX159" s="38"/>
      <c r="MEY159" s="38"/>
      <c r="MEZ159" s="38"/>
      <c r="MFA159" s="38"/>
      <c r="MFB159" s="38"/>
      <c r="MFC159" s="38"/>
      <c r="MFD159" s="38"/>
      <c r="MFE159" s="38"/>
      <c r="MFF159" s="38"/>
      <c r="MFG159" s="38"/>
      <c r="MFH159" s="38"/>
      <c r="MFI159" s="38"/>
      <c r="MFJ159" s="38"/>
      <c r="MFK159" s="38"/>
      <c r="MFL159" s="38"/>
      <c r="MFM159" s="38"/>
      <c r="MFN159" s="38"/>
      <c r="MFO159" s="38"/>
      <c r="MFP159" s="38"/>
      <c r="MFQ159" s="38"/>
      <c r="MFR159" s="38"/>
      <c r="MFS159" s="38"/>
      <c r="MFT159" s="38"/>
      <c r="MFU159" s="38"/>
      <c r="MFV159" s="38"/>
      <c r="MFW159" s="38"/>
      <c r="MFX159" s="38"/>
      <c r="MFY159" s="38"/>
      <c r="MFZ159" s="38"/>
      <c r="MGA159" s="38"/>
      <c r="MGB159" s="38"/>
      <c r="MGC159" s="38"/>
      <c r="MGD159" s="38"/>
      <c r="MGE159" s="38"/>
      <c r="MGF159" s="38"/>
      <c r="MGG159" s="38"/>
      <c r="MGH159" s="38"/>
      <c r="MGI159" s="38"/>
      <c r="MGJ159" s="38"/>
      <c r="MGK159" s="38"/>
      <c r="MGL159" s="38"/>
      <c r="MGM159" s="38"/>
      <c r="MGN159" s="38"/>
      <c r="MGO159" s="38"/>
      <c r="MGP159" s="38"/>
      <c r="MGQ159" s="38"/>
      <c r="MGR159" s="38"/>
      <c r="MGS159" s="38"/>
      <c r="MGT159" s="38"/>
      <c r="MGU159" s="38"/>
      <c r="MGV159" s="38"/>
      <c r="MGW159" s="38"/>
      <c r="MGX159" s="38"/>
      <c r="MGY159" s="38"/>
      <c r="MGZ159" s="38"/>
      <c r="MHA159" s="38"/>
      <c r="MHB159" s="38"/>
      <c r="MHC159" s="38"/>
      <c r="MHD159" s="38"/>
      <c r="MHE159" s="38"/>
      <c r="MHF159" s="38"/>
      <c r="MHG159" s="38"/>
      <c r="MHH159" s="38"/>
      <c r="MHI159" s="38"/>
      <c r="MHJ159" s="38"/>
      <c r="MHK159" s="38"/>
      <c r="MHL159" s="38"/>
      <c r="MHM159" s="38"/>
      <c r="MHN159" s="38"/>
      <c r="MHO159" s="38"/>
      <c r="MHP159" s="38"/>
      <c r="MHQ159" s="38"/>
      <c r="MHR159" s="38"/>
      <c r="MHS159" s="38"/>
      <c r="MHT159" s="38"/>
      <c r="MHU159" s="38"/>
      <c r="MHV159" s="38"/>
      <c r="MHW159" s="38"/>
      <c r="MHX159" s="38"/>
      <c r="MHY159" s="38"/>
      <c r="MHZ159" s="38"/>
      <c r="MIA159" s="38"/>
      <c r="MIB159" s="38"/>
      <c r="MIC159" s="38"/>
      <c r="MID159" s="38"/>
      <c r="MIE159" s="38"/>
      <c r="MIF159" s="38"/>
      <c r="MIG159" s="38"/>
      <c r="MIH159" s="38"/>
      <c r="MII159" s="38"/>
      <c r="MIJ159" s="38"/>
      <c r="MIK159" s="38"/>
      <c r="MIL159" s="38"/>
      <c r="MIM159" s="38"/>
      <c r="MIN159" s="38"/>
      <c r="MIO159" s="38"/>
      <c r="MIP159" s="38"/>
      <c r="MIQ159" s="38"/>
      <c r="MIR159" s="38"/>
      <c r="MIS159" s="38"/>
      <c r="MIT159" s="38"/>
      <c r="MIU159" s="38"/>
      <c r="MIV159" s="38"/>
      <c r="MIW159" s="38"/>
      <c r="MIX159" s="38"/>
      <c r="MIY159" s="38"/>
      <c r="MIZ159" s="38"/>
      <c r="MJA159" s="38"/>
      <c r="MJB159" s="38"/>
      <c r="MJC159" s="38"/>
      <c r="MJD159" s="38"/>
      <c r="MJE159" s="38"/>
      <c r="MJF159" s="38"/>
      <c r="MJG159" s="38"/>
      <c r="MJH159" s="38"/>
      <c r="MJI159" s="38"/>
      <c r="MJJ159" s="38"/>
      <c r="MJK159" s="38"/>
      <c r="MJL159" s="38"/>
      <c r="MJM159" s="38"/>
      <c r="MJN159" s="38"/>
      <c r="MJO159" s="38"/>
      <c r="MJP159" s="38"/>
      <c r="MJQ159" s="38"/>
      <c r="MJR159" s="38"/>
      <c r="MJS159" s="38"/>
      <c r="MJT159" s="38"/>
      <c r="MJU159" s="38"/>
      <c r="MJV159" s="38"/>
      <c r="MJW159" s="38"/>
      <c r="MJX159" s="38"/>
      <c r="MJY159" s="38"/>
      <c r="MJZ159" s="38"/>
      <c r="MKA159" s="38"/>
      <c r="MKB159" s="38"/>
      <c r="MKC159" s="38"/>
      <c r="MKD159" s="38"/>
      <c r="MKE159" s="38"/>
      <c r="MKF159" s="38"/>
      <c r="MKG159" s="38"/>
      <c r="MKH159" s="38"/>
      <c r="MKI159" s="38"/>
      <c r="MKJ159" s="38"/>
      <c r="MKK159" s="38"/>
      <c r="MKL159" s="38"/>
      <c r="MKM159" s="38"/>
      <c r="MKN159" s="38"/>
      <c r="MKO159" s="38"/>
      <c r="MKP159" s="38"/>
      <c r="MKQ159" s="38"/>
      <c r="MKR159" s="38"/>
      <c r="MKS159" s="38"/>
      <c r="MKT159" s="38"/>
      <c r="MKU159" s="38"/>
      <c r="MKV159" s="38"/>
      <c r="MKW159" s="38"/>
      <c r="MKX159" s="38"/>
      <c r="MKY159" s="38"/>
      <c r="MKZ159" s="38"/>
      <c r="MLA159" s="38"/>
      <c r="MLB159" s="38"/>
      <c r="MLC159" s="38"/>
      <c r="MLD159" s="38"/>
      <c r="MLE159" s="38"/>
      <c r="MLF159" s="38"/>
      <c r="MLG159" s="38"/>
      <c r="MLH159" s="38"/>
      <c r="MLI159" s="38"/>
      <c r="MLJ159" s="38"/>
      <c r="MLK159" s="38"/>
      <c r="MLL159" s="38"/>
      <c r="MLM159" s="38"/>
      <c r="MLN159" s="38"/>
      <c r="MLO159" s="38"/>
      <c r="MLP159" s="38"/>
      <c r="MLQ159" s="38"/>
      <c r="MLR159" s="38"/>
      <c r="MLS159" s="38"/>
      <c r="MLT159" s="38"/>
      <c r="MLU159" s="38"/>
      <c r="MLV159" s="38"/>
      <c r="MLW159" s="38"/>
      <c r="MLX159" s="38"/>
      <c r="MLY159" s="38"/>
      <c r="MLZ159" s="38"/>
      <c r="MMA159" s="38"/>
      <c r="MMB159" s="38"/>
      <c r="MMC159" s="38"/>
      <c r="MMD159" s="38"/>
      <c r="MME159" s="38"/>
      <c r="MMF159" s="38"/>
      <c r="MMG159" s="38"/>
      <c r="MMH159" s="38"/>
      <c r="MMI159" s="38"/>
      <c r="MMJ159" s="38"/>
      <c r="MMK159" s="38"/>
      <c r="MML159" s="38"/>
      <c r="MMM159" s="38"/>
      <c r="MMN159" s="38"/>
      <c r="MMO159" s="38"/>
      <c r="MMP159" s="38"/>
      <c r="MMQ159" s="38"/>
      <c r="MMR159" s="38"/>
      <c r="MMS159" s="38"/>
      <c r="MMT159" s="38"/>
      <c r="MMU159" s="38"/>
      <c r="MMV159" s="38"/>
      <c r="MMW159" s="38"/>
      <c r="MMX159" s="38"/>
      <c r="MMY159" s="38"/>
      <c r="MMZ159" s="38"/>
      <c r="MNA159" s="38"/>
      <c r="MNB159" s="38"/>
      <c r="MNC159" s="38"/>
      <c r="MND159" s="38"/>
      <c r="MNE159" s="38"/>
      <c r="MNF159" s="38"/>
      <c r="MNG159" s="38"/>
      <c r="MNH159" s="38"/>
      <c r="MNI159" s="38"/>
      <c r="MNJ159" s="38"/>
      <c r="MNK159" s="38"/>
      <c r="MNL159" s="38"/>
      <c r="MNM159" s="38"/>
      <c r="MNN159" s="38"/>
      <c r="MNO159" s="38"/>
      <c r="MNP159" s="38"/>
      <c r="MNQ159" s="38"/>
      <c r="MNR159" s="38"/>
      <c r="MNS159" s="38"/>
      <c r="MNT159" s="38"/>
      <c r="MNU159" s="38"/>
      <c r="MNV159" s="38"/>
      <c r="MNW159" s="38"/>
      <c r="MNX159" s="38"/>
      <c r="MNY159" s="38"/>
      <c r="MNZ159" s="38"/>
      <c r="MOA159" s="38"/>
      <c r="MOB159" s="38"/>
      <c r="MOC159" s="38"/>
      <c r="MOD159" s="38"/>
      <c r="MOE159" s="38"/>
      <c r="MOF159" s="38"/>
      <c r="MOG159" s="38"/>
      <c r="MOH159" s="38"/>
      <c r="MOO159" s="38"/>
      <c r="MOP159" s="38"/>
      <c r="MOQ159" s="38"/>
      <c r="MOR159" s="38"/>
      <c r="MOS159" s="38"/>
      <c r="MOT159" s="38"/>
      <c r="MOU159" s="38"/>
      <c r="MOV159" s="38"/>
      <c r="MOW159" s="38"/>
      <c r="MOX159" s="38"/>
      <c r="MOY159" s="38"/>
      <c r="MOZ159" s="38"/>
      <c r="MPA159" s="38"/>
      <c r="MPB159" s="38"/>
      <c r="MPC159" s="38"/>
      <c r="MPD159" s="38"/>
      <c r="MPE159" s="38"/>
      <c r="MPF159" s="38"/>
      <c r="MPG159" s="38"/>
      <c r="MPH159" s="38"/>
      <c r="MPI159" s="38"/>
      <c r="MPJ159" s="38"/>
      <c r="MPK159" s="38"/>
      <c r="MPL159" s="38"/>
      <c r="MPM159" s="38"/>
      <c r="MPN159" s="38"/>
      <c r="MPO159" s="38"/>
      <c r="MPP159" s="38"/>
      <c r="MPQ159" s="38"/>
      <c r="MPR159" s="38"/>
      <c r="MPS159" s="38"/>
      <c r="MPT159" s="38"/>
      <c r="MPU159" s="38"/>
      <c r="MPV159" s="38"/>
      <c r="MPW159" s="38"/>
      <c r="MPX159" s="38"/>
      <c r="MPY159" s="38"/>
      <c r="MPZ159" s="38"/>
      <c r="MQA159" s="38"/>
      <c r="MQB159" s="38"/>
      <c r="MQC159" s="38"/>
      <c r="MQD159" s="38"/>
      <c r="MQE159" s="38"/>
      <c r="MQF159" s="38"/>
      <c r="MQG159" s="38"/>
      <c r="MQH159" s="38"/>
      <c r="MQI159" s="38"/>
      <c r="MQJ159" s="38"/>
      <c r="MQK159" s="38"/>
      <c r="MQL159" s="38"/>
      <c r="MQM159" s="38"/>
      <c r="MQN159" s="38"/>
      <c r="MQO159" s="38"/>
      <c r="MQP159" s="38"/>
      <c r="MQQ159" s="38"/>
      <c r="MQR159" s="38"/>
      <c r="MQS159" s="38"/>
      <c r="MQT159" s="38"/>
      <c r="MQU159" s="38"/>
      <c r="MQV159" s="38"/>
      <c r="MQW159" s="38"/>
      <c r="MQX159" s="38"/>
      <c r="MQY159" s="38"/>
      <c r="MQZ159" s="38"/>
      <c r="MRA159" s="38"/>
      <c r="MRB159" s="38"/>
      <c r="MRC159" s="38"/>
      <c r="MRD159" s="38"/>
      <c r="MRE159" s="38"/>
      <c r="MRF159" s="38"/>
      <c r="MRG159" s="38"/>
      <c r="MRH159" s="38"/>
      <c r="MRI159" s="38"/>
      <c r="MRJ159" s="38"/>
      <c r="MRK159" s="38"/>
      <c r="MRL159" s="38"/>
      <c r="MRM159" s="38"/>
      <c r="MRN159" s="38"/>
      <c r="MRO159" s="38"/>
      <c r="MRP159" s="38"/>
      <c r="MRQ159" s="38"/>
      <c r="MRR159" s="38"/>
      <c r="MRS159" s="38"/>
      <c r="MRT159" s="38"/>
      <c r="MRU159" s="38"/>
      <c r="MRV159" s="38"/>
      <c r="MRW159" s="38"/>
      <c r="MRX159" s="38"/>
      <c r="MRY159" s="38"/>
      <c r="MRZ159" s="38"/>
      <c r="MSA159" s="38"/>
      <c r="MSB159" s="38"/>
      <c r="MSC159" s="38"/>
      <c r="MSD159" s="38"/>
      <c r="MSE159" s="38"/>
      <c r="MSF159" s="38"/>
      <c r="MSG159" s="38"/>
      <c r="MSH159" s="38"/>
      <c r="MSI159" s="38"/>
      <c r="MSJ159" s="38"/>
      <c r="MSK159" s="38"/>
      <c r="MSL159" s="38"/>
      <c r="MSM159" s="38"/>
      <c r="MSN159" s="38"/>
      <c r="MSO159" s="38"/>
      <c r="MSP159" s="38"/>
      <c r="MSQ159" s="38"/>
      <c r="MSR159" s="38"/>
      <c r="MSS159" s="38"/>
      <c r="MST159" s="38"/>
      <c r="MSU159" s="38"/>
      <c r="MSV159" s="38"/>
      <c r="MSW159" s="38"/>
      <c r="MSX159" s="38"/>
      <c r="MSY159" s="38"/>
      <c r="MSZ159" s="38"/>
      <c r="MTA159" s="38"/>
      <c r="MTB159" s="38"/>
      <c r="MTC159" s="38"/>
      <c r="MTD159" s="38"/>
      <c r="MTE159" s="38"/>
      <c r="MTF159" s="38"/>
      <c r="MTG159" s="38"/>
      <c r="MTH159" s="38"/>
      <c r="MTI159" s="38"/>
      <c r="MTJ159" s="38"/>
      <c r="MTK159" s="38"/>
      <c r="MTL159" s="38"/>
      <c r="MTM159" s="38"/>
      <c r="MTN159" s="38"/>
      <c r="MTO159" s="38"/>
      <c r="MTP159" s="38"/>
      <c r="MTQ159" s="38"/>
      <c r="MTR159" s="38"/>
      <c r="MTS159" s="38"/>
      <c r="MTT159" s="38"/>
      <c r="MTU159" s="38"/>
      <c r="MTV159" s="38"/>
      <c r="MTW159" s="38"/>
      <c r="MTX159" s="38"/>
      <c r="MTY159" s="38"/>
      <c r="MTZ159" s="38"/>
      <c r="MUA159" s="38"/>
      <c r="MUB159" s="38"/>
      <c r="MUC159" s="38"/>
      <c r="MUD159" s="38"/>
      <c r="MUE159" s="38"/>
      <c r="MUF159" s="38"/>
      <c r="MUG159" s="38"/>
      <c r="MUH159" s="38"/>
      <c r="MUI159" s="38"/>
      <c r="MUJ159" s="38"/>
      <c r="MUK159" s="38"/>
      <c r="MUL159" s="38"/>
      <c r="MUM159" s="38"/>
      <c r="MUN159" s="38"/>
      <c r="MUO159" s="38"/>
      <c r="MUP159" s="38"/>
      <c r="MUQ159" s="38"/>
      <c r="MUR159" s="38"/>
      <c r="MUS159" s="38"/>
      <c r="MUT159" s="38"/>
      <c r="MUU159" s="38"/>
      <c r="MUV159" s="38"/>
      <c r="MUW159" s="38"/>
      <c r="MUX159" s="38"/>
      <c r="MUY159" s="38"/>
      <c r="MUZ159" s="38"/>
      <c r="MVA159" s="38"/>
      <c r="MVB159" s="38"/>
      <c r="MVC159" s="38"/>
      <c r="MVD159" s="38"/>
      <c r="MVE159" s="38"/>
      <c r="MVF159" s="38"/>
      <c r="MVG159" s="38"/>
      <c r="MVH159" s="38"/>
      <c r="MVI159" s="38"/>
      <c r="MVJ159" s="38"/>
      <c r="MVK159" s="38"/>
      <c r="MVL159" s="38"/>
      <c r="MVM159" s="38"/>
      <c r="MVN159" s="38"/>
      <c r="MVO159" s="38"/>
      <c r="MVP159" s="38"/>
      <c r="MVQ159" s="38"/>
      <c r="MVR159" s="38"/>
      <c r="MVS159" s="38"/>
      <c r="MVT159" s="38"/>
      <c r="MVU159" s="38"/>
      <c r="MVV159" s="38"/>
      <c r="MVW159" s="38"/>
      <c r="MVX159" s="38"/>
      <c r="MVY159" s="38"/>
      <c r="MVZ159" s="38"/>
      <c r="MWA159" s="38"/>
      <c r="MWB159" s="38"/>
      <c r="MWC159" s="38"/>
      <c r="MWD159" s="38"/>
      <c r="MWE159" s="38"/>
      <c r="MWF159" s="38"/>
      <c r="MWG159" s="38"/>
      <c r="MWH159" s="38"/>
      <c r="MWI159" s="38"/>
      <c r="MWJ159" s="38"/>
      <c r="MWK159" s="38"/>
      <c r="MWL159" s="38"/>
      <c r="MWM159" s="38"/>
      <c r="MWN159" s="38"/>
      <c r="MWO159" s="38"/>
      <c r="MWP159" s="38"/>
      <c r="MWQ159" s="38"/>
      <c r="MWR159" s="38"/>
      <c r="MWS159" s="38"/>
      <c r="MWT159" s="38"/>
      <c r="MWU159" s="38"/>
      <c r="MWV159" s="38"/>
      <c r="MWW159" s="38"/>
      <c r="MWX159" s="38"/>
      <c r="MWY159" s="38"/>
      <c r="MWZ159" s="38"/>
      <c r="MXA159" s="38"/>
      <c r="MXB159" s="38"/>
      <c r="MXC159" s="38"/>
      <c r="MXD159" s="38"/>
      <c r="MXE159" s="38"/>
      <c r="MXF159" s="38"/>
      <c r="MXG159" s="38"/>
      <c r="MXH159" s="38"/>
      <c r="MXI159" s="38"/>
      <c r="MXJ159" s="38"/>
      <c r="MXK159" s="38"/>
      <c r="MXL159" s="38"/>
      <c r="MXM159" s="38"/>
      <c r="MXN159" s="38"/>
      <c r="MXO159" s="38"/>
      <c r="MXP159" s="38"/>
      <c r="MXQ159" s="38"/>
      <c r="MXR159" s="38"/>
      <c r="MXS159" s="38"/>
      <c r="MXT159" s="38"/>
      <c r="MXU159" s="38"/>
      <c r="MXV159" s="38"/>
      <c r="MXW159" s="38"/>
      <c r="MXX159" s="38"/>
      <c r="MXY159" s="38"/>
      <c r="MXZ159" s="38"/>
      <c r="MYA159" s="38"/>
      <c r="MYB159" s="38"/>
      <c r="MYC159" s="38"/>
      <c r="MYD159" s="38"/>
      <c r="MYK159" s="38"/>
      <c r="MYL159" s="38"/>
      <c r="MYM159" s="38"/>
      <c r="MYN159" s="38"/>
      <c r="MYO159" s="38"/>
      <c r="MYP159" s="38"/>
      <c r="MYQ159" s="38"/>
      <c r="MYR159" s="38"/>
      <c r="MYS159" s="38"/>
      <c r="MYT159" s="38"/>
      <c r="MYU159" s="38"/>
      <c r="MYV159" s="38"/>
      <c r="MYW159" s="38"/>
      <c r="MYX159" s="38"/>
      <c r="MYY159" s="38"/>
      <c r="MYZ159" s="38"/>
      <c r="MZA159" s="38"/>
      <c r="MZB159" s="38"/>
      <c r="MZC159" s="38"/>
      <c r="MZD159" s="38"/>
      <c r="MZE159" s="38"/>
      <c r="MZF159" s="38"/>
      <c r="MZG159" s="38"/>
      <c r="MZH159" s="38"/>
      <c r="MZI159" s="38"/>
      <c r="MZJ159" s="38"/>
      <c r="MZK159" s="38"/>
      <c r="MZL159" s="38"/>
      <c r="MZM159" s="38"/>
      <c r="MZN159" s="38"/>
      <c r="MZO159" s="38"/>
      <c r="MZP159" s="38"/>
      <c r="MZQ159" s="38"/>
      <c r="MZR159" s="38"/>
      <c r="MZS159" s="38"/>
      <c r="MZT159" s="38"/>
      <c r="MZU159" s="38"/>
      <c r="MZV159" s="38"/>
      <c r="MZW159" s="38"/>
      <c r="MZX159" s="38"/>
      <c r="MZY159" s="38"/>
      <c r="MZZ159" s="38"/>
      <c r="NAA159" s="38"/>
      <c r="NAB159" s="38"/>
      <c r="NAC159" s="38"/>
      <c r="NAD159" s="38"/>
      <c r="NAE159" s="38"/>
      <c r="NAF159" s="38"/>
      <c r="NAG159" s="38"/>
      <c r="NAH159" s="38"/>
      <c r="NAI159" s="38"/>
      <c r="NAJ159" s="38"/>
      <c r="NAK159" s="38"/>
      <c r="NAL159" s="38"/>
      <c r="NAM159" s="38"/>
      <c r="NAN159" s="38"/>
      <c r="NAO159" s="38"/>
      <c r="NAP159" s="38"/>
      <c r="NAQ159" s="38"/>
      <c r="NAR159" s="38"/>
      <c r="NAS159" s="38"/>
      <c r="NAT159" s="38"/>
      <c r="NAU159" s="38"/>
      <c r="NAV159" s="38"/>
      <c r="NAW159" s="38"/>
      <c r="NAX159" s="38"/>
      <c r="NAY159" s="38"/>
      <c r="NAZ159" s="38"/>
      <c r="NBA159" s="38"/>
      <c r="NBB159" s="38"/>
      <c r="NBC159" s="38"/>
      <c r="NBD159" s="38"/>
      <c r="NBE159" s="38"/>
      <c r="NBF159" s="38"/>
      <c r="NBG159" s="38"/>
      <c r="NBH159" s="38"/>
      <c r="NBI159" s="38"/>
      <c r="NBJ159" s="38"/>
      <c r="NBK159" s="38"/>
      <c r="NBL159" s="38"/>
      <c r="NBM159" s="38"/>
      <c r="NBN159" s="38"/>
      <c r="NBO159" s="38"/>
      <c r="NBP159" s="38"/>
      <c r="NBQ159" s="38"/>
      <c r="NBR159" s="38"/>
      <c r="NBS159" s="38"/>
      <c r="NBT159" s="38"/>
      <c r="NBU159" s="38"/>
      <c r="NBV159" s="38"/>
      <c r="NBW159" s="38"/>
      <c r="NBX159" s="38"/>
      <c r="NBY159" s="38"/>
      <c r="NBZ159" s="38"/>
      <c r="NCA159" s="38"/>
      <c r="NCB159" s="38"/>
      <c r="NCC159" s="38"/>
      <c r="NCD159" s="38"/>
      <c r="NCE159" s="38"/>
      <c r="NCF159" s="38"/>
      <c r="NCG159" s="38"/>
      <c r="NCH159" s="38"/>
      <c r="NCI159" s="38"/>
      <c r="NCJ159" s="38"/>
      <c r="NCK159" s="38"/>
      <c r="NCL159" s="38"/>
      <c r="NCM159" s="38"/>
      <c r="NCN159" s="38"/>
      <c r="NCO159" s="38"/>
      <c r="NCP159" s="38"/>
      <c r="NCQ159" s="38"/>
      <c r="NCR159" s="38"/>
      <c r="NCS159" s="38"/>
      <c r="NCT159" s="38"/>
      <c r="NCU159" s="38"/>
      <c r="NCV159" s="38"/>
      <c r="NCW159" s="38"/>
      <c r="NCX159" s="38"/>
      <c r="NCY159" s="38"/>
      <c r="NCZ159" s="38"/>
      <c r="NDA159" s="38"/>
      <c r="NDB159" s="38"/>
      <c r="NDC159" s="38"/>
      <c r="NDD159" s="38"/>
      <c r="NDE159" s="38"/>
      <c r="NDF159" s="38"/>
      <c r="NDG159" s="38"/>
      <c r="NDH159" s="38"/>
      <c r="NDI159" s="38"/>
      <c r="NDJ159" s="38"/>
      <c r="NDK159" s="38"/>
      <c r="NDL159" s="38"/>
      <c r="NDM159" s="38"/>
      <c r="NDN159" s="38"/>
      <c r="NDO159" s="38"/>
      <c r="NDP159" s="38"/>
      <c r="NDQ159" s="38"/>
      <c r="NDR159" s="38"/>
      <c r="NDS159" s="38"/>
      <c r="NDT159" s="38"/>
      <c r="NDU159" s="38"/>
      <c r="NDV159" s="38"/>
      <c r="NDW159" s="38"/>
      <c r="NDX159" s="38"/>
      <c r="NDY159" s="38"/>
      <c r="NDZ159" s="38"/>
      <c r="NEA159" s="38"/>
      <c r="NEB159" s="38"/>
      <c r="NEC159" s="38"/>
      <c r="NED159" s="38"/>
      <c r="NEE159" s="38"/>
      <c r="NEF159" s="38"/>
      <c r="NEG159" s="38"/>
      <c r="NEH159" s="38"/>
      <c r="NEI159" s="38"/>
      <c r="NEJ159" s="38"/>
      <c r="NEK159" s="38"/>
      <c r="NEL159" s="38"/>
      <c r="NEM159" s="38"/>
      <c r="NEN159" s="38"/>
      <c r="NEO159" s="38"/>
      <c r="NEP159" s="38"/>
      <c r="NEQ159" s="38"/>
      <c r="NER159" s="38"/>
      <c r="NES159" s="38"/>
      <c r="NET159" s="38"/>
      <c r="NEU159" s="38"/>
      <c r="NEV159" s="38"/>
      <c r="NEW159" s="38"/>
      <c r="NEX159" s="38"/>
      <c r="NEY159" s="38"/>
      <c r="NEZ159" s="38"/>
      <c r="NFA159" s="38"/>
      <c r="NFB159" s="38"/>
      <c r="NFC159" s="38"/>
      <c r="NFD159" s="38"/>
      <c r="NFE159" s="38"/>
      <c r="NFF159" s="38"/>
      <c r="NFG159" s="38"/>
      <c r="NFH159" s="38"/>
      <c r="NFI159" s="38"/>
      <c r="NFJ159" s="38"/>
      <c r="NFK159" s="38"/>
      <c r="NFL159" s="38"/>
      <c r="NFM159" s="38"/>
      <c r="NFN159" s="38"/>
      <c r="NFO159" s="38"/>
      <c r="NFP159" s="38"/>
      <c r="NFQ159" s="38"/>
      <c r="NFR159" s="38"/>
      <c r="NFS159" s="38"/>
      <c r="NFT159" s="38"/>
      <c r="NFU159" s="38"/>
      <c r="NFV159" s="38"/>
      <c r="NFW159" s="38"/>
      <c r="NFX159" s="38"/>
      <c r="NFY159" s="38"/>
      <c r="NFZ159" s="38"/>
      <c r="NGA159" s="38"/>
      <c r="NGB159" s="38"/>
      <c r="NGC159" s="38"/>
      <c r="NGD159" s="38"/>
      <c r="NGE159" s="38"/>
      <c r="NGF159" s="38"/>
      <c r="NGG159" s="38"/>
      <c r="NGH159" s="38"/>
      <c r="NGI159" s="38"/>
      <c r="NGJ159" s="38"/>
      <c r="NGK159" s="38"/>
      <c r="NGL159" s="38"/>
      <c r="NGM159" s="38"/>
      <c r="NGN159" s="38"/>
      <c r="NGO159" s="38"/>
      <c r="NGP159" s="38"/>
      <c r="NGQ159" s="38"/>
      <c r="NGR159" s="38"/>
      <c r="NGS159" s="38"/>
      <c r="NGT159" s="38"/>
      <c r="NGU159" s="38"/>
      <c r="NGV159" s="38"/>
      <c r="NGW159" s="38"/>
      <c r="NGX159" s="38"/>
      <c r="NGY159" s="38"/>
      <c r="NGZ159" s="38"/>
      <c r="NHA159" s="38"/>
      <c r="NHB159" s="38"/>
      <c r="NHC159" s="38"/>
      <c r="NHD159" s="38"/>
      <c r="NHE159" s="38"/>
      <c r="NHF159" s="38"/>
      <c r="NHG159" s="38"/>
      <c r="NHH159" s="38"/>
      <c r="NHI159" s="38"/>
      <c r="NHJ159" s="38"/>
      <c r="NHK159" s="38"/>
      <c r="NHL159" s="38"/>
      <c r="NHM159" s="38"/>
      <c r="NHN159" s="38"/>
      <c r="NHO159" s="38"/>
      <c r="NHP159" s="38"/>
      <c r="NHQ159" s="38"/>
      <c r="NHR159" s="38"/>
      <c r="NHS159" s="38"/>
      <c r="NHT159" s="38"/>
      <c r="NHU159" s="38"/>
      <c r="NHV159" s="38"/>
      <c r="NHW159" s="38"/>
      <c r="NHX159" s="38"/>
      <c r="NHY159" s="38"/>
      <c r="NHZ159" s="38"/>
      <c r="NIG159" s="38"/>
      <c r="NIH159" s="38"/>
      <c r="NII159" s="38"/>
      <c r="NIJ159" s="38"/>
      <c r="NIK159" s="38"/>
      <c r="NIL159" s="38"/>
      <c r="NIM159" s="38"/>
      <c r="NIN159" s="38"/>
      <c r="NIO159" s="38"/>
      <c r="NIP159" s="38"/>
      <c r="NIQ159" s="38"/>
      <c r="NIR159" s="38"/>
      <c r="NIS159" s="38"/>
      <c r="NIT159" s="38"/>
      <c r="NIU159" s="38"/>
      <c r="NIV159" s="38"/>
      <c r="NIW159" s="38"/>
      <c r="NIX159" s="38"/>
      <c r="NIY159" s="38"/>
      <c r="NIZ159" s="38"/>
      <c r="NJA159" s="38"/>
      <c r="NJB159" s="38"/>
      <c r="NJC159" s="38"/>
      <c r="NJD159" s="38"/>
      <c r="NJE159" s="38"/>
      <c r="NJF159" s="38"/>
      <c r="NJG159" s="38"/>
      <c r="NJH159" s="38"/>
      <c r="NJI159" s="38"/>
      <c r="NJJ159" s="38"/>
      <c r="NJK159" s="38"/>
      <c r="NJL159" s="38"/>
      <c r="NJM159" s="38"/>
      <c r="NJN159" s="38"/>
      <c r="NJO159" s="38"/>
      <c r="NJP159" s="38"/>
      <c r="NJQ159" s="38"/>
      <c r="NJR159" s="38"/>
      <c r="NJS159" s="38"/>
      <c r="NJT159" s="38"/>
      <c r="NJU159" s="38"/>
      <c r="NJV159" s="38"/>
      <c r="NJW159" s="38"/>
      <c r="NJX159" s="38"/>
      <c r="NJY159" s="38"/>
      <c r="NJZ159" s="38"/>
      <c r="NKA159" s="38"/>
      <c r="NKB159" s="38"/>
      <c r="NKC159" s="38"/>
      <c r="NKD159" s="38"/>
      <c r="NKE159" s="38"/>
      <c r="NKF159" s="38"/>
      <c r="NKG159" s="38"/>
      <c r="NKH159" s="38"/>
      <c r="NKI159" s="38"/>
      <c r="NKJ159" s="38"/>
      <c r="NKK159" s="38"/>
      <c r="NKL159" s="38"/>
      <c r="NKM159" s="38"/>
      <c r="NKN159" s="38"/>
      <c r="NKO159" s="38"/>
      <c r="NKP159" s="38"/>
      <c r="NKQ159" s="38"/>
      <c r="NKR159" s="38"/>
      <c r="NKS159" s="38"/>
      <c r="NKT159" s="38"/>
      <c r="NKU159" s="38"/>
      <c r="NKV159" s="38"/>
      <c r="NKW159" s="38"/>
      <c r="NKX159" s="38"/>
      <c r="NKY159" s="38"/>
      <c r="NKZ159" s="38"/>
      <c r="NLA159" s="38"/>
      <c r="NLB159" s="38"/>
      <c r="NLC159" s="38"/>
      <c r="NLD159" s="38"/>
      <c r="NLE159" s="38"/>
      <c r="NLF159" s="38"/>
      <c r="NLG159" s="38"/>
      <c r="NLH159" s="38"/>
      <c r="NLI159" s="38"/>
      <c r="NLJ159" s="38"/>
      <c r="NLK159" s="38"/>
      <c r="NLL159" s="38"/>
      <c r="NLM159" s="38"/>
      <c r="NLN159" s="38"/>
      <c r="NLO159" s="38"/>
      <c r="NLP159" s="38"/>
      <c r="NLQ159" s="38"/>
      <c r="NLR159" s="38"/>
      <c r="NLS159" s="38"/>
      <c r="NLT159" s="38"/>
      <c r="NLU159" s="38"/>
      <c r="NLV159" s="38"/>
      <c r="NLW159" s="38"/>
      <c r="NLX159" s="38"/>
      <c r="NLY159" s="38"/>
      <c r="NLZ159" s="38"/>
      <c r="NMA159" s="38"/>
      <c r="NMB159" s="38"/>
      <c r="NMC159" s="38"/>
      <c r="NMD159" s="38"/>
      <c r="NME159" s="38"/>
      <c r="NMF159" s="38"/>
      <c r="NMG159" s="38"/>
      <c r="NMH159" s="38"/>
      <c r="NMI159" s="38"/>
      <c r="NMJ159" s="38"/>
      <c r="NMK159" s="38"/>
      <c r="NML159" s="38"/>
      <c r="NMM159" s="38"/>
      <c r="NMN159" s="38"/>
      <c r="NMO159" s="38"/>
      <c r="NMP159" s="38"/>
      <c r="NMQ159" s="38"/>
      <c r="NMR159" s="38"/>
      <c r="NMS159" s="38"/>
      <c r="NMT159" s="38"/>
      <c r="NMU159" s="38"/>
      <c r="NMV159" s="38"/>
      <c r="NMW159" s="38"/>
      <c r="NMX159" s="38"/>
      <c r="NMY159" s="38"/>
      <c r="NMZ159" s="38"/>
      <c r="NNA159" s="38"/>
      <c r="NNB159" s="38"/>
      <c r="NNC159" s="38"/>
      <c r="NND159" s="38"/>
      <c r="NNE159" s="38"/>
      <c r="NNF159" s="38"/>
      <c r="NNG159" s="38"/>
      <c r="NNH159" s="38"/>
      <c r="NNI159" s="38"/>
      <c r="NNJ159" s="38"/>
      <c r="NNK159" s="38"/>
      <c r="NNL159" s="38"/>
      <c r="NNM159" s="38"/>
      <c r="NNN159" s="38"/>
      <c r="NNO159" s="38"/>
      <c r="NNP159" s="38"/>
      <c r="NNQ159" s="38"/>
      <c r="NNR159" s="38"/>
      <c r="NNS159" s="38"/>
      <c r="NNT159" s="38"/>
      <c r="NNU159" s="38"/>
      <c r="NNV159" s="38"/>
      <c r="NNW159" s="38"/>
      <c r="NNX159" s="38"/>
      <c r="NNY159" s="38"/>
      <c r="NNZ159" s="38"/>
      <c r="NOA159" s="38"/>
      <c r="NOB159" s="38"/>
      <c r="NOC159" s="38"/>
      <c r="NOD159" s="38"/>
      <c r="NOE159" s="38"/>
      <c r="NOF159" s="38"/>
      <c r="NOG159" s="38"/>
      <c r="NOH159" s="38"/>
      <c r="NOI159" s="38"/>
      <c r="NOJ159" s="38"/>
      <c r="NOK159" s="38"/>
      <c r="NOL159" s="38"/>
      <c r="NOM159" s="38"/>
      <c r="NON159" s="38"/>
      <c r="NOO159" s="38"/>
      <c r="NOP159" s="38"/>
      <c r="NOQ159" s="38"/>
      <c r="NOR159" s="38"/>
      <c r="NOS159" s="38"/>
      <c r="NOT159" s="38"/>
      <c r="NOU159" s="38"/>
      <c r="NOV159" s="38"/>
      <c r="NOW159" s="38"/>
      <c r="NOX159" s="38"/>
      <c r="NOY159" s="38"/>
      <c r="NOZ159" s="38"/>
      <c r="NPA159" s="38"/>
      <c r="NPB159" s="38"/>
      <c r="NPC159" s="38"/>
      <c r="NPD159" s="38"/>
      <c r="NPE159" s="38"/>
      <c r="NPF159" s="38"/>
      <c r="NPG159" s="38"/>
      <c r="NPH159" s="38"/>
      <c r="NPI159" s="38"/>
      <c r="NPJ159" s="38"/>
      <c r="NPK159" s="38"/>
      <c r="NPL159" s="38"/>
      <c r="NPM159" s="38"/>
      <c r="NPN159" s="38"/>
      <c r="NPO159" s="38"/>
      <c r="NPP159" s="38"/>
      <c r="NPQ159" s="38"/>
      <c r="NPR159" s="38"/>
      <c r="NPS159" s="38"/>
      <c r="NPT159" s="38"/>
      <c r="NPU159" s="38"/>
      <c r="NPV159" s="38"/>
      <c r="NPW159" s="38"/>
      <c r="NPX159" s="38"/>
      <c r="NPY159" s="38"/>
      <c r="NPZ159" s="38"/>
      <c r="NQA159" s="38"/>
      <c r="NQB159" s="38"/>
      <c r="NQC159" s="38"/>
      <c r="NQD159" s="38"/>
      <c r="NQE159" s="38"/>
      <c r="NQF159" s="38"/>
      <c r="NQG159" s="38"/>
      <c r="NQH159" s="38"/>
      <c r="NQI159" s="38"/>
      <c r="NQJ159" s="38"/>
      <c r="NQK159" s="38"/>
      <c r="NQL159" s="38"/>
      <c r="NQM159" s="38"/>
      <c r="NQN159" s="38"/>
      <c r="NQO159" s="38"/>
      <c r="NQP159" s="38"/>
      <c r="NQQ159" s="38"/>
      <c r="NQR159" s="38"/>
      <c r="NQS159" s="38"/>
      <c r="NQT159" s="38"/>
      <c r="NQU159" s="38"/>
      <c r="NQV159" s="38"/>
      <c r="NQW159" s="38"/>
      <c r="NQX159" s="38"/>
      <c r="NQY159" s="38"/>
      <c r="NQZ159" s="38"/>
      <c r="NRA159" s="38"/>
      <c r="NRB159" s="38"/>
      <c r="NRC159" s="38"/>
      <c r="NRD159" s="38"/>
      <c r="NRE159" s="38"/>
      <c r="NRF159" s="38"/>
      <c r="NRG159" s="38"/>
      <c r="NRH159" s="38"/>
      <c r="NRI159" s="38"/>
      <c r="NRJ159" s="38"/>
      <c r="NRK159" s="38"/>
      <c r="NRL159" s="38"/>
      <c r="NRM159" s="38"/>
      <c r="NRN159" s="38"/>
      <c r="NRO159" s="38"/>
      <c r="NRP159" s="38"/>
      <c r="NRQ159" s="38"/>
      <c r="NRR159" s="38"/>
      <c r="NRS159" s="38"/>
      <c r="NRT159" s="38"/>
      <c r="NRU159" s="38"/>
      <c r="NRV159" s="38"/>
      <c r="NSC159" s="38"/>
      <c r="NSD159" s="38"/>
      <c r="NSE159" s="38"/>
      <c r="NSF159" s="38"/>
      <c r="NSG159" s="38"/>
      <c r="NSH159" s="38"/>
      <c r="NSI159" s="38"/>
      <c r="NSJ159" s="38"/>
      <c r="NSK159" s="38"/>
      <c r="NSL159" s="38"/>
      <c r="NSM159" s="38"/>
      <c r="NSN159" s="38"/>
      <c r="NSO159" s="38"/>
      <c r="NSP159" s="38"/>
      <c r="NSQ159" s="38"/>
      <c r="NSR159" s="38"/>
      <c r="NSS159" s="38"/>
      <c r="NST159" s="38"/>
      <c r="NSU159" s="38"/>
      <c r="NSV159" s="38"/>
      <c r="NSW159" s="38"/>
      <c r="NSX159" s="38"/>
      <c r="NSY159" s="38"/>
      <c r="NSZ159" s="38"/>
      <c r="NTA159" s="38"/>
      <c r="NTB159" s="38"/>
      <c r="NTC159" s="38"/>
      <c r="NTD159" s="38"/>
      <c r="NTE159" s="38"/>
      <c r="NTF159" s="38"/>
      <c r="NTG159" s="38"/>
      <c r="NTH159" s="38"/>
      <c r="NTI159" s="38"/>
      <c r="NTJ159" s="38"/>
      <c r="NTK159" s="38"/>
      <c r="NTL159" s="38"/>
      <c r="NTM159" s="38"/>
      <c r="NTN159" s="38"/>
      <c r="NTO159" s="38"/>
      <c r="NTP159" s="38"/>
      <c r="NTQ159" s="38"/>
      <c r="NTR159" s="38"/>
      <c r="NTS159" s="38"/>
      <c r="NTT159" s="38"/>
      <c r="NTU159" s="38"/>
      <c r="NTV159" s="38"/>
      <c r="NTW159" s="38"/>
      <c r="NTX159" s="38"/>
      <c r="NTY159" s="38"/>
      <c r="NTZ159" s="38"/>
      <c r="NUA159" s="38"/>
      <c r="NUB159" s="38"/>
      <c r="NUC159" s="38"/>
      <c r="NUD159" s="38"/>
      <c r="NUE159" s="38"/>
      <c r="NUF159" s="38"/>
      <c r="NUG159" s="38"/>
      <c r="NUH159" s="38"/>
      <c r="NUI159" s="38"/>
      <c r="NUJ159" s="38"/>
      <c r="NUK159" s="38"/>
      <c r="NUL159" s="38"/>
      <c r="NUM159" s="38"/>
      <c r="NUN159" s="38"/>
      <c r="NUO159" s="38"/>
      <c r="NUP159" s="38"/>
      <c r="NUQ159" s="38"/>
      <c r="NUR159" s="38"/>
      <c r="NUS159" s="38"/>
      <c r="NUT159" s="38"/>
      <c r="NUU159" s="38"/>
      <c r="NUV159" s="38"/>
      <c r="NUW159" s="38"/>
      <c r="NUX159" s="38"/>
      <c r="NUY159" s="38"/>
      <c r="NUZ159" s="38"/>
      <c r="NVA159" s="38"/>
      <c r="NVB159" s="38"/>
      <c r="NVC159" s="38"/>
      <c r="NVD159" s="38"/>
      <c r="NVE159" s="38"/>
      <c r="NVF159" s="38"/>
      <c r="NVG159" s="38"/>
      <c r="NVH159" s="38"/>
      <c r="NVI159" s="38"/>
      <c r="NVJ159" s="38"/>
      <c r="NVK159" s="38"/>
      <c r="NVL159" s="38"/>
      <c r="NVM159" s="38"/>
      <c r="NVN159" s="38"/>
      <c r="NVO159" s="38"/>
      <c r="NVP159" s="38"/>
      <c r="NVQ159" s="38"/>
      <c r="NVR159" s="38"/>
      <c r="NVS159" s="38"/>
      <c r="NVT159" s="38"/>
      <c r="NVU159" s="38"/>
      <c r="NVV159" s="38"/>
      <c r="NVW159" s="38"/>
      <c r="NVX159" s="38"/>
      <c r="NVY159" s="38"/>
      <c r="NVZ159" s="38"/>
      <c r="NWA159" s="38"/>
      <c r="NWB159" s="38"/>
      <c r="NWC159" s="38"/>
      <c r="NWD159" s="38"/>
      <c r="NWE159" s="38"/>
      <c r="NWF159" s="38"/>
      <c r="NWG159" s="38"/>
      <c r="NWH159" s="38"/>
      <c r="NWI159" s="38"/>
      <c r="NWJ159" s="38"/>
      <c r="NWK159" s="38"/>
      <c r="NWL159" s="38"/>
      <c r="NWM159" s="38"/>
      <c r="NWN159" s="38"/>
      <c r="NWO159" s="38"/>
      <c r="NWP159" s="38"/>
      <c r="NWQ159" s="38"/>
      <c r="NWR159" s="38"/>
      <c r="NWS159" s="38"/>
      <c r="NWT159" s="38"/>
      <c r="NWU159" s="38"/>
      <c r="NWV159" s="38"/>
      <c r="NWW159" s="38"/>
      <c r="NWX159" s="38"/>
      <c r="NWY159" s="38"/>
      <c r="NWZ159" s="38"/>
      <c r="NXA159" s="38"/>
      <c r="NXB159" s="38"/>
      <c r="NXC159" s="38"/>
      <c r="NXD159" s="38"/>
      <c r="NXE159" s="38"/>
      <c r="NXF159" s="38"/>
      <c r="NXG159" s="38"/>
      <c r="NXH159" s="38"/>
      <c r="NXI159" s="38"/>
      <c r="NXJ159" s="38"/>
      <c r="NXK159" s="38"/>
      <c r="NXL159" s="38"/>
      <c r="NXM159" s="38"/>
      <c r="NXN159" s="38"/>
      <c r="NXO159" s="38"/>
      <c r="NXP159" s="38"/>
      <c r="NXQ159" s="38"/>
      <c r="NXR159" s="38"/>
      <c r="NXS159" s="38"/>
      <c r="NXT159" s="38"/>
      <c r="NXU159" s="38"/>
      <c r="NXV159" s="38"/>
      <c r="NXW159" s="38"/>
      <c r="NXX159" s="38"/>
      <c r="NXY159" s="38"/>
      <c r="NXZ159" s="38"/>
      <c r="NYA159" s="38"/>
      <c r="NYB159" s="38"/>
      <c r="NYC159" s="38"/>
      <c r="NYD159" s="38"/>
      <c r="NYE159" s="38"/>
      <c r="NYF159" s="38"/>
      <c r="NYG159" s="38"/>
      <c r="NYH159" s="38"/>
      <c r="NYI159" s="38"/>
      <c r="NYJ159" s="38"/>
      <c r="NYK159" s="38"/>
      <c r="NYL159" s="38"/>
      <c r="NYM159" s="38"/>
      <c r="NYN159" s="38"/>
      <c r="NYO159" s="38"/>
      <c r="NYP159" s="38"/>
      <c r="NYQ159" s="38"/>
      <c r="NYR159" s="38"/>
      <c r="NYS159" s="38"/>
      <c r="NYT159" s="38"/>
      <c r="NYU159" s="38"/>
      <c r="NYV159" s="38"/>
      <c r="NYW159" s="38"/>
      <c r="NYX159" s="38"/>
      <c r="NYY159" s="38"/>
      <c r="NYZ159" s="38"/>
      <c r="NZA159" s="38"/>
      <c r="NZB159" s="38"/>
      <c r="NZC159" s="38"/>
      <c r="NZD159" s="38"/>
      <c r="NZE159" s="38"/>
      <c r="NZF159" s="38"/>
      <c r="NZG159" s="38"/>
      <c r="NZH159" s="38"/>
      <c r="NZI159" s="38"/>
      <c r="NZJ159" s="38"/>
      <c r="NZK159" s="38"/>
      <c r="NZL159" s="38"/>
      <c r="NZM159" s="38"/>
      <c r="NZN159" s="38"/>
      <c r="NZO159" s="38"/>
      <c r="NZP159" s="38"/>
      <c r="NZQ159" s="38"/>
      <c r="NZR159" s="38"/>
      <c r="NZS159" s="38"/>
      <c r="NZT159" s="38"/>
      <c r="NZU159" s="38"/>
      <c r="NZV159" s="38"/>
      <c r="NZW159" s="38"/>
      <c r="NZX159" s="38"/>
      <c r="NZY159" s="38"/>
      <c r="NZZ159" s="38"/>
      <c r="OAA159" s="38"/>
      <c r="OAB159" s="38"/>
      <c r="OAC159" s="38"/>
      <c r="OAD159" s="38"/>
      <c r="OAE159" s="38"/>
      <c r="OAF159" s="38"/>
      <c r="OAG159" s="38"/>
      <c r="OAH159" s="38"/>
      <c r="OAI159" s="38"/>
      <c r="OAJ159" s="38"/>
      <c r="OAK159" s="38"/>
      <c r="OAL159" s="38"/>
      <c r="OAM159" s="38"/>
      <c r="OAN159" s="38"/>
      <c r="OAO159" s="38"/>
      <c r="OAP159" s="38"/>
      <c r="OAQ159" s="38"/>
      <c r="OAR159" s="38"/>
      <c r="OAS159" s="38"/>
      <c r="OAT159" s="38"/>
      <c r="OAU159" s="38"/>
      <c r="OAV159" s="38"/>
      <c r="OAW159" s="38"/>
      <c r="OAX159" s="38"/>
      <c r="OAY159" s="38"/>
      <c r="OAZ159" s="38"/>
      <c r="OBA159" s="38"/>
      <c r="OBB159" s="38"/>
      <c r="OBC159" s="38"/>
      <c r="OBD159" s="38"/>
      <c r="OBE159" s="38"/>
      <c r="OBF159" s="38"/>
      <c r="OBG159" s="38"/>
      <c r="OBH159" s="38"/>
      <c r="OBI159" s="38"/>
      <c r="OBJ159" s="38"/>
      <c r="OBK159" s="38"/>
      <c r="OBL159" s="38"/>
      <c r="OBM159" s="38"/>
      <c r="OBN159" s="38"/>
      <c r="OBO159" s="38"/>
      <c r="OBP159" s="38"/>
      <c r="OBQ159" s="38"/>
      <c r="OBR159" s="38"/>
      <c r="OBY159" s="38"/>
      <c r="OBZ159" s="38"/>
      <c r="OCA159" s="38"/>
      <c r="OCB159" s="38"/>
      <c r="OCC159" s="38"/>
      <c r="OCD159" s="38"/>
      <c r="OCE159" s="38"/>
      <c r="OCF159" s="38"/>
      <c r="OCG159" s="38"/>
      <c r="OCH159" s="38"/>
      <c r="OCI159" s="38"/>
      <c r="OCJ159" s="38"/>
      <c r="OCK159" s="38"/>
      <c r="OCL159" s="38"/>
      <c r="OCM159" s="38"/>
      <c r="OCN159" s="38"/>
      <c r="OCO159" s="38"/>
      <c r="OCP159" s="38"/>
      <c r="OCQ159" s="38"/>
      <c r="OCR159" s="38"/>
      <c r="OCS159" s="38"/>
      <c r="OCT159" s="38"/>
      <c r="OCU159" s="38"/>
      <c r="OCV159" s="38"/>
      <c r="OCW159" s="38"/>
      <c r="OCX159" s="38"/>
      <c r="OCY159" s="38"/>
      <c r="OCZ159" s="38"/>
      <c r="ODA159" s="38"/>
      <c r="ODB159" s="38"/>
      <c r="ODC159" s="38"/>
      <c r="ODD159" s="38"/>
      <c r="ODE159" s="38"/>
      <c r="ODF159" s="38"/>
      <c r="ODG159" s="38"/>
      <c r="ODH159" s="38"/>
      <c r="ODI159" s="38"/>
      <c r="ODJ159" s="38"/>
      <c r="ODK159" s="38"/>
      <c r="ODL159" s="38"/>
      <c r="ODM159" s="38"/>
      <c r="ODN159" s="38"/>
      <c r="ODO159" s="38"/>
      <c r="ODP159" s="38"/>
      <c r="ODQ159" s="38"/>
      <c r="ODR159" s="38"/>
      <c r="ODS159" s="38"/>
      <c r="ODT159" s="38"/>
      <c r="ODU159" s="38"/>
      <c r="ODV159" s="38"/>
      <c r="ODW159" s="38"/>
      <c r="ODX159" s="38"/>
      <c r="ODY159" s="38"/>
      <c r="ODZ159" s="38"/>
      <c r="OEA159" s="38"/>
      <c r="OEB159" s="38"/>
      <c r="OEC159" s="38"/>
      <c r="OED159" s="38"/>
      <c r="OEE159" s="38"/>
      <c r="OEF159" s="38"/>
      <c r="OEG159" s="38"/>
      <c r="OEH159" s="38"/>
      <c r="OEI159" s="38"/>
      <c r="OEJ159" s="38"/>
      <c r="OEK159" s="38"/>
      <c r="OEL159" s="38"/>
      <c r="OEM159" s="38"/>
      <c r="OEN159" s="38"/>
      <c r="OEO159" s="38"/>
      <c r="OEP159" s="38"/>
      <c r="OEQ159" s="38"/>
      <c r="OER159" s="38"/>
      <c r="OES159" s="38"/>
      <c r="OET159" s="38"/>
      <c r="OEU159" s="38"/>
      <c r="OEV159" s="38"/>
      <c r="OEW159" s="38"/>
      <c r="OEX159" s="38"/>
      <c r="OEY159" s="38"/>
      <c r="OEZ159" s="38"/>
      <c r="OFA159" s="38"/>
      <c r="OFB159" s="38"/>
      <c r="OFC159" s="38"/>
      <c r="OFD159" s="38"/>
      <c r="OFE159" s="38"/>
      <c r="OFF159" s="38"/>
      <c r="OFG159" s="38"/>
      <c r="OFH159" s="38"/>
      <c r="OFI159" s="38"/>
      <c r="OFJ159" s="38"/>
      <c r="OFK159" s="38"/>
      <c r="OFL159" s="38"/>
      <c r="OFM159" s="38"/>
      <c r="OFN159" s="38"/>
      <c r="OFO159" s="38"/>
      <c r="OFP159" s="38"/>
      <c r="OFQ159" s="38"/>
      <c r="OFR159" s="38"/>
      <c r="OFS159" s="38"/>
      <c r="OFT159" s="38"/>
      <c r="OFU159" s="38"/>
      <c r="OFV159" s="38"/>
      <c r="OFW159" s="38"/>
      <c r="OFX159" s="38"/>
      <c r="OFY159" s="38"/>
      <c r="OFZ159" s="38"/>
      <c r="OGA159" s="38"/>
      <c r="OGB159" s="38"/>
      <c r="OGC159" s="38"/>
      <c r="OGD159" s="38"/>
      <c r="OGE159" s="38"/>
      <c r="OGF159" s="38"/>
      <c r="OGG159" s="38"/>
      <c r="OGH159" s="38"/>
      <c r="OGI159" s="38"/>
      <c r="OGJ159" s="38"/>
      <c r="OGK159" s="38"/>
      <c r="OGL159" s="38"/>
      <c r="OGM159" s="38"/>
      <c r="OGN159" s="38"/>
      <c r="OGO159" s="38"/>
      <c r="OGP159" s="38"/>
      <c r="OGQ159" s="38"/>
      <c r="OGR159" s="38"/>
      <c r="OGS159" s="38"/>
      <c r="OGT159" s="38"/>
      <c r="OGU159" s="38"/>
      <c r="OGV159" s="38"/>
      <c r="OGW159" s="38"/>
      <c r="OGX159" s="38"/>
      <c r="OGY159" s="38"/>
      <c r="OGZ159" s="38"/>
      <c r="OHA159" s="38"/>
      <c r="OHB159" s="38"/>
      <c r="OHC159" s="38"/>
      <c r="OHD159" s="38"/>
      <c r="OHE159" s="38"/>
      <c r="OHF159" s="38"/>
      <c r="OHG159" s="38"/>
      <c r="OHH159" s="38"/>
      <c r="OHI159" s="38"/>
      <c r="OHJ159" s="38"/>
      <c r="OHK159" s="38"/>
      <c r="OHL159" s="38"/>
      <c r="OHM159" s="38"/>
      <c r="OHN159" s="38"/>
      <c r="OHO159" s="38"/>
      <c r="OHP159" s="38"/>
      <c r="OHQ159" s="38"/>
      <c r="OHR159" s="38"/>
      <c r="OHS159" s="38"/>
      <c r="OHT159" s="38"/>
      <c r="OHU159" s="38"/>
      <c r="OHV159" s="38"/>
      <c r="OHW159" s="38"/>
      <c r="OHX159" s="38"/>
      <c r="OHY159" s="38"/>
      <c r="OHZ159" s="38"/>
      <c r="OIA159" s="38"/>
      <c r="OIB159" s="38"/>
      <c r="OIC159" s="38"/>
      <c r="OID159" s="38"/>
      <c r="OIE159" s="38"/>
      <c r="OIF159" s="38"/>
      <c r="OIG159" s="38"/>
      <c r="OIH159" s="38"/>
      <c r="OII159" s="38"/>
      <c r="OIJ159" s="38"/>
      <c r="OIK159" s="38"/>
      <c r="OIL159" s="38"/>
      <c r="OIM159" s="38"/>
      <c r="OIN159" s="38"/>
      <c r="OIO159" s="38"/>
      <c r="OIP159" s="38"/>
      <c r="OIQ159" s="38"/>
      <c r="OIR159" s="38"/>
      <c r="OIS159" s="38"/>
      <c r="OIT159" s="38"/>
      <c r="OIU159" s="38"/>
      <c r="OIV159" s="38"/>
      <c r="OIW159" s="38"/>
      <c r="OIX159" s="38"/>
      <c r="OIY159" s="38"/>
      <c r="OIZ159" s="38"/>
      <c r="OJA159" s="38"/>
      <c r="OJB159" s="38"/>
      <c r="OJC159" s="38"/>
      <c r="OJD159" s="38"/>
      <c r="OJE159" s="38"/>
      <c r="OJF159" s="38"/>
      <c r="OJG159" s="38"/>
      <c r="OJH159" s="38"/>
      <c r="OJI159" s="38"/>
      <c r="OJJ159" s="38"/>
      <c r="OJK159" s="38"/>
      <c r="OJL159" s="38"/>
      <c r="OJM159" s="38"/>
      <c r="OJN159" s="38"/>
      <c r="OJO159" s="38"/>
      <c r="OJP159" s="38"/>
      <c r="OJQ159" s="38"/>
      <c r="OJR159" s="38"/>
      <c r="OJS159" s="38"/>
      <c r="OJT159" s="38"/>
      <c r="OJU159" s="38"/>
      <c r="OJV159" s="38"/>
      <c r="OJW159" s="38"/>
      <c r="OJX159" s="38"/>
      <c r="OJY159" s="38"/>
      <c r="OJZ159" s="38"/>
      <c r="OKA159" s="38"/>
      <c r="OKB159" s="38"/>
      <c r="OKC159" s="38"/>
      <c r="OKD159" s="38"/>
      <c r="OKE159" s="38"/>
      <c r="OKF159" s="38"/>
      <c r="OKG159" s="38"/>
      <c r="OKH159" s="38"/>
      <c r="OKI159" s="38"/>
      <c r="OKJ159" s="38"/>
      <c r="OKK159" s="38"/>
      <c r="OKL159" s="38"/>
      <c r="OKM159" s="38"/>
      <c r="OKN159" s="38"/>
      <c r="OKO159" s="38"/>
      <c r="OKP159" s="38"/>
      <c r="OKQ159" s="38"/>
      <c r="OKR159" s="38"/>
      <c r="OKS159" s="38"/>
      <c r="OKT159" s="38"/>
      <c r="OKU159" s="38"/>
      <c r="OKV159" s="38"/>
      <c r="OKW159" s="38"/>
      <c r="OKX159" s="38"/>
      <c r="OKY159" s="38"/>
      <c r="OKZ159" s="38"/>
      <c r="OLA159" s="38"/>
      <c r="OLB159" s="38"/>
      <c r="OLC159" s="38"/>
      <c r="OLD159" s="38"/>
      <c r="OLE159" s="38"/>
      <c r="OLF159" s="38"/>
      <c r="OLG159" s="38"/>
      <c r="OLH159" s="38"/>
      <c r="OLI159" s="38"/>
      <c r="OLJ159" s="38"/>
      <c r="OLK159" s="38"/>
      <c r="OLL159" s="38"/>
      <c r="OLM159" s="38"/>
      <c r="OLN159" s="38"/>
      <c r="OLU159" s="38"/>
      <c r="OLV159" s="38"/>
      <c r="OLW159" s="38"/>
      <c r="OLX159" s="38"/>
      <c r="OLY159" s="38"/>
      <c r="OLZ159" s="38"/>
      <c r="OMA159" s="38"/>
      <c r="OMB159" s="38"/>
      <c r="OMC159" s="38"/>
      <c r="OMD159" s="38"/>
      <c r="OME159" s="38"/>
      <c r="OMF159" s="38"/>
      <c r="OMG159" s="38"/>
      <c r="OMH159" s="38"/>
      <c r="OMI159" s="38"/>
      <c r="OMJ159" s="38"/>
      <c r="OMK159" s="38"/>
      <c r="OML159" s="38"/>
      <c r="OMM159" s="38"/>
      <c r="OMN159" s="38"/>
      <c r="OMO159" s="38"/>
      <c r="OMP159" s="38"/>
      <c r="OMQ159" s="38"/>
      <c r="OMR159" s="38"/>
      <c r="OMS159" s="38"/>
      <c r="OMT159" s="38"/>
      <c r="OMU159" s="38"/>
      <c r="OMV159" s="38"/>
      <c r="OMW159" s="38"/>
      <c r="OMX159" s="38"/>
      <c r="OMY159" s="38"/>
      <c r="OMZ159" s="38"/>
      <c r="ONA159" s="38"/>
      <c r="ONB159" s="38"/>
      <c r="ONC159" s="38"/>
      <c r="OND159" s="38"/>
      <c r="ONE159" s="38"/>
      <c r="ONF159" s="38"/>
      <c r="ONG159" s="38"/>
      <c r="ONH159" s="38"/>
      <c r="ONI159" s="38"/>
      <c r="ONJ159" s="38"/>
      <c r="ONK159" s="38"/>
      <c r="ONL159" s="38"/>
      <c r="ONM159" s="38"/>
      <c r="ONN159" s="38"/>
      <c r="ONO159" s="38"/>
      <c r="ONP159" s="38"/>
      <c r="ONQ159" s="38"/>
      <c r="ONR159" s="38"/>
      <c r="ONS159" s="38"/>
      <c r="ONT159" s="38"/>
      <c r="ONU159" s="38"/>
      <c r="ONV159" s="38"/>
      <c r="ONW159" s="38"/>
      <c r="ONX159" s="38"/>
      <c r="ONY159" s="38"/>
      <c r="ONZ159" s="38"/>
      <c r="OOA159" s="38"/>
      <c r="OOB159" s="38"/>
      <c r="OOC159" s="38"/>
      <c r="OOD159" s="38"/>
      <c r="OOE159" s="38"/>
      <c r="OOF159" s="38"/>
      <c r="OOG159" s="38"/>
      <c r="OOH159" s="38"/>
      <c r="OOI159" s="38"/>
      <c r="OOJ159" s="38"/>
      <c r="OOK159" s="38"/>
      <c r="OOL159" s="38"/>
      <c r="OOM159" s="38"/>
      <c r="OON159" s="38"/>
      <c r="OOO159" s="38"/>
      <c r="OOP159" s="38"/>
      <c r="OOQ159" s="38"/>
      <c r="OOR159" s="38"/>
      <c r="OOS159" s="38"/>
      <c r="OOT159" s="38"/>
      <c r="OOU159" s="38"/>
      <c r="OOV159" s="38"/>
      <c r="OOW159" s="38"/>
      <c r="OOX159" s="38"/>
      <c r="OOY159" s="38"/>
      <c r="OOZ159" s="38"/>
      <c r="OPA159" s="38"/>
      <c r="OPB159" s="38"/>
      <c r="OPC159" s="38"/>
      <c r="OPD159" s="38"/>
      <c r="OPE159" s="38"/>
      <c r="OPF159" s="38"/>
      <c r="OPG159" s="38"/>
      <c r="OPH159" s="38"/>
      <c r="OPI159" s="38"/>
      <c r="OPJ159" s="38"/>
      <c r="OPK159" s="38"/>
      <c r="OPL159" s="38"/>
      <c r="OPM159" s="38"/>
      <c r="OPN159" s="38"/>
      <c r="OPO159" s="38"/>
      <c r="OPP159" s="38"/>
      <c r="OPQ159" s="38"/>
      <c r="OPR159" s="38"/>
      <c r="OPS159" s="38"/>
      <c r="OPT159" s="38"/>
      <c r="OPU159" s="38"/>
      <c r="OPV159" s="38"/>
      <c r="OPW159" s="38"/>
      <c r="OPX159" s="38"/>
      <c r="OPY159" s="38"/>
      <c r="OPZ159" s="38"/>
      <c r="OQA159" s="38"/>
      <c r="OQB159" s="38"/>
      <c r="OQC159" s="38"/>
      <c r="OQD159" s="38"/>
      <c r="OQE159" s="38"/>
      <c r="OQF159" s="38"/>
      <c r="OQG159" s="38"/>
      <c r="OQH159" s="38"/>
      <c r="OQI159" s="38"/>
      <c r="OQJ159" s="38"/>
      <c r="OQK159" s="38"/>
      <c r="OQL159" s="38"/>
      <c r="OQM159" s="38"/>
      <c r="OQN159" s="38"/>
      <c r="OQO159" s="38"/>
      <c r="OQP159" s="38"/>
      <c r="OQQ159" s="38"/>
      <c r="OQR159" s="38"/>
      <c r="OQS159" s="38"/>
      <c r="OQT159" s="38"/>
      <c r="OQU159" s="38"/>
      <c r="OQV159" s="38"/>
      <c r="OQW159" s="38"/>
      <c r="OQX159" s="38"/>
      <c r="OQY159" s="38"/>
      <c r="OQZ159" s="38"/>
      <c r="ORA159" s="38"/>
      <c r="ORB159" s="38"/>
      <c r="ORC159" s="38"/>
      <c r="ORD159" s="38"/>
      <c r="ORE159" s="38"/>
      <c r="ORF159" s="38"/>
      <c r="ORG159" s="38"/>
      <c r="ORH159" s="38"/>
      <c r="ORI159" s="38"/>
      <c r="ORJ159" s="38"/>
      <c r="ORK159" s="38"/>
      <c r="ORL159" s="38"/>
      <c r="ORM159" s="38"/>
      <c r="ORN159" s="38"/>
      <c r="ORO159" s="38"/>
      <c r="ORP159" s="38"/>
      <c r="ORQ159" s="38"/>
      <c r="ORR159" s="38"/>
      <c r="ORS159" s="38"/>
      <c r="ORT159" s="38"/>
      <c r="ORU159" s="38"/>
      <c r="ORV159" s="38"/>
      <c r="ORW159" s="38"/>
      <c r="ORX159" s="38"/>
      <c r="ORY159" s="38"/>
      <c r="ORZ159" s="38"/>
      <c r="OSA159" s="38"/>
      <c r="OSB159" s="38"/>
      <c r="OSC159" s="38"/>
      <c r="OSD159" s="38"/>
      <c r="OSE159" s="38"/>
      <c r="OSF159" s="38"/>
      <c r="OSG159" s="38"/>
      <c r="OSH159" s="38"/>
      <c r="OSI159" s="38"/>
      <c r="OSJ159" s="38"/>
      <c r="OSK159" s="38"/>
      <c r="OSL159" s="38"/>
      <c r="OSM159" s="38"/>
      <c r="OSN159" s="38"/>
      <c r="OSO159" s="38"/>
      <c r="OSP159" s="38"/>
      <c r="OSQ159" s="38"/>
      <c r="OSR159" s="38"/>
      <c r="OSS159" s="38"/>
      <c r="OST159" s="38"/>
      <c r="OSU159" s="38"/>
      <c r="OSV159" s="38"/>
      <c r="OSW159" s="38"/>
      <c r="OSX159" s="38"/>
      <c r="OSY159" s="38"/>
      <c r="OSZ159" s="38"/>
      <c r="OTA159" s="38"/>
      <c r="OTB159" s="38"/>
      <c r="OTC159" s="38"/>
      <c r="OTD159" s="38"/>
      <c r="OTE159" s="38"/>
      <c r="OTF159" s="38"/>
      <c r="OTG159" s="38"/>
      <c r="OTH159" s="38"/>
      <c r="OTI159" s="38"/>
      <c r="OTJ159" s="38"/>
      <c r="OTK159" s="38"/>
      <c r="OTL159" s="38"/>
      <c r="OTM159" s="38"/>
      <c r="OTN159" s="38"/>
      <c r="OTO159" s="38"/>
      <c r="OTP159" s="38"/>
      <c r="OTQ159" s="38"/>
      <c r="OTR159" s="38"/>
      <c r="OTS159" s="38"/>
      <c r="OTT159" s="38"/>
      <c r="OTU159" s="38"/>
      <c r="OTV159" s="38"/>
      <c r="OTW159" s="38"/>
      <c r="OTX159" s="38"/>
      <c r="OTY159" s="38"/>
      <c r="OTZ159" s="38"/>
      <c r="OUA159" s="38"/>
      <c r="OUB159" s="38"/>
      <c r="OUC159" s="38"/>
      <c r="OUD159" s="38"/>
      <c r="OUE159" s="38"/>
      <c r="OUF159" s="38"/>
      <c r="OUG159" s="38"/>
      <c r="OUH159" s="38"/>
      <c r="OUI159" s="38"/>
      <c r="OUJ159" s="38"/>
      <c r="OUK159" s="38"/>
      <c r="OUL159" s="38"/>
      <c r="OUM159" s="38"/>
      <c r="OUN159" s="38"/>
      <c r="OUO159" s="38"/>
      <c r="OUP159" s="38"/>
      <c r="OUQ159" s="38"/>
      <c r="OUR159" s="38"/>
      <c r="OUS159" s="38"/>
      <c r="OUT159" s="38"/>
      <c r="OUU159" s="38"/>
      <c r="OUV159" s="38"/>
      <c r="OUW159" s="38"/>
      <c r="OUX159" s="38"/>
      <c r="OUY159" s="38"/>
      <c r="OUZ159" s="38"/>
      <c r="OVA159" s="38"/>
      <c r="OVB159" s="38"/>
      <c r="OVC159" s="38"/>
      <c r="OVD159" s="38"/>
      <c r="OVE159" s="38"/>
      <c r="OVF159" s="38"/>
      <c r="OVG159" s="38"/>
      <c r="OVH159" s="38"/>
      <c r="OVI159" s="38"/>
      <c r="OVJ159" s="38"/>
      <c r="OVQ159" s="38"/>
      <c r="OVR159" s="38"/>
      <c r="OVS159" s="38"/>
      <c r="OVT159" s="38"/>
      <c r="OVU159" s="38"/>
      <c r="OVV159" s="38"/>
      <c r="OVW159" s="38"/>
      <c r="OVX159" s="38"/>
      <c r="OVY159" s="38"/>
      <c r="OVZ159" s="38"/>
      <c r="OWA159" s="38"/>
      <c r="OWB159" s="38"/>
      <c r="OWC159" s="38"/>
      <c r="OWD159" s="38"/>
      <c r="OWE159" s="38"/>
      <c r="OWF159" s="38"/>
      <c r="OWG159" s="38"/>
      <c r="OWH159" s="38"/>
      <c r="OWI159" s="38"/>
      <c r="OWJ159" s="38"/>
      <c r="OWK159" s="38"/>
      <c r="OWL159" s="38"/>
      <c r="OWM159" s="38"/>
      <c r="OWN159" s="38"/>
      <c r="OWO159" s="38"/>
      <c r="OWP159" s="38"/>
      <c r="OWQ159" s="38"/>
      <c r="OWR159" s="38"/>
      <c r="OWS159" s="38"/>
      <c r="OWT159" s="38"/>
      <c r="OWU159" s="38"/>
      <c r="OWV159" s="38"/>
      <c r="OWW159" s="38"/>
      <c r="OWX159" s="38"/>
      <c r="OWY159" s="38"/>
      <c r="OWZ159" s="38"/>
      <c r="OXA159" s="38"/>
      <c r="OXB159" s="38"/>
      <c r="OXC159" s="38"/>
      <c r="OXD159" s="38"/>
      <c r="OXE159" s="38"/>
      <c r="OXF159" s="38"/>
      <c r="OXG159" s="38"/>
      <c r="OXH159" s="38"/>
      <c r="OXI159" s="38"/>
      <c r="OXJ159" s="38"/>
      <c r="OXK159" s="38"/>
      <c r="OXL159" s="38"/>
      <c r="OXM159" s="38"/>
      <c r="OXN159" s="38"/>
      <c r="OXO159" s="38"/>
      <c r="OXP159" s="38"/>
      <c r="OXQ159" s="38"/>
      <c r="OXR159" s="38"/>
      <c r="OXS159" s="38"/>
      <c r="OXT159" s="38"/>
      <c r="OXU159" s="38"/>
      <c r="OXV159" s="38"/>
      <c r="OXW159" s="38"/>
      <c r="OXX159" s="38"/>
      <c r="OXY159" s="38"/>
      <c r="OXZ159" s="38"/>
      <c r="OYA159" s="38"/>
      <c r="OYB159" s="38"/>
      <c r="OYC159" s="38"/>
      <c r="OYD159" s="38"/>
      <c r="OYE159" s="38"/>
      <c r="OYF159" s="38"/>
      <c r="OYG159" s="38"/>
      <c r="OYH159" s="38"/>
      <c r="OYI159" s="38"/>
      <c r="OYJ159" s="38"/>
      <c r="OYK159" s="38"/>
      <c r="OYL159" s="38"/>
      <c r="OYM159" s="38"/>
      <c r="OYN159" s="38"/>
      <c r="OYO159" s="38"/>
      <c r="OYP159" s="38"/>
      <c r="OYQ159" s="38"/>
      <c r="OYR159" s="38"/>
      <c r="OYS159" s="38"/>
      <c r="OYT159" s="38"/>
      <c r="OYU159" s="38"/>
      <c r="OYV159" s="38"/>
      <c r="OYW159" s="38"/>
      <c r="OYX159" s="38"/>
      <c r="OYY159" s="38"/>
      <c r="OYZ159" s="38"/>
      <c r="OZA159" s="38"/>
      <c r="OZB159" s="38"/>
      <c r="OZC159" s="38"/>
      <c r="OZD159" s="38"/>
      <c r="OZE159" s="38"/>
      <c r="OZF159" s="38"/>
      <c r="OZG159" s="38"/>
      <c r="OZH159" s="38"/>
      <c r="OZI159" s="38"/>
      <c r="OZJ159" s="38"/>
      <c r="OZK159" s="38"/>
      <c r="OZL159" s="38"/>
      <c r="OZM159" s="38"/>
      <c r="OZN159" s="38"/>
      <c r="OZO159" s="38"/>
      <c r="OZP159" s="38"/>
      <c r="OZQ159" s="38"/>
      <c r="OZR159" s="38"/>
      <c r="OZS159" s="38"/>
      <c r="OZT159" s="38"/>
      <c r="OZU159" s="38"/>
      <c r="OZV159" s="38"/>
      <c r="OZW159" s="38"/>
      <c r="OZX159" s="38"/>
      <c r="OZY159" s="38"/>
      <c r="OZZ159" s="38"/>
      <c r="PAA159" s="38"/>
      <c r="PAB159" s="38"/>
      <c r="PAC159" s="38"/>
      <c r="PAD159" s="38"/>
      <c r="PAE159" s="38"/>
      <c r="PAF159" s="38"/>
      <c r="PAG159" s="38"/>
      <c r="PAH159" s="38"/>
      <c r="PAI159" s="38"/>
      <c r="PAJ159" s="38"/>
      <c r="PAK159" s="38"/>
      <c r="PAL159" s="38"/>
      <c r="PAM159" s="38"/>
      <c r="PAN159" s="38"/>
      <c r="PAO159" s="38"/>
      <c r="PAP159" s="38"/>
      <c r="PAQ159" s="38"/>
      <c r="PAR159" s="38"/>
      <c r="PAS159" s="38"/>
      <c r="PAT159" s="38"/>
      <c r="PAU159" s="38"/>
      <c r="PAV159" s="38"/>
      <c r="PAW159" s="38"/>
      <c r="PAX159" s="38"/>
      <c r="PAY159" s="38"/>
      <c r="PAZ159" s="38"/>
      <c r="PBA159" s="38"/>
      <c r="PBB159" s="38"/>
      <c r="PBC159" s="38"/>
      <c r="PBD159" s="38"/>
      <c r="PBE159" s="38"/>
      <c r="PBF159" s="38"/>
      <c r="PBG159" s="38"/>
      <c r="PBH159" s="38"/>
      <c r="PBI159" s="38"/>
      <c r="PBJ159" s="38"/>
      <c r="PBK159" s="38"/>
      <c r="PBL159" s="38"/>
      <c r="PBM159" s="38"/>
      <c r="PBN159" s="38"/>
      <c r="PBO159" s="38"/>
      <c r="PBP159" s="38"/>
      <c r="PBQ159" s="38"/>
      <c r="PBR159" s="38"/>
      <c r="PBS159" s="38"/>
      <c r="PBT159" s="38"/>
      <c r="PBU159" s="38"/>
      <c r="PBV159" s="38"/>
      <c r="PBW159" s="38"/>
      <c r="PBX159" s="38"/>
      <c r="PBY159" s="38"/>
      <c r="PBZ159" s="38"/>
      <c r="PCA159" s="38"/>
      <c r="PCB159" s="38"/>
      <c r="PCC159" s="38"/>
      <c r="PCD159" s="38"/>
      <c r="PCE159" s="38"/>
      <c r="PCF159" s="38"/>
      <c r="PCG159" s="38"/>
      <c r="PCH159" s="38"/>
      <c r="PCI159" s="38"/>
      <c r="PCJ159" s="38"/>
      <c r="PCK159" s="38"/>
      <c r="PCL159" s="38"/>
      <c r="PCM159" s="38"/>
      <c r="PCN159" s="38"/>
      <c r="PCO159" s="38"/>
      <c r="PCP159" s="38"/>
      <c r="PCQ159" s="38"/>
      <c r="PCR159" s="38"/>
      <c r="PCS159" s="38"/>
      <c r="PCT159" s="38"/>
      <c r="PCU159" s="38"/>
      <c r="PCV159" s="38"/>
      <c r="PCW159" s="38"/>
      <c r="PCX159" s="38"/>
      <c r="PCY159" s="38"/>
      <c r="PCZ159" s="38"/>
      <c r="PDA159" s="38"/>
      <c r="PDB159" s="38"/>
      <c r="PDC159" s="38"/>
      <c r="PDD159" s="38"/>
      <c r="PDE159" s="38"/>
      <c r="PDF159" s="38"/>
      <c r="PDG159" s="38"/>
      <c r="PDH159" s="38"/>
      <c r="PDI159" s="38"/>
      <c r="PDJ159" s="38"/>
      <c r="PDK159" s="38"/>
      <c r="PDL159" s="38"/>
      <c r="PDM159" s="38"/>
      <c r="PDN159" s="38"/>
      <c r="PDO159" s="38"/>
      <c r="PDP159" s="38"/>
      <c r="PDQ159" s="38"/>
      <c r="PDR159" s="38"/>
      <c r="PDS159" s="38"/>
      <c r="PDT159" s="38"/>
      <c r="PDU159" s="38"/>
      <c r="PDV159" s="38"/>
      <c r="PDW159" s="38"/>
      <c r="PDX159" s="38"/>
      <c r="PDY159" s="38"/>
      <c r="PDZ159" s="38"/>
      <c r="PEA159" s="38"/>
      <c r="PEB159" s="38"/>
      <c r="PEC159" s="38"/>
      <c r="PED159" s="38"/>
      <c r="PEE159" s="38"/>
      <c r="PEF159" s="38"/>
      <c r="PEG159" s="38"/>
      <c r="PEH159" s="38"/>
      <c r="PEI159" s="38"/>
      <c r="PEJ159" s="38"/>
      <c r="PEK159" s="38"/>
      <c r="PEL159" s="38"/>
      <c r="PEM159" s="38"/>
      <c r="PEN159" s="38"/>
      <c r="PEO159" s="38"/>
      <c r="PEP159" s="38"/>
      <c r="PEQ159" s="38"/>
      <c r="PER159" s="38"/>
      <c r="PES159" s="38"/>
      <c r="PET159" s="38"/>
      <c r="PEU159" s="38"/>
      <c r="PEV159" s="38"/>
      <c r="PEW159" s="38"/>
      <c r="PEX159" s="38"/>
      <c r="PEY159" s="38"/>
      <c r="PEZ159" s="38"/>
      <c r="PFA159" s="38"/>
      <c r="PFB159" s="38"/>
      <c r="PFC159" s="38"/>
      <c r="PFD159" s="38"/>
      <c r="PFE159" s="38"/>
      <c r="PFF159" s="38"/>
      <c r="PFM159" s="38"/>
      <c r="PFN159" s="38"/>
      <c r="PFO159" s="38"/>
      <c r="PFP159" s="38"/>
      <c r="PFQ159" s="38"/>
      <c r="PFR159" s="38"/>
      <c r="PFS159" s="38"/>
      <c r="PFT159" s="38"/>
      <c r="PFU159" s="38"/>
      <c r="PFV159" s="38"/>
      <c r="PFW159" s="38"/>
      <c r="PFX159" s="38"/>
      <c r="PFY159" s="38"/>
      <c r="PFZ159" s="38"/>
      <c r="PGA159" s="38"/>
      <c r="PGB159" s="38"/>
      <c r="PGC159" s="38"/>
      <c r="PGD159" s="38"/>
      <c r="PGE159" s="38"/>
      <c r="PGF159" s="38"/>
      <c r="PGG159" s="38"/>
      <c r="PGH159" s="38"/>
      <c r="PGI159" s="38"/>
      <c r="PGJ159" s="38"/>
      <c r="PGK159" s="38"/>
      <c r="PGL159" s="38"/>
      <c r="PGM159" s="38"/>
      <c r="PGN159" s="38"/>
      <c r="PGO159" s="38"/>
      <c r="PGP159" s="38"/>
      <c r="PGQ159" s="38"/>
      <c r="PGR159" s="38"/>
      <c r="PGS159" s="38"/>
      <c r="PGT159" s="38"/>
      <c r="PGU159" s="38"/>
      <c r="PGV159" s="38"/>
      <c r="PGW159" s="38"/>
      <c r="PGX159" s="38"/>
      <c r="PGY159" s="38"/>
      <c r="PGZ159" s="38"/>
      <c r="PHA159" s="38"/>
      <c r="PHB159" s="38"/>
      <c r="PHC159" s="38"/>
      <c r="PHD159" s="38"/>
      <c r="PHE159" s="38"/>
      <c r="PHF159" s="38"/>
      <c r="PHG159" s="38"/>
      <c r="PHH159" s="38"/>
      <c r="PHI159" s="38"/>
      <c r="PHJ159" s="38"/>
      <c r="PHK159" s="38"/>
      <c r="PHL159" s="38"/>
      <c r="PHM159" s="38"/>
      <c r="PHN159" s="38"/>
      <c r="PHO159" s="38"/>
      <c r="PHP159" s="38"/>
      <c r="PHQ159" s="38"/>
      <c r="PHR159" s="38"/>
      <c r="PHS159" s="38"/>
      <c r="PHT159" s="38"/>
      <c r="PHU159" s="38"/>
      <c r="PHV159" s="38"/>
      <c r="PHW159" s="38"/>
      <c r="PHX159" s="38"/>
      <c r="PHY159" s="38"/>
      <c r="PHZ159" s="38"/>
      <c r="PIA159" s="38"/>
      <c r="PIB159" s="38"/>
      <c r="PIC159" s="38"/>
      <c r="PID159" s="38"/>
      <c r="PIE159" s="38"/>
      <c r="PIF159" s="38"/>
      <c r="PIG159" s="38"/>
      <c r="PIH159" s="38"/>
      <c r="PII159" s="38"/>
      <c r="PIJ159" s="38"/>
      <c r="PIK159" s="38"/>
      <c r="PIL159" s="38"/>
      <c r="PIM159" s="38"/>
      <c r="PIN159" s="38"/>
      <c r="PIO159" s="38"/>
      <c r="PIP159" s="38"/>
      <c r="PIQ159" s="38"/>
      <c r="PIR159" s="38"/>
      <c r="PIS159" s="38"/>
      <c r="PIT159" s="38"/>
      <c r="PIU159" s="38"/>
      <c r="PIV159" s="38"/>
      <c r="PIW159" s="38"/>
      <c r="PIX159" s="38"/>
      <c r="PIY159" s="38"/>
      <c r="PIZ159" s="38"/>
      <c r="PJA159" s="38"/>
      <c r="PJB159" s="38"/>
      <c r="PJC159" s="38"/>
      <c r="PJD159" s="38"/>
      <c r="PJE159" s="38"/>
      <c r="PJF159" s="38"/>
      <c r="PJG159" s="38"/>
      <c r="PJH159" s="38"/>
      <c r="PJI159" s="38"/>
      <c r="PJJ159" s="38"/>
      <c r="PJK159" s="38"/>
      <c r="PJL159" s="38"/>
      <c r="PJM159" s="38"/>
      <c r="PJN159" s="38"/>
      <c r="PJO159" s="38"/>
      <c r="PJP159" s="38"/>
      <c r="PJQ159" s="38"/>
      <c r="PJR159" s="38"/>
      <c r="PJS159" s="38"/>
      <c r="PJT159" s="38"/>
      <c r="PJU159" s="38"/>
      <c r="PJV159" s="38"/>
      <c r="PJW159" s="38"/>
      <c r="PJX159" s="38"/>
      <c r="PJY159" s="38"/>
      <c r="PJZ159" s="38"/>
      <c r="PKA159" s="38"/>
      <c r="PKB159" s="38"/>
      <c r="PKC159" s="38"/>
      <c r="PKD159" s="38"/>
      <c r="PKE159" s="38"/>
      <c r="PKF159" s="38"/>
      <c r="PKG159" s="38"/>
      <c r="PKH159" s="38"/>
      <c r="PKI159" s="38"/>
      <c r="PKJ159" s="38"/>
      <c r="PKK159" s="38"/>
      <c r="PKL159" s="38"/>
      <c r="PKM159" s="38"/>
      <c r="PKN159" s="38"/>
      <c r="PKO159" s="38"/>
      <c r="PKP159" s="38"/>
      <c r="PKQ159" s="38"/>
      <c r="PKR159" s="38"/>
      <c r="PKS159" s="38"/>
      <c r="PKT159" s="38"/>
      <c r="PKU159" s="38"/>
      <c r="PKV159" s="38"/>
      <c r="PKW159" s="38"/>
      <c r="PKX159" s="38"/>
      <c r="PKY159" s="38"/>
      <c r="PKZ159" s="38"/>
      <c r="PLA159" s="38"/>
      <c r="PLB159" s="38"/>
      <c r="PLC159" s="38"/>
      <c r="PLD159" s="38"/>
      <c r="PLE159" s="38"/>
      <c r="PLF159" s="38"/>
      <c r="PLG159" s="38"/>
      <c r="PLH159" s="38"/>
      <c r="PLI159" s="38"/>
      <c r="PLJ159" s="38"/>
      <c r="PLK159" s="38"/>
      <c r="PLL159" s="38"/>
      <c r="PLM159" s="38"/>
      <c r="PLN159" s="38"/>
      <c r="PLO159" s="38"/>
      <c r="PLP159" s="38"/>
      <c r="PLQ159" s="38"/>
      <c r="PLR159" s="38"/>
      <c r="PLS159" s="38"/>
      <c r="PLT159" s="38"/>
      <c r="PLU159" s="38"/>
      <c r="PLV159" s="38"/>
      <c r="PLW159" s="38"/>
      <c r="PLX159" s="38"/>
      <c r="PLY159" s="38"/>
      <c r="PLZ159" s="38"/>
      <c r="PMA159" s="38"/>
      <c r="PMB159" s="38"/>
      <c r="PMC159" s="38"/>
      <c r="PMD159" s="38"/>
      <c r="PME159" s="38"/>
      <c r="PMF159" s="38"/>
      <c r="PMG159" s="38"/>
      <c r="PMH159" s="38"/>
      <c r="PMI159" s="38"/>
      <c r="PMJ159" s="38"/>
      <c r="PMK159" s="38"/>
      <c r="PML159" s="38"/>
      <c r="PMM159" s="38"/>
      <c r="PMN159" s="38"/>
      <c r="PMO159" s="38"/>
      <c r="PMP159" s="38"/>
      <c r="PMQ159" s="38"/>
      <c r="PMR159" s="38"/>
      <c r="PMS159" s="38"/>
      <c r="PMT159" s="38"/>
      <c r="PMU159" s="38"/>
      <c r="PMV159" s="38"/>
      <c r="PMW159" s="38"/>
      <c r="PMX159" s="38"/>
      <c r="PMY159" s="38"/>
      <c r="PMZ159" s="38"/>
      <c r="PNA159" s="38"/>
      <c r="PNB159" s="38"/>
      <c r="PNC159" s="38"/>
      <c r="PND159" s="38"/>
      <c r="PNE159" s="38"/>
      <c r="PNF159" s="38"/>
      <c r="PNG159" s="38"/>
      <c r="PNH159" s="38"/>
      <c r="PNI159" s="38"/>
      <c r="PNJ159" s="38"/>
      <c r="PNK159" s="38"/>
      <c r="PNL159" s="38"/>
      <c r="PNM159" s="38"/>
      <c r="PNN159" s="38"/>
      <c r="PNO159" s="38"/>
      <c r="PNP159" s="38"/>
      <c r="PNQ159" s="38"/>
      <c r="PNR159" s="38"/>
      <c r="PNS159" s="38"/>
      <c r="PNT159" s="38"/>
      <c r="PNU159" s="38"/>
      <c r="PNV159" s="38"/>
      <c r="PNW159" s="38"/>
      <c r="PNX159" s="38"/>
      <c r="PNY159" s="38"/>
      <c r="PNZ159" s="38"/>
      <c r="POA159" s="38"/>
      <c r="POB159" s="38"/>
      <c r="POC159" s="38"/>
      <c r="POD159" s="38"/>
      <c r="POE159" s="38"/>
      <c r="POF159" s="38"/>
      <c r="POG159" s="38"/>
      <c r="POH159" s="38"/>
      <c r="POI159" s="38"/>
      <c r="POJ159" s="38"/>
      <c r="POK159" s="38"/>
      <c r="POL159" s="38"/>
      <c r="POM159" s="38"/>
      <c r="PON159" s="38"/>
      <c r="POO159" s="38"/>
      <c r="POP159" s="38"/>
      <c r="POQ159" s="38"/>
      <c r="POR159" s="38"/>
      <c r="POS159" s="38"/>
      <c r="POT159" s="38"/>
      <c r="POU159" s="38"/>
      <c r="POV159" s="38"/>
      <c r="POW159" s="38"/>
      <c r="POX159" s="38"/>
      <c r="POY159" s="38"/>
      <c r="POZ159" s="38"/>
      <c r="PPA159" s="38"/>
      <c r="PPB159" s="38"/>
      <c r="PPI159" s="38"/>
      <c r="PPJ159" s="38"/>
      <c r="PPK159" s="38"/>
      <c r="PPL159" s="38"/>
      <c r="PPM159" s="38"/>
      <c r="PPN159" s="38"/>
      <c r="PPO159" s="38"/>
      <c r="PPP159" s="38"/>
      <c r="PPQ159" s="38"/>
      <c r="PPR159" s="38"/>
      <c r="PPS159" s="38"/>
      <c r="PPT159" s="38"/>
      <c r="PPU159" s="38"/>
      <c r="PPV159" s="38"/>
      <c r="PPW159" s="38"/>
      <c r="PPX159" s="38"/>
      <c r="PPY159" s="38"/>
      <c r="PPZ159" s="38"/>
      <c r="PQA159" s="38"/>
      <c r="PQB159" s="38"/>
      <c r="PQC159" s="38"/>
      <c r="PQD159" s="38"/>
      <c r="PQE159" s="38"/>
      <c r="PQF159" s="38"/>
      <c r="PQG159" s="38"/>
      <c r="PQH159" s="38"/>
      <c r="PQI159" s="38"/>
      <c r="PQJ159" s="38"/>
      <c r="PQK159" s="38"/>
      <c r="PQL159" s="38"/>
      <c r="PQM159" s="38"/>
      <c r="PQN159" s="38"/>
      <c r="PQO159" s="38"/>
      <c r="PQP159" s="38"/>
      <c r="PQQ159" s="38"/>
      <c r="PQR159" s="38"/>
      <c r="PQS159" s="38"/>
      <c r="PQT159" s="38"/>
      <c r="PQU159" s="38"/>
      <c r="PQV159" s="38"/>
      <c r="PQW159" s="38"/>
      <c r="PQX159" s="38"/>
      <c r="PQY159" s="38"/>
      <c r="PQZ159" s="38"/>
      <c r="PRA159" s="38"/>
      <c r="PRB159" s="38"/>
      <c r="PRC159" s="38"/>
      <c r="PRD159" s="38"/>
      <c r="PRE159" s="38"/>
      <c r="PRF159" s="38"/>
      <c r="PRG159" s="38"/>
      <c r="PRH159" s="38"/>
      <c r="PRI159" s="38"/>
      <c r="PRJ159" s="38"/>
      <c r="PRK159" s="38"/>
      <c r="PRL159" s="38"/>
      <c r="PRM159" s="38"/>
      <c r="PRN159" s="38"/>
      <c r="PRO159" s="38"/>
      <c r="PRP159" s="38"/>
      <c r="PRQ159" s="38"/>
      <c r="PRR159" s="38"/>
      <c r="PRS159" s="38"/>
      <c r="PRT159" s="38"/>
      <c r="PRU159" s="38"/>
      <c r="PRV159" s="38"/>
      <c r="PRW159" s="38"/>
      <c r="PRX159" s="38"/>
      <c r="PRY159" s="38"/>
      <c r="PRZ159" s="38"/>
      <c r="PSA159" s="38"/>
      <c r="PSB159" s="38"/>
      <c r="PSC159" s="38"/>
      <c r="PSD159" s="38"/>
      <c r="PSE159" s="38"/>
      <c r="PSF159" s="38"/>
      <c r="PSG159" s="38"/>
      <c r="PSH159" s="38"/>
      <c r="PSI159" s="38"/>
      <c r="PSJ159" s="38"/>
      <c r="PSK159" s="38"/>
      <c r="PSL159" s="38"/>
      <c r="PSM159" s="38"/>
      <c r="PSN159" s="38"/>
      <c r="PSO159" s="38"/>
      <c r="PSP159" s="38"/>
      <c r="PSQ159" s="38"/>
      <c r="PSR159" s="38"/>
      <c r="PSS159" s="38"/>
      <c r="PST159" s="38"/>
      <c r="PSU159" s="38"/>
      <c r="PSV159" s="38"/>
      <c r="PSW159" s="38"/>
      <c r="PSX159" s="38"/>
      <c r="PSY159" s="38"/>
      <c r="PSZ159" s="38"/>
      <c r="PTA159" s="38"/>
      <c r="PTB159" s="38"/>
      <c r="PTC159" s="38"/>
      <c r="PTD159" s="38"/>
      <c r="PTE159" s="38"/>
      <c r="PTF159" s="38"/>
      <c r="PTG159" s="38"/>
      <c r="PTH159" s="38"/>
      <c r="PTI159" s="38"/>
      <c r="PTJ159" s="38"/>
      <c r="PTK159" s="38"/>
      <c r="PTL159" s="38"/>
      <c r="PTM159" s="38"/>
      <c r="PTN159" s="38"/>
      <c r="PTO159" s="38"/>
      <c r="PTP159" s="38"/>
      <c r="PTQ159" s="38"/>
      <c r="PTR159" s="38"/>
      <c r="PTS159" s="38"/>
      <c r="PTT159" s="38"/>
      <c r="PTU159" s="38"/>
      <c r="PTV159" s="38"/>
      <c r="PTW159" s="38"/>
      <c r="PTX159" s="38"/>
      <c r="PTY159" s="38"/>
      <c r="PTZ159" s="38"/>
      <c r="PUA159" s="38"/>
      <c r="PUB159" s="38"/>
      <c r="PUC159" s="38"/>
      <c r="PUD159" s="38"/>
      <c r="PUE159" s="38"/>
      <c r="PUF159" s="38"/>
      <c r="PUG159" s="38"/>
      <c r="PUH159" s="38"/>
      <c r="PUI159" s="38"/>
      <c r="PUJ159" s="38"/>
      <c r="PUK159" s="38"/>
      <c r="PUL159" s="38"/>
      <c r="PUM159" s="38"/>
      <c r="PUN159" s="38"/>
      <c r="PUO159" s="38"/>
      <c r="PUP159" s="38"/>
      <c r="PUQ159" s="38"/>
      <c r="PUR159" s="38"/>
      <c r="PUS159" s="38"/>
      <c r="PUT159" s="38"/>
      <c r="PUU159" s="38"/>
      <c r="PUV159" s="38"/>
      <c r="PUW159" s="38"/>
      <c r="PUX159" s="38"/>
      <c r="PUY159" s="38"/>
      <c r="PUZ159" s="38"/>
      <c r="PVA159" s="38"/>
      <c r="PVB159" s="38"/>
      <c r="PVC159" s="38"/>
      <c r="PVD159" s="38"/>
      <c r="PVE159" s="38"/>
      <c r="PVF159" s="38"/>
      <c r="PVG159" s="38"/>
      <c r="PVH159" s="38"/>
      <c r="PVI159" s="38"/>
      <c r="PVJ159" s="38"/>
      <c r="PVK159" s="38"/>
      <c r="PVL159" s="38"/>
      <c r="PVM159" s="38"/>
      <c r="PVN159" s="38"/>
      <c r="PVO159" s="38"/>
      <c r="PVP159" s="38"/>
      <c r="PVQ159" s="38"/>
      <c r="PVR159" s="38"/>
      <c r="PVS159" s="38"/>
      <c r="PVT159" s="38"/>
      <c r="PVU159" s="38"/>
      <c r="PVV159" s="38"/>
      <c r="PVW159" s="38"/>
      <c r="PVX159" s="38"/>
      <c r="PVY159" s="38"/>
      <c r="PVZ159" s="38"/>
      <c r="PWA159" s="38"/>
      <c r="PWB159" s="38"/>
      <c r="PWC159" s="38"/>
      <c r="PWD159" s="38"/>
      <c r="PWE159" s="38"/>
      <c r="PWF159" s="38"/>
      <c r="PWG159" s="38"/>
      <c r="PWH159" s="38"/>
      <c r="PWI159" s="38"/>
      <c r="PWJ159" s="38"/>
      <c r="PWK159" s="38"/>
      <c r="PWL159" s="38"/>
      <c r="PWM159" s="38"/>
      <c r="PWN159" s="38"/>
      <c r="PWO159" s="38"/>
      <c r="PWP159" s="38"/>
      <c r="PWQ159" s="38"/>
      <c r="PWR159" s="38"/>
      <c r="PWS159" s="38"/>
      <c r="PWT159" s="38"/>
      <c r="PWU159" s="38"/>
      <c r="PWV159" s="38"/>
      <c r="PWW159" s="38"/>
      <c r="PWX159" s="38"/>
      <c r="PWY159" s="38"/>
      <c r="PWZ159" s="38"/>
      <c r="PXA159" s="38"/>
      <c r="PXB159" s="38"/>
      <c r="PXC159" s="38"/>
      <c r="PXD159" s="38"/>
      <c r="PXE159" s="38"/>
      <c r="PXF159" s="38"/>
      <c r="PXG159" s="38"/>
      <c r="PXH159" s="38"/>
      <c r="PXI159" s="38"/>
      <c r="PXJ159" s="38"/>
      <c r="PXK159" s="38"/>
      <c r="PXL159" s="38"/>
      <c r="PXM159" s="38"/>
      <c r="PXN159" s="38"/>
      <c r="PXO159" s="38"/>
      <c r="PXP159" s="38"/>
      <c r="PXQ159" s="38"/>
      <c r="PXR159" s="38"/>
      <c r="PXS159" s="38"/>
      <c r="PXT159" s="38"/>
      <c r="PXU159" s="38"/>
      <c r="PXV159" s="38"/>
      <c r="PXW159" s="38"/>
      <c r="PXX159" s="38"/>
      <c r="PXY159" s="38"/>
      <c r="PXZ159" s="38"/>
      <c r="PYA159" s="38"/>
      <c r="PYB159" s="38"/>
      <c r="PYC159" s="38"/>
      <c r="PYD159" s="38"/>
      <c r="PYE159" s="38"/>
      <c r="PYF159" s="38"/>
      <c r="PYG159" s="38"/>
      <c r="PYH159" s="38"/>
      <c r="PYI159" s="38"/>
      <c r="PYJ159" s="38"/>
      <c r="PYK159" s="38"/>
      <c r="PYL159" s="38"/>
      <c r="PYM159" s="38"/>
      <c r="PYN159" s="38"/>
      <c r="PYO159" s="38"/>
      <c r="PYP159" s="38"/>
      <c r="PYQ159" s="38"/>
      <c r="PYR159" s="38"/>
      <c r="PYS159" s="38"/>
      <c r="PYT159" s="38"/>
      <c r="PYU159" s="38"/>
      <c r="PYV159" s="38"/>
      <c r="PYW159" s="38"/>
      <c r="PYX159" s="38"/>
      <c r="PZE159" s="38"/>
      <c r="PZF159" s="38"/>
      <c r="PZG159" s="38"/>
      <c r="PZH159" s="38"/>
      <c r="PZI159" s="38"/>
      <c r="PZJ159" s="38"/>
      <c r="PZK159" s="38"/>
      <c r="PZL159" s="38"/>
      <c r="PZM159" s="38"/>
      <c r="PZN159" s="38"/>
      <c r="PZO159" s="38"/>
      <c r="PZP159" s="38"/>
      <c r="PZQ159" s="38"/>
      <c r="PZR159" s="38"/>
      <c r="PZS159" s="38"/>
      <c r="PZT159" s="38"/>
      <c r="PZU159" s="38"/>
      <c r="PZV159" s="38"/>
      <c r="PZW159" s="38"/>
      <c r="PZX159" s="38"/>
      <c r="PZY159" s="38"/>
      <c r="PZZ159" s="38"/>
      <c r="QAA159" s="38"/>
      <c r="QAB159" s="38"/>
      <c r="QAC159" s="38"/>
      <c r="QAD159" s="38"/>
      <c r="QAE159" s="38"/>
      <c r="QAF159" s="38"/>
      <c r="QAG159" s="38"/>
      <c r="QAH159" s="38"/>
      <c r="QAI159" s="38"/>
      <c r="QAJ159" s="38"/>
      <c r="QAK159" s="38"/>
      <c r="QAL159" s="38"/>
      <c r="QAM159" s="38"/>
      <c r="QAN159" s="38"/>
      <c r="QAO159" s="38"/>
      <c r="QAP159" s="38"/>
      <c r="QAQ159" s="38"/>
      <c r="QAR159" s="38"/>
      <c r="QAS159" s="38"/>
      <c r="QAT159" s="38"/>
      <c r="QAU159" s="38"/>
      <c r="QAV159" s="38"/>
      <c r="QAW159" s="38"/>
      <c r="QAX159" s="38"/>
      <c r="QAY159" s="38"/>
      <c r="QAZ159" s="38"/>
      <c r="QBA159" s="38"/>
      <c r="QBB159" s="38"/>
      <c r="QBC159" s="38"/>
      <c r="QBD159" s="38"/>
      <c r="QBE159" s="38"/>
      <c r="QBF159" s="38"/>
      <c r="QBG159" s="38"/>
      <c r="QBH159" s="38"/>
      <c r="QBI159" s="38"/>
      <c r="QBJ159" s="38"/>
      <c r="QBK159" s="38"/>
      <c r="QBL159" s="38"/>
      <c r="QBM159" s="38"/>
      <c r="QBN159" s="38"/>
      <c r="QBO159" s="38"/>
      <c r="QBP159" s="38"/>
      <c r="QBQ159" s="38"/>
      <c r="QBR159" s="38"/>
      <c r="QBS159" s="38"/>
      <c r="QBT159" s="38"/>
      <c r="QBU159" s="38"/>
      <c r="QBV159" s="38"/>
      <c r="QBW159" s="38"/>
      <c r="QBX159" s="38"/>
      <c r="QBY159" s="38"/>
      <c r="QBZ159" s="38"/>
      <c r="QCA159" s="38"/>
      <c r="QCB159" s="38"/>
      <c r="QCC159" s="38"/>
      <c r="QCD159" s="38"/>
      <c r="QCE159" s="38"/>
      <c r="QCF159" s="38"/>
      <c r="QCG159" s="38"/>
      <c r="QCH159" s="38"/>
      <c r="QCI159" s="38"/>
      <c r="QCJ159" s="38"/>
      <c r="QCK159" s="38"/>
      <c r="QCL159" s="38"/>
      <c r="QCM159" s="38"/>
      <c r="QCN159" s="38"/>
      <c r="QCO159" s="38"/>
      <c r="QCP159" s="38"/>
      <c r="QCQ159" s="38"/>
      <c r="QCR159" s="38"/>
      <c r="QCS159" s="38"/>
      <c r="QCT159" s="38"/>
      <c r="QCU159" s="38"/>
      <c r="QCV159" s="38"/>
      <c r="QCW159" s="38"/>
      <c r="QCX159" s="38"/>
      <c r="QCY159" s="38"/>
      <c r="QCZ159" s="38"/>
      <c r="QDA159" s="38"/>
      <c r="QDB159" s="38"/>
      <c r="QDC159" s="38"/>
      <c r="QDD159" s="38"/>
      <c r="QDE159" s="38"/>
      <c r="QDF159" s="38"/>
      <c r="QDG159" s="38"/>
      <c r="QDH159" s="38"/>
      <c r="QDI159" s="38"/>
      <c r="QDJ159" s="38"/>
      <c r="QDK159" s="38"/>
      <c r="QDL159" s="38"/>
      <c r="QDM159" s="38"/>
      <c r="QDN159" s="38"/>
      <c r="QDO159" s="38"/>
      <c r="QDP159" s="38"/>
      <c r="QDQ159" s="38"/>
      <c r="QDR159" s="38"/>
      <c r="QDS159" s="38"/>
      <c r="QDT159" s="38"/>
      <c r="QDU159" s="38"/>
      <c r="QDV159" s="38"/>
      <c r="QDW159" s="38"/>
      <c r="QDX159" s="38"/>
      <c r="QDY159" s="38"/>
      <c r="QDZ159" s="38"/>
      <c r="QEA159" s="38"/>
      <c r="QEB159" s="38"/>
      <c r="QEC159" s="38"/>
      <c r="QED159" s="38"/>
      <c r="QEE159" s="38"/>
      <c r="QEF159" s="38"/>
      <c r="QEG159" s="38"/>
      <c r="QEH159" s="38"/>
      <c r="QEI159" s="38"/>
      <c r="QEJ159" s="38"/>
      <c r="QEK159" s="38"/>
      <c r="QEL159" s="38"/>
      <c r="QEM159" s="38"/>
      <c r="QEN159" s="38"/>
      <c r="QEO159" s="38"/>
      <c r="QEP159" s="38"/>
      <c r="QEQ159" s="38"/>
      <c r="QER159" s="38"/>
      <c r="QES159" s="38"/>
      <c r="QET159" s="38"/>
      <c r="QEU159" s="38"/>
      <c r="QEV159" s="38"/>
      <c r="QEW159" s="38"/>
      <c r="QEX159" s="38"/>
      <c r="QEY159" s="38"/>
      <c r="QEZ159" s="38"/>
      <c r="QFA159" s="38"/>
      <c r="QFB159" s="38"/>
      <c r="QFC159" s="38"/>
      <c r="QFD159" s="38"/>
      <c r="QFE159" s="38"/>
      <c r="QFF159" s="38"/>
      <c r="QFG159" s="38"/>
      <c r="QFH159" s="38"/>
      <c r="QFI159" s="38"/>
      <c r="QFJ159" s="38"/>
      <c r="QFK159" s="38"/>
      <c r="QFL159" s="38"/>
      <c r="QFM159" s="38"/>
      <c r="QFN159" s="38"/>
      <c r="QFO159" s="38"/>
      <c r="QFP159" s="38"/>
      <c r="QFQ159" s="38"/>
      <c r="QFR159" s="38"/>
      <c r="QFS159" s="38"/>
      <c r="QFT159" s="38"/>
      <c r="QFU159" s="38"/>
      <c r="QFV159" s="38"/>
      <c r="QFW159" s="38"/>
      <c r="QFX159" s="38"/>
      <c r="QFY159" s="38"/>
      <c r="QFZ159" s="38"/>
      <c r="QGA159" s="38"/>
      <c r="QGB159" s="38"/>
      <c r="QGC159" s="38"/>
      <c r="QGD159" s="38"/>
      <c r="QGE159" s="38"/>
      <c r="QGF159" s="38"/>
      <c r="QGG159" s="38"/>
      <c r="QGH159" s="38"/>
      <c r="QGI159" s="38"/>
      <c r="QGJ159" s="38"/>
      <c r="QGK159" s="38"/>
      <c r="QGL159" s="38"/>
      <c r="QGM159" s="38"/>
      <c r="QGN159" s="38"/>
      <c r="QGO159" s="38"/>
      <c r="QGP159" s="38"/>
      <c r="QGQ159" s="38"/>
      <c r="QGR159" s="38"/>
      <c r="QGS159" s="38"/>
      <c r="QGT159" s="38"/>
      <c r="QGU159" s="38"/>
      <c r="QGV159" s="38"/>
      <c r="QGW159" s="38"/>
      <c r="QGX159" s="38"/>
      <c r="QGY159" s="38"/>
      <c r="QGZ159" s="38"/>
      <c r="QHA159" s="38"/>
      <c r="QHB159" s="38"/>
      <c r="QHC159" s="38"/>
      <c r="QHD159" s="38"/>
      <c r="QHE159" s="38"/>
      <c r="QHF159" s="38"/>
      <c r="QHG159" s="38"/>
      <c r="QHH159" s="38"/>
      <c r="QHI159" s="38"/>
      <c r="QHJ159" s="38"/>
      <c r="QHK159" s="38"/>
      <c r="QHL159" s="38"/>
      <c r="QHM159" s="38"/>
      <c r="QHN159" s="38"/>
      <c r="QHO159" s="38"/>
      <c r="QHP159" s="38"/>
      <c r="QHQ159" s="38"/>
      <c r="QHR159" s="38"/>
      <c r="QHS159" s="38"/>
      <c r="QHT159" s="38"/>
      <c r="QHU159" s="38"/>
      <c r="QHV159" s="38"/>
      <c r="QHW159" s="38"/>
      <c r="QHX159" s="38"/>
      <c r="QHY159" s="38"/>
      <c r="QHZ159" s="38"/>
      <c r="QIA159" s="38"/>
      <c r="QIB159" s="38"/>
      <c r="QIC159" s="38"/>
      <c r="QID159" s="38"/>
      <c r="QIE159" s="38"/>
      <c r="QIF159" s="38"/>
      <c r="QIG159" s="38"/>
      <c r="QIH159" s="38"/>
      <c r="QII159" s="38"/>
      <c r="QIJ159" s="38"/>
      <c r="QIK159" s="38"/>
      <c r="QIL159" s="38"/>
      <c r="QIM159" s="38"/>
      <c r="QIN159" s="38"/>
      <c r="QIO159" s="38"/>
      <c r="QIP159" s="38"/>
      <c r="QIQ159" s="38"/>
      <c r="QIR159" s="38"/>
      <c r="QIS159" s="38"/>
      <c r="QIT159" s="38"/>
      <c r="QJA159" s="38"/>
      <c r="QJB159" s="38"/>
      <c r="QJC159" s="38"/>
      <c r="QJD159" s="38"/>
      <c r="QJE159" s="38"/>
      <c r="QJF159" s="38"/>
      <c r="QJG159" s="38"/>
      <c r="QJH159" s="38"/>
      <c r="QJI159" s="38"/>
      <c r="QJJ159" s="38"/>
      <c r="QJK159" s="38"/>
      <c r="QJL159" s="38"/>
      <c r="QJM159" s="38"/>
      <c r="QJN159" s="38"/>
      <c r="QJO159" s="38"/>
      <c r="QJP159" s="38"/>
      <c r="QJQ159" s="38"/>
      <c r="QJR159" s="38"/>
      <c r="QJS159" s="38"/>
      <c r="QJT159" s="38"/>
      <c r="QJU159" s="38"/>
      <c r="QJV159" s="38"/>
      <c r="QJW159" s="38"/>
      <c r="QJX159" s="38"/>
      <c r="QJY159" s="38"/>
      <c r="QJZ159" s="38"/>
      <c r="QKA159" s="38"/>
      <c r="QKB159" s="38"/>
      <c r="QKC159" s="38"/>
      <c r="QKD159" s="38"/>
      <c r="QKE159" s="38"/>
      <c r="QKF159" s="38"/>
      <c r="QKG159" s="38"/>
      <c r="QKH159" s="38"/>
      <c r="QKI159" s="38"/>
      <c r="QKJ159" s="38"/>
      <c r="QKK159" s="38"/>
      <c r="QKL159" s="38"/>
      <c r="QKM159" s="38"/>
      <c r="QKN159" s="38"/>
      <c r="QKO159" s="38"/>
      <c r="QKP159" s="38"/>
      <c r="QKQ159" s="38"/>
      <c r="QKR159" s="38"/>
      <c r="QKS159" s="38"/>
      <c r="QKT159" s="38"/>
      <c r="QKU159" s="38"/>
      <c r="QKV159" s="38"/>
      <c r="QKW159" s="38"/>
      <c r="QKX159" s="38"/>
      <c r="QKY159" s="38"/>
      <c r="QKZ159" s="38"/>
      <c r="QLA159" s="38"/>
      <c r="QLB159" s="38"/>
      <c r="QLC159" s="38"/>
      <c r="QLD159" s="38"/>
      <c r="QLE159" s="38"/>
      <c r="QLF159" s="38"/>
      <c r="QLG159" s="38"/>
      <c r="QLH159" s="38"/>
      <c r="QLI159" s="38"/>
      <c r="QLJ159" s="38"/>
      <c r="QLK159" s="38"/>
      <c r="QLL159" s="38"/>
      <c r="QLM159" s="38"/>
      <c r="QLN159" s="38"/>
      <c r="QLO159" s="38"/>
      <c r="QLP159" s="38"/>
      <c r="QLQ159" s="38"/>
      <c r="QLR159" s="38"/>
      <c r="QLS159" s="38"/>
      <c r="QLT159" s="38"/>
      <c r="QLU159" s="38"/>
      <c r="QLV159" s="38"/>
      <c r="QLW159" s="38"/>
      <c r="QLX159" s="38"/>
      <c r="QLY159" s="38"/>
      <c r="QLZ159" s="38"/>
      <c r="QMA159" s="38"/>
      <c r="QMB159" s="38"/>
      <c r="QMC159" s="38"/>
      <c r="QMD159" s="38"/>
      <c r="QME159" s="38"/>
      <c r="QMF159" s="38"/>
      <c r="QMG159" s="38"/>
      <c r="QMH159" s="38"/>
      <c r="QMI159" s="38"/>
      <c r="QMJ159" s="38"/>
      <c r="QMK159" s="38"/>
      <c r="QML159" s="38"/>
      <c r="QMM159" s="38"/>
      <c r="QMN159" s="38"/>
      <c r="QMO159" s="38"/>
      <c r="QMP159" s="38"/>
      <c r="QMQ159" s="38"/>
      <c r="QMR159" s="38"/>
      <c r="QMS159" s="38"/>
      <c r="QMT159" s="38"/>
      <c r="QMU159" s="38"/>
      <c r="QMV159" s="38"/>
      <c r="QMW159" s="38"/>
      <c r="QMX159" s="38"/>
      <c r="QMY159" s="38"/>
      <c r="QMZ159" s="38"/>
      <c r="QNA159" s="38"/>
      <c r="QNB159" s="38"/>
      <c r="QNC159" s="38"/>
      <c r="QND159" s="38"/>
      <c r="QNE159" s="38"/>
      <c r="QNF159" s="38"/>
      <c r="QNG159" s="38"/>
      <c r="QNH159" s="38"/>
      <c r="QNI159" s="38"/>
      <c r="QNJ159" s="38"/>
      <c r="QNK159" s="38"/>
      <c r="QNL159" s="38"/>
      <c r="QNM159" s="38"/>
      <c r="QNN159" s="38"/>
      <c r="QNO159" s="38"/>
      <c r="QNP159" s="38"/>
      <c r="QNQ159" s="38"/>
      <c r="QNR159" s="38"/>
      <c r="QNS159" s="38"/>
      <c r="QNT159" s="38"/>
      <c r="QNU159" s="38"/>
      <c r="QNV159" s="38"/>
      <c r="QNW159" s="38"/>
      <c r="QNX159" s="38"/>
      <c r="QNY159" s="38"/>
      <c r="QNZ159" s="38"/>
      <c r="QOA159" s="38"/>
      <c r="QOB159" s="38"/>
      <c r="QOC159" s="38"/>
      <c r="QOD159" s="38"/>
      <c r="QOE159" s="38"/>
      <c r="QOF159" s="38"/>
      <c r="QOG159" s="38"/>
      <c r="QOH159" s="38"/>
      <c r="QOI159" s="38"/>
      <c r="QOJ159" s="38"/>
      <c r="QOK159" s="38"/>
      <c r="QOL159" s="38"/>
      <c r="QOM159" s="38"/>
      <c r="QON159" s="38"/>
      <c r="QOO159" s="38"/>
      <c r="QOP159" s="38"/>
      <c r="QOQ159" s="38"/>
      <c r="QOR159" s="38"/>
      <c r="QOS159" s="38"/>
      <c r="QOT159" s="38"/>
      <c r="QOU159" s="38"/>
      <c r="QOV159" s="38"/>
      <c r="QOW159" s="38"/>
      <c r="QOX159" s="38"/>
      <c r="QOY159" s="38"/>
      <c r="QOZ159" s="38"/>
      <c r="QPA159" s="38"/>
      <c r="QPB159" s="38"/>
      <c r="QPC159" s="38"/>
      <c r="QPD159" s="38"/>
      <c r="QPE159" s="38"/>
      <c r="QPF159" s="38"/>
      <c r="QPG159" s="38"/>
      <c r="QPH159" s="38"/>
      <c r="QPI159" s="38"/>
      <c r="QPJ159" s="38"/>
      <c r="QPK159" s="38"/>
      <c r="QPL159" s="38"/>
      <c r="QPM159" s="38"/>
      <c r="QPN159" s="38"/>
      <c r="QPO159" s="38"/>
      <c r="QPP159" s="38"/>
      <c r="QPQ159" s="38"/>
      <c r="QPR159" s="38"/>
      <c r="QPS159" s="38"/>
      <c r="QPT159" s="38"/>
      <c r="QPU159" s="38"/>
      <c r="QPV159" s="38"/>
      <c r="QPW159" s="38"/>
      <c r="QPX159" s="38"/>
      <c r="QPY159" s="38"/>
      <c r="QPZ159" s="38"/>
      <c r="QQA159" s="38"/>
      <c r="QQB159" s="38"/>
      <c r="QQC159" s="38"/>
      <c r="QQD159" s="38"/>
      <c r="QQE159" s="38"/>
      <c r="QQF159" s="38"/>
      <c r="QQG159" s="38"/>
      <c r="QQH159" s="38"/>
      <c r="QQI159" s="38"/>
      <c r="QQJ159" s="38"/>
      <c r="QQK159" s="38"/>
      <c r="QQL159" s="38"/>
      <c r="QQM159" s="38"/>
      <c r="QQN159" s="38"/>
      <c r="QQO159" s="38"/>
      <c r="QQP159" s="38"/>
      <c r="QQQ159" s="38"/>
      <c r="QQR159" s="38"/>
      <c r="QQS159" s="38"/>
      <c r="QQT159" s="38"/>
      <c r="QQU159" s="38"/>
      <c r="QQV159" s="38"/>
      <c r="QQW159" s="38"/>
      <c r="QQX159" s="38"/>
      <c r="QQY159" s="38"/>
      <c r="QQZ159" s="38"/>
      <c r="QRA159" s="38"/>
      <c r="QRB159" s="38"/>
      <c r="QRC159" s="38"/>
      <c r="QRD159" s="38"/>
      <c r="QRE159" s="38"/>
      <c r="QRF159" s="38"/>
      <c r="QRG159" s="38"/>
      <c r="QRH159" s="38"/>
      <c r="QRI159" s="38"/>
      <c r="QRJ159" s="38"/>
      <c r="QRK159" s="38"/>
      <c r="QRL159" s="38"/>
      <c r="QRM159" s="38"/>
      <c r="QRN159" s="38"/>
      <c r="QRO159" s="38"/>
      <c r="QRP159" s="38"/>
      <c r="QRQ159" s="38"/>
      <c r="QRR159" s="38"/>
      <c r="QRS159" s="38"/>
      <c r="QRT159" s="38"/>
      <c r="QRU159" s="38"/>
      <c r="QRV159" s="38"/>
      <c r="QRW159" s="38"/>
      <c r="QRX159" s="38"/>
      <c r="QRY159" s="38"/>
      <c r="QRZ159" s="38"/>
      <c r="QSA159" s="38"/>
      <c r="QSB159" s="38"/>
      <c r="QSC159" s="38"/>
      <c r="QSD159" s="38"/>
      <c r="QSE159" s="38"/>
      <c r="QSF159" s="38"/>
      <c r="QSG159" s="38"/>
      <c r="QSH159" s="38"/>
      <c r="QSI159" s="38"/>
      <c r="QSJ159" s="38"/>
      <c r="QSK159" s="38"/>
      <c r="QSL159" s="38"/>
      <c r="QSM159" s="38"/>
      <c r="QSN159" s="38"/>
      <c r="QSO159" s="38"/>
      <c r="QSP159" s="38"/>
      <c r="QSW159" s="38"/>
      <c r="QSX159" s="38"/>
      <c r="QSY159" s="38"/>
      <c r="QSZ159" s="38"/>
      <c r="QTA159" s="38"/>
      <c r="QTB159" s="38"/>
      <c r="QTC159" s="38"/>
      <c r="QTD159" s="38"/>
      <c r="QTE159" s="38"/>
      <c r="QTF159" s="38"/>
      <c r="QTG159" s="38"/>
      <c r="QTH159" s="38"/>
      <c r="QTI159" s="38"/>
      <c r="QTJ159" s="38"/>
      <c r="QTK159" s="38"/>
      <c r="QTL159" s="38"/>
      <c r="QTM159" s="38"/>
      <c r="QTN159" s="38"/>
      <c r="QTO159" s="38"/>
      <c r="QTP159" s="38"/>
      <c r="QTQ159" s="38"/>
      <c r="QTR159" s="38"/>
      <c r="QTS159" s="38"/>
      <c r="QTT159" s="38"/>
      <c r="QTU159" s="38"/>
      <c r="QTV159" s="38"/>
      <c r="QTW159" s="38"/>
      <c r="QTX159" s="38"/>
      <c r="QTY159" s="38"/>
      <c r="QTZ159" s="38"/>
      <c r="QUA159" s="38"/>
      <c r="QUB159" s="38"/>
      <c r="QUC159" s="38"/>
      <c r="QUD159" s="38"/>
      <c r="QUE159" s="38"/>
      <c r="QUF159" s="38"/>
      <c r="QUG159" s="38"/>
      <c r="QUH159" s="38"/>
      <c r="QUI159" s="38"/>
      <c r="QUJ159" s="38"/>
      <c r="QUK159" s="38"/>
      <c r="QUL159" s="38"/>
      <c r="QUM159" s="38"/>
      <c r="QUN159" s="38"/>
      <c r="QUO159" s="38"/>
      <c r="QUP159" s="38"/>
      <c r="QUQ159" s="38"/>
      <c r="QUR159" s="38"/>
      <c r="QUS159" s="38"/>
      <c r="QUT159" s="38"/>
      <c r="QUU159" s="38"/>
      <c r="QUV159" s="38"/>
      <c r="QUW159" s="38"/>
      <c r="QUX159" s="38"/>
      <c r="QUY159" s="38"/>
      <c r="QUZ159" s="38"/>
      <c r="QVA159" s="38"/>
      <c r="QVB159" s="38"/>
      <c r="QVC159" s="38"/>
      <c r="QVD159" s="38"/>
      <c r="QVE159" s="38"/>
      <c r="QVF159" s="38"/>
      <c r="QVG159" s="38"/>
      <c r="QVH159" s="38"/>
      <c r="QVI159" s="38"/>
      <c r="QVJ159" s="38"/>
      <c r="QVK159" s="38"/>
      <c r="QVL159" s="38"/>
      <c r="QVM159" s="38"/>
      <c r="QVN159" s="38"/>
      <c r="QVO159" s="38"/>
      <c r="QVP159" s="38"/>
      <c r="QVQ159" s="38"/>
      <c r="QVR159" s="38"/>
      <c r="QVS159" s="38"/>
      <c r="QVT159" s="38"/>
      <c r="QVU159" s="38"/>
      <c r="QVV159" s="38"/>
      <c r="QVW159" s="38"/>
      <c r="QVX159" s="38"/>
      <c r="QVY159" s="38"/>
      <c r="QVZ159" s="38"/>
      <c r="QWA159" s="38"/>
      <c r="QWB159" s="38"/>
      <c r="QWC159" s="38"/>
      <c r="QWD159" s="38"/>
      <c r="QWE159" s="38"/>
      <c r="QWF159" s="38"/>
      <c r="QWG159" s="38"/>
      <c r="QWH159" s="38"/>
      <c r="QWI159" s="38"/>
      <c r="QWJ159" s="38"/>
      <c r="QWK159" s="38"/>
      <c r="QWL159" s="38"/>
      <c r="QWM159" s="38"/>
      <c r="QWN159" s="38"/>
      <c r="QWO159" s="38"/>
      <c r="QWP159" s="38"/>
      <c r="QWQ159" s="38"/>
      <c r="QWR159" s="38"/>
      <c r="QWS159" s="38"/>
      <c r="QWT159" s="38"/>
      <c r="QWU159" s="38"/>
      <c r="QWV159" s="38"/>
      <c r="QWW159" s="38"/>
      <c r="QWX159" s="38"/>
      <c r="QWY159" s="38"/>
      <c r="QWZ159" s="38"/>
      <c r="QXA159" s="38"/>
      <c r="QXB159" s="38"/>
      <c r="QXC159" s="38"/>
      <c r="QXD159" s="38"/>
      <c r="QXE159" s="38"/>
      <c r="QXF159" s="38"/>
      <c r="QXG159" s="38"/>
      <c r="QXH159" s="38"/>
      <c r="QXI159" s="38"/>
      <c r="QXJ159" s="38"/>
      <c r="QXK159" s="38"/>
      <c r="QXL159" s="38"/>
      <c r="QXM159" s="38"/>
      <c r="QXN159" s="38"/>
      <c r="QXO159" s="38"/>
      <c r="QXP159" s="38"/>
      <c r="QXQ159" s="38"/>
      <c r="QXR159" s="38"/>
      <c r="QXS159" s="38"/>
      <c r="QXT159" s="38"/>
      <c r="QXU159" s="38"/>
      <c r="QXV159" s="38"/>
      <c r="QXW159" s="38"/>
      <c r="QXX159" s="38"/>
      <c r="QXY159" s="38"/>
      <c r="QXZ159" s="38"/>
      <c r="QYA159" s="38"/>
      <c r="QYB159" s="38"/>
      <c r="QYC159" s="38"/>
      <c r="QYD159" s="38"/>
      <c r="QYE159" s="38"/>
      <c r="QYF159" s="38"/>
      <c r="QYG159" s="38"/>
      <c r="QYH159" s="38"/>
      <c r="QYI159" s="38"/>
      <c r="QYJ159" s="38"/>
      <c r="QYK159" s="38"/>
      <c r="QYL159" s="38"/>
      <c r="QYM159" s="38"/>
      <c r="QYN159" s="38"/>
      <c r="QYO159" s="38"/>
      <c r="QYP159" s="38"/>
      <c r="QYQ159" s="38"/>
      <c r="QYR159" s="38"/>
      <c r="QYS159" s="38"/>
      <c r="QYT159" s="38"/>
      <c r="QYU159" s="38"/>
      <c r="QYV159" s="38"/>
      <c r="QYW159" s="38"/>
      <c r="QYX159" s="38"/>
      <c r="QYY159" s="38"/>
      <c r="QYZ159" s="38"/>
      <c r="QZA159" s="38"/>
      <c r="QZB159" s="38"/>
      <c r="QZC159" s="38"/>
      <c r="QZD159" s="38"/>
      <c r="QZE159" s="38"/>
      <c r="QZF159" s="38"/>
      <c r="QZG159" s="38"/>
      <c r="QZH159" s="38"/>
      <c r="QZI159" s="38"/>
      <c r="QZJ159" s="38"/>
      <c r="QZK159" s="38"/>
      <c r="QZL159" s="38"/>
      <c r="QZM159" s="38"/>
      <c r="QZN159" s="38"/>
      <c r="QZO159" s="38"/>
      <c r="QZP159" s="38"/>
      <c r="QZQ159" s="38"/>
      <c r="QZR159" s="38"/>
      <c r="QZS159" s="38"/>
      <c r="QZT159" s="38"/>
      <c r="QZU159" s="38"/>
      <c r="QZV159" s="38"/>
      <c r="QZW159" s="38"/>
      <c r="QZX159" s="38"/>
      <c r="QZY159" s="38"/>
      <c r="QZZ159" s="38"/>
      <c r="RAA159" s="38"/>
      <c r="RAB159" s="38"/>
      <c r="RAC159" s="38"/>
      <c r="RAD159" s="38"/>
      <c r="RAE159" s="38"/>
      <c r="RAF159" s="38"/>
      <c r="RAG159" s="38"/>
      <c r="RAH159" s="38"/>
      <c r="RAI159" s="38"/>
      <c r="RAJ159" s="38"/>
      <c r="RAK159" s="38"/>
      <c r="RAL159" s="38"/>
      <c r="RAM159" s="38"/>
      <c r="RAN159" s="38"/>
      <c r="RAO159" s="38"/>
      <c r="RAP159" s="38"/>
      <c r="RAQ159" s="38"/>
      <c r="RAR159" s="38"/>
      <c r="RAS159" s="38"/>
      <c r="RAT159" s="38"/>
      <c r="RAU159" s="38"/>
      <c r="RAV159" s="38"/>
      <c r="RAW159" s="38"/>
      <c r="RAX159" s="38"/>
      <c r="RAY159" s="38"/>
      <c r="RAZ159" s="38"/>
      <c r="RBA159" s="38"/>
      <c r="RBB159" s="38"/>
      <c r="RBC159" s="38"/>
      <c r="RBD159" s="38"/>
      <c r="RBE159" s="38"/>
      <c r="RBF159" s="38"/>
      <c r="RBG159" s="38"/>
      <c r="RBH159" s="38"/>
      <c r="RBI159" s="38"/>
      <c r="RBJ159" s="38"/>
      <c r="RBK159" s="38"/>
      <c r="RBL159" s="38"/>
      <c r="RBM159" s="38"/>
      <c r="RBN159" s="38"/>
      <c r="RBO159" s="38"/>
      <c r="RBP159" s="38"/>
      <c r="RBQ159" s="38"/>
      <c r="RBR159" s="38"/>
      <c r="RBS159" s="38"/>
      <c r="RBT159" s="38"/>
      <c r="RBU159" s="38"/>
      <c r="RBV159" s="38"/>
      <c r="RBW159" s="38"/>
      <c r="RBX159" s="38"/>
      <c r="RBY159" s="38"/>
      <c r="RBZ159" s="38"/>
      <c r="RCA159" s="38"/>
      <c r="RCB159" s="38"/>
      <c r="RCC159" s="38"/>
      <c r="RCD159" s="38"/>
      <c r="RCE159" s="38"/>
      <c r="RCF159" s="38"/>
      <c r="RCG159" s="38"/>
      <c r="RCH159" s="38"/>
      <c r="RCI159" s="38"/>
      <c r="RCJ159" s="38"/>
      <c r="RCK159" s="38"/>
      <c r="RCL159" s="38"/>
      <c r="RCS159" s="38"/>
      <c r="RCT159" s="38"/>
      <c r="RCU159" s="38"/>
      <c r="RCV159" s="38"/>
      <c r="RCW159" s="38"/>
      <c r="RCX159" s="38"/>
      <c r="RCY159" s="38"/>
      <c r="RCZ159" s="38"/>
      <c r="RDA159" s="38"/>
      <c r="RDB159" s="38"/>
      <c r="RDC159" s="38"/>
      <c r="RDD159" s="38"/>
      <c r="RDE159" s="38"/>
      <c r="RDF159" s="38"/>
      <c r="RDG159" s="38"/>
      <c r="RDH159" s="38"/>
      <c r="RDI159" s="38"/>
      <c r="RDJ159" s="38"/>
      <c r="RDK159" s="38"/>
      <c r="RDL159" s="38"/>
      <c r="RDM159" s="38"/>
      <c r="RDN159" s="38"/>
      <c r="RDO159" s="38"/>
      <c r="RDP159" s="38"/>
      <c r="RDQ159" s="38"/>
      <c r="RDR159" s="38"/>
      <c r="RDS159" s="38"/>
      <c r="RDT159" s="38"/>
      <c r="RDU159" s="38"/>
      <c r="RDV159" s="38"/>
      <c r="RDW159" s="38"/>
      <c r="RDX159" s="38"/>
      <c r="RDY159" s="38"/>
      <c r="RDZ159" s="38"/>
      <c r="REA159" s="38"/>
      <c r="REB159" s="38"/>
      <c r="REC159" s="38"/>
      <c r="RED159" s="38"/>
      <c r="REE159" s="38"/>
      <c r="REF159" s="38"/>
      <c r="REG159" s="38"/>
      <c r="REH159" s="38"/>
      <c r="REI159" s="38"/>
      <c r="REJ159" s="38"/>
      <c r="REK159" s="38"/>
      <c r="REL159" s="38"/>
      <c r="REM159" s="38"/>
      <c r="REN159" s="38"/>
      <c r="REO159" s="38"/>
      <c r="REP159" s="38"/>
      <c r="REQ159" s="38"/>
      <c r="RER159" s="38"/>
      <c r="RES159" s="38"/>
      <c r="RET159" s="38"/>
      <c r="REU159" s="38"/>
      <c r="REV159" s="38"/>
      <c r="REW159" s="38"/>
      <c r="REX159" s="38"/>
      <c r="REY159" s="38"/>
      <c r="REZ159" s="38"/>
      <c r="RFA159" s="38"/>
      <c r="RFB159" s="38"/>
      <c r="RFC159" s="38"/>
      <c r="RFD159" s="38"/>
      <c r="RFE159" s="38"/>
      <c r="RFF159" s="38"/>
      <c r="RFG159" s="38"/>
      <c r="RFH159" s="38"/>
      <c r="RFI159" s="38"/>
      <c r="RFJ159" s="38"/>
      <c r="RFK159" s="38"/>
      <c r="RFL159" s="38"/>
      <c r="RFM159" s="38"/>
      <c r="RFN159" s="38"/>
      <c r="RFO159" s="38"/>
      <c r="RFP159" s="38"/>
      <c r="RFQ159" s="38"/>
      <c r="RFR159" s="38"/>
      <c r="RFS159" s="38"/>
      <c r="RFT159" s="38"/>
      <c r="RFU159" s="38"/>
      <c r="RFV159" s="38"/>
      <c r="RFW159" s="38"/>
      <c r="RFX159" s="38"/>
      <c r="RFY159" s="38"/>
      <c r="RFZ159" s="38"/>
      <c r="RGA159" s="38"/>
      <c r="RGB159" s="38"/>
      <c r="RGC159" s="38"/>
      <c r="RGD159" s="38"/>
      <c r="RGE159" s="38"/>
      <c r="RGF159" s="38"/>
      <c r="RGG159" s="38"/>
      <c r="RGH159" s="38"/>
      <c r="RGI159" s="38"/>
      <c r="RGJ159" s="38"/>
      <c r="RGK159" s="38"/>
      <c r="RGL159" s="38"/>
      <c r="RGM159" s="38"/>
      <c r="RGN159" s="38"/>
      <c r="RGO159" s="38"/>
      <c r="RGP159" s="38"/>
      <c r="RGQ159" s="38"/>
      <c r="RGR159" s="38"/>
      <c r="RGS159" s="38"/>
      <c r="RGT159" s="38"/>
      <c r="RGU159" s="38"/>
      <c r="RGV159" s="38"/>
      <c r="RGW159" s="38"/>
      <c r="RGX159" s="38"/>
      <c r="RGY159" s="38"/>
      <c r="RGZ159" s="38"/>
      <c r="RHA159" s="38"/>
      <c r="RHB159" s="38"/>
      <c r="RHC159" s="38"/>
      <c r="RHD159" s="38"/>
      <c r="RHE159" s="38"/>
      <c r="RHF159" s="38"/>
      <c r="RHG159" s="38"/>
      <c r="RHH159" s="38"/>
      <c r="RHI159" s="38"/>
      <c r="RHJ159" s="38"/>
      <c r="RHK159" s="38"/>
      <c r="RHL159" s="38"/>
      <c r="RHM159" s="38"/>
      <c r="RHN159" s="38"/>
      <c r="RHO159" s="38"/>
      <c r="RHP159" s="38"/>
      <c r="RHQ159" s="38"/>
      <c r="RHR159" s="38"/>
      <c r="RHS159" s="38"/>
      <c r="RHT159" s="38"/>
      <c r="RHU159" s="38"/>
      <c r="RHV159" s="38"/>
      <c r="RHW159" s="38"/>
      <c r="RHX159" s="38"/>
      <c r="RHY159" s="38"/>
      <c r="RHZ159" s="38"/>
      <c r="RIA159" s="38"/>
      <c r="RIB159" s="38"/>
      <c r="RIC159" s="38"/>
      <c r="RID159" s="38"/>
      <c r="RIE159" s="38"/>
      <c r="RIF159" s="38"/>
      <c r="RIG159" s="38"/>
      <c r="RIH159" s="38"/>
      <c r="RII159" s="38"/>
      <c r="RIJ159" s="38"/>
      <c r="RIK159" s="38"/>
      <c r="RIL159" s="38"/>
      <c r="RIM159" s="38"/>
      <c r="RIN159" s="38"/>
      <c r="RIO159" s="38"/>
      <c r="RIP159" s="38"/>
      <c r="RIQ159" s="38"/>
      <c r="RIR159" s="38"/>
      <c r="RIS159" s="38"/>
      <c r="RIT159" s="38"/>
      <c r="RIU159" s="38"/>
      <c r="RIV159" s="38"/>
      <c r="RIW159" s="38"/>
      <c r="RIX159" s="38"/>
      <c r="RIY159" s="38"/>
      <c r="RIZ159" s="38"/>
      <c r="RJA159" s="38"/>
      <c r="RJB159" s="38"/>
      <c r="RJC159" s="38"/>
      <c r="RJD159" s="38"/>
      <c r="RJE159" s="38"/>
      <c r="RJF159" s="38"/>
      <c r="RJG159" s="38"/>
      <c r="RJH159" s="38"/>
      <c r="RJI159" s="38"/>
      <c r="RJJ159" s="38"/>
      <c r="RJK159" s="38"/>
      <c r="RJL159" s="38"/>
      <c r="RJM159" s="38"/>
      <c r="RJN159" s="38"/>
      <c r="RJO159" s="38"/>
      <c r="RJP159" s="38"/>
      <c r="RJQ159" s="38"/>
      <c r="RJR159" s="38"/>
      <c r="RJS159" s="38"/>
      <c r="RJT159" s="38"/>
      <c r="RJU159" s="38"/>
      <c r="RJV159" s="38"/>
      <c r="RJW159" s="38"/>
      <c r="RJX159" s="38"/>
      <c r="RJY159" s="38"/>
      <c r="RJZ159" s="38"/>
      <c r="RKA159" s="38"/>
      <c r="RKB159" s="38"/>
      <c r="RKC159" s="38"/>
      <c r="RKD159" s="38"/>
      <c r="RKE159" s="38"/>
      <c r="RKF159" s="38"/>
      <c r="RKG159" s="38"/>
      <c r="RKH159" s="38"/>
      <c r="RKI159" s="38"/>
      <c r="RKJ159" s="38"/>
      <c r="RKK159" s="38"/>
      <c r="RKL159" s="38"/>
      <c r="RKM159" s="38"/>
      <c r="RKN159" s="38"/>
      <c r="RKO159" s="38"/>
      <c r="RKP159" s="38"/>
      <c r="RKQ159" s="38"/>
      <c r="RKR159" s="38"/>
      <c r="RKS159" s="38"/>
      <c r="RKT159" s="38"/>
      <c r="RKU159" s="38"/>
      <c r="RKV159" s="38"/>
      <c r="RKW159" s="38"/>
      <c r="RKX159" s="38"/>
      <c r="RKY159" s="38"/>
      <c r="RKZ159" s="38"/>
      <c r="RLA159" s="38"/>
      <c r="RLB159" s="38"/>
      <c r="RLC159" s="38"/>
      <c r="RLD159" s="38"/>
      <c r="RLE159" s="38"/>
      <c r="RLF159" s="38"/>
      <c r="RLG159" s="38"/>
      <c r="RLH159" s="38"/>
      <c r="RLI159" s="38"/>
      <c r="RLJ159" s="38"/>
      <c r="RLK159" s="38"/>
      <c r="RLL159" s="38"/>
      <c r="RLM159" s="38"/>
      <c r="RLN159" s="38"/>
      <c r="RLO159" s="38"/>
      <c r="RLP159" s="38"/>
      <c r="RLQ159" s="38"/>
      <c r="RLR159" s="38"/>
      <c r="RLS159" s="38"/>
      <c r="RLT159" s="38"/>
      <c r="RLU159" s="38"/>
      <c r="RLV159" s="38"/>
      <c r="RLW159" s="38"/>
      <c r="RLX159" s="38"/>
      <c r="RLY159" s="38"/>
      <c r="RLZ159" s="38"/>
      <c r="RMA159" s="38"/>
      <c r="RMB159" s="38"/>
      <c r="RMC159" s="38"/>
      <c r="RMD159" s="38"/>
      <c r="RME159" s="38"/>
      <c r="RMF159" s="38"/>
      <c r="RMG159" s="38"/>
      <c r="RMH159" s="38"/>
      <c r="RMO159" s="38"/>
      <c r="RMP159" s="38"/>
      <c r="RMQ159" s="38"/>
      <c r="RMR159" s="38"/>
      <c r="RMS159" s="38"/>
      <c r="RMT159" s="38"/>
      <c r="RMU159" s="38"/>
      <c r="RMV159" s="38"/>
      <c r="RMW159" s="38"/>
      <c r="RMX159" s="38"/>
      <c r="RMY159" s="38"/>
      <c r="RMZ159" s="38"/>
      <c r="RNA159" s="38"/>
      <c r="RNB159" s="38"/>
      <c r="RNC159" s="38"/>
      <c r="RND159" s="38"/>
      <c r="RNE159" s="38"/>
      <c r="RNF159" s="38"/>
      <c r="RNG159" s="38"/>
      <c r="RNH159" s="38"/>
      <c r="RNI159" s="38"/>
      <c r="RNJ159" s="38"/>
      <c r="RNK159" s="38"/>
      <c r="RNL159" s="38"/>
      <c r="RNM159" s="38"/>
      <c r="RNN159" s="38"/>
      <c r="RNO159" s="38"/>
      <c r="RNP159" s="38"/>
      <c r="RNQ159" s="38"/>
      <c r="RNR159" s="38"/>
      <c r="RNS159" s="38"/>
      <c r="RNT159" s="38"/>
      <c r="RNU159" s="38"/>
      <c r="RNV159" s="38"/>
      <c r="RNW159" s="38"/>
      <c r="RNX159" s="38"/>
      <c r="RNY159" s="38"/>
      <c r="RNZ159" s="38"/>
      <c r="ROA159" s="38"/>
      <c r="ROB159" s="38"/>
      <c r="ROC159" s="38"/>
      <c r="ROD159" s="38"/>
      <c r="ROE159" s="38"/>
      <c r="ROF159" s="38"/>
      <c r="ROG159" s="38"/>
      <c r="ROH159" s="38"/>
      <c r="ROI159" s="38"/>
      <c r="ROJ159" s="38"/>
      <c r="ROK159" s="38"/>
      <c r="ROL159" s="38"/>
      <c r="ROM159" s="38"/>
      <c r="RON159" s="38"/>
      <c r="ROO159" s="38"/>
      <c r="ROP159" s="38"/>
      <c r="ROQ159" s="38"/>
      <c r="ROR159" s="38"/>
      <c r="ROS159" s="38"/>
      <c r="ROT159" s="38"/>
      <c r="ROU159" s="38"/>
      <c r="ROV159" s="38"/>
      <c r="ROW159" s="38"/>
      <c r="ROX159" s="38"/>
      <c r="ROY159" s="38"/>
      <c r="ROZ159" s="38"/>
      <c r="RPA159" s="38"/>
      <c r="RPB159" s="38"/>
      <c r="RPC159" s="38"/>
      <c r="RPD159" s="38"/>
      <c r="RPE159" s="38"/>
      <c r="RPF159" s="38"/>
      <c r="RPG159" s="38"/>
      <c r="RPH159" s="38"/>
      <c r="RPI159" s="38"/>
      <c r="RPJ159" s="38"/>
      <c r="RPK159" s="38"/>
      <c r="RPL159" s="38"/>
      <c r="RPM159" s="38"/>
      <c r="RPN159" s="38"/>
      <c r="RPO159" s="38"/>
      <c r="RPP159" s="38"/>
      <c r="RPQ159" s="38"/>
      <c r="RPR159" s="38"/>
      <c r="RPS159" s="38"/>
      <c r="RPT159" s="38"/>
      <c r="RPU159" s="38"/>
      <c r="RPV159" s="38"/>
      <c r="RPW159" s="38"/>
      <c r="RPX159" s="38"/>
      <c r="RPY159" s="38"/>
      <c r="RPZ159" s="38"/>
      <c r="RQA159" s="38"/>
      <c r="RQB159" s="38"/>
      <c r="RQC159" s="38"/>
      <c r="RQD159" s="38"/>
      <c r="RQE159" s="38"/>
      <c r="RQF159" s="38"/>
      <c r="RQG159" s="38"/>
      <c r="RQH159" s="38"/>
      <c r="RQI159" s="38"/>
      <c r="RQJ159" s="38"/>
      <c r="RQK159" s="38"/>
      <c r="RQL159" s="38"/>
      <c r="RQM159" s="38"/>
      <c r="RQN159" s="38"/>
      <c r="RQO159" s="38"/>
      <c r="RQP159" s="38"/>
      <c r="RQQ159" s="38"/>
      <c r="RQR159" s="38"/>
      <c r="RQS159" s="38"/>
      <c r="RQT159" s="38"/>
      <c r="RQU159" s="38"/>
      <c r="RQV159" s="38"/>
      <c r="RQW159" s="38"/>
      <c r="RQX159" s="38"/>
      <c r="RQY159" s="38"/>
      <c r="RQZ159" s="38"/>
      <c r="RRA159" s="38"/>
      <c r="RRB159" s="38"/>
      <c r="RRC159" s="38"/>
      <c r="RRD159" s="38"/>
      <c r="RRE159" s="38"/>
      <c r="RRF159" s="38"/>
      <c r="RRG159" s="38"/>
      <c r="RRH159" s="38"/>
      <c r="RRI159" s="38"/>
      <c r="RRJ159" s="38"/>
      <c r="RRK159" s="38"/>
      <c r="RRL159" s="38"/>
      <c r="RRM159" s="38"/>
      <c r="RRN159" s="38"/>
      <c r="RRO159" s="38"/>
      <c r="RRP159" s="38"/>
      <c r="RRQ159" s="38"/>
      <c r="RRR159" s="38"/>
      <c r="RRS159" s="38"/>
      <c r="RRT159" s="38"/>
      <c r="RRU159" s="38"/>
      <c r="RRV159" s="38"/>
      <c r="RRW159" s="38"/>
      <c r="RRX159" s="38"/>
      <c r="RRY159" s="38"/>
      <c r="RRZ159" s="38"/>
      <c r="RSA159" s="38"/>
      <c r="RSB159" s="38"/>
      <c r="RSC159" s="38"/>
      <c r="RSD159" s="38"/>
      <c r="RSE159" s="38"/>
      <c r="RSF159" s="38"/>
      <c r="RSG159" s="38"/>
      <c r="RSH159" s="38"/>
      <c r="RSI159" s="38"/>
      <c r="RSJ159" s="38"/>
      <c r="RSK159" s="38"/>
      <c r="RSL159" s="38"/>
      <c r="RSM159" s="38"/>
      <c r="RSN159" s="38"/>
      <c r="RSO159" s="38"/>
      <c r="RSP159" s="38"/>
      <c r="RSQ159" s="38"/>
      <c r="RSR159" s="38"/>
      <c r="RSS159" s="38"/>
      <c r="RST159" s="38"/>
      <c r="RSU159" s="38"/>
      <c r="RSV159" s="38"/>
      <c r="RSW159" s="38"/>
      <c r="RSX159" s="38"/>
      <c r="RSY159" s="38"/>
      <c r="RSZ159" s="38"/>
      <c r="RTA159" s="38"/>
      <c r="RTB159" s="38"/>
      <c r="RTC159" s="38"/>
      <c r="RTD159" s="38"/>
      <c r="RTE159" s="38"/>
      <c r="RTF159" s="38"/>
      <c r="RTG159" s="38"/>
      <c r="RTH159" s="38"/>
      <c r="RTI159" s="38"/>
      <c r="RTJ159" s="38"/>
      <c r="RTK159" s="38"/>
      <c r="RTL159" s="38"/>
      <c r="RTM159" s="38"/>
      <c r="RTN159" s="38"/>
      <c r="RTO159" s="38"/>
      <c r="RTP159" s="38"/>
      <c r="RTQ159" s="38"/>
      <c r="RTR159" s="38"/>
      <c r="RTS159" s="38"/>
      <c r="RTT159" s="38"/>
      <c r="RTU159" s="38"/>
      <c r="RTV159" s="38"/>
      <c r="RTW159" s="38"/>
      <c r="RTX159" s="38"/>
      <c r="RTY159" s="38"/>
      <c r="RTZ159" s="38"/>
      <c r="RUA159" s="38"/>
      <c r="RUB159" s="38"/>
      <c r="RUC159" s="38"/>
      <c r="RUD159" s="38"/>
      <c r="RUE159" s="38"/>
      <c r="RUF159" s="38"/>
      <c r="RUG159" s="38"/>
      <c r="RUH159" s="38"/>
      <c r="RUI159" s="38"/>
      <c r="RUJ159" s="38"/>
      <c r="RUK159" s="38"/>
      <c r="RUL159" s="38"/>
      <c r="RUM159" s="38"/>
      <c r="RUN159" s="38"/>
      <c r="RUO159" s="38"/>
      <c r="RUP159" s="38"/>
      <c r="RUQ159" s="38"/>
      <c r="RUR159" s="38"/>
      <c r="RUS159" s="38"/>
      <c r="RUT159" s="38"/>
      <c r="RUU159" s="38"/>
      <c r="RUV159" s="38"/>
      <c r="RUW159" s="38"/>
      <c r="RUX159" s="38"/>
      <c r="RUY159" s="38"/>
      <c r="RUZ159" s="38"/>
      <c r="RVA159" s="38"/>
      <c r="RVB159" s="38"/>
      <c r="RVC159" s="38"/>
      <c r="RVD159" s="38"/>
      <c r="RVE159" s="38"/>
      <c r="RVF159" s="38"/>
      <c r="RVG159" s="38"/>
      <c r="RVH159" s="38"/>
      <c r="RVI159" s="38"/>
      <c r="RVJ159" s="38"/>
      <c r="RVK159" s="38"/>
      <c r="RVL159" s="38"/>
      <c r="RVM159" s="38"/>
      <c r="RVN159" s="38"/>
      <c r="RVO159" s="38"/>
      <c r="RVP159" s="38"/>
      <c r="RVQ159" s="38"/>
      <c r="RVR159" s="38"/>
      <c r="RVS159" s="38"/>
      <c r="RVT159" s="38"/>
      <c r="RVU159" s="38"/>
      <c r="RVV159" s="38"/>
      <c r="RVW159" s="38"/>
      <c r="RVX159" s="38"/>
      <c r="RVY159" s="38"/>
      <c r="RVZ159" s="38"/>
      <c r="RWA159" s="38"/>
      <c r="RWB159" s="38"/>
      <c r="RWC159" s="38"/>
      <c r="RWD159" s="38"/>
      <c r="RWK159" s="38"/>
      <c r="RWL159" s="38"/>
      <c r="RWM159" s="38"/>
      <c r="RWN159" s="38"/>
      <c r="RWO159" s="38"/>
      <c r="RWP159" s="38"/>
      <c r="RWQ159" s="38"/>
      <c r="RWR159" s="38"/>
      <c r="RWS159" s="38"/>
      <c r="RWT159" s="38"/>
      <c r="RWU159" s="38"/>
      <c r="RWV159" s="38"/>
      <c r="RWW159" s="38"/>
      <c r="RWX159" s="38"/>
      <c r="RWY159" s="38"/>
      <c r="RWZ159" s="38"/>
      <c r="RXA159" s="38"/>
      <c r="RXB159" s="38"/>
      <c r="RXC159" s="38"/>
      <c r="RXD159" s="38"/>
      <c r="RXE159" s="38"/>
      <c r="RXF159" s="38"/>
      <c r="RXG159" s="38"/>
      <c r="RXH159" s="38"/>
      <c r="RXI159" s="38"/>
      <c r="RXJ159" s="38"/>
      <c r="RXK159" s="38"/>
      <c r="RXL159" s="38"/>
      <c r="RXM159" s="38"/>
      <c r="RXN159" s="38"/>
      <c r="RXO159" s="38"/>
      <c r="RXP159" s="38"/>
      <c r="RXQ159" s="38"/>
      <c r="RXR159" s="38"/>
      <c r="RXS159" s="38"/>
      <c r="RXT159" s="38"/>
      <c r="RXU159" s="38"/>
      <c r="RXV159" s="38"/>
      <c r="RXW159" s="38"/>
      <c r="RXX159" s="38"/>
      <c r="RXY159" s="38"/>
      <c r="RXZ159" s="38"/>
      <c r="RYA159" s="38"/>
      <c r="RYB159" s="38"/>
      <c r="RYC159" s="38"/>
      <c r="RYD159" s="38"/>
      <c r="RYE159" s="38"/>
      <c r="RYF159" s="38"/>
      <c r="RYG159" s="38"/>
      <c r="RYH159" s="38"/>
      <c r="RYI159" s="38"/>
      <c r="RYJ159" s="38"/>
      <c r="RYK159" s="38"/>
      <c r="RYL159" s="38"/>
      <c r="RYM159" s="38"/>
      <c r="RYN159" s="38"/>
      <c r="RYO159" s="38"/>
      <c r="RYP159" s="38"/>
      <c r="RYQ159" s="38"/>
      <c r="RYR159" s="38"/>
      <c r="RYS159" s="38"/>
      <c r="RYT159" s="38"/>
      <c r="RYU159" s="38"/>
      <c r="RYV159" s="38"/>
      <c r="RYW159" s="38"/>
      <c r="RYX159" s="38"/>
      <c r="RYY159" s="38"/>
      <c r="RYZ159" s="38"/>
      <c r="RZA159" s="38"/>
      <c r="RZB159" s="38"/>
      <c r="RZC159" s="38"/>
      <c r="RZD159" s="38"/>
      <c r="RZE159" s="38"/>
      <c r="RZF159" s="38"/>
      <c r="RZG159" s="38"/>
      <c r="RZH159" s="38"/>
      <c r="RZI159" s="38"/>
      <c r="RZJ159" s="38"/>
      <c r="RZK159" s="38"/>
      <c r="RZL159" s="38"/>
      <c r="RZM159" s="38"/>
      <c r="RZN159" s="38"/>
      <c r="RZO159" s="38"/>
      <c r="RZP159" s="38"/>
      <c r="RZQ159" s="38"/>
      <c r="RZR159" s="38"/>
      <c r="RZS159" s="38"/>
      <c r="RZT159" s="38"/>
      <c r="RZU159" s="38"/>
      <c r="RZV159" s="38"/>
      <c r="RZW159" s="38"/>
      <c r="RZX159" s="38"/>
      <c r="RZY159" s="38"/>
      <c r="RZZ159" s="38"/>
      <c r="SAA159" s="38"/>
      <c r="SAB159" s="38"/>
      <c r="SAC159" s="38"/>
      <c r="SAD159" s="38"/>
      <c r="SAE159" s="38"/>
      <c r="SAF159" s="38"/>
      <c r="SAG159" s="38"/>
      <c r="SAH159" s="38"/>
      <c r="SAI159" s="38"/>
      <c r="SAJ159" s="38"/>
      <c r="SAK159" s="38"/>
      <c r="SAL159" s="38"/>
      <c r="SAM159" s="38"/>
      <c r="SAN159" s="38"/>
      <c r="SAO159" s="38"/>
      <c r="SAP159" s="38"/>
      <c r="SAQ159" s="38"/>
      <c r="SAR159" s="38"/>
      <c r="SAS159" s="38"/>
      <c r="SAT159" s="38"/>
      <c r="SAU159" s="38"/>
      <c r="SAV159" s="38"/>
      <c r="SAW159" s="38"/>
      <c r="SAX159" s="38"/>
      <c r="SAY159" s="38"/>
      <c r="SAZ159" s="38"/>
      <c r="SBA159" s="38"/>
      <c r="SBB159" s="38"/>
      <c r="SBC159" s="38"/>
      <c r="SBD159" s="38"/>
      <c r="SBE159" s="38"/>
      <c r="SBF159" s="38"/>
      <c r="SBG159" s="38"/>
      <c r="SBH159" s="38"/>
      <c r="SBI159" s="38"/>
      <c r="SBJ159" s="38"/>
      <c r="SBK159" s="38"/>
      <c r="SBL159" s="38"/>
      <c r="SBM159" s="38"/>
      <c r="SBN159" s="38"/>
      <c r="SBO159" s="38"/>
      <c r="SBP159" s="38"/>
      <c r="SBQ159" s="38"/>
      <c r="SBR159" s="38"/>
      <c r="SBS159" s="38"/>
      <c r="SBT159" s="38"/>
      <c r="SBU159" s="38"/>
      <c r="SBV159" s="38"/>
      <c r="SBW159" s="38"/>
      <c r="SBX159" s="38"/>
      <c r="SBY159" s="38"/>
      <c r="SBZ159" s="38"/>
      <c r="SCA159" s="38"/>
      <c r="SCB159" s="38"/>
      <c r="SCC159" s="38"/>
      <c r="SCD159" s="38"/>
      <c r="SCE159" s="38"/>
      <c r="SCF159" s="38"/>
      <c r="SCG159" s="38"/>
      <c r="SCH159" s="38"/>
      <c r="SCI159" s="38"/>
      <c r="SCJ159" s="38"/>
      <c r="SCK159" s="38"/>
      <c r="SCL159" s="38"/>
      <c r="SCM159" s="38"/>
      <c r="SCN159" s="38"/>
      <c r="SCO159" s="38"/>
      <c r="SCP159" s="38"/>
      <c r="SCQ159" s="38"/>
      <c r="SCR159" s="38"/>
      <c r="SCS159" s="38"/>
      <c r="SCT159" s="38"/>
      <c r="SCU159" s="38"/>
      <c r="SCV159" s="38"/>
      <c r="SCW159" s="38"/>
      <c r="SCX159" s="38"/>
      <c r="SCY159" s="38"/>
      <c r="SCZ159" s="38"/>
      <c r="SDA159" s="38"/>
      <c r="SDB159" s="38"/>
      <c r="SDC159" s="38"/>
      <c r="SDD159" s="38"/>
      <c r="SDE159" s="38"/>
      <c r="SDF159" s="38"/>
      <c r="SDG159" s="38"/>
      <c r="SDH159" s="38"/>
      <c r="SDI159" s="38"/>
      <c r="SDJ159" s="38"/>
      <c r="SDK159" s="38"/>
      <c r="SDL159" s="38"/>
      <c r="SDM159" s="38"/>
      <c r="SDN159" s="38"/>
      <c r="SDO159" s="38"/>
      <c r="SDP159" s="38"/>
      <c r="SDQ159" s="38"/>
      <c r="SDR159" s="38"/>
      <c r="SDS159" s="38"/>
      <c r="SDT159" s="38"/>
      <c r="SDU159" s="38"/>
      <c r="SDV159" s="38"/>
      <c r="SDW159" s="38"/>
      <c r="SDX159" s="38"/>
      <c r="SDY159" s="38"/>
      <c r="SDZ159" s="38"/>
      <c r="SEA159" s="38"/>
      <c r="SEB159" s="38"/>
      <c r="SEC159" s="38"/>
      <c r="SED159" s="38"/>
      <c r="SEE159" s="38"/>
      <c r="SEF159" s="38"/>
      <c r="SEG159" s="38"/>
      <c r="SEH159" s="38"/>
      <c r="SEI159" s="38"/>
      <c r="SEJ159" s="38"/>
      <c r="SEK159" s="38"/>
      <c r="SEL159" s="38"/>
      <c r="SEM159" s="38"/>
      <c r="SEN159" s="38"/>
      <c r="SEO159" s="38"/>
      <c r="SEP159" s="38"/>
      <c r="SEQ159" s="38"/>
      <c r="SER159" s="38"/>
      <c r="SES159" s="38"/>
      <c r="SET159" s="38"/>
      <c r="SEU159" s="38"/>
      <c r="SEV159" s="38"/>
      <c r="SEW159" s="38"/>
      <c r="SEX159" s="38"/>
      <c r="SEY159" s="38"/>
      <c r="SEZ159" s="38"/>
      <c r="SFA159" s="38"/>
      <c r="SFB159" s="38"/>
      <c r="SFC159" s="38"/>
      <c r="SFD159" s="38"/>
      <c r="SFE159" s="38"/>
      <c r="SFF159" s="38"/>
      <c r="SFG159" s="38"/>
      <c r="SFH159" s="38"/>
      <c r="SFI159" s="38"/>
      <c r="SFJ159" s="38"/>
      <c r="SFK159" s="38"/>
      <c r="SFL159" s="38"/>
      <c r="SFM159" s="38"/>
      <c r="SFN159" s="38"/>
      <c r="SFO159" s="38"/>
      <c r="SFP159" s="38"/>
      <c r="SFQ159" s="38"/>
      <c r="SFR159" s="38"/>
      <c r="SFS159" s="38"/>
      <c r="SFT159" s="38"/>
      <c r="SFU159" s="38"/>
      <c r="SFV159" s="38"/>
      <c r="SFW159" s="38"/>
      <c r="SFX159" s="38"/>
      <c r="SFY159" s="38"/>
      <c r="SFZ159" s="38"/>
      <c r="SGG159" s="38"/>
      <c r="SGH159" s="38"/>
      <c r="SGI159" s="38"/>
      <c r="SGJ159" s="38"/>
      <c r="SGK159" s="38"/>
      <c r="SGL159" s="38"/>
      <c r="SGM159" s="38"/>
      <c r="SGN159" s="38"/>
      <c r="SGO159" s="38"/>
      <c r="SGP159" s="38"/>
      <c r="SGQ159" s="38"/>
      <c r="SGR159" s="38"/>
      <c r="SGS159" s="38"/>
      <c r="SGT159" s="38"/>
      <c r="SGU159" s="38"/>
      <c r="SGV159" s="38"/>
      <c r="SGW159" s="38"/>
      <c r="SGX159" s="38"/>
      <c r="SGY159" s="38"/>
      <c r="SGZ159" s="38"/>
      <c r="SHA159" s="38"/>
      <c r="SHB159" s="38"/>
      <c r="SHC159" s="38"/>
      <c r="SHD159" s="38"/>
      <c r="SHE159" s="38"/>
      <c r="SHF159" s="38"/>
      <c r="SHG159" s="38"/>
      <c r="SHH159" s="38"/>
      <c r="SHI159" s="38"/>
      <c r="SHJ159" s="38"/>
      <c r="SHK159" s="38"/>
      <c r="SHL159" s="38"/>
      <c r="SHM159" s="38"/>
      <c r="SHN159" s="38"/>
      <c r="SHO159" s="38"/>
      <c r="SHP159" s="38"/>
      <c r="SHQ159" s="38"/>
      <c r="SHR159" s="38"/>
      <c r="SHS159" s="38"/>
      <c r="SHT159" s="38"/>
      <c r="SHU159" s="38"/>
      <c r="SHV159" s="38"/>
      <c r="SHW159" s="38"/>
      <c r="SHX159" s="38"/>
      <c r="SHY159" s="38"/>
      <c r="SHZ159" s="38"/>
      <c r="SIA159" s="38"/>
      <c r="SIB159" s="38"/>
      <c r="SIC159" s="38"/>
      <c r="SID159" s="38"/>
      <c r="SIE159" s="38"/>
      <c r="SIF159" s="38"/>
      <c r="SIG159" s="38"/>
      <c r="SIH159" s="38"/>
      <c r="SII159" s="38"/>
      <c r="SIJ159" s="38"/>
      <c r="SIK159" s="38"/>
      <c r="SIL159" s="38"/>
      <c r="SIM159" s="38"/>
      <c r="SIN159" s="38"/>
      <c r="SIO159" s="38"/>
      <c r="SIP159" s="38"/>
      <c r="SIQ159" s="38"/>
      <c r="SIR159" s="38"/>
      <c r="SIS159" s="38"/>
      <c r="SIT159" s="38"/>
      <c r="SIU159" s="38"/>
      <c r="SIV159" s="38"/>
      <c r="SIW159" s="38"/>
      <c r="SIX159" s="38"/>
      <c r="SIY159" s="38"/>
      <c r="SIZ159" s="38"/>
      <c r="SJA159" s="38"/>
      <c r="SJB159" s="38"/>
      <c r="SJC159" s="38"/>
      <c r="SJD159" s="38"/>
      <c r="SJE159" s="38"/>
      <c r="SJF159" s="38"/>
      <c r="SJG159" s="38"/>
      <c r="SJH159" s="38"/>
      <c r="SJI159" s="38"/>
      <c r="SJJ159" s="38"/>
      <c r="SJK159" s="38"/>
      <c r="SJL159" s="38"/>
      <c r="SJM159" s="38"/>
      <c r="SJN159" s="38"/>
      <c r="SJO159" s="38"/>
      <c r="SJP159" s="38"/>
      <c r="SJQ159" s="38"/>
      <c r="SJR159" s="38"/>
      <c r="SJS159" s="38"/>
      <c r="SJT159" s="38"/>
      <c r="SJU159" s="38"/>
      <c r="SJV159" s="38"/>
      <c r="SJW159" s="38"/>
      <c r="SJX159" s="38"/>
      <c r="SJY159" s="38"/>
      <c r="SJZ159" s="38"/>
      <c r="SKA159" s="38"/>
      <c r="SKB159" s="38"/>
      <c r="SKC159" s="38"/>
      <c r="SKD159" s="38"/>
      <c r="SKE159" s="38"/>
      <c r="SKF159" s="38"/>
      <c r="SKG159" s="38"/>
      <c r="SKH159" s="38"/>
      <c r="SKI159" s="38"/>
      <c r="SKJ159" s="38"/>
      <c r="SKK159" s="38"/>
      <c r="SKL159" s="38"/>
      <c r="SKM159" s="38"/>
      <c r="SKN159" s="38"/>
      <c r="SKO159" s="38"/>
      <c r="SKP159" s="38"/>
      <c r="SKQ159" s="38"/>
      <c r="SKR159" s="38"/>
      <c r="SKS159" s="38"/>
      <c r="SKT159" s="38"/>
      <c r="SKU159" s="38"/>
      <c r="SKV159" s="38"/>
      <c r="SKW159" s="38"/>
      <c r="SKX159" s="38"/>
      <c r="SKY159" s="38"/>
      <c r="SKZ159" s="38"/>
      <c r="SLA159" s="38"/>
      <c r="SLB159" s="38"/>
      <c r="SLC159" s="38"/>
      <c r="SLD159" s="38"/>
      <c r="SLE159" s="38"/>
      <c r="SLF159" s="38"/>
      <c r="SLG159" s="38"/>
      <c r="SLH159" s="38"/>
      <c r="SLI159" s="38"/>
      <c r="SLJ159" s="38"/>
      <c r="SLK159" s="38"/>
      <c r="SLL159" s="38"/>
      <c r="SLM159" s="38"/>
      <c r="SLN159" s="38"/>
      <c r="SLO159" s="38"/>
      <c r="SLP159" s="38"/>
      <c r="SLQ159" s="38"/>
      <c r="SLR159" s="38"/>
      <c r="SLS159" s="38"/>
      <c r="SLT159" s="38"/>
      <c r="SLU159" s="38"/>
      <c r="SLV159" s="38"/>
      <c r="SLW159" s="38"/>
      <c r="SLX159" s="38"/>
      <c r="SLY159" s="38"/>
      <c r="SLZ159" s="38"/>
      <c r="SMA159" s="38"/>
      <c r="SMB159" s="38"/>
      <c r="SMC159" s="38"/>
      <c r="SMD159" s="38"/>
      <c r="SME159" s="38"/>
      <c r="SMF159" s="38"/>
      <c r="SMG159" s="38"/>
      <c r="SMH159" s="38"/>
      <c r="SMI159" s="38"/>
      <c r="SMJ159" s="38"/>
      <c r="SMK159" s="38"/>
      <c r="SML159" s="38"/>
      <c r="SMM159" s="38"/>
      <c r="SMN159" s="38"/>
      <c r="SMO159" s="38"/>
      <c r="SMP159" s="38"/>
      <c r="SMQ159" s="38"/>
      <c r="SMR159" s="38"/>
      <c r="SMS159" s="38"/>
      <c r="SMT159" s="38"/>
      <c r="SMU159" s="38"/>
      <c r="SMV159" s="38"/>
      <c r="SMW159" s="38"/>
      <c r="SMX159" s="38"/>
      <c r="SMY159" s="38"/>
      <c r="SMZ159" s="38"/>
      <c r="SNA159" s="38"/>
      <c r="SNB159" s="38"/>
      <c r="SNC159" s="38"/>
      <c r="SND159" s="38"/>
      <c r="SNE159" s="38"/>
      <c r="SNF159" s="38"/>
      <c r="SNG159" s="38"/>
      <c r="SNH159" s="38"/>
      <c r="SNI159" s="38"/>
      <c r="SNJ159" s="38"/>
      <c r="SNK159" s="38"/>
      <c r="SNL159" s="38"/>
      <c r="SNM159" s="38"/>
      <c r="SNN159" s="38"/>
      <c r="SNO159" s="38"/>
      <c r="SNP159" s="38"/>
      <c r="SNQ159" s="38"/>
      <c r="SNR159" s="38"/>
      <c r="SNS159" s="38"/>
      <c r="SNT159" s="38"/>
      <c r="SNU159" s="38"/>
      <c r="SNV159" s="38"/>
      <c r="SNW159" s="38"/>
      <c r="SNX159" s="38"/>
      <c r="SNY159" s="38"/>
      <c r="SNZ159" s="38"/>
      <c r="SOA159" s="38"/>
      <c r="SOB159" s="38"/>
      <c r="SOC159" s="38"/>
      <c r="SOD159" s="38"/>
      <c r="SOE159" s="38"/>
      <c r="SOF159" s="38"/>
      <c r="SOG159" s="38"/>
      <c r="SOH159" s="38"/>
      <c r="SOI159" s="38"/>
      <c r="SOJ159" s="38"/>
      <c r="SOK159" s="38"/>
      <c r="SOL159" s="38"/>
      <c r="SOM159" s="38"/>
      <c r="SON159" s="38"/>
      <c r="SOO159" s="38"/>
      <c r="SOP159" s="38"/>
      <c r="SOQ159" s="38"/>
      <c r="SOR159" s="38"/>
      <c r="SOS159" s="38"/>
      <c r="SOT159" s="38"/>
      <c r="SOU159" s="38"/>
      <c r="SOV159" s="38"/>
      <c r="SOW159" s="38"/>
      <c r="SOX159" s="38"/>
      <c r="SOY159" s="38"/>
      <c r="SOZ159" s="38"/>
      <c r="SPA159" s="38"/>
      <c r="SPB159" s="38"/>
      <c r="SPC159" s="38"/>
      <c r="SPD159" s="38"/>
      <c r="SPE159" s="38"/>
      <c r="SPF159" s="38"/>
      <c r="SPG159" s="38"/>
      <c r="SPH159" s="38"/>
      <c r="SPI159" s="38"/>
      <c r="SPJ159" s="38"/>
      <c r="SPK159" s="38"/>
      <c r="SPL159" s="38"/>
      <c r="SPM159" s="38"/>
      <c r="SPN159" s="38"/>
      <c r="SPO159" s="38"/>
      <c r="SPP159" s="38"/>
      <c r="SPQ159" s="38"/>
      <c r="SPR159" s="38"/>
      <c r="SPS159" s="38"/>
      <c r="SPT159" s="38"/>
      <c r="SPU159" s="38"/>
      <c r="SPV159" s="38"/>
      <c r="SQC159" s="38"/>
      <c r="SQD159" s="38"/>
      <c r="SQE159" s="38"/>
      <c r="SQF159" s="38"/>
      <c r="SQG159" s="38"/>
      <c r="SQH159" s="38"/>
      <c r="SQI159" s="38"/>
      <c r="SQJ159" s="38"/>
      <c r="SQK159" s="38"/>
      <c r="SQL159" s="38"/>
      <c r="SQM159" s="38"/>
      <c r="SQN159" s="38"/>
      <c r="SQO159" s="38"/>
      <c r="SQP159" s="38"/>
      <c r="SQQ159" s="38"/>
      <c r="SQR159" s="38"/>
      <c r="SQS159" s="38"/>
      <c r="SQT159" s="38"/>
      <c r="SQU159" s="38"/>
      <c r="SQV159" s="38"/>
      <c r="SQW159" s="38"/>
      <c r="SQX159" s="38"/>
      <c r="SQY159" s="38"/>
      <c r="SQZ159" s="38"/>
      <c r="SRA159" s="38"/>
      <c r="SRB159" s="38"/>
      <c r="SRC159" s="38"/>
      <c r="SRD159" s="38"/>
      <c r="SRE159" s="38"/>
      <c r="SRF159" s="38"/>
      <c r="SRG159" s="38"/>
      <c r="SRH159" s="38"/>
      <c r="SRI159" s="38"/>
      <c r="SRJ159" s="38"/>
      <c r="SRK159" s="38"/>
      <c r="SRL159" s="38"/>
      <c r="SRM159" s="38"/>
      <c r="SRN159" s="38"/>
      <c r="SRO159" s="38"/>
      <c r="SRP159" s="38"/>
      <c r="SRQ159" s="38"/>
      <c r="SRR159" s="38"/>
      <c r="SRS159" s="38"/>
      <c r="SRT159" s="38"/>
      <c r="SRU159" s="38"/>
      <c r="SRV159" s="38"/>
      <c r="SRW159" s="38"/>
      <c r="SRX159" s="38"/>
      <c r="SRY159" s="38"/>
      <c r="SRZ159" s="38"/>
      <c r="SSA159" s="38"/>
      <c r="SSB159" s="38"/>
      <c r="SSC159" s="38"/>
      <c r="SSD159" s="38"/>
      <c r="SSE159" s="38"/>
      <c r="SSF159" s="38"/>
      <c r="SSG159" s="38"/>
      <c r="SSH159" s="38"/>
      <c r="SSI159" s="38"/>
      <c r="SSJ159" s="38"/>
      <c r="SSK159" s="38"/>
      <c r="SSL159" s="38"/>
      <c r="SSM159" s="38"/>
      <c r="SSN159" s="38"/>
      <c r="SSO159" s="38"/>
      <c r="SSP159" s="38"/>
      <c r="SSQ159" s="38"/>
      <c r="SSR159" s="38"/>
      <c r="SSS159" s="38"/>
      <c r="SST159" s="38"/>
      <c r="SSU159" s="38"/>
      <c r="SSV159" s="38"/>
      <c r="SSW159" s="38"/>
      <c r="SSX159" s="38"/>
      <c r="SSY159" s="38"/>
      <c r="SSZ159" s="38"/>
      <c r="STA159" s="38"/>
      <c r="STB159" s="38"/>
      <c r="STC159" s="38"/>
      <c r="STD159" s="38"/>
      <c r="STE159" s="38"/>
      <c r="STF159" s="38"/>
      <c r="STG159" s="38"/>
      <c r="STH159" s="38"/>
      <c r="STI159" s="38"/>
      <c r="STJ159" s="38"/>
      <c r="STK159" s="38"/>
      <c r="STL159" s="38"/>
      <c r="STM159" s="38"/>
      <c r="STN159" s="38"/>
      <c r="STO159" s="38"/>
      <c r="STP159" s="38"/>
      <c r="STQ159" s="38"/>
      <c r="STR159" s="38"/>
      <c r="STS159" s="38"/>
      <c r="STT159" s="38"/>
      <c r="STU159" s="38"/>
      <c r="STV159" s="38"/>
      <c r="STW159" s="38"/>
      <c r="STX159" s="38"/>
      <c r="STY159" s="38"/>
      <c r="STZ159" s="38"/>
      <c r="SUA159" s="38"/>
      <c r="SUB159" s="38"/>
      <c r="SUC159" s="38"/>
      <c r="SUD159" s="38"/>
      <c r="SUE159" s="38"/>
      <c r="SUF159" s="38"/>
      <c r="SUG159" s="38"/>
      <c r="SUH159" s="38"/>
      <c r="SUI159" s="38"/>
      <c r="SUJ159" s="38"/>
      <c r="SUK159" s="38"/>
      <c r="SUL159" s="38"/>
      <c r="SUM159" s="38"/>
      <c r="SUN159" s="38"/>
      <c r="SUO159" s="38"/>
      <c r="SUP159" s="38"/>
      <c r="SUQ159" s="38"/>
      <c r="SUR159" s="38"/>
      <c r="SUS159" s="38"/>
      <c r="SUT159" s="38"/>
      <c r="SUU159" s="38"/>
      <c r="SUV159" s="38"/>
      <c r="SUW159" s="38"/>
      <c r="SUX159" s="38"/>
      <c r="SUY159" s="38"/>
      <c r="SUZ159" s="38"/>
      <c r="SVA159" s="38"/>
      <c r="SVB159" s="38"/>
      <c r="SVC159" s="38"/>
      <c r="SVD159" s="38"/>
      <c r="SVE159" s="38"/>
      <c r="SVF159" s="38"/>
      <c r="SVG159" s="38"/>
      <c r="SVH159" s="38"/>
      <c r="SVI159" s="38"/>
      <c r="SVJ159" s="38"/>
      <c r="SVK159" s="38"/>
      <c r="SVL159" s="38"/>
      <c r="SVM159" s="38"/>
      <c r="SVN159" s="38"/>
      <c r="SVO159" s="38"/>
      <c r="SVP159" s="38"/>
      <c r="SVQ159" s="38"/>
      <c r="SVR159" s="38"/>
      <c r="SVS159" s="38"/>
      <c r="SVT159" s="38"/>
      <c r="SVU159" s="38"/>
      <c r="SVV159" s="38"/>
      <c r="SVW159" s="38"/>
      <c r="SVX159" s="38"/>
      <c r="SVY159" s="38"/>
      <c r="SVZ159" s="38"/>
      <c r="SWA159" s="38"/>
      <c r="SWB159" s="38"/>
      <c r="SWC159" s="38"/>
      <c r="SWD159" s="38"/>
      <c r="SWE159" s="38"/>
      <c r="SWF159" s="38"/>
      <c r="SWG159" s="38"/>
      <c r="SWH159" s="38"/>
      <c r="SWI159" s="38"/>
      <c r="SWJ159" s="38"/>
      <c r="SWK159" s="38"/>
      <c r="SWL159" s="38"/>
      <c r="SWM159" s="38"/>
      <c r="SWN159" s="38"/>
      <c r="SWO159" s="38"/>
      <c r="SWP159" s="38"/>
      <c r="SWQ159" s="38"/>
      <c r="SWR159" s="38"/>
      <c r="SWS159" s="38"/>
      <c r="SWT159" s="38"/>
      <c r="SWU159" s="38"/>
      <c r="SWV159" s="38"/>
      <c r="SWW159" s="38"/>
      <c r="SWX159" s="38"/>
      <c r="SWY159" s="38"/>
      <c r="SWZ159" s="38"/>
      <c r="SXA159" s="38"/>
      <c r="SXB159" s="38"/>
      <c r="SXC159" s="38"/>
      <c r="SXD159" s="38"/>
      <c r="SXE159" s="38"/>
      <c r="SXF159" s="38"/>
      <c r="SXG159" s="38"/>
      <c r="SXH159" s="38"/>
      <c r="SXI159" s="38"/>
      <c r="SXJ159" s="38"/>
      <c r="SXK159" s="38"/>
      <c r="SXL159" s="38"/>
      <c r="SXM159" s="38"/>
      <c r="SXN159" s="38"/>
      <c r="SXO159" s="38"/>
      <c r="SXP159" s="38"/>
      <c r="SXQ159" s="38"/>
      <c r="SXR159" s="38"/>
      <c r="SXS159" s="38"/>
      <c r="SXT159" s="38"/>
      <c r="SXU159" s="38"/>
      <c r="SXV159" s="38"/>
      <c r="SXW159" s="38"/>
      <c r="SXX159" s="38"/>
      <c r="SXY159" s="38"/>
      <c r="SXZ159" s="38"/>
      <c r="SYA159" s="38"/>
      <c r="SYB159" s="38"/>
      <c r="SYC159" s="38"/>
      <c r="SYD159" s="38"/>
      <c r="SYE159" s="38"/>
      <c r="SYF159" s="38"/>
      <c r="SYG159" s="38"/>
      <c r="SYH159" s="38"/>
      <c r="SYI159" s="38"/>
      <c r="SYJ159" s="38"/>
      <c r="SYK159" s="38"/>
      <c r="SYL159" s="38"/>
      <c r="SYM159" s="38"/>
      <c r="SYN159" s="38"/>
      <c r="SYO159" s="38"/>
      <c r="SYP159" s="38"/>
      <c r="SYQ159" s="38"/>
      <c r="SYR159" s="38"/>
      <c r="SYS159" s="38"/>
      <c r="SYT159" s="38"/>
      <c r="SYU159" s="38"/>
      <c r="SYV159" s="38"/>
      <c r="SYW159" s="38"/>
      <c r="SYX159" s="38"/>
      <c r="SYY159" s="38"/>
      <c r="SYZ159" s="38"/>
      <c r="SZA159" s="38"/>
      <c r="SZB159" s="38"/>
      <c r="SZC159" s="38"/>
      <c r="SZD159" s="38"/>
      <c r="SZE159" s="38"/>
      <c r="SZF159" s="38"/>
      <c r="SZG159" s="38"/>
      <c r="SZH159" s="38"/>
      <c r="SZI159" s="38"/>
      <c r="SZJ159" s="38"/>
      <c r="SZK159" s="38"/>
      <c r="SZL159" s="38"/>
      <c r="SZM159" s="38"/>
      <c r="SZN159" s="38"/>
      <c r="SZO159" s="38"/>
      <c r="SZP159" s="38"/>
      <c r="SZQ159" s="38"/>
      <c r="SZR159" s="38"/>
      <c r="SZY159" s="38"/>
      <c r="SZZ159" s="38"/>
      <c r="TAA159" s="38"/>
      <c r="TAB159" s="38"/>
      <c r="TAC159" s="38"/>
      <c r="TAD159" s="38"/>
      <c r="TAE159" s="38"/>
      <c r="TAF159" s="38"/>
      <c r="TAG159" s="38"/>
      <c r="TAH159" s="38"/>
      <c r="TAI159" s="38"/>
      <c r="TAJ159" s="38"/>
      <c r="TAK159" s="38"/>
      <c r="TAL159" s="38"/>
      <c r="TAM159" s="38"/>
      <c r="TAN159" s="38"/>
      <c r="TAO159" s="38"/>
      <c r="TAP159" s="38"/>
      <c r="TAQ159" s="38"/>
      <c r="TAR159" s="38"/>
      <c r="TAS159" s="38"/>
      <c r="TAT159" s="38"/>
      <c r="TAU159" s="38"/>
      <c r="TAV159" s="38"/>
      <c r="TAW159" s="38"/>
      <c r="TAX159" s="38"/>
      <c r="TAY159" s="38"/>
      <c r="TAZ159" s="38"/>
      <c r="TBA159" s="38"/>
      <c r="TBB159" s="38"/>
      <c r="TBC159" s="38"/>
      <c r="TBD159" s="38"/>
      <c r="TBE159" s="38"/>
      <c r="TBF159" s="38"/>
      <c r="TBG159" s="38"/>
      <c r="TBH159" s="38"/>
      <c r="TBI159" s="38"/>
      <c r="TBJ159" s="38"/>
      <c r="TBK159" s="38"/>
      <c r="TBL159" s="38"/>
      <c r="TBM159" s="38"/>
      <c r="TBN159" s="38"/>
      <c r="TBO159" s="38"/>
      <c r="TBP159" s="38"/>
      <c r="TBQ159" s="38"/>
      <c r="TBR159" s="38"/>
      <c r="TBS159" s="38"/>
      <c r="TBT159" s="38"/>
      <c r="TBU159" s="38"/>
      <c r="TBV159" s="38"/>
      <c r="TBW159" s="38"/>
      <c r="TBX159" s="38"/>
      <c r="TBY159" s="38"/>
      <c r="TBZ159" s="38"/>
      <c r="TCA159" s="38"/>
      <c r="TCB159" s="38"/>
      <c r="TCC159" s="38"/>
      <c r="TCD159" s="38"/>
      <c r="TCE159" s="38"/>
      <c r="TCF159" s="38"/>
      <c r="TCG159" s="38"/>
      <c r="TCH159" s="38"/>
      <c r="TCI159" s="38"/>
      <c r="TCJ159" s="38"/>
      <c r="TCK159" s="38"/>
      <c r="TCL159" s="38"/>
      <c r="TCM159" s="38"/>
      <c r="TCN159" s="38"/>
      <c r="TCO159" s="38"/>
      <c r="TCP159" s="38"/>
      <c r="TCQ159" s="38"/>
      <c r="TCR159" s="38"/>
      <c r="TCS159" s="38"/>
      <c r="TCT159" s="38"/>
      <c r="TCU159" s="38"/>
      <c r="TCV159" s="38"/>
      <c r="TCW159" s="38"/>
      <c r="TCX159" s="38"/>
      <c r="TCY159" s="38"/>
      <c r="TCZ159" s="38"/>
      <c r="TDA159" s="38"/>
      <c r="TDB159" s="38"/>
      <c r="TDC159" s="38"/>
      <c r="TDD159" s="38"/>
      <c r="TDE159" s="38"/>
      <c r="TDF159" s="38"/>
      <c r="TDG159" s="38"/>
      <c r="TDH159" s="38"/>
      <c r="TDI159" s="38"/>
      <c r="TDJ159" s="38"/>
      <c r="TDK159" s="38"/>
      <c r="TDL159" s="38"/>
      <c r="TDM159" s="38"/>
      <c r="TDN159" s="38"/>
      <c r="TDO159" s="38"/>
      <c r="TDP159" s="38"/>
      <c r="TDQ159" s="38"/>
      <c r="TDR159" s="38"/>
      <c r="TDS159" s="38"/>
      <c r="TDT159" s="38"/>
      <c r="TDU159" s="38"/>
      <c r="TDV159" s="38"/>
      <c r="TDW159" s="38"/>
      <c r="TDX159" s="38"/>
      <c r="TDY159" s="38"/>
      <c r="TDZ159" s="38"/>
      <c r="TEA159" s="38"/>
      <c r="TEB159" s="38"/>
      <c r="TEC159" s="38"/>
      <c r="TED159" s="38"/>
      <c r="TEE159" s="38"/>
      <c r="TEF159" s="38"/>
      <c r="TEG159" s="38"/>
      <c r="TEH159" s="38"/>
      <c r="TEI159" s="38"/>
      <c r="TEJ159" s="38"/>
      <c r="TEK159" s="38"/>
      <c r="TEL159" s="38"/>
      <c r="TEM159" s="38"/>
      <c r="TEN159" s="38"/>
      <c r="TEO159" s="38"/>
      <c r="TEP159" s="38"/>
      <c r="TEQ159" s="38"/>
      <c r="TER159" s="38"/>
      <c r="TES159" s="38"/>
      <c r="TET159" s="38"/>
      <c r="TEU159" s="38"/>
      <c r="TEV159" s="38"/>
      <c r="TEW159" s="38"/>
      <c r="TEX159" s="38"/>
      <c r="TEY159" s="38"/>
      <c r="TEZ159" s="38"/>
      <c r="TFA159" s="38"/>
      <c r="TFB159" s="38"/>
      <c r="TFC159" s="38"/>
      <c r="TFD159" s="38"/>
      <c r="TFE159" s="38"/>
      <c r="TFF159" s="38"/>
      <c r="TFG159" s="38"/>
      <c r="TFH159" s="38"/>
      <c r="TFI159" s="38"/>
      <c r="TFJ159" s="38"/>
      <c r="TFK159" s="38"/>
      <c r="TFL159" s="38"/>
      <c r="TFM159" s="38"/>
      <c r="TFN159" s="38"/>
      <c r="TFO159" s="38"/>
      <c r="TFP159" s="38"/>
      <c r="TFQ159" s="38"/>
      <c r="TFR159" s="38"/>
      <c r="TFS159" s="38"/>
      <c r="TFT159" s="38"/>
      <c r="TFU159" s="38"/>
      <c r="TFV159" s="38"/>
      <c r="TFW159" s="38"/>
      <c r="TFX159" s="38"/>
      <c r="TFY159" s="38"/>
      <c r="TFZ159" s="38"/>
      <c r="TGA159" s="38"/>
      <c r="TGB159" s="38"/>
      <c r="TGC159" s="38"/>
      <c r="TGD159" s="38"/>
      <c r="TGE159" s="38"/>
      <c r="TGF159" s="38"/>
      <c r="TGG159" s="38"/>
      <c r="TGH159" s="38"/>
      <c r="TGI159" s="38"/>
      <c r="TGJ159" s="38"/>
      <c r="TGK159" s="38"/>
      <c r="TGL159" s="38"/>
      <c r="TGM159" s="38"/>
      <c r="TGN159" s="38"/>
      <c r="TGO159" s="38"/>
      <c r="TGP159" s="38"/>
      <c r="TGQ159" s="38"/>
      <c r="TGR159" s="38"/>
      <c r="TGS159" s="38"/>
      <c r="TGT159" s="38"/>
      <c r="TGU159" s="38"/>
      <c r="TGV159" s="38"/>
      <c r="TGW159" s="38"/>
      <c r="TGX159" s="38"/>
      <c r="TGY159" s="38"/>
      <c r="TGZ159" s="38"/>
      <c r="THA159" s="38"/>
      <c r="THB159" s="38"/>
      <c r="THC159" s="38"/>
      <c r="THD159" s="38"/>
      <c r="THE159" s="38"/>
      <c r="THF159" s="38"/>
      <c r="THG159" s="38"/>
      <c r="THH159" s="38"/>
      <c r="THI159" s="38"/>
      <c r="THJ159" s="38"/>
      <c r="THK159" s="38"/>
      <c r="THL159" s="38"/>
      <c r="THM159" s="38"/>
      <c r="THN159" s="38"/>
      <c r="THO159" s="38"/>
      <c r="THP159" s="38"/>
      <c r="THQ159" s="38"/>
      <c r="THR159" s="38"/>
      <c r="THS159" s="38"/>
      <c r="THT159" s="38"/>
      <c r="THU159" s="38"/>
      <c r="THV159" s="38"/>
      <c r="THW159" s="38"/>
      <c r="THX159" s="38"/>
      <c r="THY159" s="38"/>
      <c r="THZ159" s="38"/>
      <c r="TIA159" s="38"/>
      <c r="TIB159" s="38"/>
      <c r="TIC159" s="38"/>
      <c r="TID159" s="38"/>
      <c r="TIE159" s="38"/>
      <c r="TIF159" s="38"/>
      <c r="TIG159" s="38"/>
      <c r="TIH159" s="38"/>
      <c r="TII159" s="38"/>
      <c r="TIJ159" s="38"/>
      <c r="TIK159" s="38"/>
      <c r="TIL159" s="38"/>
      <c r="TIM159" s="38"/>
      <c r="TIN159" s="38"/>
      <c r="TIO159" s="38"/>
      <c r="TIP159" s="38"/>
      <c r="TIQ159" s="38"/>
      <c r="TIR159" s="38"/>
      <c r="TIS159" s="38"/>
      <c r="TIT159" s="38"/>
      <c r="TIU159" s="38"/>
      <c r="TIV159" s="38"/>
      <c r="TIW159" s="38"/>
      <c r="TIX159" s="38"/>
      <c r="TIY159" s="38"/>
      <c r="TIZ159" s="38"/>
      <c r="TJA159" s="38"/>
      <c r="TJB159" s="38"/>
      <c r="TJC159" s="38"/>
      <c r="TJD159" s="38"/>
      <c r="TJE159" s="38"/>
      <c r="TJF159" s="38"/>
      <c r="TJG159" s="38"/>
      <c r="TJH159" s="38"/>
      <c r="TJI159" s="38"/>
      <c r="TJJ159" s="38"/>
      <c r="TJK159" s="38"/>
      <c r="TJL159" s="38"/>
      <c r="TJM159" s="38"/>
      <c r="TJN159" s="38"/>
      <c r="TJU159" s="38"/>
      <c r="TJV159" s="38"/>
      <c r="TJW159" s="38"/>
      <c r="TJX159" s="38"/>
      <c r="TJY159" s="38"/>
      <c r="TJZ159" s="38"/>
      <c r="TKA159" s="38"/>
      <c r="TKB159" s="38"/>
      <c r="TKC159" s="38"/>
      <c r="TKD159" s="38"/>
      <c r="TKE159" s="38"/>
      <c r="TKF159" s="38"/>
      <c r="TKG159" s="38"/>
      <c r="TKH159" s="38"/>
      <c r="TKI159" s="38"/>
      <c r="TKJ159" s="38"/>
      <c r="TKK159" s="38"/>
      <c r="TKL159" s="38"/>
      <c r="TKM159" s="38"/>
      <c r="TKN159" s="38"/>
      <c r="TKO159" s="38"/>
      <c r="TKP159" s="38"/>
      <c r="TKQ159" s="38"/>
      <c r="TKR159" s="38"/>
      <c r="TKS159" s="38"/>
      <c r="TKT159" s="38"/>
      <c r="TKU159" s="38"/>
      <c r="TKV159" s="38"/>
      <c r="TKW159" s="38"/>
      <c r="TKX159" s="38"/>
      <c r="TKY159" s="38"/>
      <c r="TKZ159" s="38"/>
      <c r="TLA159" s="38"/>
      <c r="TLB159" s="38"/>
      <c r="TLC159" s="38"/>
      <c r="TLD159" s="38"/>
      <c r="TLE159" s="38"/>
      <c r="TLF159" s="38"/>
      <c r="TLG159" s="38"/>
      <c r="TLH159" s="38"/>
      <c r="TLI159" s="38"/>
      <c r="TLJ159" s="38"/>
      <c r="TLK159" s="38"/>
      <c r="TLL159" s="38"/>
      <c r="TLM159" s="38"/>
      <c r="TLN159" s="38"/>
      <c r="TLO159" s="38"/>
      <c r="TLP159" s="38"/>
      <c r="TLQ159" s="38"/>
      <c r="TLR159" s="38"/>
      <c r="TLS159" s="38"/>
      <c r="TLT159" s="38"/>
      <c r="TLU159" s="38"/>
      <c r="TLV159" s="38"/>
      <c r="TLW159" s="38"/>
      <c r="TLX159" s="38"/>
      <c r="TLY159" s="38"/>
      <c r="TLZ159" s="38"/>
      <c r="TMA159" s="38"/>
      <c r="TMB159" s="38"/>
      <c r="TMC159" s="38"/>
      <c r="TMD159" s="38"/>
      <c r="TME159" s="38"/>
      <c r="TMF159" s="38"/>
      <c r="TMG159" s="38"/>
      <c r="TMH159" s="38"/>
      <c r="TMI159" s="38"/>
      <c r="TMJ159" s="38"/>
      <c r="TMK159" s="38"/>
      <c r="TML159" s="38"/>
      <c r="TMM159" s="38"/>
      <c r="TMN159" s="38"/>
      <c r="TMO159" s="38"/>
      <c r="TMP159" s="38"/>
      <c r="TMQ159" s="38"/>
      <c r="TMR159" s="38"/>
      <c r="TMS159" s="38"/>
      <c r="TMT159" s="38"/>
      <c r="TMU159" s="38"/>
      <c r="TMV159" s="38"/>
      <c r="TMW159" s="38"/>
      <c r="TMX159" s="38"/>
      <c r="TMY159" s="38"/>
      <c r="TMZ159" s="38"/>
      <c r="TNA159" s="38"/>
      <c r="TNB159" s="38"/>
      <c r="TNC159" s="38"/>
      <c r="TND159" s="38"/>
      <c r="TNE159" s="38"/>
      <c r="TNF159" s="38"/>
      <c r="TNG159" s="38"/>
      <c r="TNH159" s="38"/>
      <c r="TNI159" s="38"/>
      <c r="TNJ159" s="38"/>
      <c r="TNK159" s="38"/>
      <c r="TNL159" s="38"/>
      <c r="TNM159" s="38"/>
      <c r="TNN159" s="38"/>
      <c r="TNO159" s="38"/>
      <c r="TNP159" s="38"/>
      <c r="TNQ159" s="38"/>
      <c r="TNR159" s="38"/>
      <c r="TNS159" s="38"/>
      <c r="TNT159" s="38"/>
      <c r="TNU159" s="38"/>
      <c r="TNV159" s="38"/>
      <c r="TNW159" s="38"/>
      <c r="TNX159" s="38"/>
      <c r="TNY159" s="38"/>
      <c r="TNZ159" s="38"/>
      <c r="TOA159" s="38"/>
      <c r="TOB159" s="38"/>
      <c r="TOC159" s="38"/>
      <c r="TOD159" s="38"/>
      <c r="TOE159" s="38"/>
      <c r="TOF159" s="38"/>
      <c r="TOG159" s="38"/>
      <c r="TOH159" s="38"/>
      <c r="TOI159" s="38"/>
      <c r="TOJ159" s="38"/>
      <c r="TOK159" s="38"/>
      <c r="TOL159" s="38"/>
      <c r="TOM159" s="38"/>
      <c r="TON159" s="38"/>
      <c r="TOO159" s="38"/>
      <c r="TOP159" s="38"/>
      <c r="TOQ159" s="38"/>
      <c r="TOR159" s="38"/>
      <c r="TOS159" s="38"/>
      <c r="TOT159" s="38"/>
      <c r="TOU159" s="38"/>
      <c r="TOV159" s="38"/>
      <c r="TOW159" s="38"/>
      <c r="TOX159" s="38"/>
      <c r="TOY159" s="38"/>
      <c r="TOZ159" s="38"/>
      <c r="TPA159" s="38"/>
      <c r="TPB159" s="38"/>
      <c r="TPC159" s="38"/>
      <c r="TPD159" s="38"/>
      <c r="TPE159" s="38"/>
      <c r="TPF159" s="38"/>
      <c r="TPG159" s="38"/>
      <c r="TPH159" s="38"/>
      <c r="TPI159" s="38"/>
      <c r="TPJ159" s="38"/>
      <c r="TPK159" s="38"/>
      <c r="TPL159" s="38"/>
      <c r="TPM159" s="38"/>
      <c r="TPN159" s="38"/>
      <c r="TPO159" s="38"/>
      <c r="TPP159" s="38"/>
      <c r="TPQ159" s="38"/>
      <c r="TPR159" s="38"/>
      <c r="TPS159" s="38"/>
      <c r="TPT159" s="38"/>
      <c r="TPU159" s="38"/>
      <c r="TPV159" s="38"/>
      <c r="TPW159" s="38"/>
      <c r="TPX159" s="38"/>
      <c r="TPY159" s="38"/>
      <c r="TPZ159" s="38"/>
      <c r="TQA159" s="38"/>
      <c r="TQB159" s="38"/>
      <c r="TQC159" s="38"/>
      <c r="TQD159" s="38"/>
      <c r="TQE159" s="38"/>
      <c r="TQF159" s="38"/>
      <c r="TQG159" s="38"/>
      <c r="TQH159" s="38"/>
      <c r="TQI159" s="38"/>
      <c r="TQJ159" s="38"/>
      <c r="TQK159" s="38"/>
      <c r="TQL159" s="38"/>
      <c r="TQM159" s="38"/>
      <c r="TQN159" s="38"/>
      <c r="TQO159" s="38"/>
      <c r="TQP159" s="38"/>
      <c r="TQQ159" s="38"/>
      <c r="TQR159" s="38"/>
      <c r="TQS159" s="38"/>
      <c r="TQT159" s="38"/>
      <c r="TQU159" s="38"/>
      <c r="TQV159" s="38"/>
      <c r="TQW159" s="38"/>
      <c r="TQX159" s="38"/>
      <c r="TQY159" s="38"/>
      <c r="TQZ159" s="38"/>
      <c r="TRA159" s="38"/>
      <c r="TRB159" s="38"/>
      <c r="TRC159" s="38"/>
      <c r="TRD159" s="38"/>
      <c r="TRE159" s="38"/>
      <c r="TRF159" s="38"/>
      <c r="TRG159" s="38"/>
      <c r="TRH159" s="38"/>
      <c r="TRI159" s="38"/>
      <c r="TRJ159" s="38"/>
      <c r="TRK159" s="38"/>
      <c r="TRL159" s="38"/>
      <c r="TRM159" s="38"/>
      <c r="TRN159" s="38"/>
      <c r="TRO159" s="38"/>
      <c r="TRP159" s="38"/>
      <c r="TRQ159" s="38"/>
      <c r="TRR159" s="38"/>
      <c r="TRS159" s="38"/>
      <c r="TRT159" s="38"/>
      <c r="TRU159" s="38"/>
      <c r="TRV159" s="38"/>
      <c r="TRW159" s="38"/>
      <c r="TRX159" s="38"/>
      <c r="TRY159" s="38"/>
      <c r="TRZ159" s="38"/>
      <c r="TSA159" s="38"/>
      <c r="TSB159" s="38"/>
      <c r="TSC159" s="38"/>
      <c r="TSD159" s="38"/>
      <c r="TSE159" s="38"/>
      <c r="TSF159" s="38"/>
      <c r="TSG159" s="38"/>
      <c r="TSH159" s="38"/>
      <c r="TSI159" s="38"/>
      <c r="TSJ159" s="38"/>
      <c r="TSK159" s="38"/>
      <c r="TSL159" s="38"/>
      <c r="TSM159" s="38"/>
      <c r="TSN159" s="38"/>
      <c r="TSO159" s="38"/>
      <c r="TSP159" s="38"/>
      <c r="TSQ159" s="38"/>
      <c r="TSR159" s="38"/>
      <c r="TSS159" s="38"/>
      <c r="TST159" s="38"/>
      <c r="TSU159" s="38"/>
      <c r="TSV159" s="38"/>
      <c r="TSW159" s="38"/>
      <c r="TSX159" s="38"/>
      <c r="TSY159" s="38"/>
      <c r="TSZ159" s="38"/>
      <c r="TTA159" s="38"/>
      <c r="TTB159" s="38"/>
      <c r="TTC159" s="38"/>
      <c r="TTD159" s="38"/>
      <c r="TTE159" s="38"/>
      <c r="TTF159" s="38"/>
      <c r="TTG159" s="38"/>
      <c r="TTH159" s="38"/>
      <c r="TTI159" s="38"/>
      <c r="TTJ159" s="38"/>
      <c r="TTQ159" s="38"/>
      <c r="TTR159" s="38"/>
      <c r="TTS159" s="38"/>
      <c r="TTT159" s="38"/>
      <c r="TTU159" s="38"/>
      <c r="TTV159" s="38"/>
      <c r="TTW159" s="38"/>
      <c r="TTX159" s="38"/>
      <c r="TTY159" s="38"/>
      <c r="TTZ159" s="38"/>
      <c r="TUA159" s="38"/>
      <c r="TUB159" s="38"/>
      <c r="TUC159" s="38"/>
      <c r="TUD159" s="38"/>
      <c r="TUE159" s="38"/>
      <c r="TUF159" s="38"/>
      <c r="TUG159" s="38"/>
      <c r="TUH159" s="38"/>
      <c r="TUI159" s="38"/>
      <c r="TUJ159" s="38"/>
      <c r="TUK159" s="38"/>
      <c r="TUL159" s="38"/>
      <c r="TUM159" s="38"/>
      <c r="TUN159" s="38"/>
      <c r="TUO159" s="38"/>
      <c r="TUP159" s="38"/>
      <c r="TUQ159" s="38"/>
      <c r="TUR159" s="38"/>
      <c r="TUS159" s="38"/>
      <c r="TUT159" s="38"/>
      <c r="TUU159" s="38"/>
      <c r="TUV159" s="38"/>
      <c r="TUW159" s="38"/>
      <c r="TUX159" s="38"/>
      <c r="TUY159" s="38"/>
      <c r="TUZ159" s="38"/>
      <c r="TVA159" s="38"/>
      <c r="TVB159" s="38"/>
      <c r="TVC159" s="38"/>
      <c r="TVD159" s="38"/>
      <c r="TVE159" s="38"/>
      <c r="TVF159" s="38"/>
      <c r="TVG159" s="38"/>
      <c r="TVH159" s="38"/>
      <c r="TVI159" s="38"/>
      <c r="TVJ159" s="38"/>
      <c r="TVK159" s="38"/>
      <c r="TVL159" s="38"/>
      <c r="TVM159" s="38"/>
      <c r="TVN159" s="38"/>
      <c r="TVO159" s="38"/>
      <c r="TVP159" s="38"/>
      <c r="TVQ159" s="38"/>
      <c r="TVR159" s="38"/>
      <c r="TVS159" s="38"/>
      <c r="TVT159" s="38"/>
      <c r="TVU159" s="38"/>
      <c r="TVV159" s="38"/>
      <c r="TVW159" s="38"/>
      <c r="TVX159" s="38"/>
      <c r="TVY159" s="38"/>
      <c r="TVZ159" s="38"/>
      <c r="TWA159" s="38"/>
      <c r="TWB159" s="38"/>
      <c r="TWC159" s="38"/>
      <c r="TWD159" s="38"/>
      <c r="TWE159" s="38"/>
      <c r="TWF159" s="38"/>
      <c r="TWG159" s="38"/>
      <c r="TWH159" s="38"/>
      <c r="TWI159" s="38"/>
      <c r="TWJ159" s="38"/>
      <c r="TWK159" s="38"/>
      <c r="TWL159" s="38"/>
      <c r="TWM159" s="38"/>
      <c r="TWN159" s="38"/>
      <c r="TWO159" s="38"/>
      <c r="TWP159" s="38"/>
      <c r="TWQ159" s="38"/>
      <c r="TWR159" s="38"/>
      <c r="TWS159" s="38"/>
      <c r="TWT159" s="38"/>
      <c r="TWU159" s="38"/>
      <c r="TWV159" s="38"/>
      <c r="TWW159" s="38"/>
      <c r="TWX159" s="38"/>
      <c r="TWY159" s="38"/>
      <c r="TWZ159" s="38"/>
      <c r="TXA159" s="38"/>
      <c r="TXB159" s="38"/>
      <c r="TXC159" s="38"/>
      <c r="TXD159" s="38"/>
      <c r="TXE159" s="38"/>
      <c r="TXF159" s="38"/>
      <c r="TXG159" s="38"/>
      <c r="TXH159" s="38"/>
      <c r="TXI159" s="38"/>
      <c r="TXJ159" s="38"/>
      <c r="TXK159" s="38"/>
      <c r="TXL159" s="38"/>
      <c r="TXM159" s="38"/>
      <c r="TXN159" s="38"/>
      <c r="TXO159" s="38"/>
      <c r="TXP159" s="38"/>
      <c r="TXQ159" s="38"/>
      <c r="TXR159" s="38"/>
      <c r="TXS159" s="38"/>
      <c r="TXT159" s="38"/>
      <c r="TXU159" s="38"/>
      <c r="TXV159" s="38"/>
      <c r="TXW159" s="38"/>
      <c r="TXX159" s="38"/>
      <c r="TXY159" s="38"/>
      <c r="TXZ159" s="38"/>
      <c r="TYA159" s="38"/>
      <c r="TYB159" s="38"/>
      <c r="TYC159" s="38"/>
      <c r="TYD159" s="38"/>
      <c r="TYE159" s="38"/>
      <c r="TYF159" s="38"/>
      <c r="TYG159" s="38"/>
      <c r="TYH159" s="38"/>
      <c r="TYI159" s="38"/>
      <c r="TYJ159" s="38"/>
      <c r="TYK159" s="38"/>
      <c r="TYL159" s="38"/>
      <c r="TYM159" s="38"/>
      <c r="TYN159" s="38"/>
      <c r="TYO159" s="38"/>
      <c r="TYP159" s="38"/>
      <c r="TYQ159" s="38"/>
      <c r="TYR159" s="38"/>
      <c r="TYS159" s="38"/>
      <c r="TYT159" s="38"/>
      <c r="TYU159" s="38"/>
      <c r="TYV159" s="38"/>
      <c r="TYW159" s="38"/>
      <c r="TYX159" s="38"/>
      <c r="TYY159" s="38"/>
      <c r="TYZ159" s="38"/>
      <c r="TZA159" s="38"/>
      <c r="TZB159" s="38"/>
      <c r="TZC159" s="38"/>
      <c r="TZD159" s="38"/>
      <c r="TZE159" s="38"/>
      <c r="TZF159" s="38"/>
      <c r="TZG159" s="38"/>
      <c r="TZH159" s="38"/>
      <c r="TZI159" s="38"/>
      <c r="TZJ159" s="38"/>
      <c r="TZK159" s="38"/>
      <c r="TZL159" s="38"/>
      <c r="TZM159" s="38"/>
      <c r="TZN159" s="38"/>
      <c r="TZO159" s="38"/>
      <c r="TZP159" s="38"/>
      <c r="TZQ159" s="38"/>
      <c r="TZR159" s="38"/>
      <c r="TZS159" s="38"/>
      <c r="TZT159" s="38"/>
      <c r="TZU159" s="38"/>
      <c r="TZV159" s="38"/>
      <c r="TZW159" s="38"/>
      <c r="TZX159" s="38"/>
      <c r="TZY159" s="38"/>
      <c r="TZZ159" s="38"/>
      <c r="UAA159" s="38"/>
      <c r="UAB159" s="38"/>
      <c r="UAC159" s="38"/>
      <c r="UAD159" s="38"/>
      <c r="UAE159" s="38"/>
      <c r="UAF159" s="38"/>
      <c r="UAG159" s="38"/>
      <c r="UAH159" s="38"/>
      <c r="UAI159" s="38"/>
      <c r="UAJ159" s="38"/>
      <c r="UAK159" s="38"/>
      <c r="UAL159" s="38"/>
      <c r="UAM159" s="38"/>
      <c r="UAN159" s="38"/>
      <c r="UAO159" s="38"/>
      <c r="UAP159" s="38"/>
      <c r="UAQ159" s="38"/>
      <c r="UAR159" s="38"/>
      <c r="UAS159" s="38"/>
      <c r="UAT159" s="38"/>
      <c r="UAU159" s="38"/>
      <c r="UAV159" s="38"/>
      <c r="UAW159" s="38"/>
      <c r="UAX159" s="38"/>
      <c r="UAY159" s="38"/>
      <c r="UAZ159" s="38"/>
      <c r="UBA159" s="38"/>
      <c r="UBB159" s="38"/>
      <c r="UBC159" s="38"/>
      <c r="UBD159" s="38"/>
      <c r="UBE159" s="38"/>
      <c r="UBF159" s="38"/>
      <c r="UBG159" s="38"/>
      <c r="UBH159" s="38"/>
      <c r="UBI159" s="38"/>
      <c r="UBJ159" s="38"/>
      <c r="UBK159" s="38"/>
      <c r="UBL159" s="38"/>
      <c r="UBM159" s="38"/>
      <c r="UBN159" s="38"/>
      <c r="UBO159" s="38"/>
      <c r="UBP159" s="38"/>
      <c r="UBQ159" s="38"/>
      <c r="UBR159" s="38"/>
      <c r="UBS159" s="38"/>
      <c r="UBT159" s="38"/>
      <c r="UBU159" s="38"/>
      <c r="UBV159" s="38"/>
      <c r="UBW159" s="38"/>
      <c r="UBX159" s="38"/>
      <c r="UBY159" s="38"/>
      <c r="UBZ159" s="38"/>
      <c r="UCA159" s="38"/>
      <c r="UCB159" s="38"/>
      <c r="UCC159" s="38"/>
      <c r="UCD159" s="38"/>
      <c r="UCE159" s="38"/>
      <c r="UCF159" s="38"/>
      <c r="UCG159" s="38"/>
      <c r="UCH159" s="38"/>
      <c r="UCI159" s="38"/>
      <c r="UCJ159" s="38"/>
      <c r="UCK159" s="38"/>
      <c r="UCL159" s="38"/>
      <c r="UCM159" s="38"/>
      <c r="UCN159" s="38"/>
      <c r="UCO159" s="38"/>
      <c r="UCP159" s="38"/>
      <c r="UCQ159" s="38"/>
      <c r="UCR159" s="38"/>
      <c r="UCS159" s="38"/>
      <c r="UCT159" s="38"/>
      <c r="UCU159" s="38"/>
      <c r="UCV159" s="38"/>
      <c r="UCW159" s="38"/>
      <c r="UCX159" s="38"/>
      <c r="UCY159" s="38"/>
      <c r="UCZ159" s="38"/>
      <c r="UDA159" s="38"/>
      <c r="UDB159" s="38"/>
      <c r="UDC159" s="38"/>
      <c r="UDD159" s="38"/>
      <c r="UDE159" s="38"/>
      <c r="UDF159" s="38"/>
      <c r="UDM159" s="38"/>
      <c r="UDN159" s="38"/>
      <c r="UDO159" s="38"/>
      <c r="UDP159" s="38"/>
      <c r="UDQ159" s="38"/>
      <c r="UDR159" s="38"/>
      <c r="UDS159" s="38"/>
      <c r="UDT159" s="38"/>
      <c r="UDU159" s="38"/>
      <c r="UDV159" s="38"/>
      <c r="UDW159" s="38"/>
      <c r="UDX159" s="38"/>
      <c r="UDY159" s="38"/>
      <c r="UDZ159" s="38"/>
      <c r="UEA159" s="38"/>
      <c r="UEB159" s="38"/>
      <c r="UEC159" s="38"/>
      <c r="UED159" s="38"/>
      <c r="UEE159" s="38"/>
      <c r="UEF159" s="38"/>
      <c r="UEG159" s="38"/>
      <c r="UEH159" s="38"/>
      <c r="UEI159" s="38"/>
      <c r="UEJ159" s="38"/>
      <c r="UEK159" s="38"/>
      <c r="UEL159" s="38"/>
      <c r="UEM159" s="38"/>
      <c r="UEN159" s="38"/>
      <c r="UEO159" s="38"/>
      <c r="UEP159" s="38"/>
      <c r="UEQ159" s="38"/>
      <c r="UER159" s="38"/>
      <c r="UES159" s="38"/>
      <c r="UET159" s="38"/>
      <c r="UEU159" s="38"/>
      <c r="UEV159" s="38"/>
      <c r="UEW159" s="38"/>
      <c r="UEX159" s="38"/>
      <c r="UEY159" s="38"/>
      <c r="UEZ159" s="38"/>
      <c r="UFA159" s="38"/>
      <c r="UFB159" s="38"/>
      <c r="UFC159" s="38"/>
      <c r="UFD159" s="38"/>
      <c r="UFE159" s="38"/>
      <c r="UFF159" s="38"/>
      <c r="UFG159" s="38"/>
      <c r="UFH159" s="38"/>
      <c r="UFI159" s="38"/>
      <c r="UFJ159" s="38"/>
      <c r="UFK159" s="38"/>
      <c r="UFL159" s="38"/>
      <c r="UFM159" s="38"/>
      <c r="UFN159" s="38"/>
      <c r="UFO159" s="38"/>
      <c r="UFP159" s="38"/>
      <c r="UFQ159" s="38"/>
      <c r="UFR159" s="38"/>
      <c r="UFS159" s="38"/>
      <c r="UFT159" s="38"/>
      <c r="UFU159" s="38"/>
      <c r="UFV159" s="38"/>
      <c r="UFW159" s="38"/>
      <c r="UFX159" s="38"/>
      <c r="UFY159" s="38"/>
      <c r="UFZ159" s="38"/>
      <c r="UGA159" s="38"/>
      <c r="UGB159" s="38"/>
      <c r="UGC159" s="38"/>
      <c r="UGD159" s="38"/>
      <c r="UGE159" s="38"/>
      <c r="UGF159" s="38"/>
      <c r="UGG159" s="38"/>
      <c r="UGH159" s="38"/>
      <c r="UGI159" s="38"/>
      <c r="UGJ159" s="38"/>
      <c r="UGK159" s="38"/>
      <c r="UGL159" s="38"/>
      <c r="UGM159" s="38"/>
      <c r="UGN159" s="38"/>
      <c r="UGO159" s="38"/>
      <c r="UGP159" s="38"/>
      <c r="UGQ159" s="38"/>
      <c r="UGR159" s="38"/>
      <c r="UGS159" s="38"/>
      <c r="UGT159" s="38"/>
      <c r="UGU159" s="38"/>
      <c r="UGV159" s="38"/>
      <c r="UGW159" s="38"/>
      <c r="UGX159" s="38"/>
      <c r="UGY159" s="38"/>
      <c r="UGZ159" s="38"/>
      <c r="UHA159" s="38"/>
      <c r="UHB159" s="38"/>
      <c r="UHC159" s="38"/>
      <c r="UHD159" s="38"/>
      <c r="UHE159" s="38"/>
      <c r="UHF159" s="38"/>
      <c r="UHG159" s="38"/>
      <c r="UHH159" s="38"/>
      <c r="UHI159" s="38"/>
      <c r="UHJ159" s="38"/>
      <c r="UHK159" s="38"/>
      <c r="UHL159" s="38"/>
      <c r="UHM159" s="38"/>
      <c r="UHN159" s="38"/>
      <c r="UHO159" s="38"/>
      <c r="UHP159" s="38"/>
      <c r="UHQ159" s="38"/>
      <c r="UHR159" s="38"/>
      <c r="UHS159" s="38"/>
      <c r="UHT159" s="38"/>
      <c r="UHU159" s="38"/>
      <c r="UHV159" s="38"/>
      <c r="UHW159" s="38"/>
      <c r="UHX159" s="38"/>
      <c r="UHY159" s="38"/>
      <c r="UHZ159" s="38"/>
      <c r="UIA159" s="38"/>
      <c r="UIB159" s="38"/>
      <c r="UIC159" s="38"/>
      <c r="UID159" s="38"/>
      <c r="UIE159" s="38"/>
      <c r="UIF159" s="38"/>
      <c r="UIG159" s="38"/>
      <c r="UIH159" s="38"/>
      <c r="UII159" s="38"/>
      <c r="UIJ159" s="38"/>
      <c r="UIK159" s="38"/>
      <c r="UIL159" s="38"/>
      <c r="UIM159" s="38"/>
      <c r="UIN159" s="38"/>
      <c r="UIO159" s="38"/>
      <c r="UIP159" s="38"/>
      <c r="UIQ159" s="38"/>
      <c r="UIR159" s="38"/>
      <c r="UIS159" s="38"/>
      <c r="UIT159" s="38"/>
      <c r="UIU159" s="38"/>
      <c r="UIV159" s="38"/>
      <c r="UIW159" s="38"/>
      <c r="UIX159" s="38"/>
      <c r="UIY159" s="38"/>
      <c r="UIZ159" s="38"/>
      <c r="UJA159" s="38"/>
      <c r="UJB159" s="38"/>
      <c r="UJC159" s="38"/>
      <c r="UJD159" s="38"/>
      <c r="UJE159" s="38"/>
      <c r="UJF159" s="38"/>
      <c r="UJG159" s="38"/>
      <c r="UJH159" s="38"/>
      <c r="UJI159" s="38"/>
      <c r="UJJ159" s="38"/>
      <c r="UJK159" s="38"/>
      <c r="UJL159" s="38"/>
      <c r="UJM159" s="38"/>
      <c r="UJN159" s="38"/>
      <c r="UJO159" s="38"/>
      <c r="UJP159" s="38"/>
      <c r="UJQ159" s="38"/>
      <c r="UJR159" s="38"/>
      <c r="UJS159" s="38"/>
      <c r="UJT159" s="38"/>
      <c r="UJU159" s="38"/>
      <c r="UJV159" s="38"/>
      <c r="UJW159" s="38"/>
      <c r="UJX159" s="38"/>
      <c r="UJY159" s="38"/>
      <c r="UJZ159" s="38"/>
      <c r="UKA159" s="38"/>
      <c r="UKB159" s="38"/>
      <c r="UKC159" s="38"/>
      <c r="UKD159" s="38"/>
      <c r="UKE159" s="38"/>
      <c r="UKF159" s="38"/>
      <c r="UKG159" s="38"/>
      <c r="UKH159" s="38"/>
      <c r="UKI159" s="38"/>
      <c r="UKJ159" s="38"/>
      <c r="UKK159" s="38"/>
      <c r="UKL159" s="38"/>
      <c r="UKM159" s="38"/>
      <c r="UKN159" s="38"/>
      <c r="UKO159" s="38"/>
      <c r="UKP159" s="38"/>
      <c r="UKQ159" s="38"/>
      <c r="UKR159" s="38"/>
      <c r="UKS159" s="38"/>
      <c r="UKT159" s="38"/>
      <c r="UKU159" s="38"/>
      <c r="UKV159" s="38"/>
      <c r="UKW159" s="38"/>
      <c r="UKX159" s="38"/>
      <c r="UKY159" s="38"/>
      <c r="UKZ159" s="38"/>
      <c r="ULA159" s="38"/>
      <c r="ULB159" s="38"/>
      <c r="ULC159" s="38"/>
      <c r="ULD159" s="38"/>
      <c r="ULE159" s="38"/>
      <c r="ULF159" s="38"/>
      <c r="ULG159" s="38"/>
      <c r="ULH159" s="38"/>
      <c r="ULI159" s="38"/>
      <c r="ULJ159" s="38"/>
      <c r="ULK159" s="38"/>
      <c r="ULL159" s="38"/>
      <c r="ULM159" s="38"/>
      <c r="ULN159" s="38"/>
      <c r="ULO159" s="38"/>
      <c r="ULP159" s="38"/>
      <c r="ULQ159" s="38"/>
      <c r="ULR159" s="38"/>
      <c r="ULS159" s="38"/>
      <c r="ULT159" s="38"/>
      <c r="ULU159" s="38"/>
      <c r="ULV159" s="38"/>
      <c r="ULW159" s="38"/>
      <c r="ULX159" s="38"/>
      <c r="ULY159" s="38"/>
      <c r="ULZ159" s="38"/>
      <c r="UMA159" s="38"/>
      <c r="UMB159" s="38"/>
      <c r="UMC159" s="38"/>
      <c r="UMD159" s="38"/>
      <c r="UME159" s="38"/>
      <c r="UMF159" s="38"/>
      <c r="UMG159" s="38"/>
      <c r="UMH159" s="38"/>
      <c r="UMI159" s="38"/>
      <c r="UMJ159" s="38"/>
      <c r="UMK159" s="38"/>
      <c r="UML159" s="38"/>
      <c r="UMM159" s="38"/>
      <c r="UMN159" s="38"/>
      <c r="UMO159" s="38"/>
      <c r="UMP159" s="38"/>
      <c r="UMQ159" s="38"/>
      <c r="UMR159" s="38"/>
      <c r="UMS159" s="38"/>
      <c r="UMT159" s="38"/>
      <c r="UMU159" s="38"/>
      <c r="UMV159" s="38"/>
      <c r="UMW159" s="38"/>
      <c r="UMX159" s="38"/>
      <c r="UMY159" s="38"/>
      <c r="UMZ159" s="38"/>
      <c r="UNA159" s="38"/>
      <c r="UNB159" s="38"/>
      <c r="UNI159" s="38"/>
      <c r="UNJ159" s="38"/>
      <c r="UNK159" s="38"/>
      <c r="UNL159" s="38"/>
      <c r="UNM159" s="38"/>
      <c r="UNN159" s="38"/>
      <c r="UNO159" s="38"/>
      <c r="UNP159" s="38"/>
      <c r="UNQ159" s="38"/>
      <c r="UNR159" s="38"/>
      <c r="UNS159" s="38"/>
      <c r="UNT159" s="38"/>
      <c r="UNU159" s="38"/>
      <c r="UNV159" s="38"/>
      <c r="UNW159" s="38"/>
      <c r="UNX159" s="38"/>
      <c r="UNY159" s="38"/>
      <c r="UNZ159" s="38"/>
      <c r="UOA159" s="38"/>
      <c r="UOB159" s="38"/>
      <c r="UOC159" s="38"/>
      <c r="UOD159" s="38"/>
      <c r="UOE159" s="38"/>
      <c r="UOF159" s="38"/>
      <c r="UOG159" s="38"/>
      <c r="UOH159" s="38"/>
      <c r="UOI159" s="38"/>
      <c r="UOJ159" s="38"/>
      <c r="UOK159" s="38"/>
      <c r="UOL159" s="38"/>
      <c r="UOM159" s="38"/>
      <c r="UON159" s="38"/>
      <c r="UOO159" s="38"/>
      <c r="UOP159" s="38"/>
      <c r="UOQ159" s="38"/>
      <c r="UOR159" s="38"/>
      <c r="UOS159" s="38"/>
      <c r="UOT159" s="38"/>
      <c r="UOU159" s="38"/>
      <c r="UOV159" s="38"/>
      <c r="UOW159" s="38"/>
      <c r="UOX159" s="38"/>
      <c r="UOY159" s="38"/>
      <c r="UOZ159" s="38"/>
      <c r="UPA159" s="38"/>
      <c r="UPB159" s="38"/>
      <c r="UPC159" s="38"/>
      <c r="UPD159" s="38"/>
      <c r="UPE159" s="38"/>
      <c r="UPF159" s="38"/>
      <c r="UPG159" s="38"/>
      <c r="UPH159" s="38"/>
      <c r="UPI159" s="38"/>
      <c r="UPJ159" s="38"/>
      <c r="UPK159" s="38"/>
      <c r="UPL159" s="38"/>
      <c r="UPM159" s="38"/>
      <c r="UPN159" s="38"/>
      <c r="UPO159" s="38"/>
      <c r="UPP159" s="38"/>
      <c r="UPQ159" s="38"/>
      <c r="UPR159" s="38"/>
      <c r="UPS159" s="38"/>
      <c r="UPT159" s="38"/>
      <c r="UPU159" s="38"/>
      <c r="UPV159" s="38"/>
      <c r="UPW159" s="38"/>
      <c r="UPX159" s="38"/>
      <c r="UPY159" s="38"/>
      <c r="UPZ159" s="38"/>
      <c r="UQA159" s="38"/>
      <c r="UQB159" s="38"/>
      <c r="UQC159" s="38"/>
      <c r="UQD159" s="38"/>
      <c r="UQE159" s="38"/>
      <c r="UQF159" s="38"/>
      <c r="UQG159" s="38"/>
      <c r="UQH159" s="38"/>
      <c r="UQI159" s="38"/>
      <c r="UQJ159" s="38"/>
      <c r="UQK159" s="38"/>
      <c r="UQL159" s="38"/>
      <c r="UQM159" s="38"/>
      <c r="UQN159" s="38"/>
      <c r="UQO159" s="38"/>
      <c r="UQP159" s="38"/>
      <c r="UQQ159" s="38"/>
      <c r="UQR159" s="38"/>
      <c r="UQS159" s="38"/>
      <c r="UQT159" s="38"/>
      <c r="UQU159" s="38"/>
      <c r="UQV159" s="38"/>
      <c r="UQW159" s="38"/>
      <c r="UQX159" s="38"/>
      <c r="UQY159" s="38"/>
      <c r="UQZ159" s="38"/>
      <c r="URA159" s="38"/>
      <c r="URB159" s="38"/>
      <c r="URC159" s="38"/>
      <c r="URD159" s="38"/>
      <c r="URE159" s="38"/>
      <c r="URF159" s="38"/>
      <c r="URG159" s="38"/>
      <c r="URH159" s="38"/>
      <c r="URI159" s="38"/>
      <c r="URJ159" s="38"/>
      <c r="URK159" s="38"/>
      <c r="URL159" s="38"/>
      <c r="URM159" s="38"/>
      <c r="URN159" s="38"/>
      <c r="URO159" s="38"/>
      <c r="URP159" s="38"/>
      <c r="URQ159" s="38"/>
      <c r="URR159" s="38"/>
      <c r="URS159" s="38"/>
      <c r="URT159" s="38"/>
      <c r="URU159" s="38"/>
      <c r="URV159" s="38"/>
      <c r="URW159" s="38"/>
      <c r="URX159" s="38"/>
      <c r="URY159" s="38"/>
      <c r="URZ159" s="38"/>
      <c r="USA159" s="38"/>
      <c r="USB159" s="38"/>
      <c r="USC159" s="38"/>
      <c r="USD159" s="38"/>
      <c r="USE159" s="38"/>
      <c r="USF159" s="38"/>
      <c r="USG159" s="38"/>
      <c r="USH159" s="38"/>
      <c r="USI159" s="38"/>
      <c r="USJ159" s="38"/>
      <c r="USK159" s="38"/>
      <c r="USL159" s="38"/>
      <c r="USM159" s="38"/>
      <c r="USN159" s="38"/>
      <c r="USO159" s="38"/>
      <c r="USP159" s="38"/>
      <c r="USQ159" s="38"/>
      <c r="USR159" s="38"/>
      <c r="USS159" s="38"/>
      <c r="UST159" s="38"/>
      <c r="USU159" s="38"/>
      <c r="USV159" s="38"/>
      <c r="USW159" s="38"/>
      <c r="USX159" s="38"/>
      <c r="USY159" s="38"/>
      <c r="USZ159" s="38"/>
      <c r="UTA159" s="38"/>
      <c r="UTB159" s="38"/>
      <c r="UTC159" s="38"/>
      <c r="UTD159" s="38"/>
      <c r="UTE159" s="38"/>
      <c r="UTF159" s="38"/>
      <c r="UTG159" s="38"/>
      <c r="UTH159" s="38"/>
      <c r="UTI159" s="38"/>
      <c r="UTJ159" s="38"/>
      <c r="UTK159" s="38"/>
      <c r="UTL159" s="38"/>
      <c r="UTM159" s="38"/>
      <c r="UTN159" s="38"/>
      <c r="UTO159" s="38"/>
      <c r="UTP159" s="38"/>
      <c r="UTQ159" s="38"/>
      <c r="UTR159" s="38"/>
      <c r="UTS159" s="38"/>
      <c r="UTT159" s="38"/>
      <c r="UTU159" s="38"/>
      <c r="UTV159" s="38"/>
      <c r="UTW159" s="38"/>
      <c r="UTX159" s="38"/>
      <c r="UTY159" s="38"/>
      <c r="UTZ159" s="38"/>
      <c r="UUA159" s="38"/>
      <c r="UUB159" s="38"/>
      <c r="UUC159" s="38"/>
      <c r="UUD159" s="38"/>
      <c r="UUE159" s="38"/>
      <c r="UUF159" s="38"/>
      <c r="UUG159" s="38"/>
      <c r="UUH159" s="38"/>
      <c r="UUI159" s="38"/>
      <c r="UUJ159" s="38"/>
      <c r="UUK159" s="38"/>
      <c r="UUL159" s="38"/>
      <c r="UUM159" s="38"/>
      <c r="UUN159" s="38"/>
      <c r="UUO159" s="38"/>
      <c r="UUP159" s="38"/>
      <c r="UUQ159" s="38"/>
      <c r="UUR159" s="38"/>
      <c r="UUS159" s="38"/>
      <c r="UUT159" s="38"/>
      <c r="UUU159" s="38"/>
      <c r="UUV159" s="38"/>
      <c r="UUW159" s="38"/>
      <c r="UUX159" s="38"/>
      <c r="UUY159" s="38"/>
      <c r="UUZ159" s="38"/>
      <c r="UVA159" s="38"/>
      <c r="UVB159" s="38"/>
      <c r="UVC159" s="38"/>
      <c r="UVD159" s="38"/>
      <c r="UVE159" s="38"/>
      <c r="UVF159" s="38"/>
      <c r="UVG159" s="38"/>
      <c r="UVH159" s="38"/>
      <c r="UVI159" s="38"/>
      <c r="UVJ159" s="38"/>
      <c r="UVK159" s="38"/>
      <c r="UVL159" s="38"/>
      <c r="UVM159" s="38"/>
      <c r="UVN159" s="38"/>
      <c r="UVO159" s="38"/>
      <c r="UVP159" s="38"/>
      <c r="UVQ159" s="38"/>
      <c r="UVR159" s="38"/>
      <c r="UVS159" s="38"/>
      <c r="UVT159" s="38"/>
      <c r="UVU159" s="38"/>
      <c r="UVV159" s="38"/>
      <c r="UVW159" s="38"/>
      <c r="UVX159" s="38"/>
      <c r="UVY159" s="38"/>
      <c r="UVZ159" s="38"/>
      <c r="UWA159" s="38"/>
      <c r="UWB159" s="38"/>
      <c r="UWC159" s="38"/>
      <c r="UWD159" s="38"/>
      <c r="UWE159" s="38"/>
      <c r="UWF159" s="38"/>
      <c r="UWG159" s="38"/>
      <c r="UWH159" s="38"/>
      <c r="UWI159" s="38"/>
      <c r="UWJ159" s="38"/>
      <c r="UWK159" s="38"/>
      <c r="UWL159" s="38"/>
      <c r="UWM159" s="38"/>
      <c r="UWN159" s="38"/>
      <c r="UWO159" s="38"/>
      <c r="UWP159" s="38"/>
      <c r="UWQ159" s="38"/>
      <c r="UWR159" s="38"/>
      <c r="UWS159" s="38"/>
      <c r="UWT159" s="38"/>
      <c r="UWU159" s="38"/>
      <c r="UWV159" s="38"/>
      <c r="UWW159" s="38"/>
      <c r="UWX159" s="38"/>
      <c r="UXE159" s="38"/>
      <c r="UXF159" s="38"/>
      <c r="UXG159" s="38"/>
      <c r="UXH159" s="38"/>
      <c r="UXI159" s="38"/>
      <c r="UXJ159" s="38"/>
      <c r="UXK159" s="38"/>
      <c r="UXL159" s="38"/>
      <c r="UXM159" s="38"/>
      <c r="UXN159" s="38"/>
      <c r="UXO159" s="38"/>
      <c r="UXP159" s="38"/>
      <c r="UXQ159" s="38"/>
      <c r="UXR159" s="38"/>
      <c r="UXS159" s="38"/>
      <c r="UXT159" s="38"/>
      <c r="UXU159" s="38"/>
      <c r="UXV159" s="38"/>
      <c r="UXW159" s="38"/>
      <c r="UXX159" s="38"/>
      <c r="UXY159" s="38"/>
      <c r="UXZ159" s="38"/>
      <c r="UYA159" s="38"/>
      <c r="UYB159" s="38"/>
      <c r="UYC159" s="38"/>
      <c r="UYD159" s="38"/>
      <c r="UYE159" s="38"/>
      <c r="UYF159" s="38"/>
      <c r="UYG159" s="38"/>
      <c r="UYH159" s="38"/>
      <c r="UYI159" s="38"/>
      <c r="UYJ159" s="38"/>
      <c r="UYK159" s="38"/>
      <c r="UYL159" s="38"/>
      <c r="UYM159" s="38"/>
      <c r="UYN159" s="38"/>
      <c r="UYO159" s="38"/>
      <c r="UYP159" s="38"/>
      <c r="UYQ159" s="38"/>
      <c r="UYR159" s="38"/>
      <c r="UYS159" s="38"/>
      <c r="UYT159" s="38"/>
      <c r="UYU159" s="38"/>
      <c r="UYV159" s="38"/>
      <c r="UYW159" s="38"/>
      <c r="UYX159" s="38"/>
      <c r="UYY159" s="38"/>
      <c r="UYZ159" s="38"/>
      <c r="UZA159" s="38"/>
      <c r="UZB159" s="38"/>
      <c r="UZC159" s="38"/>
      <c r="UZD159" s="38"/>
      <c r="UZE159" s="38"/>
      <c r="UZF159" s="38"/>
      <c r="UZG159" s="38"/>
      <c r="UZH159" s="38"/>
      <c r="UZI159" s="38"/>
      <c r="UZJ159" s="38"/>
      <c r="UZK159" s="38"/>
      <c r="UZL159" s="38"/>
      <c r="UZM159" s="38"/>
      <c r="UZN159" s="38"/>
      <c r="UZO159" s="38"/>
      <c r="UZP159" s="38"/>
      <c r="UZQ159" s="38"/>
      <c r="UZR159" s="38"/>
      <c r="UZS159" s="38"/>
      <c r="UZT159" s="38"/>
      <c r="UZU159" s="38"/>
      <c r="UZV159" s="38"/>
      <c r="UZW159" s="38"/>
      <c r="UZX159" s="38"/>
      <c r="UZY159" s="38"/>
      <c r="UZZ159" s="38"/>
      <c r="VAA159" s="38"/>
      <c r="VAB159" s="38"/>
      <c r="VAC159" s="38"/>
      <c r="VAD159" s="38"/>
      <c r="VAE159" s="38"/>
      <c r="VAF159" s="38"/>
      <c r="VAG159" s="38"/>
      <c r="VAH159" s="38"/>
      <c r="VAI159" s="38"/>
      <c r="VAJ159" s="38"/>
      <c r="VAK159" s="38"/>
      <c r="VAL159" s="38"/>
      <c r="VAM159" s="38"/>
      <c r="VAN159" s="38"/>
      <c r="VAO159" s="38"/>
      <c r="VAP159" s="38"/>
      <c r="VAQ159" s="38"/>
      <c r="VAR159" s="38"/>
      <c r="VAS159" s="38"/>
      <c r="VAT159" s="38"/>
      <c r="VAU159" s="38"/>
      <c r="VAV159" s="38"/>
      <c r="VAW159" s="38"/>
      <c r="VAX159" s="38"/>
      <c r="VAY159" s="38"/>
      <c r="VAZ159" s="38"/>
      <c r="VBA159" s="38"/>
      <c r="VBB159" s="38"/>
      <c r="VBC159" s="38"/>
      <c r="VBD159" s="38"/>
      <c r="VBE159" s="38"/>
      <c r="VBF159" s="38"/>
      <c r="VBG159" s="38"/>
      <c r="VBH159" s="38"/>
      <c r="VBI159" s="38"/>
      <c r="VBJ159" s="38"/>
      <c r="VBK159" s="38"/>
      <c r="VBL159" s="38"/>
      <c r="VBM159" s="38"/>
      <c r="VBN159" s="38"/>
      <c r="VBO159" s="38"/>
      <c r="VBP159" s="38"/>
      <c r="VBQ159" s="38"/>
      <c r="VBR159" s="38"/>
      <c r="VBS159" s="38"/>
      <c r="VBT159" s="38"/>
      <c r="VBU159" s="38"/>
      <c r="VBV159" s="38"/>
      <c r="VBW159" s="38"/>
      <c r="VBX159" s="38"/>
      <c r="VBY159" s="38"/>
      <c r="VBZ159" s="38"/>
      <c r="VCA159" s="38"/>
      <c r="VCB159" s="38"/>
      <c r="VCC159" s="38"/>
      <c r="VCD159" s="38"/>
      <c r="VCE159" s="38"/>
      <c r="VCF159" s="38"/>
      <c r="VCG159" s="38"/>
      <c r="VCH159" s="38"/>
      <c r="VCI159" s="38"/>
      <c r="VCJ159" s="38"/>
      <c r="VCK159" s="38"/>
      <c r="VCL159" s="38"/>
      <c r="VCM159" s="38"/>
      <c r="VCN159" s="38"/>
      <c r="VCO159" s="38"/>
      <c r="VCP159" s="38"/>
      <c r="VCQ159" s="38"/>
      <c r="VCR159" s="38"/>
      <c r="VCS159" s="38"/>
      <c r="VCT159" s="38"/>
      <c r="VCU159" s="38"/>
      <c r="VCV159" s="38"/>
      <c r="VCW159" s="38"/>
      <c r="VCX159" s="38"/>
      <c r="VCY159" s="38"/>
      <c r="VCZ159" s="38"/>
      <c r="VDA159" s="38"/>
      <c r="VDB159" s="38"/>
      <c r="VDC159" s="38"/>
      <c r="VDD159" s="38"/>
      <c r="VDE159" s="38"/>
      <c r="VDF159" s="38"/>
      <c r="VDG159" s="38"/>
      <c r="VDH159" s="38"/>
      <c r="VDI159" s="38"/>
      <c r="VDJ159" s="38"/>
      <c r="VDK159" s="38"/>
      <c r="VDL159" s="38"/>
      <c r="VDM159" s="38"/>
      <c r="VDN159" s="38"/>
      <c r="VDO159" s="38"/>
      <c r="VDP159" s="38"/>
      <c r="VDQ159" s="38"/>
      <c r="VDR159" s="38"/>
      <c r="VDS159" s="38"/>
      <c r="VDT159" s="38"/>
      <c r="VDU159" s="38"/>
      <c r="VDV159" s="38"/>
      <c r="VDW159" s="38"/>
      <c r="VDX159" s="38"/>
      <c r="VDY159" s="38"/>
      <c r="VDZ159" s="38"/>
      <c r="VEA159" s="38"/>
      <c r="VEB159" s="38"/>
      <c r="VEC159" s="38"/>
      <c r="VED159" s="38"/>
      <c r="VEE159" s="38"/>
      <c r="VEF159" s="38"/>
      <c r="VEG159" s="38"/>
      <c r="VEH159" s="38"/>
      <c r="VEI159" s="38"/>
      <c r="VEJ159" s="38"/>
      <c r="VEK159" s="38"/>
      <c r="VEL159" s="38"/>
      <c r="VEM159" s="38"/>
      <c r="VEN159" s="38"/>
      <c r="VEO159" s="38"/>
      <c r="VEP159" s="38"/>
      <c r="VEQ159" s="38"/>
      <c r="VER159" s="38"/>
      <c r="VES159" s="38"/>
      <c r="VET159" s="38"/>
      <c r="VEU159" s="38"/>
      <c r="VEV159" s="38"/>
      <c r="VEW159" s="38"/>
      <c r="VEX159" s="38"/>
      <c r="VEY159" s="38"/>
      <c r="VEZ159" s="38"/>
      <c r="VFA159" s="38"/>
      <c r="VFB159" s="38"/>
      <c r="VFC159" s="38"/>
      <c r="VFD159" s="38"/>
      <c r="VFE159" s="38"/>
      <c r="VFF159" s="38"/>
      <c r="VFG159" s="38"/>
      <c r="VFH159" s="38"/>
      <c r="VFI159" s="38"/>
      <c r="VFJ159" s="38"/>
      <c r="VFK159" s="38"/>
      <c r="VFL159" s="38"/>
      <c r="VFM159" s="38"/>
      <c r="VFN159" s="38"/>
      <c r="VFO159" s="38"/>
      <c r="VFP159" s="38"/>
      <c r="VFQ159" s="38"/>
      <c r="VFR159" s="38"/>
      <c r="VFS159" s="38"/>
      <c r="VFT159" s="38"/>
      <c r="VFU159" s="38"/>
      <c r="VFV159" s="38"/>
      <c r="VFW159" s="38"/>
      <c r="VFX159" s="38"/>
      <c r="VFY159" s="38"/>
      <c r="VFZ159" s="38"/>
      <c r="VGA159" s="38"/>
      <c r="VGB159" s="38"/>
      <c r="VGC159" s="38"/>
      <c r="VGD159" s="38"/>
      <c r="VGE159" s="38"/>
      <c r="VGF159" s="38"/>
      <c r="VGG159" s="38"/>
      <c r="VGH159" s="38"/>
      <c r="VGI159" s="38"/>
      <c r="VGJ159" s="38"/>
      <c r="VGK159" s="38"/>
      <c r="VGL159" s="38"/>
      <c r="VGM159" s="38"/>
      <c r="VGN159" s="38"/>
      <c r="VGO159" s="38"/>
      <c r="VGP159" s="38"/>
      <c r="VGQ159" s="38"/>
      <c r="VGR159" s="38"/>
      <c r="VGS159" s="38"/>
      <c r="VGT159" s="38"/>
      <c r="VHA159" s="38"/>
      <c r="VHB159" s="38"/>
      <c r="VHC159" s="38"/>
      <c r="VHD159" s="38"/>
      <c r="VHE159" s="38"/>
      <c r="VHF159" s="38"/>
      <c r="VHG159" s="38"/>
      <c r="VHH159" s="38"/>
      <c r="VHI159" s="38"/>
      <c r="VHJ159" s="38"/>
      <c r="VHK159" s="38"/>
      <c r="VHL159" s="38"/>
      <c r="VHM159" s="38"/>
      <c r="VHN159" s="38"/>
      <c r="VHO159" s="38"/>
      <c r="VHP159" s="38"/>
      <c r="VHQ159" s="38"/>
      <c r="VHR159" s="38"/>
      <c r="VHS159" s="38"/>
      <c r="VHT159" s="38"/>
      <c r="VHU159" s="38"/>
      <c r="VHV159" s="38"/>
      <c r="VHW159" s="38"/>
      <c r="VHX159" s="38"/>
      <c r="VHY159" s="38"/>
      <c r="VHZ159" s="38"/>
      <c r="VIA159" s="38"/>
      <c r="VIB159" s="38"/>
      <c r="VIC159" s="38"/>
      <c r="VID159" s="38"/>
      <c r="VIE159" s="38"/>
      <c r="VIF159" s="38"/>
      <c r="VIG159" s="38"/>
      <c r="VIH159" s="38"/>
      <c r="VII159" s="38"/>
      <c r="VIJ159" s="38"/>
      <c r="VIK159" s="38"/>
      <c r="VIL159" s="38"/>
      <c r="VIM159" s="38"/>
      <c r="VIN159" s="38"/>
      <c r="VIO159" s="38"/>
      <c r="VIP159" s="38"/>
      <c r="VIQ159" s="38"/>
      <c r="VIR159" s="38"/>
      <c r="VIS159" s="38"/>
      <c r="VIT159" s="38"/>
      <c r="VIU159" s="38"/>
      <c r="VIV159" s="38"/>
      <c r="VIW159" s="38"/>
      <c r="VIX159" s="38"/>
      <c r="VIY159" s="38"/>
      <c r="VIZ159" s="38"/>
      <c r="VJA159" s="38"/>
      <c r="VJB159" s="38"/>
      <c r="VJC159" s="38"/>
      <c r="VJD159" s="38"/>
      <c r="VJE159" s="38"/>
      <c r="VJF159" s="38"/>
      <c r="VJG159" s="38"/>
      <c r="VJH159" s="38"/>
      <c r="VJI159" s="38"/>
      <c r="VJJ159" s="38"/>
      <c r="VJK159" s="38"/>
      <c r="VJL159" s="38"/>
      <c r="VJM159" s="38"/>
      <c r="VJN159" s="38"/>
      <c r="VJO159" s="38"/>
      <c r="VJP159" s="38"/>
      <c r="VJQ159" s="38"/>
      <c r="VJR159" s="38"/>
      <c r="VJS159" s="38"/>
      <c r="VJT159" s="38"/>
      <c r="VJU159" s="38"/>
      <c r="VJV159" s="38"/>
      <c r="VJW159" s="38"/>
      <c r="VJX159" s="38"/>
      <c r="VJY159" s="38"/>
      <c r="VJZ159" s="38"/>
      <c r="VKA159" s="38"/>
      <c r="VKB159" s="38"/>
      <c r="VKC159" s="38"/>
      <c r="VKD159" s="38"/>
      <c r="VKE159" s="38"/>
      <c r="VKF159" s="38"/>
      <c r="VKG159" s="38"/>
      <c r="VKH159" s="38"/>
      <c r="VKI159" s="38"/>
      <c r="VKJ159" s="38"/>
      <c r="VKK159" s="38"/>
      <c r="VKL159" s="38"/>
      <c r="VKM159" s="38"/>
      <c r="VKN159" s="38"/>
      <c r="VKO159" s="38"/>
      <c r="VKP159" s="38"/>
      <c r="VKQ159" s="38"/>
      <c r="VKR159" s="38"/>
      <c r="VKS159" s="38"/>
      <c r="VKT159" s="38"/>
      <c r="VKU159" s="38"/>
      <c r="VKV159" s="38"/>
      <c r="VKW159" s="38"/>
      <c r="VKX159" s="38"/>
      <c r="VKY159" s="38"/>
      <c r="VKZ159" s="38"/>
      <c r="VLA159" s="38"/>
      <c r="VLB159" s="38"/>
      <c r="VLC159" s="38"/>
      <c r="VLD159" s="38"/>
      <c r="VLE159" s="38"/>
      <c r="VLF159" s="38"/>
      <c r="VLG159" s="38"/>
      <c r="VLH159" s="38"/>
      <c r="VLI159" s="38"/>
      <c r="VLJ159" s="38"/>
      <c r="VLK159" s="38"/>
      <c r="VLL159" s="38"/>
      <c r="VLM159" s="38"/>
      <c r="VLN159" s="38"/>
      <c r="VLO159" s="38"/>
      <c r="VLP159" s="38"/>
      <c r="VLQ159" s="38"/>
      <c r="VLR159" s="38"/>
      <c r="VLS159" s="38"/>
      <c r="VLT159" s="38"/>
      <c r="VLU159" s="38"/>
      <c r="VLV159" s="38"/>
      <c r="VLW159" s="38"/>
      <c r="VLX159" s="38"/>
      <c r="VLY159" s="38"/>
      <c r="VLZ159" s="38"/>
      <c r="VMA159" s="38"/>
      <c r="VMB159" s="38"/>
      <c r="VMC159" s="38"/>
      <c r="VMD159" s="38"/>
      <c r="VME159" s="38"/>
      <c r="VMF159" s="38"/>
      <c r="VMG159" s="38"/>
      <c r="VMH159" s="38"/>
      <c r="VMI159" s="38"/>
      <c r="VMJ159" s="38"/>
      <c r="VMK159" s="38"/>
      <c r="VML159" s="38"/>
      <c r="VMM159" s="38"/>
      <c r="VMN159" s="38"/>
      <c r="VMO159" s="38"/>
      <c r="VMP159" s="38"/>
      <c r="VMQ159" s="38"/>
      <c r="VMR159" s="38"/>
      <c r="VMS159" s="38"/>
      <c r="VMT159" s="38"/>
      <c r="VMU159" s="38"/>
      <c r="VMV159" s="38"/>
      <c r="VMW159" s="38"/>
      <c r="VMX159" s="38"/>
      <c r="VMY159" s="38"/>
      <c r="VMZ159" s="38"/>
      <c r="VNA159" s="38"/>
      <c r="VNB159" s="38"/>
      <c r="VNC159" s="38"/>
      <c r="VND159" s="38"/>
      <c r="VNE159" s="38"/>
      <c r="VNF159" s="38"/>
      <c r="VNG159" s="38"/>
      <c r="VNH159" s="38"/>
      <c r="VNI159" s="38"/>
      <c r="VNJ159" s="38"/>
      <c r="VNK159" s="38"/>
      <c r="VNL159" s="38"/>
      <c r="VNM159" s="38"/>
      <c r="VNN159" s="38"/>
      <c r="VNO159" s="38"/>
      <c r="VNP159" s="38"/>
      <c r="VNQ159" s="38"/>
      <c r="VNR159" s="38"/>
      <c r="VNS159" s="38"/>
      <c r="VNT159" s="38"/>
      <c r="VNU159" s="38"/>
      <c r="VNV159" s="38"/>
      <c r="VNW159" s="38"/>
      <c r="VNX159" s="38"/>
      <c r="VNY159" s="38"/>
      <c r="VNZ159" s="38"/>
      <c r="VOA159" s="38"/>
      <c r="VOB159" s="38"/>
      <c r="VOC159" s="38"/>
      <c r="VOD159" s="38"/>
      <c r="VOE159" s="38"/>
      <c r="VOF159" s="38"/>
      <c r="VOG159" s="38"/>
      <c r="VOH159" s="38"/>
      <c r="VOI159" s="38"/>
      <c r="VOJ159" s="38"/>
      <c r="VOK159" s="38"/>
      <c r="VOL159" s="38"/>
      <c r="VOM159" s="38"/>
      <c r="VON159" s="38"/>
      <c r="VOO159" s="38"/>
      <c r="VOP159" s="38"/>
      <c r="VOQ159" s="38"/>
      <c r="VOR159" s="38"/>
      <c r="VOS159" s="38"/>
      <c r="VOT159" s="38"/>
      <c r="VOU159" s="38"/>
      <c r="VOV159" s="38"/>
      <c r="VOW159" s="38"/>
      <c r="VOX159" s="38"/>
      <c r="VOY159" s="38"/>
      <c r="VOZ159" s="38"/>
      <c r="VPA159" s="38"/>
      <c r="VPB159" s="38"/>
      <c r="VPC159" s="38"/>
      <c r="VPD159" s="38"/>
      <c r="VPE159" s="38"/>
      <c r="VPF159" s="38"/>
      <c r="VPG159" s="38"/>
      <c r="VPH159" s="38"/>
      <c r="VPI159" s="38"/>
      <c r="VPJ159" s="38"/>
      <c r="VPK159" s="38"/>
      <c r="VPL159" s="38"/>
      <c r="VPM159" s="38"/>
      <c r="VPN159" s="38"/>
      <c r="VPO159" s="38"/>
      <c r="VPP159" s="38"/>
      <c r="VPQ159" s="38"/>
      <c r="VPR159" s="38"/>
      <c r="VPS159" s="38"/>
      <c r="VPT159" s="38"/>
      <c r="VPU159" s="38"/>
      <c r="VPV159" s="38"/>
      <c r="VPW159" s="38"/>
      <c r="VPX159" s="38"/>
      <c r="VPY159" s="38"/>
      <c r="VPZ159" s="38"/>
      <c r="VQA159" s="38"/>
      <c r="VQB159" s="38"/>
      <c r="VQC159" s="38"/>
      <c r="VQD159" s="38"/>
      <c r="VQE159" s="38"/>
      <c r="VQF159" s="38"/>
      <c r="VQG159" s="38"/>
      <c r="VQH159" s="38"/>
      <c r="VQI159" s="38"/>
      <c r="VQJ159" s="38"/>
      <c r="VQK159" s="38"/>
      <c r="VQL159" s="38"/>
      <c r="VQM159" s="38"/>
      <c r="VQN159" s="38"/>
      <c r="VQO159" s="38"/>
      <c r="VQP159" s="38"/>
      <c r="VQW159" s="38"/>
      <c r="VQX159" s="38"/>
      <c r="VQY159" s="38"/>
      <c r="VQZ159" s="38"/>
      <c r="VRA159" s="38"/>
      <c r="VRB159" s="38"/>
      <c r="VRC159" s="38"/>
      <c r="VRD159" s="38"/>
      <c r="VRE159" s="38"/>
      <c r="VRF159" s="38"/>
      <c r="VRG159" s="38"/>
      <c r="VRH159" s="38"/>
      <c r="VRI159" s="38"/>
      <c r="VRJ159" s="38"/>
      <c r="VRK159" s="38"/>
      <c r="VRL159" s="38"/>
      <c r="VRM159" s="38"/>
      <c r="VRN159" s="38"/>
      <c r="VRO159" s="38"/>
      <c r="VRP159" s="38"/>
      <c r="VRQ159" s="38"/>
      <c r="VRR159" s="38"/>
      <c r="VRS159" s="38"/>
      <c r="VRT159" s="38"/>
      <c r="VRU159" s="38"/>
      <c r="VRV159" s="38"/>
      <c r="VRW159" s="38"/>
      <c r="VRX159" s="38"/>
      <c r="VRY159" s="38"/>
      <c r="VRZ159" s="38"/>
      <c r="VSA159" s="38"/>
      <c r="VSB159" s="38"/>
      <c r="VSC159" s="38"/>
      <c r="VSD159" s="38"/>
      <c r="VSE159" s="38"/>
      <c r="VSF159" s="38"/>
      <c r="VSG159" s="38"/>
      <c r="VSH159" s="38"/>
      <c r="VSI159" s="38"/>
      <c r="VSJ159" s="38"/>
      <c r="VSK159" s="38"/>
      <c r="VSL159" s="38"/>
      <c r="VSM159" s="38"/>
      <c r="VSN159" s="38"/>
      <c r="VSO159" s="38"/>
      <c r="VSP159" s="38"/>
      <c r="VSQ159" s="38"/>
      <c r="VSR159" s="38"/>
      <c r="VSS159" s="38"/>
      <c r="VST159" s="38"/>
      <c r="VSU159" s="38"/>
      <c r="VSV159" s="38"/>
      <c r="VSW159" s="38"/>
      <c r="VSX159" s="38"/>
      <c r="VSY159" s="38"/>
      <c r="VSZ159" s="38"/>
      <c r="VTA159" s="38"/>
      <c r="VTB159" s="38"/>
      <c r="VTC159" s="38"/>
      <c r="VTD159" s="38"/>
      <c r="VTE159" s="38"/>
      <c r="VTF159" s="38"/>
      <c r="VTG159" s="38"/>
      <c r="VTH159" s="38"/>
      <c r="VTI159" s="38"/>
      <c r="VTJ159" s="38"/>
      <c r="VTK159" s="38"/>
      <c r="VTL159" s="38"/>
      <c r="VTM159" s="38"/>
      <c r="VTN159" s="38"/>
      <c r="VTO159" s="38"/>
      <c r="VTP159" s="38"/>
      <c r="VTQ159" s="38"/>
      <c r="VTR159" s="38"/>
      <c r="VTS159" s="38"/>
      <c r="VTT159" s="38"/>
      <c r="VTU159" s="38"/>
      <c r="VTV159" s="38"/>
      <c r="VTW159" s="38"/>
      <c r="VTX159" s="38"/>
      <c r="VTY159" s="38"/>
      <c r="VTZ159" s="38"/>
      <c r="VUA159" s="38"/>
      <c r="VUB159" s="38"/>
      <c r="VUC159" s="38"/>
      <c r="VUD159" s="38"/>
      <c r="VUE159" s="38"/>
      <c r="VUF159" s="38"/>
      <c r="VUG159" s="38"/>
      <c r="VUH159" s="38"/>
      <c r="VUI159" s="38"/>
      <c r="VUJ159" s="38"/>
      <c r="VUK159" s="38"/>
      <c r="VUL159" s="38"/>
      <c r="VUM159" s="38"/>
      <c r="VUN159" s="38"/>
      <c r="VUO159" s="38"/>
      <c r="VUP159" s="38"/>
      <c r="VUQ159" s="38"/>
      <c r="VUR159" s="38"/>
      <c r="VUS159" s="38"/>
      <c r="VUT159" s="38"/>
      <c r="VUU159" s="38"/>
      <c r="VUV159" s="38"/>
      <c r="VUW159" s="38"/>
      <c r="VUX159" s="38"/>
      <c r="VUY159" s="38"/>
      <c r="VUZ159" s="38"/>
      <c r="VVA159" s="38"/>
      <c r="VVB159" s="38"/>
      <c r="VVC159" s="38"/>
      <c r="VVD159" s="38"/>
      <c r="VVE159" s="38"/>
      <c r="VVF159" s="38"/>
      <c r="VVG159" s="38"/>
      <c r="VVH159" s="38"/>
      <c r="VVI159" s="38"/>
      <c r="VVJ159" s="38"/>
      <c r="VVK159" s="38"/>
      <c r="VVL159" s="38"/>
      <c r="VVM159" s="38"/>
      <c r="VVN159" s="38"/>
      <c r="VVO159" s="38"/>
      <c r="VVP159" s="38"/>
      <c r="VVQ159" s="38"/>
      <c r="VVR159" s="38"/>
      <c r="VVS159" s="38"/>
      <c r="VVT159" s="38"/>
      <c r="VVU159" s="38"/>
      <c r="VVV159" s="38"/>
      <c r="VVW159" s="38"/>
      <c r="VVX159" s="38"/>
      <c r="VVY159" s="38"/>
      <c r="VVZ159" s="38"/>
      <c r="VWA159" s="38"/>
      <c r="VWB159" s="38"/>
      <c r="VWC159" s="38"/>
      <c r="VWD159" s="38"/>
      <c r="VWE159" s="38"/>
      <c r="VWF159" s="38"/>
      <c r="VWG159" s="38"/>
      <c r="VWH159" s="38"/>
      <c r="VWI159" s="38"/>
      <c r="VWJ159" s="38"/>
      <c r="VWK159" s="38"/>
      <c r="VWL159" s="38"/>
      <c r="VWM159" s="38"/>
      <c r="VWN159" s="38"/>
      <c r="VWO159" s="38"/>
      <c r="VWP159" s="38"/>
      <c r="VWQ159" s="38"/>
      <c r="VWR159" s="38"/>
      <c r="VWS159" s="38"/>
      <c r="VWT159" s="38"/>
      <c r="VWU159" s="38"/>
      <c r="VWV159" s="38"/>
      <c r="VWW159" s="38"/>
      <c r="VWX159" s="38"/>
      <c r="VWY159" s="38"/>
      <c r="VWZ159" s="38"/>
      <c r="VXA159" s="38"/>
      <c r="VXB159" s="38"/>
      <c r="VXC159" s="38"/>
      <c r="VXD159" s="38"/>
      <c r="VXE159" s="38"/>
      <c r="VXF159" s="38"/>
      <c r="VXG159" s="38"/>
      <c r="VXH159" s="38"/>
      <c r="VXI159" s="38"/>
      <c r="VXJ159" s="38"/>
      <c r="VXK159" s="38"/>
      <c r="VXL159" s="38"/>
      <c r="VXM159" s="38"/>
      <c r="VXN159" s="38"/>
      <c r="VXO159" s="38"/>
      <c r="VXP159" s="38"/>
      <c r="VXQ159" s="38"/>
      <c r="VXR159" s="38"/>
      <c r="VXS159" s="38"/>
      <c r="VXT159" s="38"/>
      <c r="VXU159" s="38"/>
      <c r="VXV159" s="38"/>
      <c r="VXW159" s="38"/>
      <c r="VXX159" s="38"/>
      <c r="VXY159" s="38"/>
      <c r="VXZ159" s="38"/>
      <c r="VYA159" s="38"/>
      <c r="VYB159" s="38"/>
      <c r="VYC159" s="38"/>
      <c r="VYD159" s="38"/>
      <c r="VYE159" s="38"/>
      <c r="VYF159" s="38"/>
      <c r="VYG159" s="38"/>
      <c r="VYH159" s="38"/>
      <c r="VYI159" s="38"/>
      <c r="VYJ159" s="38"/>
      <c r="VYK159" s="38"/>
      <c r="VYL159" s="38"/>
      <c r="VYM159" s="38"/>
      <c r="VYN159" s="38"/>
      <c r="VYO159" s="38"/>
      <c r="VYP159" s="38"/>
      <c r="VYQ159" s="38"/>
      <c r="VYR159" s="38"/>
      <c r="VYS159" s="38"/>
      <c r="VYT159" s="38"/>
      <c r="VYU159" s="38"/>
      <c r="VYV159" s="38"/>
      <c r="VYW159" s="38"/>
      <c r="VYX159" s="38"/>
      <c r="VYY159" s="38"/>
      <c r="VYZ159" s="38"/>
      <c r="VZA159" s="38"/>
      <c r="VZB159" s="38"/>
      <c r="VZC159" s="38"/>
      <c r="VZD159" s="38"/>
      <c r="VZE159" s="38"/>
      <c r="VZF159" s="38"/>
      <c r="VZG159" s="38"/>
      <c r="VZH159" s="38"/>
      <c r="VZI159" s="38"/>
      <c r="VZJ159" s="38"/>
      <c r="VZK159" s="38"/>
      <c r="VZL159" s="38"/>
      <c r="VZM159" s="38"/>
      <c r="VZN159" s="38"/>
      <c r="VZO159" s="38"/>
      <c r="VZP159" s="38"/>
      <c r="VZQ159" s="38"/>
      <c r="VZR159" s="38"/>
      <c r="VZS159" s="38"/>
      <c r="VZT159" s="38"/>
      <c r="VZU159" s="38"/>
      <c r="VZV159" s="38"/>
      <c r="VZW159" s="38"/>
      <c r="VZX159" s="38"/>
      <c r="VZY159" s="38"/>
      <c r="VZZ159" s="38"/>
      <c r="WAA159" s="38"/>
      <c r="WAB159" s="38"/>
      <c r="WAC159" s="38"/>
      <c r="WAD159" s="38"/>
      <c r="WAE159" s="38"/>
      <c r="WAF159" s="38"/>
      <c r="WAG159" s="38"/>
      <c r="WAH159" s="38"/>
      <c r="WAI159" s="38"/>
      <c r="WAJ159" s="38"/>
      <c r="WAK159" s="38"/>
      <c r="WAL159" s="38"/>
      <c r="WAS159" s="38"/>
      <c r="WAT159" s="38"/>
      <c r="WAU159" s="38"/>
      <c r="WAV159" s="38"/>
      <c r="WAW159" s="38"/>
      <c r="WAX159" s="38"/>
      <c r="WAY159" s="38"/>
      <c r="WAZ159" s="38"/>
      <c r="WBA159" s="38"/>
      <c r="WBB159" s="38"/>
      <c r="WBC159" s="38"/>
      <c r="WBD159" s="38"/>
      <c r="WBE159" s="38"/>
      <c r="WBF159" s="38"/>
      <c r="WBG159" s="38"/>
      <c r="WBH159" s="38"/>
      <c r="WBI159" s="38"/>
      <c r="WBJ159" s="38"/>
      <c r="WBK159" s="38"/>
      <c r="WBL159" s="38"/>
      <c r="WBM159" s="38"/>
      <c r="WBN159" s="38"/>
      <c r="WBO159" s="38"/>
      <c r="WBP159" s="38"/>
      <c r="WBQ159" s="38"/>
      <c r="WBR159" s="38"/>
      <c r="WBS159" s="38"/>
      <c r="WBT159" s="38"/>
      <c r="WBU159" s="38"/>
      <c r="WBV159" s="38"/>
      <c r="WBW159" s="38"/>
      <c r="WBX159" s="38"/>
      <c r="WBY159" s="38"/>
      <c r="WBZ159" s="38"/>
      <c r="WCA159" s="38"/>
      <c r="WCB159" s="38"/>
      <c r="WCC159" s="38"/>
      <c r="WCD159" s="38"/>
      <c r="WCE159" s="38"/>
      <c r="WCF159" s="38"/>
      <c r="WCG159" s="38"/>
      <c r="WCH159" s="38"/>
      <c r="WCI159" s="38"/>
      <c r="WCJ159" s="38"/>
      <c r="WCK159" s="38"/>
      <c r="WCL159" s="38"/>
      <c r="WCM159" s="38"/>
      <c r="WCN159" s="38"/>
      <c r="WCO159" s="38"/>
      <c r="WCP159" s="38"/>
      <c r="WCQ159" s="38"/>
      <c r="WCR159" s="38"/>
      <c r="WCS159" s="38"/>
      <c r="WCT159" s="38"/>
      <c r="WCU159" s="38"/>
      <c r="WCV159" s="38"/>
      <c r="WCW159" s="38"/>
      <c r="WCX159" s="38"/>
      <c r="WCY159" s="38"/>
      <c r="WCZ159" s="38"/>
      <c r="WDA159" s="38"/>
      <c r="WDB159" s="38"/>
      <c r="WDC159" s="38"/>
      <c r="WDD159" s="38"/>
      <c r="WDE159" s="38"/>
      <c r="WDF159" s="38"/>
      <c r="WDG159" s="38"/>
      <c r="WDH159" s="38"/>
      <c r="WDI159" s="38"/>
      <c r="WDJ159" s="38"/>
      <c r="WDK159" s="38"/>
      <c r="WDL159" s="38"/>
      <c r="WDM159" s="38"/>
      <c r="WDN159" s="38"/>
      <c r="WDO159" s="38"/>
      <c r="WDP159" s="38"/>
      <c r="WDQ159" s="38"/>
      <c r="WDR159" s="38"/>
      <c r="WDS159" s="38"/>
      <c r="WDT159" s="38"/>
      <c r="WDU159" s="38"/>
      <c r="WDV159" s="38"/>
      <c r="WDW159" s="38"/>
      <c r="WDX159" s="38"/>
      <c r="WDY159" s="38"/>
      <c r="WDZ159" s="38"/>
      <c r="WEA159" s="38"/>
      <c r="WEB159" s="38"/>
      <c r="WEC159" s="38"/>
      <c r="WED159" s="38"/>
      <c r="WEE159" s="38"/>
      <c r="WEF159" s="38"/>
      <c r="WEG159" s="38"/>
      <c r="WEH159" s="38"/>
      <c r="WEI159" s="38"/>
      <c r="WEJ159" s="38"/>
      <c r="WEK159" s="38"/>
      <c r="WEL159" s="38"/>
      <c r="WEM159" s="38"/>
      <c r="WEN159" s="38"/>
      <c r="WEO159" s="38"/>
      <c r="WEP159" s="38"/>
      <c r="WEQ159" s="38"/>
      <c r="WER159" s="38"/>
      <c r="WES159" s="38"/>
      <c r="WET159" s="38"/>
      <c r="WEU159" s="38"/>
      <c r="WEV159" s="38"/>
      <c r="WEW159" s="38"/>
      <c r="WEX159" s="38"/>
      <c r="WEY159" s="38"/>
      <c r="WEZ159" s="38"/>
      <c r="WFA159" s="38"/>
      <c r="WFB159" s="38"/>
      <c r="WFC159" s="38"/>
      <c r="WFD159" s="38"/>
      <c r="WFE159" s="38"/>
      <c r="WFF159" s="38"/>
      <c r="WFG159" s="38"/>
      <c r="WFH159" s="38"/>
      <c r="WFI159" s="38"/>
      <c r="WFJ159" s="38"/>
      <c r="WFK159" s="38"/>
      <c r="WFL159" s="38"/>
      <c r="WFM159" s="38"/>
      <c r="WFN159" s="38"/>
      <c r="WFO159" s="38"/>
      <c r="WFP159" s="38"/>
      <c r="WFQ159" s="38"/>
      <c r="WFR159" s="38"/>
      <c r="WFS159" s="38"/>
      <c r="WFT159" s="38"/>
      <c r="WFU159" s="38"/>
      <c r="WFV159" s="38"/>
      <c r="WFW159" s="38"/>
      <c r="WFX159" s="38"/>
      <c r="WFY159" s="38"/>
      <c r="WFZ159" s="38"/>
      <c r="WGA159" s="38"/>
      <c r="WGB159" s="38"/>
      <c r="WGC159" s="38"/>
      <c r="WGD159" s="38"/>
      <c r="WGE159" s="38"/>
      <c r="WGF159" s="38"/>
      <c r="WGG159" s="38"/>
      <c r="WGH159" s="38"/>
      <c r="WGI159" s="38"/>
      <c r="WGJ159" s="38"/>
      <c r="WGK159" s="38"/>
      <c r="WGL159" s="38"/>
      <c r="WGM159" s="38"/>
      <c r="WGN159" s="38"/>
      <c r="WGO159" s="38"/>
      <c r="WGP159" s="38"/>
      <c r="WGQ159" s="38"/>
      <c r="WGR159" s="38"/>
      <c r="WGS159" s="38"/>
      <c r="WGT159" s="38"/>
      <c r="WGU159" s="38"/>
      <c r="WGV159" s="38"/>
      <c r="WGW159" s="38"/>
      <c r="WGX159" s="38"/>
      <c r="WGY159" s="38"/>
      <c r="WGZ159" s="38"/>
      <c r="WHA159" s="38"/>
      <c r="WHB159" s="38"/>
      <c r="WHC159" s="38"/>
      <c r="WHD159" s="38"/>
      <c r="WHE159" s="38"/>
      <c r="WHF159" s="38"/>
      <c r="WHG159" s="38"/>
      <c r="WHH159" s="38"/>
      <c r="WHI159" s="38"/>
      <c r="WHJ159" s="38"/>
      <c r="WHK159" s="38"/>
      <c r="WHL159" s="38"/>
      <c r="WHM159" s="38"/>
      <c r="WHN159" s="38"/>
      <c r="WHO159" s="38"/>
      <c r="WHP159" s="38"/>
      <c r="WHQ159" s="38"/>
      <c r="WHR159" s="38"/>
      <c r="WHS159" s="38"/>
      <c r="WHT159" s="38"/>
      <c r="WHU159" s="38"/>
      <c r="WHV159" s="38"/>
      <c r="WHW159" s="38"/>
      <c r="WHX159" s="38"/>
      <c r="WHY159" s="38"/>
      <c r="WHZ159" s="38"/>
      <c r="WIA159" s="38"/>
      <c r="WIB159" s="38"/>
      <c r="WIC159" s="38"/>
      <c r="WID159" s="38"/>
      <c r="WIE159" s="38"/>
      <c r="WIF159" s="38"/>
      <c r="WIG159" s="38"/>
      <c r="WIH159" s="38"/>
      <c r="WII159" s="38"/>
      <c r="WIJ159" s="38"/>
      <c r="WIK159" s="38"/>
      <c r="WIL159" s="38"/>
      <c r="WIM159" s="38"/>
      <c r="WIN159" s="38"/>
      <c r="WIO159" s="38"/>
      <c r="WIP159" s="38"/>
      <c r="WIQ159" s="38"/>
      <c r="WIR159" s="38"/>
      <c r="WIS159" s="38"/>
      <c r="WIT159" s="38"/>
      <c r="WIU159" s="38"/>
      <c r="WIV159" s="38"/>
      <c r="WIW159" s="38"/>
      <c r="WIX159" s="38"/>
      <c r="WIY159" s="38"/>
      <c r="WIZ159" s="38"/>
      <c r="WJA159" s="38"/>
      <c r="WJB159" s="38"/>
      <c r="WJC159" s="38"/>
      <c r="WJD159" s="38"/>
      <c r="WJE159" s="38"/>
      <c r="WJF159" s="38"/>
      <c r="WJG159" s="38"/>
      <c r="WJH159" s="38"/>
      <c r="WJI159" s="38"/>
      <c r="WJJ159" s="38"/>
      <c r="WJK159" s="38"/>
      <c r="WJL159" s="38"/>
      <c r="WJM159" s="38"/>
      <c r="WJN159" s="38"/>
      <c r="WJO159" s="38"/>
      <c r="WJP159" s="38"/>
      <c r="WJQ159" s="38"/>
      <c r="WJR159" s="38"/>
      <c r="WJS159" s="38"/>
      <c r="WJT159" s="38"/>
      <c r="WJU159" s="38"/>
      <c r="WJV159" s="38"/>
      <c r="WJW159" s="38"/>
      <c r="WJX159" s="38"/>
      <c r="WJY159" s="38"/>
      <c r="WJZ159" s="38"/>
      <c r="WKA159" s="38"/>
      <c r="WKB159" s="38"/>
      <c r="WKC159" s="38"/>
      <c r="WKD159" s="38"/>
      <c r="WKE159" s="38"/>
      <c r="WKF159" s="38"/>
      <c r="WKG159" s="38"/>
      <c r="WKH159" s="38"/>
      <c r="WKO159" s="38"/>
      <c r="WKP159" s="38"/>
      <c r="WKQ159" s="38"/>
      <c r="WKR159" s="38"/>
      <c r="WKS159" s="38"/>
      <c r="WKT159" s="38"/>
      <c r="WKU159" s="38"/>
      <c r="WKV159" s="38"/>
      <c r="WKW159" s="38"/>
      <c r="WKX159" s="38"/>
      <c r="WKY159" s="38"/>
      <c r="WKZ159" s="38"/>
      <c r="WLA159" s="38"/>
      <c r="WLB159" s="38"/>
      <c r="WLC159" s="38"/>
      <c r="WLD159" s="38"/>
      <c r="WLE159" s="38"/>
      <c r="WLF159" s="38"/>
      <c r="WLG159" s="38"/>
      <c r="WLH159" s="38"/>
      <c r="WLI159" s="38"/>
      <c r="WLJ159" s="38"/>
      <c r="WLK159" s="38"/>
      <c r="WLL159" s="38"/>
      <c r="WLM159" s="38"/>
      <c r="WLN159" s="38"/>
      <c r="WLO159" s="38"/>
      <c r="WLP159" s="38"/>
      <c r="WLQ159" s="38"/>
      <c r="WLR159" s="38"/>
      <c r="WLS159" s="38"/>
      <c r="WLT159" s="38"/>
      <c r="WLU159" s="38"/>
      <c r="WLV159" s="38"/>
      <c r="WLW159" s="38"/>
      <c r="WLX159" s="38"/>
      <c r="WLY159" s="38"/>
      <c r="WLZ159" s="38"/>
      <c r="WMA159" s="38"/>
      <c r="WMB159" s="38"/>
      <c r="WMC159" s="38"/>
      <c r="WMD159" s="38"/>
      <c r="WME159" s="38"/>
      <c r="WMF159" s="38"/>
      <c r="WMG159" s="38"/>
      <c r="WMH159" s="38"/>
      <c r="WMI159" s="38"/>
      <c r="WMJ159" s="38"/>
      <c r="WMK159" s="38"/>
      <c r="WML159" s="38"/>
      <c r="WMM159" s="38"/>
      <c r="WMN159" s="38"/>
      <c r="WMO159" s="38"/>
      <c r="WMP159" s="38"/>
      <c r="WMQ159" s="38"/>
      <c r="WMR159" s="38"/>
      <c r="WMS159" s="38"/>
      <c r="WMT159" s="38"/>
      <c r="WMU159" s="38"/>
      <c r="WMV159" s="38"/>
      <c r="WMW159" s="38"/>
      <c r="WMX159" s="38"/>
      <c r="WMY159" s="38"/>
      <c r="WMZ159" s="38"/>
      <c r="WNA159" s="38"/>
      <c r="WNB159" s="38"/>
      <c r="WNC159" s="38"/>
      <c r="WND159" s="38"/>
      <c r="WNE159" s="38"/>
      <c r="WNF159" s="38"/>
      <c r="WNG159" s="38"/>
      <c r="WNH159" s="38"/>
      <c r="WNI159" s="38"/>
      <c r="WNJ159" s="38"/>
      <c r="WNK159" s="38"/>
      <c r="WNL159" s="38"/>
      <c r="WNM159" s="38"/>
      <c r="WNN159" s="38"/>
      <c r="WNO159" s="38"/>
      <c r="WNP159" s="38"/>
      <c r="WNQ159" s="38"/>
      <c r="WNR159" s="38"/>
      <c r="WNS159" s="38"/>
      <c r="WNT159" s="38"/>
      <c r="WNU159" s="38"/>
      <c r="WNV159" s="38"/>
      <c r="WNW159" s="38"/>
      <c r="WNX159" s="38"/>
      <c r="WNY159" s="38"/>
      <c r="WNZ159" s="38"/>
      <c r="WOA159" s="38"/>
      <c r="WOB159" s="38"/>
      <c r="WOC159" s="38"/>
      <c r="WOD159" s="38"/>
      <c r="WOE159" s="38"/>
      <c r="WOF159" s="38"/>
      <c r="WOG159" s="38"/>
      <c r="WOH159" s="38"/>
      <c r="WOI159" s="38"/>
      <c r="WOJ159" s="38"/>
      <c r="WOK159" s="38"/>
      <c r="WOL159" s="38"/>
      <c r="WOM159" s="38"/>
      <c r="WON159" s="38"/>
      <c r="WOO159" s="38"/>
      <c r="WOP159" s="38"/>
      <c r="WOQ159" s="38"/>
      <c r="WOR159" s="38"/>
      <c r="WOS159" s="38"/>
      <c r="WOT159" s="38"/>
      <c r="WOU159" s="38"/>
      <c r="WOV159" s="38"/>
      <c r="WOW159" s="38"/>
      <c r="WOX159" s="38"/>
      <c r="WOY159" s="38"/>
      <c r="WOZ159" s="38"/>
      <c r="WPA159" s="38"/>
      <c r="WPB159" s="38"/>
      <c r="WPC159" s="38"/>
      <c r="WPD159" s="38"/>
      <c r="WPE159" s="38"/>
      <c r="WPF159" s="38"/>
      <c r="WPG159" s="38"/>
      <c r="WPH159" s="38"/>
      <c r="WPI159" s="38"/>
      <c r="WPJ159" s="38"/>
      <c r="WPK159" s="38"/>
      <c r="WPL159" s="38"/>
      <c r="WPM159" s="38"/>
      <c r="WPN159" s="38"/>
      <c r="WPO159" s="38"/>
      <c r="WPP159" s="38"/>
      <c r="WPQ159" s="38"/>
      <c r="WPR159" s="38"/>
      <c r="WPS159" s="38"/>
      <c r="WPT159" s="38"/>
      <c r="WPU159" s="38"/>
      <c r="WPV159" s="38"/>
      <c r="WPW159" s="38"/>
      <c r="WPX159" s="38"/>
      <c r="WPY159" s="38"/>
      <c r="WPZ159" s="38"/>
      <c r="WQA159" s="38"/>
      <c r="WQB159" s="38"/>
      <c r="WQC159" s="38"/>
      <c r="WQD159" s="38"/>
      <c r="WQE159" s="38"/>
      <c r="WQF159" s="38"/>
      <c r="WQG159" s="38"/>
      <c r="WQH159" s="38"/>
      <c r="WQI159" s="38"/>
      <c r="WQJ159" s="38"/>
      <c r="WQK159" s="38"/>
      <c r="WQL159" s="38"/>
      <c r="WQM159" s="38"/>
      <c r="WQN159" s="38"/>
      <c r="WQO159" s="38"/>
      <c r="WQP159" s="38"/>
      <c r="WQQ159" s="38"/>
      <c r="WQR159" s="38"/>
      <c r="WQS159" s="38"/>
      <c r="WQT159" s="38"/>
      <c r="WQU159" s="38"/>
      <c r="WQV159" s="38"/>
      <c r="WQW159" s="38"/>
      <c r="WQX159" s="38"/>
      <c r="WQY159" s="38"/>
      <c r="WQZ159" s="38"/>
      <c r="WRA159" s="38"/>
      <c r="WRB159" s="38"/>
      <c r="WRC159" s="38"/>
      <c r="WRD159" s="38"/>
      <c r="WRE159" s="38"/>
      <c r="WRF159" s="38"/>
      <c r="WRG159" s="38"/>
      <c r="WRH159" s="38"/>
      <c r="WRI159" s="38"/>
      <c r="WRJ159" s="38"/>
      <c r="WRK159" s="38"/>
      <c r="WRL159" s="38"/>
      <c r="WRM159" s="38"/>
      <c r="WRN159" s="38"/>
      <c r="WRO159" s="38"/>
      <c r="WRP159" s="38"/>
      <c r="WRQ159" s="38"/>
      <c r="WRR159" s="38"/>
      <c r="WRS159" s="38"/>
      <c r="WRT159" s="38"/>
      <c r="WRU159" s="38"/>
      <c r="WRV159" s="38"/>
      <c r="WRW159" s="38"/>
      <c r="WRX159" s="38"/>
      <c r="WRY159" s="38"/>
      <c r="WRZ159" s="38"/>
      <c r="WSA159" s="38"/>
      <c r="WSB159" s="38"/>
      <c r="WSC159" s="38"/>
      <c r="WSD159" s="38"/>
      <c r="WSE159" s="38"/>
      <c r="WSF159" s="38"/>
      <c r="WSG159" s="38"/>
      <c r="WSH159" s="38"/>
      <c r="WSI159" s="38"/>
      <c r="WSJ159" s="38"/>
      <c r="WSK159" s="38"/>
      <c r="WSL159" s="38"/>
      <c r="WSM159" s="38"/>
      <c r="WSN159" s="38"/>
      <c r="WSO159" s="38"/>
      <c r="WSP159" s="38"/>
      <c r="WSQ159" s="38"/>
      <c r="WSR159" s="38"/>
      <c r="WSS159" s="38"/>
      <c r="WST159" s="38"/>
      <c r="WSU159" s="38"/>
      <c r="WSV159" s="38"/>
      <c r="WSW159" s="38"/>
      <c r="WSX159" s="38"/>
      <c r="WSY159" s="38"/>
      <c r="WSZ159" s="38"/>
      <c r="WTA159" s="38"/>
      <c r="WTB159" s="38"/>
      <c r="WTC159" s="38"/>
      <c r="WTD159" s="38"/>
      <c r="WTE159" s="38"/>
      <c r="WTF159" s="38"/>
      <c r="WTG159" s="38"/>
      <c r="WTH159" s="38"/>
      <c r="WTI159" s="38"/>
      <c r="WTJ159" s="38"/>
      <c r="WTK159" s="38"/>
      <c r="WTL159" s="38"/>
      <c r="WTM159" s="38"/>
      <c r="WTN159" s="38"/>
      <c r="WTO159" s="38"/>
      <c r="WTP159" s="38"/>
      <c r="WTQ159" s="38"/>
      <c r="WTR159" s="38"/>
      <c r="WTS159" s="38"/>
      <c r="WTT159" s="38"/>
      <c r="WTU159" s="38"/>
      <c r="WTV159" s="38"/>
      <c r="WTW159" s="38"/>
      <c r="WTX159" s="38"/>
      <c r="WTY159" s="38"/>
      <c r="WTZ159" s="38"/>
      <c r="WUA159" s="38"/>
      <c r="WUB159" s="38"/>
      <c r="WUC159" s="38"/>
      <c r="WUD159" s="38"/>
      <c r="WUK159" s="38"/>
      <c r="WUL159" s="38"/>
      <c r="WUM159" s="38"/>
      <c r="WUN159" s="38"/>
      <c r="WUO159" s="38"/>
      <c r="WUP159" s="38"/>
      <c r="WUQ159" s="38"/>
      <c r="WUR159" s="38"/>
      <c r="WUS159" s="38"/>
      <c r="WUT159" s="38"/>
      <c r="WUU159" s="38"/>
      <c r="WUV159" s="38"/>
      <c r="WUW159" s="38"/>
      <c r="WUX159" s="38"/>
      <c r="WUY159" s="38"/>
      <c r="WUZ159" s="38"/>
      <c r="WVA159" s="38"/>
      <c r="WVB159" s="38"/>
      <c r="WVC159" s="38"/>
      <c r="WVD159" s="38"/>
      <c r="WVE159" s="38"/>
      <c r="WVF159" s="38"/>
      <c r="WVG159" s="38"/>
      <c r="WVH159" s="38"/>
      <c r="WVI159" s="38"/>
      <c r="WVJ159" s="38"/>
      <c r="WVK159" s="38"/>
      <c r="WVL159" s="38"/>
      <c r="WVM159" s="38"/>
      <c r="WVN159" s="38"/>
      <c r="WVO159" s="38"/>
      <c r="WVP159" s="38"/>
      <c r="WVQ159" s="38"/>
      <c r="WVR159" s="38"/>
      <c r="WVS159" s="38"/>
      <c r="WVT159" s="38"/>
      <c r="WVU159" s="38"/>
      <c r="WVV159" s="38"/>
      <c r="WVW159" s="38"/>
      <c r="WVX159" s="38"/>
      <c r="WVY159" s="38"/>
      <c r="WVZ159" s="38"/>
      <c r="WWA159" s="38"/>
      <c r="WWB159" s="38"/>
      <c r="WWC159" s="38"/>
      <c r="WWD159" s="38"/>
      <c r="WWE159" s="38"/>
      <c r="WWF159" s="38"/>
      <c r="WWG159" s="38"/>
      <c r="WWH159" s="38"/>
      <c r="WWI159" s="38"/>
      <c r="WWJ159" s="38"/>
      <c r="WWK159" s="38"/>
      <c r="WWL159" s="38"/>
      <c r="WWM159" s="38"/>
      <c r="WWN159" s="38"/>
      <c r="WWO159" s="38"/>
      <c r="WWP159" s="38"/>
      <c r="WWQ159" s="38"/>
      <c r="WWR159" s="38"/>
      <c r="WWS159" s="38"/>
      <c r="WWT159" s="38"/>
      <c r="WWU159" s="38"/>
      <c r="WWV159" s="38"/>
      <c r="WWW159" s="38"/>
      <c r="WWX159" s="38"/>
      <c r="WWY159" s="38"/>
      <c r="WWZ159" s="38"/>
      <c r="WXA159" s="38"/>
      <c r="WXB159" s="38"/>
      <c r="WXC159" s="38"/>
      <c r="WXD159" s="38"/>
      <c r="WXE159" s="38"/>
      <c r="WXF159" s="38"/>
      <c r="WXG159" s="38"/>
      <c r="WXH159" s="38"/>
      <c r="WXI159" s="38"/>
      <c r="WXJ159" s="38"/>
      <c r="WXK159" s="38"/>
      <c r="WXL159" s="38"/>
      <c r="WXM159" s="38"/>
      <c r="WXN159" s="38"/>
      <c r="WXO159" s="38"/>
      <c r="WXP159" s="38"/>
      <c r="WXQ159" s="38"/>
      <c r="WXR159" s="38"/>
      <c r="WXS159" s="38"/>
      <c r="WXT159" s="38"/>
      <c r="WXU159" s="38"/>
      <c r="WXV159" s="38"/>
      <c r="WXW159" s="38"/>
      <c r="WXX159" s="38"/>
      <c r="WXY159" s="38"/>
      <c r="WXZ159" s="38"/>
      <c r="WYA159" s="38"/>
      <c r="WYB159" s="38"/>
      <c r="WYC159" s="38"/>
      <c r="WYD159" s="38"/>
      <c r="WYE159" s="38"/>
      <c r="WYF159" s="38"/>
      <c r="WYG159" s="38"/>
      <c r="WYH159" s="38"/>
      <c r="WYI159" s="38"/>
      <c r="WYJ159" s="38"/>
      <c r="WYK159" s="38"/>
      <c r="WYL159" s="38"/>
      <c r="WYM159" s="38"/>
      <c r="WYN159" s="38"/>
      <c r="WYO159" s="38"/>
      <c r="WYP159" s="38"/>
      <c r="WYQ159" s="38"/>
      <c r="WYR159" s="38"/>
      <c r="WYS159" s="38"/>
      <c r="WYT159" s="38"/>
      <c r="WYU159" s="38"/>
      <c r="WYV159" s="38"/>
      <c r="WYW159" s="38"/>
      <c r="WYX159" s="38"/>
      <c r="WYY159" s="38"/>
      <c r="WYZ159" s="38"/>
      <c r="WZA159" s="38"/>
      <c r="WZB159" s="38"/>
      <c r="WZC159" s="38"/>
      <c r="WZD159" s="38"/>
      <c r="WZE159" s="38"/>
      <c r="WZF159" s="38"/>
      <c r="WZG159" s="38"/>
      <c r="WZH159" s="38"/>
      <c r="WZI159" s="38"/>
      <c r="WZJ159" s="38"/>
      <c r="WZK159" s="38"/>
      <c r="WZL159" s="38"/>
      <c r="WZM159" s="38"/>
      <c r="WZN159" s="38"/>
      <c r="WZO159" s="38"/>
      <c r="WZP159" s="38"/>
      <c r="WZQ159" s="38"/>
      <c r="WZR159" s="38"/>
      <c r="WZS159" s="38"/>
      <c r="WZT159" s="38"/>
      <c r="WZU159" s="38"/>
      <c r="WZV159" s="38"/>
      <c r="WZW159" s="38"/>
      <c r="WZX159" s="38"/>
      <c r="WZY159" s="38"/>
      <c r="WZZ159" s="38"/>
      <c r="XAA159" s="38"/>
      <c r="XAB159" s="38"/>
      <c r="XAC159" s="38"/>
      <c r="XAD159" s="38"/>
      <c r="XAE159" s="38"/>
      <c r="XAF159" s="38"/>
      <c r="XAG159" s="38"/>
      <c r="XAH159" s="38"/>
      <c r="XAI159" s="38"/>
      <c r="XAJ159" s="38"/>
      <c r="XAK159" s="38"/>
      <c r="XAL159" s="38"/>
      <c r="XAM159" s="38"/>
      <c r="XAN159" s="38"/>
      <c r="XAO159" s="38"/>
      <c r="XAP159" s="38"/>
      <c r="XAQ159" s="38"/>
      <c r="XAR159" s="38"/>
      <c r="XAS159" s="38"/>
      <c r="XAT159" s="38"/>
      <c r="XAU159" s="38"/>
      <c r="XAV159" s="38"/>
      <c r="XAW159" s="38"/>
      <c r="XAX159" s="38"/>
      <c r="XAY159" s="38"/>
      <c r="XAZ159" s="38"/>
      <c r="XBA159" s="38"/>
      <c r="XBB159" s="38"/>
      <c r="XBC159" s="38"/>
      <c r="XBD159" s="38"/>
      <c r="XBE159" s="38"/>
      <c r="XBF159" s="38"/>
      <c r="XBG159" s="38"/>
      <c r="XBH159" s="38"/>
      <c r="XBI159" s="38"/>
      <c r="XBJ159" s="38"/>
      <c r="XBK159" s="38"/>
      <c r="XBL159" s="38"/>
      <c r="XBM159" s="38"/>
      <c r="XBN159" s="38"/>
      <c r="XBO159" s="38"/>
      <c r="XBP159" s="38"/>
      <c r="XBQ159" s="38"/>
      <c r="XBR159" s="38"/>
      <c r="XBS159" s="38"/>
      <c r="XBT159" s="38"/>
      <c r="XBU159" s="38"/>
      <c r="XBV159" s="38"/>
      <c r="XBW159" s="38"/>
      <c r="XBX159" s="38"/>
      <c r="XBY159" s="38"/>
      <c r="XBZ159" s="38"/>
      <c r="XCA159" s="38"/>
      <c r="XCB159" s="38"/>
      <c r="XCC159" s="38"/>
      <c r="XCD159" s="38"/>
      <c r="XCE159" s="38"/>
      <c r="XCF159" s="38"/>
      <c r="XCG159" s="38"/>
      <c r="XCH159" s="38"/>
      <c r="XCI159" s="38"/>
      <c r="XCJ159" s="38"/>
      <c r="XCK159" s="38"/>
      <c r="XCL159" s="38"/>
      <c r="XCM159" s="38"/>
      <c r="XCN159" s="38"/>
      <c r="XCO159" s="38"/>
      <c r="XCP159" s="38"/>
      <c r="XCQ159" s="38"/>
      <c r="XCR159" s="38"/>
      <c r="XCS159" s="38"/>
      <c r="XCT159" s="38"/>
      <c r="XCU159" s="38"/>
      <c r="XCV159" s="38"/>
      <c r="XCW159" s="38"/>
      <c r="XCX159" s="38"/>
      <c r="XCY159" s="38"/>
      <c r="XCZ159" s="38"/>
      <c r="XDA159" s="38"/>
      <c r="XDB159" s="38"/>
      <c r="XDC159" s="38"/>
      <c r="XDD159" s="38"/>
      <c r="XDE159" s="38"/>
      <c r="XDF159" s="38"/>
      <c r="XDG159" s="38"/>
      <c r="XDH159" s="38"/>
      <c r="XDI159" s="38"/>
      <c r="XDJ159" s="38"/>
      <c r="XDK159" s="38"/>
      <c r="XDL159" s="38"/>
      <c r="XDM159" s="38"/>
      <c r="XDN159" s="38"/>
      <c r="XDO159" s="38"/>
      <c r="XDP159" s="38"/>
      <c r="XDQ159" s="38"/>
      <c r="XDR159" s="38"/>
      <c r="XDS159" s="38"/>
      <c r="XDT159" s="38"/>
      <c r="XDU159" s="38"/>
    </row>
    <row r="160" spans="1:16349" ht="31.5" x14ac:dyDescent="0.25">
      <c r="A160" s="13" t="s">
        <v>105</v>
      </c>
      <c r="B160" s="212">
        <v>2930000000</v>
      </c>
      <c r="C160" s="212"/>
      <c r="D160" s="219">
        <f t="shared" ref="D160:F160" si="47">D161</f>
        <v>1683528</v>
      </c>
      <c r="E160" s="219">
        <f t="shared" si="47"/>
        <v>3394476</v>
      </c>
      <c r="F160" s="219">
        <f t="shared" si="47"/>
        <v>3391176</v>
      </c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8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8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8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8"/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8"/>
      <c r="HP160" s="38"/>
      <c r="HQ160" s="38"/>
      <c r="HR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8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8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38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8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8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8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8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8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8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8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8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8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8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8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8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8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8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8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8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8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8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8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8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8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8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8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8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8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8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E160" s="38"/>
      <c r="AGF160" s="38"/>
      <c r="AGG160" s="38"/>
      <c r="AGH160" s="38"/>
      <c r="AGI160" s="38"/>
      <c r="AGJ160" s="38"/>
      <c r="AGK160" s="38"/>
      <c r="AGL160" s="38"/>
      <c r="AGM160" s="38"/>
      <c r="AGN160" s="38"/>
      <c r="AGO160" s="38"/>
      <c r="AGP160" s="38"/>
      <c r="AGQ160" s="38"/>
      <c r="AGR160" s="38"/>
      <c r="AGS160" s="38"/>
      <c r="AGT160" s="38"/>
      <c r="AGU160" s="38"/>
      <c r="AGV160" s="38"/>
      <c r="AGW160" s="38"/>
      <c r="AGX160" s="38"/>
      <c r="AGY160" s="38"/>
      <c r="AGZ160" s="38"/>
      <c r="AHA160" s="38"/>
      <c r="AHB160" s="38"/>
      <c r="AHC160" s="38"/>
      <c r="AHD160" s="38"/>
      <c r="AHE160" s="38"/>
      <c r="AHF160" s="38"/>
      <c r="AHG160" s="38"/>
      <c r="AHH160" s="38"/>
      <c r="AHI160" s="38"/>
      <c r="AHJ160" s="38"/>
      <c r="AHK160" s="38"/>
      <c r="AHL160" s="38"/>
      <c r="AHM160" s="38"/>
      <c r="AHN160" s="38"/>
      <c r="AHO160" s="38"/>
      <c r="AHP160" s="38"/>
      <c r="AHQ160" s="38"/>
      <c r="AHR160" s="38"/>
      <c r="AHS160" s="38"/>
      <c r="AHT160" s="38"/>
      <c r="AHU160" s="38"/>
      <c r="AHV160" s="38"/>
      <c r="AHW160" s="38"/>
      <c r="AHX160" s="38"/>
      <c r="AHY160" s="38"/>
      <c r="AHZ160" s="38"/>
      <c r="AIA160" s="38"/>
      <c r="AIB160" s="38"/>
      <c r="AIC160" s="38"/>
      <c r="AID160" s="38"/>
      <c r="AIE160" s="38"/>
      <c r="AIF160" s="38"/>
      <c r="AIG160" s="38"/>
      <c r="AIH160" s="38"/>
      <c r="AII160" s="38"/>
      <c r="AIJ160" s="38"/>
      <c r="AIK160" s="38"/>
      <c r="AIL160" s="38"/>
      <c r="AIM160" s="38"/>
      <c r="AIN160" s="38"/>
      <c r="AIO160" s="38"/>
      <c r="AIP160" s="38"/>
      <c r="AIQ160" s="38"/>
      <c r="AIR160" s="38"/>
      <c r="AIS160" s="38"/>
      <c r="AIT160" s="38"/>
      <c r="AIU160" s="38"/>
      <c r="AIV160" s="38"/>
      <c r="AIW160" s="38"/>
      <c r="AIX160" s="38"/>
      <c r="AIY160" s="38"/>
      <c r="AIZ160" s="38"/>
      <c r="AJA160" s="38"/>
      <c r="AJB160" s="38"/>
      <c r="AJC160" s="38"/>
      <c r="AJD160" s="38"/>
      <c r="AJE160" s="38"/>
      <c r="AJF160" s="38"/>
      <c r="AJG160" s="38"/>
      <c r="AJH160" s="38"/>
      <c r="AJI160" s="38"/>
      <c r="AJJ160" s="38"/>
      <c r="AJK160" s="38"/>
      <c r="AJL160" s="38"/>
      <c r="AJM160" s="38"/>
      <c r="AJN160" s="38"/>
      <c r="AJO160" s="38"/>
      <c r="AJP160" s="38"/>
      <c r="AJQ160" s="38"/>
      <c r="AJR160" s="38"/>
      <c r="AJS160" s="38"/>
      <c r="AJT160" s="38"/>
      <c r="AJU160" s="38"/>
      <c r="AJV160" s="38"/>
      <c r="AJW160" s="38"/>
      <c r="AJX160" s="38"/>
      <c r="AJY160" s="38"/>
      <c r="AJZ160" s="38"/>
      <c r="AKA160" s="38"/>
      <c r="AKB160" s="38"/>
      <c r="AKC160" s="38"/>
      <c r="AKD160" s="38"/>
      <c r="AKE160" s="38"/>
      <c r="AKF160" s="38"/>
      <c r="AKG160" s="38"/>
      <c r="AKH160" s="38"/>
      <c r="AKI160" s="38"/>
      <c r="AKJ160" s="38"/>
      <c r="AKK160" s="38"/>
      <c r="AKL160" s="38"/>
      <c r="AKM160" s="38"/>
      <c r="AKN160" s="38"/>
      <c r="AKO160" s="38"/>
      <c r="AKP160" s="38"/>
      <c r="AKQ160" s="38"/>
      <c r="AKR160" s="38"/>
      <c r="AKS160" s="38"/>
      <c r="AKT160" s="38"/>
      <c r="AKU160" s="38"/>
      <c r="AKV160" s="38"/>
      <c r="AKW160" s="38"/>
      <c r="AKX160" s="38"/>
      <c r="AKY160" s="38"/>
      <c r="AKZ160" s="38"/>
      <c r="ALA160" s="38"/>
      <c r="ALB160" s="38"/>
      <c r="ALC160" s="38"/>
      <c r="ALD160" s="38"/>
      <c r="ALE160" s="38"/>
      <c r="ALF160" s="38"/>
      <c r="ALM160" s="38"/>
      <c r="ALN160" s="38"/>
      <c r="ALO160" s="38"/>
      <c r="ALP160" s="38"/>
      <c r="ALQ160" s="38"/>
      <c r="ALR160" s="38"/>
      <c r="ALS160" s="38"/>
      <c r="ALT160" s="38"/>
      <c r="ALU160" s="38"/>
      <c r="ALV160" s="38"/>
      <c r="ALW160" s="38"/>
      <c r="ALX160" s="38"/>
      <c r="ALY160" s="38"/>
      <c r="ALZ160" s="38"/>
      <c r="AMA160" s="38"/>
      <c r="AMB160" s="38"/>
      <c r="AMC160" s="38"/>
      <c r="AMD160" s="38"/>
      <c r="AME160" s="38"/>
      <c r="AMF160" s="38"/>
      <c r="AMG160" s="38"/>
      <c r="AMH160" s="38"/>
      <c r="AMI160" s="38"/>
      <c r="AMJ160" s="38"/>
      <c r="AMK160" s="38"/>
      <c r="AML160" s="38"/>
      <c r="AMM160" s="38"/>
      <c r="AMN160" s="38"/>
      <c r="AMO160" s="38"/>
      <c r="AMP160" s="38"/>
      <c r="AMQ160" s="38"/>
      <c r="AMR160" s="38"/>
      <c r="AMS160" s="38"/>
      <c r="AMT160" s="38"/>
      <c r="AMU160" s="38"/>
      <c r="AMV160" s="38"/>
      <c r="AMW160" s="38"/>
      <c r="AMX160" s="38"/>
      <c r="AMY160" s="38"/>
      <c r="AMZ160" s="38"/>
      <c r="ANA160" s="38"/>
      <c r="ANB160" s="38"/>
      <c r="ANC160" s="38"/>
      <c r="AND160" s="38"/>
      <c r="ANE160" s="38"/>
      <c r="ANF160" s="38"/>
      <c r="ANG160" s="38"/>
      <c r="ANH160" s="38"/>
      <c r="ANI160" s="38"/>
      <c r="ANJ160" s="38"/>
      <c r="ANK160" s="38"/>
      <c r="ANL160" s="38"/>
      <c r="ANM160" s="38"/>
      <c r="ANN160" s="38"/>
      <c r="ANO160" s="38"/>
      <c r="ANP160" s="38"/>
      <c r="ANQ160" s="38"/>
      <c r="ANR160" s="38"/>
      <c r="ANS160" s="38"/>
      <c r="ANT160" s="38"/>
      <c r="ANU160" s="38"/>
      <c r="ANV160" s="38"/>
      <c r="ANW160" s="38"/>
      <c r="ANX160" s="38"/>
      <c r="ANY160" s="38"/>
      <c r="ANZ160" s="38"/>
      <c r="AOA160" s="38"/>
      <c r="AOB160" s="38"/>
      <c r="AOC160" s="38"/>
      <c r="AOD160" s="38"/>
      <c r="AOE160" s="38"/>
      <c r="AOF160" s="38"/>
      <c r="AOG160" s="38"/>
      <c r="AOH160" s="38"/>
      <c r="AOI160" s="38"/>
      <c r="AOJ160" s="38"/>
      <c r="AOK160" s="38"/>
      <c r="AOL160" s="38"/>
      <c r="AOM160" s="38"/>
      <c r="AON160" s="38"/>
      <c r="AOO160" s="38"/>
      <c r="AOP160" s="38"/>
      <c r="AOQ160" s="38"/>
      <c r="AOR160" s="38"/>
      <c r="AOS160" s="38"/>
      <c r="AOT160" s="38"/>
      <c r="AOU160" s="38"/>
      <c r="AOV160" s="38"/>
      <c r="AOW160" s="38"/>
      <c r="AOX160" s="38"/>
      <c r="AOY160" s="38"/>
      <c r="AOZ160" s="38"/>
      <c r="APA160" s="38"/>
      <c r="APB160" s="38"/>
      <c r="APC160" s="38"/>
      <c r="APD160" s="38"/>
      <c r="APE160" s="38"/>
      <c r="APF160" s="38"/>
      <c r="APG160" s="38"/>
      <c r="APH160" s="38"/>
      <c r="API160" s="38"/>
      <c r="APJ160" s="38"/>
      <c r="APK160" s="38"/>
      <c r="APL160" s="38"/>
      <c r="APM160" s="38"/>
      <c r="APN160" s="38"/>
      <c r="APO160" s="38"/>
      <c r="APP160" s="38"/>
      <c r="APQ160" s="38"/>
      <c r="APR160" s="38"/>
      <c r="APS160" s="38"/>
      <c r="APT160" s="38"/>
      <c r="APU160" s="38"/>
      <c r="APV160" s="38"/>
      <c r="APW160" s="38"/>
      <c r="APX160" s="38"/>
      <c r="APY160" s="38"/>
      <c r="APZ160" s="38"/>
      <c r="AQA160" s="38"/>
      <c r="AQB160" s="38"/>
      <c r="AQC160" s="38"/>
      <c r="AQD160" s="38"/>
      <c r="AQE160" s="38"/>
      <c r="AQF160" s="38"/>
      <c r="AQG160" s="38"/>
      <c r="AQH160" s="38"/>
      <c r="AQI160" s="38"/>
      <c r="AQJ160" s="38"/>
      <c r="AQK160" s="38"/>
      <c r="AQL160" s="38"/>
      <c r="AQM160" s="38"/>
      <c r="AQN160" s="38"/>
      <c r="AQO160" s="38"/>
      <c r="AQP160" s="38"/>
      <c r="AQQ160" s="38"/>
      <c r="AQR160" s="38"/>
      <c r="AQS160" s="38"/>
      <c r="AQT160" s="38"/>
      <c r="AQU160" s="38"/>
      <c r="AQV160" s="38"/>
      <c r="AQW160" s="38"/>
      <c r="AQX160" s="38"/>
      <c r="AQY160" s="38"/>
      <c r="AQZ160" s="38"/>
      <c r="ARA160" s="38"/>
      <c r="ARB160" s="38"/>
      <c r="ARC160" s="38"/>
      <c r="ARD160" s="38"/>
      <c r="ARE160" s="38"/>
      <c r="ARF160" s="38"/>
      <c r="ARG160" s="38"/>
      <c r="ARH160" s="38"/>
      <c r="ARI160" s="38"/>
      <c r="ARJ160" s="38"/>
      <c r="ARK160" s="38"/>
      <c r="ARL160" s="38"/>
      <c r="ARM160" s="38"/>
      <c r="ARN160" s="38"/>
      <c r="ARO160" s="38"/>
      <c r="ARP160" s="38"/>
      <c r="ARQ160" s="38"/>
      <c r="ARR160" s="38"/>
      <c r="ARS160" s="38"/>
      <c r="ART160" s="38"/>
      <c r="ARU160" s="38"/>
      <c r="ARV160" s="38"/>
      <c r="ARW160" s="38"/>
      <c r="ARX160" s="38"/>
      <c r="ARY160" s="38"/>
      <c r="ARZ160" s="38"/>
      <c r="ASA160" s="38"/>
      <c r="ASB160" s="38"/>
      <c r="ASC160" s="38"/>
      <c r="ASD160" s="38"/>
      <c r="ASE160" s="38"/>
      <c r="ASF160" s="38"/>
      <c r="ASG160" s="38"/>
      <c r="ASH160" s="38"/>
      <c r="ASI160" s="38"/>
      <c r="ASJ160" s="38"/>
      <c r="ASK160" s="38"/>
      <c r="ASL160" s="38"/>
      <c r="ASM160" s="38"/>
      <c r="ASN160" s="38"/>
      <c r="ASO160" s="38"/>
      <c r="ASP160" s="38"/>
      <c r="ASQ160" s="38"/>
      <c r="ASR160" s="38"/>
      <c r="ASS160" s="38"/>
      <c r="AST160" s="38"/>
      <c r="ASU160" s="38"/>
      <c r="ASV160" s="38"/>
      <c r="ASW160" s="38"/>
      <c r="ASX160" s="38"/>
      <c r="ASY160" s="38"/>
      <c r="ASZ160" s="38"/>
      <c r="ATA160" s="38"/>
      <c r="ATB160" s="38"/>
      <c r="ATC160" s="38"/>
      <c r="ATD160" s="38"/>
      <c r="ATE160" s="38"/>
      <c r="ATF160" s="38"/>
      <c r="ATG160" s="38"/>
      <c r="ATH160" s="38"/>
      <c r="ATI160" s="38"/>
      <c r="ATJ160" s="38"/>
      <c r="ATK160" s="38"/>
      <c r="ATL160" s="38"/>
      <c r="ATM160" s="38"/>
      <c r="ATN160" s="38"/>
      <c r="ATO160" s="38"/>
      <c r="ATP160" s="38"/>
      <c r="ATQ160" s="38"/>
      <c r="ATR160" s="38"/>
      <c r="ATS160" s="38"/>
      <c r="ATT160" s="38"/>
      <c r="ATU160" s="38"/>
      <c r="ATV160" s="38"/>
      <c r="ATW160" s="38"/>
      <c r="ATX160" s="38"/>
      <c r="ATY160" s="38"/>
      <c r="ATZ160" s="38"/>
      <c r="AUA160" s="38"/>
      <c r="AUB160" s="38"/>
      <c r="AUC160" s="38"/>
      <c r="AUD160" s="38"/>
      <c r="AUE160" s="38"/>
      <c r="AUF160" s="38"/>
      <c r="AUG160" s="38"/>
      <c r="AUH160" s="38"/>
      <c r="AUI160" s="38"/>
      <c r="AUJ160" s="38"/>
      <c r="AUK160" s="38"/>
      <c r="AUL160" s="38"/>
      <c r="AUM160" s="38"/>
      <c r="AUN160" s="38"/>
      <c r="AUO160" s="38"/>
      <c r="AUP160" s="38"/>
      <c r="AUQ160" s="38"/>
      <c r="AUR160" s="38"/>
      <c r="AUS160" s="38"/>
      <c r="AUT160" s="38"/>
      <c r="AUU160" s="38"/>
      <c r="AUV160" s="38"/>
      <c r="AUW160" s="38"/>
      <c r="AUX160" s="38"/>
      <c r="AUY160" s="38"/>
      <c r="AUZ160" s="38"/>
      <c r="AVA160" s="38"/>
      <c r="AVB160" s="38"/>
      <c r="AVI160" s="38"/>
      <c r="AVJ160" s="38"/>
      <c r="AVK160" s="38"/>
      <c r="AVL160" s="38"/>
      <c r="AVM160" s="38"/>
      <c r="AVN160" s="38"/>
      <c r="AVO160" s="38"/>
      <c r="AVP160" s="38"/>
      <c r="AVQ160" s="38"/>
      <c r="AVR160" s="38"/>
      <c r="AVS160" s="38"/>
      <c r="AVT160" s="38"/>
      <c r="AVU160" s="38"/>
      <c r="AVV160" s="38"/>
      <c r="AVW160" s="38"/>
      <c r="AVX160" s="38"/>
      <c r="AVY160" s="38"/>
      <c r="AVZ160" s="38"/>
      <c r="AWA160" s="38"/>
      <c r="AWB160" s="38"/>
      <c r="AWC160" s="38"/>
      <c r="AWD160" s="38"/>
      <c r="AWE160" s="38"/>
      <c r="AWF160" s="38"/>
      <c r="AWG160" s="38"/>
      <c r="AWH160" s="38"/>
      <c r="AWI160" s="38"/>
      <c r="AWJ160" s="38"/>
      <c r="AWK160" s="38"/>
      <c r="AWL160" s="38"/>
      <c r="AWM160" s="38"/>
      <c r="AWN160" s="38"/>
      <c r="AWO160" s="38"/>
      <c r="AWP160" s="38"/>
      <c r="AWQ160" s="38"/>
      <c r="AWR160" s="38"/>
      <c r="AWS160" s="38"/>
      <c r="AWT160" s="38"/>
      <c r="AWU160" s="38"/>
      <c r="AWV160" s="38"/>
      <c r="AWW160" s="38"/>
      <c r="AWX160" s="38"/>
      <c r="AWY160" s="38"/>
      <c r="AWZ160" s="38"/>
      <c r="AXA160" s="38"/>
      <c r="AXB160" s="38"/>
      <c r="AXC160" s="38"/>
      <c r="AXD160" s="38"/>
      <c r="AXE160" s="38"/>
      <c r="AXF160" s="38"/>
      <c r="AXG160" s="38"/>
      <c r="AXH160" s="38"/>
      <c r="AXI160" s="38"/>
      <c r="AXJ160" s="38"/>
      <c r="AXK160" s="38"/>
      <c r="AXL160" s="38"/>
      <c r="AXM160" s="38"/>
      <c r="AXN160" s="38"/>
      <c r="AXO160" s="38"/>
      <c r="AXP160" s="38"/>
      <c r="AXQ160" s="38"/>
      <c r="AXR160" s="38"/>
      <c r="AXS160" s="38"/>
      <c r="AXT160" s="38"/>
      <c r="AXU160" s="38"/>
      <c r="AXV160" s="38"/>
      <c r="AXW160" s="38"/>
      <c r="AXX160" s="38"/>
      <c r="AXY160" s="38"/>
      <c r="AXZ160" s="38"/>
      <c r="AYA160" s="38"/>
      <c r="AYB160" s="38"/>
      <c r="AYC160" s="38"/>
      <c r="AYD160" s="38"/>
      <c r="AYE160" s="38"/>
      <c r="AYF160" s="38"/>
      <c r="AYG160" s="38"/>
      <c r="AYH160" s="38"/>
      <c r="AYI160" s="38"/>
      <c r="AYJ160" s="38"/>
      <c r="AYK160" s="38"/>
      <c r="AYL160" s="38"/>
      <c r="AYM160" s="38"/>
      <c r="AYN160" s="38"/>
      <c r="AYO160" s="38"/>
      <c r="AYP160" s="38"/>
      <c r="AYQ160" s="38"/>
      <c r="AYR160" s="38"/>
      <c r="AYS160" s="38"/>
      <c r="AYT160" s="38"/>
      <c r="AYU160" s="38"/>
      <c r="AYV160" s="38"/>
      <c r="AYW160" s="38"/>
      <c r="AYX160" s="38"/>
      <c r="AYY160" s="38"/>
      <c r="AYZ160" s="38"/>
      <c r="AZA160" s="38"/>
      <c r="AZB160" s="38"/>
      <c r="AZC160" s="38"/>
      <c r="AZD160" s="38"/>
      <c r="AZE160" s="38"/>
      <c r="AZF160" s="38"/>
      <c r="AZG160" s="38"/>
      <c r="AZH160" s="38"/>
      <c r="AZI160" s="38"/>
      <c r="AZJ160" s="38"/>
      <c r="AZK160" s="38"/>
      <c r="AZL160" s="38"/>
      <c r="AZM160" s="38"/>
      <c r="AZN160" s="38"/>
      <c r="AZO160" s="38"/>
      <c r="AZP160" s="38"/>
      <c r="AZQ160" s="38"/>
      <c r="AZR160" s="38"/>
      <c r="AZS160" s="38"/>
      <c r="AZT160" s="38"/>
      <c r="AZU160" s="38"/>
      <c r="AZV160" s="38"/>
      <c r="AZW160" s="38"/>
      <c r="AZX160" s="38"/>
      <c r="AZY160" s="38"/>
      <c r="AZZ160" s="38"/>
      <c r="BAA160" s="38"/>
      <c r="BAB160" s="38"/>
      <c r="BAC160" s="38"/>
      <c r="BAD160" s="38"/>
      <c r="BAE160" s="38"/>
      <c r="BAF160" s="38"/>
      <c r="BAG160" s="38"/>
      <c r="BAH160" s="38"/>
      <c r="BAI160" s="38"/>
      <c r="BAJ160" s="38"/>
      <c r="BAK160" s="38"/>
      <c r="BAL160" s="38"/>
      <c r="BAM160" s="38"/>
      <c r="BAN160" s="38"/>
      <c r="BAO160" s="38"/>
      <c r="BAP160" s="38"/>
      <c r="BAQ160" s="38"/>
      <c r="BAR160" s="38"/>
      <c r="BAS160" s="38"/>
      <c r="BAT160" s="38"/>
      <c r="BAU160" s="38"/>
      <c r="BAV160" s="38"/>
      <c r="BAW160" s="38"/>
      <c r="BAX160" s="38"/>
      <c r="BAY160" s="38"/>
      <c r="BAZ160" s="38"/>
      <c r="BBA160" s="38"/>
      <c r="BBB160" s="38"/>
      <c r="BBC160" s="38"/>
      <c r="BBD160" s="38"/>
      <c r="BBE160" s="38"/>
      <c r="BBF160" s="38"/>
      <c r="BBG160" s="38"/>
      <c r="BBH160" s="38"/>
      <c r="BBI160" s="38"/>
      <c r="BBJ160" s="38"/>
      <c r="BBK160" s="38"/>
      <c r="BBL160" s="38"/>
      <c r="BBM160" s="38"/>
      <c r="BBN160" s="38"/>
      <c r="BBO160" s="38"/>
      <c r="BBP160" s="38"/>
      <c r="BBQ160" s="38"/>
      <c r="BBR160" s="38"/>
      <c r="BBS160" s="38"/>
      <c r="BBT160" s="38"/>
      <c r="BBU160" s="38"/>
      <c r="BBV160" s="38"/>
      <c r="BBW160" s="38"/>
      <c r="BBX160" s="38"/>
      <c r="BBY160" s="38"/>
      <c r="BBZ160" s="38"/>
      <c r="BCA160" s="38"/>
      <c r="BCB160" s="38"/>
      <c r="BCC160" s="38"/>
      <c r="BCD160" s="38"/>
      <c r="BCE160" s="38"/>
      <c r="BCF160" s="38"/>
      <c r="BCG160" s="38"/>
      <c r="BCH160" s="38"/>
      <c r="BCI160" s="38"/>
      <c r="BCJ160" s="38"/>
      <c r="BCK160" s="38"/>
      <c r="BCL160" s="38"/>
      <c r="BCM160" s="38"/>
      <c r="BCN160" s="38"/>
      <c r="BCO160" s="38"/>
      <c r="BCP160" s="38"/>
      <c r="BCQ160" s="38"/>
      <c r="BCR160" s="38"/>
      <c r="BCS160" s="38"/>
      <c r="BCT160" s="38"/>
      <c r="BCU160" s="38"/>
      <c r="BCV160" s="38"/>
      <c r="BCW160" s="38"/>
      <c r="BCX160" s="38"/>
      <c r="BCY160" s="38"/>
      <c r="BCZ160" s="38"/>
      <c r="BDA160" s="38"/>
      <c r="BDB160" s="38"/>
      <c r="BDC160" s="38"/>
      <c r="BDD160" s="38"/>
      <c r="BDE160" s="38"/>
      <c r="BDF160" s="38"/>
      <c r="BDG160" s="38"/>
      <c r="BDH160" s="38"/>
      <c r="BDI160" s="38"/>
      <c r="BDJ160" s="38"/>
      <c r="BDK160" s="38"/>
      <c r="BDL160" s="38"/>
      <c r="BDM160" s="38"/>
      <c r="BDN160" s="38"/>
      <c r="BDO160" s="38"/>
      <c r="BDP160" s="38"/>
      <c r="BDQ160" s="38"/>
      <c r="BDR160" s="38"/>
      <c r="BDS160" s="38"/>
      <c r="BDT160" s="38"/>
      <c r="BDU160" s="38"/>
      <c r="BDV160" s="38"/>
      <c r="BDW160" s="38"/>
      <c r="BDX160" s="38"/>
      <c r="BDY160" s="38"/>
      <c r="BDZ160" s="38"/>
      <c r="BEA160" s="38"/>
      <c r="BEB160" s="38"/>
      <c r="BEC160" s="38"/>
      <c r="BED160" s="38"/>
      <c r="BEE160" s="38"/>
      <c r="BEF160" s="38"/>
      <c r="BEG160" s="38"/>
      <c r="BEH160" s="38"/>
      <c r="BEI160" s="38"/>
      <c r="BEJ160" s="38"/>
      <c r="BEK160" s="38"/>
      <c r="BEL160" s="38"/>
      <c r="BEM160" s="38"/>
      <c r="BEN160" s="38"/>
      <c r="BEO160" s="38"/>
      <c r="BEP160" s="38"/>
      <c r="BEQ160" s="38"/>
      <c r="BER160" s="38"/>
      <c r="BES160" s="38"/>
      <c r="BET160" s="38"/>
      <c r="BEU160" s="38"/>
      <c r="BEV160" s="38"/>
      <c r="BEW160" s="38"/>
      <c r="BEX160" s="38"/>
      <c r="BFE160" s="38"/>
      <c r="BFF160" s="38"/>
      <c r="BFG160" s="38"/>
      <c r="BFH160" s="38"/>
      <c r="BFI160" s="38"/>
      <c r="BFJ160" s="38"/>
      <c r="BFK160" s="38"/>
      <c r="BFL160" s="38"/>
      <c r="BFM160" s="38"/>
      <c r="BFN160" s="38"/>
      <c r="BFO160" s="38"/>
      <c r="BFP160" s="38"/>
      <c r="BFQ160" s="38"/>
      <c r="BFR160" s="38"/>
      <c r="BFS160" s="38"/>
      <c r="BFT160" s="38"/>
      <c r="BFU160" s="38"/>
      <c r="BFV160" s="38"/>
      <c r="BFW160" s="38"/>
      <c r="BFX160" s="38"/>
      <c r="BFY160" s="38"/>
      <c r="BFZ160" s="38"/>
      <c r="BGA160" s="38"/>
      <c r="BGB160" s="38"/>
      <c r="BGC160" s="38"/>
      <c r="BGD160" s="38"/>
      <c r="BGE160" s="38"/>
      <c r="BGF160" s="38"/>
      <c r="BGG160" s="38"/>
      <c r="BGH160" s="38"/>
      <c r="BGI160" s="38"/>
      <c r="BGJ160" s="38"/>
      <c r="BGK160" s="38"/>
      <c r="BGL160" s="38"/>
      <c r="BGM160" s="38"/>
      <c r="BGN160" s="38"/>
      <c r="BGO160" s="38"/>
      <c r="BGP160" s="38"/>
      <c r="BGQ160" s="38"/>
      <c r="BGR160" s="38"/>
      <c r="BGS160" s="38"/>
      <c r="BGT160" s="38"/>
      <c r="BGU160" s="38"/>
      <c r="BGV160" s="38"/>
      <c r="BGW160" s="38"/>
      <c r="BGX160" s="38"/>
      <c r="BGY160" s="38"/>
      <c r="BGZ160" s="38"/>
      <c r="BHA160" s="38"/>
      <c r="BHB160" s="38"/>
      <c r="BHC160" s="38"/>
      <c r="BHD160" s="38"/>
      <c r="BHE160" s="38"/>
      <c r="BHF160" s="38"/>
      <c r="BHG160" s="38"/>
      <c r="BHH160" s="38"/>
      <c r="BHI160" s="38"/>
      <c r="BHJ160" s="38"/>
      <c r="BHK160" s="38"/>
      <c r="BHL160" s="38"/>
      <c r="BHM160" s="38"/>
      <c r="BHN160" s="38"/>
      <c r="BHO160" s="38"/>
      <c r="BHP160" s="38"/>
      <c r="BHQ160" s="38"/>
      <c r="BHR160" s="38"/>
      <c r="BHS160" s="38"/>
      <c r="BHT160" s="38"/>
      <c r="BHU160" s="38"/>
      <c r="BHV160" s="38"/>
      <c r="BHW160" s="38"/>
      <c r="BHX160" s="38"/>
      <c r="BHY160" s="38"/>
      <c r="BHZ160" s="38"/>
      <c r="BIA160" s="38"/>
      <c r="BIB160" s="38"/>
      <c r="BIC160" s="38"/>
      <c r="BID160" s="38"/>
      <c r="BIE160" s="38"/>
      <c r="BIF160" s="38"/>
      <c r="BIG160" s="38"/>
      <c r="BIH160" s="38"/>
      <c r="BII160" s="38"/>
      <c r="BIJ160" s="38"/>
      <c r="BIK160" s="38"/>
      <c r="BIL160" s="38"/>
      <c r="BIM160" s="38"/>
      <c r="BIN160" s="38"/>
      <c r="BIO160" s="38"/>
      <c r="BIP160" s="38"/>
      <c r="BIQ160" s="38"/>
      <c r="BIR160" s="38"/>
      <c r="BIS160" s="38"/>
      <c r="BIT160" s="38"/>
      <c r="BIU160" s="38"/>
      <c r="BIV160" s="38"/>
      <c r="BIW160" s="38"/>
      <c r="BIX160" s="38"/>
      <c r="BIY160" s="38"/>
      <c r="BIZ160" s="38"/>
      <c r="BJA160" s="38"/>
      <c r="BJB160" s="38"/>
      <c r="BJC160" s="38"/>
      <c r="BJD160" s="38"/>
      <c r="BJE160" s="38"/>
      <c r="BJF160" s="38"/>
      <c r="BJG160" s="38"/>
      <c r="BJH160" s="38"/>
      <c r="BJI160" s="38"/>
      <c r="BJJ160" s="38"/>
      <c r="BJK160" s="38"/>
      <c r="BJL160" s="38"/>
      <c r="BJM160" s="38"/>
      <c r="BJN160" s="38"/>
      <c r="BJO160" s="38"/>
      <c r="BJP160" s="38"/>
      <c r="BJQ160" s="38"/>
      <c r="BJR160" s="38"/>
      <c r="BJS160" s="38"/>
      <c r="BJT160" s="38"/>
      <c r="BJU160" s="38"/>
      <c r="BJV160" s="38"/>
      <c r="BJW160" s="38"/>
      <c r="BJX160" s="38"/>
      <c r="BJY160" s="38"/>
      <c r="BJZ160" s="38"/>
      <c r="BKA160" s="38"/>
      <c r="BKB160" s="38"/>
      <c r="BKC160" s="38"/>
      <c r="BKD160" s="38"/>
      <c r="BKE160" s="38"/>
      <c r="BKF160" s="38"/>
      <c r="BKG160" s="38"/>
      <c r="BKH160" s="38"/>
      <c r="BKI160" s="38"/>
      <c r="BKJ160" s="38"/>
      <c r="BKK160" s="38"/>
      <c r="BKL160" s="38"/>
      <c r="BKM160" s="38"/>
      <c r="BKN160" s="38"/>
      <c r="BKO160" s="38"/>
      <c r="BKP160" s="38"/>
      <c r="BKQ160" s="38"/>
      <c r="BKR160" s="38"/>
      <c r="BKS160" s="38"/>
      <c r="BKT160" s="38"/>
      <c r="BKU160" s="38"/>
      <c r="BKV160" s="38"/>
      <c r="BKW160" s="38"/>
      <c r="BKX160" s="38"/>
      <c r="BKY160" s="38"/>
      <c r="BKZ160" s="38"/>
      <c r="BLA160" s="38"/>
      <c r="BLB160" s="38"/>
      <c r="BLC160" s="38"/>
      <c r="BLD160" s="38"/>
      <c r="BLE160" s="38"/>
      <c r="BLF160" s="38"/>
      <c r="BLG160" s="38"/>
      <c r="BLH160" s="38"/>
      <c r="BLI160" s="38"/>
      <c r="BLJ160" s="38"/>
      <c r="BLK160" s="38"/>
      <c r="BLL160" s="38"/>
      <c r="BLM160" s="38"/>
      <c r="BLN160" s="38"/>
      <c r="BLO160" s="38"/>
      <c r="BLP160" s="38"/>
      <c r="BLQ160" s="38"/>
      <c r="BLR160" s="38"/>
      <c r="BLS160" s="38"/>
      <c r="BLT160" s="38"/>
      <c r="BLU160" s="38"/>
      <c r="BLV160" s="38"/>
      <c r="BLW160" s="38"/>
      <c r="BLX160" s="38"/>
      <c r="BLY160" s="38"/>
      <c r="BLZ160" s="38"/>
      <c r="BMA160" s="38"/>
      <c r="BMB160" s="38"/>
      <c r="BMC160" s="38"/>
      <c r="BMD160" s="38"/>
      <c r="BME160" s="38"/>
      <c r="BMF160" s="38"/>
      <c r="BMG160" s="38"/>
      <c r="BMH160" s="38"/>
      <c r="BMI160" s="38"/>
      <c r="BMJ160" s="38"/>
      <c r="BMK160" s="38"/>
      <c r="BML160" s="38"/>
      <c r="BMM160" s="38"/>
      <c r="BMN160" s="38"/>
      <c r="BMO160" s="38"/>
      <c r="BMP160" s="38"/>
      <c r="BMQ160" s="38"/>
      <c r="BMR160" s="38"/>
      <c r="BMS160" s="38"/>
      <c r="BMT160" s="38"/>
      <c r="BMU160" s="38"/>
      <c r="BMV160" s="38"/>
      <c r="BMW160" s="38"/>
      <c r="BMX160" s="38"/>
      <c r="BMY160" s="38"/>
      <c r="BMZ160" s="38"/>
      <c r="BNA160" s="38"/>
      <c r="BNB160" s="38"/>
      <c r="BNC160" s="38"/>
      <c r="BND160" s="38"/>
      <c r="BNE160" s="38"/>
      <c r="BNF160" s="38"/>
      <c r="BNG160" s="38"/>
      <c r="BNH160" s="38"/>
      <c r="BNI160" s="38"/>
      <c r="BNJ160" s="38"/>
      <c r="BNK160" s="38"/>
      <c r="BNL160" s="38"/>
      <c r="BNM160" s="38"/>
      <c r="BNN160" s="38"/>
      <c r="BNO160" s="38"/>
      <c r="BNP160" s="38"/>
      <c r="BNQ160" s="38"/>
      <c r="BNR160" s="38"/>
      <c r="BNS160" s="38"/>
      <c r="BNT160" s="38"/>
      <c r="BNU160" s="38"/>
      <c r="BNV160" s="38"/>
      <c r="BNW160" s="38"/>
      <c r="BNX160" s="38"/>
      <c r="BNY160" s="38"/>
      <c r="BNZ160" s="38"/>
      <c r="BOA160" s="38"/>
      <c r="BOB160" s="38"/>
      <c r="BOC160" s="38"/>
      <c r="BOD160" s="38"/>
      <c r="BOE160" s="38"/>
      <c r="BOF160" s="38"/>
      <c r="BOG160" s="38"/>
      <c r="BOH160" s="38"/>
      <c r="BOI160" s="38"/>
      <c r="BOJ160" s="38"/>
      <c r="BOK160" s="38"/>
      <c r="BOL160" s="38"/>
      <c r="BOM160" s="38"/>
      <c r="BON160" s="38"/>
      <c r="BOO160" s="38"/>
      <c r="BOP160" s="38"/>
      <c r="BOQ160" s="38"/>
      <c r="BOR160" s="38"/>
      <c r="BOS160" s="38"/>
      <c r="BOT160" s="38"/>
      <c r="BPA160" s="38"/>
      <c r="BPB160" s="38"/>
      <c r="BPC160" s="38"/>
      <c r="BPD160" s="38"/>
      <c r="BPE160" s="38"/>
      <c r="BPF160" s="38"/>
      <c r="BPG160" s="38"/>
      <c r="BPH160" s="38"/>
      <c r="BPI160" s="38"/>
      <c r="BPJ160" s="38"/>
      <c r="BPK160" s="38"/>
      <c r="BPL160" s="38"/>
      <c r="BPM160" s="38"/>
      <c r="BPN160" s="38"/>
      <c r="BPO160" s="38"/>
      <c r="BPP160" s="38"/>
      <c r="BPQ160" s="38"/>
      <c r="BPR160" s="38"/>
      <c r="BPS160" s="38"/>
      <c r="BPT160" s="38"/>
      <c r="BPU160" s="38"/>
      <c r="BPV160" s="38"/>
      <c r="BPW160" s="38"/>
      <c r="BPX160" s="38"/>
      <c r="BPY160" s="38"/>
      <c r="BPZ160" s="38"/>
      <c r="BQA160" s="38"/>
      <c r="BQB160" s="38"/>
      <c r="BQC160" s="38"/>
      <c r="BQD160" s="38"/>
      <c r="BQE160" s="38"/>
      <c r="BQF160" s="38"/>
      <c r="BQG160" s="38"/>
      <c r="BQH160" s="38"/>
      <c r="BQI160" s="38"/>
      <c r="BQJ160" s="38"/>
      <c r="BQK160" s="38"/>
      <c r="BQL160" s="38"/>
      <c r="BQM160" s="38"/>
      <c r="BQN160" s="38"/>
      <c r="BQO160" s="38"/>
      <c r="BQP160" s="38"/>
      <c r="BQQ160" s="38"/>
      <c r="BQR160" s="38"/>
      <c r="BQS160" s="38"/>
      <c r="BQT160" s="38"/>
      <c r="BQU160" s="38"/>
      <c r="BQV160" s="38"/>
      <c r="BQW160" s="38"/>
      <c r="BQX160" s="38"/>
      <c r="BQY160" s="38"/>
      <c r="BQZ160" s="38"/>
      <c r="BRA160" s="38"/>
      <c r="BRB160" s="38"/>
      <c r="BRC160" s="38"/>
      <c r="BRD160" s="38"/>
      <c r="BRE160" s="38"/>
      <c r="BRF160" s="38"/>
      <c r="BRG160" s="38"/>
      <c r="BRH160" s="38"/>
      <c r="BRI160" s="38"/>
      <c r="BRJ160" s="38"/>
      <c r="BRK160" s="38"/>
      <c r="BRL160" s="38"/>
      <c r="BRM160" s="38"/>
      <c r="BRN160" s="38"/>
      <c r="BRO160" s="38"/>
      <c r="BRP160" s="38"/>
      <c r="BRQ160" s="38"/>
      <c r="BRR160" s="38"/>
      <c r="BRS160" s="38"/>
      <c r="BRT160" s="38"/>
      <c r="BRU160" s="38"/>
      <c r="BRV160" s="38"/>
      <c r="BRW160" s="38"/>
      <c r="BRX160" s="38"/>
      <c r="BRY160" s="38"/>
      <c r="BRZ160" s="38"/>
      <c r="BSA160" s="38"/>
      <c r="BSB160" s="38"/>
      <c r="BSC160" s="38"/>
      <c r="BSD160" s="38"/>
      <c r="BSE160" s="38"/>
      <c r="BSF160" s="38"/>
      <c r="BSG160" s="38"/>
      <c r="BSH160" s="38"/>
      <c r="BSI160" s="38"/>
      <c r="BSJ160" s="38"/>
      <c r="BSK160" s="38"/>
      <c r="BSL160" s="38"/>
      <c r="BSM160" s="38"/>
      <c r="BSN160" s="38"/>
      <c r="BSO160" s="38"/>
      <c r="BSP160" s="38"/>
      <c r="BSQ160" s="38"/>
      <c r="BSR160" s="38"/>
      <c r="BSS160" s="38"/>
      <c r="BST160" s="38"/>
      <c r="BSU160" s="38"/>
      <c r="BSV160" s="38"/>
      <c r="BSW160" s="38"/>
      <c r="BSX160" s="38"/>
      <c r="BSY160" s="38"/>
      <c r="BSZ160" s="38"/>
      <c r="BTA160" s="38"/>
      <c r="BTB160" s="38"/>
      <c r="BTC160" s="38"/>
      <c r="BTD160" s="38"/>
      <c r="BTE160" s="38"/>
      <c r="BTF160" s="38"/>
      <c r="BTG160" s="38"/>
      <c r="BTH160" s="38"/>
      <c r="BTI160" s="38"/>
      <c r="BTJ160" s="38"/>
      <c r="BTK160" s="38"/>
      <c r="BTL160" s="38"/>
      <c r="BTM160" s="38"/>
      <c r="BTN160" s="38"/>
      <c r="BTO160" s="38"/>
      <c r="BTP160" s="38"/>
      <c r="BTQ160" s="38"/>
      <c r="BTR160" s="38"/>
      <c r="BTS160" s="38"/>
      <c r="BTT160" s="38"/>
      <c r="BTU160" s="38"/>
      <c r="BTV160" s="38"/>
      <c r="BTW160" s="38"/>
      <c r="BTX160" s="38"/>
      <c r="BTY160" s="38"/>
      <c r="BTZ160" s="38"/>
      <c r="BUA160" s="38"/>
      <c r="BUB160" s="38"/>
      <c r="BUC160" s="38"/>
      <c r="BUD160" s="38"/>
      <c r="BUE160" s="38"/>
      <c r="BUF160" s="38"/>
      <c r="BUG160" s="38"/>
      <c r="BUH160" s="38"/>
      <c r="BUI160" s="38"/>
      <c r="BUJ160" s="38"/>
      <c r="BUK160" s="38"/>
      <c r="BUL160" s="38"/>
      <c r="BUM160" s="38"/>
      <c r="BUN160" s="38"/>
      <c r="BUO160" s="38"/>
      <c r="BUP160" s="38"/>
      <c r="BUQ160" s="38"/>
      <c r="BUR160" s="38"/>
      <c r="BUS160" s="38"/>
      <c r="BUT160" s="38"/>
      <c r="BUU160" s="38"/>
      <c r="BUV160" s="38"/>
      <c r="BUW160" s="38"/>
      <c r="BUX160" s="38"/>
      <c r="BUY160" s="38"/>
      <c r="BUZ160" s="38"/>
      <c r="BVA160" s="38"/>
      <c r="BVB160" s="38"/>
      <c r="BVC160" s="38"/>
      <c r="BVD160" s="38"/>
      <c r="BVE160" s="38"/>
      <c r="BVF160" s="38"/>
      <c r="BVG160" s="38"/>
      <c r="BVH160" s="38"/>
      <c r="BVI160" s="38"/>
      <c r="BVJ160" s="38"/>
      <c r="BVK160" s="38"/>
      <c r="BVL160" s="38"/>
      <c r="BVM160" s="38"/>
      <c r="BVN160" s="38"/>
      <c r="BVO160" s="38"/>
      <c r="BVP160" s="38"/>
      <c r="BVQ160" s="38"/>
      <c r="BVR160" s="38"/>
      <c r="BVS160" s="38"/>
      <c r="BVT160" s="38"/>
      <c r="BVU160" s="38"/>
      <c r="BVV160" s="38"/>
      <c r="BVW160" s="38"/>
      <c r="BVX160" s="38"/>
      <c r="BVY160" s="38"/>
      <c r="BVZ160" s="38"/>
      <c r="BWA160" s="38"/>
      <c r="BWB160" s="38"/>
      <c r="BWC160" s="38"/>
      <c r="BWD160" s="38"/>
      <c r="BWE160" s="38"/>
      <c r="BWF160" s="38"/>
      <c r="BWG160" s="38"/>
      <c r="BWH160" s="38"/>
      <c r="BWI160" s="38"/>
      <c r="BWJ160" s="38"/>
      <c r="BWK160" s="38"/>
      <c r="BWL160" s="38"/>
      <c r="BWM160" s="38"/>
      <c r="BWN160" s="38"/>
      <c r="BWO160" s="38"/>
      <c r="BWP160" s="38"/>
      <c r="BWQ160" s="38"/>
      <c r="BWR160" s="38"/>
      <c r="BWS160" s="38"/>
      <c r="BWT160" s="38"/>
      <c r="BWU160" s="38"/>
      <c r="BWV160" s="38"/>
      <c r="BWW160" s="38"/>
      <c r="BWX160" s="38"/>
      <c r="BWY160" s="38"/>
      <c r="BWZ160" s="38"/>
      <c r="BXA160" s="38"/>
      <c r="BXB160" s="38"/>
      <c r="BXC160" s="38"/>
      <c r="BXD160" s="38"/>
      <c r="BXE160" s="38"/>
      <c r="BXF160" s="38"/>
      <c r="BXG160" s="38"/>
      <c r="BXH160" s="38"/>
      <c r="BXI160" s="38"/>
      <c r="BXJ160" s="38"/>
      <c r="BXK160" s="38"/>
      <c r="BXL160" s="38"/>
      <c r="BXM160" s="38"/>
      <c r="BXN160" s="38"/>
      <c r="BXO160" s="38"/>
      <c r="BXP160" s="38"/>
      <c r="BXQ160" s="38"/>
      <c r="BXR160" s="38"/>
      <c r="BXS160" s="38"/>
      <c r="BXT160" s="38"/>
      <c r="BXU160" s="38"/>
      <c r="BXV160" s="38"/>
      <c r="BXW160" s="38"/>
      <c r="BXX160" s="38"/>
      <c r="BXY160" s="38"/>
      <c r="BXZ160" s="38"/>
      <c r="BYA160" s="38"/>
      <c r="BYB160" s="38"/>
      <c r="BYC160" s="38"/>
      <c r="BYD160" s="38"/>
      <c r="BYE160" s="38"/>
      <c r="BYF160" s="38"/>
      <c r="BYG160" s="38"/>
      <c r="BYH160" s="38"/>
      <c r="BYI160" s="38"/>
      <c r="BYJ160" s="38"/>
      <c r="BYK160" s="38"/>
      <c r="BYL160" s="38"/>
      <c r="BYM160" s="38"/>
      <c r="BYN160" s="38"/>
      <c r="BYO160" s="38"/>
      <c r="BYP160" s="38"/>
      <c r="BYW160" s="38"/>
      <c r="BYX160" s="38"/>
      <c r="BYY160" s="38"/>
      <c r="BYZ160" s="38"/>
      <c r="BZA160" s="38"/>
      <c r="BZB160" s="38"/>
      <c r="BZC160" s="38"/>
      <c r="BZD160" s="38"/>
      <c r="BZE160" s="38"/>
      <c r="BZF160" s="38"/>
      <c r="BZG160" s="38"/>
      <c r="BZH160" s="38"/>
      <c r="BZI160" s="38"/>
      <c r="BZJ160" s="38"/>
      <c r="BZK160" s="38"/>
      <c r="BZL160" s="38"/>
      <c r="BZM160" s="38"/>
      <c r="BZN160" s="38"/>
      <c r="BZO160" s="38"/>
      <c r="BZP160" s="38"/>
      <c r="BZQ160" s="38"/>
      <c r="BZR160" s="38"/>
      <c r="BZS160" s="38"/>
      <c r="BZT160" s="38"/>
      <c r="BZU160" s="38"/>
      <c r="BZV160" s="38"/>
      <c r="BZW160" s="38"/>
      <c r="BZX160" s="38"/>
      <c r="BZY160" s="38"/>
      <c r="BZZ160" s="38"/>
      <c r="CAA160" s="38"/>
      <c r="CAB160" s="38"/>
      <c r="CAC160" s="38"/>
      <c r="CAD160" s="38"/>
      <c r="CAE160" s="38"/>
      <c r="CAF160" s="38"/>
      <c r="CAG160" s="38"/>
      <c r="CAH160" s="38"/>
      <c r="CAI160" s="38"/>
      <c r="CAJ160" s="38"/>
      <c r="CAK160" s="38"/>
      <c r="CAL160" s="38"/>
      <c r="CAM160" s="38"/>
      <c r="CAN160" s="38"/>
      <c r="CAO160" s="38"/>
      <c r="CAP160" s="38"/>
      <c r="CAQ160" s="38"/>
      <c r="CAR160" s="38"/>
      <c r="CAS160" s="38"/>
      <c r="CAT160" s="38"/>
      <c r="CAU160" s="38"/>
      <c r="CAV160" s="38"/>
      <c r="CAW160" s="38"/>
      <c r="CAX160" s="38"/>
      <c r="CAY160" s="38"/>
      <c r="CAZ160" s="38"/>
      <c r="CBA160" s="38"/>
      <c r="CBB160" s="38"/>
      <c r="CBC160" s="38"/>
      <c r="CBD160" s="38"/>
      <c r="CBE160" s="38"/>
      <c r="CBF160" s="38"/>
      <c r="CBG160" s="38"/>
      <c r="CBH160" s="38"/>
      <c r="CBI160" s="38"/>
      <c r="CBJ160" s="38"/>
      <c r="CBK160" s="38"/>
      <c r="CBL160" s="38"/>
      <c r="CBM160" s="38"/>
      <c r="CBN160" s="38"/>
      <c r="CBO160" s="38"/>
      <c r="CBP160" s="38"/>
      <c r="CBQ160" s="38"/>
      <c r="CBR160" s="38"/>
      <c r="CBS160" s="38"/>
      <c r="CBT160" s="38"/>
      <c r="CBU160" s="38"/>
      <c r="CBV160" s="38"/>
      <c r="CBW160" s="38"/>
      <c r="CBX160" s="38"/>
      <c r="CBY160" s="38"/>
      <c r="CBZ160" s="38"/>
      <c r="CCA160" s="38"/>
      <c r="CCB160" s="38"/>
      <c r="CCC160" s="38"/>
      <c r="CCD160" s="38"/>
      <c r="CCE160" s="38"/>
      <c r="CCF160" s="38"/>
      <c r="CCG160" s="38"/>
      <c r="CCH160" s="38"/>
      <c r="CCI160" s="38"/>
      <c r="CCJ160" s="38"/>
      <c r="CCK160" s="38"/>
      <c r="CCL160" s="38"/>
      <c r="CCM160" s="38"/>
      <c r="CCN160" s="38"/>
      <c r="CCO160" s="38"/>
      <c r="CCP160" s="38"/>
      <c r="CCQ160" s="38"/>
      <c r="CCR160" s="38"/>
      <c r="CCS160" s="38"/>
      <c r="CCT160" s="38"/>
      <c r="CCU160" s="38"/>
      <c r="CCV160" s="38"/>
      <c r="CCW160" s="38"/>
      <c r="CCX160" s="38"/>
      <c r="CCY160" s="38"/>
      <c r="CCZ160" s="38"/>
      <c r="CDA160" s="38"/>
      <c r="CDB160" s="38"/>
      <c r="CDC160" s="38"/>
      <c r="CDD160" s="38"/>
      <c r="CDE160" s="38"/>
      <c r="CDF160" s="38"/>
      <c r="CDG160" s="38"/>
      <c r="CDH160" s="38"/>
      <c r="CDI160" s="38"/>
      <c r="CDJ160" s="38"/>
      <c r="CDK160" s="38"/>
      <c r="CDL160" s="38"/>
      <c r="CDM160" s="38"/>
      <c r="CDN160" s="38"/>
      <c r="CDO160" s="38"/>
      <c r="CDP160" s="38"/>
      <c r="CDQ160" s="38"/>
      <c r="CDR160" s="38"/>
      <c r="CDS160" s="38"/>
      <c r="CDT160" s="38"/>
      <c r="CDU160" s="38"/>
      <c r="CDV160" s="38"/>
      <c r="CDW160" s="38"/>
      <c r="CDX160" s="38"/>
      <c r="CDY160" s="38"/>
      <c r="CDZ160" s="38"/>
      <c r="CEA160" s="38"/>
      <c r="CEB160" s="38"/>
      <c r="CEC160" s="38"/>
      <c r="CED160" s="38"/>
      <c r="CEE160" s="38"/>
      <c r="CEF160" s="38"/>
      <c r="CEG160" s="38"/>
      <c r="CEH160" s="38"/>
      <c r="CEI160" s="38"/>
      <c r="CEJ160" s="38"/>
      <c r="CEK160" s="38"/>
      <c r="CEL160" s="38"/>
      <c r="CEM160" s="38"/>
      <c r="CEN160" s="38"/>
      <c r="CEO160" s="38"/>
      <c r="CEP160" s="38"/>
      <c r="CEQ160" s="38"/>
      <c r="CER160" s="38"/>
      <c r="CES160" s="38"/>
      <c r="CET160" s="38"/>
      <c r="CEU160" s="38"/>
      <c r="CEV160" s="38"/>
      <c r="CEW160" s="38"/>
      <c r="CEX160" s="38"/>
      <c r="CEY160" s="38"/>
      <c r="CEZ160" s="38"/>
      <c r="CFA160" s="38"/>
      <c r="CFB160" s="38"/>
      <c r="CFC160" s="38"/>
      <c r="CFD160" s="38"/>
      <c r="CFE160" s="38"/>
      <c r="CFF160" s="38"/>
      <c r="CFG160" s="38"/>
      <c r="CFH160" s="38"/>
      <c r="CFI160" s="38"/>
      <c r="CFJ160" s="38"/>
      <c r="CFK160" s="38"/>
      <c r="CFL160" s="38"/>
      <c r="CFM160" s="38"/>
      <c r="CFN160" s="38"/>
      <c r="CFO160" s="38"/>
      <c r="CFP160" s="38"/>
      <c r="CFQ160" s="38"/>
      <c r="CFR160" s="38"/>
      <c r="CFS160" s="38"/>
      <c r="CFT160" s="38"/>
      <c r="CFU160" s="38"/>
      <c r="CFV160" s="38"/>
      <c r="CFW160" s="38"/>
      <c r="CFX160" s="38"/>
      <c r="CFY160" s="38"/>
      <c r="CFZ160" s="38"/>
      <c r="CGA160" s="38"/>
      <c r="CGB160" s="38"/>
      <c r="CGC160" s="38"/>
      <c r="CGD160" s="38"/>
      <c r="CGE160" s="38"/>
      <c r="CGF160" s="38"/>
      <c r="CGG160" s="38"/>
      <c r="CGH160" s="38"/>
      <c r="CGI160" s="38"/>
      <c r="CGJ160" s="38"/>
      <c r="CGK160" s="38"/>
      <c r="CGL160" s="38"/>
      <c r="CGM160" s="38"/>
      <c r="CGN160" s="38"/>
      <c r="CGO160" s="38"/>
      <c r="CGP160" s="38"/>
      <c r="CGQ160" s="38"/>
      <c r="CGR160" s="38"/>
      <c r="CGS160" s="38"/>
      <c r="CGT160" s="38"/>
      <c r="CGU160" s="38"/>
      <c r="CGV160" s="38"/>
      <c r="CGW160" s="38"/>
      <c r="CGX160" s="38"/>
      <c r="CGY160" s="38"/>
      <c r="CGZ160" s="38"/>
      <c r="CHA160" s="38"/>
      <c r="CHB160" s="38"/>
      <c r="CHC160" s="38"/>
      <c r="CHD160" s="38"/>
      <c r="CHE160" s="38"/>
      <c r="CHF160" s="38"/>
      <c r="CHG160" s="38"/>
      <c r="CHH160" s="38"/>
      <c r="CHI160" s="38"/>
      <c r="CHJ160" s="38"/>
      <c r="CHK160" s="38"/>
      <c r="CHL160" s="38"/>
      <c r="CHM160" s="38"/>
      <c r="CHN160" s="38"/>
      <c r="CHO160" s="38"/>
      <c r="CHP160" s="38"/>
      <c r="CHQ160" s="38"/>
      <c r="CHR160" s="38"/>
      <c r="CHS160" s="38"/>
      <c r="CHT160" s="38"/>
      <c r="CHU160" s="38"/>
      <c r="CHV160" s="38"/>
      <c r="CHW160" s="38"/>
      <c r="CHX160" s="38"/>
      <c r="CHY160" s="38"/>
      <c r="CHZ160" s="38"/>
      <c r="CIA160" s="38"/>
      <c r="CIB160" s="38"/>
      <c r="CIC160" s="38"/>
      <c r="CID160" s="38"/>
      <c r="CIE160" s="38"/>
      <c r="CIF160" s="38"/>
      <c r="CIG160" s="38"/>
      <c r="CIH160" s="38"/>
      <c r="CII160" s="38"/>
      <c r="CIJ160" s="38"/>
      <c r="CIK160" s="38"/>
      <c r="CIL160" s="38"/>
      <c r="CIS160" s="38"/>
      <c r="CIT160" s="38"/>
      <c r="CIU160" s="38"/>
      <c r="CIV160" s="38"/>
      <c r="CIW160" s="38"/>
      <c r="CIX160" s="38"/>
      <c r="CIY160" s="38"/>
      <c r="CIZ160" s="38"/>
      <c r="CJA160" s="38"/>
      <c r="CJB160" s="38"/>
      <c r="CJC160" s="38"/>
      <c r="CJD160" s="38"/>
      <c r="CJE160" s="38"/>
      <c r="CJF160" s="38"/>
      <c r="CJG160" s="38"/>
      <c r="CJH160" s="38"/>
      <c r="CJI160" s="38"/>
      <c r="CJJ160" s="38"/>
      <c r="CJK160" s="38"/>
      <c r="CJL160" s="38"/>
      <c r="CJM160" s="38"/>
      <c r="CJN160" s="38"/>
      <c r="CJO160" s="38"/>
      <c r="CJP160" s="38"/>
      <c r="CJQ160" s="38"/>
      <c r="CJR160" s="38"/>
      <c r="CJS160" s="38"/>
      <c r="CJT160" s="38"/>
      <c r="CJU160" s="38"/>
      <c r="CJV160" s="38"/>
      <c r="CJW160" s="38"/>
      <c r="CJX160" s="38"/>
      <c r="CJY160" s="38"/>
      <c r="CJZ160" s="38"/>
      <c r="CKA160" s="38"/>
      <c r="CKB160" s="38"/>
      <c r="CKC160" s="38"/>
      <c r="CKD160" s="38"/>
      <c r="CKE160" s="38"/>
      <c r="CKF160" s="38"/>
      <c r="CKG160" s="38"/>
      <c r="CKH160" s="38"/>
      <c r="CKI160" s="38"/>
      <c r="CKJ160" s="38"/>
      <c r="CKK160" s="38"/>
      <c r="CKL160" s="38"/>
      <c r="CKM160" s="38"/>
      <c r="CKN160" s="38"/>
      <c r="CKO160" s="38"/>
      <c r="CKP160" s="38"/>
      <c r="CKQ160" s="38"/>
      <c r="CKR160" s="38"/>
      <c r="CKS160" s="38"/>
      <c r="CKT160" s="38"/>
      <c r="CKU160" s="38"/>
      <c r="CKV160" s="38"/>
      <c r="CKW160" s="38"/>
      <c r="CKX160" s="38"/>
      <c r="CKY160" s="38"/>
      <c r="CKZ160" s="38"/>
      <c r="CLA160" s="38"/>
      <c r="CLB160" s="38"/>
      <c r="CLC160" s="38"/>
      <c r="CLD160" s="38"/>
      <c r="CLE160" s="38"/>
      <c r="CLF160" s="38"/>
      <c r="CLG160" s="38"/>
      <c r="CLH160" s="38"/>
      <c r="CLI160" s="38"/>
      <c r="CLJ160" s="38"/>
      <c r="CLK160" s="38"/>
      <c r="CLL160" s="38"/>
      <c r="CLM160" s="38"/>
      <c r="CLN160" s="38"/>
      <c r="CLO160" s="38"/>
      <c r="CLP160" s="38"/>
      <c r="CLQ160" s="38"/>
      <c r="CLR160" s="38"/>
      <c r="CLS160" s="38"/>
      <c r="CLT160" s="38"/>
      <c r="CLU160" s="38"/>
      <c r="CLV160" s="38"/>
      <c r="CLW160" s="38"/>
      <c r="CLX160" s="38"/>
      <c r="CLY160" s="38"/>
      <c r="CLZ160" s="38"/>
      <c r="CMA160" s="38"/>
      <c r="CMB160" s="38"/>
      <c r="CMC160" s="38"/>
      <c r="CMD160" s="38"/>
      <c r="CME160" s="38"/>
      <c r="CMF160" s="38"/>
      <c r="CMG160" s="38"/>
      <c r="CMH160" s="38"/>
      <c r="CMI160" s="38"/>
      <c r="CMJ160" s="38"/>
      <c r="CMK160" s="38"/>
      <c r="CML160" s="38"/>
      <c r="CMM160" s="38"/>
      <c r="CMN160" s="38"/>
      <c r="CMO160" s="38"/>
      <c r="CMP160" s="38"/>
      <c r="CMQ160" s="38"/>
      <c r="CMR160" s="38"/>
      <c r="CMS160" s="38"/>
      <c r="CMT160" s="38"/>
      <c r="CMU160" s="38"/>
      <c r="CMV160" s="38"/>
      <c r="CMW160" s="38"/>
      <c r="CMX160" s="38"/>
      <c r="CMY160" s="38"/>
      <c r="CMZ160" s="38"/>
      <c r="CNA160" s="38"/>
      <c r="CNB160" s="38"/>
      <c r="CNC160" s="38"/>
      <c r="CND160" s="38"/>
      <c r="CNE160" s="38"/>
      <c r="CNF160" s="38"/>
      <c r="CNG160" s="38"/>
      <c r="CNH160" s="38"/>
      <c r="CNI160" s="38"/>
      <c r="CNJ160" s="38"/>
      <c r="CNK160" s="38"/>
      <c r="CNL160" s="38"/>
      <c r="CNM160" s="38"/>
      <c r="CNN160" s="38"/>
      <c r="CNO160" s="38"/>
      <c r="CNP160" s="38"/>
      <c r="CNQ160" s="38"/>
      <c r="CNR160" s="38"/>
      <c r="CNS160" s="38"/>
      <c r="CNT160" s="38"/>
      <c r="CNU160" s="38"/>
      <c r="CNV160" s="38"/>
      <c r="CNW160" s="38"/>
      <c r="CNX160" s="38"/>
      <c r="CNY160" s="38"/>
      <c r="CNZ160" s="38"/>
      <c r="COA160" s="38"/>
      <c r="COB160" s="38"/>
      <c r="COC160" s="38"/>
      <c r="COD160" s="38"/>
      <c r="COE160" s="38"/>
      <c r="COF160" s="38"/>
      <c r="COG160" s="38"/>
      <c r="COH160" s="38"/>
      <c r="COI160" s="38"/>
      <c r="COJ160" s="38"/>
      <c r="COK160" s="38"/>
      <c r="COL160" s="38"/>
      <c r="COM160" s="38"/>
      <c r="CON160" s="38"/>
      <c r="COO160" s="38"/>
      <c r="COP160" s="38"/>
      <c r="COQ160" s="38"/>
      <c r="COR160" s="38"/>
      <c r="COS160" s="38"/>
      <c r="COT160" s="38"/>
      <c r="COU160" s="38"/>
      <c r="COV160" s="38"/>
      <c r="COW160" s="38"/>
      <c r="COX160" s="38"/>
      <c r="COY160" s="38"/>
      <c r="COZ160" s="38"/>
      <c r="CPA160" s="38"/>
      <c r="CPB160" s="38"/>
      <c r="CPC160" s="38"/>
      <c r="CPD160" s="38"/>
      <c r="CPE160" s="38"/>
      <c r="CPF160" s="38"/>
      <c r="CPG160" s="38"/>
      <c r="CPH160" s="38"/>
      <c r="CPI160" s="38"/>
      <c r="CPJ160" s="38"/>
      <c r="CPK160" s="38"/>
      <c r="CPL160" s="38"/>
      <c r="CPM160" s="38"/>
      <c r="CPN160" s="38"/>
      <c r="CPO160" s="38"/>
      <c r="CPP160" s="38"/>
      <c r="CPQ160" s="38"/>
      <c r="CPR160" s="38"/>
      <c r="CPS160" s="38"/>
      <c r="CPT160" s="38"/>
      <c r="CPU160" s="38"/>
      <c r="CPV160" s="38"/>
      <c r="CPW160" s="38"/>
      <c r="CPX160" s="38"/>
      <c r="CPY160" s="38"/>
      <c r="CPZ160" s="38"/>
      <c r="CQA160" s="38"/>
      <c r="CQB160" s="38"/>
      <c r="CQC160" s="38"/>
      <c r="CQD160" s="38"/>
      <c r="CQE160" s="38"/>
      <c r="CQF160" s="38"/>
      <c r="CQG160" s="38"/>
      <c r="CQH160" s="38"/>
      <c r="CQI160" s="38"/>
      <c r="CQJ160" s="38"/>
      <c r="CQK160" s="38"/>
      <c r="CQL160" s="38"/>
      <c r="CQM160" s="38"/>
      <c r="CQN160" s="38"/>
      <c r="CQO160" s="38"/>
      <c r="CQP160" s="38"/>
      <c r="CQQ160" s="38"/>
      <c r="CQR160" s="38"/>
      <c r="CQS160" s="38"/>
      <c r="CQT160" s="38"/>
      <c r="CQU160" s="38"/>
      <c r="CQV160" s="38"/>
      <c r="CQW160" s="38"/>
      <c r="CQX160" s="38"/>
      <c r="CQY160" s="38"/>
      <c r="CQZ160" s="38"/>
      <c r="CRA160" s="38"/>
      <c r="CRB160" s="38"/>
      <c r="CRC160" s="38"/>
      <c r="CRD160" s="38"/>
      <c r="CRE160" s="38"/>
      <c r="CRF160" s="38"/>
      <c r="CRG160" s="38"/>
      <c r="CRH160" s="38"/>
      <c r="CRI160" s="38"/>
      <c r="CRJ160" s="38"/>
      <c r="CRK160" s="38"/>
      <c r="CRL160" s="38"/>
      <c r="CRM160" s="38"/>
      <c r="CRN160" s="38"/>
      <c r="CRO160" s="38"/>
      <c r="CRP160" s="38"/>
      <c r="CRQ160" s="38"/>
      <c r="CRR160" s="38"/>
      <c r="CRS160" s="38"/>
      <c r="CRT160" s="38"/>
      <c r="CRU160" s="38"/>
      <c r="CRV160" s="38"/>
      <c r="CRW160" s="38"/>
      <c r="CRX160" s="38"/>
      <c r="CRY160" s="38"/>
      <c r="CRZ160" s="38"/>
      <c r="CSA160" s="38"/>
      <c r="CSB160" s="38"/>
      <c r="CSC160" s="38"/>
      <c r="CSD160" s="38"/>
      <c r="CSE160" s="38"/>
      <c r="CSF160" s="38"/>
      <c r="CSG160" s="38"/>
      <c r="CSH160" s="38"/>
      <c r="CSO160" s="38"/>
      <c r="CSP160" s="38"/>
      <c r="CSQ160" s="38"/>
      <c r="CSR160" s="38"/>
      <c r="CSS160" s="38"/>
      <c r="CST160" s="38"/>
      <c r="CSU160" s="38"/>
      <c r="CSV160" s="38"/>
      <c r="CSW160" s="38"/>
      <c r="CSX160" s="38"/>
      <c r="CSY160" s="38"/>
      <c r="CSZ160" s="38"/>
      <c r="CTA160" s="38"/>
      <c r="CTB160" s="38"/>
      <c r="CTC160" s="38"/>
      <c r="CTD160" s="38"/>
      <c r="CTE160" s="38"/>
      <c r="CTF160" s="38"/>
      <c r="CTG160" s="38"/>
      <c r="CTH160" s="38"/>
      <c r="CTI160" s="38"/>
      <c r="CTJ160" s="38"/>
      <c r="CTK160" s="38"/>
      <c r="CTL160" s="38"/>
      <c r="CTM160" s="38"/>
      <c r="CTN160" s="38"/>
      <c r="CTO160" s="38"/>
      <c r="CTP160" s="38"/>
      <c r="CTQ160" s="38"/>
      <c r="CTR160" s="38"/>
      <c r="CTS160" s="38"/>
      <c r="CTT160" s="38"/>
      <c r="CTU160" s="38"/>
      <c r="CTV160" s="38"/>
      <c r="CTW160" s="38"/>
      <c r="CTX160" s="38"/>
      <c r="CTY160" s="38"/>
      <c r="CTZ160" s="38"/>
      <c r="CUA160" s="38"/>
      <c r="CUB160" s="38"/>
      <c r="CUC160" s="38"/>
      <c r="CUD160" s="38"/>
      <c r="CUE160" s="38"/>
      <c r="CUF160" s="38"/>
      <c r="CUG160" s="38"/>
      <c r="CUH160" s="38"/>
      <c r="CUI160" s="38"/>
      <c r="CUJ160" s="38"/>
      <c r="CUK160" s="38"/>
      <c r="CUL160" s="38"/>
      <c r="CUM160" s="38"/>
      <c r="CUN160" s="38"/>
      <c r="CUO160" s="38"/>
      <c r="CUP160" s="38"/>
      <c r="CUQ160" s="38"/>
      <c r="CUR160" s="38"/>
      <c r="CUS160" s="38"/>
      <c r="CUT160" s="38"/>
      <c r="CUU160" s="38"/>
      <c r="CUV160" s="38"/>
      <c r="CUW160" s="38"/>
      <c r="CUX160" s="38"/>
      <c r="CUY160" s="38"/>
      <c r="CUZ160" s="38"/>
      <c r="CVA160" s="38"/>
      <c r="CVB160" s="38"/>
      <c r="CVC160" s="38"/>
      <c r="CVD160" s="38"/>
      <c r="CVE160" s="38"/>
      <c r="CVF160" s="38"/>
      <c r="CVG160" s="38"/>
      <c r="CVH160" s="38"/>
      <c r="CVI160" s="38"/>
      <c r="CVJ160" s="38"/>
      <c r="CVK160" s="38"/>
      <c r="CVL160" s="38"/>
      <c r="CVM160" s="38"/>
      <c r="CVN160" s="38"/>
      <c r="CVO160" s="38"/>
      <c r="CVP160" s="38"/>
      <c r="CVQ160" s="38"/>
      <c r="CVR160" s="38"/>
      <c r="CVS160" s="38"/>
      <c r="CVT160" s="38"/>
      <c r="CVU160" s="38"/>
      <c r="CVV160" s="38"/>
      <c r="CVW160" s="38"/>
      <c r="CVX160" s="38"/>
      <c r="CVY160" s="38"/>
      <c r="CVZ160" s="38"/>
      <c r="CWA160" s="38"/>
      <c r="CWB160" s="38"/>
      <c r="CWC160" s="38"/>
      <c r="CWD160" s="38"/>
      <c r="CWE160" s="38"/>
      <c r="CWF160" s="38"/>
      <c r="CWG160" s="38"/>
      <c r="CWH160" s="38"/>
      <c r="CWI160" s="38"/>
      <c r="CWJ160" s="38"/>
      <c r="CWK160" s="38"/>
      <c r="CWL160" s="38"/>
      <c r="CWM160" s="38"/>
      <c r="CWN160" s="38"/>
      <c r="CWO160" s="38"/>
      <c r="CWP160" s="38"/>
      <c r="CWQ160" s="38"/>
      <c r="CWR160" s="38"/>
      <c r="CWS160" s="38"/>
      <c r="CWT160" s="38"/>
      <c r="CWU160" s="38"/>
      <c r="CWV160" s="38"/>
      <c r="CWW160" s="38"/>
      <c r="CWX160" s="38"/>
      <c r="CWY160" s="38"/>
      <c r="CWZ160" s="38"/>
      <c r="CXA160" s="38"/>
      <c r="CXB160" s="38"/>
      <c r="CXC160" s="38"/>
      <c r="CXD160" s="38"/>
      <c r="CXE160" s="38"/>
      <c r="CXF160" s="38"/>
      <c r="CXG160" s="38"/>
      <c r="CXH160" s="38"/>
      <c r="CXI160" s="38"/>
      <c r="CXJ160" s="38"/>
      <c r="CXK160" s="38"/>
      <c r="CXL160" s="38"/>
      <c r="CXM160" s="38"/>
      <c r="CXN160" s="38"/>
      <c r="CXO160" s="38"/>
      <c r="CXP160" s="38"/>
      <c r="CXQ160" s="38"/>
      <c r="CXR160" s="38"/>
      <c r="CXS160" s="38"/>
      <c r="CXT160" s="38"/>
      <c r="CXU160" s="38"/>
      <c r="CXV160" s="38"/>
      <c r="CXW160" s="38"/>
      <c r="CXX160" s="38"/>
      <c r="CXY160" s="38"/>
      <c r="CXZ160" s="38"/>
      <c r="CYA160" s="38"/>
      <c r="CYB160" s="38"/>
      <c r="CYC160" s="38"/>
      <c r="CYD160" s="38"/>
      <c r="CYE160" s="38"/>
      <c r="CYF160" s="38"/>
      <c r="CYG160" s="38"/>
      <c r="CYH160" s="38"/>
      <c r="CYI160" s="38"/>
      <c r="CYJ160" s="38"/>
      <c r="CYK160" s="38"/>
      <c r="CYL160" s="38"/>
      <c r="CYM160" s="38"/>
      <c r="CYN160" s="38"/>
      <c r="CYO160" s="38"/>
      <c r="CYP160" s="38"/>
      <c r="CYQ160" s="38"/>
      <c r="CYR160" s="38"/>
      <c r="CYS160" s="38"/>
      <c r="CYT160" s="38"/>
      <c r="CYU160" s="38"/>
      <c r="CYV160" s="38"/>
      <c r="CYW160" s="38"/>
      <c r="CYX160" s="38"/>
      <c r="CYY160" s="38"/>
      <c r="CYZ160" s="38"/>
      <c r="CZA160" s="38"/>
      <c r="CZB160" s="38"/>
      <c r="CZC160" s="38"/>
      <c r="CZD160" s="38"/>
      <c r="CZE160" s="38"/>
      <c r="CZF160" s="38"/>
      <c r="CZG160" s="38"/>
      <c r="CZH160" s="38"/>
      <c r="CZI160" s="38"/>
      <c r="CZJ160" s="38"/>
      <c r="CZK160" s="38"/>
      <c r="CZL160" s="38"/>
      <c r="CZM160" s="38"/>
      <c r="CZN160" s="38"/>
      <c r="CZO160" s="38"/>
      <c r="CZP160" s="38"/>
      <c r="CZQ160" s="38"/>
      <c r="CZR160" s="38"/>
      <c r="CZS160" s="38"/>
      <c r="CZT160" s="38"/>
      <c r="CZU160" s="38"/>
      <c r="CZV160" s="38"/>
      <c r="CZW160" s="38"/>
      <c r="CZX160" s="38"/>
      <c r="CZY160" s="38"/>
      <c r="CZZ160" s="38"/>
      <c r="DAA160" s="38"/>
      <c r="DAB160" s="38"/>
      <c r="DAC160" s="38"/>
      <c r="DAD160" s="38"/>
      <c r="DAE160" s="38"/>
      <c r="DAF160" s="38"/>
      <c r="DAG160" s="38"/>
      <c r="DAH160" s="38"/>
      <c r="DAI160" s="38"/>
      <c r="DAJ160" s="38"/>
      <c r="DAK160" s="38"/>
      <c r="DAL160" s="38"/>
      <c r="DAM160" s="38"/>
      <c r="DAN160" s="38"/>
      <c r="DAO160" s="38"/>
      <c r="DAP160" s="38"/>
      <c r="DAQ160" s="38"/>
      <c r="DAR160" s="38"/>
      <c r="DAS160" s="38"/>
      <c r="DAT160" s="38"/>
      <c r="DAU160" s="38"/>
      <c r="DAV160" s="38"/>
      <c r="DAW160" s="38"/>
      <c r="DAX160" s="38"/>
      <c r="DAY160" s="38"/>
      <c r="DAZ160" s="38"/>
      <c r="DBA160" s="38"/>
      <c r="DBB160" s="38"/>
      <c r="DBC160" s="38"/>
      <c r="DBD160" s="38"/>
      <c r="DBE160" s="38"/>
      <c r="DBF160" s="38"/>
      <c r="DBG160" s="38"/>
      <c r="DBH160" s="38"/>
      <c r="DBI160" s="38"/>
      <c r="DBJ160" s="38"/>
      <c r="DBK160" s="38"/>
      <c r="DBL160" s="38"/>
      <c r="DBM160" s="38"/>
      <c r="DBN160" s="38"/>
      <c r="DBO160" s="38"/>
      <c r="DBP160" s="38"/>
      <c r="DBQ160" s="38"/>
      <c r="DBR160" s="38"/>
      <c r="DBS160" s="38"/>
      <c r="DBT160" s="38"/>
      <c r="DBU160" s="38"/>
      <c r="DBV160" s="38"/>
      <c r="DBW160" s="38"/>
      <c r="DBX160" s="38"/>
      <c r="DBY160" s="38"/>
      <c r="DBZ160" s="38"/>
      <c r="DCA160" s="38"/>
      <c r="DCB160" s="38"/>
      <c r="DCC160" s="38"/>
      <c r="DCD160" s="38"/>
      <c r="DCK160" s="38"/>
      <c r="DCL160" s="38"/>
      <c r="DCM160" s="38"/>
      <c r="DCN160" s="38"/>
      <c r="DCO160" s="38"/>
      <c r="DCP160" s="38"/>
      <c r="DCQ160" s="38"/>
      <c r="DCR160" s="38"/>
      <c r="DCS160" s="38"/>
      <c r="DCT160" s="38"/>
      <c r="DCU160" s="38"/>
      <c r="DCV160" s="38"/>
      <c r="DCW160" s="38"/>
      <c r="DCX160" s="38"/>
      <c r="DCY160" s="38"/>
      <c r="DCZ160" s="38"/>
      <c r="DDA160" s="38"/>
      <c r="DDB160" s="38"/>
      <c r="DDC160" s="38"/>
      <c r="DDD160" s="38"/>
      <c r="DDE160" s="38"/>
      <c r="DDF160" s="38"/>
      <c r="DDG160" s="38"/>
      <c r="DDH160" s="38"/>
      <c r="DDI160" s="38"/>
      <c r="DDJ160" s="38"/>
      <c r="DDK160" s="38"/>
      <c r="DDL160" s="38"/>
      <c r="DDM160" s="38"/>
      <c r="DDN160" s="38"/>
      <c r="DDO160" s="38"/>
      <c r="DDP160" s="38"/>
      <c r="DDQ160" s="38"/>
      <c r="DDR160" s="38"/>
      <c r="DDS160" s="38"/>
      <c r="DDT160" s="38"/>
      <c r="DDU160" s="38"/>
      <c r="DDV160" s="38"/>
      <c r="DDW160" s="38"/>
      <c r="DDX160" s="38"/>
      <c r="DDY160" s="38"/>
      <c r="DDZ160" s="38"/>
      <c r="DEA160" s="38"/>
      <c r="DEB160" s="38"/>
      <c r="DEC160" s="38"/>
      <c r="DED160" s="38"/>
      <c r="DEE160" s="38"/>
      <c r="DEF160" s="38"/>
      <c r="DEG160" s="38"/>
      <c r="DEH160" s="38"/>
      <c r="DEI160" s="38"/>
      <c r="DEJ160" s="38"/>
      <c r="DEK160" s="38"/>
      <c r="DEL160" s="38"/>
      <c r="DEM160" s="38"/>
      <c r="DEN160" s="38"/>
      <c r="DEO160" s="38"/>
      <c r="DEP160" s="38"/>
      <c r="DEQ160" s="38"/>
      <c r="DER160" s="38"/>
      <c r="DES160" s="38"/>
      <c r="DET160" s="38"/>
      <c r="DEU160" s="38"/>
      <c r="DEV160" s="38"/>
      <c r="DEW160" s="38"/>
      <c r="DEX160" s="38"/>
      <c r="DEY160" s="38"/>
      <c r="DEZ160" s="38"/>
      <c r="DFA160" s="38"/>
      <c r="DFB160" s="38"/>
      <c r="DFC160" s="38"/>
      <c r="DFD160" s="38"/>
      <c r="DFE160" s="38"/>
      <c r="DFF160" s="38"/>
      <c r="DFG160" s="38"/>
      <c r="DFH160" s="38"/>
      <c r="DFI160" s="38"/>
      <c r="DFJ160" s="38"/>
      <c r="DFK160" s="38"/>
      <c r="DFL160" s="38"/>
      <c r="DFM160" s="38"/>
      <c r="DFN160" s="38"/>
      <c r="DFO160" s="38"/>
      <c r="DFP160" s="38"/>
      <c r="DFQ160" s="38"/>
      <c r="DFR160" s="38"/>
      <c r="DFS160" s="38"/>
      <c r="DFT160" s="38"/>
      <c r="DFU160" s="38"/>
      <c r="DFV160" s="38"/>
      <c r="DFW160" s="38"/>
      <c r="DFX160" s="38"/>
      <c r="DFY160" s="38"/>
      <c r="DFZ160" s="38"/>
      <c r="DGA160" s="38"/>
      <c r="DGB160" s="38"/>
      <c r="DGC160" s="38"/>
      <c r="DGD160" s="38"/>
      <c r="DGE160" s="38"/>
      <c r="DGF160" s="38"/>
      <c r="DGG160" s="38"/>
      <c r="DGH160" s="38"/>
      <c r="DGI160" s="38"/>
      <c r="DGJ160" s="38"/>
      <c r="DGK160" s="38"/>
      <c r="DGL160" s="38"/>
      <c r="DGM160" s="38"/>
      <c r="DGN160" s="38"/>
      <c r="DGO160" s="38"/>
      <c r="DGP160" s="38"/>
      <c r="DGQ160" s="38"/>
      <c r="DGR160" s="38"/>
      <c r="DGS160" s="38"/>
      <c r="DGT160" s="38"/>
      <c r="DGU160" s="38"/>
      <c r="DGV160" s="38"/>
      <c r="DGW160" s="38"/>
      <c r="DGX160" s="38"/>
      <c r="DGY160" s="38"/>
      <c r="DGZ160" s="38"/>
      <c r="DHA160" s="38"/>
      <c r="DHB160" s="38"/>
      <c r="DHC160" s="38"/>
      <c r="DHD160" s="38"/>
      <c r="DHE160" s="38"/>
      <c r="DHF160" s="38"/>
      <c r="DHG160" s="38"/>
      <c r="DHH160" s="38"/>
      <c r="DHI160" s="38"/>
      <c r="DHJ160" s="38"/>
      <c r="DHK160" s="38"/>
      <c r="DHL160" s="38"/>
      <c r="DHM160" s="38"/>
      <c r="DHN160" s="38"/>
      <c r="DHO160" s="38"/>
      <c r="DHP160" s="38"/>
      <c r="DHQ160" s="38"/>
      <c r="DHR160" s="38"/>
      <c r="DHS160" s="38"/>
      <c r="DHT160" s="38"/>
      <c r="DHU160" s="38"/>
      <c r="DHV160" s="38"/>
      <c r="DHW160" s="38"/>
      <c r="DHX160" s="38"/>
      <c r="DHY160" s="38"/>
      <c r="DHZ160" s="38"/>
      <c r="DIA160" s="38"/>
      <c r="DIB160" s="38"/>
      <c r="DIC160" s="38"/>
      <c r="DID160" s="38"/>
      <c r="DIE160" s="38"/>
      <c r="DIF160" s="38"/>
      <c r="DIG160" s="38"/>
      <c r="DIH160" s="38"/>
      <c r="DII160" s="38"/>
      <c r="DIJ160" s="38"/>
      <c r="DIK160" s="38"/>
      <c r="DIL160" s="38"/>
      <c r="DIM160" s="38"/>
      <c r="DIN160" s="38"/>
      <c r="DIO160" s="38"/>
      <c r="DIP160" s="38"/>
      <c r="DIQ160" s="38"/>
      <c r="DIR160" s="38"/>
      <c r="DIS160" s="38"/>
      <c r="DIT160" s="38"/>
      <c r="DIU160" s="38"/>
      <c r="DIV160" s="38"/>
      <c r="DIW160" s="38"/>
      <c r="DIX160" s="38"/>
      <c r="DIY160" s="38"/>
      <c r="DIZ160" s="38"/>
      <c r="DJA160" s="38"/>
      <c r="DJB160" s="38"/>
      <c r="DJC160" s="38"/>
      <c r="DJD160" s="38"/>
      <c r="DJE160" s="38"/>
      <c r="DJF160" s="38"/>
      <c r="DJG160" s="38"/>
      <c r="DJH160" s="38"/>
      <c r="DJI160" s="38"/>
      <c r="DJJ160" s="38"/>
      <c r="DJK160" s="38"/>
      <c r="DJL160" s="38"/>
      <c r="DJM160" s="38"/>
      <c r="DJN160" s="38"/>
      <c r="DJO160" s="38"/>
      <c r="DJP160" s="38"/>
      <c r="DJQ160" s="38"/>
      <c r="DJR160" s="38"/>
      <c r="DJS160" s="38"/>
      <c r="DJT160" s="38"/>
      <c r="DJU160" s="38"/>
      <c r="DJV160" s="38"/>
      <c r="DJW160" s="38"/>
      <c r="DJX160" s="38"/>
      <c r="DJY160" s="38"/>
      <c r="DJZ160" s="38"/>
      <c r="DKA160" s="38"/>
      <c r="DKB160" s="38"/>
      <c r="DKC160" s="38"/>
      <c r="DKD160" s="38"/>
      <c r="DKE160" s="38"/>
      <c r="DKF160" s="38"/>
      <c r="DKG160" s="38"/>
      <c r="DKH160" s="38"/>
      <c r="DKI160" s="38"/>
      <c r="DKJ160" s="38"/>
      <c r="DKK160" s="38"/>
      <c r="DKL160" s="38"/>
      <c r="DKM160" s="38"/>
      <c r="DKN160" s="38"/>
      <c r="DKO160" s="38"/>
      <c r="DKP160" s="38"/>
      <c r="DKQ160" s="38"/>
      <c r="DKR160" s="38"/>
      <c r="DKS160" s="38"/>
      <c r="DKT160" s="38"/>
      <c r="DKU160" s="38"/>
      <c r="DKV160" s="38"/>
      <c r="DKW160" s="38"/>
      <c r="DKX160" s="38"/>
      <c r="DKY160" s="38"/>
      <c r="DKZ160" s="38"/>
      <c r="DLA160" s="38"/>
      <c r="DLB160" s="38"/>
      <c r="DLC160" s="38"/>
      <c r="DLD160" s="38"/>
      <c r="DLE160" s="38"/>
      <c r="DLF160" s="38"/>
      <c r="DLG160" s="38"/>
      <c r="DLH160" s="38"/>
      <c r="DLI160" s="38"/>
      <c r="DLJ160" s="38"/>
      <c r="DLK160" s="38"/>
      <c r="DLL160" s="38"/>
      <c r="DLM160" s="38"/>
      <c r="DLN160" s="38"/>
      <c r="DLO160" s="38"/>
      <c r="DLP160" s="38"/>
      <c r="DLQ160" s="38"/>
      <c r="DLR160" s="38"/>
      <c r="DLS160" s="38"/>
      <c r="DLT160" s="38"/>
      <c r="DLU160" s="38"/>
      <c r="DLV160" s="38"/>
      <c r="DLW160" s="38"/>
      <c r="DLX160" s="38"/>
      <c r="DLY160" s="38"/>
      <c r="DLZ160" s="38"/>
      <c r="DMG160" s="38"/>
      <c r="DMH160" s="38"/>
      <c r="DMI160" s="38"/>
      <c r="DMJ160" s="38"/>
      <c r="DMK160" s="38"/>
      <c r="DML160" s="38"/>
      <c r="DMM160" s="38"/>
      <c r="DMN160" s="38"/>
      <c r="DMO160" s="38"/>
      <c r="DMP160" s="38"/>
      <c r="DMQ160" s="38"/>
      <c r="DMR160" s="38"/>
      <c r="DMS160" s="38"/>
      <c r="DMT160" s="38"/>
      <c r="DMU160" s="38"/>
      <c r="DMV160" s="38"/>
      <c r="DMW160" s="38"/>
      <c r="DMX160" s="38"/>
      <c r="DMY160" s="38"/>
      <c r="DMZ160" s="38"/>
      <c r="DNA160" s="38"/>
      <c r="DNB160" s="38"/>
      <c r="DNC160" s="38"/>
      <c r="DND160" s="38"/>
      <c r="DNE160" s="38"/>
      <c r="DNF160" s="38"/>
      <c r="DNG160" s="38"/>
      <c r="DNH160" s="38"/>
      <c r="DNI160" s="38"/>
      <c r="DNJ160" s="38"/>
      <c r="DNK160" s="38"/>
      <c r="DNL160" s="38"/>
      <c r="DNM160" s="38"/>
      <c r="DNN160" s="38"/>
      <c r="DNO160" s="38"/>
      <c r="DNP160" s="38"/>
      <c r="DNQ160" s="38"/>
      <c r="DNR160" s="38"/>
      <c r="DNS160" s="38"/>
      <c r="DNT160" s="38"/>
      <c r="DNU160" s="38"/>
      <c r="DNV160" s="38"/>
      <c r="DNW160" s="38"/>
      <c r="DNX160" s="38"/>
      <c r="DNY160" s="38"/>
      <c r="DNZ160" s="38"/>
      <c r="DOA160" s="38"/>
      <c r="DOB160" s="38"/>
      <c r="DOC160" s="38"/>
      <c r="DOD160" s="38"/>
      <c r="DOE160" s="38"/>
      <c r="DOF160" s="38"/>
      <c r="DOG160" s="38"/>
      <c r="DOH160" s="38"/>
      <c r="DOI160" s="38"/>
      <c r="DOJ160" s="38"/>
      <c r="DOK160" s="38"/>
      <c r="DOL160" s="38"/>
      <c r="DOM160" s="38"/>
      <c r="DON160" s="38"/>
      <c r="DOO160" s="38"/>
      <c r="DOP160" s="38"/>
      <c r="DOQ160" s="38"/>
      <c r="DOR160" s="38"/>
      <c r="DOS160" s="38"/>
      <c r="DOT160" s="38"/>
      <c r="DOU160" s="38"/>
      <c r="DOV160" s="38"/>
      <c r="DOW160" s="38"/>
      <c r="DOX160" s="38"/>
      <c r="DOY160" s="38"/>
      <c r="DOZ160" s="38"/>
      <c r="DPA160" s="38"/>
      <c r="DPB160" s="38"/>
      <c r="DPC160" s="38"/>
      <c r="DPD160" s="38"/>
      <c r="DPE160" s="38"/>
      <c r="DPF160" s="38"/>
      <c r="DPG160" s="38"/>
      <c r="DPH160" s="38"/>
      <c r="DPI160" s="38"/>
      <c r="DPJ160" s="38"/>
      <c r="DPK160" s="38"/>
      <c r="DPL160" s="38"/>
      <c r="DPM160" s="38"/>
      <c r="DPN160" s="38"/>
      <c r="DPO160" s="38"/>
      <c r="DPP160" s="38"/>
      <c r="DPQ160" s="38"/>
      <c r="DPR160" s="38"/>
      <c r="DPS160" s="38"/>
      <c r="DPT160" s="38"/>
      <c r="DPU160" s="38"/>
      <c r="DPV160" s="38"/>
      <c r="DPW160" s="38"/>
      <c r="DPX160" s="38"/>
      <c r="DPY160" s="38"/>
      <c r="DPZ160" s="38"/>
      <c r="DQA160" s="38"/>
      <c r="DQB160" s="38"/>
      <c r="DQC160" s="38"/>
      <c r="DQD160" s="38"/>
      <c r="DQE160" s="38"/>
      <c r="DQF160" s="38"/>
      <c r="DQG160" s="38"/>
      <c r="DQH160" s="38"/>
      <c r="DQI160" s="38"/>
      <c r="DQJ160" s="38"/>
      <c r="DQK160" s="38"/>
      <c r="DQL160" s="38"/>
      <c r="DQM160" s="38"/>
      <c r="DQN160" s="38"/>
      <c r="DQO160" s="38"/>
      <c r="DQP160" s="38"/>
      <c r="DQQ160" s="38"/>
      <c r="DQR160" s="38"/>
      <c r="DQS160" s="38"/>
      <c r="DQT160" s="38"/>
      <c r="DQU160" s="38"/>
      <c r="DQV160" s="38"/>
      <c r="DQW160" s="38"/>
      <c r="DQX160" s="38"/>
      <c r="DQY160" s="38"/>
      <c r="DQZ160" s="38"/>
      <c r="DRA160" s="38"/>
      <c r="DRB160" s="38"/>
      <c r="DRC160" s="38"/>
      <c r="DRD160" s="38"/>
      <c r="DRE160" s="38"/>
      <c r="DRF160" s="38"/>
      <c r="DRG160" s="38"/>
      <c r="DRH160" s="38"/>
      <c r="DRI160" s="38"/>
      <c r="DRJ160" s="38"/>
      <c r="DRK160" s="38"/>
      <c r="DRL160" s="38"/>
      <c r="DRM160" s="38"/>
      <c r="DRN160" s="38"/>
      <c r="DRO160" s="38"/>
      <c r="DRP160" s="38"/>
      <c r="DRQ160" s="38"/>
      <c r="DRR160" s="38"/>
      <c r="DRS160" s="38"/>
      <c r="DRT160" s="38"/>
      <c r="DRU160" s="38"/>
      <c r="DRV160" s="38"/>
      <c r="DRW160" s="38"/>
      <c r="DRX160" s="38"/>
      <c r="DRY160" s="38"/>
      <c r="DRZ160" s="38"/>
      <c r="DSA160" s="38"/>
      <c r="DSB160" s="38"/>
      <c r="DSC160" s="38"/>
      <c r="DSD160" s="38"/>
      <c r="DSE160" s="38"/>
      <c r="DSF160" s="38"/>
      <c r="DSG160" s="38"/>
      <c r="DSH160" s="38"/>
      <c r="DSI160" s="38"/>
      <c r="DSJ160" s="38"/>
      <c r="DSK160" s="38"/>
      <c r="DSL160" s="38"/>
      <c r="DSM160" s="38"/>
      <c r="DSN160" s="38"/>
      <c r="DSO160" s="38"/>
      <c r="DSP160" s="38"/>
      <c r="DSQ160" s="38"/>
      <c r="DSR160" s="38"/>
      <c r="DSS160" s="38"/>
      <c r="DST160" s="38"/>
      <c r="DSU160" s="38"/>
      <c r="DSV160" s="38"/>
      <c r="DSW160" s="38"/>
      <c r="DSX160" s="38"/>
      <c r="DSY160" s="38"/>
      <c r="DSZ160" s="38"/>
      <c r="DTA160" s="38"/>
      <c r="DTB160" s="38"/>
      <c r="DTC160" s="38"/>
      <c r="DTD160" s="38"/>
      <c r="DTE160" s="38"/>
      <c r="DTF160" s="38"/>
      <c r="DTG160" s="38"/>
      <c r="DTH160" s="38"/>
      <c r="DTI160" s="38"/>
      <c r="DTJ160" s="38"/>
      <c r="DTK160" s="38"/>
      <c r="DTL160" s="38"/>
      <c r="DTM160" s="38"/>
      <c r="DTN160" s="38"/>
      <c r="DTO160" s="38"/>
      <c r="DTP160" s="38"/>
      <c r="DTQ160" s="38"/>
      <c r="DTR160" s="38"/>
      <c r="DTS160" s="38"/>
      <c r="DTT160" s="38"/>
      <c r="DTU160" s="38"/>
      <c r="DTV160" s="38"/>
      <c r="DTW160" s="38"/>
      <c r="DTX160" s="38"/>
      <c r="DTY160" s="38"/>
      <c r="DTZ160" s="38"/>
      <c r="DUA160" s="38"/>
      <c r="DUB160" s="38"/>
      <c r="DUC160" s="38"/>
      <c r="DUD160" s="38"/>
      <c r="DUE160" s="38"/>
      <c r="DUF160" s="38"/>
      <c r="DUG160" s="38"/>
      <c r="DUH160" s="38"/>
      <c r="DUI160" s="38"/>
      <c r="DUJ160" s="38"/>
      <c r="DUK160" s="38"/>
      <c r="DUL160" s="38"/>
      <c r="DUM160" s="38"/>
      <c r="DUN160" s="38"/>
      <c r="DUO160" s="38"/>
      <c r="DUP160" s="38"/>
      <c r="DUQ160" s="38"/>
      <c r="DUR160" s="38"/>
      <c r="DUS160" s="38"/>
      <c r="DUT160" s="38"/>
      <c r="DUU160" s="38"/>
      <c r="DUV160" s="38"/>
      <c r="DUW160" s="38"/>
      <c r="DUX160" s="38"/>
      <c r="DUY160" s="38"/>
      <c r="DUZ160" s="38"/>
      <c r="DVA160" s="38"/>
      <c r="DVB160" s="38"/>
      <c r="DVC160" s="38"/>
      <c r="DVD160" s="38"/>
      <c r="DVE160" s="38"/>
      <c r="DVF160" s="38"/>
      <c r="DVG160" s="38"/>
      <c r="DVH160" s="38"/>
      <c r="DVI160" s="38"/>
      <c r="DVJ160" s="38"/>
      <c r="DVK160" s="38"/>
      <c r="DVL160" s="38"/>
      <c r="DVM160" s="38"/>
      <c r="DVN160" s="38"/>
      <c r="DVO160" s="38"/>
      <c r="DVP160" s="38"/>
      <c r="DVQ160" s="38"/>
      <c r="DVR160" s="38"/>
      <c r="DVS160" s="38"/>
      <c r="DVT160" s="38"/>
      <c r="DVU160" s="38"/>
      <c r="DVV160" s="38"/>
      <c r="DWC160" s="38"/>
      <c r="DWD160" s="38"/>
      <c r="DWE160" s="38"/>
      <c r="DWF160" s="38"/>
      <c r="DWG160" s="38"/>
      <c r="DWH160" s="38"/>
      <c r="DWI160" s="38"/>
      <c r="DWJ160" s="38"/>
      <c r="DWK160" s="38"/>
      <c r="DWL160" s="38"/>
      <c r="DWM160" s="38"/>
      <c r="DWN160" s="38"/>
      <c r="DWO160" s="38"/>
      <c r="DWP160" s="38"/>
      <c r="DWQ160" s="38"/>
      <c r="DWR160" s="38"/>
      <c r="DWS160" s="38"/>
      <c r="DWT160" s="38"/>
      <c r="DWU160" s="38"/>
      <c r="DWV160" s="38"/>
      <c r="DWW160" s="38"/>
      <c r="DWX160" s="38"/>
      <c r="DWY160" s="38"/>
      <c r="DWZ160" s="38"/>
      <c r="DXA160" s="38"/>
      <c r="DXB160" s="38"/>
      <c r="DXC160" s="38"/>
      <c r="DXD160" s="38"/>
      <c r="DXE160" s="38"/>
      <c r="DXF160" s="38"/>
      <c r="DXG160" s="38"/>
      <c r="DXH160" s="38"/>
      <c r="DXI160" s="38"/>
      <c r="DXJ160" s="38"/>
      <c r="DXK160" s="38"/>
      <c r="DXL160" s="38"/>
      <c r="DXM160" s="38"/>
      <c r="DXN160" s="38"/>
      <c r="DXO160" s="38"/>
      <c r="DXP160" s="38"/>
      <c r="DXQ160" s="38"/>
      <c r="DXR160" s="38"/>
      <c r="DXS160" s="38"/>
      <c r="DXT160" s="38"/>
      <c r="DXU160" s="38"/>
      <c r="DXV160" s="38"/>
      <c r="DXW160" s="38"/>
      <c r="DXX160" s="38"/>
      <c r="DXY160" s="38"/>
      <c r="DXZ160" s="38"/>
      <c r="DYA160" s="38"/>
      <c r="DYB160" s="38"/>
      <c r="DYC160" s="38"/>
      <c r="DYD160" s="38"/>
      <c r="DYE160" s="38"/>
      <c r="DYF160" s="38"/>
      <c r="DYG160" s="38"/>
      <c r="DYH160" s="38"/>
      <c r="DYI160" s="38"/>
      <c r="DYJ160" s="38"/>
      <c r="DYK160" s="38"/>
      <c r="DYL160" s="38"/>
      <c r="DYM160" s="38"/>
      <c r="DYN160" s="38"/>
      <c r="DYO160" s="38"/>
      <c r="DYP160" s="38"/>
      <c r="DYQ160" s="38"/>
      <c r="DYR160" s="38"/>
      <c r="DYS160" s="38"/>
      <c r="DYT160" s="38"/>
      <c r="DYU160" s="38"/>
      <c r="DYV160" s="38"/>
      <c r="DYW160" s="38"/>
      <c r="DYX160" s="38"/>
      <c r="DYY160" s="38"/>
      <c r="DYZ160" s="38"/>
      <c r="DZA160" s="38"/>
      <c r="DZB160" s="38"/>
      <c r="DZC160" s="38"/>
      <c r="DZD160" s="38"/>
      <c r="DZE160" s="38"/>
      <c r="DZF160" s="38"/>
      <c r="DZG160" s="38"/>
      <c r="DZH160" s="38"/>
      <c r="DZI160" s="38"/>
      <c r="DZJ160" s="38"/>
      <c r="DZK160" s="38"/>
      <c r="DZL160" s="38"/>
      <c r="DZM160" s="38"/>
      <c r="DZN160" s="38"/>
      <c r="DZO160" s="38"/>
      <c r="DZP160" s="38"/>
      <c r="DZQ160" s="38"/>
      <c r="DZR160" s="38"/>
      <c r="DZS160" s="38"/>
      <c r="DZT160" s="38"/>
      <c r="DZU160" s="38"/>
      <c r="DZV160" s="38"/>
      <c r="DZW160" s="38"/>
      <c r="DZX160" s="38"/>
      <c r="DZY160" s="38"/>
      <c r="DZZ160" s="38"/>
      <c r="EAA160" s="38"/>
      <c r="EAB160" s="38"/>
      <c r="EAC160" s="38"/>
      <c r="EAD160" s="38"/>
      <c r="EAE160" s="38"/>
      <c r="EAF160" s="38"/>
      <c r="EAG160" s="38"/>
      <c r="EAH160" s="38"/>
      <c r="EAI160" s="38"/>
      <c r="EAJ160" s="38"/>
      <c r="EAK160" s="38"/>
      <c r="EAL160" s="38"/>
      <c r="EAM160" s="38"/>
      <c r="EAN160" s="38"/>
      <c r="EAO160" s="38"/>
      <c r="EAP160" s="38"/>
      <c r="EAQ160" s="38"/>
      <c r="EAR160" s="38"/>
      <c r="EAS160" s="38"/>
      <c r="EAT160" s="38"/>
      <c r="EAU160" s="38"/>
      <c r="EAV160" s="38"/>
      <c r="EAW160" s="38"/>
      <c r="EAX160" s="38"/>
      <c r="EAY160" s="38"/>
      <c r="EAZ160" s="38"/>
      <c r="EBA160" s="38"/>
      <c r="EBB160" s="38"/>
      <c r="EBC160" s="38"/>
      <c r="EBD160" s="38"/>
      <c r="EBE160" s="38"/>
      <c r="EBF160" s="38"/>
      <c r="EBG160" s="38"/>
      <c r="EBH160" s="38"/>
      <c r="EBI160" s="38"/>
      <c r="EBJ160" s="38"/>
      <c r="EBK160" s="38"/>
      <c r="EBL160" s="38"/>
      <c r="EBM160" s="38"/>
      <c r="EBN160" s="38"/>
      <c r="EBO160" s="38"/>
      <c r="EBP160" s="38"/>
      <c r="EBQ160" s="38"/>
      <c r="EBR160" s="38"/>
      <c r="EBS160" s="38"/>
      <c r="EBT160" s="38"/>
      <c r="EBU160" s="38"/>
      <c r="EBV160" s="38"/>
      <c r="EBW160" s="38"/>
      <c r="EBX160" s="38"/>
      <c r="EBY160" s="38"/>
      <c r="EBZ160" s="38"/>
      <c r="ECA160" s="38"/>
      <c r="ECB160" s="38"/>
      <c r="ECC160" s="38"/>
      <c r="ECD160" s="38"/>
      <c r="ECE160" s="38"/>
      <c r="ECF160" s="38"/>
      <c r="ECG160" s="38"/>
      <c r="ECH160" s="38"/>
      <c r="ECI160" s="38"/>
      <c r="ECJ160" s="38"/>
      <c r="ECK160" s="38"/>
      <c r="ECL160" s="38"/>
      <c r="ECM160" s="38"/>
      <c r="ECN160" s="38"/>
      <c r="ECO160" s="38"/>
      <c r="ECP160" s="38"/>
      <c r="ECQ160" s="38"/>
      <c r="ECR160" s="38"/>
      <c r="ECS160" s="38"/>
      <c r="ECT160" s="38"/>
      <c r="ECU160" s="38"/>
      <c r="ECV160" s="38"/>
      <c r="ECW160" s="38"/>
      <c r="ECX160" s="38"/>
      <c r="ECY160" s="38"/>
      <c r="ECZ160" s="38"/>
      <c r="EDA160" s="38"/>
      <c r="EDB160" s="38"/>
      <c r="EDC160" s="38"/>
      <c r="EDD160" s="38"/>
      <c r="EDE160" s="38"/>
      <c r="EDF160" s="38"/>
      <c r="EDG160" s="38"/>
      <c r="EDH160" s="38"/>
      <c r="EDI160" s="38"/>
      <c r="EDJ160" s="38"/>
      <c r="EDK160" s="38"/>
      <c r="EDL160" s="38"/>
      <c r="EDM160" s="38"/>
      <c r="EDN160" s="38"/>
      <c r="EDO160" s="38"/>
      <c r="EDP160" s="38"/>
      <c r="EDQ160" s="38"/>
      <c r="EDR160" s="38"/>
      <c r="EDS160" s="38"/>
      <c r="EDT160" s="38"/>
      <c r="EDU160" s="38"/>
      <c r="EDV160" s="38"/>
      <c r="EDW160" s="38"/>
      <c r="EDX160" s="38"/>
      <c r="EDY160" s="38"/>
      <c r="EDZ160" s="38"/>
      <c r="EEA160" s="38"/>
      <c r="EEB160" s="38"/>
      <c r="EEC160" s="38"/>
      <c r="EED160" s="38"/>
      <c r="EEE160" s="38"/>
      <c r="EEF160" s="38"/>
      <c r="EEG160" s="38"/>
      <c r="EEH160" s="38"/>
      <c r="EEI160" s="38"/>
      <c r="EEJ160" s="38"/>
      <c r="EEK160" s="38"/>
      <c r="EEL160" s="38"/>
      <c r="EEM160" s="38"/>
      <c r="EEN160" s="38"/>
      <c r="EEO160" s="38"/>
      <c r="EEP160" s="38"/>
      <c r="EEQ160" s="38"/>
      <c r="EER160" s="38"/>
      <c r="EES160" s="38"/>
      <c r="EET160" s="38"/>
      <c r="EEU160" s="38"/>
      <c r="EEV160" s="38"/>
      <c r="EEW160" s="38"/>
      <c r="EEX160" s="38"/>
      <c r="EEY160" s="38"/>
      <c r="EEZ160" s="38"/>
      <c r="EFA160" s="38"/>
      <c r="EFB160" s="38"/>
      <c r="EFC160" s="38"/>
      <c r="EFD160" s="38"/>
      <c r="EFE160" s="38"/>
      <c r="EFF160" s="38"/>
      <c r="EFG160" s="38"/>
      <c r="EFH160" s="38"/>
      <c r="EFI160" s="38"/>
      <c r="EFJ160" s="38"/>
      <c r="EFK160" s="38"/>
      <c r="EFL160" s="38"/>
      <c r="EFM160" s="38"/>
      <c r="EFN160" s="38"/>
      <c r="EFO160" s="38"/>
      <c r="EFP160" s="38"/>
      <c r="EFQ160" s="38"/>
      <c r="EFR160" s="38"/>
      <c r="EFY160" s="38"/>
      <c r="EFZ160" s="38"/>
      <c r="EGA160" s="38"/>
      <c r="EGB160" s="38"/>
      <c r="EGC160" s="38"/>
      <c r="EGD160" s="38"/>
      <c r="EGE160" s="38"/>
      <c r="EGF160" s="38"/>
      <c r="EGG160" s="38"/>
      <c r="EGH160" s="38"/>
      <c r="EGI160" s="38"/>
      <c r="EGJ160" s="38"/>
      <c r="EGK160" s="38"/>
      <c r="EGL160" s="38"/>
      <c r="EGM160" s="38"/>
      <c r="EGN160" s="38"/>
      <c r="EGO160" s="38"/>
      <c r="EGP160" s="38"/>
      <c r="EGQ160" s="38"/>
      <c r="EGR160" s="38"/>
      <c r="EGS160" s="38"/>
      <c r="EGT160" s="38"/>
      <c r="EGU160" s="38"/>
      <c r="EGV160" s="38"/>
      <c r="EGW160" s="38"/>
      <c r="EGX160" s="38"/>
      <c r="EGY160" s="38"/>
      <c r="EGZ160" s="38"/>
      <c r="EHA160" s="38"/>
      <c r="EHB160" s="38"/>
      <c r="EHC160" s="38"/>
      <c r="EHD160" s="38"/>
      <c r="EHE160" s="38"/>
      <c r="EHF160" s="38"/>
      <c r="EHG160" s="38"/>
      <c r="EHH160" s="38"/>
      <c r="EHI160" s="38"/>
      <c r="EHJ160" s="38"/>
      <c r="EHK160" s="38"/>
      <c r="EHL160" s="38"/>
      <c r="EHM160" s="38"/>
      <c r="EHN160" s="38"/>
      <c r="EHO160" s="38"/>
      <c r="EHP160" s="38"/>
      <c r="EHQ160" s="38"/>
      <c r="EHR160" s="38"/>
      <c r="EHS160" s="38"/>
      <c r="EHT160" s="38"/>
      <c r="EHU160" s="38"/>
      <c r="EHV160" s="38"/>
      <c r="EHW160" s="38"/>
      <c r="EHX160" s="38"/>
      <c r="EHY160" s="38"/>
      <c r="EHZ160" s="38"/>
      <c r="EIA160" s="38"/>
      <c r="EIB160" s="38"/>
      <c r="EIC160" s="38"/>
      <c r="EID160" s="38"/>
      <c r="EIE160" s="38"/>
      <c r="EIF160" s="38"/>
      <c r="EIG160" s="38"/>
      <c r="EIH160" s="38"/>
      <c r="EII160" s="38"/>
      <c r="EIJ160" s="38"/>
      <c r="EIK160" s="38"/>
      <c r="EIL160" s="38"/>
      <c r="EIM160" s="38"/>
      <c r="EIN160" s="38"/>
      <c r="EIO160" s="38"/>
      <c r="EIP160" s="38"/>
      <c r="EIQ160" s="38"/>
      <c r="EIR160" s="38"/>
      <c r="EIS160" s="38"/>
      <c r="EIT160" s="38"/>
      <c r="EIU160" s="38"/>
      <c r="EIV160" s="38"/>
      <c r="EIW160" s="38"/>
      <c r="EIX160" s="38"/>
      <c r="EIY160" s="38"/>
      <c r="EIZ160" s="38"/>
      <c r="EJA160" s="38"/>
      <c r="EJB160" s="38"/>
      <c r="EJC160" s="38"/>
      <c r="EJD160" s="38"/>
      <c r="EJE160" s="38"/>
      <c r="EJF160" s="38"/>
      <c r="EJG160" s="38"/>
      <c r="EJH160" s="38"/>
      <c r="EJI160" s="38"/>
      <c r="EJJ160" s="38"/>
      <c r="EJK160" s="38"/>
      <c r="EJL160" s="38"/>
      <c r="EJM160" s="38"/>
      <c r="EJN160" s="38"/>
      <c r="EJO160" s="38"/>
      <c r="EJP160" s="38"/>
      <c r="EJQ160" s="38"/>
      <c r="EJR160" s="38"/>
      <c r="EJS160" s="38"/>
      <c r="EJT160" s="38"/>
      <c r="EJU160" s="38"/>
      <c r="EJV160" s="38"/>
      <c r="EJW160" s="38"/>
      <c r="EJX160" s="38"/>
      <c r="EJY160" s="38"/>
      <c r="EJZ160" s="38"/>
      <c r="EKA160" s="38"/>
      <c r="EKB160" s="38"/>
      <c r="EKC160" s="38"/>
      <c r="EKD160" s="38"/>
      <c r="EKE160" s="38"/>
      <c r="EKF160" s="38"/>
      <c r="EKG160" s="38"/>
      <c r="EKH160" s="38"/>
      <c r="EKI160" s="38"/>
      <c r="EKJ160" s="38"/>
      <c r="EKK160" s="38"/>
      <c r="EKL160" s="38"/>
      <c r="EKM160" s="38"/>
      <c r="EKN160" s="38"/>
      <c r="EKO160" s="38"/>
      <c r="EKP160" s="38"/>
      <c r="EKQ160" s="38"/>
      <c r="EKR160" s="38"/>
      <c r="EKS160" s="38"/>
      <c r="EKT160" s="38"/>
      <c r="EKU160" s="38"/>
      <c r="EKV160" s="38"/>
      <c r="EKW160" s="38"/>
      <c r="EKX160" s="38"/>
      <c r="EKY160" s="38"/>
      <c r="EKZ160" s="38"/>
      <c r="ELA160" s="38"/>
      <c r="ELB160" s="38"/>
      <c r="ELC160" s="38"/>
      <c r="ELD160" s="38"/>
      <c r="ELE160" s="38"/>
      <c r="ELF160" s="38"/>
      <c r="ELG160" s="38"/>
      <c r="ELH160" s="38"/>
      <c r="ELI160" s="38"/>
      <c r="ELJ160" s="38"/>
      <c r="ELK160" s="38"/>
      <c r="ELL160" s="38"/>
      <c r="ELM160" s="38"/>
      <c r="ELN160" s="38"/>
      <c r="ELO160" s="38"/>
      <c r="ELP160" s="38"/>
      <c r="ELQ160" s="38"/>
      <c r="ELR160" s="38"/>
      <c r="ELS160" s="38"/>
      <c r="ELT160" s="38"/>
      <c r="ELU160" s="38"/>
      <c r="ELV160" s="38"/>
      <c r="ELW160" s="38"/>
      <c r="ELX160" s="38"/>
      <c r="ELY160" s="38"/>
      <c r="ELZ160" s="38"/>
      <c r="EMA160" s="38"/>
      <c r="EMB160" s="38"/>
      <c r="EMC160" s="38"/>
      <c r="EMD160" s="38"/>
      <c r="EME160" s="38"/>
      <c r="EMF160" s="38"/>
      <c r="EMG160" s="38"/>
      <c r="EMH160" s="38"/>
      <c r="EMI160" s="38"/>
      <c r="EMJ160" s="38"/>
      <c r="EMK160" s="38"/>
      <c r="EML160" s="38"/>
      <c r="EMM160" s="38"/>
      <c r="EMN160" s="38"/>
      <c r="EMO160" s="38"/>
      <c r="EMP160" s="38"/>
      <c r="EMQ160" s="38"/>
      <c r="EMR160" s="38"/>
      <c r="EMS160" s="38"/>
      <c r="EMT160" s="38"/>
      <c r="EMU160" s="38"/>
      <c r="EMV160" s="38"/>
      <c r="EMW160" s="38"/>
      <c r="EMX160" s="38"/>
      <c r="EMY160" s="38"/>
      <c r="EMZ160" s="38"/>
      <c r="ENA160" s="38"/>
      <c r="ENB160" s="38"/>
      <c r="ENC160" s="38"/>
      <c r="END160" s="38"/>
      <c r="ENE160" s="38"/>
      <c r="ENF160" s="38"/>
      <c r="ENG160" s="38"/>
      <c r="ENH160" s="38"/>
      <c r="ENI160" s="38"/>
      <c r="ENJ160" s="38"/>
      <c r="ENK160" s="38"/>
      <c r="ENL160" s="38"/>
      <c r="ENM160" s="38"/>
      <c r="ENN160" s="38"/>
      <c r="ENO160" s="38"/>
      <c r="ENP160" s="38"/>
      <c r="ENQ160" s="38"/>
      <c r="ENR160" s="38"/>
      <c r="ENS160" s="38"/>
      <c r="ENT160" s="38"/>
      <c r="ENU160" s="38"/>
      <c r="ENV160" s="38"/>
      <c r="ENW160" s="38"/>
      <c r="ENX160" s="38"/>
      <c r="ENY160" s="38"/>
      <c r="ENZ160" s="38"/>
      <c r="EOA160" s="38"/>
      <c r="EOB160" s="38"/>
      <c r="EOC160" s="38"/>
      <c r="EOD160" s="38"/>
      <c r="EOE160" s="38"/>
      <c r="EOF160" s="38"/>
      <c r="EOG160" s="38"/>
      <c r="EOH160" s="38"/>
      <c r="EOI160" s="38"/>
      <c r="EOJ160" s="38"/>
      <c r="EOK160" s="38"/>
      <c r="EOL160" s="38"/>
      <c r="EOM160" s="38"/>
      <c r="EON160" s="38"/>
      <c r="EOO160" s="38"/>
      <c r="EOP160" s="38"/>
      <c r="EOQ160" s="38"/>
      <c r="EOR160" s="38"/>
      <c r="EOS160" s="38"/>
      <c r="EOT160" s="38"/>
      <c r="EOU160" s="38"/>
      <c r="EOV160" s="38"/>
      <c r="EOW160" s="38"/>
      <c r="EOX160" s="38"/>
      <c r="EOY160" s="38"/>
      <c r="EOZ160" s="38"/>
      <c r="EPA160" s="38"/>
      <c r="EPB160" s="38"/>
      <c r="EPC160" s="38"/>
      <c r="EPD160" s="38"/>
      <c r="EPE160" s="38"/>
      <c r="EPF160" s="38"/>
      <c r="EPG160" s="38"/>
      <c r="EPH160" s="38"/>
      <c r="EPI160" s="38"/>
      <c r="EPJ160" s="38"/>
      <c r="EPK160" s="38"/>
      <c r="EPL160" s="38"/>
      <c r="EPM160" s="38"/>
      <c r="EPN160" s="38"/>
      <c r="EPU160" s="38"/>
      <c r="EPV160" s="38"/>
      <c r="EPW160" s="38"/>
      <c r="EPX160" s="38"/>
      <c r="EPY160" s="38"/>
      <c r="EPZ160" s="38"/>
      <c r="EQA160" s="38"/>
      <c r="EQB160" s="38"/>
      <c r="EQC160" s="38"/>
      <c r="EQD160" s="38"/>
      <c r="EQE160" s="38"/>
      <c r="EQF160" s="38"/>
      <c r="EQG160" s="38"/>
      <c r="EQH160" s="38"/>
      <c r="EQI160" s="38"/>
      <c r="EQJ160" s="38"/>
      <c r="EQK160" s="38"/>
      <c r="EQL160" s="38"/>
      <c r="EQM160" s="38"/>
      <c r="EQN160" s="38"/>
      <c r="EQO160" s="38"/>
      <c r="EQP160" s="38"/>
      <c r="EQQ160" s="38"/>
      <c r="EQR160" s="38"/>
      <c r="EQS160" s="38"/>
      <c r="EQT160" s="38"/>
      <c r="EQU160" s="38"/>
      <c r="EQV160" s="38"/>
      <c r="EQW160" s="38"/>
      <c r="EQX160" s="38"/>
      <c r="EQY160" s="38"/>
      <c r="EQZ160" s="38"/>
      <c r="ERA160" s="38"/>
      <c r="ERB160" s="38"/>
      <c r="ERC160" s="38"/>
      <c r="ERD160" s="38"/>
      <c r="ERE160" s="38"/>
      <c r="ERF160" s="38"/>
      <c r="ERG160" s="38"/>
      <c r="ERH160" s="38"/>
      <c r="ERI160" s="38"/>
      <c r="ERJ160" s="38"/>
      <c r="ERK160" s="38"/>
      <c r="ERL160" s="38"/>
      <c r="ERM160" s="38"/>
      <c r="ERN160" s="38"/>
      <c r="ERO160" s="38"/>
      <c r="ERP160" s="38"/>
      <c r="ERQ160" s="38"/>
      <c r="ERR160" s="38"/>
      <c r="ERS160" s="38"/>
      <c r="ERT160" s="38"/>
      <c r="ERU160" s="38"/>
      <c r="ERV160" s="38"/>
      <c r="ERW160" s="38"/>
      <c r="ERX160" s="38"/>
      <c r="ERY160" s="38"/>
      <c r="ERZ160" s="38"/>
      <c r="ESA160" s="38"/>
      <c r="ESB160" s="38"/>
      <c r="ESC160" s="38"/>
      <c r="ESD160" s="38"/>
      <c r="ESE160" s="38"/>
      <c r="ESF160" s="38"/>
      <c r="ESG160" s="38"/>
      <c r="ESH160" s="38"/>
      <c r="ESI160" s="38"/>
      <c r="ESJ160" s="38"/>
      <c r="ESK160" s="38"/>
      <c r="ESL160" s="38"/>
      <c r="ESM160" s="38"/>
      <c r="ESN160" s="38"/>
      <c r="ESO160" s="38"/>
      <c r="ESP160" s="38"/>
      <c r="ESQ160" s="38"/>
      <c r="ESR160" s="38"/>
      <c r="ESS160" s="38"/>
      <c r="EST160" s="38"/>
      <c r="ESU160" s="38"/>
      <c r="ESV160" s="38"/>
      <c r="ESW160" s="38"/>
      <c r="ESX160" s="38"/>
      <c r="ESY160" s="38"/>
      <c r="ESZ160" s="38"/>
      <c r="ETA160" s="38"/>
      <c r="ETB160" s="38"/>
      <c r="ETC160" s="38"/>
      <c r="ETD160" s="38"/>
      <c r="ETE160" s="38"/>
      <c r="ETF160" s="38"/>
      <c r="ETG160" s="38"/>
      <c r="ETH160" s="38"/>
      <c r="ETI160" s="38"/>
      <c r="ETJ160" s="38"/>
      <c r="ETK160" s="38"/>
      <c r="ETL160" s="38"/>
      <c r="ETM160" s="38"/>
      <c r="ETN160" s="38"/>
      <c r="ETO160" s="38"/>
      <c r="ETP160" s="38"/>
      <c r="ETQ160" s="38"/>
      <c r="ETR160" s="38"/>
      <c r="ETS160" s="38"/>
      <c r="ETT160" s="38"/>
      <c r="ETU160" s="38"/>
      <c r="ETV160" s="38"/>
      <c r="ETW160" s="38"/>
      <c r="ETX160" s="38"/>
      <c r="ETY160" s="38"/>
      <c r="ETZ160" s="38"/>
      <c r="EUA160" s="38"/>
      <c r="EUB160" s="38"/>
      <c r="EUC160" s="38"/>
      <c r="EUD160" s="38"/>
      <c r="EUE160" s="38"/>
      <c r="EUF160" s="38"/>
      <c r="EUG160" s="38"/>
      <c r="EUH160" s="38"/>
      <c r="EUI160" s="38"/>
      <c r="EUJ160" s="38"/>
      <c r="EUK160" s="38"/>
      <c r="EUL160" s="38"/>
      <c r="EUM160" s="38"/>
      <c r="EUN160" s="38"/>
      <c r="EUO160" s="38"/>
      <c r="EUP160" s="38"/>
      <c r="EUQ160" s="38"/>
      <c r="EUR160" s="38"/>
      <c r="EUS160" s="38"/>
      <c r="EUT160" s="38"/>
      <c r="EUU160" s="38"/>
      <c r="EUV160" s="38"/>
      <c r="EUW160" s="38"/>
      <c r="EUX160" s="38"/>
      <c r="EUY160" s="38"/>
      <c r="EUZ160" s="38"/>
      <c r="EVA160" s="38"/>
      <c r="EVB160" s="38"/>
      <c r="EVC160" s="38"/>
      <c r="EVD160" s="38"/>
      <c r="EVE160" s="38"/>
      <c r="EVF160" s="38"/>
      <c r="EVG160" s="38"/>
      <c r="EVH160" s="38"/>
      <c r="EVI160" s="38"/>
      <c r="EVJ160" s="38"/>
      <c r="EVK160" s="38"/>
      <c r="EVL160" s="38"/>
      <c r="EVM160" s="38"/>
      <c r="EVN160" s="38"/>
      <c r="EVO160" s="38"/>
      <c r="EVP160" s="38"/>
      <c r="EVQ160" s="38"/>
      <c r="EVR160" s="38"/>
      <c r="EVS160" s="38"/>
      <c r="EVT160" s="38"/>
      <c r="EVU160" s="38"/>
      <c r="EVV160" s="38"/>
      <c r="EVW160" s="38"/>
      <c r="EVX160" s="38"/>
      <c r="EVY160" s="38"/>
      <c r="EVZ160" s="38"/>
      <c r="EWA160" s="38"/>
      <c r="EWB160" s="38"/>
      <c r="EWC160" s="38"/>
      <c r="EWD160" s="38"/>
      <c r="EWE160" s="38"/>
      <c r="EWF160" s="38"/>
      <c r="EWG160" s="38"/>
      <c r="EWH160" s="38"/>
      <c r="EWI160" s="38"/>
      <c r="EWJ160" s="38"/>
      <c r="EWK160" s="38"/>
      <c r="EWL160" s="38"/>
      <c r="EWM160" s="38"/>
      <c r="EWN160" s="38"/>
      <c r="EWO160" s="38"/>
      <c r="EWP160" s="38"/>
      <c r="EWQ160" s="38"/>
      <c r="EWR160" s="38"/>
      <c r="EWS160" s="38"/>
      <c r="EWT160" s="38"/>
      <c r="EWU160" s="38"/>
      <c r="EWV160" s="38"/>
      <c r="EWW160" s="38"/>
      <c r="EWX160" s="38"/>
      <c r="EWY160" s="38"/>
      <c r="EWZ160" s="38"/>
      <c r="EXA160" s="38"/>
      <c r="EXB160" s="38"/>
      <c r="EXC160" s="38"/>
      <c r="EXD160" s="38"/>
      <c r="EXE160" s="38"/>
      <c r="EXF160" s="38"/>
      <c r="EXG160" s="38"/>
      <c r="EXH160" s="38"/>
      <c r="EXI160" s="38"/>
      <c r="EXJ160" s="38"/>
      <c r="EXK160" s="38"/>
      <c r="EXL160" s="38"/>
      <c r="EXM160" s="38"/>
      <c r="EXN160" s="38"/>
      <c r="EXO160" s="38"/>
      <c r="EXP160" s="38"/>
      <c r="EXQ160" s="38"/>
      <c r="EXR160" s="38"/>
      <c r="EXS160" s="38"/>
      <c r="EXT160" s="38"/>
      <c r="EXU160" s="38"/>
      <c r="EXV160" s="38"/>
      <c r="EXW160" s="38"/>
      <c r="EXX160" s="38"/>
      <c r="EXY160" s="38"/>
      <c r="EXZ160" s="38"/>
      <c r="EYA160" s="38"/>
      <c r="EYB160" s="38"/>
      <c r="EYC160" s="38"/>
      <c r="EYD160" s="38"/>
      <c r="EYE160" s="38"/>
      <c r="EYF160" s="38"/>
      <c r="EYG160" s="38"/>
      <c r="EYH160" s="38"/>
      <c r="EYI160" s="38"/>
      <c r="EYJ160" s="38"/>
      <c r="EYK160" s="38"/>
      <c r="EYL160" s="38"/>
      <c r="EYM160" s="38"/>
      <c r="EYN160" s="38"/>
      <c r="EYO160" s="38"/>
      <c r="EYP160" s="38"/>
      <c r="EYQ160" s="38"/>
      <c r="EYR160" s="38"/>
      <c r="EYS160" s="38"/>
      <c r="EYT160" s="38"/>
      <c r="EYU160" s="38"/>
      <c r="EYV160" s="38"/>
      <c r="EYW160" s="38"/>
      <c r="EYX160" s="38"/>
      <c r="EYY160" s="38"/>
      <c r="EYZ160" s="38"/>
      <c r="EZA160" s="38"/>
      <c r="EZB160" s="38"/>
      <c r="EZC160" s="38"/>
      <c r="EZD160" s="38"/>
      <c r="EZE160" s="38"/>
      <c r="EZF160" s="38"/>
      <c r="EZG160" s="38"/>
      <c r="EZH160" s="38"/>
      <c r="EZI160" s="38"/>
      <c r="EZJ160" s="38"/>
      <c r="EZQ160" s="38"/>
      <c r="EZR160" s="38"/>
      <c r="EZS160" s="38"/>
      <c r="EZT160" s="38"/>
      <c r="EZU160" s="38"/>
      <c r="EZV160" s="38"/>
      <c r="EZW160" s="38"/>
      <c r="EZX160" s="38"/>
      <c r="EZY160" s="38"/>
      <c r="EZZ160" s="38"/>
      <c r="FAA160" s="38"/>
      <c r="FAB160" s="38"/>
      <c r="FAC160" s="38"/>
      <c r="FAD160" s="38"/>
      <c r="FAE160" s="38"/>
      <c r="FAF160" s="38"/>
      <c r="FAG160" s="38"/>
      <c r="FAH160" s="38"/>
      <c r="FAI160" s="38"/>
      <c r="FAJ160" s="38"/>
      <c r="FAK160" s="38"/>
      <c r="FAL160" s="38"/>
      <c r="FAM160" s="38"/>
      <c r="FAN160" s="38"/>
      <c r="FAO160" s="38"/>
      <c r="FAP160" s="38"/>
      <c r="FAQ160" s="38"/>
      <c r="FAR160" s="38"/>
      <c r="FAS160" s="38"/>
      <c r="FAT160" s="38"/>
      <c r="FAU160" s="38"/>
      <c r="FAV160" s="38"/>
      <c r="FAW160" s="38"/>
      <c r="FAX160" s="38"/>
      <c r="FAY160" s="38"/>
      <c r="FAZ160" s="38"/>
      <c r="FBA160" s="38"/>
      <c r="FBB160" s="38"/>
      <c r="FBC160" s="38"/>
      <c r="FBD160" s="38"/>
      <c r="FBE160" s="38"/>
      <c r="FBF160" s="38"/>
      <c r="FBG160" s="38"/>
      <c r="FBH160" s="38"/>
      <c r="FBI160" s="38"/>
      <c r="FBJ160" s="38"/>
      <c r="FBK160" s="38"/>
      <c r="FBL160" s="38"/>
      <c r="FBM160" s="38"/>
      <c r="FBN160" s="38"/>
      <c r="FBO160" s="38"/>
      <c r="FBP160" s="38"/>
      <c r="FBQ160" s="38"/>
      <c r="FBR160" s="38"/>
      <c r="FBS160" s="38"/>
      <c r="FBT160" s="38"/>
      <c r="FBU160" s="38"/>
      <c r="FBV160" s="38"/>
      <c r="FBW160" s="38"/>
      <c r="FBX160" s="38"/>
      <c r="FBY160" s="38"/>
      <c r="FBZ160" s="38"/>
      <c r="FCA160" s="38"/>
      <c r="FCB160" s="38"/>
      <c r="FCC160" s="38"/>
      <c r="FCD160" s="38"/>
      <c r="FCE160" s="38"/>
      <c r="FCF160" s="38"/>
      <c r="FCG160" s="38"/>
      <c r="FCH160" s="38"/>
      <c r="FCI160" s="38"/>
      <c r="FCJ160" s="38"/>
      <c r="FCK160" s="38"/>
      <c r="FCL160" s="38"/>
      <c r="FCM160" s="38"/>
      <c r="FCN160" s="38"/>
      <c r="FCO160" s="38"/>
      <c r="FCP160" s="38"/>
      <c r="FCQ160" s="38"/>
      <c r="FCR160" s="38"/>
      <c r="FCS160" s="38"/>
      <c r="FCT160" s="38"/>
      <c r="FCU160" s="38"/>
      <c r="FCV160" s="38"/>
      <c r="FCW160" s="38"/>
      <c r="FCX160" s="38"/>
      <c r="FCY160" s="38"/>
      <c r="FCZ160" s="38"/>
      <c r="FDA160" s="38"/>
      <c r="FDB160" s="38"/>
      <c r="FDC160" s="38"/>
      <c r="FDD160" s="38"/>
      <c r="FDE160" s="38"/>
      <c r="FDF160" s="38"/>
      <c r="FDG160" s="38"/>
      <c r="FDH160" s="38"/>
      <c r="FDI160" s="38"/>
      <c r="FDJ160" s="38"/>
      <c r="FDK160" s="38"/>
      <c r="FDL160" s="38"/>
      <c r="FDM160" s="38"/>
      <c r="FDN160" s="38"/>
      <c r="FDO160" s="38"/>
      <c r="FDP160" s="38"/>
      <c r="FDQ160" s="38"/>
      <c r="FDR160" s="38"/>
      <c r="FDS160" s="38"/>
      <c r="FDT160" s="38"/>
      <c r="FDU160" s="38"/>
      <c r="FDV160" s="38"/>
      <c r="FDW160" s="38"/>
      <c r="FDX160" s="38"/>
      <c r="FDY160" s="38"/>
      <c r="FDZ160" s="38"/>
      <c r="FEA160" s="38"/>
      <c r="FEB160" s="38"/>
      <c r="FEC160" s="38"/>
      <c r="FED160" s="38"/>
      <c r="FEE160" s="38"/>
      <c r="FEF160" s="38"/>
      <c r="FEG160" s="38"/>
      <c r="FEH160" s="38"/>
      <c r="FEI160" s="38"/>
      <c r="FEJ160" s="38"/>
      <c r="FEK160" s="38"/>
      <c r="FEL160" s="38"/>
      <c r="FEM160" s="38"/>
      <c r="FEN160" s="38"/>
      <c r="FEO160" s="38"/>
      <c r="FEP160" s="38"/>
      <c r="FEQ160" s="38"/>
      <c r="FER160" s="38"/>
      <c r="FES160" s="38"/>
      <c r="FET160" s="38"/>
      <c r="FEU160" s="38"/>
      <c r="FEV160" s="38"/>
      <c r="FEW160" s="38"/>
      <c r="FEX160" s="38"/>
      <c r="FEY160" s="38"/>
      <c r="FEZ160" s="38"/>
      <c r="FFA160" s="38"/>
      <c r="FFB160" s="38"/>
      <c r="FFC160" s="38"/>
      <c r="FFD160" s="38"/>
      <c r="FFE160" s="38"/>
      <c r="FFF160" s="38"/>
      <c r="FFG160" s="38"/>
      <c r="FFH160" s="38"/>
      <c r="FFI160" s="38"/>
      <c r="FFJ160" s="38"/>
      <c r="FFK160" s="38"/>
      <c r="FFL160" s="38"/>
      <c r="FFM160" s="38"/>
      <c r="FFN160" s="38"/>
      <c r="FFO160" s="38"/>
      <c r="FFP160" s="38"/>
      <c r="FFQ160" s="38"/>
      <c r="FFR160" s="38"/>
      <c r="FFS160" s="38"/>
      <c r="FFT160" s="38"/>
      <c r="FFU160" s="38"/>
      <c r="FFV160" s="38"/>
      <c r="FFW160" s="38"/>
      <c r="FFX160" s="38"/>
      <c r="FFY160" s="38"/>
      <c r="FFZ160" s="38"/>
      <c r="FGA160" s="38"/>
      <c r="FGB160" s="38"/>
      <c r="FGC160" s="38"/>
      <c r="FGD160" s="38"/>
      <c r="FGE160" s="38"/>
      <c r="FGF160" s="38"/>
      <c r="FGG160" s="38"/>
      <c r="FGH160" s="38"/>
      <c r="FGI160" s="38"/>
      <c r="FGJ160" s="38"/>
      <c r="FGK160" s="38"/>
      <c r="FGL160" s="38"/>
      <c r="FGM160" s="38"/>
      <c r="FGN160" s="38"/>
      <c r="FGO160" s="38"/>
      <c r="FGP160" s="38"/>
      <c r="FGQ160" s="38"/>
      <c r="FGR160" s="38"/>
      <c r="FGS160" s="38"/>
      <c r="FGT160" s="38"/>
      <c r="FGU160" s="38"/>
      <c r="FGV160" s="38"/>
      <c r="FGW160" s="38"/>
      <c r="FGX160" s="38"/>
      <c r="FGY160" s="38"/>
      <c r="FGZ160" s="38"/>
      <c r="FHA160" s="38"/>
      <c r="FHB160" s="38"/>
      <c r="FHC160" s="38"/>
      <c r="FHD160" s="38"/>
      <c r="FHE160" s="38"/>
      <c r="FHF160" s="38"/>
      <c r="FHG160" s="38"/>
      <c r="FHH160" s="38"/>
      <c r="FHI160" s="38"/>
      <c r="FHJ160" s="38"/>
      <c r="FHK160" s="38"/>
      <c r="FHL160" s="38"/>
      <c r="FHM160" s="38"/>
      <c r="FHN160" s="38"/>
      <c r="FHO160" s="38"/>
      <c r="FHP160" s="38"/>
      <c r="FHQ160" s="38"/>
      <c r="FHR160" s="38"/>
      <c r="FHS160" s="38"/>
      <c r="FHT160" s="38"/>
      <c r="FHU160" s="38"/>
      <c r="FHV160" s="38"/>
      <c r="FHW160" s="38"/>
      <c r="FHX160" s="38"/>
      <c r="FHY160" s="38"/>
      <c r="FHZ160" s="38"/>
      <c r="FIA160" s="38"/>
      <c r="FIB160" s="38"/>
      <c r="FIC160" s="38"/>
      <c r="FID160" s="38"/>
      <c r="FIE160" s="38"/>
      <c r="FIF160" s="38"/>
      <c r="FIG160" s="38"/>
      <c r="FIH160" s="38"/>
      <c r="FII160" s="38"/>
      <c r="FIJ160" s="38"/>
      <c r="FIK160" s="38"/>
      <c r="FIL160" s="38"/>
      <c r="FIM160" s="38"/>
      <c r="FIN160" s="38"/>
      <c r="FIO160" s="38"/>
      <c r="FIP160" s="38"/>
      <c r="FIQ160" s="38"/>
      <c r="FIR160" s="38"/>
      <c r="FIS160" s="38"/>
      <c r="FIT160" s="38"/>
      <c r="FIU160" s="38"/>
      <c r="FIV160" s="38"/>
      <c r="FIW160" s="38"/>
      <c r="FIX160" s="38"/>
      <c r="FIY160" s="38"/>
      <c r="FIZ160" s="38"/>
      <c r="FJA160" s="38"/>
      <c r="FJB160" s="38"/>
      <c r="FJC160" s="38"/>
      <c r="FJD160" s="38"/>
      <c r="FJE160" s="38"/>
      <c r="FJF160" s="38"/>
      <c r="FJM160" s="38"/>
      <c r="FJN160" s="38"/>
      <c r="FJO160" s="38"/>
      <c r="FJP160" s="38"/>
      <c r="FJQ160" s="38"/>
      <c r="FJR160" s="38"/>
      <c r="FJS160" s="38"/>
      <c r="FJT160" s="38"/>
      <c r="FJU160" s="38"/>
      <c r="FJV160" s="38"/>
      <c r="FJW160" s="38"/>
      <c r="FJX160" s="38"/>
      <c r="FJY160" s="38"/>
      <c r="FJZ160" s="38"/>
      <c r="FKA160" s="38"/>
      <c r="FKB160" s="38"/>
      <c r="FKC160" s="38"/>
      <c r="FKD160" s="38"/>
      <c r="FKE160" s="38"/>
      <c r="FKF160" s="38"/>
      <c r="FKG160" s="38"/>
      <c r="FKH160" s="38"/>
      <c r="FKI160" s="38"/>
      <c r="FKJ160" s="38"/>
      <c r="FKK160" s="38"/>
      <c r="FKL160" s="38"/>
      <c r="FKM160" s="38"/>
      <c r="FKN160" s="38"/>
      <c r="FKO160" s="38"/>
      <c r="FKP160" s="38"/>
      <c r="FKQ160" s="38"/>
      <c r="FKR160" s="38"/>
      <c r="FKS160" s="38"/>
      <c r="FKT160" s="38"/>
      <c r="FKU160" s="38"/>
      <c r="FKV160" s="38"/>
      <c r="FKW160" s="38"/>
      <c r="FKX160" s="38"/>
      <c r="FKY160" s="38"/>
      <c r="FKZ160" s="38"/>
      <c r="FLA160" s="38"/>
      <c r="FLB160" s="38"/>
      <c r="FLC160" s="38"/>
      <c r="FLD160" s="38"/>
      <c r="FLE160" s="38"/>
      <c r="FLF160" s="38"/>
      <c r="FLG160" s="38"/>
      <c r="FLH160" s="38"/>
      <c r="FLI160" s="38"/>
      <c r="FLJ160" s="38"/>
      <c r="FLK160" s="38"/>
      <c r="FLL160" s="38"/>
      <c r="FLM160" s="38"/>
      <c r="FLN160" s="38"/>
      <c r="FLO160" s="38"/>
      <c r="FLP160" s="38"/>
      <c r="FLQ160" s="38"/>
      <c r="FLR160" s="38"/>
      <c r="FLS160" s="38"/>
      <c r="FLT160" s="38"/>
      <c r="FLU160" s="38"/>
      <c r="FLV160" s="38"/>
      <c r="FLW160" s="38"/>
      <c r="FLX160" s="38"/>
      <c r="FLY160" s="38"/>
      <c r="FLZ160" s="38"/>
      <c r="FMA160" s="38"/>
      <c r="FMB160" s="38"/>
      <c r="FMC160" s="38"/>
      <c r="FMD160" s="38"/>
      <c r="FME160" s="38"/>
      <c r="FMF160" s="38"/>
      <c r="FMG160" s="38"/>
      <c r="FMH160" s="38"/>
      <c r="FMI160" s="38"/>
      <c r="FMJ160" s="38"/>
      <c r="FMK160" s="38"/>
      <c r="FML160" s="38"/>
      <c r="FMM160" s="38"/>
      <c r="FMN160" s="38"/>
      <c r="FMO160" s="38"/>
      <c r="FMP160" s="38"/>
      <c r="FMQ160" s="38"/>
      <c r="FMR160" s="38"/>
      <c r="FMS160" s="38"/>
      <c r="FMT160" s="38"/>
      <c r="FMU160" s="38"/>
      <c r="FMV160" s="38"/>
      <c r="FMW160" s="38"/>
      <c r="FMX160" s="38"/>
      <c r="FMY160" s="38"/>
      <c r="FMZ160" s="38"/>
      <c r="FNA160" s="38"/>
      <c r="FNB160" s="38"/>
      <c r="FNC160" s="38"/>
      <c r="FND160" s="38"/>
      <c r="FNE160" s="38"/>
      <c r="FNF160" s="38"/>
      <c r="FNG160" s="38"/>
      <c r="FNH160" s="38"/>
      <c r="FNI160" s="38"/>
      <c r="FNJ160" s="38"/>
      <c r="FNK160" s="38"/>
      <c r="FNL160" s="38"/>
      <c r="FNM160" s="38"/>
      <c r="FNN160" s="38"/>
      <c r="FNO160" s="38"/>
      <c r="FNP160" s="38"/>
      <c r="FNQ160" s="38"/>
      <c r="FNR160" s="38"/>
      <c r="FNS160" s="38"/>
      <c r="FNT160" s="38"/>
      <c r="FNU160" s="38"/>
      <c r="FNV160" s="38"/>
      <c r="FNW160" s="38"/>
      <c r="FNX160" s="38"/>
      <c r="FNY160" s="38"/>
      <c r="FNZ160" s="38"/>
      <c r="FOA160" s="38"/>
      <c r="FOB160" s="38"/>
      <c r="FOC160" s="38"/>
      <c r="FOD160" s="38"/>
      <c r="FOE160" s="38"/>
      <c r="FOF160" s="38"/>
      <c r="FOG160" s="38"/>
      <c r="FOH160" s="38"/>
      <c r="FOI160" s="38"/>
      <c r="FOJ160" s="38"/>
      <c r="FOK160" s="38"/>
      <c r="FOL160" s="38"/>
      <c r="FOM160" s="38"/>
      <c r="FON160" s="38"/>
      <c r="FOO160" s="38"/>
      <c r="FOP160" s="38"/>
      <c r="FOQ160" s="38"/>
      <c r="FOR160" s="38"/>
      <c r="FOS160" s="38"/>
      <c r="FOT160" s="38"/>
      <c r="FOU160" s="38"/>
      <c r="FOV160" s="38"/>
      <c r="FOW160" s="38"/>
      <c r="FOX160" s="38"/>
      <c r="FOY160" s="38"/>
      <c r="FOZ160" s="38"/>
      <c r="FPA160" s="38"/>
      <c r="FPB160" s="38"/>
      <c r="FPC160" s="38"/>
      <c r="FPD160" s="38"/>
      <c r="FPE160" s="38"/>
      <c r="FPF160" s="38"/>
      <c r="FPG160" s="38"/>
      <c r="FPH160" s="38"/>
      <c r="FPI160" s="38"/>
      <c r="FPJ160" s="38"/>
      <c r="FPK160" s="38"/>
      <c r="FPL160" s="38"/>
      <c r="FPM160" s="38"/>
      <c r="FPN160" s="38"/>
      <c r="FPO160" s="38"/>
      <c r="FPP160" s="38"/>
      <c r="FPQ160" s="38"/>
      <c r="FPR160" s="38"/>
      <c r="FPS160" s="38"/>
      <c r="FPT160" s="38"/>
      <c r="FPU160" s="38"/>
      <c r="FPV160" s="38"/>
      <c r="FPW160" s="38"/>
      <c r="FPX160" s="38"/>
      <c r="FPY160" s="38"/>
      <c r="FPZ160" s="38"/>
      <c r="FQA160" s="38"/>
      <c r="FQB160" s="38"/>
      <c r="FQC160" s="38"/>
      <c r="FQD160" s="38"/>
      <c r="FQE160" s="38"/>
      <c r="FQF160" s="38"/>
      <c r="FQG160" s="38"/>
      <c r="FQH160" s="38"/>
      <c r="FQI160" s="38"/>
      <c r="FQJ160" s="38"/>
      <c r="FQK160" s="38"/>
      <c r="FQL160" s="38"/>
      <c r="FQM160" s="38"/>
      <c r="FQN160" s="38"/>
      <c r="FQO160" s="38"/>
      <c r="FQP160" s="38"/>
      <c r="FQQ160" s="38"/>
      <c r="FQR160" s="38"/>
      <c r="FQS160" s="38"/>
      <c r="FQT160" s="38"/>
      <c r="FQU160" s="38"/>
      <c r="FQV160" s="38"/>
      <c r="FQW160" s="38"/>
      <c r="FQX160" s="38"/>
      <c r="FQY160" s="38"/>
      <c r="FQZ160" s="38"/>
      <c r="FRA160" s="38"/>
      <c r="FRB160" s="38"/>
      <c r="FRC160" s="38"/>
      <c r="FRD160" s="38"/>
      <c r="FRE160" s="38"/>
      <c r="FRF160" s="38"/>
      <c r="FRG160" s="38"/>
      <c r="FRH160" s="38"/>
      <c r="FRI160" s="38"/>
      <c r="FRJ160" s="38"/>
      <c r="FRK160" s="38"/>
      <c r="FRL160" s="38"/>
      <c r="FRM160" s="38"/>
      <c r="FRN160" s="38"/>
      <c r="FRO160" s="38"/>
      <c r="FRP160" s="38"/>
      <c r="FRQ160" s="38"/>
      <c r="FRR160" s="38"/>
      <c r="FRS160" s="38"/>
      <c r="FRT160" s="38"/>
      <c r="FRU160" s="38"/>
      <c r="FRV160" s="38"/>
      <c r="FRW160" s="38"/>
      <c r="FRX160" s="38"/>
      <c r="FRY160" s="38"/>
      <c r="FRZ160" s="38"/>
      <c r="FSA160" s="38"/>
      <c r="FSB160" s="38"/>
      <c r="FSC160" s="38"/>
      <c r="FSD160" s="38"/>
      <c r="FSE160" s="38"/>
      <c r="FSF160" s="38"/>
      <c r="FSG160" s="38"/>
      <c r="FSH160" s="38"/>
      <c r="FSI160" s="38"/>
      <c r="FSJ160" s="38"/>
      <c r="FSK160" s="38"/>
      <c r="FSL160" s="38"/>
      <c r="FSM160" s="38"/>
      <c r="FSN160" s="38"/>
      <c r="FSO160" s="38"/>
      <c r="FSP160" s="38"/>
      <c r="FSQ160" s="38"/>
      <c r="FSR160" s="38"/>
      <c r="FSS160" s="38"/>
      <c r="FST160" s="38"/>
      <c r="FSU160" s="38"/>
      <c r="FSV160" s="38"/>
      <c r="FSW160" s="38"/>
      <c r="FSX160" s="38"/>
      <c r="FSY160" s="38"/>
      <c r="FSZ160" s="38"/>
      <c r="FTA160" s="38"/>
      <c r="FTB160" s="38"/>
      <c r="FTI160" s="38"/>
      <c r="FTJ160" s="38"/>
      <c r="FTK160" s="38"/>
      <c r="FTL160" s="38"/>
      <c r="FTM160" s="38"/>
      <c r="FTN160" s="38"/>
      <c r="FTO160" s="38"/>
      <c r="FTP160" s="38"/>
      <c r="FTQ160" s="38"/>
      <c r="FTR160" s="38"/>
      <c r="FTS160" s="38"/>
      <c r="FTT160" s="38"/>
      <c r="FTU160" s="38"/>
      <c r="FTV160" s="38"/>
      <c r="FTW160" s="38"/>
      <c r="FTX160" s="38"/>
      <c r="FTY160" s="38"/>
      <c r="FTZ160" s="38"/>
      <c r="FUA160" s="38"/>
      <c r="FUB160" s="38"/>
      <c r="FUC160" s="38"/>
      <c r="FUD160" s="38"/>
      <c r="FUE160" s="38"/>
      <c r="FUF160" s="38"/>
      <c r="FUG160" s="38"/>
      <c r="FUH160" s="38"/>
      <c r="FUI160" s="38"/>
      <c r="FUJ160" s="38"/>
      <c r="FUK160" s="38"/>
      <c r="FUL160" s="38"/>
      <c r="FUM160" s="38"/>
      <c r="FUN160" s="38"/>
      <c r="FUO160" s="38"/>
      <c r="FUP160" s="38"/>
      <c r="FUQ160" s="38"/>
      <c r="FUR160" s="38"/>
      <c r="FUS160" s="38"/>
      <c r="FUT160" s="38"/>
      <c r="FUU160" s="38"/>
      <c r="FUV160" s="38"/>
      <c r="FUW160" s="38"/>
      <c r="FUX160" s="38"/>
      <c r="FUY160" s="38"/>
      <c r="FUZ160" s="38"/>
      <c r="FVA160" s="38"/>
      <c r="FVB160" s="38"/>
      <c r="FVC160" s="38"/>
      <c r="FVD160" s="38"/>
      <c r="FVE160" s="38"/>
      <c r="FVF160" s="38"/>
      <c r="FVG160" s="38"/>
      <c r="FVH160" s="38"/>
      <c r="FVI160" s="38"/>
      <c r="FVJ160" s="38"/>
      <c r="FVK160" s="38"/>
      <c r="FVL160" s="38"/>
      <c r="FVM160" s="38"/>
      <c r="FVN160" s="38"/>
      <c r="FVO160" s="38"/>
      <c r="FVP160" s="38"/>
      <c r="FVQ160" s="38"/>
      <c r="FVR160" s="38"/>
      <c r="FVS160" s="38"/>
      <c r="FVT160" s="38"/>
      <c r="FVU160" s="38"/>
      <c r="FVV160" s="38"/>
      <c r="FVW160" s="38"/>
      <c r="FVX160" s="38"/>
      <c r="FVY160" s="38"/>
      <c r="FVZ160" s="38"/>
      <c r="FWA160" s="38"/>
      <c r="FWB160" s="38"/>
      <c r="FWC160" s="38"/>
      <c r="FWD160" s="38"/>
      <c r="FWE160" s="38"/>
      <c r="FWF160" s="38"/>
      <c r="FWG160" s="38"/>
      <c r="FWH160" s="38"/>
      <c r="FWI160" s="38"/>
      <c r="FWJ160" s="38"/>
      <c r="FWK160" s="38"/>
      <c r="FWL160" s="38"/>
      <c r="FWM160" s="38"/>
      <c r="FWN160" s="38"/>
      <c r="FWO160" s="38"/>
      <c r="FWP160" s="38"/>
      <c r="FWQ160" s="38"/>
      <c r="FWR160" s="38"/>
      <c r="FWS160" s="38"/>
      <c r="FWT160" s="38"/>
      <c r="FWU160" s="38"/>
      <c r="FWV160" s="38"/>
      <c r="FWW160" s="38"/>
      <c r="FWX160" s="38"/>
      <c r="FWY160" s="38"/>
      <c r="FWZ160" s="38"/>
      <c r="FXA160" s="38"/>
      <c r="FXB160" s="38"/>
      <c r="FXC160" s="38"/>
      <c r="FXD160" s="38"/>
      <c r="FXE160" s="38"/>
      <c r="FXF160" s="38"/>
      <c r="FXG160" s="38"/>
      <c r="FXH160" s="38"/>
      <c r="FXI160" s="38"/>
      <c r="FXJ160" s="38"/>
      <c r="FXK160" s="38"/>
      <c r="FXL160" s="38"/>
      <c r="FXM160" s="38"/>
      <c r="FXN160" s="38"/>
      <c r="FXO160" s="38"/>
      <c r="FXP160" s="38"/>
      <c r="FXQ160" s="38"/>
      <c r="FXR160" s="38"/>
      <c r="FXS160" s="38"/>
      <c r="FXT160" s="38"/>
      <c r="FXU160" s="38"/>
      <c r="FXV160" s="38"/>
      <c r="FXW160" s="38"/>
      <c r="FXX160" s="38"/>
      <c r="FXY160" s="38"/>
      <c r="FXZ160" s="38"/>
      <c r="FYA160" s="38"/>
      <c r="FYB160" s="38"/>
      <c r="FYC160" s="38"/>
      <c r="FYD160" s="38"/>
      <c r="FYE160" s="38"/>
      <c r="FYF160" s="38"/>
      <c r="FYG160" s="38"/>
      <c r="FYH160" s="38"/>
      <c r="FYI160" s="38"/>
      <c r="FYJ160" s="38"/>
      <c r="FYK160" s="38"/>
      <c r="FYL160" s="38"/>
      <c r="FYM160" s="38"/>
      <c r="FYN160" s="38"/>
      <c r="FYO160" s="38"/>
      <c r="FYP160" s="38"/>
      <c r="FYQ160" s="38"/>
      <c r="FYR160" s="38"/>
      <c r="FYS160" s="38"/>
      <c r="FYT160" s="38"/>
      <c r="FYU160" s="38"/>
      <c r="FYV160" s="38"/>
      <c r="FYW160" s="38"/>
      <c r="FYX160" s="38"/>
      <c r="FYY160" s="38"/>
      <c r="FYZ160" s="38"/>
      <c r="FZA160" s="38"/>
      <c r="FZB160" s="38"/>
      <c r="FZC160" s="38"/>
      <c r="FZD160" s="38"/>
      <c r="FZE160" s="38"/>
      <c r="FZF160" s="38"/>
      <c r="FZG160" s="38"/>
      <c r="FZH160" s="38"/>
      <c r="FZI160" s="38"/>
      <c r="FZJ160" s="38"/>
      <c r="FZK160" s="38"/>
      <c r="FZL160" s="38"/>
      <c r="FZM160" s="38"/>
      <c r="FZN160" s="38"/>
      <c r="FZO160" s="38"/>
      <c r="FZP160" s="38"/>
      <c r="FZQ160" s="38"/>
      <c r="FZR160" s="38"/>
      <c r="FZS160" s="38"/>
      <c r="FZT160" s="38"/>
      <c r="FZU160" s="38"/>
      <c r="FZV160" s="38"/>
      <c r="FZW160" s="38"/>
      <c r="FZX160" s="38"/>
      <c r="FZY160" s="38"/>
      <c r="FZZ160" s="38"/>
      <c r="GAA160" s="38"/>
      <c r="GAB160" s="38"/>
      <c r="GAC160" s="38"/>
      <c r="GAD160" s="38"/>
      <c r="GAE160" s="38"/>
      <c r="GAF160" s="38"/>
      <c r="GAG160" s="38"/>
      <c r="GAH160" s="38"/>
      <c r="GAI160" s="38"/>
      <c r="GAJ160" s="38"/>
      <c r="GAK160" s="38"/>
      <c r="GAL160" s="38"/>
      <c r="GAM160" s="38"/>
      <c r="GAN160" s="38"/>
      <c r="GAO160" s="38"/>
      <c r="GAP160" s="38"/>
      <c r="GAQ160" s="38"/>
      <c r="GAR160" s="38"/>
      <c r="GAS160" s="38"/>
      <c r="GAT160" s="38"/>
      <c r="GAU160" s="38"/>
      <c r="GAV160" s="38"/>
      <c r="GAW160" s="38"/>
      <c r="GAX160" s="38"/>
      <c r="GAY160" s="38"/>
      <c r="GAZ160" s="38"/>
      <c r="GBA160" s="38"/>
      <c r="GBB160" s="38"/>
      <c r="GBC160" s="38"/>
      <c r="GBD160" s="38"/>
      <c r="GBE160" s="38"/>
      <c r="GBF160" s="38"/>
      <c r="GBG160" s="38"/>
      <c r="GBH160" s="38"/>
      <c r="GBI160" s="38"/>
      <c r="GBJ160" s="38"/>
      <c r="GBK160" s="38"/>
      <c r="GBL160" s="38"/>
      <c r="GBM160" s="38"/>
      <c r="GBN160" s="38"/>
      <c r="GBO160" s="38"/>
      <c r="GBP160" s="38"/>
      <c r="GBQ160" s="38"/>
      <c r="GBR160" s="38"/>
      <c r="GBS160" s="38"/>
      <c r="GBT160" s="38"/>
      <c r="GBU160" s="38"/>
      <c r="GBV160" s="38"/>
      <c r="GBW160" s="38"/>
      <c r="GBX160" s="38"/>
      <c r="GBY160" s="38"/>
      <c r="GBZ160" s="38"/>
      <c r="GCA160" s="38"/>
      <c r="GCB160" s="38"/>
      <c r="GCC160" s="38"/>
      <c r="GCD160" s="38"/>
      <c r="GCE160" s="38"/>
      <c r="GCF160" s="38"/>
      <c r="GCG160" s="38"/>
      <c r="GCH160" s="38"/>
      <c r="GCI160" s="38"/>
      <c r="GCJ160" s="38"/>
      <c r="GCK160" s="38"/>
      <c r="GCL160" s="38"/>
      <c r="GCM160" s="38"/>
      <c r="GCN160" s="38"/>
      <c r="GCO160" s="38"/>
      <c r="GCP160" s="38"/>
      <c r="GCQ160" s="38"/>
      <c r="GCR160" s="38"/>
      <c r="GCS160" s="38"/>
      <c r="GCT160" s="38"/>
      <c r="GCU160" s="38"/>
      <c r="GCV160" s="38"/>
      <c r="GCW160" s="38"/>
      <c r="GCX160" s="38"/>
      <c r="GDE160" s="38"/>
      <c r="GDF160" s="38"/>
      <c r="GDG160" s="38"/>
      <c r="GDH160" s="38"/>
      <c r="GDI160" s="38"/>
      <c r="GDJ160" s="38"/>
      <c r="GDK160" s="38"/>
      <c r="GDL160" s="38"/>
      <c r="GDM160" s="38"/>
      <c r="GDN160" s="38"/>
      <c r="GDO160" s="38"/>
      <c r="GDP160" s="38"/>
      <c r="GDQ160" s="38"/>
      <c r="GDR160" s="38"/>
      <c r="GDS160" s="38"/>
      <c r="GDT160" s="38"/>
      <c r="GDU160" s="38"/>
      <c r="GDV160" s="38"/>
      <c r="GDW160" s="38"/>
      <c r="GDX160" s="38"/>
      <c r="GDY160" s="38"/>
      <c r="GDZ160" s="38"/>
      <c r="GEA160" s="38"/>
      <c r="GEB160" s="38"/>
      <c r="GEC160" s="38"/>
      <c r="GED160" s="38"/>
      <c r="GEE160" s="38"/>
      <c r="GEF160" s="38"/>
      <c r="GEG160" s="38"/>
      <c r="GEH160" s="38"/>
      <c r="GEI160" s="38"/>
      <c r="GEJ160" s="38"/>
      <c r="GEK160" s="38"/>
      <c r="GEL160" s="38"/>
      <c r="GEM160" s="38"/>
      <c r="GEN160" s="38"/>
      <c r="GEO160" s="38"/>
      <c r="GEP160" s="38"/>
      <c r="GEQ160" s="38"/>
      <c r="GER160" s="38"/>
      <c r="GES160" s="38"/>
      <c r="GET160" s="38"/>
      <c r="GEU160" s="38"/>
      <c r="GEV160" s="38"/>
      <c r="GEW160" s="38"/>
      <c r="GEX160" s="38"/>
      <c r="GEY160" s="38"/>
      <c r="GEZ160" s="38"/>
      <c r="GFA160" s="38"/>
      <c r="GFB160" s="38"/>
      <c r="GFC160" s="38"/>
      <c r="GFD160" s="38"/>
      <c r="GFE160" s="38"/>
      <c r="GFF160" s="38"/>
      <c r="GFG160" s="38"/>
      <c r="GFH160" s="38"/>
      <c r="GFI160" s="38"/>
      <c r="GFJ160" s="38"/>
      <c r="GFK160" s="38"/>
      <c r="GFL160" s="38"/>
      <c r="GFM160" s="38"/>
      <c r="GFN160" s="38"/>
      <c r="GFO160" s="38"/>
      <c r="GFP160" s="38"/>
      <c r="GFQ160" s="38"/>
      <c r="GFR160" s="38"/>
      <c r="GFS160" s="38"/>
      <c r="GFT160" s="38"/>
      <c r="GFU160" s="38"/>
      <c r="GFV160" s="38"/>
      <c r="GFW160" s="38"/>
      <c r="GFX160" s="38"/>
      <c r="GFY160" s="38"/>
      <c r="GFZ160" s="38"/>
      <c r="GGA160" s="38"/>
      <c r="GGB160" s="38"/>
      <c r="GGC160" s="38"/>
      <c r="GGD160" s="38"/>
      <c r="GGE160" s="38"/>
      <c r="GGF160" s="38"/>
      <c r="GGG160" s="38"/>
      <c r="GGH160" s="38"/>
      <c r="GGI160" s="38"/>
      <c r="GGJ160" s="38"/>
      <c r="GGK160" s="38"/>
      <c r="GGL160" s="38"/>
      <c r="GGM160" s="38"/>
      <c r="GGN160" s="38"/>
      <c r="GGO160" s="38"/>
      <c r="GGP160" s="38"/>
      <c r="GGQ160" s="38"/>
      <c r="GGR160" s="38"/>
      <c r="GGS160" s="38"/>
      <c r="GGT160" s="38"/>
      <c r="GGU160" s="38"/>
      <c r="GGV160" s="38"/>
      <c r="GGW160" s="38"/>
      <c r="GGX160" s="38"/>
      <c r="GGY160" s="38"/>
      <c r="GGZ160" s="38"/>
      <c r="GHA160" s="38"/>
      <c r="GHB160" s="38"/>
      <c r="GHC160" s="38"/>
      <c r="GHD160" s="38"/>
      <c r="GHE160" s="38"/>
      <c r="GHF160" s="38"/>
      <c r="GHG160" s="38"/>
      <c r="GHH160" s="38"/>
      <c r="GHI160" s="38"/>
      <c r="GHJ160" s="38"/>
      <c r="GHK160" s="38"/>
      <c r="GHL160" s="38"/>
      <c r="GHM160" s="38"/>
      <c r="GHN160" s="38"/>
      <c r="GHO160" s="38"/>
      <c r="GHP160" s="38"/>
      <c r="GHQ160" s="38"/>
      <c r="GHR160" s="38"/>
      <c r="GHS160" s="38"/>
      <c r="GHT160" s="38"/>
      <c r="GHU160" s="38"/>
      <c r="GHV160" s="38"/>
      <c r="GHW160" s="38"/>
      <c r="GHX160" s="38"/>
      <c r="GHY160" s="38"/>
      <c r="GHZ160" s="38"/>
      <c r="GIA160" s="38"/>
      <c r="GIB160" s="38"/>
      <c r="GIC160" s="38"/>
      <c r="GID160" s="38"/>
      <c r="GIE160" s="38"/>
      <c r="GIF160" s="38"/>
      <c r="GIG160" s="38"/>
      <c r="GIH160" s="38"/>
      <c r="GII160" s="38"/>
      <c r="GIJ160" s="38"/>
      <c r="GIK160" s="38"/>
      <c r="GIL160" s="38"/>
      <c r="GIM160" s="38"/>
      <c r="GIN160" s="38"/>
      <c r="GIO160" s="38"/>
      <c r="GIP160" s="38"/>
      <c r="GIQ160" s="38"/>
      <c r="GIR160" s="38"/>
      <c r="GIS160" s="38"/>
      <c r="GIT160" s="38"/>
      <c r="GIU160" s="38"/>
      <c r="GIV160" s="38"/>
      <c r="GIW160" s="38"/>
      <c r="GIX160" s="38"/>
      <c r="GIY160" s="38"/>
      <c r="GIZ160" s="38"/>
      <c r="GJA160" s="38"/>
      <c r="GJB160" s="38"/>
      <c r="GJC160" s="38"/>
      <c r="GJD160" s="38"/>
      <c r="GJE160" s="38"/>
      <c r="GJF160" s="38"/>
      <c r="GJG160" s="38"/>
      <c r="GJH160" s="38"/>
      <c r="GJI160" s="38"/>
      <c r="GJJ160" s="38"/>
      <c r="GJK160" s="38"/>
      <c r="GJL160" s="38"/>
      <c r="GJM160" s="38"/>
      <c r="GJN160" s="38"/>
      <c r="GJO160" s="38"/>
      <c r="GJP160" s="38"/>
      <c r="GJQ160" s="38"/>
      <c r="GJR160" s="38"/>
      <c r="GJS160" s="38"/>
      <c r="GJT160" s="38"/>
      <c r="GJU160" s="38"/>
      <c r="GJV160" s="38"/>
      <c r="GJW160" s="38"/>
      <c r="GJX160" s="38"/>
      <c r="GJY160" s="38"/>
      <c r="GJZ160" s="38"/>
      <c r="GKA160" s="38"/>
      <c r="GKB160" s="38"/>
      <c r="GKC160" s="38"/>
      <c r="GKD160" s="38"/>
      <c r="GKE160" s="38"/>
      <c r="GKF160" s="38"/>
      <c r="GKG160" s="38"/>
      <c r="GKH160" s="38"/>
      <c r="GKI160" s="38"/>
      <c r="GKJ160" s="38"/>
      <c r="GKK160" s="38"/>
      <c r="GKL160" s="38"/>
      <c r="GKM160" s="38"/>
      <c r="GKN160" s="38"/>
      <c r="GKO160" s="38"/>
      <c r="GKP160" s="38"/>
      <c r="GKQ160" s="38"/>
      <c r="GKR160" s="38"/>
      <c r="GKS160" s="38"/>
      <c r="GKT160" s="38"/>
      <c r="GKU160" s="38"/>
      <c r="GKV160" s="38"/>
      <c r="GKW160" s="38"/>
      <c r="GKX160" s="38"/>
      <c r="GKY160" s="38"/>
      <c r="GKZ160" s="38"/>
      <c r="GLA160" s="38"/>
      <c r="GLB160" s="38"/>
      <c r="GLC160" s="38"/>
      <c r="GLD160" s="38"/>
      <c r="GLE160" s="38"/>
      <c r="GLF160" s="38"/>
      <c r="GLG160" s="38"/>
      <c r="GLH160" s="38"/>
      <c r="GLI160" s="38"/>
      <c r="GLJ160" s="38"/>
      <c r="GLK160" s="38"/>
      <c r="GLL160" s="38"/>
      <c r="GLM160" s="38"/>
      <c r="GLN160" s="38"/>
      <c r="GLO160" s="38"/>
      <c r="GLP160" s="38"/>
      <c r="GLQ160" s="38"/>
      <c r="GLR160" s="38"/>
      <c r="GLS160" s="38"/>
      <c r="GLT160" s="38"/>
      <c r="GLU160" s="38"/>
      <c r="GLV160" s="38"/>
      <c r="GLW160" s="38"/>
      <c r="GLX160" s="38"/>
      <c r="GLY160" s="38"/>
      <c r="GLZ160" s="38"/>
      <c r="GMA160" s="38"/>
      <c r="GMB160" s="38"/>
      <c r="GMC160" s="38"/>
      <c r="GMD160" s="38"/>
      <c r="GME160" s="38"/>
      <c r="GMF160" s="38"/>
      <c r="GMG160" s="38"/>
      <c r="GMH160" s="38"/>
      <c r="GMI160" s="38"/>
      <c r="GMJ160" s="38"/>
      <c r="GMK160" s="38"/>
      <c r="GML160" s="38"/>
      <c r="GMM160" s="38"/>
      <c r="GMN160" s="38"/>
      <c r="GMO160" s="38"/>
      <c r="GMP160" s="38"/>
      <c r="GMQ160" s="38"/>
      <c r="GMR160" s="38"/>
      <c r="GMS160" s="38"/>
      <c r="GMT160" s="38"/>
      <c r="GNA160" s="38"/>
      <c r="GNB160" s="38"/>
      <c r="GNC160" s="38"/>
      <c r="GND160" s="38"/>
      <c r="GNE160" s="38"/>
      <c r="GNF160" s="38"/>
      <c r="GNG160" s="38"/>
      <c r="GNH160" s="38"/>
      <c r="GNI160" s="38"/>
      <c r="GNJ160" s="38"/>
      <c r="GNK160" s="38"/>
      <c r="GNL160" s="38"/>
      <c r="GNM160" s="38"/>
      <c r="GNN160" s="38"/>
      <c r="GNO160" s="38"/>
      <c r="GNP160" s="38"/>
      <c r="GNQ160" s="38"/>
      <c r="GNR160" s="38"/>
      <c r="GNS160" s="38"/>
      <c r="GNT160" s="38"/>
      <c r="GNU160" s="38"/>
      <c r="GNV160" s="38"/>
      <c r="GNW160" s="38"/>
      <c r="GNX160" s="38"/>
      <c r="GNY160" s="38"/>
      <c r="GNZ160" s="38"/>
      <c r="GOA160" s="38"/>
      <c r="GOB160" s="38"/>
      <c r="GOC160" s="38"/>
      <c r="GOD160" s="38"/>
      <c r="GOE160" s="38"/>
      <c r="GOF160" s="38"/>
      <c r="GOG160" s="38"/>
      <c r="GOH160" s="38"/>
      <c r="GOI160" s="38"/>
      <c r="GOJ160" s="38"/>
      <c r="GOK160" s="38"/>
      <c r="GOL160" s="38"/>
      <c r="GOM160" s="38"/>
      <c r="GON160" s="38"/>
      <c r="GOO160" s="38"/>
      <c r="GOP160" s="38"/>
      <c r="GOQ160" s="38"/>
      <c r="GOR160" s="38"/>
      <c r="GOS160" s="38"/>
      <c r="GOT160" s="38"/>
      <c r="GOU160" s="38"/>
      <c r="GOV160" s="38"/>
      <c r="GOW160" s="38"/>
      <c r="GOX160" s="38"/>
      <c r="GOY160" s="38"/>
      <c r="GOZ160" s="38"/>
      <c r="GPA160" s="38"/>
      <c r="GPB160" s="38"/>
      <c r="GPC160" s="38"/>
      <c r="GPD160" s="38"/>
      <c r="GPE160" s="38"/>
      <c r="GPF160" s="38"/>
      <c r="GPG160" s="38"/>
      <c r="GPH160" s="38"/>
      <c r="GPI160" s="38"/>
      <c r="GPJ160" s="38"/>
      <c r="GPK160" s="38"/>
      <c r="GPL160" s="38"/>
      <c r="GPM160" s="38"/>
      <c r="GPN160" s="38"/>
      <c r="GPO160" s="38"/>
      <c r="GPP160" s="38"/>
      <c r="GPQ160" s="38"/>
      <c r="GPR160" s="38"/>
      <c r="GPS160" s="38"/>
      <c r="GPT160" s="38"/>
      <c r="GPU160" s="38"/>
      <c r="GPV160" s="38"/>
      <c r="GPW160" s="38"/>
      <c r="GPX160" s="38"/>
      <c r="GPY160" s="38"/>
      <c r="GPZ160" s="38"/>
      <c r="GQA160" s="38"/>
      <c r="GQB160" s="38"/>
      <c r="GQC160" s="38"/>
      <c r="GQD160" s="38"/>
      <c r="GQE160" s="38"/>
      <c r="GQF160" s="38"/>
      <c r="GQG160" s="38"/>
      <c r="GQH160" s="38"/>
      <c r="GQI160" s="38"/>
      <c r="GQJ160" s="38"/>
      <c r="GQK160" s="38"/>
      <c r="GQL160" s="38"/>
      <c r="GQM160" s="38"/>
      <c r="GQN160" s="38"/>
      <c r="GQO160" s="38"/>
      <c r="GQP160" s="38"/>
      <c r="GQQ160" s="38"/>
      <c r="GQR160" s="38"/>
      <c r="GQS160" s="38"/>
      <c r="GQT160" s="38"/>
      <c r="GQU160" s="38"/>
      <c r="GQV160" s="38"/>
      <c r="GQW160" s="38"/>
      <c r="GQX160" s="38"/>
      <c r="GQY160" s="38"/>
      <c r="GQZ160" s="38"/>
      <c r="GRA160" s="38"/>
      <c r="GRB160" s="38"/>
      <c r="GRC160" s="38"/>
      <c r="GRD160" s="38"/>
      <c r="GRE160" s="38"/>
      <c r="GRF160" s="38"/>
      <c r="GRG160" s="38"/>
      <c r="GRH160" s="38"/>
      <c r="GRI160" s="38"/>
      <c r="GRJ160" s="38"/>
      <c r="GRK160" s="38"/>
      <c r="GRL160" s="38"/>
      <c r="GRM160" s="38"/>
      <c r="GRN160" s="38"/>
      <c r="GRO160" s="38"/>
      <c r="GRP160" s="38"/>
      <c r="GRQ160" s="38"/>
      <c r="GRR160" s="38"/>
      <c r="GRS160" s="38"/>
      <c r="GRT160" s="38"/>
      <c r="GRU160" s="38"/>
      <c r="GRV160" s="38"/>
      <c r="GRW160" s="38"/>
      <c r="GRX160" s="38"/>
      <c r="GRY160" s="38"/>
      <c r="GRZ160" s="38"/>
      <c r="GSA160" s="38"/>
      <c r="GSB160" s="38"/>
      <c r="GSC160" s="38"/>
      <c r="GSD160" s="38"/>
      <c r="GSE160" s="38"/>
      <c r="GSF160" s="38"/>
      <c r="GSG160" s="38"/>
      <c r="GSH160" s="38"/>
      <c r="GSI160" s="38"/>
      <c r="GSJ160" s="38"/>
      <c r="GSK160" s="38"/>
      <c r="GSL160" s="38"/>
      <c r="GSM160" s="38"/>
      <c r="GSN160" s="38"/>
      <c r="GSO160" s="38"/>
      <c r="GSP160" s="38"/>
      <c r="GSQ160" s="38"/>
      <c r="GSR160" s="38"/>
      <c r="GSS160" s="38"/>
      <c r="GST160" s="38"/>
      <c r="GSU160" s="38"/>
      <c r="GSV160" s="38"/>
      <c r="GSW160" s="38"/>
      <c r="GSX160" s="38"/>
      <c r="GSY160" s="38"/>
      <c r="GSZ160" s="38"/>
      <c r="GTA160" s="38"/>
      <c r="GTB160" s="38"/>
      <c r="GTC160" s="38"/>
      <c r="GTD160" s="38"/>
      <c r="GTE160" s="38"/>
      <c r="GTF160" s="38"/>
      <c r="GTG160" s="38"/>
      <c r="GTH160" s="38"/>
      <c r="GTI160" s="38"/>
      <c r="GTJ160" s="38"/>
      <c r="GTK160" s="38"/>
      <c r="GTL160" s="38"/>
      <c r="GTM160" s="38"/>
      <c r="GTN160" s="38"/>
      <c r="GTO160" s="38"/>
      <c r="GTP160" s="38"/>
      <c r="GTQ160" s="38"/>
      <c r="GTR160" s="38"/>
      <c r="GTS160" s="38"/>
      <c r="GTT160" s="38"/>
      <c r="GTU160" s="38"/>
      <c r="GTV160" s="38"/>
      <c r="GTW160" s="38"/>
      <c r="GTX160" s="38"/>
      <c r="GTY160" s="38"/>
      <c r="GTZ160" s="38"/>
      <c r="GUA160" s="38"/>
      <c r="GUB160" s="38"/>
      <c r="GUC160" s="38"/>
      <c r="GUD160" s="38"/>
      <c r="GUE160" s="38"/>
      <c r="GUF160" s="38"/>
      <c r="GUG160" s="38"/>
      <c r="GUH160" s="38"/>
      <c r="GUI160" s="38"/>
      <c r="GUJ160" s="38"/>
      <c r="GUK160" s="38"/>
      <c r="GUL160" s="38"/>
      <c r="GUM160" s="38"/>
      <c r="GUN160" s="38"/>
      <c r="GUO160" s="38"/>
      <c r="GUP160" s="38"/>
      <c r="GUQ160" s="38"/>
      <c r="GUR160" s="38"/>
      <c r="GUS160" s="38"/>
      <c r="GUT160" s="38"/>
      <c r="GUU160" s="38"/>
      <c r="GUV160" s="38"/>
      <c r="GUW160" s="38"/>
      <c r="GUX160" s="38"/>
      <c r="GUY160" s="38"/>
      <c r="GUZ160" s="38"/>
      <c r="GVA160" s="38"/>
      <c r="GVB160" s="38"/>
      <c r="GVC160" s="38"/>
      <c r="GVD160" s="38"/>
      <c r="GVE160" s="38"/>
      <c r="GVF160" s="38"/>
      <c r="GVG160" s="38"/>
      <c r="GVH160" s="38"/>
      <c r="GVI160" s="38"/>
      <c r="GVJ160" s="38"/>
      <c r="GVK160" s="38"/>
      <c r="GVL160" s="38"/>
      <c r="GVM160" s="38"/>
      <c r="GVN160" s="38"/>
      <c r="GVO160" s="38"/>
      <c r="GVP160" s="38"/>
      <c r="GVQ160" s="38"/>
      <c r="GVR160" s="38"/>
      <c r="GVS160" s="38"/>
      <c r="GVT160" s="38"/>
      <c r="GVU160" s="38"/>
      <c r="GVV160" s="38"/>
      <c r="GVW160" s="38"/>
      <c r="GVX160" s="38"/>
      <c r="GVY160" s="38"/>
      <c r="GVZ160" s="38"/>
      <c r="GWA160" s="38"/>
      <c r="GWB160" s="38"/>
      <c r="GWC160" s="38"/>
      <c r="GWD160" s="38"/>
      <c r="GWE160" s="38"/>
      <c r="GWF160" s="38"/>
      <c r="GWG160" s="38"/>
      <c r="GWH160" s="38"/>
      <c r="GWI160" s="38"/>
      <c r="GWJ160" s="38"/>
      <c r="GWK160" s="38"/>
      <c r="GWL160" s="38"/>
      <c r="GWM160" s="38"/>
      <c r="GWN160" s="38"/>
      <c r="GWO160" s="38"/>
      <c r="GWP160" s="38"/>
      <c r="GWW160" s="38"/>
      <c r="GWX160" s="38"/>
      <c r="GWY160" s="38"/>
      <c r="GWZ160" s="38"/>
      <c r="GXA160" s="38"/>
      <c r="GXB160" s="38"/>
      <c r="GXC160" s="38"/>
      <c r="GXD160" s="38"/>
      <c r="GXE160" s="38"/>
      <c r="GXF160" s="38"/>
      <c r="GXG160" s="38"/>
      <c r="GXH160" s="38"/>
      <c r="GXI160" s="38"/>
      <c r="GXJ160" s="38"/>
      <c r="GXK160" s="38"/>
      <c r="GXL160" s="38"/>
      <c r="GXM160" s="38"/>
      <c r="GXN160" s="38"/>
      <c r="GXO160" s="38"/>
      <c r="GXP160" s="38"/>
      <c r="GXQ160" s="38"/>
      <c r="GXR160" s="38"/>
      <c r="GXS160" s="38"/>
      <c r="GXT160" s="38"/>
      <c r="GXU160" s="38"/>
      <c r="GXV160" s="38"/>
      <c r="GXW160" s="38"/>
      <c r="GXX160" s="38"/>
      <c r="GXY160" s="38"/>
      <c r="GXZ160" s="38"/>
      <c r="GYA160" s="38"/>
      <c r="GYB160" s="38"/>
      <c r="GYC160" s="38"/>
      <c r="GYD160" s="38"/>
      <c r="GYE160" s="38"/>
      <c r="GYF160" s="38"/>
      <c r="GYG160" s="38"/>
      <c r="GYH160" s="38"/>
      <c r="GYI160" s="38"/>
      <c r="GYJ160" s="38"/>
      <c r="GYK160" s="38"/>
      <c r="GYL160" s="38"/>
      <c r="GYM160" s="38"/>
      <c r="GYN160" s="38"/>
      <c r="GYO160" s="38"/>
      <c r="GYP160" s="38"/>
      <c r="GYQ160" s="38"/>
      <c r="GYR160" s="38"/>
      <c r="GYS160" s="38"/>
      <c r="GYT160" s="38"/>
      <c r="GYU160" s="38"/>
      <c r="GYV160" s="38"/>
      <c r="GYW160" s="38"/>
      <c r="GYX160" s="38"/>
      <c r="GYY160" s="38"/>
      <c r="GYZ160" s="38"/>
      <c r="GZA160" s="38"/>
      <c r="GZB160" s="38"/>
      <c r="GZC160" s="38"/>
      <c r="GZD160" s="38"/>
      <c r="GZE160" s="38"/>
      <c r="GZF160" s="38"/>
      <c r="GZG160" s="38"/>
      <c r="GZH160" s="38"/>
      <c r="GZI160" s="38"/>
      <c r="GZJ160" s="38"/>
      <c r="GZK160" s="38"/>
      <c r="GZL160" s="38"/>
      <c r="GZM160" s="38"/>
      <c r="GZN160" s="38"/>
      <c r="GZO160" s="38"/>
      <c r="GZP160" s="38"/>
      <c r="GZQ160" s="38"/>
      <c r="GZR160" s="38"/>
      <c r="GZS160" s="38"/>
      <c r="GZT160" s="38"/>
      <c r="GZU160" s="38"/>
      <c r="GZV160" s="38"/>
      <c r="GZW160" s="38"/>
      <c r="GZX160" s="38"/>
      <c r="GZY160" s="38"/>
      <c r="GZZ160" s="38"/>
      <c r="HAA160" s="38"/>
      <c r="HAB160" s="38"/>
      <c r="HAC160" s="38"/>
      <c r="HAD160" s="38"/>
      <c r="HAE160" s="38"/>
      <c r="HAF160" s="38"/>
      <c r="HAG160" s="38"/>
      <c r="HAH160" s="38"/>
      <c r="HAI160" s="38"/>
      <c r="HAJ160" s="38"/>
      <c r="HAK160" s="38"/>
      <c r="HAL160" s="38"/>
      <c r="HAM160" s="38"/>
      <c r="HAN160" s="38"/>
      <c r="HAO160" s="38"/>
      <c r="HAP160" s="38"/>
      <c r="HAQ160" s="38"/>
      <c r="HAR160" s="38"/>
      <c r="HAS160" s="38"/>
      <c r="HAT160" s="38"/>
      <c r="HAU160" s="38"/>
      <c r="HAV160" s="38"/>
      <c r="HAW160" s="38"/>
      <c r="HAX160" s="38"/>
      <c r="HAY160" s="38"/>
      <c r="HAZ160" s="38"/>
      <c r="HBA160" s="38"/>
      <c r="HBB160" s="38"/>
      <c r="HBC160" s="38"/>
      <c r="HBD160" s="38"/>
      <c r="HBE160" s="38"/>
      <c r="HBF160" s="38"/>
      <c r="HBG160" s="38"/>
      <c r="HBH160" s="38"/>
      <c r="HBI160" s="38"/>
      <c r="HBJ160" s="38"/>
      <c r="HBK160" s="38"/>
      <c r="HBL160" s="38"/>
      <c r="HBM160" s="38"/>
      <c r="HBN160" s="38"/>
      <c r="HBO160" s="38"/>
      <c r="HBP160" s="38"/>
      <c r="HBQ160" s="38"/>
      <c r="HBR160" s="38"/>
      <c r="HBS160" s="38"/>
      <c r="HBT160" s="38"/>
      <c r="HBU160" s="38"/>
      <c r="HBV160" s="38"/>
      <c r="HBW160" s="38"/>
      <c r="HBX160" s="38"/>
      <c r="HBY160" s="38"/>
      <c r="HBZ160" s="38"/>
      <c r="HCA160" s="38"/>
      <c r="HCB160" s="38"/>
      <c r="HCC160" s="38"/>
      <c r="HCD160" s="38"/>
      <c r="HCE160" s="38"/>
      <c r="HCF160" s="38"/>
      <c r="HCG160" s="38"/>
      <c r="HCH160" s="38"/>
      <c r="HCI160" s="38"/>
      <c r="HCJ160" s="38"/>
      <c r="HCK160" s="38"/>
      <c r="HCL160" s="38"/>
      <c r="HCM160" s="38"/>
      <c r="HCN160" s="38"/>
      <c r="HCO160" s="38"/>
      <c r="HCP160" s="38"/>
      <c r="HCQ160" s="38"/>
      <c r="HCR160" s="38"/>
      <c r="HCS160" s="38"/>
      <c r="HCT160" s="38"/>
      <c r="HCU160" s="38"/>
      <c r="HCV160" s="38"/>
      <c r="HCW160" s="38"/>
      <c r="HCX160" s="38"/>
      <c r="HCY160" s="38"/>
      <c r="HCZ160" s="38"/>
      <c r="HDA160" s="38"/>
      <c r="HDB160" s="38"/>
      <c r="HDC160" s="38"/>
      <c r="HDD160" s="38"/>
      <c r="HDE160" s="38"/>
      <c r="HDF160" s="38"/>
      <c r="HDG160" s="38"/>
      <c r="HDH160" s="38"/>
      <c r="HDI160" s="38"/>
      <c r="HDJ160" s="38"/>
      <c r="HDK160" s="38"/>
      <c r="HDL160" s="38"/>
      <c r="HDM160" s="38"/>
      <c r="HDN160" s="38"/>
      <c r="HDO160" s="38"/>
      <c r="HDP160" s="38"/>
      <c r="HDQ160" s="38"/>
      <c r="HDR160" s="38"/>
      <c r="HDS160" s="38"/>
      <c r="HDT160" s="38"/>
      <c r="HDU160" s="38"/>
      <c r="HDV160" s="38"/>
      <c r="HDW160" s="38"/>
      <c r="HDX160" s="38"/>
      <c r="HDY160" s="38"/>
      <c r="HDZ160" s="38"/>
      <c r="HEA160" s="38"/>
      <c r="HEB160" s="38"/>
      <c r="HEC160" s="38"/>
      <c r="HED160" s="38"/>
      <c r="HEE160" s="38"/>
      <c r="HEF160" s="38"/>
      <c r="HEG160" s="38"/>
      <c r="HEH160" s="38"/>
      <c r="HEI160" s="38"/>
      <c r="HEJ160" s="38"/>
      <c r="HEK160" s="38"/>
      <c r="HEL160" s="38"/>
      <c r="HEM160" s="38"/>
      <c r="HEN160" s="38"/>
      <c r="HEO160" s="38"/>
      <c r="HEP160" s="38"/>
      <c r="HEQ160" s="38"/>
      <c r="HER160" s="38"/>
      <c r="HES160" s="38"/>
      <c r="HET160" s="38"/>
      <c r="HEU160" s="38"/>
      <c r="HEV160" s="38"/>
      <c r="HEW160" s="38"/>
      <c r="HEX160" s="38"/>
      <c r="HEY160" s="38"/>
      <c r="HEZ160" s="38"/>
      <c r="HFA160" s="38"/>
      <c r="HFB160" s="38"/>
      <c r="HFC160" s="38"/>
      <c r="HFD160" s="38"/>
      <c r="HFE160" s="38"/>
      <c r="HFF160" s="38"/>
      <c r="HFG160" s="38"/>
      <c r="HFH160" s="38"/>
      <c r="HFI160" s="38"/>
      <c r="HFJ160" s="38"/>
      <c r="HFK160" s="38"/>
      <c r="HFL160" s="38"/>
      <c r="HFM160" s="38"/>
      <c r="HFN160" s="38"/>
      <c r="HFO160" s="38"/>
      <c r="HFP160" s="38"/>
      <c r="HFQ160" s="38"/>
      <c r="HFR160" s="38"/>
      <c r="HFS160" s="38"/>
      <c r="HFT160" s="38"/>
      <c r="HFU160" s="38"/>
      <c r="HFV160" s="38"/>
      <c r="HFW160" s="38"/>
      <c r="HFX160" s="38"/>
      <c r="HFY160" s="38"/>
      <c r="HFZ160" s="38"/>
      <c r="HGA160" s="38"/>
      <c r="HGB160" s="38"/>
      <c r="HGC160" s="38"/>
      <c r="HGD160" s="38"/>
      <c r="HGE160" s="38"/>
      <c r="HGF160" s="38"/>
      <c r="HGG160" s="38"/>
      <c r="HGH160" s="38"/>
      <c r="HGI160" s="38"/>
      <c r="HGJ160" s="38"/>
      <c r="HGK160" s="38"/>
      <c r="HGL160" s="38"/>
      <c r="HGS160" s="38"/>
      <c r="HGT160" s="38"/>
      <c r="HGU160" s="38"/>
      <c r="HGV160" s="38"/>
      <c r="HGW160" s="38"/>
      <c r="HGX160" s="38"/>
      <c r="HGY160" s="38"/>
      <c r="HGZ160" s="38"/>
      <c r="HHA160" s="38"/>
      <c r="HHB160" s="38"/>
      <c r="HHC160" s="38"/>
      <c r="HHD160" s="38"/>
      <c r="HHE160" s="38"/>
      <c r="HHF160" s="38"/>
      <c r="HHG160" s="38"/>
      <c r="HHH160" s="38"/>
      <c r="HHI160" s="38"/>
      <c r="HHJ160" s="38"/>
      <c r="HHK160" s="38"/>
      <c r="HHL160" s="38"/>
      <c r="HHM160" s="38"/>
      <c r="HHN160" s="38"/>
      <c r="HHO160" s="38"/>
      <c r="HHP160" s="38"/>
      <c r="HHQ160" s="38"/>
      <c r="HHR160" s="38"/>
      <c r="HHS160" s="38"/>
      <c r="HHT160" s="38"/>
      <c r="HHU160" s="38"/>
      <c r="HHV160" s="38"/>
      <c r="HHW160" s="38"/>
      <c r="HHX160" s="38"/>
      <c r="HHY160" s="38"/>
      <c r="HHZ160" s="38"/>
      <c r="HIA160" s="38"/>
      <c r="HIB160" s="38"/>
      <c r="HIC160" s="38"/>
      <c r="HID160" s="38"/>
      <c r="HIE160" s="38"/>
      <c r="HIF160" s="38"/>
      <c r="HIG160" s="38"/>
      <c r="HIH160" s="38"/>
      <c r="HII160" s="38"/>
      <c r="HIJ160" s="38"/>
      <c r="HIK160" s="38"/>
      <c r="HIL160" s="38"/>
      <c r="HIM160" s="38"/>
      <c r="HIN160" s="38"/>
      <c r="HIO160" s="38"/>
      <c r="HIP160" s="38"/>
      <c r="HIQ160" s="38"/>
      <c r="HIR160" s="38"/>
      <c r="HIS160" s="38"/>
      <c r="HIT160" s="38"/>
      <c r="HIU160" s="38"/>
      <c r="HIV160" s="38"/>
      <c r="HIW160" s="38"/>
      <c r="HIX160" s="38"/>
      <c r="HIY160" s="38"/>
      <c r="HIZ160" s="38"/>
      <c r="HJA160" s="38"/>
      <c r="HJB160" s="38"/>
      <c r="HJC160" s="38"/>
      <c r="HJD160" s="38"/>
      <c r="HJE160" s="38"/>
      <c r="HJF160" s="38"/>
      <c r="HJG160" s="38"/>
      <c r="HJH160" s="38"/>
      <c r="HJI160" s="38"/>
      <c r="HJJ160" s="38"/>
      <c r="HJK160" s="38"/>
      <c r="HJL160" s="38"/>
      <c r="HJM160" s="38"/>
      <c r="HJN160" s="38"/>
      <c r="HJO160" s="38"/>
      <c r="HJP160" s="38"/>
      <c r="HJQ160" s="38"/>
      <c r="HJR160" s="38"/>
      <c r="HJS160" s="38"/>
      <c r="HJT160" s="38"/>
      <c r="HJU160" s="38"/>
      <c r="HJV160" s="38"/>
      <c r="HJW160" s="38"/>
      <c r="HJX160" s="38"/>
      <c r="HJY160" s="38"/>
      <c r="HJZ160" s="38"/>
      <c r="HKA160" s="38"/>
      <c r="HKB160" s="38"/>
      <c r="HKC160" s="38"/>
      <c r="HKD160" s="38"/>
      <c r="HKE160" s="38"/>
      <c r="HKF160" s="38"/>
      <c r="HKG160" s="38"/>
      <c r="HKH160" s="38"/>
      <c r="HKI160" s="38"/>
      <c r="HKJ160" s="38"/>
      <c r="HKK160" s="38"/>
      <c r="HKL160" s="38"/>
      <c r="HKM160" s="38"/>
      <c r="HKN160" s="38"/>
      <c r="HKO160" s="38"/>
      <c r="HKP160" s="38"/>
      <c r="HKQ160" s="38"/>
      <c r="HKR160" s="38"/>
      <c r="HKS160" s="38"/>
      <c r="HKT160" s="38"/>
      <c r="HKU160" s="38"/>
      <c r="HKV160" s="38"/>
      <c r="HKW160" s="38"/>
      <c r="HKX160" s="38"/>
      <c r="HKY160" s="38"/>
      <c r="HKZ160" s="38"/>
      <c r="HLA160" s="38"/>
      <c r="HLB160" s="38"/>
      <c r="HLC160" s="38"/>
      <c r="HLD160" s="38"/>
      <c r="HLE160" s="38"/>
      <c r="HLF160" s="38"/>
      <c r="HLG160" s="38"/>
      <c r="HLH160" s="38"/>
      <c r="HLI160" s="38"/>
      <c r="HLJ160" s="38"/>
      <c r="HLK160" s="38"/>
      <c r="HLL160" s="38"/>
      <c r="HLM160" s="38"/>
      <c r="HLN160" s="38"/>
      <c r="HLO160" s="38"/>
      <c r="HLP160" s="38"/>
      <c r="HLQ160" s="38"/>
      <c r="HLR160" s="38"/>
      <c r="HLS160" s="38"/>
      <c r="HLT160" s="38"/>
      <c r="HLU160" s="38"/>
      <c r="HLV160" s="38"/>
      <c r="HLW160" s="38"/>
      <c r="HLX160" s="38"/>
      <c r="HLY160" s="38"/>
      <c r="HLZ160" s="38"/>
      <c r="HMA160" s="38"/>
      <c r="HMB160" s="38"/>
      <c r="HMC160" s="38"/>
      <c r="HMD160" s="38"/>
      <c r="HME160" s="38"/>
      <c r="HMF160" s="38"/>
      <c r="HMG160" s="38"/>
      <c r="HMH160" s="38"/>
      <c r="HMI160" s="38"/>
      <c r="HMJ160" s="38"/>
      <c r="HMK160" s="38"/>
      <c r="HML160" s="38"/>
      <c r="HMM160" s="38"/>
      <c r="HMN160" s="38"/>
      <c r="HMO160" s="38"/>
      <c r="HMP160" s="38"/>
      <c r="HMQ160" s="38"/>
      <c r="HMR160" s="38"/>
      <c r="HMS160" s="38"/>
      <c r="HMT160" s="38"/>
      <c r="HMU160" s="38"/>
      <c r="HMV160" s="38"/>
      <c r="HMW160" s="38"/>
      <c r="HMX160" s="38"/>
      <c r="HMY160" s="38"/>
      <c r="HMZ160" s="38"/>
      <c r="HNA160" s="38"/>
      <c r="HNB160" s="38"/>
      <c r="HNC160" s="38"/>
      <c r="HND160" s="38"/>
      <c r="HNE160" s="38"/>
      <c r="HNF160" s="38"/>
      <c r="HNG160" s="38"/>
      <c r="HNH160" s="38"/>
      <c r="HNI160" s="38"/>
      <c r="HNJ160" s="38"/>
      <c r="HNK160" s="38"/>
      <c r="HNL160" s="38"/>
      <c r="HNM160" s="38"/>
      <c r="HNN160" s="38"/>
      <c r="HNO160" s="38"/>
      <c r="HNP160" s="38"/>
      <c r="HNQ160" s="38"/>
      <c r="HNR160" s="38"/>
      <c r="HNS160" s="38"/>
      <c r="HNT160" s="38"/>
      <c r="HNU160" s="38"/>
      <c r="HNV160" s="38"/>
      <c r="HNW160" s="38"/>
      <c r="HNX160" s="38"/>
      <c r="HNY160" s="38"/>
      <c r="HNZ160" s="38"/>
      <c r="HOA160" s="38"/>
      <c r="HOB160" s="38"/>
      <c r="HOC160" s="38"/>
      <c r="HOD160" s="38"/>
      <c r="HOE160" s="38"/>
      <c r="HOF160" s="38"/>
      <c r="HOG160" s="38"/>
      <c r="HOH160" s="38"/>
      <c r="HOI160" s="38"/>
      <c r="HOJ160" s="38"/>
      <c r="HOK160" s="38"/>
      <c r="HOL160" s="38"/>
      <c r="HOM160" s="38"/>
      <c r="HON160" s="38"/>
      <c r="HOO160" s="38"/>
      <c r="HOP160" s="38"/>
      <c r="HOQ160" s="38"/>
      <c r="HOR160" s="38"/>
      <c r="HOS160" s="38"/>
      <c r="HOT160" s="38"/>
      <c r="HOU160" s="38"/>
      <c r="HOV160" s="38"/>
      <c r="HOW160" s="38"/>
      <c r="HOX160" s="38"/>
      <c r="HOY160" s="38"/>
      <c r="HOZ160" s="38"/>
      <c r="HPA160" s="38"/>
      <c r="HPB160" s="38"/>
      <c r="HPC160" s="38"/>
      <c r="HPD160" s="38"/>
      <c r="HPE160" s="38"/>
      <c r="HPF160" s="38"/>
      <c r="HPG160" s="38"/>
      <c r="HPH160" s="38"/>
      <c r="HPI160" s="38"/>
      <c r="HPJ160" s="38"/>
      <c r="HPK160" s="38"/>
      <c r="HPL160" s="38"/>
      <c r="HPM160" s="38"/>
      <c r="HPN160" s="38"/>
      <c r="HPO160" s="38"/>
      <c r="HPP160" s="38"/>
      <c r="HPQ160" s="38"/>
      <c r="HPR160" s="38"/>
      <c r="HPS160" s="38"/>
      <c r="HPT160" s="38"/>
      <c r="HPU160" s="38"/>
      <c r="HPV160" s="38"/>
      <c r="HPW160" s="38"/>
      <c r="HPX160" s="38"/>
      <c r="HPY160" s="38"/>
      <c r="HPZ160" s="38"/>
      <c r="HQA160" s="38"/>
      <c r="HQB160" s="38"/>
      <c r="HQC160" s="38"/>
      <c r="HQD160" s="38"/>
      <c r="HQE160" s="38"/>
      <c r="HQF160" s="38"/>
      <c r="HQG160" s="38"/>
      <c r="HQH160" s="38"/>
      <c r="HQO160" s="38"/>
      <c r="HQP160" s="38"/>
      <c r="HQQ160" s="38"/>
      <c r="HQR160" s="38"/>
      <c r="HQS160" s="38"/>
      <c r="HQT160" s="38"/>
      <c r="HQU160" s="38"/>
      <c r="HQV160" s="38"/>
      <c r="HQW160" s="38"/>
      <c r="HQX160" s="38"/>
      <c r="HQY160" s="38"/>
      <c r="HQZ160" s="38"/>
      <c r="HRA160" s="38"/>
      <c r="HRB160" s="38"/>
      <c r="HRC160" s="38"/>
      <c r="HRD160" s="38"/>
      <c r="HRE160" s="38"/>
      <c r="HRF160" s="38"/>
      <c r="HRG160" s="38"/>
      <c r="HRH160" s="38"/>
      <c r="HRI160" s="38"/>
      <c r="HRJ160" s="38"/>
      <c r="HRK160" s="38"/>
      <c r="HRL160" s="38"/>
      <c r="HRM160" s="38"/>
      <c r="HRN160" s="38"/>
      <c r="HRO160" s="38"/>
      <c r="HRP160" s="38"/>
      <c r="HRQ160" s="38"/>
      <c r="HRR160" s="38"/>
      <c r="HRS160" s="38"/>
      <c r="HRT160" s="38"/>
      <c r="HRU160" s="38"/>
      <c r="HRV160" s="38"/>
      <c r="HRW160" s="38"/>
      <c r="HRX160" s="38"/>
      <c r="HRY160" s="38"/>
      <c r="HRZ160" s="38"/>
      <c r="HSA160" s="38"/>
      <c r="HSB160" s="38"/>
      <c r="HSC160" s="38"/>
      <c r="HSD160" s="38"/>
      <c r="HSE160" s="38"/>
      <c r="HSF160" s="38"/>
      <c r="HSG160" s="38"/>
      <c r="HSH160" s="38"/>
      <c r="HSI160" s="38"/>
      <c r="HSJ160" s="38"/>
      <c r="HSK160" s="38"/>
      <c r="HSL160" s="38"/>
      <c r="HSM160" s="38"/>
      <c r="HSN160" s="38"/>
      <c r="HSO160" s="38"/>
      <c r="HSP160" s="38"/>
      <c r="HSQ160" s="38"/>
      <c r="HSR160" s="38"/>
      <c r="HSS160" s="38"/>
      <c r="HST160" s="38"/>
      <c r="HSU160" s="38"/>
      <c r="HSV160" s="38"/>
      <c r="HSW160" s="38"/>
      <c r="HSX160" s="38"/>
      <c r="HSY160" s="38"/>
      <c r="HSZ160" s="38"/>
      <c r="HTA160" s="38"/>
      <c r="HTB160" s="38"/>
      <c r="HTC160" s="38"/>
      <c r="HTD160" s="38"/>
      <c r="HTE160" s="38"/>
      <c r="HTF160" s="38"/>
      <c r="HTG160" s="38"/>
      <c r="HTH160" s="38"/>
      <c r="HTI160" s="38"/>
      <c r="HTJ160" s="38"/>
      <c r="HTK160" s="38"/>
      <c r="HTL160" s="38"/>
      <c r="HTM160" s="38"/>
      <c r="HTN160" s="38"/>
      <c r="HTO160" s="38"/>
      <c r="HTP160" s="38"/>
      <c r="HTQ160" s="38"/>
      <c r="HTR160" s="38"/>
      <c r="HTS160" s="38"/>
      <c r="HTT160" s="38"/>
      <c r="HTU160" s="38"/>
      <c r="HTV160" s="38"/>
      <c r="HTW160" s="38"/>
      <c r="HTX160" s="38"/>
      <c r="HTY160" s="38"/>
      <c r="HTZ160" s="38"/>
      <c r="HUA160" s="38"/>
      <c r="HUB160" s="38"/>
      <c r="HUC160" s="38"/>
      <c r="HUD160" s="38"/>
      <c r="HUE160" s="38"/>
      <c r="HUF160" s="38"/>
      <c r="HUG160" s="38"/>
      <c r="HUH160" s="38"/>
      <c r="HUI160" s="38"/>
      <c r="HUJ160" s="38"/>
      <c r="HUK160" s="38"/>
      <c r="HUL160" s="38"/>
      <c r="HUM160" s="38"/>
      <c r="HUN160" s="38"/>
      <c r="HUO160" s="38"/>
      <c r="HUP160" s="38"/>
      <c r="HUQ160" s="38"/>
      <c r="HUR160" s="38"/>
      <c r="HUS160" s="38"/>
      <c r="HUT160" s="38"/>
      <c r="HUU160" s="38"/>
      <c r="HUV160" s="38"/>
      <c r="HUW160" s="38"/>
      <c r="HUX160" s="38"/>
      <c r="HUY160" s="38"/>
      <c r="HUZ160" s="38"/>
      <c r="HVA160" s="38"/>
      <c r="HVB160" s="38"/>
      <c r="HVC160" s="38"/>
      <c r="HVD160" s="38"/>
      <c r="HVE160" s="38"/>
      <c r="HVF160" s="38"/>
      <c r="HVG160" s="38"/>
      <c r="HVH160" s="38"/>
      <c r="HVI160" s="38"/>
      <c r="HVJ160" s="38"/>
      <c r="HVK160" s="38"/>
      <c r="HVL160" s="38"/>
      <c r="HVM160" s="38"/>
      <c r="HVN160" s="38"/>
      <c r="HVO160" s="38"/>
      <c r="HVP160" s="38"/>
      <c r="HVQ160" s="38"/>
      <c r="HVR160" s="38"/>
      <c r="HVS160" s="38"/>
      <c r="HVT160" s="38"/>
      <c r="HVU160" s="38"/>
      <c r="HVV160" s="38"/>
      <c r="HVW160" s="38"/>
      <c r="HVX160" s="38"/>
      <c r="HVY160" s="38"/>
      <c r="HVZ160" s="38"/>
      <c r="HWA160" s="38"/>
      <c r="HWB160" s="38"/>
      <c r="HWC160" s="38"/>
      <c r="HWD160" s="38"/>
      <c r="HWE160" s="38"/>
      <c r="HWF160" s="38"/>
      <c r="HWG160" s="38"/>
      <c r="HWH160" s="38"/>
      <c r="HWI160" s="38"/>
      <c r="HWJ160" s="38"/>
      <c r="HWK160" s="38"/>
      <c r="HWL160" s="38"/>
      <c r="HWM160" s="38"/>
      <c r="HWN160" s="38"/>
      <c r="HWO160" s="38"/>
      <c r="HWP160" s="38"/>
      <c r="HWQ160" s="38"/>
      <c r="HWR160" s="38"/>
      <c r="HWS160" s="38"/>
      <c r="HWT160" s="38"/>
      <c r="HWU160" s="38"/>
      <c r="HWV160" s="38"/>
      <c r="HWW160" s="38"/>
      <c r="HWX160" s="38"/>
      <c r="HWY160" s="38"/>
      <c r="HWZ160" s="38"/>
      <c r="HXA160" s="38"/>
      <c r="HXB160" s="38"/>
      <c r="HXC160" s="38"/>
      <c r="HXD160" s="38"/>
      <c r="HXE160" s="38"/>
      <c r="HXF160" s="38"/>
      <c r="HXG160" s="38"/>
      <c r="HXH160" s="38"/>
      <c r="HXI160" s="38"/>
      <c r="HXJ160" s="38"/>
      <c r="HXK160" s="38"/>
      <c r="HXL160" s="38"/>
      <c r="HXM160" s="38"/>
      <c r="HXN160" s="38"/>
      <c r="HXO160" s="38"/>
      <c r="HXP160" s="38"/>
      <c r="HXQ160" s="38"/>
      <c r="HXR160" s="38"/>
      <c r="HXS160" s="38"/>
      <c r="HXT160" s="38"/>
      <c r="HXU160" s="38"/>
      <c r="HXV160" s="38"/>
      <c r="HXW160" s="38"/>
      <c r="HXX160" s="38"/>
      <c r="HXY160" s="38"/>
      <c r="HXZ160" s="38"/>
      <c r="HYA160" s="38"/>
      <c r="HYB160" s="38"/>
      <c r="HYC160" s="38"/>
      <c r="HYD160" s="38"/>
      <c r="HYE160" s="38"/>
      <c r="HYF160" s="38"/>
      <c r="HYG160" s="38"/>
      <c r="HYH160" s="38"/>
      <c r="HYI160" s="38"/>
      <c r="HYJ160" s="38"/>
      <c r="HYK160" s="38"/>
      <c r="HYL160" s="38"/>
      <c r="HYM160" s="38"/>
      <c r="HYN160" s="38"/>
      <c r="HYO160" s="38"/>
      <c r="HYP160" s="38"/>
      <c r="HYQ160" s="38"/>
      <c r="HYR160" s="38"/>
      <c r="HYS160" s="38"/>
      <c r="HYT160" s="38"/>
      <c r="HYU160" s="38"/>
      <c r="HYV160" s="38"/>
      <c r="HYW160" s="38"/>
      <c r="HYX160" s="38"/>
      <c r="HYY160" s="38"/>
      <c r="HYZ160" s="38"/>
      <c r="HZA160" s="38"/>
      <c r="HZB160" s="38"/>
      <c r="HZC160" s="38"/>
      <c r="HZD160" s="38"/>
      <c r="HZE160" s="38"/>
      <c r="HZF160" s="38"/>
      <c r="HZG160" s="38"/>
      <c r="HZH160" s="38"/>
      <c r="HZI160" s="38"/>
      <c r="HZJ160" s="38"/>
      <c r="HZK160" s="38"/>
      <c r="HZL160" s="38"/>
      <c r="HZM160" s="38"/>
      <c r="HZN160" s="38"/>
      <c r="HZO160" s="38"/>
      <c r="HZP160" s="38"/>
      <c r="HZQ160" s="38"/>
      <c r="HZR160" s="38"/>
      <c r="HZS160" s="38"/>
      <c r="HZT160" s="38"/>
      <c r="HZU160" s="38"/>
      <c r="HZV160" s="38"/>
      <c r="HZW160" s="38"/>
      <c r="HZX160" s="38"/>
      <c r="HZY160" s="38"/>
      <c r="HZZ160" s="38"/>
      <c r="IAA160" s="38"/>
      <c r="IAB160" s="38"/>
      <c r="IAC160" s="38"/>
      <c r="IAD160" s="38"/>
      <c r="IAK160" s="38"/>
      <c r="IAL160" s="38"/>
      <c r="IAM160" s="38"/>
      <c r="IAN160" s="38"/>
      <c r="IAO160" s="38"/>
      <c r="IAP160" s="38"/>
      <c r="IAQ160" s="38"/>
      <c r="IAR160" s="38"/>
      <c r="IAS160" s="38"/>
      <c r="IAT160" s="38"/>
      <c r="IAU160" s="38"/>
      <c r="IAV160" s="38"/>
      <c r="IAW160" s="38"/>
      <c r="IAX160" s="38"/>
      <c r="IAY160" s="38"/>
      <c r="IAZ160" s="38"/>
      <c r="IBA160" s="38"/>
      <c r="IBB160" s="38"/>
      <c r="IBC160" s="38"/>
      <c r="IBD160" s="38"/>
      <c r="IBE160" s="38"/>
      <c r="IBF160" s="38"/>
      <c r="IBG160" s="38"/>
      <c r="IBH160" s="38"/>
      <c r="IBI160" s="38"/>
      <c r="IBJ160" s="38"/>
      <c r="IBK160" s="38"/>
      <c r="IBL160" s="38"/>
      <c r="IBM160" s="38"/>
      <c r="IBN160" s="38"/>
      <c r="IBO160" s="38"/>
      <c r="IBP160" s="38"/>
      <c r="IBQ160" s="38"/>
      <c r="IBR160" s="38"/>
      <c r="IBS160" s="38"/>
      <c r="IBT160" s="38"/>
      <c r="IBU160" s="38"/>
      <c r="IBV160" s="38"/>
      <c r="IBW160" s="38"/>
      <c r="IBX160" s="38"/>
      <c r="IBY160" s="38"/>
      <c r="IBZ160" s="38"/>
      <c r="ICA160" s="38"/>
      <c r="ICB160" s="38"/>
      <c r="ICC160" s="38"/>
      <c r="ICD160" s="38"/>
      <c r="ICE160" s="38"/>
      <c r="ICF160" s="38"/>
      <c r="ICG160" s="38"/>
      <c r="ICH160" s="38"/>
      <c r="ICI160" s="38"/>
      <c r="ICJ160" s="38"/>
      <c r="ICK160" s="38"/>
      <c r="ICL160" s="38"/>
      <c r="ICM160" s="38"/>
      <c r="ICN160" s="38"/>
      <c r="ICO160" s="38"/>
      <c r="ICP160" s="38"/>
      <c r="ICQ160" s="38"/>
      <c r="ICR160" s="38"/>
      <c r="ICS160" s="38"/>
      <c r="ICT160" s="38"/>
      <c r="ICU160" s="38"/>
      <c r="ICV160" s="38"/>
      <c r="ICW160" s="38"/>
      <c r="ICX160" s="38"/>
      <c r="ICY160" s="38"/>
      <c r="ICZ160" s="38"/>
      <c r="IDA160" s="38"/>
      <c r="IDB160" s="38"/>
      <c r="IDC160" s="38"/>
      <c r="IDD160" s="38"/>
      <c r="IDE160" s="38"/>
      <c r="IDF160" s="38"/>
      <c r="IDG160" s="38"/>
      <c r="IDH160" s="38"/>
      <c r="IDI160" s="38"/>
      <c r="IDJ160" s="38"/>
      <c r="IDK160" s="38"/>
      <c r="IDL160" s="38"/>
      <c r="IDM160" s="38"/>
      <c r="IDN160" s="38"/>
      <c r="IDO160" s="38"/>
      <c r="IDP160" s="38"/>
      <c r="IDQ160" s="38"/>
      <c r="IDR160" s="38"/>
      <c r="IDS160" s="38"/>
      <c r="IDT160" s="38"/>
      <c r="IDU160" s="38"/>
      <c r="IDV160" s="38"/>
      <c r="IDW160" s="38"/>
      <c r="IDX160" s="38"/>
      <c r="IDY160" s="38"/>
      <c r="IDZ160" s="38"/>
      <c r="IEA160" s="38"/>
      <c r="IEB160" s="38"/>
      <c r="IEC160" s="38"/>
      <c r="IED160" s="38"/>
      <c r="IEE160" s="38"/>
      <c r="IEF160" s="38"/>
      <c r="IEG160" s="38"/>
      <c r="IEH160" s="38"/>
      <c r="IEI160" s="38"/>
      <c r="IEJ160" s="38"/>
      <c r="IEK160" s="38"/>
      <c r="IEL160" s="38"/>
      <c r="IEM160" s="38"/>
      <c r="IEN160" s="38"/>
      <c r="IEO160" s="38"/>
      <c r="IEP160" s="38"/>
      <c r="IEQ160" s="38"/>
      <c r="IER160" s="38"/>
      <c r="IES160" s="38"/>
      <c r="IET160" s="38"/>
      <c r="IEU160" s="38"/>
      <c r="IEV160" s="38"/>
      <c r="IEW160" s="38"/>
      <c r="IEX160" s="38"/>
      <c r="IEY160" s="38"/>
      <c r="IEZ160" s="38"/>
      <c r="IFA160" s="38"/>
      <c r="IFB160" s="38"/>
      <c r="IFC160" s="38"/>
      <c r="IFD160" s="38"/>
      <c r="IFE160" s="38"/>
      <c r="IFF160" s="38"/>
      <c r="IFG160" s="38"/>
      <c r="IFH160" s="38"/>
      <c r="IFI160" s="38"/>
      <c r="IFJ160" s="38"/>
      <c r="IFK160" s="38"/>
      <c r="IFL160" s="38"/>
      <c r="IFM160" s="38"/>
      <c r="IFN160" s="38"/>
      <c r="IFO160" s="38"/>
      <c r="IFP160" s="38"/>
      <c r="IFQ160" s="38"/>
      <c r="IFR160" s="38"/>
      <c r="IFS160" s="38"/>
      <c r="IFT160" s="38"/>
      <c r="IFU160" s="38"/>
      <c r="IFV160" s="38"/>
      <c r="IFW160" s="38"/>
      <c r="IFX160" s="38"/>
      <c r="IFY160" s="38"/>
      <c r="IFZ160" s="38"/>
      <c r="IGA160" s="38"/>
      <c r="IGB160" s="38"/>
      <c r="IGC160" s="38"/>
      <c r="IGD160" s="38"/>
      <c r="IGE160" s="38"/>
      <c r="IGF160" s="38"/>
      <c r="IGG160" s="38"/>
      <c r="IGH160" s="38"/>
      <c r="IGI160" s="38"/>
      <c r="IGJ160" s="38"/>
      <c r="IGK160" s="38"/>
      <c r="IGL160" s="38"/>
      <c r="IGM160" s="38"/>
      <c r="IGN160" s="38"/>
      <c r="IGO160" s="38"/>
      <c r="IGP160" s="38"/>
      <c r="IGQ160" s="38"/>
      <c r="IGR160" s="38"/>
      <c r="IGS160" s="38"/>
      <c r="IGT160" s="38"/>
      <c r="IGU160" s="38"/>
      <c r="IGV160" s="38"/>
      <c r="IGW160" s="38"/>
      <c r="IGX160" s="38"/>
      <c r="IGY160" s="38"/>
      <c r="IGZ160" s="38"/>
      <c r="IHA160" s="38"/>
      <c r="IHB160" s="38"/>
      <c r="IHC160" s="38"/>
      <c r="IHD160" s="38"/>
      <c r="IHE160" s="38"/>
      <c r="IHF160" s="38"/>
      <c r="IHG160" s="38"/>
      <c r="IHH160" s="38"/>
      <c r="IHI160" s="38"/>
      <c r="IHJ160" s="38"/>
      <c r="IHK160" s="38"/>
      <c r="IHL160" s="38"/>
      <c r="IHM160" s="38"/>
      <c r="IHN160" s="38"/>
      <c r="IHO160" s="38"/>
      <c r="IHP160" s="38"/>
      <c r="IHQ160" s="38"/>
      <c r="IHR160" s="38"/>
      <c r="IHS160" s="38"/>
      <c r="IHT160" s="38"/>
      <c r="IHU160" s="38"/>
      <c r="IHV160" s="38"/>
      <c r="IHW160" s="38"/>
      <c r="IHX160" s="38"/>
      <c r="IHY160" s="38"/>
      <c r="IHZ160" s="38"/>
      <c r="IIA160" s="38"/>
      <c r="IIB160" s="38"/>
      <c r="IIC160" s="38"/>
      <c r="IID160" s="38"/>
      <c r="IIE160" s="38"/>
      <c r="IIF160" s="38"/>
      <c r="IIG160" s="38"/>
      <c r="IIH160" s="38"/>
      <c r="III160" s="38"/>
      <c r="IIJ160" s="38"/>
      <c r="IIK160" s="38"/>
      <c r="IIL160" s="38"/>
      <c r="IIM160" s="38"/>
      <c r="IIN160" s="38"/>
      <c r="IIO160" s="38"/>
      <c r="IIP160" s="38"/>
      <c r="IIQ160" s="38"/>
      <c r="IIR160" s="38"/>
      <c r="IIS160" s="38"/>
      <c r="IIT160" s="38"/>
      <c r="IIU160" s="38"/>
      <c r="IIV160" s="38"/>
      <c r="IIW160" s="38"/>
      <c r="IIX160" s="38"/>
      <c r="IIY160" s="38"/>
      <c r="IIZ160" s="38"/>
      <c r="IJA160" s="38"/>
      <c r="IJB160" s="38"/>
      <c r="IJC160" s="38"/>
      <c r="IJD160" s="38"/>
      <c r="IJE160" s="38"/>
      <c r="IJF160" s="38"/>
      <c r="IJG160" s="38"/>
      <c r="IJH160" s="38"/>
      <c r="IJI160" s="38"/>
      <c r="IJJ160" s="38"/>
      <c r="IJK160" s="38"/>
      <c r="IJL160" s="38"/>
      <c r="IJM160" s="38"/>
      <c r="IJN160" s="38"/>
      <c r="IJO160" s="38"/>
      <c r="IJP160" s="38"/>
      <c r="IJQ160" s="38"/>
      <c r="IJR160" s="38"/>
      <c r="IJS160" s="38"/>
      <c r="IJT160" s="38"/>
      <c r="IJU160" s="38"/>
      <c r="IJV160" s="38"/>
      <c r="IJW160" s="38"/>
      <c r="IJX160" s="38"/>
      <c r="IJY160" s="38"/>
      <c r="IJZ160" s="38"/>
      <c r="IKG160" s="38"/>
      <c r="IKH160" s="38"/>
      <c r="IKI160" s="38"/>
      <c r="IKJ160" s="38"/>
      <c r="IKK160" s="38"/>
      <c r="IKL160" s="38"/>
      <c r="IKM160" s="38"/>
      <c r="IKN160" s="38"/>
      <c r="IKO160" s="38"/>
      <c r="IKP160" s="38"/>
      <c r="IKQ160" s="38"/>
      <c r="IKR160" s="38"/>
      <c r="IKS160" s="38"/>
      <c r="IKT160" s="38"/>
      <c r="IKU160" s="38"/>
      <c r="IKV160" s="38"/>
      <c r="IKW160" s="38"/>
      <c r="IKX160" s="38"/>
      <c r="IKY160" s="38"/>
      <c r="IKZ160" s="38"/>
      <c r="ILA160" s="38"/>
      <c r="ILB160" s="38"/>
      <c r="ILC160" s="38"/>
      <c r="ILD160" s="38"/>
      <c r="ILE160" s="38"/>
      <c r="ILF160" s="38"/>
      <c r="ILG160" s="38"/>
      <c r="ILH160" s="38"/>
      <c r="ILI160" s="38"/>
      <c r="ILJ160" s="38"/>
      <c r="ILK160" s="38"/>
      <c r="ILL160" s="38"/>
      <c r="ILM160" s="38"/>
      <c r="ILN160" s="38"/>
      <c r="ILO160" s="38"/>
      <c r="ILP160" s="38"/>
      <c r="ILQ160" s="38"/>
      <c r="ILR160" s="38"/>
      <c r="ILS160" s="38"/>
      <c r="ILT160" s="38"/>
      <c r="ILU160" s="38"/>
      <c r="ILV160" s="38"/>
      <c r="ILW160" s="38"/>
      <c r="ILX160" s="38"/>
      <c r="ILY160" s="38"/>
      <c r="ILZ160" s="38"/>
      <c r="IMA160" s="38"/>
      <c r="IMB160" s="38"/>
      <c r="IMC160" s="38"/>
      <c r="IMD160" s="38"/>
      <c r="IME160" s="38"/>
      <c r="IMF160" s="38"/>
      <c r="IMG160" s="38"/>
      <c r="IMH160" s="38"/>
      <c r="IMI160" s="38"/>
      <c r="IMJ160" s="38"/>
      <c r="IMK160" s="38"/>
      <c r="IML160" s="38"/>
      <c r="IMM160" s="38"/>
      <c r="IMN160" s="38"/>
      <c r="IMO160" s="38"/>
      <c r="IMP160" s="38"/>
      <c r="IMQ160" s="38"/>
      <c r="IMR160" s="38"/>
      <c r="IMS160" s="38"/>
      <c r="IMT160" s="38"/>
      <c r="IMU160" s="38"/>
      <c r="IMV160" s="38"/>
      <c r="IMW160" s="38"/>
      <c r="IMX160" s="38"/>
      <c r="IMY160" s="38"/>
      <c r="IMZ160" s="38"/>
      <c r="INA160" s="38"/>
      <c r="INB160" s="38"/>
      <c r="INC160" s="38"/>
      <c r="IND160" s="38"/>
      <c r="INE160" s="38"/>
      <c r="INF160" s="38"/>
      <c r="ING160" s="38"/>
      <c r="INH160" s="38"/>
      <c r="INI160" s="38"/>
      <c r="INJ160" s="38"/>
      <c r="INK160" s="38"/>
      <c r="INL160" s="38"/>
      <c r="INM160" s="38"/>
      <c r="INN160" s="38"/>
      <c r="INO160" s="38"/>
      <c r="INP160" s="38"/>
      <c r="INQ160" s="38"/>
      <c r="INR160" s="38"/>
      <c r="INS160" s="38"/>
      <c r="INT160" s="38"/>
      <c r="INU160" s="38"/>
      <c r="INV160" s="38"/>
      <c r="INW160" s="38"/>
      <c r="INX160" s="38"/>
      <c r="INY160" s="38"/>
      <c r="INZ160" s="38"/>
      <c r="IOA160" s="38"/>
      <c r="IOB160" s="38"/>
      <c r="IOC160" s="38"/>
      <c r="IOD160" s="38"/>
      <c r="IOE160" s="38"/>
      <c r="IOF160" s="38"/>
      <c r="IOG160" s="38"/>
      <c r="IOH160" s="38"/>
      <c r="IOI160" s="38"/>
      <c r="IOJ160" s="38"/>
      <c r="IOK160" s="38"/>
      <c r="IOL160" s="38"/>
      <c r="IOM160" s="38"/>
      <c r="ION160" s="38"/>
      <c r="IOO160" s="38"/>
      <c r="IOP160" s="38"/>
      <c r="IOQ160" s="38"/>
      <c r="IOR160" s="38"/>
      <c r="IOS160" s="38"/>
      <c r="IOT160" s="38"/>
      <c r="IOU160" s="38"/>
      <c r="IOV160" s="38"/>
      <c r="IOW160" s="38"/>
      <c r="IOX160" s="38"/>
      <c r="IOY160" s="38"/>
      <c r="IOZ160" s="38"/>
      <c r="IPA160" s="38"/>
      <c r="IPB160" s="38"/>
      <c r="IPC160" s="38"/>
      <c r="IPD160" s="38"/>
      <c r="IPE160" s="38"/>
      <c r="IPF160" s="38"/>
      <c r="IPG160" s="38"/>
      <c r="IPH160" s="38"/>
      <c r="IPI160" s="38"/>
      <c r="IPJ160" s="38"/>
      <c r="IPK160" s="38"/>
      <c r="IPL160" s="38"/>
      <c r="IPM160" s="38"/>
      <c r="IPN160" s="38"/>
      <c r="IPO160" s="38"/>
      <c r="IPP160" s="38"/>
      <c r="IPQ160" s="38"/>
      <c r="IPR160" s="38"/>
      <c r="IPS160" s="38"/>
      <c r="IPT160" s="38"/>
      <c r="IPU160" s="38"/>
      <c r="IPV160" s="38"/>
      <c r="IPW160" s="38"/>
      <c r="IPX160" s="38"/>
      <c r="IPY160" s="38"/>
      <c r="IPZ160" s="38"/>
      <c r="IQA160" s="38"/>
      <c r="IQB160" s="38"/>
      <c r="IQC160" s="38"/>
      <c r="IQD160" s="38"/>
      <c r="IQE160" s="38"/>
      <c r="IQF160" s="38"/>
      <c r="IQG160" s="38"/>
      <c r="IQH160" s="38"/>
      <c r="IQI160" s="38"/>
      <c r="IQJ160" s="38"/>
      <c r="IQK160" s="38"/>
      <c r="IQL160" s="38"/>
      <c r="IQM160" s="38"/>
      <c r="IQN160" s="38"/>
      <c r="IQO160" s="38"/>
      <c r="IQP160" s="38"/>
      <c r="IQQ160" s="38"/>
      <c r="IQR160" s="38"/>
      <c r="IQS160" s="38"/>
      <c r="IQT160" s="38"/>
      <c r="IQU160" s="38"/>
      <c r="IQV160" s="38"/>
      <c r="IQW160" s="38"/>
      <c r="IQX160" s="38"/>
      <c r="IQY160" s="38"/>
      <c r="IQZ160" s="38"/>
      <c r="IRA160" s="38"/>
      <c r="IRB160" s="38"/>
      <c r="IRC160" s="38"/>
      <c r="IRD160" s="38"/>
      <c r="IRE160" s="38"/>
      <c r="IRF160" s="38"/>
      <c r="IRG160" s="38"/>
      <c r="IRH160" s="38"/>
      <c r="IRI160" s="38"/>
      <c r="IRJ160" s="38"/>
      <c r="IRK160" s="38"/>
      <c r="IRL160" s="38"/>
      <c r="IRM160" s="38"/>
      <c r="IRN160" s="38"/>
      <c r="IRO160" s="38"/>
      <c r="IRP160" s="38"/>
      <c r="IRQ160" s="38"/>
      <c r="IRR160" s="38"/>
      <c r="IRS160" s="38"/>
      <c r="IRT160" s="38"/>
      <c r="IRU160" s="38"/>
      <c r="IRV160" s="38"/>
      <c r="IRW160" s="38"/>
      <c r="IRX160" s="38"/>
      <c r="IRY160" s="38"/>
      <c r="IRZ160" s="38"/>
      <c r="ISA160" s="38"/>
      <c r="ISB160" s="38"/>
      <c r="ISC160" s="38"/>
      <c r="ISD160" s="38"/>
      <c r="ISE160" s="38"/>
      <c r="ISF160" s="38"/>
      <c r="ISG160" s="38"/>
      <c r="ISH160" s="38"/>
      <c r="ISI160" s="38"/>
      <c r="ISJ160" s="38"/>
      <c r="ISK160" s="38"/>
      <c r="ISL160" s="38"/>
      <c r="ISM160" s="38"/>
      <c r="ISN160" s="38"/>
      <c r="ISO160" s="38"/>
      <c r="ISP160" s="38"/>
      <c r="ISQ160" s="38"/>
      <c r="ISR160" s="38"/>
      <c r="ISS160" s="38"/>
      <c r="IST160" s="38"/>
      <c r="ISU160" s="38"/>
      <c r="ISV160" s="38"/>
      <c r="ISW160" s="38"/>
      <c r="ISX160" s="38"/>
      <c r="ISY160" s="38"/>
      <c r="ISZ160" s="38"/>
      <c r="ITA160" s="38"/>
      <c r="ITB160" s="38"/>
      <c r="ITC160" s="38"/>
      <c r="ITD160" s="38"/>
      <c r="ITE160" s="38"/>
      <c r="ITF160" s="38"/>
      <c r="ITG160" s="38"/>
      <c r="ITH160" s="38"/>
      <c r="ITI160" s="38"/>
      <c r="ITJ160" s="38"/>
      <c r="ITK160" s="38"/>
      <c r="ITL160" s="38"/>
      <c r="ITM160" s="38"/>
      <c r="ITN160" s="38"/>
      <c r="ITO160" s="38"/>
      <c r="ITP160" s="38"/>
      <c r="ITQ160" s="38"/>
      <c r="ITR160" s="38"/>
      <c r="ITS160" s="38"/>
      <c r="ITT160" s="38"/>
      <c r="ITU160" s="38"/>
      <c r="ITV160" s="38"/>
      <c r="IUC160" s="38"/>
      <c r="IUD160" s="38"/>
      <c r="IUE160" s="38"/>
      <c r="IUF160" s="38"/>
      <c r="IUG160" s="38"/>
      <c r="IUH160" s="38"/>
      <c r="IUI160" s="38"/>
      <c r="IUJ160" s="38"/>
      <c r="IUK160" s="38"/>
      <c r="IUL160" s="38"/>
      <c r="IUM160" s="38"/>
      <c r="IUN160" s="38"/>
      <c r="IUO160" s="38"/>
      <c r="IUP160" s="38"/>
      <c r="IUQ160" s="38"/>
      <c r="IUR160" s="38"/>
      <c r="IUS160" s="38"/>
      <c r="IUT160" s="38"/>
      <c r="IUU160" s="38"/>
      <c r="IUV160" s="38"/>
      <c r="IUW160" s="38"/>
      <c r="IUX160" s="38"/>
      <c r="IUY160" s="38"/>
      <c r="IUZ160" s="38"/>
      <c r="IVA160" s="38"/>
      <c r="IVB160" s="38"/>
      <c r="IVC160" s="38"/>
      <c r="IVD160" s="38"/>
      <c r="IVE160" s="38"/>
      <c r="IVF160" s="38"/>
      <c r="IVG160" s="38"/>
      <c r="IVH160" s="38"/>
      <c r="IVI160" s="38"/>
      <c r="IVJ160" s="38"/>
      <c r="IVK160" s="38"/>
      <c r="IVL160" s="38"/>
      <c r="IVM160" s="38"/>
      <c r="IVN160" s="38"/>
      <c r="IVO160" s="38"/>
      <c r="IVP160" s="38"/>
      <c r="IVQ160" s="38"/>
      <c r="IVR160" s="38"/>
      <c r="IVS160" s="38"/>
      <c r="IVT160" s="38"/>
      <c r="IVU160" s="38"/>
      <c r="IVV160" s="38"/>
      <c r="IVW160" s="38"/>
      <c r="IVX160" s="38"/>
      <c r="IVY160" s="38"/>
      <c r="IVZ160" s="38"/>
      <c r="IWA160" s="38"/>
      <c r="IWB160" s="38"/>
      <c r="IWC160" s="38"/>
      <c r="IWD160" s="38"/>
      <c r="IWE160" s="38"/>
      <c r="IWF160" s="38"/>
      <c r="IWG160" s="38"/>
      <c r="IWH160" s="38"/>
      <c r="IWI160" s="38"/>
      <c r="IWJ160" s="38"/>
      <c r="IWK160" s="38"/>
      <c r="IWL160" s="38"/>
      <c r="IWM160" s="38"/>
      <c r="IWN160" s="38"/>
      <c r="IWO160" s="38"/>
      <c r="IWP160" s="38"/>
      <c r="IWQ160" s="38"/>
      <c r="IWR160" s="38"/>
      <c r="IWS160" s="38"/>
      <c r="IWT160" s="38"/>
      <c r="IWU160" s="38"/>
      <c r="IWV160" s="38"/>
      <c r="IWW160" s="38"/>
      <c r="IWX160" s="38"/>
      <c r="IWY160" s="38"/>
      <c r="IWZ160" s="38"/>
      <c r="IXA160" s="38"/>
      <c r="IXB160" s="38"/>
      <c r="IXC160" s="38"/>
      <c r="IXD160" s="38"/>
      <c r="IXE160" s="38"/>
      <c r="IXF160" s="38"/>
      <c r="IXG160" s="38"/>
      <c r="IXH160" s="38"/>
      <c r="IXI160" s="38"/>
      <c r="IXJ160" s="38"/>
      <c r="IXK160" s="38"/>
      <c r="IXL160" s="38"/>
      <c r="IXM160" s="38"/>
      <c r="IXN160" s="38"/>
      <c r="IXO160" s="38"/>
      <c r="IXP160" s="38"/>
      <c r="IXQ160" s="38"/>
      <c r="IXR160" s="38"/>
      <c r="IXS160" s="38"/>
      <c r="IXT160" s="38"/>
      <c r="IXU160" s="38"/>
      <c r="IXV160" s="38"/>
      <c r="IXW160" s="38"/>
      <c r="IXX160" s="38"/>
      <c r="IXY160" s="38"/>
      <c r="IXZ160" s="38"/>
      <c r="IYA160" s="38"/>
      <c r="IYB160" s="38"/>
      <c r="IYC160" s="38"/>
      <c r="IYD160" s="38"/>
      <c r="IYE160" s="38"/>
      <c r="IYF160" s="38"/>
      <c r="IYG160" s="38"/>
      <c r="IYH160" s="38"/>
      <c r="IYI160" s="38"/>
      <c r="IYJ160" s="38"/>
      <c r="IYK160" s="38"/>
      <c r="IYL160" s="38"/>
      <c r="IYM160" s="38"/>
      <c r="IYN160" s="38"/>
      <c r="IYO160" s="38"/>
      <c r="IYP160" s="38"/>
      <c r="IYQ160" s="38"/>
      <c r="IYR160" s="38"/>
      <c r="IYS160" s="38"/>
      <c r="IYT160" s="38"/>
      <c r="IYU160" s="38"/>
      <c r="IYV160" s="38"/>
      <c r="IYW160" s="38"/>
      <c r="IYX160" s="38"/>
      <c r="IYY160" s="38"/>
      <c r="IYZ160" s="38"/>
      <c r="IZA160" s="38"/>
      <c r="IZB160" s="38"/>
      <c r="IZC160" s="38"/>
      <c r="IZD160" s="38"/>
      <c r="IZE160" s="38"/>
      <c r="IZF160" s="38"/>
      <c r="IZG160" s="38"/>
      <c r="IZH160" s="38"/>
      <c r="IZI160" s="38"/>
      <c r="IZJ160" s="38"/>
      <c r="IZK160" s="38"/>
      <c r="IZL160" s="38"/>
      <c r="IZM160" s="38"/>
      <c r="IZN160" s="38"/>
      <c r="IZO160" s="38"/>
      <c r="IZP160" s="38"/>
      <c r="IZQ160" s="38"/>
      <c r="IZR160" s="38"/>
      <c r="IZS160" s="38"/>
      <c r="IZT160" s="38"/>
      <c r="IZU160" s="38"/>
      <c r="IZV160" s="38"/>
      <c r="IZW160" s="38"/>
      <c r="IZX160" s="38"/>
      <c r="IZY160" s="38"/>
      <c r="IZZ160" s="38"/>
      <c r="JAA160" s="38"/>
      <c r="JAB160" s="38"/>
      <c r="JAC160" s="38"/>
      <c r="JAD160" s="38"/>
      <c r="JAE160" s="38"/>
      <c r="JAF160" s="38"/>
      <c r="JAG160" s="38"/>
      <c r="JAH160" s="38"/>
      <c r="JAI160" s="38"/>
      <c r="JAJ160" s="38"/>
      <c r="JAK160" s="38"/>
      <c r="JAL160" s="38"/>
      <c r="JAM160" s="38"/>
      <c r="JAN160" s="38"/>
      <c r="JAO160" s="38"/>
      <c r="JAP160" s="38"/>
      <c r="JAQ160" s="38"/>
      <c r="JAR160" s="38"/>
      <c r="JAS160" s="38"/>
      <c r="JAT160" s="38"/>
      <c r="JAU160" s="38"/>
      <c r="JAV160" s="38"/>
      <c r="JAW160" s="38"/>
      <c r="JAX160" s="38"/>
      <c r="JAY160" s="38"/>
      <c r="JAZ160" s="38"/>
      <c r="JBA160" s="38"/>
      <c r="JBB160" s="38"/>
      <c r="JBC160" s="38"/>
      <c r="JBD160" s="38"/>
      <c r="JBE160" s="38"/>
      <c r="JBF160" s="38"/>
      <c r="JBG160" s="38"/>
      <c r="JBH160" s="38"/>
      <c r="JBI160" s="38"/>
      <c r="JBJ160" s="38"/>
      <c r="JBK160" s="38"/>
      <c r="JBL160" s="38"/>
      <c r="JBM160" s="38"/>
      <c r="JBN160" s="38"/>
      <c r="JBO160" s="38"/>
      <c r="JBP160" s="38"/>
      <c r="JBQ160" s="38"/>
      <c r="JBR160" s="38"/>
      <c r="JBS160" s="38"/>
      <c r="JBT160" s="38"/>
      <c r="JBU160" s="38"/>
      <c r="JBV160" s="38"/>
      <c r="JBW160" s="38"/>
      <c r="JBX160" s="38"/>
      <c r="JBY160" s="38"/>
      <c r="JBZ160" s="38"/>
      <c r="JCA160" s="38"/>
      <c r="JCB160" s="38"/>
      <c r="JCC160" s="38"/>
      <c r="JCD160" s="38"/>
      <c r="JCE160" s="38"/>
      <c r="JCF160" s="38"/>
      <c r="JCG160" s="38"/>
      <c r="JCH160" s="38"/>
      <c r="JCI160" s="38"/>
      <c r="JCJ160" s="38"/>
      <c r="JCK160" s="38"/>
      <c r="JCL160" s="38"/>
      <c r="JCM160" s="38"/>
      <c r="JCN160" s="38"/>
      <c r="JCO160" s="38"/>
      <c r="JCP160" s="38"/>
      <c r="JCQ160" s="38"/>
      <c r="JCR160" s="38"/>
      <c r="JCS160" s="38"/>
      <c r="JCT160" s="38"/>
      <c r="JCU160" s="38"/>
      <c r="JCV160" s="38"/>
      <c r="JCW160" s="38"/>
      <c r="JCX160" s="38"/>
      <c r="JCY160" s="38"/>
      <c r="JCZ160" s="38"/>
      <c r="JDA160" s="38"/>
      <c r="JDB160" s="38"/>
      <c r="JDC160" s="38"/>
      <c r="JDD160" s="38"/>
      <c r="JDE160" s="38"/>
      <c r="JDF160" s="38"/>
      <c r="JDG160" s="38"/>
      <c r="JDH160" s="38"/>
      <c r="JDI160" s="38"/>
      <c r="JDJ160" s="38"/>
      <c r="JDK160" s="38"/>
      <c r="JDL160" s="38"/>
      <c r="JDM160" s="38"/>
      <c r="JDN160" s="38"/>
      <c r="JDO160" s="38"/>
      <c r="JDP160" s="38"/>
      <c r="JDQ160" s="38"/>
      <c r="JDR160" s="38"/>
      <c r="JDY160" s="38"/>
      <c r="JDZ160" s="38"/>
      <c r="JEA160" s="38"/>
      <c r="JEB160" s="38"/>
      <c r="JEC160" s="38"/>
      <c r="JED160" s="38"/>
      <c r="JEE160" s="38"/>
      <c r="JEF160" s="38"/>
      <c r="JEG160" s="38"/>
      <c r="JEH160" s="38"/>
      <c r="JEI160" s="38"/>
      <c r="JEJ160" s="38"/>
      <c r="JEK160" s="38"/>
      <c r="JEL160" s="38"/>
      <c r="JEM160" s="38"/>
      <c r="JEN160" s="38"/>
      <c r="JEO160" s="38"/>
      <c r="JEP160" s="38"/>
      <c r="JEQ160" s="38"/>
      <c r="JER160" s="38"/>
      <c r="JES160" s="38"/>
      <c r="JET160" s="38"/>
      <c r="JEU160" s="38"/>
      <c r="JEV160" s="38"/>
      <c r="JEW160" s="38"/>
      <c r="JEX160" s="38"/>
      <c r="JEY160" s="38"/>
      <c r="JEZ160" s="38"/>
      <c r="JFA160" s="38"/>
      <c r="JFB160" s="38"/>
      <c r="JFC160" s="38"/>
      <c r="JFD160" s="38"/>
      <c r="JFE160" s="38"/>
      <c r="JFF160" s="38"/>
      <c r="JFG160" s="38"/>
      <c r="JFH160" s="38"/>
      <c r="JFI160" s="38"/>
      <c r="JFJ160" s="38"/>
      <c r="JFK160" s="38"/>
      <c r="JFL160" s="38"/>
      <c r="JFM160" s="38"/>
      <c r="JFN160" s="38"/>
      <c r="JFO160" s="38"/>
      <c r="JFP160" s="38"/>
      <c r="JFQ160" s="38"/>
      <c r="JFR160" s="38"/>
      <c r="JFS160" s="38"/>
      <c r="JFT160" s="38"/>
      <c r="JFU160" s="38"/>
      <c r="JFV160" s="38"/>
      <c r="JFW160" s="38"/>
      <c r="JFX160" s="38"/>
      <c r="JFY160" s="38"/>
      <c r="JFZ160" s="38"/>
      <c r="JGA160" s="38"/>
      <c r="JGB160" s="38"/>
      <c r="JGC160" s="38"/>
      <c r="JGD160" s="38"/>
      <c r="JGE160" s="38"/>
      <c r="JGF160" s="38"/>
      <c r="JGG160" s="38"/>
      <c r="JGH160" s="38"/>
      <c r="JGI160" s="38"/>
      <c r="JGJ160" s="38"/>
      <c r="JGK160" s="38"/>
      <c r="JGL160" s="38"/>
      <c r="JGM160" s="38"/>
      <c r="JGN160" s="38"/>
      <c r="JGO160" s="38"/>
      <c r="JGP160" s="38"/>
      <c r="JGQ160" s="38"/>
      <c r="JGR160" s="38"/>
      <c r="JGS160" s="38"/>
      <c r="JGT160" s="38"/>
      <c r="JGU160" s="38"/>
      <c r="JGV160" s="38"/>
      <c r="JGW160" s="38"/>
      <c r="JGX160" s="38"/>
      <c r="JGY160" s="38"/>
      <c r="JGZ160" s="38"/>
      <c r="JHA160" s="38"/>
      <c r="JHB160" s="38"/>
      <c r="JHC160" s="38"/>
      <c r="JHD160" s="38"/>
      <c r="JHE160" s="38"/>
      <c r="JHF160" s="38"/>
      <c r="JHG160" s="38"/>
      <c r="JHH160" s="38"/>
      <c r="JHI160" s="38"/>
      <c r="JHJ160" s="38"/>
      <c r="JHK160" s="38"/>
      <c r="JHL160" s="38"/>
      <c r="JHM160" s="38"/>
      <c r="JHN160" s="38"/>
      <c r="JHO160" s="38"/>
      <c r="JHP160" s="38"/>
      <c r="JHQ160" s="38"/>
      <c r="JHR160" s="38"/>
      <c r="JHS160" s="38"/>
      <c r="JHT160" s="38"/>
      <c r="JHU160" s="38"/>
      <c r="JHV160" s="38"/>
      <c r="JHW160" s="38"/>
      <c r="JHX160" s="38"/>
      <c r="JHY160" s="38"/>
      <c r="JHZ160" s="38"/>
      <c r="JIA160" s="38"/>
      <c r="JIB160" s="38"/>
      <c r="JIC160" s="38"/>
      <c r="JID160" s="38"/>
      <c r="JIE160" s="38"/>
      <c r="JIF160" s="38"/>
      <c r="JIG160" s="38"/>
      <c r="JIH160" s="38"/>
      <c r="JII160" s="38"/>
      <c r="JIJ160" s="38"/>
      <c r="JIK160" s="38"/>
      <c r="JIL160" s="38"/>
      <c r="JIM160" s="38"/>
      <c r="JIN160" s="38"/>
      <c r="JIO160" s="38"/>
      <c r="JIP160" s="38"/>
      <c r="JIQ160" s="38"/>
      <c r="JIR160" s="38"/>
      <c r="JIS160" s="38"/>
      <c r="JIT160" s="38"/>
      <c r="JIU160" s="38"/>
      <c r="JIV160" s="38"/>
      <c r="JIW160" s="38"/>
      <c r="JIX160" s="38"/>
      <c r="JIY160" s="38"/>
      <c r="JIZ160" s="38"/>
      <c r="JJA160" s="38"/>
      <c r="JJB160" s="38"/>
      <c r="JJC160" s="38"/>
      <c r="JJD160" s="38"/>
      <c r="JJE160" s="38"/>
      <c r="JJF160" s="38"/>
      <c r="JJG160" s="38"/>
      <c r="JJH160" s="38"/>
      <c r="JJI160" s="38"/>
      <c r="JJJ160" s="38"/>
      <c r="JJK160" s="38"/>
      <c r="JJL160" s="38"/>
      <c r="JJM160" s="38"/>
      <c r="JJN160" s="38"/>
      <c r="JJO160" s="38"/>
      <c r="JJP160" s="38"/>
      <c r="JJQ160" s="38"/>
      <c r="JJR160" s="38"/>
      <c r="JJS160" s="38"/>
      <c r="JJT160" s="38"/>
      <c r="JJU160" s="38"/>
      <c r="JJV160" s="38"/>
      <c r="JJW160" s="38"/>
      <c r="JJX160" s="38"/>
      <c r="JJY160" s="38"/>
      <c r="JJZ160" s="38"/>
      <c r="JKA160" s="38"/>
      <c r="JKB160" s="38"/>
      <c r="JKC160" s="38"/>
      <c r="JKD160" s="38"/>
      <c r="JKE160" s="38"/>
      <c r="JKF160" s="38"/>
      <c r="JKG160" s="38"/>
      <c r="JKH160" s="38"/>
      <c r="JKI160" s="38"/>
      <c r="JKJ160" s="38"/>
      <c r="JKK160" s="38"/>
      <c r="JKL160" s="38"/>
      <c r="JKM160" s="38"/>
      <c r="JKN160" s="38"/>
      <c r="JKO160" s="38"/>
      <c r="JKP160" s="38"/>
      <c r="JKQ160" s="38"/>
      <c r="JKR160" s="38"/>
      <c r="JKS160" s="38"/>
      <c r="JKT160" s="38"/>
      <c r="JKU160" s="38"/>
      <c r="JKV160" s="38"/>
      <c r="JKW160" s="38"/>
      <c r="JKX160" s="38"/>
      <c r="JKY160" s="38"/>
      <c r="JKZ160" s="38"/>
      <c r="JLA160" s="38"/>
      <c r="JLB160" s="38"/>
      <c r="JLC160" s="38"/>
      <c r="JLD160" s="38"/>
      <c r="JLE160" s="38"/>
      <c r="JLF160" s="38"/>
      <c r="JLG160" s="38"/>
      <c r="JLH160" s="38"/>
      <c r="JLI160" s="38"/>
      <c r="JLJ160" s="38"/>
      <c r="JLK160" s="38"/>
      <c r="JLL160" s="38"/>
      <c r="JLM160" s="38"/>
      <c r="JLN160" s="38"/>
      <c r="JLO160" s="38"/>
      <c r="JLP160" s="38"/>
      <c r="JLQ160" s="38"/>
      <c r="JLR160" s="38"/>
      <c r="JLS160" s="38"/>
      <c r="JLT160" s="38"/>
      <c r="JLU160" s="38"/>
      <c r="JLV160" s="38"/>
      <c r="JLW160" s="38"/>
      <c r="JLX160" s="38"/>
      <c r="JLY160" s="38"/>
      <c r="JLZ160" s="38"/>
      <c r="JMA160" s="38"/>
      <c r="JMB160" s="38"/>
      <c r="JMC160" s="38"/>
      <c r="JMD160" s="38"/>
      <c r="JME160" s="38"/>
      <c r="JMF160" s="38"/>
      <c r="JMG160" s="38"/>
      <c r="JMH160" s="38"/>
      <c r="JMI160" s="38"/>
      <c r="JMJ160" s="38"/>
      <c r="JMK160" s="38"/>
      <c r="JML160" s="38"/>
      <c r="JMM160" s="38"/>
      <c r="JMN160" s="38"/>
      <c r="JMO160" s="38"/>
      <c r="JMP160" s="38"/>
      <c r="JMQ160" s="38"/>
      <c r="JMR160" s="38"/>
      <c r="JMS160" s="38"/>
      <c r="JMT160" s="38"/>
      <c r="JMU160" s="38"/>
      <c r="JMV160" s="38"/>
      <c r="JMW160" s="38"/>
      <c r="JMX160" s="38"/>
      <c r="JMY160" s="38"/>
      <c r="JMZ160" s="38"/>
      <c r="JNA160" s="38"/>
      <c r="JNB160" s="38"/>
      <c r="JNC160" s="38"/>
      <c r="JND160" s="38"/>
      <c r="JNE160" s="38"/>
      <c r="JNF160" s="38"/>
      <c r="JNG160" s="38"/>
      <c r="JNH160" s="38"/>
      <c r="JNI160" s="38"/>
      <c r="JNJ160" s="38"/>
      <c r="JNK160" s="38"/>
      <c r="JNL160" s="38"/>
      <c r="JNM160" s="38"/>
      <c r="JNN160" s="38"/>
      <c r="JNU160" s="38"/>
      <c r="JNV160" s="38"/>
      <c r="JNW160" s="38"/>
      <c r="JNX160" s="38"/>
      <c r="JNY160" s="38"/>
      <c r="JNZ160" s="38"/>
      <c r="JOA160" s="38"/>
      <c r="JOB160" s="38"/>
      <c r="JOC160" s="38"/>
      <c r="JOD160" s="38"/>
      <c r="JOE160" s="38"/>
      <c r="JOF160" s="38"/>
      <c r="JOG160" s="38"/>
      <c r="JOH160" s="38"/>
      <c r="JOI160" s="38"/>
      <c r="JOJ160" s="38"/>
      <c r="JOK160" s="38"/>
      <c r="JOL160" s="38"/>
      <c r="JOM160" s="38"/>
      <c r="JON160" s="38"/>
      <c r="JOO160" s="38"/>
      <c r="JOP160" s="38"/>
      <c r="JOQ160" s="38"/>
      <c r="JOR160" s="38"/>
      <c r="JOS160" s="38"/>
      <c r="JOT160" s="38"/>
      <c r="JOU160" s="38"/>
      <c r="JOV160" s="38"/>
      <c r="JOW160" s="38"/>
      <c r="JOX160" s="38"/>
      <c r="JOY160" s="38"/>
      <c r="JOZ160" s="38"/>
      <c r="JPA160" s="38"/>
      <c r="JPB160" s="38"/>
      <c r="JPC160" s="38"/>
      <c r="JPD160" s="38"/>
      <c r="JPE160" s="38"/>
      <c r="JPF160" s="38"/>
      <c r="JPG160" s="38"/>
      <c r="JPH160" s="38"/>
      <c r="JPI160" s="38"/>
      <c r="JPJ160" s="38"/>
      <c r="JPK160" s="38"/>
      <c r="JPL160" s="38"/>
      <c r="JPM160" s="38"/>
      <c r="JPN160" s="38"/>
      <c r="JPO160" s="38"/>
      <c r="JPP160" s="38"/>
      <c r="JPQ160" s="38"/>
      <c r="JPR160" s="38"/>
      <c r="JPS160" s="38"/>
      <c r="JPT160" s="38"/>
      <c r="JPU160" s="38"/>
      <c r="JPV160" s="38"/>
      <c r="JPW160" s="38"/>
      <c r="JPX160" s="38"/>
      <c r="JPY160" s="38"/>
      <c r="JPZ160" s="38"/>
      <c r="JQA160" s="38"/>
      <c r="JQB160" s="38"/>
      <c r="JQC160" s="38"/>
      <c r="JQD160" s="38"/>
      <c r="JQE160" s="38"/>
      <c r="JQF160" s="38"/>
      <c r="JQG160" s="38"/>
      <c r="JQH160" s="38"/>
      <c r="JQI160" s="38"/>
      <c r="JQJ160" s="38"/>
      <c r="JQK160" s="38"/>
      <c r="JQL160" s="38"/>
      <c r="JQM160" s="38"/>
      <c r="JQN160" s="38"/>
      <c r="JQO160" s="38"/>
      <c r="JQP160" s="38"/>
      <c r="JQQ160" s="38"/>
      <c r="JQR160" s="38"/>
      <c r="JQS160" s="38"/>
      <c r="JQT160" s="38"/>
      <c r="JQU160" s="38"/>
      <c r="JQV160" s="38"/>
      <c r="JQW160" s="38"/>
      <c r="JQX160" s="38"/>
      <c r="JQY160" s="38"/>
      <c r="JQZ160" s="38"/>
      <c r="JRA160" s="38"/>
      <c r="JRB160" s="38"/>
      <c r="JRC160" s="38"/>
      <c r="JRD160" s="38"/>
      <c r="JRE160" s="38"/>
      <c r="JRF160" s="38"/>
      <c r="JRG160" s="38"/>
      <c r="JRH160" s="38"/>
      <c r="JRI160" s="38"/>
      <c r="JRJ160" s="38"/>
      <c r="JRK160" s="38"/>
      <c r="JRL160" s="38"/>
      <c r="JRM160" s="38"/>
      <c r="JRN160" s="38"/>
      <c r="JRO160" s="38"/>
      <c r="JRP160" s="38"/>
      <c r="JRQ160" s="38"/>
      <c r="JRR160" s="38"/>
      <c r="JRS160" s="38"/>
      <c r="JRT160" s="38"/>
      <c r="JRU160" s="38"/>
      <c r="JRV160" s="38"/>
      <c r="JRW160" s="38"/>
      <c r="JRX160" s="38"/>
      <c r="JRY160" s="38"/>
      <c r="JRZ160" s="38"/>
      <c r="JSA160" s="38"/>
      <c r="JSB160" s="38"/>
      <c r="JSC160" s="38"/>
      <c r="JSD160" s="38"/>
      <c r="JSE160" s="38"/>
      <c r="JSF160" s="38"/>
      <c r="JSG160" s="38"/>
      <c r="JSH160" s="38"/>
      <c r="JSI160" s="38"/>
      <c r="JSJ160" s="38"/>
      <c r="JSK160" s="38"/>
      <c r="JSL160" s="38"/>
      <c r="JSM160" s="38"/>
      <c r="JSN160" s="38"/>
      <c r="JSO160" s="38"/>
      <c r="JSP160" s="38"/>
      <c r="JSQ160" s="38"/>
      <c r="JSR160" s="38"/>
      <c r="JSS160" s="38"/>
      <c r="JST160" s="38"/>
      <c r="JSU160" s="38"/>
      <c r="JSV160" s="38"/>
      <c r="JSW160" s="38"/>
      <c r="JSX160" s="38"/>
      <c r="JSY160" s="38"/>
      <c r="JSZ160" s="38"/>
      <c r="JTA160" s="38"/>
      <c r="JTB160" s="38"/>
      <c r="JTC160" s="38"/>
      <c r="JTD160" s="38"/>
      <c r="JTE160" s="38"/>
      <c r="JTF160" s="38"/>
      <c r="JTG160" s="38"/>
      <c r="JTH160" s="38"/>
      <c r="JTI160" s="38"/>
      <c r="JTJ160" s="38"/>
      <c r="JTK160" s="38"/>
      <c r="JTL160" s="38"/>
      <c r="JTM160" s="38"/>
      <c r="JTN160" s="38"/>
      <c r="JTO160" s="38"/>
      <c r="JTP160" s="38"/>
      <c r="JTQ160" s="38"/>
      <c r="JTR160" s="38"/>
      <c r="JTS160" s="38"/>
      <c r="JTT160" s="38"/>
      <c r="JTU160" s="38"/>
      <c r="JTV160" s="38"/>
      <c r="JTW160" s="38"/>
      <c r="JTX160" s="38"/>
      <c r="JTY160" s="38"/>
      <c r="JTZ160" s="38"/>
      <c r="JUA160" s="38"/>
      <c r="JUB160" s="38"/>
      <c r="JUC160" s="38"/>
      <c r="JUD160" s="38"/>
      <c r="JUE160" s="38"/>
      <c r="JUF160" s="38"/>
      <c r="JUG160" s="38"/>
      <c r="JUH160" s="38"/>
      <c r="JUI160" s="38"/>
      <c r="JUJ160" s="38"/>
      <c r="JUK160" s="38"/>
      <c r="JUL160" s="38"/>
      <c r="JUM160" s="38"/>
      <c r="JUN160" s="38"/>
      <c r="JUO160" s="38"/>
      <c r="JUP160" s="38"/>
      <c r="JUQ160" s="38"/>
      <c r="JUR160" s="38"/>
      <c r="JUS160" s="38"/>
      <c r="JUT160" s="38"/>
      <c r="JUU160" s="38"/>
      <c r="JUV160" s="38"/>
      <c r="JUW160" s="38"/>
      <c r="JUX160" s="38"/>
      <c r="JUY160" s="38"/>
      <c r="JUZ160" s="38"/>
      <c r="JVA160" s="38"/>
      <c r="JVB160" s="38"/>
      <c r="JVC160" s="38"/>
      <c r="JVD160" s="38"/>
      <c r="JVE160" s="38"/>
      <c r="JVF160" s="38"/>
      <c r="JVG160" s="38"/>
      <c r="JVH160" s="38"/>
      <c r="JVI160" s="38"/>
      <c r="JVJ160" s="38"/>
      <c r="JVK160" s="38"/>
      <c r="JVL160" s="38"/>
      <c r="JVM160" s="38"/>
      <c r="JVN160" s="38"/>
      <c r="JVO160" s="38"/>
      <c r="JVP160" s="38"/>
      <c r="JVQ160" s="38"/>
      <c r="JVR160" s="38"/>
      <c r="JVS160" s="38"/>
      <c r="JVT160" s="38"/>
      <c r="JVU160" s="38"/>
      <c r="JVV160" s="38"/>
      <c r="JVW160" s="38"/>
      <c r="JVX160" s="38"/>
      <c r="JVY160" s="38"/>
      <c r="JVZ160" s="38"/>
      <c r="JWA160" s="38"/>
      <c r="JWB160" s="38"/>
      <c r="JWC160" s="38"/>
      <c r="JWD160" s="38"/>
      <c r="JWE160" s="38"/>
      <c r="JWF160" s="38"/>
      <c r="JWG160" s="38"/>
      <c r="JWH160" s="38"/>
      <c r="JWI160" s="38"/>
      <c r="JWJ160" s="38"/>
      <c r="JWK160" s="38"/>
      <c r="JWL160" s="38"/>
      <c r="JWM160" s="38"/>
      <c r="JWN160" s="38"/>
      <c r="JWO160" s="38"/>
      <c r="JWP160" s="38"/>
      <c r="JWQ160" s="38"/>
      <c r="JWR160" s="38"/>
      <c r="JWS160" s="38"/>
      <c r="JWT160" s="38"/>
      <c r="JWU160" s="38"/>
      <c r="JWV160" s="38"/>
      <c r="JWW160" s="38"/>
      <c r="JWX160" s="38"/>
      <c r="JWY160" s="38"/>
      <c r="JWZ160" s="38"/>
      <c r="JXA160" s="38"/>
      <c r="JXB160" s="38"/>
      <c r="JXC160" s="38"/>
      <c r="JXD160" s="38"/>
      <c r="JXE160" s="38"/>
      <c r="JXF160" s="38"/>
      <c r="JXG160" s="38"/>
      <c r="JXH160" s="38"/>
      <c r="JXI160" s="38"/>
      <c r="JXJ160" s="38"/>
      <c r="JXQ160" s="38"/>
      <c r="JXR160" s="38"/>
      <c r="JXS160" s="38"/>
      <c r="JXT160" s="38"/>
      <c r="JXU160" s="38"/>
      <c r="JXV160" s="38"/>
      <c r="JXW160" s="38"/>
      <c r="JXX160" s="38"/>
      <c r="JXY160" s="38"/>
      <c r="JXZ160" s="38"/>
      <c r="JYA160" s="38"/>
      <c r="JYB160" s="38"/>
      <c r="JYC160" s="38"/>
      <c r="JYD160" s="38"/>
      <c r="JYE160" s="38"/>
      <c r="JYF160" s="38"/>
      <c r="JYG160" s="38"/>
      <c r="JYH160" s="38"/>
      <c r="JYI160" s="38"/>
      <c r="JYJ160" s="38"/>
      <c r="JYK160" s="38"/>
      <c r="JYL160" s="38"/>
      <c r="JYM160" s="38"/>
      <c r="JYN160" s="38"/>
      <c r="JYO160" s="38"/>
      <c r="JYP160" s="38"/>
      <c r="JYQ160" s="38"/>
      <c r="JYR160" s="38"/>
      <c r="JYS160" s="38"/>
      <c r="JYT160" s="38"/>
      <c r="JYU160" s="38"/>
      <c r="JYV160" s="38"/>
      <c r="JYW160" s="38"/>
      <c r="JYX160" s="38"/>
      <c r="JYY160" s="38"/>
      <c r="JYZ160" s="38"/>
      <c r="JZA160" s="38"/>
      <c r="JZB160" s="38"/>
      <c r="JZC160" s="38"/>
      <c r="JZD160" s="38"/>
      <c r="JZE160" s="38"/>
      <c r="JZF160" s="38"/>
      <c r="JZG160" s="38"/>
      <c r="JZH160" s="38"/>
      <c r="JZI160" s="38"/>
      <c r="JZJ160" s="38"/>
      <c r="JZK160" s="38"/>
      <c r="JZL160" s="38"/>
      <c r="JZM160" s="38"/>
      <c r="JZN160" s="38"/>
      <c r="JZO160" s="38"/>
      <c r="JZP160" s="38"/>
      <c r="JZQ160" s="38"/>
      <c r="JZR160" s="38"/>
      <c r="JZS160" s="38"/>
      <c r="JZT160" s="38"/>
      <c r="JZU160" s="38"/>
      <c r="JZV160" s="38"/>
      <c r="JZW160" s="38"/>
      <c r="JZX160" s="38"/>
      <c r="JZY160" s="38"/>
      <c r="JZZ160" s="38"/>
      <c r="KAA160" s="38"/>
      <c r="KAB160" s="38"/>
      <c r="KAC160" s="38"/>
      <c r="KAD160" s="38"/>
      <c r="KAE160" s="38"/>
      <c r="KAF160" s="38"/>
      <c r="KAG160" s="38"/>
      <c r="KAH160" s="38"/>
      <c r="KAI160" s="38"/>
      <c r="KAJ160" s="38"/>
      <c r="KAK160" s="38"/>
      <c r="KAL160" s="38"/>
      <c r="KAM160" s="38"/>
      <c r="KAN160" s="38"/>
      <c r="KAO160" s="38"/>
      <c r="KAP160" s="38"/>
      <c r="KAQ160" s="38"/>
      <c r="KAR160" s="38"/>
      <c r="KAS160" s="38"/>
      <c r="KAT160" s="38"/>
      <c r="KAU160" s="38"/>
      <c r="KAV160" s="38"/>
      <c r="KAW160" s="38"/>
      <c r="KAX160" s="38"/>
      <c r="KAY160" s="38"/>
      <c r="KAZ160" s="38"/>
      <c r="KBA160" s="38"/>
      <c r="KBB160" s="38"/>
      <c r="KBC160" s="38"/>
      <c r="KBD160" s="38"/>
      <c r="KBE160" s="38"/>
      <c r="KBF160" s="38"/>
      <c r="KBG160" s="38"/>
      <c r="KBH160" s="38"/>
      <c r="KBI160" s="38"/>
      <c r="KBJ160" s="38"/>
      <c r="KBK160" s="38"/>
      <c r="KBL160" s="38"/>
      <c r="KBM160" s="38"/>
      <c r="KBN160" s="38"/>
      <c r="KBO160" s="38"/>
      <c r="KBP160" s="38"/>
      <c r="KBQ160" s="38"/>
      <c r="KBR160" s="38"/>
      <c r="KBS160" s="38"/>
      <c r="KBT160" s="38"/>
      <c r="KBU160" s="38"/>
      <c r="KBV160" s="38"/>
      <c r="KBW160" s="38"/>
      <c r="KBX160" s="38"/>
      <c r="KBY160" s="38"/>
      <c r="KBZ160" s="38"/>
      <c r="KCA160" s="38"/>
      <c r="KCB160" s="38"/>
      <c r="KCC160" s="38"/>
      <c r="KCD160" s="38"/>
      <c r="KCE160" s="38"/>
      <c r="KCF160" s="38"/>
      <c r="KCG160" s="38"/>
      <c r="KCH160" s="38"/>
      <c r="KCI160" s="38"/>
      <c r="KCJ160" s="38"/>
      <c r="KCK160" s="38"/>
      <c r="KCL160" s="38"/>
      <c r="KCM160" s="38"/>
      <c r="KCN160" s="38"/>
      <c r="KCO160" s="38"/>
      <c r="KCP160" s="38"/>
      <c r="KCQ160" s="38"/>
      <c r="KCR160" s="38"/>
      <c r="KCS160" s="38"/>
      <c r="KCT160" s="38"/>
      <c r="KCU160" s="38"/>
      <c r="KCV160" s="38"/>
      <c r="KCW160" s="38"/>
      <c r="KCX160" s="38"/>
      <c r="KCY160" s="38"/>
      <c r="KCZ160" s="38"/>
      <c r="KDA160" s="38"/>
      <c r="KDB160" s="38"/>
      <c r="KDC160" s="38"/>
      <c r="KDD160" s="38"/>
      <c r="KDE160" s="38"/>
      <c r="KDF160" s="38"/>
      <c r="KDG160" s="38"/>
      <c r="KDH160" s="38"/>
      <c r="KDI160" s="38"/>
      <c r="KDJ160" s="38"/>
      <c r="KDK160" s="38"/>
      <c r="KDL160" s="38"/>
      <c r="KDM160" s="38"/>
      <c r="KDN160" s="38"/>
      <c r="KDO160" s="38"/>
      <c r="KDP160" s="38"/>
      <c r="KDQ160" s="38"/>
      <c r="KDR160" s="38"/>
      <c r="KDS160" s="38"/>
      <c r="KDT160" s="38"/>
      <c r="KDU160" s="38"/>
      <c r="KDV160" s="38"/>
      <c r="KDW160" s="38"/>
      <c r="KDX160" s="38"/>
      <c r="KDY160" s="38"/>
      <c r="KDZ160" s="38"/>
      <c r="KEA160" s="38"/>
      <c r="KEB160" s="38"/>
      <c r="KEC160" s="38"/>
      <c r="KED160" s="38"/>
      <c r="KEE160" s="38"/>
      <c r="KEF160" s="38"/>
      <c r="KEG160" s="38"/>
      <c r="KEH160" s="38"/>
      <c r="KEI160" s="38"/>
      <c r="KEJ160" s="38"/>
      <c r="KEK160" s="38"/>
      <c r="KEL160" s="38"/>
      <c r="KEM160" s="38"/>
      <c r="KEN160" s="38"/>
      <c r="KEO160" s="38"/>
      <c r="KEP160" s="38"/>
      <c r="KEQ160" s="38"/>
      <c r="KER160" s="38"/>
      <c r="KES160" s="38"/>
      <c r="KET160" s="38"/>
      <c r="KEU160" s="38"/>
      <c r="KEV160" s="38"/>
      <c r="KEW160" s="38"/>
      <c r="KEX160" s="38"/>
      <c r="KEY160" s="38"/>
      <c r="KEZ160" s="38"/>
      <c r="KFA160" s="38"/>
      <c r="KFB160" s="38"/>
      <c r="KFC160" s="38"/>
      <c r="KFD160" s="38"/>
      <c r="KFE160" s="38"/>
      <c r="KFF160" s="38"/>
      <c r="KFG160" s="38"/>
      <c r="KFH160" s="38"/>
      <c r="KFI160" s="38"/>
      <c r="KFJ160" s="38"/>
      <c r="KFK160" s="38"/>
      <c r="KFL160" s="38"/>
      <c r="KFM160" s="38"/>
      <c r="KFN160" s="38"/>
      <c r="KFO160" s="38"/>
      <c r="KFP160" s="38"/>
      <c r="KFQ160" s="38"/>
      <c r="KFR160" s="38"/>
      <c r="KFS160" s="38"/>
      <c r="KFT160" s="38"/>
      <c r="KFU160" s="38"/>
      <c r="KFV160" s="38"/>
      <c r="KFW160" s="38"/>
      <c r="KFX160" s="38"/>
      <c r="KFY160" s="38"/>
      <c r="KFZ160" s="38"/>
      <c r="KGA160" s="38"/>
      <c r="KGB160" s="38"/>
      <c r="KGC160" s="38"/>
      <c r="KGD160" s="38"/>
      <c r="KGE160" s="38"/>
      <c r="KGF160" s="38"/>
      <c r="KGG160" s="38"/>
      <c r="KGH160" s="38"/>
      <c r="KGI160" s="38"/>
      <c r="KGJ160" s="38"/>
      <c r="KGK160" s="38"/>
      <c r="KGL160" s="38"/>
      <c r="KGM160" s="38"/>
      <c r="KGN160" s="38"/>
      <c r="KGO160" s="38"/>
      <c r="KGP160" s="38"/>
      <c r="KGQ160" s="38"/>
      <c r="KGR160" s="38"/>
      <c r="KGS160" s="38"/>
      <c r="KGT160" s="38"/>
      <c r="KGU160" s="38"/>
      <c r="KGV160" s="38"/>
      <c r="KGW160" s="38"/>
      <c r="KGX160" s="38"/>
      <c r="KGY160" s="38"/>
      <c r="KGZ160" s="38"/>
      <c r="KHA160" s="38"/>
      <c r="KHB160" s="38"/>
      <c r="KHC160" s="38"/>
      <c r="KHD160" s="38"/>
      <c r="KHE160" s="38"/>
      <c r="KHF160" s="38"/>
      <c r="KHM160" s="38"/>
      <c r="KHN160" s="38"/>
      <c r="KHO160" s="38"/>
      <c r="KHP160" s="38"/>
      <c r="KHQ160" s="38"/>
      <c r="KHR160" s="38"/>
      <c r="KHS160" s="38"/>
      <c r="KHT160" s="38"/>
      <c r="KHU160" s="38"/>
      <c r="KHV160" s="38"/>
      <c r="KHW160" s="38"/>
      <c r="KHX160" s="38"/>
      <c r="KHY160" s="38"/>
      <c r="KHZ160" s="38"/>
      <c r="KIA160" s="38"/>
      <c r="KIB160" s="38"/>
      <c r="KIC160" s="38"/>
      <c r="KID160" s="38"/>
      <c r="KIE160" s="38"/>
      <c r="KIF160" s="38"/>
      <c r="KIG160" s="38"/>
      <c r="KIH160" s="38"/>
      <c r="KII160" s="38"/>
      <c r="KIJ160" s="38"/>
      <c r="KIK160" s="38"/>
      <c r="KIL160" s="38"/>
      <c r="KIM160" s="38"/>
      <c r="KIN160" s="38"/>
      <c r="KIO160" s="38"/>
      <c r="KIP160" s="38"/>
      <c r="KIQ160" s="38"/>
      <c r="KIR160" s="38"/>
      <c r="KIS160" s="38"/>
      <c r="KIT160" s="38"/>
      <c r="KIU160" s="38"/>
      <c r="KIV160" s="38"/>
      <c r="KIW160" s="38"/>
      <c r="KIX160" s="38"/>
      <c r="KIY160" s="38"/>
      <c r="KIZ160" s="38"/>
      <c r="KJA160" s="38"/>
      <c r="KJB160" s="38"/>
      <c r="KJC160" s="38"/>
      <c r="KJD160" s="38"/>
      <c r="KJE160" s="38"/>
      <c r="KJF160" s="38"/>
      <c r="KJG160" s="38"/>
      <c r="KJH160" s="38"/>
      <c r="KJI160" s="38"/>
      <c r="KJJ160" s="38"/>
      <c r="KJK160" s="38"/>
      <c r="KJL160" s="38"/>
      <c r="KJM160" s="38"/>
      <c r="KJN160" s="38"/>
      <c r="KJO160" s="38"/>
      <c r="KJP160" s="38"/>
      <c r="KJQ160" s="38"/>
      <c r="KJR160" s="38"/>
      <c r="KJS160" s="38"/>
      <c r="KJT160" s="38"/>
      <c r="KJU160" s="38"/>
      <c r="KJV160" s="38"/>
      <c r="KJW160" s="38"/>
      <c r="KJX160" s="38"/>
      <c r="KJY160" s="38"/>
      <c r="KJZ160" s="38"/>
      <c r="KKA160" s="38"/>
      <c r="KKB160" s="38"/>
      <c r="KKC160" s="38"/>
      <c r="KKD160" s="38"/>
      <c r="KKE160" s="38"/>
      <c r="KKF160" s="38"/>
      <c r="KKG160" s="38"/>
      <c r="KKH160" s="38"/>
      <c r="KKI160" s="38"/>
      <c r="KKJ160" s="38"/>
      <c r="KKK160" s="38"/>
      <c r="KKL160" s="38"/>
      <c r="KKM160" s="38"/>
      <c r="KKN160" s="38"/>
      <c r="KKO160" s="38"/>
      <c r="KKP160" s="38"/>
      <c r="KKQ160" s="38"/>
      <c r="KKR160" s="38"/>
      <c r="KKS160" s="38"/>
      <c r="KKT160" s="38"/>
      <c r="KKU160" s="38"/>
      <c r="KKV160" s="38"/>
      <c r="KKW160" s="38"/>
      <c r="KKX160" s="38"/>
      <c r="KKY160" s="38"/>
      <c r="KKZ160" s="38"/>
      <c r="KLA160" s="38"/>
      <c r="KLB160" s="38"/>
      <c r="KLC160" s="38"/>
      <c r="KLD160" s="38"/>
      <c r="KLE160" s="38"/>
      <c r="KLF160" s="38"/>
      <c r="KLG160" s="38"/>
      <c r="KLH160" s="38"/>
      <c r="KLI160" s="38"/>
      <c r="KLJ160" s="38"/>
      <c r="KLK160" s="38"/>
      <c r="KLL160" s="38"/>
      <c r="KLM160" s="38"/>
      <c r="KLN160" s="38"/>
      <c r="KLO160" s="38"/>
      <c r="KLP160" s="38"/>
      <c r="KLQ160" s="38"/>
      <c r="KLR160" s="38"/>
      <c r="KLS160" s="38"/>
      <c r="KLT160" s="38"/>
      <c r="KLU160" s="38"/>
      <c r="KLV160" s="38"/>
      <c r="KLW160" s="38"/>
      <c r="KLX160" s="38"/>
      <c r="KLY160" s="38"/>
      <c r="KLZ160" s="38"/>
      <c r="KMA160" s="38"/>
      <c r="KMB160" s="38"/>
      <c r="KMC160" s="38"/>
      <c r="KMD160" s="38"/>
      <c r="KME160" s="38"/>
      <c r="KMF160" s="38"/>
      <c r="KMG160" s="38"/>
      <c r="KMH160" s="38"/>
      <c r="KMI160" s="38"/>
      <c r="KMJ160" s="38"/>
      <c r="KMK160" s="38"/>
      <c r="KML160" s="38"/>
      <c r="KMM160" s="38"/>
      <c r="KMN160" s="38"/>
      <c r="KMO160" s="38"/>
      <c r="KMP160" s="38"/>
      <c r="KMQ160" s="38"/>
      <c r="KMR160" s="38"/>
      <c r="KMS160" s="38"/>
      <c r="KMT160" s="38"/>
      <c r="KMU160" s="38"/>
      <c r="KMV160" s="38"/>
      <c r="KMW160" s="38"/>
      <c r="KMX160" s="38"/>
      <c r="KMY160" s="38"/>
      <c r="KMZ160" s="38"/>
      <c r="KNA160" s="38"/>
      <c r="KNB160" s="38"/>
      <c r="KNC160" s="38"/>
      <c r="KND160" s="38"/>
      <c r="KNE160" s="38"/>
      <c r="KNF160" s="38"/>
      <c r="KNG160" s="38"/>
      <c r="KNH160" s="38"/>
      <c r="KNI160" s="38"/>
      <c r="KNJ160" s="38"/>
      <c r="KNK160" s="38"/>
      <c r="KNL160" s="38"/>
      <c r="KNM160" s="38"/>
      <c r="KNN160" s="38"/>
      <c r="KNO160" s="38"/>
      <c r="KNP160" s="38"/>
      <c r="KNQ160" s="38"/>
      <c r="KNR160" s="38"/>
      <c r="KNS160" s="38"/>
      <c r="KNT160" s="38"/>
      <c r="KNU160" s="38"/>
      <c r="KNV160" s="38"/>
      <c r="KNW160" s="38"/>
      <c r="KNX160" s="38"/>
      <c r="KNY160" s="38"/>
      <c r="KNZ160" s="38"/>
      <c r="KOA160" s="38"/>
      <c r="KOB160" s="38"/>
      <c r="KOC160" s="38"/>
      <c r="KOD160" s="38"/>
      <c r="KOE160" s="38"/>
      <c r="KOF160" s="38"/>
      <c r="KOG160" s="38"/>
      <c r="KOH160" s="38"/>
      <c r="KOI160" s="38"/>
      <c r="KOJ160" s="38"/>
      <c r="KOK160" s="38"/>
      <c r="KOL160" s="38"/>
      <c r="KOM160" s="38"/>
      <c r="KON160" s="38"/>
      <c r="KOO160" s="38"/>
      <c r="KOP160" s="38"/>
      <c r="KOQ160" s="38"/>
      <c r="KOR160" s="38"/>
      <c r="KOS160" s="38"/>
      <c r="KOT160" s="38"/>
      <c r="KOU160" s="38"/>
      <c r="KOV160" s="38"/>
      <c r="KOW160" s="38"/>
      <c r="KOX160" s="38"/>
      <c r="KOY160" s="38"/>
      <c r="KOZ160" s="38"/>
      <c r="KPA160" s="38"/>
      <c r="KPB160" s="38"/>
      <c r="KPC160" s="38"/>
      <c r="KPD160" s="38"/>
      <c r="KPE160" s="38"/>
      <c r="KPF160" s="38"/>
      <c r="KPG160" s="38"/>
      <c r="KPH160" s="38"/>
      <c r="KPI160" s="38"/>
      <c r="KPJ160" s="38"/>
      <c r="KPK160" s="38"/>
      <c r="KPL160" s="38"/>
      <c r="KPM160" s="38"/>
      <c r="KPN160" s="38"/>
      <c r="KPO160" s="38"/>
      <c r="KPP160" s="38"/>
      <c r="KPQ160" s="38"/>
      <c r="KPR160" s="38"/>
      <c r="KPS160" s="38"/>
      <c r="KPT160" s="38"/>
      <c r="KPU160" s="38"/>
      <c r="KPV160" s="38"/>
      <c r="KPW160" s="38"/>
      <c r="KPX160" s="38"/>
      <c r="KPY160" s="38"/>
      <c r="KPZ160" s="38"/>
      <c r="KQA160" s="38"/>
      <c r="KQB160" s="38"/>
      <c r="KQC160" s="38"/>
      <c r="KQD160" s="38"/>
      <c r="KQE160" s="38"/>
      <c r="KQF160" s="38"/>
      <c r="KQG160" s="38"/>
      <c r="KQH160" s="38"/>
      <c r="KQI160" s="38"/>
      <c r="KQJ160" s="38"/>
      <c r="KQK160" s="38"/>
      <c r="KQL160" s="38"/>
      <c r="KQM160" s="38"/>
      <c r="KQN160" s="38"/>
      <c r="KQO160" s="38"/>
      <c r="KQP160" s="38"/>
      <c r="KQQ160" s="38"/>
      <c r="KQR160" s="38"/>
      <c r="KQS160" s="38"/>
      <c r="KQT160" s="38"/>
      <c r="KQU160" s="38"/>
      <c r="KQV160" s="38"/>
      <c r="KQW160" s="38"/>
      <c r="KQX160" s="38"/>
      <c r="KQY160" s="38"/>
      <c r="KQZ160" s="38"/>
      <c r="KRA160" s="38"/>
      <c r="KRB160" s="38"/>
      <c r="KRI160" s="38"/>
      <c r="KRJ160" s="38"/>
      <c r="KRK160" s="38"/>
      <c r="KRL160" s="38"/>
      <c r="KRM160" s="38"/>
      <c r="KRN160" s="38"/>
      <c r="KRO160" s="38"/>
      <c r="KRP160" s="38"/>
      <c r="KRQ160" s="38"/>
      <c r="KRR160" s="38"/>
      <c r="KRS160" s="38"/>
      <c r="KRT160" s="38"/>
      <c r="KRU160" s="38"/>
      <c r="KRV160" s="38"/>
      <c r="KRW160" s="38"/>
      <c r="KRX160" s="38"/>
      <c r="KRY160" s="38"/>
      <c r="KRZ160" s="38"/>
      <c r="KSA160" s="38"/>
      <c r="KSB160" s="38"/>
      <c r="KSC160" s="38"/>
      <c r="KSD160" s="38"/>
      <c r="KSE160" s="38"/>
      <c r="KSF160" s="38"/>
      <c r="KSG160" s="38"/>
      <c r="KSH160" s="38"/>
      <c r="KSI160" s="38"/>
      <c r="KSJ160" s="38"/>
      <c r="KSK160" s="38"/>
      <c r="KSL160" s="38"/>
      <c r="KSM160" s="38"/>
      <c r="KSN160" s="38"/>
      <c r="KSO160" s="38"/>
      <c r="KSP160" s="38"/>
      <c r="KSQ160" s="38"/>
      <c r="KSR160" s="38"/>
      <c r="KSS160" s="38"/>
      <c r="KST160" s="38"/>
      <c r="KSU160" s="38"/>
      <c r="KSV160" s="38"/>
      <c r="KSW160" s="38"/>
      <c r="KSX160" s="38"/>
      <c r="KSY160" s="38"/>
      <c r="KSZ160" s="38"/>
      <c r="KTA160" s="38"/>
      <c r="KTB160" s="38"/>
      <c r="KTC160" s="38"/>
      <c r="KTD160" s="38"/>
      <c r="KTE160" s="38"/>
      <c r="KTF160" s="38"/>
      <c r="KTG160" s="38"/>
      <c r="KTH160" s="38"/>
      <c r="KTI160" s="38"/>
      <c r="KTJ160" s="38"/>
      <c r="KTK160" s="38"/>
      <c r="KTL160" s="38"/>
      <c r="KTM160" s="38"/>
      <c r="KTN160" s="38"/>
      <c r="KTO160" s="38"/>
      <c r="KTP160" s="38"/>
      <c r="KTQ160" s="38"/>
      <c r="KTR160" s="38"/>
      <c r="KTS160" s="38"/>
      <c r="KTT160" s="38"/>
      <c r="KTU160" s="38"/>
      <c r="KTV160" s="38"/>
      <c r="KTW160" s="38"/>
      <c r="KTX160" s="38"/>
      <c r="KTY160" s="38"/>
      <c r="KTZ160" s="38"/>
      <c r="KUA160" s="38"/>
      <c r="KUB160" s="38"/>
      <c r="KUC160" s="38"/>
      <c r="KUD160" s="38"/>
      <c r="KUE160" s="38"/>
      <c r="KUF160" s="38"/>
      <c r="KUG160" s="38"/>
      <c r="KUH160" s="38"/>
      <c r="KUI160" s="38"/>
      <c r="KUJ160" s="38"/>
      <c r="KUK160" s="38"/>
      <c r="KUL160" s="38"/>
      <c r="KUM160" s="38"/>
      <c r="KUN160" s="38"/>
      <c r="KUO160" s="38"/>
      <c r="KUP160" s="38"/>
      <c r="KUQ160" s="38"/>
      <c r="KUR160" s="38"/>
      <c r="KUS160" s="38"/>
      <c r="KUT160" s="38"/>
      <c r="KUU160" s="38"/>
      <c r="KUV160" s="38"/>
      <c r="KUW160" s="38"/>
      <c r="KUX160" s="38"/>
      <c r="KUY160" s="38"/>
      <c r="KUZ160" s="38"/>
      <c r="KVA160" s="38"/>
      <c r="KVB160" s="38"/>
      <c r="KVC160" s="38"/>
      <c r="KVD160" s="38"/>
      <c r="KVE160" s="38"/>
      <c r="KVF160" s="38"/>
      <c r="KVG160" s="38"/>
      <c r="KVH160" s="38"/>
      <c r="KVI160" s="38"/>
      <c r="KVJ160" s="38"/>
      <c r="KVK160" s="38"/>
      <c r="KVL160" s="38"/>
      <c r="KVM160" s="38"/>
      <c r="KVN160" s="38"/>
      <c r="KVO160" s="38"/>
      <c r="KVP160" s="38"/>
      <c r="KVQ160" s="38"/>
      <c r="KVR160" s="38"/>
      <c r="KVS160" s="38"/>
      <c r="KVT160" s="38"/>
      <c r="KVU160" s="38"/>
      <c r="KVV160" s="38"/>
      <c r="KVW160" s="38"/>
      <c r="KVX160" s="38"/>
      <c r="KVY160" s="38"/>
      <c r="KVZ160" s="38"/>
      <c r="KWA160" s="38"/>
      <c r="KWB160" s="38"/>
      <c r="KWC160" s="38"/>
      <c r="KWD160" s="38"/>
      <c r="KWE160" s="38"/>
      <c r="KWF160" s="38"/>
      <c r="KWG160" s="38"/>
      <c r="KWH160" s="38"/>
      <c r="KWI160" s="38"/>
      <c r="KWJ160" s="38"/>
      <c r="KWK160" s="38"/>
      <c r="KWL160" s="38"/>
      <c r="KWM160" s="38"/>
      <c r="KWN160" s="38"/>
      <c r="KWO160" s="38"/>
      <c r="KWP160" s="38"/>
      <c r="KWQ160" s="38"/>
      <c r="KWR160" s="38"/>
      <c r="KWS160" s="38"/>
      <c r="KWT160" s="38"/>
      <c r="KWU160" s="38"/>
      <c r="KWV160" s="38"/>
      <c r="KWW160" s="38"/>
      <c r="KWX160" s="38"/>
      <c r="KWY160" s="38"/>
      <c r="KWZ160" s="38"/>
      <c r="KXA160" s="38"/>
      <c r="KXB160" s="38"/>
      <c r="KXC160" s="38"/>
      <c r="KXD160" s="38"/>
      <c r="KXE160" s="38"/>
      <c r="KXF160" s="38"/>
      <c r="KXG160" s="38"/>
      <c r="KXH160" s="38"/>
      <c r="KXI160" s="38"/>
      <c r="KXJ160" s="38"/>
      <c r="KXK160" s="38"/>
      <c r="KXL160" s="38"/>
      <c r="KXM160" s="38"/>
      <c r="KXN160" s="38"/>
      <c r="KXO160" s="38"/>
      <c r="KXP160" s="38"/>
      <c r="KXQ160" s="38"/>
      <c r="KXR160" s="38"/>
      <c r="KXS160" s="38"/>
      <c r="KXT160" s="38"/>
      <c r="KXU160" s="38"/>
      <c r="KXV160" s="38"/>
      <c r="KXW160" s="38"/>
      <c r="KXX160" s="38"/>
      <c r="KXY160" s="38"/>
      <c r="KXZ160" s="38"/>
      <c r="KYA160" s="38"/>
      <c r="KYB160" s="38"/>
      <c r="KYC160" s="38"/>
      <c r="KYD160" s="38"/>
      <c r="KYE160" s="38"/>
      <c r="KYF160" s="38"/>
      <c r="KYG160" s="38"/>
      <c r="KYH160" s="38"/>
      <c r="KYI160" s="38"/>
      <c r="KYJ160" s="38"/>
      <c r="KYK160" s="38"/>
      <c r="KYL160" s="38"/>
      <c r="KYM160" s="38"/>
      <c r="KYN160" s="38"/>
      <c r="KYO160" s="38"/>
      <c r="KYP160" s="38"/>
      <c r="KYQ160" s="38"/>
      <c r="KYR160" s="38"/>
      <c r="KYS160" s="38"/>
      <c r="KYT160" s="38"/>
      <c r="KYU160" s="38"/>
      <c r="KYV160" s="38"/>
      <c r="KYW160" s="38"/>
      <c r="KYX160" s="38"/>
      <c r="KYY160" s="38"/>
      <c r="KYZ160" s="38"/>
      <c r="KZA160" s="38"/>
      <c r="KZB160" s="38"/>
      <c r="KZC160" s="38"/>
      <c r="KZD160" s="38"/>
      <c r="KZE160" s="38"/>
      <c r="KZF160" s="38"/>
      <c r="KZG160" s="38"/>
      <c r="KZH160" s="38"/>
      <c r="KZI160" s="38"/>
      <c r="KZJ160" s="38"/>
      <c r="KZK160" s="38"/>
      <c r="KZL160" s="38"/>
      <c r="KZM160" s="38"/>
      <c r="KZN160" s="38"/>
      <c r="KZO160" s="38"/>
      <c r="KZP160" s="38"/>
      <c r="KZQ160" s="38"/>
      <c r="KZR160" s="38"/>
      <c r="KZS160" s="38"/>
      <c r="KZT160" s="38"/>
      <c r="KZU160" s="38"/>
      <c r="KZV160" s="38"/>
      <c r="KZW160" s="38"/>
      <c r="KZX160" s="38"/>
      <c r="KZY160" s="38"/>
      <c r="KZZ160" s="38"/>
      <c r="LAA160" s="38"/>
      <c r="LAB160" s="38"/>
      <c r="LAC160" s="38"/>
      <c r="LAD160" s="38"/>
      <c r="LAE160" s="38"/>
      <c r="LAF160" s="38"/>
      <c r="LAG160" s="38"/>
      <c r="LAH160" s="38"/>
      <c r="LAI160" s="38"/>
      <c r="LAJ160" s="38"/>
      <c r="LAK160" s="38"/>
      <c r="LAL160" s="38"/>
      <c r="LAM160" s="38"/>
      <c r="LAN160" s="38"/>
      <c r="LAO160" s="38"/>
      <c r="LAP160" s="38"/>
      <c r="LAQ160" s="38"/>
      <c r="LAR160" s="38"/>
      <c r="LAS160" s="38"/>
      <c r="LAT160" s="38"/>
      <c r="LAU160" s="38"/>
      <c r="LAV160" s="38"/>
      <c r="LAW160" s="38"/>
      <c r="LAX160" s="38"/>
      <c r="LBE160" s="38"/>
      <c r="LBF160" s="38"/>
      <c r="LBG160" s="38"/>
      <c r="LBH160" s="38"/>
      <c r="LBI160" s="38"/>
      <c r="LBJ160" s="38"/>
      <c r="LBK160" s="38"/>
      <c r="LBL160" s="38"/>
      <c r="LBM160" s="38"/>
      <c r="LBN160" s="38"/>
      <c r="LBO160" s="38"/>
      <c r="LBP160" s="38"/>
      <c r="LBQ160" s="38"/>
      <c r="LBR160" s="38"/>
      <c r="LBS160" s="38"/>
      <c r="LBT160" s="38"/>
      <c r="LBU160" s="38"/>
      <c r="LBV160" s="38"/>
      <c r="LBW160" s="38"/>
      <c r="LBX160" s="38"/>
      <c r="LBY160" s="38"/>
      <c r="LBZ160" s="38"/>
      <c r="LCA160" s="38"/>
      <c r="LCB160" s="38"/>
      <c r="LCC160" s="38"/>
      <c r="LCD160" s="38"/>
      <c r="LCE160" s="38"/>
      <c r="LCF160" s="38"/>
      <c r="LCG160" s="38"/>
      <c r="LCH160" s="38"/>
      <c r="LCI160" s="38"/>
      <c r="LCJ160" s="38"/>
      <c r="LCK160" s="38"/>
      <c r="LCL160" s="38"/>
      <c r="LCM160" s="38"/>
      <c r="LCN160" s="38"/>
      <c r="LCO160" s="38"/>
      <c r="LCP160" s="38"/>
      <c r="LCQ160" s="38"/>
      <c r="LCR160" s="38"/>
      <c r="LCS160" s="38"/>
      <c r="LCT160" s="38"/>
      <c r="LCU160" s="38"/>
      <c r="LCV160" s="38"/>
      <c r="LCW160" s="38"/>
      <c r="LCX160" s="38"/>
      <c r="LCY160" s="38"/>
      <c r="LCZ160" s="38"/>
      <c r="LDA160" s="38"/>
      <c r="LDB160" s="38"/>
      <c r="LDC160" s="38"/>
      <c r="LDD160" s="38"/>
      <c r="LDE160" s="38"/>
      <c r="LDF160" s="38"/>
      <c r="LDG160" s="38"/>
      <c r="LDH160" s="38"/>
      <c r="LDI160" s="38"/>
      <c r="LDJ160" s="38"/>
      <c r="LDK160" s="38"/>
      <c r="LDL160" s="38"/>
      <c r="LDM160" s="38"/>
      <c r="LDN160" s="38"/>
      <c r="LDO160" s="38"/>
      <c r="LDP160" s="38"/>
      <c r="LDQ160" s="38"/>
      <c r="LDR160" s="38"/>
      <c r="LDS160" s="38"/>
      <c r="LDT160" s="38"/>
      <c r="LDU160" s="38"/>
      <c r="LDV160" s="38"/>
      <c r="LDW160" s="38"/>
      <c r="LDX160" s="38"/>
      <c r="LDY160" s="38"/>
      <c r="LDZ160" s="38"/>
      <c r="LEA160" s="38"/>
      <c r="LEB160" s="38"/>
      <c r="LEC160" s="38"/>
      <c r="LED160" s="38"/>
      <c r="LEE160" s="38"/>
      <c r="LEF160" s="38"/>
      <c r="LEG160" s="38"/>
      <c r="LEH160" s="38"/>
      <c r="LEI160" s="38"/>
      <c r="LEJ160" s="38"/>
      <c r="LEK160" s="38"/>
      <c r="LEL160" s="38"/>
      <c r="LEM160" s="38"/>
      <c r="LEN160" s="38"/>
      <c r="LEO160" s="38"/>
      <c r="LEP160" s="38"/>
      <c r="LEQ160" s="38"/>
      <c r="LER160" s="38"/>
      <c r="LES160" s="38"/>
      <c r="LET160" s="38"/>
      <c r="LEU160" s="38"/>
      <c r="LEV160" s="38"/>
      <c r="LEW160" s="38"/>
      <c r="LEX160" s="38"/>
      <c r="LEY160" s="38"/>
      <c r="LEZ160" s="38"/>
      <c r="LFA160" s="38"/>
      <c r="LFB160" s="38"/>
      <c r="LFC160" s="38"/>
      <c r="LFD160" s="38"/>
      <c r="LFE160" s="38"/>
      <c r="LFF160" s="38"/>
      <c r="LFG160" s="38"/>
      <c r="LFH160" s="38"/>
      <c r="LFI160" s="38"/>
      <c r="LFJ160" s="38"/>
      <c r="LFK160" s="38"/>
      <c r="LFL160" s="38"/>
      <c r="LFM160" s="38"/>
      <c r="LFN160" s="38"/>
      <c r="LFO160" s="38"/>
      <c r="LFP160" s="38"/>
      <c r="LFQ160" s="38"/>
      <c r="LFR160" s="38"/>
      <c r="LFS160" s="38"/>
      <c r="LFT160" s="38"/>
      <c r="LFU160" s="38"/>
      <c r="LFV160" s="38"/>
      <c r="LFW160" s="38"/>
      <c r="LFX160" s="38"/>
      <c r="LFY160" s="38"/>
      <c r="LFZ160" s="38"/>
      <c r="LGA160" s="38"/>
      <c r="LGB160" s="38"/>
      <c r="LGC160" s="38"/>
      <c r="LGD160" s="38"/>
      <c r="LGE160" s="38"/>
      <c r="LGF160" s="38"/>
      <c r="LGG160" s="38"/>
      <c r="LGH160" s="38"/>
      <c r="LGI160" s="38"/>
      <c r="LGJ160" s="38"/>
      <c r="LGK160" s="38"/>
      <c r="LGL160" s="38"/>
      <c r="LGM160" s="38"/>
      <c r="LGN160" s="38"/>
      <c r="LGO160" s="38"/>
      <c r="LGP160" s="38"/>
      <c r="LGQ160" s="38"/>
      <c r="LGR160" s="38"/>
      <c r="LGS160" s="38"/>
      <c r="LGT160" s="38"/>
      <c r="LGU160" s="38"/>
      <c r="LGV160" s="38"/>
      <c r="LGW160" s="38"/>
      <c r="LGX160" s="38"/>
      <c r="LGY160" s="38"/>
      <c r="LGZ160" s="38"/>
      <c r="LHA160" s="38"/>
      <c r="LHB160" s="38"/>
      <c r="LHC160" s="38"/>
      <c r="LHD160" s="38"/>
      <c r="LHE160" s="38"/>
      <c r="LHF160" s="38"/>
      <c r="LHG160" s="38"/>
      <c r="LHH160" s="38"/>
      <c r="LHI160" s="38"/>
      <c r="LHJ160" s="38"/>
      <c r="LHK160" s="38"/>
      <c r="LHL160" s="38"/>
      <c r="LHM160" s="38"/>
      <c r="LHN160" s="38"/>
      <c r="LHO160" s="38"/>
      <c r="LHP160" s="38"/>
      <c r="LHQ160" s="38"/>
      <c r="LHR160" s="38"/>
      <c r="LHS160" s="38"/>
      <c r="LHT160" s="38"/>
      <c r="LHU160" s="38"/>
      <c r="LHV160" s="38"/>
      <c r="LHW160" s="38"/>
      <c r="LHX160" s="38"/>
      <c r="LHY160" s="38"/>
      <c r="LHZ160" s="38"/>
      <c r="LIA160" s="38"/>
      <c r="LIB160" s="38"/>
      <c r="LIC160" s="38"/>
      <c r="LID160" s="38"/>
      <c r="LIE160" s="38"/>
      <c r="LIF160" s="38"/>
      <c r="LIG160" s="38"/>
      <c r="LIH160" s="38"/>
      <c r="LII160" s="38"/>
      <c r="LIJ160" s="38"/>
      <c r="LIK160" s="38"/>
      <c r="LIL160" s="38"/>
      <c r="LIM160" s="38"/>
      <c r="LIN160" s="38"/>
      <c r="LIO160" s="38"/>
      <c r="LIP160" s="38"/>
      <c r="LIQ160" s="38"/>
      <c r="LIR160" s="38"/>
      <c r="LIS160" s="38"/>
      <c r="LIT160" s="38"/>
      <c r="LIU160" s="38"/>
      <c r="LIV160" s="38"/>
      <c r="LIW160" s="38"/>
      <c r="LIX160" s="38"/>
      <c r="LIY160" s="38"/>
      <c r="LIZ160" s="38"/>
      <c r="LJA160" s="38"/>
      <c r="LJB160" s="38"/>
      <c r="LJC160" s="38"/>
      <c r="LJD160" s="38"/>
      <c r="LJE160" s="38"/>
      <c r="LJF160" s="38"/>
      <c r="LJG160" s="38"/>
      <c r="LJH160" s="38"/>
      <c r="LJI160" s="38"/>
      <c r="LJJ160" s="38"/>
      <c r="LJK160" s="38"/>
      <c r="LJL160" s="38"/>
      <c r="LJM160" s="38"/>
      <c r="LJN160" s="38"/>
      <c r="LJO160" s="38"/>
      <c r="LJP160" s="38"/>
      <c r="LJQ160" s="38"/>
      <c r="LJR160" s="38"/>
      <c r="LJS160" s="38"/>
      <c r="LJT160" s="38"/>
      <c r="LJU160" s="38"/>
      <c r="LJV160" s="38"/>
      <c r="LJW160" s="38"/>
      <c r="LJX160" s="38"/>
      <c r="LJY160" s="38"/>
      <c r="LJZ160" s="38"/>
      <c r="LKA160" s="38"/>
      <c r="LKB160" s="38"/>
      <c r="LKC160" s="38"/>
      <c r="LKD160" s="38"/>
      <c r="LKE160" s="38"/>
      <c r="LKF160" s="38"/>
      <c r="LKG160" s="38"/>
      <c r="LKH160" s="38"/>
      <c r="LKI160" s="38"/>
      <c r="LKJ160" s="38"/>
      <c r="LKK160" s="38"/>
      <c r="LKL160" s="38"/>
      <c r="LKM160" s="38"/>
      <c r="LKN160" s="38"/>
      <c r="LKO160" s="38"/>
      <c r="LKP160" s="38"/>
      <c r="LKQ160" s="38"/>
      <c r="LKR160" s="38"/>
      <c r="LKS160" s="38"/>
      <c r="LKT160" s="38"/>
      <c r="LLA160" s="38"/>
      <c r="LLB160" s="38"/>
      <c r="LLC160" s="38"/>
      <c r="LLD160" s="38"/>
      <c r="LLE160" s="38"/>
      <c r="LLF160" s="38"/>
      <c r="LLG160" s="38"/>
      <c r="LLH160" s="38"/>
      <c r="LLI160" s="38"/>
      <c r="LLJ160" s="38"/>
      <c r="LLK160" s="38"/>
      <c r="LLL160" s="38"/>
      <c r="LLM160" s="38"/>
      <c r="LLN160" s="38"/>
      <c r="LLO160" s="38"/>
      <c r="LLP160" s="38"/>
      <c r="LLQ160" s="38"/>
      <c r="LLR160" s="38"/>
      <c r="LLS160" s="38"/>
      <c r="LLT160" s="38"/>
      <c r="LLU160" s="38"/>
      <c r="LLV160" s="38"/>
      <c r="LLW160" s="38"/>
      <c r="LLX160" s="38"/>
      <c r="LLY160" s="38"/>
      <c r="LLZ160" s="38"/>
      <c r="LMA160" s="38"/>
      <c r="LMB160" s="38"/>
      <c r="LMC160" s="38"/>
      <c r="LMD160" s="38"/>
      <c r="LME160" s="38"/>
      <c r="LMF160" s="38"/>
      <c r="LMG160" s="38"/>
      <c r="LMH160" s="38"/>
      <c r="LMI160" s="38"/>
      <c r="LMJ160" s="38"/>
      <c r="LMK160" s="38"/>
      <c r="LML160" s="38"/>
      <c r="LMM160" s="38"/>
      <c r="LMN160" s="38"/>
      <c r="LMO160" s="38"/>
      <c r="LMP160" s="38"/>
      <c r="LMQ160" s="38"/>
      <c r="LMR160" s="38"/>
      <c r="LMS160" s="38"/>
      <c r="LMT160" s="38"/>
      <c r="LMU160" s="38"/>
      <c r="LMV160" s="38"/>
      <c r="LMW160" s="38"/>
      <c r="LMX160" s="38"/>
      <c r="LMY160" s="38"/>
      <c r="LMZ160" s="38"/>
      <c r="LNA160" s="38"/>
      <c r="LNB160" s="38"/>
      <c r="LNC160" s="38"/>
      <c r="LND160" s="38"/>
      <c r="LNE160" s="38"/>
      <c r="LNF160" s="38"/>
      <c r="LNG160" s="38"/>
      <c r="LNH160" s="38"/>
      <c r="LNI160" s="38"/>
      <c r="LNJ160" s="38"/>
      <c r="LNK160" s="38"/>
      <c r="LNL160" s="38"/>
      <c r="LNM160" s="38"/>
      <c r="LNN160" s="38"/>
      <c r="LNO160" s="38"/>
      <c r="LNP160" s="38"/>
      <c r="LNQ160" s="38"/>
      <c r="LNR160" s="38"/>
      <c r="LNS160" s="38"/>
      <c r="LNT160" s="38"/>
      <c r="LNU160" s="38"/>
      <c r="LNV160" s="38"/>
      <c r="LNW160" s="38"/>
      <c r="LNX160" s="38"/>
      <c r="LNY160" s="38"/>
      <c r="LNZ160" s="38"/>
      <c r="LOA160" s="38"/>
      <c r="LOB160" s="38"/>
      <c r="LOC160" s="38"/>
      <c r="LOD160" s="38"/>
      <c r="LOE160" s="38"/>
      <c r="LOF160" s="38"/>
      <c r="LOG160" s="38"/>
      <c r="LOH160" s="38"/>
      <c r="LOI160" s="38"/>
      <c r="LOJ160" s="38"/>
      <c r="LOK160" s="38"/>
      <c r="LOL160" s="38"/>
      <c r="LOM160" s="38"/>
      <c r="LON160" s="38"/>
      <c r="LOO160" s="38"/>
      <c r="LOP160" s="38"/>
      <c r="LOQ160" s="38"/>
      <c r="LOR160" s="38"/>
      <c r="LOS160" s="38"/>
      <c r="LOT160" s="38"/>
      <c r="LOU160" s="38"/>
      <c r="LOV160" s="38"/>
      <c r="LOW160" s="38"/>
      <c r="LOX160" s="38"/>
      <c r="LOY160" s="38"/>
      <c r="LOZ160" s="38"/>
      <c r="LPA160" s="38"/>
      <c r="LPB160" s="38"/>
      <c r="LPC160" s="38"/>
      <c r="LPD160" s="38"/>
      <c r="LPE160" s="38"/>
      <c r="LPF160" s="38"/>
      <c r="LPG160" s="38"/>
      <c r="LPH160" s="38"/>
      <c r="LPI160" s="38"/>
      <c r="LPJ160" s="38"/>
      <c r="LPK160" s="38"/>
      <c r="LPL160" s="38"/>
      <c r="LPM160" s="38"/>
      <c r="LPN160" s="38"/>
      <c r="LPO160" s="38"/>
      <c r="LPP160" s="38"/>
      <c r="LPQ160" s="38"/>
      <c r="LPR160" s="38"/>
      <c r="LPS160" s="38"/>
      <c r="LPT160" s="38"/>
      <c r="LPU160" s="38"/>
      <c r="LPV160" s="38"/>
      <c r="LPW160" s="38"/>
      <c r="LPX160" s="38"/>
      <c r="LPY160" s="38"/>
      <c r="LPZ160" s="38"/>
      <c r="LQA160" s="38"/>
      <c r="LQB160" s="38"/>
      <c r="LQC160" s="38"/>
      <c r="LQD160" s="38"/>
      <c r="LQE160" s="38"/>
      <c r="LQF160" s="38"/>
      <c r="LQG160" s="38"/>
      <c r="LQH160" s="38"/>
      <c r="LQI160" s="38"/>
      <c r="LQJ160" s="38"/>
      <c r="LQK160" s="38"/>
      <c r="LQL160" s="38"/>
      <c r="LQM160" s="38"/>
      <c r="LQN160" s="38"/>
      <c r="LQO160" s="38"/>
      <c r="LQP160" s="38"/>
      <c r="LQQ160" s="38"/>
      <c r="LQR160" s="38"/>
      <c r="LQS160" s="38"/>
      <c r="LQT160" s="38"/>
      <c r="LQU160" s="38"/>
      <c r="LQV160" s="38"/>
      <c r="LQW160" s="38"/>
      <c r="LQX160" s="38"/>
      <c r="LQY160" s="38"/>
      <c r="LQZ160" s="38"/>
      <c r="LRA160" s="38"/>
      <c r="LRB160" s="38"/>
      <c r="LRC160" s="38"/>
      <c r="LRD160" s="38"/>
      <c r="LRE160" s="38"/>
      <c r="LRF160" s="38"/>
      <c r="LRG160" s="38"/>
      <c r="LRH160" s="38"/>
      <c r="LRI160" s="38"/>
      <c r="LRJ160" s="38"/>
      <c r="LRK160" s="38"/>
      <c r="LRL160" s="38"/>
      <c r="LRM160" s="38"/>
      <c r="LRN160" s="38"/>
      <c r="LRO160" s="38"/>
      <c r="LRP160" s="38"/>
      <c r="LRQ160" s="38"/>
      <c r="LRR160" s="38"/>
      <c r="LRS160" s="38"/>
      <c r="LRT160" s="38"/>
      <c r="LRU160" s="38"/>
      <c r="LRV160" s="38"/>
      <c r="LRW160" s="38"/>
      <c r="LRX160" s="38"/>
      <c r="LRY160" s="38"/>
      <c r="LRZ160" s="38"/>
      <c r="LSA160" s="38"/>
      <c r="LSB160" s="38"/>
      <c r="LSC160" s="38"/>
      <c r="LSD160" s="38"/>
      <c r="LSE160" s="38"/>
      <c r="LSF160" s="38"/>
      <c r="LSG160" s="38"/>
      <c r="LSH160" s="38"/>
      <c r="LSI160" s="38"/>
      <c r="LSJ160" s="38"/>
      <c r="LSK160" s="38"/>
      <c r="LSL160" s="38"/>
      <c r="LSM160" s="38"/>
      <c r="LSN160" s="38"/>
      <c r="LSO160" s="38"/>
      <c r="LSP160" s="38"/>
      <c r="LSQ160" s="38"/>
      <c r="LSR160" s="38"/>
      <c r="LSS160" s="38"/>
      <c r="LST160" s="38"/>
      <c r="LSU160" s="38"/>
      <c r="LSV160" s="38"/>
      <c r="LSW160" s="38"/>
      <c r="LSX160" s="38"/>
      <c r="LSY160" s="38"/>
      <c r="LSZ160" s="38"/>
      <c r="LTA160" s="38"/>
      <c r="LTB160" s="38"/>
      <c r="LTC160" s="38"/>
      <c r="LTD160" s="38"/>
      <c r="LTE160" s="38"/>
      <c r="LTF160" s="38"/>
      <c r="LTG160" s="38"/>
      <c r="LTH160" s="38"/>
      <c r="LTI160" s="38"/>
      <c r="LTJ160" s="38"/>
      <c r="LTK160" s="38"/>
      <c r="LTL160" s="38"/>
      <c r="LTM160" s="38"/>
      <c r="LTN160" s="38"/>
      <c r="LTO160" s="38"/>
      <c r="LTP160" s="38"/>
      <c r="LTQ160" s="38"/>
      <c r="LTR160" s="38"/>
      <c r="LTS160" s="38"/>
      <c r="LTT160" s="38"/>
      <c r="LTU160" s="38"/>
      <c r="LTV160" s="38"/>
      <c r="LTW160" s="38"/>
      <c r="LTX160" s="38"/>
      <c r="LTY160" s="38"/>
      <c r="LTZ160" s="38"/>
      <c r="LUA160" s="38"/>
      <c r="LUB160" s="38"/>
      <c r="LUC160" s="38"/>
      <c r="LUD160" s="38"/>
      <c r="LUE160" s="38"/>
      <c r="LUF160" s="38"/>
      <c r="LUG160" s="38"/>
      <c r="LUH160" s="38"/>
      <c r="LUI160" s="38"/>
      <c r="LUJ160" s="38"/>
      <c r="LUK160" s="38"/>
      <c r="LUL160" s="38"/>
      <c r="LUM160" s="38"/>
      <c r="LUN160" s="38"/>
      <c r="LUO160" s="38"/>
      <c r="LUP160" s="38"/>
      <c r="LUW160" s="38"/>
      <c r="LUX160" s="38"/>
      <c r="LUY160" s="38"/>
      <c r="LUZ160" s="38"/>
      <c r="LVA160" s="38"/>
      <c r="LVB160" s="38"/>
      <c r="LVC160" s="38"/>
      <c r="LVD160" s="38"/>
      <c r="LVE160" s="38"/>
      <c r="LVF160" s="38"/>
      <c r="LVG160" s="38"/>
      <c r="LVH160" s="38"/>
      <c r="LVI160" s="38"/>
      <c r="LVJ160" s="38"/>
      <c r="LVK160" s="38"/>
      <c r="LVL160" s="38"/>
      <c r="LVM160" s="38"/>
      <c r="LVN160" s="38"/>
      <c r="LVO160" s="38"/>
      <c r="LVP160" s="38"/>
      <c r="LVQ160" s="38"/>
      <c r="LVR160" s="38"/>
      <c r="LVS160" s="38"/>
      <c r="LVT160" s="38"/>
      <c r="LVU160" s="38"/>
      <c r="LVV160" s="38"/>
      <c r="LVW160" s="38"/>
      <c r="LVX160" s="38"/>
      <c r="LVY160" s="38"/>
      <c r="LVZ160" s="38"/>
      <c r="LWA160" s="38"/>
      <c r="LWB160" s="38"/>
      <c r="LWC160" s="38"/>
      <c r="LWD160" s="38"/>
      <c r="LWE160" s="38"/>
      <c r="LWF160" s="38"/>
      <c r="LWG160" s="38"/>
      <c r="LWH160" s="38"/>
      <c r="LWI160" s="38"/>
      <c r="LWJ160" s="38"/>
      <c r="LWK160" s="38"/>
      <c r="LWL160" s="38"/>
      <c r="LWM160" s="38"/>
      <c r="LWN160" s="38"/>
      <c r="LWO160" s="38"/>
      <c r="LWP160" s="38"/>
      <c r="LWQ160" s="38"/>
      <c r="LWR160" s="38"/>
      <c r="LWS160" s="38"/>
      <c r="LWT160" s="38"/>
      <c r="LWU160" s="38"/>
      <c r="LWV160" s="38"/>
      <c r="LWW160" s="38"/>
      <c r="LWX160" s="38"/>
      <c r="LWY160" s="38"/>
      <c r="LWZ160" s="38"/>
      <c r="LXA160" s="38"/>
      <c r="LXB160" s="38"/>
      <c r="LXC160" s="38"/>
      <c r="LXD160" s="38"/>
      <c r="LXE160" s="38"/>
      <c r="LXF160" s="38"/>
      <c r="LXG160" s="38"/>
      <c r="LXH160" s="38"/>
      <c r="LXI160" s="38"/>
      <c r="LXJ160" s="38"/>
      <c r="LXK160" s="38"/>
      <c r="LXL160" s="38"/>
      <c r="LXM160" s="38"/>
      <c r="LXN160" s="38"/>
      <c r="LXO160" s="38"/>
      <c r="LXP160" s="38"/>
      <c r="LXQ160" s="38"/>
      <c r="LXR160" s="38"/>
      <c r="LXS160" s="38"/>
      <c r="LXT160" s="38"/>
      <c r="LXU160" s="38"/>
      <c r="LXV160" s="38"/>
      <c r="LXW160" s="38"/>
      <c r="LXX160" s="38"/>
      <c r="LXY160" s="38"/>
      <c r="LXZ160" s="38"/>
      <c r="LYA160" s="38"/>
      <c r="LYB160" s="38"/>
      <c r="LYC160" s="38"/>
      <c r="LYD160" s="38"/>
      <c r="LYE160" s="38"/>
      <c r="LYF160" s="38"/>
      <c r="LYG160" s="38"/>
      <c r="LYH160" s="38"/>
      <c r="LYI160" s="38"/>
      <c r="LYJ160" s="38"/>
      <c r="LYK160" s="38"/>
      <c r="LYL160" s="38"/>
      <c r="LYM160" s="38"/>
      <c r="LYN160" s="38"/>
      <c r="LYO160" s="38"/>
      <c r="LYP160" s="38"/>
      <c r="LYQ160" s="38"/>
      <c r="LYR160" s="38"/>
      <c r="LYS160" s="38"/>
      <c r="LYT160" s="38"/>
      <c r="LYU160" s="38"/>
      <c r="LYV160" s="38"/>
      <c r="LYW160" s="38"/>
      <c r="LYX160" s="38"/>
      <c r="LYY160" s="38"/>
      <c r="LYZ160" s="38"/>
      <c r="LZA160" s="38"/>
      <c r="LZB160" s="38"/>
      <c r="LZC160" s="38"/>
      <c r="LZD160" s="38"/>
      <c r="LZE160" s="38"/>
      <c r="LZF160" s="38"/>
      <c r="LZG160" s="38"/>
      <c r="LZH160" s="38"/>
      <c r="LZI160" s="38"/>
      <c r="LZJ160" s="38"/>
      <c r="LZK160" s="38"/>
      <c r="LZL160" s="38"/>
      <c r="LZM160" s="38"/>
      <c r="LZN160" s="38"/>
      <c r="LZO160" s="38"/>
      <c r="LZP160" s="38"/>
      <c r="LZQ160" s="38"/>
      <c r="LZR160" s="38"/>
      <c r="LZS160" s="38"/>
      <c r="LZT160" s="38"/>
      <c r="LZU160" s="38"/>
      <c r="LZV160" s="38"/>
      <c r="LZW160" s="38"/>
      <c r="LZX160" s="38"/>
      <c r="LZY160" s="38"/>
      <c r="LZZ160" s="38"/>
      <c r="MAA160" s="38"/>
      <c r="MAB160" s="38"/>
      <c r="MAC160" s="38"/>
      <c r="MAD160" s="38"/>
      <c r="MAE160" s="38"/>
      <c r="MAF160" s="38"/>
      <c r="MAG160" s="38"/>
      <c r="MAH160" s="38"/>
      <c r="MAI160" s="38"/>
      <c r="MAJ160" s="38"/>
      <c r="MAK160" s="38"/>
      <c r="MAL160" s="38"/>
      <c r="MAM160" s="38"/>
      <c r="MAN160" s="38"/>
      <c r="MAO160" s="38"/>
      <c r="MAP160" s="38"/>
      <c r="MAQ160" s="38"/>
      <c r="MAR160" s="38"/>
      <c r="MAS160" s="38"/>
      <c r="MAT160" s="38"/>
      <c r="MAU160" s="38"/>
      <c r="MAV160" s="38"/>
      <c r="MAW160" s="38"/>
      <c r="MAX160" s="38"/>
      <c r="MAY160" s="38"/>
      <c r="MAZ160" s="38"/>
      <c r="MBA160" s="38"/>
      <c r="MBB160" s="38"/>
      <c r="MBC160" s="38"/>
      <c r="MBD160" s="38"/>
      <c r="MBE160" s="38"/>
      <c r="MBF160" s="38"/>
      <c r="MBG160" s="38"/>
      <c r="MBH160" s="38"/>
      <c r="MBI160" s="38"/>
      <c r="MBJ160" s="38"/>
      <c r="MBK160" s="38"/>
      <c r="MBL160" s="38"/>
      <c r="MBM160" s="38"/>
      <c r="MBN160" s="38"/>
      <c r="MBO160" s="38"/>
      <c r="MBP160" s="38"/>
      <c r="MBQ160" s="38"/>
      <c r="MBR160" s="38"/>
      <c r="MBS160" s="38"/>
      <c r="MBT160" s="38"/>
      <c r="MBU160" s="38"/>
      <c r="MBV160" s="38"/>
      <c r="MBW160" s="38"/>
      <c r="MBX160" s="38"/>
      <c r="MBY160" s="38"/>
      <c r="MBZ160" s="38"/>
      <c r="MCA160" s="38"/>
      <c r="MCB160" s="38"/>
      <c r="MCC160" s="38"/>
      <c r="MCD160" s="38"/>
      <c r="MCE160" s="38"/>
      <c r="MCF160" s="38"/>
      <c r="MCG160" s="38"/>
      <c r="MCH160" s="38"/>
      <c r="MCI160" s="38"/>
      <c r="MCJ160" s="38"/>
      <c r="MCK160" s="38"/>
      <c r="MCL160" s="38"/>
      <c r="MCM160" s="38"/>
      <c r="MCN160" s="38"/>
      <c r="MCO160" s="38"/>
      <c r="MCP160" s="38"/>
      <c r="MCQ160" s="38"/>
      <c r="MCR160" s="38"/>
      <c r="MCS160" s="38"/>
      <c r="MCT160" s="38"/>
      <c r="MCU160" s="38"/>
      <c r="MCV160" s="38"/>
      <c r="MCW160" s="38"/>
      <c r="MCX160" s="38"/>
      <c r="MCY160" s="38"/>
      <c r="MCZ160" s="38"/>
      <c r="MDA160" s="38"/>
      <c r="MDB160" s="38"/>
      <c r="MDC160" s="38"/>
      <c r="MDD160" s="38"/>
      <c r="MDE160" s="38"/>
      <c r="MDF160" s="38"/>
      <c r="MDG160" s="38"/>
      <c r="MDH160" s="38"/>
      <c r="MDI160" s="38"/>
      <c r="MDJ160" s="38"/>
      <c r="MDK160" s="38"/>
      <c r="MDL160" s="38"/>
      <c r="MDM160" s="38"/>
      <c r="MDN160" s="38"/>
      <c r="MDO160" s="38"/>
      <c r="MDP160" s="38"/>
      <c r="MDQ160" s="38"/>
      <c r="MDR160" s="38"/>
      <c r="MDS160" s="38"/>
      <c r="MDT160" s="38"/>
      <c r="MDU160" s="38"/>
      <c r="MDV160" s="38"/>
      <c r="MDW160" s="38"/>
      <c r="MDX160" s="38"/>
      <c r="MDY160" s="38"/>
      <c r="MDZ160" s="38"/>
      <c r="MEA160" s="38"/>
      <c r="MEB160" s="38"/>
      <c r="MEC160" s="38"/>
      <c r="MED160" s="38"/>
      <c r="MEE160" s="38"/>
      <c r="MEF160" s="38"/>
      <c r="MEG160" s="38"/>
      <c r="MEH160" s="38"/>
      <c r="MEI160" s="38"/>
      <c r="MEJ160" s="38"/>
      <c r="MEK160" s="38"/>
      <c r="MEL160" s="38"/>
      <c r="MES160" s="38"/>
      <c r="MET160" s="38"/>
      <c r="MEU160" s="38"/>
      <c r="MEV160" s="38"/>
      <c r="MEW160" s="38"/>
      <c r="MEX160" s="38"/>
      <c r="MEY160" s="38"/>
      <c r="MEZ160" s="38"/>
      <c r="MFA160" s="38"/>
      <c r="MFB160" s="38"/>
      <c r="MFC160" s="38"/>
      <c r="MFD160" s="38"/>
      <c r="MFE160" s="38"/>
      <c r="MFF160" s="38"/>
      <c r="MFG160" s="38"/>
      <c r="MFH160" s="38"/>
      <c r="MFI160" s="38"/>
      <c r="MFJ160" s="38"/>
      <c r="MFK160" s="38"/>
      <c r="MFL160" s="38"/>
      <c r="MFM160" s="38"/>
      <c r="MFN160" s="38"/>
      <c r="MFO160" s="38"/>
      <c r="MFP160" s="38"/>
      <c r="MFQ160" s="38"/>
      <c r="MFR160" s="38"/>
      <c r="MFS160" s="38"/>
      <c r="MFT160" s="38"/>
      <c r="MFU160" s="38"/>
      <c r="MFV160" s="38"/>
      <c r="MFW160" s="38"/>
      <c r="MFX160" s="38"/>
      <c r="MFY160" s="38"/>
      <c r="MFZ160" s="38"/>
      <c r="MGA160" s="38"/>
      <c r="MGB160" s="38"/>
      <c r="MGC160" s="38"/>
      <c r="MGD160" s="38"/>
      <c r="MGE160" s="38"/>
      <c r="MGF160" s="38"/>
      <c r="MGG160" s="38"/>
      <c r="MGH160" s="38"/>
      <c r="MGI160" s="38"/>
      <c r="MGJ160" s="38"/>
      <c r="MGK160" s="38"/>
      <c r="MGL160" s="38"/>
      <c r="MGM160" s="38"/>
      <c r="MGN160" s="38"/>
      <c r="MGO160" s="38"/>
      <c r="MGP160" s="38"/>
      <c r="MGQ160" s="38"/>
      <c r="MGR160" s="38"/>
      <c r="MGS160" s="38"/>
      <c r="MGT160" s="38"/>
      <c r="MGU160" s="38"/>
      <c r="MGV160" s="38"/>
      <c r="MGW160" s="38"/>
      <c r="MGX160" s="38"/>
      <c r="MGY160" s="38"/>
      <c r="MGZ160" s="38"/>
      <c r="MHA160" s="38"/>
      <c r="MHB160" s="38"/>
      <c r="MHC160" s="38"/>
      <c r="MHD160" s="38"/>
      <c r="MHE160" s="38"/>
      <c r="MHF160" s="38"/>
      <c r="MHG160" s="38"/>
      <c r="MHH160" s="38"/>
      <c r="MHI160" s="38"/>
      <c r="MHJ160" s="38"/>
      <c r="MHK160" s="38"/>
      <c r="MHL160" s="38"/>
      <c r="MHM160" s="38"/>
      <c r="MHN160" s="38"/>
      <c r="MHO160" s="38"/>
      <c r="MHP160" s="38"/>
      <c r="MHQ160" s="38"/>
      <c r="MHR160" s="38"/>
      <c r="MHS160" s="38"/>
      <c r="MHT160" s="38"/>
      <c r="MHU160" s="38"/>
      <c r="MHV160" s="38"/>
      <c r="MHW160" s="38"/>
      <c r="MHX160" s="38"/>
      <c r="MHY160" s="38"/>
      <c r="MHZ160" s="38"/>
      <c r="MIA160" s="38"/>
      <c r="MIB160" s="38"/>
      <c r="MIC160" s="38"/>
      <c r="MID160" s="38"/>
      <c r="MIE160" s="38"/>
      <c r="MIF160" s="38"/>
      <c r="MIG160" s="38"/>
      <c r="MIH160" s="38"/>
      <c r="MII160" s="38"/>
      <c r="MIJ160" s="38"/>
      <c r="MIK160" s="38"/>
      <c r="MIL160" s="38"/>
      <c r="MIM160" s="38"/>
      <c r="MIN160" s="38"/>
      <c r="MIO160" s="38"/>
      <c r="MIP160" s="38"/>
      <c r="MIQ160" s="38"/>
      <c r="MIR160" s="38"/>
      <c r="MIS160" s="38"/>
      <c r="MIT160" s="38"/>
      <c r="MIU160" s="38"/>
      <c r="MIV160" s="38"/>
      <c r="MIW160" s="38"/>
      <c r="MIX160" s="38"/>
      <c r="MIY160" s="38"/>
      <c r="MIZ160" s="38"/>
      <c r="MJA160" s="38"/>
      <c r="MJB160" s="38"/>
      <c r="MJC160" s="38"/>
      <c r="MJD160" s="38"/>
      <c r="MJE160" s="38"/>
      <c r="MJF160" s="38"/>
      <c r="MJG160" s="38"/>
      <c r="MJH160" s="38"/>
      <c r="MJI160" s="38"/>
      <c r="MJJ160" s="38"/>
      <c r="MJK160" s="38"/>
      <c r="MJL160" s="38"/>
      <c r="MJM160" s="38"/>
      <c r="MJN160" s="38"/>
      <c r="MJO160" s="38"/>
      <c r="MJP160" s="38"/>
      <c r="MJQ160" s="38"/>
      <c r="MJR160" s="38"/>
      <c r="MJS160" s="38"/>
      <c r="MJT160" s="38"/>
      <c r="MJU160" s="38"/>
      <c r="MJV160" s="38"/>
      <c r="MJW160" s="38"/>
      <c r="MJX160" s="38"/>
      <c r="MJY160" s="38"/>
      <c r="MJZ160" s="38"/>
      <c r="MKA160" s="38"/>
      <c r="MKB160" s="38"/>
      <c r="MKC160" s="38"/>
      <c r="MKD160" s="38"/>
      <c r="MKE160" s="38"/>
      <c r="MKF160" s="38"/>
      <c r="MKG160" s="38"/>
      <c r="MKH160" s="38"/>
      <c r="MKI160" s="38"/>
      <c r="MKJ160" s="38"/>
      <c r="MKK160" s="38"/>
      <c r="MKL160" s="38"/>
      <c r="MKM160" s="38"/>
      <c r="MKN160" s="38"/>
      <c r="MKO160" s="38"/>
      <c r="MKP160" s="38"/>
      <c r="MKQ160" s="38"/>
      <c r="MKR160" s="38"/>
      <c r="MKS160" s="38"/>
      <c r="MKT160" s="38"/>
      <c r="MKU160" s="38"/>
      <c r="MKV160" s="38"/>
      <c r="MKW160" s="38"/>
      <c r="MKX160" s="38"/>
      <c r="MKY160" s="38"/>
      <c r="MKZ160" s="38"/>
      <c r="MLA160" s="38"/>
      <c r="MLB160" s="38"/>
      <c r="MLC160" s="38"/>
      <c r="MLD160" s="38"/>
      <c r="MLE160" s="38"/>
      <c r="MLF160" s="38"/>
      <c r="MLG160" s="38"/>
      <c r="MLH160" s="38"/>
      <c r="MLI160" s="38"/>
      <c r="MLJ160" s="38"/>
      <c r="MLK160" s="38"/>
      <c r="MLL160" s="38"/>
      <c r="MLM160" s="38"/>
      <c r="MLN160" s="38"/>
      <c r="MLO160" s="38"/>
      <c r="MLP160" s="38"/>
      <c r="MLQ160" s="38"/>
      <c r="MLR160" s="38"/>
      <c r="MLS160" s="38"/>
      <c r="MLT160" s="38"/>
      <c r="MLU160" s="38"/>
      <c r="MLV160" s="38"/>
      <c r="MLW160" s="38"/>
      <c r="MLX160" s="38"/>
      <c r="MLY160" s="38"/>
      <c r="MLZ160" s="38"/>
      <c r="MMA160" s="38"/>
      <c r="MMB160" s="38"/>
      <c r="MMC160" s="38"/>
      <c r="MMD160" s="38"/>
      <c r="MME160" s="38"/>
      <c r="MMF160" s="38"/>
      <c r="MMG160" s="38"/>
      <c r="MMH160" s="38"/>
      <c r="MMI160" s="38"/>
      <c r="MMJ160" s="38"/>
      <c r="MMK160" s="38"/>
      <c r="MML160" s="38"/>
      <c r="MMM160" s="38"/>
      <c r="MMN160" s="38"/>
      <c r="MMO160" s="38"/>
      <c r="MMP160" s="38"/>
      <c r="MMQ160" s="38"/>
      <c r="MMR160" s="38"/>
      <c r="MMS160" s="38"/>
      <c r="MMT160" s="38"/>
      <c r="MMU160" s="38"/>
      <c r="MMV160" s="38"/>
      <c r="MMW160" s="38"/>
      <c r="MMX160" s="38"/>
      <c r="MMY160" s="38"/>
      <c r="MMZ160" s="38"/>
      <c r="MNA160" s="38"/>
      <c r="MNB160" s="38"/>
      <c r="MNC160" s="38"/>
      <c r="MND160" s="38"/>
      <c r="MNE160" s="38"/>
      <c r="MNF160" s="38"/>
      <c r="MNG160" s="38"/>
      <c r="MNH160" s="38"/>
      <c r="MNI160" s="38"/>
      <c r="MNJ160" s="38"/>
      <c r="MNK160" s="38"/>
      <c r="MNL160" s="38"/>
      <c r="MNM160" s="38"/>
      <c r="MNN160" s="38"/>
      <c r="MNO160" s="38"/>
      <c r="MNP160" s="38"/>
      <c r="MNQ160" s="38"/>
      <c r="MNR160" s="38"/>
      <c r="MNS160" s="38"/>
      <c r="MNT160" s="38"/>
      <c r="MNU160" s="38"/>
      <c r="MNV160" s="38"/>
      <c r="MNW160" s="38"/>
      <c r="MNX160" s="38"/>
      <c r="MNY160" s="38"/>
      <c r="MNZ160" s="38"/>
      <c r="MOA160" s="38"/>
      <c r="MOB160" s="38"/>
      <c r="MOC160" s="38"/>
      <c r="MOD160" s="38"/>
      <c r="MOE160" s="38"/>
      <c r="MOF160" s="38"/>
      <c r="MOG160" s="38"/>
      <c r="MOH160" s="38"/>
      <c r="MOO160" s="38"/>
      <c r="MOP160" s="38"/>
      <c r="MOQ160" s="38"/>
      <c r="MOR160" s="38"/>
      <c r="MOS160" s="38"/>
      <c r="MOT160" s="38"/>
      <c r="MOU160" s="38"/>
      <c r="MOV160" s="38"/>
      <c r="MOW160" s="38"/>
      <c r="MOX160" s="38"/>
      <c r="MOY160" s="38"/>
      <c r="MOZ160" s="38"/>
      <c r="MPA160" s="38"/>
      <c r="MPB160" s="38"/>
      <c r="MPC160" s="38"/>
      <c r="MPD160" s="38"/>
      <c r="MPE160" s="38"/>
      <c r="MPF160" s="38"/>
      <c r="MPG160" s="38"/>
      <c r="MPH160" s="38"/>
      <c r="MPI160" s="38"/>
      <c r="MPJ160" s="38"/>
      <c r="MPK160" s="38"/>
      <c r="MPL160" s="38"/>
      <c r="MPM160" s="38"/>
      <c r="MPN160" s="38"/>
      <c r="MPO160" s="38"/>
      <c r="MPP160" s="38"/>
      <c r="MPQ160" s="38"/>
      <c r="MPR160" s="38"/>
      <c r="MPS160" s="38"/>
      <c r="MPT160" s="38"/>
      <c r="MPU160" s="38"/>
      <c r="MPV160" s="38"/>
      <c r="MPW160" s="38"/>
      <c r="MPX160" s="38"/>
      <c r="MPY160" s="38"/>
      <c r="MPZ160" s="38"/>
      <c r="MQA160" s="38"/>
      <c r="MQB160" s="38"/>
      <c r="MQC160" s="38"/>
      <c r="MQD160" s="38"/>
      <c r="MQE160" s="38"/>
      <c r="MQF160" s="38"/>
      <c r="MQG160" s="38"/>
      <c r="MQH160" s="38"/>
      <c r="MQI160" s="38"/>
      <c r="MQJ160" s="38"/>
      <c r="MQK160" s="38"/>
      <c r="MQL160" s="38"/>
      <c r="MQM160" s="38"/>
      <c r="MQN160" s="38"/>
      <c r="MQO160" s="38"/>
      <c r="MQP160" s="38"/>
      <c r="MQQ160" s="38"/>
      <c r="MQR160" s="38"/>
      <c r="MQS160" s="38"/>
      <c r="MQT160" s="38"/>
      <c r="MQU160" s="38"/>
      <c r="MQV160" s="38"/>
      <c r="MQW160" s="38"/>
      <c r="MQX160" s="38"/>
      <c r="MQY160" s="38"/>
      <c r="MQZ160" s="38"/>
      <c r="MRA160" s="38"/>
      <c r="MRB160" s="38"/>
      <c r="MRC160" s="38"/>
      <c r="MRD160" s="38"/>
      <c r="MRE160" s="38"/>
      <c r="MRF160" s="38"/>
      <c r="MRG160" s="38"/>
      <c r="MRH160" s="38"/>
      <c r="MRI160" s="38"/>
      <c r="MRJ160" s="38"/>
      <c r="MRK160" s="38"/>
      <c r="MRL160" s="38"/>
      <c r="MRM160" s="38"/>
      <c r="MRN160" s="38"/>
      <c r="MRO160" s="38"/>
      <c r="MRP160" s="38"/>
      <c r="MRQ160" s="38"/>
      <c r="MRR160" s="38"/>
      <c r="MRS160" s="38"/>
      <c r="MRT160" s="38"/>
      <c r="MRU160" s="38"/>
      <c r="MRV160" s="38"/>
      <c r="MRW160" s="38"/>
      <c r="MRX160" s="38"/>
      <c r="MRY160" s="38"/>
      <c r="MRZ160" s="38"/>
      <c r="MSA160" s="38"/>
      <c r="MSB160" s="38"/>
      <c r="MSC160" s="38"/>
      <c r="MSD160" s="38"/>
      <c r="MSE160" s="38"/>
      <c r="MSF160" s="38"/>
      <c r="MSG160" s="38"/>
      <c r="MSH160" s="38"/>
      <c r="MSI160" s="38"/>
      <c r="MSJ160" s="38"/>
      <c r="MSK160" s="38"/>
      <c r="MSL160" s="38"/>
      <c r="MSM160" s="38"/>
      <c r="MSN160" s="38"/>
      <c r="MSO160" s="38"/>
      <c r="MSP160" s="38"/>
      <c r="MSQ160" s="38"/>
      <c r="MSR160" s="38"/>
      <c r="MSS160" s="38"/>
      <c r="MST160" s="38"/>
      <c r="MSU160" s="38"/>
      <c r="MSV160" s="38"/>
      <c r="MSW160" s="38"/>
      <c r="MSX160" s="38"/>
      <c r="MSY160" s="38"/>
      <c r="MSZ160" s="38"/>
      <c r="MTA160" s="38"/>
      <c r="MTB160" s="38"/>
      <c r="MTC160" s="38"/>
      <c r="MTD160" s="38"/>
      <c r="MTE160" s="38"/>
      <c r="MTF160" s="38"/>
      <c r="MTG160" s="38"/>
      <c r="MTH160" s="38"/>
      <c r="MTI160" s="38"/>
      <c r="MTJ160" s="38"/>
      <c r="MTK160" s="38"/>
      <c r="MTL160" s="38"/>
      <c r="MTM160" s="38"/>
      <c r="MTN160" s="38"/>
      <c r="MTO160" s="38"/>
      <c r="MTP160" s="38"/>
      <c r="MTQ160" s="38"/>
      <c r="MTR160" s="38"/>
      <c r="MTS160" s="38"/>
      <c r="MTT160" s="38"/>
      <c r="MTU160" s="38"/>
      <c r="MTV160" s="38"/>
      <c r="MTW160" s="38"/>
      <c r="MTX160" s="38"/>
      <c r="MTY160" s="38"/>
      <c r="MTZ160" s="38"/>
      <c r="MUA160" s="38"/>
      <c r="MUB160" s="38"/>
      <c r="MUC160" s="38"/>
      <c r="MUD160" s="38"/>
      <c r="MUE160" s="38"/>
      <c r="MUF160" s="38"/>
      <c r="MUG160" s="38"/>
      <c r="MUH160" s="38"/>
      <c r="MUI160" s="38"/>
      <c r="MUJ160" s="38"/>
      <c r="MUK160" s="38"/>
      <c r="MUL160" s="38"/>
      <c r="MUM160" s="38"/>
      <c r="MUN160" s="38"/>
      <c r="MUO160" s="38"/>
      <c r="MUP160" s="38"/>
      <c r="MUQ160" s="38"/>
      <c r="MUR160" s="38"/>
      <c r="MUS160" s="38"/>
      <c r="MUT160" s="38"/>
      <c r="MUU160" s="38"/>
      <c r="MUV160" s="38"/>
      <c r="MUW160" s="38"/>
      <c r="MUX160" s="38"/>
      <c r="MUY160" s="38"/>
      <c r="MUZ160" s="38"/>
      <c r="MVA160" s="38"/>
      <c r="MVB160" s="38"/>
      <c r="MVC160" s="38"/>
      <c r="MVD160" s="38"/>
      <c r="MVE160" s="38"/>
      <c r="MVF160" s="38"/>
      <c r="MVG160" s="38"/>
      <c r="MVH160" s="38"/>
      <c r="MVI160" s="38"/>
      <c r="MVJ160" s="38"/>
      <c r="MVK160" s="38"/>
      <c r="MVL160" s="38"/>
      <c r="MVM160" s="38"/>
      <c r="MVN160" s="38"/>
      <c r="MVO160" s="38"/>
      <c r="MVP160" s="38"/>
      <c r="MVQ160" s="38"/>
      <c r="MVR160" s="38"/>
      <c r="MVS160" s="38"/>
      <c r="MVT160" s="38"/>
      <c r="MVU160" s="38"/>
      <c r="MVV160" s="38"/>
      <c r="MVW160" s="38"/>
      <c r="MVX160" s="38"/>
      <c r="MVY160" s="38"/>
      <c r="MVZ160" s="38"/>
      <c r="MWA160" s="38"/>
      <c r="MWB160" s="38"/>
      <c r="MWC160" s="38"/>
      <c r="MWD160" s="38"/>
      <c r="MWE160" s="38"/>
      <c r="MWF160" s="38"/>
      <c r="MWG160" s="38"/>
      <c r="MWH160" s="38"/>
      <c r="MWI160" s="38"/>
      <c r="MWJ160" s="38"/>
      <c r="MWK160" s="38"/>
      <c r="MWL160" s="38"/>
      <c r="MWM160" s="38"/>
      <c r="MWN160" s="38"/>
      <c r="MWO160" s="38"/>
      <c r="MWP160" s="38"/>
      <c r="MWQ160" s="38"/>
      <c r="MWR160" s="38"/>
      <c r="MWS160" s="38"/>
      <c r="MWT160" s="38"/>
      <c r="MWU160" s="38"/>
      <c r="MWV160" s="38"/>
      <c r="MWW160" s="38"/>
      <c r="MWX160" s="38"/>
      <c r="MWY160" s="38"/>
      <c r="MWZ160" s="38"/>
      <c r="MXA160" s="38"/>
      <c r="MXB160" s="38"/>
      <c r="MXC160" s="38"/>
      <c r="MXD160" s="38"/>
      <c r="MXE160" s="38"/>
      <c r="MXF160" s="38"/>
      <c r="MXG160" s="38"/>
      <c r="MXH160" s="38"/>
      <c r="MXI160" s="38"/>
      <c r="MXJ160" s="38"/>
      <c r="MXK160" s="38"/>
      <c r="MXL160" s="38"/>
      <c r="MXM160" s="38"/>
      <c r="MXN160" s="38"/>
      <c r="MXO160" s="38"/>
      <c r="MXP160" s="38"/>
      <c r="MXQ160" s="38"/>
      <c r="MXR160" s="38"/>
      <c r="MXS160" s="38"/>
      <c r="MXT160" s="38"/>
      <c r="MXU160" s="38"/>
      <c r="MXV160" s="38"/>
      <c r="MXW160" s="38"/>
      <c r="MXX160" s="38"/>
      <c r="MXY160" s="38"/>
      <c r="MXZ160" s="38"/>
      <c r="MYA160" s="38"/>
      <c r="MYB160" s="38"/>
      <c r="MYC160" s="38"/>
      <c r="MYD160" s="38"/>
      <c r="MYK160" s="38"/>
      <c r="MYL160" s="38"/>
      <c r="MYM160" s="38"/>
      <c r="MYN160" s="38"/>
      <c r="MYO160" s="38"/>
      <c r="MYP160" s="38"/>
      <c r="MYQ160" s="38"/>
      <c r="MYR160" s="38"/>
      <c r="MYS160" s="38"/>
      <c r="MYT160" s="38"/>
      <c r="MYU160" s="38"/>
      <c r="MYV160" s="38"/>
      <c r="MYW160" s="38"/>
      <c r="MYX160" s="38"/>
      <c r="MYY160" s="38"/>
      <c r="MYZ160" s="38"/>
      <c r="MZA160" s="38"/>
      <c r="MZB160" s="38"/>
      <c r="MZC160" s="38"/>
      <c r="MZD160" s="38"/>
      <c r="MZE160" s="38"/>
      <c r="MZF160" s="38"/>
      <c r="MZG160" s="38"/>
      <c r="MZH160" s="38"/>
      <c r="MZI160" s="38"/>
      <c r="MZJ160" s="38"/>
      <c r="MZK160" s="38"/>
      <c r="MZL160" s="38"/>
      <c r="MZM160" s="38"/>
      <c r="MZN160" s="38"/>
      <c r="MZO160" s="38"/>
      <c r="MZP160" s="38"/>
      <c r="MZQ160" s="38"/>
      <c r="MZR160" s="38"/>
      <c r="MZS160" s="38"/>
      <c r="MZT160" s="38"/>
      <c r="MZU160" s="38"/>
      <c r="MZV160" s="38"/>
      <c r="MZW160" s="38"/>
      <c r="MZX160" s="38"/>
      <c r="MZY160" s="38"/>
      <c r="MZZ160" s="38"/>
      <c r="NAA160" s="38"/>
      <c r="NAB160" s="38"/>
      <c r="NAC160" s="38"/>
      <c r="NAD160" s="38"/>
      <c r="NAE160" s="38"/>
      <c r="NAF160" s="38"/>
      <c r="NAG160" s="38"/>
      <c r="NAH160" s="38"/>
      <c r="NAI160" s="38"/>
      <c r="NAJ160" s="38"/>
      <c r="NAK160" s="38"/>
      <c r="NAL160" s="38"/>
      <c r="NAM160" s="38"/>
      <c r="NAN160" s="38"/>
      <c r="NAO160" s="38"/>
      <c r="NAP160" s="38"/>
      <c r="NAQ160" s="38"/>
      <c r="NAR160" s="38"/>
      <c r="NAS160" s="38"/>
      <c r="NAT160" s="38"/>
      <c r="NAU160" s="38"/>
      <c r="NAV160" s="38"/>
      <c r="NAW160" s="38"/>
      <c r="NAX160" s="38"/>
      <c r="NAY160" s="38"/>
      <c r="NAZ160" s="38"/>
      <c r="NBA160" s="38"/>
      <c r="NBB160" s="38"/>
      <c r="NBC160" s="38"/>
      <c r="NBD160" s="38"/>
      <c r="NBE160" s="38"/>
      <c r="NBF160" s="38"/>
      <c r="NBG160" s="38"/>
      <c r="NBH160" s="38"/>
      <c r="NBI160" s="38"/>
      <c r="NBJ160" s="38"/>
      <c r="NBK160" s="38"/>
      <c r="NBL160" s="38"/>
      <c r="NBM160" s="38"/>
      <c r="NBN160" s="38"/>
      <c r="NBO160" s="38"/>
      <c r="NBP160" s="38"/>
      <c r="NBQ160" s="38"/>
      <c r="NBR160" s="38"/>
      <c r="NBS160" s="38"/>
      <c r="NBT160" s="38"/>
      <c r="NBU160" s="38"/>
      <c r="NBV160" s="38"/>
      <c r="NBW160" s="38"/>
      <c r="NBX160" s="38"/>
      <c r="NBY160" s="38"/>
      <c r="NBZ160" s="38"/>
      <c r="NCA160" s="38"/>
      <c r="NCB160" s="38"/>
      <c r="NCC160" s="38"/>
      <c r="NCD160" s="38"/>
      <c r="NCE160" s="38"/>
      <c r="NCF160" s="38"/>
      <c r="NCG160" s="38"/>
      <c r="NCH160" s="38"/>
      <c r="NCI160" s="38"/>
      <c r="NCJ160" s="38"/>
      <c r="NCK160" s="38"/>
      <c r="NCL160" s="38"/>
      <c r="NCM160" s="38"/>
      <c r="NCN160" s="38"/>
      <c r="NCO160" s="38"/>
      <c r="NCP160" s="38"/>
      <c r="NCQ160" s="38"/>
      <c r="NCR160" s="38"/>
      <c r="NCS160" s="38"/>
      <c r="NCT160" s="38"/>
      <c r="NCU160" s="38"/>
      <c r="NCV160" s="38"/>
      <c r="NCW160" s="38"/>
      <c r="NCX160" s="38"/>
      <c r="NCY160" s="38"/>
      <c r="NCZ160" s="38"/>
      <c r="NDA160" s="38"/>
      <c r="NDB160" s="38"/>
      <c r="NDC160" s="38"/>
      <c r="NDD160" s="38"/>
      <c r="NDE160" s="38"/>
      <c r="NDF160" s="38"/>
      <c r="NDG160" s="38"/>
      <c r="NDH160" s="38"/>
      <c r="NDI160" s="38"/>
      <c r="NDJ160" s="38"/>
      <c r="NDK160" s="38"/>
      <c r="NDL160" s="38"/>
      <c r="NDM160" s="38"/>
      <c r="NDN160" s="38"/>
      <c r="NDO160" s="38"/>
      <c r="NDP160" s="38"/>
      <c r="NDQ160" s="38"/>
      <c r="NDR160" s="38"/>
      <c r="NDS160" s="38"/>
      <c r="NDT160" s="38"/>
      <c r="NDU160" s="38"/>
      <c r="NDV160" s="38"/>
      <c r="NDW160" s="38"/>
      <c r="NDX160" s="38"/>
      <c r="NDY160" s="38"/>
      <c r="NDZ160" s="38"/>
      <c r="NEA160" s="38"/>
      <c r="NEB160" s="38"/>
      <c r="NEC160" s="38"/>
      <c r="NED160" s="38"/>
      <c r="NEE160" s="38"/>
      <c r="NEF160" s="38"/>
      <c r="NEG160" s="38"/>
      <c r="NEH160" s="38"/>
      <c r="NEI160" s="38"/>
      <c r="NEJ160" s="38"/>
      <c r="NEK160" s="38"/>
      <c r="NEL160" s="38"/>
      <c r="NEM160" s="38"/>
      <c r="NEN160" s="38"/>
      <c r="NEO160" s="38"/>
      <c r="NEP160" s="38"/>
      <c r="NEQ160" s="38"/>
      <c r="NER160" s="38"/>
      <c r="NES160" s="38"/>
      <c r="NET160" s="38"/>
      <c r="NEU160" s="38"/>
      <c r="NEV160" s="38"/>
      <c r="NEW160" s="38"/>
      <c r="NEX160" s="38"/>
      <c r="NEY160" s="38"/>
      <c r="NEZ160" s="38"/>
      <c r="NFA160" s="38"/>
      <c r="NFB160" s="38"/>
      <c r="NFC160" s="38"/>
      <c r="NFD160" s="38"/>
      <c r="NFE160" s="38"/>
      <c r="NFF160" s="38"/>
      <c r="NFG160" s="38"/>
      <c r="NFH160" s="38"/>
      <c r="NFI160" s="38"/>
      <c r="NFJ160" s="38"/>
      <c r="NFK160" s="38"/>
      <c r="NFL160" s="38"/>
      <c r="NFM160" s="38"/>
      <c r="NFN160" s="38"/>
      <c r="NFO160" s="38"/>
      <c r="NFP160" s="38"/>
      <c r="NFQ160" s="38"/>
      <c r="NFR160" s="38"/>
      <c r="NFS160" s="38"/>
      <c r="NFT160" s="38"/>
      <c r="NFU160" s="38"/>
      <c r="NFV160" s="38"/>
      <c r="NFW160" s="38"/>
      <c r="NFX160" s="38"/>
      <c r="NFY160" s="38"/>
      <c r="NFZ160" s="38"/>
      <c r="NGA160" s="38"/>
      <c r="NGB160" s="38"/>
      <c r="NGC160" s="38"/>
      <c r="NGD160" s="38"/>
      <c r="NGE160" s="38"/>
      <c r="NGF160" s="38"/>
      <c r="NGG160" s="38"/>
      <c r="NGH160" s="38"/>
      <c r="NGI160" s="38"/>
      <c r="NGJ160" s="38"/>
      <c r="NGK160" s="38"/>
      <c r="NGL160" s="38"/>
      <c r="NGM160" s="38"/>
      <c r="NGN160" s="38"/>
      <c r="NGO160" s="38"/>
      <c r="NGP160" s="38"/>
      <c r="NGQ160" s="38"/>
      <c r="NGR160" s="38"/>
      <c r="NGS160" s="38"/>
      <c r="NGT160" s="38"/>
      <c r="NGU160" s="38"/>
      <c r="NGV160" s="38"/>
      <c r="NGW160" s="38"/>
      <c r="NGX160" s="38"/>
      <c r="NGY160" s="38"/>
      <c r="NGZ160" s="38"/>
      <c r="NHA160" s="38"/>
      <c r="NHB160" s="38"/>
      <c r="NHC160" s="38"/>
      <c r="NHD160" s="38"/>
      <c r="NHE160" s="38"/>
      <c r="NHF160" s="38"/>
      <c r="NHG160" s="38"/>
      <c r="NHH160" s="38"/>
      <c r="NHI160" s="38"/>
      <c r="NHJ160" s="38"/>
      <c r="NHK160" s="38"/>
      <c r="NHL160" s="38"/>
      <c r="NHM160" s="38"/>
      <c r="NHN160" s="38"/>
      <c r="NHO160" s="38"/>
      <c r="NHP160" s="38"/>
      <c r="NHQ160" s="38"/>
      <c r="NHR160" s="38"/>
      <c r="NHS160" s="38"/>
      <c r="NHT160" s="38"/>
      <c r="NHU160" s="38"/>
      <c r="NHV160" s="38"/>
      <c r="NHW160" s="38"/>
      <c r="NHX160" s="38"/>
      <c r="NHY160" s="38"/>
      <c r="NHZ160" s="38"/>
      <c r="NIG160" s="38"/>
      <c r="NIH160" s="38"/>
      <c r="NII160" s="38"/>
      <c r="NIJ160" s="38"/>
      <c r="NIK160" s="38"/>
      <c r="NIL160" s="38"/>
      <c r="NIM160" s="38"/>
      <c r="NIN160" s="38"/>
      <c r="NIO160" s="38"/>
      <c r="NIP160" s="38"/>
      <c r="NIQ160" s="38"/>
      <c r="NIR160" s="38"/>
      <c r="NIS160" s="38"/>
      <c r="NIT160" s="38"/>
      <c r="NIU160" s="38"/>
      <c r="NIV160" s="38"/>
      <c r="NIW160" s="38"/>
      <c r="NIX160" s="38"/>
      <c r="NIY160" s="38"/>
      <c r="NIZ160" s="38"/>
      <c r="NJA160" s="38"/>
      <c r="NJB160" s="38"/>
      <c r="NJC160" s="38"/>
      <c r="NJD160" s="38"/>
      <c r="NJE160" s="38"/>
      <c r="NJF160" s="38"/>
      <c r="NJG160" s="38"/>
      <c r="NJH160" s="38"/>
      <c r="NJI160" s="38"/>
      <c r="NJJ160" s="38"/>
      <c r="NJK160" s="38"/>
      <c r="NJL160" s="38"/>
      <c r="NJM160" s="38"/>
      <c r="NJN160" s="38"/>
      <c r="NJO160" s="38"/>
      <c r="NJP160" s="38"/>
      <c r="NJQ160" s="38"/>
      <c r="NJR160" s="38"/>
      <c r="NJS160" s="38"/>
      <c r="NJT160" s="38"/>
      <c r="NJU160" s="38"/>
      <c r="NJV160" s="38"/>
      <c r="NJW160" s="38"/>
      <c r="NJX160" s="38"/>
      <c r="NJY160" s="38"/>
      <c r="NJZ160" s="38"/>
      <c r="NKA160" s="38"/>
      <c r="NKB160" s="38"/>
      <c r="NKC160" s="38"/>
      <c r="NKD160" s="38"/>
      <c r="NKE160" s="38"/>
      <c r="NKF160" s="38"/>
      <c r="NKG160" s="38"/>
      <c r="NKH160" s="38"/>
      <c r="NKI160" s="38"/>
      <c r="NKJ160" s="38"/>
      <c r="NKK160" s="38"/>
      <c r="NKL160" s="38"/>
      <c r="NKM160" s="38"/>
      <c r="NKN160" s="38"/>
      <c r="NKO160" s="38"/>
      <c r="NKP160" s="38"/>
      <c r="NKQ160" s="38"/>
      <c r="NKR160" s="38"/>
      <c r="NKS160" s="38"/>
      <c r="NKT160" s="38"/>
      <c r="NKU160" s="38"/>
      <c r="NKV160" s="38"/>
      <c r="NKW160" s="38"/>
      <c r="NKX160" s="38"/>
      <c r="NKY160" s="38"/>
      <c r="NKZ160" s="38"/>
      <c r="NLA160" s="38"/>
      <c r="NLB160" s="38"/>
      <c r="NLC160" s="38"/>
      <c r="NLD160" s="38"/>
      <c r="NLE160" s="38"/>
      <c r="NLF160" s="38"/>
      <c r="NLG160" s="38"/>
      <c r="NLH160" s="38"/>
      <c r="NLI160" s="38"/>
      <c r="NLJ160" s="38"/>
      <c r="NLK160" s="38"/>
      <c r="NLL160" s="38"/>
      <c r="NLM160" s="38"/>
      <c r="NLN160" s="38"/>
      <c r="NLO160" s="38"/>
      <c r="NLP160" s="38"/>
      <c r="NLQ160" s="38"/>
      <c r="NLR160" s="38"/>
      <c r="NLS160" s="38"/>
      <c r="NLT160" s="38"/>
      <c r="NLU160" s="38"/>
      <c r="NLV160" s="38"/>
      <c r="NLW160" s="38"/>
      <c r="NLX160" s="38"/>
      <c r="NLY160" s="38"/>
      <c r="NLZ160" s="38"/>
      <c r="NMA160" s="38"/>
      <c r="NMB160" s="38"/>
      <c r="NMC160" s="38"/>
      <c r="NMD160" s="38"/>
      <c r="NME160" s="38"/>
      <c r="NMF160" s="38"/>
      <c r="NMG160" s="38"/>
      <c r="NMH160" s="38"/>
      <c r="NMI160" s="38"/>
      <c r="NMJ160" s="38"/>
      <c r="NMK160" s="38"/>
      <c r="NML160" s="38"/>
      <c r="NMM160" s="38"/>
      <c r="NMN160" s="38"/>
      <c r="NMO160" s="38"/>
      <c r="NMP160" s="38"/>
      <c r="NMQ160" s="38"/>
      <c r="NMR160" s="38"/>
      <c r="NMS160" s="38"/>
      <c r="NMT160" s="38"/>
      <c r="NMU160" s="38"/>
      <c r="NMV160" s="38"/>
      <c r="NMW160" s="38"/>
      <c r="NMX160" s="38"/>
      <c r="NMY160" s="38"/>
      <c r="NMZ160" s="38"/>
      <c r="NNA160" s="38"/>
      <c r="NNB160" s="38"/>
      <c r="NNC160" s="38"/>
      <c r="NND160" s="38"/>
      <c r="NNE160" s="38"/>
      <c r="NNF160" s="38"/>
      <c r="NNG160" s="38"/>
      <c r="NNH160" s="38"/>
      <c r="NNI160" s="38"/>
      <c r="NNJ160" s="38"/>
      <c r="NNK160" s="38"/>
      <c r="NNL160" s="38"/>
      <c r="NNM160" s="38"/>
      <c r="NNN160" s="38"/>
      <c r="NNO160" s="38"/>
      <c r="NNP160" s="38"/>
      <c r="NNQ160" s="38"/>
      <c r="NNR160" s="38"/>
      <c r="NNS160" s="38"/>
      <c r="NNT160" s="38"/>
      <c r="NNU160" s="38"/>
      <c r="NNV160" s="38"/>
      <c r="NNW160" s="38"/>
      <c r="NNX160" s="38"/>
      <c r="NNY160" s="38"/>
      <c r="NNZ160" s="38"/>
      <c r="NOA160" s="38"/>
      <c r="NOB160" s="38"/>
      <c r="NOC160" s="38"/>
      <c r="NOD160" s="38"/>
      <c r="NOE160" s="38"/>
      <c r="NOF160" s="38"/>
      <c r="NOG160" s="38"/>
      <c r="NOH160" s="38"/>
      <c r="NOI160" s="38"/>
      <c r="NOJ160" s="38"/>
      <c r="NOK160" s="38"/>
      <c r="NOL160" s="38"/>
      <c r="NOM160" s="38"/>
      <c r="NON160" s="38"/>
      <c r="NOO160" s="38"/>
      <c r="NOP160" s="38"/>
      <c r="NOQ160" s="38"/>
      <c r="NOR160" s="38"/>
      <c r="NOS160" s="38"/>
      <c r="NOT160" s="38"/>
      <c r="NOU160" s="38"/>
      <c r="NOV160" s="38"/>
      <c r="NOW160" s="38"/>
      <c r="NOX160" s="38"/>
      <c r="NOY160" s="38"/>
      <c r="NOZ160" s="38"/>
      <c r="NPA160" s="38"/>
      <c r="NPB160" s="38"/>
      <c r="NPC160" s="38"/>
      <c r="NPD160" s="38"/>
      <c r="NPE160" s="38"/>
      <c r="NPF160" s="38"/>
      <c r="NPG160" s="38"/>
      <c r="NPH160" s="38"/>
      <c r="NPI160" s="38"/>
      <c r="NPJ160" s="38"/>
      <c r="NPK160" s="38"/>
      <c r="NPL160" s="38"/>
      <c r="NPM160" s="38"/>
      <c r="NPN160" s="38"/>
      <c r="NPO160" s="38"/>
      <c r="NPP160" s="38"/>
      <c r="NPQ160" s="38"/>
      <c r="NPR160" s="38"/>
      <c r="NPS160" s="38"/>
      <c r="NPT160" s="38"/>
      <c r="NPU160" s="38"/>
      <c r="NPV160" s="38"/>
      <c r="NPW160" s="38"/>
      <c r="NPX160" s="38"/>
      <c r="NPY160" s="38"/>
      <c r="NPZ160" s="38"/>
      <c r="NQA160" s="38"/>
      <c r="NQB160" s="38"/>
      <c r="NQC160" s="38"/>
      <c r="NQD160" s="38"/>
      <c r="NQE160" s="38"/>
      <c r="NQF160" s="38"/>
      <c r="NQG160" s="38"/>
      <c r="NQH160" s="38"/>
      <c r="NQI160" s="38"/>
      <c r="NQJ160" s="38"/>
      <c r="NQK160" s="38"/>
      <c r="NQL160" s="38"/>
      <c r="NQM160" s="38"/>
      <c r="NQN160" s="38"/>
      <c r="NQO160" s="38"/>
      <c r="NQP160" s="38"/>
      <c r="NQQ160" s="38"/>
      <c r="NQR160" s="38"/>
      <c r="NQS160" s="38"/>
      <c r="NQT160" s="38"/>
      <c r="NQU160" s="38"/>
      <c r="NQV160" s="38"/>
      <c r="NQW160" s="38"/>
      <c r="NQX160" s="38"/>
      <c r="NQY160" s="38"/>
      <c r="NQZ160" s="38"/>
      <c r="NRA160" s="38"/>
      <c r="NRB160" s="38"/>
      <c r="NRC160" s="38"/>
      <c r="NRD160" s="38"/>
      <c r="NRE160" s="38"/>
      <c r="NRF160" s="38"/>
      <c r="NRG160" s="38"/>
      <c r="NRH160" s="38"/>
      <c r="NRI160" s="38"/>
      <c r="NRJ160" s="38"/>
      <c r="NRK160" s="38"/>
      <c r="NRL160" s="38"/>
      <c r="NRM160" s="38"/>
      <c r="NRN160" s="38"/>
      <c r="NRO160" s="38"/>
      <c r="NRP160" s="38"/>
      <c r="NRQ160" s="38"/>
      <c r="NRR160" s="38"/>
      <c r="NRS160" s="38"/>
      <c r="NRT160" s="38"/>
      <c r="NRU160" s="38"/>
      <c r="NRV160" s="38"/>
      <c r="NSC160" s="38"/>
      <c r="NSD160" s="38"/>
      <c r="NSE160" s="38"/>
      <c r="NSF160" s="38"/>
      <c r="NSG160" s="38"/>
      <c r="NSH160" s="38"/>
      <c r="NSI160" s="38"/>
      <c r="NSJ160" s="38"/>
      <c r="NSK160" s="38"/>
      <c r="NSL160" s="38"/>
      <c r="NSM160" s="38"/>
      <c r="NSN160" s="38"/>
      <c r="NSO160" s="38"/>
      <c r="NSP160" s="38"/>
      <c r="NSQ160" s="38"/>
      <c r="NSR160" s="38"/>
      <c r="NSS160" s="38"/>
      <c r="NST160" s="38"/>
      <c r="NSU160" s="38"/>
      <c r="NSV160" s="38"/>
      <c r="NSW160" s="38"/>
      <c r="NSX160" s="38"/>
      <c r="NSY160" s="38"/>
      <c r="NSZ160" s="38"/>
      <c r="NTA160" s="38"/>
      <c r="NTB160" s="38"/>
      <c r="NTC160" s="38"/>
      <c r="NTD160" s="38"/>
      <c r="NTE160" s="38"/>
      <c r="NTF160" s="38"/>
      <c r="NTG160" s="38"/>
      <c r="NTH160" s="38"/>
      <c r="NTI160" s="38"/>
      <c r="NTJ160" s="38"/>
      <c r="NTK160" s="38"/>
      <c r="NTL160" s="38"/>
      <c r="NTM160" s="38"/>
      <c r="NTN160" s="38"/>
      <c r="NTO160" s="38"/>
      <c r="NTP160" s="38"/>
      <c r="NTQ160" s="38"/>
      <c r="NTR160" s="38"/>
      <c r="NTS160" s="38"/>
      <c r="NTT160" s="38"/>
      <c r="NTU160" s="38"/>
      <c r="NTV160" s="38"/>
      <c r="NTW160" s="38"/>
      <c r="NTX160" s="38"/>
      <c r="NTY160" s="38"/>
      <c r="NTZ160" s="38"/>
      <c r="NUA160" s="38"/>
      <c r="NUB160" s="38"/>
      <c r="NUC160" s="38"/>
      <c r="NUD160" s="38"/>
      <c r="NUE160" s="38"/>
      <c r="NUF160" s="38"/>
      <c r="NUG160" s="38"/>
      <c r="NUH160" s="38"/>
      <c r="NUI160" s="38"/>
      <c r="NUJ160" s="38"/>
      <c r="NUK160" s="38"/>
      <c r="NUL160" s="38"/>
      <c r="NUM160" s="38"/>
      <c r="NUN160" s="38"/>
      <c r="NUO160" s="38"/>
      <c r="NUP160" s="38"/>
      <c r="NUQ160" s="38"/>
      <c r="NUR160" s="38"/>
      <c r="NUS160" s="38"/>
      <c r="NUT160" s="38"/>
      <c r="NUU160" s="38"/>
      <c r="NUV160" s="38"/>
      <c r="NUW160" s="38"/>
      <c r="NUX160" s="38"/>
      <c r="NUY160" s="38"/>
      <c r="NUZ160" s="38"/>
      <c r="NVA160" s="38"/>
      <c r="NVB160" s="38"/>
      <c r="NVC160" s="38"/>
      <c r="NVD160" s="38"/>
      <c r="NVE160" s="38"/>
      <c r="NVF160" s="38"/>
      <c r="NVG160" s="38"/>
      <c r="NVH160" s="38"/>
      <c r="NVI160" s="38"/>
      <c r="NVJ160" s="38"/>
      <c r="NVK160" s="38"/>
      <c r="NVL160" s="38"/>
      <c r="NVM160" s="38"/>
      <c r="NVN160" s="38"/>
      <c r="NVO160" s="38"/>
      <c r="NVP160" s="38"/>
      <c r="NVQ160" s="38"/>
      <c r="NVR160" s="38"/>
      <c r="NVS160" s="38"/>
      <c r="NVT160" s="38"/>
      <c r="NVU160" s="38"/>
      <c r="NVV160" s="38"/>
      <c r="NVW160" s="38"/>
      <c r="NVX160" s="38"/>
      <c r="NVY160" s="38"/>
      <c r="NVZ160" s="38"/>
      <c r="NWA160" s="38"/>
      <c r="NWB160" s="38"/>
      <c r="NWC160" s="38"/>
      <c r="NWD160" s="38"/>
      <c r="NWE160" s="38"/>
      <c r="NWF160" s="38"/>
      <c r="NWG160" s="38"/>
      <c r="NWH160" s="38"/>
      <c r="NWI160" s="38"/>
      <c r="NWJ160" s="38"/>
      <c r="NWK160" s="38"/>
      <c r="NWL160" s="38"/>
      <c r="NWM160" s="38"/>
      <c r="NWN160" s="38"/>
      <c r="NWO160" s="38"/>
      <c r="NWP160" s="38"/>
      <c r="NWQ160" s="38"/>
      <c r="NWR160" s="38"/>
      <c r="NWS160" s="38"/>
      <c r="NWT160" s="38"/>
      <c r="NWU160" s="38"/>
      <c r="NWV160" s="38"/>
      <c r="NWW160" s="38"/>
      <c r="NWX160" s="38"/>
      <c r="NWY160" s="38"/>
      <c r="NWZ160" s="38"/>
      <c r="NXA160" s="38"/>
      <c r="NXB160" s="38"/>
      <c r="NXC160" s="38"/>
      <c r="NXD160" s="38"/>
      <c r="NXE160" s="38"/>
      <c r="NXF160" s="38"/>
      <c r="NXG160" s="38"/>
      <c r="NXH160" s="38"/>
      <c r="NXI160" s="38"/>
      <c r="NXJ160" s="38"/>
      <c r="NXK160" s="38"/>
      <c r="NXL160" s="38"/>
      <c r="NXM160" s="38"/>
      <c r="NXN160" s="38"/>
      <c r="NXO160" s="38"/>
      <c r="NXP160" s="38"/>
      <c r="NXQ160" s="38"/>
      <c r="NXR160" s="38"/>
      <c r="NXS160" s="38"/>
      <c r="NXT160" s="38"/>
      <c r="NXU160" s="38"/>
      <c r="NXV160" s="38"/>
      <c r="NXW160" s="38"/>
      <c r="NXX160" s="38"/>
      <c r="NXY160" s="38"/>
      <c r="NXZ160" s="38"/>
      <c r="NYA160" s="38"/>
      <c r="NYB160" s="38"/>
      <c r="NYC160" s="38"/>
      <c r="NYD160" s="38"/>
      <c r="NYE160" s="38"/>
      <c r="NYF160" s="38"/>
      <c r="NYG160" s="38"/>
      <c r="NYH160" s="38"/>
      <c r="NYI160" s="38"/>
      <c r="NYJ160" s="38"/>
      <c r="NYK160" s="38"/>
      <c r="NYL160" s="38"/>
      <c r="NYM160" s="38"/>
      <c r="NYN160" s="38"/>
      <c r="NYO160" s="38"/>
      <c r="NYP160" s="38"/>
      <c r="NYQ160" s="38"/>
      <c r="NYR160" s="38"/>
      <c r="NYS160" s="38"/>
      <c r="NYT160" s="38"/>
      <c r="NYU160" s="38"/>
      <c r="NYV160" s="38"/>
      <c r="NYW160" s="38"/>
      <c r="NYX160" s="38"/>
      <c r="NYY160" s="38"/>
      <c r="NYZ160" s="38"/>
      <c r="NZA160" s="38"/>
      <c r="NZB160" s="38"/>
      <c r="NZC160" s="38"/>
      <c r="NZD160" s="38"/>
      <c r="NZE160" s="38"/>
      <c r="NZF160" s="38"/>
      <c r="NZG160" s="38"/>
      <c r="NZH160" s="38"/>
      <c r="NZI160" s="38"/>
      <c r="NZJ160" s="38"/>
      <c r="NZK160" s="38"/>
      <c r="NZL160" s="38"/>
      <c r="NZM160" s="38"/>
      <c r="NZN160" s="38"/>
      <c r="NZO160" s="38"/>
      <c r="NZP160" s="38"/>
      <c r="NZQ160" s="38"/>
      <c r="NZR160" s="38"/>
      <c r="NZS160" s="38"/>
      <c r="NZT160" s="38"/>
      <c r="NZU160" s="38"/>
      <c r="NZV160" s="38"/>
      <c r="NZW160" s="38"/>
      <c r="NZX160" s="38"/>
      <c r="NZY160" s="38"/>
      <c r="NZZ160" s="38"/>
      <c r="OAA160" s="38"/>
      <c r="OAB160" s="38"/>
      <c r="OAC160" s="38"/>
      <c r="OAD160" s="38"/>
      <c r="OAE160" s="38"/>
      <c r="OAF160" s="38"/>
      <c r="OAG160" s="38"/>
      <c r="OAH160" s="38"/>
      <c r="OAI160" s="38"/>
      <c r="OAJ160" s="38"/>
      <c r="OAK160" s="38"/>
      <c r="OAL160" s="38"/>
      <c r="OAM160" s="38"/>
      <c r="OAN160" s="38"/>
      <c r="OAO160" s="38"/>
      <c r="OAP160" s="38"/>
      <c r="OAQ160" s="38"/>
      <c r="OAR160" s="38"/>
      <c r="OAS160" s="38"/>
      <c r="OAT160" s="38"/>
      <c r="OAU160" s="38"/>
      <c r="OAV160" s="38"/>
      <c r="OAW160" s="38"/>
      <c r="OAX160" s="38"/>
      <c r="OAY160" s="38"/>
      <c r="OAZ160" s="38"/>
      <c r="OBA160" s="38"/>
      <c r="OBB160" s="38"/>
      <c r="OBC160" s="38"/>
      <c r="OBD160" s="38"/>
      <c r="OBE160" s="38"/>
      <c r="OBF160" s="38"/>
      <c r="OBG160" s="38"/>
      <c r="OBH160" s="38"/>
      <c r="OBI160" s="38"/>
      <c r="OBJ160" s="38"/>
      <c r="OBK160" s="38"/>
      <c r="OBL160" s="38"/>
      <c r="OBM160" s="38"/>
      <c r="OBN160" s="38"/>
      <c r="OBO160" s="38"/>
      <c r="OBP160" s="38"/>
      <c r="OBQ160" s="38"/>
      <c r="OBR160" s="38"/>
      <c r="OBY160" s="38"/>
      <c r="OBZ160" s="38"/>
      <c r="OCA160" s="38"/>
      <c r="OCB160" s="38"/>
      <c r="OCC160" s="38"/>
      <c r="OCD160" s="38"/>
      <c r="OCE160" s="38"/>
      <c r="OCF160" s="38"/>
      <c r="OCG160" s="38"/>
      <c r="OCH160" s="38"/>
      <c r="OCI160" s="38"/>
      <c r="OCJ160" s="38"/>
      <c r="OCK160" s="38"/>
      <c r="OCL160" s="38"/>
      <c r="OCM160" s="38"/>
      <c r="OCN160" s="38"/>
      <c r="OCO160" s="38"/>
      <c r="OCP160" s="38"/>
      <c r="OCQ160" s="38"/>
      <c r="OCR160" s="38"/>
      <c r="OCS160" s="38"/>
      <c r="OCT160" s="38"/>
      <c r="OCU160" s="38"/>
      <c r="OCV160" s="38"/>
      <c r="OCW160" s="38"/>
      <c r="OCX160" s="38"/>
      <c r="OCY160" s="38"/>
      <c r="OCZ160" s="38"/>
      <c r="ODA160" s="38"/>
      <c r="ODB160" s="38"/>
      <c r="ODC160" s="38"/>
      <c r="ODD160" s="38"/>
      <c r="ODE160" s="38"/>
      <c r="ODF160" s="38"/>
      <c r="ODG160" s="38"/>
      <c r="ODH160" s="38"/>
      <c r="ODI160" s="38"/>
      <c r="ODJ160" s="38"/>
      <c r="ODK160" s="38"/>
      <c r="ODL160" s="38"/>
      <c r="ODM160" s="38"/>
      <c r="ODN160" s="38"/>
      <c r="ODO160" s="38"/>
      <c r="ODP160" s="38"/>
      <c r="ODQ160" s="38"/>
      <c r="ODR160" s="38"/>
      <c r="ODS160" s="38"/>
      <c r="ODT160" s="38"/>
      <c r="ODU160" s="38"/>
      <c r="ODV160" s="38"/>
      <c r="ODW160" s="38"/>
      <c r="ODX160" s="38"/>
      <c r="ODY160" s="38"/>
      <c r="ODZ160" s="38"/>
      <c r="OEA160" s="38"/>
      <c r="OEB160" s="38"/>
      <c r="OEC160" s="38"/>
      <c r="OED160" s="38"/>
      <c r="OEE160" s="38"/>
      <c r="OEF160" s="38"/>
      <c r="OEG160" s="38"/>
      <c r="OEH160" s="38"/>
      <c r="OEI160" s="38"/>
      <c r="OEJ160" s="38"/>
      <c r="OEK160" s="38"/>
      <c r="OEL160" s="38"/>
      <c r="OEM160" s="38"/>
      <c r="OEN160" s="38"/>
      <c r="OEO160" s="38"/>
      <c r="OEP160" s="38"/>
      <c r="OEQ160" s="38"/>
      <c r="OER160" s="38"/>
      <c r="OES160" s="38"/>
      <c r="OET160" s="38"/>
      <c r="OEU160" s="38"/>
      <c r="OEV160" s="38"/>
      <c r="OEW160" s="38"/>
      <c r="OEX160" s="38"/>
      <c r="OEY160" s="38"/>
      <c r="OEZ160" s="38"/>
      <c r="OFA160" s="38"/>
      <c r="OFB160" s="38"/>
      <c r="OFC160" s="38"/>
      <c r="OFD160" s="38"/>
      <c r="OFE160" s="38"/>
      <c r="OFF160" s="38"/>
      <c r="OFG160" s="38"/>
      <c r="OFH160" s="38"/>
      <c r="OFI160" s="38"/>
      <c r="OFJ160" s="38"/>
      <c r="OFK160" s="38"/>
      <c r="OFL160" s="38"/>
      <c r="OFM160" s="38"/>
      <c r="OFN160" s="38"/>
      <c r="OFO160" s="38"/>
      <c r="OFP160" s="38"/>
      <c r="OFQ160" s="38"/>
      <c r="OFR160" s="38"/>
      <c r="OFS160" s="38"/>
      <c r="OFT160" s="38"/>
      <c r="OFU160" s="38"/>
      <c r="OFV160" s="38"/>
      <c r="OFW160" s="38"/>
      <c r="OFX160" s="38"/>
      <c r="OFY160" s="38"/>
      <c r="OFZ160" s="38"/>
      <c r="OGA160" s="38"/>
      <c r="OGB160" s="38"/>
      <c r="OGC160" s="38"/>
      <c r="OGD160" s="38"/>
      <c r="OGE160" s="38"/>
      <c r="OGF160" s="38"/>
      <c r="OGG160" s="38"/>
      <c r="OGH160" s="38"/>
      <c r="OGI160" s="38"/>
      <c r="OGJ160" s="38"/>
      <c r="OGK160" s="38"/>
      <c r="OGL160" s="38"/>
      <c r="OGM160" s="38"/>
      <c r="OGN160" s="38"/>
      <c r="OGO160" s="38"/>
      <c r="OGP160" s="38"/>
      <c r="OGQ160" s="38"/>
      <c r="OGR160" s="38"/>
      <c r="OGS160" s="38"/>
      <c r="OGT160" s="38"/>
      <c r="OGU160" s="38"/>
      <c r="OGV160" s="38"/>
      <c r="OGW160" s="38"/>
      <c r="OGX160" s="38"/>
      <c r="OGY160" s="38"/>
      <c r="OGZ160" s="38"/>
      <c r="OHA160" s="38"/>
      <c r="OHB160" s="38"/>
      <c r="OHC160" s="38"/>
      <c r="OHD160" s="38"/>
      <c r="OHE160" s="38"/>
      <c r="OHF160" s="38"/>
      <c r="OHG160" s="38"/>
      <c r="OHH160" s="38"/>
      <c r="OHI160" s="38"/>
      <c r="OHJ160" s="38"/>
      <c r="OHK160" s="38"/>
      <c r="OHL160" s="38"/>
      <c r="OHM160" s="38"/>
      <c r="OHN160" s="38"/>
      <c r="OHO160" s="38"/>
      <c r="OHP160" s="38"/>
      <c r="OHQ160" s="38"/>
      <c r="OHR160" s="38"/>
      <c r="OHS160" s="38"/>
      <c r="OHT160" s="38"/>
      <c r="OHU160" s="38"/>
      <c r="OHV160" s="38"/>
      <c r="OHW160" s="38"/>
      <c r="OHX160" s="38"/>
      <c r="OHY160" s="38"/>
      <c r="OHZ160" s="38"/>
      <c r="OIA160" s="38"/>
      <c r="OIB160" s="38"/>
      <c r="OIC160" s="38"/>
      <c r="OID160" s="38"/>
      <c r="OIE160" s="38"/>
      <c r="OIF160" s="38"/>
      <c r="OIG160" s="38"/>
      <c r="OIH160" s="38"/>
      <c r="OII160" s="38"/>
      <c r="OIJ160" s="38"/>
      <c r="OIK160" s="38"/>
      <c r="OIL160" s="38"/>
      <c r="OIM160" s="38"/>
      <c r="OIN160" s="38"/>
      <c r="OIO160" s="38"/>
      <c r="OIP160" s="38"/>
      <c r="OIQ160" s="38"/>
      <c r="OIR160" s="38"/>
      <c r="OIS160" s="38"/>
      <c r="OIT160" s="38"/>
      <c r="OIU160" s="38"/>
      <c r="OIV160" s="38"/>
      <c r="OIW160" s="38"/>
      <c r="OIX160" s="38"/>
      <c r="OIY160" s="38"/>
      <c r="OIZ160" s="38"/>
      <c r="OJA160" s="38"/>
      <c r="OJB160" s="38"/>
      <c r="OJC160" s="38"/>
      <c r="OJD160" s="38"/>
      <c r="OJE160" s="38"/>
      <c r="OJF160" s="38"/>
      <c r="OJG160" s="38"/>
      <c r="OJH160" s="38"/>
      <c r="OJI160" s="38"/>
      <c r="OJJ160" s="38"/>
      <c r="OJK160" s="38"/>
      <c r="OJL160" s="38"/>
      <c r="OJM160" s="38"/>
      <c r="OJN160" s="38"/>
      <c r="OJO160" s="38"/>
      <c r="OJP160" s="38"/>
      <c r="OJQ160" s="38"/>
      <c r="OJR160" s="38"/>
      <c r="OJS160" s="38"/>
      <c r="OJT160" s="38"/>
      <c r="OJU160" s="38"/>
      <c r="OJV160" s="38"/>
      <c r="OJW160" s="38"/>
      <c r="OJX160" s="38"/>
      <c r="OJY160" s="38"/>
      <c r="OJZ160" s="38"/>
      <c r="OKA160" s="38"/>
      <c r="OKB160" s="38"/>
      <c r="OKC160" s="38"/>
      <c r="OKD160" s="38"/>
      <c r="OKE160" s="38"/>
      <c r="OKF160" s="38"/>
      <c r="OKG160" s="38"/>
      <c r="OKH160" s="38"/>
      <c r="OKI160" s="38"/>
      <c r="OKJ160" s="38"/>
      <c r="OKK160" s="38"/>
      <c r="OKL160" s="38"/>
      <c r="OKM160" s="38"/>
      <c r="OKN160" s="38"/>
      <c r="OKO160" s="38"/>
      <c r="OKP160" s="38"/>
      <c r="OKQ160" s="38"/>
      <c r="OKR160" s="38"/>
      <c r="OKS160" s="38"/>
      <c r="OKT160" s="38"/>
      <c r="OKU160" s="38"/>
      <c r="OKV160" s="38"/>
      <c r="OKW160" s="38"/>
      <c r="OKX160" s="38"/>
      <c r="OKY160" s="38"/>
      <c r="OKZ160" s="38"/>
      <c r="OLA160" s="38"/>
      <c r="OLB160" s="38"/>
      <c r="OLC160" s="38"/>
      <c r="OLD160" s="38"/>
      <c r="OLE160" s="38"/>
      <c r="OLF160" s="38"/>
      <c r="OLG160" s="38"/>
      <c r="OLH160" s="38"/>
      <c r="OLI160" s="38"/>
      <c r="OLJ160" s="38"/>
      <c r="OLK160" s="38"/>
      <c r="OLL160" s="38"/>
      <c r="OLM160" s="38"/>
      <c r="OLN160" s="38"/>
      <c r="OLU160" s="38"/>
      <c r="OLV160" s="38"/>
      <c r="OLW160" s="38"/>
      <c r="OLX160" s="38"/>
      <c r="OLY160" s="38"/>
      <c r="OLZ160" s="38"/>
      <c r="OMA160" s="38"/>
      <c r="OMB160" s="38"/>
      <c r="OMC160" s="38"/>
      <c r="OMD160" s="38"/>
      <c r="OME160" s="38"/>
      <c r="OMF160" s="38"/>
      <c r="OMG160" s="38"/>
      <c r="OMH160" s="38"/>
      <c r="OMI160" s="38"/>
      <c r="OMJ160" s="38"/>
      <c r="OMK160" s="38"/>
      <c r="OML160" s="38"/>
      <c r="OMM160" s="38"/>
      <c r="OMN160" s="38"/>
      <c r="OMO160" s="38"/>
      <c r="OMP160" s="38"/>
      <c r="OMQ160" s="38"/>
      <c r="OMR160" s="38"/>
      <c r="OMS160" s="38"/>
      <c r="OMT160" s="38"/>
      <c r="OMU160" s="38"/>
      <c r="OMV160" s="38"/>
      <c r="OMW160" s="38"/>
      <c r="OMX160" s="38"/>
      <c r="OMY160" s="38"/>
      <c r="OMZ160" s="38"/>
      <c r="ONA160" s="38"/>
      <c r="ONB160" s="38"/>
      <c r="ONC160" s="38"/>
      <c r="OND160" s="38"/>
      <c r="ONE160" s="38"/>
      <c r="ONF160" s="38"/>
      <c r="ONG160" s="38"/>
      <c r="ONH160" s="38"/>
      <c r="ONI160" s="38"/>
      <c r="ONJ160" s="38"/>
      <c r="ONK160" s="38"/>
      <c r="ONL160" s="38"/>
      <c r="ONM160" s="38"/>
      <c r="ONN160" s="38"/>
      <c r="ONO160" s="38"/>
      <c r="ONP160" s="38"/>
      <c r="ONQ160" s="38"/>
      <c r="ONR160" s="38"/>
      <c r="ONS160" s="38"/>
      <c r="ONT160" s="38"/>
      <c r="ONU160" s="38"/>
      <c r="ONV160" s="38"/>
      <c r="ONW160" s="38"/>
      <c r="ONX160" s="38"/>
      <c r="ONY160" s="38"/>
      <c r="ONZ160" s="38"/>
      <c r="OOA160" s="38"/>
      <c r="OOB160" s="38"/>
      <c r="OOC160" s="38"/>
      <c r="OOD160" s="38"/>
      <c r="OOE160" s="38"/>
      <c r="OOF160" s="38"/>
      <c r="OOG160" s="38"/>
      <c r="OOH160" s="38"/>
      <c r="OOI160" s="38"/>
      <c r="OOJ160" s="38"/>
      <c r="OOK160" s="38"/>
      <c r="OOL160" s="38"/>
      <c r="OOM160" s="38"/>
      <c r="OON160" s="38"/>
      <c r="OOO160" s="38"/>
      <c r="OOP160" s="38"/>
      <c r="OOQ160" s="38"/>
      <c r="OOR160" s="38"/>
      <c r="OOS160" s="38"/>
      <c r="OOT160" s="38"/>
      <c r="OOU160" s="38"/>
      <c r="OOV160" s="38"/>
      <c r="OOW160" s="38"/>
      <c r="OOX160" s="38"/>
      <c r="OOY160" s="38"/>
      <c r="OOZ160" s="38"/>
      <c r="OPA160" s="38"/>
      <c r="OPB160" s="38"/>
      <c r="OPC160" s="38"/>
      <c r="OPD160" s="38"/>
      <c r="OPE160" s="38"/>
      <c r="OPF160" s="38"/>
      <c r="OPG160" s="38"/>
      <c r="OPH160" s="38"/>
      <c r="OPI160" s="38"/>
      <c r="OPJ160" s="38"/>
      <c r="OPK160" s="38"/>
      <c r="OPL160" s="38"/>
      <c r="OPM160" s="38"/>
      <c r="OPN160" s="38"/>
      <c r="OPO160" s="38"/>
      <c r="OPP160" s="38"/>
      <c r="OPQ160" s="38"/>
      <c r="OPR160" s="38"/>
      <c r="OPS160" s="38"/>
      <c r="OPT160" s="38"/>
      <c r="OPU160" s="38"/>
      <c r="OPV160" s="38"/>
      <c r="OPW160" s="38"/>
      <c r="OPX160" s="38"/>
      <c r="OPY160" s="38"/>
      <c r="OPZ160" s="38"/>
      <c r="OQA160" s="38"/>
      <c r="OQB160" s="38"/>
      <c r="OQC160" s="38"/>
      <c r="OQD160" s="38"/>
      <c r="OQE160" s="38"/>
      <c r="OQF160" s="38"/>
      <c r="OQG160" s="38"/>
      <c r="OQH160" s="38"/>
      <c r="OQI160" s="38"/>
      <c r="OQJ160" s="38"/>
      <c r="OQK160" s="38"/>
      <c r="OQL160" s="38"/>
      <c r="OQM160" s="38"/>
      <c r="OQN160" s="38"/>
      <c r="OQO160" s="38"/>
      <c r="OQP160" s="38"/>
      <c r="OQQ160" s="38"/>
      <c r="OQR160" s="38"/>
      <c r="OQS160" s="38"/>
      <c r="OQT160" s="38"/>
      <c r="OQU160" s="38"/>
      <c r="OQV160" s="38"/>
      <c r="OQW160" s="38"/>
      <c r="OQX160" s="38"/>
      <c r="OQY160" s="38"/>
      <c r="OQZ160" s="38"/>
      <c r="ORA160" s="38"/>
      <c r="ORB160" s="38"/>
      <c r="ORC160" s="38"/>
      <c r="ORD160" s="38"/>
      <c r="ORE160" s="38"/>
      <c r="ORF160" s="38"/>
      <c r="ORG160" s="38"/>
      <c r="ORH160" s="38"/>
      <c r="ORI160" s="38"/>
      <c r="ORJ160" s="38"/>
      <c r="ORK160" s="38"/>
      <c r="ORL160" s="38"/>
      <c r="ORM160" s="38"/>
      <c r="ORN160" s="38"/>
      <c r="ORO160" s="38"/>
      <c r="ORP160" s="38"/>
      <c r="ORQ160" s="38"/>
      <c r="ORR160" s="38"/>
      <c r="ORS160" s="38"/>
      <c r="ORT160" s="38"/>
      <c r="ORU160" s="38"/>
      <c r="ORV160" s="38"/>
      <c r="ORW160" s="38"/>
      <c r="ORX160" s="38"/>
      <c r="ORY160" s="38"/>
      <c r="ORZ160" s="38"/>
      <c r="OSA160" s="38"/>
      <c r="OSB160" s="38"/>
      <c r="OSC160" s="38"/>
      <c r="OSD160" s="38"/>
      <c r="OSE160" s="38"/>
      <c r="OSF160" s="38"/>
      <c r="OSG160" s="38"/>
      <c r="OSH160" s="38"/>
      <c r="OSI160" s="38"/>
      <c r="OSJ160" s="38"/>
      <c r="OSK160" s="38"/>
      <c r="OSL160" s="38"/>
      <c r="OSM160" s="38"/>
      <c r="OSN160" s="38"/>
      <c r="OSO160" s="38"/>
      <c r="OSP160" s="38"/>
      <c r="OSQ160" s="38"/>
      <c r="OSR160" s="38"/>
      <c r="OSS160" s="38"/>
      <c r="OST160" s="38"/>
      <c r="OSU160" s="38"/>
      <c r="OSV160" s="38"/>
      <c r="OSW160" s="38"/>
      <c r="OSX160" s="38"/>
      <c r="OSY160" s="38"/>
      <c r="OSZ160" s="38"/>
      <c r="OTA160" s="38"/>
      <c r="OTB160" s="38"/>
      <c r="OTC160" s="38"/>
      <c r="OTD160" s="38"/>
      <c r="OTE160" s="38"/>
      <c r="OTF160" s="38"/>
      <c r="OTG160" s="38"/>
      <c r="OTH160" s="38"/>
      <c r="OTI160" s="38"/>
      <c r="OTJ160" s="38"/>
      <c r="OTK160" s="38"/>
      <c r="OTL160" s="38"/>
      <c r="OTM160" s="38"/>
      <c r="OTN160" s="38"/>
      <c r="OTO160" s="38"/>
      <c r="OTP160" s="38"/>
      <c r="OTQ160" s="38"/>
      <c r="OTR160" s="38"/>
      <c r="OTS160" s="38"/>
      <c r="OTT160" s="38"/>
      <c r="OTU160" s="38"/>
      <c r="OTV160" s="38"/>
      <c r="OTW160" s="38"/>
      <c r="OTX160" s="38"/>
      <c r="OTY160" s="38"/>
      <c r="OTZ160" s="38"/>
      <c r="OUA160" s="38"/>
      <c r="OUB160" s="38"/>
      <c r="OUC160" s="38"/>
      <c r="OUD160" s="38"/>
      <c r="OUE160" s="38"/>
      <c r="OUF160" s="38"/>
      <c r="OUG160" s="38"/>
      <c r="OUH160" s="38"/>
      <c r="OUI160" s="38"/>
      <c r="OUJ160" s="38"/>
      <c r="OUK160" s="38"/>
      <c r="OUL160" s="38"/>
      <c r="OUM160" s="38"/>
      <c r="OUN160" s="38"/>
      <c r="OUO160" s="38"/>
      <c r="OUP160" s="38"/>
      <c r="OUQ160" s="38"/>
      <c r="OUR160" s="38"/>
      <c r="OUS160" s="38"/>
      <c r="OUT160" s="38"/>
      <c r="OUU160" s="38"/>
      <c r="OUV160" s="38"/>
      <c r="OUW160" s="38"/>
      <c r="OUX160" s="38"/>
      <c r="OUY160" s="38"/>
      <c r="OUZ160" s="38"/>
      <c r="OVA160" s="38"/>
      <c r="OVB160" s="38"/>
      <c r="OVC160" s="38"/>
      <c r="OVD160" s="38"/>
      <c r="OVE160" s="38"/>
      <c r="OVF160" s="38"/>
      <c r="OVG160" s="38"/>
      <c r="OVH160" s="38"/>
      <c r="OVI160" s="38"/>
      <c r="OVJ160" s="38"/>
      <c r="OVQ160" s="38"/>
      <c r="OVR160" s="38"/>
      <c r="OVS160" s="38"/>
      <c r="OVT160" s="38"/>
      <c r="OVU160" s="38"/>
      <c r="OVV160" s="38"/>
      <c r="OVW160" s="38"/>
      <c r="OVX160" s="38"/>
      <c r="OVY160" s="38"/>
      <c r="OVZ160" s="38"/>
      <c r="OWA160" s="38"/>
      <c r="OWB160" s="38"/>
      <c r="OWC160" s="38"/>
      <c r="OWD160" s="38"/>
      <c r="OWE160" s="38"/>
      <c r="OWF160" s="38"/>
      <c r="OWG160" s="38"/>
      <c r="OWH160" s="38"/>
      <c r="OWI160" s="38"/>
      <c r="OWJ160" s="38"/>
      <c r="OWK160" s="38"/>
      <c r="OWL160" s="38"/>
      <c r="OWM160" s="38"/>
      <c r="OWN160" s="38"/>
      <c r="OWO160" s="38"/>
      <c r="OWP160" s="38"/>
      <c r="OWQ160" s="38"/>
      <c r="OWR160" s="38"/>
      <c r="OWS160" s="38"/>
      <c r="OWT160" s="38"/>
      <c r="OWU160" s="38"/>
      <c r="OWV160" s="38"/>
      <c r="OWW160" s="38"/>
      <c r="OWX160" s="38"/>
      <c r="OWY160" s="38"/>
      <c r="OWZ160" s="38"/>
      <c r="OXA160" s="38"/>
      <c r="OXB160" s="38"/>
      <c r="OXC160" s="38"/>
      <c r="OXD160" s="38"/>
      <c r="OXE160" s="38"/>
      <c r="OXF160" s="38"/>
      <c r="OXG160" s="38"/>
      <c r="OXH160" s="38"/>
      <c r="OXI160" s="38"/>
      <c r="OXJ160" s="38"/>
      <c r="OXK160" s="38"/>
      <c r="OXL160" s="38"/>
      <c r="OXM160" s="38"/>
      <c r="OXN160" s="38"/>
      <c r="OXO160" s="38"/>
      <c r="OXP160" s="38"/>
      <c r="OXQ160" s="38"/>
      <c r="OXR160" s="38"/>
      <c r="OXS160" s="38"/>
      <c r="OXT160" s="38"/>
      <c r="OXU160" s="38"/>
      <c r="OXV160" s="38"/>
      <c r="OXW160" s="38"/>
      <c r="OXX160" s="38"/>
      <c r="OXY160" s="38"/>
      <c r="OXZ160" s="38"/>
      <c r="OYA160" s="38"/>
      <c r="OYB160" s="38"/>
      <c r="OYC160" s="38"/>
      <c r="OYD160" s="38"/>
      <c r="OYE160" s="38"/>
      <c r="OYF160" s="38"/>
      <c r="OYG160" s="38"/>
      <c r="OYH160" s="38"/>
      <c r="OYI160" s="38"/>
      <c r="OYJ160" s="38"/>
      <c r="OYK160" s="38"/>
      <c r="OYL160" s="38"/>
      <c r="OYM160" s="38"/>
      <c r="OYN160" s="38"/>
      <c r="OYO160" s="38"/>
      <c r="OYP160" s="38"/>
      <c r="OYQ160" s="38"/>
      <c r="OYR160" s="38"/>
      <c r="OYS160" s="38"/>
      <c r="OYT160" s="38"/>
      <c r="OYU160" s="38"/>
      <c r="OYV160" s="38"/>
      <c r="OYW160" s="38"/>
      <c r="OYX160" s="38"/>
      <c r="OYY160" s="38"/>
      <c r="OYZ160" s="38"/>
      <c r="OZA160" s="38"/>
      <c r="OZB160" s="38"/>
      <c r="OZC160" s="38"/>
      <c r="OZD160" s="38"/>
      <c r="OZE160" s="38"/>
      <c r="OZF160" s="38"/>
      <c r="OZG160" s="38"/>
      <c r="OZH160" s="38"/>
      <c r="OZI160" s="38"/>
      <c r="OZJ160" s="38"/>
      <c r="OZK160" s="38"/>
      <c r="OZL160" s="38"/>
      <c r="OZM160" s="38"/>
      <c r="OZN160" s="38"/>
      <c r="OZO160" s="38"/>
      <c r="OZP160" s="38"/>
      <c r="OZQ160" s="38"/>
      <c r="OZR160" s="38"/>
      <c r="OZS160" s="38"/>
      <c r="OZT160" s="38"/>
      <c r="OZU160" s="38"/>
      <c r="OZV160" s="38"/>
      <c r="OZW160" s="38"/>
      <c r="OZX160" s="38"/>
      <c r="OZY160" s="38"/>
      <c r="OZZ160" s="38"/>
      <c r="PAA160" s="38"/>
      <c r="PAB160" s="38"/>
      <c r="PAC160" s="38"/>
      <c r="PAD160" s="38"/>
      <c r="PAE160" s="38"/>
      <c r="PAF160" s="38"/>
      <c r="PAG160" s="38"/>
      <c r="PAH160" s="38"/>
      <c r="PAI160" s="38"/>
      <c r="PAJ160" s="38"/>
      <c r="PAK160" s="38"/>
      <c r="PAL160" s="38"/>
      <c r="PAM160" s="38"/>
      <c r="PAN160" s="38"/>
      <c r="PAO160" s="38"/>
      <c r="PAP160" s="38"/>
      <c r="PAQ160" s="38"/>
      <c r="PAR160" s="38"/>
      <c r="PAS160" s="38"/>
      <c r="PAT160" s="38"/>
      <c r="PAU160" s="38"/>
      <c r="PAV160" s="38"/>
      <c r="PAW160" s="38"/>
      <c r="PAX160" s="38"/>
      <c r="PAY160" s="38"/>
      <c r="PAZ160" s="38"/>
      <c r="PBA160" s="38"/>
      <c r="PBB160" s="38"/>
      <c r="PBC160" s="38"/>
      <c r="PBD160" s="38"/>
      <c r="PBE160" s="38"/>
      <c r="PBF160" s="38"/>
      <c r="PBG160" s="38"/>
      <c r="PBH160" s="38"/>
      <c r="PBI160" s="38"/>
      <c r="PBJ160" s="38"/>
      <c r="PBK160" s="38"/>
      <c r="PBL160" s="38"/>
      <c r="PBM160" s="38"/>
      <c r="PBN160" s="38"/>
      <c r="PBO160" s="38"/>
      <c r="PBP160" s="38"/>
      <c r="PBQ160" s="38"/>
      <c r="PBR160" s="38"/>
      <c r="PBS160" s="38"/>
      <c r="PBT160" s="38"/>
      <c r="PBU160" s="38"/>
      <c r="PBV160" s="38"/>
      <c r="PBW160" s="38"/>
      <c r="PBX160" s="38"/>
      <c r="PBY160" s="38"/>
      <c r="PBZ160" s="38"/>
      <c r="PCA160" s="38"/>
      <c r="PCB160" s="38"/>
      <c r="PCC160" s="38"/>
      <c r="PCD160" s="38"/>
      <c r="PCE160" s="38"/>
      <c r="PCF160" s="38"/>
      <c r="PCG160" s="38"/>
      <c r="PCH160" s="38"/>
      <c r="PCI160" s="38"/>
      <c r="PCJ160" s="38"/>
      <c r="PCK160" s="38"/>
      <c r="PCL160" s="38"/>
      <c r="PCM160" s="38"/>
      <c r="PCN160" s="38"/>
      <c r="PCO160" s="38"/>
      <c r="PCP160" s="38"/>
      <c r="PCQ160" s="38"/>
      <c r="PCR160" s="38"/>
      <c r="PCS160" s="38"/>
      <c r="PCT160" s="38"/>
      <c r="PCU160" s="38"/>
      <c r="PCV160" s="38"/>
      <c r="PCW160" s="38"/>
      <c r="PCX160" s="38"/>
      <c r="PCY160" s="38"/>
      <c r="PCZ160" s="38"/>
      <c r="PDA160" s="38"/>
      <c r="PDB160" s="38"/>
      <c r="PDC160" s="38"/>
      <c r="PDD160" s="38"/>
      <c r="PDE160" s="38"/>
      <c r="PDF160" s="38"/>
      <c r="PDG160" s="38"/>
      <c r="PDH160" s="38"/>
      <c r="PDI160" s="38"/>
      <c r="PDJ160" s="38"/>
      <c r="PDK160" s="38"/>
      <c r="PDL160" s="38"/>
      <c r="PDM160" s="38"/>
      <c r="PDN160" s="38"/>
      <c r="PDO160" s="38"/>
      <c r="PDP160" s="38"/>
      <c r="PDQ160" s="38"/>
      <c r="PDR160" s="38"/>
      <c r="PDS160" s="38"/>
      <c r="PDT160" s="38"/>
      <c r="PDU160" s="38"/>
      <c r="PDV160" s="38"/>
      <c r="PDW160" s="38"/>
      <c r="PDX160" s="38"/>
      <c r="PDY160" s="38"/>
      <c r="PDZ160" s="38"/>
      <c r="PEA160" s="38"/>
      <c r="PEB160" s="38"/>
      <c r="PEC160" s="38"/>
      <c r="PED160" s="38"/>
      <c r="PEE160" s="38"/>
      <c r="PEF160" s="38"/>
      <c r="PEG160" s="38"/>
      <c r="PEH160" s="38"/>
      <c r="PEI160" s="38"/>
      <c r="PEJ160" s="38"/>
      <c r="PEK160" s="38"/>
      <c r="PEL160" s="38"/>
      <c r="PEM160" s="38"/>
      <c r="PEN160" s="38"/>
      <c r="PEO160" s="38"/>
      <c r="PEP160" s="38"/>
      <c r="PEQ160" s="38"/>
      <c r="PER160" s="38"/>
      <c r="PES160" s="38"/>
      <c r="PET160" s="38"/>
      <c r="PEU160" s="38"/>
      <c r="PEV160" s="38"/>
      <c r="PEW160" s="38"/>
      <c r="PEX160" s="38"/>
      <c r="PEY160" s="38"/>
      <c r="PEZ160" s="38"/>
      <c r="PFA160" s="38"/>
      <c r="PFB160" s="38"/>
      <c r="PFC160" s="38"/>
      <c r="PFD160" s="38"/>
      <c r="PFE160" s="38"/>
      <c r="PFF160" s="38"/>
      <c r="PFM160" s="38"/>
      <c r="PFN160" s="38"/>
      <c r="PFO160" s="38"/>
      <c r="PFP160" s="38"/>
      <c r="PFQ160" s="38"/>
      <c r="PFR160" s="38"/>
      <c r="PFS160" s="38"/>
      <c r="PFT160" s="38"/>
      <c r="PFU160" s="38"/>
      <c r="PFV160" s="38"/>
      <c r="PFW160" s="38"/>
      <c r="PFX160" s="38"/>
      <c r="PFY160" s="38"/>
      <c r="PFZ160" s="38"/>
      <c r="PGA160" s="38"/>
      <c r="PGB160" s="38"/>
      <c r="PGC160" s="38"/>
      <c r="PGD160" s="38"/>
      <c r="PGE160" s="38"/>
      <c r="PGF160" s="38"/>
      <c r="PGG160" s="38"/>
      <c r="PGH160" s="38"/>
      <c r="PGI160" s="38"/>
      <c r="PGJ160" s="38"/>
      <c r="PGK160" s="38"/>
      <c r="PGL160" s="38"/>
      <c r="PGM160" s="38"/>
      <c r="PGN160" s="38"/>
      <c r="PGO160" s="38"/>
      <c r="PGP160" s="38"/>
      <c r="PGQ160" s="38"/>
      <c r="PGR160" s="38"/>
      <c r="PGS160" s="38"/>
      <c r="PGT160" s="38"/>
      <c r="PGU160" s="38"/>
      <c r="PGV160" s="38"/>
      <c r="PGW160" s="38"/>
      <c r="PGX160" s="38"/>
      <c r="PGY160" s="38"/>
      <c r="PGZ160" s="38"/>
      <c r="PHA160" s="38"/>
      <c r="PHB160" s="38"/>
      <c r="PHC160" s="38"/>
      <c r="PHD160" s="38"/>
      <c r="PHE160" s="38"/>
      <c r="PHF160" s="38"/>
      <c r="PHG160" s="38"/>
      <c r="PHH160" s="38"/>
      <c r="PHI160" s="38"/>
      <c r="PHJ160" s="38"/>
      <c r="PHK160" s="38"/>
      <c r="PHL160" s="38"/>
      <c r="PHM160" s="38"/>
      <c r="PHN160" s="38"/>
      <c r="PHO160" s="38"/>
      <c r="PHP160" s="38"/>
      <c r="PHQ160" s="38"/>
      <c r="PHR160" s="38"/>
      <c r="PHS160" s="38"/>
      <c r="PHT160" s="38"/>
      <c r="PHU160" s="38"/>
      <c r="PHV160" s="38"/>
      <c r="PHW160" s="38"/>
      <c r="PHX160" s="38"/>
      <c r="PHY160" s="38"/>
      <c r="PHZ160" s="38"/>
      <c r="PIA160" s="38"/>
      <c r="PIB160" s="38"/>
      <c r="PIC160" s="38"/>
      <c r="PID160" s="38"/>
      <c r="PIE160" s="38"/>
      <c r="PIF160" s="38"/>
      <c r="PIG160" s="38"/>
      <c r="PIH160" s="38"/>
      <c r="PII160" s="38"/>
      <c r="PIJ160" s="38"/>
      <c r="PIK160" s="38"/>
      <c r="PIL160" s="38"/>
      <c r="PIM160" s="38"/>
      <c r="PIN160" s="38"/>
      <c r="PIO160" s="38"/>
      <c r="PIP160" s="38"/>
      <c r="PIQ160" s="38"/>
      <c r="PIR160" s="38"/>
      <c r="PIS160" s="38"/>
      <c r="PIT160" s="38"/>
      <c r="PIU160" s="38"/>
      <c r="PIV160" s="38"/>
      <c r="PIW160" s="38"/>
      <c r="PIX160" s="38"/>
      <c r="PIY160" s="38"/>
      <c r="PIZ160" s="38"/>
      <c r="PJA160" s="38"/>
      <c r="PJB160" s="38"/>
      <c r="PJC160" s="38"/>
      <c r="PJD160" s="38"/>
      <c r="PJE160" s="38"/>
      <c r="PJF160" s="38"/>
      <c r="PJG160" s="38"/>
      <c r="PJH160" s="38"/>
      <c r="PJI160" s="38"/>
      <c r="PJJ160" s="38"/>
      <c r="PJK160" s="38"/>
      <c r="PJL160" s="38"/>
      <c r="PJM160" s="38"/>
      <c r="PJN160" s="38"/>
      <c r="PJO160" s="38"/>
      <c r="PJP160" s="38"/>
      <c r="PJQ160" s="38"/>
      <c r="PJR160" s="38"/>
      <c r="PJS160" s="38"/>
      <c r="PJT160" s="38"/>
      <c r="PJU160" s="38"/>
      <c r="PJV160" s="38"/>
      <c r="PJW160" s="38"/>
      <c r="PJX160" s="38"/>
      <c r="PJY160" s="38"/>
      <c r="PJZ160" s="38"/>
      <c r="PKA160" s="38"/>
      <c r="PKB160" s="38"/>
      <c r="PKC160" s="38"/>
      <c r="PKD160" s="38"/>
      <c r="PKE160" s="38"/>
      <c r="PKF160" s="38"/>
      <c r="PKG160" s="38"/>
      <c r="PKH160" s="38"/>
      <c r="PKI160" s="38"/>
      <c r="PKJ160" s="38"/>
      <c r="PKK160" s="38"/>
      <c r="PKL160" s="38"/>
      <c r="PKM160" s="38"/>
      <c r="PKN160" s="38"/>
      <c r="PKO160" s="38"/>
      <c r="PKP160" s="38"/>
      <c r="PKQ160" s="38"/>
      <c r="PKR160" s="38"/>
      <c r="PKS160" s="38"/>
      <c r="PKT160" s="38"/>
      <c r="PKU160" s="38"/>
      <c r="PKV160" s="38"/>
      <c r="PKW160" s="38"/>
      <c r="PKX160" s="38"/>
      <c r="PKY160" s="38"/>
      <c r="PKZ160" s="38"/>
      <c r="PLA160" s="38"/>
      <c r="PLB160" s="38"/>
      <c r="PLC160" s="38"/>
      <c r="PLD160" s="38"/>
      <c r="PLE160" s="38"/>
      <c r="PLF160" s="38"/>
      <c r="PLG160" s="38"/>
      <c r="PLH160" s="38"/>
      <c r="PLI160" s="38"/>
      <c r="PLJ160" s="38"/>
      <c r="PLK160" s="38"/>
      <c r="PLL160" s="38"/>
      <c r="PLM160" s="38"/>
      <c r="PLN160" s="38"/>
      <c r="PLO160" s="38"/>
      <c r="PLP160" s="38"/>
      <c r="PLQ160" s="38"/>
      <c r="PLR160" s="38"/>
      <c r="PLS160" s="38"/>
      <c r="PLT160" s="38"/>
      <c r="PLU160" s="38"/>
      <c r="PLV160" s="38"/>
      <c r="PLW160" s="38"/>
      <c r="PLX160" s="38"/>
      <c r="PLY160" s="38"/>
      <c r="PLZ160" s="38"/>
      <c r="PMA160" s="38"/>
      <c r="PMB160" s="38"/>
      <c r="PMC160" s="38"/>
      <c r="PMD160" s="38"/>
      <c r="PME160" s="38"/>
      <c r="PMF160" s="38"/>
      <c r="PMG160" s="38"/>
      <c r="PMH160" s="38"/>
      <c r="PMI160" s="38"/>
      <c r="PMJ160" s="38"/>
      <c r="PMK160" s="38"/>
      <c r="PML160" s="38"/>
      <c r="PMM160" s="38"/>
      <c r="PMN160" s="38"/>
      <c r="PMO160" s="38"/>
      <c r="PMP160" s="38"/>
      <c r="PMQ160" s="38"/>
      <c r="PMR160" s="38"/>
      <c r="PMS160" s="38"/>
      <c r="PMT160" s="38"/>
      <c r="PMU160" s="38"/>
      <c r="PMV160" s="38"/>
      <c r="PMW160" s="38"/>
      <c r="PMX160" s="38"/>
      <c r="PMY160" s="38"/>
      <c r="PMZ160" s="38"/>
      <c r="PNA160" s="38"/>
      <c r="PNB160" s="38"/>
      <c r="PNC160" s="38"/>
      <c r="PND160" s="38"/>
      <c r="PNE160" s="38"/>
      <c r="PNF160" s="38"/>
      <c r="PNG160" s="38"/>
      <c r="PNH160" s="38"/>
      <c r="PNI160" s="38"/>
      <c r="PNJ160" s="38"/>
      <c r="PNK160" s="38"/>
      <c r="PNL160" s="38"/>
      <c r="PNM160" s="38"/>
      <c r="PNN160" s="38"/>
      <c r="PNO160" s="38"/>
      <c r="PNP160" s="38"/>
      <c r="PNQ160" s="38"/>
      <c r="PNR160" s="38"/>
      <c r="PNS160" s="38"/>
      <c r="PNT160" s="38"/>
      <c r="PNU160" s="38"/>
      <c r="PNV160" s="38"/>
      <c r="PNW160" s="38"/>
      <c r="PNX160" s="38"/>
      <c r="PNY160" s="38"/>
      <c r="PNZ160" s="38"/>
      <c r="POA160" s="38"/>
      <c r="POB160" s="38"/>
      <c r="POC160" s="38"/>
      <c r="POD160" s="38"/>
      <c r="POE160" s="38"/>
      <c r="POF160" s="38"/>
      <c r="POG160" s="38"/>
      <c r="POH160" s="38"/>
      <c r="POI160" s="38"/>
      <c r="POJ160" s="38"/>
      <c r="POK160" s="38"/>
      <c r="POL160" s="38"/>
      <c r="POM160" s="38"/>
      <c r="PON160" s="38"/>
      <c r="POO160" s="38"/>
      <c r="POP160" s="38"/>
      <c r="POQ160" s="38"/>
      <c r="POR160" s="38"/>
      <c r="POS160" s="38"/>
      <c r="POT160" s="38"/>
      <c r="POU160" s="38"/>
      <c r="POV160" s="38"/>
      <c r="POW160" s="38"/>
      <c r="POX160" s="38"/>
      <c r="POY160" s="38"/>
      <c r="POZ160" s="38"/>
      <c r="PPA160" s="38"/>
      <c r="PPB160" s="38"/>
      <c r="PPI160" s="38"/>
      <c r="PPJ160" s="38"/>
      <c r="PPK160" s="38"/>
      <c r="PPL160" s="38"/>
      <c r="PPM160" s="38"/>
      <c r="PPN160" s="38"/>
      <c r="PPO160" s="38"/>
      <c r="PPP160" s="38"/>
      <c r="PPQ160" s="38"/>
      <c r="PPR160" s="38"/>
      <c r="PPS160" s="38"/>
      <c r="PPT160" s="38"/>
      <c r="PPU160" s="38"/>
      <c r="PPV160" s="38"/>
      <c r="PPW160" s="38"/>
      <c r="PPX160" s="38"/>
      <c r="PPY160" s="38"/>
      <c r="PPZ160" s="38"/>
      <c r="PQA160" s="38"/>
      <c r="PQB160" s="38"/>
      <c r="PQC160" s="38"/>
      <c r="PQD160" s="38"/>
      <c r="PQE160" s="38"/>
      <c r="PQF160" s="38"/>
      <c r="PQG160" s="38"/>
      <c r="PQH160" s="38"/>
      <c r="PQI160" s="38"/>
      <c r="PQJ160" s="38"/>
      <c r="PQK160" s="38"/>
      <c r="PQL160" s="38"/>
      <c r="PQM160" s="38"/>
      <c r="PQN160" s="38"/>
      <c r="PQO160" s="38"/>
      <c r="PQP160" s="38"/>
      <c r="PQQ160" s="38"/>
      <c r="PQR160" s="38"/>
      <c r="PQS160" s="38"/>
      <c r="PQT160" s="38"/>
      <c r="PQU160" s="38"/>
      <c r="PQV160" s="38"/>
      <c r="PQW160" s="38"/>
      <c r="PQX160" s="38"/>
      <c r="PQY160" s="38"/>
      <c r="PQZ160" s="38"/>
      <c r="PRA160" s="38"/>
      <c r="PRB160" s="38"/>
      <c r="PRC160" s="38"/>
      <c r="PRD160" s="38"/>
      <c r="PRE160" s="38"/>
      <c r="PRF160" s="38"/>
      <c r="PRG160" s="38"/>
      <c r="PRH160" s="38"/>
      <c r="PRI160" s="38"/>
      <c r="PRJ160" s="38"/>
      <c r="PRK160" s="38"/>
      <c r="PRL160" s="38"/>
      <c r="PRM160" s="38"/>
      <c r="PRN160" s="38"/>
      <c r="PRO160" s="38"/>
      <c r="PRP160" s="38"/>
      <c r="PRQ160" s="38"/>
      <c r="PRR160" s="38"/>
      <c r="PRS160" s="38"/>
      <c r="PRT160" s="38"/>
      <c r="PRU160" s="38"/>
      <c r="PRV160" s="38"/>
      <c r="PRW160" s="38"/>
      <c r="PRX160" s="38"/>
      <c r="PRY160" s="38"/>
      <c r="PRZ160" s="38"/>
      <c r="PSA160" s="38"/>
      <c r="PSB160" s="38"/>
      <c r="PSC160" s="38"/>
      <c r="PSD160" s="38"/>
      <c r="PSE160" s="38"/>
      <c r="PSF160" s="38"/>
      <c r="PSG160" s="38"/>
      <c r="PSH160" s="38"/>
      <c r="PSI160" s="38"/>
      <c r="PSJ160" s="38"/>
      <c r="PSK160" s="38"/>
      <c r="PSL160" s="38"/>
      <c r="PSM160" s="38"/>
      <c r="PSN160" s="38"/>
      <c r="PSO160" s="38"/>
      <c r="PSP160" s="38"/>
      <c r="PSQ160" s="38"/>
      <c r="PSR160" s="38"/>
      <c r="PSS160" s="38"/>
      <c r="PST160" s="38"/>
      <c r="PSU160" s="38"/>
      <c r="PSV160" s="38"/>
      <c r="PSW160" s="38"/>
      <c r="PSX160" s="38"/>
      <c r="PSY160" s="38"/>
      <c r="PSZ160" s="38"/>
      <c r="PTA160" s="38"/>
      <c r="PTB160" s="38"/>
      <c r="PTC160" s="38"/>
      <c r="PTD160" s="38"/>
      <c r="PTE160" s="38"/>
      <c r="PTF160" s="38"/>
      <c r="PTG160" s="38"/>
      <c r="PTH160" s="38"/>
      <c r="PTI160" s="38"/>
      <c r="PTJ160" s="38"/>
      <c r="PTK160" s="38"/>
      <c r="PTL160" s="38"/>
      <c r="PTM160" s="38"/>
      <c r="PTN160" s="38"/>
      <c r="PTO160" s="38"/>
      <c r="PTP160" s="38"/>
      <c r="PTQ160" s="38"/>
      <c r="PTR160" s="38"/>
      <c r="PTS160" s="38"/>
      <c r="PTT160" s="38"/>
      <c r="PTU160" s="38"/>
      <c r="PTV160" s="38"/>
      <c r="PTW160" s="38"/>
      <c r="PTX160" s="38"/>
      <c r="PTY160" s="38"/>
      <c r="PTZ160" s="38"/>
      <c r="PUA160" s="38"/>
      <c r="PUB160" s="38"/>
      <c r="PUC160" s="38"/>
      <c r="PUD160" s="38"/>
      <c r="PUE160" s="38"/>
      <c r="PUF160" s="38"/>
      <c r="PUG160" s="38"/>
      <c r="PUH160" s="38"/>
      <c r="PUI160" s="38"/>
      <c r="PUJ160" s="38"/>
      <c r="PUK160" s="38"/>
      <c r="PUL160" s="38"/>
      <c r="PUM160" s="38"/>
      <c r="PUN160" s="38"/>
      <c r="PUO160" s="38"/>
      <c r="PUP160" s="38"/>
      <c r="PUQ160" s="38"/>
      <c r="PUR160" s="38"/>
      <c r="PUS160" s="38"/>
      <c r="PUT160" s="38"/>
      <c r="PUU160" s="38"/>
      <c r="PUV160" s="38"/>
      <c r="PUW160" s="38"/>
      <c r="PUX160" s="38"/>
      <c r="PUY160" s="38"/>
      <c r="PUZ160" s="38"/>
      <c r="PVA160" s="38"/>
      <c r="PVB160" s="38"/>
      <c r="PVC160" s="38"/>
      <c r="PVD160" s="38"/>
      <c r="PVE160" s="38"/>
      <c r="PVF160" s="38"/>
      <c r="PVG160" s="38"/>
      <c r="PVH160" s="38"/>
      <c r="PVI160" s="38"/>
      <c r="PVJ160" s="38"/>
      <c r="PVK160" s="38"/>
      <c r="PVL160" s="38"/>
      <c r="PVM160" s="38"/>
      <c r="PVN160" s="38"/>
      <c r="PVO160" s="38"/>
      <c r="PVP160" s="38"/>
      <c r="PVQ160" s="38"/>
      <c r="PVR160" s="38"/>
      <c r="PVS160" s="38"/>
      <c r="PVT160" s="38"/>
      <c r="PVU160" s="38"/>
      <c r="PVV160" s="38"/>
      <c r="PVW160" s="38"/>
      <c r="PVX160" s="38"/>
      <c r="PVY160" s="38"/>
      <c r="PVZ160" s="38"/>
      <c r="PWA160" s="38"/>
      <c r="PWB160" s="38"/>
      <c r="PWC160" s="38"/>
      <c r="PWD160" s="38"/>
      <c r="PWE160" s="38"/>
      <c r="PWF160" s="38"/>
      <c r="PWG160" s="38"/>
      <c r="PWH160" s="38"/>
      <c r="PWI160" s="38"/>
      <c r="PWJ160" s="38"/>
      <c r="PWK160" s="38"/>
      <c r="PWL160" s="38"/>
      <c r="PWM160" s="38"/>
      <c r="PWN160" s="38"/>
      <c r="PWO160" s="38"/>
      <c r="PWP160" s="38"/>
      <c r="PWQ160" s="38"/>
      <c r="PWR160" s="38"/>
      <c r="PWS160" s="38"/>
      <c r="PWT160" s="38"/>
      <c r="PWU160" s="38"/>
      <c r="PWV160" s="38"/>
      <c r="PWW160" s="38"/>
      <c r="PWX160" s="38"/>
      <c r="PWY160" s="38"/>
      <c r="PWZ160" s="38"/>
      <c r="PXA160" s="38"/>
      <c r="PXB160" s="38"/>
      <c r="PXC160" s="38"/>
      <c r="PXD160" s="38"/>
      <c r="PXE160" s="38"/>
      <c r="PXF160" s="38"/>
      <c r="PXG160" s="38"/>
      <c r="PXH160" s="38"/>
      <c r="PXI160" s="38"/>
      <c r="PXJ160" s="38"/>
      <c r="PXK160" s="38"/>
      <c r="PXL160" s="38"/>
      <c r="PXM160" s="38"/>
      <c r="PXN160" s="38"/>
      <c r="PXO160" s="38"/>
      <c r="PXP160" s="38"/>
      <c r="PXQ160" s="38"/>
      <c r="PXR160" s="38"/>
      <c r="PXS160" s="38"/>
      <c r="PXT160" s="38"/>
      <c r="PXU160" s="38"/>
      <c r="PXV160" s="38"/>
      <c r="PXW160" s="38"/>
      <c r="PXX160" s="38"/>
      <c r="PXY160" s="38"/>
      <c r="PXZ160" s="38"/>
      <c r="PYA160" s="38"/>
      <c r="PYB160" s="38"/>
      <c r="PYC160" s="38"/>
      <c r="PYD160" s="38"/>
      <c r="PYE160" s="38"/>
      <c r="PYF160" s="38"/>
      <c r="PYG160" s="38"/>
      <c r="PYH160" s="38"/>
      <c r="PYI160" s="38"/>
      <c r="PYJ160" s="38"/>
      <c r="PYK160" s="38"/>
      <c r="PYL160" s="38"/>
      <c r="PYM160" s="38"/>
      <c r="PYN160" s="38"/>
      <c r="PYO160" s="38"/>
      <c r="PYP160" s="38"/>
      <c r="PYQ160" s="38"/>
      <c r="PYR160" s="38"/>
      <c r="PYS160" s="38"/>
      <c r="PYT160" s="38"/>
      <c r="PYU160" s="38"/>
      <c r="PYV160" s="38"/>
      <c r="PYW160" s="38"/>
      <c r="PYX160" s="38"/>
      <c r="PZE160" s="38"/>
      <c r="PZF160" s="38"/>
      <c r="PZG160" s="38"/>
      <c r="PZH160" s="38"/>
      <c r="PZI160" s="38"/>
      <c r="PZJ160" s="38"/>
      <c r="PZK160" s="38"/>
      <c r="PZL160" s="38"/>
      <c r="PZM160" s="38"/>
      <c r="PZN160" s="38"/>
      <c r="PZO160" s="38"/>
      <c r="PZP160" s="38"/>
      <c r="PZQ160" s="38"/>
      <c r="PZR160" s="38"/>
      <c r="PZS160" s="38"/>
      <c r="PZT160" s="38"/>
      <c r="PZU160" s="38"/>
      <c r="PZV160" s="38"/>
      <c r="PZW160" s="38"/>
      <c r="PZX160" s="38"/>
      <c r="PZY160" s="38"/>
      <c r="PZZ160" s="38"/>
      <c r="QAA160" s="38"/>
      <c r="QAB160" s="38"/>
      <c r="QAC160" s="38"/>
      <c r="QAD160" s="38"/>
      <c r="QAE160" s="38"/>
      <c r="QAF160" s="38"/>
      <c r="QAG160" s="38"/>
      <c r="QAH160" s="38"/>
      <c r="QAI160" s="38"/>
      <c r="QAJ160" s="38"/>
      <c r="QAK160" s="38"/>
      <c r="QAL160" s="38"/>
      <c r="QAM160" s="38"/>
      <c r="QAN160" s="38"/>
      <c r="QAO160" s="38"/>
      <c r="QAP160" s="38"/>
      <c r="QAQ160" s="38"/>
      <c r="QAR160" s="38"/>
      <c r="QAS160" s="38"/>
      <c r="QAT160" s="38"/>
      <c r="QAU160" s="38"/>
      <c r="QAV160" s="38"/>
      <c r="QAW160" s="38"/>
      <c r="QAX160" s="38"/>
      <c r="QAY160" s="38"/>
      <c r="QAZ160" s="38"/>
      <c r="QBA160" s="38"/>
      <c r="QBB160" s="38"/>
      <c r="QBC160" s="38"/>
      <c r="QBD160" s="38"/>
      <c r="QBE160" s="38"/>
      <c r="QBF160" s="38"/>
      <c r="QBG160" s="38"/>
      <c r="QBH160" s="38"/>
      <c r="QBI160" s="38"/>
      <c r="QBJ160" s="38"/>
      <c r="QBK160" s="38"/>
      <c r="QBL160" s="38"/>
      <c r="QBM160" s="38"/>
      <c r="QBN160" s="38"/>
      <c r="QBO160" s="38"/>
      <c r="QBP160" s="38"/>
      <c r="QBQ160" s="38"/>
      <c r="QBR160" s="38"/>
      <c r="QBS160" s="38"/>
      <c r="QBT160" s="38"/>
      <c r="QBU160" s="38"/>
      <c r="QBV160" s="38"/>
      <c r="QBW160" s="38"/>
      <c r="QBX160" s="38"/>
      <c r="QBY160" s="38"/>
      <c r="QBZ160" s="38"/>
      <c r="QCA160" s="38"/>
      <c r="QCB160" s="38"/>
      <c r="QCC160" s="38"/>
      <c r="QCD160" s="38"/>
      <c r="QCE160" s="38"/>
      <c r="QCF160" s="38"/>
      <c r="QCG160" s="38"/>
      <c r="QCH160" s="38"/>
      <c r="QCI160" s="38"/>
      <c r="QCJ160" s="38"/>
      <c r="QCK160" s="38"/>
      <c r="QCL160" s="38"/>
      <c r="QCM160" s="38"/>
      <c r="QCN160" s="38"/>
      <c r="QCO160" s="38"/>
      <c r="QCP160" s="38"/>
      <c r="QCQ160" s="38"/>
      <c r="QCR160" s="38"/>
      <c r="QCS160" s="38"/>
      <c r="QCT160" s="38"/>
      <c r="QCU160" s="38"/>
      <c r="QCV160" s="38"/>
      <c r="QCW160" s="38"/>
      <c r="QCX160" s="38"/>
      <c r="QCY160" s="38"/>
      <c r="QCZ160" s="38"/>
      <c r="QDA160" s="38"/>
      <c r="QDB160" s="38"/>
      <c r="QDC160" s="38"/>
      <c r="QDD160" s="38"/>
      <c r="QDE160" s="38"/>
      <c r="QDF160" s="38"/>
      <c r="QDG160" s="38"/>
      <c r="QDH160" s="38"/>
      <c r="QDI160" s="38"/>
      <c r="QDJ160" s="38"/>
      <c r="QDK160" s="38"/>
      <c r="QDL160" s="38"/>
      <c r="QDM160" s="38"/>
      <c r="QDN160" s="38"/>
      <c r="QDO160" s="38"/>
      <c r="QDP160" s="38"/>
      <c r="QDQ160" s="38"/>
      <c r="QDR160" s="38"/>
      <c r="QDS160" s="38"/>
      <c r="QDT160" s="38"/>
      <c r="QDU160" s="38"/>
      <c r="QDV160" s="38"/>
      <c r="QDW160" s="38"/>
      <c r="QDX160" s="38"/>
      <c r="QDY160" s="38"/>
      <c r="QDZ160" s="38"/>
      <c r="QEA160" s="38"/>
      <c r="QEB160" s="38"/>
      <c r="QEC160" s="38"/>
      <c r="QED160" s="38"/>
      <c r="QEE160" s="38"/>
      <c r="QEF160" s="38"/>
      <c r="QEG160" s="38"/>
      <c r="QEH160" s="38"/>
      <c r="QEI160" s="38"/>
      <c r="QEJ160" s="38"/>
      <c r="QEK160" s="38"/>
      <c r="QEL160" s="38"/>
      <c r="QEM160" s="38"/>
      <c r="QEN160" s="38"/>
      <c r="QEO160" s="38"/>
      <c r="QEP160" s="38"/>
      <c r="QEQ160" s="38"/>
      <c r="QER160" s="38"/>
      <c r="QES160" s="38"/>
      <c r="QET160" s="38"/>
      <c r="QEU160" s="38"/>
      <c r="QEV160" s="38"/>
      <c r="QEW160" s="38"/>
      <c r="QEX160" s="38"/>
      <c r="QEY160" s="38"/>
      <c r="QEZ160" s="38"/>
      <c r="QFA160" s="38"/>
      <c r="QFB160" s="38"/>
      <c r="QFC160" s="38"/>
      <c r="QFD160" s="38"/>
      <c r="QFE160" s="38"/>
      <c r="QFF160" s="38"/>
      <c r="QFG160" s="38"/>
      <c r="QFH160" s="38"/>
      <c r="QFI160" s="38"/>
      <c r="QFJ160" s="38"/>
      <c r="QFK160" s="38"/>
      <c r="QFL160" s="38"/>
      <c r="QFM160" s="38"/>
      <c r="QFN160" s="38"/>
      <c r="QFO160" s="38"/>
      <c r="QFP160" s="38"/>
      <c r="QFQ160" s="38"/>
      <c r="QFR160" s="38"/>
      <c r="QFS160" s="38"/>
      <c r="QFT160" s="38"/>
      <c r="QFU160" s="38"/>
      <c r="QFV160" s="38"/>
      <c r="QFW160" s="38"/>
      <c r="QFX160" s="38"/>
      <c r="QFY160" s="38"/>
      <c r="QFZ160" s="38"/>
      <c r="QGA160" s="38"/>
      <c r="QGB160" s="38"/>
      <c r="QGC160" s="38"/>
      <c r="QGD160" s="38"/>
      <c r="QGE160" s="38"/>
      <c r="QGF160" s="38"/>
      <c r="QGG160" s="38"/>
      <c r="QGH160" s="38"/>
      <c r="QGI160" s="38"/>
      <c r="QGJ160" s="38"/>
      <c r="QGK160" s="38"/>
      <c r="QGL160" s="38"/>
      <c r="QGM160" s="38"/>
      <c r="QGN160" s="38"/>
      <c r="QGO160" s="38"/>
      <c r="QGP160" s="38"/>
      <c r="QGQ160" s="38"/>
      <c r="QGR160" s="38"/>
      <c r="QGS160" s="38"/>
      <c r="QGT160" s="38"/>
      <c r="QGU160" s="38"/>
      <c r="QGV160" s="38"/>
      <c r="QGW160" s="38"/>
      <c r="QGX160" s="38"/>
      <c r="QGY160" s="38"/>
      <c r="QGZ160" s="38"/>
      <c r="QHA160" s="38"/>
      <c r="QHB160" s="38"/>
      <c r="QHC160" s="38"/>
      <c r="QHD160" s="38"/>
      <c r="QHE160" s="38"/>
      <c r="QHF160" s="38"/>
      <c r="QHG160" s="38"/>
      <c r="QHH160" s="38"/>
      <c r="QHI160" s="38"/>
      <c r="QHJ160" s="38"/>
      <c r="QHK160" s="38"/>
      <c r="QHL160" s="38"/>
      <c r="QHM160" s="38"/>
      <c r="QHN160" s="38"/>
      <c r="QHO160" s="38"/>
      <c r="QHP160" s="38"/>
      <c r="QHQ160" s="38"/>
      <c r="QHR160" s="38"/>
      <c r="QHS160" s="38"/>
      <c r="QHT160" s="38"/>
      <c r="QHU160" s="38"/>
      <c r="QHV160" s="38"/>
      <c r="QHW160" s="38"/>
      <c r="QHX160" s="38"/>
      <c r="QHY160" s="38"/>
      <c r="QHZ160" s="38"/>
      <c r="QIA160" s="38"/>
      <c r="QIB160" s="38"/>
      <c r="QIC160" s="38"/>
      <c r="QID160" s="38"/>
      <c r="QIE160" s="38"/>
      <c r="QIF160" s="38"/>
      <c r="QIG160" s="38"/>
      <c r="QIH160" s="38"/>
      <c r="QII160" s="38"/>
      <c r="QIJ160" s="38"/>
      <c r="QIK160" s="38"/>
      <c r="QIL160" s="38"/>
      <c r="QIM160" s="38"/>
      <c r="QIN160" s="38"/>
      <c r="QIO160" s="38"/>
      <c r="QIP160" s="38"/>
      <c r="QIQ160" s="38"/>
      <c r="QIR160" s="38"/>
      <c r="QIS160" s="38"/>
      <c r="QIT160" s="38"/>
      <c r="QJA160" s="38"/>
      <c r="QJB160" s="38"/>
      <c r="QJC160" s="38"/>
      <c r="QJD160" s="38"/>
      <c r="QJE160" s="38"/>
      <c r="QJF160" s="38"/>
      <c r="QJG160" s="38"/>
      <c r="QJH160" s="38"/>
      <c r="QJI160" s="38"/>
      <c r="QJJ160" s="38"/>
      <c r="QJK160" s="38"/>
      <c r="QJL160" s="38"/>
      <c r="QJM160" s="38"/>
      <c r="QJN160" s="38"/>
      <c r="QJO160" s="38"/>
      <c r="QJP160" s="38"/>
      <c r="QJQ160" s="38"/>
      <c r="QJR160" s="38"/>
      <c r="QJS160" s="38"/>
      <c r="QJT160" s="38"/>
      <c r="QJU160" s="38"/>
      <c r="QJV160" s="38"/>
      <c r="QJW160" s="38"/>
      <c r="QJX160" s="38"/>
      <c r="QJY160" s="38"/>
      <c r="QJZ160" s="38"/>
      <c r="QKA160" s="38"/>
      <c r="QKB160" s="38"/>
      <c r="QKC160" s="38"/>
      <c r="QKD160" s="38"/>
      <c r="QKE160" s="38"/>
      <c r="QKF160" s="38"/>
      <c r="QKG160" s="38"/>
      <c r="QKH160" s="38"/>
      <c r="QKI160" s="38"/>
      <c r="QKJ160" s="38"/>
      <c r="QKK160" s="38"/>
      <c r="QKL160" s="38"/>
      <c r="QKM160" s="38"/>
      <c r="QKN160" s="38"/>
      <c r="QKO160" s="38"/>
      <c r="QKP160" s="38"/>
      <c r="QKQ160" s="38"/>
      <c r="QKR160" s="38"/>
      <c r="QKS160" s="38"/>
      <c r="QKT160" s="38"/>
      <c r="QKU160" s="38"/>
      <c r="QKV160" s="38"/>
      <c r="QKW160" s="38"/>
      <c r="QKX160" s="38"/>
      <c r="QKY160" s="38"/>
      <c r="QKZ160" s="38"/>
      <c r="QLA160" s="38"/>
      <c r="QLB160" s="38"/>
      <c r="QLC160" s="38"/>
      <c r="QLD160" s="38"/>
      <c r="QLE160" s="38"/>
      <c r="QLF160" s="38"/>
      <c r="QLG160" s="38"/>
      <c r="QLH160" s="38"/>
      <c r="QLI160" s="38"/>
      <c r="QLJ160" s="38"/>
      <c r="QLK160" s="38"/>
      <c r="QLL160" s="38"/>
      <c r="QLM160" s="38"/>
      <c r="QLN160" s="38"/>
      <c r="QLO160" s="38"/>
      <c r="QLP160" s="38"/>
      <c r="QLQ160" s="38"/>
      <c r="QLR160" s="38"/>
      <c r="QLS160" s="38"/>
      <c r="QLT160" s="38"/>
      <c r="QLU160" s="38"/>
      <c r="QLV160" s="38"/>
      <c r="QLW160" s="38"/>
      <c r="QLX160" s="38"/>
      <c r="QLY160" s="38"/>
      <c r="QLZ160" s="38"/>
      <c r="QMA160" s="38"/>
      <c r="QMB160" s="38"/>
      <c r="QMC160" s="38"/>
      <c r="QMD160" s="38"/>
      <c r="QME160" s="38"/>
      <c r="QMF160" s="38"/>
      <c r="QMG160" s="38"/>
      <c r="QMH160" s="38"/>
      <c r="QMI160" s="38"/>
      <c r="QMJ160" s="38"/>
      <c r="QMK160" s="38"/>
      <c r="QML160" s="38"/>
      <c r="QMM160" s="38"/>
      <c r="QMN160" s="38"/>
      <c r="QMO160" s="38"/>
      <c r="QMP160" s="38"/>
      <c r="QMQ160" s="38"/>
      <c r="QMR160" s="38"/>
      <c r="QMS160" s="38"/>
      <c r="QMT160" s="38"/>
      <c r="QMU160" s="38"/>
      <c r="QMV160" s="38"/>
      <c r="QMW160" s="38"/>
      <c r="QMX160" s="38"/>
      <c r="QMY160" s="38"/>
      <c r="QMZ160" s="38"/>
      <c r="QNA160" s="38"/>
      <c r="QNB160" s="38"/>
      <c r="QNC160" s="38"/>
      <c r="QND160" s="38"/>
      <c r="QNE160" s="38"/>
      <c r="QNF160" s="38"/>
      <c r="QNG160" s="38"/>
      <c r="QNH160" s="38"/>
      <c r="QNI160" s="38"/>
      <c r="QNJ160" s="38"/>
      <c r="QNK160" s="38"/>
      <c r="QNL160" s="38"/>
      <c r="QNM160" s="38"/>
      <c r="QNN160" s="38"/>
      <c r="QNO160" s="38"/>
      <c r="QNP160" s="38"/>
      <c r="QNQ160" s="38"/>
      <c r="QNR160" s="38"/>
      <c r="QNS160" s="38"/>
      <c r="QNT160" s="38"/>
      <c r="QNU160" s="38"/>
      <c r="QNV160" s="38"/>
      <c r="QNW160" s="38"/>
      <c r="QNX160" s="38"/>
      <c r="QNY160" s="38"/>
      <c r="QNZ160" s="38"/>
      <c r="QOA160" s="38"/>
      <c r="QOB160" s="38"/>
      <c r="QOC160" s="38"/>
      <c r="QOD160" s="38"/>
      <c r="QOE160" s="38"/>
      <c r="QOF160" s="38"/>
      <c r="QOG160" s="38"/>
      <c r="QOH160" s="38"/>
      <c r="QOI160" s="38"/>
      <c r="QOJ160" s="38"/>
      <c r="QOK160" s="38"/>
      <c r="QOL160" s="38"/>
      <c r="QOM160" s="38"/>
      <c r="QON160" s="38"/>
      <c r="QOO160" s="38"/>
      <c r="QOP160" s="38"/>
      <c r="QOQ160" s="38"/>
      <c r="QOR160" s="38"/>
      <c r="QOS160" s="38"/>
      <c r="QOT160" s="38"/>
      <c r="QOU160" s="38"/>
      <c r="QOV160" s="38"/>
      <c r="QOW160" s="38"/>
      <c r="QOX160" s="38"/>
      <c r="QOY160" s="38"/>
      <c r="QOZ160" s="38"/>
      <c r="QPA160" s="38"/>
      <c r="QPB160" s="38"/>
      <c r="QPC160" s="38"/>
      <c r="QPD160" s="38"/>
      <c r="QPE160" s="38"/>
      <c r="QPF160" s="38"/>
      <c r="QPG160" s="38"/>
      <c r="QPH160" s="38"/>
      <c r="QPI160" s="38"/>
      <c r="QPJ160" s="38"/>
      <c r="QPK160" s="38"/>
      <c r="QPL160" s="38"/>
      <c r="QPM160" s="38"/>
      <c r="QPN160" s="38"/>
      <c r="QPO160" s="38"/>
      <c r="QPP160" s="38"/>
      <c r="QPQ160" s="38"/>
      <c r="QPR160" s="38"/>
      <c r="QPS160" s="38"/>
      <c r="QPT160" s="38"/>
      <c r="QPU160" s="38"/>
      <c r="QPV160" s="38"/>
      <c r="QPW160" s="38"/>
      <c r="QPX160" s="38"/>
      <c r="QPY160" s="38"/>
      <c r="QPZ160" s="38"/>
      <c r="QQA160" s="38"/>
      <c r="QQB160" s="38"/>
      <c r="QQC160" s="38"/>
      <c r="QQD160" s="38"/>
      <c r="QQE160" s="38"/>
      <c r="QQF160" s="38"/>
      <c r="QQG160" s="38"/>
      <c r="QQH160" s="38"/>
      <c r="QQI160" s="38"/>
      <c r="QQJ160" s="38"/>
      <c r="QQK160" s="38"/>
      <c r="QQL160" s="38"/>
      <c r="QQM160" s="38"/>
      <c r="QQN160" s="38"/>
      <c r="QQO160" s="38"/>
      <c r="QQP160" s="38"/>
      <c r="QQQ160" s="38"/>
      <c r="QQR160" s="38"/>
      <c r="QQS160" s="38"/>
      <c r="QQT160" s="38"/>
      <c r="QQU160" s="38"/>
      <c r="QQV160" s="38"/>
      <c r="QQW160" s="38"/>
      <c r="QQX160" s="38"/>
      <c r="QQY160" s="38"/>
      <c r="QQZ160" s="38"/>
      <c r="QRA160" s="38"/>
      <c r="QRB160" s="38"/>
      <c r="QRC160" s="38"/>
      <c r="QRD160" s="38"/>
      <c r="QRE160" s="38"/>
      <c r="QRF160" s="38"/>
      <c r="QRG160" s="38"/>
      <c r="QRH160" s="38"/>
      <c r="QRI160" s="38"/>
      <c r="QRJ160" s="38"/>
      <c r="QRK160" s="38"/>
      <c r="QRL160" s="38"/>
      <c r="QRM160" s="38"/>
      <c r="QRN160" s="38"/>
      <c r="QRO160" s="38"/>
      <c r="QRP160" s="38"/>
      <c r="QRQ160" s="38"/>
      <c r="QRR160" s="38"/>
      <c r="QRS160" s="38"/>
      <c r="QRT160" s="38"/>
      <c r="QRU160" s="38"/>
      <c r="QRV160" s="38"/>
      <c r="QRW160" s="38"/>
      <c r="QRX160" s="38"/>
      <c r="QRY160" s="38"/>
      <c r="QRZ160" s="38"/>
      <c r="QSA160" s="38"/>
      <c r="QSB160" s="38"/>
      <c r="QSC160" s="38"/>
      <c r="QSD160" s="38"/>
      <c r="QSE160" s="38"/>
      <c r="QSF160" s="38"/>
      <c r="QSG160" s="38"/>
      <c r="QSH160" s="38"/>
      <c r="QSI160" s="38"/>
      <c r="QSJ160" s="38"/>
      <c r="QSK160" s="38"/>
      <c r="QSL160" s="38"/>
      <c r="QSM160" s="38"/>
      <c r="QSN160" s="38"/>
      <c r="QSO160" s="38"/>
      <c r="QSP160" s="38"/>
      <c r="QSW160" s="38"/>
      <c r="QSX160" s="38"/>
      <c r="QSY160" s="38"/>
      <c r="QSZ160" s="38"/>
      <c r="QTA160" s="38"/>
      <c r="QTB160" s="38"/>
      <c r="QTC160" s="38"/>
      <c r="QTD160" s="38"/>
      <c r="QTE160" s="38"/>
      <c r="QTF160" s="38"/>
      <c r="QTG160" s="38"/>
      <c r="QTH160" s="38"/>
      <c r="QTI160" s="38"/>
      <c r="QTJ160" s="38"/>
      <c r="QTK160" s="38"/>
      <c r="QTL160" s="38"/>
      <c r="QTM160" s="38"/>
      <c r="QTN160" s="38"/>
      <c r="QTO160" s="38"/>
      <c r="QTP160" s="38"/>
      <c r="QTQ160" s="38"/>
      <c r="QTR160" s="38"/>
      <c r="QTS160" s="38"/>
      <c r="QTT160" s="38"/>
      <c r="QTU160" s="38"/>
      <c r="QTV160" s="38"/>
      <c r="QTW160" s="38"/>
      <c r="QTX160" s="38"/>
      <c r="QTY160" s="38"/>
      <c r="QTZ160" s="38"/>
      <c r="QUA160" s="38"/>
      <c r="QUB160" s="38"/>
      <c r="QUC160" s="38"/>
      <c r="QUD160" s="38"/>
      <c r="QUE160" s="38"/>
      <c r="QUF160" s="38"/>
      <c r="QUG160" s="38"/>
      <c r="QUH160" s="38"/>
      <c r="QUI160" s="38"/>
      <c r="QUJ160" s="38"/>
      <c r="QUK160" s="38"/>
      <c r="QUL160" s="38"/>
      <c r="QUM160" s="38"/>
      <c r="QUN160" s="38"/>
      <c r="QUO160" s="38"/>
      <c r="QUP160" s="38"/>
      <c r="QUQ160" s="38"/>
      <c r="QUR160" s="38"/>
      <c r="QUS160" s="38"/>
      <c r="QUT160" s="38"/>
      <c r="QUU160" s="38"/>
      <c r="QUV160" s="38"/>
      <c r="QUW160" s="38"/>
      <c r="QUX160" s="38"/>
      <c r="QUY160" s="38"/>
      <c r="QUZ160" s="38"/>
      <c r="QVA160" s="38"/>
      <c r="QVB160" s="38"/>
      <c r="QVC160" s="38"/>
      <c r="QVD160" s="38"/>
      <c r="QVE160" s="38"/>
      <c r="QVF160" s="38"/>
      <c r="QVG160" s="38"/>
      <c r="QVH160" s="38"/>
      <c r="QVI160" s="38"/>
      <c r="QVJ160" s="38"/>
      <c r="QVK160" s="38"/>
      <c r="QVL160" s="38"/>
      <c r="QVM160" s="38"/>
      <c r="QVN160" s="38"/>
      <c r="QVO160" s="38"/>
      <c r="QVP160" s="38"/>
      <c r="QVQ160" s="38"/>
      <c r="QVR160" s="38"/>
      <c r="QVS160" s="38"/>
      <c r="QVT160" s="38"/>
      <c r="QVU160" s="38"/>
      <c r="QVV160" s="38"/>
      <c r="QVW160" s="38"/>
      <c r="QVX160" s="38"/>
      <c r="QVY160" s="38"/>
      <c r="QVZ160" s="38"/>
      <c r="QWA160" s="38"/>
      <c r="QWB160" s="38"/>
      <c r="QWC160" s="38"/>
      <c r="QWD160" s="38"/>
      <c r="QWE160" s="38"/>
      <c r="QWF160" s="38"/>
      <c r="QWG160" s="38"/>
      <c r="QWH160" s="38"/>
      <c r="QWI160" s="38"/>
      <c r="QWJ160" s="38"/>
      <c r="QWK160" s="38"/>
      <c r="QWL160" s="38"/>
      <c r="QWM160" s="38"/>
      <c r="QWN160" s="38"/>
      <c r="QWO160" s="38"/>
      <c r="QWP160" s="38"/>
      <c r="QWQ160" s="38"/>
      <c r="QWR160" s="38"/>
      <c r="QWS160" s="38"/>
      <c r="QWT160" s="38"/>
      <c r="QWU160" s="38"/>
      <c r="QWV160" s="38"/>
      <c r="QWW160" s="38"/>
      <c r="QWX160" s="38"/>
      <c r="QWY160" s="38"/>
      <c r="QWZ160" s="38"/>
      <c r="QXA160" s="38"/>
      <c r="QXB160" s="38"/>
      <c r="QXC160" s="38"/>
      <c r="QXD160" s="38"/>
      <c r="QXE160" s="38"/>
      <c r="QXF160" s="38"/>
      <c r="QXG160" s="38"/>
      <c r="QXH160" s="38"/>
      <c r="QXI160" s="38"/>
      <c r="QXJ160" s="38"/>
      <c r="QXK160" s="38"/>
      <c r="QXL160" s="38"/>
      <c r="QXM160" s="38"/>
      <c r="QXN160" s="38"/>
      <c r="QXO160" s="38"/>
      <c r="QXP160" s="38"/>
      <c r="QXQ160" s="38"/>
      <c r="QXR160" s="38"/>
      <c r="QXS160" s="38"/>
      <c r="QXT160" s="38"/>
      <c r="QXU160" s="38"/>
      <c r="QXV160" s="38"/>
      <c r="QXW160" s="38"/>
      <c r="QXX160" s="38"/>
      <c r="QXY160" s="38"/>
      <c r="QXZ160" s="38"/>
      <c r="QYA160" s="38"/>
      <c r="QYB160" s="38"/>
      <c r="QYC160" s="38"/>
      <c r="QYD160" s="38"/>
      <c r="QYE160" s="38"/>
      <c r="QYF160" s="38"/>
      <c r="QYG160" s="38"/>
      <c r="QYH160" s="38"/>
      <c r="QYI160" s="38"/>
      <c r="QYJ160" s="38"/>
      <c r="QYK160" s="38"/>
      <c r="QYL160" s="38"/>
      <c r="QYM160" s="38"/>
      <c r="QYN160" s="38"/>
      <c r="QYO160" s="38"/>
      <c r="QYP160" s="38"/>
      <c r="QYQ160" s="38"/>
      <c r="QYR160" s="38"/>
      <c r="QYS160" s="38"/>
      <c r="QYT160" s="38"/>
      <c r="QYU160" s="38"/>
      <c r="QYV160" s="38"/>
      <c r="QYW160" s="38"/>
      <c r="QYX160" s="38"/>
      <c r="QYY160" s="38"/>
      <c r="QYZ160" s="38"/>
      <c r="QZA160" s="38"/>
      <c r="QZB160" s="38"/>
      <c r="QZC160" s="38"/>
      <c r="QZD160" s="38"/>
      <c r="QZE160" s="38"/>
      <c r="QZF160" s="38"/>
      <c r="QZG160" s="38"/>
      <c r="QZH160" s="38"/>
      <c r="QZI160" s="38"/>
      <c r="QZJ160" s="38"/>
      <c r="QZK160" s="38"/>
      <c r="QZL160" s="38"/>
      <c r="QZM160" s="38"/>
      <c r="QZN160" s="38"/>
      <c r="QZO160" s="38"/>
      <c r="QZP160" s="38"/>
      <c r="QZQ160" s="38"/>
      <c r="QZR160" s="38"/>
      <c r="QZS160" s="38"/>
      <c r="QZT160" s="38"/>
      <c r="QZU160" s="38"/>
      <c r="QZV160" s="38"/>
      <c r="QZW160" s="38"/>
      <c r="QZX160" s="38"/>
      <c r="QZY160" s="38"/>
      <c r="QZZ160" s="38"/>
      <c r="RAA160" s="38"/>
      <c r="RAB160" s="38"/>
      <c r="RAC160" s="38"/>
      <c r="RAD160" s="38"/>
      <c r="RAE160" s="38"/>
      <c r="RAF160" s="38"/>
      <c r="RAG160" s="38"/>
      <c r="RAH160" s="38"/>
      <c r="RAI160" s="38"/>
      <c r="RAJ160" s="38"/>
      <c r="RAK160" s="38"/>
      <c r="RAL160" s="38"/>
      <c r="RAM160" s="38"/>
      <c r="RAN160" s="38"/>
      <c r="RAO160" s="38"/>
      <c r="RAP160" s="38"/>
      <c r="RAQ160" s="38"/>
      <c r="RAR160" s="38"/>
      <c r="RAS160" s="38"/>
      <c r="RAT160" s="38"/>
      <c r="RAU160" s="38"/>
      <c r="RAV160" s="38"/>
      <c r="RAW160" s="38"/>
      <c r="RAX160" s="38"/>
      <c r="RAY160" s="38"/>
      <c r="RAZ160" s="38"/>
      <c r="RBA160" s="38"/>
      <c r="RBB160" s="38"/>
      <c r="RBC160" s="38"/>
      <c r="RBD160" s="38"/>
      <c r="RBE160" s="38"/>
      <c r="RBF160" s="38"/>
      <c r="RBG160" s="38"/>
      <c r="RBH160" s="38"/>
      <c r="RBI160" s="38"/>
      <c r="RBJ160" s="38"/>
      <c r="RBK160" s="38"/>
      <c r="RBL160" s="38"/>
      <c r="RBM160" s="38"/>
      <c r="RBN160" s="38"/>
      <c r="RBO160" s="38"/>
      <c r="RBP160" s="38"/>
      <c r="RBQ160" s="38"/>
      <c r="RBR160" s="38"/>
      <c r="RBS160" s="38"/>
      <c r="RBT160" s="38"/>
      <c r="RBU160" s="38"/>
      <c r="RBV160" s="38"/>
      <c r="RBW160" s="38"/>
      <c r="RBX160" s="38"/>
      <c r="RBY160" s="38"/>
      <c r="RBZ160" s="38"/>
      <c r="RCA160" s="38"/>
      <c r="RCB160" s="38"/>
      <c r="RCC160" s="38"/>
      <c r="RCD160" s="38"/>
      <c r="RCE160" s="38"/>
      <c r="RCF160" s="38"/>
      <c r="RCG160" s="38"/>
      <c r="RCH160" s="38"/>
      <c r="RCI160" s="38"/>
      <c r="RCJ160" s="38"/>
      <c r="RCK160" s="38"/>
      <c r="RCL160" s="38"/>
      <c r="RCS160" s="38"/>
      <c r="RCT160" s="38"/>
      <c r="RCU160" s="38"/>
      <c r="RCV160" s="38"/>
      <c r="RCW160" s="38"/>
      <c r="RCX160" s="38"/>
      <c r="RCY160" s="38"/>
      <c r="RCZ160" s="38"/>
      <c r="RDA160" s="38"/>
      <c r="RDB160" s="38"/>
      <c r="RDC160" s="38"/>
      <c r="RDD160" s="38"/>
      <c r="RDE160" s="38"/>
      <c r="RDF160" s="38"/>
      <c r="RDG160" s="38"/>
      <c r="RDH160" s="38"/>
      <c r="RDI160" s="38"/>
      <c r="RDJ160" s="38"/>
      <c r="RDK160" s="38"/>
      <c r="RDL160" s="38"/>
      <c r="RDM160" s="38"/>
      <c r="RDN160" s="38"/>
      <c r="RDO160" s="38"/>
      <c r="RDP160" s="38"/>
      <c r="RDQ160" s="38"/>
      <c r="RDR160" s="38"/>
      <c r="RDS160" s="38"/>
      <c r="RDT160" s="38"/>
      <c r="RDU160" s="38"/>
      <c r="RDV160" s="38"/>
      <c r="RDW160" s="38"/>
      <c r="RDX160" s="38"/>
      <c r="RDY160" s="38"/>
      <c r="RDZ160" s="38"/>
      <c r="REA160" s="38"/>
      <c r="REB160" s="38"/>
      <c r="REC160" s="38"/>
      <c r="RED160" s="38"/>
      <c r="REE160" s="38"/>
      <c r="REF160" s="38"/>
      <c r="REG160" s="38"/>
      <c r="REH160" s="38"/>
      <c r="REI160" s="38"/>
      <c r="REJ160" s="38"/>
      <c r="REK160" s="38"/>
      <c r="REL160" s="38"/>
      <c r="REM160" s="38"/>
      <c r="REN160" s="38"/>
      <c r="REO160" s="38"/>
      <c r="REP160" s="38"/>
      <c r="REQ160" s="38"/>
      <c r="RER160" s="38"/>
      <c r="RES160" s="38"/>
      <c r="RET160" s="38"/>
      <c r="REU160" s="38"/>
      <c r="REV160" s="38"/>
      <c r="REW160" s="38"/>
      <c r="REX160" s="38"/>
      <c r="REY160" s="38"/>
      <c r="REZ160" s="38"/>
      <c r="RFA160" s="38"/>
      <c r="RFB160" s="38"/>
      <c r="RFC160" s="38"/>
      <c r="RFD160" s="38"/>
      <c r="RFE160" s="38"/>
      <c r="RFF160" s="38"/>
      <c r="RFG160" s="38"/>
      <c r="RFH160" s="38"/>
      <c r="RFI160" s="38"/>
      <c r="RFJ160" s="38"/>
      <c r="RFK160" s="38"/>
      <c r="RFL160" s="38"/>
      <c r="RFM160" s="38"/>
      <c r="RFN160" s="38"/>
      <c r="RFO160" s="38"/>
      <c r="RFP160" s="38"/>
      <c r="RFQ160" s="38"/>
      <c r="RFR160" s="38"/>
      <c r="RFS160" s="38"/>
      <c r="RFT160" s="38"/>
      <c r="RFU160" s="38"/>
      <c r="RFV160" s="38"/>
      <c r="RFW160" s="38"/>
      <c r="RFX160" s="38"/>
      <c r="RFY160" s="38"/>
      <c r="RFZ160" s="38"/>
      <c r="RGA160" s="38"/>
      <c r="RGB160" s="38"/>
      <c r="RGC160" s="38"/>
      <c r="RGD160" s="38"/>
      <c r="RGE160" s="38"/>
      <c r="RGF160" s="38"/>
      <c r="RGG160" s="38"/>
      <c r="RGH160" s="38"/>
      <c r="RGI160" s="38"/>
      <c r="RGJ160" s="38"/>
      <c r="RGK160" s="38"/>
      <c r="RGL160" s="38"/>
      <c r="RGM160" s="38"/>
      <c r="RGN160" s="38"/>
      <c r="RGO160" s="38"/>
      <c r="RGP160" s="38"/>
      <c r="RGQ160" s="38"/>
      <c r="RGR160" s="38"/>
      <c r="RGS160" s="38"/>
      <c r="RGT160" s="38"/>
      <c r="RGU160" s="38"/>
      <c r="RGV160" s="38"/>
      <c r="RGW160" s="38"/>
      <c r="RGX160" s="38"/>
      <c r="RGY160" s="38"/>
      <c r="RGZ160" s="38"/>
      <c r="RHA160" s="38"/>
      <c r="RHB160" s="38"/>
      <c r="RHC160" s="38"/>
      <c r="RHD160" s="38"/>
      <c r="RHE160" s="38"/>
      <c r="RHF160" s="38"/>
      <c r="RHG160" s="38"/>
      <c r="RHH160" s="38"/>
      <c r="RHI160" s="38"/>
      <c r="RHJ160" s="38"/>
      <c r="RHK160" s="38"/>
      <c r="RHL160" s="38"/>
      <c r="RHM160" s="38"/>
      <c r="RHN160" s="38"/>
      <c r="RHO160" s="38"/>
      <c r="RHP160" s="38"/>
      <c r="RHQ160" s="38"/>
      <c r="RHR160" s="38"/>
      <c r="RHS160" s="38"/>
      <c r="RHT160" s="38"/>
      <c r="RHU160" s="38"/>
      <c r="RHV160" s="38"/>
      <c r="RHW160" s="38"/>
      <c r="RHX160" s="38"/>
      <c r="RHY160" s="38"/>
      <c r="RHZ160" s="38"/>
      <c r="RIA160" s="38"/>
      <c r="RIB160" s="38"/>
      <c r="RIC160" s="38"/>
      <c r="RID160" s="38"/>
      <c r="RIE160" s="38"/>
      <c r="RIF160" s="38"/>
      <c r="RIG160" s="38"/>
      <c r="RIH160" s="38"/>
      <c r="RII160" s="38"/>
      <c r="RIJ160" s="38"/>
      <c r="RIK160" s="38"/>
      <c r="RIL160" s="38"/>
      <c r="RIM160" s="38"/>
      <c r="RIN160" s="38"/>
      <c r="RIO160" s="38"/>
      <c r="RIP160" s="38"/>
      <c r="RIQ160" s="38"/>
      <c r="RIR160" s="38"/>
      <c r="RIS160" s="38"/>
      <c r="RIT160" s="38"/>
      <c r="RIU160" s="38"/>
      <c r="RIV160" s="38"/>
      <c r="RIW160" s="38"/>
      <c r="RIX160" s="38"/>
      <c r="RIY160" s="38"/>
      <c r="RIZ160" s="38"/>
      <c r="RJA160" s="38"/>
      <c r="RJB160" s="38"/>
      <c r="RJC160" s="38"/>
      <c r="RJD160" s="38"/>
      <c r="RJE160" s="38"/>
      <c r="RJF160" s="38"/>
      <c r="RJG160" s="38"/>
      <c r="RJH160" s="38"/>
      <c r="RJI160" s="38"/>
      <c r="RJJ160" s="38"/>
      <c r="RJK160" s="38"/>
      <c r="RJL160" s="38"/>
      <c r="RJM160" s="38"/>
      <c r="RJN160" s="38"/>
      <c r="RJO160" s="38"/>
      <c r="RJP160" s="38"/>
      <c r="RJQ160" s="38"/>
      <c r="RJR160" s="38"/>
      <c r="RJS160" s="38"/>
      <c r="RJT160" s="38"/>
      <c r="RJU160" s="38"/>
      <c r="RJV160" s="38"/>
      <c r="RJW160" s="38"/>
      <c r="RJX160" s="38"/>
      <c r="RJY160" s="38"/>
      <c r="RJZ160" s="38"/>
      <c r="RKA160" s="38"/>
      <c r="RKB160" s="38"/>
      <c r="RKC160" s="38"/>
      <c r="RKD160" s="38"/>
      <c r="RKE160" s="38"/>
      <c r="RKF160" s="38"/>
      <c r="RKG160" s="38"/>
      <c r="RKH160" s="38"/>
      <c r="RKI160" s="38"/>
      <c r="RKJ160" s="38"/>
      <c r="RKK160" s="38"/>
      <c r="RKL160" s="38"/>
      <c r="RKM160" s="38"/>
      <c r="RKN160" s="38"/>
      <c r="RKO160" s="38"/>
      <c r="RKP160" s="38"/>
      <c r="RKQ160" s="38"/>
      <c r="RKR160" s="38"/>
      <c r="RKS160" s="38"/>
      <c r="RKT160" s="38"/>
      <c r="RKU160" s="38"/>
      <c r="RKV160" s="38"/>
      <c r="RKW160" s="38"/>
      <c r="RKX160" s="38"/>
      <c r="RKY160" s="38"/>
      <c r="RKZ160" s="38"/>
      <c r="RLA160" s="38"/>
      <c r="RLB160" s="38"/>
      <c r="RLC160" s="38"/>
      <c r="RLD160" s="38"/>
      <c r="RLE160" s="38"/>
      <c r="RLF160" s="38"/>
      <c r="RLG160" s="38"/>
      <c r="RLH160" s="38"/>
      <c r="RLI160" s="38"/>
      <c r="RLJ160" s="38"/>
      <c r="RLK160" s="38"/>
      <c r="RLL160" s="38"/>
      <c r="RLM160" s="38"/>
      <c r="RLN160" s="38"/>
      <c r="RLO160" s="38"/>
      <c r="RLP160" s="38"/>
      <c r="RLQ160" s="38"/>
      <c r="RLR160" s="38"/>
      <c r="RLS160" s="38"/>
      <c r="RLT160" s="38"/>
      <c r="RLU160" s="38"/>
      <c r="RLV160" s="38"/>
      <c r="RLW160" s="38"/>
      <c r="RLX160" s="38"/>
      <c r="RLY160" s="38"/>
      <c r="RLZ160" s="38"/>
      <c r="RMA160" s="38"/>
      <c r="RMB160" s="38"/>
      <c r="RMC160" s="38"/>
      <c r="RMD160" s="38"/>
      <c r="RME160" s="38"/>
      <c r="RMF160" s="38"/>
      <c r="RMG160" s="38"/>
      <c r="RMH160" s="38"/>
      <c r="RMO160" s="38"/>
      <c r="RMP160" s="38"/>
      <c r="RMQ160" s="38"/>
      <c r="RMR160" s="38"/>
      <c r="RMS160" s="38"/>
      <c r="RMT160" s="38"/>
      <c r="RMU160" s="38"/>
      <c r="RMV160" s="38"/>
      <c r="RMW160" s="38"/>
      <c r="RMX160" s="38"/>
      <c r="RMY160" s="38"/>
      <c r="RMZ160" s="38"/>
      <c r="RNA160" s="38"/>
      <c r="RNB160" s="38"/>
      <c r="RNC160" s="38"/>
      <c r="RND160" s="38"/>
      <c r="RNE160" s="38"/>
      <c r="RNF160" s="38"/>
      <c r="RNG160" s="38"/>
      <c r="RNH160" s="38"/>
      <c r="RNI160" s="38"/>
      <c r="RNJ160" s="38"/>
      <c r="RNK160" s="38"/>
      <c r="RNL160" s="38"/>
      <c r="RNM160" s="38"/>
      <c r="RNN160" s="38"/>
      <c r="RNO160" s="38"/>
      <c r="RNP160" s="38"/>
      <c r="RNQ160" s="38"/>
      <c r="RNR160" s="38"/>
      <c r="RNS160" s="38"/>
      <c r="RNT160" s="38"/>
      <c r="RNU160" s="38"/>
      <c r="RNV160" s="38"/>
      <c r="RNW160" s="38"/>
      <c r="RNX160" s="38"/>
      <c r="RNY160" s="38"/>
      <c r="RNZ160" s="38"/>
      <c r="ROA160" s="38"/>
      <c r="ROB160" s="38"/>
      <c r="ROC160" s="38"/>
      <c r="ROD160" s="38"/>
      <c r="ROE160" s="38"/>
      <c r="ROF160" s="38"/>
      <c r="ROG160" s="38"/>
      <c r="ROH160" s="38"/>
      <c r="ROI160" s="38"/>
      <c r="ROJ160" s="38"/>
      <c r="ROK160" s="38"/>
      <c r="ROL160" s="38"/>
      <c r="ROM160" s="38"/>
      <c r="RON160" s="38"/>
      <c r="ROO160" s="38"/>
      <c r="ROP160" s="38"/>
      <c r="ROQ160" s="38"/>
      <c r="ROR160" s="38"/>
      <c r="ROS160" s="38"/>
      <c r="ROT160" s="38"/>
      <c r="ROU160" s="38"/>
      <c r="ROV160" s="38"/>
      <c r="ROW160" s="38"/>
      <c r="ROX160" s="38"/>
      <c r="ROY160" s="38"/>
      <c r="ROZ160" s="38"/>
      <c r="RPA160" s="38"/>
      <c r="RPB160" s="38"/>
      <c r="RPC160" s="38"/>
      <c r="RPD160" s="38"/>
      <c r="RPE160" s="38"/>
      <c r="RPF160" s="38"/>
      <c r="RPG160" s="38"/>
      <c r="RPH160" s="38"/>
      <c r="RPI160" s="38"/>
      <c r="RPJ160" s="38"/>
      <c r="RPK160" s="38"/>
      <c r="RPL160" s="38"/>
      <c r="RPM160" s="38"/>
      <c r="RPN160" s="38"/>
      <c r="RPO160" s="38"/>
      <c r="RPP160" s="38"/>
      <c r="RPQ160" s="38"/>
      <c r="RPR160" s="38"/>
      <c r="RPS160" s="38"/>
      <c r="RPT160" s="38"/>
      <c r="RPU160" s="38"/>
      <c r="RPV160" s="38"/>
      <c r="RPW160" s="38"/>
      <c r="RPX160" s="38"/>
      <c r="RPY160" s="38"/>
      <c r="RPZ160" s="38"/>
      <c r="RQA160" s="38"/>
      <c r="RQB160" s="38"/>
      <c r="RQC160" s="38"/>
      <c r="RQD160" s="38"/>
      <c r="RQE160" s="38"/>
      <c r="RQF160" s="38"/>
      <c r="RQG160" s="38"/>
      <c r="RQH160" s="38"/>
      <c r="RQI160" s="38"/>
      <c r="RQJ160" s="38"/>
      <c r="RQK160" s="38"/>
      <c r="RQL160" s="38"/>
      <c r="RQM160" s="38"/>
      <c r="RQN160" s="38"/>
      <c r="RQO160" s="38"/>
      <c r="RQP160" s="38"/>
      <c r="RQQ160" s="38"/>
      <c r="RQR160" s="38"/>
      <c r="RQS160" s="38"/>
      <c r="RQT160" s="38"/>
      <c r="RQU160" s="38"/>
      <c r="RQV160" s="38"/>
      <c r="RQW160" s="38"/>
      <c r="RQX160" s="38"/>
      <c r="RQY160" s="38"/>
      <c r="RQZ160" s="38"/>
      <c r="RRA160" s="38"/>
      <c r="RRB160" s="38"/>
      <c r="RRC160" s="38"/>
      <c r="RRD160" s="38"/>
      <c r="RRE160" s="38"/>
      <c r="RRF160" s="38"/>
      <c r="RRG160" s="38"/>
      <c r="RRH160" s="38"/>
      <c r="RRI160" s="38"/>
      <c r="RRJ160" s="38"/>
      <c r="RRK160" s="38"/>
      <c r="RRL160" s="38"/>
      <c r="RRM160" s="38"/>
      <c r="RRN160" s="38"/>
      <c r="RRO160" s="38"/>
      <c r="RRP160" s="38"/>
      <c r="RRQ160" s="38"/>
      <c r="RRR160" s="38"/>
      <c r="RRS160" s="38"/>
      <c r="RRT160" s="38"/>
      <c r="RRU160" s="38"/>
      <c r="RRV160" s="38"/>
      <c r="RRW160" s="38"/>
      <c r="RRX160" s="38"/>
      <c r="RRY160" s="38"/>
      <c r="RRZ160" s="38"/>
      <c r="RSA160" s="38"/>
      <c r="RSB160" s="38"/>
      <c r="RSC160" s="38"/>
      <c r="RSD160" s="38"/>
      <c r="RSE160" s="38"/>
      <c r="RSF160" s="38"/>
      <c r="RSG160" s="38"/>
      <c r="RSH160" s="38"/>
      <c r="RSI160" s="38"/>
      <c r="RSJ160" s="38"/>
      <c r="RSK160" s="38"/>
      <c r="RSL160" s="38"/>
      <c r="RSM160" s="38"/>
      <c r="RSN160" s="38"/>
      <c r="RSO160" s="38"/>
      <c r="RSP160" s="38"/>
      <c r="RSQ160" s="38"/>
      <c r="RSR160" s="38"/>
      <c r="RSS160" s="38"/>
      <c r="RST160" s="38"/>
      <c r="RSU160" s="38"/>
      <c r="RSV160" s="38"/>
      <c r="RSW160" s="38"/>
      <c r="RSX160" s="38"/>
      <c r="RSY160" s="38"/>
      <c r="RSZ160" s="38"/>
      <c r="RTA160" s="38"/>
      <c r="RTB160" s="38"/>
      <c r="RTC160" s="38"/>
      <c r="RTD160" s="38"/>
      <c r="RTE160" s="38"/>
      <c r="RTF160" s="38"/>
      <c r="RTG160" s="38"/>
      <c r="RTH160" s="38"/>
      <c r="RTI160" s="38"/>
      <c r="RTJ160" s="38"/>
      <c r="RTK160" s="38"/>
      <c r="RTL160" s="38"/>
      <c r="RTM160" s="38"/>
      <c r="RTN160" s="38"/>
      <c r="RTO160" s="38"/>
      <c r="RTP160" s="38"/>
      <c r="RTQ160" s="38"/>
      <c r="RTR160" s="38"/>
      <c r="RTS160" s="38"/>
      <c r="RTT160" s="38"/>
      <c r="RTU160" s="38"/>
      <c r="RTV160" s="38"/>
      <c r="RTW160" s="38"/>
      <c r="RTX160" s="38"/>
      <c r="RTY160" s="38"/>
      <c r="RTZ160" s="38"/>
      <c r="RUA160" s="38"/>
      <c r="RUB160" s="38"/>
      <c r="RUC160" s="38"/>
      <c r="RUD160" s="38"/>
      <c r="RUE160" s="38"/>
      <c r="RUF160" s="38"/>
      <c r="RUG160" s="38"/>
      <c r="RUH160" s="38"/>
      <c r="RUI160" s="38"/>
      <c r="RUJ160" s="38"/>
      <c r="RUK160" s="38"/>
      <c r="RUL160" s="38"/>
      <c r="RUM160" s="38"/>
      <c r="RUN160" s="38"/>
      <c r="RUO160" s="38"/>
      <c r="RUP160" s="38"/>
      <c r="RUQ160" s="38"/>
      <c r="RUR160" s="38"/>
      <c r="RUS160" s="38"/>
      <c r="RUT160" s="38"/>
      <c r="RUU160" s="38"/>
      <c r="RUV160" s="38"/>
      <c r="RUW160" s="38"/>
      <c r="RUX160" s="38"/>
      <c r="RUY160" s="38"/>
      <c r="RUZ160" s="38"/>
      <c r="RVA160" s="38"/>
      <c r="RVB160" s="38"/>
      <c r="RVC160" s="38"/>
      <c r="RVD160" s="38"/>
      <c r="RVE160" s="38"/>
      <c r="RVF160" s="38"/>
      <c r="RVG160" s="38"/>
      <c r="RVH160" s="38"/>
      <c r="RVI160" s="38"/>
      <c r="RVJ160" s="38"/>
      <c r="RVK160" s="38"/>
      <c r="RVL160" s="38"/>
      <c r="RVM160" s="38"/>
      <c r="RVN160" s="38"/>
      <c r="RVO160" s="38"/>
      <c r="RVP160" s="38"/>
      <c r="RVQ160" s="38"/>
      <c r="RVR160" s="38"/>
      <c r="RVS160" s="38"/>
      <c r="RVT160" s="38"/>
      <c r="RVU160" s="38"/>
      <c r="RVV160" s="38"/>
      <c r="RVW160" s="38"/>
      <c r="RVX160" s="38"/>
      <c r="RVY160" s="38"/>
      <c r="RVZ160" s="38"/>
      <c r="RWA160" s="38"/>
      <c r="RWB160" s="38"/>
      <c r="RWC160" s="38"/>
      <c r="RWD160" s="38"/>
      <c r="RWK160" s="38"/>
      <c r="RWL160" s="38"/>
      <c r="RWM160" s="38"/>
      <c r="RWN160" s="38"/>
      <c r="RWO160" s="38"/>
      <c r="RWP160" s="38"/>
      <c r="RWQ160" s="38"/>
      <c r="RWR160" s="38"/>
      <c r="RWS160" s="38"/>
      <c r="RWT160" s="38"/>
      <c r="RWU160" s="38"/>
      <c r="RWV160" s="38"/>
      <c r="RWW160" s="38"/>
      <c r="RWX160" s="38"/>
      <c r="RWY160" s="38"/>
      <c r="RWZ160" s="38"/>
      <c r="RXA160" s="38"/>
      <c r="RXB160" s="38"/>
      <c r="RXC160" s="38"/>
      <c r="RXD160" s="38"/>
      <c r="RXE160" s="38"/>
      <c r="RXF160" s="38"/>
      <c r="RXG160" s="38"/>
      <c r="RXH160" s="38"/>
      <c r="RXI160" s="38"/>
      <c r="RXJ160" s="38"/>
      <c r="RXK160" s="38"/>
      <c r="RXL160" s="38"/>
      <c r="RXM160" s="38"/>
      <c r="RXN160" s="38"/>
      <c r="RXO160" s="38"/>
      <c r="RXP160" s="38"/>
      <c r="RXQ160" s="38"/>
      <c r="RXR160" s="38"/>
      <c r="RXS160" s="38"/>
      <c r="RXT160" s="38"/>
      <c r="RXU160" s="38"/>
      <c r="RXV160" s="38"/>
      <c r="RXW160" s="38"/>
      <c r="RXX160" s="38"/>
      <c r="RXY160" s="38"/>
      <c r="RXZ160" s="38"/>
      <c r="RYA160" s="38"/>
      <c r="RYB160" s="38"/>
      <c r="RYC160" s="38"/>
      <c r="RYD160" s="38"/>
      <c r="RYE160" s="38"/>
      <c r="RYF160" s="38"/>
      <c r="RYG160" s="38"/>
      <c r="RYH160" s="38"/>
      <c r="RYI160" s="38"/>
      <c r="RYJ160" s="38"/>
      <c r="RYK160" s="38"/>
      <c r="RYL160" s="38"/>
      <c r="RYM160" s="38"/>
      <c r="RYN160" s="38"/>
      <c r="RYO160" s="38"/>
      <c r="RYP160" s="38"/>
      <c r="RYQ160" s="38"/>
      <c r="RYR160" s="38"/>
      <c r="RYS160" s="38"/>
      <c r="RYT160" s="38"/>
      <c r="RYU160" s="38"/>
      <c r="RYV160" s="38"/>
      <c r="RYW160" s="38"/>
      <c r="RYX160" s="38"/>
      <c r="RYY160" s="38"/>
      <c r="RYZ160" s="38"/>
      <c r="RZA160" s="38"/>
      <c r="RZB160" s="38"/>
      <c r="RZC160" s="38"/>
      <c r="RZD160" s="38"/>
      <c r="RZE160" s="38"/>
      <c r="RZF160" s="38"/>
      <c r="RZG160" s="38"/>
      <c r="RZH160" s="38"/>
      <c r="RZI160" s="38"/>
      <c r="RZJ160" s="38"/>
      <c r="RZK160" s="38"/>
      <c r="RZL160" s="38"/>
      <c r="RZM160" s="38"/>
      <c r="RZN160" s="38"/>
      <c r="RZO160" s="38"/>
      <c r="RZP160" s="38"/>
      <c r="RZQ160" s="38"/>
      <c r="RZR160" s="38"/>
      <c r="RZS160" s="38"/>
      <c r="RZT160" s="38"/>
      <c r="RZU160" s="38"/>
      <c r="RZV160" s="38"/>
      <c r="RZW160" s="38"/>
      <c r="RZX160" s="38"/>
      <c r="RZY160" s="38"/>
      <c r="RZZ160" s="38"/>
      <c r="SAA160" s="38"/>
      <c r="SAB160" s="38"/>
      <c r="SAC160" s="38"/>
      <c r="SAD160" s="38"/>
      <c r="SAE160" s="38"/>
      <c r="SAF160" s="38"/>
      <c r="SAG160" s="38"/>
      <c r="SAH160" s="38"/>
      <c r="SAI160" s="38"/>
      <c r="SAJ160" s="38"/>
      <c r="SAK160" s="38"/>
      <c r="SAL160" s="38"/>
      <c r="SAM160" s="38"/>
      <c r="SAN160" s="38"/>
      <c r="SAO160" s="38"/>
      <c r="SAP160" s="38"/>
      <c r="SAQ160" s="38"/>
      <c r="SAR160" s="38"/>
      <c r="SAS160" s="38"/>
      <c r="SAT160" s="38"/>
      <c r="SAU160" s="38"/>
      <c r="SAV160" s="38"/>
      <c r="SAW160" s="38"/>
      <c r="SAX160" s="38"/>
      <c r="SAY160" s="38"/>
      <c r="SAZ160" s="38"/>
      <c r="SBA160" s="38"/>
      <c r="SBB160" s="38"/>
      <c r="SBC160" s="38"/>
      <c r="SBD160" s="38"/>
      <c r="SBE160" s="38"/>
      <c r="SBF160" s="38"/>
      <c r="SBG160" s="38"/>
      <c r="SBH160" s="38"/>
      <c r="SBI160" s="38"/>
      <c r="SBJ160" s="38"/>
      <c r="SBK160" s="38"/>
      <c r="SBL160" s="38"/>
      <c r="SBM160" s="38"/>
      <c r="SBN160" s="38"/>
      <c r="SBO160" s="38"/>
      <c r="SBP160" s="38"/>
      <c r="SBQ160" s="38"/>
      <c r="SBR160" s="38"/>
      <c r="SBS160" s="38"/>
      <c r="SBT160" s="38"/>
      <c r="SBU160" s="38"/>
      <c r="SBV160" s="38"/>
      <c r="SBW160" s="38"/>
      <c r="SBX160" s="38"/>
      <c r="SBY160" s="38"/>
      <c r="SBZ160" s="38"/>
      <c r="SCA160" s="38"/>
      <c r="SCB160" s="38"/>
      <c r="SCC160" s="38"/>
      <c r="SCD160" s="38"/>
      <c r="SCE160" s="38"/>
      <c r="SCF160" s="38"/>
      <c r="SCG160" s="38"/>
      <c r="SCH160" s="38"/>
      <c r="SCI160" s="38"/>
      <c r="SCJ160" s="38"/>
      <c r="SCK160" s="38"/>
      <c r="SCL160" s="38"/>
      <c r="SCM160" s="38"/>
      <c r="SCN160" s="38"/>
      <c r="SCO160" s="38"/>
      <c r="SCP160" s="38"/>
      <c r="SCQ160" s="38"/>
      <c r="SCR160" s="38"/>
      <c r="SCS160" s="38"/>
      <c r="SCT160" s="38"/>
      <c r="SCU160" s="38"/>
      <c r="SCV160" s="38"/>
      <c r="SCW160" s="38"/>
      <c r="SCX160" s="38"/>
      <c r="SCY160" s="38"/>
      <c r="SCZ160" s="38"/>
      <c r="SDA160" s="38"/>
      <c r="SDB160" s="38"/>
      <c r="SDC160" s="38"/>
      <c r="SDD160" s="38"/>
      <c r="SDE160" s="38"/>
      <c r="SDF160" s="38"/>
      <c r="SDG160" s="38"/>
      <c r="SDH160" s="38"/>
      <c r="SDI160" s="38"/>
      <c r="SDJ160" s="38"/>
      <c r="SDK160" s="38"/>
      <c r="SDL160" s="38"/>
      <c r="SDM160" s="38"/>
      <c r="SDN160" s="38"/>
      <c r="SDO160" s="38"/>
      <c r="SDP160" s="38"/>
      <c r="SDQ160" s="38"/>
      <c r="SDR160" s="38"/>
      <c r="SDS160" s="38"/>
      <c r="SDT160" s="38"/>
      <c r="SDU160" s="38"/>
      <c r="SDV160" s="38"/>
      <c r="SDW160" s="38"/>
      <c r="SDX160" s="38"/>
      <c r="SDY160" s="38"/>
      <c r="SDZ160" s="38"/>
      <c r="SEA160" s="38"/>
      <c r="SEB160" s="38"/>
      <c r="SEC160" s="38"/>
      <c r="SED160" s="38"/>
      <c r="SEE160" s="38"/>
      <c r="SEF160" s="38"/>
      <c r="SEG160" s="38"/>
      <c r="SEH160" s="38"/>
      <c r="SEI160" s="38"/>
      <c r="SEJ160" s="38"/>
      <c r="SEK160" s="38"/>
      <c r="SEL160" s="38"/>
      <c r="SEM160" s="38"/>
      <c r="SEN160" s="38"/>
      <c r="SEO160" s="38"/>
      <c r="SEP160" s="38"/>
      <c r="SEQ160" s="38"/>
      <c r="SER160" s="38"/>
      <c r="SES160" s="38"/>
      <c r="SET160" s="38"/>
      <c r="SEU160" s="38"/>
      <c r="SEV160" s="38"/>
      <c r="SEW160" s="38"/>
      <c r="SEX160" s="38"/>
      <c r="SEY160" s="38"/>
      <c r="SEZ160" s="38"/>
      <c r="SFA160" s="38"/>
      <c r="SFB160" s="38"/>
      <c r="SFC160" s="38"/>
      <c r="SFD160" s="38"/>
      <c r="SFE160" s="38"/>
      <c r="SFF160" s="38"/>
      <c r="SFG160" s="38"/>
      <c r="SFH160" s="38"/>
      <c r="SFI160" s="38"/>
      <c r="SFJ160" s="38"/>
      <c r="SFK160" s="38"/>
      <c r="SFL160" s="38"/>
      <c r="SFM160" s="38"/>
      <c r="SFN160" s="38"/>
      <c r="SFO160" s="38"/>
      <c r="SFP160" s="38"/>
      <c r="SFQ160" s="38"/>
      <c r="SFR160" s="38"/>
      <c r="SFS160" s="38"/>
      <c r="SFT160" s="38"/>
      <c r="SFU160" s="38"/>
      <c r="SFV160" s="38"/>
      <c r="SFW160" s="38"/>
      <c r="SFX160" s="38"/>
      <c r="SFY160" s="38"/>
      <c r="SFZ160" s="38"/>
      <c r="SGG160" s="38"/>
      <c r="SGH160" s="38"/>
      <c r="SGI160" s="38"/>
      <c r="SGJ160" s="38"/>
      <c r="SGK160" s="38"/>
      <c r="SGL160" s="38"/>
      <c r="SGM160" s="38"/>
      <c r="SGN160" s="38"/>
      <c r="SGO160" s="38"/>
      <c r="SGP160" s="38"/>
      <c r="SGQ160" s="38"/>
      <c r="SGR160" s="38"/>
      <c r="SGS160" s="38"/>
      <c r="SGT160" s="38"/>
      <c r="SGU160" s="38"/>
      <c r="SGV160" s="38"/>
      <c r="SGW160" s="38"/>
      <c r="SGX160" s="38"/>
      <c r="SGY160" s="38"/>
      <c r="SGZ160" s="38"/>
      <c r="SHA160" s="38"/>
      <c r="SHB160" s="38"/>
      <c r="SHC160" s="38"/>
      <c r="SHD160" s="38"/>
      <c r="SHE160" s="38"/>
      <c r="SHF160" s="38"/>
      <c r="SHG160" s="38"/>
      <c r="SHH160" s="38"/>
      <c r="SHI160" s="38"/>
      <c r="SHJ160" s="38"/>
      <c r="SHK160" s="38"/>
      <c r="SHL160" s="38"/>
      <c r="SHM160" s="38"/>
      <c r="SHN160" s="38"/>
      <c r="SHO160" s="38"/>
      <c r="SHP160" s="38"/>
      <c r="SHQ160" s="38"/>
      <c r="SHR160" s="38"/>
      <c r="SHS160" s="38"/>
      <c r="SHT160" s="38"/>
      <c r="SHU160" s="38"/>
      <c r="SHV160" s="38"/>
      <c r="SHW160" s="38"/>
      <c r="SHX160" s="38"/>
      <c r="SHY160" s="38"/>
      <c r="SHZ160" s="38"/>
      <c r="SIA160" s="38"/>
      <c r="SIB160" s="38"/>
      <c r="SIC160" s="38"/>
      <c r="SID160" s="38"/>
      <c r="SIE160" s="38"/>
      <c r="SIF160" s="38"/>
      <c r="SIG160" s="38"/>
      <c r="SIH160" s="38"/>
      <c r="SII160" s="38"/>
      <c r="SIJ160" s="38"/>
      <c r="SIK160" s="38"/>
      <c r="SIL160" s="38"/>
      <c r="SIM160" s="38"/>
      <c r="SIN160" s="38"/>
      <c r="SIO160" s="38"/>
      <c r="SIP160" s="38"/>
      <c r="SIQ160" s="38"/>
      <c r="SIR160" s="38"/>
      <c r="SIS160" s="38"/>
      <c r="SIT160" s="38"/>
      <c r="SIU160" s="38"/>
      <c r="SIV160" s="38"/>
      <c r="SIW160" s="38"/>
      <c r="SIX160" s="38"/>
      <c r="SIY160" s="38"/>
      <c r="SIZ160" s="38"/>
      <c r="SJA160" s="38"/>
      <c r="SJB160" s="38"/>
      <c r="SJC160" s="38"/>
      <c r="SJD160" s="38"/>
      <c r="SJE160" s="38"/>
      <c r="SJF160" s="38"/>
      <c r="SJG160" s="38"/>
      <c r="SJH160" s="38"/>
      <c r="SJI160" s="38"/>
      <c r="SJJ160" s="38"/>
      <c r="SJK160" s="38"/>
      <c r="SJL160" s="38"/>
      <c r="SJM160" s="38"/>
      <c r="SJN160" s="38"/>
      <c r="SJO160" s="38"/>
      <c r="SJP160" s="38"/>
      <c r="SJQ160" s="38"/>
      <c r="SJR160" s="38"/>
      <c r="SJS160" s="38"/>
      <c r="SJT160" s="38"/>
      <c r="SJU160" s="38"/>
      <c r="SJV160" s="38"/>
      <c r="SJW160" s="38"/>
      <c r="SJX160" s="38"/>
      <c r="SJY160" s="38"/>
      <c r="SJZ160" s="38"/>
      <c r="SKA160" s="38"/>
      <c r="SKB160" s="38"/>
      <c r="SKC160" s="38"/>
      <c r="SKD160" s="38"/>
      <c r="SKE160" s="38"/>
      <c r="SKF160" s="38"/>
      <c r="SKG160" s="38"/>
      <c r="SKH160" s="38"/>
      <c r="SKI160" s="38"/>
      <c r="SKJ160" s="38"/>
      <c r="SKK160" s="38"/>
      <c r="SKL160" s="38"/>
      <c r="SKM160" s="38"/>
      <c r="SKN160" s="38"/>
      <c r="SKO160" s="38"/>
      <c r="SKP160" s="38"/>
      <c r="SKQ160" s="38"/>
      <c r="SKR160" s="38"/>
      <c r="SKS160" s="38"/>
      <c r="SKT160" s="38"/>
      <c r="SKU160" s="38"/>
      <c r="SKV160" s="38"/>
      <c r="SKW160" s="38"/>
      <c r="SKX160" s="38"/>
      <c r="SKY160" s="38"/>
      <c r="SKZ160" s="38"/>
      <c r="SLA160" s="38"/>
      <c r="SLB160" s="38"/>
      <c r="SLC160" s="38"/>
      <c r="SLD160" s="38"/>
      <c r="SLE160" s="38"/>
      <c r="SLF160" s="38"/>
      <c r="SLG160" s="38"/>
      <c r="SLH160" s="38"/>
      <c r="SLI160" s="38"/>
      <c r="SLJ160" s="38"/>
      <c r="SLK160" s="38"/>
      <c r="SLL160" s="38"/>
      <c r="SLM160" s="38"/>
      <c r="SLN160" s="38"/>
      <c r="SLO160" s="38"/>
      <c r="SLP160" s="38"/>
      <c r="SLQ160" s="38"/>
      <c r="SLR160" s="38"/>
      <c r="SLS160" s="38"/>
      <c r="SLT160" s="38"/>
      <c r="SLU160" s="38"/>
      <c r="SLV160" s="38"/>
      <c r="SLW160" s="38"/>
      <c r="SLX160" s="38"/>
      <c r="SLY160" s="38"/>
      <c r="SLZ160" s="38"/>
      <c r="SMA160" s="38"/>
      <c r="SMB160" s="38"/>
      <c r="SMC160" s="38"/>
      <c r="SMD160" s="38"/>
      <c r="SME160" s="38"/>
      <c r="SMF160" s="38"/>
      <c r="SMG160" s="38"/>
      <c r="SMH160" s="38"/>
      <c r="SMI160" s="38"/>
      <c r="SMJ160" s="38"/>
      <c r="SMK160" s="38"/>
      <c r="SML160" s="38"/>
      <c r="SMM160" s="38"/>
      <c r="SMN160" s="38"/>
      <c r="SMO160" s="38"/>
      <c r="SMP160" s="38"/>
      <c r="SMQ160" s="38"/>
      <c r="SMR160" s="38"/>
      <c r="SMS160" s="38"/>
      <c r="SMT160" s="38"/>
      <c r="SMU160" s="38"/>
      <c r="SMV160" s="38"/>
      <c r="SMW160" s="38"/>
      <c r="SMX160" s="38"/>
      <c r="SMY160" s="38"/>
      <c r="SMZ160" s="38"/>
      <c r="SNA160" s="38"/>
      <c r="SNB160" s="38"/>
      <c r="SNC160" s="38"/>
      <c r="SND160" s="38"/>
      <c r="SNE160" s="38"/>
      <c r="SNF160" s="38"/>
      <c r="SNG160" s="38"/>
      <c r="SNH160" s="38"/>
      <c r="SNI160" s="38"/>
      <c r="SNJ160" s="38"/>
      <c r="SNK160" s="38"/>
      <c r="SNL160" s="38"/>
      <c r="SNM160" s="38"/>
      <c r="SNN160" s="38"/>
      <c r="SNO160" s="38"/>
      <c r="SNP160" s="38"/>
      <c r="SNQ160" s="38"/>
      <c r="SNR160" s="38"/>
      <c r="SNS160" s="38"/>
      <c r="SNT160" s="38"/>
      <c r="SNU160" s="38"/>
      <c r="SNV160" s="38"/>
      <c r="SNW160" s="38"/>
      <c r="SNX160" s="38"/>
      <c r="SNY160" s="38"/>
      <c r="SNZ160" s="38"/>
      <c r="SOA160" s="38"/>
      <c r="SOB160" s="38"/>
      <c r="SOC160" s="38"/>
      <c r="SOD160" s="38"/>
      <c r="SOE160" s="38"/>
      <c r="SOF160" s="38"/>
      <c r="SOG160" s="38"/>
      <c r="SOH160" s="38"/>
      <c r="SOI160" s="38"/>
      <c r="SOJ160" s="38"/>
      <c r="SOK160" s="38"/>
      <c r="SOL160" s="38"/>
      <c r="SOM160" s="38"/>
      <c r="SON160" s="38"/>
      <c r="SOO160" s="38"/>
      <c r="SOP160" s="38"/>
      <c r="SOQ160" s="38"/>
      <c r="SOR160" s="38"/>
      <c r="SOS160" s="38"/>
      <c r="SOT160" s="38"/>
      <c r="SOU160" s="38"/>
      <c r="SOV160" s="38"/>
      <c r="SOW160" s="38"/>
      <c r="SOX160" s="38"/>
      <c r="SOY160" s="38"/>
      <c r="SOZ160" s="38"/>
      <c r="SPA160" s="38"/>
      <c r="SPB160" s="38"/>
      <c r="SPC160" s="38"/>
      <c r="SPD160" s="38"/>
      <c r="SPE160" s="38"/>
      <c r="SPF160" s="38"/>
      <c r="SPG160" s="38"/>
      <c r="SPH160" s="38"/>
      <c r="SPI160" s="38"/>
      <c r="SPJ160" s="38"/>
      <c r="SPK160" s="38"/>
      <c r="SPL160" s="38"/>
      <c r="SPM160" s="38"/>
      <c r="SPN160" s="38"/>
      <c r="SPO160" s="38"/>
      <c r="SPP160" s="38"/>
      <c r="SPQ160" s="38"/>
      <c r="SPR160" s="38"/>
      <c r="SPS160" s="38"/>
      <c r="SPT160" s="38"/>
      <c r="SPU160" s="38"/>
      <c r="SPV160" s="38"/>
      <c r="SQC160" s="38"/>
      <c r="SQD160" s="38"/>
      <c r="SQE160" s="38"/>
      <c r="SQF160" s="38"/>
      <c r="SQG160" s="38"/>
      <c r="SQH160" s="38"/>
      <c r="SQI160" s="38"/>
      <c r="SQJ160" s="38"/>
      <c r="SQK160" s="38"/>
      <c r="SQL160" s="38"/>
      <c r="SQM160" s="38"/>
      <c r="SQN160" s="38"/>
      <c r="SQO160" s="38"/>
      <c r="SQP160" s="38"/>
      <c r="SQQ160" s="38"/>
      <c r="SQR160" s="38"/>
      <c r="SQS160" s="38"/>
      <c r="SQT160" s="38"/>
      <c r="SQU160" s="38"/>
      <c r="SQV160" s="38"/>
      <c r="SQW160" s="38"/>
      <c r="SQX160" s="38"/>
      <c r="SQY160" s="38"/>
      <c r="SQZ160" s="38"/>
      <c r="SRA160" s="38"/>
      <c r="SRB160" s="38"/>
      <c r="SRC160" s="38"/>
      <c r="SRD160" s="38"/>
      <c r="SRE160" s="38"/>
      <c r="SRF160" s="38"/>
      <c r="SRG160" s="38"/>
      <c r="SRH160" s="38"/>
      <c r="SRI160" s="38"/>
      <c r="SRJ160" s="38"/>
      <c r="SRK160" s="38"/>
      <c r="SRL160" s="38"/>
      <c r="SRM160" s="38"/>
      <c r="SRN160" s="38"/>
      <c r="SRO160" s="38"/>
      <c r="SRP160" s="38"/>
      <c r="SRQ160" s="38"/>
      <c r="SRR160" s="38"/>
      <c r="SRS160" s="38"/>
      <c r="SRT160" s="38"/>
      <c r="SRU160" s="38"/>
      <c r="SRV160" s="38"/>
      <c r="SRW160" s="38"/>
      <c r="SRX160" s="38"/>
      <c r="SRY160" s="38"/>
      <c r="SRZ160" s="38"/>
      <c r="SSA160" s="38"/>
      <c r="SSB160" s="38"/>
      <c r="SSC160" s="38"/>
      <c r="SSD160" s="38"/>
      <c r="SSE160" s="38"/>
      <c r="SSF160" s="38"/>
      <c r="SSG160" s="38"/>
      <c r="SSH160" s="38"/>
      <c r="SSI160" s="38"/>
      <c r="SSJ160" s="38"/>
      <c r="SSK160" s="38"/>
      <c r="SSL160" s="38"/>
      <c r="SSM160" s="38"/>
      <c r="SSN160" s="38"/>
      <c r="SSO160" s="38"/>
      <c r="SSP160" s="38"/>
      <c r="SSQ160" s="38"/>
      <c r="SSR160" s="38"/>
      <c r="SSS160" s="38"/>
      <c r="SST160" s="38"/>
      <c r="SSU160" s="38"/>
      <c r="SSV160" s="38"/>
      <c r="SSW160" s="38"/>
      <c r="SSX160" s="38"/>
      <c r="SSY160" s="38"/>
      <c r="SSZ160" s="38"/>
      <c r="STA160" s="38"/>
      <c r="STB160" s="38"/>
      <c r="STC160" s="38"/>
      <c r="STD160" s="38"/>
      <c r="STE160" s="38"/>
      <c r="STF160" s="38"/>
      <c r="STG160" s="38"/>
      <c r="STH160" s="38"/>
      <c r="STI160" s="38"/>
      <c r="STJ160" s="38"/>
      <c r="STK160" s="38"/>
      <c r="STL160" s="38"/>
      <c r="STM160" s="38"/>
      <c r="STN160" s="38"/>
      <c r="STO160" s="38"/>
      <c r="STP160" s="38"/>
      <c r="STQ160" s="38"/>
      <c r="STR160" s="38"/>
      <c r="STS160" s="38"/>
      <c r="STT160" s="38"/>
      <c r="STU160" s="38"/>
      <c r="STV160" s="38"/>
      <c r="STW160" s="38"/>
      <c r="STX160" s="38"/>
      <c r="STY160" s="38"/>
      <c r="STZ160" s="38"/>
      <c r="SUA160" s="38"/>
      <c r="SUB160" s="38"/>
      <c r="SUC160" s="38"/>
      <c r="SUD160" s="38"/>
      <c r="SUE160" s="38"/>
      <c r="SUF160" s="38"/>
      <c r="SUG160" s="38"/>
      <c r="SUH160" s="38"/>
      <c r="SUI160" s="38"/>
      <c r="SUJ160" s="38"/>
      <c r="SUK160" s="38"/>
      <c r="SUL160" s="38"/>
      <c r="SUM160" s="38"/>
      <c r="SUN160" s="38"/>
      <c r="SUO160" s="38"/>
      <c r="SUP160" s="38"/>
      <c r="SUQ160" s="38"/>
      <c r="SUR160" s="38"/>
      <c r="SUS160" s="38"/>
      <c r="SUT160" s="38"/>
      <c r="SUU160" s="38"/>
      <c r="SUV160" s="38"/>
      <c r="SUW160" s="38"/>
      <c r="SUX160" s="38"/>
      <c r="SUY160" s="38"/>
      <c r="SUZ160" s="38"/>
      <c r="SVA160" s="38"/>
      <c r="SVB160" s="38"/>
      <c r="SVC160" s="38"/>
      <c r="SVD160" s="38"/>
      <c r="SVE160" s="38"/>
      <c r="SVF160" s="38"/>
      <c r="SVG160" s="38"/>
      <c r="SVH160" s="38"/>
      <c r="SVI160" s="38"/>
      <c r="SVJ160" s="38"/>
      <c r="SVK160" s="38"/>
      <c r="SVL160" s="38"/>
      <c r="SVM160" s="38"/>
      <c r="SVN160" s="38"/>
      <c r="SVO160" s="38"/>
      <c r="SVP160" s="38"/>
      <c r="SVQ160" s="38"/>
      <c r="SVR160" s="38"/>
      <c r="SVS160" s="38"/>
      <c r="SVT160" s="38"/>
      <c r="SVU160" s="38"/>
      <c r="SVV160" s="38"/>
      <c r="SVW160" s="38"/>
      <c r="SVX160" s="38"/>
      <c r="SVY160" s="38"/>
      <c r="SVZ160" s="38"/>
      <c r="SWA160" s="38"/>
      <c r="SWB160" s="38"/>
      <c r="SWC160" s="38"/>
      <c r="SWD160" s="38"/>
      <c r="SWE160" s="38"/>
      <c r="SWF160" s="38"/>
      <c r="SWG160" s="38"/>
      <c r="SWH160" s="38"/>
      <c r="SWI160" s="38"/>
      <c r="SWJ160" s="38"/>
      <c r="SWK160" s="38"/>
      <c r="SWL160" s="38"/>
      <c r="SWM160" s="38"/>
      <c r="SWN160" s="38"/>
      <c r="SWO160" s="38"/>
      <c r="SWP160" s="38"/>
      <c r="SWQ160" s="38"/>
      <c r="SWR160" s="38"/>
      <c r="SWS160" s="38"/>
      <c r="SWT160" s="38"/>
      <c r="SWU160" s="38"/>
      <c r="SWV160" s="38"/>
      <c r="SWW160" s="38"/>
      <c r="SWX160" s="38"/>
      <c r="SWY160" s="38"/>
      <c r="SWZ160" s="38"/>
      <c r="SXA160" s="38"/>
      <c r="SXB160" s="38"/>
      <c r="SXC160" s="38"/>
      <c r="SXD160" s="38"/>
      <c r="SXE160" s="38"/>
      <c r="SXF160" s="38"/>
      <c r="SXG160" s="38"/>
      <c r="SXH160" s="38"/>
      <c r="SXI160" s="38"/>
      <c r="SXJ160" s="38"/>
      <c r="SXK160" s="38"/>
      <c r="SXL160" s="38"/>
      <c r="SXM160" s="38"/>
      <c r="SXN160" s="38"/>
      <c r="SXO160" s="38"/>
      <c r="SXP160" s="38"/>
      <c r="SXQ160" s="38"/>
      <c r="SXR160" s="38"/>
      <c r="SXS160" s="38"/>
      <c r="SXT160" s="38"/>
      <c r="SXU160" s="38"/>
      <c r="SXV160" s="38"/>
      <c r="SXW160" s="38"/>
      <c r="SXX160" s="38"/>
      <c r="SXY160" s="38"/>
      <c r="SXZ160" s="38"/>
      <c r="SYA160" s="38"/>
      <c r="SYB160" s="38"/>
      <c r="SYC160" s="38"/>
      <c r="SYD160" s="38"/>
      <c r="SYE160" s="38"/>
      <c r="SYF160" s="38"/>
      <c r="SYG160" s="38"/>
      <c r="SYH160" s="38"/>
      <c r="SYI160" s="38"/>
      <c r="SYJ160" s="38"/>
      <c r="SYK160" s="38"/>
      <c r="SYL160" s="38"/>
      <c r="SYM160" s="38"/>
      <c r="SYN160" s="38"/>
      <c r="SYO160" s="38"/>
      <c r="SYP160" s="38"/>
      <c r="SYQ160" s="38"/>
      <c r="SYR160" s="38"/>
      <c r="SYS160" s="38"/>
      <c r="SYT160" s="38"/>
      <c r="SYU160" s="38"/>
      <c r="SYV160" s="38"/>
      <c r="SYW160" s="38"/>
      <c r="SYX160" s="38"/>
      <c r="SYY160" s="38"/>
      <c r="SYZ160" s="38"/>
      <c r="SZA160" s="38"/>
      <c r="SZB160" s="38"/>
      <c r="SZC160" s="38"/>
      <c r="SZD160" s="38"/>
      <c r="SZE160" s="38"/>
      <c r="SZF160" s="38"/>
      <c r="SZG160" s="38"/>
      <c r="SZH160" s="38"/>
      <c r="SZI160" s="38"/>
      <c r="SZJ160" s="38"/>
      <c r="SZK160" s="38"/>
      <c r="SZL160" s="38"/>
      <c r="SZM160" s="38"/>
      <c r="SZN160" s="38"/>
      <c r="SZO160" s="38"/>
      <c r="SZP160" s="38"/>
      <c r="SZQ160" s="38"/>
      <c r="SZR160" s="38"/>
      <c r="SZY160" s="38"/>
      <c r="SZZ160" s="38"/>
      <c r="TAA160" s="38"/>
      <c r="TAB160" s="38"/>
      <c r="TAC160" s="38"/>
      <c r="TAD160" s="38"/>
      <c r="TAE160" s="38"/>
      <c r="TAF160" s="38"/>
      <c r="TAG160" s="38"/>
      <c r="TAH160" s="38"/>
      <c r="TAI160" s="38"/>
      <c r="TAJ160" s="38"/>
      <c r="TAK160" s="38"/>
      <c r="TAL160" s="38"/>
      <c r="TAM160" s="38"/>
      <c r="TAN160" s="38"/>
      <c r="TAO160" s="38"/>
      <c r="TAP160" s="38"/>
      <c r="TAQ160" s="38"/>
      <c r="TAR160" s="38"/>
      <c r="TAS160" s="38"/>
      <c r="TAT160" s="38"/>
      <c r="TAU160" s="38"/>
      <c r="TAV160" s="38"/>
      <c r="TAW160" s="38"/>
      <c r="TAX160" s="38"/>
      <c r="TAY160" s="38"/>
      <c r="TAZ160" s="38"/>
      <c r="TBA160" s="38"/>
      <c r="TBB160" s="38"/>
      <c r="TBC160" s="38"/>
      <c r="TBD160" s="38"/>
      <c r="TBE160" s="38"/>
      <c r="TBF160" s="38"/>
      <c r="TBG160" s="38"/>
      <c r="TBH160" s="38"/>
      <c r="TBI160" s="38"/>
      <c r="TBJ160" s="38"/>
      <c r="TBK160" s="38"/>
      <c r="TBL160" s="38"/>
      <c r="TBM160" s="38"/>
      <c r="TBN160" s="38"/>
      <c r="TBO160" s="38"/>
      <c r="TBP160" s="38"/>
      <c r="TBQ160" s="38"/>
      <c r="TBR160" s="38"/>
      <c r="TBS160" s="38"/>
      <c r="TBT160" s="38"/>
      <c r="TBU160" s="38"/>
      <c r="TBV160" s="38"/>
      <c r="TBW160" s="38"/>
      <c r="TBX160" s="38"/>
      <c r="TBY160" s="38"/>
      <c r="TBZ160" s="38"/>
      <c r="TCA160" s="38"/>
      <c r="TCB160" s="38"/>
      <c r="TCC160" s="38"/>
      <c r="TCD160" s="38"/>
      <c r="TCE160" s="38"/>
      <c r="TCF160" s="38"/>
      <c r="TCG160" s="38"/>
      <c r="TCH160" s="38"/>
      <c r="TCI160" s="38"/>
      <c r="TCJ160" s="38"/>
      <c r="TCK160" s="38"/>
      <c r="TCL160" s="38"/>
      <c r="TCM160" s="38"/>
      <c r="TCN160" s="38"/>
      <c r="TCO160" s="38"/>
      <c r="TCP160" s="38"/>
      <c r="TCQ160" s="38"/>
      <c r="TCR160" s="38"/>
      <c r="TCS160" s="38"/>
      <c r="TCT160" s="38"/>
      <c r="TCU160" s="38"/>
      <c r="TCV160" s="38"/>
      <c r="TCW160" s="38"/>
      <c r="TCX160" s="38"/>
      <c r="TCY160" s="38"/>
      <c r="TCZ160" s="38"/>
      <c r="TDA160" s="38"/>
      <c r="TDB160" s="38"/>
      <c r="TDC160" s="38"/>
      <c r="TDD160" s="38"/>
      <c r="TDE160" s="38"/>
      <c r="TDF160" s="38"/>
      <c r="TDG160" s="38"/>
      <c r="TDH160" s="38"/>
      <c r="TDI160" s="38"/>
      <c r="TDJ160" s="38"/>
      <c r="TDK160" s="38"/>
      <c r="TDL160" s="38"/>
      <c r="TDM160" s="38"/>
      <c r="TDN160" s="38"/>
      <c r="TDO160" s="38"/>
      <c r="TDP160" s="38"/>
      <c r="TDQ160" s="38"/>
      <c r="TDR160" s="38"/>
      <c r="TDS160" s="38"/>
      <c r="TDT160" s="38"/>
      <c r="TDU160" s="38"/>
      <c r="TDV160" s="38"/>
      <c r="TDW160" s="38"/>
      <c r="TDX160" s="38"/>
      <c r="TDY160" s="38"/>
      <c r="TDZ160" s="38"/>
      <c r="TEA160" s="38"/>
      <c r="TEB160" s="38"/>
      <c r="TEC160" s="38"/>
      <c r="TED160" s="38"/>
      <c r="TEE160" s="38"/>
      <c r="TEF160" s="38"/>
      <c r="TEG160" s="38"/>
      <c r="TEH160" s="38"/>
      <c r="TEI160" s="38"/>
      <c r="TEJ160" s="38"/>
      <c r="TEK160" s="38"/>
      <c r="TEL160" s="38"/>
      <c r="TEM160" s="38"/>
      <c r="TEN160" s="38"/>
      <c r="TEO160" s="38"/>
      <c r="TEP160" s="38"/>
      <c r="TEQ160" s="38"/>
      <c r="TER160" s="38"/>
      <c r="TES160" s="38"/>
      <c r="TET160" s="38"/>
      <c r="TEU160" s="38"/>
      <c r="TEV160" s="38"/>
      <c r="TEW160" s="38"/>
      <c r="TEX160" s="38"/>
      <c r="TEY160" s="38"/>
      <c r="TEZ160" s="38"/>
      <c r="TFA160" s="38"/>
      <c r="TFB160" s="38"/>
      <c r="TFC160" s="38"/>
      <c r="TFD160" s="38"/>
      <c r="TFE160" s="38"/>
      <c r="TFF160" s="38"/>
      <c r="TFG160" s="38"/>
      <c r="TFH160" s="38"/>
      <c r="TFI160" s="38"/>
      <c r="TFJ160" s="38"/>
      <c r="TFK160" s="38"/>
      <c r="TFL160" s="38"/>
      <c r="TFM160" s="38"/>
      <c r="TFN160" s="38"/>
      <c r="TFO160" s="38"/>
      <c r="TFP160" s="38"/>
      <c r="TFQ160" s="38"/>
      <c r="TFR160" s="38"/>
      <c r="TFS160" s="38"/>
      <c r="TFT160" s="38"/>
      <c r="TFU160" s="38"/>
      <c r="TFV160" s="38"/>
      <c r="TFW160" s="38"/>
      <c r="TFX160" s="38"/>
      <c r="TFY160" s="38"/>
      <c r="TFZ160" s="38"/>
      <c r="TGA160" s="38"/>
      <c r="TGB160" s="38"/>
      <c r="TGC160" s="38"/>
      <c r="TGD160" s="38"/>
      <c r="TGE160" s="38"/>
      <c r="TGF160" s="38"/>
      <c r="TGG160" s="38"/>
      <c r="TGH160" s="38"/>
      <c r="TGI160" s="38"/>
      <c r="TGJ160" s="38"/>
      <c r="TGK160" s="38"/>
      <c r="TGL160" s="38"/>
      <c r="TGM160" s="38"/>
      <c r="TGN160" s="38"/>
      <c r="TGO160" s="38"/>
      <c r="TGP160" s="38"/>
      <c r="TGQ160" s="38"/>
      <c r="TGR160" s="38"/>
      <c r="TGS160" s="38"/>
      <c r="TGT160" s="38"/>
      <c r="TGU160" s="38"/>
      <c r="TGV160" s="38"/>
      <c r="TGW160" s="38"/>
      <c r="TGX160" s="38"/>
      <c r="TGY160" s="38"/>
      <c r="TGZ160" s="38"/>
      <c r="THA160" s="38"/>
      <c r="THB160" s="38"/>
      <c r="THC160" s="38"/>
      <c r="THD160" s="38"/>
      <c r="THE160" s="38"/>
      <c r="THF160" s="38"/>
      <c r="THG160" s="38"/>
      <c r="THH160" s="38"/>
      <c r="THI160" s="38"/>
      <c r="THJ160" s="38"/>
      <c r="THK160" s="38"/>
      <c r="THL160" s="38"/>
      <c r="THM160" s="38"/>
      <c r="THN160" s="38"/>
      <c r="THO160" s="38"/>
      <c r="THP160" s="38"/>
      <c r="THQ160" s="38"/>
      <c r="THR160" s="38"/>
      <c r="THS160" s="38"/>
      <c r="THT160" s="38"/>
      <c r="THU160" s="38"/>
      <c r="THV160" s="38"/>
      <c r="THW160" s="38"/>
      <c r="THX160" s="38"/>
      <c r="THY160" s="38"/>
      <c r="THZ160" s="38"/>
      <c r="TIA160" s="38"/>
      <c r="TIB160" s="38"/>
      <c r="TIC160" s="38"/>
      <c r="TID160" s="38"/>
      <c r="TIE160" s="38"/>
      <c r="TIF160" s="38"/>
      <c r="TIG160" s="38"/>
      <c r="TIH160" s="38"/>
      <c r="TII160" s="38"/>
      <c r="TIJ160" s="38"/>
      <c r="TIK160" s="38"/>
      <c r="TIL160" s="38"/>
      <c r="TIM160" s="38"/>
      <c r="TIN160" s="38"/>
      <c r="TIO160" s="38"/>
      <c r="TIP160" s="38"/>
      <c r="TIQ160" s="38"/>
      <c r="TIR160" s="38"/>
      <c r="TIS160" s="38"/>
      <c r="TIT160" s="38"/>
      <c r="TIU160" s="38"/>
      <c r="TIV160" s="38"/>
      <c r="TIW160" s="38"/>
      <c r="TIX160" s="38"/>
      <c r="TIY160" s="38"/>
      <c r="TIZ160" s="38"/>
      <c r="TJA160" s="38"/>
      <c r="TJB160" s="38"/>
      <c r="TJC160" s="38"/>
      <c r="TJD160" s="38"/>
      <c r="TJE160" s="38"/>
      <c r="TJF160" s="38"/>
      <c r="TJG160" s="38"/>
      <c r="TJH160" s="38"/>
      <c r="TJI160" s="38"/>
      <c r="TJJ160" s="38"/>
      <c r="TJK160" s="38"/>
      <c r="TJL160" s="38"/>
      <c r="TJM160" s="38"/>
      <c r="TJN160" s="38"/>
      <c r="TJU160" s="38"/>
      <c r="TJV160" s="38"/>
      <c r="TJW160" s="38"/>
      <c r="TJX160" s="38"/>
      <c r="TJY160" s="38"/>
      <c r="TJZ160" s="38"/>
      <c r="TKA160" s="38"/>
      <c r="TKB160" s="38"/>
      <c r="TKC160" s="38"/>
      <c r="TKD160" s="38"/>
      <c r="TKE160" s="38"/>
      <c r="TKF160" s="38"/>
      <c r="TKG160" s="38"/>
      <c r="TKH160" s="38"/>
      <c r="TKI160" s="38"/>
      <c r="TKJ160" s="38"/>
      <c r="TKK160" s="38"/>
      <c r="TKL160" s="38"/>
      <c r="TKM160" s="38"/>
      <c r="TKN160" s="38"/>
      <c r="TKO160" s="38"/>
      <c r="TKP160" s="38"/>
      <c r="TKQ160" s="38"/>
      <c r="TKR160" s="38"/>
      <c r="TKS160" s="38"/>
      <c r="TKT160" s="38"/>
      <c r="TKU160" s="38"/>
      <c r="TKV160" s="38"/>
      <c r="TKW160" s="38"/>
      <c r="TKX160" s="38"/>
      <c r="TKY160" s="38"/>
      <c r="TKZ160" s="38"/>
      <c r="TLA160" s="38"/>
      <c r="TLB160" s="38"/>
      <c r="TLC160" s="38"/>
      <c r="TLD160" s="38"/>
      <c r="TLE160" s="38"/>
      <c r="TLF160" s="38"/>
      <c r="TLG160" s="38"/>
      <c r="TLH160" s="38"/>
      <c r="TLI160" s="38"/>
      <c r="TLJ160" s="38"/>
      <c r="TLK160" s="38"/>
      <c r="TLL160" s="38"/>
      <c r="TLM160" s="38"/>
      <c r="TLN160" s="38"/>
      <c r="TLO160" s="38"/>
      <c r="TLP160" s="38"/>
      <c r="TLQ160" s="38"/>
      <c r="TLR160" s="38"/>
      <c r="TLS160" s="38"/>
      <c r="TLT160" s="38"/>
      <c r="TLU160" s="38"/>
      <c r="TLV160" s="38"/>
      <c r="TLW160" s="38"/>
      <c r="TLX160" s="38"/>
      <c r="TLY160" s="38"/>
      <c r="TLZ160" s="38"/>
      <c r="TMA160" s="38"/>
      <c r="TMB160" s="38"/>
      <c r="TMC160" s="38"/>
      <c r="TMD160" s="38"/>
      <c r="TME160" s="38"/>
      <c r="TMF160" s="38"/>
      <c r="TMG160" s="38"/>
      <c r="TMH160" s="38"/>
      <c r="TMI160" s="38"/>
      <c r="TMJ160" s="38"/>
      <c r="TMK160" s="38"/>
      <c r="TML160" s="38"/>
      <c r="TMM160" s="38"/>
      <c r="TMN160" s="38"/>
      <c r="TMO160" s="38"/>
      <c r="TMP160" s="38"/>
      <c r="TMQ160" s="38"/>
      <c r="TMR160" s="38"/>
      <c r="TMS160" s="38"/>
      <c r="TMT160" s="38"/>
      <c r="TMU160" s="38"/>
      <c r="TMV160" s="38"/>
      <c r="TMW160" s="38"/>
      <c r="TMX160" s="38"/>
      <c r="TMY160" s="38"/>
      <c r="TMZ160" s="38"/>
      <c r="TNA160" s="38"/>
      <c r="TNB160" s="38"/>
      <c r="TNC160" s="38"/>
      <c r="TND160" s="38"/>
      <c r="TNE160" s="38"/>
      <c r="TNF160" s="38"/>
      <c r="TNG160" s="38"/>
      <c r="TNH160" s="38"/>
      <c r="TNI160" s="38"/>
      <c r="TNJ160" s="38"/>
      <c r="TNK160" s="38"/>
      <c r="TNL160" s="38"/>
      <c r="TNM160" s="38"/>
      <c r="TNN160" s="38"/>
      <c r="TNO160" s="38"/>
      <c r="TNP160" s="38"/>
      <c r="TNQ160" s="38"/>
      <c r="TNR160" s="38"/>
      <c r="TNS160" s="38"/>
      <c r="TNT160" s="38"/>
      <c r="TNU160" s="38"/>
      <c r="TNV160" s="38"/>
      <c r="TNW160" s="38"/>
      <c r="TNX160" s="38"/>
      <c r="TNY160" s="38"/>
      <c r="TNZ160" s="38"/>
      <c r="TOA160" s="38"/>
      <c r="TOB160" s="38"/>
      <c r="TOC160" s="38"/>
      <c r="TOD160" s="38"/>
      <c r="TOE160" s="38"/>
      <c r="TOF160" s="38"/>
      <c r="TOG160" s="38"/>
      <c r="TOH160" s="38"/>
      <c r="TOI160" s="38"/>
      <c r="TOJ160" s="38"/>
      <c r="TOK160" s="38"/>
      <c r="TOL160" s="38"/>
      <c r="TOM160" s="38"/>
      <c r="TON160" s="38"/>
      <c r="TOO160" s="38"/>
      <c r="TOP160" s="38"/>
      <c r="TOQ160" s="38"/>
      <c r="TOR160" s="38"/>
      <c r="TOS160" s="38"/>
      <c r="TOT160" s="38"/>
      <c r="TOU160" s="38"/>
      <c r="TOV160" s="38"/>
      <c r="TOW160" s="38"/>
      <c r="TOX160" s="38"/>
      <c r="TOY160" s="38"/>
      <c r="TOZ160" s="38"/>
      <c r="TPA160" s="38"/>
      <c r="TPB160" s="38"/>
      <c r="TPC160" s="38"/>
      <c r="TPD160" s="38"/>
      <c r="TPE160" s="38"/>
      <c r="TPF160" s="38"/>
      <c r="TPG160" s="38"/>
      <c r="TPH160" s="38"/>
      <c r="TPI160" s="38"/>
      <c r="TPJ160" s="38"/>
      <c r="TPK160" s="38"/>
      <c r="TPL160" s="38"/>
      <c r="TPM160" s="38"/>
      <c r="TPN160" s="38"/>
      <c r="TPO160" s="38"/>
      <c r="TPP160" s="38"/>
      <c r="TPQ160" s="38"/>
      <c r="TPR160" s="38"/>
      <c r="TPS160" s="38"/>
      <c r="TPT160" s="38"/>
      <c r="TPU160" s="38"/>
      <c r="TPV160" s="38"/>
      <c r="TPW160" s="38"/>
      <c r="TPX160" s="38"/>
      <c r="TPY160" s="38"/>
      <c r="TPZ160" s="38"/>
      <c r="TQA160" s="38"/>
      <c r="TQB160" s="38"/>
      <c r="TQC160" s="38"/>
      <c r="TQD160" s="38"/>
      <c r="TQE160" s="38"/>
      <c r="TQF160" s="38"/>
      <c r="TQG160" s="38"/>
      <c r="TQH160" s="38"/>
      <c r="TQI160" s="38"/>
      <c r="TQJ160" s="38"/>
      <c r="TQK160" s="38"/>
      <c r="TQL160" s="38"/>
      <c r="TQM160" s="38"/>
      <c r="TQN160" s="38"/>
      <c r="TQO160" s="38"/>
      <c r="TQP160" s="38"/>
      <c r="TQQ160" s="38"/>
      <c r="TQR160" s="38"/>
      <c r="TQS160" s="38"/>
      <c r="TQT160" s="38"/>
      <c r="TQU160" s="38"/>
      <c r="TQV160" s="38"/>
      <c r="TQW160" s="38"/>
      <c r="TQX160" s="38"/>
      <c r="TQY160" s="38"/>
      <c r="TQZ160" s="38"/>
      <c r="TRA160" s="38"/>
      <c r="TRB160" s="38"/>
      <c r="TRC160" s="38"/>
      <c r="TRD160" s="38"/>
      <c r="TRE160" s="38"/>
      <c r="TRF160" s="38"/>
      <c r="TRG160" s="38"/>
      <c r="TRH160" s="38"/>
      <c r="TRI160" s="38"/>
      <c r="TRJ160" s="38"/>
      <c r="TRK160" s="38"/>
      <c r="TRL160" s="38"/>
      <c r="TRM160" s="38"/>
      <c r="TRN160" s="38"/>
      <c r="TRO160" s="38"/>
      <c r="TRP160" s="38"/>
      <c r="TRQ160" s="38"/>
      <c r="TRR160" s="38"/>
      <c r="TRS160" s="38"/>
      <c r="TRT160" s="38"/>
      <c r="TRU160" s="38"/>
      <c r="TRV160" s="38"/>
      <c r="TRW160" s="38"/>
      <c r="TRX160" s="38"/>
      <c r="TRY160" s="38"/>
      <c r="TRZ160" s="38"/>
      <c r="TSA160" s="38"/>
      <c r="TSB160" s="38"/>
      <c r="TSC160" s="38"/>
      <c r="TSD160" s="38"/>
      <c r="TSE160" s="38"/>
      <c r="TSF160" s="38"/>
      <c r="TSG160" s="38"/>
      <c r="TSH160" s="38"/>
      <c r="TSI160" s="38"/>
      <c r="TSJ160" s="38"/>
      <c r="TSK160" s="38"/>
      <c r="TSL160" s="38"/>
      <c r="TSM160" s="38"/>
      <c r="TSN160" s="38"/>
      <c r="TSO160" s="38"/>
      <c r="TSP160" s="38"/>
      <c r="TSQ160" s="38"/>
      <c r="TSR160" s="38"/>
      <c r="TSS160" s="38"/>
      <c r="TST160" s="38"/>
      <c r="TSU160" s="38"/>
      <c r="TSV160" s="38"/>
      <c r="TSW160" s="38"/>
      <c r="TSX160" s="38"/>
      <c r="TSY160" s="38"/>
      <c r="TSZ160" s="38"/>
      <c r="TTA160" s="38"/>
      <c r="TTB160" s="38"/>
      <c r="TTC160" s="38"/>
      <c r="TTD160" s="38"/>
      <c r="TTE160" s="38"/>
      <c r="TTF160" s="38"/>
      <c r="TTG160" s="38"/>
      <c r="TTH160" s="38"/>
      <c r="TTI160" s="38"/>
      <c r="TTJ160" s="38"/>
      <c r="TTQ160" s="38"/>
      <c r="TTR160" s="38"/>
      <c r="TTS160" s="38"/>
      <c r="TTT160" s="38"/>
      <c r="TTU160" s="38"/>
      <c r="TTV160" s="38"/>
      <c r="TTW160" s="38"/>
      <c r="TTX160" s="38"/>
      <c r="TTY160" s="38"/>
      <c r="TTZ160" s="38"/>
      <c r="TUA160" s="38"/>
      <c r="TUB160" s="38"/>
      <c r="TUC160" s="38"/>
      <c r="TUD160" s="38"/>
      <c r="TUE160" s="38"/>
      <c r="TUF160" s="38"/>
      <c r="TUG160" s="38"/>
      <c r="TUH160" s="38"/>
      <c r="TUI160" s="38"/>
      <c r="TUJ160" s="38"/>
      <c r="TUK160" s="38"/>
      <c r="TUL160" s="38"/>
      <c r="TUM160" s="38"/>
      <c r="TUN160" s="38"/>
      <c r="TUO160" s="38"/>
      <c r="TUP160" s="38"/>
      <c r="TUQ160" s="38"/>
      <c r="TUR160" s="38"/>
      <c r="TUS160" s="38"/>
      <c r="TUT160" s="38"/>
      <c r="TUU160" s="38"/>
      <c r="TUV160" s="38"/>
      <c r="TUW160" s="38"/>
      <c r="TUX160" s="38"/>
      <c r="TUY160" s="38"/>
      <c r="TUZ160" s="38"/>
      <c r="TVA160" s="38"/>
      <c r="TVB160" s="38"/>
      <c r="TVC160" s="38"/>
      <c r="TVD160" s="38"/>
      <c r="TVE160" s="38"/>
      <c r="TVF160" s="38"/>
      <c r="TVG160" s="38"/>
      <c r="TVH160" s="38"/>
      <c r="TVI160" s="38"/>
      <c r="TVJ160" s="38"/>
      <c r="TVK160" s="38"/>
      <c r="TVL160" s="38"/>
      <c r="TVM160" s="38"/>
      <c r="TVN160" s="38"/>
      <c r="TVO160" s="38"/>
      <c r="TVP160" s="38"/>
      <c r="TVQ160" s="38"/>
      <c r="TVR160" s="38"/>
      <c r="TVS160" s="38"/>
      <c r="TVT160" s="38"/>
      <c r="TVU160" s="38"/>
      <c r="TVV160" s="38"/>
      <c r="TVW160" s="38"/>
      <c r="TVX160" s="38"/>
      <c r="TVY160" s="38"/>
      <c r="TVZ160" s="38"/>
      <c r="TWA160" s="38"/>
      <c r="TWB160" s="38"/>
      <c r="TWC160" s="38"/>
      <c r="TWD160" s="38"/>
      <c r="TWE160" s="38"/>
      <c r="TWF160" s="38"/>
      <c r="TWG160" s="38"/>
      <c r="TWH160" s="38"/>
      <c r="TWI160" s="38"/>
      <c r="TWJ160" s="38"/>
      <c r="TWK160" s="38"/>
      <c r="TWL160" s="38"/>
      <c r="TWM160" s="38"/>
      <c r="TWN160" s="38"/>
      <c r="TWO160" s="38"/>
      <c r="TWP160" s="38"/>
      <c r="TWQ160" s="38"/>
      <c r="TWR160" s="38"/>
      <c r="TWS160" s="38"/>
      <c r="TWT160" s="38"/>
      <c r="TWU160" s="38"/>
      <c r="TWV160" s="38"/>
      <c r="TWW160" s="38"/>
      <c r="TWX160" s="38"/>
      <c r="TWY160" s="38"/>
      <c r="TWZ160" s="38"/>
      <c r="TXA160" s="38"/>
      <c r="TXB160" s="38"/>
      <c r="TXC160" s="38"/>
      <c r="TXD160" s="38"/>
      <c r="TXE160" s="38"/>
      <c r="TXF160" s="38"/>
      <c r="TXG160" s="38"/>
      <c r="TXH160" s="38"/>
      <c r="TXI160" s="38"/>
      <c r="TXJ160" s="38"/>
      <c r="TXK160" s="38"/>
      <c r="TXL160" s="38"/>
      <c r="TXM160" s="38"/>
      <c r="TXN160" s="38"/>
      <c r="TXO160" s="38"/>
      <c r="TXP160" s="38"/>
      <c r="TXQ160" s="38"/>
      <c r="TXR160" s="38"/>
      <c r="TXS160" s="38"/>
      <c r="TXT160" s="38"/>
      <c r="TXU160" s="38"/>
      <c r="TXV160" s="38"/>
      <c r="TXW160" s="38"/>
      <c r="TXX160" s="38"/>
      <c r="TXY160" s="38"/>
      <c r="TXZ160" s="38"/>
      <c r="TYA160" s="38"/>
      <c r="TYB160" s="38"/>
      <c r="TYC160" s="38"/>
      <c r="TYD160" s="38"/>
      <c r="TYE160" s="38"/>
      <c r="TYF160" s="38"/>
      <c r="TYG160" s="38"/>
      <c r="TYH160" s="38"/>
      <c r="TYI160" s="38"/>
      <c r="TYJ160" s="38"/>
      <c r="TYK160" s="38"/>
      <c r="TYL160" s="38"/>
      <c r="TYM160" s="38"/>
      <c r="TYN160" s="38"/>
      <c r="TYO160" s="38"/>
      <c r="TYP160" s="38"/>
      <c r="TYQ160" s="38"/>
      <c r="TYR160" s="38"/>
      <c r="TYS160" s="38"/>
      <c r="TYT160" s="38"/>
      <c r="TYU160" s="38"/>
      <c r="TYV160" s="38"/>
      <c r="TYW160" s="38"/>
      <c r="TYX160" s="38"/>
      <c r="TYY160" s="38"/>
      <c r="TYZ160" s="38"/>
      <c r="TZA160" s="38"/>
      <c r="TZB160" s="38"/>
      <c r="TZC160" s="38"/>
      <c r="TZD160" s="38"/>
      <c r="TZE160" s="38"/>
      <c r="TZF160" s="38"/>
      <c r="TZG160" s="38"/>
      <c r="TZH160" s="38"/>
      <c r="TZI160" s="38"/>
      <c r="TZJ160" s="38"/>
      <c r="TZK160" s="38"/>
      <c r="TZL160" s="38"/>
      <c r="TZM160" s="38"/>
      <c r="TZN160" s="38"/>
      <c r="TZO160" s="38"/>
      <c r="TZP160" s="38"/>
      <c r="TZQ160" s="38"/>
      <c r="TZR160" s="38"/>
      <c r="TZS160" s="38"/>
      <c r="TZT160" s="38"/>
      <c r="TZU160" s="38"/>
      <c r="TZV160" s="38"/>
      <c r="TZW160" s="38"/>
      <c r="TZX160" s="38"/>
      <c r="TZY160" s="38"/>
      <c r="TZZ160" s="38"/>
      <c r="UAA160" s="38"/>
      <c r="UAB160" s="38"/>
      <c r="UAC160" s="38"/>
      <c r="UAD160" s="38"/>
      <c r="UAE160" s="38"/>
      <c r="UAF160" s="38"/>
      <c r="UAG160" s="38"/>
      <c r="UAH160" s="38"/>
      <c r="UAI160" s="38"/>
      <c r="UAJ160" s="38"/>
      <c r="UAK160" s="38"/>
      <c r="UAL160" s="38"/>
      <c r="UAM160" s="38"/>
      <c r="UAN160" s="38"/>
      <c r="UAO160" s="38"/>
      <c r="UAP160" s="38"/>
      <c r="UAQ160" s="38"/>
      <c r="UAR160" s="38"/>
      <c r="UAS160" s="38"/>
      <c r="UAT160" s="38"/>
      <c r="UAU160" s="38"/>
      <c r="UAV160" s="38"/>
      <c r="UAW160" s="38"/>
      <c r="UAX160" s="38"/>
      <c r="UAY160" s="38"/>
      <c r="UAZ160" s="38"/>
      <c r="UBA160" s="38"/>
      <c r="UBB160" s="38"/>
      <c r="UBC160" s="38"/>
      <c r="UBD160" s="38"/>
      <c r="UBE160" s="38"/>
      <c r="UBF160" s="38"/>
      <c r="UBG160" s="38"/>
      <c r="UBH160" s="38"/>
      <c r="UBI160" s="38"/>
      <c r="UBJ160" s="38"/>
      <c r="UBK160" s="38"/>
      <c r="UBL160" s="38"/>
      <c r="UBM160" s="38"/>
      <c r="UBN160" s="38"/>
      <c r="UBO160" s="38"/>
      <c r="UBP160" s="38"/>
      <c r="UBQ160" s="38"/>
      <c r="UBR160" s="38"/>
      <c r="UBS160" s="38"/>
      <c r="UBT160" s="38"/>
      <c r="UBU160" s="38"/>
      <c r="UBV160" s="38"/>
      <c r="UBW160" s="38"/>
      <c r="UBX160" s="38"/>
      <c r="UBY160" s="38"/>
      <c r="UBZ160" s="38"/>
      <c r="UCA160" s="38"/>
      <c r="UCB160" s="38"/>
      <c r="UCC160" s="38"/>
      <c r="UCD160" s="38"/>
      <c r="UCE160" s="38"/>
      <c r="UCF160" s="38"/>
      <c r="UCG160" s="38"/>
      <c r="UCH160" s="38"/>
      <c r="UCI160" s="38"/>
      <c r="UCJ160" s="38"/>
      <c r="UCK160" s="38"/>
      <c r="UCL160" s="38"/>
      <c r="UCM160" s="38"/>
      <c r="UCN160" s="38"/>
      <c r="UCO160" s="38"/>
      <c r="UCP160" s="38"/>
      <c r="UCQ160" s="38"/>
      <c r="UCR160" s="38"/>
      <c r="UCS160" s="38"/>
      <c r="UCT160" s="38"/>
      <c r="UCU160" s="38"/>
      <c r="UCV160" s="38"/>
      <c r="UCW160" s="38"/>
      <c r="UCX160" s="38"/>
      <c r="UCY160" s="38"/>
      <c r="UCZ160" s="38"/>
      <c r="UDA160" s="38"/>
      <c r="UDB160" s="38"/>
      <c r="UDC160" s="38"/>
      <c r="UDD160" s="38"/>
      <c r="UDE160" s="38"/>
      <c r="UDF160" s="38"/>
      <c r="UDM160" s="38"/>
      <c r="UDN160" s="38"/>
      <c r="UDO160" s="38"/>
      <c r="UDP160" s="38"/>
      <c r="UDQ160" s="38"/>
      <c r="UDR160" s="38"/>
      <c r="UDS160" s="38"/>
      <c r="UDT160" s="38"/>
      <c r="UDU160" s="38"/>
      <c r="UDV160" s="38"/>
      <c r="UDW160" s="38"/>
      <c r="UDX160" s="38"/>
      <c r="UDY160" s="38"/>
      <c r="UDZ160" s="38"/>
      <c r="UEA160" s="38"/>
      <c r="UEB160" s="38"/>
      <c r="UEC160" s="38"/>
      <c r="UED160" s="38"/>
      <c r="UEE160" s="38"/>
      <c r="UEF160" s="38"/>
      <c r="UEG160" s="38"/>
      <c r="UEH160" s="38"/>
      <c r="UEI160" s="38"/>
      <c r="UEJ160" s="38"/>
      <c r="UEK160" s="38"/>
      <c r="UEL160" s="38"/>
      <c r="UEM160" s="38"/>
      <c r="UEN160" s="38"/>
      <c r="UEO160" s="38"/>
      <c r="UEP160" s="38"/>
      <c r="UEQ160" s="38"/>
      <c r="UER160" s="38"/>
      <c r="UES160" s="38"/>
      <c r="UET160" s="38"/>
      <c r="UEU160" s="38"/>
      <c r="UEV160" s="38"/>
      <c r="UEW160" s="38"/>
      <c r="UEX160" s="38"/>
      <c r="UEY160" s="38"/>
      <c r="UEZ160" s="38"/>
      <c r="UFA160" s="38"/>
      <c r="UFB160" s="38"/>
      <c r="UFC160" s="38"/>
      <c r="UFD160" s="38"/>
      <c r="UFE160" s="38"/>
      <c r="UFF160" s="38"/>
      <c r="UFG160" s="38"/>
      <c r="UFH160" s="38"/>
      <c r="UFI160" s="38"/>
      <c r="UFJ160" s="38"/>
      <c r="UFK160" s="38"/>
      <c r="UFL160" s="38"/>
      <c r="UFM160" s="38"/>
      <c r="UFN160" s="38"/>
      <c r="UFO160" s="38"/>
      <c r="UFP160" s="38"/>
      <c r="UFQ160" s="38"/>
      <c r="UFR160" s="38"/>
      <c r="UFS160" s="38"/>
      <c r="UFT160" s="38"/>
      <c r="UFU160" s="38"/>
      <c r="UFV160" s="38"/>
      <c r="UFW160" s="38"/>
      <c r="UFX160" s="38"/>
      <c r="UFY160" s="38"/>
      <c r="UFZ160" s="38"/>
      <c r="UGA160" s="38"/>
      <c r="UGB160" s="38"/>
      <c r="UGC160" s="38"/>
      <c r="UGD160" s="38"/>
      <c r="UGE160" s="38"/>
      <c r="UGF160" s="38"/>
      <c r="UGG160" s="38"/>
      <c r="UGH160" s="38"/>
      <c r="UGI160" s="38"/>
      <c r="UGJ160" s="38"/>
      <c r="UGK160" s="38"/>
      <c r="UGL160" s="38"/>
      <c r="UGM160" s="38"/>
      <c r="UGN160" s="38"/>
      <c r="UGO160" s="38"/>
      <c r="UGP160" s="38"/>
      <c r="UGQ160" s="38"/>
      <c r="UGR160" s="38"/>
      <c r="UGS160" s="38"/>
      <c r="UGT160" s="38"/>
      <c r="UGU160" s="38"/>
      <c r="UGV160" s="38"/>
      <c r="UGW160" s="38"/>
      <c r="UGX160" s="38"/>
      <c r="UGY160" s="38"/>
      <c r="UGZ160" s="38"/>
      <c r="UHA160" s="38"/>
      <c r="UHB160" s="38"/>
      <c r="UHC160" s="38"/>
      <c r="UHD160" s="38"/>
      <c r="UHE160" s="38"/>
      <c r="UHF160" s="38"/>
      <c r="UHG160" s="38"/>
      <c r="UHH160" s="38"/>
      <c r="UHI160" s="38"/>
      <c r="UHJ160" s="38"/>
      <c r="UHK160" s="38"/>
      <c r="UHL160" s="38"/>
      <c r="UHM160" s="38"/>
      <c r="UHN160" s="38"/>
      <c r="UHO160" s="38"/>
      <c r="UHP160" s="38"/>
      <c r="UHQ160" s="38"/>
      <c r="UHR160" s="38"/>
      <c r="UHS160" s="38"/>
      <c r="UHT160" s="38"/>
      <c r="UHU160" s="38"/>
      <c r="UHV160" s="38"/>
      <c r="UHW160" s="38"/>
      <c r="UHX160" s="38"/>
      <c r="UHY160" s="38"/>
      <c r="UHZ160" s="38"/>
      <c r="UIA160" s="38"/>
      <c r="UIB160" s="38"/>
      <c r="UIC160" s="38"/>
      <c r="UID160" s="38"/>
      <c r="UIE160" s="38"/>
      <c r="UIF160" s="38"/>
      <c r="UIG160" s="38"/>
      <c r="UIH160" s="38"/>
      <c r="UII160" s="38"/>
      <c r="UIJ160" s="38"/>
      <c r="UIK160" s="38"/>
      <c r="UIL160" s="38"/>
      <c r="UIM160" s="38"/>
      <c r="UIN160" s="38"/>
      <c r="UIO160" s="38"/>
      <c r="UIP160" s="38"/>
      <c r="UIQ160" s="38"/>
      <c r="UIR160" s="38"/>
      <c r="UIS160" s="38"/>
      <c r="UIT160" s="38"/>
      <c r="UIU160" s="38"/>
      <c r="UIV160" s="38"/>
      <c r="UIW160" s="38"/>
      <c r="UIX160" s="38"/>
      <c r="UIY160" s="38"/>
      <c r="UIZ160" s="38"/>
      <c r="UJA160" s="38"/>
      <c r="UJB160" s="38"/>
      <c r="UJC160" s="38"/>
      <c r="UJD160" s="38"/>
      <c r="UJE160" s="38"/>
      <c r="UJF160" s="38"/>
      <c r="UJG160" s="38"/>
      <c r="UJH160" s="38"/>
      <c r="UJI160" s="38"/>
      <c r="UJJ160" s="38"/>
      <c r="UJK160" s="38"/>
      <c r="UJL160" s="38"/>
      <c r="UJM160" s="38"/>
      <c r="UJN160" s="38"/>
      <c r="UJO160" s="38"/>
      <c r="UJP160" s="38"/>
      <c r="UJQ160" s="38"/>
      <c r="UJR160" s="38"/>
      <c r="UJS160" s="38"/>
      <c r="UJT160" s="38"/>
      <c r="UJU160" s="38"/>
      <c r="UJV160" s="38"/>
      <c r="UJW160" s="38"/>
      <c r="UJX160" s="38"/>
      <c r="UJY160" s="38"/>
      <c r="UJZ160" s="38"/>
      <c r="UKA160" s="38"/>
      <c r="UKB160" s="38"/>
      <c r="UKC160" s="38"/>
      <c r="UKD160" s="38"/>
      <c r="UKE160" s="38"/>
      <c r="UKF160" s="38"/>
      <c r="UKG160" s="38"/>
      <c r="UKH160" s="38"/>
      <c r="UKI160" s="38"/>
      <c r="UKJ160" s="38"/>
      <c r="UKK160" s="38"/>
      <c r="UKL160" s="38"/>
      <c r="UKM160" s="38"/>
      <c r="UKN160" s="38"/>
      <c r="UKO160" s="38"/>
      <c r="UKP160" s="38"/>
      <c r="UKQ160" s="38"/>
      <c r="UKR160" s="38"/>
      <c r="UKS160" s="38"/>
      <c r="UKT160" s="38"/>
      <c r="UKU160" s="38"/>
      <c r="UKV160" s="38"/>
      <c r="UKW160" s="38"/>
      <c r="UKX160" s="38"/>
      <c r="UKY160" s="38"/>
      <c r="UKZ160" s="38"/>
      <c r="ULA160" s="38"/>
      <c r="ULB160" s="38"/>
      <c r="ULC160" s="38"/>
      <c r="ULD160" s="38"/>
      <c r="ULE160" s="38"/>
      <c r="ULF160" s="38"/>
      <c r="ULG160" s="38"/>
      <c r="ULH160" s="38"/>
      <c r="ULI160" s="38"/>
      <c r="ULJ160" s="38"/>
      <c r="ULK160" s="38"/>
      <c r="ULL160" s="38"/>
      <c r="ULM160" s="38"/>
      <c r="ULN160" s="38"/>
      <c r="ULO160" s="38"/>
      <c r="ULP160" s="38"/>
      <c r="ULQ160" s="38"/>
      <c r="ULR160" s="38"/>
      <c r="ULS160" s="38"/>
      <c r="ULT160" s="38"/>
      <c r="ULU160" s="38"/>
      <c r="ULV160" s="38"/>
      <c r="ULW160" s="38"/>
      <c r="ULX160" s="38"/>
      <c r="ULY160" s="38"/>
      <c r="ULZ160" s="38"/>
      <c r="UMA160" s="38"/>
      <c r="UMB160" s="38"/>
      <c r="UMC160" s="38"/>
      <c r="UMD160" s="38"/>
      <c r="UME160" s="38"/>
      <c r="UMF160" s="38"/>
      <c r="UMG160" s="38"/>
      <c r="UMH160" s="38"/>
      <c r="UMI160" s="38"/>
      <c r="UMJ160" s="38"/>
      <c r="UMK160" s="38"/>
      <c r="UML160" s="38"/>
      <c r="UMM160" s="38"/>
      <c r="UMN160" s="38"/>
      <c r="UMO160" s="38"/>
      <c r="UMP160" s="38"/>
      <c r="UMQ160" s="38"/>
      <c r="UMR160" s="38"/>
      <c r="UMS160" s="38"/>
      <c r="UMT160" s="38"/>
      <c r="UMU160" s="38"/>
      <c r="UMV160" s="38"/>
      <c r="UMW160" s="38"/>
      <c r="UMX160" s="38"/>
      <c r="UMY160" s="38"/>
      <c r="UMZ160" s="38"/>
      <c r="UNA160" s="38"/>
      <c r="UNB160" s="38"/>
      <c r="UNI160" s="38"/>
      <c r="UNJ160" s="38"/>
      <c r="UNK160" s="38"/>
      <c r="UNL160" s="38"/>
      <c r="UNM160" s="38"/>
      <c r="UNN160" s="38"/>
      <c r="UNO160" s="38"/>
      <c r="UNP160" s="38"/>
      <c r="UNQ160" s="38"/>
      <c r="UNR160" s="38"/>
      <c r="UNS160" s="38"/>
      <c r="UNT160" s="38"/>
      <c r="UNU160" s="38"/>
      <c r="UNV160" s="38"/>
      <c r="UNW160" s="38"/>
      <c r="UNX160" s="38"/>
      <c r="UNY160" s="38"/>
      <c r="UNZ160" s="38"/>
      <c r="UOA160" s="38"/>
      <c r="UOB160" s="38"/>
      <c r="UOC160" s="38"/>
      <c r="UOD160" s="38"/>
      <c r="UOE160" s="38"/>
      <c r="UOF160" s="38"/>
      <c r="UOG160" s="38"/>
      <c r="UOH160" s="38"/>
      <c r="UOI160" s="38"/>
      <c r="UOJ160" s="38"/>
      <c r="UOK160" s="38"/>
      <c r="UOL160" s="38"/>
      <c r="UOM160" s="38"/>
      <c r="UON160" s="38"/>
      <c r="UOO160" s="38"/>
      <c r="UOP160" s="38"/>
      <c r="UOQ160" s="38"/>
      <c r="UOR160" s="38"/>
      <c r="UOS160" s="38"/>
      <c r="UOT160" s="38"/>
      <c r="UOU160" s="38"/>
      <c r="UOV160" s="38"/>
      <c r="UOW160" s="38"/>
      <c r="UOX160" s="38"/>
      <c r="UOY160" s="38"/>
      <c r="UOZ160" s="38"/>
      <c r="UPA160" s="38"/>
      <c r="UPB160" s="38"/>
      <c r="UPC160" s="38"/>
      <c r="UPD160" s="38"/>
      <c r="UPE160" s="38"/>
      <c r="UPF160" s="38"/>
      <c r="UPG160" s="38"/>
      <c r="UPH160" s="38"/>
      <c r="UPI160" s="38"/>
      <c r="UPJ160" s="38"/>
      <c r="UPK160" s="38"/>
      <c r="UPL160" s="38"/>
      <c r="UPM160" s="38"/>
      <c r="UPN160" s="38"/>
      <c r="UPO160" s="38"/>
      <c r="UPP160" s="38"/>
      <c r="UPQ160" s="38"/>
      <c r="UPR160" s="38"/>
      <c r="UPS160" s="38"/>
      <c r="UPT160" s="38"/>
      <c r="UPU160" s="38"/>
      <c r="UPV160" s="38"/>
      <c r="UPW160" s="38"/>
      <c r="UPX160" s="38"/>
      <c r="UPY160" s="38"/>
      <c r="UPZ160" s="38"/>
      <c r="UQA160" s="38"/>
      <c r="UQB160" s="38"/>
      <c r="UQC160" s="38"/>
      <c r="UQD160" s="38"/>
      <c r="UQE160" s="38"/>
      <c r="UQF160" s="38"/>
      <c r="UQG160" s="38"/>
      <c r="UQH160" s="38"/>
      <c r="UQI160" s="38"/>
      <c r="UQJ160" s="38"/>
      <c r="UQK160" s="38"/>
      <c r="UQL160" s="38"/>
      <c r="UQM160" s="38"/>
      <c r="UQN160" s="38"/>
      <c r="UQO160" s="38"/>
      <c r="UQP160" s="38"/>
      <c r="UQQ160" s="38"/>
      <c r="UQR160" s="38"/>
      <c r="UQS160" s="38"/>
      <c r="UQT160" s="38"/>
      <c r="UQU160" s="38"/>
      <c r="UQV160" s="38"/>
      <c r="UQW160" s="38"/>
      <c r="UQX160" s="38"/>
      <c r="UQY160" s="38"/>
      <c r="UQZ160" s="38"/>
      <c r="URA160" s="38"/>
      <c r="URB160" s="38"/>
      <c r="URC160" s="38"/>
      <c r="URD160" s="38"/>
      <c r="URE160" s="38"/>
      <c r="URF160" s="38"/>
      <c r="URG160" s="38"/>
      <c r="URH160" s="38"/>
      <c r="URI160" s="38"/>
      <c r="URJ160" s="38"/>
      <c r="URK160" s="38"/>
      <c r="URL160" s="38"/>
      <c r="URM160" s="38"/>
      <c r="URN160" s="38"/>
      <c r="URO160" s="38"/>
      <c r="URP160" s="38"/>
      <c r="URQ160" s="38"/>
      <c r="URR160" s="38"/>
      <c r="URS160" s="38"/>
      <c r="URT160" s="38"/>
      <c r="URU160" s="38"/>
      <c r="URV160" s="38"/>
      <c r="URW160" s="38"/>
      <c r="URX160" s="38"/>
      <c r="URY160" s="38"/>
      <c r="URZ160" s="38"/>
      <c r="USA160" s="38"/>
      <c r="USB160" s="38"/>
      <c r="USC160" s="38"/>
      <c r="USD160" s="38"/>
      <c r="USE160" s="38"/>
      <c r="USF160" s="38"/>
      <c r="USG160" s="38"/>
      <c r="USH160" s="38"/>
      <c r="USI160" s="38"/>
      <c r="USJ160" s="38"/>
      <c r="USK160" s="38"/>
      <c r="USL160" s="38"/>
      <c r="USM160" s="38"/>
      <c r="USN160" s="38"/>
      <c r="USO160" s="38"/>
      <c r="USP160" s="38"/>
      <c r="USQ160" s="38"/>
      <c r="USR160" s="38"/>
      <c r="USS160" s="38"/>
      <c r="UST160" s="38"/>
      <c r="USU160" s="38"/>
      <c r="USV160" s="38"/>
      <c r="USW160" s="38"/>
      <c r="USX160" s="38"/>
      <c r="USY160" s="38"/>
      <c r="USZ160" s="38"/>
      <c r="UTA160" s="38"/>
      <c r="UTB160" s="38"/>
      <c r="UTC160" s="38"/>
      <c r="UTD160" s="38"/>
      <c r="UTE160" s="38"/>
      <c r="UTF160" s="38"/>
      <c r="UTG160" s="38"/>
      <c r="UTH160" s="38"/>
      <c r="UTI160" s="38"/>
      <c r="UTJ160" s="38"/>
      <c r="UTK160" s="38"/>
      <c r="UTL160" s="38"/>
      <c r="UTM160" s="38"/>
      <c r="UTN160" s="38"/>
      <c r="UTO160" s="38"/>
      <c r="UTP160" s="38"/>
      <c r="UTQ160" s="38"/>
      <c r="UTR160" s="38"/>
      <c r="UTS160" s="38"/>
      <c r="UTT160" s="38"/>
      <c r="UTU160" s="38"/>
      <c r="UTV160" s="38"/>
      <c r="UTW160" s="38"/>
      <c r="UTX160" s="38"/>
      <c r="UTY160" s="38"/>
      <c r="UTZ160" s="38"/>
      <c r="UUA160" s="38"/>
      <c r="UUB160" s="38"/>
      <c r="UUC160" s="38"/>
      <c r="UUD160" s="38"/>
      <c r="UUE160" s="38"/>
      <c r="UUF160" s="38"/>
      <c r="UUG160" s="38"/>
      <c r="UUH160" s="38"/>
      <c r="UUI160" s="38"/>
      <c r="UUJ160" s="38"/>
      <c r="UUK160" s="38"/>
      <c r="UUL160" s="38"/>
      <c r="UUM160" s="38"/>
      <c r="UUN160" s="38"/>
      <c r="UUO160" s="38"/>
      <c r="UUP160" s="38"/>
      <c r="UUQ160" s="38"/>
      <c r="UUR160" s="38"/>
      <c r="UUS160" s="38"/>
      <c r="UUT160" s="38"/>
      <c r="UUU160" s="38"/>
      <c r="UUV160" s="38"/>
      <c r="UUW160" s="38"/>
      <c r="UUX160" s="38"/>
      <c r="UUY160" s="38"/>
      <c r="UUZ160" s="38"/>
      <c r="UVA160" s="38"/>
      <c r="UVB160" s="38"/>
      <c r="UVC160" s="38"/>
      <c r="UVD160" s="38"/>
      <c r="UVE160" s="38"/>
      <c r="UVF160" s="38"/>
      <c r="UVG160" s="38"/>
      <c r="UVH160" s="38"/>
      <c r="UVI160" s="38"/>
      <c r="UVJ160" s="38"/>
      <c r="UVK160" s="38"/>
      <c r="UVL160" s="38"/>
      <c r="UVM160" s="38"/>
      <c r="UVN160" s="38"/>
      <c r="UVO160" s="38"/>
      <c r="UVP160" s="38"/>
      <c r="UVQ160" s="38"/>
      <c r="UVR160" s="38"/>
      <c r="UVS160" s="38"/>
      <c r="UVT160" s="38"/>
      <c r="UVU160" s="38"/>
      <c r="UVV160" s="38"/>
      <c r="UVW160" s="38"/>
      <c r="UVX160" s="38"/>
      <c r="UVY160" s="38"/>
      <c r="UVZ160" s="38"/>
      <c r="UWA160" s="38"/>
      <c r="UWB160" s="38"/>
      <c r="UWC160" s="38"/>
      <c r="UWD160" s="38"/>
      <c r="UWE160" s="38"/>
      <c r="UWF160" s="38"/>
      <c r="UWG160" s="38"/>
      <c r="UWH160" s="38"/>
      <c r="UWI160" s="38"/>
      <c r="UWJ160" s="38"/>
      <c r="UWK160" s="38"/>
      <c r="UWL160" s="38"/>
      <c r="UWM160" s="38"/>
      <c r="UWN160" s="38"/>
      <c r="UWO160" s="38"/>
      <c r="UWP160" s="38"/>
      <c r="UWQ160" s="38"/>
      <c r="UWR160" s="38"/>
      <c r="UWS160" s="38"/>
      <c r="UWT160" s="38"/>
      <c r="UWU160" s="38"/>
      <c r="UWV160" s="38"/>
      <c r="UWW160" s="38"/>
      <c r="UWX160" s="38"/>
      <c r="UXE160" s="38"/>
      <c r="UXF160" s="38"/>
      <c r="UXG160" s="38"/>
      <c r="UXH160" s="38"/>
      <c r="UXI160" s="38"/>
      <c r="UXJ160" s="38"/>
      <c r="UXK160" s="38"/>
      <c r="UXL160" s="38"/>
      <c r="UXM160" s="38"/>
      <c r="UXN160" s="38"/>
      <c r="UXO160" s="38"/>
      <c r="UXP160" s="38"/>
      <c r="UXQ160" s="38"/>
      <c r="UXR160" s="38"/>
      <c r="UXS160" s="38"/>
      <c r="UXT160" s="38"/>
      <c r="UXU160" s="38"/>
      <c r="UXV160" s="38"/>
      <c r="UXW160" s="38"/>
      <c r="UXX160" s="38"/>
      <c r="UXY160" s="38"/>
      <c r="UXZ160" s="38"/>
      <c r="UYA160" s="38"/>
      <c r="UYB160" s="38"/>
      <c r="UYC160" s="38"/>
      <c r="UYD160" s="38"/>
      <c r="UYE160" s="38"/>
      <c r="UYF160" s="38"/>
      <c r="UYG160" s="38"/>
      <c r="UYH160" s="38"/>
      <c r="UYI160" s="38"/>
      <c r="UYJ160" s="38"/>
      <c r="UYK160" s="38"/>
      <c r="UYL160" s="38"/>
      <c r="UYM160" s="38"/>
      <c r="UYN160" s="38"/>
      <c r="UYO160" s="38"/>
      <c r="UYP160" s="38"/>
      <c r="UYQ160" s="38"/>
      <c r="UYR160" s="38"/>
      <c r="UYS160" s="38"/>
      <c r="UYT160" s="38"/>
      <c r="UYU160" s="38"/>
      <c r="UYV160" s="38"/>
      <c r="UYW160" s="38"/>
      <c r="UYX160" s="38"/>
      <c r="UYY160" s="38"/>
      <c r="UYZ160" s="38"/>
      <c r="UZA160" s="38"/>
      <c r="UZB160" s="38"/>
      <c r="UZC160" s="38"/>
      <c r="UZD160" s="38"/>
      <c r="UZE160" s="38"/>
      <c r="UZF160" s="38"/>
      <c r="UZG160" s="38"/>
      <c r="UZH160" s="38"/>
      <c r="UZI160" s="38"/>
      <c r="UZJ160" s="38"/>
      <c r="UZK160" s="38"/>
      <c r="UZL160" s="38"/>
      <c r="UZM160" s="38"/>
      <c r="UZN160" s="38"/>
      <c r="UZO160" s="38"/>
      <c r="UZP160" s="38"/>
      <c r="UZQ160" s="38"/>
      <c r="UZR160" s="38"/>
      <c r="UZS160" s="38"/>
      <c r="UZT160" s="38"/>
      <c r="UZU160" s="38"/>
      <c r="UZV160" s="38"/>
      <c r="UZW160" s="38"/>
      <c r="UZX160" s="38"/>
      <c r="UZY160" s="38"/>
      <c r="UZZ160" s="38"/>
      <c r="VAA160" s="38"/>
      <c r="VAB160" s="38"/>
      <c r="VAC160" s="38"/>
      <c r="VAD160" s="38"/>
      <c r="VAE160" s="38"/>
      <c r="VAF160" s="38"/>
      <c r="VAG160" s="38"/>
      <c r="VAH160" s="38"/>
      <c r="VAI160" s="38"/>
      <c r="VAJ160" s="38"/>
      <c r="VAK160" s="38"/>
      <c r="VAL160" s="38"/>
      <c r="VAM160" s="38"/>
      <c r="VAN160" s="38"/>
      <c r="VAO160" s="38"/>
      <c r="VAP160" s="38"/>
      <c r="VAQ160" s="38"/>
      <c r="VAR160" s="38"/>
      <c r="VAS160" s="38"/>
      <c r="VAT160" s="38"/>
      <c r="VAU160" s="38"/>
      <c r="VAV160" s="38"/>
      <c r="VAW160" s="38"/>
      <c r="VAX160" s="38"/>
      <c r="VAY160" s="38"/>
      <c r="VAZ160" s="38"/>
      <c r="VBA160" s="38"/>
      <c r="VBB160" s="38"/>
      <c r="VBC160" s="38"/>
      <c r="VBD160" s="38"/>
      <c r="VBE160" s="38"/>
      <c r="VBF160" s="38"/>
      <c r="VBG160" s="38"/>
      <c r="VBH160" s="38"/>
      <c r="VBI160" s="38"/>
      <c r="VBJ160" s="38"/>
      <c r="VBK160" s="38"/>
      <c r="VBL160" s="38"/>
      <c r="VBM160" s="38"/>
      <c r="VBN160" s="38"/>
      <c r="VBO160" s="38"/>
      <c r="VBP160" s="38"/>
      <c r="VBQ160" s="38"/>
      <c r="VBR160" s="38"/>
      <c r="VBS160" s="38"/>
      <c r="VBT160" s="38"/>
      <c r="VBU160" s="38"/>
      <c r="VBV160" s="38"/>
      <c r="VBW160" s="38"/>
      <c r="VBX160" s="38"/>
      <c r="VBY160" s="38"/>
      <c r="VBZ160" s="38"/>
      <c r="VCA160" s="38"/>
      <c r="VCB160" s="38"/>
      <c r="VCC160" s="38"/>
      <c r="VCD160" s="38"/>
      <c r="VCE160" s="38"/>
      <c r="VCF160" s="38"/>
      <c r="VCG160" s="38"/>
      <c r="VCH160" s="38"/>
      <c r="VCI160" s="38"/>
      <c r="VCJ160" s="38"/>
      <c r="VCK160" s="38"/>
      <c r="VCL160" s="38"/>
      <c r="VCM160" s="38"/>
      <c r="VCN160" s="38"/>
      <c r="VCO160" s="38"/>
      <c r="VCP160" s="38"/>
      <c r="VCQ160" s="38"/>
      <c r="VCR160" s="38"/>
      <c r="VCS160" s="38"/>
      <c r="VCT160" s="38"/>
      <c r="VCU160" s="38"/>
      <c r="VCV160" s="38"/>
      <c r="VCW160" s="38"/>
      <c r="VCX160" s="38"/>
      <c r="VCY160" s="38"/>
      <c r="VCZ160" s="38"/>
      <c r="VDA160" s="38"/>
      <c r="VDB160" s="38"/>
      <c r="VDC160" s="38"/>
      <c r="VDD160" s="38"/>
      <c r="VDE160" s="38"/>
      <c r="VDF160" s="38"/>
      <c r="VDG160" s="38"/>
      <c r="VDH160" s="38"/>
      <c r="VDI160" s="38"/>
      <c r="VDJ160" s="38"/>
      <c r="VDK160" s="38"/>
      <c r="VDL160" s="38"/>
      <c r="VDM160" s="38"/>
      <c r="VDN160" s="38"/>
      <c r="VDO160" s="38"/>
      <c r="VDP160" s="38"/>
      <c r="VDQ160" s="38"/>
      <c r="VDR160" s="38"/>
      <c r="VDS160" s="38"/>
      <c r="VDT160" s="38"/>
      <c r="VDU160" s="38"/>
      <c r="VDV160" s="38"/>
      <c r="VDW160" s="38"/>
      <c r="VDX160" s="38"/>
      <c r="VDY160" s="38"/>
      <c r="VDZ160" s="38"/>
      <c r="VEA160" s="38"/>
      <c r="VEB160" s="38"/>
      <c r="VEC160" s="38"/>
      <c r="VED160" s="38"/>
      <c r="VEE160" s="38"/>
      <c r="VEF160" s="38"/>
      <c r="VEG160" s="38"/>
      <c r="VEH160" s="38"/>
      <c r="VEI160" s="38"/>
      <c r="VEJ160" s="38"/>
      <c r="VEK160" s="38"/>
      <c r="VEL160" s="38"/>
      <c r="VEM160" s="38"/>
      <c r="VEN160" s="38"/>
      <c r="VEO160" s="38"/>
      <c r="VEP160" s="38"/>
      <c r="VEQ160" s="38"/>
      <c r="VER160" s="38"/>
      <c r="VES160" s="38"/>
      <c r="VET160" s="38"/>
      <c r="VEU160" s="38"/>
      <c r="VEV160" s="38"/>
      <c r="VEW160" s="38"/>
      <c r="VEX160" s="38"/>
      <c r="VEY160" s="38"/>
      <c r="VEZ160" s="38"/>
      <c r="VFA160" s="38"/>
      <c r="VFB160" s="38"/>
      <c r="VFC160" s="38"/>
      <c r="VFD160" s="38"/>
      <c r="VFE160" s="38"/>
      <c r="VFF160" s="38"/>
      <c r="VFG160" s="38"/>
      <c r="VFH160" s="38"/>
      <c r="VFI160" s="38"/>
      <c r="VFJ160" s="38"/>
      <c r="VFK160" s="38"/>
      <c r="VFL160" s="38"/>
      <c r="VFM160" s="38"/>
      <c r="VFN160" s="38"/>
      <c r="VFO160" s="38"/>
      <c r="VFP160" s="38"/>
      <c r="VFQ160" s="38"/>
      <c r="VFR160" s="38"/>
      <c r="VFS160" s="38"/>
      <c r="VFT160" s="38"/>
      <c r="VFU160" s="38"/>
      <c r="VFV160" s="38"/>
      <c r="VFW160" s="38"/>
      <c r="VFX160" s="38"/>
      <c r="VFY160" s="38"/>
      <c r="VFZ160" s="38"/>
      <c r="VGA160" s="38"/>
      <c r="VGB160" s="38"/>
      <c r="VGC160" s="38"/>
      <c r="VGD160" s="38"/>
      <c r="VGE160" s="38"/>
      <c r="VGF160" s="38"/>
      <c r="VGG160" s="38"/>
      <c r="VGH160" s="38"/>
      <c r="VGI160" s="38"/>
      <c r="VGJ160" s="38"/>
      <c r="VGK160" s="38"/>
      <c r="VGL160" s="38"/>
      <c r="VGM160" s="38"/>
      <c r="VGN160" s="38"/>
      <c r="VGO160" s="38"/>
      <c r="VGP160" s="38"/>
      <c r="VGQ160" s="38"/>
      <c r="VGR160" s="38"/>
      <c r="VGS160" s="38"/>
      <c r="VGT160" s="38"/>
      <c r="VHA160" s="38"/>
      <c r="VHB160" s="38"/>
      <c r="VHC160" s="38"/>
      <c r="VHD160" s="38"/>
      <c r="VHE160" s="38"/>
      <c r="VHF160" s="38"/>
      <c r="VHG160" s="38"/>
      <c r="VHH160" s="38"/>
      <c r="VHI160" s="38"/>
      <c r="VHJ160" s="38"/>
      <c r="VHK160" s="38"/>
      <c r="VHL160" s="38"/>
      <c r="VHM160" s="38"/>
      <c r="VHN160" s="38"/>
      <c r="VHO160" s="38"/>
      <c r="VHP160" s="38"/>
      <c r="VHQ160" s="38"/>
      <c r="VHR160" s="38"/>
      <c r="VHS160" s="38"/>
      <c r="VHT160" s="38"/>
      <c r="VHU160" s="38"/>
      <c r="VHV160" s="38"/>
      <c r="VHW160" s="38"/>
      <c r="VHX160" s="38"/>
      <c r="VHY160" s="38"/>
      <c r="VHZ160" s="38"/>
      <c r="VIA160" s="38"/>
      <c r="VIB160" s="38"/>
      <c r="VIC160" s="38"/>
      <c r="VID160" s="38"/>
      <c r="VIE160" s="38"/>
      <c r="VIF160" s="38"/>
      <c r="VIG160" s="38"/>
      <c r="VIH160" s="38"/>
      <c r="VII160" s="38"/>
      <c r="VIJ160" s="38"/>
      <c r="VIK160" s="38"/>
      <c r="VIL160" s="38"/>
      <c r="VIM160" s="38"/>
      <c r="VIN160" s="38"/>
      <c r="VIO160" s="38"/>
      <c r="VIP160" s="38"/>
      <c r="VIQ160" s="38"/>
      <c r="VIR160" s="38"/>
      <c r="VIS160" s="38"/>
      <c r="VIT160" s="38"/>
      <c r="VIU160" s="38"/>
      <c r="VIV160" s="38"/>
      <c r="VIW160" s="38"/>
      <c r="VIX160" s="38"/>
      <c r="VIY160" s="38"/>
      <c r="VIZ160" s="38"/>
      <c r="VJA160" s="38"/>
      <c r="VJB160" s="38"/>
      <c r="VJC160" s="38"/>
      <c r="VJD160" s="38"/>
      <c r="VJE160" s="38"/>
      <c r="VJF160" s="38"/>
      <c r="VJG160" s="38"/>
      <c r="VJH160" s="38"/>
      <c r="VJI160" s="38"/>
      <c r="VJJ160" s="38"/>
      <c r="VJK160" s="38"/>
      <c r="VJL160" s="38"/>
      <c r="VJM160" s="38"/>
      <c r="VJN160" s="38"/>
      <c r="VJO160" s="38"/>
      <c r="VJP160" s="38"/>
      <c r="VJQ160" s="38"/>
      <c r="VJR160" s="38"/>
      <c r="VJS160" s="38"/>
      <c r="VJT160" s="38"/>
      <c r="VJU160" s="38"/>
      <c r="VJV160" s="38"/>
      <c r="VJW160" s="38"/>
      <c r="VJX160" s="38"/>
      <c r="VJY160" s="38"/>
      <c r="VJZ160" s="38"/>
      <c r="VKA160" s="38"/>
      <c r="VKB160" s="38"/>
      <c r="VKC160" s="38"/>
      <c r="VKD160" s="38"/>
      <c r="VKE160" s="38"/>
      <c r="VKF160" s="38"/>
      <c r="VKG160" s="38"/>
      <c r="VKH160" s="38"/>
      <c r="VKI160" s="38"/>
      <c r="VKJ160" s="38"/>
      <c r="VKK160" s="38"/>
      <c r="VKL160" s="38"/>
      <c r="VKM160" s="38"/>
      <c r="VKN160" s="38"/>
      <c r="VKO160" s="38"/>
      <c r="VKP160" s="38"/>
      <c r="VKQ160" s="38"/>
      <c r="VKR160" s="38"/>
      <c r="VKS160" s="38"/>
      <c r="VKT160" s="38"/>
      <c r="VKU160" s="38"/>
      <c r="VKV160" s="38"/>
      <c r="VKW160" s="38"/>
      <c r="VKX160" s="38"/>
      <c r="VKY160" s="38"/>
      <c r="VKZ160" s="38"/>
      <c r="VLA160" s="38"/>
      <c r="VLB160" s="38"/>
      <c r="VLC160" s="38"/>
      <c r="VLD160" s="38"/>
      <c r="VLE160" s="38"/>
      <c r="VLF160" s="38"/>
      <c r="VLG160" s="38"/>
      <c r="VLH160" s="38"/>
      <c r="VLI160" s="38"/>
      <c r="VLJ160" s="38"/>
      <c r="VLK160" s="38"/>
      <c r="VLL160" s="38"/>
      <c r="VLM160" s="38"/>
      <c r="VLN160" s="38"/>
      <c r="VLO160" s="38"/>
      <c r="VLP160" s="38"/>
      <c r="VLQ160" s="38"/>
      <c r="VLR160" s="38"/>
      <c r="VLS160" s="38"/>
      <c r="VLT160" s="38"/>
      <c r="VLU160" s="38"/>
      <c r="VLV160" s="38"/>
      <c r="VLW160" s="38"/>
      <c r="VLX160" s="38"/>
      <c r="VLY160" s="38"/>
      <c r="VLZ160" s="38"/>
      <c r="VMA160" s="38"/>
      <c r="VMB160" s="38"/>
      <c r="VMC160" s="38"/>
      <c r="VMD160" s="38"/>
      <c r="VME160" s="38"/>
      <c r="VMF160" s="38"/>
      <c r="VMG160" s="38"/>
      <c r="VMH160" s="38"/>
      <c r="VMI160" s="38"/>
      <c r="VMJ160" s="38"/>
      <c r="VMK160" s="38"/>
      <c r="VML160" s="38"/>
      <c r="VMM160" s="38"/>
      <c r="VMN160" s="38"/>
      <c r="VMO160" s="38"/>
      <c r="VMP160" s="38"/>
      <c r="VMQ160" s="38"/>
      <c r="VMR160" s="38"/>
      <c r="VMS160" s="38"/>
      <c r="VMT160" s="38"/>
      <c r="VMU160" s="38"/>
      <c r="VMV160" s="38"/>
      <c r="VMW160" s="38"/>
      <c r="VMX160" s="38"/>
      <c r="VMY160" s="38"/>
      <c r="VMZ160" s="38"/>
      <c r="VNA160" s="38"/>
      <c r="VNB160" s="38"/>
      <c r="VNC160" s="38"/>
      <c r="VND160" s="38"/>
      <c r="VNE160" s="38"/>
      <c r="VNF160" s="38"/>
      <c r="VNG160" s="38"/>
      <c r="VNH160" s="38"/>
      <c r="VNI160" s="38"/>
      <c r="VNJ160" s="38"/>
      <c r="VNK160" s="38"/>
      <c r="VNL160" s="38"/>
      <c r="VNM160" s="38"/>
      <c r="VNN160" s="38"/>
      <c r="VNO160" s="38"/>
      <c r="VNP160" s="38"/>
      <c r="VNQ160" s="38"/>
      <c r="VNR160" s="38"/>
      <c r="VNS160" s="38"/>
      <c r="VNT160" s="38"/>
      <c r="VNU160" s="38"/>
      <c r="VNV160" s="38"/>
      <c r="VNW160" s="38"/>
      <c r="VNX160" s="38"/>
      <c r="VNY160" s="38"/>
      <c r="VNZ160" s="38"/>
      <c r="VOA160" s="38"/>
      <c r="VOB160" s="38"/>
      <c r="VOC160" s="38"/>
      <c r="VOD160" s="38"/>
      <c r="VOE160" s="38"/>
      <c r="VOF160" s="38"/>
      <c r="VOG160" s="38"/>
      <c r="VOH160" s="38"/>
      <c r="VOI160" s="38"/>
      <c r="VOJ160" s="38"/>
      <c r="VOK160" s="38"/>
      <c r="VOL160" s="38"/>
      <c r="VOM160" s="38"/>
      <c r="VON160" s="38"/>
      <c r="VOO160" s="38"/>
      <c r="VOP160" s="38"/>
      <c r="VOQ160" s="38"/>
      <c r="VOR160" s="38"/>
      <c r="VOS160" s="38"/>
      <c r="VOT160" s="38"/>
      <c r="VOU160" s="38"/>
      <c r="VOV160" s="38"/>
      <c r="VOW160" s="38"/>
      <c r="VOX160" s="38"/>
      <c r="VOY160" s="38"/>
      <c r="VOZ160" s="38"/>
      <c r="VPA160" s="38"/>
      <c r="VPB160" s="38"/>
      <c r="VPC160" s="38"/>
      <c r="VPD160" s="38"/>
      <c r="VPE160" s="38"/>
      <c r="VPF160" s="38"/>
      <c r="VPG160" s="38"/>
      <c r="VPH160" s="38"/>
      <c r="VPI160" s="38"/>
      <c r="VPJ160" s="38"/>
      <c r="VPK160" s="38"/>
      <c r="VPL160" s="38"/>
      <c r="VPM160" s="38"/>
      <c r="VPN160" s="38"/>
      <c r="VPO160" s="38"/>
      <c r="VPP160" s="38"/>
      <c r="VPQ160" s="38"/>
      <c r="VPR160" s="38"/>
      <c r="VPS160" s="38"/>
      <c r="VPT160" s="38"/>
      <c r="VPU160" s="38"/>
      <c r="VPV160" s="38"/>
      <c r="VPW160" s="38"/>
      <c r="VPX160" s="38"/>
      <c r="VPY160" s="38"/>
      <c r="VPZ160" s="38"/>
      <c r="VQA160" s="38"/>
      <c r="VQB160" s="38"/>
      <c r="VQC160" s="38"/>
      <c r="VQD160" s="38"/>
      <c r="VQE160" s="38"/>
      <c r="VQF160" s="38"/>
      <c r="VQG160" s="38"/>
      <c r="VQH160" s="38"/>
      <c r="VQI160" s="38"/>
      <c r="VQJ160" s="38"/>
      <c r="VQK160" s="38"/>
      <c r="VQL160" s="38"/>
      <c r="VQM160" s="38"/>
      <c r="VQN160" s="38"/>
      <c r="VQO160" s="38"/>
      <c r="VQP160" s="38"/>
      <c r="VQW160" s="38"/>
      <c r="VQX160" s="38"/>
      <c r="VQY160" s="38"/>
      <c r="VQZ160" s="38"/>
      <c r="VRA160" s="38"/>
      <c r="VRB160" s="38"/>
      <c r="VRC160" s="38"/>
      <c r="VRD160" s="38"/>
      <c r="VRE160" s="38"/>
      <c r="VRF160" s="38"/>
      <c r="VRG160" s="38"/>
      <c r="VRH160" s="38"/>
      <c r="VRI160" s="38"/>
      <c r="VRJ160" s="38"/>
      <c r="VRK160" s="38"/>
      <c r="VRL160" s="38"/>
      <c r="VRM160" s="38"/>
      <c r="VRN160" s="38"/>
      <c r="VRO160" s="38"/>
      <c r="VRP160" s="38"/>
      <c r="VRQ160" s="38"/>
      <c r="VRR160" s="38"/>
      <c r="VRS160" s="38"/>
      <c r="VRT160" s="38"/>
      <c r="VRU160" s="38"/>
      <c r="VRV160" s="38"/>
      <c r="VRW160" s="38"/>
      <c r="VRX160" s="38"/>
      <c r="VRY160" s="38"/>
      <c r="VRZ160" s="38"/>
      <c r="VSA160" s="38"/>
      <c r="VSB160" s="38"/>
      <c r="VSC160" s="38"/>
      <c r="VSD160" s="38"/>
      <c r="VSE160" s="38"/>
      <c r="VSF160" s="38"/>
      <c r="VSG160" s="38"/>
      <c r="VSH160" s="38"/>
      <c r="VSI160" s="38"/>
      <c r="VSJ160" s="38"/>
      <c r="VSK160" s="38"/>
      <c r="VSL160" s="38"/>
      <c r="VSM160" s="38"/>
      <c r="VSN160" s="38"/>
      <c r="VSO160" s="38"/>
      <c r="VSP160" s="38"/>
      <c r="VSQ160" s="38"/>
      <c r="VSR160" s="38"/>
      <c r="VSS160" s="38"/>
      <c r="VST160" s="38"/>
      <c r="VSU160" s="38"/>
      <c r="VSV160" s="38"/>
      <c r="VSW160" s="38"/>
      <c r="VSX160" s="38"/>
      <c r="VSY160" s="38"/>
      <c r="VSZ160" s="38"/>
      <c r="VTA160" s="38"/>
      <c r="VTB160" s="38"/>
      <c r="VTC160" s="38"/>
      <c r="VTD160" s="38"/>
      <c r="VTE160" s="38"/>
      <c r="VTF160" s="38"/>
      <c r="VTG160" s="38"/>
      <c r="VTH160" s="38"/>
      <c r="VTI160" s="38"/>
      <c r="VTJ160" s="38"/>
      <c r="VTK160" s="38"/>
      <c r="VTL160" s="38"/>
      <c r="VTM160" s="38"/>
      <c r="VTN160" s="38"/>
      <c r="VTO160" s="38"/>
      <c r="VTP160" s="38"/>
      <c r="VTQ160" s="38"/>
      <c r="VTR160" s="38"/>
      <c r="VTS160" s="38"/>
      <c r="VTT160" s="38"/>
      <c r="VTU160" s="38"/>
      <c r="VTV160" s="38"/>
      <c r="VTW160" s="38"/>
      <c r="VTX160" s="38"/>
      <c r="VTY160" s="38"/>
      <c r="VTZ160" s="38"/>
      <c r="VUA160" s="38"/>
      <c r="VUB160" s="38"/>
      <c r="VUC160" s="38"/>
      <c r="VUD160" s="38"/>
      <c r="VUE160" s="38"/>
      <c r="VUF160" s="38"/>
      <c r="VUG160" s="38"/>
      <c r="VUH160" s="38"/>
      <c r="VUI160" s="38"/>
      <c r="VUJ160" s="38"/>
      <c r="VUK160" s="38"/>
      <c r="VUL160" s="38"/>
      <c r="VUM160" s="38"/>
      <c r="VUN160" s="38"/>
      <c r="VUO160" s="38"/>
      <c r="VUP160" s="38"/>
      <c r="VUQ160" s="38"/>
      <c r="VUR160" s="38"/>
      <c r="VUS160" s="38"/>
      <c r="VUT160" s="38"/>
      <c r="VUU160" s="38"/>
      <c r="VUV160" s="38"/>
      <c r="VUW160" s="38"/>
      <c r="VUX160" s="38"/>
      <c r="VUY160" s="38"/>
      <c r="VUZ160" s="38"/>
      <c r="VVA160" s="38"/>
      <c r="VVB160" s="38"/>
      <c r="VVC160" s="38"/>
      <c r="VVD160" s="38"/>
      <c r="VVE160" s="38"/>
      <c r="VVF160" s="38"/>
      <c r="VVG160" s="38"/>
      <c r="VVH160" s="38"/>
      <c r="VVI160" s="38"/>
      <c r="VVJ160" s="38"/>
      <c r="VVK160" s="38"/>
      <c r="VVL160" s="38"/>
      <c r="VVM160" s="38"/>
      <c r="VVN160" s="38"/>
      <c r="VVO160" s="38"/>
      <c r="VVP160" s="38"/>
      <c r="VVQ160" s="38"/>
      <c r="VVR160" s="38"/>
      <c r="VVS160" s="38"/>
      <c r="VVT160" s="38"/>
      <c r="VVU160" s="38"/>
      <c r="VVV160" s="38"/>
      <c r="VVW160" s="38"/>
      <c r="VVX160" s="38"/>
      <c r="VVY160" s="38"/>
      <c r="VVZ160" s="38"/>
      <c r="VWA160" s="38"/>
      <c r="VWB160" s="38"/>
      <c r="VWC160" s="38"/>
      <c r="VWD160" s="38"/>
      <c r="VWE160" s="38"/>
      <c r="VWF160" s="38"/>
      <c r="VWG160" s="38"/>
      <c r="VWH160" s="38"/>
      <c r="VWI160" s="38"/>
      <c r="VWJ160" s="38"/>
      <c r="VWK160" s="38"/>
      <c r="VWL160" s="38"/>
      <c r="VWM160" s="38"/>
      <c r="VWN160" s="38"/>
      <c r="VWO160" s="38"/>
      <c r="VWP160" s="38"/>
      <c r="VWQ160" s="38"/>
      <c r="VWR160" s="38"/>
      <c r="VWS160" s="38"/>
      <c r="VWT160" s="38"/>
      <c r="VWU160" s="38"/>
      <c r="VWV160" s="38"/>
      <c r="VWW160" s="38"/>
      <c r="VWX160" s="38"/>
      <c r="VWY160" s="38"/>
      <c r="VWZ160" s="38"/>
      <c r="VXA160" s="38"/>
      <c r="VXB160" s="38"/>
      <c r="VXC160" s="38"/>
      <c r="VXD160" s="38"/>
      <c r="VXE160" s="38"/>
      <c r="VXF160" s="38"/>
      <c r="VXG160" s="38"/>
      <c r="VXH160" s="38"/>
      <c r="VXI160" s="38"/>
      <c r="VXJ160" s="38"/>
      <c r="VXK160" s="38"/>
      <c r="VXL160" s="38"/>
      <c r="VXM160" s="38"/>
      <c r="VXN160" s="38"/>
      <c r="VXO160" s="38"/>
      <c r="VXP160" s="38"/>
      <c r="VXQ160" s="38"/>
      <c r="VXR160" s="38"/>
      <c r="VXS160" s="38"/>
      <c r="VXT160" s="38"/>
      <c r="VXU160" s="38"/>
      <c r="VXV160" s="38"/>
      <c r="VXW160" s="38"/>
      <c r="VXX160" s="38"/>
      <c r="VXY160" s="38"/>
      <c r="VXZ160" s="38"/>
      <c r="VYA160" s="38"/>
      <c r="VYB160" s="38"/>
      <c r="VYC160" s="38"/>
      <c r="VYD160" s="38"/>
      <c r="VYE160" s="38"/>
      <c r="VYF160" s="38"/>
      <c r="VYG160" s="38"/>
      <c r="VYH160" s="38"/>
      <c r="VYI160" s="38"/>
      <c r="VYJ160" s="38"/>
      <c r="VYK160" s="38"/>
      <c r="VYL160" s="38"/>
      <c r="VYM160" s="38"/>
      <c r="VYN160" s="38"/>
      <c r="VYO160" s="38"/>
      <c r="VYP160" s="38"/>
      <c r="VYQ160" s="38"/>
      <c r="VYR160" s="38"/>
      <c r="VYS160" s="38"/>
      <c r="VYT160" s="38"/>
      <c r="VYU160" s="38"/>
      <c r="VYV160" s="38"/>
      <c r="VYW160" s="38"/>
      <c r="VYX160" s="38"/>
      <c r="VYY160" s="38"/>
      <c r="VYZ160" s="38"/>
      <c r="VZA160" s="38"/>
      <c r="VZB160" s="38"/>
      <c r="VZC160" s="38"/>
      <c r="VZD160" s="38"/>
      <c r="VZE160" s="38"/>
      <c r="VZF160" s="38"/>
      <c r="VZG160" s="38"/>
      <c r="VZH160" s="38"/>
      <c r="VZI160" s="38"/>
      <c r="VZJ160" s="38"/>
      <c r="VZK160" s="38"/>
      <c r="VZL160" s="38"/>
      <c r="VZM160" s="38"/>
      <c r="VZN160" s="38"/>
      <c r="VZO160" s="38"/>
      <c r="VZP160" s="38"/>
      <c r="VZQ160" s="38"/>
      <c r="VZR160" s="38"/>
      <c r="VZS160" s="38"/>
      <c r="VZT160" s="38"/>
      <c r="VZU160" s="38"/>
      <c r="VZV160" s="38"/>
      <c r="VZW160" s="38"/>
      <c r="VZX160" s="38"/>
      <c r="VZY160" s="38"/>
      <c r="VZZ160" s="38"/>
      <c r="WAA160" s="38"/>
      <c r="WAB160" s="38"/>
      <c r="WAC160" s="38"/>
      <c r="WAD160" s="38"/>
      <c r="WAE160" s="38"/>
      <c r="WAF160" s="38"/>
      <c r="WAG160" s="38"/>
      <c r="WAH160" s="38"/>
      <c r="WAI160" s="38"/>
      <c r="WAJ160" s="38"/>
      <c r="WAK160" s="38"/>
      <c r="WAL160" s="38"/>
      <c r="WAS160" s="38"/>
      <c r="WAT160" s="38"/>
      <c r="WAU160" s="38"/>
      <c r="WAV160" s="38"/>
      <c r="WAW160" s="38"/>
      <c r="WAX160" s="38"/>
      <c r="WAY160" s="38"/>
      <c r="WAZ160" s="38"/>
      <c r="WBA160" s="38"/>
      <c r="WBB160" s="38"/>
      <c r="WBC160" s="38"/>
      <c r="WBD160" s="38"/>
      <c r="WBE160" s="38"/>
      <c r="WBF160" s="38"/>
      <c r="WBG160" s="38"/>
      <c r="WBH160" s="38"/>
      <c r="WBI160" s="38"/>
      <c r="WBJ160" s="38"/>
      <c r="WBK160" s="38"/>
      <c r="WBL160" s="38"/>
      <c r="WBM160" s="38"/>
      <c r="WBN160" s="38"/>
      <c r="WBO160" s="38"/>
      <c r="WBP160" s="38"/>
      <c r="WBQ160" s="38"/>
      <c r="WBR160" s="38"/>
      <c r="WBS160" s="38"/>
      <c r="WBT160" s="38"/>
      <c r="WBU160" s="38"/>
      <c r="WBV160" s="38"/>
      <c r="WBW160" s="38"/>
      <c r="WBX160" s="38"/>
      <c r="WBY160" s="38"/>
      <c r="WBZ160" s="38"/>
      <c r="WCA160" s="38"/>
      <c r="WCB160" s="38"/>
      <c r="WCC160" s="38"/>
      <c r="WCD160" s="38"/>
      <c r="WCE160" s="38"/>
      <c r="WCF160" s="38"/>
      <c r="WCG160" s="38"/>
      <c r="WCH160" s="38"/>
      <c r="WCI160" s="38"/>
      <c r="WCJ160" s="38"/>
      <c r="WCK160" s="38"/>
      <c r="WCL160" s="38"/>
      <c r="WCM160" s="38"/>
      <c r="WCN160" s="38"/>
      <c r="WCO160" s="38"/>
      <c r="WCP160" s="38"/>
      <c r="WCQ160" s="38"/>
      <c r="WCR160" s="38"/>
      <c r="WCS160" s="38"/>
      <c r="WCT160" s="38"/>
      <c r="WCU160" s="38"/>
      <c r="WCV160" s="38"/>
      <c r="WCW160" s="38"/>
      <c r="WCX160" s="38"/>
      <c r="WCY160" s="38"/>
      <c r="WCZ160" s="38"/>
      <c r="WDA160" s="38"/>
      <c r="WDB160" s="38"/>
      <c r="WDC160" s="38"/>
      <c r="WDD160" s="38"/>
      <c r="WDE160" s="38"/>
      <c r="WDF160" s="38"/>
      <c r="WDG160" s="38"/>
      <c r="WDH160" s="38"/>
      <c r="WDI160" s="38"/>
      <c r="WDJ160" s="38"/>
      <c r="WDK160" s="38"/>
      <c r="WDL160" s="38"/>
      <c r="WDM160" s="38"/>
      <c r="WDN160" s="38"/>
      <c r="WDO160" s="38"/>
      <c r="WDP160" s="38"/>
      <c r="WDQ160" s="38"/>
      <c r="WDR160" s="38"/>
      <c r="WDS160" s="38"/>
      <c r="WDT160" s="38"/>
      <c r="WDU160" s="38"/>
      <c r="WDV160" s="38"/>
      <c r="WDW160" s="38"/>
      <c r="WDX160" s="38"/>
      <c r="WDY160" s="38"/>
      <c r="WDZ160" s="38"/>
      <c r="WEA160" s="38"/>
      <c r="WEB160" s="38"/>
      <c r="WEC160" s="38"/>
      <c r="WED160" s="38"/>
      <c r="WEE160" s="38"/>
      <c r="WEF160" s="38"/>
      <c r="WEG160" s="38"/>
      <c r="WEH160" s="38"/>
      <c r="WEI160" s="38"/>
      <c r="WEJ160" s="38"/>
      <c r="WEK160" s="38"/>
      <c r="WEL160" s="38"/>
      <c r="WEM160" s="38"/>
      <c r="WEN160" s="38"/>
      <c r="WEO160" s="38"/>
      <c r="WEP160" s="38"/>
      <c r="WEQ160" s="38"/>
      <c r="WER160" s="38"/>
      <c r="WES160" s="38"/>
      <c r="WET160" s="38"/>
      <c r="WEU160" s="38"/>
      <c r="WEV160" s="38"/>
      <c r="WEW160" s="38"/>
      <c r="WEX160" s="38"/>
      <c r="WEY160" s="38"/>
      <c r="WEZ160" s="38"/>
      <c r="WFA160" s="38"/>
      <c r="WFB160" s="38"/>
      <c r="WFC160" s="38"/>
      <c r="WFD160" s="38"/>
      <c r="WFE160" s="38"/>
      <c r="WFF160" s="38"/>
      <c r="WFG160" s="38"/>
      <c r="WFH160" s="38"/>
      <c r="WFI160" s="38"/>
      <c r="WFJ160" s="38"/>
      <c r="WFK160" s="38"/>
      <c r="WFL160" s="38"/>
      <c r="WFM160" s="38"/>
      <c r="WFN160" s="38"/>
      <c r="WFO160" s="38"/>
      <c r="WFP160" s="38"/>
      <c r="WFQ160" s="38"/>
      <c r="WFR160" s="38"/>
      <c r="WFS160" s="38"/>
      <c r="WFT160" s="38"/>
      <c r="WFU160" s="38"/>
      <c r="WFV160" s="38"/>
      <c r="WFW160" s="38"/>
      <c r="WFX160" s="38"/>
      <c r="WFY160" s="38"/>
      <c r="WFZ160" s="38"/>
      <c r="WGA160" s="38"/>
      <c r="WGB160" s="38"/>
      <c r="WGC160" s="38"/>
      <c r="WGD160" s="38"/>
      <c r="WGE160" s="38"/>
      <c r="WGF160" s="38"/>
      <c r="WGG160" s="38"/>
      <c r="WGH160" s="38"/>
      <c r="WGI160" s="38"/>
      <c r="WGJ160" s="38"/>
      <c r="WGK160" s="38"/>
      <c r="WGL160" s="38"/>
      <c r="WGM160" s="38"/>
      <c r="WGN160" s="38"/>
      <c r="WGO160" s="38"/>
      <c r="WGP160" s="38"/>
      <c r="WGQ160" s="38"/>
      <c r="WGR160" s="38"/>
      <c r="WGS160" s="38"/>
      <c r="WGT160" s="38"/>
      <c r="WGU160" s="38"/>
      <c r="WGV160" s="38"/>
      <c r="WGW160" s="38"/>
      <c r="WGX160" s="38"/>
      <c r="WGY160" s="38"/>
      <c r="WGZ160" s="38"/>
      <c r="WHA160" s="38"/>
      <c r="WHB160" s="38"/>
      <c r="WHC160" s="38"/>
      <c r="WHD160" s="38"/>
      <c r="WHE160" s="38"/>
      <c r="WHF160" s="38"/>
      <c r="WHG160" s="38"/>
      <c r="WHH160" s="38"/>
      <c r="WHI160" s="38"/>
      <c r="WHJ160" s="38"/>
      <c r="WHK160" s="38"/>
      <c r="WHL160" s="38"/>
      <c r="WHM160" s="38"/>
      <c r="WHN160" s="38"/>
      <c r="WHO160" s="38"/>
      <c r="WHP160" s="38"/>
      <c r="WHQ160" s="38"/>
      <c r="WHR160" s="38"/>
      <c r="WHS160" s="38"/>
      <c r="WHT160" s="38"/>
      <c r="WHU160" s="38"/>
      <c r="WHV160" s="38"/>
      <c r="WHW160" s="38"/>
      <c r="WHX160" s="38"/>
      <c r="WHY160" s="38"/>
      <c r="WHZ160" s="38"/>
      <c r="WIA160" s="38"/>
      <c r="WIB160" s="38"/>
      <c r="WIC160" s="38"/>
      <c r="WID160" s="38"/>
      <c r="WIE160" s="38"/>
      <c r="WIF160" s="38"/>
      <c r="WIG160" s="38"/>
      <c r="WIH160" s="38"/>
      <c r="WII160" s="38"/>
      <c r="WIJ160" s="38"/>
      <c r="WIK160" s="38"/>
      <c r="WIL160" s="38"/>
      <c r="WIM160" s="38"/>
      <c r="WIN160" s="38"/>
      <c r="WIO160" s="38"/>
      <c r="WIP160" s="38"/>
      <c r="WIQ160" s="38"/>
      <c r="WIR160" s="38"/>
      <c r="WIS160" s="38"/>
      <c r="WIT160" s="38"/>
      <c r="WIU160" s="38"/>
      <c r="WIV160" s="38"/>
      <c r="WIW160" s="38"/>
      <c r="WIX160" s="38"/>
      <c r="WIY160" s="38"/>
      <c r="WIZ160" s="38"/>
      <c r="WJA160" s="38"/>
      <c r="WJB160" s="38"/>
      <c r="WJC160" s="38"/>
      <c r="WJD160" s="38"/>
      <c r="WJE160" s="38"/>
      <c r="WJF160" s="38"/>
      <c r="WJG160" s="38"/>
      <c r="WJH160" s="38"/>
      <c r="WJI160" s="38"/>
      <c r="WJJ160" s="38"/>
      <c r="WJK160" s="38"/>
      <c r="WJL160" s="38"/>
      <c r="WJM160" s="38"/>
      <c r="WJN160" s="38"/>
      <c r="WJO160" s="38"/>
      <c r="WJP160" s="38"/>
      <c r="WJQ160" s="38"/>
      <c r="WJR160" s="38"/>
      <c r="WJS160" s="38"/>
      <c r="WJT160" s="38"/>
      <c r="WJU160" s="38"/>
      <c r="WJV160" s="38"/>
      <c r="WJW160" s="38"/>
      <c r="WJX160" s="38"/>
      <c r="WJY160" s="38"/>
      <c r="WJZ160" s="38"/>
      <c r="WKA160" s="38"/>
      <c r="WKB160" s="38"/>
      <c r="WKC160" s="38"/>
      <c r="WKD160" s="38"/>
      <c r="WKE160" s="38"/>
      <c r="WKF160" s="38"/>
      <c r="WKG160" s="38"/>
      <c r="WKH160" s="38"/>
      <c r="WKO160" s="38"/>
      <c r="WKP160" s="38"/>
      <c r="WKQ160" s="38"/>
      <c r="WKR160" s="38"/>
      <c r="WKS160" s="38"/>
      <c r="WKT160" s="38"/>
      <c r="WKU160" s="38"/>
      <c r="WKV160" s="38"/>
      <c r="WKW160" s="38"/>
      <c r="WKX160" s="38"/>
      <c r="WKY160" s="38"/>
      <c r="WKZ160" s="38"/>
      <c r="WLA160" s="38"/>
      <c r="WLB160" s="38"/>
      <c r="WLC160" s="38"/>
      <c r="WLD160" s="38"/>
      <c r="WLE160" s="38"/>
      <c r="WLF160" s="38"/>
      <c r="WLG160" s="38"/>
      <c r="WLH160" s="38"/>
      <c r="WLI160" s="38"/>
      <c r="WLJ160" s="38"/>
      <c r="WLK160" s="38"/>
      <c r="WLL160" s="38"/>
      <c r="WLM160" s="38"/>
      <c r="WLN160" s="38"/>
      <c r="WLO160" s="38"/>
      <c r="WLP160" s="38"/>
      <c r="WLQ160" s="38"/>
      <c r="WLR160" s="38"/>
      <c r="WLS160" s="38"/>
      <c r="WLT160" s="38"/>
      <c r="WLU160" s="38"/>
      <c r="WLV160" s="38"/>
      <c r="WLW160" s="38"/>
      <c r="WLX160" s="38"/>
      <c r="WLY160" s="38"/>
      <c r="WLZ160" s="38"/>
      <c r="WMA160" s="38"/>
      <c r="WMB160" s="38"/>
      <c r="WMC160" s="38"/>
      <c r="WMD160" s="38"/>
      <c r="WME160" s="38"/>
      <c r="WMF160" s="38"/>
      <c r="WMG160" s="38"/>
      <c r="WMH160" s="38"/>
      <c r="WMI160" s="38"/>
      <c r="WMJ160" s="38"/>
      <c r="WMK160" s="38"/>
      <c r="WML160" s="38"/>
      <c r="WMM160" s="38"/>
      <c r="WMN160" s="38"/>
      <c r="WMO160" s="38"/>
      <c r="WMP160" s="38"/>
      <c r="WMQ160" s="38"/>
      <c r="WMR160" s="38"/>
      <c r="WMS160" s="38"/>
      <c r="WMT160" s="38"/>
      <c r="WMU160" s="38"/>
      <c r="WMV160" s="38"/>
      <c r="WMW160" s="38"/>
      <c r="WMX160" s="38"/>
      <c r="WMY160" s="38"/>
      <c r="WMZ160" s="38"/>
      <c r="WNA160" s="38"/>
      <c r="WNB160" s="38"/>
      <c r="WNC160" s="38"/>
      <c r="WND160" s="38"/>
      <c r="WNE160" s="38"/>
      <c r="WNF160" s="38"/>
      <c r="WNG160" s="38"/>
      <c r="WNH160" s="38"/>
      <c r="WNI160" s="38"/>
      <c r="WNJ160" s="38"/>
      <c r="WNK160" s="38"/>
      <c r="WNL160" s="38"/>
      <c r="WNM160" s="38"/>
      <c r="WNN160" s="38"/>
      <c r="WNO160" s="38"/>
      <c r="WNP160" s="38"/>
      <c r="WNQ160" s="38"/>
      <c r="WNR160" s="38"/>
      <c r="WNS160" s="38"/>
      <c r="WNT160" s="38"/>
      <c r="WNU160" s="38"/>
      <c r="WNV160" s="38"/>
      <c r="WNW160" s="38"/>
      <c r="WNX160" s="38"/>
      <c r="WNY160" s="38"/>
      <c r="WNZ160" s="38"/>
      <c r="WOA160" s="38"/>
      <c r="WOB160" s="38"/>
      <c r="WOC160" s="38"/>
      <c r="WOD160" s="38"/>
      <c r="WOE160" s="38"/>
      <c r="WOF160" s="38"/>
      <c r="WOG160" s="38"/>
      <c r="WOH160" s="38"/>
      <c r="WOI160" s="38"/>
      <c r="WOJ160" s="38"/>
      <c r="WOK160" s="38"/>
      <c r="WOL160" s="38"/>
      <c r="WOM160" s="38"/>
      <c r="WON160" s="38"/>
      <c r="WOO160" s="38"/>
      <c r="WOP160" s="38"/>
      <c r="WOQ160" s="38"/>
      <c r="WOR160" s="38"/>
      <c r="WOS160" s="38"/>
      <c r="WOT160" s="38"/>
      <c r="WOU160" s="38"/>
      <c r="WOV160" s="38"/>
      <c r="WOW160" s="38"/>
      <c r="WOX160" s="38"/>
      <c r="WOY160" s="38"/>
      <c r="WOZ160" s="38"/>
      <c r="WPA160" s="38"/>
      <c r="WPB160" s="38"/>
      <c r="WPC160" s="38"/>
      <c r="WPD160" s="38"/>
      <c r="WPE160" s="38"/>
      <c r="WPF160" s="38"/>
      <c r="WPG160" s="38"/>
      <c r="WPH160" s="38"/>
      <c r="WPI160" s="38"/>
      <c r="WPJ160" s="38"/>
      <c r="WPK160" s="38"/>
      <c r="WPL160" s="38"/>
      <c r="WPM160" s="38"/>
      <c r="WPN160" s="38"/>
      <c r="WPO160" s="38"/>
      <c r="WPP160" s="38"/>
      <c r="WPQ160" s="38"/>
      <c r="WPR160" s="38"/>
      <c r="WPS160" s="38"/>
      <c r="WPT160" s="38"/>
      <c r="WPU160" s="38"/>
      <c r="WPV160" s="38"/>
      <c r="WPW160" s="38"/>
      <c r="WPX160" s="38"/>
      <c r="WPY160" s="38"/>
      <c r="WPZ160" s="38"/>
      <c r="WQA160" s="38"/>
      <c r="WQB160" s="38"/>
      <c r="WQC160" s="38"/>
      <c r="WQD160" s="38"/>
      <c r="WQE160" s="38"/>
      <c r="WQF160" s="38"/>
      <c r="WQG160" s="38"/>
      <c r="WQH160" s="38"/>
      <c r="WQI160" s="38"/>
      <c r="WQJ160" s="38"/>
      <c r="WQK160" s="38"/>
      <c r="WQL160" s="38"/>
      <c r="WQM160" s="38"/>
      <c r="WQN160" s="38"/>
      <c r="WQO160" s="38"/>
      <c r="WQP160" s="38"/>
      <c r="WQQ160" s="38"/>
      <c r="WQR160" s="38"/>
      <c r="WQS160" s="38"/>
      <c r="WQT160" s="38"/>
      <c r="WQU160" s="38"/>
      <c r="WQV160" s="38"/>
      <c r="WQW160" s="38"/>
      <c r="WQX160" s="38"/>
      <c r="WQY160" s="38"/>
      <c r="WQZ160" s="38"/>
      <c r="WRA160" s="38"/>
      <c r="WRB160" s="38"/>
      <c r="WRC160" s="38"/>
      <c r="WRD160" s="38"/>
      <c r="WRE160" s="38"/>
      <c r="WRF160" s="38"/>
      <c r="WRG160" s="38"/>
      <c r="WRH160" s="38"/>
      <c r="WRI160" s="38"/>
      <c r="WRJ160" s="38"/>
      <c r="WRK160" s="38"/>
      <c r="WRL160" s="38"/>
      <c r="WRM160" s="38"/>
      <c r="WRN160" s="38"/>
      <c r="WRO160" s="38"/>
      <c r="WRP160" s="38"/>
      <c r="WRQ160" s="38"/>
      <c r="WRR160" s="38"/>
      <c r="WRS160" s="38"/>
      <c r="WRT160" s="38"/>
      <c r="WRU160" s="38"/>
      <c r="WRV160" s="38"/>
      <c r="WRW160" s="38"/>
      <c r="WRX160" s="38"/>
      <c r="WRY160" s="38"/>
      <c r="WRZ160" s="38"/>
      <c r="WSA160" s="38"/>
      <c r="WSB160" s="38"/>
      <c r="WSC160" s="38"/>
      <c r="WSD160" s="38"/>
      <c r="WSE160" s="38"/>
      <c r="WSF160" s="38"/>
      <c r="WSG160" s="38"/>
      <c r="WSH160" s="38"/>
      <c r="WSI160" s="38"/>
      <c r="WSJ160" s="38"/>
      <c r="WSK160" s="38"/>
      <c r="WSL160" s="38"/>
      <c r="WSM160" s="38"/>
      <c r="WSN160" s="38"/>
      <c r="WSO160" s="38"/>
      <c r="WSP160" s="38"/>
      <c r="WSQ160" s="38"/>
      <c r="WSR160" s="38"/>
      <c r="WSS160" s="38"/>
      <c r="WST160" s="38"/>
      <c r="WSU160" s="38"/>
      <c r="WSV160" s="38"/>
      <c r="WSW160" s="38"/>
      <c r="WSX160" s="38"/>
      <c r="WSY160" s="38"/>
      <c r="WSZ160" s="38"/>
      <c r="WTA160" s="38"/>
      <c r="WTB160" s="38"/>
      <c r="WTC160" s="38"/>
      <c r="WTD160" s="38"/>
      <c r="WTE160" s="38"/>
      <c r="WTF160" s="38"/>
      <c r="WTG160" s="38"/>
      <c r="WTH160" s="38"/>
      <c r="WTI160" s="38"/>
      <c r="WTJ160" s="38"/>
      <c r="WTK160" s="38"/>
      <c r="WTL160" s="38"/>
      <c r="WTM160" s="38"/>
      <c r="WTN160" s="38"/>
      <c r="WTO160" s="38"/>
      <c r="WTP160" s="38"/>
      <c r="WTQ160" s="38"/>
      <c r="WTR160" s="38"/>
      <c r="WTS160" s="38"/>
      <c r="WTT160" s="38"/>
      <c r="WTU160" s="38"/>
      <c r="WTV160" s="38"/>
      <c r="WTW160" s="38"/>
      <c r="WTX160" s="38"/>
      <c r="WTY160" s="38"/>
      <c r="WTZ160" s="38"/>
      <c r="WUA160" s="38"/>
      <c r="WUB160" s="38"/>
      <c r="WUC160" s="38"/>
      <c r="WUD160" s="38"/>
      <c r="WUK160" s="38"/>
      <c r="WUL160" s="38"/>
      <c r="WUM160" s="38"/>
      <c r="WUN160" s="38"/>
      <c r="WUO160" s="38"/>
      <c r="WUP160" s="38"/>
      <c r="WUQ160" s="38"/>
      <c r="WUR160" s="38"/>
      <c r="WUS160" s="38"/>
      <c r="WUT160" s="38"/>
      <c r="WUU160" s="38"/>
      <c r="WUV160" s="38"/>
      <c r="WUW160" s="38"/>
      <c r="WUX160" s="38"/>
      <c r="WUY160" s="38"/>
      <c r="WUZ160" s="38"/>
      <c r="WVA160" s="38"/>
      <c r="WVB160" s="38"/>
      <c r="WVC160" s="38"/>
      <c r="WVD160" s="38"/>
      <c r="WVE160" s="38"/>
      <c r="WVF160" s="38"/>
      <c r="WVG160" s="38"/>
      <c r="WVH160" s="38"/>
      <c r="WVI160" s="38"/>
      <c r="WVJ160" s="38"/>
      <c r="WVK160" s="38"/>
      <c r="WVL160" s="38"/>
      <c r="WVM160" s="38"/>
      <c r="WVN160" s="38"/>
      <c r="WVO160" s="38"/>
      <c r="WVP160" s="38"/>
      <c r="WVQ160" s="38"/>
      <c r="WVR160" s="38"/>
      <c r="WVS160" s="38"/>
      <c r="WVT160" s="38"/>
      <c r="WVU160" s="38"/>
      <c r="WVV160" s="38"/>
      <c r="WVW160" s="38"/>
      <c r="WVX160" s="38"/>
      <c r="WVY160" s="38"/>
      <c r="WVZ160" s="38"/>
      <c r="WWA160" s="38"/>
      <c r="WWB160" s="38"/>
      <c r="WWC160" s="38"/>
      <c r="WWD160" s="38"/>
      <c r="WWE160" s="38"/>
      <c r="WWF160" s="38"/>
      <c r="WWG160" s="38"/>
      <c r="WWH160" s="38"/>
      <c r="WWI160" s="38"/>
      <c r="WWJ160" s="38"/>
      <c r="WWK160" s="38"/>
      <c r="WWL160" s="38"/>
      <c r="WWM160" s="38"/>
      <c r="WWN160" s="38"/>
      <c r="WWO160" s="38"/>
      <c r="WWP160" s="38"/>
      <c r="WWQ160" s="38"/>
      <c r="WWR160" s="38"/>
      <c r="WWS160" s="38"/>
      <c r="WWT160" s="38"/>
      <c r="WWU160" s="38"/>
      <c r="WWV160" s="38"/>
      <c r="WWW160" s="38"/>
      <c r="WWX160" s="38"/>
      <c r="WWY160" s="38"/>
      <c r="WWZ160" s="38"/>
      <c r="WXA160" s="38"/>
      <c r="WXB160" s="38"/>
      <c r="WXC160" s="38"/>
      <c r="WXD160" s="38"/>
      <c r="WXE160" s="38"/>
      <c r="WXF160" s="38"/>
      <c r="WXG160" s="38"/>
      <c r="WXH160" s="38"/>
      <c r="WXI160" s="38"/>
      <c r="WXJ160" s="38"/>
      <c r="WXK160" s="38"/>
      <c r="WXL160" s="38"/>
      <c r="WXM160" s="38"/>
      <c r="WXN160" s="38"/>
      <c r="WXO160" s="38"/>
      <c r="WXP160" s="38"/>
      <c r="WXQ160" s="38"/>
      <c r="WXR160" s="38"/>
      <c r="WXS160" s="38"/>
      <c r="WXT160" s="38"/>
      <c r="WXU160" s="38"/>
      <c r="WXV160" s="38"/>
      <c r="WXW160" s="38"/>
      <c r="WXX160" s="38"/>
      <c r="WXY160" s="38"/>
      <c r="WXZ160" s="38"/>
      <c r="WYA160" s="38"/>
      <c r="WYB160" s="38"/>
      <c r="WYC160" s="38"/>
      <c r="WYD160" s="38"/>
      <c r="WYE160" s="38"/>
      <c r="WYF160" s="38"/>
      <c r="WYG160" s="38"/>
      <c r="WYH160" s="38"/>
      <c r="WYI160" s="38"/>
      <c r="WYJ160" s="38"/>
      <c r="WYK160" s="38"/>
      <c r="WYL160" s="38"/>
      <c r="WYM160" s="38"/>
      <c r="WYN160" s="38"/>
      <c r="WYO160" s="38"/>
      <c r="WYP160" s="38"/>
      <c r="WYQ160" s="38"/>
      <c r="WYR160" s="38"/>
      <c r="WYS160" s="38"/>
      <c r="WYT160" s="38"/>
      <c r="WYU160" s="38"/>
      <c r="WYV160" s="38"/>
      <c r="WYW160" s="38"/>
      <c r="WYX160" s="38"/>
      <c r="WYY160" s="38"/>
      <c r="WYZ160" s="38"/>
      <c r="WZA160" s="38"/>
      <c r="WZB160" s="38"/>
      <c r="WZC160" s="38"/>
      <c r="WZD160" s="38"/>
      <c r="WZE160" s="38"/>
      <c r="WZF160" s="38"/>
      <c r="WZG160" s="38"/>
      <c r="WZH160" s="38"/>
      <c r="WZI160" s="38"/>
      <c r="WZJ160" s="38"/>
      <c r="WZK160" s="38"/>
      <c r="WZL160" s="38"/>
      <c r="WZM160" s="38"/>
      <c r="WZN160" s="38"/>
      <c r="WZO160" s="38"/>
      <c r="WZP160" s="38"/>
      <c r="WZQ160" s="38"/>
      <c r="WZR160" s="38"/>
      <c r="WZS160" s="38"/>
      <c r="WZT160" s="38"/>
      <c r="WZU160" s="38"/>
      <c r="WZV160" s="38"/>
      <c r="WZW160" s="38"/>
      <c r="WZX160" s="38"/>
      <c r="WZY160" s="38"/>
      <c r="WZZ160" s="38"/>
      <c r="XAA160" s="38"/>
      <c r="XAB160" s="38"/>
      <c r="XAC160" s="38"/>
      <c r="XAD160" s="38"/>
      <c r="XAE160" s="38"/>
      <c r="XAF160" s="38"/>
      <c r="XAG160" s="38"/>
      <c r="XAH160" s="38"/>
      <c r="XAI160" s="38"/>
      <c r="XAJ160" s="38"/>
      <c r="XAK160" s="38"/>
      <c r="XAL160" s="38"/>
      <c r="XAM160" s="38"/>
      <c r="XAN160" s="38"/>
      <c r="XAO160" s="38"/>
      <c r="XAP160" s="38"/>
      <c r="XAQ160" s="38"/>
      <c r="XAR160" s="38"/>
      <c r="XAS160" s="38"/>
      <c r="XAT160" s="38"/>
      <c r="XAU160" s="38"/>
      <c r="XAV160" s="38"/>
      <c r="XAW160" s="38"/>
      <c r="XAX160" s="38"/>
      <c r="XAY160" s="38"/>
      <c r="XAZ160" s="38"/>
      <c r="XBA160" s="38"/>
      <c r="XBB160" s="38"/>
      <c r="XBC160" s="38"/>
      <c r="XBD160" s="38"/>
      <c r="XBE160" s="38"/>
      <c r="XBF160" s="38"/>
      <c r="XBG160" s="38"/>
      <c r="XBH160" s="38"/>
      <c r="XBI160" s="38"/>
      <c r="XBJ160" s="38"/>
      <c r="XBK160" s="38"/>
      <c r="XBL160" s="38"/>
      <c r="XBM160" s="38"/>
      <c r="XBN160" s="38"/>
      <c r="XBO160" s="38"/>
      <c r="XBP160" s="38"/>
      <c r="XBQ160" s="38"/>
      <c r="XBR160" s="38"/>
      <c r="XBS160" s="38"/>
      <c r="XBT160" s="38"/>
      <c r="XBU160" s="38"/>
      <c r="XBV160" s="38"/>
      <c r="XBW160" s="38"/>
      <c r="XBX160" s="38"/>
      <c r="XBY160" s="38"/>
      <c r="XBZ160" s="38"/>
      <c r="XCA160" s="38"/>
      <c r="XCB160" s="38"/>
      <c r="XCC160" s="38"/>
      <c r="XCD160" s="38"/>
      <c r="XCE160" s="38"/>
      <c r="XCF160" s="38"/>
      <c r="XCG160" s="38"/>
      <c r="XCH160" s="38"/>
      <c r="XCI160" s="38"/>
      <c r="XCJ160" s="38"/>
      <c r="XCK160" s="38"/>
      <c r="XCL160" s="38"/>
      <c r="XCM160" s="38"/>
      <c r="XCN160" s="38"/>
      <c r="XCO160" s="38"/>
      <c r="XCP160" s="38"/>
      <c r="XCQ160" s="38"/>
      <c r="XCR160" s="38"/>
      <c r="XCS160" s="38"/>
      <c r="XCT160" s="38"/>
      <c r="XCU160" s="38"/>
      <c r="XCV160" s="38"/>
      <c r="XCW160" s="38"/>
      <c r="XCX160" s="38"/>
      <c r="XCY160" s="38"/>
      <c r="XCZ160" s="38"/>
      <c r="XDA160" s="38"/>
      <c r="XDB160" s="38"/>
      <c r="XDC160" s="38"/>
      <c r="XDD160" s="38"/>
      <c r="XDE160" s="38"/>
      <c r="XDF160" s="38"/>
      <c r="XDG160" s="38"/>
      <c r="XDH160" s="38"/>
      <c r="XDI160" s="38"/>
      <c r="XDJ160" s="38"/>
      <c r="XDK160" s="38"/>
      <c r="XDL160" s="38"/>
      <c r="XDM160" s="38"/>
      <c r="XDN160" s="38"/>
      <c r="XDO160" s="38"/>
      <c r="XDP160" s="38"/>
      <c r="XDQ160" s="38"/>
      <c r="XDR160" s="38"/>
      <c r="XDS160" s="38"/>
      <c r="XDT160" s="38"/>
      <c r="XDU160" s="38"/>
    </row>
    <row r="161" spans="1:16349" ht="30.75" x14ac:dyDescent="0.25">
      <c r="A161" s="18" t="s">
        <v>61</v>
      </c>
      <c r="B161" s="211">
        <v>2930000000</v>
      </c>
      <c r="C161" s="211">
        <v>200</v>
      </c>
      <c r="D161" s="175">
        <f>9337528-6158352-1495648</f>
        <v>1683528</v>
      </c>
      <c r="E161" s="175">
        <f>315300+3079176</f>
        <v>3394476</v>
      </c>
      <c r="F161" s="175">
        <f>312000+3079176</f>
        <v>3391176</v>
      </c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8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8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8"/>
      <c r="HP161" s="38"/>
      <c r="HQ161" s="38"/>
      <c r="HR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8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8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8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8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8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8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8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8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8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8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8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8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8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8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8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8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8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8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8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8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8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8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8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8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8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8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8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8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8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E161" s="38"/>
      <c r="AGF161" s="38"/>
      <c r="AGG161" s="38"/>
      <c r="AGH161" s="38"/>
      <c r="AGI161" s="38"/>
      <c r="AGJ161" s="38"/>
      <c r="AGK161" s="38"/>
      <c r="AGL161" s="38"/>
      <c r="AGM161" s="38"/>
      <c r="AGN161" s="38"/>
      <c r="AGO161" s="38"/>
      <c r="AGP161" s="38"/>
      <c r="AGQ161" s="38"/>
      <c r="AGR161" s="38"/>
      <c r="AGS161" s="38"/>
      <c r="AGT161" s="38"/>
      <c r="AGU161" s="38"/>
      <c r="AGV161" s="38"/>
      <c r="AGW161" s="38"/>
      <c r="AGX161" s="38"/>
      <c r="AGY161" s="38"/>
      <c r="AGZ161" s="38"/>
      <c r="AHA161" s="38"/>
      <c r="AHB161" s="38"/>
      <c r="AHC161" s="38"/>
      <c r="AHD161" s="38"/>
      <c r="AHE161" s="38"/>
      <c r="AHF161" s="38"/>
      <c r="AHG161" s="38"/>
      <c r="AHH161" s="38"/>
      <c r="AHI161" s="38"/>
      <c r="AHJ161" s="38"/>
      <c r="AHK161" s="38"/>
      <c r="AHL161" s="38"/>
      <c r="AHM161" s="38"/>
      <c r="AHN161" s="38"/>
      <c r="AHO161" s="38"/>
      <c r="AHP161" s="38"/>
      <c r="AHQ161" s="38"/>
      <c r="AHR161" s="38"/>
      <c r="AHS161" s="38"/>
      <c r="AHT161" s="38"/>
      <c r="AHU161" s="38"/>
      <c r="AHV161" s="38"/>
      <c r="AHW161" s="38"/>
      <c r="AHX161" s="38"/>
      <c r="AHY161" s="38"/>
      <c r="AHZ161" s="38"/>
      <c r="AIA161" s="38"/>
      <c r="AIB161" s="38"/>
      <c r="AIC161" s="38"/>
      <c r="AID161" s="38"/>
      <c r="AIE161" s="38"/>
      <c r="AIF161" s="38"/>
      <c r="AIG161" s="38"/>
      <c r="AIH161" s="38"/>
      <c r="AII161" s="38"/>
      <c r="AIJ161" s="38"/>
      <c r="AIK161" s="38"/>
      <c r="AIL161" s="38"/>
      <c r="AIM161" s="38"/>
      <c r="AIN161" s="38"/>
      <c r="AIO161" s="38"/>
      <c r="AIP161" s="38"/>
      <c r="AIQ161" s="38"/>
      <c r="AIR161" s="38"/>
      <c r="AIS161" s="38"/>
      <c r="AIT161" s="38"/>
      <c r="AIU161" s="38"/>
      <c r="AIV161" s="38"/>
      <c r="AIW161" s="38"/>
      <c r="AIX161" s="38"/>
      <c r="AIY161" s="38"/>
      <c r="AIZ161" s="38"/>
      <c r="AJA161" s="38"/>
      <c r="AJB161" s="38"/>
      <c r="AJC161" s="38"/>
      <c r="AJD161" s="38"/>
      <c r="AJE161" s="38"/>
      <c r="AJF161" s="38"/>
      <c r="AJG161" s="38"/>
      <c r="AJH161" s="38"/>
      <c r="AJI161" s="38"/>
      <c r="AJJ161" s="38"/>
      <c r="AJK161" s="38"/>
      <c r="AJL161" s="38"/>
      <c r="AJM161" s="38"/>
      <c r="AJN161" s="38"/>
      <c r="AJO161" s="38"/>
      <c r="AJP161" s="38"/>
      <c r="AJQ161" s="38"/>
      <c r="AJR161" s="38"/>
      <c r="AJS161" s="38"/>
      <c r="AJT161" s="38"/>
      <c r="AJU161" s="38"/>
      <c r="AJV161" s="38"/>
      <c r="AJW161" s="38"/>
      <c r="AJX161" s="38"/>
      <c r="AJY161" s="38"/>
      <c r="AJZ161" s="38"/>
      <c r="AKA161" s="38"/>
      <c r="AKB161" s="38"/>
      <c r="AKC161" s="38"/>
      <c r="AKD161" s="38"/>
      <c r="AKE161" s="38"/>
      <c r="AKF161" s="38"/>
      <c r="AKG161" s="38"/>
      <c r="AKH161" s="38"/>
      <c r="AKI161" s="38"/>
      <c r="AKJ161" s="38"/>
      <c r="AKK161" s="38"/>
      <c r="AKL161" s="38"/>
      <c r="AKM161" s="38"/>
      <c r="AKN161" s="38"/>
      <c r="AKO161" s="38"/>
      <c r="AKP161" s="38"/>
      <c r="AKQ161" s="38"/>
      <c r="AKR161" s="38"/>
      <c r="AKS161" s="38"/>
      <c r="AKT161" s="38"/>
      <c r="AKU161" s="38"/>
      <c r="AKV161" s="38"/>
      <c r="AKW161" s="38"/>
      <c r="AKX161" s="38"/>
      <c r="AKY161" s="38"/>
      <c r="AKZ161" s="38"/>
      <c r="ALA161" s="38"/>
      <c r="ALB161" s="38"/>
      <c r="ALC161" s="38"/>
      <c r="ALD161" s="38"/>
      <c r="ALE161" s="38"/>
      <c r="ALF161" s="38"/>
      <c r="ALM161" s="38"/>
      <c r="ALN161" s="38"/>
      <c r="ALO161" s="38"/>
      <c r="ALP161" s="38"/>
      <c r="ALQ161" s="38"/>
      <c r="ALR161" s="38"/>
      <c r="ALS161" s="38"/>
      <c r="ALT161" s="38"/>
      <c r="ALU161" s="38"/>
      <c r="ALV161" s="38"/>
      <c r="ALW161" s="38"/>
      <c r="ALX161" s="38"/>
      <c r="ALY161" s="38"/>
      <c r="ALZ161" s="38"/>
      <c r="AMA161" s="38"/>
      <c r="AMB161" s="38"/>
      <c r="AMC161" s="38"/>
      <c r="AMD161" s="38"/>
      <c r="AME161" s="38"/>
      <c r="AMF161" s="38"/>
      <c r="AMG161" s="38"/>
      <c r="AMH161" s="38"/>
      <c r="AMI161" s="38"/>
      <c r="AMJ161" s="38"/>
      <c r="AMK161" s="38"/>
      <c r="AML161" s="38"/>
      <c r="AMM161" s="38"/>
      <c r="AMN161" s="38"/>
      <c r="AMO161" s="38"/>
      <c r="AMP161" s="38"/>
      <c r="AMQ161" s="38"/>
      <c r="AMR161" s="38"/>
      <c r="AMS161" s="38"/>
      <c r="AMT161" s="38"/>
      <c r="AMU161" s="38"/>
      <c r="AMV161" s="38"/>
      <c r="AMW161" s="38"/>
      <c r="AMX161" s="38"/>
      <c r="AMY161" s="38"/>
      <c r="AMZ161" s="38"/>
      <c r="ANA161" s="38"/>
      <c r="ANB161" s="38"/>
      <c r="ANC161" s="38"/>
      <c r="AND161" s="38"/>
      <c r="ANE161" s="38"/>
      <c r="ANF161" s="38"/>
      <c r="ANG161" s="38"/>
      <c r="ANH161" s="38"/>
      <c r="ANI161" s="38"/>
      <c r="ANJ161" s="38"/>
      <c r="ANK161" s="38"/>
      <c r="ANL161" s="38"/>
      <c r="ANM161" s="38"/>
      <c r="ANN161" s="38"/>
      <c r="ANO161" s="38"/>
      <c r="ANP161" s="38"/>
      <c r="ANQ161" s="38"/>
      <c r="ANR161" s="38"/>
      <c r="ANS161" s="38"/>
      <c r="ANT161" s="38"/>
      <c r="ANU161" s="38"/>
      <c r="ANV161" s="38"/>
      <c r="ANW161" s="38"/>
      <c r="ANX161" s="38"/>
      <c r="ANY161" s="38"/>
      <c r="ANZ161" s="38"/>
      <c r="AOA161" s="38"/>
      <c r="AOB161" s="38"/>
      <c r="AOC161" s="38"/>
      <c r="AOD161" s="38"/>
      <c r="AOE161" s="38"/>
      <c r="AOF161" s="38"/>
      <c r="AOG161" s="38"/>
      <c r="AOH161" s="38"/>
      <c r="AOI161" s="38"/>
      <c r="AOJ161" s="38"/>
      <c r="AOK161" s="38"/>
      <c r="AOL161" s="38"/>
      <c r="AOM161" s="38"/>
      <c r="AON161" s="38"/>
      <c r="AOO161" s="38"/>
      <c r="AOP161" s="38"/>
      <c r="AOQ161" s="38"/>
      <c r="AOR161" s="38"/>
      <c r="AOS161" s="38"/>
      <c r="AOT161" s="38"/>
      <c r="AOU161" s="38"/>
      <c r="AOV161" s="38"/>
      <c r="AOW161" s="38"/>
      <c r="AOX161" s="38"/>
      <c r="AOY161" s="38"/>
      <c r="AOZ161" s="38"/>
      <c r="APA161" s="38"/>
      <c r="APB161" s="38"/>
      <c r="APC161" s="38"/>
      <c r="APD161" s="38"/>
      <c r="APE161" s="38"/>
      <c r="APF161" s="38"/>
      <c r="APG161" s="38"/>
      <c r="APH161" s="38"/>
      <c r="API161" s="38"/>
      <c r="APJ161" s="38"/>
      <c r="APK161" s="38"/>
      <c r="APL161" s="38"/>
      <c r="APM161" s="38"/>
      <c r="APN161" s="38"/>
      <c r="APO161" s="38"/>
      <c r="APP161" s="38"/>
      <c r="APQ161" s="38"/>
      <c r="APR161" s="38"/>
      <c r="APS161" s="38"/>
      <c r="APT161" s="38"/>
      <c r="APU161" s="38"/>
      <c r="APV161" s="38"/>
      <c r="APW161" s="38"/>
      <c r="APX161" s="38"/>
      <c r="APY161" s="38"/>
      <c r="APZ161" s="38"/>
      <c r="AQA161" s="38"/>
      <c r="AQB161" s="38"/>
      <c r="AQC161" s="38"/>
      <c r="AQD161" s="38"/>
      <c r="AQE161" s="38"/>
      <c r="AQF161" s="38"/>
      <c r="AQG161" s="38"/>
      <c r="AQH161" s="38"/>
      <c r="AQI161" s="38"/>
      <c r="AQJ161" s="38"/>
      <c r="AQK161" s="38"/>
      <c r="AQL161" s="38"/>
      <c r="AQM161" s="38"/>
      <c r="AQN161" s="38"/>
      <c r="AQO161" s="38"/>
      <c r="AQP161" s="38"/>
      <c r="AQQ161" s="38"/>
      <c r="AQR161" s="38"/>
      <c r="AQS161" s="38"/>
      <c r="AQT161" s="38"/>
      <c r="AQU161" s="38"/>
      <c r="AQV161" s="38"/>
      <c r="AQW161" s="38"/>
      <c r="AQX161" s="38"/>
      <c r="AQY161" s="38"/>
      <c r="AQZ161" s="38"/>
      <c r="ARA161" s="38"/>
      <c r="ARB161" s="38"/>
      <c r="ARC161" s="38"/>
      <c r="ARD161" s="38"/>
      <c r="ARE161" s="38"/>
      <c r="ARF161" s="38"/>
      <c r="ARG161" s="38"/>
      <c r="ARH161" s="38"/>
      <c r="ARI161" s="38"/>
      <c r="ARJ161" s="38"/>
      <c r="ARK161" s="38"/>
      <c r="ARL161" s="38"/>
      <c r="ARM161" s="38"/>
      <c r="ARN161" s="38"/>
      <c r="ARO161" s="38"/>
      <c r="ARP161" s="38"/>
      <c r="ARQ161" s="38"/>
      <c r="ARR161" s="38"/>
      <c r="ARS161" s="38"/>
      <c r="ART161" s="38"/>
      <c r="ARU161" s="38"/>
      <c r="ARV161" s="38"/>
      <c r="ARW161" s="38"/>
      <c r="ARX161" s="38"/>
      <c r="ARY161" s="38"/>
      <c r="ARZ161" s="38"/>
      <c r="ASA161" s="38"/>
      <c r="ASB161" s="38"/>
      <c r="ASC161" s="38"/>
      <c r="ASD161" s="38"/>
      <c r="ASE161" s="38"/>
      <c r="ASF161" s="38"/>
      <c r="ASG161" s="38"/>
      <c r="ASH161" s="38"/>
      <c r="ASI161" s="38"/>
      <c r="ASJ161" s="38"/>
      <c r="ASK161" s="38"/>
      <c r="ASL161" s="38"/>
      <c r="ASM161" s="38"/>
      <c r="ASN161" s="38"/>
      <c r="ASO161" s="38"/>
      <c r="ASP161" s="38"/>
      <c r="ASQ161" s="38"/>
      <c r="ASR161" s="38"/>
      <c r="ASS161" s="38"/>
      <c r="AST161" s="38"/>
      <c r="ASU161" s="38"/>
      <c r="ASV161" s="38"/>
      <c r="ASW161" s="38"/>
      <c r="ASX161" s="38"/>
      <c r="ASY161" s="38"/>
      <c r="ASZ161" s="38"/>
      <c r="ATA161" s="38"/>
      <c r="ATB161" s="38"/>
      <c r="ATC161" s="38"/>
      <c r="ATD161" s="38"/>
      <c r="ATE161" s="38"/>
      <c r="ATF161" s="38"/>
      <c r="ATG161" s="38"/>
      <c r="ATH161" s="38"/>
      <c r="ATI161" s="38"/>
      <c r="ATJ161" s="38"/>
      <c r="ATK161" s="38"/>
      <c r="ATL161" s="38"/>
      <c r="ATM161" s="38"/>
      <c r="ATN161" s="38"/>
      <c r="ATO161" s="38"/>
      <c r="ATP161" s="38"/>
      <c r="ATQ161" s="38"/>
      <c r="ATR161" s="38"/>
      <c r="ATS161" s="38"/>
      <c r="ATT161" s="38"/>
      <c r="ATU161" s="38"/>
      <c r="ATV161" s="38"/>
      <c r="ATW161" s="38"/>
      <c r="ATX161" s="38"/>
      <c r="ATY161" s="38"/>
      <c r="ATZ161" s="38"/>
      <c r="AUA161" s="38"/>
      <c r="AUB161" s="38"/>
      <c r="AUC161" s="38"/>
      <c r="AUD161" s="38"/>
      <c r="AUE161" s="38"/>
      <c r="AUF161" s="38"/>
      <c r="AUG161" s="38"/>
      <c r="AUH161" s="38"/>
      <c r="AUI161" s="38"/>
      <c r="AUJ161" s="38"/>
      <c r="AUK161" s="38"/>
      <c r="AUL161" s="38"/>
      <c r="AUM161" s="38"/>
      <c r="AUN161" s="38"/>
      <c r="AUO161" s="38"/>
      <c r="AUP161" s="38"/>
      <c r="AUQ161" s="38"/>
      <c r="AUR161" s="38"/>
      <c r="AUS161" s="38"/>
      <c r="AUT161" s="38"/>
      <c r="AUU161" s="38"/>
      <c r="AUV161" s="38"/>
      <c r="AUW161" s="38"/>
      <c r="AUX161" s="38"/>
      <c r="AUY161" s="38"/>
      <c r="AUZ161" s="38"/>
      <c r="AVA161" s="38"/>
      <c r="AVB161" s="38"/>
      <c r="AVI161" s="38"/>
      <c r="AVJ161" s="38"/>
      <c r="AVK161" s="38"/>
      <c r="AVL161" s="38"/>
      <c r="AVM161" s="38"/>
      <c r="AVN161" s="38"/>
      <c r="AVO161" s="38"/>
      <c r="AVP161" s="38"/>
      <c r="AVQ161" s="38"/>
      <c r="AVR161" s="38"/>
      <c r="AVS161" s="38"/>
      <c r="AVT161" s="38"/>
      <c r="AVU161" s="38"/>
      <c r="AVV161" s="38"/>
      <c r="AVW161" s="38"/>
      <c r="AVX161" s="38"/>
      <c r="AVY161" s="38"/>
      <c r="AVZ161" s="38"/>
      <c r="AWA161" s="38"/>
      <c r="AWB161" s="38"/>
      <c r="AWC161" s="38"/>
      <c r="AWD161" s="38"/>
      <c r="AWE161" s="38"/>
      <c r="AWF161" s="38"/>
      <c r="AWG161" s="38"/>
      <c r="AWH161" s="38"/>
      <c r="AWI161" s="38"/>
      <c r="AWJ161" s="38"/>
      <c r="AWK161" s="38"/>
      <c r="AWL161" s="38"/>
      <c r="AWM161" s="38"/>
      <c r="AWN161" s="38"/>
      <c r="AWO161" s="38"/>
      <c r="AWP161" s="38"/>
      <c r="AWQ161" s="38"/>
      <c r="AWR161" s="38"/>
      <c r="AWS161" s="38"/>
      <c r="AWT161" s="38"/>
      <c r="AWU161" s="38"/>
      <c r="AWV161" s="38"/>
      <c r="AWW161" s="38"/>
      <c r="AWX161" s="38"/>
      <c r="AWY161" s="38"/>
      <c r="AWZ161" s="38"/>
      <c r="AXA161" s="38"/>
      <c r="AXB161" s="38"/>
      <c r="AXC161" s="38"/>
      <c r="AXD161" s="38"/>
      <c r="AXE161" s="38"/>
      <c r="AXF161" s="38"/>
      <c r="AXG161" s="38"/>
      <c r="AXH161" s="38"/>
      <c r="AXI161" s="38"/>
      <c r="AXJ161" s="38"/>
      <c r="AXK161" s="38"/>
      <c r="AXL161" s="38"/>
      <c r="AXM161" s="38"/>
      <c r="AXN161" s="38"/>
      <c r="AXO161" s="38"/>
      <c r="AXP161" s="38"/>
      <c r="AXQ161" s="38"/>
      <c r="AXR161" s="38"/>
      <c r="AXS161" s="38"/>
      <c r="AXT161" s="38"/>
      <c r="AXU161" s="38"/>
      <c r="AXV161" s="38"/>
      <c r="AXW161" s="38"/>
      <c r="AXX161" s="38"/>
      <c r="AXY161" s="38"/>
      <c r="AXZ161" s="38"/>
      <c r="AYA161" s="38"/>
      <c r="AYB161" s="38"/>
      <c r="AYC161" s="38"/>
      <c r="AYD161" s="38"/>
      <c r="AYE161" s="38"/>
      <c r="AYF161" s="38"/>
      <c r="AYG161" s="38"/>
      <c r="AYH161" s="38"/>
      <c r="AYI161" s="38"/>
      <c r="AYJ161" s="38"/>
      <c r="AYK161" s="38"/>
      <c r="AYL161" s="38"/>
      <c r="AYM161" s="38"/>
      <c r="AYN161" s="38"/>
      <c r="AYO161" s="38"/>
      <c r="AYP161" s="38"/>
      <c r="AYQ161" s="38"/>
      <c r="AYR161" s="38"/>
      <c r="AYS161" s="38"/>
      <c r="AYT161" s="38"/>
      <c r="AYU161" s="38"/>
      <c r="AYV161" s="38"/>
      <c r="AYW161" s="38"/>
      <c r="AYX161" s="38"/>
      <c r="AYY161" s="38"/>
      <c r="AYZ161" s="38"/>
      <c r="AZA161" s="38"/>
      <c r="AZB161" s="38"/>
      <c r="AZC161" s="38"/>
      <c r="AZD161" s="38"/>
      <c r="AZE161" s="38"/>
      <c r="AZF161" s="38"/>
      <c r="AZG161" s="38"/>
      <c r="AZH161" s="38"/>
      <c r="AZI161" s="38"/>
      <c r="AZJ161" s="38"/>
      <c r="AZK161" s="38"/>
      <c r="AZL161" s="38"/>
      <c r="AZM161" s="38"/>
      <c r="AZN161" s="38"/>
      <c r="AZO161" s="38"/>
      <c r="AZP161" s="38"/>
      <c r="AZQ161" s="38"/>
      <c r="AZR161" s="38"/>
      <c r="AZS161" s="38"/>
      <c r="AZT161" s="38"/>
      <c r="AZU161" s="38"/>
      <c r="AZV161" s="38"/>
      <c r="AZW161" s="38"/>
      <c r="AZX161" s="38"/>
      <c r="AZY161" s="38"/>
      <c r="AZZ161" s="38"/>
      <c r="BAA161" s="38"/>
      <c r="BAB161" s="38"/>
      <c r="BAC161" s="38"/>
      <c r="BAD161" s="38"/>
      <c r="BAE161" s="38"/>
      <c r="BAF161" s="38"/>
      <c r="BAG161" s="38"/>
      <c r="BAH161" s="38"/>
      <c r="BAI161" s="38"/>
      <c r="BAJ161" s="38"/>
      <c r="BAK161" s="38"/>
      <c r="BAL161" s="38"/>
      <c r="BAM161" s="38"/>
      <c r="BAN161" s="38"/>
      <c r="BAO161" s="38"/>
      <c r="BAP161" s="38"/>
      <c r="BAQ161" s="38"/>
      <c r="BAR161" s="38"/>
      <c r="BAS161" s="38"/>
      <c r="BAT161" s="38"/>
      <c r="BAU161" s="38"/>
      <c r="BAV161" s="38"/>
      <c r="BAW161" s="38"/>
      <c r="BAX161" s="38"/>
      <c r="BAY161" s="38"/>
      <c r="BAZ161" s="38"/>
      <c r="BBA161" s="38"/>
      <c r="BBB161" s="38"/>
      <c r="BBC161" s="38"/>
      <c r="BBD161" s="38"/>
      <c r="BBE161" s="38"/>
      <c r="BBF161" s="38"/>
      <c r="BBG161" s="38"/>
      <c r="BBH161" s="38"/>
      <c r="BBI161" s="38"/>
      <c r="BBJ161" s="38"/>
      <c r="BBK161" s="38"/>
      <c r="BBL161" s="38"/>
      <c r="BBM161" s="38"/>
      <c r="BBN161" s="38"/>
      <c r="BBO161" s="38"/>
      <c r="BBP161" s="38"/>
      <c r="BBQ161" s="38"/>
      <c r="BBR161" s="38"/>
      <c r="BBS161" s="38"/>
      <c r="BBT161" s="38"/>
      <c r="BBU161" s="38"/>
      <c r="BBV161" s="38"/>
      <c r="BBW161" s="38"/>
      <c r="BBX161" s="38"/>
      <c r="BBY161" s="38"/>
      <c r="BBZ161" s="38"/>
      <c r="BCA161" s="38"/>
      <c r="BCB161" s="38"/>
      <c r="BCC161" s="38"/>
      <c r="BCD161" s="38"/>
      <c r="BCE161" s="38"/>
      <c r="BCF161" s="38"/>
      <c r="BCG161" s="38"/>
      <c r="BCH161" s="38"/>
      <c r="BCI161" s="38"/>
      <c r="BCJ161" s="38"/>
      <c r="BCK161" s="38"/>
      <c r="BCL161" s="38"/>
      <c r="BCM161" s="38"/>
      <c r="BCN161" s="38"/>
      <c r="BCO161" s="38"/>
      <c r="BCP161" s="38"/>
      <c r="BCQ161" s="38"/>
      <c r="BCR161" s="38"/>
      <c r="BCS161" s="38"/>
      <c r="BCT161" s="38"/>
      <c r="BCU161" s="38"/>
      <c r="BCV161" s="38"/>
      <c r="BCW161" s="38"/>
      <c r="BCX161" s="38"/>
      <c r="BCY161" s="38"/>
      <c r="BCZ161" s="38"/>
      <c r="BDA161" s="38"/>
      <c r="BDB161" s="38"/>
      <c r="BDC161" s="38"/>
      <c r="BDD161" s="38"/>
      <c r="BDE161" s="38"/>
      <c r="BDF161" s="38"/>
      <c r="BDG161" s="38"/>
      <c r="BDH161" s="38"/>
      <c r="BDI161" s="38"/>
      <c r="BDJ161" s="38"/>
      <c r="BDK161" s="38"/>
      <c r="BDL161" s="38"/>
      <c r="BDM161" s="38"/>
      <c r="BDN161" s="38"/>
      <c r="BDO161" s="38"/>
      <c r="BDP161" s="38"/>
      <c r="BDQ161" s="38"/>
      <c r="BDR161" s="38"/>
      <c r="BDS161" s="38"/>
      <c r="BDT161" s="38"/>
      <c r="BDU161" s="38"/>
      <c r="BDV161" s="38"/>
      <c r="BDW161" s="38"/>
      <c r="BDX161" s="38"/>
      <c r="BDY161" s="38"/>
      <c r="BDZ161" s="38"/>
      <c r="BEA161" s="38"/>
      <c r="BEB161" s="38"/>
      <c r="BEC161" s="38"/>
      <c r="BED161" s="38"/>
      <c r="BEE161" s="38"/>
      <c r="BEF161" s="38"/>
      <c r="BEG161" s="38"/>
      <c r="BEH161" s="38"/>
      <c r="BEI161" s="38"/>
      <c r="BEJ161" s="38"/>
      <c r="BEK161" s="38"/>
      <c r="BEL161" s="38"/>
      <c r="BEM161" s="38"/>
      <c r="BEN161" s="38"/>
      <c r="BEO161" s="38"/>
      <c r="BEP161" s="38"/>
      <c r="BEQ161" s="38"/>
      <c r="BER161" s="38"/>
      <c r="BES161" s="38"/>
      <c r="BET161" s="38"/>
      <c r="BEU161" s="38"/>
      <c r="BEV161" s="38"/>
      <c r="BEW161" s="38"/>
      <c r="BEX161" s="38"/>
      <c r="BFE161" s="38"/>
      <c r="BFF161" s="38"/>
      <c r="BFG161" s="38"/>
      <c r="BFH161" s="38"/>
      <c r="BFI161" s="38"/>
      <c r="BFJ161" s="38"/>
      <c r="BFK161" s="38"/>
      <c r="BFL161" s="38"/>
      <c r="BFM161" s="38"/>
      <c r="BFN161" s="38"/>
      <c r="BFO161" s="38"/>
      <c r="BFP161" s="38"/>
      <c r="BFQ161" s="38"/>
      <c r="BFR161" s="38"/>
      <c r="BFS161" s="38"/>
      <c r="BFT161" s="38"/>
      <c r="BFU161" s="38"/>
      <c r="BFV161" s="38"/>
      <c r="BFW161" s="38"/>
      <c r="BFX161" s="38"/>
      <c r="BFY161" s="38"/>
      <c r="BFZ161" s="38"/>
      <c r="BGA161" s="38"/>
      <c r="BGB161" s="38"/>
      <c r="BGC161" s="38"/>
      <c r="BGD161" s="38"/>
      <c r="BGE161" s="38"/>
      <c r="BGF161" s="38"/>
      <c r="BGG161" s="38"/>
      <c r="BGH161" s="38"/>
      <c r="BGI161" s="38"/>
      <c r="BGJ161" s="38"/>
      <c r="BGK161" s="38"/>
      <c r="BGL161" s="38"/>
      <c r="BGM161" s="38"/>
      <c r="BGN161" s="38"/>
      <c r="BGO161" s="38"/>
      <c r="BGP161" s="38"/>
      <c r="BGQ161" s="38"/>
      <c r="BGR161" s="38"/>
      <c r="BGS161" s="38"/>
      <c r="BGT161" s="38"/>
      <c r="BGU161" s="38"/>
      <c r="BGV161" s="38"/>
      <c r="BGW161" s="38"/>
      <c r="BGX161" s="38"/>
      <c r="BGY161" s="38"/>
      <c r="BGZ161" s="38"/>
      <c r="BHA161" s="38"/>
      <c r="BHB161" s="38"/>
      <c r="BHC161" s="38"/>
      <c r="BHD161" s="38"/>
      <c r="BHE161" s="38"/>
      <c r="BHF161" s="38"/>
      <c r="BHG161" s="38"/>
      <c r="BHH161" s="38"/>
      <c r="BHI161" s="38"/>
      <c r="BHJ161" s="38"/>
      <c r="BHK161" s="38"/>
      <c r="BHL161" s="38"/>
      <c r="BHM161" s="38"/>
      <c r="BHN161" s="38"/>
      <c r="BHO161" s="38"/>
      <c r="BHP161" s="38"/>
      <c r="BHQ161" s="38"/>
      <c r="BHR161" s="38"/>
      <c r="BHS161" s="38"/>
      <c r="BHT161" s="38"/>
      <c r="BHU161" s="38"/>
      <c r="BHV161" s="38"/>
      <c r="BHW161" s="38"/>
      <c r="BHX161" s="38"/>
      <c r="BHY161" s="38"/>
      <c r="BHZ161" s="38"/>
      <c r="BIA161" s="38"/>
      <c r="BIB161" s="38"/>
      <c r="BIC161" s="38"/>
      <c r="BID161" s="38"/>
      <c r="BIE161" s="38"/>
      <c r="BIF161" s="38"/>
      <c r="BIG161" s="38"/>
      <c r="BIH161" s="38"/>
      <c r="BII161" s="38"/>
      <c r="BIJ161" s="38"/>
      <c r="BIK161" s="38"/>
      <c r="BIL161" s="38"/>
      <c r="BIM161" s="38"/>
      <c r="BIN161" s="38"/>
      <c r="BIO161" s="38"/>
      <c r="BIP161" s="38"/>
      <c r="BIQ161" s="38"/>
      <c r="BIR161" s="38"/>
      <c r="BIS161" s="38"/>
      <c r="BIT161" s="38"/>
      <c r="BIU161" s="38"/>
      <c r="BIV161" s="38"/>
      <c r="BIW161" s="38"/>
      <c r="BIX161" s="38"/>
      <c r="BIY161" s="38"/>
      <c r="BIZ161" s="38"/>
      <c r="BJA161" s="38"/>
      <c r="BJB161" s="38"/>
      <c r="BJC161" s="38"/>
      <c r="BJD161" s="38"/>
      <c r="BJE161" s="38"/>
      <c r="BJF161" s="38"/>
      <c r="BJG161" s="38"/>
      <c r="BJH161" s="38"/>
      <c r="BJI161" s="38"/>
      <c r="BJJ161" s="38"/>
      <c r="BJK161" s="38"/>
      <c r="BJL161" s="38"/>
      <c r="BJM161" s="38"/>
      <c r="BJN161" s="38"/>
      <c r="BJO161" s="38"/>
      <c r="BJP161" s="38"/>
      <c r="BJQ161" s="38"/>
      <c r="BJR161" s="38"/>
      <c r="BJS161" s="38"/>
      <c r="BJT161" s="38"/>
      <c r="BJU161" s="38"/>
      <c r="BJV161" s="38"/>
      <c r="BJW161" s="38"/>
      <c r="BJX161" s="38"/>
      <c r="BJY161" s="38"/>
      <c r="BJZ161" s="38"/>
      <c r="BKA161" s="38"/>
      <c r="BKB161" s="38"/>
      <c r="BKC161" s="38"/>
      <c r="BKD161" s="38"/>
      <c r="BKE161" s="38"/>
      <c r="BKF161" s="38"/>
      <c r="BKG161" s="38"/>
      <c r="BKH161" s="38"/>
      <c r="BKI161" s="38"/>
      <c r="BKJ161" s="38"/>
      <c r="BKK161" s="38"/>
      <c r="BKL161" s="38"/>
      <c r="BKM161" s="38"/>
      <c r="BKN161" s="38"/>
      <c r="BKO161" s="38"/>
      <c r="BKP161" s="38"/>
      <c r="BKQ161" s="38"/>
      <c r="BKR161" s="38"/>
      <c r="BKS161" s="38"/>
      <c r="BKT161" s="38"/>
      <c r="BKU161" s="38"/>
      <c r="BKV161" s="38"/>
      <c r="BKW161" s="38"/>
      <c r="BKX161" s="38"/>
      <c r="BKY161" s="38"/>
      <c r="BKZ161" s="38"/>
      <c r="BLA161" s="38"/>
      <c r="BLB161" s="38"/>
      <c r="BLC161" s="38"/>
      <c r="BLD161" s="38"/>
      <c r="BLE161" s="38"/>
      <c r="BLF161" s="38"/>
      <c r="BLG161" s="38"/>
      <c r="BLH161" s="38"/>
      <c r="BLI161" s="38"/>
      <c r="BLJ161" s="38"/>
      <c r="BLK161" s="38"/>
      <c r="BLL161" s="38"/>
      <c r="BLM161" s="38"/>
      <c r="BLN161" s="38"/>
      <c r="BLO161" s="38"/>
      <c r="BLP161" s="38"/>
      <c r="BLQ161" s="38"/>
      <c r="BLR161" s="38"/>
      <c r="BLS161" s="38"/>
      <c r="BLT161" s="38"/>
      <c r="BLU161" s="38"/>
      <c r="BLV161" s="38"/>
      <c r="BLW161" s="38"/>
      <c r="BLX161" s="38"/>
      <c r="BLY161" s="38"/>
      <c r="BLZ161" s="38"/>
      <c r="BMA161" s="38"/>
      <c r="BMB161" s="38"/>
      <c r="BMC161" s="38"/>
      <c r="BMD161" s="38"/>
      <c r="BME161" s="38"/>
      <c r="BMF161" s="38"/>
      <c r="BMG161" s="38"/>
      <c r="BMH161" s="38"/>
      <c r="BMI161" s="38"/>
      <c r="BMJ161" s="38"/>
      <c r="BMK161" s="38"/>
      <c r="BML161" s="38"/>
      <c r="BMM161" s="38"/>
      <c r="BMN161" s="38"/>
      <c r="BMO161" s="38"/>
      <c r="BMP161" s="38"/>
      <c r="BMQ161" s="38"/>
      <c r="BMR161" s="38"/>
      <c r="BMS161" s="38"/>
      <c r="BMT161" s="38"/>
      <c r="BMU161" s="38"/>
      <c r="BMV161" s="38"/>
      <c r="BMW161" s="38"/>
      <c r="BMX161" s="38"/>
      <c r="BMY161" s="38"/>
      <c r="BMZ161" s="38"/>
      <c r="BNA161" s="38"/>
      <c r="BNB161" s="38"/>
      <c r="BNC161" s="38"/>
      <c r="BND161" s="38"/>
      <c r="BNE161" s="38"/>
      <c r="BNF161" s="38"/>
      <c r="BNG161" s="38"/>
      <c r="BNH161" s="38"/>
      <c r="BNI161" s="38"/>
      <c r="BNJ161" s="38"/>
      <c r="BNK161" s="38"/>
      <c r="BNL161" s="38"/>
      <c r="BNM161" s="38"/>
      <c r="BNN161" s="38"/>
      <c r="BNO161" s="38"/>
      <c r="BNP161" s="38"/>
      <c r="BNQ161" s="38"/>
      <c r="BNR161" s="38"/>
      <c r="BNS161" s="38"/>
      <c r="BNT161" s="38"/>
      <c r="BNU161" s="38"/>
      <c r="BNV161" s="38"/>
      <c r="BNW161" s="38"/>
      <c r="BNX161" s="38"/>
      <c r="BNY161" s="38"/>
      <c r="BNZ161" s="38"/>
      <c r="BOA161" s="38"/>
      <c r="BOB161" s="38"/>
      <c r="BOC161" s="38"/>
      <c r="BOD161" s="38"/>
      <c r="BOE161" s="38"/>
      <c r="BOF161" s="38"/>
      <c r="BOG161" s="38"/>
      <c r="BOH161" s="38"/>
      <c r="BOI161" s="38"/>
      <c r="BOJ161" s="38"/>
      <c r="BOK161" s="38"/>
      <c r="BOL161" s="38"/>
      <c r="BOM161" s="38"/>
      <c r="BON161" s="38"/>
      <c r="BOO161" s="38"/>
      <c r="BOP161" s="38"/>
      <c r="BOQ161" s="38"/>
      <c r="BOR161" s="38"/>
      <c r="BOS161" s="38"/>
      <c r="BOT161" s="38"/>
      <c r="BPA161" s="38"/>
      <c r="BPB161" s="38"/>
      <c r="BPC161" s="38"/>
      <c r="BPD161" s="38"/>
      <c r="BPE161" s="38"/>
      <c r="BPF161" s="38"/>
      <c r="BPG161" s="38"/>
      <c r="BPH161" s="38"/>
      <c r="BPI161" s="38"/>
      <c r="BPJ161" s="38"/>
      <c r="BPK161" s="38"/>
      <c r="BPL161" s="38"/>
      <c r="BPM161" s="38"/>
      <c r="BPN161" s="38"/>
      <c r="BPO161" s="38"/>
      <c r="BPP161" s="38"/>
      <c r="BPQ161" s="38"/>
      <c r="BPR161" s="38"/>
      <c r="BPS161" s="38"/>
      <c r="BPT161" s="38"/>
      <c r="BPU161" s="38"/>
      <c r="BPV161" s="38"/>
      <c r="BPW161" s="38"/>
      <c r="BPX161" s="38"/>
      <c r="BPY161" s="38"/>
      <c r="BPZ161" s="38"/>
      <c r="BQA161" s="38"/>
      <c r="BQB161" s="38"/>
      <c r="BQC161" s="38"/>
      <c r="BQD161" s="38"/>
      <c r="BQE161" s="38"/>
      <c r="BQF161" s="38"/>
      <c r="BQG161" s="38"/>
      <c r="BQH161" s="38"/>
      <c r="BQI161" s="38"/>
      <c r="BQJ161" s="38"/>
      <c r="BQK161" s="38"/>
      <c r="BQL161" s="38"/>
      <c r="BQM161" s="38"/>
      <c r="BQN161" s="38"/>
      <c r="BQO161" s="38"/>
      <c r="BQP161" s="38"/>
      <c r="BQQ161" s="38"/>
      <c r="BQR161" s="38"/>
      <c r="BQS161" s="38"/>
      <c r="BQT161" s="38"/>
      <c r="BQU161" s="38"/>
      <c r="BQV161" s="38"/>
      <c r="BQW161" s="38"/>
      <c r="BQX161" s="38"/>
      <c r="BQY161" s="38"/>
      <c r="BQZ161" s="38"/>
      <c r="BRA161" s="38"/>
      <c r="BRB161" s="38"/>
      <c r="BRC161" s="38"/>
      <c r="BRD161" s="38"/>
      <c r="BRE161" s="38"/>
      <c r="BRF161" s="38"/>
      <c r="BRG161" s="38"/>
      <c r="BRH161" s="38"/>
      <c r="BRI161" s="38"/>
      <c r="BRJ161" s="38"/>
      <c r="BRK161" s="38"/>
      <c r="BRL161" s="38"/>
      <c r="BRM161" s="38"/>
      <c r="BRN161" s="38"/>
      <c r="BRO161" s="38"/>
      <c r="BRP161" s="38"/>
      <c r="BRQ161" s="38"/>
      <c r="BRR161" s="38"/>
      <c r="BRS161" s="38"/>
      <c r="BRT161" s="38"/>
      <c r="BRU161" s="38"/>
      <c r="BRV161" s="38"/>
      <c r="BRW161" s="38"/>
      <c r="BRX161" s="38"/>
      <c r="BRY161" s="38"/>
      <c r="BRZ161" s="38"/>
      <c r="BSA161" s="38"/>
      <c r="BSB161" s="38"/>
      <c r="BSC161" s="38"/>
      <c r="BSD161" s="38"/>
      <c r="BSE161" s="38"/>
      <c r="BSF161" s="38"/>
      <c r="BSG161" s="38"/>
      <c r="BSH161" s="38"/>
      <c r="BSI161" s="38"/>
      <c r="BSJ161" s="38"/>
      <c r="BSK161" s="38"/>
      <c r="BSL161" s="38"/>
      <c r="BSM161" s="38"/>
      <c r="BSN161" s="38"/>
      <c r="BSO161" s="38"/>
      <c r="BSP161" s="38"/>
      <c r="BSQ161" s="38"/>
      <c r="BSR161" s="38"/>
      <c r="BSS161" s="38"/>
      <c r="BST161" s="38"/>
      <c r="BSU161" s="38"/>
      <c r="BSV161" s="38"/>
      <c r="BSW161" s="38"/>
      <c r="BSX161" s="38"/>
      <c r="BSY161" s="38"/>
      <c r="BSZ161" s="38"/>
      <c r="BTA161" s="38"/>
      <c r="BTB161" s="38"/>
      <c r="BTC161" s="38"/>
      <c r="BTD161" s="38"/>
      <c r="BTE161" s="38"/>
      <c r="BTF161" s="38"/>
      <c r="BTG161" s="38"/>
      <c r="BTH161" s="38"/>
      <c r="BTI161" s="38"/>
      <c r="BTJ161" s="38"/>
      <c r="BTK161" s="38"/>
      <c r="BTL161" s="38"/>
      <c r="BTM161" s="38"/>
      <c r="BTN161" s="38"/>
      <c r="BTO161" s="38"/>
      <c r="BTP161" s="38"/>
      <c r="BTQ161" s="38"/>
      <c r="BTR161" s="38"/>
      <c r="BTS161" s="38"/>
      <c r="BTT161" s="38"/>
      <c r="BTU161" s="38"/>
      <c r="BTV161" s="38"/>
      <c r="BTW161" s="38"/>
      <c r="BTX161" s="38"/>
      <c r="BTY161" s="38"/>
      <c r="BTZ161" s="38"/>
      <c r="BUA161" s="38"/>
      <c r="BUB161" s="38"/>
      <c r="BUC161" s="38"/>
      <c r="BUD161" s="38"/>
      <c r="BUE161" s="38"/>
      <c r="BUF161" s="38"/>
      <c r="BUG161" s="38"/>
      <c r="BUH161" s="38"/>
      <c r="BUI161" s="38"/>
      <c r="BUJ161" s="38"/>
      <c r="BUK161" s="38"/>
      <c r="BUL161" s="38"/>
      <c r="BUM161" s="38"/>
      <c r="BUN161" s="38"/>
      <c r="BUO161" s="38"/>
      <c r="BUP161" s="38"/>
      <c r="BUQ161" s="38"/>
      <c r="BUR161" s="38"/>
      <c r="BUS161" s="38"/>
      <c r="BUT161" s="38"/>
      <c r="BUU161" s="38"/>
      <c r="BUV161" s="38"/>
      <c r="BUW161" s="38"/>
      <c r="BUX161" s="38"/>
      <c r="BUY161" s="38"/>
      <c r="BUZ161" s="38"/>
      <c r="BVA161" s="38"/>
      <c r="BVB161" s="38"/>
      <c r="BVC161" s="38"/>
      <c r="BVD161" s="38"/>
      <c r="BVE161" s="38"/>
      <c r="BVF161" s="38"/>
      <c r="BVG161" s="38"/>
      <c r="BVH161" s="38"/>
      <c r="BVI161" s="38"/>
      <c r="BVJ161" s="38"/>
      <c r="BVK161" s="38"/>
      <c r="BVL161" s="38"/>
      <c r="BVM161" s="38"/>
      <c r="BVN161" s="38"/>
      <c r="BVO161" s="38"/>
      <c r="BVP161" s="38"/>
      <c r="BVQ161" s="38"/>
      <c r="BVR161" s="38"/>
      <c r="BVS161" s="38"/>
      <c r="BVT161" s="38"/>
      <c r="BVU161" s="38"/>
      <c r="BVV161" s="38"/>
      <c r="BVW161" s="38"/>
      <c r="BVX161" s="38"/>
      <c r="BVY161" s="38"/>
      <c r="BVZ161" s="38"/>
      <c r="BWA161" s="38"/>
      <c r="BWB161" s="38"/>
      <c r="BWC161" s="38"/>
      <c r="BWD161" s="38"/>
      <c r="BWE161" s="38"/>
      <c r="BWF161" s="38"/>
      <c r="BWG161" s="38"/>
      <c r="BWH161" s="38"/>
      <c r="BWI161" s="38"/>
      <c r="BWJ161" s="38"/>
      <c r="BWK161" s="38"/>
      <c r="BWL161" s="38"/>
      <c r="BWM161" s="38"/>
      <c r="BWN161" s="38"/>
      <c r="BWO161" s="38"/>
      <c r="BWP161" s="38"/>
      <c r="BWQ161" s="38"/>
      <c r="BWR161" s="38"/>
      <c r="BWS161" s="38"/>
      <c r="BWT161" s="38"/>
      <c r="BWU161" s="38"/>
      <c r="BWV161" s="38"/>
      <c r="BWW161" s="38"/>
      <c r="BWX161" s="38"/>
      <c r="BWY161" s="38"/>
      <c r="BWZ161" s="38"/>
      <c r="BXA161" s="38"/>
      <c r="BXB161" s="38"/>
      <c r="BXC161" s="38"/>
      <c r="BXD161" s="38"/>
      <c r="BXE161" s="38"/>
      <c r="BXF161" s="38"/>
      <c r="BXG161" s="38"/>
      <c r="BXH161" s="38"/>
      <c r="BXI161" s="38"/>
      <c r="BXJ161" s="38"/>
      <c r="BXK161" s="38"/>
      <c r="BXL161" s="38"/>
      <c r="BXM161" s="38"/>
      <c r="BXN161" s="38"/>
      <c r="BXO161" s="38"/>
      <c r="BXP161" s="38"/>
      <c r="BXQ161" s="38"/>
      <c r="BXR161" s="38"/>
      <c r="BXS161" s="38"/>
      <c r="BXT161" s="38"/>
      <c r="BXU161" s="38"/>
      <c r="BXV161" s="38"/>
      <c r="BXW161" s="38"/>
      <c r="BXX161" s="38"/>
      <c r="BXY161" s="38"/>
      <c r="BXZ161" s="38"/>
      <c r="BYA161" s="38"/>
      <c r="BYB161" s="38"/>
      <c r="BYC161" s="38"/>
      <c r="BYD161" s="38"/>
      <c r="BYE161" s="38"/>
      <c r="BYF161" s="38"/>
      <c r="BYG161" s="38"/>
      <c r="BYH161" s="38"/>
      <c r="BYI161" s="38"/>
      <c r="BYJ161" s="38"/>
      <c r="BYK161" s="38"/>
      <c r="BYL161" s="38"/>
      <c r="BYM161" s="38"/>
      <c r="BYN161" s="38"/>
      <c r="BYO161" s="38"/>
      <c r="BYP161" s="38"/>
      <c r="BYW161" s="38"/>
      <c r="BYX161" s="38"/>
      <c r="BYY161" s="38"/>
      <c r="BYZ161" s="38"/>
      <c r="BZA161" s="38"/>
      <c r="BZB161" s="38"/>
      <c r="BZC161" s="38"/>
      <c r="BZD161" s="38"/>
      <c r="BZE161" s="38"/>
      <c r="BZF161" s="38"/>
      <c r="BZG161" s="38"/>
      <c r="BZH161" s="38"/>
      <c r="BZI161" s="38"/>
      <c r="BZJ161" s="38"/>
      <c r="BZK161" s="38"/>
      <c r="BZL161" s="38"/>
      <c r="BZM161" s="38"/>
      <c r="BZN161" s="38"/>
      <c r="BZO161" s="38"/>
      <c r="BZP161" s="38"/>
      <c r="BZQ161" s="38"/>
      <c r="BZR161" s="38"/>
      <c r="BZS161" s="38"/>
      <c r="BZT161" s="38"/>
      <c r="BZU161" s="38"/>
      <c r="BZV161" s="38"/>
      <c r="BZW161" s="38"/>
      <c r="BZX161" s="38"/>
      <c r="BZY161" s="38"/>
      <c r="BZZ161" s="38"/>
      <c r="CAA161" s="38"/>
      <c r="CAB161" s="38"/>
      <c r="CAC161" s="38"/>
      <c r="CAD161" s="38"/>
      <c r="CAE161" s="38"/>
      <c r="CAF161" s="38"/>
      <c r="CAG161" s="38"/>
      <c r="CAH161" s="38"/>
      <c r="CAI161" s="38"/>
      <c r="CAJ161" s="38"/>
      <c r="CAK161" s="38"/>
      <c r="CAL161" s="38"/>
      <c r="CAM161" s="38"/>
      <c r="CAN161" s="38"/>
      <c r="CAO161" s="38"/>
      <c r="CAP161" s="38"/>
      <c r="CAQ161" s="38"/>
      <c r="CAR161" s="38"/>
      <c r="CAS161" s="38"/>
      <c r="CAT161" s="38"/>
      <c r="CAU161" s="38"/>
      <c r="CAV161" s="38"/>
      <c r="CAW161" s="38"/>
      <c r="CAX161" s="38"/>
      <c r="CAY161" s="38"/>
      <c r="CAZ161" s="38"/>
      <c r="CBA161" s="38"/>
      <c r="CBB161" s="38"/>
      <c r="CBC161" s="38"/>
      <c r="CBD161" s="38"/>
      <c r="CBE161" s="38"/>
      <c r="CBF161" s="38"/>
      <c r="CBG161" s="38"/>
      <c r="CBH161" s="38"/>
      <c r="CBI161" s="38"/>
      <c r="CBJ161" s="38"/>
      <c r="CBK161" s="38"/>
      <c r="CBL161" s="38"/>
      <c r="CBM161" s="38"/>
      <c r="CBN161" s="38"/>
      <c r="CBO161" s="38"/>
      <c r="CBP161" s="38"/>
      <c r="CBQ161" s="38"/>
      <c r="CBR161" s="38"/>
      <c r="CBS161" s="38"/>
      <c r="CBT161" s="38"/>
      <c r="CBU161" s="38"/>
      <c r="CBV161" s="38"/>
      <c r="CBW161" s="38"/>
      <c r="CBX161" s="38"/>
      <c r="CBY161" s="38"/>
      <c r="CBZ161" s="38"/>
      <c r="CCA161" s="38"/>
      <c r="CCB161" s="38"/>
      <c r="CCC161" s="38"/>
      <c r="CCD161" s="38"/>
      <c r="CCE161" s="38"/>
      <c r="CCF161" s="38"/>
      <c r="CCG161" s="38"/>
      <c r="CCH161" s="38"/>
      <c r="CCI161" s="38"/>
      <c r="CCJ161" s="38"/>
      <c r="CCK161" s="38"/>
      <c r="CCL161" s="38"/>
      <c r="CCM161" s="38"/>
      <c r="CCN161" s="38"/>
      <c r="CCO161" s="38"/>
      <c r="CCP161" s="38"/>
      <c r="CCQ161" s="38"/>
      <c r="CCR161" s="38"/>
      <c r="CCS161" s="38"/>
      <c r="CCT161" s="38"/>
      <c r="CCU161" s="38"/>
      <c r="CCV161" s="38"/>
      <c r="CCW161" s="38"/>
      <c r="CCX161" s="38"/>
      <c r="CCY161" s="38"/>
      <c r="CCZ161" s="38"/>
      <c r="CDA161" s="38"/>
      <c r="CDB161" s="38"/>
      <c r="CDC161" s="38"/>
      <c r="CDD161" s="38"/>
      <c r="CDE161" s="38"/>
      <c r="CDF161" s="38"/>
      <c r="CDG161" s="38"/>
      <c r="CDH161" s="38"/>
      <c r="CDI161" s="38"/>
      <c r="CDJ161" s="38"/>
      <c r="CDK161" s="38"/>
      <c r="CDL161" s="38"/>
      <c r="CDM161" s="38"/>
      <c r="CDN161" s="38"/>
      <c r="CDO161" s="38"/>
      <c r="CDP161" s="38"/>
      <c r="CDQ161" s="38"/>
      <c r="CDR161" s="38"/>
      <c r="CDS161" s="38"/>
      <c r="CDT161" s="38"/>
      <c r="CDU161" s="38"/>
      <c r="CDV161" s="38"/>
      <c r="CDW161" s="38"/>
      <c r="CDX161" s="38"/>
      <c r="CDY161" s="38"/>
      <c r="CDZ161" s="38"/>
      <c r="CEA161" s="38"/>
      <c r="CEB161" s="38"/>
      <c r="CEC161" s="38"/>
      <c r="CED161" s="38"/>
      <c r="CEE161" s="38"/>
      <c r="CEF161" s="38"/>
      <c r="CEG161" s="38"/>
      <c r="CEH161" s="38"/>
      <c r="CEI161" s="38"/>
      <c r="CEJ161" s="38"/>
      <c r="CEK161" s="38"/>
      <c r="CEL161" s="38"/>
      <c r="CEM161" s="38"/>
      <c r="CEN161" s="38"/>
      <c r="CEO161" s="38"/>
      <c r="CEP161" s="38"/>
      <c r="CEQ161" s="38"/>
      <c r="CER161" s="38"/>
      <c r="CES161" s="38"/>
      <c r="CET161" s="38"/>
      <c r="CEU161" s="38"/>
      <c r="CEV161" s="38"/>
      <c r="CEW161" s="38"/>
      <c r="CEX161" s="38"/>
      <c r="CEY161" s="38"/>
      <c r="CEZ161" s="38"/>
      <c r="CFA161" s="38"/>
      <c r="CFB161" s="38"/>
      <c r="CFC161" s="38"/>
      <c r="CFD161" s="38"/>
      <c r="CFE161" s="38"/>
      <c r="CFF161" s="38"/>
      <c r="CFG161" s="38"/>
      <c r="CFH161" s="38"/>
      <c r="CFI161" s="38"/>
      <c r="CFJ161" s="38"/>
      <c r="CFK161" s="38"/>
      <c r="CFL161" s="38"/>
      <c r="CFM161" s="38"/>
      <c r="CFN161" s="38"/>
      <c r="CFO161" s="38"/>
      <c r="CFP161" s="38"/>
      <c r="CFQ161" s="38"/>
      <c r="CFR161" s="38"/>
      <c r="CFS161" s="38"/>
      <c r="CFT161" s="38"/>
      <c r="CFU161" s="38"/>
      <c r="CFV161" s="38"/>
      <c r="CFW161" s="38"/>
      <c r="CFX161" s="38"/>
      <c r="CFY161" s="38"/>
      <c r="CFZ161" s="38"/>
      <c r="CGA161" s="38"/>
      <c r="CGB161" s="38"/>
      <c r="CGC161" s="38"/>
      <c r="CGD161" s="38"/>
      <c r="CGE161" s="38"/>
      <c r="CGF161" s="38"/>
      <c r="CGG161" s="38"/>
      <c r="CGH161" s="38"/>
      <c r="CGI161" s="38"/>
      <c r="CGJ161" s="38"/>
      <c r="CGK161" s="38"/>
      <c r="CGL161" s="38"/>
      <c r="CGM161" s="38"/>
      <c r="CGN161" s="38"/>
      <c r="CGO161" s="38"/>
      <c r="CGP161" s="38"/>
      <c r="CGQ161" s="38"/>
      <c r="CGR161" s="38"/>
      <c r="CGS161" s="38"/>
      <c r="CGT161" s="38"/>
      <c r="CGU161" s="38"/>
      <c r="CGV161" s="38"/>
      <c r="CGW161" s="38"/>
      <c r="CGX161" s="38"/>
      <c r="CGY161" s="38"/>
      <c r="CGZ161" s="38"/>
      <c r="CHA161" s="38"/>
      <c r="CHB161" s="38"/>
      <c r="CHC161" s="38"/>
      <c r="CHD161" s="38"/>
      <c r="CHE161" s="38"/>
      <c r="CHF161" s="38"/>
      <c r="CHG161" s="38"/>
      <c r="CHH161" s="38"/>
      <c r="CHI161" s="38"/>
      <c r="CHJ161" s="38"/>
      <c r="CHK161" s="38"/>
      <c r="CHL161" s="38"/>
      <c r="CHM161" s="38"/>
      <c r="CHN161" s="38"/>
      <c r="CHO161" s="38"/>
      <c r="CHP161" s="38"/>
      <c r="CHQ161" s="38"/>
      <c r="CHR161" s="38"/>
      <c r="CHS161" s="38"/>
      <c r="CHT161" s="38"/>
      <c r="CHU161" s="38"/>
      <c r="CHV161" s="38"/>
      <c r="CHW161" s="38"/>
      <c r="CHX161" s="38"/>
      <c r="CHY161" s="38"/>
      <c r="CHZ161" s="38"/>
      <c r="CIA161" s="38"/>
      <c r="CIB161" s="38"/>
      <c r="CIC161" s="38"/>
      <c r="CID161" s="38"/>
      <c r="CIE161" s="38"/>
      <c r="CIF161" s="38"/>
      <c r="CIG161" s="38"/>
      <c r="CIH161" s="38"/>
      <c r="CII161" s="38"/>
      <c r="CIJ161" s="38"/>
      <c r="CIK161" s="38"/>
      <c r="CIL161" s="38"/>
      <c r="CIS161" s="38"/>
      <c r="CIT161" s="38"/>
      <c r="CIU161" s="38"/>
      <c r="CIV161" s="38"/>
      <c r="CIW161" s="38"/>
      <c r="CIX161" s="38"/>
      <c r="CIY161" s="38"/>
      <c r="CIZ161" s="38"/>
      <c r="CJA161" s="38"/>
      <c r="CJB161" s="38"/>
      <c r="CJC161" s="38"/>
      <c r="CJD161" s="38"/>
      <c r="CJE161" s="38"/>
      <c r="CJF161" s="38"/>
      <c r="CJG161" s="38"/>
      <c r="CJH161" s="38"/>
      <c r="CJI161" s="38"/>
      <c r="CJJ161" s="38"/>
      <c r="CJK161" s="38"/>
      <c r="CJL161" s="38"/>
      <c r="CJM161" s="38"/>
      <c r="CJN161" s="38"/>
      <c r="CJO161" s="38"/>
      <c r="CJP161" s="38"/>
      <c r="CJQ161" s="38"/>
      <c r="CJR161" s="38"/>
      <c r="CJS161" s="38"/>
      <c r="CJT161" s="38"/>
      <c r="CJU161" s="38"/>
      <c r="CJV161" s="38"/>
      <c r="CJW161" s="38"/>
      <c r="CJX161" s="38"/>
      <c r="CJY161" s="38"/>
      <c r="CJZ161" s="38"/>
      <c r="CKA161" s="38"/>
      <c r="CKB161" s="38"/>
      <c r="CKC161" s="38"/>
      <c r="CKD161" s="38"/>
      <c r="CKE161" s="38"/>
      <c r="CKF161" s="38"/>
      <c r="CKG161" s="38"/>
      <c r="CKH161" s="38"/>
      <c r="CKI161" s="38"/>
      <c r="CKJ161" s="38"/>
      <c r="CKK161" s="38"/>
      <c r="CKL161" s="38"/>
      <c r="CKM161" s="38"/>
      <c r="CKN161" s="38"/>
      <c r="CKO161" s="38"/>
      <c r="CKP161" s="38"/>
      <c r="CKQ161" s="38"/>
      <c r="CKR161" s="38"/>
      <c r="CKS161" s="38"/>
      <c r="CKT161" s="38"/>
      <c r="CKU161" s="38"/>
      <c r="CKV161" s="38"/>
      <c r="CKW161" s="38"/>
      <c r="CKX161" s="38"/>
      <c r="CKY161" s="38"/>
      <c r="CKZ161" s="38"/>
      <c r="CLA161" s="38"/>
      <c r="CLB161" s="38"/>
      <c r="CLC161" s="38"/>
      <c r="CLD161" s="38"/>
      <c r="CLE161" s="38"/>
      <c r="CLF161" s="38"/>
      <c r="CLG161" s="38"/>
      <c r="CLH161" s="38"/>
      <c r="CLI161" s="38"/>
      <c r="CLJ161" s="38"/>
      <c r="CLK161" s="38"/>
      <c r="CLL161" s="38"/>
      <c r="CLM161" s="38"/>
      <c r="CLN161" s="38"/>
      <c r="CLO161" s="38"/>
      <c r="CLP161" s="38"/>
      <c r="CLQ161" s="38"/>
      <c r="CLR161" s="38"/>
      <c r="CLS161" s="38"/>
      <c r="CLT161" s="38"/>
      <c r="CLU161" s="38"/>
      <c r="CLV161" s="38"/>
      <c r="CLW161" s="38"/>
      <c r="CLX161" s="38"/>
      <c r="CLY161" s="38"/>
      <c r="CLZ161" s="38"/>
      <c r="CMA161" s="38"/>
      <c r="CMB161" s="38"/>
      <c r="CMC161" s="38"/>
      <c r="CMD161" s="38"/>
      <c r="CME161" s="38"/>
      <c r="CMF161" s="38"/>
      <c r="CMG161" s="38"/>
      <c r="CMH161" s="38"/>
      <c r="CMI161" s="38"/>
      <c r="CMJ161" s="38"/>
      <c r="CMK161" s="38"/>
      <c r="CML161" s="38"/>
      <c r="CMM161" s="38"/>
      <c r="CMN161" s="38"/>
      <c r="CMO161" s="38"/>
      <c r="CMP161" s="38"/>
      <c r="CMQ161" s="38"/>
      <c r="CMR161" s="38"/>
      <c r="CMS161" s="38"/>
      <c r="CMT161" s="38"/>
      <c r="CMU161" s="38"/>
      <c r="CMV161" s="38"/>
      <c r="CMW161" s="38"/>
      <c r="CMX161" s="38"/>
      <c r="CMY161" s="38"/>
      <c r="CMZ161" s="38"/>
      <c r="CNA161" s="38"/>
      <c r="CNB161" s="38"/>
      <c r="CNC161" s="38"/>
      <c r="CND161" s="38"/>
      <c r="CNE161" s="38"/>
      <c r="CNF161" s="38"/>
      <c r="CNG161" s="38"/>
      <c r="CNH161" s="38"/>
      <c r="CNI161" s="38"/>
      <c r="CNJ161" s="38"/>
      <c r="CNK161" s="38"/>
      <c r="CNL161" s="38"/>
      <c r="CNM161" s="38"/>
      <c r="CNN161" s="38"/>
      <c r="CNO161" s="38"/>
      <c r="CNP161" s="38"/>
      <c r="CNQ161" s="38"/>
      <c r="CNR161" s="38"/>
      <c r="CNS161" s="38"/>
      <c r="CNT161" s="38"/>
      <c r="CNU161" s="38"/>
      <c r="CNV161" s="38"/>
      <c r="CNW161" s="38"/>
      <c r="CNX161" s="38"/>
      <c r="CNY161" s="38"/>
      <c r="CNZ161" s="38"/>
      <c r="COA161" s="38"/>
      <c r="COB161" s="38"/>
      <c r="COC161" s="38"/>
      <c r="COD161" s="38"/>
      <c r="COE161" s="38"/>
      <c r="COF161" s="38"/>
      <c r="COG161" s="38"/>
      <c r="COH161" s="38"/>
      <c r="COI161" s="38"/>
      <c r="COJ161" s="38"/>
      <c r="COK161" s="38"/>
      <c r="COL161" s="38"/>
      <c r="COM161" s="38"/>
      <c r="CON161" s="38"/>
      <c r="COO161" s="38"/>
      <c r="COP161" s="38"/>
      <c r="COQ161" s="38"/>
      <c r="COR161" s="38"/>
      <c r="COS161" s="38"/>
      <c r="COT161" s="38"/>
      <c r="COU161" s="38"/>
      <c r="COV161" s="38"/>
      <c r="COW161" s="38"/>
      <c r="COX161" s="38"/>
      <c r="COY161" s="38"/>
      <c r="COZ161" s="38"/>
      <c r="CPA161" s="38"/>
      <c r="CPB161" s="38"/>
      <c r="CPC161" s="38"/>
      <c r="CPD161" s="38"/>
      <c r="CPE161" s="38"/>
      <c r="CPF161" s="38"/>
      <c r="CPG161" s="38"/>
      <c r="CPH161" s="38"/>
      <c r="CPI161" s="38"/>
      <c r="CPJ161" s="38"/>
      <c r="CPK161" s="38"/>
      <c r="CPL161" s="38"/>
      <c r="CPM161" s="38"/>
      <c r="CPN161" s="38"/>
      <c r="CPO161" s="38"/>
      <c r="CPP161" s="38"/>
      <c r="CPQ161" s="38"/>
      <c r="CPR161" s="38"/>
      <c r="CPS161" s="38"/>
      <c r="CPT161" s="38"/>
      <c r="CPU161" s="38"/>
      <c r="CPV161" s="38"/>
      <c r="CPW161" s="38"/>
      <c r="CPX161" s="38"/>
      <c r="CPY161" s="38"/>
      <c r="CPZ161" s="38"/>
      <c r="CQA161" s="38"/>
      <c r="CQB161" s="38"/>
      <c r="CQC161" s="38"/>
      <c r="CQD161" s="38"/>
      <c r="CQE161" s="38"/>
      <c r="CQF161" s="38"/>
      <c r="CQG161" s="38"/>
      <c r="CQH161" s="38"/>
      <c r="CQI161" s="38"/>
      <c r="CQJ161" s="38"/>
      <c r="CQK161" s="38"/>
      <c r="CQL161" s="38"/>
      <c r="CQM161" s="38"/>
      <c r="CQN161" s="38"/>
      <c r="CQO161" s="38"/>
      <c r="CQP161" s="38"/>
      <c r="CQQ161" s="38"/>
      <c r="CQR161" s="38"/>
      <c r="CQS161" s="38"/>
      <c r="CQT161" s="38"/>
      <c r="CQU161" s="38"/>
      <c r="CQV161" s="38"/>
      <c r="CQW161" s="38"/>
      <c r="CQX161" s="38"/>
      <c r="CQY161" s="38"/>
      <c r="CQZ161" s="38"/>
      <c r="CRA161" s="38"/>
      <c r="CRB161" s="38"/>
      <c r="CRC161" s="38"/>
      <c r="CRD161" s="38"/>
      <c r="CRE161" s="38"/>
      <c r="CRF161" s="38"/>
      <c r="CRG161" s="38"/>
      <c r="CRH161" s="38"/>
      <c r="CRI161" s="38"/>
      <c r="CRJ161" s="38"/>
      <c r="CRK161" s="38"/>
      <c r="CRL161" s="38"/>
      <c r="CRM161" s="38"/>
      <c r="CRN161" s="38"/>
      <c r="CRO161" s="38"/>
      <c r="CRP161" s="38"/>
      <c r="CRQ161" s="38"/>
      <c r="CRR161" s="38"/>
      <c r="CRS161" s="38"/>
      <c r="CRT161" s="38"/>
      <c r="CRU161" s="38"/>
      <c r="CRV161" s="38"/>
      <c r="CRW161" s="38"/>
      <c r="CRX161" s="38"/>
      <c r="CRY161" s="38"/>
      <c r="CRZ161" s="38"/>
      <c r="CSA161" s="38"/>
      <c r="CSB161" s="38"/>
      <c r="CSC161" s="38"/>
      <c r="CSD161" s="38"/>
      <c r="CSE161" s="38"/>
      <c r="CSF161" s="38"/>
      <c r="CSG161" s="38"/>
      <c r="CSH161" s="38"/>
      <c r="CSO161" s="38"/>
      <c r="CSP161" s="38"/>
      <c r="CSQ161" s="38"/>
      <c r="CSR161" s="38"/>
      <c r="CSS161" s="38"/>
      <c r="CST161" s="38"/>
      <c r="CSU161" s="38"/>
      <c r="CSV161" s="38"/>
      <c r="CSW161" s="38"/>
      <c r="CSX161" s="38"/>
      <c r="CSY161" s="38"/>
      <c r="CSZ161" s="38"/>
      <c r="CTA161" s="38"/>
      <c r="CTB161" s="38"/>
      <c r="CTC161" s="38"/>
      <c r="CTD161" s="38"/>
      <c r="CTE161" s="38"/>
      <c r="CTF161" s="38"/>
      <c r="CTG161" s="38"/>
      <c r="CTH161" s="38"/>
      <c r="CTI161" s="38"/>
      <c r="CTJ161" s="38"/>
      <c r="CTK161" s="38"/>
      <c r="CTL161" s="38"/>
      <c r="CTM161" s="38"/>
      <c r="CTN161" s="38"/>
      <c r="CTO161" s="38"/>
      <c r="CTP161" s="38"/>
      <c r="CTQ161" s="38"/>
      <c r="CTR161" s="38"/>
      <c r="CTS161" s="38"/>
      <c r="CTT161" s="38"/>
      <c r="CTU161" s="38"/>
      <c r="CTV161" s="38"/>
      <c r="CTW161" s="38"/>
      <c r="CTX161" s="38"/>
      <c r="CTY161" s="38"/>
      <c r="CTZ161" s="38"/>
      <c r="CUA161" s="38"/>
      <c r="CUB161" s="38"/>
      <c r="CUC161" s="38"/>
      <c r="CUD161" s="38"/>
      <c r="CUE161" s="38"/>
      <c r="CUF161" s="38"/>
      <c r="CUG161" s="38"/>
      <c r="CUH161" s="38"/>
      <c r="CUI161" s="38"/>
      <c r="CUJ161" s="38"/>
      <c r="CUK161" s="38"/>
      <c r="CUL161" s="38"/>
      <c r="CUM161" s="38"/>
      <c r="CUN161" s="38"/>
      <c r="CUO161" s="38"/>
      <c r="CUP161" s="38"/>
      <c r="CUQ161" s="38"/>
      <c r="CUR161" s="38"/>
      <c r="CUS161" s="38"/>
      <c r="CUT161" s="38"/>
      <c r="CUU161" s="38"/>
      <c r="CUV161" s="38"/>
      <c r="CUW161" s="38"/>
      <c r="CUX161" s="38"/>
      <c r="CUY161" s="38"/>
      <c r="CUZ161" s="38"/>
      <c r="CVA161" s="38"/>
      <c r="CVB161" s="38"/>
      <c r="CVC161" s="38"/>
      <c r="CVD161" s="38"/>
      <c r="CVE161" s="38"/>
      <c r="CVF161" s="38"/>
      <c r="CVG161" s="38"/>
      <c r="CVH161" s="38"/>
      <c r="CVI161" s="38"/>
      <c r="CVJ161" s="38"/>
      <c r="CVK161" s="38"/>
      <c r="CVL161" s="38"/>
      <c r="CVM161" s="38"/>
      <c r="CVN161" s="38"/>
      <c r="CVO161" s="38"/>
      <c r="CVP161" s="38"/>
      <c r="CVQ161" s="38"/>
      <c r="CVR161" s="38"/>
      <c r="CVS161" s="38"/>
      <c r="CVT161" s="38"/>
      <c r="CVU161" s="38"/>
      <c r="CVV161" s="38"/>
      <c r="CVW161" s="38"/>
      <c r="CVX161" s="38"/>
      <c r="CVY161" s="38"/>
      <c r="CVZ161" s="38"/>
      <c r="CWA161" s="38"/>
      <c r="CWB161" s="38"/>
      <c r="CWC161" s="38"/>
      <c r="CWD161" s="38"/>
      <c r="CWE161" s="38"/>
      <c r="CWF161" s="38"/>
      <c r="CWG161" s="38"/>
      <c r="CWH161" s="38"/>
      <c r="CWI161" s="38"/>
      <c r="CWJ161" s="38"/>
      <c r="CWK161" s="38"/>
      <c r="CWL161" s="38"/>
      <c r="CWM161" s="38"/>
      <c r="CWN161" s="38"/>
      <c r="CWO161" s="38"/>
      <c r="CWP161" s="38"/>
      <c r="CWQ161" s="38"/>
      <c r="CWR161" s="38"/>
      <c r="CWS161" s="38"/>
      <c r="CWT161" s="38"/>
      <c r="CWU161" s="38"/>
      <c r="CWV161" s="38"/>
      <c r="CWW161" s="38"/>
      <c r="CWX161" s="38"/>
      <c r="CWY161" s="38"/>
      <c r="CWZ161" s="38"/>
      <c r="CXA161" s="38"/>
      <c r="CXB161" s="38"/>
      <c r="CXC161" s="38"/>
      <c r="CXD161" s="38"/>
      <c r="CXE161" s="38"/>
      <c r="CXF161" s="38"/>
      <c r="CXG161" s="38"/>
      <c r="CXH161" s="38"/>
      <c r="CXI161" s="38"/>
      <c r="CXJ161" s="38"/>
      <c r="CXK161" s="38"/>
      <c r="CXL161" s="38"/>
      <c r="CXM161" s="38"/>
      <c r="CXN161" s="38"/>
      <c r="CXO161" s="38"/>
      <c r="CXP161" s="38"/>
      <c r="CXQ161" s="38"/>
      <c r="CXR161" s="38"/>
      <c r="CXS161" s="38"/>
      <c r="CXT161" s="38"/>
      <c r="CXU161" s="38"/>
      <c r="CXV161" s="38"/>
      <c r="CXW161" s="38"/>
      <c r="CXX161" s="38"/>
      <c r="CXY161" s="38"/>
      <c r="CXZ161" s="38"/>
      <c r="CYA161" s="38"/>
      <c r="CYB161" s="38"/>
      <c r="CYC161" s="38"/>
      <c r="CYD161" s="38"/>
      <c r="CYE161" s="38"/>
      <c r="CYF161" s="38"/>
      <c r="CYG161" s="38"/>
      <c r="CYH161" s="38"/>
      <c r="CYI161" s="38"/>
      <c r="CYJ161" s="38"/>
      <c r="CYK161" s="38"/>
      <c r="CYL161" s="38"/>
      <c r="CYM161" s="38"/>
      <c r="CYN161" s="38"/>
      <c r="CYO161" s="38"/>
      <c r="CYP161" s="38"/>
      <c r="CYQ161" s="38"/>
      <c r="CYR161" s="38"/>
      <c r="CYS161" s="38"/>
      <c r="CYT161" s="38"/>
      <c r="CYU161" s="38"/>
      <c r="CYV161" s="38"/>
      <c r="CYW161" s="38"/>
      <c r="CYX161" s="38"/>
      <c r="CYY161" s="38"/>
      <c r="CYZ161" s="38"/>
      <c r="CZA161" s="38"/>
      <c r="CZB161" s="38"/>
      <c r="CZC161" s="38"/>
      <c r="CZD161" s="38"/>
      <c r="CZE161" s="38"/>
      <c r="CZF161" s="38"/>
      <c r="CZG161" s="38"/>
      <c r="CZH161" s="38"/>
      <c r="CZI161" s="38"/>
      <c r="CZJ161" s="38"/>
      <c r="CZK161" s="38"/>
      <c r="CZL161" s="38"/>
      <c r="CZM161" s="38"/>
      <c r="CZN161" s="38"/>
      <c r="CZO161" s="38"/>
      <c r="CZP161" s="38"/>
      <c r="CZQ161" s="38"/>
      <c r="CZR161" s="38"/>
      <c r="CZS161" s="38"/>
      <c r="CZT161" s="38"/>
      <c r="CZU161" s="38"/>
      <c r="CZV161" s="38"/>
      <c r="CZW161" s="38"/>
      <c r="CZX161" s="38"/>
      <c r="CZY161" s="38"/>
      <c r="CZZ161" s="38"/>
      <c r="DAA161" s="38"/>
      <c r="DAB161" s="38"/>
      <c r="DAC161" s="38"/>
      <c r="DAD161" s="38"/>
      <c r="DAE161" s="38"/>
      <c r="DAF161" s="38"/>
      <c r="DAG161" s="38"/>
      <c r="DAH161" s="38"/>
      <c r="DAI161" s="38"/>
      <c r="DAJ161" s="38"/>
      <c r="DAK161" s="38"/>
      <c r="DAL161" s="38"/>
      <c r="DAM161" s="38"/>
      <c r="DAN161" s="38"/>
      <c r="DAO161" s="38"/>
      <c r="DAP161" s="38"/>
      <c r="DAQ161" s="38"/>
      <c r="DAR161" s="38"/>
      <c r="DAS161" s="38"/>
      <c r="DAT161" s="38"/>
      <c r="DAU161" s="38"/>
      <c r="DAV161" s="38"/>
      <c r="DAW161" s="38"/>
      <c r="DAX161" s="38"/>
      <c r="DAY161" s="38"/>
      <c r="DAZ161" s="38"/>
      <c r="DBA161" s="38"/>
      <c r="DBB161" s="38"/>
      <c r="DBC161" s="38"/>
      <c r="DBD161" s="38"/>
      <c r="DBE161" s="38"/>
      <c r="DBF161" s="38"/>
      <c r="DBG161" s="38"/>
      <c r="DBH161" s="38"/>
      <c r="DBI161" s="38"/>
      <c r="DBJ161" s="38"/>
      <c r="DBK161" s="38"/>
      <c r="DBL161" s="38"/>
      <c r="DBM161" s="38"/>
      <c r="DBN161" s="38"/>
      <c r="DBO161" s="38"/>
      <c r="DBP161" s="38"/>
      <c r="DBQ161" s="38"/>
      <c r="DBR161" s="38"/>
      <c r="DBS161" s="38"/>
      <c r="DBT161" s="38"/>
      <c r="DBU161" s="38"/>
      <c r="DBV161" s="38"/>
      <c r="DBW161" s="38"/>
      <c r="DBX161" s="38"/>
      <c r="DBY161" s="38"/>
      <c r="DBZ161" s="38"/>
      <c r="DCA161" s="38"/>
      <c r="DCB161" s="38"/>
      <c r="DCC161" s="38"/>
      <c r="DCD161" s="38"/>
      <c r="DCK161" s="38"/>
      <c r="DCL161" s="38"/>
      <c r="DCM161" s="38"/>
      <c r="DCN161" s="38"/>
      <c r="DCO161" s="38"/>
      <c r="DCP161" s="38"/>
      <c r="DCQ161" s="38"/>
      <c r="DCR161" s="38"/>
      <c r="DCS161" s="38"/>
      <c r="DCT161" s="38"/>
      <c r="DCU161" s="38"/>
      <c r="DCV161" s="38"/>
      <c r="DCW161" s="38"/>
      <c r="DCX161" s="38"/>
      <c r="DCY161" s="38"/>
      <c r="DCZ161" s="38"/>
      <c r="DDA161" s="38"/>
      <c r="DDB161" s="38"/>
      <c r="DDC161" s="38"/>
      <c r="DDD161" s="38"/>
      <c r="DDE161" s="38"/>
      <c r="DDF161" s="38"/>
      <c r="DDG161" s="38"/>
      <c r="DDH161" s="38"/>
      <c r="DDI161" s="38"/>
      <c r="DDJ161" s="38"/>
      <c r="DDK161" s="38"/>
      <c r="DDL161" s="38"/>
      <c r="DDM161" s="38"/>
      <c r="DDN161" s="38"/>
      <c r="DDO161" s="38"/>
      <c r="DDP161" s="38"/>
      <c r="DDQ161" s="38"/>
      <c r="DDR161" s="38"/>
      <c r="DDS161" s="38"/>
      <c r="DDT161" s="38"/>
      <c r="DDU161" s="38"/>
      <c r="DDV161" s="38"/>
      <c r="DDW161" s="38"/>
      <c r="DDX161" s="38"/>
      <c r="DDY161" s="38"/>
      <c r="DDZ161" s="38"/>
      <c r="DEA161" s="38"/>
      <c r="DEB161" s="38"/>
      <c r="DEC161" s="38"/>
      <c r="DED161" s="38"/>
      <c r="DEE161" s="38"/>
      <c r="DEF161" s="38"/>
      <c r="DEG161" s="38"/>
      <c r="DEH161" s="38"/>
      <c r="DEI161" s="38"/>
      <c r="DEJ161" s="38"/>
      <c r="DEK161" s="38"/>
      <c r="DEL161" s="38"/>
      <c r="DEM161" s="38"/>
      <c r="DEN161" s="38"/>
      <c r="DEO161" s="38"/>
      <c r="DEP161" s="38"/>
      <c r="DEQ161" s="38"/>
      <c r="DER161" s="38"/>
      <c r="DES161" s="38"/>
      <c r="DET161" s="38"/>
      <c r="DEU161" s="38"/>
      <c r="DEV161" s="38"/>
      <c r="DEW161" s="38"/>
      <c r="DEX161" s="38"/>
      <c r="DEY161" s="38"/>
      <c r="DEZ161" s="38"/>
      <c r="DFA161" s="38"/>
      <c r="DFB161" s="38"/>
      <c r="DFC161" s="38"/>
      <c r="DFD161" s="38"/>
      <c r="DFE161" s="38"/>
      <c r="DFF161" s="38"/>
      <c r="DFG161" s="38"/>
      <c r="DFH161" s="38"/>
      <c r="DFI161" s="38"/>
      <c r="DFJ161" s="38"/>
      <c r="DFK161" s="38"/>
      <c r="DFL161" s="38"/>
      <c r="DFM161" s="38"/>
      <c r="DFN161" s="38"/>
      <c r="DFO161" s="38"/>
      <c r="DFP161" s="38"/>
      <c r="DFQ161" s="38"/>
      <c r="DFR161" s="38"/>
      <c r="DFS161" s="38"/>
      <c r="DFT161" s="38"/>
      <c r="DFU161" s="38"/>
      <c r="DFV161" s="38"/>
      <c r="DFW161" s="38"/>
      <c r="DFX161" s="38"/>
      <c r="DFY161" s="38"/>
      <c r="DFZ161" s="38"/>
      <c r="DGA161" s="38"/>
      <c r="DGB161" s="38"/>
      <c r="DGC161" s="38"/>
      <c r="DGD161" s="38"/>
      <c r="DGE161" s="38"/>
      <c r="DGF161" s="38"/>
      <c r="DGG161" s="38"/>
      <c r="DGH161" s="38"/>
      <c r="DGI161" s="38"/>
      <c r="DGJ161" s="38"/>
      <c r="DGK161" s="38"/>
      <c r="DGL161" s="38"/>
      <c r="DGM161" s="38"/>
      <c r="DGN161" s="38"/>
      <c r="DGO161" s="38"/>
      <c r="DGP161" s="38"/>
      <c r="DGQ161" s="38"/>
      <c r="DGR161" s="38"/>
      <c r="DGS161" s="38"/>
      <c r="DGT161" s="38"/>
      <c r="DGU161" s="38"/>
      <c r="DGV161" s="38"/>
      <c r="DGW161" s="38"/>
      <c r="DGX161" s="38"/>
      <c r="DGY161" s="38"/>
      <c r="DGZ161" s="38"/>
      <c r="DHA161" s="38"/>
      <c r="DHB161" s="38"/>
      <c r="DHC161" s="38"/>
      <c r="DHD161" s="38"/>
      <c r="DHE161" s="38"/>
      <c r="DHF161" s="38"/>
      <c r="DHG161" s="38"/>
      <c r="DHH161" s="38"/>
      <c r="DHI161" s="38"/>
      <c r="DHJ161" s="38"/>
      <c r="DHK161" s="38"/>
      <c r="DHL161" s="38"/>
      <c r="DHM161" s="38"/>
      <c r="DHN161" s="38"/>
      <c r="DHO161" s="38"/>
      <c r="DHP161" s="38"/>
      <c r="DHQ161" s="38"/>
      <c r="DHR161" s="38"/>
      <c r="DHS161" s="38"/>
      <c r="DHT161" s="38"/>
      <c r="DHU161" s="38"/>
      <c r="DHV161" s="38"/>
      <c r="DHW161" s="38"/>
      <c r="DHX161" s="38"/>
      <c r="DHY161" s="38"/>
      <c r="DHZ161" s="38"/>
      <c r="DIA161" s="38"/>
      <c r="DIB161" s="38"/>
      <c r="DIC161" s="38"/>
      <c r="DID161" s="38"/>
      <c r="DIE161" s="38"/>
      <c r="DIF161" s="38"/>
      <c r="DIG161" s="38"/>
      <c r="DIH161" s="38"/>
      <c r="DII161" s="38"/>
      <c r="DIJ161" s="38"/>
      <c r="DIK161" s="38"/>
      <c r="DIL161" s="38"/>
      <c r="DIM161" s="38"/>
      <c r="DIN161" s="38"/>
      <c r="DIO161" s="38"/>
      <c r="DIP161" s="38"/>
      <c r="DIQ161" s="38"/>
      <c r="DIR161" s="38"/>
      <c r="DIS161" s="38"/>
      <c r="DIT161" s="38"/>
      <c r="DIU161" s="38"/>
      <c r="DIV161" s="38"/>
      <c r="DIW161" s="38"/>
      <c r="DIX161" s="38"/>
      <c r="DIY161" s="38"/>
      <c r="DIZ161" s="38"/>
      <c r="DJA161" s="38"/>
      <c r="DJB161" s="38"/>
      <c r="DJC161" s="38"/>
      <c r="DJD161" s="38"/>
      <c r="DJE161" s="38"/>
      <c r="DJF161" s="38"/>
      <c r="DJG161" s="38"/>
      <c r="DJH161" s="38"/>
      <c r="DJI161" s="38"/>
      <c r="DJJ161" s="38"/>
      <c r="DJK161" s="38"/>
      <c r="DJL161" s="38"/>
      <c r="DJM161" s="38"/>
      <c r="DJN161" s="38"/>
      <c r="DJO161" s="38"/>
      <c r="DJP161" s="38"/>
      <c r="DJQ161" s="38"/>
      <c r="DJR161" s="38"/>
      <c r="DJS161" s="38"/>
      <c r="DJT161" s="38"/>
      <c r="DJU161" s="38"/>
      <c r="DJV161" s="38"/>
      <c r="DJW161" s="38"/>
      <c r="DJX161" s="38"/>
      <c r="DJY161" s="38"/>
      <c r="DJZ161" s="38"/>
      <c r="DKA161" s="38"/>
      <c r="DKB161" s="38"/>
      <c r="DKC161" s="38"/>
      <c r="DKD161" s="38"/>
      <c r="DKE161" s="38"/>
      <c r="DKF161" s="38"/>
      <c r="DKG161" s="38"/>
      <c r="DKH161" s="38"/>
      <c r="DKI161" s="38"/>
      <c r="DKJ161" s="38"/>
      <c r="DKK161" s="38"/>
      <c r="DKL161" s="38"/>
      <c r="DKM161" s="38"/>
      <c r="DKN161" s="38"/>
      <c r="DKO161" s="38"/>
      <c r="DKP161" s="38"/>
      <c r="DKQ161" s="38"/>
      <c r="DKR161" s="38"/>
      <c r="DKS161" s="38"/>
      <c r="DKT161" s="38"/>
      <c r="DKU161" s="38"/>
      <c r="DKV161" s="38"/>
      <c r="DKW161" s="38"/>
      <c r="DKX161" s="38"/>
      <c r="DKY161" s="38"/>
      <c r="DKZ161" s="38"/>
      <c r="DLA161" s="38"/>
      <c r="DLB161" s="38"/>
      <c r="DLC161" s="38"/>
      <c r="DLD161" s="38"/>
      <c r="DLE161" s="38"/>
      <c r="DLF161" s="38"/>
      <c r="DLG161" s="38"/>
      <c r="DLH161" s="38"/>
      <c r="DLI161" s="38"/>
      <c r="DLJ161" s="38"/>
      <c r="DLK161" s="38"/>
      <c r="DLL161" s="38"/>
      <c r="DLM161" s="38"/>
      <c r="DLN161" s="38"/>
      <c r="DLO161" s="38"/>
      <c r="DLP161" s="38"/>
      <c r="DLQ161" s="38"/>
      <c r="DLR161" s="38"/>
      <c r="DLS161" s="38"/>
      <c r="DLT161" s="38"/>
      <c r="DLU161" s="38"/>
      <c r="DLV161" s="38"/>
      <c r="DLW161" s="38"/>
      <c r="DLX161" s="38"/>
      <c r="DLY161" s="38"/>
      <c r="DLZ161" s="38"/>
      <c r="DMG161" s="38"/>
      <c r="DMH161" s="38"/>
      <c r="DMI161" s="38"/>
      <c r="DMJ161" s="38"/>
      <c r="DMK161" s="38"/>
      <c r="DML161" s="38"/>
      <c r="DMM161" s="38"/>
      <c r="DMN161" s="38"/>
      <c r="DMO161" s="38"/>
      <c r="DMP161" s="38"/>
      <c r="DMQ161" s="38"/>
      <c r="DMR161" s="38"/>
      <c r="DMS161" s="38"/>
      <c r="DMT161" s="38"/>
      <c r="DMU161" s="38"/>
      <c r="DMV161" s="38"/>
      <c r="DMW161" s="38"/>
      <c r="DMX161" s="38"/>
      <c r="DMY161" s="38"/>
      <c r="DMZ161" s="38"/>
      <c r="DNA161" s="38"/>
      <c r="DNB161" s="38"/>
      <c r="DNC161" s="38"/>
      <c r="DND161" s="38"/>
      <c r="DNE161" s="38"/>
      <c r="DNF161" s="38"/>
      <c r="DNG161" s="38"/>
      <c r="DNH161" s="38"/>
      <c r="DNI161" s="38"/>
      <c r="DNJ161" s="38"/>
      <c r="DNK161" s="38"/>
      <c r="DNL161" s="38"/>
      <c r="DNM161" s="38"/>
      <c r="DNN161" s="38"/>
      <c r="DNO161" s="38"/>
      <c r="DNP161" s="38"/>
      <c r="DNQ161" s="38"/>
      <c r="DNR161" s="38"/>
      <c r="DNS161" s="38"/>
      <c r="DNT161" s="38"/>
      <c r="DNU161" s="38"/>
      <c r="DNV161" s="38"/>
      <c r="DNW161" s="38"/>
      <c r="DNX161" s="38"/>
      <c r="DNY161" s="38"/>
      <c r="DNZ161" s="38"/>
      <c r="DOA161" s="38"/>
      <c r="DOB161" s="38"/>
      <c r="DOC161" s="38"/>
      <c r="DOD161" s="38"/>
      <c r="DOE161" s="38"/>
      <c r="DOF161" s="38"/>
      <c r="DOG161" s="38"/>
      <c r="DOH161" s="38"/>
      <c r="DOI161" s="38"/>
      <c r="DOJ161" s="38"/>
      <c r="DOK161" s="38"/>
      <c r="DOL161" s="38"/>
      <c r="DOM161" s="38"/>
      <c r="DON161" s="38"/>
      <c r="DOO161" s="38"/>
      <c r="DOP161" s="38"/>
      <c r="DOQ161" s="38"/>
      <c r="DOR161" s="38"/>
      <c r="DOS161" s="38"/>
      <c r="DOT161" s="38"/>
      <c r="DOU161" s="38"/>
      <c r="DOV161" s="38"/>
      <c r="DOW161" s="38"/>
      <c r="DOX161" s="38"/>
      <c r="DOY161" s="38"/>
      <c r="DOZ161" s="38"/>
      <c r="DPA161" s="38"/>
      <c r="DPB161" s="38"/>
      <c r="DPC161" s="38"/>
      <c r="DPD161" s="38"/>
      <c r="DPE161" s="38"/>
      <c r="DPF161" s="38"/>
      <c r="DPG161" s="38"/>
      <c r="DPH161" s="38"/>
      <c r="DPI161" s="38"/>
      <c r="DPJ161" s="38"/>
      <c r="DPK161" s="38"/>
      <c r="DPL161" s="38"/>
      <c r="DPM161" s="38"/>
      <c r="DPN161" s="38"/>
      <c r="DPO161" s="38"/>
      <c r="DPP161" s="38"/>
      <c r="DPQ161" s="38"/>
      <c r="DPR161" s="38"/>
      <c r="DPS161" s="38"/>
      <c r="DPT161" s="38"/>
      <c r="DPU161" s="38"/>
      <c r="DPV161" s="38"/>
      <c r="DPW161" s="38"/>
      <c r="DPX161" s="38"/>
      <c r="DPY161" s="38"/>
      <c r="DPZ161" s="38"/>
      <c r="DQA161" s="38"/>
      <c r="DQB161" s="38"/>
      <c r="DQC161" s="38"/>
      <c r="DQD161" s="38"/>
      <c r="DQE161" s="38"/>
      <c r="DQF161" s="38"/>
      <c r="DQG161" s="38"/>
      <c r="DQH161" s="38"/>
      <c r="DQI161" s="38"/>
      <c r="DQJ161" s="38"/>
      <c r="DQK161" s="38"/>
      <c r="DQL161" s="38"/>
      <c r="DQM161" s="38"/>
      <c r="DQN161" s="38"/>
      <c r="DQO161" s="38"/>
      <c r="DQP161" s="38"/>
      <c r="DQQ161" s="38"/>
      <c r="DQR161" s="38"/>
      <c r="DQS161" s="38"/>
      <c r="DQT161" s="38"/>
      <c r="DQU161" s="38"/>
      <c r="DQV161" s="38"/>
      <c r="DQW161" s="38"/>
      <c r="DQX161" s="38"/>
      <c r="DQY161" s="38"/>
      <c r="DQZ161" s="38"/>
      <c r="DRA161" s="38"/>
      <c r="DRB161" s="38"/>
      <c r="DRC161" s="38"/>
      <c r="DRD161" s="38"/>
      <c r="DRE161" s="38"/>
      <c r="DRF161" s="38"/>
      <c r="DRG161" s="38"/>
      <c r="DRH161" s="38"/>
      <c r="DRI161" s="38"/>
      <c r="DRJ161" s="38"/>
      <c r="DRK161" s="38"/>
      <c r="DRL161" s="38"/>
      <c r="DRM161" s="38"/>
      <c r="DRN161" s="38"/>
      <c r="DRO161" s="38"/>
      <c r="DRP161" s="38"/>
      <c r="DRQ161" s="38"/>
      <c r="DRR161" s="38"/>
      <c r="DRS161" s="38"/>
      <c r="DRT161" s="38"/>
      <c r="DRU161" s="38"/>
      <c r="DRV161" s="38"/>
      <c r="DRW161" s="38"/>
      <c r="DRX161" s="38"/>
      <c r="DRY161" s="38"/>
      <c r="DRZ161" s="38"/>
      <c r="DSA161" s="38"/>
      <c r="DSB161" s="38"/>
      <c r="DSC161" s="38"/>
      <c r="DSD161" s="38"/>
      <c r="DSE161" s="38"/>
      <c r="DSF161" s="38"/>
      <c r="DSG161" s="38"/>
      <c r="DSH161" s="38"/>
      <c r="DSI161" s="38"/>
      <c r="DSJ161" s="38"/>
      <c r="DSK161" s="38"/>
      <c r="DSL161" s="38"/>
      <c r="DSM161" s="38"/>
      <c r="DSN161" s="38"/>
      <c r="DSO161" s="38"/>
      <c r="DSP161" s="38"/>
      <c r="DSQ161" s="38"/>
      <c r="DSR161" s="38"/>
      <c r="DSS161" s="38"/>
      <c r="DST161" s="38"/>
      <c r="DSU161" s="38"/>
      <c r="DSV161" s="38"/>
      <c r="DSW161" s="38"/>
      <c r="DSX161" s="38"/>
      <c r="DSY161" s="38"/>
      <c r="DSZ161" s="38"/>
      <c r="DTA161" s="38"/>
      <c r="DTB161" s="38"/>
      <c r="DTC161" s="38"/>
      <c r="DTD161" s="38"/>
      <c r="DTE161" s="38"/>
      <c r="DTF161" s="38"/>
      <c r="DTG161" s="38"/>
      <c r="DTH161" s="38"/>
      <c r="DTI161" s="38"/>
      <c r="DTJ161" s="38"/>
      <c r="DTK161" s="38"/>
      <c r="DTL161" s="38"/>
      <c r="DTM161" s="38"/>
      <c r="DTN161" s="38"/>
      <c r="DTO161" s="38"/>
      <c r="DTP161" s="38"/>
      <c r="DTQ161" s="38"/>
      <c r="DTR161" s="38"/>
      <c r="DTS161" s="38"/>
      <c r="DTT161" s="38"/>
      <c r="DTU161" s="38"/>
      <c r="DTV161" s="38"/>
      <c r="DTW161" s="38"/>
      <c r="DTX161" s="38"/>
      <c r="DTY161" s="38"/>
      <c r="DTZ161" s="38"/>
      <c r="DUA161" s="38"/>
      <c r="DUB161" s="38"/>
      <c r="DUC161" s="38"/>
      <c r="DUD161" s="38"/>
      <c r="DUE161" s="38"/>
      <c r="DUF161" s="38"/>
      <c r="DUG161" s="38"/>
      <c r="DUH161" s="38"/>
      <c r="DUI161" s="38"/>
      <c r="DUJ161" s="38"/>
      <c r="DUK161" s="38"/>
      <c r="DUL161" s="38"/>
      <c r="DUM161" s="38"/>
      <c r="DUN161" s="38"/>
      <c r="DUO161" s="38"/>
      <c r="DUP161" s="38"/>
      <c r="DUQ161" s="38"/>
      <c r="DUR161" s="38"/>
      <c r="DUS161" s="38"/>
      <c r="DUT161" s="38"/>
      <c r="DUU161" s="38"/>
      <c r="DUV161" s="38"/>
      <c r="DUW161" s="38"/>
      <c r="DUX161" s="38"/>
      <c r="DUY161" s="38"/>
      <c r="DUZ161" s="38"/>
      <c r="DVA161" s="38"/>
      <c r="DVB161" s="38"/>
      <c r="DVC161" s="38"/>
      <c r="DVD161" s="38"/>
      <c r="DVE161" s="38"/>
      <c r="DVF161" s="38"/>
      <c r="DVG161" s="38"/>
      <c r="DVH161" s="38"/>
      <c r="DVI161" s="38"/>
      <c r="DVJ161" s="38"/>
      <c r="DVK161" s="38"/>
      <c r="DVL161" s="38"/>
      <c r="DVM161" s="38"/>
      <c r="DVN161" s="38"/>
      <c r="DVO161" s="38"/>
      <c r="DVP161" s="38"/>
      <c r="DVQ161" s="38"/>
      <c r="DVR161" s="38"/>
      <c r="DVS161" s="38"/>
      <c r="DVT161" s="38"/>
      <c r="DVU161" s="38"/>
      <c r="DVV161" s="38"/>
      <c r="DWC161" s="38"/>
      <c r="DWD161" s="38"/>
      <c r="DWE161" s="38"/>
      <c r="DWF161" s="38"/>
      <c r="DWG161" s="38"/>
      <c r="DWH161" s="38"/>
      <c r="DWI161" s="38"/>
      <c r="DWJ161" s="38"/>
      <c r="DWK161" s="38"/>
      <c r="DWL161" s="38"/>
      <c r="DWM161" s="38"/>
      <c r="DWN161" s="38"/>
      <c r="DWO161" s="38"/>
      <c r="DWP161" s="38"/>
      <c r="DWQ161" s="38"/>
      <c r="DWR161" s="38"/>
      <c r="DWS161" s="38"/>
      <c r="DWT161" s="38"/>
      <c r="DWU161" s="38"/>
      <c r="DWV161" s="38"/>
      <c r="DWW161" s="38"/>
      <c r="DWX161" s="38"/>
      <c r="DWY161" s="38"/>
      <c r="DWZ161" s="38"/>
      <c r="DXA161" s="38"/>
      <c r="DXB161" s="38"/>
      <c r="DXC161" s="38"/>
      <c r="DXD161" s="38"/>
      <c r="DXE161" s="38"/>
      <c r="DXF161" s="38"/>
      <c r="DXG161" s="38"/>
      <c r="DXH161" s="38"/>
      <c r="DXI161" s="38"/>
      <c r="DXJ161" s="38"/>
      <c r="DXK161" s="38"/>
      <c r="DXL161" s="38"/>
      <c r="DXM161" s="38"/>
      <c r="DXN161" s="38"/>
      <c r="DXO161" s="38"/>
      <c r="DXP161" s="38"/>
      <c r="DXQ161" s="38"/>
      <c r="DXR161" s="38"/>
      <c r="DXS161" s="38"/>
      <c r="DXT161" s="38"/>
      <c r="DXU161" s="38"/>
      <c r="DXV161" s="38"/>
      <c r="DXW161" s="38"/>
      <c r="DXX161" s="38"/>
      <c r="DXY161" s="38"/>
      <c r="DXZ161" s="38"/>
      <c r="DYA161" s="38"/>
      <c r="DYB161" s="38"/>
      <c r="DYC161" s="38"/>
      <c r="DYD161" s="38"/>
      <c r="DYE161" s="38"/>
      <c r="DYF161" s="38"/>
      <c r="DYG161" s="38"/>
      <c r="DYH161" s="38"/>
      <c r="DYI161" s="38"/>
      <c r="DYJ161" s="38"/>
      <c r="DYK161" s="38"/>
      <c r="DYL161" s="38"/>
      <c r="DYM161" s="38"/>
      <c r="DYN161" s="38"/>
      <c r="DYO161" s="38"/>
      <c r="DYP161" s="38"/>
      <c r="DYQ161" s="38"/>
      <c r="DYR161" s="38"/>
      <c r="DYS161" s="38"/>
      <c r="DYT161" s="38"/>
      <c r="DYU161" s="38"/>
      <c r="DYV161" s="38"/>
      <c r="DYW161" s="38"/>
      <c r="DYX161" s="38"/>
      <c r="DYY161" s="38"/>
      <c r="DYZ161" s="38"/>
      <c r="DZA161" s="38"/>
      <c r="DZB161" s="38"/>
      <c r="DZC161" s="38"/>
      <c r="DZD161" s="38"/>
      <c r="DZE161" s="38"/>
      <c r="DZF161" s="38"/>
      <c r="DZG161" s="38"/>
      <c r="DZH161" s="38"/>
      <c r="DZI161" s="38"/>
      <c r="DZJ161" s="38"/>
      <c r="DZK161" s="38"/>
      <c r="DZL161" s="38"/>
      <c r="DZM161" s="38"/>
      <c r="DZN161" s="38"/>
      <c r="DZO161" s="38"/>
      <c r="DZP161" s="38"/>
      <c r="DZQ161" s="38"/>
      <c r="DZR161" s="38"/>
      <c r="DZS161" s="38"/>
      <c r="DZT161" s="38"/>
      <c r="DZU161" s="38"/>
      <c r="DZV161" s="38"/>
      <c r="DZW161" s="38"/>
      <c r="DZX161" s="38"/>
      <c r="DZY161" s="38"/>
      <c r="DZZ161" s="38"/>
      <c r="EAA161" s="38"/>
      <c r="EAB161" s="38"/>
      <c r="EAC161" s="38"/>
      <c r="EAD161" s="38"/>
      <c r="EAE161" s="38"/>
      <c r="EAF161" s="38"/>
      <c r="EAG161" s="38"/>
      <c r="EAH161" s="38"/>
      <c r="EAI161" s="38"/>
      <c r="EAJ161" s="38"/>
      <c r="EAK161" s="38"/>
      <c r="EAL161" s="38"/>
      <c r="EAM161" s="38"/>
      <c r="EAN161" s="38"/>
      <c r="EAO161" s="38"/>
      <c r="EAP161" s="38"/>
      <c r="EAQ161" s="38"/>
      <c r="EAR161" s="38"/>
      <c r="EAS161" s="38"/>
      <c r="EAT161" s="38"/>
      <c r="EAU161" s="38"/>
      <c r="EAV161" s="38"/>
      <c r="EAW161" s="38"/>
      <c r="EAX161" s="38"/>
      <c r="EAY161" s="38"/>
      <c r="EAZ161" s="38"/>
      <c r="EBA161" s="38"/>
      <c r="EBB161" s="38"/>
      <c r="EBC161" s="38"/>
      <c r="EBD161" s="38"/>
      <c r="EBE161" s="38"/>
      <c r="EBF161" s="38"/>
      <c r="EBG161" s="38"/>
      <c r="EBH161" s="38"/>
      <c r="EBI161" s="38"/>
      <c r="EBJ161" s="38"/>
      <c r="EBK161" s="38"/>
      <c r="EBL161" s="38"/>
      <c r="EBM161" s="38"/>
      <c r="EBN161" s="38"/>
      <c r="EBO161" s="38"/>
      <c r="EBP161" s="38"/>
      <c r="EBQ161" s="38"/>
      <c r="EBR161" s="38"/>
      <c r="EBS161" s="38"/>
      <c r="EBT161" s="38"/>
      <c r="EBU161" s="38"/>
      <c r="EBV161" s="38"/>
      <c r="EBW161" s="38"/>
      <c r="EBX161" s="38"/>
      <c r="EBY161" s="38"/>
      <c r="EBZ161" s="38"/>
      <c r="ECA161" s="38"/>
      <c r="ECB161" s="38"/>
      <c r="ECC161" s="38"/>
      <c r="ECD161" s="38"/>
      <c r="ECE161" s="38"/>
      <c r="ECF161" s="38"/>
      <c r="ECG161" s="38"/>
      <c r="ECH161" s="38"/>
      <c r="ECI161" s="38"/>
      <c r="ECJ161" s="38"/>
      <c r="ECK161" s="38"/>
      <c r="ECL161" s="38"/>
      <c r="ECM161" s="38"/>
      <c r="ECN161" s="38"/>
      <c r="ECO161" s="38"/>
      <c r="ECP161" s="38"/>
      <c r="ECQ161" s="38"/>
      <c r="ECR161" s="38"/>
      <c r="ECS161" s="38"/>
      <c r="ECT161" s="38"/>
      <c r="ECU161" s="38"/>
      <c r="ECV161" s="38"/>
      <c r="ECW161" s="38"/>
      <c r="ECX161" s="38"/>
      <c r="ECY161" s="38"/>
      <c r="ECZ161" s="38"/>
      <c r="EDA161" s="38"/>
      <c r="EDB161" s="38"/>
      <c r="EDC161" s="38"/>
      <c r="EDD161" s="38"/>
      <c r="EDE161" s="38"/>
      <c r="EDF161" s="38"/>
      <c r="EDG161" s="38"/>
      <c r="EDH161" s="38"/>
      <c r="EDI161" s="38"/>
      <c r="EDJ161" s="38"/>
      <c r="EDK161" s="38"/>
      <c r="EDL161" s="38"/>
      <c r="EDM161" s="38"/>
      <c r="EDN161" s="38"/>
      <c r="EDO161" s="38"/>
      <c r="EDP161" s="38"/>
      <c r="EDQ161" s="38"/>
      <c r="EDR161" s="38"/>
      <c r="EDS161" s="38"/>
      <c r="EDT161" s="38"/>
      <c r="EDU161" s="38"/>
      <c r="EDV161" s="38"/>
      <c r="EDW161" s="38"/>
      <c r="EDX161" s="38"/>
      <c r="EDY161" s="38"/>
      <c r="EDZ161" s="38"/>
      <c r="EEA161" s="38"/>
      <c r="EEB161" s="38"/>
      <c r="EEC161" s="38"/>
      <c r="EED161" s="38"/>
      <c r="EEE161" s="38"/>
      <c r="EEF161" s="38"/>
      <c r="EEG161" s="38"/>
      <c r="EEH161" s="38"/>
      <c r="EEI161" s="38"/>
      <c r="EEJ161" s="38"/>
      <c r="EEK161" s="38"/>
      <c r="EEL161" s="38"/>
      <c r="EEM161" s="38"/>
      <c r="EEN161" s="38"/>
      <c r="EEO161" s="38"/>
      <c r="EEP161" s="38"/>
      <c r="EEQ161" s="38"/>
      <c r="EER161" s="38"/>
      <c r="EES161" s="38"/>
      <c r="EET161" s="38"/>
      <c r="EEU161" s="38"/>
      <c r="EEV161" s="38"/>
      <c r="EEW161" s="38"/>
      <c r="EEX161" s="38"/>
      <c r="EEY161" s="38"/>
      <c r="EEZ161" s="38"/>
      <c r="EFA161" s="38"/>
      <c r="EFB161" s="38"/>
      <c r="EFC161" s="38"/>
      <c r="EFD161" s="38"/>
      <c r="EFE161" s="38"/>
      <c r="EFF161" s="38"/>
      <c r="EFG161" s="38"/>
      <c r="EFH161" s="38"/>
      <c r="EFI161" s="38"/>
      <c r="EFJ161" s="38"/>
      <c r="EFK161" s="38"/>
      <c r="EFL161" s="38"/>
      <c r="EFM161" s="38"/>
      <c r="EFN161" s="38"/>
      <c r="EFO161" s="38"/>
      <c r="EFP161" s="38"/>
      <c r="EFQ161" s="38"/>
      <c r="EFR161" s="38"/>
      <c r="EFY161" s="38"/>
      <c r="EFZ161" s="38"/>
      <c r="EGA161" s="38"/>
      <c r="EGB161" s="38"/>
      <c r="EGC161" s="38"/>
      <c r="EGD161" s="38"/>
      <c r="EGE161" s="38"/>
      <c r="EGF161" s="38"/>
      <c r="EGG161" s="38"/>
      <c r="EGH161" s="38"/>
      <c r="EGI161" s="38"/>
      <c r="EGJ161" s="38"/>
      <c r="EGK161" s="38"/>
      <c r="EGL161" s="38"/>
      <c r="EGM161" s="38"/>
      <c r="EGN161" s="38"/>
      <c r="EGO161" s="38"/>
      <c r="EGP161" s="38"/>
      <c r="EGQ161" s="38"/>
      <c r="EGR161" s="38"/>
      <c r="EGS161" s="38"/>
      <c r="EGT161" s="38"/>
      <c r="EGU161" s="38"/>
      <c r="EGV161" s="38"/>
      <c r="EGW161" s="38"/>
      <c r="EGX161" s="38"/>
      <c r="EGY161" s="38"/>
      <c r="EGZ161" s="38"/>
      <c r="EHA161" s="38"/>
      <c r="EHB161" s="38"/>
      <c r="EHC161" s="38"/>
      <c r="EHD161" s="38"/>
      <c r="EHE161" s="38"/>
      <c r="EHF161" s="38"/>
      <c r="EHG161" s="38"/>
      <c r="EHH161" s="38"/>
      <c r="EHI161" s="38"/>
      <c r="EHJ161" s="38"/>
      <c r="EHK161" s="38"/>
      <c r="EHL161" s="38"/>
      <c r="EHM161" s="38"/>
      <c r="EHN161" s="38"/>
      <c r="EHO161" s="38"/>
      <c r="EHP161" s="38"/>
      <c r="EHQ161" s="38"/>
      <c r="EHR161" s="38"/>
      <c r="EHS161" s="38"/>
      <c r="EHT161" s="38"/>
      <c r="EHU161" s="38"/>
      <c r="EHV161" s="38"/>
      <c r="EHW161" s="38"/>
      <c r="EHX161" s="38"/>
      <c r="EHY161" s="38"/>
      <c r="EHZ161" s="38"/>
      <c r="EIA161" s="38"/>
      <c r="EIB161" s="38"/>
      <c r="EIC161" s="38"/>
      <c r="EID161" s="38"/>
      <c r="EIE161" s="38"/>
      <c r="EIF161" s="38"/>
      <c r="EIG161" s="38"/>
      <c r="EIH161" s="38"/>
      <c r="EII161" s="38"/>
      <c r="EIJ161" s="38"/>
      <c r="EIK161" s="38"/>
      <c r="EIL161" s="38"/>
      <c r="EIM161" s="38"/>
      <c r="EIN161" s="38"/>
      <c r="EIO161" s="38"/>
      <c r="EIP161" s="38"/>
      <c r="EIQ161" s="38"/>
      <c r="EIR161" s="38"/>
      <c r="EIS161" s="38"/>
      <c r="EIT161" s="38"/>
      <c r="EIU161" s="38"/>
      <c r="EIV161" s="38"/>
      <c r="EIW161" s="38"/>
      <c r="EIX161" s="38"/>
      <c r="EIY161" s="38"/>
      <c r="EIZ161" s="38"/>
      <c r="EJA161" s="38"/>
      <c r="EJB161" s="38"/>
      <c r="EJC161" s="38"/>
      <c r="EJD161" s="38"/>
      <c r="EJE161" s="38"/>
      <c r="EJF161" s="38"/>
      <c r="EJG161" s="38"/>
      <c r="EJH161" s="38"/>
      <c r="EJI161" s="38"/>
      <c r="EJJ161" s="38"/>
      <c r="EJK161" s="38"/>
      <c r="EJL161" s="38"/>
      <c r="EJM161" s="38"/>
      <c r="EJN161" s="38"/>
      <c r="EJO161" s="38"/>
      <c r="EJP161" s="38"/>
      <c r="EJQ161" s="38"/>
      <c r="EJR161" s="38"/>
      <c r="EJS161" s="38"/>
      <c r="EJT161" s="38"/>
      <c r="EJU161" s="38"/>
      <c r="EJV161" s="38"/>
      <c r="EJW161" s="38"/>
      <c r="EJX161" s="38"/>
      <c r="EJY161" s="38"/>
      <c r="EJZ161" s="38"/>
      <c r="EKA161" s="38"/>
      <c r="EKB161" s="38"/>
      <c r="EKC161" s="38"/>
      <c r="EKD161" s="38"/>
      <c r="EKE161" s="38"/>
      <c r="EKF161" s="38"/>
      <c r="EKG161" s="38"/>
      <c r="EKH161" s="38"/>
      <c r="EKI161" s="38"/>
      <c r="EKJ161" s="38"/>
      <c r="EKK161" s="38"/>
      <c r="EKL161" s="38"/>
      <c r="EKM161" s="38"/>
      <c r="EKN161" s="38"/>
      <c r="EKO161" s="38"/>
      <c r="EKP161" s="38"/>
      <c r="EKQ161" s="38"/>
      <c r="EKR161" s="38"/>
      <c r="EKS161" s="38"/>
      <c r="EKT161" s="38"/>
      <c r="EKU161" s="38"/>
      <c r="EKV161" s="38"/>
      <c r="EKW161" s="38"/>
      <c r="EKX161" s="38"/>
      <c r="EKY161" s="38"/>
      <c r="EKZ161" s="38"/>
      <c r="ELA161" s="38"/>
      <c r="ELB161" s="38"/>
      <c r="ELC161" s="38"/>
      <c r="ELD161" s="38"/>
      <c r="ELE161" s="38"/>
      <c r="ELF161" s="38"/>
      <c r="ELG161" s="38"/>
      <c r="ELH161" s="38"/>
      <c r="ELI161" s="38"/>
      <c r="ELJ161" s="38"/>
      <c r="ELK161" s="38"/>
      <c r="ELL161" s="38"/>
      <c r="ELM161" s="38"/>
      <c r="ELN161" s="38"/>
      <c r="ELO161" s="38"/>
      <c r="ELP161" s="38"/>
      <c r="ELQ161" s="38"/>
      <c r="ELR161" s="38"/>
      <c r="ELS161" s="38"/>
      <c r="ELT161" s="38"/>
      <c r="ELU161" s="38"/>
      <c r="ELV161" s="38"/>
      <c r="ELW161" s="38"/>
      <c r="ELX161" s="38"/>
      <c r="ELY161" s="38"/>
      <c r="ELZ161" s="38"/>
      <c r="EMA161" s="38"/>
      <c r="EMB161" s="38"/>
      <c r="EMC161" s="38"/>
      <c r="EMD161" s="38"/>
      <c r="EME161" s="38"/>
      <c r="EMF161" s="38"/>
      <c r="EMG161" s="38"/>
      <c r="EMH161" s="38"/>
      <c r="EMI161" s="38"/>
      <c r="EMJ161" s="38"/>
      <c r="EMK161" s="38"/>
      <c r="EML161" s="38"/>
      <c r="EMM161" s="38"/>
      <c r="EMN161" s="38"/>
      <c r="EMO161" s="38"/>
      <c r="EMP161" s="38"/>
      <c r="EMQ161" s="38"/>
      <c r="EMR161" s="38"/>
      <c r="EMS161" s="38"/>
      <c r="EMT161" s="38"/>
      <c r="EMU161" s="38"/>
      <c r="EMV161" s="38"/>
      <c r="EMW161" s="38"/>
      <c r="EMX161" s="38"/>
      <c r="EMY161" s="38"/>
      <c r="EMZ161" s="38"/>
      <c r="ENA161" s="38"/>
      <c r="ENB161" s="38"/>
      <c r="ENC161" s="38"/>
      <c r="END161" s="38"/>
      <c r="ENE161" s="38"/>
      <c r="ENF161" s="38"/>
      <c r="ENG161" s="38"/>
      <c r="ENH161" s="38"/>
      <c r="ENI161" s="38"/>
      <c r="ENJ161" s="38"/>
      <c r="ENK161" s="38"/>
      <c r="ENL161" s="38"/>
      <c r="ENM161" s="38"/>
      <c r="ENN161" s="38"/>
      <c r="ENO161" s="38"/>
      <c r="ENP161" s="38"/>
      <c r="ENQ161" s="38"/>
      <c r="ENR161" s="38"/>
      <c r="ENS161" s="38"/>
      <c r="ENT161" s="38"/>
      <c r="ENU161" s="38"/>
      <c r="ENV161" s="38"/>
      <c r="ENW161" s="38"/>
      <c r="ENX161" s="38"/>
      <c r="ENY161" s="38"/>
      <c r="ENZ161" s="38"/>
      <c r="EOA161" s="38"/>
      <c r="EOB161" s="38"/>
      <c r="EOC161" s="38"/>
      <c r="EOD161" s="38"/>
      <c r="EOE161" s="38"/>
      <c r="EOF161" s="38"/>
      <c r="EOG161" s="38"/>
      <c r="EOH161" s="38"/>
      <c r="EOI161" s="38"/>
      <c r="EOJ161" s="38"/>
      <c r="EOK161" s="38"/>
      <c r="EOL161" s="38"/>
      <c r="EOM161" s="38"/>
      <c r="EON161" s="38"/>
      <c r="EOO161" s="38"/>
      <c r="EOP161" s="38"/>
      <c r="EOQ161" s="38"/>
      <c r="EOR161" s="38"/>
      <c r="EOS161" s="38"/>
      <c r="EOT161" s="38"/>
      <c r="EOU161" s="38"/>
      <c r="EOV161" s="38"/>
      <c r="EOW161" s="38"/>
      <c r="EOX161" s="38"/>
      <c r="EOY161" s="38"/>
      <c r="EOZ161" s="38"/>
      <c r="EPA161" s="38"/>
      <c r="EPB161" s="38"/>
      <c r="EPC161" s="38"/>
      <c r="EPD161" s="38"/>
      <c r="EPE161" s="38"/>
      <c r="EPF161" s="38"/>
      <c r="EPG161" s="38"/>
      <c r="EPH161" s="38"/>
      <c r="EPI161" s="38"/>
      <c r="EPJ161" s="38"/>
      <c r="EPK161" s="38"/>
      <c r="EPL161" s="38"/>
      <c r="EPM161" s="38"/>
      <c r="EPN161" s="38"/>
      <c r="EPU161" s="38"/>
      <c r="EPV161" s="38"/>
      <c r="EPW161" s="38"/>
      <c r="EPX161" s="38"/>
      <c r="EPY161" s="38"/>
      <c r="EPZ161" s="38"/>
      <c r="EQA161" s="38"/>
      <c r="EQB161" s="38"/>
      <c r="EQC161" s="38"/>
      <c r="EQD161" s="38"/>
      <c r="EQE161" s="38"/>
      <c r="EQF161" s="38"/>
      <c r="EQG161" s="38"/>
      <c r="EQH161" s="38"/>
      <c r="EQI161" s="38"/>
      <c r="EQJ161" s="38"/>
      <c r="EQK161" s="38"/>
      <c r="EQL161" s="38"/>
      <c r="EQM161" s="38"/>
      <c r="EQN161" s="38"/>
      <c r="EQO161" s="38"/>
      <c r="EQP161" s="38"/>
      <c r="EQQ161" s="38"/>
      <c r="EQR161" s="38"/>
      <c r="EQS161" s="38"/>
      <c r="EQT161" s="38"/>
      <c r="EQU161" s="38"/>
      <c r="EQV161" s="38"/>
      <c r="EQW161" s="38"/>
      <c r="EQX161" s="38"/>
      <c r="EQY161" s="38"/>
      <c r="EQZ161" s="38"/>
      <c r="ERA161" s="38"/>
      <c r="ERB161" s="38"/>
      <c r="ERC161" s="38"/>
      <c r="ERD161" s="38"/>
      <c r="ERE161" s="38"/>
      <c r="ERF161" s="38"/>
      <c r="ERG161" s="38"/>
      <c r="ERH161" s="38"/>
      <c r="ERI161" s="38"/>
      <c r="ERJ161" s="38"/>
      <c r="ERK161" s="38"/>
      <c r="ERL161" s="38"/>
      <c r="ERM161" s="38"/>
      <c r="ERN161" s="38"/>
      <c r="ERO161" s="38"/>
      <c r="ERP161" s="38"/>
      <c r="ERQ161" s="38"/>
      <c r="ERR161" s="38"/>
      <c r="ERS161" s="38"/>
      <c r="ERT161" s="38"/>
      <c r="ERU161" s="38"/>
      <c r="ERV161" s="38"/>
      <c r="ERW161" s="38"/>
      <c r="ERX161" s="38"/>
      <c r="ERY161" s="38"/>
      <c r="ERZ161" s="38"/>
      <c r="ESA161" s="38"/>
      <c r="ESB161" s="38"/>
      <c r="ESC161" s="38"/>
      <c r="ESD161" s="38"/>
      <c r="ESE161" s="38"/>
      <c r="ESF161" s="38"/>
      <c r="ESG161" s="38"/>
      <c r="ESH161" s="38"/>
      <c r="ESI161" s="38"/>
      <c r="ESJ161" s="38"/>
      <c r="ESK161" s="38"/>
      <c r="ESL161" s="38"/>
      <c r="ESM161" s="38"/>
      <c r="ESN161" s="38"/>
      <c r="ESO161" s="38"/>
      <c r="ESP161" s="38"/>
      <c r="ESQ161" s="38"/>
      <c r="ESR161" s="38"/>
      <c r="ESS161" s="38"/>
      <c r="EST161" s="38"/>
      <c r="ESU161" s="38"/>
      <c r="ESV161" s="38"/>
      <c r="ESW161" s="38"/>
      <c r="ESX161" s="38"/>
      <c r="ESY161" s="38"/>
      <c r="ESZ161" s="38"/>
      <c r="ETA161" s="38"/>
      <c r="ETB161" s="38"/>
      <c r="ETC161" s="38"/>
      <c r="ETD161" s="38"/>
      <c r="ETE161" s="38"/>
      <c r="ETF161" s="38"/>
      <c r="ETG161" s="38"/>
      <c r="ETH161" s="38"/>
      <c r="ETI161" s="38"/>
      <c r="ETJ161" s="38"/>
      <c r="ETK161" s="38"/>
      <c r="ETL161" s="38"/>
      <c r="ETM161" s="38"/>
      <c r="ETN161" s="38"/>
      <c r="ETO161" s="38"/>
      <c r="ETP161" s="38"/>
      <c r="ETQ161" s="38"/>
      <c r="ETR161" s="38"/>
      <c r="ETS161" s="38"/>
      <c r="ETT161" s="38"/>
      <c r="ETU161" s="38"/>
      <c r="ETV161" s="38"/>
      <c r="ETW161" s="38"/>
      <c r="ETX161" s="38"/>
      <c r="ETY161" s="38"/>
      <c r="ETZ161" s="38"/>
      <c r="EUA161" s="38"/>
      <c r="EUB161" s="38"/>
      <c r="EUC161" s="38"/>
      <c r="EUD161" s="38"/>
      <c r="EUE161" s="38"/>
      <c r="EUF161" s="38"/>
      <c r="EUG161" s="38"/>
      <c r="EUH161" s="38"/>
      <c r="EUI161" s="38"/>
      <c r="EUJ161" s="38"/>
      <c r="EUK161" s="38"/>
      <c r="EUL161" s="38"/>
      <c r="EUM161" s="38"/>
      <c r="EUN161" s="38"/>
      <c r="EUO161" s="38"/>
      <c r="EUP161" s="38"/>
      <c r="EUQ161" s="38"/>
      <c r="EUR161" s="38"/>
      <c r="EUS161" s="38"/>
      <c r="EUT161" s="38"/>
      <c r="EUU161" s="38"/>
      <c r="EUV161" s="38"/>
      <c r="EUW161" s="38"/>
      <c r="EUX161" s="38"/>
      <c r="EUY161" s="38"/>
      <c r="EUZ161" s="38"/>
      <c r="EVA161" s="38"/>
      <c r="EVB161" s="38"/>
      <c r="EVC161" s="38"/>
      <c r="EVD161" s="38"/>
      <c r="EVE161" s="38"/>
      <c r="EVF161" s="38"/>
      <c r="EVG161" s="38"/>
      <c r="EVH161" s="38"/>
      <c r="EVI161" s="38"/>
      <c r="EVJ161" s="38"/>
      <c r="EVK161" s="38"/>
      <c r="EVL161" s="38"/>
      <c r="EVM161" s="38"/>
      <c r="EVN161" s="38"/>
      <c r="EVO161" s="38"/>
      <c r="EVP161" s="38"/>
      <c r="EVQ161" s="38"/>
      <c r="EVR161" s="38"/>
      <c r="EVS161" s="38"/>
      <c r="EVT161" s="38"/>
      <c r="EVU161" s="38"/>
      <c r="EVV161" s="38"/>
      <c r="EVW161" s="38"/>
      <c r="EVX161" s="38"/>
      <c r="EVY161" s="38"/>
      <c r="EVZ161" s="38"/>
      <c r="EWA161" s="38"/>
      <c r="EWB161" s="38"/>
      <c r="EWC161" s="38"/>
      <c r="EWD161" s="38"/>
      <c r="EWE161" s="38"/>
      <c r="EWF161" s="38"/>
      <c r="EWG161" s="38"/>
      <c r="EWH161" s="38"/>
      <c r="EWI161" s="38"/>
      <c r="EWJ161" s="38"/>
      <c r="EWK161" s="38"/>
      <c r="EWL161" s="38"/>
      <c r="EWM161" s="38"/>
      <c r="EWN161" s="38"/>
      <c r="EWO161" s="38"/>
      <c r="EWP161" s="38"/>
      <c r="EWQ161" s="38"/>
      <c r="EWR161" s="38"/>
      <c r="EWS161" s="38"/>
      <c r="EWT161" s="38"/>
      <c r="EWU161" s="38"/>
      <c r="EWV161" s="38"/>
      <c r="EWW161" s="38"/>
      <c r="EWX161" s="38"/>
      <c r="EWY161" s="38"/>
      <c r="EWZ161" s="38"/>
      <c r="EXA161" s="38"/>
      <c r="EXB161" s="38"/>
      <c r="EXC161" s="38"/>
      <c r="EXD161" s="38"/>
      <c r="EXE161" s="38"/>
      <c r="EXF161" s="38"/>
      <c r="EXG161" s="38"/>
      <c r="EXH161" s="38"/>
      <c r="EXI161" s="38"/>
      <c r="EXJ161" s="38"/>
      <c r="EXK161" s="38"/>
      <c r="EXL161" s="38"/>
      <c r="EXM161" s="38"/>
      <c r="EXN161" s="38"/>
      <c r="EXO161" s="38"/>
      <c r="EXP161" s="38"/>
      <c r="EXQ161" s="38"/>
      <c r="EXR161" s="38"/>
      <c r="EXS161" s="38"/>
      <c r="EXT161" s="38"/>
      <c r="EXU161" s="38"/>
      <c r="EXV161" s="38"/>
      <c r="EXW161" s="38"/>
      <c r="EXX161" s="38"/>
      <c r="EXY161" s="38"/>
      <c r="EXZ161" s="38"/>
      <c r="EYA161" s="38"/>
      <c r="EYB161" s="38"/>
      <c r="EYC161" s="38"/>
      <c r="EYD161" s="38"/>
      <c r="EYE161" s="38"/>
      <c r="EYF161" s="38"/>
      <c r="EYG161" s="38"/>
      <c r="EYH161" s="38"/>
      <c r="EYI161" s="38"/>
      <c r="EYJ161" s="38"/>
      <c r="EYK161" s="38"/>
      <c r="EYL161" s="38"/>
      <c r="EYM161" s="38"/>
      <c r="EYN161" s="38"/>
      <c r="EYO161" s="38"/>
      <c r="EYP161" s="38"/>
      <c r="EYQ161" s="38"/>
      <c r="EYR161" s="38"/>
      <c r="EYS161" s="38"/>
      <c r="EYT161" s="38"/>
      <c r="EYU161" s="38"/>
      <c r="EYV161" s="38"/>
      <c r="EYW161" s="38"/>
      <c r="EYX161" s="38"/>
      <c r="EYY161" s="38"/>
      <c r="EYZ161" s="38"/>
      <c r="EZA161" s="38"/>
      <c r="EZB161" s="38"/>
      <c r="EZC161" s="38"/>
      <c r="EZD161" s="38"/>
      <c r="EZE161" s="38"/>
      <c r="EZF161" s="38"/>
      <c r="EZG161" s="38"/>
      <c r="EZH161" s="38"/>
      <c r="EZI161" s="38"/>
      <c r="EZJ161" s="38"/>
      <c r="EZQ161" s="38"/>
      <c r="EZR161" s="38"/>
      <c r="EZS161" s="38"/>
      <c r="EZT161" s="38"/>
      <c r="EZU161" s="38"/>
      <c r="EZV161" s="38"/>
      <c r="EZW161" s="38"/>
      <c r="EZX161" s="38"/>
      <c r="EZY161" s="38"/>
      <c r="EZZ161" s="38"/>
      <c r="FAA161" s="38"/>
      <c r="FAB161" s="38"/>
      <c r="FAC161" s="38"/>
      <c r="FAD161" s="38"/>
      <c r="FAE161" s="38"/>
      <c r="FAF161" s="38"/>
      <c r="FAG161" s="38"/>
      <c r="FAH161" s="38"/>
      <c r="FAI161" s="38"/>
      <c r="FAJ161" s="38"/>
      <c r="FAK161" s="38"/>
      <c r="FAL161" s="38"/>
      <c r="FAM161" s="38"/>
      <c r="FAN161" s="38"/>
      <c r="FAO161" s="38"/>
      <c r="FAP161" s="38"/>
      <c r="FAQ161" s="38"/>
      <c r="FAR161" s="38"/>
      <c r="FAS161" s="38"/>
      <c r="FAT161" s="38"/>
      <c r="FAU161" s="38"/>
      <c r="FAV161" s="38"/>
      <c r="FAW161" s="38"/>
      <c r="FAX161" s="38"/>
      <c r="FAY161" s="38"/>
      <c r="FAZ161" s="38"/>
      <c r="FBA161" s="38"/>
      <c r="FBB161" s="38"/>
      <c r="FBC161" s="38"/>
      <c r="FBD161" s="38"/>
      <c r="FBE161" s="38"/>
      <c r="FBF161" s="38"/>
      <c r="FBG161" s="38"/>
      <c r="FBH161" s="38"/>
      <c r="FBI161" s="38"/>
      <c r="FBJ161" s="38"/>
      <c r="FBK161" s="38"/>
      <c r="FBL161" s="38"/>
      <c r="FBM161" s="38"/>
      <c r="FBN161" s="38"/>
      <c r="FBO161" s="38"/>
      <c r="FBP161" s="38"/>
      <c r="FBQ161" s="38"/>
      <c r="FBR161" s="38"/>
      <c r="FBS161" s="38"/>
      <c r="FBT161" s="38"/>
      <c r="FBU161" s="38"/>
      <c r="FBV161" s="38"/>
      <c r="FBW161" s="38"/>
      <c r="FBX161" s="38"/>
      <c r="FBY161" s="38"/>
      <c r="FBZ161" s="38"/>
      <c r="FCA161" s="38"/>
      <c r="FCB161" s="38"/>
      <c r="FCC161" s="38"/>
      <c r="FCD161" s="38"/>
      <c r="FCE161" s="38"/>
      <c r="FCF161" s="38"/>
      <c r="FCG161" s="38"/>
      <c r="FCH161" s="38"/>
      <c r="FCI161" s="38"/>
      <c r="FCJ161" s="38"/>
      <c r="FCK161" s="38"/>
      <c r="FCL161" s="38"/>
      <c r="FCM161" s="38"/>
      <c r="FCN161" s="38"/>
      <c r="FCO161" s="38"/>
      <c r="FCP161" s="38"/>
      <c r="FCQ161" s="38"/>
      <c r="FCR161" s="38"/>
      <c r="FCS161" s="38"/>
      <c r="FCT161" s="38"/>
      <c r="FCU161" s="38"/>
      <c r="FCV161" s="38"/>
      <c r="FCW161" s="38"/>
      <c r="FCX161" s="38"/>
      <c r="FCY161" s="38"/>
      <c r="FCZ161" s="38"/>
      <c r="FDA161" s="38"/>
      <c r="FDB161" s="38"/>
      <c r="FDC161" s="38"/>
      <c r="FDD161" s="38"/>
      <c r="FDE161" s="38"/>
      <c r="FDF161" s="38"/>
      <c r="FDG161" s="38"/>
      <c r="FDH161" s="38"/>
      <c r="FDI161" s="38"/>
      <c r="FDJ161" s="38"/>
      <c r="FDK161" s="38"/>
      <c r="FDL161" s="38"/>
      <c r="FDM161" s="38"/>
      <c r="FDN161" s="38"/>
      <c r="FDO161" s="38"/>
      <c r="FDP161" s="38"/>
      <c r="FDQ161" s="38"/>
      <c r="FDR161" s="38"/>
      <c r="FDS161" s="38"/>
      <c r="FDT161" s="38"/>
      <c r="FDU161" s="38"/>
      <c r="FDV161" s="38"/>
      <c r="FDW161" s="38"/>
      <c r="FDX161" s="38"/>
      <c r="FDY161" s="38"/>
      <c r="FDZ161" s="38"/>
      <c r="FEA161" s="38"/>
      <c r="FEB161" s="38"/>
      <c r="FEC161" s="38"/>
      <c r="FED161" s="38"/>
      <c r="FEE161" s="38"/>
      <c r="FEF161" s="38"/>
      <c r="FEG161" s="38"/>
      <c r="FEH161" s="38"/>
      <c r="FEI161" s="38"/>
      <c r="FEJ161" s="38"/>
      <c r="FEK161" s="38"/>
      <c r="FEL161" s="38"/>
      <c r="FEM161" s="38"/>
      <c r="FEN161" s="38"/>
      <c r="FEO161" s="38"/>
      <c r="FEP161" s="38"/>
      <c r="FEQ161" s="38"/>
      <c r="FER161" s="38"/>
      <c r="FES161" s="38"/>
      <c r="FET161" s="38"/>
      <c r="FEU161" s="38"/>
      <c r="FEV161" s="38"/>
      <c r="FEW161" s="38"/>
      <c r="FEX161" s="38"/>
      <c r="FEY161" s="38"/>
      <c r="FEZ161" s="38"/>
      <c r="FFA161" s="38"/>
      <c r="FFB161" s="38"/>
      <c r="FFC161" s="38"/>
      <c r="FFD161" s="38"/>
      <c r="FFE161" s="38"/>
      <c r="FFF161" s="38"/>
      <c r="FFG161" s="38"/>
      <c r="FFH161" s="38"/>
      <c r="FFI161" s="38"/>
      <c r="FFJ161" s="38"/>
      <c r="FFK161" s="38"/>
      <c r="FFL161" s="38"/>
      <c r="FFM161" s="38"/>
      <c r="FFN161" s="38"/>
      <c r="FFO161" s="38"/>
      <c r="FFP161" s="38"/>
      <c r="FFQ161" s="38"/>
      <c r="FFR161" s="38"/>
      <c r="FFS161" s="38"/>
      <c r="FFT161" s="38"/>
      <c r="FFU161" s="38"/>
      <c r="FFV161" s="38"/>
      <c r="FFW161" s="38"/>
      <c r="FFX161" s="38"/>
      <c r="FFY161" s="38"/>
      <c r="FFZ161" s="38"/>
      <c r="FGA161" s="38"/>
      <c r="FGB161" s="38"/>
      <c r="FGC161" s="38"/>
      <c r="FGD161" s="38"/>
      <c r="FGE161" s="38"/>
      <c r="FGF161" s="38"/>
      <c r="FGG161" s="38"/>
      <c r="FGH161" s="38"/>
      <c r="FGI161" s="38"/>
      <c r="FGJ161" s="38"/>
      <c r="FGK161" s="38"/>
      <c r="FGL161" s="38"/>
      <c r="FGM161" s="38"/>
      <c r="FGN161" s="38"/>
      <c r="FGO161" s="38"/>
      <c r="FGP161" s="38"/>
      <c r="FGQ161" s="38"/>
      <c r="FGR161" s="38"/>
      <c r="FGS161" s="38"/>
      <c r="FGT161" s="38"/>
      <c r="FGU161" s="38"/>
      <c r="FGV161" s="38"/>
      <c r="FGW161" s="38"/>
      <c r="FGX161" s="38"/>
      <c r="FGY161" s="38"/>
      <c r="FGZ161" s="38"/>
      <c r="FHA161" s="38"/>
      <c r="FHB161" s="38"/>
      <c r="FHC161" s="38"/>
      <c r="FHD161" s="38"/>
      <c r="FHE161" s="38"/>
      <c r="FHF161" s="38"/>
      <c r="FHG161" s="38"/>
      <c r="FHH161" s="38"/>
      <c r="FHI161" s="38"/>
      <c r="FHJ161" s="38"/>
      <c r="FHK161" s="38"/>
      <c r="FHL161" s="38"/>
      <c r="FHM161" s="38"/>
      <c r="FHN161" s="38"/>
      <c r="FHO161" s="38"/>
      <c r="FHP161" s="38"/>
      <c r="FHQ161" s="38"/>
      <c r="FHR161" s="38"/>
      <c r="FHS161" s="38"/>
      <c r="FHT161" s="38"/>
      <c r="FHU161" s="38"/>
      <c r="FHV161" s="38"/>
      <c r="FHW161" s="38"/>
      <c r="FHX161" s="38"/>
      <c r="FHY161" s="38"/>
      <c r="FHZ161" s="38"/>
      <c r="FIA161" s="38"/>
      <c r="FIB161" s="38"/>
      <c r="FIC161" s="38"/>
      <c r="FID161" s="38"/>
      <c r="FIE161" s="38"/>
      <c r="FIF161" s="38"/>
      <c r="FIG161" s="38"/>
      <c r="FIH161" s="38"/>
      <c r="FII161" s="38"/>
      <c r="FIJ161" s="38"/>
      <c r="FIK161" s="38"/>
      <c r="FIL161" s="38"/>
      <c r="FIM161" s="38"/>
      <c r="FIN161" s="38"/>
      <c r="FIO161" s="38"/>
      <c r="FIP161" s="38"/>
      <c r="FIQ161" s="38"/>
      <c r="FIR161" s="38"/>
      <c r="FIS161" s="38"/>
      <c r="FIT161" s="38"/>
      <c r="FIU161" s="38"/>
      <c r="FIV161" s="38"/>
      <c r="FIW161" s="38"/>
      <c r="FIX161" s="38"/>
      <c r="FIY161" s="38"/>
      <c r="FIZ161" s="38"/>
      <c r="FJA161" s="38"/>
      <c r="FJB161" s="38"/>
      <c r="FJC161" s="38"/>
      <c r="FJD161" s="38"/>
      <c r="FJE161" s="38"/>
      <c r="FJF161" s="38"/>
      <c r="FJM161" s="38"/>
      <c r="FJN161" s="38"/>
      <c r="FJO161" s="38"/>
      <c r="FJP161" s="38"/>
      <c r="FJQ161" s="38"/>
      <c r="FJR161" s="38"/>
      <c r="FJS161" s="38"/>
      <c r="FJT161" s="38"/>
      <c r="FJU161" s="38"/>
      <c r="FJV161" s="38"/>
      <c r="FJW161" s="38"/>
      <c r="FJX161" s="38"/>
      <c r="FJY161" s="38"/>
      <c r="FJZ161" s="38"/>
      <c r="FKA161" s="38"/>
      <c r="FKB161" s="38"/>
      <c r="FKC161" s="38"/>
      <c r="FKD161" s="38"/>
      <c r="FKE161" s="38"/>
      <c r="FKF161" s="38"/>
      <c r="FKG161" s="38"/>
      <c r="FKH161" s="38"/>
      <c r="FKI161" s="38"/>
      <c r="FKJ161" s="38"/>
      <c r="FKK161" s="38"/>
      <c r="FKL161" s="38"/>
      <c r="FKM161" s="38"/>
      <c r="FKN161" s="38"/>
      <c r="FKO161" s="38"/>
      <c r="FKP161" s="38"/>
      <c r="FKQ161" s="38"/>
      <c r="FKR161" s="38"/>
      <c r="FKS161" s="38"/>
      <c r="FKT161" s="38"/>
      <c r="FKU161" s="38"/>
      <c r="FKV161" s="38"/>
      <c r="FKW161" s="38"/>
      <c r="FKX161" s="38"/>
      <c r="FKY161" s="38"/>
      <c r="FKZ161" s="38"/>
      <c r="FLA161" s="38"/>
      <c r="FLB161" s="38"/>
      <c r="FLC161" s="38"/>
      <c r="FLD161" s="38"/>
      <c r="FLE161" s="38"/>
      <c r="FLF161" s="38"/>
      <c r="FLG161" s="38"/>
      <c r="FLH161" s="38"/>
      <c r="FLI161" s="38"/>
      <c r="FLJ161" s="38"/>
      <c r="FLK161" s="38"/>
      <c r="FLL161" s="38"/>
      <c r="FLM161" s="38"/>
      <c r="FLN161" s="38"/>
      <c r="FLO161" s="38"/>
      <c r="FLP161" s="38"/>
      <c r="FLQ161" s="38"/>
      <c r="FLR161" s="38"/>
      <c r="FLS161" s="38"/>
      <c r="FLT161" s="38"/>
      <c r="FLU161" s="38"/>
      <c r="FLV161" s="38"/>
      <c r="FLW161" s="38"/>
      <c r="FLX161" s="38"/>
      <c r="FLY161" s="38"/>
      <c r="FLZ161" s="38"/>
      <c r="FMA161" s="38"/>
      <c r="FMB161" s="38"/>
      <c r="FMC161" s="38"/>
      <c r="FMD161" s="38"/>
      <c r="FME161" s="38"/>
      <c r="FMF161" s="38"/>
      <c r="FMG161" s="38"/>
      <c r="FMH161" s="38"/>
      <c r="FMI161" s="38"/>
      <c r="FMJ161" s="38"/>
      <c r="FMK161" s="38"/>
      <c r="FML161" s="38"/>
      <c r="FMM161" s="38"/>
      <c r="FMN161" s="38"/>
      <c r="FMO161" s="38"/>
      <c r="FMP161" s="38"/>
      <c r="FMQ161" s="38"/>
      <c r="FMR161" s="38"/>
      <c r="FMS161" s="38"/>
      <c r="FMT161" s="38"/>
      <c r="FMU161" s="38"/>
      <c r="FMV161" s="38"/>
      <c r="FMW161" s="38"/>
      <c r="FMX161" s="38"/>
      <c r="FMY161" s="38"/>
      <c r="FMZ161" s="38"/>
      <c r="FNA161" s="38"/>
      <c r="FNB161" s="38"/>
      <c r="FNC161" s="38"/>
      <c r="FND161" s="38"/>
      <c r="FNE161" s="38"/>
      <c r="FNF161" s="38"/>
      <c r="FNG161" s="38"/>
      <c r="FNH161" s="38"/>
      <c r="FNI161" s="38"/>
      <c r="FNJ161" s="38"/>
      <c r="FNK161" s="38"/>
      <c r="FNL161" s="38"/>
      <c r="FNM161" s="38"/>
      <c r="FNN161" s="38"/>
      <c r="FNO161" s="38"/>
      <c r="FNP161" s="38"/>
      <c r="FNQ161" s="38"/>
      <c r="FNR161" s="38"/>
      <c r="FNS161" s="38"/>
      <c r="FNT161" s="38"/>
      <c r="FNU161" s="38"/>
      <c r="FNV161" s="38"/>
      <c r="FNW161" s="38"/>
      <c r="FNX161" s="38"/>
      <c r="FNY161" s="38"/>
      <c r="FNZ161" s="38"/>
      <c r="FOA161" s="38"/>
      <c r="FOB161" s="38"/>
      <c r="FOC161" s="38"/>
      <c r="FOD161" s="38"/>
      <c r="FOE161" s="38"/>
      <c r="FOF161" s="38"/>
      <c r="FOG161" s="38"/>
      <c r="FOH161" s="38"/>
      <c r="FOI161" s="38"/>
      <c r="FOJ161" s="38"/>
      <c r="FOK161" s="38"/>
      <c r="FOL161" s="38"/>
      <c r="FOM161" s="38"/>
      <c r="FON161" s="38"/>
      <c r="FOO161" s="38"/>
      <c r="FOP161" s="38"/>
      <c r="FOQ161" s="38"/>
      <c r="FOR161" s="38"/>
      <c r="FOS161" s="38"/>
      <c r="FOT161" s="38"/>
      <c r="FOU161" s="38"/>
      <c r="FOV161" s="38"/>
      <c r="FOW161" s="38"/>
      <c r="FOX161" s="38"/>
      <c r="FOY161" s="38"/>
      <c r="FOZ161" s="38"/>
      <c r="FPA161" s="38"/>
      <c r="FPB161" s="38"/>
      <c r="FPC161" s="38"/>
      <c r="FPD161" s="38"/>
      <c r="FPE161" s="38"/>
      <c r="FPF161" s="38"/>
      <c r="FPG161" s="38"/>
      <c r="FPH161" s="38"/>
      <c r="FPI161" s="38"/>
      <c r="FPJ161" s="38"/>
      <c r="FPK161" s="38"/>
      <c r="FPL161" s="38"/>
      <c r="FPM161" s="38"/>
      <c r="FPN161" s="38"/>
      <c r="FPO161" s="38"/>
      <c r="FPP161" s="38"/>
      <c r="FPQ161" s="38"/>
      <c r="FPR161" s="38"/>
      <c r="FPS161" s="38"/>
      <c r="FPT161" s="38"/>
      <c r="FPU161" s="38"/>
      <c r="FPV161" s="38"/>
      <c r="FPW161" s="38"/>
      <c r="FPX161" s="38"/>
      <c r="FPY161" s="38"/>
      <c r="FPZ161" s="38"/>
      <c r="FQA161" s="38"/>
      <c r="FQB161" s="38"/>
      <c r="FQC161" s="38"/>
      <c r="FQD161" s="38"/>
      <c r="FQE161" s="38"/>
      <c r="FQF161" s="38"/>
      <c r="FQG161" s="38"/>
      <c r="FQH161" s="38"/>
      <c r="FQI161" s="38"/>
      <c r="FQJ161" s="38"/>
      <c r="FQK161" s="38"/>
      <c r="FQL161" s="38"/>
      <c r="FQM161" s="38"/>
      <c r="FQN161" s="38"/>
      <c r="FQO161" s="38"/>
      <c r="FQP161" s="38"/>
      <c r="FQQ161" s="38"/>
      <c r="FQR161" s="38"/>
      <c r="FQS161" s="38"/>
      <c r="FQT161" s="38"/>
      <c r="FQU161" s="38"/>
      <c r="FQV161" s="38"/>
      <c r="FQW161" s="38"/>
      <c r="FQX161" s="38"/>
      <c r="FQY161" s="38"/>
      <c r="FQZ161" s="38"/>
      <c r="FRA161" s="38"/>
      <c r="FRB161" s="38"/>
      <c r="FRC161" s="38"/>
      <c r="FRD161" s="38"/>
      <c r="FRE161" s="38"/>
      <c r="FRF161" s="38"/>
      <c r="FRG161" s="38"/>
      <c r="FRH161" s="38"/>
      <c r="FRI161" s="38"/>
      <c r="FRJ161" s="38"/>
      <c r="FRK161" s="38"/>
      <c r="FRL161" s="38"/>
      <c r="FRM161" s="38"/>
      <c r="FRN161" s="38"/>
      <c r="FRO161" s="38"/>
      <c r="FRP161" s="38"/>
      <c r="FRQ161" s="38"/>
      <c r="FRR161" s="38"/>
      <c r="FRS161" s="38"/>
      <c r="FRT161" s="38"/>
      <c r="FRU161" s="38"/>
      <c r="FRV161" s="38"/>
      <c r="FRW161" s="38"/>
      <c r="FRX161" s="38"/>
      <c r="FRY161" s="38"/>
      <c r="FRZ161" s="38"/>
      <c r="FSA161" s="38"/>
      <c r="FSB161" s="38"/>
      <c r="FSC161" s="38"/>
      <c r="FSD161" s="38"/>
      <c r="FSE161" s="38"/>
      <c r="FSF161" s="38"/>
      <c r="FSG161" s="38"/>
      <c r="FSH161" s="38"/>
      <c r="FSI161" s="38"/>
      <c r="FSJ161" s="38"/>
      <c r="FSK161" s="38"/>
      <c r="FSL161" s="38"/>
      <c r="FSM161" s="38"/>
      <c r="FSN161" s="38"/>
      <c r="FSO161" s="38"/>
      <c r="FSP161" s="38"/>
      <c r="FSQ161" s="38"/>
      <c r="FSR161" s="38"/>
      <c r="FSS161" s="38"/>
      <c r="FST161" s="38"/>
      <c r="FSU161" s="38"/>
      <c r="FSV161" s="38"/>
      <c r="FSW161" s="38"/>
      <c r="FSX161" s="38"/>
      <c r="FSY161" s="38"/>
      <c r="FSZ161" s="38"/>
      <c r="FTA161" s="38"/>
      <c r="FTB161" s="38"/>
      <c r="FTI161" s="38"/>
      <c r="FTJ161" s="38"/>
      <c r="FTK161" s="38"/>
      <c r="FTL161" s="38"/>
      <c r="FTM161" s="38"/>
      <c r="FTN161" s="38"/>
      <c r="FTO161" s="38"/>
      <c r="FTP161" s="38"/>
      <c r="FTQ161" s="38"/>
      <c r="FTR161" s="38"/>
      <c r="FTS161" s="38"/>
      <c r="FTT161" s="38"/>
      <c r="FTU161" s="38"/>
      <c r="FTV161" s="38"/>
      <c r="FTW161" s="38"/>
      <c r="FTX161" s="38"/>
      <c r="FTY161" s="38"/>
      <c r="FTZ161" s="38"/>
      <c r="FUA161" s="38"/>
      <c r="FUB161" s="38"/>
      <c r="FUC161" s="38"/>
      <c r="FUD161" s="38"/>
      <c r="FUE161" s="38"/>
      <c r="FUF161" s="38"/>
      <c r="FUG161" s="38"/>
      <c r="FUH161" s="38"/>
      <c r="FUI161" s="38"/>
      <c r="FUJ161" s="38"/>
      <c r="FUK161" s="38"/>
      <c r="FUL161" s="38"/>
      <c r="FUM161" s="38"/>
      <c r="FUN161" s="38"/>
      <c r="FUO161" s="38"/>
      <c r="FUP161" s="38"/>
      <c r="FUQ161" s="38"/>
      <c r="FUR161" s="38"/>
      <c r="FUS161" s="38"/>
      <c r="FUT161" s="38"/>
      <c r="FUU161" s="38"/>
      <c r="FUV161" s="38"/>
      <c r="FUW161" s="38"/>
      <c r="FUX161" s="38"/>
      <c r="FUY161" s="38"/>
      <c r="FUZ161" s="38"/>
      <c r="FVA161" s="38"/>
      <c r="FVB161" s="38"/>
      <c r="FVC161" s="38"/>
      <c r="FVD161" s="38"/>
      <c r="FVE161" s="38"/>
      <c r="FVF161" s="38"/>
      <c r="FVG161" s="38"/>
      <c r="FVH161" s="38"/>
      <c r="FVI161" s="38"/>
      <c r="FVJ161" s="38"/>
      <c r="FVK161" s="38"/>
      <c r="FVL161" s="38"/>
      <c r="FVM161" s="38"/>
      <c r="FVN161" s="38"/>
      <c r="FVO161" s="38"/>
      <c r="FVP161" s="38"/>
      <c r="FVQ161" s="38"/>
      <c r="FVR161" s="38"/>
      <c r="FVS161" s="38"/>
      <c r="FVT161" s="38"/>
      <c r="FVU161" s="38"/>
      <c r="FVV161" s="38"/>
      <c r="FVW161" s="38"/>
      <c r="FVX161" s="38"/>
      <c r="FVY161" s="38"/>
      <c r="FVZ161" s="38"/>
      <c r="FWA161" s="38"/>
      <c r="FWB161" s="38"/>
      <c r="FWC161" s="38"/>
      <c r="FWD161" s="38"/>
      <c r="FWE161" s="38"/>
      <c r="FWF161" s="38"/>
      <c r="FWG161" s="38"/>
      <c r="FWH161" s="38"/>
      <c r="FWI161" s="38"/>
      <c r="FWJ161" s="38"/>
      <c r="FWK161" s="38"/>
      <c r="FWL161" s="38"/>
      <c r="FWM161" s="38"/>
      <c r="FWN161" s="38"/>
      <c r="FWO161" s="38"/>
      <c r="FWP161" s="38"/>
      <c r="FWQ161" s="38"/>
      <c r="FWR161" s="38"/>
      <c r="FWS161" s="38"/>
      <c r="FWT161" s="38"/>
      <c r="FWU161" s="38"/>
      <c r="FWV161" s="38"/>
      <c r="FWW161" s="38"/>
      <c r="FWX161" s="38"/>
      <c r="FWY161" s="38"/>
      <c r="FWZ161" s="38"/>
      <c r="FXA161" s="38"/>
      <c r="FXB161" s="38"/>
      <c r="FXC161" s="38"/>
      <c r="FXD161" s="38"/>
      <c r="FXE161" s="38"/>
      <c r="FXF161" s="38"/>
      <c r="FXG161" s="38"/>
      <c r="FXH161" s="38"/>
      <c r="FXI161" s="38"/>
      <c r="FXJ161" s="38"/>
      <c r="FXK161" s="38"/>
      <c r="FXL161" s="38"/>
      <c r="FXM161" s="38"/>
      <c r="FXN161" s="38"/>
      <c r="FXO161" s="38"/>
      <c r="FXP161" s="38"/>
      <c r="FXQ161" s="38"/>
      <c r="FXR161" s="38"/>
      <c r="FXS161" s="38"/>
      <c r="FXT161" s="38"/>
      <c r="FXU161" s="38"/>
      <c r="FXV161" s="38"/>
      <c r="FXW161" s="38"/>
      <c r="FXX161" s="38"/>
      <c r="FXY161" s="38"/>
      <c r="FXZ161" s="38"/>
      <c r="FYA161" s="38"/>
      <c r="FYB161" s="38"/>
      <c r="FYC161" s="38"/>
      <c r="FYD161" s="38"/>
      <c r="FYE161" s="38"/>
      <c r="FYF161" s="38"/>
      <c r="FYG161" s="38"/>
      <c r="FYH161" s="38"/>
      <c r="FYI161" s="38"/>
      <c r="FYJ161" s="38"/>
      <c r="FYK161" s="38"/>
      <c r="FYL161" s="38"/>
      <c r="FYM161" s="38"/>
      <c r="FYN161" s="38"/>
      <c r="FYO161" s="38"/>
      <c r="FYP161" s="38"/>
      <c r="FYQ161" s="38"/>
      <c r="FYR161" s="38"/>
      <c r="FYS161" s="38"/>
      <c r="FYT161" s="38"/>
      <c r="FYU161" s="38"/>
      <c r="FYV161" s="38"/>
      <c r="FYW161" s="38"/>
      <c r="FYX161" s="38"/>
      <c r="FYY161" s="38"/>
      <c r="FYZ161" s="38"/>
      <c r="FZA161" s="38"/>
      <c r="FZB161" s="38"/>
      <c r="FZC161" s="38"/>
      <c r="FZD161" s="38"/>
      <c r="FZE161" s="38"/>
      <c r="FZF161" s="38"/>
      <c r="FZG161" s="38"/>
      <c r="FZH161" s="38"/>
      <c r="FZI161" s="38"/>
      <c r="FZJ161" s="38"/>
      <c r="FZK161" s="38"/>
      <c r="FZL161" s="38"/>
      <c r="FZM161" s="38"/>
      <c r="FZN161" s="38"/>
      <c r="FZO161" s="38"/>
      <c r="FZP161" s="38"/>
      <c r="FZQ161" s="38"/>
      <c r="FZR161" s="38"/>
      <c r="FZS161" s="38"/>
      <c r="FZT161" s="38"/>
      <c r="FZU161" s="38"/>
      <c r="FZV161" s="38"/>
      <c r="FZW161" s="38"/>
      <c r="FZX161" s="38"/>
      <c r="FZY161" s="38"/>
      <c r="FZZ161" s="38"/>
      <c r="GAA161" s="38"/>
      <c r="GAB161" s="38"/>
      <c r="GAC161" s="38"/>
      <c r="GAD161" s="38"/>
      <c r="GAE161" s="38"/>
      <c r="GAF161" s="38"/>
      <c r="GAG161" s="38"/>
      <c r="GAH161" s="38"/>
      <c r="GAI161" s="38"/>
      <c r="GAJ161" s="38"/>
      <c r="GAK161" s="38"/>
      <c r="GAL161" s="38"/>
      <c r="GAM161" s="38"/>
      <c r="GAN161" s="38"/>
      <c r="GAO161" s="38"/>
      <c r="GAP161" s="38"/>
      <c r="GAQ161" s="38"/>
      <c r="GAR161" s="38"/>
      <c r="GAS161" s="38"/>
      <c r="GAT161" s="38"/>
      <c r="GAU161" s="38"/>
      <c r="GAV161" s="38"/>
      <c r="GAW161" s="38"/>
      <c r="GAX161" s="38"/>
      <c r="GAY161" s="38"/>
      <c r="GAZ161" s="38"/>
      <c r="GBA161" s="38"/>
      <c r="GBB161" s="38"/>
      <c r="GBC161" s="38"/>
      <c r="GBD161" s="38"/>
      <c r="GBE161" s="38"/>
      <c r="GBF161" s="38"/>
      <c r="GBG161" s="38"/>
      <c r="GBH161" s="38"/>
      <c r="GBI161" s="38"/>
      <c r="GBJ161" s="38"/>
      <c r="GBK161" s="38"/>
      <c r="GBL161" s="38"/>
      <c r="GBM161" s="38"/>
      <c r="GBN161" s="38"/>
      <c r="GBO161" s="38"/>
      <c r="GBP161" s="38"/>
      <c r="GBQ161" s="38"/>
      <c r="GBR161" s="38"/>
      <c r="GBS161" s="38"/>
      <c r="GBT161" s="38"/>
      <c r="GBU161" s="38"/>
      <c r="GBV161" s="38"/>
      <c r="GBW161" s="38"/>
      <c r="GBX161" s="38"/>
      <c r="GBY161" s="38"/>
      <c r="GBZ161" s="38"/>
      <c r="GCA161" s="38"/>
      <c r="GCB161" s="38"/>
      <c r="GCC161" s="38"/>
      <c r="GCD161" s="38"/>
      <c r="GCE161" s="38"/>
      <c r="GCF161" s="38"/>
      <c r="GCG161" s="38"/>
      <c r="GCH161" s="38"/>
      <c r="GCI161" s="38"/>
      <c r="GCJ161" s="38"/>
      <c r="GCK161" s="38"/>
      <c r="GCL161" s="38"/>
      <c r="GCM161" s="38"/>
      <c r="GCN161" s="38"/>
      <c r="GCO161" s="38"/>
      <c r="GCP161" s="38"/>
      <c r="GCQ161" s="38"/>
      <c r="GCR161" s="38"/>
      <c r="GCS161" s="38"/>
      <c r="GCT161" s="38"/>
      <c r="GCU161" s="38"/>
      <c r="GCV161" s="38"/>
      <c r="GCW161" s="38"/>
      <c r="GCX161" s="38"/>
      <c r="GDE161" s="38"/>
      <c r="GDF161" s="38"/>
      <c r="GDG161" s="38"/>
      <c r="GDH161" s="38"/>
      <c r="GDI161" s="38"/>
      <c r="GDJ161" s="38"/>
      <c r="GDK161" s="38"/>
      <c r="GDL161" s="38"/>
      <c r="GDM161" s="38"/>
      <c r="GDN161" s="38"/>
      <c r="GDO161" s="38"/>
      <c r="GDP161" s="38"/>
      <c r="GDQ161" s="38"/>
      <c r="GDR161" s="38"/>
      <c r="GDS161" s="38"/>
      <c r="GDT161" s="38"/>
      <c r="GDU161" s="38"/>
      <c r="GDV161" s="38"/>
      <c r="GDW161" s="38"/>
      <c r="GDX161" s="38"/>
      <c r="GDY161" s="38"/>
      <c r="GDZ161" s="38"/>
      <c r="GEA161" s="38"/>
      <c r="GEB161" s="38"/>
      <c r="GEC161" s="38"/>
      <c r="GED161" s="38"/>
      <c r="GEE161" s="38"/>
      <c r="GEF161" s="38"/>
      <c r="GEG161" s="38"/>
      <c r="GEH161" s="38"/>
      <c r="GEI161" s="38"/>
      <c r="GEJ161" s="38"/>
      <c r="GEK161" s="38"/>
      <c r="GEL161" s="38"/>
      <c r="GEM161" s="38"/>
      <c r="GEN161" s="38"/>
      <c r="GEO161" s="38"/>
      <c r="GEP161" s="38"/>
      <c r="GEQ161" s="38"/>
      <c r="GER161" s="38"/>
      <c r="GES161" s="38"/>
      <c r="GET161" s="38"/>
      <c r="GEU161" s="38"/>
      <c r="GEV161" s="38"/>
      <c r="GEW161" s="38"/>
      <c r="GEX161" s="38"/>
      <c r="GEY161" s="38"/>
      <c r="GEZ161" s="38"/>
      <c r="GFA161" s="38"/>
      <c r="GFB161" s="38"/>
      <c r="GFC161" s="38"/>
      <c r="GFD161" s="38"/>
      <c r="GFE161" s="38"/>
      <c r="GFF161" s="38"/>
      <c r="GFG161" s="38"/>
      <c r="GFH161" s="38"/>
      <c r="GFI161" s="38"/>
      <c r="GFJ161" s="38"/>
      <c r="GFK161" s="38"/>
      <c r="GFL161" s="38"/>
      <c r="GFM161" s="38"/>
      <c r="GFN161" s="38"/>
      <c r="GFO161" s="38"/>
      <c r="GFP161" s="38"/>
      <c r="GFQ161" s="38"/>
      <c r="GFR161" s="38"/>
      <c r="GFS161" s="38"/>
      <c r="GFT161" s="38"/>
      <c r="GFU161" s="38"/>
      <c r="GFV161" s="38"/>
      <c r="GFW161" s="38"/>
      <c r="GFX161" s="38"/>
      <c r="GFY161" s="38"/>
      <c r="GFZ161" s="38"/>
      <c r="GGA161" s="38"/>
      <c r="GGB161" s="38"/>
      <c r="GGC161" s="38"/>
      <c r="GGD161" s="38"/>
      <c r="GGE161" s="38"/>
      <c r="GGF161" s="38"/>
      <c r="GGG161" s="38"/>
      <c r="GGH161" s="38"/>
      <c r="GGI161" s="38"/>
      <c r="GGJ161" s="38"/>
      <c r="GGK161" s="38"/>
      <c r="GGL161" s="38"/>
      <c r="GGM161" s="38"/>
      <c r="GGN161" s="38"/>
      <c r="GGO161" s="38"/>
      <c r="GGP161" s="38"/>
      <c r="GGQ161" s="38"/>
      <c r="GGR161" s="38"/>
      <c r="GGS161" s="38"/>
      <c r="GGT161" s="38"/>
      <c r="GGU161" s="38"/>
      <c r="GGV161" s="38"/>
      <c r="GGW161" s="38"/>
      <c r="GGX161" s="38"/>
      <c r="GGY161" s="38"/>
      <c r="GGZ161" s="38"/>
      <c r="GHA161" s="38"/>
      <c r="GHB161" s="38"/>
      <c r="GHC161" s="38"/>
      <c r="GHD161" s="38"/>
      <c r="GHE161" s="38"/>
      <c r="GHF161" s="38"/>
      <c r="GHG161" s="38"/>
      <c r="GHH161" s="38"/>
      <c r="GHI161" s="38"/>
      <c r="GHJ161" s="38"/>
      <c r="GHK161" s="38"/>
      <c r="GHL161" s="38"/>
      <c r="GHM161" s="38"/>
      <c r="GHN161" s="38"/>
      <c r="GHO161" s="38"/>
      <c r="GHP161" s="38"/>
      <c r="GHQ161" s="38"/>
      <c r="GHR161" s="38"/>
      <c r="GHS161" s="38"/>
      <c r="GHT161" s="38"/>
      <c r="GHU161" s="38"/>
      <c r="GHV161" s="38"/>
      <c r="GHW161" s="38"/>
      <c r="GHX161" s="38"/>
      <c r="GHY161" s="38"/>
      <c r="GHZ161" s="38"/>
      <c r="GIA161" s="38"/>
      <c r="GIB161" s="38"/>
      <c r="GIC161" s="38"/>
      <c r="GID161" s="38"/>
      <c r="GIE161" s="38"/>
      <c r="GIF161" s="38"/>
      <c r="GIG161" s="38"/>
      <c r="GIH161" s="38"/>
      <c r="GII161" s="38"/>
      <c r="GIJ161" s="38"/>
      <c r="GIK161" s="38"/>
      <c r="GIL161" s="38"/>
      <c r="GIM161" s="38"/>
      <c r="GIN161" s="38"/>
      <c r="GIO161" s="38"/>
      <c r="GIP161" s="38"/>
      <c r="GIQ161" s="38"/>
      <c r="GIR161" s="38"/>
      <c r="GIS161" s="38"/>
      <c r="GIT161" s="38"/>
      <c r="GIU161" s="38"/>
      <c r="GIV161" s="38"/>
      <c r="GIW161" s="38"/>
      <c r="GIX161" s="38"/>
      <c r="GIY161" s="38"/>
      <c r="GIZ161" s="38"/>
      <c r="GJA161" s="38"/>
      <c r="GJB161" s="38"/>
      <c r="GJC161" s="38"/>
      <c r="GJD161" s="38"/>
      <c r="GJE161" s="38"/>
      <c r="GJF161" s="38"/>
      <c r="GJG161" s="38"/>
      <c r="GJH161" s="38"/>
      <c r="GJI161" s="38"/>
      <c r="GJJ161" s="38"/>
      <c r="GJK161" s="38"/>
      <c r="GJL161" s="38"/>
      <c r="GJM161" s="38"/>
      <c r="GJN161" s="38"/>
      <c r="GJO161" s="38"/>
      <c r="GJP161" s="38"/>
      <c r="GJQ161" s="38"/>
      <c r="GJR161" s="38"/>
      <c r="GJS161" s="38"/>
      <c r="GJT161" s="38"/>
      <c r="GJU161" s="38"/>
      <c r="GJV161" s="38"/>
      <c r="GJW161" s="38"/>
      <c r="GJX161" s="38"/>
      <c r="GJY161" s="38"/>
      <c r="GJZ161" s="38"/>
      <c r="GKA161" s="38"/>
      <c r="GKB161" s="38"/>
      <c r="GKC161" s="38"/>
      <c r="GKD161" s="38"/>
      <c r="GKE161" s="38"/>
      <c r="GKF161" s="38"/>
      <c r="GKG161" s="38"/>
      <c r="GKH161" s="38"/>
      <c r="GKI161" s="38"/>
      <c r="GKJ161" s="38"/>
      <c r="GKK161" s="38"/>
      <c r="GKL161" s="38"/>
      <c r="GKM161" s="38"/>
      <c r="GKN161" s="38"/>
      <c r="GKO161" s="38"/>
      <c r="GKP161" s="38"/>
      <c r="GKQ161" s="38"/>
      <c r="GKR161" s="38"/>
      <c r="GKS161" s="38"/>
      <c r="GKT161" s="38"/>
      <c r="GKU161" s="38"/>
      <c r="GKV161" s="38"/>
      <c r="GKW161" s="38"/>
      <c r="GKX161" s="38"/>
      <c r="GKY161" s="38"/>
      <c r="GKZ161" s="38"/>
      <c r="GLA161" s="38"/>
      <c r="GLB161" s="38"/>
      <c r="GLC161" s="38"/>
      <c r="GLD161" s="38"/>
      <c r="GLE161" s="38"/>
      <c r="GLF161" s="38"/>
      <c r="GLG161" s="38"/>
      <c r="GLH161" s="38"/>
      <c r="GLI161" s="38"/>
      <c r="GLJ161" s="38"/>
      <c r="GLK161" s="38"/>
      <c r="GLL161" s="38"/>
      <c r="GLM161" s="38"/>
      <c r="GLN161" s="38"/>
      <c r="GLO161" s="38"/>
      <c r="GLP161" s="38"/>
      <c r="GLQ161" s="38"/>
      <c r="GLR161" s="38"/>
      <c r="GLS161" s="38"/>
      <c r="GLT161" s="38"/>
      <c r="GLU161" s="38"/>
      <c r="GLV161" s="38"/>
      <c r="GLW161" s="38"/>
      <c r="GLX161" s="38"/>
      <c r="GLY161" s="38"/>
      <c r="GLZ161" s="38"/>
      <c r="GMA161" s="38"/>
      <c r="GMB161" s="38"/>
      <c r="GMC161" s="38"/>
      <c r="GMD161" s="38"/>
      <c r="GME161" s="38"/>
      <c r="GMF161" s="38"/>
      <c r="GMG161" s="38"/>
      <c r="GMH161" s="38"/>
      <c r="GMI161" s="38"/>
      <c r="GMJ161" s="38"/>
      <c r="GMK161" s="38"/>
      <c r="GML161" s="38"/>
      <c r="GMM161" s="38"/>
      <c r="GMN161" s="38"/>
      <c r="GMO161" s="38"/>
      <c r="GMP161" s="38"/>
      <c r="GMQ161" s="38"/>
      <c r="GMR161" s="38"/>
      <c r="GMS161" s="38"/>
      <c r="GMT161" s="38"/>
      <c r="GNA161" s="38"/>
      <c r="GNB161" s="38"/>
      <c r="GNC161" s="38"/>
      <c r="GND161" s="38"/>
      <c r="GNE161" s="38"/>
      <c r="GNF161" s="38"/>
      <c r="GNG161" s="38"/>
      <c r="GNH161" s="38"/>
      <c r="GNI161" s="38"/>
      <c r="GNJ161" s="38"/>
      <c r="GNK161" s="38"/>
      <c r="GNL161" s="38"/>
      <c r="GNM161" s="38"/>
      <c r="GNN161" s="38"/>
      <c r="GNO161" s="38"/>
      <c r="GNP161" s="38"/>
      <c r="GNQ161" s="38"/>
      <c r="GNR161" s="38"/>
      <c r="GNS161" s="38"/>
      <c r="GNT161" s="38"/>
      <c r="GNU161" s="38"/>
      <c r="GNV161" s="38"/>
      <c r="GNW161" s="38"/>
      <c r="GNX161" s="38"/>
      <c r="GNY161" s="38"/>
      <c r="GNZ161" s="38"/>
      <c r="GOA161" s="38"/>
      <c r="GOB161" s="38"/>
      <c r="GOC161" s="38"/>
      <c r="GOD161" s="38"/>
      <c r="GOE161" s="38"/>
      <c r="GOF161" s="38"/>
      <c r="GOG161" s="38"/>
      <c r="GOH161" s="38"/>
      <c r="GOI161" s="38"/>
      <c r="GOJ161" s="38"/>
      <c r="GOK161" s="38"/>
      <c r="GOL161" s="38"/>
      <c r="GOM161" s="38"/>
      <c r="GON161" s="38"/>
      <c r="GOO161" s="38"/>
      <c r="GOP161" s="38"/>
      <c r="GOQ161" s="38"/>
      <c r="GOR161" s="38"/>
      <c r="GOS161" s="38"/>
      <c r="GOT161" s="38"/>
      <c r="GOU161" s="38"/>
      <c r="GOV161" s="38"/>
      <c r="GOW161" s="38"/>
      <c r="GOX161" s="38"/>
      <c r="GOY161" s="38"/>
      <c r="GOZ161" s="38"/>
      <c r="GPA161" s="38"/>
      <c r="GPB161" s="38"/>
      <c r="GPC161" s="38"/>
      <c r="GPD161" s="38"/>
      <c r="GPE161" s="38"/>
      <c r="GPF161" s="38"/>
      <c r="GPG161" s="38"/>
      <c r="GPH161" s="38"/>
      <c r="GPI161" s="38"/>
      <c r="GPJ161" s="38"/>
      <c r="GPK161" s="38"/>
      <c r="GPL161" s="38"/>
      <c r="GPM161" s="38"/>
      <c r="GPN161" s="38"/>
      <c r="GPO161" s="38"/>
      <c r="GPP161" s="38"/>
      <c r="GPQ161" s="38"/>
      <c r="GPR161" s="38"/>
      <c r="GPS161" s="38"/>
      <c r="GPT161" s="38"/>
      <c r="GPU161" s="38"/>
      <c r="GPV161" s="38"/>
      <c r="GPW161" s="38"/>
      <c r="GPX161" s="38"/>
      <c r="GPY161" s="38"/>
      <c r="GPZ161" s="38"/>
      <c r="GQA161" s="38"/>
      <c r="GQB161" s="38"/>
      <c r="GQC161" s="38"/>
      <c r="GQD161" s="38"/>
      <c r="GQE161" s="38"/>
      <c r="GQF161" s="38"/>
      <c r="GQG161" s="38"/>
      <c r="GQH161" s="38"/>
      <c r="GQI161" s="38"/>
      <c r="GQJ161" s="38"/>
      <c r="GQK161" s="38"/>
      <c r="GQL161" s="38"/>
      <c r="GQM161" s="38"/>
      <c r="GQN161" s="38"/>
      <c r="GQO161" s="38"/>
      <c r="GQP161" s="38"/>
      <c r="GQQ161" s="38"/>
      <c r="GQR161" s="38"/>
      <c r="GQS161" s="38"/>
      <c r="GQT161" s="38"/>
      <c r="GQU161" s="38"/>
      <c r="GQV161" s="38"/>
      <c r="GQW161" s="38"/>
      <c r="GQX161" s="38"/>
      <c r="GQY161" s="38"/>
      <c r="GQZ161" s="38"/>
      <c r="GRA161" s="38"/>
      <c r="GRB161" s="38"/>
      <c r="GRC161" s="38"/>
      <c r="GRD161" s="38"/>
      <c r="GRE161" s="38"/>
      <c r="GRF161" s="38"/>
      <c r="GRG161" s="38"/>
      <c r="GRH161" s="38"/>
      <c r="GRI161" s="38"/>
      <c r="GRJ161" s="38"/>
      <c r="GRK161" s="38"/>
      <c r="GRL161" s="38"/>
      <c r="GRM161" s="38"/>
      <c r="GRN161" s="38"/>
      <c r="GRO161" s="38"/>
      <c r="GRP161" s="38"/>
      <c r="GRQ161" s="38"/>
      <c r="GRR161" s="38"/>
      <c r="GRS161" s="38"/>
      <c r="GRT161" s="38"/>
      <c r="GRU161" s="38"/>
      <c r="GRV161" s="38"/>
      <c r="GRW161" s="38"/>
      <c r="GRX161" s="38"/>
      <c r="GRY161" s="38"/>
      <c r="GRZ161" s="38"/>
      <c r="GSA161" s="38"/>
      <c r="GSB161" s="38"/>
      <c r="GSC161" s="38"/>
      <c r="GSD161" s="38"/>
      <c r="GSE161" s="38"/>
      <c r="GSF161" s="38"/>
      <c r="GSG161" s="38"/>
      <c r="GSH161" s="38"/>
      <c r="GSI161" s="38"/>
      <c r="GSJ161" s="38"/>
      <c r="GSK161" s="38"/>
      <c r="GSL161" s="38"/>
      <c r="GSM161" s="38"/>
      <c r="GSN161" s="38"/>
      <c r="GSO161" s="38"/>
      <c r="GSP161" s="38"/>
      <c r="GSQ161" s="38"/>
      <c r="GSR161" s="38"/>
      <c r="GSS161" s="38"/>
      <c r="GST161" s="38"/>
      <c r="GSU161" s="38"/>
      <c r="GSV161" s="38"/>
      <c r="GSW161" s="38"/>
      <c r="GSX161" s="38"/>
      <c r="GSY161" s="38"/>
      <c r="GSZ161" s="38"/>
      <c r="GTA161" s="38"/>
      <c r="GTB161" s="38"/>
      <c r="GTC161" s="38"/>
      <c r="GTD161" s="38"/>
      <c r="GTE161" s="38"/>
      <c r="GTF161" s="38"/>
      <c r="GTG161" s="38"/>
      <c r="GTH161" s="38"/>
      <c r="GTI161" s="38"/>
      <c r="GTJ161" s="38"/>
      <c r="GTK161" s="38"/>
      <c r="GTL161" s="38"/>
      <c r="GTM161" s="38"/>
      <c r="GTN161" s="38"/>
      <c r="GTO161" s="38"/>
      <c r="GTP161" s="38"/>
      <c r="GTQ161" s="38"/>
      <c r="GTR161" s="38"/>
      <c r="GTS161" s="38"/>
      <c r="GTT161" s="38"/>
      <c r="GTU161" s="38"/>
      <c r="GTV161" s="38"/>
      <c r="GTW161" s="38"/>
      <c r="GTX161" s="38"/>
      <c r="GTY161" s="38"/>
      <c r="GTZ161" s="38"/>
      <c r="GUA161" s="38"/>
      <c r="GUB161" s="38"/>
      <c r="GUC161" s="38"/>
      <c r="GUD161" s="38"/>
      <c r="GUE161" s="38"/>
      <c r="GUF161" s="38"/>
      <c r="GUG161" s="38"/>
      <c r="GUH161" s="38"/>
      <c r="GUI161" s="38"/>
      <c r="GUJ161" s="38"/>
      <c r="GUK161" s="38"/>
      <c r="GUL161" s="38"/>
      <c r="GUM161" s="38"/>
      <c r="GUN161" s="38"/>
      <c r="GUO161" s="38"/>
      <c r="GUP161" s="38"/>
      <c r="GUQ161" s="38"/>
      <c r="GUR161" s="38"/>
      <c r="GUS161" s="38"/>
      <c r="GUT161" s="38"/>
      <c r="GUU161" s="38"/>
      <c r="GUV161" s="38"/>
      <c r="GUW161" s="38"/>
      <c r="GUX161" s="38"/>
      <c r="GUY161" s="38"/>
      <c r="GUZ161" s="38"/>
      <c r="GVA161" s="38"/>
      <c r="GVB161" s="38"/>
      <c r="GVC161" s="38"/>
      <c r="GVD161" s="38"/>
      <c r="GVE161" s="38"/>
      <c r="GVF161" s="38"/>
      <c r="GVG161" s="38"/>
      <c r="GVH161" s="38"/>
      <c r="GVI161" s="38"/>
      <c r="GVJ161" s="38"/>
      <c r="GVK161" s="38"/>
      <c r="GVL161" s="38"/>
      <c r="GVM161" s="38"/>
      <c r="GVN161" s="38"/>
      <c r="GVO161" s="38"/>
      <c r="GVP161" s="38"/>
      <c r="GVQ161" s="38"/>
      <c r="GVR161" s="38"/>
      <c r="GVS161" s="38"/>
      <c r="GVT161" s="38"/>
      <c r="GVU161" s="38"/>
      <c r="GVV161" s="38"/>
      <c r="GVW161" s="38"/>
      <c r="GVX161" s="38"/>
      <c r="GVY161" s="38"/>
      <c r="GVZ161" s="38"/>
      <c r="GWA161" s="38"/>
      <c r="GWB161" s="38"/>
      <c r="GWC161" s="38"/>
      <c r="GWD161" s="38"/>
      <c r="GWE161" s="38"/>
      <c r="GWF161" s="38"/>
      <c r="GWG161" s="38"/>
      <c r="GWH161" s="38"/>
      <c r="GWI161" s="38"/>
      <c r="GWJ161" s="38"/>
      <c r="GWK161" s="38"/>
      <c r="GWL161" s="38"/>
      <c r="GWM161" s="38"/>
      <c r="GWN161" s="38"/>
      <c r="GWO161" s="38"/>
      <c r="GWP161" s="38"/>
      <c r="GWW161" s="38"/>
      <c r="GWX161" s="38"/>
      <c r="GWY161" s="38"/>
      <c r="GWZ161" s="38"/>
      <c r="GXA161" s="38"/>
      <c r="GXB161" s="38"/>
      <c r="GXC161" s="38"/>
      <c r="GXD161" s="38"/>
      <c r="GXE161" s="38"/>
      <c r="GXF161" s="38"/>
      <c r="GXG161" s="38"/>
      <c r="GXH161" s="38"/>
      <c r="GXI161" s="38"/>
      <c r="GXJ161" s="38"/>
      <c r="GXK161" s="38"/>
      <c r="GXL161" s="38"/>
      <c r="GXM161" s="38"/>
      <c r="GXN161" s="38"/>
      <c r="GXO161" s="38"/>
      <c r="GXP161" s="38"/>
      <c r="GXQ161" s="38"/>
      <c r="GXR161" s="38"/>
      <c r="GXS161" s="38"/>
      <c r="GXT161" s="38"/>
      <c r="GXU161" s="38"/>
      <c r="GXV161" s="38"/>
      <c r="GXW161" s="38"/>
      <c r="GXX161" s="38"/>
      <c r="GXY161" s="38"/>
      <c r="GXZ161" s="38"/>
      <c r="GYA161" s="38"/>
      <c r="GYB161" s="38"/>
      <c r="GYC161" s="38"/>
      <c r="GYD161" s="38"/>
      <c r="GYE161" s="38"/>
      <c r="GYF161" s="38"/>
      <c r="GYG161" s="38"/>
      <c r="GYH161" s="38"/>
      <c r="GYI161" s="38"/>
      <c r="GYJ161" s="38"/>
      <c r="GYK161" s="38"/>
      <c r="GYL161" s="38"/>
      <c r="GYM161" s="38"/>
      <c r="GYN161" s="38"/>
      <c r="GYO161" s="38"/>
      <c r="GYP161" s="38"/>
      <c r="GYQ161" s="38"/>
      <c r="GYR161" s="38"/>
      <c r="GYS161" s="38"/>
      <c r="GYT161" s="38"/>
      <c r="GYU161" s="38"/>
      <c r="GYV161" s="38"/>
      <c r="GYW161" s="38"/>
      <c r="GYX161" s="38"/>
      <c r="GYY161" s="38"/>
      <c r="GYZ161" s="38"/>
      <c r="GZA161" s="38"/>
      <c r="GZB161" s="38"/>
      <c r="GZC161" s="38"/>
      <c r="GZD161" s="38"/>
      <c r="GZE161" s="38"/>
      <c r="GZF161" s="38"/>
      <c r="GZG161" s="38"/>
      <c r="GZH161" s="38"/>
      <c r="GZI161" s="38"/>
      <c r="GZJ161" s="38"/>
      <c r="GZK161" s="38"/>
      <c r="GZL161" s="38"/>
      <c r="GZM161" s="38"/>
      <c r="GZN161" s="38"/>
      <c r="GZO161" s="38"/>
      <c r="GZP161" s="38"/>
      <c r="GZQ161" s="38"/>
      <c r="GZR161" s="38"/>
      <c r="GZS161" s="38"/>
      <c r="GZT161" s="38"/>
      <c r="GZU161" s="38"/>
      <c r="GZV161" s="38"/>
      <c r="GZW161" s="38"/>
      <c r="GZX161" s="38"/>
      <c r="GZY161" s="38"/>
      <c r="GZZ161" s="38"/>
      <c r="HAA161" s="38"/>
      <c r="HAB161" s="38"/>
      <c r="HAC161" s="38"/>
      <c r="HAD161" s="38"/>
      <c r="HAE161" s="38"/>
      <c r="HAF161" s="38"/>
      <c r="HAG161" s="38"/>
      <c r="HAH161" s="38"/>
      <c r="HAI161" s="38"/>
      <c r="HAJ161" s="38"/>
      <c r="HAK161" s="38"/>
      <c r="HAL161" s="38"/>
      <c r="HAM161" s="38"/>
      <c r="HAN161" s="38"/>
      <c r="HAO161" s="38"/>
      <c r="HAP161" s="38"/>
      <c r="HAQ161" s="38"/>
      <c r="HAR161" s="38"/>
      <c r="HAS161" s="38"/>
      <c r="HAT161" s="38"/>
      <c r="HAU161" s="38"/>
      <c r="HAV161" s="38"/>
      <c r="HAW161" s="38"/>
      <c r="HAX161" s="38"/>
      <c r="HAY161" s="38"/>
      <c r="HAZ161" s="38"/>
      <c r="HBA161" s="38"/>
      <c r="HBB161" s="38"/>
      <c r="HBC161" s="38"/>
      <c r="HBD161" s="38"/>
      <c r="HBE161" s="38"/>
      <c r="HBF161" s="38"/>
      <c r="HBG161" s="38"/>
      <c r="HBH161" s="38"/>
      <c r="HBI161" s="38"/>
      <c r="HBJ161" s="38"/>
      <c r="HBK161" s="38"/>
      <c r="HBL161" s="38"/>
      <c r="HBM161" s="38"/>
      <c r="HBN161" s="38"/>
      <c r="HBO161" s="38"/>
      <c r="HBP161" s="38"/>
      <c r="HBQ161" s="38"/>
      <c r="HBR161" s="38"/>
      <c r="HBS161" s="38"/>
      <c r="HBT161" s="38"/>
      <c r="HBU161" s="38"/>
      <c r="HBV161" s="38"/>
      <c r="HBW161" s="38"/>
      <c r="HBX161" s="38"/>
      <c r="HBY161" s="38"/>
      <c r="HBZ161" s="38"/>
      <c r="HCA161" s="38"/>
      <c r="HCB161" s="38"/>
      <c r="HCC161" s="38"/>
      <c r="HCD161" s="38"/>
      <c r="HCE161" s="38"/>
      <c r="HCF161" s="38"/>
      <c r="HCG161" s="38"/>
      <c r="HCH161" s="38"/>
      <c r="HCI161" s="38"/>
      <c r="HCJ161" s="38"/>
      <c r="HCK161" s="38"/>
      <c r="HCL161" s="38"/>
      <c r="HCM161" s="38"/>
      <c r="HCN161" s="38"/>
      <c r="HCO161" s="38"/>
      <c r="HCP161" s="38"/>
      <c r="HCQ161" s="38"/>
      <c r="HCR161" s="38"/>
      <c r="HCS161" s="38"/>
      <c r="HCT161" s="38"/>
      <c r="HCU161" s="38"/>
      <c r="HCV161" s="38"/>
      <c r="HCW161" s="38"/>
      <c r="HCX161" s="38"/>
      <c r="HCY161" s="38"/>
      <c r="HCZ161" s="38"/>
      <c r="HDA161" s="38"/>
      <c r="HDB161" s="38"/>
      <c r="HDC161" s="38"/>
      <c r="HDD161" s="38"/>
      <c r="HDE161" s="38"/>
      <c r="HDF161" s="38"/>
      <c r="HDG161" s="38"/>
      <c r="HDH161" s="38"/>
      <c r="HDI161" s="38"/>
      <c r="HDJ161" s="38"/>
      <c r="HDK161" s="38"/>
      <c r="HDL161" s="38"/>
      <c r="HDM161" s="38"/>
      <c r="HDN161" s="38"/>
      <c r="HDO161" s="38"/>
      <c r="HDP161" s="38"/>
      <c r="HDQ161" s="38"/>
      <c r="HDR161" s="38"/>
      <c r="HDS161" s="38"/>
      <c r="HDT161" s="38"/>
      <c r="HDU161" s="38"/>
      <c r="HDV161" s="38"/>
      <c r="HDW161" s="38"/>
      <c r="HDX161" s="38"/>
      <c r="HDY161" s="38"/>
      <c r="HDZ161" s="38"/>
      <c r="HEA161" s="38"/>
      <c r="HEB161" s="38"/>
      <c r="HEC161" s="38"/>
      <c r="HED161" s="38"/>
      <c r="HEE161" s="38"/>
      <c r="HEF161" s="38"/>
      <c r="HEG161" s="38"/>
      <c r="HEH161" s="38"/>
      <c r="HEI161" s="38"/>
      <c r="HEJ161" s="38"/>
      <c r="HEK161" s="38"/>
      <c r="HEL161" s="38"/>
      <c r="HEM161" s="38"/>
      <c r="HEN161" s="38"/>
      <c r="HEO161" s="38"/>
      <c r="HEP161" s="38"/>
      <c r="HEQ161" s="38"/>
      <c r="HER161" s="38"/>
      <c r="HES161" s="38"/>
      <c r="HET161" s="38"/>
      <c r="HEU161" s="38"/>
      <c r="HEV161" s="38"/>
      <c r="HEW161" s="38"/>
      <c r="HEX161" s="38"/>
      <c r="HEY161" s="38"/>
      <c r="HEZ161" s="38"/>
      <c r="HFA161" s="38"/>
      <c r="HFB161" s="38"/>
      <c r="HFC161" s="38"/>
      <c r="HFD161" s="38"/>
      <c r="HFE161" s="38"/>
      <c r="HFF161" s="38"/>
      <c r="HFG161" s="38"/>
      <c r="HFH161" s="38"/>
      <c r="HFI161" s="38"/>
      <c r="HFJ161" s="38"/>
      <c r="HFK161" s="38"/>
      <c r="HFL161" s="38"/>
      <c r="HFM161" s="38"/>
      <c r="HFN161" s="38"/>
      <c r="HFO161" s="38"/>
      <c r="HFP161" s="38"/>
      <c r="HFQ161" s="38"/>
      <c r="HFR161" s="38"/>
      <c r="HFS161" s="38"/>
      <c r="HFT161" s="38"/>
      <c r="HFU161" s="38"/>
      <c r="HFV161" s="38"/>
      <c r="HFW161" s="38"/>
      <c r="HFX161" s="38"/>
      <c r="HFY161" s="38"/>
      <c r="HFZ161" s="38"/>
      <c r="HGA161" s="38"/>
      <c r="HGB161" s="38"/>
      <c r="HGC161" s="38"/>
      <c r="HGD161" s="38"/>
      <c r="HGE161" s="38"/>
      <c r="HGF161" s="38"/>
      <c r="HGG161" s="38"/>
      <c r="HGH161" s="38"/>
      <c r="HGI161" s="38"/>
      <c r="HGJ161" s="38"/>
      <c r="HGK161" s="38"/>
      <c r="HGL161" s="38"/>
      <c r="HGS161" s="38"/>
      <c r="HGT161" s="38"/>
      <c r="HGU161" s="38"/>
      <c r="HGV161" s="38"/>
      <c r="HGW161" s="38"/>
      <c r="HGX161" s="38"/>
      <c r="HGY161" s="38"/>
      <c r="HGZ161" s="38"/>
      <c r="HHA161" s="38"/>
      <c r="HHB161" s="38"/>
      <c r="HHC161" s="38"/>
      <c r="HHD161" s="38"/>
      <c r="HHE161" s="38"/>
      <c r="HHF161" s="38"/>
      <c r="HHG161" s="38"/>
      <c r="HHH161" s="38"/>
      <c r="HHI161" s="38"/>
      <c r="HHJ161" s="38"/>
      <c r="HHK161" s="38"/>
      <c r="HHL161" s="38"/>
      <c r="HHM161" s="38"/>
      <c r="HHN161" s="38"/>
      <c r="HHO161" s="38"/>
      <c r="HHP161" s="38"/>
      <c r="HHQ161" s="38"/>
      <c r="HHR161" s="38"/>
      <c r="HHS161" s="38"/>
      <c r="HHT161" s="38"/>
      <c r="HHU161" s="38"/>
      <c r="HHV161" s="38"/>
      <c r="HHW161" s="38"/>
      <c r="HHX161" s="38"/>
      <c r="HHY161" s="38"/>
      <c r="HHZ161" s="38"/>
      <c r="HIA161" s="38"/>
      <c r="HIB161" s="38"/>
      <c r="HIC161" s="38"/>
      <c r="HID161" s="38"/>
      <c r="HIE161" s="38"/>
      <c r="HIF161" s="38"/>
      <c r="HIG161" s="38"/>
      <c r="HIH161" s="38"/>
      <c r="HII161" s="38"/>
      <c r="HIJ161" s="38"/>
      <c r="HIK161" s="38"/>
      <c r="HIL161" s="38"/>
      <c r="HIM161" s="38"/>
      <c r="HIN161" s="38"/>
      <c r="HIO161" s="38"/>
      <c r="HIP161" s="38"/>
      <c r="HIQ161" s="38"/>
      <c r="HIR161" s="38"/>
      <c r="HIS161" s="38"/>
      <c r="HIT161" s="38"/>
      <c r="HIU161" s="38"/>
      <c r="HIV161" s="38"/>
      <c r="HIW161" s="38"/>
      <c r="HIX161" s="38"/>
      <c r="HIY161" s="38"/>
      <c r="HIZ161" s="38"/>
      <c r="HJA161" s="38"/>
      <c r="HJB161" s="38"/>
      <c r="HJC161" s="38"/>
      <c r="HJD161" s="38"/>
      <c r="HJE161" s="38"/>
      <c r="HJF161" s="38"/>
      <c r="HJG161" s="38"/>
      <c r="HJH161" s="38"/>
      <c r="HJI161" s="38"/>
      <c r="HJJ161" s="38"/>
      <c r="HJK161" s="38"/>
      <c r="HJL161" s="38"/>
      <c r="HJM161" s="38"/>
      <c r="HJN161" s="38"/>
      <c r="HJO161" s="38"/>
      <c r="HJP161" s="38"/>
      <c r="HJQ161" s="38"/>
      <c r="HJR161" s="38"/>
      <c r="HJS161" s="38"/>
      <c r="HJT161" s="38"/>
      <c r="HJU161" s="38"/>
      <c r="HJV161" s="38"/>
      <c r="HJW161" s="38"/>
      <c r="HJX161" s="38"/>
      <c r="HJY161" s="38"/>
      <c r="HJZ161" s="38"/>
      <c r="HKA161" s="38"/>
      <c r="HKB161" s="38"/>
      <c r="HKC161" s="38"/>
      <c r="HKD161" s="38"/>
      <c r="HKE161" s="38"/>
      <c r="HKF161" s="38"/>
      <c r="HKG161" s="38"/>
      <c r="HKH161" s="38"/>
      <c r="HKI161" s="38"/>
      <c r="HKJ161" s="38"/>
      <c r="HKK161" s="38"/>
      <c r="HKL161" s="38"/>
      <c r="HKM161" s="38"/>
      <c r="HKN161" s="38"/>
      <c r="HKO161" s="38"/>
      <c r="HKP161" s="38"/>
      <c r="HKQ161" s="38"/>
      <c r="HKR161" s="38"/>
      <c r="HKS161" s="38"/>
      <c r="HKT161" s="38"/>
      <c r="HKU161" s="38"/>
      <c r="HKV161" s="38"/>
      <c r="HKW161" s="38"/>
      <c r="HKX161" s="38"/>
      <c r="HKY161" s="38"/>
      <c r="HKZ161" s="38"/>
      <c r="HLA161" s="38"/>
      <c r="HLB161" s="38"/>
      <c r="HLC161" s="38"/>
      <c r="HLD161" s="38"/>
      <c r="HLE161" s="38"/>
      <c r="HLF161" s="38"/>
      <c r="HLG161" s="38"/>
      <c r="HLH161" s="38"/>
      <c r="HLI161" s="38"/>
      <c r="HLJ161" s="38"/>
      <c r="HLK161" s="38"/>
      <c r="HLL161" s="38"/>
      <c r="HLM161" s="38"/>
      <c r="HLN161" s="38"/>
      <c r="HLO161" s="38"/>
      <c r="HLP161" s="38"/>
      <c r="HLQ161" s="38"/>
      <c r="HLR161" s="38"/>
      <c r="HLS161" s="38"/>
      <c r="HLT161" s="38"/>
      <c r="HLU161" s="38"/>
      <c r="HLV161" s="38"/>
      <c r="HLW161" s="38"/>
      <c r="HLX161" s="38"/>
      <c r="HLY161" s="38"/>
      <c r="HLZ161" s="38"/>
      <c r="HMA161" s="38"/>
      <c r="HMB161" s="38"/>
      <c r="HMC161" s="38"/>
      <c r="HMD161" s="38"/>
      <c r="HME161" s="38"/>
      <c r="HMF161" s="38"/>
      <c r="HMG161" s="38"/>
      <c r="HMH161" s="38"/>
      <c r="HMI161" s="38"/>
      <c r="HMJ161" s="38"/>
      <c r="HMK161" s="38"/>
      <c r="HML161" s="38"/>
      <c r="HMM161" s="38"/>
      <c r="HMN161" s="38"/>
      <c r="HMO161" s="38"/>
      <c r="HMP161" s="38"/>
      <c r="HMQ161" s="38"/>
      <c r="HMR161" s="38"/>
      <c r="HMS161" s="38"/>
      <c r="HMT161" s="38"/>
      <c r="HMU161" s="38"/>
      <c r="HMV161" s="38"/>
      <c r="HMW161" s="38"/>
      <c r="HMX161" s="38"/>
      <c r="HMY161" s="38"/>
      <c r="HMZ161" s="38"/>
      <c r="HNA161" s="38"/>
      <c r="HNB161" s="38"/>
      <c r="HNC161" s="38"/>
      <c r="HND161" s="38"/>
      <c r="HNE161" s="38"/>
      <c r="HNF161" s="38"/>
      <c r="HNG161" s="38"/>
      <c r="HNH161" s="38"/>
      <c r="HNI161" s="38"/>
      <c r="HNJ161" s="38"/>
      <c r="HNK161" s="38"/>
      <c r="HNL161" s="38"/>
      <c r="HNM161" s="38"/>
      <c r="HNN161" s="38"/>
      <c r="HNO161" s="38"/>
      <c r="HNP161" s="38"/>
      <c r="HNQ161" s="38"/>
      <c r="HNR161" s="38"/>
      <c r="HNS161" s="38"/>
      <c r="HNT161" s="38"/>
      <c r="HNU161" s="38"/>
      <c r="HNV161" s="38"/>
      <c r="HNW161" s="38"/>
      <c r="HNX161" s="38"/>
      <c r="HNY161" s="38"/>
      <c r="HNZ161" s="38"/>
      <c r="HOA161" s="38"/>
      <c r="HOB161" s="38"/>
      <c r="HOC161" s="38"/>
      <c r="HOD161" s="38"/>
      <c r="HOE161" s="38"/>
      <c r="HOF161" s="38"/>
      <c r="HOG161" s="38"/>
      <c r="HOH161" s="38"/>
      <c r="HOI161" s="38"/>
      <c r="HOJ161" s="38"/>
      <c r="HOK161" s="38"/>
      <c r="HOL161" s="38"/>
      <c r="HOM161" s="38"/>
      <c r="HON161" s="38"/>
      <c r="HOO161" s="38"/>
      <c r="HOP161" s="38"/>
      <c r="HOQ161" s="38"/>
      <c r="HOR161" s="38"/>
      <c r="HOS161" s="38"/>
      <c r="HOT161" s="38"/>
      <c r="HOU161" s="38"/>
      <c r="HOV161" s="38"/>
      <c r="HOW161" s="38"/>
      <c r="HOX161" s="38"/>
      <c r="HOY161" s="38"/>
      <c r="HOZ161" s="38"/>
      <c r="HPA161" s="38"/>
      <c r="HPB161" s="38"/>
      <c r="HPC161" s="38"/>
      <c r="HPD161" s="38"/>
      <c r="HPE161" s="38"/>
      <c r="HPF161" s="38"/>
      <c r="HPG161" s="38"/>
      <c r="HPH161" s="38"/>
      <c r="HPI161" s="38"/>
      <c r="HPJ161" s="38"/>
      <c r="HPK161" s="38"/>
      <c r="HPL161" s="38"/>
      <c r="HPM161" s="38"/>
      <c r="HPN161" s="38"/>
      <c r="HPO161" s="38"/>
      <c r="HPP161" s="38"/>
      <c r="HPQ161" s="38"/>
      <c r="HPR161" s="38"/>
      <c r="HPS161" s="38"/>
      <c r="HPT161" s="38"/>
      <c r="HPU161" s="38"/>
      <c r="HPV161" s="38"/>
      <c r="HPW161" s="38"/>
      <c r="HPX161" s="38"/>
      <c r="HPY161" s="38"/>
      <c r="HPZ161" s="38"/>
      <c r="HQA161" s="38"/>
      <c r="HQB161" s="38"/>
      <c r="HQC161" s="38"/>
      <c r="HQD161" s="38"/>
      <c r="HQE161" s="38"/>
      <c r="HQF161" s="38"/>
      <c r="HQG161" s="38"/>
      <c r="HQH161" s="38"/>
      <c r="HQO161" s="38"/>
      <c r="HQP161" s="38"/>
      <c r="HQQ161" s="38"/>
      <c r="HQR161" s="38"/>
      <c r="HQS161" s="38"/>
      <c r="HQT161" s="38"/>
      <c r="HQU161" s="38"/>
      <c r="HQV161" s="38"/>
      <c r="HQW161" s="38"/>
      <c r="HQX161" s="38"/>
      <c r="HQY161" s="38"/>
      <c r="HQZ161" s="38"/>
      <c r="HRA161" s="38"/>
      <c r="HRB161" s="38"/>
      <c r="HRC161" s="38"/>
      <c r="HRD161" s="38"/>
      <c r="HRE161" s="38"/>
      <c r="HRF161" s="38"/>
      <c r="HRG161" s="38"/>
      <c r="HRH161" s="38"/>
      <c r="HRI161" s="38"/>
      <c r="HRJ161" s="38"/>
      <c r="HRK161" s="38"/>
      <c r="HRL161" s="38"/>
      <c r="HRM161" s="38"/>
      <c r="HRN161" s="38"/>
      <c r="HRO161" s="38"/>
      <c r="HRP161" s="38"/>
      <c r="HRQ161" s="38"/>
      <c r="HRR161" s="38"/>
      <c r="HRS161" s="38"/>
      <c r="HRT161" s="38"/>
      <c r="HRU161" s="38"/>
      <c r="HRV161" s="38"/>
      <c r="HRW161" s="38"/>
      <c r="HRX161" s="38"/>
      <c r="HRY161" s="38"/>
      <c r="HRZ161" s="38"/>
      <c r="HSA161" s="38"/>
      <c r="HSB161" s="38"/>
      <c r="HSC161" s="38"/>
      <c r="HSD161" s="38"/>
      <c r="HSE161" s="38"/>
      <c r="HSF161" s="38"/>
      <c r="HSG161" s="38"/>
      <c r="HSH161" s="38"/>
      <c r="HSI161" s="38"/>
      <c r="HSJ161" s="38"/>
      <c r="HSK161" s="38"/>
      <c r="HSL161" s="38"/>
      <c r="HSM161" s="38"/>
      <c r="HSN161" s="38"/>
      <c r="HSO161" s="38"/>
      <c r="HSP161" s="38"/>
      <c r="HSQ161" s="38"/>
      <c r="HSR161" s="38"/>
      <c r="HSS161" s="38"/>
      <c r="HST161" s="38"/>
      <c r="HSU161" s="38"/>
      <c r="HSV161" s="38"/>
      <c r="HSW161" s="38"/>
      <c r="HSX161" s="38"/>
      <c r="HSY161" s="38"/>
      <c r="HSZ161" s="38"/>
      <c r="HTA161" s="38"/>
      <c r="HTB161" s="38"/>
      <c r="HTC161" s="38"/>
      <c r="HTD161" s="38"/>
      <c r="HTE161" s="38"/>
      <c r="HTF161" s="38"/>
      <c r="HTG161" s="38"/>
      <c r="HTH161" s="38"/>
      <c r="HTI161" s="38"/>
      <c r="HTJ161" s="38"/>
      <c r="HTK161" s="38"/>
      <c r="HTL161" s="38"/>
      <c r="HTM161" s="38"/>
      <c r="HTN161" s="38"/>
      <c r="HTO161" s="38"/>
      <c r="HTP161" s="38"/>
      <c r="HTQ161" s="38"/>
      <c r="HTR161" s="38"/>
      <c r="HTS161" s="38"/>
      <c r="HTT161" s="38"/>
      <c r="HTU161" s="38"/>
      <c r="HTV161" s="38"/>
      <c r="HTW161" s="38"/>
      <c r="HTX161" s="38"/>
      <c r="HTY161" s="38"/>
      <c r="HTZ161" s="38"/>
      <c r="HUA161" s="38"/>
      <c r="HUB161" s="38"/>
      <c r="HUC161" s="38"/>
      <c r="HUD161" s="38"/>
      <c r="HUE161" s="38"/>
      <c r="HUF161" s="38"/>
      <c r="HUG161" s="38"/>
      <c r="HUH161" s="38"/>
      <c r="HUI161" s="38"/>
      <c r="HUJ161" s="38"/>
      <c r="HUK161" s="38"/>
      <c r="HUL161" s="38"/>
      <c r="HUM161" s="38"/>
      <c r="HUN161" s="38"/>
      <c r="HUO161" s="38"/>
      <c r="HUP161" s="38"/>
      <c r="HUQ161" s="38"/>
      <c r="HUR161" s="38"/>
      <c r="HUS161" s="38"/>
      <c r="HUT161" s="38"/>
      <c r="HUU161" s="38"/>
      <c r="HUV161" s="38"/>
      <c r="HUW161" s="38"/>
      <c r="HUX161" s="38"/>
      <c r="HUY161" s="38"/>
      <c r="HUZ161" s="38"/>
      <c r="HVA161" s="38"/>
      <c r="HVB161" s="38"/>
      <c r="HVC161" s="38"/>
      <c r="HVD161" s="38"/>
      <c r="HVE161" s="38"/>
      <c r="HVF161" s="38"/>
      <c r="HVG161" s="38"/>
      <c r="HVH161" s="38"/>
      <c r="HVI161" s="38"/>
      <c r="HVJ161" s="38"/>
      <c r="HVK161" s="38"/>
      <c r="HVL161" s="38"/>
      <c r="HVM161" s="38"/>
      <c r="HVN161" s="38"/>
      <c r="HVO161" s="38"/>
      <c r="HVP161" s="38"/>
      <c r="HVQ161" s="38"/>
      <c r="HVR161" s="38"/>
      <c r="HVS161" s="38"/>
      <c r="HVT161" s="38"/>
      <c r="HVU161" s="38"/>
      <c r="HVV161" s="38"/>
      <c r="HVW161" s="38"/>
      <c r="HVX161" s="38"/>
      <c r="HVY161" s="38"/>
      <c r="HVZ161" s="38"/>
      <c r="HWA161" s="38"/>
      <c r="HWB161" s="38"/>
      <c r="HWC161" s="38"/>
      <c r="HWD161" s="38"/>
      <c r="HWE161" s="38"/>
      <c r="HWF161" s="38"/>
      <c r="HWG161" s="38"/>
      <c r="HWH161" s="38"/>
      <c r="HWI161" s="38"/>
      <c r="HWJ161" s="38"/>
      <c r="HWK161" s="38"/>
      <c r="HWL161" s="38"/>
      <c r="HWM161" s="38"/>
      <c r="HWN161" s="38"/>
      <c r="HWO161" s="38"/>
      <c r="HWP161" s="38"/>
      <c r="HWQ161" s="38"/>
      <c r="HWR161" s="38"/>
      <c r="HWS161" s="38"/>
      <c r="HWT161" s="38"/>
      <c r="HWU161" s="38"/>
      <c r="HWV161" s="38"/>
      <c r="HWW161" s="38"/>
      <c r="HWX161" s="38"/>
      <c r="HWY161" s="38"/>
      <c r="HWZ161" s="38"/>
      <c r="HXA161" s="38"/>
      <c r="HXB161" s="38"/>
      <c r="HXC161" s="38"/>
      <c r="HXD161" s="38"/>
      <c r="HXE161" s="38"/>
      <c r="HXF161" s="38"/>
      <c r="HXG161" s="38"/>
      <c r="HXH161" s="38"/>
      <c r="HXI161" s="38"/>
      <c r="HXJ161" s="38"/>
      <c r="HXK161" s="38"/>
      <c r="HXL161" s="38"/>
      <c r="HXM161" s="38"/>
      <c r="HXN161" s="38"/>
      <c r="HXO161" s="38"/>
      <c r="HXP161" s="38"/>
      <c r="HXQ161" s="38"/>
      <c r="HXR161" s="38"/>
      <c r="HXS161" s="38"/>
      <c r="HXT161" s="38"/>
      <c r="HXU161" s="38"/>
      <c r="HXV161" s="38"/>
      <c r="HXW161" s="38"/>
      <c r="HXX161" s="38"/>
      <c r="HXY161" s="38"/>
      <c r="HXZ161" s="38"/>
      <c r="HYA161" s="38"/>
      <c r="HYB161" s="38"/>
      <c r="HYC161" s="38"/>
      <c r="HYD161" s="38"/>
      <c r="HYE161" s="38"/>
      <c r="HYF161" s="38"/>
      <c r="HYG161" s="38"/>
      <c r="HYH161" s="38"/>
      <c r="HYI161" s="38"/>
      <c r="HYJ161" s="38"/>
      <c r="HYK161" s="38"/>
      <c r="HYL161" s="38"/>
      <c r="HYM161" s="38"/>
      <c r="HYN161" s="38"/>
      <c r="HYO161" s="38"/>
      <c r="HYP161" s="38"/>
      <c r="HYQ161" s="38"/>
      <c r="HYR161" s="38"/>
      <c r="HYS161" s="38"/>
      <c r="HYT161" s="38"/>
      <c r="HYU161" s="38"/>
      <c r="HYV161" s="38"/>
      <c r="HYW161" s="38"/>
      <c r="HYX161" s="38"/>
      <c r="HYY161" s="38"/>
      <c r="HYZ161" s="38"/>
      <c r="HZA161" s="38"/>
      <c r="HZB161" s="38"/>
      <c r="HZC161" s="38"/>
      <c r="HZD161" s="38"/>
      <c r="HZE161" s="38"/>
      <c r="HZF161" s="38"/>
      <c r="HZG161" s="38"/>
      <c r="HZH161" s="38"/>
      <c r="HZI161" s="38"/>
      <c r="HZJ161" s="38"/>
      <c r="HZK161" s="38"/>
      <c r="HZL161" s="38"/>
      <c r="HZM161" s="38"/>
      <c r="HZN161" s="38"/>
      <c r="HZO161" s="38"/>
      <c r="HZP161" s="38"/>
      <c r="HZQ161" s="38"/>
      <c r="HZR161" s="38"/>
      <c r="HZS161" s="38"/>
      <c r="HZT161" s="38"/>
      <c r="HZU161" s="38"/>
      <c r="HZV161" s="38"/>
      <c r="HZW161" s="38"/>
      <c r="HZX161" s="38"/>
      <c r="HZY161" s="38"/>
      <c r="HZZ161" s="38"/>
      <c r="IAA161" s="38"/>
      <c r="IAB161" s="38"/>
      <c r="IAC161" s="38"/>
      <c r="IAD161" s="38"/>
      <c r="IAK161" s="38"/>
      <c r="IAL161" s="38"/>
      <c r="IAM161" s="38"/>
      <c r="IAN161" s="38"/>
      <c r="IAO161" s="38"/>
      <c r="IAP161" s="38"/>
      <c r="IAQ161" s="38"/>
      <c r="IAR161" s="38"/>
      <c r="IAS161" s="38"/>
      <c r="IAT161" s="38"/>
      <c r="IAU161" s="38"/>
      <c r="IAV161" s="38"/>
      <c r="IAW161" s="38"/>
      <c r="IAX161" s="38"/>
      <c r="IAY161" s="38"/>
      <c r="IAZ161" s="38"/>
      <c r="IBA161" s="38"/>
      <c r="IBB161" s="38"/>
      <c r="IBC161" s="38"/>
      <c r="IBD161" s="38"/>
      <c r="IBE161" s="38"/>
      <c r="IBF161" s="38"/>
      <c r="IBG161" s="38"/>
      <c r="IBH161" s="38"/>
      <c r="IBI161" s="38"/>
      <c r="IBJ161" s="38"/>
      <c r="IBK161" s="38"/>
      <c r="IBL161" s="38"/>
      <c r="IBM161" s="38"/>
      <c r="IBN161" s="38"/>
      <c r="IBO161" s="38"/>
      <c r="IBP161" s="38"/>
      <c r="IBQ161" s="38"/>
      <c r="IBR161" s="38"/>
      <c r="IBS161" s="38"/>
      <c r="IBT161" s="38"/>
      <c r="IBU161" s="38"/>
      <c r="IBV161" s="38"/>
      <c r="IBW161" s="38"/>
      <c r="IBX161" s="38"/>
      <c r="IBY161" s="38"/>
      <c r="IBZ161" s="38"/>
      <c r="ICA161" s="38"/>
      <c r="ICB161" s="38"/>
      <c r="ICC161" s="38"/>
      <c r="ICD161" s="38"/>
      <c r="ICE161" s="38"/>
      <c r="ICF161" s="38"/>
      <c r="ICG161" s="38"/>
      <c r="ICH161" s="38"/>
      <c r="ICI161" s="38"/>
      <c r="ICJ161" s="38"/>
      <c r="ICK161" s="38"/>
      <c r="ICL161" s="38"/>
      <c r="ICM161" s="38"/>
      <c r="ICN161" s="38"/>
      <c r="ICO161" s="38"/>
      <c r="ICP161" s="38"/>
      <c r="ICQ161" s="38"/>
      <c r="ICR161" s="38"/>
      <c r="ICS161" s="38"/>
      <c r="ICT161" s="38"/>
      <c r="ICU161" s="38"/>
      <c r="ICV161" s="38"/>
      <c r="ICW161" s="38"/>
      <c r="ICX161" s="38"/>
      <c r="ICY161" s="38"/>
      <c r="ICZ161" s="38"/>
      <c r="IDA161" s="38"/>
      <c r="IDB161" s="38"/>
      <c r="IDC161" s="38"/>
      <c r="IDD161" s="38"/>
      <c r="IDE161" s="38"/>
      <c r="IDF161" s="38"/>
      <c r="IDG161" s="38"/>
      <c r="IDH161" s="38"/>
      <c r="IDI161" s="38"/>
      <c r="IDJ161" s="38"/>
      <c r="IDK161" s="38"/>
      <c r="IDL161" s="38"/>
      <c r="IDM161" s="38"/>
      <c r="IDN161" s="38"/>
      <c r="IDO161" s="38"/>
      <c r="IDP161" s="38"/>
      <c r="IDQ161" s="38"/>
      <c r="IDR161" s="38"/>
      <c r="IDS161" s="38"/>
      <c r="IDT161" s="38"/>
      <c r="IDU161" s="38"/>
      <c r="IDV161" s="38"/>
      <c r="IDW161" s="38"/>
      <c r="IDX161" s="38"/>
      <c r="IDY161" s="38"/>
      <c r="IDZ161" s="38"/>
      <c r="IEA161" s="38"/>
      <c r="IEB161" s="38"/>
      <c r="IEC161" s="38"/>
      <c r="IED161" s="38"/>
      <c r="IEE161" s="38"/>
      <c r="IEF161" s="38"/>
      <c r="IEG161" s="38"/>
      <c r="IEH161" s="38"/>
      <c r="IEI161" s="38"/>
      <c r="IEJ161" s="38"/>
      <c r="IEK161" s="38"/>
      <c r="IEL161" s="38"/>
      <c r="IEM161" s="38"/>
      <c r="IEN161" s="38"/>
      <c r="IEO161" s="38"/>
      <c r="IEP161" s="38"/>
      <c r="IEQ161" s="38"/>
      <c r="IER161" s="38"/>
      <c r="IES161" s="38"/>
      <c r="IET161" s="38"/>
      <c r="IEU161" s="38"/>
      <c r="IEV161" s="38"/>
      <c r="IEW161" s="38"/>
      <c r="IEX161" s="38"/>
      <c r="IEY161" s="38"/>
      <c r="IEZ161" s="38"/>
      <c r="IFA161" s="38"/>
      <c r="IFB161" s="38"/>
      <c r="IFC161" s="38"/>
      <c r="IFD161" s="38"/>
      <c r="IFE161" s="38"/>
      <c r="IFF161" s="38"/>
      <c r="IFG161" s="38"/>
      <c r="IFH161" s="38"/>
      <c r="IFI161" s="38"/>
      <c r="IFJ161" s="38"/>
      <c r="IFK161" s="38"/>
      <c r="IFL161" s="38"/>
      <c r="IFM161" s="38"/>
      <c r="IFN161" s="38"/>
      <c r="IFO161" s="38"/>
      <c r="IFP161" s="38"/>
      <c r="IFQ161" s="38"/>
      <c r="IFR161" s="38"/>
      <c r="IFS161" s="38"/>
      <c r="IFT161" s="38"/>
      <c r="IFU161" s="38"/>
      <c r="IFV161" s="38"/>
      <c r="IFW161" s="38"/>
      <c r="IFX161" s="38"/>
      <c r="IFY161" s="38"/>
      <c r="IFZ161" s="38"/>
      <c r="IGA161" s="38"/>
      <c r="IGB161" s="38"/>
      <c r="IGC161" s="38"/>
      <c r="IGD161" s="38"/>
      <c r="IGE161" s="38"/>
      <c r="IGF161" s="38"/>
      <c r="IGG161" s="38"/>
      <c r="IGH161" s="38"/>
      <c r="IGI161" s="38"/>
      <c r="IGJ161" s="38"/>
      <c r="IGK161" s="38"/>
      <c r="IGL161" s="38"/>
      <c r="IGM161" s="38"/>
      <c r="IGN161" s="38"/>
      <c r="IGO161" s="38"/>
      <c r="IGP161" s="38"/>
      <c r="IGQ161" s="38"/>
      <c r="IGR161" s="38"/>
      <c r="IGS161" s="38"/>
      <c r="IGT161" s="38"/>
      <c r="IGU161" s="38"/>
      <c r="IGV161" s="38"/>
      <c r="IGW161" s="38"/>
      <c r="IGX161" s="38"/>
      <c r="IGY161" s="38"/>
      <c r="IGZ161" s="38"/>
      <c r="IHA161" s="38"/>
      <c r="IHB161" s="38"/>
      <c r="IHC161" s="38"/>
      <c r="IHD161" s="38"/>
      <c r="IHE161" s="38"/>
      <c r="IHF161" s="38"/>
      <c r="IHG161" s="38"/>
      <c r="IHH161" s="38"/>
      <c r="IHI161" s="38"/>
      <c r="IHJ161" s="38"/>
      <c r="IHK161" s="38"/>
      <c r="IHL161" s="38"/>
      <c r="IHM161" s="38"/>
      <c r="IHN161" s="38"/>
      <c r="IHO161" s="38"/>
      <c r="IHP161" s="38"/>
      <c r="IHQ161" s="38"/>
      <c r="IHR161" s="38"/>
      <c r="IHS161" s="38"/>
      <c r="IHT161" s="38"/>
      <c r="IHU161" s="38"/>
      <c r="IHV161" s="38"/>
      <c r="IHW161" s="38"/>
      <c r="IHX161" s="38"/>
      <c r="IHY161" s="38"/>
      <c r="IHZ161" s="38"/>
      <c r="IIA161" s="38"/>
      <c r="IIB161" s="38"/>
      <c r="IIC161" s="38"/>
      <c r="IID161" s="38"/>
      <c r="IIE161" s="38"/>
      <c r="IIF161" s="38"/>
      <c r="IIG161" s="38"/>
      <c r="IIH161" s="38"/>
      <c r="III161" s="38"/>
      <c r="IIJ161" s="38"/>
      <c r="IIK161" s="38"/>
      <c r="IIL161" s="38"/>
      <c r="IIM161" s="38"/>
      <c r="IIN161" s="38"/>
      <c r="IIO161" s="38"/>
      <c r="IIP161" s="38"/>
      <c r="IIQ161" s="38"/>
      <c r="IIR161" s="38"/>
      <c r="IIS161" s="38"/>
      <c r="IIT161" s="38"/>
      <c r="IIU161" s="38"/>
      <c r="IIV161" s="38"/>
      <c r="IIW161" s="38"/>
      <c r="IIX161" s="38"/>
      <c r="IIY161" s="38"/>
      <c r="IIZ161" s="38"/>
      <c r="IJA161" s="38"/>
      <c r="IJB161" s="38"/>
      <c r="IJC161" s="38"/>
      <c r="IJD161" s="38"/>
      <c r="IJE161" s="38"/>
      <c r="IJF161" s="38"/>
      <c r="IJG161" s="38"/>
      <c r="IJH161" s="38"/>
      <c r="IJI161" s="38"/>
      <c r="IJJ161" s="38"/>
      <c r="IJK161" s="38"/>
      <c r="IJL161" s="38"/>
      <c r="IJM161" s="38"/>
      <c r="IJN161" s="38"/>
      <c r="IJO161" s="38"/>
      <c r="IJP161" s="38"/>
      <c r="IJQ161" s="38"/>
      <c r="IJR161" s="38"/>
      <c r="IJS161" s="38"/>
      <c r="IJT161" s="38"/>
      <c r="IJU161" s="38"/>
      <c r="IJV161" s="38"/>
      <c r="IJW161" s="38"/>
      <c r="IJX161" s="38"/>
      <c r="IJY161" s="38"/>
      <c r="IJZ161" s="38"/>
      <c r="IKG161" s="38"/>
      <c r="IKH161" s="38"/>
      <c r="IKI161" s="38"/>
      <c r="IKJ161" s="38"/>
      <c r="IKK161" s="38"/>
      <c r="IKL161" s="38"/>
      <c r="IKM161" s="38"/>
      <c r="IKN161" s="38"/>
      <c r="IKO161" s="38"/>
      <c r="IKP161" s="38"/>
      <c r="IKQ161" s="38"/>
      <c r="IKR161" s="38"/>
      <c r="IKS161" s="38"/>
      <c r="IKT161" s="38"/>
      <c r="IKU161" s="38"/>
      <c r="IKV161" s="38"/>
      <c r="IKW161" s="38"/>
      <c r="IKX161" s="38"/>
      <c r="IKY161" s="38"/>
      <c r="IKZ161" s="38"/>
      <c r="ILA161" s="38"/>
      <c r="ILB161" s="38"/>
      <c r="ILC161" s="38"/>
      <c r="ILD161" s="38"/>
      <c r="ILE161" s="38"/>
      <c r="ILF161" s="38"/>
      <c r="ILG161" s="38"/>
      <c r="ILH161" s="38"/>
      <c r="ILI161" s="38"/>
      <c r="ILJ161" s="38"/>
      <c r="ILK161" s="38"/>
      <c r="ILL161" s="38"/>
      <c r="ILM161" s="38"/>
      <c r="ILN161" s="38"/>
      <c r="ILO161" s="38"/>
      <c r="ILP161" s="38"/>
      <c r="ILQ161" s="38"/>
      <c r="ILR161" s="38"/>
      <c r="ILS161" s="38"/>
      <c r="ILT161" s="38"/>
      <c r="ILU161" s="38"/>
      <c r="ILV161" s="38"/>
      <c r="ILW161" s="38"/>
      <c r="ILX161" s="38"/>
      <c r="ILY161" s="38"/>
      <c r="ILZ161" s="38"/>
      <c r="IMA161" s="38"/>
      <c r="IMB161" s="38"/>
      <c r="IMC161" s="38"/>
      <c r="IMD161" s="38"/>
      <c r="IME161" s="38"/>
      <c r="IMF161" s="38"/>
      <c r="IMG161" s="38"/>
      <c r="IMH161" s="38"/>
      <c r="IMI161" s="38"/>
      <c r="IMJ161" s="38"/>
      <c r="IMK161" s="38"/>
      <c r="IML161" s="38"/>
      <c r="IMM161" s="38"/>
      <c r="IMN161" s="38"/>
      <c r="IMO161" s="38"/>
      <c r="IMP161" s="38"/>
      <c r="IMQ161" s="38"/>
      <c r="IMR161" s="38"/>
      <c r="IMS161" s="38"/>
      <c r="IMT161" s="38"/>
      <c r="IMU161" s="38"/>
      <c r="IMV161" s="38"/>
      <c r="IMW161" s="38"/>
      <c r="IMX161" s="38"/>
      <c r="IMY161" s="38"/>
      <c r="IMZ161" s="38"/>
      <c r="INA161" s="38"/>
      <c r="INB161" s="38"/>
      <c r="INC161" s="38"/>
      <c r="IND161" s="38"/>
      <c r="INE161" s="38"/>
      <c r="INF161" s="38"/>
      <c r="ING161" s="38"/>
      <c r="INH161" s="38"/>
      <c r="INI161" s="38"/>
      <c r="INJ161" s="38"/>
      <c r="INK161" s="38"/>
      <c r="INL161" s="38"/>
      <c r="INM161" s="38"/>
      <c r="INN161" s="38"/>
      <c r="INO161" s="38"/>
      <c r="INP161" s="38"/>
      <c r="INQ161" s="38"/>
      <c r="INR161" s="38"/>
      <c r="INS161" s="38"/>
      <c r="INT161" s="38"/>
      <c r="INU161" s="38"/>
      <c r="INV161" s="38"/>
      <c r="INW161" s="38"/>
      <c r="INX161" s="38"/>
      <c r="INY161" s="38"/>
      <c r="INZ161" s="38"/>
      <c r="IOA161" s="38"/>
      <c r="IOB161" s="38"/>
      <c r="IOC161" s="38"/>
      <c r="IOD161" s="38"/>
      <c r="IOE161" s="38"/>
      <c r="IOF161" s="38"/>
      <c r="IOG161" s="38"/>
      <c r="IOH161" s="38"/>
      <c r="IOI161" s="38"/>
      <c r="IOJ161" s="38"/>
      <c r="IOK161" s="38"/>
      <c r="IOL161" s="38"/>
      <c r="IOM161" s="38"/>
      <c r="ION161" s="38"/>
      <c r="IOO161" s="38"/>
      <c r="IOP161" s="38"/>
      <c r="IOQ161" s="38"/>
      <c r="IOR161" s="38"/>
      <c r="IOS161" s="38"/>
      <c r="IOT161" s="38"/>
      <c r="IOU161" s="38"/>
      <c r="IOV161" s="38"/>
      <c r="IOW161" s="38"/>
      <c r="IOX161" s="38"/>
      <c r="IOY161" s="38"/>
      <c r="IOZ161" s="38"/>
      <c r="IPA161" s="38"/>
      <c r="IPB161" s="38"/>
      <c r="IPC161" s="38"/>
      <c r="IPD161" s="38"/>
      <c r="IPE161" s="38"/>
      <c r="IPF161" s="38"/>
      <c r="IPG161" s="38"/>
      <c r="IPH161" s="38"/>
      <c r="IPI161" s="38"/>
      <c r="IPJ161" s="38"/>
      <c r="IPK161" s="38"/>
      <c r="IPL161" s="38"/>
      <c r="IPM161" s="38"/>
      <c r="IPN161" s="38"/>
      <c r="IPO161" s="38"/>
      <c r="IPP161" s="38"/>
      <c r="IPQ161" s="38"/>
      <c r="IPR161" s="38"/>
      <c r="IPS161" s="38"/>
      <c r="IPT161" s="38"/>
      <c r="IPU161" s="38"/>
      <c r="IPV161" s="38"/>
      <c r="IPW161" s="38"/>
      <c r="IPX161" s="38"/>
      <c r="IPY161" s="38"/>
      <c r="IPZ161" s="38"/>
      <c r="IQA161" s="38"/>
      <c r="IQB161" s="38"/>
      <c r="IQC161" s="38"/>
      <c r="IQD161" s="38"/>
      <c r="IQE161" s="38"/>
      <c r="IQF161" s="38"/>
      <c r="IQG161" s="38"/>
      <c r="IQH161" s="38"/>
      <c r="IQI161" s="38"/>
      <c r="IQJ161" s="38"/>
      <c r="IQK161" s="38"/>
      <c r="IQL161" s="38"/>
      <c r="IQM161" s="38"/>
      <c r="IQN161" s="38"/>
      <c r="IQO161" s="38"/>
      <c r="IQP161" s="38"/>
      <c r="IQQ161" s="38"/>
      <c r="IQR161" s="38"/>
      <c r="IQS161" s="38"/>
      <c r="IQT161" s="38"/>
      <c r="IQU161" s="38"/>
      <c r="IQV161" s="38"/>
      <c r="IQW161" s="38"/>
      <c r="IQX161" s="38"/>
      <c r="IQY161" s="38"/>
      <c r="IQZ161" s="38"/>
      <c r="IRA161" s="38"/>
      <c r="IRB161" s="38"/>
      <c r="IRC161" s="38"/>
      <c r="IRD161" s="38"/>
      <c r="IRE161" s="38"/>
      <c r="IRF161" s="38"/>
      <c r="IRG161" s="38"/>
      <c r="IRH161" s="38"/>
      <c r="IRI161" s="38"/>
      <c r="IRJ161" s="38"/>
      <c r="IRK161" s="38"/>
      <c r="IRL161" s="38"/>
      <c r="IRM161" s="38"/>
      <c r="IRN161" s="38"/>
      <c r="IRO161" s="38"/>
      <c r="IRP161" s="38"/>
      <c r="IRQ161" s="38"/>
      <c r="IRR161" s="38"/>
      <c r="IRS161" s="38"/>
      <c r="IRT161" s="38"/>
      <c r="IRU161" s="38"/>
      <c r="IRV161" s="38"/>
      <c r="IRW161" s="38"/>
      <c r="IRX161" s="38"/>
      <c r="IRY161" s="38"/>
      <c r="IRZ161" s="38"/>
      <c r="ISA161" s="38"/>
      <c r="ISB161" s="38"/>
      <c r="ISC161" s="38"/>
      <c r="ISD161" s="38"/>
      <c r="ISE161" s="38"/>
      <c r="ISF161" s="38"/>
      <c r="ISG161" s="38"/>
      <c r="ISH161" s="38"/>
      <c r="ISI161" s="38"/>
      <c r="ISJ161" s="38"/>
      <c r="ISK161" s="38"/>
      <c r="ISL161" s="38"/>
      <c r="ISM161" s="38"/>
      <c r="ISN161" s="38"/>
      <c r="ISO161" s="38"/>
      <c r="ISP161" s="38"/>
      <c r="ISQ161" s="38"/>
      <c r="ISR161" s="38"/>
      <c r="ISS161" s="38"/>
      <c r="IST161" s="38"/>
      <c r="ISU161" s="38"/>
      <c r="ISV161" s="38"/>
      <c r="ISW161" s="38"/>
      <c r="ISX161" s="38"/>
      <c r="ISY161" s="38"/>
      <c r="ISZ161" s="38"/>
      <c r="ITA161" s="38"/>
      <c r="ITB161" s="38"/>
      <c r="ITC161" s="38"/>
      <c r="ITD161" s="38"/>
      <c r="ITE161" s="38"/>
      <c r="ITF161" s="38"/>
      <c r="ITG161" s="38"/>
      <c r="ITH161" s="38"/>
      <c r="ITI161" s="38"/>
      <c r="ITJ161" s="38"/>
      <c r="ITK161" s="38"/>
      <c r="ITL161" s="38"/>
      <c r="ITM161" s="38"/>
      <c r="ITN161" s="38"/>
      <c r="ITO161" s="38"/>
      <c r="ITP161" s="38"/>
      <c r="ITQ161" s="38"/>
      <c r="ITR161" s="38"/>
      <c r="ITS161" s="38"/>
      <c r="ITT161" s="38"/>
      <c r="ITU161" s="38"/>
      <c r="ITV161" s="38"/>
      <c r="IUC161" s="38"/>
      <c r="IUD161" s="38"/>
      <c r="IUE161" s="38"/>
      <c r="IUF161" s="38"/>
      <c r="IUG161" s="38"/>
      <c r="IUH161" s="38"/>
      <c r="IUI161" s="38"/>
      <c r="IUJ161" s="38"/>
      <c r="IUK161" s="38"/>
      <c r="IUL161" s="38"/>
      <c r="IUM161" s="38"/>
      <c r="IUN161" s="38"/>
      <c r="IUO161" s="38"/>
      <c r="IUP161" s="38"/>
      <c r="IUQ161" s="38"/>
      <c r="IUR161" s="38"/>
      <c r="IUS161" s="38"/>
      <c r="IUT161" s="38"/>
      <c r="IUU161" s="38"/>
      <c r="IUV161" s="38"/>
      <c r="IUW161" s="38"/>
      <c r="IUX161" s="38"/>
      <c r="IUY161" s="38"/>
      <c r="IUZ161" s="38"/>
      <c r="IVA161" s="38"/>
      <c r="IVB161" s="38"/>
      <c r="IVC161" s="38"/>
      <c r="IVD161" s="38"/>
      <c r="IVE161" s="38"/>
      <c r="IVF161" s="38"/>
      <c r="IVG161" s="38"/>
      <c r="IVH161" s="38"/>
      <c r="IVI161" s="38"/>
      <c r="IVJ161" s="38"/>
      <c r="IVK161" s="38"/>
      <c r="IVL161" s="38"/>
      <c r="IVM161" s="38"/>
      <c r="IVN161" s="38"/>
      <c r="IVO161" s="38"/>
      <c r="IVP161" s="38"/>
      <c r="IVQ161" s="38"/>
      <c r="IVR161" s="38"/>
      <c r="IVS161" s="38"/>
      <c r="IVT161" s="38"/>
      <c r="IVU161" s="38"/>
      <c r="IVV161" s="38"/>
      <c r="IVW161" s="38"/>
      <c r="IVX161" s="38"/>
      <c r="IVY161" s="38"/>
      <c r="IVZ161" s="38"/>
      <c r="IWA161" s="38"/>
      <c r="IWB161" s="38"/>
      <c r="IWC161" s="38"/>
      <c r="IWD161" s="38"/>
      <c r="IWE161" s="38"/>
      <c r="IWF161" s="38"/>
      <c r="IWG161" s="38"/>
      <c r="IWH161" s="38"/>
      <c r="IWI161" s="38"/>
      <c r="IWJ161" s="38"/>
      <c r="IWK161" s="38"/>
      <c r="IWL161" s="38"/>
      <c r="IWM161" s="38"/>
      <c r="IWN161" s="38"/>
      <c r="IWO161" s="38"/>
      <c r="IWP161" s="38"/>
      <c r="IWQ161" s="38"/>
      <c r="IWR161" s="38"/>
      <c r="IWS161" s="38"/>
      <c r="IWT161" s="38"/>
      <c r="IWU161" s="38"/>
      <c r="IWV161" s="38"/>
      <c r="IWW161" s="38"/>
      <c r="IWX161" s="38"/>
      <c r="IWY161" s="38"/>
      <c r="IWZ161" s="38"/>
      <c r="IXA161" s="38"/>
      <c r="IXB161" s="38"/>
      <c r="IXC161" s="38"/>
      <c r="IXD161" s="38"/>
      <c r="IXE161" s="38"/>
      <c r="IXF161" s="38"/>
      <c r="IXG161" s="38"/>
      <c r="IXH161" s="38"/>
      <c r="IXI161" s="38"/>
      <c r="IXJ161" s="38"/>
      <c r="IXK161" s="38"/>
      <c r="IXL161" s="38"/>
      <c r="IXM161" s="38"/>
      <c r="IXN161" s="38"/>
      <c r="IXO161" s="38"/>
      <c r="IXP161" s="38"/>
      <c r="IXQ161" s="38"/>
      <c r="IXR161" s="38"/>
      <c r="IXS161" s="38"/>
      <c r="IXT161" s="38"/>
      <c r="IXU161" s="38"/>
      <c r="IXV161" s="38"/>
      <c r="IXW161" s="38"/>
      <c r="IXX161" s="38"/>
      <c r="IXY161" s="38"/>
      <c r="IXZ161" s="38"/>
      <c r="IYA161" s="38"/>
      <c r="IYB161" s="38"/>
      <c r="IYC161" s="38"/>
      <c r="IYD161" s="38"/>
      <c r="IYE161" s="38"/>
      <c r="IYF161" s="38"/>
      <c r="IYG161" s="38"/>
      <c r="IYH161" s="38"/>
      <c r="IYI161" s="38"/>
      <c r="IYJ161" s="38"/>
      <c r="IYK161" s="38"/>
      <c r="IYL161" s="38"/>
      <c r="IYM161" s="38"/>
      <c r="IYN161" s="38"/>
      <c r="IYO161" s="38"/>
      <c r="IYP161" s="38"/>
      <c r="IYQ161" s="38"/>
      <c r="IYR161" s="38"/>
      <c r="IYS161" s="38"/>
      <c r="IYT161" s="38"/>
      <c r="IYU161" s="38"/>
      <c r="IYV161" s="38"/>
      <c r="IYW161" s="38"/>
      <c r="IYX161" s="38"/>
      <c r="IYY161" s="38"/>
      <c r="IYZ161" s="38"/>
      <c r="IZA161" s="38"/>
      <c r="IZB161" s="38"/>
      <c r="IZC161" s="38"/>
      <c r="IZD161" s="38"/>
      <c r="IZE161" s="38"/>
      <c r="IZF161" s="38"/>
      <c r="IZG161" s="38"/>
      <c r="IZH161" s="38"/>
      <c r="IZI161" s="38"/>
      <c r="IZJ161" s="38"/>
      <c r="IZK161" s="38"/>
      <c r="IZL161" s="38"/>
      <c r="IZM161" s="38"/>
      <c r="IZN161" s="38"/>
      <c r="IZO161" s="38"/>
      <c r="IZP161" s="38"/>
      <c r="IZQ161" s="38"/>
      <c r="IZR161" s="38"/>
      <c r="IZS161" s="38"/>
      <c r="IZT161" s="38"/>
      <c r="IZU161" s="38"/>
      <c r="IZV161" s="38"/>
      <c r="IZW161" s="38"/>
      <c r="IZX161" s="38"/>
      <c r="IZY161" s="38"/>
      <c r="IZZ161" s="38"/>
      <c r="JAA161" s="38"/>
      <c r="JAB161" s="38"/>
      <c r="JAC161" s="38"/>
      <c r="JAD161" s="38"/>
      <c r="JAE161" s="38"/>
      <c r="JAF161" s="38"/>
      <c r="JAG161" s="38"/>
      <c r="JAH161" s="38"/>
      <c r="JAI161" s="38"/>
      <c r="JAJ161" s="38"/>
      <c r="JAK161" s="38"/>
      <c r="JAL161" s="38"/>
      <c r="JAM161" s="38"/>
      <c r="JAN161" s="38"/>
      <c r="JAO161" s="38"/>
      <c r="JAP161" s="38"/>
      <c r="JAQ161" s="38"/>
      <c r="JAR161" s="38"/>
      <c r="JAS161" s="38"/>
      <c r="JAT161" s="38"/>
      <c r="JAU161" s="38"/>
      <c r="JAV161" s="38"/>
      <c r="JAW161" s="38"/>
      <c r="JAX161" s="38"/>
      <c r="JAY161" s="38"/>
      <c r="JAZ161" s="38"/>
      <c r="JBA161" s="38"/>
      <c r="JBB161" s="38"/>
      <c r="JBC161" s="38"/>
      <c r="JBD161" s="38"/>
      <c r="JBE161" s="38"/>
      <c r="JBF161" s="38"/>
      <c r="JBG161" s="38"/>
      <c r="JBH161" s="38"/>
      <c r="JBI161" s="38"/>
      <c r="JBJ161" s="38"/>
      <c r="JBK161" s="38"/>
      <c r="JBL161" s="38"/>
      <c r="JBM161" s="38"/>
      <c r="JBN161" s="38"/>
      <c r="JBO161" s="38"/>
      <c r="JBP161" s="38"/>
      <c r="JBQ161" s="38"/>
      <c r="JBR161" s="38"/>
      <c r="JBS161" s="38"/>
      <c r="JBT161" s="38"/>
      <c r="JBU161" s="38"/>
      <c r="JBV161" s="38"/>
      <c r="JBW161" s="38"/>
      <c r="JBX161" s="38"/>
      <c r="JBY161" s="38"/>
      <c r="JBZ161" s="38"/>
      <c r="JCA161" s="38"/>
      <c r="JCB161" s="38"/>
      <c r="JCC161" s="38"/>
      <c r="JCD161" s="38"/>
      <c r="JCE161" s="38"/>
      <c r="JCF161" s="38"/>
      <c r="JCG161" s="38"/>
      <c r="JCH161" s="38"/>
      <c r="JCI161" s="38"/>
      <c r="JCJ161" s="38"/>
      <c r="JCK161" s="38"/>
      <c r="JCL161" s="38"/>
      <c r="JCM161" s="38"/>
      <c r="JCN161" s="38"/>
      <c r="JCO161" s="38"/>
      <c r="JCP161" s="38"/>
      <c r="JCQ161" s="38"/>
      <c r="JCR161" s="38"/>
      <c r="JCS161" s="38"/>
      <c r="JCT161" s="38"/>
      <c r="JCU161" s="38"/>
      <c r="JCV161" s="38"/>
      <c r="JCW161" s="38"/>
      <c r="JCX161" s="38"/>
      <c r="JCY161" s="38"/>
      <c r="JCZ161" s="38"/>
      <c r="JDA161" s="38"/>
      <c r="JDB161" s="38"/>
      <c r="JDC161" s="38"/>
      <c r="JDD161" s="38"/>
      <c r="JDE161" s="38"/>
      <c r="JDF161" s="38"/>
      <c r="JDG161" s="38"/>
      <c r="JDH161" s="38"/>
      <c r="JDI161" s="38"/>
      <c r="JDJ161" s="38"/>
      <c r="JDK161" s="38"/>
      <c r="JDL161" s="38"/>
      <c r="JDM161" s="38"/>
      <c r="JDN161" s="38"/>
      <c r="JDO161" s="38"/>
      <c r="JDP161" s="38"/>
      <c r="JDQ161" s="38"/>
      <c r="JDR161" s="38"/>
      <c r="JDY161" s="38"/>
      <c r="JDZ161" s="38"/>
      <c r="JEA161" s="38"/>
      <c r="JEB161" s="38"/>
      <c r="JEC161" s="38"/>
      <c r="JED161" s="38"/>
      <c r="JEE161" s="38"/>
      <c r="JEF161" s="38"/>
      <c r="JEG161" s="38"/>
      <c r="JEH161" s="38"/>
      <c r="JEI161" s="38"/>
      <c r="JEJ161" s="38"/>
      <c r="JEK161" s="38"/>
      <c r="JEL161" s="38"/>
      <c r="JEM161" s="38"/>
      <c r="JEN161" s="38"/>
      <c r="JEO161" s="38"/>
      <c r="JEP161" s="38"/>
      <c r="JEQ161" s="38"/>
      <c r="JER161" s="38"/>
      <c r="JES161" s="38"/>
      <c r="JET161" s="38"/>
      <c r="JEU161" s="38"/>
      <c r="JEV161" s="38"/>
      <c r="JEW161" s="38"/>
      <c r="JEX161" s="38"/>
      <c r="JEY161" s="38"/>
      <c r="JEZ161" s="38"/>
      <c r="JFA161" s="38"/>
      <c r="JFB161" s="38"/>
      <c r="JFC161" s="38"/>
      <c r="JFD161" s="38"/>
      <c r="JFE161" s="38"/>
      <c r="JFF161" s="38"/>
      <c r="JFG161" s="38"/>
      <c r="JFH161" s="38"/>
      <c r="JFI161" s="38"/>
      <c r="JFJ161" s="38"/>
      <c r="JFK161" s="38"/>
      <c r="JFL161" s="38"/>
      <c r="JFM161" s="38"/>
      <c r="JFN161" s="38"/>
      <c r="JFO161" s="38"/>
      <c r="JFP161" s="38"/>
      <c r="JFQ161" s="38"/>
      <c r="JFR161" s="38"/>
      <c r="JFS161" s="38"/>
      <c r="JFT161" s="38"/>
      <c r="JFU161" s="38"/>
      <c r="JFV161" s="38"/>
      <c r="JFW161" s="38"/>
      <c r="JFX161" s="38"/>
      <c r="JFY161" s="38"/>
      <c r="JFZ161" s="38"/>
      <c r="JGA161" s="38"/>
      <c r="JGB161" s="38"/>
      <c r="JGC161" s="38"/>
      <c r="JGD161" s="38"/>
      <c r="JGE161" s="38"/>
      <c r="JGF161" s="38"/>
      <c r="JGG161" s="38"/>
      <c r="JGH161" s="38"/>
      <c r="JGI161" s="38"/>
      <c r="JGJ161" s="38"/>
      <c r="JGK161" s="38"/>
      <c r="JGL161" s="38"/>
      <c r="JGM161" s="38"/>
      <c r="JGN161" s="38"/>
      <c r="JGO161" s="38"/>
      <c r="JGP161" s="38"/>
      <c r="JGQ161" s="38"/>
      <c r="JGR161" s="38"/>
      <c r="JGS161" s="38"/>
      <c r="JGT161" s="38"/>
      <c r="JGU161" s="38"/>
      <c r="JGV161" s="38"/>
      <c r="JGW161" s="38"/>
      <c r="JGX161" s="38"/>
      <c r="JGY161" s="38"/>
      <c r="JGZ161" s="38"/>
      <c r="JHA161" s="38"/>
      <c r="JHB161" s="38"/>
      <c r="JHC161" s="38"/>
      <c r="JHD161" s="38"/>
      <c r="JHE161" s="38"/>
      <c r="JHF161" s="38"/>
      <c r="JHG161" s="38"/>
      <c r="JHH161" s="38"/>
      <c r="JHI161" s="38"/>
      <c r="JHJ161" s="38"/>
      <c r="JHK161" s="38"/>
      <c r="JHL161" s="38"/>
      <c r="JHM161" s="38"/>
      <c r="JHN161" s="38"/>
      <c r="JHO161" s="38"/>
      <c r="JHP161" s="38"/>
      <c r="JHQ161" s="38"/>
      <c r="JHR161" s="38"/>
      <c r="JHS161" s="38"/>
      <c r="JHT161" s="38"/>
      <c r="JHU161" s="38"/>
      <c r="JHV161" s="38"/>
      <c r="JHW161" s="38"/>
      <c r="JHX161" s="38"/>
      <c r="JHY161" s="38"/>
      <c r="JHZ161" s="38"/>
      <c r="JIA161" s="38"/>
      <c r="JIB161" s="38"/>
      <c r="JIC161" s="38"/>
      <c r="JID161" s="38"/>
      <c r="JIE161" s="38"/>
      <c r="JIF161" s="38"/>
      <c r="JIG161" s="38"/>
      <c r="JIH161" s="38"/>
      <c r="JII161" s="38"/>
      <c r="JIJ161" s="38"/>
      <c r="JIK161" s="38"/>
      <c r="JIL161" s="38"/>
      <c r="JIM161" s="38"/>
      <c r="JIN161" s="38"/>
      <c r="JIO161" s="38"/>
      <c r="JIP161" s="38"/>
      <c r="JIQ161" s="38"/>
      <c r="JIR161" s="38"/>
      <c r="JIS161" s="38"/>
      <c r="JIT161" s="38"/>
      <c r="JIU161" s="38"/>
      <c r="JIV161" s="38"/>
      <c r="JIW161" s="38"/>
      <c r="JIX161" s="38"/>
      <c r="JIY161" s="38"/>
      <c r="JIZ161" s="38"/>
      <c r="JJA161" s="38"/>
      <c r="JJB161" s="38"/>
      <c r="JJC161" s="38"/>
      <c r="JJD161" s="38"/>
      <c r="JJE161" s="38"/>
      <c r="JJF161" s="38"/>
      <c r="JJG161" s="38"/>
      <c r="JJH161" s="38"/>
      <c r="JJI161" s="38"/>
      <c r="JJJ161" s="38"/>
      <c r="JJK161" s="38"/>
      <c r="JJL161" s="38"/>
      <c r="JJM161" s="38"/>
      <c r="JJN161" s="38"/>
      <c r="JJO161" s="38"/>
      <c r="JJP161" s="38"/>
      <c r="JJQ161" s="38"/>
      <c r="JJR161" s="38"/>
      <c r="JJS161" s="38"/>
      <c r="JJT161" s="38"/>
      <c r="JJU161" s="38"/>
      <c r="JJV161" s="38"/>
      <c r="JJW161" s="38"/>
      <c r="JJX161" s="38"/>
      <c r="JJY161" s="38"/>
      <c r="JJZ161" s="38"/>
      <c r="JKA161" s="38"/>
      <c r="JKB161" s="38"/>
      <c r="JKC161" s="38"/>
      <c r="JKD161" s="38"/>
      <c r="JKE161" s="38"/>
      <c r="JKF161" s="38"/>
      <c r="JKG161" s="38"/>
      <c r="JKH161" s="38"/>
      <c r="JKI161" s="38"/>
      <c r="JKJ161" s="38"/>
      <c r="JKK161" s="38"/>
      <c r="JKL161" s="38"/>
      <c r="JKM161" s="38"/>
      <c r="JKN161" s="38"/>
      <c r="JKO161" s="38"/>
      <c r="JKP161" s="38"/>
      <c r="JKQ161" s="38"/>
      <c r="JKR161" s="38"/>
      <c r="JKS161" s="38"/>
      <c r="JKT161" s="38"/>
      <c r="JKU161" s="38"/>
      <c r="JKV161" s="38"/>
      <c r="JKW161" s="38"/>
      <c r="JKX161" s="38"/>
      <c r="JKY161" s="38"/>
      <c r="JKZ161" s="38"/>
      <c r="JLA161" s="38"/>
      <c r="JLB161" s="38"/>
      <c r="JLC161" s="38"/>
      <c r="JLD161" s="38"/>
      <c r="JLE161" s="38"/>
      <c r="JLF161" s="38"/>
      <c r="JLG161" s="38"/>
      <c r="JLH161" s="38"/>
      <c r="JLI161" s="38"/>
      <c r="JLJ161" s="38"/>
      <c r="JLK161" s="38"/>
      <c r="JLL161" s="38"/>
      <c r="JLM161" s="38"/>
      <c r="JLN161" s="38"/>
      <c r="JLO161" s="38"/>
      <c r="JLP161" s="38"/>
      <c r="JLQ161" s="38"/>
      <c r="JLR161" s="38"/>
      <c r="JLS161" s="38"/>
      <c r="JLT161" s="38"/>
      <c r="JLU161" s="38"/>
      <c r="JLV161" s="38"/>
      <c r="JLW161" s="38"/>
      <c r="JLX161" s="38"/>
      <c r="JLY161" s="38"/>
      <c r="JLZ161" s="38"/>
      <c r="JMA161" s="38"/>
      <c r="JMB161" s="38"/>
      <c r="JMC161" s="38"/>
      <c r="JMD161" s="38"/>
      <c r="JME161" s="38"/>
      <c r="JMF161" s="38"/>
      <c r="JMG161" s="38"/>
      <c r="JMH161" s="38"/>
      <c r="JMI161" s="38"/>
      <c r="JMJ161" s="38"/>
      <c r="JMK161" s="38"/>
      <c r="JML161" s="38"/>
      <c r="JMM161" s="38"/>
      <c r="JMN161" s="38"/>
      <c r="JMO161" s="38"/>
      <c r="JMP161" s="38"/>
      <c r="JMQ161" s="38"/>
      <c r="JMR161" s="38"/>
      <c r="JMS161" s="38"/>
      <c r="JMT161" s="38"/>
      <c r="JMU161" s="38"/>
      <c r="JMV161" s="38"/>
      <c r="JMW161" s="38"/>
      <c r="JMX161" s="38"/>
      <c r="JMY161" s="38"/>
      <c r="JMZ161" s="38"/>
      <c r="JNA161" s="38"/>
      <c r="JNB161" s="38"/>
      <c r="JNC161" s="38"/>
      <c r="JND161" s="38"/>
      <c r="JNE161" s="38"/>
      <c r="JNF161" s="38"/>
      <c r="JNG161" s="38"/>
      <c r="JNH161" s="38"/>
      <c r="JNI161" s="38"/>
      <c r="JNJ161" s="38"/>
      <c r="JNK161" s="38"/>
      <c r="JNL161" s="38"/>
      <c r="JNM161" s="38"/>
      <c r="JNN161" s="38"/>
      <c r="JNU161" s="38"/>
      <c r="JNV161" s="38"/>
      <c r="JNW161" s="38"/>
      <c r="JNX161" s="38"/>
      <c r="JNY161" s="38"/>
      <c r="JNZ161" s="38"/>
      <c r="JOA161" s="38"/>
      <c r="JOB161" s="38"/>
      <c r="JOC161" s="38"/>
      <c r="JOD161" s="38"/>
      <c r="JOE161" s="38"/>
      <c r="JOF161" s="38"/>
      <c r="JOG161" s="38"/>
      <c r="JOH161" s="38"/>
      <c r="JOI161" s="38"/>
      <c r="JOJ161" s="38"/>
      <c r="JOK161" s="38"/>
      <c r="JOL161" s="38"/>
      <c r="JOM161" s="38"/>
      <c r="JON161" s="38"/>
      <c r="JOO161" s="38"/>
      <c r="JOP161" s="38"/>
      <c r="JOQ161" s="38"/>
      <c r="JOR161" s="38"/>
      <c r="JOS161" s="38"/>
      <c r="JOT161" s="38"/>
      <c r="JOU161" s="38"/>
      <c r="JOV161" s="38"/>
      <c r="JOW161" s="38"/>
      <c r="JOX161" s="38"/>
      <c r="JOY161" s="38"/>
      <c r="JOZ161" s="38"/>
      <c r="JPA161" s="38"/>
      <c r="JPB161" s="38"/>
      <c r="JPC161" s="38"/>
      <c r="JPD161" s="38"/>
      <c r="JPE161" s="38"/>
      <c r="JPF161" s="38"/>
      <c r="JPG161" s="38"/>
      <c r="JPH161" s="38"/>
      <c r="JPI161" s="38"/>
      <c r="JPJ161" s="38"/>
      <c r="JPK161" s="38"/>
      <c r="JPL161" s="38"/>
      <c r="JPM161" s="38"/>
      <c r="JPN161" s="38"/>
      <c r="JPO161" s="38"/>
      <c r="JPP161" s="38"/>
      <c r="JPQ161" s="38"/>
      <c r="JPR161" s="38"/>
      <c r="JPS161" s="38"/>
      <c r="JPT161" s="38"/>
      <c r="JPU161" s="38"/>
      <c r="JPV161" s="38"/>
      <c r="JPW161" s="38"/>
      <c r="JPX161" s="38"/>
      <c r="JPY161" s="38"/>
      <c r="JPZ161" s="38"/>
      <c r="JQA161" s="38"/>
      <c r="JQB161" s="38"/>
      <c r="JQC161" s="38"/>
      <c r="JQD161" s="38"/>
      <c r="JQE161" s="38"/>
      <c r="JQF161" s="38"/>
      <c r="JQG161" s="38"/>
      <c r="JQH161" s="38"/>
      <c r="JQI161" s="38"/>
      <c r="JQJ161" s="38"/>
      <c r="JQK161" s="38"/>
      <c r="JQL161" s="38"/>
      <c r="JQM161" s="38"/>
      <c r="JQN161" s="38"/>
      <c r="JQO161" s="38"/>
      <c r="JQP161" s="38"/>
      <c r="JQQ161" s="38"/>
      <c r="JQR161" s="38"/>
      <c r="JQS161" s="38"/>
      <c r="JQT161" s="38"/>
      <c r="JQU161" s="38"/>
      <c r="JQV161" s="38"/>
      <c r="JQW161" s="38"/>
      <c r="JQX161" s="38"/>
      <c r="JQY161" s="38"/>
      <c r="JQZ161" s="38"/>
      <c r="JRA161" s="38"/>
      <c r="JRB161" s="38"/>
      <c r="JRC161" s="38"/>
      <c r="JRD161" s="38"/>
      <c r="JRE161" s="38"/>
      <c r="JRF161" s="38"/>
      <c r="JRG161" s="38"/>
      <c r="JRH161" s="38"/>
      <c r="JRI161" s="38"/>
      <c r="JRJ161" s="38"/>
      <c r="JRK161" s="38"/>
      <c r="JRL161" s="38"/>
      <c r="JRM161" s="38"/>
      <c r="JRN161" s="38"/>
      <c r="JRO161" s="38"/>
      <c r="JRP161" s="38"/>
      <c r="JRQ161" s="38"/>
      <c r="JRR161" s="38"/>
      <c r="JRS161" s="38"/>
      <c r="JRT161" s="38"/>
      <c r="JRU161" s="38"/>
      <c r="JRV161" s="38"/>
      <c r="JRW161" s="38"/>
      <c r="JRX161" s="38"/>
      <c r="JRY161" s="38"/>
      <c r="JRZ161" s="38"/>
      <c r="JSA161" s="38"/>
      <c r="JSB161" s="38"/>
      <c r="JSC161" s="38"/>
      <c r="JSD161" s="38"/>
      <c r="JSE161" s="38"/>
      <c r="JSF161" s="38"/>
      <c r="JSG161" s="38"/>
      <c r="JSH161" s="38"/>
      <c r="JSI161" s="38"/>
      <c r="JSJ161" s="38"/>
      <c r="JSK161" s="38"/>
      <c r="JSL161" s="38"/>
      <c r="JSM161" s="38"/>
      <c r="JSN161" s="38"/>
      <c r="JSO161" s="38"/>
      <c r="JSP161" s="38"/>
      <c r="JSQ161" s="38"/>
      <c r="JSR161" s="38"/>
      <c r="JSS161" s="38"/>
      <c r="JST161" s="38"/>
      <c r="JSU161" s="38"/>
      <c r="JSV161" s="38"/>
      <c r="JSW161" s="38"/>
      <c r="JSX161" s="38"/>
      <c r="JSY161" s="38"/>
      <c r="JSZ161" s="38"/>
      <c r="JTA161" s="38"/>
      <c r="JTB161" s="38"/>
      <c r="JTC161" s="38"/>
      <c r="JTD161" s="38"/>
      <c r="JTE161" s="38"/>
      <c r="JTF161" s="38"/>
      <c r="JTG161" s="38"/>
      <c r="JTH161" s="38"/>
      <c r="JTI161" s="38"/>
      <c r="JTJ161" s="38"/>
      <c r="JTK161" s="38"/>
      <c r="JTL161" s="38"/>
      <c r="JTM161" s="38"/>
      <c r="JTN161" s="38"/>
      <c r="JTO161" s="38"/>
      <c r="JTP161" s="38"/>
      <c r="JTQ161" s="38"/>
      <c r="JTR161" s="38"/>
      <c r="JTS161" s="38"/>
      <c r="JTT161" s="38"/>
      <c r="JTU161" s="38"/>
      <c r="JTV161" s="38"/>
      <c r="JTW161" s="38"/>
      <c r="JTX161" s="38"/>
      <c r="JTY161" s="38"/>
      <c r="JTZ161" s="38"/>
      <c r="JUA161" s="38"/>
      <c r="JUB161" s="38"/>
      <c r="JUC161" s="38"/>
      <c r="JUD161" s="38"/>
      <c r="JUE161" s="38"/>
      <c r="JUF161" s="38"/>
      <c r="JUG161" s="38"/>
      <c r="JUH161" s="38"/>
      <c r="JUI161" s="38"/>
      <c r="JUJ161" s="38"/>
      <c r="JUK161" s="38"/>
      <c r="JUL161" s="38"/>
      <c r="JUM161" s="38"/>
      <c r="JUN161" s="38"/>
      <c r="JUO161" s="38"/>
      <c r="JUP161" s="38"/>
      <c r="JUQ161" s="38"/>
      <c r="JUR161" s="38"/>
      <c r="JUS161" s="38"/>
      <c r="JUT161" s="38"/>
      <c r="JUU161" s="38"/>
      <c r="JUV161" s="38"/>
      <c r="JUW161" s="38"/>
      <c r="JUX161" s="38"/>
      <c r="JUY161" s="38"/>
      <c r="JUZ161" s="38"/>
      <c r="JVA161" s="38"/>
      <c r="JVB161" s="38"/>
      <c r="JVC161" s="38"/>
      <c r="JVD161" s="38"/>
      <c r="JVE161" s="38"/>
      <c r="JVF161" s="38"/>
      <c r="JVG161" s="38"/>
      <c r="JVH161" s="38"/>
      <c r="JVI161" s="38"/>
      <c r="JVJ161" s="38"/>
      <c r="JVK161" s="38"/>
      <c r="JVL161" s="38"/>
      <c r="JVM161" s="38"/>
      <c r="JVN161" s="38"/>
      <c r="JVO161" s="38"/>
      <c r="JVP161" s="38"/>
      <c r="JVQ161" s="38"/>
      <c r="JVR161" s="38"/>
      <c r="JVS161" s="38"/>
      <c r="JVT161" s="38"/>
      <c r="JVU161" s="38"/>
      <c r="JVV161" s="38"/>
      <c r="JVW161" s="38"/>
      <c r="JVX161" s="38"/>
      <c r="JVY161" s="38"/>
      <c r="JVZ161" s="38"/>
      <c r="JWA161" s="38"/>
      <c r="JWB161" s="38"/>
      <c r="JWC161" s="38"/>
      <c r="JWD161" s="38"/>
      <c r="JWE161" s="38"/>
      <c r="JWF161" s="38"/>
      <c r="JWG161" s="38"/>
      <c r="JWH161" s="38"/>
      <c r="JWI161" s="38"/>
      <c r="JWJ161" s="38"/>
      <c r="JWK161" s="38"/>
      <c r="JWL161" s="38"/>
      <c r="JWM161" s="38"/>
      <c r="JWN161" s="38"/>
      <c r="JWO161" s="38"/>
      <c r="JWP161" s="38"/>
      <c r="JWQ161" s="38"/>
      <c r="JWR161" s="38"/>
      <c r="JWS161" s="38"/>
      <c r="JWT161" s="38"/>
      <c r="JWU161" s="38"/>
      <c r="JWV161" s="38"/>
      <c r="JWW161" s="38"/>
      <c r="JWX161" s="38"/>
      <c r="JWY161" s="38"/>
      <c r="JWZ161" s="38"/>
      <c r="JXA161" s="38"/>
      <c r="JXB161" s="38"/>
      <c r="JXC161" s="38"/>
      <c r="JXD161" s="38"/>
      <c r="JXE161" s="38"/>
      <c r="JXF161" s="38"/>
      <c r="JXG161" s="38"/>
      <c r="JXH161" s="38"/>
      <c r="JXI161" s="38"/>
      <c r="JXJ161" s="38"/>
      <c r="JXQ161" s="38"/>
      <c r="JXR161" s="38"/>
      <c r="JXS161" s="38"/>
      <c r="JXT161" s="38"/>
      <c r="JXU161" s="38"/>
      <c r="JXV161" s="38"/>
      <c r="JXW161" s="38"/>
      <c r="JXX161" s="38"/>
      <c r="JXY161" s="38"/>
      <c r="JXZ161" s="38"/>
      <c r="JYA161" s="38"/>
      <c r="JYB161" s="38"/>
      <c r="JYC161" s="38"/>
      <c r="JYD161" s="38"/>
      <c r="JYE161" s="38"/>
      <c r="JYF161" s="38"/>
      <c r="JYG161" s="38"/>
      <c r="JYH161" s="38"/>
      <c r="JYI161" s="38"/>
      <c r="JYJ161" s="38"/>
      <c r="JYK161" s="38"/>
      <c r="JYL161" s="38"/>
      <c r="JYM161" s="38"/>
      <c r="JYN161" s="38"/>
      <c r="JYO161" s="38"/>
      <c r="JYP161" s="38"/>
      <c r="JYQ161" s="38"/>
      <c r="JYR161" s="38"/>
      <c r="JYS161" s="38"/>
      <c r="JYT161" s="38"/>
      <c r="JYU161" s="38"/>
      <c r="JYV161" s="38"/>
      <c r="JYW161" s="38"/>
      <c r="JYX161" s="38"/>
      <c r="JYY161" s="38"/>
      <c r="JYZ161" s="38"/>
      <c r="JZA161" s="38"/>
      <c r="JZB161" s="38"/>
      <c r="JZC161" s="38"/>
      <c r="JZD161" s="38"/>
      <c r="JZE161" s="38"/>
      <c r="JZF161" s="38"/>
      <c r="JZG161" s="38"/>
      <c r="JZH161" s="38"/>
      <c r="JZI161" s="38"/>
      <c r="JZJ161" s="38"/>
      <c r="JZK161" s="38"/>
      <c r="JZL161" s="38"/>
      <c r="JZM161" s="38"/>
      <c r="JZN161" s="38"/>
      <c r="JZO161" s="38"/>
      <c r="JZP161" s="38"/>
      <c r="JZQ161" s="38"/>
      <c r="JZR161" s="38"/>
      <c r="JZS161" s="38"/>
      <c r="JZT161" s="38"/>
      <c r="JZU161" s="38"/>
      <c r="JZV161" s="38"/>
      <c r="JZW161" s="38"/>
      <c r="JZX161" s="38"/>
      <c r="JZY161" s="38"/>
      <c r="JZZ161" s="38"/>
      <c r="KAA161" s="38"/>
      <c r="KAB161" s="38"/>
      <c r="KAC161" s="38"/>
      <c r="KAD161" s="38"/>
      <c r="KAE161" s="38"/>
      <c r="KAF161" s="38"/>
      <c r="KAG161" s="38"/>
      <c r="KAH161" s="38"/>
      <c r="KAI161" s="38"/>
      <c r="KAJ161" s="38"/>
      <c r="KAK161" s="38"/>
      <c r="KAL161" s="38"/>
      <c r="KAM161" s="38"/>
      <c r="KAN161" s="38"/>
      <c r="KAO161" s="38"/>
      <c r="KAP161" s="38"/>
      <c r="KAQ161" s="38"/>
      <c r="KAR161" s="38"/>
      <c r="KAS161" s="38"/>
      <c r="KAT161" s="38"/>
      <c r="KAU161" s="38"/>
      <c r="KAV161" s="38"/>
      <c r="KAW161" s="38"/>
      <c r="KAX161" s="38"/>
      <c r="KAY161" s="38"/>
      <c r="KAZ161" s="38"/>
      <c r="KBA161" s="38"/>
      <c r="KBB161" s="38"/>
      <c r="KBC161" s="38"/>
      <c r="KBD161" s="38"/>
      <c r="KBE161" s="38"/>
      <c r="KBF161" s="38"/>
      <c r="KBG161" s="38"/>
      <c r="KBH161" s="38"/>
      <c r="KBI161" s="38"/>
      <c r="KBJ161" s="38"/>
      <c r="KBK161" s="38"/>
      <c r="KBL161" s="38"/>
      <c r="KBM161" s="38"/>
      <c r="KBN161" s="38"/>
      <c r="KBO161" s="38"/>
      <c r="KBP161" s="38"/>
      <c r="KBQ161" s="38"/>
      <c r="KBR161" s="38"/>
      <c r="KBS161" s="38"/>
      <c r="KBT161" s="38"/>
      <c r="KBU161" s="38"/>
      <c r="KBV161" s="38"/>
      <c r="KBW161" s="38"/>
      <c r="KBX161" s="38"/>
      <c r="KBY161" s="38"/>
      <c r="KBZ161" s="38"/>
      <c r="KCA161" s="38"/>
      <c r="KCB161" s="38"/>
      <c r="KCC161" s="38"/>
      <c r="KCD161" s="38"/>
      <c r="KCE161" s="38"/>
      <c r="KCF161" s="38"/>
      <c r="KCG161" s="38"/>
      <c r="KCH161" s="38"/>
      <c r="KCI161" s="38"/>
      <c r="KCJ161" s="38"/>
      <c r="KCK161" s="38"/>
      <c r="KCL161" s="38"/>
      <c r="KCM161" s="38"/>
      <c r="KCN161" s="38"/>
      <c r="KCO161" s="38"/>
      <c r="KCP161" s="38"/>
      <c r="KCQ161" s="38"/>
      <c r="KCR161" s="38"/>
      <c r="KCS161" s="38"/>
      <c r="KCT161" s="38"/>
      <c r="KCU161" s="38"/>
      <c r="KCV161" s="38"/>
      <c r="KCW161" s="38"/>
      <c r="KCX161" s="38"/>
      <c r="KCY161" s="38"/>
      <c r="KCZ161" s="38"/>
      <c r="KDA161" s="38"/>
      <c r="KDB161" s="38"/>
      <c r="KDC161" s="38"/>
      <c r="KDD161" s="38"/>
      <c r="KDE161" s="38"/>
      <c r="KDF161" s="38"/>
      <c r="KDG161" s="38"/>
      <c r="KDH161" s="38"/>
      <c r="KDI161" s="38"/>
      <c r="KDJ161" s="38"/>
      <c r="KDK161" s="38"/>
      <c r="KDL161" s="38"/>
      <c r="KDM161" s="38"/>
      <c r="KDN161" s="38"/>
      <c r="KDO161" s="38"/>
      <c r="KDP161" s="38"/>
      <c r="KDQ161" s="38"/>
      <c r="KDR161" s="38"/>
      <c r="KDS161" s="38"/>
      <c r="KDT161" s="38"/>
      <c r="KDU161" s="38"/>
      <c r="KDV161" s="38"/>
      <c r="KDW161" s="38"/>
      <c r="KDX161" s="38"/>
      <c r="KDY161" s="38"/>
      <c r="KDZ161" s="38"/>
      <c r="KEA161" s="38"/>
      <c r="KEB161" s="38"/>
      <c r="KEC161" s="38"/>
      <c r="KED161" s="38"/>
      <c r="KEE161" s="38"/>
      <c r="KEF161" s="38"/>
      <c r="KEG161" s="38"/>
      <c r="KEH161" s="38"/>
      <c r="KEI161" s="38"/>
      <c r="KEJ161" s="38"/>
      <c r="KEK161" s="38"/>
      <c r="KEL161" s="38"/>
      <c r="KEM161" s="38"/>
      <c r="KEN161" s="38"/>
      <c r="KEO161" s="38"/>
      <c r="KEP161" s="38"/>
      <c r="KEQ161" s="38"/>
      <c r="KER161" s="38"/>
      <c r="KES161" s="38"/>
      <c r="KET161" s="38"/>
      <c r="KEU161" s="38"/>
      <c r="KEV161" s="38"/>
      <c r="KEW161" s="38"/>
      <c r="KEX161" s="38"/>
      <c r="KEY161" s="38"/>
      <c r="KEZ161" s="38"/>
      <c r="KFA161" s="38"/>
      <c r="KFB161" s="38"/>
      <c r="KFC161" s="38"/>
      <c r="KFD161" s="38"/>
      <c r="KFE161" s="38"/>
      <c r="KFF161" s="38"/>
      <c r="KFG161" s="38"/>
      <c r="KFH161" s="38"/>
      <c r="KFI161" s="38"/>
      <c r="KFJ161" s="38"/>
      <c r="KFK161" s="38"/>
      <c r="KFL161" s="38"/>
      <c r="KFM161" s="38"/>
      <c r="KFN161" s="38"/>
      <c r="KFO161" s="38"/>
      <c r="KFP161" s="38"/>
      <c r="KFQ161" s="38"/>
      <c r="KFR161" s="38"/>
      <c r="KFS161" s="38"/>
      <c r="KFT161" s="38"/>
      <c r="KFU161" s="38"/>
      <c r="KFV161" s="38"/>
      <c r="KFW161" s="38"/>
      <c r="KFX161" s="38"/>
      <c r="KFY161" s="38"/>
      <c r="KFZ161" s="38"/>
      <c r="KGA161" s="38"/>
      <c r="KGB161" s="38"/>
      <c r="KGC161" s="38"/>
      <c r="KGD161" s="38"/>
      <c r="KGE161" s="38"/>
      <c r="KGF161" s="38"/>
      <c r="KGG161" s="38"/>
      <c r="KGH161" s="38"/>
      <c r="KGI161" s="38"/>
      <c r="KGJ161" s="38"/>
      <c r="KGK161" s="38"/>
      <c r="KGL161" s="38"/>
      <c r="KGM161" s="38"/>
      <c r="KGN161" s="38"/>
      <c r="KGO161" s="38"/>
      <c r="KGP161" s="38"/>
      <c r="KGQ161" s="38"/>
      <c r="KGR161" s="38"/>
      <c r="KGS161" s="38"/>
      <c r="KGT161" s="38"/>
      <c r="KGU161" s="38"/>
      <c r="KGV161" s="38"/>
      <c r="KGW161" s="38"/>
      <c r="KGX161" s="38"/>
      <c r="KGY161" s="38"/>
      <c r="KGZ161" s="38"/>
      <c r="KHA161" s="38"/>
      <c r="KHB161" s="38"/>
      <c r="KHC161" s="38"/>
      <c r="KHD161" s="38"/>
      <c r="KHE161" s="38"/>
      <c r="KHF161" s="38"/>
      <c r="KHM161" s="38"/>
      <c r="KHN161" s="38"/>
      <c r="KHO161" s="38"/>
      <c r="KHP161" s="38"/>
      <c r="KHQ161" s="38"/>
      <c r="KHR161" s="38"/>
      <c r="KHS161" s="38"/>
      <c r="KHT161" s="38"/>
      <c r="KHU161" s="38"/>
      <c r="KHV161" s="38"/>
      <c r="KHW161" s="38"/>
      <c r="KHX161" s="38"/>
      <c r="KHY161" s="38"/>
      <c r="KHZ161" s="38"/>
      <c r="KIA161" s="38"/>
      <c r="KIB161" s="38"/>
      <c r="KIC161" s="38"/>
      <c r="KID161" s="38"/>
      <c r="KIE161" s="38"/>
      <c r="KIF161" s="38"/>
      <c r="KIG161" s="38"/>
      <c r="KIH161" s="38"/>
      <c r="KII161" s="38"/>
      <c r="KIJ161" s="38"/>
      <c r="KIK161" s="38"/>
      <c r="KIL161" s="38"/>
      <c r="KIM161" s="38"/>
      <c r="KIN161" s="38"/>
      <c r="KIO161" s="38"/>
      <c r="KIP161" s="38"/>
      <c r="KIQ161" s="38"/>
      <c r="KIR161" s="38"/>
      <c r="KIS161" s="38"/>
      <c r="KIT161" s="38"/>
      <c r="KIU161" s="38"/>
      <c r="KIV161" s="38"/>
      <c r="KIW161" s="38"/>
      <c r="KIX161" s="38"/>
      <c r="KIY161" s="38"/>
      <c r="KIZ161" s="38"/>
      <c r="KJA161" s="38"/>
      <c r="KJB161" s="38"/>
      <c r="KJC161" s="38"/>
      <c r="KJD161" s="38"/>
      <c r="KJE161" s="38"/>
      <c r="KJF161" s="38"/>
      <c r="KJG161" s="38"/>
      <c r="KJH161" s="38"/>
      <c r="KJI161" s="38"/>
      <c r="KJJ161" s="38"/>
      <c r="KJK161" s="38"/>
      <c r="KJL161" s="38"/>
      <c r="KJM161" s="38"/>
      <c r="KJN161" s="38"/>
      <c r="KJO161" s="38"/>
      <c r="KJP161" s="38"/>
      <c r="KJQ161" s="38"/>
      <c r="KJR161" s="38"/>
      <c r="KJS161" s="38"/>
      <c r="KJT161" s="38"/>
      <c r="KJU161" s="38"/>
      <c r="KJV161" s="38"/>
      <c r="KJW161" s="38"/>
      <c r="KJX161" s="38"/>
      <c r="KJY161" s="38"/>
      <c r="KJZ161" s="38"/>
      <c r="KKA161" s="38"/>
      <c r="KKB161" s="38"/>
      <c r="KKC161" s="38"/>
      <c r="KKD161" s="38"/>
      <c r="KKE161" s="38"/>
      <c r="KKF161" s="38"/>
      <c r="KKG161" s="38"/>
      <c r="KKH161" s="38"/>
      <c r="KKI161" s="38"/>
      <c r="KKJ161" s="38"/>
      <c r="KKK161" s="38"/>
      <c r="KKL161" s="38"/>
      <c r="KKM161" s="38"/>
      <c r="KKN161" s="38"/>
      <c r="KKO161" s="38"/>
      <c r="KKP161" s="38"/>
      <c r="KKQ161" s="38"/>
      <c r="KKR161" s="38"/>
      <c r="KKS161" s="38"/>
      <c r="KKT161" s="38"/>
      <c r="KKU161" s="38"/>
      <c r="KKV161" s="38"/>
      <c r="KKW161" s="38"/>
      <c r="KKX161" s="38"/>
      <c r="KKY161" s="38"/>
      <c r="KKZ161" s="38"/>
      <c r="KLA161" s="38"/>
      <c r="KLB161" s="38"/>
      <c r="KLC161" s="38"/>
      <c r="KLD161" s="38"/>
      <c r="KLE161" s="38"/>
      <c r="KLF161" s="38"/>
      <c r="KLG161" s="38"/>
      <c r="KLH161" s="38"/>
      <c r="KLI161" s="38"/>
      <c r="KLJ161" s="38"/>
      <c r="KLK161" s="38"/>
      <c r="KLL161" s="38"/>
      <c r="KLM161" s="38"/>
      <c r="KLN161" s="38"/>
      <c r="KLO161" s="38"/>
      <c r="KLP161" s="38"/>
      <c r="KLQ161" s="38"/>
      <c r="KLR161" s="38"/>
      <c r="KLS161" s="38"/>
      <c r="KLT161" s="38"/>
      <c r="KLU161" s="38"/>
      <c r="KLV161" s="38"/>
      <c r="KLW161" s="38"/>
      <c r="KLX161" s="38"/>
      <c r="KLY161" s="38"/>
      <c r="KLZ161" s="38"/>
      <c r="KMA161" s="38"/>
      <c r="KMB161" s="38"/>
      <c r="KMC161" s="38"/>
      <c r="KMD161" s="38"/>
      <c r="KME161" s="38"/>
      <c r="KMF161" s="38"/>
      <c r="KMG161" s="38"/>
      <c r="KMH161" s="38"/>
      <c r="KMI161" s="38"/>
      <c r="KMJ161" s="38"/>
      <c r="KMK161" s="38"/>
      <c r="KML161" s="38"/>
      <c r="KMM161" s="38"/>
      <c r="KMN161" s="38"/>
      <c r="KMO161" s="38"/>
      <c r="KMP161" s="38"/>
      <c r="KMQ161" s="38"/>
      <c r="KMR161" s="38"/>
      <c r="KMS161" s="38"/>
      <c r="KMT161" s="38"/>
      <c r="KMU161" s="38"/>
      <c r="KMV161" s="38"/>
      <c r="KMW161" s="38"/>
      <c r="KMX161" s="38"/>
      <c r="KMY161" s="38"/>
      <c r="KMZ161" s="38"/>
      <c r="KNA161" s="38"/>
      <c r="KNB161" s="38"/>
      <c r="KNC161" s="38"/>
      <c r="KND161" s="38"/>
      <c r="KNE161" s="38"/>
      <c r="KNF161" s="38"/>
      <c r="KNG161" s="38"/>
      <c r="KNH161" s="38"/>
      <c r="KNI161" s="38"/>
      <c r="KNJ161" s="38"/>
      <c r="KNK161" s="38"/>
      <c r="KNL161" s="38"/>
      <c r="KNM161" s="38"/>
      <c r="KNN161" s="38"/>
      <c r="KNO161" s="38"/>
      <c r="KNP161" s="38"/>
      <c r="KNQ161" s="38"/>
      <c r="KNR161" s="38"/>
      <c r="KNS161" s="38"/>
      <c r="KNT161" s="38"/>
      <c r="KNU161" s="38"/>
      <c r="KNV161" s="38"/>
      <c r="KNW161" s="38"/>
      <c r="KNX161" s="38"/>
      <c r="KNY161" s="38"/>
      <c r="KNZ161" s="38"/>
      <c r="KOA161" s="38"/>
      <c r="KOB161" s="38"/>
      <c r="KOC161" s="38"/>
      <c r="KOD161" s="38"/>
      <c r="KOE161" s="38"/>
      <c r="KOF161" s="38"/>
      <c r="KOG161" s="38"/>
      <c r="KOH161" s="38"/>
      <c r="KOI161" s="38"/>
      <c r="KOJ161" s="38"/>
      <c r="KOK161" s="38"/>
      <c r="KOL161" s="38"/>
      <c r="KOM161" s="38"/>
      <c r="KON161" s="38"/>
      <c r="KOO161" s="38"/>
      <c r="KOP161" s="38"/>
      <c r="KOQ161" s="38"/>
      <c r="KOR161" s="38"/>
      <c r="KOS161" s="38"/>
      <c r="KOT161" s="38"/>
      <c r="KOU161" s="38"/>
      <c r="KOV161" s="38"/>
      <c r="KOW161" s="38"/>
      <c r="KOX161" s="38"/>
      <c r="KOY161" s="38"/>
      <c r="KOZ161" s="38"/>
      <c r="KPA161" s="38"/>
      <c r="KPB161" s="38"/>
      <c r="KPC161" s="38"/>
      <c r="KPD161" s="38"/>
      <c r="KPE161" s="38"/>
      <c r="KPF161" s="38"/>
      <c r="KPG161" s="38"/>
      <c r="KPH161" s="38"/>
      <c r="KPI161" s="38"/>
      <c r="KPJ161" s="38"/>
      <c r="KPK161" s="38"/>
      <c r="KPL161" s="38"/>
      <c r="KPM161" s="38"/>
      <c r="KPN161" s="38"/>
      <c r="KPO161" s="38"/>
      <c r="KPP161" s="38"/>
      <c r="KPQ161" s="38"/>
      <c r="KPR161" s="38"/>
      <c r="KPS161" s="38"/>
      <c r="KPT161" s="38"/>
      <c r="KPU161" s="38"/>
      <c r="KPV161" s="38"/>
      <c r="KPW161" s="38"/>
      <c r="KPX161" s="38"/>
      <c r="KPY161" s="38"/>
      <c r="KPZ161" s="38"/>
      <c r="KQA161" s="38"/>
      <c r="KQB161" s="38"/>
      <c r="KQC161" s="38"/>
      <c r="KQD161" s="38"/>
      <c r="KQE161" s="38"/>
      <c r="KQF161" s="38"/>
      <c r="KQG161" s="38"/>
      <c r="KQH161" s="38"/>
      <c r="KQI161" s="38"/>
      <c r="KQJ161" s="38"/>
      <c r="KQK161" s="38"/>
      <c r="KQL161" s="38"/>
      <c r="KQM161" s="38"/>
      <c r="KQN161" s="38"/>
      <c r="KQO161" s="38"/>
      <c r="KQP161" s="38"/>
      <c r="KQQ161" s="38"/>
      <c r="KQR161" s="38"/>
      <c r="KQS161" s="38"/>
      <c r="KQT161" s="38"/>
      <c r="KQU161" s="38"/>
      <c r="KQV161" s="38"/>
      <c r="KQW161" s="38"/>
      <c r="KQX161" s="38"/>
      <c r="KQY161" s="38"/>
      <c r="KQZ161" s="38"/>
      <c r="KRA161" s="38"/>
      <c r="KRB161" s="38"/>
      <c r="KRI161" s="38"/>
      <c r="KRJ161" s="38"/>
      <c r="KRK161" s="38"/>
      <c r="KRL161" s="38"/>
      <c r="KRM161" s="38"/>
      <c r="KRN161" s="38"/>
      <c r="KRO161" s="38"/>
      <c r="KRP161" s="38"/>
      <c r="KRQ161" s="38"/>
      <c r="KRR161" s="38"/>
      <c r="KRS161" s="38"/>
      <c r="KRT161" s="38"/>
      <c r="KRU161" s="38"/>
      <c r="KRV161" s="38"/>
      <c r="KRW161" s="38"/>
      <c r="KRX161" s="38"/>
      <c r="KRY161" s="38"/>
      <c r="KRZ161" s="38"/>
      <c r="KSA161" s="38"/>
      <c r="KSB161" s="38"/>
      <c r="KSC161" s="38"/>
      <c r="KSD161" s="38"/>
      <c r="KSE161" s="38"/>
      <c r="KSF161" s="38"/>
      <c r="KSG161" s="38"/>
      <c r="KSH161" s="38"/>
      <c r="KSI161" s="38"/>
      <c r="KSJ161" s="38"/>
      <c r="KSK161" s="38"/>
      <c r="KSL161" s="38"/>
      <c r="KSM161" s="38"/>
      <c r="KSN161" s="38"/>
      <c r="KSO161" s="38"/>
      <c r="KSP161" s="38"/>
      <c r="KSQ161" s="38"/>
      <c r="KSR161" s="38"/>
      <c r="KSS161" s="38"/>
      <c r="KST161" s="38"/>
      <c r="KSU161" s="38"/>
      <c r="KSV161" s="38"/>
      <c r="KSW161" s="38"/>
      <c r="KSX161" s="38"/>
      <c r="KSY161" s="38"/>
      <c r="KSZ161" s="38"/>
      <c r="KTA161" s="38"/>
      <c r="KTB161" s="38"/>
      <c r="KTC161" s="38"/>
      <c r="KTD161" s="38"/>
      <c r="KTE161" s="38"/>
      <c r="KTF161" s="38"/>
      <c r="KTG161" s="38"/>
      <c r="KTH161" s="38"/>
      <c r="KTI161" s="38"/>
      <c r="KTJ161" s="38"/>
      <c r="KTK161" s="38"/>
      <c r="KTL161" s="38"/>
      <c r="KTM161" s="38"/>
      <c r="KTN161" s="38"/>
      <c r="KTO161" s="38"/>
      <c r="KTP161" s="38"/>
      <c r="KTQ161" s="38"/>
      <c r="KTR161" s="38"/>
      <c r="KTS161" s="38"/>
      <c r="KTT161" s="38"/>
      <c r="KTU161" s="38"/>
      <c r="KTV161" s="38"/>
      <c r="KTW161" s="38"/>
      <c r="KTX161" s="38"/>
      <c r="KTY161" s="38"/>
      <c r="KTZ161" s="38"/>
      <c r="KUA161" s="38"/>
      <c r="KUB161" s="38"/>
      <c r="KUC161" s="38"/>
      <c r="KUD161" s="38"/>
      <c r="KUE161" s="38"/>
      <c r="KUF161" s="38"/>
      <c r="KUG161" s="38"/>
      <c r="KUH161" s="38"/>
      <c r="KUI161" s="38"/>
      <c r="KUJ161" s="38"/>
      <c r="KUK161" s="38"/>
      <c r="KUL161" s="38"/>
      <c r="KUM161" s="38"/>
      <c r="KUN161" s="38"/>
      <c r="KUO161" s="38"/>
      <c r="KUP161" s="38"/>
      <c r="KUQ161" s="38"/>
      <c r="KUR161" s="38"/>
      <c r="KUS161" s="38"/>
      <c r="KUT161" s="38"/>
      <c r="KUU161" s="38"/>
      <c r="KUV161" s="38"/>
      <c r="KUW161" s="38"/>
      <c r="KUX161" s="38"/>
      <c r="KUY161" s="38"/>
      <c r="KUZ161" s="38"/>
      <c r="KVA161" s="38"/>
      <c r="KVB161" s="38"/>
      <c r="KVC161" s="38"/>
      <c r="KVD161" s="38"/>
      <c r="KVE161" s="38"/>
      <c r="KVF161" s="38"/>
      <c r="KVG161" s="38"/>
      <c r="KVH161" s="38"/>
      <c r="KVI161" s="38"/>
      <c r="KVJ161" s="38"/>
      <c r="KVK161" s="38"/>
      <c r="KVL161" s="38"/>
      <c r="KVM161" s="38"/>
      <c r="KVN161" s="38"/>
      <c r="KVO161" s="38"/>
      <c r="KVP161" s="38"/>
      <c r="KVQ161" s="38"/>
      <c r="KVR161" s="38"/>
      <c r="KVS161" s="38"/>
      <c r="KVT161" s="38"/>
      <c r="KVU161" s="38"/>
      <c r="KVV161" s="38"/>
      <c r="KVW161" s="38"/>
      <c r="KVX161" s="38"/>
      <c r="KVY161" s="38"/>
      <c r="KVZ161" s="38"/>
      <c r="KWA161" s="38"/>
      <c r="KWB161" s="38"/>
      <c r="KWC161" s="38"/>
      <c r="KWD161" s="38"/>
      <c r="KWE161" s="38"/>
      <c r="KWF161" s="38"/>
      <c r="KWG161" s="38"/>
      <c r="KWH161" s="38"/>
      <c r="KWI161" s="38"/>
      <c r="KWJ161" s="38"/>
      <c r="KWK161" s="38"/>
      <c r="KWL161" s="38"/>
      <c r="KWM161" s="38"/>
      <c r="KWN161" s="38"/>
      <c r="KWO161" s="38"/>
      <c r="KWP161" s="38"/>
      <c r="KWQ161" s="38"/>
      <c r="KWR161" s="38"/>
      <c r="KWS161" s="38"/>
      <c r="KWT161" s="38"/>
      <c r="KWU161" s="38"/>
      <c r="KWV161" s="38"/>
      <c r="KWW161" s="38"/>
      <c r="KWX161" s="38"/>
      <c r="KWY161" s="38"/>
      <c r="KWZ161" s="38"/>
      <c r="KXA161" s="38"/>
      <c r="KXB161" s="38"/>
      <c r="KXC161" s="38"/>
      <c r="KXD161" s="38"/>
      <c r="KXE161" s="38"/>
      <c r="KXF161" s="38"/>
      <c r="KXG161" s="38"/>
      <c r="KXH161" s="38"/>
      <c r="KXI161" s="38"/>
      <c r="KXJ161" s="38"/>
      <c r="KXK161" s="38"/>
      <c r="KXL161" s="38"/>
      <c r="KXM161" s="38"/>
      <c r="KXN161" s="38"/>
      <c r="KXO161" s="38"/>
      <c r="KXP161" s="38"/>
      <c r="KXQ161" s="38"/>
      <c r="KXR161" s="38"/>
      <c r="KXS161" s="38"/>
      <c r="KXT161" s="38"/>
      <c r="KXU161" s="38"/>
      <c r="KXV161" s="38"/>
      <c r="KXW161" s="38"/>
      <c r="KXX161" s="38"/>
      <c r="KXY161" s="38"/>
      <c r="KXZ161" s="38"/>
      <c r="KYA161" s="38"/>
      <c r="KYB161" s="38"/>
      <c r="KYC161" s="38"/>
      <c r="KYD161" s="38"/>
      <c r="KYE161" s="38"/>
      <c r="KYF161" s="38"/>
      <c r="KYG161" s="38"/>
      <c r="KYH161" s="38"/>
      <c r="KYI161" s="38"/>
      <c r="KYJ161" s="38"/>
      <c r="KYK161" s="38"/>
      <c r="KYL161" s="38"/>
      <c r="KYM161" s="38"/>
      <c r="KYN161" s="38"/>
      <c r="KYO161" s="38"/>
      <c r="KYP161" s="38"/>
      <c r="KYQ161" s="38"/>
      <c r="KYR161" s="38"/>
      <c r="KYS161" s="38"/>
      <c r="KYT161" s="38"/>
      <c r="KYU161" s="38"/>
      <c r="KYV161" s="38"/>
      <c r="KYW161" s="38"/>
      <c r="KYX161" s="38"/>
      <c r="KYY161" s="38"/>
      <c r="KYZ161" s="38"/>
      <c r="KZA161" s="38"/>
      <c r="KZB161" s="38"/>
      <c r="KZC161" s="38"/>
      <c r="KZD161" s="38"/>
      <c r="KZE161" s="38"/>
      <c r="KZF161" s="38"/>
      <c r="KZG161" s="38"/>
      <c r="KZH161" s="38"/>
      <c r="KZI161" s="38"/>
      <c r="KZJ161" s="38"/>
      <c r="KZK161" s="38"/>
      <c r="KZL161" s="38"/>
      <c r="KZM161" s="38"/>
      <c r="KZN161" s="38"/>
      <c r="KZO161" s="38"/>
      <c r="KZP161" s="38"/>
      <c r="KZQ161" s="38"/>
      <c r="KZR161" s="38"/>
      <c r="KZS161" s="38"/>
      <c r="KZT161" s="38"/>
      <c r="KZU161" s="38"/>
      <c r="KZV161" s="38"/>
      <c r="KZW161" s="38"/>
      <c r="KZX161" s="38"/>
      <c r="KZY161" s="38"/>
      <c r="KZZ161" s="38"/>
      <c r="LAA161" s="38"/>
      <c r="LAB161" s="38"/>
      <c r="LAC161" s="38"/>
      <c r="LAD161" s="38"/>
      <c r="LAE161" s="38"/>
      <c r="LAF161" s="38"/>
      <c r="LAG161" s="38"/>
      <c r="LAH161" s="38"/>
      <c r="LAI161" s="38"/>
      <c r="LAJ161" s="38"/>
      <c r="LAK161" s="38"/>
      <c r="LAL161" s="38"/>
      <c r="LAM161" s="38"/>
      <c r="LAN161" s="38"/>
      <c r="LAO161" s="38"/>
      <c r="LAP161" s="38"/>
      <c r="LAQ161" s="38"/>
      <c r="LAR161" s="38"/>
      <c r="LAS161" s="38"/>
      <c r="LAT161" s="38"/>
      <c r="LAU161" s="38"/>
      <c r="LAV161" s="38"/>
      <c r="LAW161" s="38"/>
      <c r="LAX161" s="38"/>
      <c r="LBE161" s="38"/>
      <c r="LBF161" s="38"/>
      <c r="LBG161" s="38"/>
      <c r="LBH161" s="38"/>
      <c r="LBI161" s="38"/>
      <c r="LBJ161" s="38"/>
      <c r="LBK161" s="38"/>
      <c r="LBL161" s="38"/>
      <c r="LBM161" s="38"/>
      <c r="LBN161" s="38"/>
      <c r="LBO161" s="38"/>
      <c r="LBP161" s="38"/>
      <c r="LBQ161" s="38"/>
      <c r="LBR161" s="38"/>
      <c r="LBS161" s="38"/>
      <c r="LBT161" s="38"/>
      <c r="LBU161" s="38"/>
      <c r="LBV161" s="38"/>
      <c r="LBW161" s="38"/>
      <c r="LBX161" s="38"/>
      <c r="LBY161" s="38"/>
      <c r="LBZ161" s="38"/>
      <c r="LCA161" s="38"/>
      <c r="LCB161" s="38"/>
      <c r="LCC161" s="38"/>
      <c r="LCD161" s="38"/>
      <c r="LCE161" s="38"/>
      <c r="LCF161" s="38"/>
      <c r="LCG161" s="38"/>
      <c r="LCH161" s="38"/>
      <c r="LCI161" s="38"/>
      <c r="LCJ161" s="38"/>
      <c r="LCK161" s="38"/>
      <c r="LCL161" s="38"/>
      <c r="LCM161" s="38"/>
      <c r="LCN161" s="38"/>
      <c r="LCO161" s="38"/>
      <c r="LCP161" s="38"/>
      <c r="LCQ161" s="38"/>
      <c r="LCR161" s="38"/>
      <c r="LCS161" s="38"/>
      <c r="LCT161" s="38"/>
      <c r="LCU161" s="38"/>
      <c r="LCV161" s="38"/>
      <c r="LCW161" s="38"/>
      <c r="LCX161" s="38"/>
      <c r="LCY161" s="38"/>
      <c r="LCZ161" s="38"/>
      <c r="LDA161" s="38"/>
      <c r="LDB161" s="38"/>
      <c r="LDC161" s="38"/>
      <c r="LDD161" s="38"/>
      <c r="LDE161" s="38"/>
      <c r="LDF161" s="38"/>
      <c r="LDG161" s="38"/>
      <c r="LDH161" s="38"/>
      <c r="LDI161" s="38"/>
      <c r="LDJ161" s="38"/>
      <c r="LDK161" s="38"/>
      <c r="LDL161" s="38"/>
      <c r="LDM161" s="38"/>
      <c r="LDN161" s="38"/>
      <c r="LDO161" s="38"/>
      <c r="LDP161" s="38"/>
      <c r="LDQ161" s="38"/>
      <c r="LDR161" s="38"/>
      <c r="LDS161" s="38"/>
      <c r="LDT161" s="38"/>
      <c r="LDU161" s="38"/>
      <c r="LDV161" s="38"/>
      <c r="LDW161" s="38"/>
      <c r="LDX161" s="38"/>
      <c r="LDY161" s="38"/>
      <c r="LDZ161" s="38"/>
      <c r="LEA161" s="38"/>
      <c r="LEB161" s="38"/>
      <c r="LEC161" s="38"/>
      <c r="LED161" s="38"/>
      <c r="LEE161" s="38"/>
      <c r="LEF161" s="38"/>
      <c r="LEG161" s="38"/>
      <c r="LEH161" s="38"/>
      <c r="LEI161" s="38"/>
      <c r="LEJ161" s="38"/>
      <c r="LEK161" s="38"/>
      <c r="LEL161" s="38"/>
      <c r="LEM161" s="38"/>
      <c r="LEN161" s="38"/>
      <c r="LEO161" s="38"/>
      <c r="LEP161" s="38"/>
      <c r="LEQ161" s="38"/>
      <c r="LER161" s="38"/>
      <c r="LES161" s="38"/>
      <c r="LET161" s="38"/>
      <c r="LEU161" s="38"/>
      <c r="LEV161" s="38"/>
      <c r="LEW161" s="38"/>
      <c r="LEX161" s="38"/>
      <c r="LEY161" s="38"/>
      <c r="LEZ161" s="38"/>
      <c r="LFA161" s="38"/>
      <c r="LFB161" s="38"/>
      <c r="LFC161" s="38"/>
      <c r="LFD161" s="38"/>
      <c r="LFE161" s="38"/>
      <c r="LFF161" s="38"/>
      <c r="LFG161" s="38"/>
      <c r="LFH161" s="38"/>
      <c r="LFI161" s="38"/>
      <c r="LFJ161" s="38"/>
      <c r="LFK161" s="38"/>
      <c r="LFL161" s="38"/>
      <c r="LFM161" s="38"/>
      <c r="LFN161" s="38"/>
      <c r="LFO161" s="38"/>
      <c r="LFP161" s="38"/>
      <c r="LFQ161" s="38"/>
      <c r="LFR161" s="38"/>
      <c r="LFS161" s="38"/>
      <c r="LFT161" s="38"/>
      <c r="LFU161" s="38"/>
      <c r="LFV161" s="38"/>
      <c r="LFW161" s="38"/>
      <c r="LFX161" s="38"/>
      <c r="LFY161" s="38"/>
      <c r="LFZ161" s="38"/>
      <c r="LGA161" s="38"/>
      <c r="LGB161" s="38"/>
      <c r="LGC161" s="38"/>
      <c r="LGD161" s="38"/>
      <c r="LGE161" s="38"/>
      <c r="LGF161" s="38"/>
      <c r="LGG161" s="38"/>
      <c r="LGH161" s="38"/>
      <c r="LGI161" s="38"/>
      <c r="LGJ161" s="38"/>
      <c r="LGK161" s="38"/>
      <c r="LGL161" s="38"/>
      <c r="LGM161" s="38"/>
      <c r="LGN161" s="38"/>
      <c r="LGO161" s="38"/>
      <c r="LGP161" s="38"/>
      <c r="LGQ161" s="38"/>
      <c r="LGR161" s="38"/>
      <c r="LGS161" s="38"/>
      <c r="LGT161" s="38"/>
      <c r="LGU161" s="38"/>
      <c r="LGV161" s="38"/>
      <c r="LGW161" s="38"/>
      <c r="LGX161" s="38"/>
      <c r="LGY161" s="38"/>
      <c r="LGZ161" s="38"/>
      <c r="LHA161" s="38"/>
      <c r="LHB161" s="38"/>
      <c r="LHC161" s="38"/>
      <c r="LHD161" s="38"/>
      <c r="LHE161" s="38"/>
      <c r="LHF161" s="38"/>
      <c r="LHG161" s="38"/>
      <c r="LHH161" s="38"/>
      <c r="LHI161" s="38"/>
      <c r="LHJ161" s="38"/>
      <c r="LHK161" s="38"/>
      <c r="LHL161" s="38"/>
      <c r="LHM161" s="38"/>
      <c r="LHN161" s="38"/>
      <c r="LHO161" s="38"/>
      <c r="LHP161" s="38"/>
      <c r="LHQ161" s="38"/>
      <c r="LHR161" s="38"/>
      <c r="LHS161" s="38"/>
      <c r="LHT161" s="38"/>
      <c r="LHU161" s="38"/>
      <c r="LHV161" s="38"/>
      <c r="LHW161" s="38"/>
      <c r="LHX161" s="38"/>
      <c r="LHY161" s="38"/>
      <c r="LHZ161" s="38"/>
      <c r="LIA161" s="38"/>
      <c r="LIB161" s="38"/>
      <c r="LIC161" s="38"/>
      <c r="LID161" s="38"/>
      <c r="LIE161" s="38"/>
      <c r="LIF161" s="38"/>
      <c r="LIG161" s="38"/>
      <c r="LIH161" s="38"/>
      <c r="LII161" s="38"/>
      <c r="LIJ161" s="38"/>
      <c r="LIK161" s="38"/>
      <c r="LIL161" s="38"/>
      <c r="LIM161" s="38"/>
      <c r="LIN161" s="38"/>
      <c r="LIO161" s="38"/>
      <c r="LIP161" s="38"/>
      <c r="LIQ161" s="38"/>
      <c r="LIR161" s="38"/>
      <c r="LIS161" s="38"/>
      <c r="LIT161" s="38"/>
      <c r="LIU161" s="38"/>
      <c r="LIV161" s="38"/>
      <c r="LIW161" s="38"/>
      <c r="LIX161" s="38"/>
      <c r="LIY161" s="38"/>
      <c r="LIZ161" s="38"/>
      <c r="LJA161" s="38"/>
      <c r="LJB161" s="38"/>
      <c r="LJC161" s="38"/>
      <c r="LJD161" s="38"/>
      <c r="LJE161" s="38"/>
      <c r="LJF161" s="38"/>
      <c r="LJG161" s="38"/>
      <c r="LJH161" s="38"/>
      <c r="LJI161" s="38"/>
      <c r="LJJ161" s="38"/>
      <c r="LJK161" s="38"/>
      <c r="LJL161" s="38"/>
      <c r="LJM161" s="38"/>
      <c r="LJN161" s="38"/>
      <c r="LJO161" s="38"/>
      <c r="LJP161" s="38"/>
      <c r="LJQ161" s="38"/>
      <c r="LJR161" s="38"/>
      <c r="LJS161" s="38"/>
      <c r="LJT161" s="38"/>
      <c r="LJU161" s="38"/>
      <c r="LJV161" s="38"/>
      <c r="LJW161" s="38"/>
      <c r="LJX161" s="38"/>
      <c r="LJY161" s="38"/>
      <c r="LJZ161" s="38"/>
      <c r="LKA161" s="38"/>
      <c r="LKB161" s="38"/>
      <c r="LKC161" s="38"/>
      <c r="LKD161" s="38"/>
      <c r="LKE161" s="38"/>
      <c r="LKF161" s="38"/>
      <c r="LKG161" s="38"/>
      <c r="LKH161" s="38"/>
      <c r="LKI161" s="38"/>
      <c r="LKJ161" s="38"/>
      <c r="LKK161" s="38"/>
      <c r="LKL161" s="38"/>
      <c r="LKM161" s="38"/>
      <c r="LKN161" s="38"/>
      <c r="LKO161" s="38"/>
      <c r="LKP161" s="38"/>
      <c r="LKQ161" s="38"/>
      <c r="LKR161" s="38"/>
      <c r="LKS161" s="38"/>
      <c r="LKT161" s="38"/>
      <c r="LLA161" s="38"/>
      <c r="LLB161" s="38"/>
      <c r="LLC161" s="38"/>
      <c r="LLD161" s="38"/>
      <c r="LLE161" s="38"/>
      <c r="LLF161" s="38"/>
      <c r="LLG161" s="38"/>
      <c r="LLH161" s="38"/>
      <c r="LLI161" s="38"/>
      <c r="LLJ161" s="38"/>
      <c r="LLK161" s="38"/>
      <c r="LLL161" s="38"/>
      <c r="LLM161" s="38"/>
      <c r="LLN161" s="38"/>
      <c r="LLO161" s="38"/>
      <c r="LLP161" s="38"/>
      <c r="LLQ161" s="38"/>
      <c r="LLR161" s="38"/>
      <c r="LLS161" s="38"/>
      <c r="LLT161" s="38"/>
      <c r="LLU161" s="38"/>
      <c r="LLV161" s="38"/>
      <c r="LLW161" s="38"/>
      <c r="LLX161" s="38"/>
      <c r="LLY161" s="38"/>
      <c r="LLZ161" s="38"/>
      <c r="LMA161" s="38"/>
      <c r="LMB161" s="38"/>
      <c r="LMC161" s="38"/>
      <c r="LMD161" s="38"/>
      <c r="LME161" s="38"/>
      <c r="LMF161" s="38"/>
      <c r="LMG161" s="38"/>
      <c r="LMH161" s="38"/>
      <c r="LMI161" s="38"/>
      <c r="LMJ161" s="38"/>
      <c r="LMK161" s="38"/>
      <c r="LML161" s="38"/>
      <c r="LMM161" s="38"/>
      <c r="LMN161" s="38"/>
      <c r="LMO161" s="38"/>
      <c r="LMP161" s="38"/>
      <c r="LMQ161" s="38"/>
      <c r="LMR161" s="38"/>
      <c r="LMS161" s="38"/>
      <c r="LMT161" s="38"/>
      <c r="LMU161" s="38"/>
      <c r="LMV161" s="38"/>
      <c r="LMW161" s="38"/>
      <c r="LMX161" s="38"/>
      <c r="LMY161" s="38"/>
      <c r="LMZ161" s="38"/>
      <c r="LNA161" s="38"/>
      <c r="LNB161" s="38"/>
      <c r="LNC161" s="38"/>
      <c r="LND161" s="38"/>
      <c r="LNE161" s="38"/>
      <c r="LNF161" s="38"/>
      <c r="LNG161" s="38"/>
      <c r="LNH161" s="38"/>
      <c r="LNI161" s="38"/>
      <c r="LNJ161" s="38"/>
      <c r="LNK161" s="38"/>
      <c r="LNL161" s="38"/>
      <c r="LNM161" s="38"/>
      <c r="LNN161" s="38"/>
      <c r="LNO161" s="38"/>
      <c r="LNP161" s="38"/>
      <c r="LNQ161" s="38"/>
      <c r="LNR161" s="38"/>
      <c r="LNS161" s="38"/>
      <c r="LNT161" s="38"/>
      <c r="LNU161" s="38"/>
      <c r="LNV161" s="38"/>
      <c r="LNW161" s="38"/>
      <c r="LNX161" s="38"/>
      <c r="LNY161" s="38"/>
      <c r="LNZ161" s="38"/>
      <c r="LOA161" s="38"/>
      <c r="LOB161" s="38"/>
      <c r="LOC161" s="38"/>
      <c r="LOD161" s="38"/>
      <c r="LOE161" s="38"/>
      <c r="LOF161" s="38"/>
      <c r="LOG161" s="38"/>
      <c r="LOH161" s="38"/>
      <c r="LOI161" s="38"/>
      <c r="LOJ161" s="38"/>
      <c r="LOK161" s="38"/>
      <c r="LOL161" s="38"/>
      <c r="LOM161" s="38"/>
      <c r="LON161" s="38"/>
      <c r="LOO161" s="38"/>
      <c r="LOP161" s="38"/>
      <c r="LOQ161" s="38"/>
      <c r="LOR161" s="38"/>
      <c r="LOS161" s="38"/>
      <c r="LOT161" s="38"/>
      <c r="LOU161" s="38"/>
      <c r="LOV161" s="38"/>
      <c r="LOW161" s="38"/>
      <c r="LOX161" s="38"/>
      <c r="LOY161" s="38"/>
      <c r="LOZ161" s="38"/>
      <c r="LPA161" s="38"/>
      <c r="LPB161" s="38"/>
      <c r="LPC161" s="38"/>
      <c r="LPD161" s="38"/>
      <c r="LPE161" s="38"/>
      <c r="LPF161" s="38"/>
      <c r="LPG161" s="38"/>
      <c r="LPH161" s="38"/>
      <c r="LPI161" s="38"/>
      <c r="LPJ161" s="38"/>
      <c r="LPK161" s="38"/>
      <c r="LPL161" s="38"/>
      <c r="LPM161" s="38"/>
      <c r="LPN161" s="38"/>
      <c r="LPO161" s="38"/>
      <c r="LPP161" s="38"/>
      <c r="LPQ161" s="38"/>
      <c r="LPR161" s="38"/>
      <c r="LPS161" s="38"/>
      <c r="LPT161" s="38"/>
      <c r="LPU161" s="38"/>
      <c r="LPV161" s="38"/>
      <c r="LPW161" s="38"/>
      <c r="LPX161" s="38"/>
      <c r="LPY161" s="38"/>
      <c r="LPZ161" s="38"/>
      <c r="LQA161" s="38"/>
      <c r="LQB161" s="38"/>
      <c r="LQC161" s="38"/>
      <c r="LQD161" s="38"/>
      <c r="LQE161" s="38"/>
      <c r="LQF161" s="38"/>
      <c r="LQG161" s="38"/>
      <c r="LQH161" s="38"/>
      <c r="LQI161" s="38"/>
      <c r="LQJ161" s="38"/>
      <c r="LQK161" s="38"/>
      <c r="LQL161" s="38"/>
      <c r="LQM161" s="38"/>
      <c r="LQN161" s="38"/>
      <c r="LQO161" s="38"/>
      <c r="LQP161" s="38"/>
      <c r="LQQ161" s="38"/>
      <c r="LQR161" s="38"/>
      <c r="LQS161" s="38"/>
      <c r="LQT161" s="38"/>
      <c r="LQU161" s="38"/>
      <c r="LQV161" s="38"/>
      <c r="LQW161" s="38"/>
      <c r="LQX161" s="38"/>
      <c r="LQY161" s="38"/>
      <c r="LQZ161" s="38"/>
      <c r="LRA161" s="38"/>
      <c r="LRB161" s="38"/>
      <c r="LRC161" s="38"/>
      <c r="LRD161" s="38"/>
      <c r="LRE161" s="38"/>
      <c r="LRF161" s="38"/>
      <c r="LRG161" s="38"/>
      <c r="LRH161" s="38"/>
      <c r="LRI161" s="38"/>
      <c r="LRJ161" s="38"/>
      <c r="LRK161" s="38"/>
      <c r="LRL161" s="38"/>
      <c r="LRM161" s="38"/>
      <c r="LRN161" s="38"/>
      <c r="LRO161" s="38"/>
      <c r="LRP161" s="38"/>
      <c r="LRQ161" s="38"/>
      <c r="LRR161" s="38"/>
      <c r="LRS161" s="38"/>
      <c r="LRT161" s="38"/>
      <c r="LRU161" s="38"/>
      <c r="LRV161" s="38"/>
      <c r="LRW161" s="38"/>
      <c r="LRX161" s="38"/>
      <c r="LRY161" s="38"/>
      <c r="LRZ161" s="38"/>
      <c r="LSA161" s="38"/>
      <c r="LSB161" s="38"/>
      <c r="LSC161" s="38"/>
      <c r="LSD161" s="38"/>
      <c r="LSE161" s="38"/>
      <c r="LSF161" s="38"/>
      <c r="LSG161" s="38"/>
      <c r="LSH161" s="38"/>
      <c r="LSI161" s="38"/>
      <c r="LSJ161" s="38"/>
      <c r="LSK161" s="38"/>
      <c r="LSL161" s="38"/>
      <c r="LSM161" s="38"/>
      <c r="LSN161" s="38"/>
      <c r="LSO161" s="38"/>
      <c r="LSP161" s="38"/>
      <c r="LSQ161" s="38"/>
      <c r="LSR161" s="38"/>
      <c r="LSS161" s="38"/>
      <c r="LST161" s="38"/>
      <c r="LSU161" s="38"/>
      <c r="LSV161" s="38"/>
      <c r="LSW161" s="38"/>
      <c r="LSX161" s="38"/>
      <c r="LSY161" s="38"/>
      <c r="LSZ161" s="38"/>
      <c r="LTA161" s="38"/>
      <c r="LTB161" s="38"/>
      <c r="LTC161" s="38"/>
      <c r="LTD161" s="38"/>
      <c r="LTE161" s="38"/>
      <c r="LTF161" s="38"/>
      <c r="LTG161" s="38"/>
      <c r="LTH161" s="38"/>
      <c r="LTI161" s="38"/>
      <c r="LTJ161" s="38"/>
      <c r="LTK161" s="38"/>
      <c r="LTL161" s="38"/>
      <c r="LTM161" s="38"/>
      <c r="LTN161" s="38"/>
      <c r="LTO161" s="38"/>
      <c r="LTP161" s="38"/>
      <c r="LTQ161" s="38"/>
      <c r="LTR161" s="38"/>
      <c r="LTS161" s="38"/>
      <c r="LTT161" s="38"/>
      <c r="LTU161" s="38"/>
      <c r="LTV161" s="38"/>
      <c r="LTW161" s="38"/>
      <c r="LTX161" s="38"/>
      <c r="LTY161" s="38"/>
      <c r="LTZ161" s="38"/>
      <c r="LUA161" s="38"/>
      <c r="LUB161" s="38"/>
      <c r="LUC161" s="38"/>
      <c r="LUD161" s="38"/>
      <c r="LUE161" s="38"/>
      <c r="LUF161" s="38"/>
      <c r="LUG161" s="38"/>
      <c r="LUH161" s="38"/>
      <c r="LUI161" s="38"/>
      <c r="LUJ161" s="38"/>
      <c r="LUK161" s="38"/>
      <c r="LUL161" s="38"/>
      <c r="LUM161" s="38"/>
      <c r="LUN161" s="38"/>
      <c r="LUO161" s="38"/>
      <c r="LUP161" s="38"/>
      <c r="LUW161" s="38"/>
      <c r="LUX161" s="38"/>
      <c r="LUY161" s="38"/>
      <c r="LUZ161" s="38"/>
      <c r="LVA161" s="38"/>
      <c r="LVB161" s="38"/>
      <c r="LVC161" s="38"/>
      <c r="LVD161" s="38"/>
      <c r="LVE161" s="38"/>
      <c r="LVF161" s="38"/>
      <c r="LVG161" s="38"/>
      <c r="LVH161" s="38"/>
      <c r="LVI161" s="38"/>
      <c r="LVJ161" s="38"/>
      <c r="LVK161" s="38"/>
      <c r="LVL161" s="38"/>
      <c r="LVM161" s="38"/>
      <c r="LVN161" s="38"/>
      <c r="LVO161" s="38"/>
      <c r="LVP161" s="38"/>
      <c r="LVQ161" s="38"/>
      <c r="LVR161" s="38"/>
      <c r="LVS161" s="38"/>
      <c r="LVT161" s="38"/>
      <c r="LVU161" s="38"/>
      <c r="LVV161" s="38"/>
      <c r="LVW161" s="38"/>
      <c r="LVX161" s="38"/>
      <c r="LVY161" s="38"/>
      <c r="LVZ161" s="38"/>
      <c r="LWA161" s="38"/>
      <c r="LWB161" s="38"/>
      <c r="LWC161" s="38"/>
      <c r="LWD161" s="38"/>
      <c r="LWE161" s="38"/>
      <c r="LWF161" s="38"/>
      <c r="LWG161" s="38"/>
      <c r="LWH161" s="38"/>
      <c r="LWI161" s="38"/>
      <c r="LWJ161" s="38"/>
      <c r="LWK161" s="38"/>
      <c r="LWL161" s="38"/>
      <c r="LWM161" s="38"/>
      <c r="LWN161" s="38"/>
      <c r="LWO161" s="38"/>
      <c r="LWP161" s="38"/>
      <c r="LWQ161" s="38"/>
      <c r="LWR161" s="38"/>
      <c r="LWS161" s="38"/>
      <c r="LWT161" s="38"/>
      <c r="LWU161" s="38"/>
      <c r="LWV161" s="38"/>
      <c r="LWW161" s="38"/>
      <c r="LWX161" s="38"/>
      <c r="LWY161" s="38"/>
      <c r="LWZ161" s="38"/>
      <c r="LXA161" s="38"/>
      <c r="LXB161" s="38"/>
      <c r="LXC161" s="38"/>
      <c r="LXD161" s="38"/>
      <c r="LXE161" s="38"/>
      <c r="LXF161" s="38"/>
      <c r="LXG161" s="38"/>
      <c r="LXH161" s="38"/>
      <c r="LXI161" s="38"/>
      <c r="LXJ161" s="38"/>
      <c r="LXK161" s="38"/>
      <c r="LXL161" s="38"/>
      <c r="LXM161" s="38"/>
      <c r="LXN161" s="38"/>
      <c r="LXO161" s="38"/>
      <c r="LXP161" s="38"/>
      <c r="LXQ161" s="38"/>
      <c r="LXR161" s="38"/>
      <c r="LXS161" s="38"/>
      <c r="LXT161" s="38"/>
      <c r="LXU161" s="38"/>
      <c r="LXV161" s="38"/>
      <c r="LXW161" s="38"/>
      <c r="LXX161" s="38"/>
      <c r="LXY161" s="38"/>
      <c r="LXZ161" s="38"/>
      <c r="LYA161" s="38"/>
      <c r="LYB161" s="38"/>
      <c r="LYC161" s="38"/>
      <c r="LYD161" s="38"/>
      <c r="LYE161" s="38"/>
      <c r="LYF161" s="38"/>
      <c r="LYG161" s="38"/>
      <c r="LYH161" s="38"/>
      <c r="LYI161" s="38"/>
      <c r="LYJ161" s="38"/>
      <c r="LYK161" s="38"/>
      <c r="LYL161" s="38"/>
      <c r="LYM161" s="38"/>
      <c r="LYN161" s="38"/>
      <c r="LYO161" s="38"/>
      <c r="LYP161" s="38"/>
      <c r="LYQ161" s="38"/>
      <c r="LYR161" s="38"/>
      <c r="LYS161" s="38"/>
      <c r="LYT161" s="38"/>
      <c r="LYU161" s="38"/>
      <c r="LYV161" s="38"/>
      <c r="LYW161" s="38"/>
      <c r="LYX161" s="38"/>
      <c r="LYY161" s="38"/>
      <c r="LYZ161" s="38"/>
      <c r="LZA161" s="38"/>
      <c r="LZB161" s="38"/>
      <c r="LZC161" s="38"/>
      <c r="LZD161" s="38"/>
      <c r="LZE161" s="38"/>
      <c r="LZF161" s="38"/>
      <c r="LZG161" s="38"/>
      <c r="LZH161" s="38"/>
      <c r="LZI161" s="38"/>
      <c r="LZJ161" s="38"/>
      <c r="LZK161" s="38"/>
      <c r="LZL161" s="38"/>
      <c r="LZM161" s="38"/>
      <c r="LZN161" s="38"/>
      <c r="LZO161" s="38"/>
      <c r="LZP161" s="38"/>
      <c r="LZQ161" s="38"/>
      <c r="LZR161" s="38"/>
      <c r="LZS161" s="38"/>
      <c r="LZT161" s="38"/>
      <c r="LZU161" s="38"/>
      <c r="LZV161" s="38"/>
      <c r="LZW161" s="38"/>
      <c r="LZX161" s="38"/>
      <c r="LZY161" s="38"/>
      <c r="LZZ161" s="38"/>
      <c r="MAA161" s="38"/>
      <c r="MAB161" s="38"/>
      <c r="MAC161" s="38"/>
      <c r="MAD161" s="38"/>
      <c r="MAE161" s="38"/>
      <c r="MAF161" s="38"/>
      <c r="MAG161" s="38"/>
      <c r="MAH161" s="38"/>
      <c r="MAI161" s="38"/>
      <c r="MAJ161" s="38"/>
      <c r="MAK161" s="38"/>
      <c r="MAL161" s="38"/>
      <c r="MAM161" s="38"/>
      <c r="MAN161" s="38"/>
      <c r="MAO161" s="38"/>
      <c r="MAP161" s="38"/>
      <c r="MAQ161" s="38"/>
      <c r="MAR161" s="38"/>
      <c r="MAS161" s="38"/>
      <c r="MAT161" s="38"/>
      <c r="MAU161" s="38"/>
      <c r="MAV161" s="38"/>
      <c r="MAW161" s="38"/>
      <c r="MAX161" s="38"/>
      <c r="MAY161" s="38"/>
      <c r="MAZ161" s="38"/>
      <c r="MBA161" s="38"/>
      <c r="MBB161" s="38"/>
      <c r="MBC161" s="38"/>
      <c r="MBD161" s="38"/>
      <c r="MBE161" s="38"/>
      <c r="MBF161" s="38"/>
      <c r="MBG161" s="38"/>
      <c r="MBH161" s="38"/>
      <c r="MBI161" s="38"/>
      <c r="MBJ161" s="38"/>
      <c r="MBK161" s="38"/>
      <c r="MBL161" s="38"/>
      <c r="MBM161" s="38"/>
      <c r="MBN161" s="38"/>
      <c r="MBO161" s="38"/>
      <c r="MBP161" s="38"/>
      <c r="MBQ161" s="38"/>
      <c r="MBR161" s="38"/>
      <c r="MBS161" s="38"/>
      <c r="MBT161" s="38"/>
      <c r="MBU161" s="38"/>
      <c r="MBV161" s="38"/>
      <c r="MBW161" s="38"/>
      <c r="MBX161" s="38"/>
      <c r="MBY161" s="38"/>
      <c r="MBZ161" s="38"/>
      <c r="MCA161" s="38"/>
      <c r="MCB161" s="38"/>
      <c r="MCC161" s="38"/>
      <c r="MCD161" s="38"/>
      <c r="MCE161" s="38"/>
      <c r="MCF161" s="38"/>
      <c r="MCG161" s="38"/>
      <c r="MCH161" s="38"/>
      <c r="MCI161" s="38"/>
      <c r="MCJ161" s="38"/>
      <c r="MCK161" s="38"/>
      <c r="MCL161" s="38"/>
      <c r="MCM161" s="38"/>
      <c r="MCN161" s="38"/>
      <c r="MCO161" s="38"/>
      <c r="MCP161" s="38"/>
      <c r="MCQ161" s="38"/>
      <c r="MCR161" s="38"/>
      <c r="MCS161" s="38"/>
      <c r="MCT161" s="38"/>
      <c r="MCU161" s="38"/>
      <c r="MCV161" s="38"/>
      <c r="MCW161" s="38"/>
      <c r="MCX161" s="38"/>
      <c r="MCY161" s="38"/>
      <c r="MCZ161" s="38"/>
      <c r="MDA161" s="38"/>
      <c r="MDB161" s="38"/>
      <c r="MDC161" s="38"/>
      <c r="MDD161" s="38"/>
      <c r="MDE161" s="38"/>
      <c r="MDF161" s="38"/>
      <c r="MDG161" s="38"/>
      <c r="MDH161" s="38"/>
      <c r="MDI161" s="38"/>
      <c r="MDJ161" s="38"/>
      <c r="MDK161" s="38"/>
      <c r="MDL161" s="38"/>
      <c r="MDM161" s="38"/>
      <c r="MDN161" s="38"/>
      <c r="MDO161" s="38"/>
      <c r="MDP161" s="38"/>
      <c r="MDQ161" s="38"/>
      <c r="MDR161" s="38"/>
      <c r="MDS161" s="38"/>
      <c r="MDT161" s="38"/>
      <c r="MDU161" s="38"/>
      <c r="MDV161" s="38"/>
      <c r="MDW161" s="38"/>
      <c r="MDX161" s="38"/>
      <c r="MDY161" s="38"/>
      <c r="MDZ161" s="38"/>
      <c r="MEA161" s="38"/>
      <c r="MEB161" s="38"/>
      <c r="MEC161" s="38"/>
      <c r="MED161" s="38"/>
      <c r="MEE161" s="38"/>
      <c r="MEF161" s="38"/>
      <c r="MEG161" s="38"/>
      <c r="MEH161" s="38"/>
      <c r="MEI161" s="38"/>
      <c r="MEJ161" s="38"/>
      <c r="MEK161" s="38"/>
      <c r="MEL161" s="38"/>
      <c r="MES161" s="38"/>
      <c r="MET161" s="38"/>
      <c r="MEU161" s="38"/>
      <c r="MEV161" s="38"/>
      <c r="MEW161" s="38"/>
      <c r="MEX161" s="38"/>
      <c r="MEY161" s="38"/>
      <c r="MEZ161" s="38"/>
      <c r="MFA161" s="38"/>
      <c r="MFB161" s="38"/>
      <c r="MFC161" s="38"/>
      <c r="MFD161" s="38"/>
      <c r="MFE161" s="38"/>
      <c r="MFF161" s="38"/>
      <c r="MFG161" s="38"/>
      <c r="MFH161" s="38"/>
      <c r="MFI161" s="38"/>
      <c r="MFJ161" s="38"/>
      <c r="MFK161" s="38"/>
      <c r="MFL161" s="38"/>
      <c r="MFM161" s="38"/>
      <c r="MFN161" s="38"/>
      <c r="MFO161" s="38"/>
      <c r="MFP161" s="38"/>
      <c r="MFQ161" s="38"/>
      <c r="MFR161" s="38"/>
      <c r="MFS161" s="38"/>
      <c r="MFT161" s="38"/>
      <c r="MFU161" s="38"/>
      <c r="MFV161" s="38"/>
      <c r="MFW161" s="38"/>
      <c r="MFX161" s="38"/>
      <c r="MFY161" s="38"/>
      <c r="MFZ161" s="38"/>
      <c r="MGA161" s="38"/>
      <c r="MGB161" s="38"/>
      <c r="MGC161" s="38"/>
      <c r="MGD161" s="38"/>
      <c r="MGE161" s="38"/>
      <c r="MGF161" s="38"/>
      <c r="MGG161" s="38"/>
      <c r="MGH161" s="38"/>
      <c r="MGI161" s="38"/>
      <c r="MGJ161" s="38"/>
      <c r="MGK161" s="38"/>
      <c r="MGL161" s="38"/>
      <c r="MGM161" s="38"/>
      <c r="MGN161" s="38"/>
      <c r="MGO161" s="38"/>
      <c r="MGP161" s="38"/>
      <c r="MGQ161" s="38"/>
      <c r="MGR161" s="38"/>
      <c r="MGS161" s="38"/>
      <c r="MGT161" s="38"/>
      <c r="MGU161" s="38"/>
      <c r="MGV161" s="38"/>
      <c r="MGW161" s="38"/>
      <c r="MGX161" s="38"/>
      <c r="MGY161" s="38"/>
      <c r="MGZ161" s="38"/>
      <c r="MHA161" s="38"/>
      <c r="MHB161" s="38"/>
      <c r="MHC161" s="38"/>
      <c r="MHD161" s="38"/>
      <c r="MHE161" s="38"/>
      <c r="MHF161" s="38"/>
      <c r="MHG161" s="38"/>
      <c r="MHH161" s="38"/>
      <c r="MHI161" s="38"/>
      <c r="MHJ161" s="38"/>
      <c r="MHK161" s="38"/>
      <c r="MHL161" s="38"/>
      <c r="MHM161" s="38"/>
      <c r="MHN161" s="38"/>
      <c r="MHO161" s="38"/>
      <c r="MHP161" s="38"/>
      <c r="MHQ161" s="38"/>
      <c r="MHR161" s="38"/>
      <c r="MHS161" s="38"/>
      <c r="MHT161" s="38"/>
      <c r="MHU161" s="38"/>
      <c r="MHV161" s="38"/>
      <c r="MHW161" s="38"/>
      <c r="MHX161" s="38"/>
      <c r="MHY161" s="38"/>
      <c r="MHZ161" s="38"/>
      <c r="MIA161" s="38"/>
      <c r="MIB161" s="38"/>
      <c r="MIC161" s="38"/>
      <c r="MID161" s="38"/>
      <c r="MIE161" s="38"/>
      <c r="MIF161" s="38"/>
      <c r="MIG161" s="38"/>
      <c r="MIH161" s="38"/>
      <c r="MII161" s="38"/>
      <c r="MIJ161" s="38"/>
      <c r="MIK161" s="38"/>
      <c r="MIL161" s="38"/>
      <c r="MIM161" s="38"/>
      <c r="MIN161" s="38"/>
      <c r="MIO161" s="38"/>
      <c r="MIP161" s="38"/>
      <c r="MIQ161" s="38"/>
      <c r="MIR161" s="38"/>
      <c r="MIS161" s="38"/>
      <c r="MIT161" s="38"/>
      <c r="MIU161" s="38"/>
      <c r="MIV161" s="38"/>
      <c r="MIW161" s="38"/>
      <c r="MIX161" s="38"/>
      <c r="MIY161" s="38"/>
      <c r="MIZ161" s="38"/>
      <c r="MJA161" s="38"/>
      <c r="MJB161" s="38"/>
      <c r="MJC161" s="38"/>
      <c r="MJD161" s="38"/>
      <c r="MJE161" s="38"/>
      <c r="MJF161" s="38"/>
      <c r="MJG161" s="38"/>
      <c r="MJH161" s="38"/>
      <c r="MJI161" s="38"/>
      <c r="MJJ161" s="38"/>
      <c r="MJK161" s="38"/>
      <c r="MJL161" s="38"/>
      <c r="MJM161" s="38"/>
      <c r="MJN161" s="38"/>
      <c r="MJO161" s="38"/>
      <c r="MJP161" s="38"/>
      <c r="MJQ161" s="38"/>
      <c r="MJR161" s="38"/>
      <c r="MJS161" s="38"/>
      <c r="MJT161" s="38"/>
      <c r="MJU161" s="38"/>
      <c r="MJV161" s="38"/>
      <c r="MJW161" s="38"/>
      <c r="MJX161" s="38"/>
      <c r="MJY161" s="38"/>
      <c r="MJZ161" s="38"/>
      <c r="MKA161" s="38"/>
      <c r="MKB161" s="38"/>
      <c r="MKC161" s="38"/>
      <c r="MKD161" s="38"/>
      <c r="MKE161" s="38"/>
      <c r="MKF161" s="38"/>
      <c r="MKG161" s="38"/>
      <c r="MKH161" s="38"/>
      <c r="MKI161" s="38"/>
      <c r="MKJ161" s="38"/>
      <c r="MKK161" s="38"/>
      <c r="MKL161" s="38"/>
      <c r="MKM161" s="38"/>
      <c r="MKN161" s="38"/>
      <c r="MKO161" s="38"/>
      <c r="MKP161" s="38"/>
      <c r="MKQ161" s="38"/>
      <c r="MKR161" s="38"/>
      <c r="MKS161" s="38"/>
      <c r="MKT161" s="38"/>
      <c r="MKU161" s="38"/>
      <c r="MKV161" s="38"/>
      <c r="MKW161" s="38"/>
      <c r="MKX161" s="38"/>
      <c r="MKY161" s="38"/>
      <c r="MKZ161" s="38"/>
      <c r="MLA161" s="38"/>
      <c r="MLB161" s="38"/>
      <c r="MLC161" s="38"/>
      <c r="MLD161" s="38"/>
      <c r="MLE161" s="38"/>
      <c r="MLF161" s="38"/>
      <c r="MLG161" s="38"/>
      <c r="MLH161" s="38"/>
      <c r="MLI161" s="38"/>
      <c r="MLJ161" s="38"/>
      <c r="MLK161" s="38"/>
      <c r="MLL161" s="38"/>
      <c r="MLM161" s="38"/>
      <c r="MLN161" s="38"/>
      <c r="MLO161" s="38"/>
      <c r="MLP161" s="38"/>
      <c r="MLQ161" s="38"/>
      <c r="MLR161" s="38"/>
      <c r="MLS161" s="38"/>
      <c r="MLT161" s="38"/>
      <c r="MLU161" s="38"/>
      <c r="MLV161" s="38"/>
      <c r="MLW161" s="38"/>
      <c r="MLX161" s="38"/>
      <c r="MLY161" s="38"/>
      <c r="MLZ161" s="38"/>
      <c r="MMA161" s="38"/>
      <c r="MMB161" s="38"/>
      <c r="MMC161" s="38"/>
      <c r="MMD161" s="38"/>
      <c r="MME161" s="38"/>
      <c r="MMF161" s="38"/>
      <c r="MMG161" s="38"/>
      <c r="MMH161" s="38"/>
      <c r="MMI161" s="38"/>
      <c r="MMJ161" s="38"/>
      <c r="MMK161" s="38"/>
      <c r="MML161" s="38"/>
      <c r="MMM161" s="38"/>
      <c r="MMN161" s="38"/>
      <c r="MMO161" s="38"/>
      <c r="MMP161" s="38"/>
      <c r="MMQ161" s="38"/>
      <c r="MMR161" s="38"/>
      <c r="MMS161" s="38"/>
      <c r="MMT161" s="38"/>
      <c r="MMU161" s="38"/>
      <c r="MMV161" s="38"/>
      <c r="MMW161" s="38"/>
      <c r="MMX161" s="38"/>
      <c r="MMY161" s="38"/>
      <c r="MMZ161" s="38"/>
      <c r="MNA161" s="38"/>
      <c r="MNB161" s="38"/>
      <c r="MNC161" s="38"/>
      <c r="MND161" s="38"/>
      <c r="MNE161" s="38"/>
      <c r="MNF161" s="38"/>
      <c r="MNG161" s="38"/>
      <c r="MNH161" s="38"/>
      <c r="MNI161" s="38"/>
      <c r="MNJ161" s="38"/>
      <c r="MNK161" s="38"/>
      <c r="MNL161" s="38"/>
      <c r="MNM161" s="38"/>
      <c r="MNN161" s="38"/>
      <c r="MNO161" s="38"/>
      <c r="MNP161" s="38"/>
      <c r="MNQ161" s="38"/>
      <c r="MNR161" s="38"/>
      <c r="MNS161" s="38"/>
      <c r="MNT161" s="38"/>
      <c r="MNU161" s="38"/>
      <c r="MNV161" s="38"/>
      <c r="MNW161" s="38"/>
      <c r="MNX161" s="38"/>
      <c r="MNY161" s="38"/>
      <c r="MNZ161" s="38"/>
      <c r="MOA161" s="38"/>
      <c r="MOB161" s="38"/>
      <c r="MOC161" s="38"/>
      <c r="MOD161" s="38"/>
      <c r="MOE161" s="38"/>
      <c r="MOF161" s="38"/>
      <c r="MOG161" s="38"/>
      <c r="MOH161" s="38"/>
      <c r="MOO161" s="38"/>
      <c r="MOP161" s="38"/>
      <c r="MOQ161" s="38"/>
      <c r="MOR161" s="38"/>
      <c r="MOS161" s="38"/>
      <c r="MOT161" s="38"/>
      <c r="MOU161" s="38"/>
      <c r="MOV161" s="38"/>
      <c r="MOW161" s="38"/>
      <c r="MOX161" s="38"/>
      <c r="MOY161" s="38"/>
      <c r="MOZ161" s="38"/>
      <c r="MPA161" s="38"/>
      <c r="MPB161" s="38"/>
      <c r="MPC161" s="38"/>
      <c r="MPD161" s="38"/>
      <c r="MPE161" s="38"/>
      <c r="MPF161" s="38"/>
      <c r="MPG161" s="38"/>
      <c r="MPH161" s="38"/>
      <c r="MPI161" s="38"/>
      <c r="MPJ161" s="38"/>
      <c r="MPK161" s="38"/>
      <c r="MPL161" s="38"/>
      <c r="MPM161" s="38"/>
      <c r="MPN161" s="38"/>
      <c r="MPO161" s="38"/>
      <c r="MPP161" s="38"/>
      <c r="MPQ161" s="38"/>
      <c r="MPR161" s="38"/>
      <c r="MPS161" s="38"/>
      <c r="MPT161" s="38"/>
      <c r="MPU161" s="38"/>
      <c r="MPV161" s="38"/>
      <c r="MPW161" s="38"/>
      <c r="MPX161" s="38"/>
      <c r="MPY161" s="38"/>
      <c r="MPZ161" s="38"/>
      <c r="MQA161" s="38"/>
      <c r="MQB161" s="38"/>
      <c r="MQC161" s="38"/>
      <c r="MQD161" s="38"/>
      <c r="MQE161" s="38"/>
      <c r="MQF161" s="38"/>
      <c r="MQG161" s="38"/>
      <c r="MQH161" s="38"/>
      <c r="MQI161" s="38"/>
      <c r="MQJ161" s="38"/>
      <c r="MQK161" s="38"/>
      <c r="MQL161" s="38"/>
      <c r="MQM161" s="38"/>
      <c r="MQN161" s="38"/>
      <c r="MQO161" s="38"/>
      <c r="MQP161" s="38"/>
      <c r="MQQ161" s="38"/>
      <c r="MQR161" s="38"/>
      <c r="MQS161" s="38"/>
      <c r="MQT161" s="38"/>
      <c r="MQU161" s="38"/>
      <c r="MQV161" s="38"/>
      <c r="MQW161" s="38"/>
      <c r="MQX161" s="38"/>
      <c r="MQY161" s="38"/>
      <c r="MQZ161" s="38"/>
      <c r="MRA161" s="38"/>
      <c r="MRB161" s="38"/>
      <c r="MRC161" s="38"/>
      <c r="MRD161" s="38"/>
      <c r="MRE161" s="38"/>
      <c r="MRF161" s="38"/>
      <c r="MRG161" s="38"/>
      <c r="MRH161" s="38"/>
      <c r="MRI161" s="38"/>
      <c r="MRJ161" s="38"/>
      <c r="MRK161" s="38"/>
      <c r="MRL161" s="38"/>
      <c r="MRM161" s="38"/>
      <c r="MRN161" s="38"/>
      <c r="MRO161" s="38"/>
      <c r="MRP161" s="38"/>
      <c r="MRQ161" s="38"/>
      <c r="MRR161" s="38"/>
      <c r="MRS161" s="38"/>
      <c r="MRT161" s="38"/>
      <c r="MRU161" s="38"/>
      <c r="MRV161" s="38"/>
      <c r="MRW161" s="38"/>
      <c r="MRX161" s="38"/>
      <c r="MRY161" s="38"/>
      <c r="MRZ161" s="38"/>
      <c r="MSA161" s="38"/>
      <c r="MSB161" s="38"/>
      <c r="MSC161" s="38"/>
      <c r="MSD161" s="38"/>
      <c r="MSE161" s="38"/>
      <c r="MSF161" s="38"/>
      <c r="MSG161" s="38"/>
      <c r="MSH161" s="38"/>
      <c r="MSI161" s="38"/>
      <c r="MSJ161" s="38"/>
      <c r="MSK161" s="38"/>
      <c r="MSL161" s="38"/>
      <c r="MSM161" s="38"/>
      <c r="MSN161" s="38"/>
      <c r="MSO161" s="38"/>
      <c r="MSP161" s="38"/>
      <c r="MSQ161" s="38"/>
      <c r="MSR161" s="38"/>
      <c r="MSS161" s="38"/>
      <c r="MST161" s="38"/>
      <c r="MSU161" s="38"/>
      <c r="MSV161" s="38"/>
      <c r="MSW161" s="38"/>
      <c r="MSX161" s="38"/>
      <c r="MSY161" s="38"/>
      <c r="MSZ161" s="38"/>
      <c r="MTA161" s="38"/>
      <c r="MTB161" s="38"/>
      <c r="MTC161" s="38"/>
      <c r="MTD161" s="38"/>
      <c r="MTE161" s="38"/>
      <c r="MTF161" s="38"/>
      <c r="MTG161" s="38"/>
      <c r="MTH161" s="38"/>
      <c r="MTI161" s="38"/>
      <c r="MTJ161" s="38"/>
      <c r="MTK161" s="38"/>
      <c r="MTL161" s="38"/>
      <c r="MTM161" s="38"/>
      <c r="MTN161" s="38"/>
      <c r="MTO161" s="38"/>
      <c r="MTP161" s="38"/>
      <c r="MTQ161" s="38"/>
      <c r="MTR161" s="38"/>
      <c r="MTS161" s="38"/>
      <c r="MTT161" s="38"/>
      <c r="MTU161" s="38"/>
      <c r="MTV161" s="38"/>
      <c r="MTW161" s="38"/>
      <c r="MTX161" s="38"/>
      <c r="MTY161" s="38"/>
      <c r="MTZ161" s="38"/>
      <c r="MUA161" s="38"/>
      <c r="MUB161" s="38"/>
      <c r="MUC161" s="38"/>
      <c r="MUD161" s="38"/>
      <c r="MUE161" s="38"/>
      <c r="MUF161" s="38"/>
      <c r="MUG161" s="38"/>
      <c r="MUH161" s="38"/>
      <c r="MUI161" s="38"/>
      <c r="MUJ161" s="38"/>
      <c r="MUK161" s="38"/>
      <c r="MUL161" s="38"/>
      <c r="MUM161" s="38"/>
      <c r="MUN161" s="38"/>
      <c r="MUO161" s="38"/>
      <c r="MUP161" s="38"/>
      <c r="MUQ161" s="38"/>
      <c r="MUR161" s="38"/>
      <c r="MUS161" s="38"/>
      <c r="MUT161" s="38"/>
      <c r="MUU161" s="38"/>
      <c r="MUV161" s="38"/>
      <c r="MUW161" s="38"/>
      <c r="MUX161" s="38"/>
      <c r="MUY161" s="38"/>
      <c r="MUZ161" s="38"/>
      <c r="MVA161" s="38"/>
      <c r="MVB161" s="38"/>
      <c r="MVC161" s="38"/>
      <c r="MVD161" s="38"/>
      <c r="MVE161" s="38"/>
      <c r="MVF161" s="38"/>
      <c r="MVG161" s="38"/>
      <c r="MVH161" s="38"/>
      <c r="MVI161" s="38"/>
      <c r="MVJ161" s="38"/>
      <c r="MVK161" s="38"/>
      <c r="MVL161" s="38"/>
      <c r="MVM161" s="38"/>
      <c r="MVN161" s="38"/>
      <c r="MVO161" s="38"/>
      <c r="MVP161" s="38"/>
      <c r="MVQ161" s="38"/>
      <c r="MVR161" s="38"/>
      <c r="MVS161" s="38"/>
      <c r="MVT161" s="38"/>
      <c r="MVU161" s="38"/>
      <c r="MVV161" s="38"/>
      <c r="MVW161" s="38"/>
      <c r="MVX161" s="38"/>
      <c r="MVY161" s="38"/>
      <c r="MVZ161" s="38"/>
      <c r="MWA161" s="38"/>
      <c r="MWB161" s="38"/>
      <c r="MWC161" s="38"/>
      <c r="MWD161" s="38"/>
      <c r="MWE161" s="38"/>
      <c r="MWF161" s="38"/>
      <c r="MWG161" s="38"/>
      <c r="MWH161" s="38"/>
      <c r="MWI161" s="38"/>
      <c r="MWJ161" s="38"/>
      <c r="MWK161" s="38"/>
      <c r="MWL161" s="38"/>
      <c r="MWM161" s="38"/>
      <c r="MWN161" s="38"/>
      <c r="MWO161" s="38"/>
      <c r="MWP161" s="38"/>
      <c r="MWQ161" s="38"/>
      <c r="MWR161" s="38"/>
      <c r="MWS161" s="38"/>
      <c r="MWT161" s="38"/>
      <c r="MWU161" s="38"/>
      <c r="MWV161" s="38"/>
      <c r="MWW161" s="38"/>
      <c r="MWX161" s="38"/>
      <c r="MWY161" s="38"/>
      <c r="MWZ161" s="38"/>
      <c r="MXA161" s="38"/>
      <c r="MXB161" s="38"/>
      <c r="MXC161" s="38"/>
      <c r="MXD161" s="38"/>
      <c r="MXE161" s="38"/>
      <c r="MXF161" s="38"/>
      <c r="MXG161" s="38"/>
      <c r="MXH161" s="38"/>
      <c r="MXI161" s="38"/>
      <c r="MXJ161" s="38"/>
      <c r="MXK161" s="38"/>
      <c r="MXL161" s="38"/>
      <c r="MXM161" s="38"/>
      <c r="MXN161" s="38"/>
      <c r="MXO161" s="38"/>
      <c r="MXP161" s="38"/>
      <c r="MXQ161" s="38"/>
      <c r="MXR161" s="38"/>
      <c r="MXS161" s="38"/>
      <c r="MXT161" s="38"/>
      <c r="MXU161" s="38"/>
      <c r="MXV161" s="38"/>
      <c r="MXW161" s="38"/>
      <c r="MXX161" s="38"/>
      <c r="MXY161" s="38"/>
      <c r="MXZ161" s="38"/>
      <c r="MYA161" s="38"/>
      <c r="MYB161" s="38"/>
      <c r="MYC161" s="38"/>
      <c r="MYD161" s="38"/>
      <c r="MYK161" s="38"/>
      <c r="MYL161" s="38"/>
      <c r="MYM161" s="38"/>
      <c r="MYN161" s="38"/>
      <c r="MYO161" s="38"/>
      <c r="MYP161" s="38"/>
      <c r="MYQ161" s="38"/>
      <c r="MYR161" s="38"/>
      <c r="MYS161" s="38"/>
      <c r="MYT161" s="38"/>
      <c r="MYU161" s="38"/>
      <c r="MYV161" s="38"/>
      <c r="MYW161" s="38"/>
      <c r="MYX161" s="38"/>
      <c r="MYY161" s="38"/>
      <c r="MYZ161" s="38"/>
      <c r="MZA161" s="38"/>
      <c r="MZB161" s="38"/>
      <c r="MZC161" s="38"/>
      <c r="MZD161" s="38"/>
      <c r="MZE161" s="38"/>
      <c r="MZF161" s="38"/>
      <c r="MZG161" s="38"/>
      <c r="MZH161" s="38"/>
      <c r="MZI161" s="38"/>
      <c r="MZJ161" s="38"/>
      <c r="MZK161" s="38"/>
      <c r="MZL161" s="38"/>
      <c r="MZM161" s="38"/>
      <c r="MZN161" s="38"/>
      <c r="MZO161" s="38"/>
      <c r="MZP161" s="38"/>
      <c r="MZQ161" s="38"/>
      <c r="MZR161" s="38"/>
      <c r="MZS161" s="38"/>
      <c r="MZT161" s="38"/>
      <c r="MZU161" s="38"/>
      <c r="MZV161" s="38"/>
      <c r="MZW161" s="38"/>
      <c r="MZX161" s="38"/>
      <c r="MZY161" s="38"/>
      <c r="MZZ161" s="38"/>
      <c r="NAA161" s="38"/>
      <c r="NAB161" s="38"/>
      <c r="NAC161" s="38"/>
      <c r="NAD161" s="38"/>
      <c r="NAE161" s="38"/>
      <c r="NAF161" s="38"/>
      <c r="NAG161" s="38"/>
      <c r="NAH161" s="38"/>
      <c r="NAI161" s="38"/>
      <c r="NAJ161" s="38"/>
      <c r="NAK161" s="38"/>
      <c r="NAL161" s="38"/>
      <c r="NAM161" s="38"/>
      <c r="NAN161" s="38"/>
      <c r="NAO161" s="38"/>
      <c r="NAP161" s="38"/>
      <c r="NAQ161" s="38"/>
      <c r="NAR161" s="38"/>
      <c r="NAS161" s="38"/>
      <c r="NAT161" s="38"/>
      <c r="NAU161" s="38"/>
      <c r="NAV161" s="38"/>
      <c r="NAW161" s="38"/>
      <c r="NAX161" s="38"/>
      <c r="NAY161" s="38"/>
      <c r="NAZ161" s="38"/>
      <c r="NBA161" s="38"/>
      <c r="NBB161" s="38"/>
      <c r="NBC161" s="38"/>
      <c r="NBD161" s="38"/>
      <c r="NBE161" s="38"/>
      <c r="NBF161" s="38"/>
      <c r="NBG161" s="38"/>
      <c r="NBH161" s="38"/>
      <c r="NBI161" s="38"/>
      <c r="NBJ161" s="38"/>
      <c r="NBK161" s="38"/>
      <c r="NBL161" s="38"/>
      <c r="NBM161" s="38"/>
      <c r="NBN161" s="38"/>
      <c r="NBO161" s="38"/>
      <c r="NBP161" s="38"/>
      <c r="NBQ161" s="38"/>
      <c r="NBR161" s="38"/>
      <c r="NBS161" s="38"/>
      <c r="NBT161" s="38"/>
      <c r="NBU161" s="38"/>
      <c r="NBV161" s="38"/>
      <c r="NBW161" s="38"/>
      <c r="NBX161" s="38"/>
      <c r="NBY161" s="38"/>
      <c r="NBZ161" s="38"/>
      <c r="NCA161" s="38"/>
      <c r="NCB161" s="38"/>
      <c r="NCC161" s="38"/>
      <c r="NCD161" s="38"/>
      <c r="NCE161" s="38"/>
      <c r="NCF161" s="38"/>
      <c r="NCG161" s="38"/>
      <c r="NCH161" s="38"/>
      <c r="NCI161" s="38"/>
      <c r="NCJ161" s="38"/>
      <c r="NCK161" s="38"/>
      <c r="NCL161" s="38"/>
      <c r="NCM161" s="38"/>
      <c r="NCN161" s="38"/>
      <c r="NCO161" s="38"/>
      <c r="NCP161" s="38"/>
      <c r="NCQ161" s="38"/>
      <c r="NCR161" s="38"/>
      <c r="NCS161" s="38"/>
      <c r="NCT161" s="38"/>
      <c r="NCU161" s="38"/>
      <c r="NCV161" s="38"/>
      <c r="NCW161" s="38"/>
      <c r="NCX161" s="38"/>
      <c r="NCY161" s="38"/>
      <c r="NCZ161" s="38"/>
      <c r="NDA161" s="38"/>
      <c r="NDB161" s="38"/>
      <c r="NDC161" s="38"/>
      <c r="NDD161" s="38"/>
      <c r="NDE161" s="38"/>
      <c r="NDF161" s="38"/>
      <c r="NDG161" s="38"/>
      <c r="NDH161" s="38"/>
      <c r="NDI161" s="38"/>
      <c r="NDJ161" s="38"/>
      <c r="NDK161" s="38"/>
      <c r="NDL161" s="38"/>
      <c r="NDM161" s="38"/>
      <c r="NDN161" s="38"/>
      <c r="NDO161" s="38"/>
      <c r="NDP161" s="38"/>
      <c r="NDQ161" s="38"/>
      <c r="NDR161" s="38"/>
      <c r="NDS161" s="38"/>
      <c r="NDT161" s="38"/>
      <c r="NDU161" s="38"/>
      <c r="NDV161" s="38"/>
      <c r="NDW161" s="38"/>
      <c r="NDX161" s="38"/>
      <c r="NDY161" s="38"/>
      <c r="NDZ161" s="38"/>
      <c r="NEA161" s="38"/>
      <c r="NEB161" s="38"/>
      <c r="NEC161" s="38"/>
      <c r="NED161" s="38"/>
      <c r="NEE161" s="38"/>
      <c r="NEF161" s="38"/>
      <c r="NEG161" s="38"/>
      <c r="NEH161" s="38"/>
      <c r="NEI161" s="38"/>
      <c r="NEJ161" s="38"/>
      <c r="NEK161" s="38"/>
      <c r="NEL161" s="38"/>
      <c r="NEM161" s="38"/>
      <c r="NEN161" s="38"/>
      <c r="NEO161" s="38"/>
      <c r="NEP161" s="38"/>
      <c r="NEQ161" s="38"/>
      <c r="NER161" s="38"/>
      <c r="NES161" s="38"/>
      <c r="NET161" s="38"/>
      <c r="NEU161" s="38"/>
      <c r="NEV161" s="38"/>
      <c r="NEW161" s="38"/>
      <c r="NEX161" s="38"/>
      <c r="NEY161" s="38"/>
      <c r="NEZ161" s="38"/>
      <c r="NFA161" s="38"/>
      <c r="NFB161" s="38"/>
      <c r="NFC161" s="38"/>
      <c r="NFD161" s="38"/>
      <c r="NFE161" s="38"/>
      <c r="NFF161" s="38"/>
      <c r="NFG161" s="38"/>
      <c r="NFH161" s="38"/>
      <c r="NFI161" s="38"/>
      <c r="NFJ161" s="38"/>
      <c r="NFK161" s="38"/>
      <c r="NFL161" s="38"/>
      <c r="NFM161" s="38"/>
      <c r="NFN161" s="38"/>
      <c r="NFO161" s="38"/>
      <c r="NFP161" s="38"/>
      <c r="NFQ161" s="38"/>
      <c r="NFR161" s="38"/>
      <c r="NFS161" s="38"/>
      <c r="NFT161" s="38"/>
      <c r="NFU161" s="38"/>
      <c r="NFV161" s="38"/>
      <c r="NFW161" s="38"/>
      <c r="NFX161" s="38"/>
      <c r="NFY161" s="38"/>
      <c r="NFZ161" s="38"/>
      <c r="NGA161" s="38"/>
      <c r="NGB161" s="38"/>
      <c r="NGC161" s="38"/>
      <c r="NGD161" s="38"/>
      <c r="NGE161" s="38"/>
      <c r="NGF161" s="38"/>
      <c r="NGG161" s="38"/>
      <c r="NGH161" s="38"/>
      <c r="NGI161" s="38"/>
      <c r="NGJ161" s="38"/>
      <c r="NGK161" s="38"/>
      <c r="NGL161" s="38"/>
      <c r="NGM161" s="38"/>
      <c r="NGN161" s="38"/>
      <c r="NGO161" s="38"/>
      <c r="NGP161" s="38"/>
      <c r="NGQ161" s="38"/>
      <c r="NGR161" s="38"/>
      <c r="NGS161" s="38"/>
      <c r="NGT161" s="38"/>
      <c r="NGU161" s="38"/>
      <c r="NGV161" s="38"/>
      <c r="NGW161" s="38"/>
      <c r="NGX161" s="38"/>
      <c r="NGY161" s="38"/>
      <c r="NGZ161" s="38"/>
      <c r="NHA161" s="38"/>
      <c r="NHB161" s="38"/>
      <c r="NHC161" s="38"/>
      <c r="NHD161" s="38"/>
      <c r="NHE161" s="38"/>
      <c r="NHF161" s="38"/>
      <c r="NHG161" s="38"/>
      <c r="NHH161" s="38"/>
      <c r="NHI161" s="38"/>
      <c r="NHJ161" s="38"/>
      <c r="NHK161" s="38"/>
      <c r="NHL161" s="38"/>
      <c r="NHM161" s="38"/>
      <c r="NHN161" s="38"/>
      <c r="NHO161" s="38"/>
      <c r="NHP161" s="38"/>
      <c r="NHQ161" s="38"/>
      <c r="NHR161" s="38"/>
      <c r="NHS161" s="38"/>
      <c r="NHT161" s="38"/>
      <c r="NHU161" s="38"/>
      <c r="NHV161" s="38"/>
      <c r="NHW161" s="38"/>
      <c r="NHX161" s="38"/>
      <c r="NHY161" s="38"/>
      <c r="NHZ161" s="38"/>
      <c r="NIG161" s="38"/>
      <c r="NIH161" s="38"/>
      <c r="NII161" s="38"/>
      <c r="NIJ161" s="38"/>
      <c r="NIK161" s="38"/>
      <c r="NIL161" s="38"/>
      <c r="NIM161" s="38"/>
      <c r="NIN161" s="38"/>
      <c r="NIO161" s="38"/>
      <c r="NIP161" s="38"/>
      <c r="NIQ161" s="38"/>
      <c r="NIR161" s="38"/>
      <c r="NIS161" s="38"/>
      <c r="NIT161" s="38"/>
      <c r="NIU161" s="38"/>
      <c r="NIV161" s="38"/>
      <c r="NIW161" s="38"/>
      <c r="NIX161" s="38"/>
      <c r="NIY161" s="38"/>
      <c r="NIZ161" s="38"/>
      <c r="NJA161" s="38"/>
      <c r="NJB161" s="38"/>
      <c r="NJC161" s="38"/>
      <c r="NJD161" s="38"/>
      <c r="NJE161" s="38"/>
      <c r="NJF161" s="38"/>
      <c r="NJG161" s="38"/>
      <c r="NJH161" s="38"/>
      <c r="NJI161" s="38"/>
      <c r="NJJ161" s="38"/>
      <c r="NJK161" s="38"/>
      <c r="NJL161" s="38"/>
      <c r="NJM161" s="38"/>
      <c r="NJN161" s="38"/>
      <c r="NJO161" s="38"/>
      <c r="NJP161" s="38"/>
      <c r="NJQ161" s="38"/>
      <c r="NJR161" s="38"/>
      <c r="NJS161" s="38"/>
      <c r="NJT161" s="38"/>
      <c r="NJU161" s="38"/>
      <c r="NJV161" s="38"/>
      <c r="NJW161" s="38"/>
      <c r="NJX161" s="38"/>
      <c r="NJY161" s="38"/>
      <c r="NJZ161" s="38"/>
      <c r="NKA161" s="38"/>
      <c r="NKB161" s="38"/>
      <c r="NKC161" s="38"/>
      <c r="NKD161" s="38"/>
      <c r="NKE161" s="38"/>
      <c r="NKF161" s="38"/>
      <c r="NKG161" s="38"/>
      <c r="NKH161" s="38"/>
      <c r="NKI161" s="38"/>
      <c r="NKJ161" s="38"/>
      <c r="NKK161" s="38"/>
      <c r="NKL161" s="38"/>
      <c r="NKM161" s="38"/>
      <c r="NKN161" s="38"/>
      <c r="NKO161" s="38"/>
      <c r="NKP161" s="38"/>
      <c r="NKQ161" s="38"/>
      <c r="NKR161" s="38"/>
      <c r="NKS161" s="38"/>
      <c r="NKT161" s="38"/>
      <c r="NKU161" s="38"/>
      <c r="NKV161" s="38"/>
      <c r="NKW161" s="38"/>
      <c r="NKX161" s="38"/>
      <c r="NKY161" s="38"/>
      <c r="NKZ161" s="38"/>
      <c r="NLA161" s="38"/>
      <c r="NLB161" s="38"/>
      <c r="NLC161" s="38"/>
      <c r="NLD161" s="38"/>
      <c r="NLE161" s="38"/>
      <c r="NLF161" s="38"/>
      <c r="NLG161" s="38"/>
      <c r="NLH161" s="38"/>
      <c r="NLI161" s="38"/>
      <c r="NLJ161" s="38"/>
      <c r="NLK161" s="38"/>
      <c r="NLL161" s="38"/>
      <c r="NLM161" s="38"/>
      <c r="NLN161" s="38"/>
      <c r="NLO161" s="38"/>
      <c r="NLP161" s="38"/>
      <c r="NLQ161" s="38"/>
      <c r="NLR161" s="38"/>
      <c r="NLS161" s="38"/>
      <c r="NLT161" s="38"/>
      <c r="NLU161" s="38"/>
      <c r="NLV161" s="38"/>
      <c r="NLW161" s="38"/>
      <c r="NLX161" s="38"/>
      <c r="NLY161" s="38"/>
      <c r="NLZ161" s="38"/>
      <c r="NMA161" s="38"/>
      <c r="NMB161" s="38"/>
      <c r="NMC161" s="38"/>
      <c r="NMD161" s="38"/>
      <c r="NME161" s="38"/>
      <c r="NMF161" s="38"/>
      <c r="NMG161" s="38"/>
      <c r="NMH161" s="38"/>
      <c r="NMI161" s="38"/>
      <c r="NMJ161" s="38"/>
      <c r="NMK161" s="38"/>
      <c r="NML161" s="38"/>
      <c r="NMM161" s="38"/>
      <c r="NMN161" s="38"/>
      <c r="NMO161" s="38"/>
      <c r="NMP161" s="38"/>
      <c r="NMQ161" s="38"/>
      <c r="NMR161" s="38"/>
      <c r="NMS161" s="38"/>
      <c r="NMT161" s="38"/>
      <c r="NMU161" s="38"/>
      <c r="NMV161" s="38"/>
      <c r="NMW161" s="38"/>
      <c r="NMX161" s="38"/>
      <c r="NMY161" s="38"/>
      <c r="NMZ161" s="38"/>
      <c r="NNA161" s="38"/>
      <c r="NNB161" s="38"/>
      <c r="NNC161" s="38"/>
      <c r="NND161" s="38"/>
      <c r="NNE161" s="38"/>
      <c r="NNF161" s="38"/>
      <c r="NNG161" s="38"/>
      <c r="NNH161" s="38"/>
      <c r="NNI161" s="38"/>
      <c r="NNJ161" s="38"/>
      <c r="NNK161" s="38"/>
      <c r="NNL161" s="38"/>
      <c r="NNM161" s="38"/>
      <c r="NNN161" s="38"/>
      <c r="NNO161" s="38"/>
      <c r="NNP161" s="38"/>
      <c r="NNQ161" s="38"/>
      <c r="NNR161" s="38"/>
      <c r="NNS161" s="38"/>
      <c r="NNT161" s="38"/>
      <c r="NNU161" s="38"/>
      <c r="NNV161" s="38"/>
      <c r="NNW161" s="38"/>
      <c r="NNX161" s="38"/>
      <c r="NNY161" s="38"/>
      <c r="NNZ161" s="38"/>
      <c r="NOA161" s="38"/>
      <c r="NOB161" s="38"/>
      <c r="NOC161" s="38"/>
      <c r="NOD161" s="38"/>
      <c r="NOE161" s="38"/>
      <c r="NOF161" s="38"/>
      <c r="NOG161" s="38"/>
      <c r="NOH161" s="38"/>
      <c r="NOI161" s="38"/>
      <c r="NOJ161" s="38"/>
      <c r="NOK161" s="38"/>
      <c r="NOL161" s="38"/>
      <c r="NOM161" s="38"/>
      <c r="NON161" s="38"/>
      <c r="NOO161" s="38"/>
      <c r="NOP161" s="38"/>
      <c r="NOQ161" s="38"/>
      <c r="NOR161" s="38"/>
      <c r="NOS161" s="38"/>
      <c r="NOT161" s="38"/>
      <c r="NOU161" s="38"/>
      <c r="NOV161" s="38"/>
      <c r="NOW161" s="38"/>
      <c r="NOX161" s="38"/>
      <c r="NOY161" s="38"/>
      <c r="NOZ161" s="38"/>
      <c r="NPA161" s="38"/>
      <c r="NPB161" s="38"/>
      <c r="NPC161" s="38"/>
      <c r="NPD161" s="38"/>
      <c r="NPE161" s="38"/>
      <c r="NPF161" s="38"/>
      <c r="NPG161" s="38"/>
      <c r="NPH161" s="38"/>
      <c r="NPI161" s="38"/>
      <c r="NPJ161" s="38"/>
      <c r="NPK161" s="38"/>
      <c r="NPL161" s="38"/>
      <c r="NPM161" s="38"/>
      <c r="NPN161" s="38"/>
      <c r="NPO161" s="38"/>
      <c r="NPP161" s="38"/>
      <c r="NPQ161" s="38"/>
      <c r="NPR161" s="38"/>
      <c r="NPS161" s="38"/>
      <c r="NPT161" s="38"/>
      <c r="NPU161" s="38"/>
      <c r="NPV161" s="38"/>
      <c r="NPW161" s="38"/>
      <c r="NPX161" s="38"/>
      <c r="NPY161" s="38"/>
      <c r="NPZ161" s="38"/>
      <c r="NQA161" s="38"/>
      <c r="NQB161" s="38"/>
      <c r="NQC161" s="38"/>
      <c r="NQD161" s="38"/>
      <c r="NQE161" s="38"/>
      <c r="NQF161" s="38"/>
      <c r="NQG161" s="38"/>
      <c r="NQH161" s="38"/>
      <c r="NQI161" s="38"/>
      <c r="NQJ161" s="38"/>
      <c r="NQK161" s="38"/>
      <c r="NQL161" s="38"/>
      <c r="NQM161" s="38"/>
      <c r="NQN161" s="38"/>
      <c r="NQO161" s="38"/>
      <c r="NQP161" s="38"/>
      <c r="NQQ161" s="38"/>
      <c r="NQR161" s="38"/>
      <c r="NQS161" s="38"/>
      <c r="NQT161" s="38"/>
      <c r="NQU161" s="38"/>
      <c r="NQV161" s="38"/>
      <c r="NQW161" s="38"/>
      <c r="NQX161" s="38"/>
      <c r="NQY161" s="38"/>
      <c r="NQZ161" s="38"/>
      <c r="NRA161" s="38"/>
      <c r="NRB161" s="38"/>
      <c r="NRC161" s="38"/>
      <c r="NRD161" s="38"/>
      <c r="NRE161" s="38"/>
      <c r="NRF161" s="38"/>
      <c r="NRG161" s="38"/>
      <c r="NRH161" s="38"/>
      <c r="NRI161" s="38"/>
      <c r="NRJ161" s="38"/>
      <c r="NRK161" s="38"/>
      <c r="NRL161" s="38"/>
      <c r="NRM161" s="38"/>
      <c r="NRN161" s="38"/>
      <c r="NRO161" s="38"/>
      <c r="NRP161" s="38"/>
      <c r="NRQ161" s="38"/>
      <c r="NRR161" s="38"/>
      <c r="NRS161" s="38"/>
      <c r="NRT161" s="38"/>
      <c r="NRU161" s="38"/>
      <c r="NRV161" s="38"/>
      <c r="NSC161" s="38"/>
      <c r="NSD161" s="38"/>
      <c r="NSE161" s="38"/>
      <c r="NSF161" s="38"/>
      <c r="NSG161" s="38"/>
      <c r="NSH161" s="38"/>
      <c r="NSI161" s="38"/>
      <c r="NSJ161" s="38"/>
      <c r="NSK161" s="38"/>
      <c r="NSL161" s="38"/>
      <c r="NSM161" s="38"/>
      <c r="NSN161" s="38"/>
      <c r="NSO161" s="38"/>
      <c r="NSP161" s="38"/>
      <c r="NSQ161" s="38"/>
      <c r="NSR161" s="38"/>
      <c r="NSS161" s="38"/>
      <c r="NST161" s="38"/>
      <c r="NSU161" s="38"/>
      <c r="NSV161" s="38"/>
      <c r="NSW161" s="38"/>
      <c r="NSX161" s="38"/>
      <c r="NSY161" s="38"/>
      <c r="NSZ161" s="38"/>
      <c r="NTA161" s="38"/>
      <c r="NTB161" s="38"/>
      <c r="NTC161" s="38"/>
      <c r="NTD161" s="38"/>
      <c r="NTE161" s="38"/>
      <c r="NTF161" s="38"/>
      <c r="NTG161" s="38"/>
      <c r="NTH161" s="38"/>
      <c r="NTI161" s="38"/>
      <c r="NTJ161" s="38"/>
      <c r="NTK161" s="38"/>
      <c r="NTL161" s="38"/>
      <c r="NTM161" s="38"/>
      <c r="NTN161" s="38"/>
      <c r="NTO161" s="38"/>
      <c r="NTP161" s="38"/>
      <c r="NTQ161" s="38"/>
      <c r="NTR161" s="38"/>
      <c r="NTS161" s="38"/>
      <c r="NTT161" s="38"/>
      <c r="NTU161" s="38"/>
      <c r="NTV161" s="38"/>
      <c r="NTW161" s="38"/>
      <c r="NTX161" s="38"/>
      <c r="NTY161" s="38"/>
      <c r="NTZ161" s="38"/>
      <c r="NUA161" s="38"/>
      <c r="NUB161" s="38"/>
      <c r="NUC161" s="38"/>
      <c r="NUD161" s="38"/>
      <c r="NUE161" s="38"/>
      <c r="NUF161" s="38"/>
      <c r="NUG161" s="38"/>
      <c r="NUH161" s="38"/>
      <c r="NUI161" s="38"/>
      <c r="NUJ161" s="38"/>
      <c r="NUK161" s="38"/>
      <c r="NUL161" s="38"/>
      <c r="NUM161" s="38"/>
      <c r="NUN161" s="38"/>
      <c r="NUO161" s="38"/>
      <c r="NUP161" s="38"/>
      <c r="NUQ161" s="38"/>
      <c r="NUR161" s="38"/>
      <c r="NUS161" s="38"/>
      <c r="NUT161" s="38"/>
      <c r="NUU161" s="38"/>
      <c r="NUV161" s="38"/>
      <c r="NUW161" s="38"/>
      <c r="NUX161" s="38"/>
      <c r="NUY161" s="38"/>
      <c r="NUZ161" s="38"/>
      <c r="NVA161" s="38"/>
      <c r="NVB161" s="38"/>
      <c r="NVC161" s="38"/>
      <c r="NVD161" s="38"/>
      <c r="NVE161" s="38"/>
      <c r="NVF161" s="38"/>
      <c r="NVG161" s="38"/>
      <c r="NVH161" s="38"/>
      <c r="NVI161" s="38"/>
      <c r="NVJ161" s="38"/>
      <c r="NVK161" s="38"/>
      <c r="NVL161" s="38"/>
      <c r="NVM161" s="38"/>
      <c r="NVN161" s="38"/>
      <c r="NVO161" s="38"/>
      <c r="NVP161" s="38"/>
      <c r="NVQ161" s="38"/>
      <c r="NVR161" s="38"/>
      <c r="NVS161" s="38"/>
      <c r="NVT161" s="38"/>
      <c r="NVU161" s="38"/>
      <c r="NVV161" s="38"/>
      <c r="NVW161" s="38"/>
      <c r="NVX161" s="38"/>
      <c r="NVY161" s="38"/>
      <c r="NVZ161" s="38"/>
      <c r="NWA161" s="38"/>
      <c r="NWB161" s="38"/>
      <c r="NWC161" s="38"/>
      <c r="NWD161" s="38"/>
      <c r="NWE161" s="38"/>
      <c r="NWF161" s="38"/>
      <c r="NWG161" s="38"/>
      <c r="NWH161" s="38"/>
      <c r="NWI161" s="38"/>
      <c r="NWJ161" s="38"/>
      <c r="NWK161" s="38"/>
      <c r="NWL161" s="38"/>
      <c r="NWM161" s="38"/>
      <c r="NWN161" s="38"/>
      <c r="NWO161" s="38"/>
      <c r="NWP161" s="38"/>
      <c r="NWQ161" s="38"/>
      <c r="NWR161" s="38"/>
      <c r="NWS161" s="38"/>
      <c r="NWT161" s="38"/>
      <c r="NWU161" s="38"/>
      <c r="NWV161" s="38"/>
      <c r="NWW161" s="38"/>
      <c r="NWX161" s="38"/>
      <c r="NWY161" s="38"/>
      <c r="NWZ161" s="38"/>
      <c r="NXA161" s="38"/>
      <c r="NXB161" s="38"/>
      <c r="NXC161" s="38"/>
      <c r="NXD161" s="38"/>
      <c r="NXE161" s="38"/>
      <c r="NXF161" s="38"/>
      <c r="NXG161" s="38"/>
      <c r="NXH161" s="38"/>
      <c r="NXI161" s="38"/>
      <c r="NXJ161" s="38"/>
      <c r="NXK161" s="38"/>
      <c r="NXL161" s="38"/>
      <c r="NXM161" s="38"/>
      <c r="NXN161" s="38"/>
      <c r="NXO161" s="38"/>
      <c r="NXP161" s="38"/>
      <c r="NXQ161" s="38"/>
      <c r="NXR161" s="38"/>
      <c r="NXS161" s="38"/>
      <c r="NXT161" s="38"/>
      <c r="NXU161" s="38"/>
      <c r="NXV161" s="38"/>
      <c r="NXW161" s="38"/>
      <c r="NXX161" s="38"/>
      <c r="NXY161" s="38"/>
      <c r="NXZ161" s="38"/>
      <c r="NYA161" s="38"/>
      <c r="NYB161" s="38"/>
      <c r="NYC161" s="38"/>
      <c r="NYD161" s="38"/>
      <c r="NYE161" s="38"/>
      <c r="NYF161" s="38"/>
      <c r="NYG161" s="38"/>
      <c r="NYH161" s="38"/>
      <c r="NYI161" s="38"/>
      <c r="NYJ161" s="38"/>
      <c r="NYK161" s="38"/>
      <c r="NYL161" s="38"/>
      <c r="NYM161" s="38"/>
      <c r="NYN161" s="38"/>
      <c r="NYO161" s="38"/>
      <c r="NYP161" s="38"/>
      <c r="NYQ161" s="38"/>
      <c r="NYR161" s="38"/>
      <c r="NYS161" s="38"/>
      <c r="NYT161" s="38"/>
      <c r="NYU161" s="38"/>
      <c r="NYV161" s="38"/>
      <c r="NYW161" s="38"/>
      <c r="NYX161" s="38"/>
      <c r="NYY161" s="38"/>
      <c r="NYZ161" s="38"/>
      <c r="NZA161" s="38"/>
      <c r="NZB161" s="38"/>
      <c r="NZC161" s="38"/>
      <c r="NZD161" s="38"/>
      <c r="NZE161" s="38"/>
      <c r="NZF161" s="38"/>
      <c r="NZG161" s="38"/>
      <c r="NZH161" s="38"/>
      <c r="NZI161" s="38"/>
      <c r="NZJ161" s="38"/>
      <c r="NZK161" s="38"/>
      <c r="NZL161" s="38"/>
      <c r="NZM161" s="38"/>
      <c r="NZN161" s="38"/>
      <c r="NZO161" s="38"/>
      <c r="NZP161" s="38"/>
      <c r="NZQ161" s="38"/>
      <c r="NZR161" s="38"/>
      <c r="NZS161" s="38"/>
      <c r="NZT161" s="38"/>
      <c r="NZU161" s="38"/>
      <c r="NZV161" s="38"/>
      <c r="NZW161" s="38"/>
      <c r="NZX161" s="38"/>
      <c r="NZY161" s="38"/>
      <c r="NZZ161" s="38"/>
      <c r="OAA161" s="38"/>
      <c r="OAB161" s="38"/>
      <c r="OAC161" s="38"/>
      <c r="OAD161" s="38"/>
      <c r="OAE161" s="38"/>
      <c r="OAF161" s="38"/>
      <c r="OAG161" s="38"/>
      <c r="OAH161" s="38"/>
      <c r="OAI161" s="38"/>
      <c r="OAJ161" s="38"/>
      <c r="OAK161" s="38"/>
      <c r="OAL161" s="38"/>
      <c r="OAM161" s="38"/>
      <c r="OAN161" s="38"/>
      <c r="OAO161" s="38"/>
      <c r="OAP161" s="38"/>
      <c r="OAQ161" s="38"/>
      <c r="OAR161" s="38"/>
      <c r="OAS161" s="38"/>
      <c r="OAT161" s="38"/>
      <c r="OAU161" s="38"/>
      <c r="OAV161" s="38"/>
      <c r="OAW161" s="38"/>
      <c r="OAX161" s="38"/>
      <c r="OAY161" s="38"/>
      <c r="OAZ161" s="38"/>
      <c r="OBA161" s="38"/>
      <c r="OBB161" s="38"/>
      <c r="OBC161" s="38"/>
      <c r="OBD161" s="38"/>
      <c r="OBE161" s="38"/>
      <c r="OBF161" s="38"/>
      <c r="OBG161" s="38"/>
      <c r="OBH161" s="38"/>
      <c r="OBI161" s="38"/>
      <c r="OBJ161" s="38"/>
      <c r="OBK161" s="38"/>
      <c r="OBL161" s="38"/>
      <c r="OBM161" s="38"/>
      <c r="OBN161" s="38"/>
      <c r="OBO161" s="38"/>
      <c r="OBP161" s="38"/>
      <c r="OBQ161" s="38"/>
      <c r="OBR161" s="38"/>
      <c r="OBY161" s="38"/>
      <c r="OBZ161" s="38"/>
      <c r="OCA161" s="38"/>
      <c r="OCB161" s="38"/>
      <c r="OCC161" s="38"/>
      <c r="OCD161" s="38"/>
      <c r="OCE161" s="38"/>
      <c r="OCF161" s="38"/>
      <c r="OCG161" s="38"/>
      <c r="OCH161" s="38"/>
      <c r="OCI161" s="38"/>
      <c r="OCJ161" s="38"/>
      <c r="OCK161" s="38"/>
      <c r="OCL161" s="38"/>
      <c r="OCM161" s="38"/>
      <c r="OCN161" s="38"/>
      <c r="OCO161" s="38"/>
      <c r="OCP161" s="38"/>
      <c r="OCQ161" s="38"/>
      <c r="OCR161" s="38"/>
      <c r="OCS161" s="38"/>
      <c r="OCT161" s="38"/>
      <c r="OCU161" s="38"/>
      <c r="OCV161" s="38"/>
      <c r="OCW161" s="38"/>
      <c r="OCX161" s="38"/>
      <c r="OCY161" s="38"/>
      <c r="OCZ161" s="38"/>
      <c r="ODA161" s="38"/>
      <c r="ODB161" s="38"/>
      <c r="ODC161" s="38"/>
      <c r="ODD161" s="38"/>
      <c r="ODE161" s="38"/>
      <c r="ODF161" s="38"/>
      <c r="ODG161" s="38"/>
      <c r="ODH161" s="38"/>
      <c r="ODI161" s="38"/>
      <c r="ODJ161" s="38"/>
      <c r="ODK161" s="38"/>
      <c r="ODL161" s="38"/>
      <c r="ODM161" s="38"/>
      <c r="ODN161" s="38"/>
      <c r="ODO161" s="38"/>
      <c r="ODP161" s="38"/>
      <c r="ODQ161" s="38"/>
      <c r="ODR161" s="38"/>
      <c r="ODS161" s="38"/>
      <c r="ODT161" s="38"/>
      <c r="ODU161" s="38"/>
      <c r="ODV161" s="38"/>
      <c r="ODW161" s="38"/>
      <c r="ODX161" s="38"/>
      <c r="ODY161" s="38"/>
      <c r="ODZ161" s="38"/>
      <c r="OEA161" s="38"/>
      <c r="OEB161" s="38"/>
      <c r="OEC161" s="38"/>
      <c r="OED161" s="38"/>
      <c r="OEE161" s="38"/>
      <c r="OEF161" s="38"/>
      <c r="OEG161" s="38"/>
      <c r="OEH161" s="38"/>
      <c r="OEI161" s="38"/>
      <c r="OEJ161" s="38"/>
      <c r="OEK161" s="38"/>
      <c r="OEL161" s="38"/>
      <c r="OEM161" s="38"/>
      <c r="OEN161" s="38"/>
      <c r="OEO161" s="38"/>
      <c r="OEP161" s="38"/>
      <c r="OEQ161" s="38"/>
      <c r="OER161" s="38"/>
      <c r="OES161" s="38"/>
      <c r="OET161" s="38"/>
      <c r="OEU161" s="38"/>
      <c r="OEV161" s="38"/>
      <c r="OEW161" s="38"/>
      <c r="OEX161" s="38"/>
      <c r="OEY161" s="38"/>
      <c r="OEZ161" s="38"/>
      <c r="OFA161" s="38"/>
      <c r="OFB161" s="38"/>
      <c r="OFC161" s="38"/>
      <c r="OFD161" s="38"/>
      <c r="OFE161" s="38"/>
      <c r="OFF161" s="38"/>
      <c r="OFG161" s="38"/>
      <c r="OFH161" s="38"/>
      <c r="OFI161" s="38"/>
      <c r="OFJ161" s="38"/>
      <c r="OFK161" s="38"/>
      <c r="OFL161" s="38"/>
      <c r="OFM161" s="38"/>
      <c r="OFN161" s="38"/>
      <c r="OFO161" s="38"/>
      <c r="OFP161" s="38"/>
      <c r="OFQ161" s="38"/>
      <c r="OFR161" s="38"/>
      <c r="OFS161" s="38"/>
      <c r="OFT161" s="38"/>
      <c r="OFU161" s="38"/>
      <c r="OFV161" s="38"/>
      <c r="OFW161" s="38"/>
      <c r="OFX161" s="38"/>
      <c r="OFY161" s="38"/>
      <c r="OFZ161" s="38"/>
      <c r="OGA161" s="38"/>
      <c r="OGB161" s="38"/>
      <c r="OGC161" s="38"/>
      <c r="OGD161" s="38"/>
      <c r="OGE161" s="38"/>
      <c r="OGF161" s="38"/>
      <c r="OGG161" s="38"/>
      <c r="OGH161" s="38"/>
      <c r="OGI161" s="38"/>
      <c r="OGJ161" s="38"/>
      <c r="OGK161" s="38"/>
      <c r="OGL161" s="38"/>
      <c r="OGM161" s="38"/>
      <c r="OGN161" s="38"/>
      <c r="OGO161" s="38"/>
      <c r="OGP161" s="38"/>
      <c r="OGQ161" s="38"/>
      <c r="OGR161" s="38"/>
      <c r="OGS161" s="38"/>
      <c r="OGT161" s="38"/>
      <c r="OGU161" s="38"/>
      <c r="OGV161" s="38"/>
      <c r="OGW161" s="38"/>
      <c r="OGX161" s="38"/>
      <c r="OGY161" s="38"/>
      <c r="OGZ161" s="38"/>
      <c r="OHA161" s="38"/>
      <c r="OHB161" s="38"/>
      <c r="OHC161" s="38"/>
      <c r="OHD161" s="38"/>
      <c r="OHE161" s="38"/>
      <c r="OHF161" s="38"/>
      <c r="OHG161" s="38"/>
      <c r="OHH161" s="38"/>
      <c r="OHI161" s="38"/>
      <c r="OHJ161" s="38"/>
      <c r="OHK161" s="38"/>
      <c r="OHL161" s="38"/>
      <c r="OHM161" s="38"/>
      <c r="OHN161" s="38"/>
      <c r="OHO161" s="38"/>
      <c r="OHP161" s="38"/>
      <c r="OHQ161" s="38"/>
      <c r="OHR161" s="38"/>
      <c r="OHS161" s="38"/>
      <c r="OHT161" s="38"/>
      <c r="OHU161" s="38"/>
      <c r="OHV161" s="38"/>
      <c r="OHW161" s="38"/>
      <c r="OHX161" s="38"/>
      <c r="OHY161" s="38"/>
      <c r="OHZ161" s="38"/>
      <c r="OIA161" s="38"/>
      <c r="OIB161" s="38"/>
      <c r="OIC161" s="38"/>
      <c r="OID161" s="38"/>
      <c r="OIE161" s="38"/>
      <c r="OIF161" s="38"/>
      <c r="OIG161" s="38"/>
      <c r="OIH161" s="38"/>
      <c r="OII161" s="38"/>
      <c r="OIJ161" s="38"/>
      <c r="OIK161" s="38"/>
      <c r="OIL161" s="38"/>
      <c r="OIM161" s="38"/>
      <c r="OIN161" s="38"/>
      <c r="OIO161" s="38"/>
      <c r="OIP161" s="38"/>
      <c r="OIQ161" s="38"/>
      <c r="OIR161" s="38"/>
      <c r="OIS161" s="38"/>
      <c r="OIT161" s="38"/>
      <c r="OIU161" s="38"/>
      <c r="OIV161" s="38"/>
      <c r="OIW161" s="38"/>
      <c r="OIX161" s="38"/>
      <c r="OIY161" s="38"/>
      <c r="OIZ161" s="38"/>
      <c r="OJA161" s="38"/>
      <c r="OJB161" s="38"/>
      <c r="OJC161" s="38"/>
      <c r="OJD161" s="38"/>
      <c r="OJE161" s="38"/>
      <c r="OJF161" s="38"/>
      <c r="OJG161" s="38"/>
      <c r="OJH161" s="38"/>
      <c r="OJI161" s="38"/>
      <c r="OJJ161" s="38"/>
      <c r="OJK161" s="38"/>
      <c r="OJL161" s="38"/>
      <c r="OJM161" s="38"/>
      <c r="OJN161" s="38"/>
      <c r="OJO161" s="38"/>
      <c r="OJP161" s="38"/>
      <c r="OJQ161" s="38"/>
      <c r="OJR161" s="38"/>
      <c r="OJS161" s="38"/>
      <c r="OJT161" s="38"/>
      <c r="OJU161" s="38"/>
      <c r="OJV161" s="38"/>
      <c r="OJW161" s="38"/>
      <c r="OJX161" s="38"/>
      <c r="OJY161" s="38"/>
      <c r="OJZ161" s="38"/>
      <c r="OKA161" s="38"/>
      <c r="OKB161" s="38"/>
      <c r="OKC161" s="38"/>
      <c r="OKD161" s="38"/>
      <c r="OKE161" s="38"/>
      <c r="OKF161" s="38"/>
      <c r="OKG161" s="38"/>
      <c r="OKH161" s="38"/>
      <c r="OKI161" s="38"/>
      <c r="OKJ161" s="38"/>
      <c r="OKK161" s="38"/>
      <c r="OKL161" s="38"/>
      <c r="OKM161" s="38"/>
      <c r="OKN161" s="38"/>
      <c r="OKO161" s="38"/>
      <c r="OKP161" s="38"/>
      <c r="OKQ161" s="38"/>
      <c r="OKR161" s="38"/>
      <c r="OKS161" s="38"/>
      <c r="OKT161" s="38"/>
      <c r="OKU161" s="38"/>
      <c r="OKV161" s="38"/>
      <c r="OKW161" s="38"/>
      <c r="OKX161" s="38"/>
      <c r="OKY161" s="38"/>
      <c r="OKZ161" s="38"/>
      <c r="OLA161" s="38"/>
      <c r="OLB161" s="38"/>
      <c r="OLC161" s="38"/>
      <c r="OLD161" s="38"/>
      <c r="OLE161" s="38"/>
      <c r="OLF161" s="38"/>
      <c r="OLG161" s="38"/>
      <c r="OLH161" s="38"/>
      <c r="OLI161" s="38"/>
      <c r="OLJ161" s="38"/>
      <c r="OLK161" s="38"/>
      <c r="OLL161" s="38"/>
      <c r="OLM161" s="38"/>
      <c r="OLN161" s="38"/>
      <c r="OLU161" s="38"/>
      <c r="OLV161" s="38"/>
      <c r="OLW161" s="38"/>
      <c r="OLX161" s="38"/>
      <c r="OLY161" s="38"/>
      <c r="OLZ161" s="38"/>
      <c r="OMA161" s="38"/>
      <c r="OMB161" s="38"/>
      <c r="OMC161" s="38"/>
      <c r="OMD161" s="38"/>
      <c r="OME161" s="38"/>
      <c r="OMF161" s="38"/>
      <c r="OMG161" s="38"/>
      <c r="OMH161" s="38"/>
      <c r="OMI161" s="38"/>
      <c r="OMJ161" s="38"/>
      <c r="OMK161" s="38"/>
      <c r="OML161" s="38"/>
      <c r="OMM161" s="38"/>
      <c r="OMN161" s="38"/>
      <c r="OMO161" s="38"/>
      <c r="OMP161" s="38"/>
      <c r="OMQ161" s="38"/>
      <c r="OMR161" s="38"/>
      <c r="OMS161" s="38"/>
      <c r="OMT161" s="38"/>
      <c r="OMU161" s="38"/>
      <c r="OMV161" s="38"/>
      <c r="OMW161" s="38"/>
      <c r="OMX161" s="38"/>
      <c r="OMY161" s="38"/>
      <c r="OMZ161" s="38"/>
      <c r="ONA161" s="38"/>
      <c r="ONB161" s="38"/>
      <c r="ONC161" s="38"/>
      <c r="OND161" s="38"/>
      <c r="ONE161" s="38"/>
      <c r="ONF161" s="38"/>
      <c r="ONG161" s="38"/>
      <c r="ONH161" s="38"/>
      <c r="ONI161" s="38"/>
      <c r="ONJ161" s="38"/>
      <c r="ONK161" s="38"/>
      <c r="ONL161" s="38"/>
      <c r="ONM161" s="38"/>
      <c r="ONN161" s="38"/>
      <c r="ONO161" s="38"/>
      <c r="ONP161" s="38"/>
      <c r="ONQ161" s="38"/>
      <c r="ONR161" s="38"/>
      <c r="ONS161" s="38"/>
      <c r="ONT161" s="38"/>
      <c r="ONU161" s="38"/>
      <c r="ONV161" s="38"/>
      <c r="ONW161" s="38"/>
      <c r="ONX161" s="38"/>
      <c r="ONY161" s="38"/>
      <c r="ONZ161" s="38"/>
      <c r="OOA161" s="38"/>
      <c r="OOB161" s="38"/>
      <c r="OOC161" s="38"/>
      <c r="OOD161" s="38"/>
      <c r="OOE161" s="38"/>
      <c r="OOF161" s="38"/>
      <c r="OOG161" s="38"/>
      <c r="OOH161" s="38"/>
      <c r="OOI161" s="38"/>
      <c r="OOJ161" s="38"/>
      <c r="OOK161" s="38"/>
      <c r="OOL161" s="38"/>
      <c r="OOM161" s="38"/>
      <c r="OON161" s="38"/>
      <c r="OOO161" s="38"/>
      <c r="OOP161" s="38"/>
      <c r="OOQ161" s="38"/>
      <c r="OOR161" s="38"/>
      <c r="OOS161" s="38"/>
      <c r="OOT161" s="38"/>
      <c r="OOU161" s="38"/>
      <c r="OOV161" s="38"/>
      <c r="OOW161" s="38"/>
      <c r="OOX161" s="38"/>
      <c r="OOY161" s="38"/>
      <c r="OOZ161" s="38"/>
      <c r="OPA161" s="38"/>
      <c r="OPB161" s="38"/>
      <c r="OPC161" s="38"/>
      <c r="OPD161" s="38"/>
      <c r="OPE161" s="38"/>
      <c r="OPF161" s="38"/>
      <c r="OPG161" s="38"/>
      <c r="OPH161" s="38"/>
      <c r="OPI161" s="38"/>
      <c r="OPJ161" s="38"/>
      <c r="OPK161" s="38"/>
      <c r="OPL161" s="38"/>
      <c r="OPM161" s="38"/>
      <c r="OPN161" s="38"/>
      <c r="OPO161" s="38"/>
      <c r="OPP161" s="38"/>
      <c r="OPQ161" s="38"/>
      <c r="OPR161" s="38"/>
      <c r="OPS161" s="38"/>
      <c r="OPT161" s="38"/>
      <c r="OPU161" s="38"/>
      <c r="OPV161" s="38"/>
      <c r="OPW161" s="38"/>
      <c r="OPX161" s="38"/>
      <c r="OPY161" s="38"/>
      <c r="OPZ161" s="38"/>
      <c r="OQA161" s="38"/>
      <c r="OQB161" s="38"/>
      <c r="OQC161" s="38"/>
      <c r="OQD161" s="38"/>
      <c r="OQE161" s="38"/>
      <c r="OQF161" s="38"/>
      <c r="OQG161" s="38"/>
      <c r="OQH161" s="38"/>
      <c r="OQI161" s="38"/>
      <c r="OQJ161" s="38"/>
      <c r="OQK161" s="38"/>
      <c r="OQL161" s="38"/>
      <c r="OQM161" s="38"/>
      <c r="OQN161" s="38"/>
      <c r="OQO161" s="38"/>
      <c r="OQP161" s="38"/>
      <c r="OQQ161" s="38"/>
      <c r="OQR161" s="38"/>
      <c r="OQS161" s="38"/>
      <c r="OQT161" s="38"/>
      <c r="OQU161" s="38"/>
      <c r="OQV161" s="38"/>
      <c r="OQW161" s="38"/>
      <c r="OQX161" s="38"/>
      <c r="OQY161" s="38"/>
      <c r="OQZ161" s="38"/>
      <c r="ORA161" s="38"/>
      <c r="ORB161" s="38"/>
      <c r="ORC161" s="38"/>
      <c r="ORD161" s="38"/>
      <c r="ORE161" s="38"/>
      <c r="ORF161" s="38"/>
      <c r="ORG161" s="38"/>
      <c r="ORH161" s="38"/>
      <c r="ORI161" s="38"/>
      <c r="ORJ161" s="38"/>
      <c r="ORK161" s="38"/>
      <c r="ORL161" s="38"/>
      <c r="ORM161" s="38"/>
      <c r="ORN161" s="38"/>
      <c r="ORO161" s="38"/>
      <c r="ORP161" s="38"/>
      <c r="ORQ161" s="38"/>
      <c r="ORR161" s="38"/>
      <c r="ORS161" s="38"/>
      <c r="ORT161" s="38"/>
      <c r="ORU161" s="38"/>
      <c r="ORV161" s="38"/>
      <c r="ORW161" s="38"/>
      <c r="ORX161" s="38"/>
      <c r="ORY161" s="38"/>
      <c r="ORZ161" s="38"/>
      <c r="OSA161" s="38"/>
      <c r="OSB161" s="38"/>
      <c r="OSC161" s="38"/>
      <c r="OSD161" s="38"/>
      <c r="OSE161" s="38"/>
      <c r="OSF161" s="38"/>
      <c r="OSG161" s="38"/>
      <c r="OSH161" s="38"/>
      <c r="OSI161" s="38"/>
      <c r="OSJ161" s="38"/>
      <c r="OSK161" s="38"/>
      <c r="OSL161" s="38"/>
      <c r="OSM161" s="38"/>
      <c r="OSN161" s="38"/>
      <c r="OSO161" s="38"/>
      <c r="OSP161" s="38"/>
      <c r="OSQ161" s="38"/>
      <c r="OSR161" s="38"/>
      <c r="OSS161" s="38"/>
      <c r="OST161" s="38"/>
      <c r="OSU161" s="38"/>
      <c r="OSV161" s="38"/>
      <c r="OSW161" s="38"/>
      <c r="OSX161" s="38"/>
      <c r="OSY161" s="38"/>
      <c r="OSZ161" s="38"/>
      <c r="OTA161" s="38"/>
      <c r="OTB161" s="38"/>
      <c r="OTC161" s="38"/>
      <c r="OTD161" s="38"/>
      <c r="OTE161" s="38"/>
      <c r="OTF161" s="38"/>
      <c r="OTG161" s="38"/>
      <c r="OTH161" s="38"/>
      <c r="OTI161" s="38"/>
      <c r="OTJ161" s="38"/>
      <c r="OTK161" s="38"/>
      <c r="OTL161" s="38"/>
      <c r="OTM161" s="38"/>
      <c r="OTN161" s="38"/>
      <c r="OTO161" s="38"/>
      <c r="OTP161" s="38"/>
      <c r="OTQ161" s="38"/>
      <c r="OTR161" s="38"/>
      <c r="OTS161" s="38"/>
      <c r="OTT161" s="38"/>
      <c r="OTU161" s="38"/>
      <c r="OTV161" s="38"/>
      <c r="OTW161" s="38"/>
      <c r="OTX161" s="38"/>
      <c r="OTY161" s="38"/>
      <c r="OTZ161" s="38"/>
      <c r="OUA161" s="38"/>
      <c r="OUB161" s="38"/>
      <c r="OUC161" s="38"/>
      <c r="OUD161" s="38"/>
      <c r="OUE161" s="38"/>
      <c r="OUF161" s="38"/>
      <c r="OUG161" s="38"/>
      <c r="OUH161" s="38"/>
      <c r="OUI161" s="38"/>
      <c r="OUJ161" s="38"/>
      <c r="OUK161" s="38"/>
      <c r="OUL161" s="38"/>
      <c r="OUM161" s="38"/>
      <c r="OUN161" s="38"/>
      <c r="OUO161" s="38"/>
      <c r="OUP161" s="38"/>
      <c r="OUQ161" s="38"/>
      <c r="OUR161" s="38"/>
      <c r="OUS161" s="38"/>
      <c r="OUT161" s="38"/>
      <c r="OUU161" s="38"/>
      <c r="OUV161" s="38"/>
      <c r="OUW161" s="38"/>
      <c r="OUX161" s="38"/>
      <c r="OUY161" s="38"/>
      <c r="OUZ161" s="38"/>
      <c r="OVA161" s="38"/>
      <c r="OVB161" s="38"/>
      <c r="OVC161" s="38"/>
      <c r="OVD161" s="38"/>
      <c r="OVE161" s="38"/>
      <c r="OVF161" s="38"/>
      <c r="OVG161" s="38"/>
      <c r="OVH161" s="38"/>
      <c r="OVI161" s="38"/>
      <c r="OVJ161" s="38"/>
      <c r="OVQ161" s="38"/>
      <c r="OVR161" s="38"/>
      <c r="OVS161" s="38"/>
      <c r="OVT161" s="38"/>
      <c r="OVU161" s="38"/>
      <c r="OVV161" s="38"/>
      <c r="OVW161" s="38"/>
      <c r="OVX161" s="38"/>
      <c r="OVY161" s="38"/>
      <c r="OVZ161" s="38"/>
      <c r="OWA161" s="38"/>
      <c r="OWB161" s="38"/>
      <c r="OWC161" s="38"/>
      <c r="OWD161" s="38"/>
      <c r="OWE161" s="38"/>
      <c r="OWF161" s="38"/>
      <c r="OWG161" s="38"/>
      <c r="OWH161" s="38"/>
      <c r="OWI161" s="38"/>
      <c r="OWJ161" s="38"/>
      <c r="OWK161" s="38"/>
      <c r="OWL161" s="38"/>
      <c r="OWM161" s="38"/>
      <c r="OWN161" s="38"/>
      <c r="OWO161" s="38"/>
      <c r="OWP161" s="38"/>
      <c r="OWQ161" s="38"/>
      <c r="OWR161" s="38"/>
      <c r="OWS161" s="38"/>
      <c r="OWT161" s="38"/>
      <c r="OWU161" s="38"/>
      <c r="OWV161" s="38"/>
      <c r="OWW161" s="38"/>
      <c r="OWX161" s="38"/>
      <c r="OWY161" s="38"/>
      <c r="OWZ161" s="38"/>
      <c r="OXA161" s="38"/>
      <c r="OXB161" s="38"/>
      <c r="OXC161" s="38"/>
      <c r="OXD161" s="38"/>
      <c r="OXE161" s="38"/>
      <c r="OXF161" s="38"/>
      <c r="OXG161" s="38"/>
      <c r="OXH161" s="38"/>
      <c r="OXI161" s="38"/>
      <c r="OXJ161" s="38"/>
      <c r="OXK161" s="38"/>
      <c r="OXL161" s="38"/>
      <c r="OXM161" s="38"/>
      <c r="OXN161" s="38"/>
      <c r="OXO161" s="38"/>
      <c r="OXP161" s="38"/>
      <c r="OXQ161" s="38"/>
      <c r="OXR161" s="38"/>
      <c r="OXS161" s="38"/>
      <c r="OXT161" s="38"/>
      <c r="OXU161" s="38"/>
      <c r="OXV161" s="38"/>
      <c r="OXW161" s="38"/>
      <c r="OXX161" s="38"/>
      <c r="OXY161" s="38"/>
      <c r="OXZ161" s="38"/>
      <c r="OYA161" s="38"/>
      <c r="OYB161" s="38"/>
      <c r="OYC161" s="38"/>
      <c r="OYD161" s="38"/>
      <c r="OYE161" s="38"/>
      <c r="OYF161" s="38"/>
      <c r="OYG161" s="38"/>
      <c r="OYH161" s="38"/>
      <c r="OYI161" s="38"/>
      <c r="OYJ161" s="38"/>
      <c r="OYK161" s="38"/>
      <c r="OYL161" s="38"/>
      <c r="OYM161" s="38"/>
      <c r="OYN161" s="38"/>
      <c r="OYO161" s="38"/>
      <c r="OYP161" s="38"/>
      <c r="OYQ161" s="38"/>
      <c r="OYR161" s="38"/>
      <c r="OYS161" s="38"/>
      <c r="OYT161" s="38"/>
      <c r="OYU161" s="38"/>
      <c r="OYV161" s="38"/>
      <c r="OYW161" s="38"/>
      <c r="OYX161" s="38"/>
      <c r="OYY161" s="38"/>
      <c r="OYZ161" s="38"/>
      <c r="OZA161" s="38"/>
      <c r="OZB161" s="38"/>
      <c r="OZC161" s="38"/>
      <c r="OZD161" s="38"/>
      <c r="OZE161" s="38"/>
      <c r="OZF161" s="38"/>
      <c r="OZG161" s="38"/>
      <c r="OZH161" s="38"/>
      <c r="OZI161" s="38"/>
      <c r="OZJ161" s="38"/>
      <c r="OZK161" s="38"/>
      <c r="OZL161" s="38"/>
      <c r="OZM161" s="38"/>
      <c r="OZN161" s="38"/>
      <c r="OZO161" s="38"/>
      <c r="OZP161" s="38"/>
      <c r="OZQ161" s="38"/>
      <c r="OZR161" s="38"/>
      <c r="OZS161" s="38"/>
      <c r="OZT161" s="38"/>
      <c r="OZU161" s="38"/>
      <c r="OZV161" s="38"/>
      <c r="OZW161" s="38"/>
      <c r="OZX161" s="38"/>
      <c r="OZY161" s="38"/>
      <c r="OZZ161" s="38"/>
      <c r="PAA161" s="38"/>
      <c r="PAB161" s="38"/>
      <c r="PAC161" s="38"/>
      <c r="PAD161" s="38"/>
      <c r="PAE161" s="38"/>
      <c r="PAF161" s="38"/>
      <c r="PAG161" s="38"/>
      <c r="PAH161" s="38"/>
      <c r="PAI161" s="38"/>
      <c r="PAJ161" s="38"/>
      <c r="PAK161" s="38"/>
      <c r="PAL161" s="38"/>
      <c r="PAM161" s="38"/>
      <c r="PAN161" s="38"/>
      <c r="PAO161" s="38"/>
      <c r="PAP161" s="38"/>
      <c r="PAQ161" s="38"/>
      <c r="PAR161" s="38"/>
      <c r="PAS161" s="38"/>
      <c r="PAT161" s="38"/>
      <c r="PAU161" s="38"/>
      <c r="PAV161" s="38"/>
      <c r="PAW161" s="38"/>
      <c r="PAX161" s="38"/>
      <c r="PAY161" s="38"/>
      <c r="PAZ161" s="38"/>
      <c r="PBA161" s="38"/>
      <c r="PBB161" s="38"/>
      <c r="PBC161" s="38"/>
      <c r="PBD161" s="38"/>
      <c r="PBE161" s="38"/>
      <c r="PBF161" s="38"/>
      <c r="PBG161" s="38"/>
      <c r="PBH161" s="38"/>
      <c r="PBI161" s="38"/>
      <c r="PBJ161" s="38"/>
      <c r="PBK161" s="38"/>
      <c r="PBL161" s="38"/>
      <c r="PBM161" s="38"/>
      <c r="PBN161" s="38"/>
      <c r="PBO161" s="38"/>
      <c r="PBP161" s="38"/>
      <c r="PBQ161" s="38"/>
      <c r="PBR161" s="38"/>
      <c r="PBS161" s="38"/>
      <c r="PBT161" s="38"/>
      <c r="PBU161" s="38"/>
      <c r="PBV161" s="38"/>
      <c r="PBW161" s="38"/>
      <c r="PBX161" s="38"/>
      <c r="PBY161" s="38"/>
      <c r="PBZ161" s="38"/>
      <c r="PCA161" s="38"/>
      <c r="PCB161" s="38"/>
      <c r="PCC161" s="38"/>
      <c r="PCD161" s="38"/>
      <c r="PCE161" s="38"/>
      <c r="PCF161" s="38"/>
      <c r="PCG161" s="38"/>
      <c r="PCH161" s="38"/>
      <c r="PCI161" s="38"/>
      <c r="PCJ161" s="38"/>
      <c r="PCK161" s="38"/>
      <c r="PCL161" s="38"/>
      <c r="PCM161" s="38"/>
      <c r="PCN161" s="38"/>
      <c r="PCO161" s="38"/>
      <c r="PCP161" s="38"/>
      <c r="PCQ161" s="38"/>
      <c r="PCR161" s="38"/>
      <c r="PCS161" s="38"/>
      <c r="PCT161" s="38"/>
      <c r="PCU161" s="38"/>
      <c r="PCV161" s="38"/>
      <c r="PCW161" s="38"/>
      <c r="PCX161" s="38"/>
      <c r="PCY161" s="38"/>
      <c r="PCZ161" s="38"/>
      <c r="PDA161" s="38"/>
      <c r="PDB161" s="38"/>
      <c r="PDC161" s="38"/>
      <c r="PDD161" s="38"/>
      <c r="PDE161" s="38"/>
      <c r="PDF161" s="38"/>
      <c r="PDG161" s="38"/>
      <c r="PDH161" s="38"/>
      <c r="PDI161" s="38"/>
      <c r="PDJ161" s="38"/>
      <c r="PDK161" s="38"/>
      <c r="PDL161" s="38"/>
      <c r="PDM161" s="38"/>
      <c r="PDN161" s="38"/>
      <c r="PDO161" s="38"/>
      <c r="PDP161" s="38"/>
      <c r="PDQ161" s="38"/>
      <c r="PDR161" s="38"/>
      <c r="PDS161" s="38"/>
      <c r="PDT161" s="38"/>
      <c r="PDU161" s="38"/>
      <c r="PDV161" s="38"/>
      <c r="PDW161" s="38"/>
      <c r="PDX161" s="38"/>
      <c r="PDY161" s="38"/>
      <c r="PDZ161" s="38"/>
      <c r="PEA161" s="38"/>
      <c r="PEB161" s="38"/>
      <c r="PEC161" s="38"/>
      <c r="PED161" s="38"/>
      <c r="PEE161" s="38"/>
      <c r="PEF161" s="38"/>
      <c r="PEG161" s="38"/>
      <c r="PEH161" s="38"/>
      <c r="PEI161" s="38"/>
      <c r="PEJ161" s="38"/>
      <c r="PEK161" s="38"/>
      <c r="PEL161" s="38"/>
      <c r="PEM161" s="38"/>
      <c r="PEN161" s="38"/>
      <c r="PEO161" s="38"/>
      <c r="PEP161" s="38"/>
      <c r="PEQ161" s="38"/>
      <c r="PER161" s="38"/>
      <c r="PES161" s="38"/>
      <c r="PET161" s="38"/>
      <c r="PEU161" s="38"/>
      <c r="PEV161" s="38"/>
      <c r="PEW161" s="38"/>
      <c r="PEX161" s="38"/>
      <c r="PEY161" s="38"/>
      <c r="PEZ161" s="38"/>
      <c r="PFA161" s="38"/>
      <c r="PFB161" s="38"/>
      <c r="PFC161" s="38"/>
      <c r="PFD161" s="38"/>
      <c r="PFE161" s="38"/>
      <c r="PFF161" s="38"/>
      <c r="PFM161" s="38"/>
      <c r="PFN161" s="38"/>
      <c r="PFO161" s="38"/>
      <c r="PFP161" s="38"/>
      <c r="PFQ161" s="38"/>
      <c r="PFR161" s="38"/>
      <c r="PFS161" s="38"/>
      <c r="PFT161" s="38"/>
      <c r="PFU161" s="38"/>
      <c r="PFV161" s="38"/>
      <c r="PFW161" s="38"/>
      <c r="PFX161" s="38"/>
      <c r="PFY161" s="38"/>
      <c r="PFZ161" s="38"/>
      <c r="PGA161" s="38"/>
      <c r="PGB161" s="38"/>
      <c r="PGC161" s="38"/>
      <c r="PGD161" s="38"/>
      <c r="PGE161" s="38"/>
      <c r="PGF161" s="38"/>
      <c r="PGG161" s="38"/>
      <c r="PGH161" s="38"/>
      <c r="PGI161" s="38"/>
      <c r="PGJ161" s="38"/>
      <c r="PGK161" s="38"/>
      <c r="PGL161" s="38"/>
      <c r="PGM161" s="38"/>
      <c r="PGN161" s="38"/>
      <c r="PGO161" s="38"/>
      <c r="PGP161" s="38"/>
      <c r="PGQ161" s="38"/>
      <c r="PGR161" s="38"/>
      <c r="PGS161" s="38"/>
      <c r="PGT161" s="38"/>
      <c r="PGU161" s="38"/>
      <c r="PGV161" s="38"/>
      <c r="PGW161" s="38"/>
      <c r="PGX161" s="38"/>
      <c r="PGY161" s="38"/>
      <c r="PGZ161" s="38"/>
      <c r="PHA161" s="38"/>
      <c r="PHB161" s="38"/>
      <c r="PHC161" s="38"/>
      <c r="PHD161" s="38"/>
      <c r="PHE161" s="38"/>
      <c r="PHF161" s="38"/>
      <c r="PHG161" s="38"/>
      <c r="PHH161" s="38"/>
      <c r="PHI161" s="38"/>
      <c r="PHJ161" s="38"/>
      <c r="PHK161" s="38"/>
      <c r="PHL161" s="38"/>
      <c r="PHM161" s="38"/>
      <c r="PHN161" s="38"/>
      <c r="PHO161" s="38"/>
      <c r="PHP161" s="38"/>
      <c r="PHQ161" s="38"/>
      <c r="PHR161" s="38"/>
      <c r="PHS161" s="38"/>
      <c r="PHT161" s="38"/>
      <c r="PHU161" s="38"/>
      <c r="PHV161" s="38"/>
      <c r="PHW161" s="38"/>
      <c r="PHX161" s="38"/>
      <c r="PHY161" s="38"/>
      <c r="PHZ161" s="38"/>
      <c r="PIA161" s="38"/>
      <c r="PIB161" s="38"/>
      <c r="PIC161" s="38"/>
      <c r="PID161" s="38"/>
      <c r="PIE161" s="38"/>
      <c r="PIF161" s="38"/>
      <c r="PIG161" s="38"/>
      <c r="PIH161" s="38"/>
      <c r="PII161" s="38"/>
      <c r="PIJ161" s="38"/>
      <c r="PIK161" s="38"/>
      <c r="PIL161" s="38"/>
      <c r="PIM161" s="38"/>
      <c r="PIN161" s="38"/>
      <c r="PIO161" s="38"/>
      <c r="PIP161" s="38"/>
      <c r="PIQ161" s="38"/>
      <c r="PIR161" s="38"/>
      <c r="PIS161" s="38"/>
      <c r="PIT161" s="38"/>
      <c r="PIU161" s="38"/>
      <c r="PIV161" s="38"/>
      <c r="PIW161" s="38"/>
      <c r="PIX161" s="38"/>
      <c r="PIY161" s="38"/>
      <c r="PIZ161" s="38"/>
      <c r="PJA161" s="38"/>
      <c r="PJB161" s="38"/>
      <c r="PJC161" s="38"/>
      <c r="PJD161" s="38"/>
      <c r="PJE161" s="38"/>
      <c r="PJF161" s="38"/>
      <c r="PJG161" s="38"/>
      <c r="PJH161" s="38"/>
      <c r="PJI161" s="38"/>
      <c r="PJJ161" s="38"/>
      <c r="PJK161" s="38"/>
      <c r="PJL161" s="38"/>
      <c r="PJM161" s="38"/>
      <c r="PJN161" s="38"/>
      <c r="PJO161" s="38"/>
      <c r="PJP161" s="38"/>
      <c r="PJQ161" s="38"/>
      <c r="PJR161" s="38"/>
      <c r="PJS161" s="38"/>
      <c r="PJT161" s="38"/>
      <c r="PJU161" s="38"/>
      <c r="PJV161" s="38"/>
      <c r="PJW161" s="38"/>
      <c r="PJX161" s="38"/>
      <c r="PJY161" s="38"/>
      <c r="PJZ161" s="38"/>
      <c r="PKA161" s="38"/>
      <c r="PKB161" s="38"/>
      <c r="PKC161" s="38"/>
      <c r="PKD161" s="38"/>
      <c r="PKE161" s="38"/>
      <c r="PKF161" s="38"/>
      <c r="PKG161" s="38"/>
      <c r="PKH161" s="38"/>
      <c r="PKI161" s="38"/>
      <c r="PKJ161" s="38"/>
      <c r="PKK161" s="38"/>
      <c r="PKL161" s="38"/>
      <c r="PKM161" s="38"/>
      <c r="PKN161" s="38"/>
      <c r="PKO161" s="38"/>
      <c r="PKP161" s="38"/>
      <c r="PKQ161" s="38"/>
      <c r="PKR161" s="38"/>
      <c r="PKS161" s="38"/>
      <c r="PKT161" s="38"/>
      <c r="PKU161" s="38"/>
      <c r="PKV161" s="38"/>
      <c r="PKW161" s="38"/>
      <c r="PKX161" s="38"/>
      <c r="PKY161" s="38"/>
      <c r="PKZ161" s="38"/>
      <c r="PLA161" s="38"/>
      <c r="PLB161" s="38"/>
      <c r="PLC161" s="38"/>
      <c r="PLD161" s="38"/>
      <c r="PLE161" s="38"/>
      <c r="PLF161" s="38"/>
      <c r="PLG161" s="38"/>
      <c r="PLH161" s="38"/>
      <c r="PLI161" s="38"/>
      <c r="PLJ161" s="38"/>
      <c r="PLK161" s="38"/>
      <c r="PLL161" s="38"/>
      <c r="PLM161" s="38"/>
      <c r="PLN161" s="38"/>
      <c r="PLO161" s="38"/>
      <c r="PLP161" s="38"/>
      <c r="PLQ161" s="38"/>
      <c r="PLR161" s="38"/>
      <c r="PLS161" s="38"/>
      <c r="PLT161" s="38"/>
      <c r="PLU161" s="38"/>
      <c r="PLV161" s="38"/>
      <c r="PLW161" s="38"/>
      <c r="PLX161" s="38"/>
      <c r="PLY161" s="38"/>
      <c r="PLZ161" s="38"/>
      <c r="PMA161" s="38"/>
      <c r="PMB161" s="38"/>
      <c r="PMC161" s="38"/>
      <c r="PMD161" s="38"/>
      <c r="PME161" s="38"/>
      <c r="PMF161" s="38"/>
      <c r="PMG161" s="38"/>
      <c r="PMH161" s="38"/>
      <c r="PMI161" s="38"/>
      <c r="PMJ161" s="38"/>
      <c r="PMK161" s="38"/>
      <c r="PML161" s="38"/>
      <c r="PMM161" s="38"/>
      <c r="PMN161" s="38"/>
      <c r="PMO161" s="38"/>
      <c r="PMP161" s="38"/>
      <c r="PMQ161" s="38"/>
      <c r="PMR161" s="38"/>
      <c r="PMS161" s="38"/>
      <c r="PMT161" s="38"/>
      <c r="PMU161" s="38"/>
      <c r="PMV161" s="38"/>
      <c r="PMW161" s="38"/>
      <c r="PMX161" s="38"/>
      <c r="PMY161" s="38"/>
      <c r="PMZ161" s="38"/>
      <c r="PNA161" s="38"/>
      <c r="PNB161" s="38"/>
      <c r="PNC161" s="38"/>
      <c r="PND161" s="38"/>
      <c r="PNE161" s="38"/>
      <c r="PNF161" s="38"/>
      <c r="PNG161" s="38"/>
      <c r="PNH161" s="38"/>
      <c r="PNI161" s="38"/>
      <c r="PNJ161" s="38"/>
      <c r="PNK161" s="38"/>
      <c r="PNL161" s="38"/>
      <c r="PNM161" s="38"/>
      <c r="PNN161" s="38"/>
      <c r="PNO161" s="38"/>
      <c r="PNP161" s="38"/>
      <c r="PNQ161" s="38"/>
      <c r="PNR161" s="38"/>
      <c r="PNS161" s="38"/>
      <c r="PNT161" s="38"/>
      <c r="PNU161" s="38"/>
      <c r="PNV161" s="38"/>
      <c r="PNW161" s="38"/>
      <c r="PNX161" s="38"/>
      <c r="PNY161" s="38"/>
      <c r="PNZ161" s="38"/>
      <c r="POA161" s="38"/>
      <c r="POB161" s="38"/>
      <c r="POC161" s="38"/>
      <c r="POD161" s="38"/>
      <c r="POE161" s="38"/>
      <c r="POF161" s="38"/>
      <c r="POG161" s="38"/>
      <c r="POH161" s="38"/>
      <c r="POI161" s="38"/>
      <c r="POJ161" s="38"/>
      <c r="POK161" s="38"/>
      <c r="POL161" s="38"/>
      <c r="POM161" s="38"/>
      <c r="PON161" s="38"/>
      <c r="POO161" s="38"/>
      <c r="POP161" s="38"/>
      <c r="POQ161" s="38"/>
      <c r="POR161" s="38"/>
      <c r="POS161" s="38"/>
      <c r="POT161" s="38"/>
      <c r="POU161" s="38"/>
      <c r="POV161" s="38"/>
      <c r="POW161" s="38"/>
      <c r="POX161" s="38"/>
      <c r="POY161" s="38"/>
      <c r="POZ161" s="38"/>
      <c r="PPA161" s="38"/>
      <c r="PPB161" s="38"/>
      <c r="PPI161" s="38"/>
      <c r="PPJ161" s="38"/>
      <c r="PPK161" s="38"/>
      <c r="PPL161" s="38"/>
      <c r="PPM161" s="38"/>
      <c r="PPN161" s="38"/>
      <c r="PPO161" s="38"/>
      <c r="PPP161" s="38"/>
      <c r="PPQ161" s="38"/>
      <c r="PPR161" s="38"/>
      <c r="PPS161" s="38"/>
      <c r="PPT161" s="38"/>
      <c r="PPU161" s="38"/>
      <c r="PPV161" s="38"/>
      <c r="PPW161" s="38"/>
      <c r="PPX161" s="38"/>
      <c r="PPY161" s="38"/>
      <c r="PPZ161" s="38"/>
      <c r="PQA161" s="38"/>
      <c r="PQB161" s="38"/>
      <c r="PQC161" s="38"/>
      <c r="PQD161" s="38"/>
      <c r="PQE161" s="38"/>
      <c r="PQF161" s="38"/>
      <c r="PQG161" s="38"/>
      <c r="PQH161" s="38"/>
      <c r="PQI161" s="38"/>
      <c r="PQJ161" s="38"/>
      <c r="PQK161" s="38"/>
      <c r="PQL161" s="38"/>
      <c r="PQM161" s="38"/>
      <c r="PQN161" s="38"/>
      <c r="PQO161" s="38"/>
      <c r="PQP161" s="38"/>
      <c r="PQQ161" s="38"/>
      <c r="PQR161" s="38"/>
      <c r="PQS161" s="38"/>
      <c r="PQT161" s="38"/>
      <c r="PQU161" s="38"/>
      <c r="PQV161" s="38"/>
      <c r="PQW161" s="38"/>
      <c r="PQX161" s="38"/>
      <c r="PQY161" s="38"/>
      <c r="PQZ161" s="38"/>
      <c r="PRA161" s="38"/>
      <c r="PRB161" s="38"/>
      <c r="PRC161" s="38"/>
      <c r="PRD161" s="38"/>
      <c r="PRE161" s="38"/>
      <c r="PRF161" s="38"/>
      <c r="PRG161" s="38"/>
      <c r="PRH161" s="38"/>
      <c r="PRI161" s="38"/>
      <c r="PRJ161" s="38"/>
      <c r="PRK161" s="38"/>
      <c r="PRL161" s="38"/>
      <c r="PRM161" s="38"/>
      <c r="PRN161" s="38"/>
      <c r="PRO161" s="38"/>
      <c r="PRP161" s="38"/>
      <c r="PRQ161" s="38"/>
      <c r="PRR161" s="38"/>
      <c r="PRS161" s="38"/>
      <c r="PRT161" s="38"/>
      <c r="PRU161" s="38"/>
      <c r="PRV161" s="38"/>
      <c r="PRW161" s="38"/>
      <c r="PRX161" s="38"/>
      <c r="PRY161" s="38"/>
      <c r="PRZ161" s="38"/>
      <c r="PSA161" s="38"/>
      <c r="PSB161" s="38"/>
      <c r="PSC161" s="38"/>
      <c r="PSD161" s="38"/>
      <c r="PSE161" s="38"/>
      <c r="PSF161" s="38"/>
      <c r="PSG161" s="38"/>
      <c r="PSH161" s="38"/>
      <c r="PSI161" s="38"/>
      <c r="PSJ161" s="38"/>
      <c r="PSK161" s="38"/>
      <c r="PSL161" s="38"/>
      <c r="PSM161" s="38"/>
      <c r="PSN161" s="38"/>
      <c r="PSO161" s="38"/>
      <c r="PSP161" s="38"/>
      <c r="PSQ161" s="38"/>
      <c r="PSR161" s="38"/>
      <c r="PSS161" s="38"/>
      <c r="PST161" s="38"/>
      <c r="PSU161" s="38"/>
      <c r="PSV161" s="38"/>
      <c r="PSW161" s="38"/>
      <c r="PSX161" s="38"/>
      <c r="PSY161" s="38"/>
      <c r="PSZ161" s="38"/>
      <c r="PTA161" s="38"/>
      <c r="PTB161" s="38"/>
      <c r="PTC161" s="38"/>
      <c r="PTD161" s="38"/>
      <c r="PTE161" s="38"/>
      <c r="PTF161" s="38"/>
      <c r="PTG161" s="38"/>
      <c r="PTH161" s="38"/>
      <c r="PTI161" s="38"/>
      <c r="PTJ161" s="38"/>
      <c r="PTK161" s="38"/>
      <c r="PTL161" s="38"/>
      <c r="PTM161" s="38"/>
      <c r="PTN161" s="38"/>
      <c r="PTO161" s="38"/>
      <c r="PTP161" s="38"/>
      <c r="PTQ161" s="38"/>
      <c r="PTR161" s="38"/>
      <c r="PTS161" s="38"/>
      <c r="PTT161" s="38"/>
      <c r="PTU161" s="38"/>
      <c r="PTV161" s="38"/>
      <c r="PTW161" s="38"/>
      <c r="PTX161" s="38"/>
      <c r="PTY161" s="38"/>
      <c r="PTZ161" s="38"/>
      <c r="PUA161" s="38"/>
      <c r="PUB161" s="38"/>
      <c r="PUC161" s="38"/>
      <c r="PUD161" s="38"/>
      <c r="PUE161" s="38"/>
      <c r="PUF161" s="38"/>
      <c r="PUG161" s="38"/>
      <c r="PUH161" s="38"/>
      <c r="PUI161" s="38"/>
      <c r="PUJ161" s="38"/>
      <c r="PUK161" s="38"/>
      <c r="PUL161" s="38"/>
      <c r="PUM161" s="38"/>
      <c r="PUN161" s="38"/>
      <c r="PUO161" s="38"/>
      <c r="PUP161" s="38"/>
      <c r="PUQ161" s="38"/>
      <c r="PUR161" s="38"/>
      <c r="PUS161" s="38"/>
      <c r="PUT161" s="38"/>
      <c r="PUU161" s="38"/>
      <c r="PUV161" s="38"/>
      <c r="PUW161" s="38"/>
      <c r="PUX161" s="38"/>
      <c r="PUY161" s="38"/>
      <c r="PUZ161" s="38"/>
      <c r="PVA161" s="38"/>
      <c r="PVB161" s="38"/>
      <c r="PVC161" s="38"/>
      <c r="PVD161" s="38"/>
      <c r="PVE161" s="38"/>
      <c r="PVF161" s="38"/>
      <c r="PVG161" s="38"/>
      <c r="PVH161" s="38"/>
      <c r="PVI161" s="38"/>
      <c r="PVJ161" s="38"/>
      <c r="PVK161" s="38"/>
      <c r="PVL161" s="38"/>
      <c r="PVM161" s="38"/>
      <c r="PVN161" s="38"/>
      <c r="PVO161" s="38"/>
      <c r="PVP161" s="38"/>
      <c r="PVQ161" s="38"/>
      <c r="PVR161" s="38"/>
      <c r="PVS161" s="38"/>
      <c r="PVT161" s="38"/>
      <c r="PVU161" s="38"/>
      <c r="PVV161" s="38"/>
      <c r="PVW161" s="38"/>
      <c r="PVX161" s="38"/>
      <c r="PVY161" s="38"/>
      <c r="PVZ161" s="38"/>
      <c r="PWA161" s="38"/>
      <c r="PWB161" s="38"/>
      <c r="PWC161" s="38"/>
      <c r="PWD161" s="38"/>
      <c r="PWE161" s="38"/>
      <c r="PWF161" s="38"/>
      <c r="PWG161" s="38"/>
      <c r="PWH161" s="38"/>
      <c r="PWI161" s="38"/>
      <c r="PWJ161" s="38"/>
      <c r="PWK161" s="38"/>
      <c r="PWL161" s="38"/>
      <c r="PWM161" s="38"/>
      <c r="PWN161" s="38"/>
      <c r="PWO161" s="38"/>
      <c r="PWP161" s="38"/>
      <c r="PWQ161" s="38"/>
      <c r="PWR161" s="38"/>
      <c r="PWS161" s="38"/>
      <c r="PWT161" s="38"/>
      <c r="PWU161" s="38"/>
      <c r="PWV161" s="38"/>
      <c r="PWW161" s="38"/>
      <c r="PWX161" s="38"/>
      <c r="PWY161" s="38"/>
      <c r="PWZ161" s="38"/>
      <c r="PXA161" s="38"/>
      <c r="PXB161" s="38"/>
      <c r="PXC161" s="38"/>
      <c r="PXD161" s="38"/>
      <c r="PXE161" s="38"/>
      <c r="PXF161" s="38"/>
      <c r="PXG161" s="38"/>
      <c r="PXH161" s="38"/>
      <c r="PXI161" s="38"/>
      <c r="PXJ161" s="38"/>
      <c r="PXK161" s="38"/>
      <c r="PXL161" s="38"/>
      <c r="PXM161" s="38"/>
      <c r="PXN161" s="38"/>
      <c r="PXO161" s="38"/>
      <c r="PXP161" s="38"/>
      <c r="PXQ161" s="38"/>
      <c r="PXR161" s="38"/>
      <c r="PXS161" s="38"/>
      <c r="PXT161" s="38"/>
      <c r="PXU161" s="38"/>
      <c r="PXV161" s="38"/>
      <c r="PXW161" s="38"/>
      <c r="PXX161" s="38"/>
      <c r="PXY161" s="38"/>
      <c r="PXZ161" s="38"/>
      <c r="PYA161" s="38"/>
      <c r="PYB161" s="38"/>
      <c r="PYC161" s="38"/>
      <c r="PYD161" s="38"/>
      <c r="PYE161" s="38"/>
      <c r="PYF161" s="38"/>
      <c r="PYG161" s="38"/>
      <c r="PYH161" s="38"/>
      <c r="PYI161" s="38"/>
      <c r="PYJ161" s="38"/>
      <c r="PYK161" s="38"/>
      <c r="PYL161" s="38"/>
      <c r="PYM161" s="38"/>
      <c r="PYN161" s="38"/>
      <c r="PYO161" s="38"/>
      <c r="PYP161" s="38"/>
      <c r="PYQ161" s="38"/>
      <c r="PYR161" s="38"/>
      <c r="PYS161" s="38"/>
      <c r="PYT161" s="38"/>
      <c r="PYU161" s="38"/>
      <c r="PYV161" s="38"/>
      <c r="PYW161" s="38"/>
      <c r="PYX161" s="38"/>
      <c r="PZE161" s="38"/>
      <c r="PZF161" s="38"/>
      <c r="PZG161" s="38"/>
      <c r="PZH161" s="38"/>
      <c r="PZI161" s="38"/>
      <c r="PZJ161" s="38"/>
      <c r="PZK161" s="38"/>
      <c r="PZL161" s="38"/>
      <c r="PZM161" s="38"/>
      <c r="PZN161" s="38"/>
      <c r="PZO161" s="38"/>
      <c r="PZP161" s="38"/>
      <c r="PZQ161" s="38"/>
      <c r="PZR161" s="38"/>
      <c r="PZS161" s="38"/>
      <c r="PZT161" s="38"/>
      <c r="PZU161" s="38"/>
      <c r="PZV161" s="38"/>
      <c r="PZW161" s="38"/>
      <c r="PZX161" s="38"/>
      <c r="PZY161" s="38"/>
      <c r="PZZ161" s="38"/>
      <c r="QAA161" s="38"/>
      <c r="QAB161" s="38"/>
      <c r="QAC161" s="38"/>
      <c r="QAD161" s="38"/>
      <c r="QAE161" s="38"/>
      <c r="QAF161" s="38"/>
      <c r="QAG161" s="38"/>
      <c r="QAH161" s="38"/>
      <c r="QAI161" s="38"/>
      <c r="QAJ161" s="38"/>
      <c r="QAK161" s="38"/>
      <c r="QAL161" s="38"/>
      <c r="QAM161" s="38"/>
      <c r="QAN161" s="38"/>
      <c r="QAO161" s="38"/>
      <c r="QAP161" s="38"/>
      <c r="QAQ161" s="38"/>
      <c r="QAR161" s="38"/>
      <c r="QAS161" s="38"/>
      <c r="QAT161" s="38"/>
      <c r="QAU161" s="38"/>
      <c r="QAV161" s="38"/>
      <c r="QAW161" s="38"/>
      <c r="QAX161" s="38"/>
      <c r="QAY161" s="38"/>
      <c r="QAZ161" s="38"/>
      <c r="QBA161" s="38"/>
      <c r="QBB161" s="38"/>
      <c r="QBC161" s="38"/>
      <c r="QBD161" s="38"/>
      <c r="QBE161" s="38"/>
      <c r="QBF161" s="38"/>
      <c r="QBG161" s="38"/>
      <c r="QBH161" s="38"/>
      <c r="QBI161" s="38"/>
      <c r="QBJ161" s="38"/>
      <c r="QBK161" s="38"/>
      <c r="QBL161" s="38"/>
      <c r="QBM161" s="38"/>
      <c r="QBN161" s="38"/>
      <c r="QBO161" s="38"/>
      <c r="QBP161" s="38"/>
      <c r="QBQ161" s="38"/>
      <c r="QBR161" s="38"/>
      <c r="QBS161" s="38"/>
      <c r="QBT161" s="38"/>
      <c r="QBU161" s="38"/>
      <c r="QBV161" s="38"/>
      <c r="QBW161" s="38"/>
      <c r="QBX161" s="38"/>
      <c r="QBY161" s="38"/>
      <c r="QBZ161" s="38"/>
      <c r="QCA161" s="38"/>
      <c r="QCB161" s="38"/>
      <c r="QCC161" s="38"/>
      <c r="QCD161" s="38"/>
      <c r="QCE161" s="38"/>
      <c r="QCF161" s="38"/>
      <c r="QCG161" s="38"/>
      <c r="QCH161" s="38"/>
      <c r="QCI161" s="38"/>
      <c r="QCJ161" s="38"/>
      <c r="QCK161" s="38"/>
      <c r="QCL161" s="38"/>
      <c r="QCM161" s="38"/>
      <c r="QCN161" s="38"/>
      <c r="QCO161" s="38"/>
      <c r="QCP161" s="38"/>
      <c r="QCQ161" s="38"/>
      <c r="QCR161" s="38"/>
      <c r="QCS161" s="38"/>
      <c r="QCT161" s="38"/>
      <c r="QCU161" s="38"/>
      <c r="QCV161" s="38"/>
      <c r="QCW161" s="38"/>
      <c r="QCX161" s="38"/>
      <c r="QCY161" s="38"/>
      <c r="QCZ161" s="38"/>
      <c r="QDA161" s="38"/>
      <c r="QDB161" s="38"/>
      <c r="QDC161" s="38"/>
      <c r="QDD161" s="38"/>
      <c r="QDE161" s="38"/>
      <c r="QDF161" s="38"/>
      <c r="QDG161" s="38"/>
      <c r="QDH161" s="38"/>
      <c r="QDI161" s="38"/>
      <c r="QDJ161" s="38"/>
      <c r="QDK161" s="38"/>
      <c r="QDL161" s="38"/>
      <c r="QDM161" s="38"/>
      <c r="QDN161" s="38"/>
      <c r="QDO161" s="38"/>
      <c r="QDP161" s="38"/>
      <c r="QDQ161" s="38"/>
      <c r="QDR161" s="38"/>
      <c r="QDS161" s="38"/>
      <c r="QDT161" s="38"/>
      <c r="QDU161" s="38"/>
      <c r="QDV161" s="38"/>
      <c r="QDW161" s="38"/>
      <c r="QDX161" s="38"/>
      <c r="QDY161" s="38"/>
      <c r="QDZ161" s="38"/>
      <c r="QEA161" s="38"/>
      <c r="QEB161" s="38"/>
      <c r="QEC161" s="38"/>
      <c r="QED161" s="38"/>
      <c r="QEE161" s="38"/>
      <c r="QEF161" s="38"/>
      <c r="QEG161" s="38"/>
      <c r="QEH161" s="38"/>
      <c r="QEI161" s="38"/>
      <c r="QEJ161" s="38"/>
      <c r="QEK161" s="38"/>
      <c r="QEL161" s="38"/>
      <c r="QEM161" s="38"/>
      <c r="QEN161" s="38"/>
      <c r="QEO161" s="38"/>
      <c r="QEP161" s="38"/>
      <c r="QEQ161" s="38"/>
      <c r="QER161" s="38"/>
      <c r="QES161" s="38"/>
      <c r="QET161" s="38"/>
      <c r="QEU161" s="38"/>
      <c r="QEV161" s="38"/>
      <c r="QEW161" s="38"/>
      <c r="QEX161" s="38"/>
      <c r="QEY161" s="38"/>
      <c r="QEZ161" s="38"/>
      <c r="QFA161" s="38"/>
      <c r="QFB161" s="38"/>
      <c r="QFC161" s="38"/>
      <c r="QFD161" s="38"/>
      <c r="QFE161" s="38"/>
      <c r="QFF161" s="38"/>
      <c r="QFG161" s="38"/>
      <c r="QFH161" s="38"/>
      <c r="QFI161" s="38"/>
      <c r="QFJ161" s="38"/>
      <c r="QFK161" s="38"/>
      <c r="QFL161" s="38"/>
      <c r="QFM161" s="38"/>
      <c r="QFN161" s="38"/>
      <c r="QFO161" s="38"/>
      <c r="QFP161" s="38"/>
      <c r="QFQ161" s="38"/>
      <c r="QFR161" s="38"/>
      <c r="QFS161" s="38"/>
      <c r="QFT161" s="38"/>
      <c r="QFU161" s="38"/>
      <c r="QFV161" s="38"/>
      <c r="QFW161" s="38"/>
      <c r="QFX161" s="38"/>
      <c r="QFY161" s="38"/>
      <c r="QFZ161" s="38"/>
      <c r="QGA161" s="38"/>
      <c r="QGB161" s="38"/>
      <c r="QGC161" s="38"/>
      <c r="QGD161" s="38"/>
      <c r="QGE161" s="38"/>
      <c r="QGF161" s="38"/>
      <c r="QGG161" s="38"/>
      <c r="QGH161" s="38"/>
      <c r="QGI161" s="38"/>
      <c r="QGJ161" s="38"/>
      <c r="QGK161" s="38"/>
      <c r="QGL161" s="38"/>
      <c r="QGM161" s="38"/>
      <c r="QGN161" s="38"/>
      <c r="QGO161" s="38"/>
      <c r="QGP161" s="38"/>
      <c r="QGQ161" s="38"/>
      <c r="QGR161" s="38"/>
      <c r="QGS161" s="38"/>
      <c r="QGT161" s="38"/>
      <c r="QGU161" s="38"/>
      <c r="QGV161" s="38"/>
      <c r="QGW161" s="38"/>
      <c r="QGX161" s="38"/>
      <c r="QGY161" s="38"/>
      <c r="QGZ161" s="38"/>
      <c r="QHA161" s="38"/>
      <c r="QHB161" s="38"/>
      <c r="QHC161" s="38"/>
      <c r="QHD161" s="38"/>
      <c r="QHE161" s="38"/>
      <c r="QHF161" s="38"/>
      <c r="QHG161" s="38"/>
      <c r="QHH161" s="38"/>
      <c r="QHI161" s="38"/>
      <c r="QHJ161" s="38"/>
      <c r="QHK161" s="38"/>
      <c r="QHL161" s="38"/>
      <c r="QHM161" s="38"/>
      <c r="QHN161" s="38"/>
      <c r="QHO161" s="38"/>
      <c r="QHP161" s="38"/>
      <c r="QHQ161" s="38"/>
      <c r="QHR161" s="38"/>
      <c r="QHS161" s="38"/>
      <c r="QHT161" s="38"/>
      <c r="QHU161" s="38"/>
      <c r="QHV161" s="38"/>
      <c r="QHW161" s="38"/>
      <c r="QHX161" s="38"/>
      <c r="QHY161" s="38"/>
      <c r="QHZ161" s="38"/>
      <c r="QIA161" s="38"/>
      <c r="QIB161" s="38"/>
      <c r="QIC161" s="38"/>
      <c r="QID161" s="38"/>
      <c r="QIE161" s="38"/>
      <c r="QIF161" s="38"/>
      <c r="QIG161" s="38"/>
      <c r="QIH161" s="38"/>
      <c r="QII161" s="38"/>
      <c r="QIJ161" s="38"/>
      <c r="QIK161" s="38"/>
      <c r="QIL161" s="38"/>
      <c r="QIM161" s="38"/>
      <c r="QIN161" s="38"/>
      <c r="QIO161" s="38"/>
      <c r="QIP161" s="38"/>
      <c r="QIQ161" s="38"/>
      <c r="QIR161" s="38"/>
      <c r="QIS161" s="38"/>
      <c r="QIT161" s="38"/>
      <c r="QJA161" s="38"/>
      <c r="QJB161" s="38"/>
      <c r="QJC161" s="38"/>
      <c r="QJD161" s="38"/>
      <c r="QJE161" s="38"/>
      <c r="QJF161" s="38"/>
      <c r="QJG161" s="38"/>
      <c r="QJH161" s="38"/>
      <c r="QJI161" s="38"/>
      <c r="QJJ161" s="38"/>
      <c r="QJK161" s="38"/>
      <c r="QJL161" s="38"/>
      <c r="QJM161" s="38"/>
      <c r="QJN161" s="38"/>
      <c r="QJO161" s="38"/>
      <c r="QJP161" s="38"/>
      <c r="QJQ161" s="38"/>
      <c r="QJR161" s="38"/>
      <c r="QJS161" s="38"/>
      <c r="QJT161" s="38"/>
      <c r="QJU161" s="38"/>
      <c r="QJV161" s="38"/>
      <c r="QJW161" s="38"/>
      <c r="QJX161" s="38"/>
      <c r="QJY161" s="38"/>
      <c r="QJZ161" s="38"/>
      <c r="QKA161" s="38"/>
      <c r="QKB161" s="38"/>
      <c r="QKC161" s="38"/>
      <c r="QKD161" s="38"/>
      <c r="QKE161" s="38"/>
      <c r="QKF161" s="38"/>
      <c r="QKG161" s="38"/>
      <c r="QKH161" s="38"/>
      <c r="QKI161" s="38"/>
      <c r="QKJ161" s="38"/>
      <c r="QKK161" s="38"/>
      <c r="QKL161" s="38"/>
      <c r="QKM161" s="38"/>
      <c r="QKN161" s="38"/>
      <c r="QKO161" s="38"/>
      <c r="QKP161" s="38"/>
      <c r="QKQ161" s="38"/>
      <c r="QKR161" s="38"/>
      <c r="QKS161" s="38"/>
      <c r="QKT161" s="38"/>
      <c r="QKU161" s="38"/>
      <c r="QKV161" s="38"/>
      <c r="QKW161" s="38"/>
      <c r="QKX161" s="38"/>
      <c r="QKY161" s="38"/>
      <c r="QKZ161" s="38"/>
      <c r="QLA161" s="38"/>
      <c r="QLB161" s="38"/>
      <c r="QLC161" s="38"/>
      <c r="QLD161" s="38"/>
      <c r="QLE161" s="38"/>
      <c r="QLF161" s="38"/>
      <c r="QLG161" s="38"/>
      <c r="QLH161" s="38"/>
      <c r="QLI161" s="38"/>
      <c r="QLJ161" s="38"/>
      <c r="QLK161" s="38"/>
      <c r="QLL161" s="38"/>
      <c r="QLM161" s="38"/>
      <c r="QLN161" s="38"/>
      <c r="QLO161" s="38"/>
      <c r="QLP161" s="38"/>
      <c r="QLQ161" s="38"/>
      <c r="QLR161" s="38"/>
      <c r="QLS161" s="38"/>
      <c r="QLT161" s="38"/>
      <c r="QLU161" s="38"/>
      <c r="QLV161" s="38"/>
      <c r="QLW161" s="38"/>
      <c r="QLX161" s="38"/>
      <c r="QLY161" s="38"/>
      <c r="QLZ161" s="38"/>
      <c r="QMA161" s="38"/>
      <c r="QMB161" s="38"/>
      <c r="QMC161" s="38"/>
      <c r="QMD161" s="38"/>
      <c r="QME161" s="38"/>
      <c r="QMF161" s="38"/>
      <c r="QMG161" s="38"/>
      <c r="QMH161" s="38"/>
      <c r="QMI161" s="38"/>
      <c r="QMJ161" s="38"/>
      <c r="QMK161" s="38"/>
      <c r="QML161" s="38"/>
      <c r="QMM161" s="38"/>
      <c r="QMN161" s="38"/>
      <c r="QMO161" s="38"/>
      <c r="QMP161" s="38"/>
      <c r="QMQ161" s="38"/>
      <c r="QMR161" s="38"/>
      <c r="QMS161" s="38"/>
      <c r="QMT161" s="38"/>
      <c r="QMU161" s="38"/>
      <c r="QMV161" s="38"/>
      <c r="QMW161" s="38"/>
      <c r="QMX161" s="38"/>
      <c r="QMY161" s="38"/>
      <c r="QMZ161" s="38"/>
      <c r="QNA161" s="38"/>
      <c r="QNB161" s="38"/>
      <c r="QNC161" s="38"/>
      <c r="QND161" s="38"/>
      <c r="QNE161" s="38"/>
      <c r="QNF161" s="38"/>
      <c r="QNG161" s="38"/>
      <c r="QNH161" s="38"/>
      <c r="QNI161" s="38"/>
      <c r="QNJ161" s="38"/>
      <c r="QNK161" s="38"/>
      <c r="QNL161" s="38"/>
      <c r="QNM161" s="38"/>
      <c r="QNN161" s="38"/>
      <c r="QNO161" s="38"/>
      <c r="QNP161" s="38"/>
      <c r="QNQ161" s="38"/>
      <c r="QNR161" s="38"/>
      <c r="QNS161" s="38"/>
      <c r="QNT161" s="38"/>
      <c r="QNU161" s="38"/>
      <c r="QNV161" s="38"/>
      <c r="QNW161" s="38"/>
      <c r="QNX161" s="38"/>
      <c r="QNY161" s="38"/>
      <c r="QNZ161" s="38"/>
      <c r="QOA161" s="38"/>
      <c r="QOB161" s="38"/>
      <c r="QOC161" s="38"/>
      <c r="QOD161" s="38"/>
      <c r="QOE161" s="38"/>
      <c r="QOF161" s="38"/>
      <c r="QOG161" s="38"/>
      <c r="QOH161" s="38"/>
      <c r="QOI161" s="38"/>
      <c r="QOJ161" s="38"/>
      <c r="QOK161" s="38"/>
      <c r="QOL161" s="38"/>
      <c r="QOM161" s="38"/>
      <c r="QON161" s="38"/>
      <c r="QOO161" s="38"/>
      <c r="QOP161" s="38"/>
      <c r="QOQ161" s="38"/>
      <c r="QOR161" s="38"/>
      <c r="QOS161" s="38"/>
      <c r="QOT161" s="38"/>
      <c r="QOU161" s="38"/>
      <c r="QOV161" s="38"/>
      <c r="QOW161" s="38"/>
      <c r="QOX161" s="38"/>
      <c r="QOY161" s="38"/>
      <c r="QOZ161" s="38"/>
      <c r="QPA161" s="38"/>
      <c r="QPB161" s="38"/>
      <c r="QPC161" s="38"/>
      <c r="QPD161" s="38"/>
      <c r="QPE161" s="38"/>
      <c r="QPF161" s="38"/>
      <c r="QPG161" s="38"/>
      <c r="QPH161" s="38"/>
      <c r="QPI161" s="38"/>
      <c r="QPJ161" s="38"/>
      <c r="QPK161" s="38"/>
      <c r="QPL161" s="38"/>
      <c r="QPM161" s="38"/>
      <c r="QPN161" s="38"/>
      <c r="QPO161" s="38"/>
      <c r="QPP161" s="38"/>
      <c r="QPQ161" s="38"/>
      <c r="QPR161" s="38"/>
      <c r="QPS161" s="38"/>
      <c r="QPT161" s="38"/>
      <c r="QPU161" s="38"/>
      <c r="QPV161" s="38"/>
      <c r="QPW161" s="38"/>
      <c r="QPX161" s="38"/>
      <c r="QPY161" s="38"/>
      <c r="QPZ161" s="38"/>
      <c r="QQA161" s="38"/>
      <c r="QQB161" s="38"/>
      <c r="QQC161" s="38"/>
      <c r="QQD161" s="38"/>
      <c r="QQE161" s="38"/>
      <c r="QQF161" s="38"/>
      <c r="QQG161" s="38"/>
      <c r="QQH161" s="38"/>
      <c r="QQI161" s="38"/>
      <c r="QQJ161" s="38"/>
      <c r="QQK161" s="38"/>
      <c r="QQL161" s="38"/>
      <c r="QQM161" s="38"/>
      <c r="QQN161" s="38"/>
      <c r="QQO161" s="38"/>
      <c r="QQP161" s="38"/>
      <c r="QQQ161" s="38"/>
      <c r="QQR161" s="38"/>
      <c r="QQS161" s="38"/>
      <c r="QQT161" s="38"/>
      <c r="QQU161" s="38"/>
      <c r="QQV161" s="38"/>
      <c r="QQW161" s="38"/>
      <c r="QQX161" s="38"/>
      <c r="QQY161" s="38"/>
      <c r="QQZ161" s="38"/>
      <c r="QRA161" s="38"/>
      <c r="QRB161" s="38"/>
      <c r="QRC161" s="38"/>
      <c r="QRD161" s="38"/>
      <c r="QRE161" s="38"/>
      <c r="QRF161" s="38"/>
      <c r="QRG161" s="38"/>
      <c r="QRH161" s="38"/>
      <c r="QRI161" s="38"/>
      <c r="QRJ161" s="38"/>
      <c r="QRK161" s="38"/>
      <c r="QRL161" s="38"/>
      <c r="QRM161" s="38"/>
      <c r="QRN161" s="38"/>
      <c r="QRO161" s="38"/>
      <c r="QRP161" s="38"/>
      <c r="QRQ161" s="38"/>
      <c r="QRR161" s="38"/>
      <c r="QRS161" s="38"/>
      <c r="QRT161" s="38"/>
      <c r="QRU161" s="38"/>
      <c r="QRV161" s="38"/>
      <c r="QRW161" s="38"/>
      <c r="QRX161" s="38"/>
      <c r="QRY161" s="38"/>
      <c r="QRZ161" s="38"/>
      <c r="QSA161" s="38"/>
      <c r="QSB161" s="38"/>
      <c r="QSC161" s="38"/>
      <c r="QSD161" s="38"/>
      <c r="QSE161" s="38"/>
      <c r="QSF161" s="38"/>
      <c r="QSG161" s="38"/>
      <c r="QSH161" s="38"/>
      <c r="QSI161" s="38"/>
      <c r="QSJ161" s="38"/>
      <c r="QSK161" s="38"/>
      <c r="QSL161" s="38"/>
      <c r="QSM161" s="38"/>
      <c r="QSN161" s="38"/>
      <c r="QSO161" s="38"/>
      <c r="QSP161" s="38"/>
      <c r="QSW161" s="38"/>
      <c r="QSX161" s="38"/>
      <c r="QSY161" s="38"/>
      <c r="QSZ161" s="38"/>
      <c r="QTA161" s="38"/>
      <c r="QTB161" s="38"/>
      <c r="QTC161" s="38"/>
      <c r="QTD161" s="38"/>
      <c r="QTE161" s="38"/>
      <c r="QTF161" s="38"/>
      <c r="QTG161" s="38"/>
      <c r="QTH161" s="38"/>
      <c r="QTI161" s="38"/>
      <c r="QTJ161" s="38"/>
      <c r="QTK161" s="38"/>
      <c r="QTL161" s="38"/>
      <c r="QTM161" s="38"/>
      <c r="QTN161" s="38"/>
      <c r="QTO161" s="38"/>
      <c r="QTP161" s="38"/>
      <c r="QTQ161" s="38"/>
      <c r="QTR161" s="38"/>
      <c r="QTS161" s="38"/>
      <c r="QTT161" s="38"/>
      <c r="QTU161" s="38"/>
      <c r="QTV161" s="38"/>
      <c r="QTW161" s="38"/>
      <c r="QTX161" s="38"/>
      <c r="QTY161" s="38"/>
      <c r="QTZ161" s="38"/>
      <c r="QUA161" s="38"/>
      <c r="QUB161" s="38"/>
      <c r="QUC161" s="38"/>
      <c r="QUD161" s="38"/>
      <c r="QUE161" s="38"/>
      <c r="QUF161" s="38"/>
      <c r="QUG161" s="38"/>
      <c r="QUH161" s="38"/>
      <c r="QUI161" s="38"/>
      <c r="QUJ161" s="38"/>
      <c r="QUK161" s="38"/>
      <c r="QUL161" s="38"/>
      <c r="QUM161" s="38"/>
      <c r="QUN161" s="38"/>
      <c r="QUO161" s="38"/>
      <c r="QUP161" s="38"/>
      <c r="QUQ161" s="38"/>
      <c r="QUR161" s="38"/>
      <c r="QUS161" s="38"/>
      <c r="QUT161" s="38"/>
      <c r="QUU161" s="38"/>
      <c r="QUV161" s="38"/>
      <c r="QUW161" s="38"/>
      <c r="QUX161" s="38"/>
      <c r="QUY161" s="38"/>
      <c r="QUZ161" s="38"/>
      <c r="QVA161" s="38"/>
      <c r="QVB161" s="38"/>
      <c r="QVC161" s="38"/>
      <c r="QVD161" s="38"/>
      <c r="QVE161" s="38"/>
      <c r="QVF161" s="38"/>
      <c r="QVG161" s="38"/>
      <c r="QVH161" s="38"/>
      <c r="QVI161" s="38"/>
      <c r="QVJ161" s="38"/>
      <c r="QVK161" s="38"/>
      <c r="QVL161" s="38"/>
      <c r="QVM161" s="38"/>
      <c r="QVN161" s="38"/>
      <c r="QVO161" s="38"/>
      <c r="QVP161" s="38"/>
      <c r="QVQ161" s="38"/>
      <c r="QVR161" s="38"/>
      <c r="QVS161" s="38"/>
      <c r="QVT161" s="38"/>
      <c r="QVU161" s="38"/>
      <c r="QVV161" s="38"/>
      <c r="QVW161" s="38"/>
      <c r="QVX161" s="38"/>
      <c r="QVY161" s="38"/>
      <c r="QVZ161" s="38"/>
      <c r="QWA161" s="38"/>
      <c r="QWB161" s="38"/>
      <c r="QWC161" s="38"/>
      <c r="QWD161" s="38"/>
      <c r="QWE161" s="38"/>
      <c r="QWF161" s="38"/>
      <c r="QWG161" s="38"/>
      <c r="QWH161" s="38"/>
      <c r="QWI161" s="38"/>
      <c r="QWJ161" s="38"/>
      <c r="QWK161" s="38"/>
      <c r="QWL161" s="38"/>
      <c r="QWM161" s="38"/>
      <c r="QWN161" s="38"/>
      <c r="QWO161" s="38"/>
      <c r="QWP161" s="38"/>
      <c r="QWQ161" s="38"/>
      <c r="QWR161" s="38"/>
      <c r="QWS161" s="38"/>
      <c r="QWT161" s="38"/>
      <c r="QWU161" s="38"/>
      <c r="QWV161" s="38"/>
      <c r="QWW161" s="38"/>
      <c r="QWX161" s="38"/>
      <c r="QWY161" s="38"/>
      <c r="QWZ161" s="38"/>
      <c r="QXA161" s="38"/>
      <c r="QXB161" s="38"/>
      <c r="QXC161" s="38"/>
      <c r="QXD161" s="38"/>
      <c r="QXE161" s="38"/>
      <c r="QXF161" s="38"/>
      <c r="QXG161" s="38"/>
      <c r="QXH161" s="38"/>
      <c r="QXI161" s="38"/>
      <c r="QXJ161" s="38"/>
      <c r="QXK161" s="38"/>
      <c r="QXL161" s="38"/>
      <c r="QXM161" s="38"/>
      <c r="QXN161" s="38"/>
      <c r="QXO161" s="38"/>
      <c r="QXP161" s="38"/>
      <c r="QXQ161" s="38"/>
      <c r="QXR161" s="38"/>
      <c r="QXS161" s="38"/>
      <c r="QXT161" s="38"/>
      <c r="QXU161" s="38"/>
      <c r="QXV161" s="38"/>
      <c r="QXW161" s="38"/>
      <c r="QXX161" s="38"/>
      <c r="QXY161" s="38"/>
      <c r="QXZ161" s="38"/>
      <c r="QYA161" s="38"/>
      <c r="QYB161" s="38"/>
      <c r="QYC161" s="38"/>
      <c r="QYD161" s="38"/>
      <c r="QYE161" s="38"/>
      <c r="QYF161" s="38"/>
      <c r="QYG161" s="38"/>
      <c r="QYH161" s="38"/>
      <c r="QYI161" s="38"/>
      <c r="QYJ161" s="38"/>
      <c r="QYK161" s="38"/>
      <c r="QYL161" s="38"/>
      <c r="QYM161" s="38"/>
      <c r="QYN161" s="38"/>
      <c r="QYO161" s="38"/>
      <c r="QYP161" s="38"/>
      <c r="QYQ161" s="38"/>
      <c r="QYR161" s="38"/>
      <c r="QYS161" s="38"/>
      <c r="QYT161" s="38"/>
      <c r="QYU161" s="38"/>
      <c r="QYV161" s="38"/>
      <c r="QYW161" s="38"/>
      <c r="QYX161" s="38"/>
      <c r="QYY161" s="38"/>
      <c r="QYZ161" s="38"/>
      <c r="QZA161" s="38"/>
      <c r="QZB161" s="38"/>
      <c r="QZC161" s="38"/>
      <c r="QZD161" s="38"/>
      <c r="QZE161" s="38"/>
      <c r="QZF161" s="38"/>
      <c r="QZG161" s="38"/>
      <c r="QZH161" s="38"/>
      <c r="QZI161" s="38"/>
      <c r="QZJ161" s="38"/>
      <c r="QZK161" s="38"/>
      <c r="QZL161" s="38"/>
      <c r="QZM161" s="38"/>
      <c r="QZN161" s="38"/>
      <c r="QZO161" s="38"/>
      <c r="QZP161" s="38"/>
      <c r="QZQ161" s="38"/>
      <c r="QZR161" s="38"/>
      <c r="QZS161" s="38"/>
      <c r="QZT161" s="38"/>
      <c r="QZU161" s="38"/>
      <c r="QZV161" s="38"/>
      <c r="QZW161" s="38"/>
      <c r="QZX161" s="38"/>
      <c r="QZY161" s="38"/>
      <c r="QZZ161" s="38"/>
      <c r="RAA161" s="38"/>
      <c r="RAB161" s="38"/>
      <c r="RAC161" s="38"/>
      <c r="RAD161" s="38"/>
      <c r="RAE161" s="38"/>
      <c r="RAF161" s="38"/>
      <c r="RAG161" s="38"/>
      <c r="RAH161" s="38"/>
      <c r="RAI161" s="38"/>
      <c r="RAJ161" s="38"/>
      <c r="RAK161" s="38"/>
      <c r="RAL161" s="38"/>
      <c r="RAM161" s="38"/>
      <c r="RAN161" s="38"/>
      <c r="RAO161" s="38"/>
      <c r="RAP161" s="38"/>
      <c r="RAQ161" s="38"/>
      <c r="RAR161" s="38"/>
      <c r="RAS161" s="38"/>
      <c r="RAT161" s="38"/>
      <c r="RAU161" s="38"/>
      <c r="RAV161" s="38"/>
      <c r="RAW161" s="38"/>
      <c r="RAX161" s="38"/>
      <c r="RAY161" s="38"/>
      <c r="RAZ161" s="38"/>
      <c r="RBA161" s="38"/>
      <c r="RBB161" s="38"/>
      <c r="RBC161" s="38"/>
      <c r="RBD161" s="38"/>
      <c r="RBE161" s="38"/>
      <c r="RBF161" s="38"/>
      <c r="RBG161" s="38"/>
      <c r="RBH161" s="38"/>
      <c r="RBI161" s="38"/>
      <c r="RBJ161" s="38"/>
      <c r="RBK161" s="38"/>
      <c r="RBL161" s="38"/>
      <c r="RBM161" s="38"/>
      <c r="RBN161" s="38"/>
      <c r="RBO161" s="38"/>
      <c r="RBP161" s="38"/>
      <c r="RBQ161" s="38"/>
      <c r="RBR161" s="38"/>
      <c r="RBS161" s="38"/>
      <c r="RBT161" s="38"/>
      <c r="RBU161" s="38"/>
      <c r="RBV161" s="38"/>
      <c r="RBW161" s="38"/>
      <c r="RBX161" s="38"/>
      <c r="RBY161" s="38"/>
      <c r="RBZ161" s="38"/>
      <c r="RCA161" s="38"/>
      <c r="RCB161" s="38"/>
      <c r="RCC161" s="38"/>
      <c r="RCD161" s="38"/>
      <c r="RCE161" s="38"/>
      <c r="RCF161" s="38"/>
      <c r="RCG161" s="38"/>
      <c r="RCH161" s="38"/>
      <c r="RCI161" s="38"/>
      <c r="RCJ161" s="38"/>
      <c r="RCK161" s="38"/>
      <c r="RCL161" s="38"/>
      <c r="RCS161" s="38"/>
      <c r="RCT161" s="38"/>
      <c r="RCU161" s="38"/>
      <c r="RCV161" s="38"/>
      <c r="RCW161" s="38"/>
      <c r="RCX161" s="38"/>
      <c r="RCY161" s="38"/>
      <c r="RCZ161" s="38"/>
      <c r="RDA161" s="38"/>
      <c r="RDB161" s="38"/>
      <c r="RDC161" s="38"/>
      <c r="RDD161" s="38"/>
      <c r="RDE161" s="38"/>
      <c r="RDF161" s="38"/>
      <c r="RDG161" s="38"/>
      <c r="RDH161" s="38"/>
      <c r="RDI161" s="38"/>
      <c r="RDJ161" s="38"/>
      <c r="RDK161" s="38"/>
      <c r="RDL161" s="38"/>
      <c r="RDM161" s="38"/>
      <c r="RDN161" s="38"/>
      <c r="RDO161" s="38"/>
      <c r="RDP161" s="38"/>
      <c r="RDQ161" s="38"/>
      <c r="RDR161" s="38"/>
      <c r="RDS161" s="38"/>
      <c r="RDT161" s="38"/>
      <c r="RDU161" s="38"/>
      <c r="RDV161" s="38"/>
      <c r="RDW161" s="38"/>
      <c r="RDX161" s="38"/>
      <c r="RDY161" s="38"/>
      <c r="RDZ161" s="38"/>
      <c r="REA161" s="38"/>
      <c r="REB161" s="38"/>
      <c r="REC161" s="38"/>
      <c r="RED161" s="38"/>
      <c r="REE161" s="38"/>
      <c r="REF161" s="38"/>
      <c r="REG161" s="38"/>
      <c r="REH161" s="38"/>
      <c r="REI161" s="38"/>
      <c r="REJ161" s="38"/>
      <c r="REK161" s="38"/>
      <c r="REL161" s="38"/>
      <c r="REM161" s="38"/>
      <c r="REN161" s="38"/>
      <c r="REO161" s="38"/>
      <c r="REP161" s="38"/>
      <c r="REQ161" s="38"/>
      <c r="RER161" s="38"/>
      <c r="RES161" s="38"/>
      <c r="RET161" s="38"/>
      <c r="REU161" s="38"/>
      <c r="REV161" s="38"/>
      <c r="REW161" s="38"/>
      <c r="REX161" s="38"/>
      <c r="REY161" s="38"/>
      <c r="REZ161" s="38"/>
      <c r="RFA161" s="38"/>
      <c r="RFB161" s="38"/>
      <c r="RFC161" s="38"/>
      <c r="RFD161" s="38"/>
      <c r="RFE161" s="38"/>
      <c r="RFF161" s="38"/>
      <c r="RFG161" s="38"/>
      <c r="RFH161" s="38"/>
      <c r="RFI161" s="38"/>
      <c r="RFJ161" s="38"/>
      <c r="RFK161" s="38"/>
      <c r="RFL161" s="38"/>
      <c r="RFM161" s="38"/>
      <c r="RFN161" s="38"/>
      <c r="RFO161" s="38"/>
      <c r="RFP161" s="38"/>
      <c r="RFQ161" s="38"/>
      <c r="RFR161" s="38"/>
      <c r="RFS161" s="38"/>
      <c r="RFT161" s="38"/>
      <c r="RFU161" s="38"/>
      <c r="RFV161" s="38"/>
      <c r="RFW161" s="38"/>
      <c r="RFX161" s="38"/>
      <c r="RFY161" s="38"/>
      <c r="RFZ161" s="38"/>
      <c r="RGA161" s="38"/>
      <c r="RGB161" s="38"/>
      <c r="RGC161" s="38"/>
      <c r="RGD161" s="38"/>
      <c r="RGE161" s="38"/>
      <c r="RGF161" s="38"/>
      <c r="RGG161" s="38"/>
      <c r="RGH161" s="38"/>
      <c r="RGI161" s="38"/>
      <c r="RGJ161" s="38"/>
      <c r="RGK161" s="38"/>
      <c r="RGL161" s="38"/>
      <c r="RGM161" s="38"/>
      <c r="RGN161" s="38"/>
      <c r="RGO161" s="38"/>
      <c r="RGP161" s="38"/>
      <c r="RGQ161" s="38"/>
      <c r="RGR161" s="38"/>
      <c r="RGS161" s="38"/>
      <c r="RGT161" s="38"/>
      <c r="RGU161" s="38"/>
      <c r="RGV161" s="38"/>
      <c r="RGW161" s="38"/>
      <c r="RGX161" s="38"/>
      <c r="RGY161" s="38"/>
      <c r="RGZ161" s="38"/>
      <c r="RHA161" s="38"/>
      <c r="RHB161" s="38"/>
      <c r="RHC161" s="38"/>
      <c r="RHD161" s="38"/>
      <c r="RHE161" s="38"/>
      <c r="RHF161" s="38"/>
      <c r="RHG161" s="38"/>
      <c r="RHH161" s="38"/>
      <c r="RHI161" s="38"/>
      <c r="RHJ161" s="38"/>
      <c r="RHK161" s="38"/>
      <c r="RHL161" s="38"/>
      <c r="RHM161" s="38"/>
      <c r="RHN161" s="38"/>
      <c r="RHO161" s="38"/>
      <c r="RHP161" s="38"/>
      <c r="RHQ161" s="38"/>
      <c r="RHR161" s="38"/>
      <c r="RHS161" s="38"/>
      <c r="RHT161" s="38"/>
      <c r="RHU161" s="38"/>
      <c r="RHV161" s="38"/>
      <c r="RHW161" s="38"/>
      <c r="RHX161" s="38"/>
      <c r="RHY161" s="38"/>
      <c r="RHZ161" s="38"/>
      <c r="RIA161" s="38"/>
      <c r="RIB161" s="38"/>
      <c r="RIC161" s="38"/>
      <c r="RID161" s="38"/>
      <c r="RIE161" s="38"/>
      <c r="RIF161" s="38"/>
      <c r="RIG161" s="38"/>
      <c r="RIH161" s="38"/>
      <c r="RII161" s="38"/>
      <c r="RIJ161" s="38"/>
      <c r="RIK161" s="38"/>
      <c r="RIL161" s="38"/>
      <c r="RIM161" s="38"/>
      <c r="RIN161" s="38"/>
      <c r="RIO161" s="38"/>
      <c r="RIP161" s="38"/>
      <c r="RIQ161" s="38"/>
      <c r="RIR161" s="38"/>
      <c r="RIS161" s="38"/>
      <c r="RIT161" s="38"/>
      <c r="RIU161" s="38"/>
      <c r="RIV161" s="38"/>
      <c r="RIW161" s="38"/>
      <c r="RIX161" s="38"/>
      <c r="RIY161" s="38"/>
      <c r="RIZ161" s="38"/>
      <c r="RJA161" s="38"/>
      <c r="RJB161" s="38"/>
      <c r="RJC161" s="38"/>
      <c r="RJD161" s="38"/>
      <c r="RJE161" s="38"/>
      <c r="RJF161" s="38"/>
      <c r="RJG161" s="38"/>
      <c r="RJH161" s="38"/>
      <c r="RJI161" s="38"/>
      <c r="RJJ161" s="38"/>
      <c r="RJK161" s="38"/>
      <c r="RJL161" s="38"/>
      <c r="RJM161" s="38"/>
      <c r="RJN161" s="38"/>
      <c r="RJO161" s="38"/>
      <c r="RJP161" s="38"/>
      <c r="RJQ161" s="38"/>
      <c r="RJR161" s="38"/>
      <c r="RJS161" s="38"/>
      <c r="RJT161" s="38"/>
      <c r="RJU161" s="38"/>
      <c r="RJV161" s="38"/>
      <c r="RJW161" s="38"/>
      <c r="RJX161" s="38"/>
      <c r="RJY161" s="38"/>
      <c r="RJZ161" s="38"/>
      <c r="RKA161" s="38"/>
      <c r="RKB161" s="38"/>
      <c r="RKC161" s="38"/>
      <c r="RKD161" s="38"/>
      <c r="RKE161" s="38"/>
      <c r="RKF161" s="38"/>
      <c r="RKG161" s="38"/>
      <c r="RKH161" s="38"/>
      <c r="RKI161" s="38"/>
      <c r="RKJ161" s="38"/>
      <c r="RKK161" s="38"/>
      <c r="RKL161" s="38"/>
      <c r="RKM161" s="38"/>
      <c r="RKN161" s="38"/>
      <c r="RKO161" s="38"/>
      <c r="RKP161" s="38"/>
      <c r="RKQ161" s="38"/>
      <c r="RKR161" s="38"/>
      <c r="RKS161" s="38"/>
      <c r="RKT161" s="38"/>
      <c r="RKU161" s="38"/>
      <c r="RKV161" s="38"/>
      <c r="RKW161" s="38"/>
      <c r="RKX161" s="38"/>
      <c r="RKY161" s="38"/>
      <c r="RKZ161" s="38"/>
      <c r="RLA161" s="38"/>
      <c r="RLB161" s="38"/>
      <c r="RLC161" s="38"/>
      <c r="RLD161" s="38"/>
      <c r="RLE161" s="38"/>
      <c r="RLF161" s="38"/>
      <c r="RLG161" s="38"/>
      <c r="RLH161" s="38"/>
      <c r="RLI161" s="38"/>
      <c r="RLJ161" s="38"/>
      <c r="RLK161" s="38"/>
      <c r="RLL161" s="38"/>
      <c r="RLM161" s="38"/>
      <c r="RLN161" s="38"/>
      <c r="RLO161" s="38"/>
      <c r="RLP161" s="38"/>
      <c r="RLQ161" s="38"/>
      <c r="RLR161" s="38"/>
      <c r="RLS161" s="38"/>
      <c r="RLT161" s="38"/>
      <c r="RLU161" s="38"/>
      <c r="RLV161" s="38"/>
      <c r="RLW161" s="38"/>
      <c r="RLX161" s="38"/>
      <c r="RLY161" s="38"/>
      <c r="RLZ161" s="38"/>
      <c r="RMA161" s="38"/>
      <c r="RMB161" s="38"/>
      <c r="RMC161" s="38"/>
      <c r="RMD161" s="38"/>
      <c r="RME161" s="38"/>
      <c r="RMF161" s="38"/>
      <c r="RMG161" s="38"/>
      <c r="RMH161" s="38"/>
      <c r="RMO161" s="38"/>
      <c r="RMP161" s="38"/>
      <c r="RMQ161" s="38"/>
      <c r="RMR161" s="38"/>
      <c r="RMS161" s="38"/>
      <c r="RMT161" s="38"/>
      <c r="RMU161" s="38"/>
      <c r="RMV161" s="38"/>
      <c r="RMW161" s="38"/>
      <c r="RMX161" s="38"/>
      <c r="RMY161" s="38"/>
      <c r="RMZ161" s="38"/>
      <c r="RNA161" s="38"/>
      <c r="RNB161" s="38"/>
      <c r="RNC161" s="38"/>
      <c r="RND161" s="38"/>
      <c r="RNE161" s="38"/>
      <c r="RNF161" s="38"/>
      <c r="RNG161" s="38"/>
      <c r="RNH161" s="38"/>
      <c r="RNI161" s="38"/>
      <c r="RNJ161" s="38"/>
      <c r="RNK161" s="38"/>
      <c r="RNL161" s="38"/>
      <c r="RNM161" s="38"/>
      <c r="RNN161" s="38"/>
      <c r="RNO161" s="38"/>
      <c r="RNP161" s="38"/>
      <c r="RNQ161" s="38"/>
      <c r="RNR161" s="38"/>
      <c r="RNS161" s="38"/>
      <c r="RNT161" s="38"/>
      <c r="RNU161" s="38"/>
      <c r="RNV161" s="38"/>
      <c r="RNW161" s="38"/>
      <c r="RNX161" s="38"/>
      <c r="RNY161" s="38"/>
      <c r="RNZ161" s="38"/>
      <c r="ROA161" s="38"/>
      <c r="ROB161" s="38"/>
      <c r="ROC161" s="38"/>
      <c r="ROD161" s="38"/>
      <c r="ROE161" s="38"/>
      <c r="ROF161" s="38"/>
      <c r="ROG161" s="38"/>
      <c r="ROH161" s="38"/>
      <c r="ROI161" s="38"/>
      <c r="ROJ161" s="38"/>
      <c r="ROK161" s="38"/>
      <c r="ROL161" s="38"/>
      <c r="ROM161" s="38"/>
      <c r="RON161" s="38"/>
      <c r="ROO161" s="38"/>
      <c r="ROP161" s="38"/>
      <c r="ROQ161" s="38"/>
      <c r="ROR161" s="38"/>
      <c r="ROS161" s="38"/>
      <c r="ROT161" s="38"/>
      <c r="ROU161" s="38"/>
      <c r="ROV161" s="38"/>
      <c r="ROW161" s="38"/>
      <c r="ROX161" s="38"/>
      <c r="ROY161" s="38"/>
      <c r="ROZ161" s="38"/>
      <c r="RPA161" s="38"/>
      <c r="RPB161" s="38"/>
      <c r="RPC161" s="38"/>
      <c r="RPD161" s="38"/>
      <c r="RPE161" s="38"/>
      <c r="RPF161" s="38"/>
      <c r="RPG161" s="38"/>
      <c r="RPH161" s="38"/>
      <c r="RPI161" s="38"/>
      <c r="RPJ161" s="38"/>
      <c r="RPK161" s="38"/>
      <c r="RPL161" s="38"/>
      <c r="RPM161" s="38"/>
      <c r="RPN161" s="38"/>
      <c r="RPO161" s="38"/>
      <c r="RPP161" s="38"/>
      <c r="RPQ161" s="38"/>
      <c r="RPR161" s="38"/>
      <c r="RPS161" s="38"/>
      <c r="RPT161" s="38"/>
      <c r="RPU161" s="38"/>
      <c r="RPV161" s="38"/>
      <c r="RPW161" s="38"/>
      <c r="RPX161" s="38"/>
      <c r="RPY161" s="38"/>
      <c r="RPZ161" s="38"/>
      <c r="RQA161" s="38"/>
      <c r="RQB161" s="38"/>
      <c r="RQC161" s="38"/>
      <c r="RQD161" s="38"/>
      <c r="RQE161" s="38"/>
      <c r="RQF161" s="38"/>
      <c r="RQG161" s="38"/>
      <c r="RQH161" s="38"/>
      <c r="RQI161" s="38"/>
      <c r="RQJ161" s="38"/>
      <c r="RQK161" s="38"/>
      <c r="RQL161" s="38"/>
      <c r="RQM161" s="38"/>
      <c r="RQN161" s="38"/>
      <c r="RQO161" s="38"/>
      <c r="RQP161" s="38"/>
      <c r="RQQ161" s="38"/>
      <c r="RQR161" s="38"/>
      <c r="RQS161" s="38"/>
      <c r="RQT161" s="38"/>
      <c r="RQU161" s="38"/>
      <c r="RQV161" s="38"/>
      <c r="RQW161" s="38"/>
      <c r="RQX161" s="38"/>
      <c r="RQY161" s="38"/>
      <c r="RQZ161" s="38"/>
      <c r="RRA161" s="38"/>
      <c r="RRB161" s="38"/>
      <c r="RRC161" s="38"/>
      <c r="RRD161" s="38"/>
      <c r="RRE161" s="38"/>
      <c r="RRF161" s="38"/>
      <c r="RRG161" s="38"/>
      <c r="RRH161" s="38"/>
      <c r="RRI161" s="38"/>
      <c r="RRJ161" s="38"/>
      <c r="RRK161" s="38"/>
      <c r="RRL161" s="38"/>
      <c r="RRM161" s="38"/>
      <c r="RRN161" s="38"/>
      <c r="RRO161" s="38"/>
      <c r="RRP161" s="38"/>
      <c r="RRQ161" s="38"/>
      <c r="RRR161" s="38"/>
      <c r="RRS161" s="38"/>
      <c r="RRT161" s="38"/>
      <c r="RRU161" s="38"/>
      <c r="RRV161" s="38"/>
      <c r="RRW161" s="38"/>
      <c r="RRX161" s="38"/>
      <c r="RRY161" s="38"/>
      <c r="RRZ161" s="38"/>
      <c r="RSA161" s="38"/>
      <c r="RSB161" s="38"/>
      <c r="RSC161" s="38"/>
      <c r="RSD161" s="38"/>
      <c r="RSE161" s="38"/>
      <c r="RSF161" s="38"/>
      <c r="RSG161" s="38"/>
      <c r="RSH161" s="38"/>
      <c r="RSI161" s="38"/>
      <c r="RSJ161" s="38"/>
      <c r="RSK161" s="38"/>
      <c r="RSL161" s="38"/>
      <c r="RSM161" s="38"/>
      <c r="RSN161" s="38"/>
      <c r="RSO161" s="38"/>
      <c r="RSP161" s="38"/>
      <c r="RSQ161" s="38"/>
      <c r="RSR161" s="38"/>
      <c r="RSS161" s="38"/>
      <c r="RST161" s="38"/>
      <c r="RSU161" s="38"/>
      <c r="RSV161" s="38"/>
      <c r="RSW161" s="38"/>
      <c r="RSX161" s="38"/>
      <c r="RSY161" s="38"/>
      <c r="RSZ161" s="38"/>
      <c r="RTA161" s="38"/>
      <c r="RTB161" s="38"/>
      <c r="RTC161" s="38"/>
      <c r="RTD161" s="38"/>
      <c r="RTE161" s="38"/>
      <c r="RTF161" s="38"/>
      <c r="RTG161" s="38"/>
      <c r="RTH161" s="38"/>
      <c r="RTI161" s="38"/>
      <c r="RTJ161" s="38"/>
      <c r="RTK161" s="38"/>
      <c r="RTL161" s="38"/>
      <c r="RTM161" s="38"/>
      <c r="RTN161" s="38"/>
      <c r="RTO161" s="38"/>
      <c r="RTP161" s="38"/>
      <c r="RTQ161" s="38"/>
      <c r="RTR161" s="38"/>
      <c r="RTS161" s="38"/>
      <c r="RTT161" s="38"/>
      <c r="RTU161" s="38"/>
      <c r="RTV161" s="38"/>
      <c r="RTW161" s="38"/>
      <c r="RTX161" s="38"/>
      <c r="RTY161" s="38"/>
      <c r="RTZ161" s="38"/>
      <c r="RUA161" s="38"/>
      <c r="RUB161" s="38"/>
      <c r="RUC161" s="38"/>
      <c r="RUD161" s="38"/>
      <c r="RUE161" s="38"/>
      <c r="RUF161" s="38"/>
      <c r="RUG161" s="38"/>
      <c r="RUH161" s="38"/>
      <c r="RUI161" s="38"/>
      <c r="RUJ161" s="38"/>
      <c r="RUK161" s="38"/>
      <c r="RUL161" s="38"/>
      <c r="RUM161" s="38"/>
      <c r="RUN161" s="38"/>
      <c r="RUO161" s="38"/>
      <c r="RUP161" s="38"/>
      <c r="RUQ161" s="38"/>
      <c r="RUR161" s="38"/>
      <c r="RUS161" s="38"/>
      <c r="RUT161" s="38"/>
      <c r="RUU161" s="38"/>
      <c r="RUV161" s="38"/>
      <c r="RUW161" s="38"/>
      <c r="RUX161" s="38"/>
      <c r="RUY161" s="38"/>
      <c r="RUZ161" s="38"/>
      <c r="RVA161" s="38"/>
      <c r="RVB161" s="38"/>
      <c r="RVC161" s="38"/>
      <c r="RVD161" s="38"/>
      <c r="RVE161" s="38"/>
      <c r="RVF161" s="38"/>
      <c r="RVG161" s="38"/>
      <c r="RVH161" s="38"/>
      <c r="RVI161" s="38"/>
      <c r="RVJ161" s="38"/>
      <c r="RVK161" s="38"/>
      <c r="RVL161" s="38"/>
      <c r="RVM161" s="38"/>
      <c r="RVN161" s="38"/>
      <c r="RVO161" s="38"/>
      <c r="RVP161" s="38"/>
      <c r="RVQ161" s="38"/>
      <c r="RVR161" s="38"/>
      <c r="RVS161" s="38"/>
      <c r="RVT161" s="38"/>
      <c r="RVU161" s="38"/>
      <c r="RVV161" s="38"/>
      <c r="RVW161" s="38"/>
      <c r="RVX161" s="38"/>
      <c r="RVY161" s="38"/>
      <c r="RVZ161" s="38"/>
      <c r="RWA161" s="38"/>
      <c r="RWB161" s="38"/>
      <c r="RWC161" s="38"/>
      <c r="RWD161" s="38"/>
      <c r="RWK161" s="38"/>
      <c r="RWL161" s="38"/>
      <c r="RWM161" s="38"/>
      <c r="RWN161" s="38"/>
      <c r="RWO161" s="38"/>
      <c r="RWP161" s="38"/>
      <c r="RWQ161" s="38"/>
      <c r="RWR161" s="38"/>
      <c r="RWS161" s="38"/>
      <c r="RWT161" s="38"/>
      <c r="RWU161" s="38"/>
      <c r="RWV161" s="38"/>
      <c r="RWW161" s="38"/>
      <c r="RWX161" s="38"/>
      <c r="RWY161" s="38"/>
      <c r="RWZ161" s="38"/>
      <c r="RXA161" s="38"/>
      <c r="RXB161" s="38"/>
      <c r="RXC161" s="38"/>
      <c r="RXD161" s="38"/>
      <c r="RXE161" s="38"/>
      <c r="RXF161" s="38"/>
      <c r="RXG161" s="38"/>
      <c r="RXH161" s="38"/>
      <c r="RXI161" s="38"/>
      <c r="RXJ161" s="38"/>
      <c r="RXK161" s="38"/>
      <c r="RXL161" s="38"/>
      <c r="RXM161" s="38"/>
      <c r="RXN161" s="38"/>
      <c r="RXO161" s="38"/>
      <c r="RXP161" s="38"/>
      <c r="RXQ161" s="38"/>
      <c r="RXR161" s="38"/>
      <c r="RXS161" s="38"/>
      <c r="RXT161" s="38"/>
      <c r="RXU161" s="38"/>
      <c r="RXV161" s="38"/>
      <c r="RXW161" s="38"/>
      <c r="RXX161" s="38"/>
      <c r="RXY161" s="38"/>
      <c r="RXZ161" s="38"/>
      <c r="RYA161" s="38"/>
      <c r="RYB161" s="38"/>
      <c r="RYC161" s="38"/>
      <c r="RYD161" s="38"/>
      <c r="RYE161" s="38"/>
      <c r="RYF161" s="38"/>
      <c r="RYG161" s="38"/>
      <c r="RYH161" s="38"/>
      <c r="RYI161" s="38"/>
      <c r="RYJ161" s="38"/>
      <c r="RYK161" s="38"/>
      <c r="RYL161" s="38"/>
      <c r="RYM161" s="38"/>
      <c r="RYN161" s="38"/>
      <c r="RYO161" s="38"/>
      <c r="RYP161" s="38"/>
      <c r="RYQ161" s="38"/>
      <c r="RYR161" s="38"/>
      <c r="RYS161" s="38"/>
      <c r="RYT161" s="38"/>
      <c r="RYU161" s="38"/>
      <c r="RYV161" s="38"/>
      <c r="RYW161" s="38"/>
      <c r="RYX161" s="38"/>
      <c r="RYY161" s="38"/>
      <c r="RYZ161" s="38"/>
      <c r="RZA161" s="38"/>
      <c r="RZB161" s="38"/>
      <c r="RZC161" s="38"/>
      <c r="RZD161" s="38"/>
      <c r="RZE161" s="38"/>
      <c r="RZF161" s="38"/>
      <c r="RZG161" s="38"/>
      <c r="RZH161" s="38"/>
      <c r="RZI161" s="38"/>
      <c r="RZJ161" s="38"/>
      <c r="RZK161" s="38"/>
      <c r="RZL161" s="38"/>
      <c r="RZM161" s="38"/>
      <c r="RZN161" s="38"/>
      <c r="RZO161" s="38"/>
      <c r="RZP161" s="38"/>
      <c r="RZQ161" s="38"/>
      <c r="RZR161" s="38"/>
      <c r="RZS161" s="38"/>
      <c r="RZT161" s="38"/>
      <c r="RZU161" s="38"/>
      <c r="RZV161" s="38"/>
      <c r="RZW161" s="38"/>
      <c r="RZX161" s="38"/>
      <c r="RZY161" s="38"/>
      <c r="RZZ161" s="38"/>
      <c r="SAA161" s="38"/>
      <c r="SAB161" s="38"/>
      <c r="SAC161" s="38"/>
      <c r="SAD161" s="38"/>
      <c r="SAE161" s="38"/>
      <c r="SAF161" s="38"/>
      <c r="SAG161" s="38"/>
      <c r="SAH161" s="38"/>
      <c r="SAI161" s="38"/>
      <c r="SAJ161" s="38"/>
      <c r="SAK161" s="38"/>
      <c r="SAL161" s="38"/>
      <c r="SAM161" s="38"/>
      <c r="SAN161" s="38"/>
      <c r="SAO161" s="38"/>
      <c r="SAP161" s="38"/>
      <c r="SAQ161" s="38"/>
      <c r="SAR161" s="38"/>
      <c r="SAS161" s="38"/>
      <c r="SAT161" s="38"/>
      <c r="SAU161" s="38"/>
      <c r="SAV161" s="38"/>
      <c r="SAW161" s="38"/>
      <c r="SAX161" s="38"/>
      <c r="SAY161" s="38"/>
      <c r="SAZ161" s="38"/>
      <c r="SBA161" s="38"/>
      <c r="SBB161" s="38"/>
      <c r="SBC161" s="38"/>
      <c r="SBD161" s="38"/>
      <c r="SBE161" s="38"/>
      <c r="SBF161" s="38"/>
      <c r="SBG161" s="38"/>
      <c r="SBH161" s="38"/>
      <c r="SBI161" s="38"/>
      <c r="SBJ161" s="38"/>
      <c r="SBK161" s="38"/>
      <c r="SBL161" s="38"/>
      <c r="SBM161" s="38"/>
      <c r="SBN161" s="38"/>
      <c r="SBO161" s="38"/>
      <c r="SBP161" s="38"/>
      <c r="SBQ161" s="38"/>
      <c r="SBR161" s="38"/>
      <c r="SBS161" s="38"/>
      <c r="SBT161" s="38"/>
      <c r="SBU161" s="38"/>
      <c r="SBV161" s="38"/>
      <c r="SBW161" s="38"/>
      <c r="SBX161" s="38"/>
      <c r="SBY161" s="38"/>
      <c r="SBZ161" s="38"/>
      <c r="SCA161" s="38"/>
      <c r="SCB161" s="38"/>
      <c r="SCC161" s="38"/>
      <c r="SCD161" s="38"/>
      <c r="SCE161" s="38"/>
      <c r="SCF161" s="38"/>
      <c r="SCG161" s="38"/>
      <c r="SCH161" s="38"/>
      <c r="SCI161" s="38"/>
      <c r="SCJ161" s="38"/>
      <c r="SCK161" s="38"/>
      <c r="SCL161" s="38"/>
      <c r="SCM161" s="38"/>
      <c r="SCN161" s="38"/>
      <c r="SCO161" s="38"/>
      <c r="SCP161" s="38"/>
      <c r="SCQ161" s="38"/>
      <c r="SCR161" s="38"/>
      <c r="SCS161" s="38"/>
      <c r="SCT161" s="38"/>
      <c r="SCU161" s="38"/>
      <c r="SCV161" s="38"/>
      <c r="SCW161" s="38"/>
      <c r="SCX161" s="38"/>
      <c r="SCY161" s="38"/>
      <c r="SCZ161" s="38"/>
      <c r="SDA161" s="38"/>
      <c r="SDB161" s="38"/>
      <c r="SDC161" s="38"/>
      <c r="SDD161" s="38"/>
      <c r="SDE161" s="38"/>
      <c r="SDF161" s="38"/>
      <c r="SDG161" s="38"/>
      <c r="SDH161" s="38"/>
      <c r="SDI161" s="38"/>
      <c r="SDJ161" s="38"/>
      <c r="SDK161" s="38"/>
      <c r="SDL161" s="38"/>
      <c r="SDM161" s="38"/>
      <c r="SDN161" s="38"/>
      <c r="SDO161" s="38"/>
      <c r="SDP161" s="38"/>
      <c r="SDQ161" s="38"/>
      <c r="SDR161" s="38"/>
      <c r="SDS161" s="38"/>
      <c r="SDT161" s="38"/>
      <c r="SDU161" s="38"/>
      <c r="SDV161" s="38"/>
      <c r="SDW161" s="38"/>
      <c r="SDX161" s="38"/>
      <c r="SDY161" s="38"/>
      <c r="SDZ161" s="38"/>
      <c r="SEA161" s="38"/>
      <c r="SEB161" s="38"/>
      <c r="SEC161" s="38"/>
      <c r="SED161" s="38"/>
      <c r="SEE161" s="38"/>
      <c r="SEF161" s="38"/>
      <c r="SEG161" s="38"/>
      <c r="SEH161" s="38"/>
      <c r="SEI161" s="38"/>
      <c r="SEJ161" s="38"/>
      <c r="SEK161" s="38"/>
      <c r="SEL161" s="38"/>
      <c r="SEM161" s="38"/>
      <c r="SEN161" s="38"/>
      <c r="SEO161" s="38"/>
      <c r="SEP161" s="38"/>
      <c r="SEQ161" s="38"/>
      <c r="SER161" s="38"/>
      <c r="SES161" s="38"/>
      <c r="SET161" s="38"/>
      <c r="SEU161" s="38"/>
      <c r="SEV161" s="38"/>
      <c r="SEW161" s="38"/>
      <c r="SEX161" s="38"/>
      <c r="SEY161" s="38"/>
      <c r="SEZ161" s="38"/>
      <c r="SFA161" s="38"/>
      <c r="SFB161" s="38"/>
      <c r="SFC161" s="38"/>
      <c r="SFD161" s="38"/>
      <c r="SFE161" s="38"/>
      <c r="SFF161" s="38"/>
      <c r="SFG161" s="38"/>
      <c r="SFH161" s="38"/>
      <c r="SFI161" s="38"/>
      <c r="SFJ161" s="38"/>
      <c r="SFK161" s="38"/>
      <c r="SFL161" s="38"/>
      <c r="SFM161" s="38"/>
      <c r="SFN161" s="38"/>
      <c r="SFO161" s="38"/>
      <c r="SFP161" s="38"/>
      <c r="SFQ161" s="38"/>
      <c r="SFR161" s="38"/>
      <c r="SFS161" s="38"/>
      <c r="SFT161" s="38"/>
      <c r="SFU161" s="38"/>
      <c r="SFV161" s="38"/>
      <c r="SFW161" s="38"/>
      <c r="SFX161" s="38"/>
      <c r="SFY161" s="38"/>
      <c r="SFZ161" s="38"/>
      <c r="SGG161" s="38"/>
      <c r="SGH161" s="38"/>
      <c r="SGI161" s="38"/>
      <c r="SGJ161" s="38"/>
      <c r="SGK161" s="38"/>
      <c r="SGL161" s="38"/>
      <c r="SGM161" s="38"/>
      <c r="SGN161" s="38"/>
      <c r="SGO161" s="38"/>
      <c r="SGP161" s="38"/>
      <c r="SGQ161" s="38"/>
      <c r="SGR161" s="38"/>
      <c r="SGS161" s="38"/>
      <c r="SGT161" s="38"/>
      <c r="SGU161" s="38"/>
      <c r="SGV161" s="38"/>
      <c r="SGW161" s="38"/>
      <c r="SGX161" s="38"/>
      <c r="SGY161" s="38"/>
      <c r="SGZ161" s="38"/>
      <c r="SHA161" s="38"/>
      <c r="SHB161" s="38"/>
      <c r="SHC161" s="38"/>
      <c r="SHD161" s="38"/>
      <c r="SHE161" s="38"/>
      <c r="SHF161" s="38"/>
      <c r="SHG161" s="38"/>
      <c r="SHH161" s="38"/>
      <c r="SHI161" s="38"/>
      <c r="SHJ161" s="38"/>
      <c r="SHK161" s="38"/>
      <c r="SHL161" s="38"/>
      <c r="SHM161" s="38"/>
      <c r="SHN161" s="38"/>
      <c r="SHO161" s="38"/>
      <c r="SHP161" s="38"/>
      <c r="SHQ161" s="38"/>
      <c r="SHR161" s="38"/>
      <c r="SHS161" s="38"/>
      <c r="SHT161" s="38"/>
      <c r="SHU161" s="38"/>
      <c r="SHV161" s="38"/>
      <c r="SHW161" s="38"/>
      <c r="SHX161" s="38"/>
      <c r="SHY161" s="38"/>
      <c r="SHZ161" s="38"/>
      <c r="SIA161" s="38"/>
      <c r="SIB161" s="38"/>
      <c r="SIC161" s="38"/>
      <c r="SID161" s="38"/>
      <c r="SIE161" s="38"/>
      <c r="SIF161" s="38"/>
      <c r="SIG161" s="38"/>
      <c r="SIH161" s="38"/>
      <c r="SII161" s="38"/>
      <c r="SIJ161" s="38"/>
      <c r="SIK161" s="38"/>
      <c r="SIL161" s="38"/>
      <c r="SIM161" s="38"/>
      <c r="SIN161" s="38"/>
      <c r="SIO161" s="38"/>
      <c r="SIP161" s="38"/>
      <c r="SIQ161" s="38"/>
      <c r="SIR161" s="38"/>
      <c r="SIS161" s="38"/>
      <c r="SIT161" s="38"/>
      <c r="SIU161" s="38"/>
      <c r="SIV161" s="38"/>
      <c r="SIW161" s="38"/>
      <c r="SIX161" s="38"/>
      <c r="SIY161" s="38"/>
      <c r="SIZ161" s="38"/>
      <c r="SJA161" s="38"/>
      <c r="SJB161" s="38"/>
      <c r="SJC161" s="38"/>
      <c r="SJD161" s="38"/>
      <c r="SJE161" s="38"/>
      <c r="SJF161" s="38"/>
      <c r="SJG161" s="38"/>
      <c r="SJH161" s="38"/>
      <c r="SJI161" s="38"/>
      <c r="SJJ161" s="38"/>
      <c r="SJK161" s="38"/>
      <c r="SJL161" s="38"/>
      <c r="SJM161" s="38"/>
      <c r="SJN161" s="38"/>
      <c r="SJO161" s="38"/>
      <c r="SJP161" s="38"/>
      <c r="SJQ161" s="38"/>
      <c r="SJR161" s="38"/>
      <c r="SJS161" s="38"/>
      <c r="SJT161" s="38"/>
      <c r="SJU161" s="38"/>
      <c r="SJV161" s="38"/>
      <c r="SJW161" s="38"/>
      <c r="SJX161" s="38"/>
      <c r="SJY161" s="38"/>
      <c r="SJZ161" s="38"/>
      <c r="SKA161" s="38"/>
      <c r="SKB161" s="38"/>
      <c r="SKC161" s="38"/>
      <c r="SKD161" s="38"/>
      <c r="SKE161" s="38"/>
      <c r="SKF161" s="38"/>
      <c r="SKG161" s="38"/>
      <c r="SKH161" s="38"/>
      <c r="SKI161" s="38"/>
      <c r="SKJ161" s="38"/>
      <c r="SKK161" s="38"/>
      <c r="SKL161" s="38"/>
      <c r="SKM161" s="38"/>
      <c r="SKN161" s="38"/>
      <c r="SKO161" s="38"/>
      <c r="SKP161" s="38"/>
      <c r="SKQ161" s="38"/>
      <c r="SKR161" s="38"/>
      <c r="SKS161" s="38"/>
      <c r="SKT161" s="38"/>
      <c r="SKU161" s="38"/>
      <c r="SKV161" s="38"/>
      <c r="SKW161" s="38"/>
      <c r="SKX161" s="38"/>
      <c r="SKY161" s="38"/>
      <c r="SKZ161" s="38"/>
      <c r="SLA161" s="38"/>
      <c r="SLB161" s="38"/>
      <c r="SLC161" s="38"/>
      <c r="SLD161" s="38"/>
      <c r="SLE161" s="38"/>
      <c r="SLF161" s="38"/>
      <c r="SLG161" s="38"/>
      <c r="SLH161" s="38"/>
      <c r="SLI161" s="38"/>
      <c r="SLJ161" s="38"/>
      <c r="SLK161" s="38"/>
      <c r="SLL161" s="38"/>
      <c r="SLM161" s="38"/>
      <c r="SLN161" s="38"/>
      <c r="SLO161" s="38"/>
      <c r="SLP161" s="38"/>
      <c r="SLQ161" s="38"/>
      <c r="SLR161" s="38"/>
      <c r="SLS161" s="38"/>
      <c r="SLT161" s="38"/>
      <c r="SLU161" s="38"/>
      <c r="SLV161" s="38"/>
      <c r="SLW161" s="38"/>
      <c r="SLX161" s="38"/>
      <c r="SLY161" s="38"/>
      <c r="SLZ161" s="38"/>
      <c r="SMA161" s="38"/>
      <c r="SMB161" s="38"/>
      <c r="SMC161" s="38"/>
      <c r="SMD161" s="38"/>
      <c r="SME161" s="38"/>
      <c r="SMF161" s="38"/>
      <c r="SMG161" s="38"/>
      <c r="SMH161" s="38"/>
      <c r="SMI161" s="38"/>
      <c r="SMJ161" s="38"/>
      <c r="SMK161" s="38"/>
      <c r="SML161" s="38"/>
      <c r="SMM161" s="38"/>
      <c r="SMN161" s="38"/>
      <c r="SMO161" s="38"/>
      <c r="SMP161" s="38"/>
      <c r="SMQ161" s="38"/>
      <c r="SMR161" s="38"/>
      <c r="SMS161" s="38"/>
      <c r="SMT161" s="38"/>
      <c r="SMU161" s="38"/>
      <c r="SMV161" s="38"/>
      <c r="SMW161" s="38"/>
      <c r="SMX161" s="38"/>
      <c r="SMY161" s="38"/>
      <c r="SMZ161" s="38"/>
      <c r="SNA161" s="38"/>
      <c r="SNB161" s="38"/>
      <c r="SNC161" s="38"/>
      <c r="SND161" s="38"/>
      <c r="SNE161" s="38"/>
      <c r="SNF161" s="38"/>
      <c r="SNG161" s="38"/>
      <c r="SNH161" s="38"/>
      <c r="SNI161" s="38"/>
      <c r="SNJ161" s="38"/>
      <c r="SNK161" s="38"/>
      <c r="SNL161" s="38"/>
      <c r="SNM161" s="38"/>
      <c r="SNN161" s="38"/>
      <c r="SNO161" s="38"/>
      <c r="SNP161" s="38"/>
      <c r="SNQ161" s="38"/>
      <c r="SNR161" s="38"/>
      <c r="SNS161" s="38"/>
      <c r="SNT161" s="38"/>
      <c r="SNU161" s="38"/>
      <c r="SNV161" s="38"/>
      <c r="SNW161" s="38"/>
      <c r="SNX161" s="38"/>
      <c r="SNY161" s="38"/>
      <c r="SNZ161" s="38"/>
      <c r="SOA161" s="38"/>
      <c r="SOB161" s="38"/>
      <c r="SOC161" s="38"/>
      <c r="SOD161" s="38"/>
      <c r="SOE161" s="38"/>
      <c r="SOF161" s="38"/>
      <c r="SOG161" s="38"/>
      <c r="SOH161" s="38"/>
      <c r="SOI161" s="38"/>
      <c r="SOJ161" s="38"/>
      <c r="SOK161" s="38"/>
      <c r="SOL161" s="38"/>
      <c r="SOM161" s="38"/>
      <c r="SON161" s="38"/>
      <c r="SOO161" s="38"/>
      <c r="SOP161" s="38"/>
      <c r="SOQ161" s="38"/>
      <c r="SOR161" s="38"/>
      <c r="SOS161" s="38"/>
      <c r="SOT161" s="38"/>
      <c r="SOU161" s="38"/>
      <c r="SOV161" s="38"/>
      <c r="SOW161" s="38"/>
      <c r="SOX161" s="38"/>
      <c r="SOY161" s="38"/>
      <c r="SOZ161" s="38"/>
      <c r="SPA161" s="38"/>
      <c r="SPB161" s="38"/>
      <c r="SPC161" s="38"/>
      <c r="SPD161" s="38"/>
      <c r="SPE161" s="38"/>
      <c r="SPF161" s="38"/>
      <c r="SPG161" s="38"/>
      <c r="SPH161" s="38"/>
      <c r="SPI161" s="38"/>
      <c r="SPJ161" s="38"/>
      <c r="SPK161" s="38"/>
      <c r="SPL161" s="38"/>
      <c r="SPM161" s="38"/>
      <c r="SPN161" s="38"/>
      <c r="SPO161" s="38"/>
      <c r="SPP161" s="38"/>
      <c r="SPQ161" s="38"/>
      <c r="SPR161" s="38"/>
      <c r="SPS161" s="38"/>
      <c r="SPT161" s="38"/>
      <c r="SPU161" s="38"/>
      <c r="SPV161" s="38"/>
      <c r="SQC161" s="38"/>
      <c r="SQD161" s="38"/>
      <c r="SQE161" s="38"/>
      <c r="SQF161" s="38"/>
      <c r="SQG161" s="38"/>
      <c r="SQH161" s="38"/>
      <c r="SQI161" s="38"/>
      <c r="SQJ161" s="38"/>
      <c r="SQK161" s="38"/>
      <c r="SQL161" s="38"/>
      <c r="SQM161" s="38"/>
      <c r="SQN161" s="38"/>
      <c r="SQO161" s="38"/>
      <c r="SQP161" s="38"/>
      <c r="SQQ161" s="38"/>
      <c r="SQR161" s="38"/>
      <c r="SQS161" s="38"/>
      <c r="SQT161" s="38"/>
      <c r="SQU161" s="38"/>
      <c r="SQV161" s="38"/>
      <c r="SQW161" s="38"/>
      <c r="SQX161" s="38"/>
      <c r="SQY161" s="38"/>
      <c r="SQZ161" s="38"/>
      <c r="SRA161" s="38"/>
      <c r="SRB161" s="38"/>
      <c r="SRC161" s="38"/>
      <c r="SRD161" s="38"/>
      <c r="SRE161" s="38"/>
      <c r="SRF161" s="38"/>
      <c r="SRG161" s="38"/>
      <c r="SRH161" s="38"/>
      <c r="SRI161" s="38"/>
      <c r="SRJ161" s="38"/>
      <c r="SRK161" s="38"/>
      <c r="SRL161" s="38"/>
      <c r="SRM161" s="38"/>
      <c r="SRN161" s="38"/>
      <c r="SRO161" s="38"/>
      <c r="SRP161" s="38"/>
      <c r="SRQ161" s="38"/>
      <c r="SRR161" s="38"/>
      <c r="SRS161" s="38"/>
      <c r="SRT161" s="38"/>
      <c r="SRU161" s="38"/>
      <c r="SRV161" s="38"/>
      <c r="SRW161" s="38"/>
      <c r="SRX161" s="38"/>
      <c r="SRY161" s="38"/>
      <c r="SRZ161" s="38"/>
      <c r="SSA161" s="38"/>
      <c r="SSB161" s="38"/>
      <c r="SSC161" s="38"/>
      <c r="SSD161" s="38"/>
      <c r="SSE161" s="38"/>
      <c r="SSF161" s="38"/>
      <c r="SSG161" s="38"/>
      <c r="SSH161" s="38"/>
      <c r="SSI161" s="38"/>
      <c r="SSJ161" s="38"/>
      <c r="SSK161" s="38"/>
      <c r="SSL161" s="38"/>
      <c r="SSM161" s="38"/>
      <c r="SSN161" s="38"/>
      <c r="SSO161" s="38"/>
      <c r="SSP161" s="38"/>
      <c r="SSQ161" s="38"/>
      <c r="SSR161" s="38"/>
      <c r="SSS161" s="38"/>
      <c r="SST161" s="38"/>
      <c r="SSU161" s="38"/>
      <c r="SSV161" s="38"/>
      <c r="SSW161" s="38"/>
      <c r="SSX161" s="38"/>
      <c r="SSY161" s="38"/>
      <c r="SSZ161" s="38"/>
      <c r="STA161" s="38"/>
      <c r="STB161" s="38"/>
      <c r="STC161" s="38"/>
      <c r="STD161" s="38"/>
      <c r="STE161" s="38"/>
      <c r="STF161" s="38"/>
      <c r="STG161" s="38"/>
      <c r="STH161" s="38"/>
      <c r="STI161" s="38"/>
      <c r="STJ161" s="38"/>
      <c r="STK161" s="38"/>
      <c r="STL161" s="38"/>
      <c r="STM161" s="38"/>
      <c r="STN161" s="38"/>
      <c r="STO161" s="38"/>
      <c r="STP161" s="38"/>
      <c r="STQ161" s="38"/>
      <c r="STR161" s="38"/>
      <c r="STS161" s="38"/>
      <c r="STT161" s="38"/>
      <c r="STU161" s="38"/>
      <c r="STV161" s="38"/>
      <c r="STW161" s="38"/>
      <c r="STX161" s="38"/>
      <c r="STY161" s="38"/>
      <c r="STZ161" s="38"/>
      <c r="SUA161" s="38"/>
      <c r="SUB161" s="38"/>
      <c r="SUC161" s="38"/>
      <c r="SUD161" s="38"/>
      <c r="SUE161" s="38"/>
      <c r="SUF161" s="38"/>
      <c r="SUG161" s="38"/>
      <c r="SUH161" s="38"/>
      <c r="SUI161" s="38"/>
      <c r="SUJ161" s="38"/>
      <c r="SUK161" s="38"/>
      <c r="SUL161" s="38"/>
      <c r="SUM161" s="38"/>
      <c r="SUN161" s="38"/>
      <c r="SUO161" s="38"/>
      <c r="SUP161" s="38"/>
      <c r="SUQ161" s="38"/>
      <c r="SUR161" s="38"/>
      <c r="SUS161" s="38"/>
      <c r="SUT161" s="38"/>
      <c r="SUU161" s="38"/>
      <c r="SUV161" s="38"/>
      <c r="SUW161" s="38"/>
      <c r="SUX161" s="38"/>
      <c r="SUY161" s="38"/>
      <c r="SUZ161" s="38"/>
      <c r="SVA161" s="38"/>
      <c r="SVB161" s="38"/>
      <c r="SVC161" s="38"/>
      <c r="SVD161" s="38"/>
      <c r="SVE161" s="38"/>
      <c r="SVF161" s="38"/>
      <c r="SVG161" s="38"/>
      <c r="SVH161" s="38"/>
      <c r="SVI161" s="38"/>
      <c r="SVJ161" s="38"/>
      <c r="SVK161" s="38"/>
      <c r="SVL161" s="38"/>
      <c r="SVM161" s="38"/>
      <c r="SVN161" s="38"/>
      <c r="SVO161" s="38"/>
      <c r="SVP161" s="38"/>
      <c r="SVQ161" s="38"/>
      <c r="SVR161" s="38"/>
      <c r="SVS161" s="38"/>
      <c r="SVT161" s="38"/>
      <c r="SVU161" s="38"/>
      <c r="SVV161" s="38"/>
      <c r="SVW161" s="38"/>
      <c r="SVX161" s="38"/>
      <c r="SVY161" s="38"/>
      <c r="SVZ161" s="38"/>
      <c r="SWA161" s="38"/>
      <c r="SWB161" s="38"/>
      <c r="SWC161" s="38"/>
      <c r="SWD161" s="38"/>
      <c r="SWE161" s="38"/>
      <c r="SWF161" s="38"/>
      <c r="SWG161" s="38"/>
      <c r="SWH161" s="38"/>
      <c r="SWI161" s="38"/>
      <c r="SWJ161" s="38"/>
      <c r="SWK161" s="38"/>
      <c r="SWL161" s="38"/>
      <c r="SWM161" s="38"/>
      <c r="SWN161" s="38"/>
      <c r="SWO161" s="38"/>
      <c r="SWP161" s="38"/>
      <c r="SWQ161" s="38"/>
      <c r="SWR161" s="38"/>
      <c r="SWS161" s="38"/>
      <c r="SWT161" s="38"/>
      <c r="SWU161" s="38"/>
      <c r="SWV161" s="38"/>
      <c r="SWW161" s="38"/>
      <c r="SWX161" s="38"/>
      <c r="SWY161" s="38"/>
      <c r="SWZ161" s="38"/>
      <c r="SXA161" s="38"/>
      <c r="SXB161" s="38"/>
      <c r="SXC161" s="38"/>
      <c r="SXD161" s="38"/>
      <c r="SXE161" s="38"/>
      <c r="SXF161" s="38"/>
      <c r="SXG161" s="38"/>
      <c r="SXH161" s="38"/>
      <c r="SXI161" s="38"/>
      <c r="SXJ161" s="38"/>
      <c r="SXK161" s="38"/>
      <c r="SXL161" s="38"/>
      <c r="SXM161" s="38"/>
      <c r="SXN161" s="38"/>
      <c r="SXO161" s="38"/>
      <c r="SXP161" s="38"/>
      <c r="SXQ161" s="38"/>
      <c r="SXR161" s="38"/>
      <c r="SXS161" s="38"/>
      <c r="SXT161" s="38"/>
      <c r="SXU161" s="38"/>
      <c r="SXV161" s="38"/>
      <c r="SXW161" s="38"/>
      <c r="SXX161" s="38"/>
      <c r="SXY161" s="38"/>
      <c r="SXZ161" s="38"/>
      <c r="SYA161" s="38"/>
      <c r="SYB161" s="38"/>
      <c r="SYC161" s="38"/>
      <c r="SYD161" s="38"/>
      <c r="SYE161" s="38"/>
      <c r="SYF161" s="38"/>
      <c r="SYG161" s="38"/>
      <c r="SYH161" s="38"/>
      <c r="SYI161" s="38"/>
      <c r="SYJ161" s="38"/>
      <c r="SYK161" s="38"/>
      <c r="SYL161" s="38"/>
      <c r="SYM161" s="38"/>
      <c r="SYN161" s="38"/>
      <c r="SYO161" s="38"/>
      <c r="SYP161" s="38"/>
      <c r="SYQ161" s="38"/>
      <c r="SYR161" s="38"/>
      <c r="SYS161" s="38"/>
      <c r="SYT161" s="38"/>
      <c r="SYU161" s="38"/>
      <c r="SYV161" s="38"/>
      <c r="SYW161" s="38"/>
      <c r="SYX161" s="38"/>
      <c r="SYY161" s="38"/>
      <c r="SYZ161" s="38"/>
      <c r="SZA161" s="38"/>
      <c r="SZB161" s="38"/>
      <c r="SZC161" s="38"/>
      <c r="SZD161" s="38"/>
      <c r="SZE161" s="38"/>
      <c r="SZF161" s="38"/>
      <c r="SZG161" s="38"/>
      <c r="SZH161" s="38"/>
      <c r="SZI161" s="38"/>
      <c r="SZJ161" s="38"/>
      <c r="SZK161" s="38"/>
      <c r="SZL161" s="38"/>
      <c r="SZM161" s="38"/>
      <c r="SZN161" s="38"/>
      <c r="SZO161" s="38"/>
      <c r="SZP161" s="38"/>
      <c r="SZQ161" s="38"/>
      <c r="SZR161" s="38"/>
      <c r="SZY161" s="38"/>
      <c r="SZZ161" s="38"/>
      <c r="TAA161" s="38"/>
      <c r="TAB161" s="38"/>
      <c r="TAC161" s="38"/>
      <c r="TAD161" s="38"/>
      <c r="TAE161" s="38"/>
      <c r="TAF161" s="38"/>
      <c r="TAG161" s="38"/>
      <c r="TAH161" s="38"/>
      <c r="TAI161" s="38"/>
      <c r="TAJ161" s="38"/>
      <c r="TAK161" s="38"/>
      <c r="TAL161" s="38"/>
      <c r="TAM161" s="38"/>
      <c r="TAN161" s="38"/>
      <c r="TAO161" s="38"/>
      <c r="TAP161" s="38"/>
      <c r="TAQ161" s="38"/>
      <c r="TAR161" s="38"/>
      <c r="TAS161" s="38"/>
      <c r="TAT161" s="38"/>
      <c r="TAU161" s="38"/>
      <c r="TAV161" s="38"/>
      <c r="TAW161" s="38"/>
      <c r="TAX161" s="38"/>
      <c r="TAY161" s="38"/>
      <c r="TAZ161" s="38"/>
      <c r="TBA161" s="38"/>
      <c r="TBB161" s="38"/>
      <c r="TBC161" s="38"/>
      <c r="TBD161" s="38"/>
      <c r="TBE161" s="38"/>
      <c r="TBF161" s="38"/>
      <c r="TBG161" s="38"/>
      <c r="TBH161" s="38"/>
      <c r="TBI161" s="38"/>
      <c r="TBJ161" s="38"/>
      <c r="TBK161" s="38"/>
      <c r="TBL161" s="38"/>
      <c r="TBM161" s="38"/>
      <c r="TBN161" s="38"/>
      <c r="TBO161" s="38"/>
      <c r="TBP161" s="38"/>
      <c r="TBQ161" s="38"/>
      <c r="TBR161" s="38"/>
      <c r="TBS161" s="38"/>
      <c r="TBT161" s="38"/>
      <c r="TBU161" s="38"/>
      <c r="TBV161" s="38"/>
      <c r="TBW161" s="38"/>
      <c r="TBX161" s="38"/>
      <c r="TBY161" s="38"/>
      <c r="TBZ161" s="38"/>
      <c r="TCA161" s="38"/>
      <c r="TCB161" s="38"/>
      <c r="TCC161" s="38"/>
      <c r="TCD161" s="38"/>
      <c r="TCE161" s="38"/>
      <c r="TCF161" s="38"/>
      <c r="TCG161" s="38"/>
      <c r="TCH161" s="38"/>
      <c r="TCI161" s="38"/>
      <c r="TCJ161" s="38"/>
      <c r="TCK161" s="38"/>
      <c r="TCL161" s="38"/>
      <c r="TCM161" s="38"/>
      <c r="TCN161" s="38"/>
      <c r="TCO161" s="38"/>
      <c r="TCP161" s="38"/>
      <c r="TCQ161" s="38"/>
      <c r="TCR161" s="38"/>
      <c r="TCS161" s="38"/>
      <c r="TCT161" s="38"/>
      <c r="TCU161" s="38"/>
      <c r="TCV161" s="38"/>
      <c r="TCW161" s="38"/>
      <c r="TCX161" s="38"/>
      <c r="TCY161" s="38"/>
      <c r="TCZ161" s="38"/>
      <c r="TDA161" s="38"/>
      <c r="TDB161" s="38"/>
      <c r="TDC161" s="38"/>
      <c r="TDD161" s="38"/>
      <c r="TDE161" s="38"/>
      <c r="TDF161" s="38"/>
      <c r="TDG161" s="38"/>
      <c r="TDH161" s="38"/>
      <c r="TDI161" s="38"/>
      <c r="TDJ161" s="38"/>
      <c r="TDK161" s="38"/>
      <c r="TDL161" s="38"/>
      <c r="TDM161" s="38"/>
      <c r="TDN161" s="38"/>
      <c r="TDO161" s="38"/>
      <c r="TDP161" s="38"/>
      <c r="TDQ161" s="38"/>
      <c r="TDR161" s="38"/>
      <c r="TDS161" s="38"/>
      <c r="TDT161" s="38"/>
      <c r="TDU161" s="38"/>
      <c r="TDV161" s="38"/>
      <c r="TDW161" s="38"/>
      <c r="TDX161" s="38"/>
      <c r="TDY161" s="38"/>
      <c r="TDZ161" s="38"/>
      <c r="TEA161" s="38"/>
      <c r="TEB161" s="38"/>
      <c r="TEC161" s="38"/>
      <c r="TED161" s="38"/>
      <c r="TEE161" s="38"/>
      <c r="TEF161" s="38"/>
      <c r="TEG161" s="38"/>
      <c r="TEH161" s="38"/>
      <c r="TEI161" s="38"/>
      <c r="TEJ161" s="38"/>
      <c r="TEK161" s="38"/>
      <c r="TEL161" s="38"/>
      <c r="TEM161" s="38"/>
      <c r="TEN161" s="38"/>
      <c r="TEO161" s="38"/>
      <c r="TEP161" s="38"/>
      <c r="TEQ161" s="38"/>
      <c r="TER161" s="38"/>
      <c r="TES161" s="38"/>
      <c r="TET161" s="38"/>
      <c r="TEU161" s="38"/>
      <c r="TEV161" s="38"/>
      <c r="TEW161" s="38"/>
      <c r="TEX161" s="38"/>
      <c r="TEY161" s="38"/>
      <c r="TEZ161" s="38"/>
      <c r="TFA161" s="38"/>
      <c r="TFB161" s="38"/>
      <c r="TFC161" s="38"/>
      <c r="TFD161" s="38"/>
      <c r="TFE161" s="38"/>
      <c r="TFF161" s="38"/>
      <c r="TFG161" s="38"/>
      <c r="TFH161" s="38"/>
      <c r="TFI161" s="38"/>
      <c r="TFJ161" s="38"/>
      <c r="TFK161" s="38"/>
      <c r="TFL161" s="38"/>
      <c r="TFM161" s="38"/>
      <c r="TFN161" s="38"/>
      <c r="TFO161" s="38"/>
      <c r="TFP161" s="38"/>
      <c r="TFQ161" s="38"/>
      <c r="TFR161" s="38"/>
      <c r="TFS161" s="38"/>
      <c r="TFT161" s="38"/>
      <c r="TFU161" s="38"/>
      <c r="TFV161" s="38"/>
      <c r="TFW161" s="38"/>
      <c r="TFX161" s="38"/>
      <c r="TFY161" s="38"/>
      <c r="TFZ161" s="38"/>
      <c r="TGA161" s="38"/>
      <c r="TGB161" s="38"/>
      <c r="TGC161" s="38"/>
      <c r="TGD161" s="38"/>
      <c r="TGE161" s="38"/>
      <c r="TGF161" s="38"/>
      <c r="TGG161" s="38"/>
      <c r="TGH161" s="38"/>
      <c r="TGI161" s="38"/>
      <c r="TGJ161" s="38"/>
      <c r="TGK161" s="38"/>
      <c r="TGL161" s="38"/>
      <c r="TGM161" s="38"/>
      <c r="TGN161" s="38"/>
      <c r="TGO161" s="38"/>
      <c r="TGP161" s="38"/>
      <c r="TGQ161" s="38"/>
      <c r="TGR161" s="38"/>
      <c r="TGS161" s="38"/>
      <c r="TGT161" s="38"/>
      <c r="TGU161" s="38"/>
      <c r="TGV161" s="38"/>
      <c r="TGW161" s="38"/>
      <c r="TGX161" s="38"/>
      <c r="TGY161" s="38"/>
      <c r="TGZ161" s="38"/>
      <c r="THA161" s="38"/>
      <c r="THB161" s="38"/>
      <c r="THC161" s="38"/>
      <c r="THD161" s="38"/>
      <c r="THE161" s="38"/>
      <c r="THF161" s="38"/>
      <c r="THG161" s="38"/>
      <c r="THH161" s="38"/>
      <c r="THI161" s="38"/>
      <c r="THJ161" s="38"/>
      <c r="THK161" s="38"/>
      <c r="THL161" s="38"/>
      <c r="THM161" s="38"/>
      <c r="THN161" s="38"/>
      <c r="THO161" s="38"/>
      <c r="THP161" s="38"/>
      <c r="THQ161" s="38"/>
      <c r="THR161" s="38"/>
      <c r="THS161" s="38"/>
      <c r="THT161" s="38"/>
      <c r="THU161" s="38"/>
      <c r="THV161" s="38"/>
      <c r="THW161" s="38"/>
      <c r="THX161" s="38"/>
      <c r="THY161" s="38"/>
      <c r="THZ161" s="38"/>
      <c r="TIA161" s="38"/>
      <c r="TIB161" s="38"/>
      <c r="TIC161" s="38"/>
      <c r="TID161" s="38"/>
      <c r="TIE161" s="38"/>
      <c r="TIF161" s="38"/>
      <c r="TIG161" s="38"/>
      <c r="TIH161" s="38"/>
      <c r="TII161" s="38"/>
      <c r="TIJ161" s="38"/>
      <c r="TIK161" s="38"/>
      <c r="TIL161" s="38"/>
      <c r="TIM161" s="38"/>
      <c r="TIN161" s="38"/>
      <c r="TIO161" s="38"/>
      <c r="TIP161" s="38"/>
      <c r="TIQ161" s="38"/>
      <c r="TIR161" s="38"/>
      <c r="TIS161" s="38"/>
      <c r="TIT161" s="38"/>
      <c r="TIU161" s="38"/>
      <c r="TIV161" s="38"/>
      <c r="TIW161" s="38"/>
      <c r="TIX161" s="38"/>
      <c r="TIY161" s="38"/>
      <c r="TIZ161" s="38"/>
      <c r="TJA161" s="38"/>
      <c r="TJB161" s="38"/>
      <c r="TJC161" s="38"/>
      <c r="TJD161" s="38"/>
      <c r="TJE161" s="38"/>
      <c r="TJF161" s="38"/>
      <c r="TJG161" s="38"/>
      <c r="TJH161" s="38"/>
      <c r="TJI161" s="38"/>
      <c r="TJJ161" s="38"/>
      <c r="TJK161" s="38"/>
      <c r="TJL161" s="38"/>
      <c r="TJM161" s="38"/>
      <c r="TJN161" s="38"/>
      <c r="TJU161" s="38"/>
      <c r="TJV161" s="38"/>
      <c r="TJW161" s="38"/>
      <c r="TJX161" s="38"/>
      <c r="TJY161" s="38"/>
      <c r="TJZ161" s="38"/>
      <c r="TKA161" s="38"/>
      <c r="TKB161" s="38"/>
      <c r="TKC161" s="38"/>
      <c r="TKD161" s="38"/>
      <c r="TKE161" s="38"/>
      <c r="TKF161" s="38"/>
      <c r="TKG161" s="38"/>
      <c r="TKH161" s="38"/>
      <c r="TKI161" s="38"/>
      <c r="TKJ161" s="38"/>
      <c r="TKK161" s="38"/>
      <c r="TKL161" s="38"/>
      <c r="TKM161" s="38"/>
      <c r="TKN161" s="38"/>
      <c r="TKO161" s="38"/>
      <c r="TKP161" s="38"/>
      <c r="TKQ161" s="38"/>
      <c r="TKR161" s="38"/>
      <c r="TKS161" s="38"/>
      <c r="TKT161" s="38"/>
      <c r="TKU161" s="38"/>
      <c r="TKV161" s="38"/>
      <c r="TKW161" s="38"/>
      <c r="TKX161" s="38"/>
      <c r="TKY161" s="38"/>
      <c r="TKZ161" s="38"/>
      <c r="TLA161" s="38"/>
      <c r="TLB161" s="38"/>
      <c r="TLC161" s="38"/>
      <c r="TLD161" s="38"/>
      <c r="TLE161" s="38"/>
      <c r="TLF161" s="38"/>
      <c r="TLG161" s="38"/>
      <c r="TLH161" s="38"/>
      <c r="TLI161" s="38"/>
      <c r="TLJ161" s="38"/>
      <c r="TLK161" s="38"/>
      <c r="TLL161" s="38"/>
      <c r="TLM161" s="38"/>
      <c r="TLN161" s="38"/>
      <c r="TLO161" s="38"/>
      <c r="TLP161" s="38"/>
      <c r="TLQ161" s="38"/>
      <c r="TLR161" s="38"/>
      <c r="TLS161" s="38"/>
      <c r="TLT161" s="38"/>
      <c r="TLU161" s="38"/>
      <c r="TLV161" s="38"/>
      <c r="TLW161" s="38"/>
      <c r="TLX161" s="38"/>
      <c r="TLY161" s="38"/>
      <c r="TLZ161" s="38"/>
      <c r="TMA161" s="38"/>
      <c r="TMB161" s="38"/>
      <c r="TMC161" s="38"/>
      <c r="TMD161" s="38"/>
      <c r="TME161" s="38"/>
      <c r="TMF161" s="38"/>
      <c r="TMG161" s="38"/>
      <c r="TMH161" s="38"/>
      <c r="TMI161" s="38"/>
      <c r="TMJ161" s="38"/>
      <c r="TMK161" s="38"/>
      <c r="TML161" s="38"/>
      <c r="TMM161" s="38"/>
      <c r="TMN161" s="38"/>
      <c r="TMO161" s="38"/>
      <c r="TMP161" s="38"/>
      <c r="TMQ161" s="38"/>
      <c r="TMR161" s="38"/>
      <c r="TMS161" s="38"/>
      <c r="TMT161" s="38"/>
      <c r="TMU161" s="38"/>
      <c r="TMV161" s="38"/>
      <c r="TMW161" s="38"/>
      <c r="TMX161" s="38"/>
      <c r="TMY161" s="38"/>
      <c r="TMZ161" s="38"/>
      <c r="TNA161" s="38"/>
      <c r="TNB161" s="38"/>
      <c r="TNC161" s="38"/>
      <c r="TND161" s="38"/>
      <c r="TNE161" s="38"/>
      <c r="TNF161" s="38"/>
      <c r="TNG161" s="38"/>
      <c r="TNH161" s="38"/>
      <c r="TNI161" s="38"/>
      <c r="TNJ161" s="38"/>
      <c r="TNK161" s="38"/>
      <c r="TNL161" s="38"/>
      <c r="TNM161" s="38"/>
      <c r="TNN161" s="38"/>
      <c r="TNO161" s="38"/>
      <c r="TNP161" s="38"/>
      <c r="TNQ161" s="38"/>
      <c r="TNR161" s="38"/>
      <c r="TNS161" s="38"/>
      <c r="TNT161" s="38"/>
      <c r="TNU161" s="38"/>
      <c r="TNV161" s="38"/>
      <c r="TNW161" s="38"/>
      <c r="TNX161" s="38"/>
      <c r="TNY161" s="38"/>
      <c r="TNZ161" s="38"/>
      <c r="TOA161" s="38"/>
      <c r="TOB161" s="38"/>
      <c r="TOC161" s="38"/>
      <c r="TOD161" s="38"/>
      <c r="TOE161" s="38"/>
      <c r="TOF161" s="38"/>
      <c r="TOG161" s="38"/>
      <c r="TOH161" s="38"/>
      <c r="TOI161" s="38"/>
      <c r="TOJ161" s="38"/>
      <c r="TOK161" s="38"/>
      <c r="TOL161" s="38"/>
      <c r="TOM161" s="38"/>
      <c r="TON161" s="38"/>
      <c r="TOO161" s="38"/>
      <c r="TOP161" s="38"/>
      <c r="TOQ161" s="38"/>
      <c r="TOR161" s="38"/>
      <c r="TOS161" s="38"/>
      <c r="TOT161" s="38"/>
      <c r="TOU161" s="38"/>
      <c r="TOV161" s="38"/>
      <c r="TOW161" s="38"/>
      <c r="TOX161" s="38"/>
      <c r="TOY161" s="38"/>
      <c r="TOZ161" s="38"/>
      <c r="TPA161" s="38"/>
      <c r="TPB161" s="38"/>
      <c r="TPC161" s="38"/>
      <c r="TPD161" s="38"/>
      <c r="TPE161" s="38"/>
      <c r="TPF161" s="38"/>
      <c r="TPG161" s="38"/>
      <c r="TPH161" s="38"/>
      <c r="TPI161" s="38"/>
      <c r="TPJ161" s="38"/>
      <c r="TPK161" s="38"/>
      <c r="TPL161" s="38"/>
      <c r="TPM161" s="38"/>
      <c r="TPN161" s="38"/>
      <c r="TPO161" s="38"/>
      <c r="TPP161" s="38"/>
      <c r="TPQ161" s="38"/>
      <c r="TPR161" s="38"/>
      <c r="TPS161" s="38"/>
      <c r="TPT161" s="38"/>
      <c r="TPU161" s="38"/>
      <c r="TPV161" s="38"/>
      <c r="TPW161" s="38"/>
      <c r="TPX161" s="38"/>
      <c r="TPY161" s="38"/>
      <c r="TPZ161" s="38"/>
      <c r="TQA161" s="38"/>
      <c r="TQB161" s="38"/>
      <c r="TQC161" s="38"/>
      <c r="TQD161" s="38"/>
      <c r="TQE161" s="38"/>
      <c r="TQF161" s="38"/>
      <c r="TQG161" s="38"/>
      <c r="TQH161" s="38"/>
      <c r="TQI161" s="38"/>
      <c r="TQJ161" s="38"/>
      <c r="TQK161" s="38"/>
      <c r="TQL161" s="38"/>
      <c r="TQM161" s="38"/>
      <c r="TQN161" s="38"/>
      <c r="TQO161" s="38"/>
      <c r="TQP161" s="38"/>
      <c r="TQQ161" s="38"/>
      <c r="TQR161" s="38"/>
      <c r="TQS161" s="38"/>
      <c r="TQT161" s="38"/>
      <c r="TQU161" s="38"/>
      <c r="TQV161" s="38"/>
      <c r="TQW161" s="38"/>
      <c r="TQX161" s="38"/>
      <c r="TQY161" s="38"/>
      <c r="TQZ161" s="38"/>
      <c r="TRA161" s="38"/>
      <c r="TRB161" s="38"/>
      <c r="TRC161" s="38"/>
      <c r="TRD161" s="38"/>
      <c r="TRE161" s="38"/>
      <c r="TRF161" s="38"/>
      <c r="TRG161" s="38"/>
      <c r="TRH161" s="38"/>
      <c r="TRI161" s="38"/>
      <c r="TRJ161" s="38"/>
      <c r="TRK161" s="38"/>
      <c r="TRL161" s="38"/>
      <c r="TRM161" s="38"/>
      <c r="TRN161" s="38"/>
      <c r="TRO161" s="38"/>
      <c r="TRP161" s="38"/>
      <c r="TRQ161" s="38"/>
      <c r="TRR161" s="38"/>
      <c r="TRS161" s="38"/>
      <c r="TRT161" s="38"/>
      <c r="TRU161" s="38"/>
      <c r="TRV161" s="38"/>
      <c r="TRW161" s="38"/>
      <c r="TRX161" s="38"/>
      <c r="TRY161" s="38"/>
      <c r="TRZ161" s="38"/>
      <c r="TSA161" s="38"/>
      <c r="TSB161" s="38"/>
      <c r="TSC161" s="38"/>
      <c r="TSD161" s="38"/>
      <c r="TSE161" s="38"/>
      <c r="TSF161" s="38"/>
      <c r="TSG161" s="38"/>
      <c r="TSH161" s="38"/>
      <c r="TSI161" s="38"/>
      <c r="TSJ161" s="38"/>
      <c r="TSK161" s="38"/>
      <c r="TSL161" s="38"/>
      <c r="TSM161" s="38"/>
      <c r="TSN161" s="38"/>
      <c r="TSO161" s="38"/>
      <c r="TSP161" s="38"/>
      <c r="TSQ161" s="38"/>
      <c r="TSR161" s="38"/>
      <c r="TSS161" s="38"/>
      <c r="TST161" s="38"/>
      <c r="TSU161" s="38"/>
      <c r="TSV161" s="38"/>
      <c r="TSW161" s="38"/>
      <c r="TSX161" s="38"/>
      <c r="TSY161" s="38"/>
      <c r="TSZ161" s="38"/>
      <c r="TTA161" s="38"/>
      <c r="TTB161" s="38"/>
      <c r="TTC161" s="38"/>
      <c r="TTD161" s="38"/>
      <c r="TTE161" s="38"/>
      <c r="TTF161" s="38"/>
      <c r="TTG161" s="38"/>
      <c r="TTH161" s="38"/>
      <c r="TTI161" s="38"/>
      <c r="TTJ161" s="38"/>
      <c r="TTQ161" s="38"/>
      <c r="TTR161" s="38"/>
      <c r="TTS161" s="38"/>
      <c r="TTT161" s="38"/>
      <c r="TTU161" s="38"/>
      <c r="TTV161" s="38"/>
      <c r="TTW161" s="38"/>
      <c r="TTX161" s="38"/>
      <c r="TTY161" s="38"/>
      <c r="TTZ161" s="38"/>
      <c r="TUA161" s="38"/>
      <c r="TUB161" s="38"/>
      <c r="TUC161" s="38"/>
      <c r="TUD161" s="38"/>
      <c r="TUE161" s="38"/>
      <c r="TUF161" s="38"/>
      <c r="TUG161" s="38"/>
      <c r="TUH161" s="38"/>
      <c r="TUI161" s="38"/>
      <c r="TUJ161" s="38"/>
      <c r="TUK161" s="38"/>
      <c r="TUL161" s="38"/>
      <c r="TUM161" s="38"/>
      <c r="TUN161" s="38"/>
      <c r="TUO161" s="38"/>
      <c r="TUP161" s="38"/>
      <c r="TUQ161" s="38"/>
      <c r="TUR161" s="38"/>
      <c r="TUS161" s="38"/>
      <c r="TUT161" s="38"/>
      <c r="TUU161" s="38"/>
      <c r="TUV161" s="38"/>
      <c r="TUW161" s="38"/>
      <c r="TUX161" s="38"/>
      <c r="TUY161" s="38"/>
      <c r="TUZ161" s="38"/>
      <c r="TVA161" s="38"/>
      <c r="TVB161" s="38"/>
      <c r="TVC161" s="38"/>
      <c r="TVD161" s="38"/>
      <c r="TVE161" s="38"/>
      <c r="TVF161" s="38"/>
      <c r="TVG161" s="38"/>
      <c r="TVH161" s="38"/>
      <c r="TVI161" s="38"/>
      <c r="TVJ161" s="38"/>
      <c r="TVK161" s="38"/>
      <c r="TVL161" s="38"/>
      <c r="TVM161" s="38"/>
      <c r="TVN161" s="38"/>
      <c r="TVO161" s="38"/>
      <c r="TVP161" s="38"/>
      <c r="TVQ161" s="38"/>
      <c r="TVR161" s="38"/>
      <c r="TVS161" s="38"/>
      <c r="TVT161" s="38"/>
      <c r="TVU161" s="38"/>
      <c r="TVV161" s="38"/>
      <c r="TVW161" s="38"/>
      <c r="TVX161" s="38"/>
      <c r="TVY161" s="38"/>
      <c r="TVZ161" s="38"/>
      <c r="TWA161" s="38"/>
      <c r="TWB161" s="38"/>
      <c r="TWC161" s="38"/>
      <c r="TWD161" s="38"/>
      <c r="TWE161" s="38"/>
      <c r="TWF161" s="38"/>
      <c r="TWG161" s="38"/>
      <c r="TWH161" s="38"/>
      <c r="TWI161" s="38"/>
      <c r="TWJ161" s="38"/>
      <c r="TWK161" s="38"/>
      <c r="TWL161" s="38"/>
      <c r="TWM161" s="38"/>
      <c r="TWN161" s="38"/>
      <c r="TWO161" s="38"/>
      <c r="TWP161" s="38"/>
      <c r="TWQ161" s="38"/>
      <c r="TWR161" s="38"/>
      <c r="TWS161" s="38"/>
      <c r="TWT161" s="38"/>
      <c r="TWU161" s="38"/>
      <c r="TWV161" s="38"/>
      <c r="TWW161" s="38"/>
      <c r="TWX161" s="38"/>
      <c r="TWY161" s="38"/>
      <c r="TWZ161" s="38"/>
      <c r="TXA161" s="38"/>
      <c r="TXB161" s="38"/>
      <c r="TXC161" s="38"/>
      <c r="TXD161" s="38"/>
      <c r="TXE161" s="38"/>
      <c r="TXF161" s="38"/>
      <c r="TXG161" s="38"/>
      <c r="TXH161" s="38"/>
      <c r="TXI161" s="38"/>
      <c r="TXJ161" s="38"/>
      <c r="TXK161" s="38"/>
      <c r="TXL161" s="38"/>
      <c r="TXM161" s="38"/>
      <c r="TXN161" s="38"/>
      <c r="TXO161" s="38"/>
      <c r="TXP161" s="38"/>
      <c r="TXQ161" s="38"/>
      <c r="TXR161" s="38"/>
      <c r="TXS161" s="38"/>
      <c r="TXT161" s="38"/>
      <c r="TXU161" s="38"/>
      <c r="TXV161" s="38"/>
      <c r="TXW161" s="38"/>
      <c r="TXX161" s="38"/>
      <c r="TXY161" s="38"/>
      <c r="TXZ161" s="38"/>
      <c r="TYA161" s="38"/>
      <c r="TYB161" s="38"/>
      <c r="TYC161" s="38"/>
      <c r="TYD161" s="38"/>
      <c r="TYE161" s="38"/>
      <c r="TYF161" s="38"/>
      <c r="TYG161" s="38"/>
      <c r="TYH161" s="38"/>
      <c r="TYI161" s="38"/>
      <c r="TYJ161" s="38"/>
      <c r="TYK161" s="38"/>
      <c r="TYL161" s="38"/>
      <c r="TYM161" s="38"/>
      <c r="TYN161" s="38"/>
      <c r="TYO161" s="38"/>
      <c r="TYP161" s="38"/>
      <c r="TYQ161" s="38"/>
      <c r="TYR161" s="38"/>
      <c r="TYS161" s="38"/>
      <c r="TYT161" s="38"/>
      <c r="TYU161" s="38"/>
      <c r="TYV161" s="38"/>
      <c r="TYW161" s="38"/>
      <c r="TYX161" s="38"/>
      <c r="TYY161" s="38"/>
      <c r="TYZ161" s="38"/>
      <c r="TZA161" s="38"/>
      <c r="TZB161" s="38"/>
      <c r="TZC161" s="38"/>
      <c r="TZD161" s="38"/>
      <c r="TZE161" s="38"/>
      <c r="TZF161" s="38"/>
      <c r="TZG161" s="38"/>
      <c r="TZH161" s="38"/>
      <c r="TZI161" s="38"/>
      <c r="TZJ161" s="38"/>
      <c r="TZK161" s="38"/>
      <c r="TZL161" s="38"/>
      <c r="TZM161" s="38"/>
      <c r="TZN161" s="38"/>
      <c r="TZO161" s="38"/>
      <c r="TZP161" s="38"/>
      <c r="TZQ161" s="38"/>
      <c r="TZR161" s="38"/>
      <c r="TZS161" s="38"/>
      <c r="TZT161" s="38"/>
      <c r="TZU161" s="38"/>
      <c r="TZV161" s="38"/>
      <c r="TZW161" s="38"/>
      <c r="TZX161" s="38"/>
      <c r="TZY161" s="38"/>
      <c r="TZZ161" s="38"/>
      <c r="UAA161" s="38"/>
      <c r="UAB161" s="38"/>
      <c r="UAC161" s="38"/>
      <c r="UAD161" s="38"/>
      <c r="UAE161" s="38"/>
      <c r="UAF161" s="38"/>
      <c r="UAG161" s="38"/>
      <c r="UAH161" s="38"/>
      <c r="UAI161" s="38"/>
      <c r="UAJ161" s="38"/>
      <c r="UAK161" s="38"/>
      <c r="UAL161" s="38"/>
      <c r="UAM161" s="38"/>
      <c r="UAN161" s="38"/>
      <c r="UAO161" s="38"/>
      <c r="UAP161" s="38"/>
      <c r="UAQ161" s="38"/>
      <c r="UAR161" s="38"/>
      <c r="UAS161" s="38"/>
      <c r="UAT161" s="38"/>
      <c r="UAU161" s="38"/>
      <c r="UAV161" s="38"/>
      <c r="UAW161" s="38"/>
      <c r="UAX161" s="38"/>
      <c r="UAY161" s="38"/>
      <c r="UAZ161" s="38"/>
      <c r="UBA161" s="38"/>
      <c r="UBB161" s="38"/>
      <c r="UBC161" s="38"/>
      <c r="UBD161" s="38"/>
      <c r="UBE161" s="38"/>
      <c r="UBF161" s="38"/>
      <c r="UBG161" s="38"/>
      <c r="UBH161" s="38"/>
      <c r="UBI161" s="38"/>
      <c r="UBJ161" s="38"/>
      <c r="UBK161" s="38"/>
      <c r="UBL161" s="38"/>
      <c r="UBM161" s="38"/>
      <c r="UBN161" s="38"/>
      <c r="UBO161" s="38"/>
      <c r="UBP161" s="38"/>
      <c r="UBQ161" s="38"/>
      <c r="UBR161" s="38"/>
      <c r="UBS161" s="38"/>
      <c r="UBT161" s="38"/>
      <c r="UBU161" s="38"/>
      <c r="UBV161" s="38"/>
      <c r="UBW161" s="38"/>
      <c r="UBX161" s="38"/>
      <c r="UBY161" s="38"/>
      <c r="UBZ161" s="38"/>
      <c r="UCA161" s="38"/>
      <c r="UCB161" s="38"/>
      <c r="UCC161" s="38"/>
      <c r="UCD161" s="38"/>
      <c r="UCE161" s="38"/>
      <c r="UCF161" s="38"/>
      <c r="UCG161" s="38"/>
      <c r="UCH161" s="38"/>
      <c r="UCI161" s="38"/>
      <c r="UCJ161" s="38"/>
      <c r="UCK161" s="38"/>
      <c r="UCL161" s="38"/>
      <c r="UCM161" s="38"/>
      <c r="UCN161" s="38"/>
      <c r="UCO161" s="38"/>
      <c r="UCP161" s="38"/>
      <c r="UCQ161" s="38"/>
      <c r="UCR161" s="38"/>
      <c r="UCS161" s="38"/>
      <c r="UCT161" s="38"/>
      <c r="UCU161" s="38"/>
      <c r="UCV161" s="38"/>
      <c r="UCW161" s="38"/>
      <c r="UCX161" s="38"/>
      <c r="UCY161" s="38"/>
      <c r="UCZ161" s="38"/>
      <c r="UDA161" s="38"/>
      <c r="UDB161" s="38"/>
      <c r="UDC161" s="38"/>
      <c r="UDD161" s="38"/>
      <c r="UDE161" s="38"/>
      <c r="UDF161" s="38"/>
      <c r="UDM161" s="38"/>
      <c r="UDN161" s="38"/>
      <c r="UDO161" s="38"/>
      <c r="UDP161" s="38"/>
      <c r="UDQ161" s="38"/>
      <c r="UDR161" s="38"/>
      <c r="UDS161" s="38"/>
      <c r="UDT161" s="38"/>
      <c r="UDU161" s="38"/>
      <c r="UDV161" s="38"/>
      <c r="UDW161" s="38"/>
      <c r="UDX161" s="38"/>
      <c r="UDY161" s="38"/>
      <c r="UDZ161" s="38"/>
      <c r="UEA161" s="38"/>
      <c r="UEB161" s="38"/>
      <c r="UEC161" s="38"/>
      <c r="UED161" s="38"/>
      <c r="UEE161" s="38"/>
      <c r="UEF161" s="38"/>
      <c r="UEG161" s="38"/>
      <c r="UEH161" s="38"/>
      <c r="UEI161" s="38"/>
      <c r="UEJ161" s="38"/>
      <c r="UEK161" s="38"/>
      <c r="UEL161" s="38"/>
      <c r="UEM161" s="38"/>
      <c r="UEN161" s="38"/>
      <c r="UEO161" s="38"/>
      <c r="UEP161" s="38"/>
      <c r="UEQ161" s="38"/>
      <c r="UER161" s="38"/>
      <c r="UES161" s="38"/>
      <c r="UET161" s="38"/>
      <c r="UEU161" s="38"/>
      <c r="UEV161" s="38"/>
      <c r="UEW161" s="38"/>
      <c r="UEX161" s="38"/>
      <c r="UEY161" s="38"/>
      <c r="UEZ161" s="38"/>
      <c r="UFA161" s="38"/>
      <c r="UFB161" s="38"/>
      <c r="UFC161" s="38"/>
      <c r="UFD161" s="38"/>
      <c r="UFE161" s="38"/>
      <c r="UFF161" s="38"/>
      <c r="UFG161" s="38"/>
      <c r="UFH161" s="38"/>
      <c r="UFI161" s="38"/>
      <c r="UFJ161" s="38"/>
      <c r="UFK161" s="38"/>
      <c r="UFL161" s="38"/>
      <c r="UFM161" s="38"/>
      <c r="UFN161" s="38"/>
      <c r="UFO161" s="38"/>
      <c r="UFP161" s="38"/>
      <c r="UFQ161" s="38"/>
      <c r="UFR161" s="38"/>
      <c r="UFS161" s="38"/>
      <c r="UFT161" s="38"/>
      <c r="UFU161" s="38"/>
      <c r="UFV161" s="38"/>
      <c r="UFW161" s="38"/>
      <c r="UFX161" s="38"/>
      <c r="UFY161" s="38"/>
      <c r="UFZ161" s="38"/>
      <c r="UGA161" s="38"/>
      <c r="UGB161" s="38"/>
      <c r="UGC161" s="38"/>
      <c r="UGD161" s="38"/>
      <c r="UGE161" s="38"/>
      <c r="UGF161" s="38"/>
      <c r="UGG161" s="38"/>
      <c r="UGH161" s="38"/>
      <c r="UGI161" s="38"/>
      <c r="UGJ161" s="38"/>
      <c r="UGK161" s="38"/>
      <c r="UGL161" s="38"/>
      <c r="UGM161" s="38"/>
      <c r="UGN161" s="38"/>
      <c r="UGO161" s="38"/>
      <c r="UGP161" s="38"/>
      <c r="UGQ161" s="38"/>
      <c r="UGR161" s="38"/>
      <c r="UGS161" s="38"/>
      <c r="UGT161" s="38"/>
      <c r="UGU161" s="38"/>
      <c r="UGV161" s="38"/>
      <c r="UGW161" s="38"/>
      <c r="UGX161" s="38"/>
      <c r="UGY161" s="38"/>
      <c r="UGZ161" s="38"/>
      <c r="UHA161" s="38"/>
      <c r="UHB161" s="38"/>
      <c r="UHC161" s="38"/>
      <c r="UHD161" s="38"/>
      <c r="UHE161" s="38"/>
      <c r="UHF161" s="38"/>
      <c r="UHG161" s="38"/>
      <c r="UHH161" s="38"/>
      <c r="UHI161" s="38"/>
      <c r="UHJ161" s="38"/>
      <c r="UHK161" s="38"/>
      <c r="UHL161" s="38"/>
      <c r="UHM161" s="38"/>
      <c r="UHN161" s="38"/>
      <c r="UHO161" s="38"/>
      <c r="UHP161" s="38"/>
      <c r="UHQ161" s="38"/>
      <c r="UHR161" s="38"/>
      <c r="UHS161" s="38"/>
      <c r="UHT161" s="38"/>
      <c r="UHU161" s="38"/>
      <c r="UHV161" s="38"/>
      <c r="UHW161" s="38"/>
      <c r="UHX161" s="38"/>
      <c r="UHY161" s="38"/>
      <c r="UHZ161" s="38"/>
      <c r="UIA161" s="38"/>
      <c r="UIB161" s="38"/>
      <c r="UIC161" s="38"/>
      <c r="UID161" s="38"/>
      <c r="UIE161" s="38"/>
      <c r="UIF161" s="38"/>
      <c r="UIG161" s="38"/>
      <c r="UIH161" s="38"/>
      <c r="UII161" s="38"/>
      <c r="UIJ161" s="38"/>
      <c r="UIK161" s="38"/>
      <c r="UIL161" s="38"/>
      <c r="UIM161" s="38"/>
      <c r="UIN161" s="38"/>
      <c r="UIO161" s="38"/>
      <c r="UIP161" s="38"/>
      <c r="UIQ161" s="38"/>
      <c r="UIR161" s="38"/>
      <c r="UIS161" s="38"/>
      <c r="UIT161" s="38"/>
      <c r="UIU161" s="38"/>
      <c r="UIV161" s="38"/>
      <c r="UIW161" s="38"/>
      <c r="UIX161" s="38"/>
      <c r="UIY161" s="38"/>
      <c r="UIZ161" s="38"/>
      <c r="UJA161" s="38"/>
      <c r="UJB161" s="38"/>
      <c r="UJC161" s="38"/>
      <c r="UJD161" s="38"/>
      <c r="UJE161" s="38"/>
      <c r="UJF161" s="38"/>
      <c r="UJG161" s="38"/>
      <c r="UJH161" s="38"/>
      <c r="UJI161" s="38"/>
      <c r="UJJ161" s="38"/>
      <c r="UJK161" s="38"/>
      <c r="UJL161" s="38"/>
      <c r="UJM161" s="38"/>
      <c r="UJN161" s="38"/>
      <c r="UJO161" s="38"/>
      <c r="UJP161" s="38"/>
      <c r="UJQ161" s="38"/>
      <c r="UJR161" s="38"/>
      <c r="UJS161" s="38"/>
      <c r="UJT161" s="38"/>
      <c r="UJU161" s="38"/>
      <c r="UJV161" s="38"/>
      <c r="UJW161" s="38"/>
      <c r="UJX161" s="38"/>
      <c r="UJY161" s="38"/>
      <c r="UJZ161" s="38"/>
      <c r="UKA161" s="38"/>
      <c r="UKB161" s="38"/>
      <c r="UKC161" s="38"/>
      <c r="UKD161" s="38"/>
      <c r="UKE161" s="38"/>
      <c r="UKF161" s="38"/>
      <c r="UKG161" s="38"/>
      <c r="UKH161" s="38"/>
      <c r="UKI161" s="38"/>
      <c r="UKJ161" s="38"/>
      <c r="UKK161" s="38"/>
      <c r="UKL161" s="38"/>
      <c r="UKM161" s="38"/>
      <c r="UKN161" s="38"/>
      <c r="UKO161" s="38"/>
      <c r="UKP161" s="38"/>
      <c r="UKQ161" s="38"/>
      <c r="UKR161" s="38"/>
      <c r="UKS161" s="38"/>
      <c r="UKT161" s="38"/>
      <c r="UKU161" s="38"/>
      <c r="UKV161" s="38"/>
      <c r="UKW161" s="38"/>
      <c r="UKX161" s="38"/>
      <c r="UKY161" s="38"/>
      <c r="UKZ161" s="38"/>
      <c r="ULA161" s="38"/>
      <c r="ULB161" s="38"/>
      <c r="ULC161" s="38"/>
      <c r="ULD161" s="38"/>
      <c r="ULE161" s="38"/>
      <c r="ULF161" s="38"/>
      <c r="ULG161" s="38"/>
      <c r="ULH161" s="38"/>
      <c r="ULI161" s="38"/>
      <c r="ULJ161" s="38"/>
      <c r="ULK161" s="38"/>
      <c r="ULL161" s="38"/>
      <c r="ULM161" s="38"/>
      <c r="ULN161" s="38"/>
      <c r="ULO161" s="38"/>
      <c r="ULP161" s="38"/>
      <c r="ULQ161" s="38"/>
      <c r="ULR161" s="38"/>
      <c r="ULS161" s="38"/>
      <c r="ULT161" s="38"/>
      <c r="ULU161" s="38"/>
      <c r="ULV161" s="38"/>
      <c r="ULW161" s="38"/>
      <c r="ULX161" s="38"/>
      <c r="ULY161" s="38"/>
      <c r="ULZ161" s="38"/>
      <c r="UMA161" s="38"/>
      <c r="UMB161" s="38"/>
      <c r="UMC161" s="38"/>
      <c r="UMD161" s="38"/>
      <c r="UME161" s="38"/>
      <c r="UMF161" s="38"/>
      <c r="UMG161" s="38"/>
      <c r="UMH161" s="38"/>
      <c r="UMI161" s="38"/>
      <c r="UMJ161" s="38"/>
      <c r="UMK161" s="38"/>
      <c r="UML161" s="38"/>
      <c r="UMM161" s="38"/>
      <c r="UMN161" s="38"/>
      <c r="UMO161" s="38"/>
      <c r="UMP161" s="38"/>
      <c r="UMQ161" s="38"/>
      <c r="UMR161" s="38"/>
      <c r="UMS161" s="38"/>
      <c r="UMT161" s="38"/>
      <c r="UMU161" s="38"/>
      <c r="UMV161" s="38"/>
      <c r="UMW161" s="38"/>
      <c r="UMX161" s="38"/>
      <c r="UMY161" s="38"/>
      <c r="UMZ161" s="38"/>
      <c r="UNA161" s="38"/>
      <c r="UNB161" s="38"/>
      <c r="UNI161" s="38"/>
      <c r="UNJ161" s="38"/>
      <c r="UNK161" s="38"/>
      <c r="UNL161" s="38"/>
      <c r="UNM161" s="38"/>
      <c r="UNN161" s="38"/>
      <c r="UNO161" s="38"/>
      <c r="UNP161" s="38"/>
      <c r="UNQ161" s="38"/>
      <c r="UNR161" s="38"/>
      <c r="UNS161" s="38"/>
      <c r="UNT161" s="38"/>
      <c r="UNU161" s="38"/>
      <c r="UNV161" s="38"/>
      <c r="UNW161" s="38"/>
      <c r="UNX161" s="38"/>
      <c r="UNY161" s="38"/>
      <c r="UNZ161" s="38"/>
      <c r="UOA161" s="38"/>
      <c r="UOB161" s="38"/>
      <c r="UOC161" s="38"/>
      <c r="UOD161" s="38"/>
      <c r="UOE161" s="38"/>
      <c r="UOF161" s="38"/>
      <c r="UOG161" s="38"/>
      <c r="UOH161" s="38"/>
      <c r="UOI161" s="38"/>
      <c r="UOJ161" s="38"/>
      <c r="UOK161" s="38"/>
      <c r="UOL161" s="38"/>
      <c r="UOM161" s="38"/>
      <c r="UON161" s="38"/>
      <c r="UOO161" s="38"/>
      <c r="UOP161" s="38"/>
      <c r="UOQ161" s="38"/>
      <c r="UOR161" s="38"/>
      <c r="UOS161" s="38"/>
      <c r="UOT161" s="38"/>
      <c r="UOU161" s="38"/>
      <c r="UOV161" s="38"/>
      <c r="UOW161" s="38"/>
      <c r="UOX161" s="38"/>
      <c r="UOY161" s="38"/>
      <c r="UOZ161" s="38"/>
      <c r="UPA161" s="38"/>
      <c r="UPB161" s="38"/>
      <c r="UPC161" s="38"/>
      <c r="UPD161" s="38"/>
      <c r="UPE161" s="38"/>
      <c r="UPF161" s="38"/>
      <c r="UPG161" s="38"/>
      <c r="UPH161" s="38"/>
      <c r="UPI161" s="38"/>
      <c r="UPJ161" s="38"/>
      <c r="UPK161" s="38"/>
      <c r="UPL161" s="38"/>
      <c r="UPM161" s="38"/>
      <c r="UPN161" s="38"/>
      <c r="UPO161" s="38"/>
      <c r="UPP161" s="38"/>
      <c r="UPQ161" s="38"/>
      <c r="UPR161" s="38"/>
      <c r="UPS161" s="38"/>
      <c r="UPT161" s="38"/>
      <c r="UPU161" s="38"/>
      <c r="UPV161" s="38"/>
      <c r="UPW161" s="38"/>
      <c r="UPX161" s="38"/>
      <c r="UPY161" s="38"/>
      <c r="UPZ161" s="38"/>
      <c r="UQA161" s="38"/>
      <c r="UQB161" s="38"/>
      <c r="UQC161" s="38"/>
      <c r="UQD161" s="38"/>
      <c r="UQE161" s="38"/>
      <c r="UQF161" s="38"/>
      <c r="UQG161" s="38"/>
      <c r="UQH161" s="38"/>
      <c r="UQI161" s="38"/>
      <c r="UQJ161" s="38"/>
      <c r="UQK161" s="38"/>
      <c r="UQL161" s="38"/>
      <c r="UQM161" s="38"/>
      <c r="UQN161" s="38"/>
      <c r="UQO161" s="38"/>
      <c r="UQP161" s="38"/>
      <c r="UQQ161" s="38"/>
      <c r="UQR161" s="38"/>
      <c r="UQS161" s="38"/>
      <c r="UQT161" s="38"/>
      <c r="UQU161" s="38"/>
      <c r="UQV161" s="38"/>
      <c r="UQW161" s="38"/>
      <c r="UQX161" s="38"/>
      <c r="UQY161" s="38"/>
      <c r="UQZ161" s="38"/>
      <c r="URA161" s="38"/>
      <c r="URB161" s="38"/>
      <c r="URC161" s="38"/>
      <c r="URD161" s="38"/>
      <c r="URE161" s="38"/>
      <c r="URF161" s="38"/>
      <c r="URG161" s="38"/>
      <c r="URH161" s="38"/>
      <c r="URI161" s="38"/>
      <c r="URJ161" s="38"/>
      <c r="URK161" s="38"/>
      <c r="URL161" s="38"/>
      <c r="URM161" s="38"/>
      <c r="URN161" s="38"/>
      <c r="URO161" s="38"/>
      <c r="URP161" s="38"/>
      <c r="URQ161" s="38"/>
      <c r="URR161" s="38"/>
      <c r="URS161" s="38"/>
      <c r="URT161" s="38"/>
      <c r="URU161" s="38"/>
      <c r="URV161" s="38"/>
      <c r="URW161" s="38"/>
      <c r="URX161" s="38"/>
      <c r="URY161" s="38"/>
      <c r="URZ161" s="38"/>
      <c r="USA161" s="38"/>
      <c r="USB161" s="38"/>
      <c r="USC161" s="38"/>
      <c r="USD161" s="38"/>
      <c r="USE161" s="38"/>
      <c r="USF161" s="38"/>
      <c r="USG161" s="38"/>
      <c r="USH161" s="38"/>
      <c r="USI161" s="38"/>
      <c r="USJ161" s="38"/>
      <c r="USK161" s="38"/>
      <c r="USL161" s="38"/>
      <c r="USM161" s="38"/>
      <c r="USN161" s="38"/>
      <c r="USO161" s="38"/>
      <c r="USP161" s="38"/>
      <c r="USQ161" s="38"/>
      <c r="USR161" s="38"/>
      <c r="USS161" s="38"/>
      <c r="UST161" s="38"/>
      <c r="USU161" s="38"/>
      <c r="USV161" s="38"/>
      <c r="USW161" s="38"/>
      <c r="USX161" s="38"/>
      <c r="USY161" s="38"/>
      <c r="USZ161" s="38"/>
      <c r="UTA161" s="38"/>
      <c r="UTB161" s="38"/>
      <c r="UTC161" s="38"/>
      <c r="UTD161" s="38"/>
      <c r="UTE161" s="38"/>
      <c r="UTF161" s="38"/>
      <c r="UTG161" s="38"/>
      <c r="UTH161" s="38"/>
      <c r="UTI161" s="38"/>
      <c r="UTJ161" s="38"/>
      <c r="UTK161" s="38"/>
      <c r="UTL161" s="38"/>
      <c r="UTM161" s="38"/>
      <c r="UTN161" s="38"/>
      <c r="UTO161" s="38"/>
      <c r="UTP161" s="38"/>
      <c r="UTQ161" s="38"/>
      <c r="UTR161" s="38"/>
      <c r="UTS161" s="38"/>
      <c r="UTT161" s="38"/>
      <c r="UTU161" s="38"/>
      <c r="UTV161" s="38"/>
      <c r="UTW161" s="38"/>
      <c r="UTX161" s="38"/>
      <c r="UTY161" s="38"/>
      <c r="UTZ161" s="38"/>
      <c r="UUA161" s="38"/>
      <c r="UUB161" s="38"/>
      <c r="UUC161" s="38"/>
      <c r="UUD161" s="38"/>
      <c r="UUE161" s="38"/>
      <c r="UUF161" s="38"/>
      <c r="UUG161" s="38"/>
      <c r="UUH161" s="38"/>
      <c r="UUI161" s="38"/>
      <c r="UUJ161" s="38"/>
      <c r="UUK161" s="38"/>
      <c r="UUL161" s="38"/>
      <c r="UUM161" s="38"/>
      <c r="UUN161" s="38"/>
      <c r="UUO161" s="38"/>
      <c r="UUP161" s="38"/>
      <c r="UUQ161" s="38"/>
      <c r="UUR161" s="38"/>
      <c r="UUS161" s="38"/>
      <c r="UUT161" s="38"/>
      <c r="UUU161" s="38"/>
      <c r="UUV161" s="38"/>
      <c r="UUW161" s="38"/>
      <c r="UUX161" s="38"/>
      <c r="UUY161" s="38"/>
      <c r="UUZ161" s="38"/>
      <c r="UVA161" s="38"/>
      <c r="UVB161" s="38"/>
      <c r="UVC161" s="38"/>
      <c r="UVD161" s="38"/>
      <c r="UVE161" s="38"/>
      <c r="UVF161" s="38"/>
      <c r="UVG161" s="38"/>
      <c r="UVH161" s="38"/>
      <c r="UVI161" s="38"/>
      <c r="UVJ161" s="38"/>
      <c r="UVK161" s="38"/>
      <c r="UVL161" s="38"/>
      <c r="UVM161" s="38"/>
      <c r="UVN161" s="38"/>
      <c r="UVO161" s="38"/>
      <c r="UVP161" s="38"/>
      <c r="UVQ161" s="38"/>
      <c r="UVR161" s="38"/>
      <c r="UVS161" s="38"/>
      <c r="UVT161" s="38"/>
      <c r="UVU161" s="38"/>
      <c r="UVV161" s="38"/>
      <c r="UVW161" s="38"/>
      <c r="UVX161" s="38"/>
      <c r="UVY161" s="38"/>
      <c r="UVZ161" s="38"/>
      <c r="UWA161" s="38"/>
      <c r="UWB161" s="38"/>
      <c r="UWC161" s="38"/>
      <c r="UWD161" s="38"/>
      <c r="UWE161" s="38"/>
      <c r="UWF161" s="38"/>
      <c r="UWG161" s="38"/>
      <c r="UWH161" s="38"/>
      <c r="UWI161" s="38"/>
      <c r="UWJ161" s="38"/>
      <c r="UWK161" s="38"/>
      <c r="UWL161" s="38"/>
      <c r="UWM161" s="38"/>
      <c r="UWN161" s="38"/>
      <c r="UWO161" s="38"/>
      <c r="UWP161" s="38"/>
      <c r="UWQ161" s="38"/>
      <c r="UWR161" s="38"/>
      <c r="UWS161" s="38"/>
      <c r="UWT161" s="38"/>
      <c r="UWU161" s="38"/>
      <c r="UWV161" s="38"/>
      <c r="UWW161" s="38"/>
      <c r="UWX161" s="38"/>
      <c r="UXE161" s="38"/>
      <c r="UXF161" s="38"/>
      <c r="UXG161" s="38"/>
      <c r="UXH161" s="38"/>
      <c r="UXI161" s="38"/>
      <c r="UXJ161" s="38"/>
      <c r="UXK161" s="38"/>
      <c r="UXL161" s="38"/>
      <c r="UXM161" s="38"/>
      <c r="UXN161" s="38"/>
      <c r="UXO161" s="38"/>
      <c r="UXP161" s="38"/>
      <c r="UXQ161" s="38"/>
      <c r="UXR161" s="38"/>
      <c r="UXS161" s="38"/>
      <c r="UXT161" s="38"/>
      <c r="UXU161" s="38"/>
      <c r="UXV161" s="38"/>
      <c r="UXW161" s="38"/>
      <c r="UXX161" s="38"/>
      <c r="UXY161" s="38"/>
      <c r="UXZ161" s="38"/>
      <c r="UYA161" s="38"/>
      <c r="UYB161" s="38"/>
      <c r="UYC161" s="38"/>
      <c r="UYD161" s="38"/>
      <c r="UYE161" s="38"/>
      <c r="UYF161" s="38"/>
      <c r="UYG161" s="38"/>
      <c r="UYH161" s="38"/>
      <c r="UYI161" s="38"/>
      <c r="UYJ161" s="38"/>
      <c r="UYK161" s="38"/>
      <c r="UYL161" s="38"/>
      <c r="UYM161" s="38"/>
      <c r="UYN161" s="38"/>
      <c r="UYO161" s="38"/>
      <c r="UYP161" s="38"/>
      <c r="UYQ161" s="38"/>
      <c r="UYR161" s="38"/>
      <c r="UYS161" s="38"/>
      <c r="UYT161" s="38"/>
      <c r="UYU161" s="38"/>
      <c r="UYV161" s="38"/>
      <c r="UYW161" s="38"/>
      <c r="UYX161" s="38"/>
      <c r="UYY161" s="38"/>
      <c r="UYZ161" s="38"/>
      <c r="UZA161" s="38"/>
      <c r="UZB161" s="38"/>
      <c r="UZC161" s="38"/>
      <c r="UZD161" s="38"/>
      <c r="UZE161" s="38"/>
      <c r="UZF161" s="38"/>
      <c r="UZG161" s="38"/>
      <c r="UZH161" s="38"/>
      <c r="UZI161" s="38"/>
      <c r="UZJ161" s="38"/>
      <c r="UZK161" s="38"/>
      <c r="UZL161" s="38"/>
      <c r="UZM161" s="38"/>
      <c r="UZN161" s="38"/>
      <c r="UZO161" s="38"/>
      <c r="UZP161" s="38"/>
      <c r="UZQ161" s="38"/>
      <c r="UZR161" s="38"/>
      <c r="UZS161" s="38"/>
      <c r="UZT161" s="38"/>
      <c r="UZU161" s="38"/>
      <c r="UZV161" s="38"/>
      <c r="UZW161" s="38"/>
      <c r="UZX161" s="38"/>
      <c r="UZY161" s="38"/>
      <c r="UZZ161" s="38"/>
      <c r="VAA161" s="38"/>
      <c r="VAB161" s="38"/>
      <c r="VAC161" s="38"/>
      <c r="VAD161" s="38"/>
      <c r="VAE161" s="38"/>
      <c r="VAF161" s="38"/>
      <c r="VAG161" s="38"/>
      <c r="VAH161" s="38"/>
      <c r="VAI161" s="38"/>
      <c r="VAJ161" s="38"/>
      <c r="VAK161" s="38"/>
      <c r="VAL161" s="38"/>
      <c r="VAM161" s="38"/>
      <c r="VAN161" s="38"/>
      <c r="VAO161" s="38"/>
      <c r="VAP161" s="38"/>
      <c r="VAQ161" s="38"/>
      <c r="VAR161" s="38"/>
      <c r="VAS161" s="38"/>
      <c r="VAT161" s="38"/>
      <c r="VAU161" s="38"/>
      <c r="VAV161" s="38"/>
      <c r="VAW161" s="38"/>
      <c r="VAX161" s="38"/>
      <c r="VAY161" s="38"/>
      <c r="VAZ161" s="38"/>
      <c r="VBA161" s="38"/>
      <c r="VBB161" s="38"/>
      <c r="VBC161" s="38"/>
      <c r="VBD161" s="38"/>
      <c r="VBE161" s="38"/>
      <c r="VBF161" s="38"/>
      <c r="VBG161" s="38"/>
      <c r="VBH161" s="38"/>
      <c r="VBI161" s="38"/>
      <c r="VBJ161" s="38"/>
      <c r="VBK161" s="38"/>
      <c r="VBL161" s="38"/>
      <c r="VBM161" s="38"/>
      <c r="VBN161" s="38"/>
      <c r="VBO161" s="38"/>
      <c r="VBP161" s="38"/>
      <c r="VBQ161" s="38"/>
      <c r="VBR161" s="38"/>
      <c r="VBS161" s="38"/>
      <c r="VBT161" s="38"/>
      <c r="VBU161" s="38"/>
      <c r="VBV161" s="38"/>
      <c r="VBW161" s="38"/>
      <c r="VBX161" s="38"/>
      <c r="VBY161" s="38"/>
      <c r="VBZ161" s="38"/>
      <c r="VCA161" s="38"/>
      <c r="VCB161" s="38"/>
      <c r="VCC161" s="38"/>
      <c r="VCD161" s="38"/>
      <c r="VCE161" s="38"/>
      <c r="VCF161" s="38"/>
      <c r="VCG161" s="38"/>
      <c r="VCH161" s="38"/>
      <c r="VCI161" s="38"/>
      <c r="VCJ161" s="38"/>
      <c r="VCK161" s="38"/>
      <c r="VCL161" s="38"/>
      <c r="VCM161" s="38"/>
      <c r="VCN161" s="38"/>
      <c r="VCO161" s="38"/>
      <c r="VCP161" s="38"/>
      <c r="VCQ161" s="38"/>
      <c r="VCR161" s="38"/>
      <c r="VCS161" s="38"/>
      <c r="VCT161" s="38"/>
      <c r="VCU161" s="38"/>
      <c r="VCV161" s="38"/>
      <c r="VCW161" s="38"/>
      <c r="VCX161" s="38"/>
      <c r="VCY161" s="38"/>
      <c r="VCZ161" s="38"/>
      <c r="VDA161" s="38"/>
      <c r="VDB161" s="38"/>
      <c r="VDC161" s="38"/>
      <c r="VDD161" s="38"/>
      <c r="VDE161" s="38"/>
      <c r="VDF161" s="38"/>
      <c r="VDG161" s="38"/>
      <c r="VDH161" s="38"/>
      <c r="VDI161" s="38"/>
      <c r="VDJ161" s="38"/>
      <c r="VDK161" s="38"/>
      <c r="VDL161" s="38"/>
      <c r="VDM161" s="38"/>
      <c r="VDN161" s="38"/>
      <c r="VDO161" s="38"/>
      <c r="VDP161" s="38"/>
      <c r="VDQ161" s="38"/>
      <c r="VDR161" s="38"/>
      <c r="VDS161" s="38"/>
      <c r="VDT161" s="38"/>
      <c r="VDU161" s="38"/>
      <c r="VDV161" s="38"/>
      <c r="VDW161" s="38"/>
      <c r="VDX161" s="38"/>
      <c r="VDY161" s="38"/>
      <c r="VDZ161" s="38"/>
      <c r="VEA161" s="38"/>
      <c r="VEB161" s="38"/>
      <c r="VEC161" s="38"/>
      <c r="VED161" s="38"/>
      <c r="VEE161" s="38"/>
      <c r="VEF161" s="38"/>
      <c r="VEG161" s="38"/>
      <c r="VEH161" s="38"/>
      <c r="VEI161" s="38"/>
      <c r="VEJ161" s="38"/>
      <c r="VEK161" s="38"/>
      <c r="VEL161" s="38"/>
      <c r="VEM161" s="38"/>
      <c r="VEN161" s="38"/>
      <c r="VEO161" s="38"/>
      <c r="VEP161" s="38"/>
      <c r="VEQ161" s="38"/>
      <c r="VER161" s="38"/>
      <c r="VES161" s="38"/>
      <c r="VET161" s="38"/>
      <c r="VEU161" s="38"/>
      <c r="VEV161" s="38"/>
      <c r="VEW161" s="38"/>
      <c r="VEX161" s="38"/>
      <c r="VEY161" s="38"/>
      <c r="VEZ161" s="38"/>
      <c r="VFA161" s="38"/>
      <c r="VFB161" s="38"/>
      <c r="VFC161" s="38"/>
      <c r="VFD161" s="38"/>
      <c r="VFE161" s="38"/>
      <c r="VFF161" s="38"/>
      <c r="VFG161" s="38"/>
      <c r="VFH161" s="38"/>
      <c r="VFI161" s="38"/>
      <c r="VFJ161" s="38"/>
      <c r="VFK161" s="38"/>
      <c r="VFL161" s="38"/>
      <c r="VFM161" s="38"/>
      <c r="VFN161" s="38"/>
      <c r="VFO161" s="38"/>
      <c r="VFP161" s="38"/>
      <c r="VFQ161" s="38"/>
      <c r="VFR161" s="38"/>
      <c r="VFS161" s="38"/>
      <c r="VFT161" s="38"/>
      <c r="VFU161" s="38"/>
      <c r="VFV161" s="38"/>
      <c r="VFW161" s="38"/>
      <c r="VFX161" s="38"/>
      <c r="VFY161" s="38"/>
      <c r="VFZ161" s="38"/>
      <c r="VGA161" s="38"/>
      <c r="VGB161" s="38"/>
      <c r="VGC161" s="38"/>
      <c r="VGD161" s="38"/>
      <c r="VGE161" s="38"/>
      <c r="VGF161" s="38"/>
      <c r="VGG161" s="38"/>
      <c r="VGH161" s="38"/>
      <c r="VGI161" s="38"/>
      <c r="VGJ161" s="38"/>
      <c r="VGK161" s="38"/>
      <c r="VGL161" s="38"/>
      <c r="VGM161" s="38"/>
      <c r="VGN161" s="38"/>
      <c r="VGO161" s="38"/>
      <c r="VGP161" s="38"/>
      <c r="VGQ161" s="38"/>
      <c r="VGR161" s="38"/>
      <c r="VGS161" s="38"/>
      <c r="VGT161" s="38"/>
      <c r="VHA161" s="38"/>
      <c r="VHB161" s="38"/>
      <c r="VHC161" s="38"/>
      <c r="VHD161" s="38"/>
      <c r="VHE161" s="38"/>
      <c r="VHF161" s="38"/>
      <c r="VHG161" s="38"/>
      <c r="VHH161" s="38"/>
      <c r="VHI161" s="38"/>
      <c r="VHJ161" s="38"/>
      <c r="VHK161" s="38"/>
      <c r="VHL161" s="38"/>
      <c r="VHM161" s="38"/>
      <c r="VHN161" s="38"/>
      <c r="VHO161" s="38"/>
      <c r="VHP161" s="38"/>
      <c r="VHQ161" s="38"/>
      <c r="VHR161" s="38"/>
      <c r="VHS161" s="38"/>
      <c r="VHT161" s="38"/>
      <c r="VHU161" s="38"/>
      <c r="VHV161" s="38"/>
      <c r="VHW161" s="38"/>
      <c r="VHX161" s="38"/>
      <c r="VHY161" s="38"/>
      <c r="VHZ161" s="38"/>
      <c r="VIA161" s="38"/>
      <c r="VIB161" s="38"/>
      <c r="VIC161" s="38"/>
      <c r="VID161" s="38"/>
      <c r="VIE161" s="38"/>
      <c r="VIF161" s="38"/>
      <c r="VIG161" s="38"/>
      <c r="VIH161" s="38"/>
      <c r="VII161" s="38"/>
      <c r="VIJ161" s="38"/>
      <c r="VIK161" s="38"/>
      <c r="VIL161" s="38"/>
      <c r="VIM161" s="38"/>
      <c r="VIN161" s="38"/>
      <c r="VIO161" s="38"/>
      <c r="VIP161" s="38"/>
      <c r="VIQ161" s="38"/>
      <c r="VIR161" s="38"/>
      <c r="VIS161" s="38"/>
      <c r="VIT161" s="38"/>
      <c r="VIU161" s="38"/>
      <c r="VIV161" s="38"/>
      <c r="VIW161" s="38"/>
      <c r="VIX161" s="38"/>
      <c r="VIY161" s="38"/>
      <c r="VIZ161" s="38"/>
      <c r="VJA161" s="38"/>
      <c r="VJB161" s="38"/>
      <c r="VJC161" s="38"/>
      <c r="VJD161" s="38"/>
      <c r="VJE161" s="38"/>
      <c r="VJF161" s="38"/>
      <c r="VJG161" s="38"/>
      <c r="VJH161" s="38"/>
      <c r="VJI161" s="38"/>
      <c r="VJJ161" s="38"/>
      <c r="VJK161" s="38"/>
      <c r="VJL161" s="38"/>
      <c r="VJM161" s="38"/>
      <c r="VJN161" s="38"/>
      <c r="VJO161" s="38"/>
      <c r="VJP161" s="38"/>
      <c r="VJQ161" s="38"/>
      <c r="VJR161" s="38"/>
      <c r="VJS161" s="38"/>
      <c r="VJT161" s="38"/>
      <c r="VJU161" s="38"/>
      <c r="VJV161" s="38"/>
      <c r="VJW161" s="38"/>
      <c r="VJX161" s="38"/>
      <c r="VJY161" s="38"/>
      <c r="VJZ161" s="38"/>
      <c r="VKA161" s="38"/>
      <c r="VKB161" s="38"/>
      <c r="VKC161" s="38"/>
      <c r="VKD161" s="38"/>
      <c r="VKE161" s="38"/>
      <c r="VKF161" s="38"/>
      <c r="VKG161" s="38"/>
      <c r="VKH161" s="38"/>
      <c r="VKI161" s="38"/>
      <c r="VKJ161" s="38"/>
      <c r="VKK161" s="38"/>
      <c r="VKL161" s="38"/>
      <c r="VKM161" s="38"/>
      <c r="VKN161" s="38"/>
      <c r="VKO161" s="38"/>
      <c r="VKP161" s="38"/>
      <c r="VKQ161" s="38"/>
      <c r="VKR161" s="38"/>
      <c r="VKS161" s="38"/>
      <c r="VKT161" s="38"/>
      <c r="VKU161" s="38"/>
      <c r="VKV161" s="38"/>
      <c r="VKW161" s="38"/>
      <c r="VKX161" s="38"/>
      <c r="VKY161" s="38"/>
      <c r="VKZ161" s="38"/>
      <c r="VLA161" s="38"/>
      <c r="VLB161" s="38"/>
      <c r="VLC161" s="38"/>
      <c r="VLD161" s="38"/>
      <c r="VLE161" s="38"/>
      <c r="VLF161" s="38"/>
      <c r="VLG161" s="38"/>
      <c r="VLH161" s="38"/>
      <c r="VLI161" s="38"/>
      <c r="VLJ161" s="38"/>
      <c r="VLK161" s="38"/>
      <c r="VLL161" s="38"/>
      <c r="VLM161" s="38"/>
      <c r="VLN161" s="38"/>
      <c r="VLO161" s="38"/>
      <c r="VLP161" s="38"/>
      <c r="VLQ161" s="38"/>
      <c r="VLR161" s="38"/>
      <c r="VLS161" s="38"/>
      <c r="VLT161" s="38"/>
      <c r="VLU161" s="38"/>
      <c r="VLV161" s="38"/>
      <c r="VLW161" s="38"/>
      <c r="VLX161" s="38"/>
      <c r="VLY161" s="38"/>
      <c r="VLZ161" s="38"/>
      <c r="VMA161" s="38"/>
      <c r="VMB161" s="38"/>
      <c r="VMC161" s="38"/>
      <c r="VMD161" s="38"/>
      <c r="VME161" s="38"/>
      <c r="VMF161" s="38"/>
      <c r="VMG161" s="38"/>
      <c r="VMH161" s="38"/>
      <c r="VMI161" s="38"/>
      <c r="VMJ161" s="38"/>
      <c r="VMK161" s="38"/>
      <c r="VML161" s="38"/>
      <c r="VMM161" s="38"/>
      <c r="VMN161" s="38"/>
      <c r="VMO161" s="38"/>
      <c r="VMP161" s="38"/>
      <c r="VMQ161" s="38"/>
      <c r="VMR161" s="38"/>
      <c r="VMS161" s="38"/>
      <c r="VMT161" s="38"/>
      <c r="VMU161" s="38"/>
      <c r="VMV161" s="38"/>
      <c r="VMW161" s="38"/>
      <c r="VMX161" s="38"/>
      <c r="VMY161" s="38"/>
      <c r="VMZ161" s="38"/>
      <c r="VNA161" s="38"/>
      <c r="VNB161" s="38"/>
      <c r="VNC161" s="38"/>
      <c r="VND161" s="38"/>
      <c r="VNE161" s="38"/>
      <c r="VNF161" s="38"/>
      <c r="VNG161" s="38"/>
      <c r="VNH161" s="38"/>
      <c r="VNI161" s="38"/>
      <c r="VNJ161" s="38"/>
      <c r="VNK161" s="38"/>
      <c r="VNL161" s="38"/>
      <c r="VNM161" s="38"/>
      <c r="VNN161" s="38"/>
      <c r="VNO161" s="38"/>
      <c r="VNP161" s="38"/>
      <c r="VNQ161" s="38"/>
      <c r="VNR161" s="38"/>
      <c r="VNS161" s="38"/>
      <c r="VNT161" s="38"/>
      <c r="VNU161" s="38"/>
      <c r="VNV161" s="38"/>
      <c r="VNW161" s="38"/>
      <c r="VNX161" s="38"/>
      <c r="VNY161" s="38"/>
      <c r="VNZ161" s="38"/>
      <c r="VOA161" s="38"/>
      <c r="VOB161" s="38"/>
      <c r="VOC161" s="38"/>
      <c r="VOD161" s="38"/>
      <c r="VOE161" s="38"/>
      <c r="VOF161" s="38"/>
      <c r="VOG161" s="38"/>
      <c r="VOH161" s="38"/>
      <c r="VOI161" s="38"/>
      <c r="VOJ161" s="38"/>
      <c r="VOK161" s="38"/>
      <c r="VOL161" s="38"/>
      <c r="VOM161" s="38"/>
      <c r="VON161" s="38"/>
      <c r="VOO161" s="38"/>
      <c r="VOP161" s="38"/>
      <c r="VOQ161" s="38"/>
      <c r="VOR161" s="38"/>
      <c r="VOS161" s="38"/>
      <c r="VOT161" s="38"/>
      <c r="VOU161" s="38"/>
      <c r="VOV161" s="38"/>
      <c r="VOW161" s="38"/>
      <c r="VOX161" s="38"/>
      <c r="VOY161" s="38"/>
      <c r="VOZ161" s="38"/>
      <c r="VPA161" s="38"/>
      <c r="VPB161" s="38"/>
      <c r="VPC161" s="38"/>
      <c r="VPD161" s="38"/>
      <c r="VPE161" s="38"/>
      <c r="VPF161" s="38"/>
      <c r="VPG161" s="38"/>
      <c r="VPH161" s="38"/>
      <c r="VPI161" s="38"/>
      <c r="VPJ161" s="38"/>
      <c r="VPK161" s="38"/>
      <c r="VPL161" s="38"/>
      <c r="VPM161" s="38"/>
      <c r="VPN161" s="38"/>
      <c r="VPO161" s="38"/>
      <c r="VPP161" s="38"/>
      <c r="VPQ161" s="38"/>
      <c r="VPR161" s="38"/>
      <c r="VPS161" s="38"/>
      <c r="VPT161" s="38"/>
      <c r="VPU161" s="38"/>
      <c r="VPV161" s="38"/>
      <c r="VPW161" s="38"/>
      <c r="VPX161" s="38"/>
      <c r="VPY161" s="38"/>
      <c r="VPZ161" s="38"/>
      <c r="VQA161" s="38"/>
      <c r="VQB161" s="38"/>
      <c r="VQC161" s="38"/>
      <c r="VQD161" s="38"/>
      <c r="VQE161" s="38"/>
      <c r="VQF161" s="38"/>
      <c r="VQG161" s="38"/>
      <c r="VQH161" s="38"/>
      <c r="VQI161" s="38"/>
      <c r="VQJ161" s="38"/>
      <c r="VQK161" s="38"/>
      <c r="VQL161" s="38"/>
      <c r="VQM161" s="38"/>
      <c r="VQN161" s="38"/>
      <c r="VQO161" s="38"/>
      <c r="VQP161" s="38"/>
      <c r="VQW161" s="38"/>
      <c r="VQX161" s="38"/>
      <c r="VQY161" s="38"/>
      <c r="VQZ161" s="38"/>
      <c r="VRA161" s="38"/>
      <c r="VRB161" s="38"/>
      <c r="VRC161" s="38"/>
      <c r="VRD161" s="38"/>
      <c r="VRE161" s="38"/>
      <c r="VRF161" s="38"/>
      <c r="VRG161" s="38"/>
      <c r="VRH161" s="38"/>
      <c r="VRI161" s="38"/>
      <c r="VRJ161" s="38"/>
      <c r="VRK161" s="38"/>
      <c r="VRL161" s="38"/>
      <c r="VRM161" s="38"/>
      <c r="VRN161" s="38"/>
      <c r="VRO161" s="38"/>
      <c r="VRP161" s="38"/>
      <c r="VRQ161" s="38"/>
      <c r="VRR161" s="38"/>
      <c r="VRS161" s="38"/>
      <c r="VRT161" s="38"/>
      <c r="VRU161" s="38"/>
      <c r="VRV161" s="38"/>
      <c r="VRW161" s="38"/>
      <c r="VRX161" s="38"/>
      <c r="VRY161" s="38"/>
      <c r="VRZ161" s="38"/>
      <c r="VSA161" s="38"/>
      <c r="VSB161" s="38"/>
      <c r="VSC161" s="38"/>
      <c r="VSD161" s="38"/>
      <c r="VSE161" s="38"/>
      <c r="VSF161" s="38"/>
      <c r="VSG161" s="38"/>
      <c r="VSH161" s="38"/>
      <c r="VSI161" s="38"/>
      <c r="VSJ161" s="38"/>
      <c r="VSK161" s="38"/>
      <c r="VSL161" s="38"/>
      <c r="VSM161" s="38"/>
      <c r="VSN161" s="38"/>
      <c r="VSO161" s="38"/>
      <c r="VSP161" s="38"/>
      <c r="VSQ161" s="38"/>
      <c r="VSR161" s="38"/>
      <c r="VSS161" s="38"/>
      <c r="VST161" s="38"/>
      <c r="VSU161" s="38"/>
      <c r="VSV161" s="38"/>
      <c r="VSW161" s="38"/>
      <c r="VSX161" s="38"/>
      <c r="VSY161" s="38"/>
      <c r="VSZ161" s="38"/>
      <c r="VTA161" s="38"/>
      <c r="VTB161" s="38"/>
      <c r="VTC161" s="38"/>
      <c r="VTD161" s="38"/>
      <c r="VTE161" s="38"/>
      <c r="VTF161" s="38"/>
      <c r="VTG161" s="38"/>
      <c r="VTH161" s="38"/>
      <c r="VTI161" s="38"/>
      <c r="VTJ161" s="38"/>
      <c r="VTK161" s="38"/>
      <c r="VTL161" s="38"/>
      <c r="VTM161" s="38"/>
      <c r="VTN161" s="38"/>
      <c r="VTO161" s="38"/>
      <c r="VTP161" s="38"/>
      <c r="VTQ161" s="38"/>
      <c r="VTR161" s="38"/>
      <c r="VTS161" s="38"/>
      <c r="VTT161" s="38"/>
      <c r="VTU161" s="38"/>
      <c r="VTV161" s="38"/>
      <c r="VTW161" s="38"/>
      <c r="VTX161" s="38"/>
      <c r="VTY161" s="38"/>
      <c r="VTZ161" s="38"/>
      <c r="VUA161" s="38"/>
      <c r="VUB161" s="38"/>
      <c r="VUC161" s="38"/>
      <c r="VUD161" s="38"/>
      <c r="VUE161" s="38"/>
      <c r="VUF161" s="38"/>
      <c r="VUG161" s="38"/>
      <c r="VUH161" s="38"/>
      <c r="VUI161" s="38"/>
      <c r="VUJ161" s="38"/>
      <c r="VUK161" s="38"/>
      <c r="VUL161" s="38"/>
      <c r="VUM161" s="38"/>
      <c r="VUN161" s="38"/>
      <c r="VUO161" s="38"/>
      <c r="VUP161" s="38"/>
      <c r="VUQ161" s="38"/>
      <c r="VUR161" s="38"/>
      <c r="VUS161" s="38"/>
      <c r="VUT161" s="38"/>
      <c r="VUU161" s="38"/>
      <c r="VUV161" s="38"/>
      <c r="VUW161" s="38"/>
      <c r="VUX161" s="38"/>
      <c r="VUY161" s="38"/>
      <c r="VUZ161" s="38"/>
      <c r="VVA161" s="38"/>
      <c r="VVB161" s="38"/>
      <c r="VVC161" s="38"/>
      <c r="VVD161" s="38"/>
      <c r="VVE161" s="38"/>
      <c r="VVF161" s="38"/>
      <c r="VVG161" s="38"/>
      <c r="VVH161" s="38"/>
      <c r="VVI161" s="38"/>
      <c r="VVJ161" s="38"/>
      <c r="VVK161" s="38"/>
      <c r="VVL161" s="38"/>
      <c r="VVM161" s="38"/>
      <c r="VVN161" s="38"/>
      <c r="VVO161" s="38"/>
      <c r="VVP161" s="38"/>
      <c r="VVQ161" s="38"/>
      <c r="VVR161" s="38"/>
      <c r="VVS161" s="38"/>
      <c r="VVT161" s="38"/>
      <c r="VVU161" s="38"/>
      <c r="VVV161" s="38"/>
      <c r="VVW161" s="38"/>
      <c r="VVX161" s="38"/>
      <c r="VVY161" s="38"/>
      <c r="VVZ161" s="38"/>
      <c r="VWA161" s="38"/>
      <c r="VWB161" s="38"/>
      <c r="VWC161" s="38"/>
      <c r="VWD161" s="38"/>
      <c r="VWE161" s="38"/>
      <c r="VWF161" s="38"/>
      <c r="VWG161" s="38"/>
      <c r="VWH161" s="38"/>
      <c r="VWI161" s="38"/>
      <c r="VWJ161" s="38"/>
      <c r="VWK161" s="38"/>
      <c r="VWL161" s="38"/>
      <c r="VWM161" s="38"/>
      <c r="VWN161" s="38"/>
      <c r="VWO161" s="38"/>
      <c r="VWP161" s="38"/>
      <c r="VWQ161" s="38"/>
      <c r="VWR161" s="38"/>
      <c r="VWS161" s="38"/>
      <c r="VWT161" s="38"/>
      <c r="VWU161" s="38"/>
      <c r="VWV161" s="38"/>
      <c r="VWW161" s="38"/>
      <c r="VWX161" s="38"/>
      <c r="VWY161" s="38"/>
      <c r="VWZ161" s="38"/>
      <c r="VXA161" s="38"/>
      <c r="VXB161" s="38"/>
      <c r="VXC161" s="38"/>
      <c r="VXD161" s="38"/>
      <c r="VXE161" s="38"/>
      <c r="VXF161" s="38"/>
      <c r="VXG161" s="38"/>
      <c r="VXH161" s="38"/>
      <c r="VXI161" s="38"/>
      <c r="VXJ161" s="38"/>
      <c r="VXK161" s="38"/>
      <c r="VXL161" s="38"/>
      <c r="VXM161" s="38"/>
      <c r="VXN161" s="38"/>
      <c r="VXO161" s="38"/>
      <c r="VXP161" s="38"/>
      <c r="VXQ161" s="38"/>
      <c r="VXR161" s="38"/>
      <c r="VXS161" s="38"/>
      <c r="VXT161" s="38"/>
      <c r="VXU161" s="38"/>
      <c r="VXV161" s="38"/>
      <c r="VXW161" s="38"/>
      <c r="VXX161" s="38"/>
      <c r="VXY161" s="38"/>
      <c r="VXZ161" s="38"/>
      <c r="VYA161" s="38"/>
      <c r="VYB161" s="38"/>
      <c r="VYC161" s="38"/>
      <c r="VYD161" s="38"/>
      <c r="VYE161" s="38"/>
      <c r="VYF161" s="38"/>
      <c r="VYG161" s="38"/>
      <c r="VYH161" s="38"/>
      <c r="VYI161" s="38"/>
      <c r="VYJ161" s="38"/>
      <c r="VYK161" s="38"/>
      <c r="VYL161" s="38"/>
      <c r="VYM161" s="38"/>
      <c r="VYN161" s="38"/>
      <c r="VYO161" s="38"/>
      <c r="VYP161" s="38"/>
      <c r="VYQ161" s="38"/>
      <c r="VYR161" s="38"/>
      <c r="VYS161" s="38"/>
      <c r="VYT161" s="38"/>
      <c r="VYU161" s="38"/>
      <c r="VYV161" s="38"/>
      <c r="VYW161" s="38"/>
      <c r="VYX161" s="38"/>
      <c r="VYY161" s="38"/>
      <c r="VYZ161" s="38"/>
      <c r="VZA161" s="38"/>
      <c r="VZB161" s="38"/>
      <c r="VZC161" s="38"/>
      <c r="VZD161" s="38"/>
      <c r="VZE161" s="38"/>
      <c r="VZF161" s="38"/>
      <c r="VZG161" s="38"/>
      <c r="VZH161" s="38"/>
      <c r="VZI161" s="38"/>
      <c r="VZJ161" s="38"/>
      <c r="VZK161" s="38"/>
      <c r="VZL161" s="38"/>
      <c r="VZM161" s="38"/>
      <c r="VZN161" s="38"/>
      <c r="VZO161" s="38"/>
      <c r="VZP161" s="38"/>
      <c r="VZQ161" s="38"/>
      <c r="VZR161" s="38"/>
      <c r="VZS161" s="38"/>
      <c r="VZT161" s="38"/>
      <c r="VZU161" s="38"/>
      <c r="VZV161" s="38"/>
      <c r="VZW161" s="38"/>
      <c r="VZX161" s="38"/>
      <c r="VZY161" s="38"/>
      <c r="VZZ161" s="38"/>
      <c r="WAA161" s="38"/>
      <c r="WAB161" s="38"/>
      <c r="WAC161" s="38"/>
      <c r="WAD161" s="38"/>
      <c r="WAE161" s="38"/>
      <c r="WAF161" s="38"/>
      <c r="WAG161" s="38"/>
      <c r="WAH161" s="38"/>
      <c r="WAI161" s="38"/>
      <c r="WAJ161" s="38"/>
      <c r="WAK161" s="38"/>
      <c r="WAL161" s="38"/>
      <c r="WAS161" s="38"/>
      <c r="WAT161" s="38"/>
      <c r="WAU161" s="38"/>
      <c r="WAV161" s="38"/>
      <c r="WAW161" s="38"/>
      <c r="WAX161" s="38"/>
      <c r="WAY161" s="38"/>
      <c r="WAZ161" s="38"/>
      <c r="WBA161" s="38"/>
      <c r="WBB161" s="38"/>
      <c r="WBC161" s="38"/>
      <c r="WBD161" s="38"/>
      <c r="WBE161" s="38"/>
      <c r="WBF161" s="38"/>
      <c r="WBG161" s="38"/>
      <c r="WBH161" s="38"/>
      <c r="WBI161" s="38"/>
      <c r="WBJ161" s="38"/>
      <c r="WBK161" s="38"/>
      <c r="WBL161" s="38"/>
      <c r="WBM161" s="38"/>
      <c r="WBN161" s="38"/>
      <c r="WBO161" s="38"/>
      <c r="WBP161" s="38"/>
      <c r="WBQ161" s="38"/>
      <c r="WBR161" s="38"/>
      <c r="WBS161" s="38"/>
      <c r="WBT161" s="38"/>
      <c r="WBU161" s="38"/>
      <c r="WBV161" s="38"/>
      <c r="WBW161" s="38"/>
      <c r="WBX161" s="38"/>
      <c r="WBY161" s="38"/>
      <c r="WBZ161" s="38"/>
      <c r="WCA161" s="38"/>
      <c r="WCB161" s="38"/>
      <c r="WCC161" s="38"/>
      <c r="WCD161" s="38"/>
      <c r="WCE161" s="38"/>
      <c r="WCF161" s="38"/>
      <c r="WCG161" s="38"/>
      <c r="WCH161" s="38"/>
      <c r="WCI161" s="38"/>
      <c r="WCJ161" s="38"/>
      <c r="WCK161" s="38"/>
      <c r="WCL161" s="38"/>
      <c r="WCM161" s="38"/>
      <c r="WCN161" s="38"/>
      <c r="WCO161" s="38"/>
      <c r="WCP161" s="38"/>
      <c r="WCQ161" s="38"/>
      <c r="WCR161" s="38"/>
      <c r="WCS161" s="38"/>
      <c r="WCT161" s="38"/>
      <c r="WCU161" s="38"/>
      <c r="WCV161" s="38"/>
      <c r="WCW161" s="38"/>
      <c r="WCX161" s="38"/>
      <c r="WCY161" s="38"/>
      <c r="WCZ161" s="38"/>
      <c r="WDA161" s="38"/>
      <c r="WDB161" s="38"/>
      <c r="WDC161" s="38"/>
      <c r="WDD161" s="38"/>
      <c r="WDE161" s="38"/>
      <c r="WDF161" s="38"/>
      <c r="WDG161" s="38"/>
      <c r="WDH161" s="38"/>
      <c r="WDI161" s="38"/>
      <c r="WDJ161" s="38"/>
      <c r="WDK161" s="38"/>
      <c r="WDL161" s="38"/>
      <c r="WDM161" s="38"/>
      <c r="WDN161" s="38"/>
      <c r="WDO161" s="38"/>
      <c r="WDP161" s="38"/>
      <c r="WDQ161" s="38"/>
      <c r="WDR161" s="38"/>
      <c r="WDS161" s="38"/>
      <c r="WDT161" s="38"/>
      <c r="WDU161" s="38"/>
      <c r="WDV161" s="38"/>
      <c r="WDW161" s="38"/>
      <c r="WDX161" s="38"/>
      <c r="WDY161" s="38"/>
      <c r="WDZ161" s="38"/>
      <c r="WEA161" s="38"/>
      <c r="WEB161" s="38"/>
      <c r="WEC161" s="38"/>
      <c r="WED161" s="38"/>
      <c r="WEE161" s="38"/>
      <c r="WEF161" s="38"/>
      <c r="WEG161" s="38"/>
      <c r="WEH161" s="38"/>
      <c r="WEI161" s="38"/>
      <c r="WEJ161" s="38"/>
      <c r="WEK161" s="38"/>
      <c r="WEL161" s="38"/>
      <c r="WEM161" s="38"/>
      <c r="WEN161" s="38"/>
      <c r="WEO161" s="38"/>
      <c r="WEP161" s="38"/>
      <c r="WEQ161" s="38"/>
      <c r="WER161" s="38"/>
      <c r="WES161" s="38"/>
      <c r="WET161" s="38"/>
      <c r="WEU161" s="38"/>
      <c r="WEV161" s="38"/>
      <c r="WEW161" s="38"/>
      <c r="WEX161" s="38"/>
      <c r="WEY161" s="38"/>
      <c r="WEZ161" s="38"/>
      <c r="WFA161" s="38"/>
      <c r="WFB161" s="38"/>
      <c r="WFC161" s="38"/>
      <c r="WFD161" s="38"/>
      <c r="WFE161" s="38"/>
      <c r="WFF161" s="38"/>
      <c r="WFG161" s="38"/>
      <c r="WFH161" s="38"/>
      <c r="WFI161" s="38"/>
      <c r="WFJ161" s="38"/>
      <c r="WFK161" s="38"/>
      <c r="WFL161" s="38"/>
      <c r="WFM161" s="38"/>
      <c r="WFN161" s="38"/>
      <c r="WFO161" s="38"/>
      <c r="WFP161" s="38"/>
      <c r="WFQ161" s="38"/>
      <c r="WFR161" s="38"/>
      <c r="WFS161" s="38"/>
      <c r="WFT161" s="38"/>
      <c r="WFU161" s="38"/>
      <c r="WFV161" s="38"/>
      <c r="WFW161" s="38"/>
      <c r="WFX161" s="38"/>
      <c r="WFY161" s="38"/>
      <c r="WFZ161" s="38"/>
      <c r="WGA161" s="38"/>
      <c r="WGB161" s="38"/>
      <c r="WGC161" s="38"/>
      <c r="WGD161" s="38"/>
      <c r="WGE161" s="38"/>
      <c r="WGF161" s="38"/>
      <c r="WGG161" s="38"/>
      <c r="WGH161" s="38"/>
      <c r="WGI161" s="38"/>
      <c r="WGJ161" s="38"/>
      <c r="WGK161" s="38"/>
      <c r="WGL161" s="38"/>
      <c r="WGM161" s="38"/>
      <c r="WGN161" s="38"/>
      <c r="WGO161" s="38"/>
      <c r="WGP161" s="38"/>
      <c r="WGQ161" s="38"/>
      <c r="WGR161" s="38"/>
      <c r="WGS161" s="38"/>
      <c r="WGT161" s="38"/>
      <c r="WGU161" s="38"/>
      <c r="WGV161" s="38"/>
      <c r="WGW161" s="38"/>
      <c r="WGX161" s="38"/>
      <c r="WGY161" s="38"/>
      <c r="WGZ161" s="38"/>
      <c r="WHA161" s="38"/>
      <c r="WHB161" s="38"/>
      <c r="WHC161" s="38"/>
      <c r="WHD161" s="38"/>
      <c r="WHE161" s="38"/>
      <c r="WHF161" s="38"/>
      <c r="WHG161" s="38"/>
      <c r="WHH161" s="38"/>
      <c r="WHI161" s="38"/>
      <c r="WHJ161" s="38"/>
      <c r="WHK161" s="38"/>
      <c r="WHL161" s="38"/>
      <c r="WHM161" s="38"/>
      <c r="WHN161" s="38"/>
      <c r="WHO161" s="38"/>
      <c r="WHP161" s="38"/>
      <c r="WHQ161" s="38"/>
      <c r="WHR161" s="38"/>
      <c r="WHS161" s="38"/>
      <c r="WHT161" s="38"/>
      <c r="WHU161" s="38"/>
      <c r="WHV161" s="38"/>
      <c r="WHW161" s="38"/>
      <c r="WHX161" s="38"/>
      <c r="WHY161" s="38"/>
      <c r="WHZ161" s="38"/>
      <c r="WIA161" s="38"/>
      <c r="WIB161" s="38"/>
      <c r="WIC161" s="38"/>
      <c r="WID161" s="38"/>
      <c r="WIE161" s="38"/>
      <c r="WIF161" s="38"/>
      <c r="WIG161" s="38"/>
      <c r="WIH161" s="38"/>
      <c r="WII161" s="38"/>
      <c r="WIJ161" s="38"/>
      <c r="WIK161" s="38"/>
      <c r="WIL161" s="38"/>
      <c r="WIM161" s="38"/>
      <c r="WIN161" s="38"/>
      <c r="WIO161" s="38"/>
      <c r="WIP161" s="38"/>
      <c r="WIQ161" s="38"/>
      <c r="WIR161" s="38"/>
      <c r="WIS161" s="38"/>
      <c r="WIT161" s="38"/>
      <c r="WIU161" s="38"/>
      <c r="WIV161" s="38"/>
      <c r="WIW161" s="38"/>
      <c r="WIX161" s="38"/>
      <c r="WIY161" s="38"/>
      <c r="WIZ161" s="38"/>
      <c r="WJA161" s="38"/>
      <c r="WJB161" s="38"/>
      <c r="WJC161" s="38"/>
      <c r="WJD161" s="38"/>
      <c r="WJE161" s="38"/>
      <c r="WJF161" s="38"/>
      <c r="WJG161" s="38"/>
      <c r="WJH161" s="38"/>
      <c r="WJI161" s="38"/>
      <c r="WJJ161" s="38"/>
      <c r="WJK161" s="38"/>
      <c r="WJL161" s="38"/>
      <c r="WJM161" s="38"/>
      <c r="WJN161" s="38"/>
      <c r="WJO161" s="38"/>
      <c r="WJP161" s="38"/>
      <c r="WJQ161" s="38"/>
      <c r="WJR161" s="38"/>
      <c r="WJS161" s="38"/>
      <c r="WJT161" s="38"/>
      <c r="WJU161" s="38"/>
      <c r="WJV161" s="38"/>
      <c r="WJW161" s="38"/>
      <c r="WJX161" s="38"/>
      <c r="WJY161" s="38"/>
      <c r="WJZ161" s="38"/>
      <c r="WKA161" s="38"/>
      <c r="WKB161" s="38"/>
      <c r="WKC161" s="38"/>
      <c r="WKD161" s="38"/>
      <c r="WKE161" s="38"/>
      <c r="WKF161" s="38"/>
      <c r="WKG161" s="38"/>
      <c r="WKH161" s="38"/>
      <c r="WKO161" s="38"/>
      <c r="WKP161" s="38"/>
      <c r="WKQ161" s="38"/>
      <c r="WKR161" s="38"/>
      <c r="WKS161" s="38"/>
      <c r="WKT161" s="38"/>
      <c r="WKU161" s="38"/>
      <c r="WKV161" s="38"/>
      <c r="WKW161" s="38"/>
      <c r="WKX161" s="38"/>
      <c r="WKY161" s="38"/>
      <c r="WKZ161" s="38"/>
      <c r="WLA161" s="38"/>
      <c r="WLB161" s="38"/>
      <c r="WLC161" s="38"/>
      <c r="WLD161" s="38"/>
      <c r="WLE161" s="38"/>
      <c r="WLF161" s="38"/>
      <c r="WLG161" s="38"/>
      <c r="WLH161" s="38"/>
      <c r="WLI161" s="38"/>
      <c r="WLJ161" s="38"/>
      <c r="WLK161" s="38"/>
      <c r="WLL161" s="38"/>
      <c r="WLM161" s="38"/>
      <c r="WLN161" s="38"/>
      <c r="WLO161" s="38"/>
      <c r="WLP161" s="38"/>
      <c r="WLQ161" s="38"/>
      <c r="WLR161" s="38"/>
      <c r="WLS161" s="38"/>
      <c r="WLT161" s="38"/>
      <c r="WLU161" s="38"/>
      <c r="WLV161" s="38"/>
      <c r="WLW161" s="38"/>
      <c r="WLX161" s="38"/>
      <c r="WLY161" s="38"/>
      <c r="WLZ161" s="38"/>
      <c r="WMA161" s="38"/>
      <c r="WMB161" s="38"/>
      <c r="WMC161" s="38"/>
      <c r="WMD161" s="38"/>
      <c r="WME161" s="38"/>
      <c r="WMF161" s="38"/>
      <c r="WMG161" s="38"/>
      <c r="WMH161" s="38"/>
      <c r="WMI161" s="38"/>
      <c r="WMJ161" s="38"/>
      <c r="WMK161" s="38"/>
      <c r="WML161" s="38"/>
      <c r="WMM161" s="38"/>
      <c r="WMN161" s="38"/>
      <c r="WMO161" s="38"/>
      <c r="WMP161" s="38"/>
      <c r="WMQ161" s="38"/>
      <c r="WMR161" s="38"/>
      <c r="WMS161" s="38"/>
      <c r="WMT161" s="38"/>
      <c r="WMU161" s="38"/>
      <c r="WMV161" s="38"/>
      <c r="WMW161" s="38"/>
      <c r="WMX161" s="38"/>
      <c r="WMY161" s="38"/>
      <c r="WMZ161" s="38"/>
      <c r="WNA161" s="38"/>
      <c r="WNB161" s="38"/>
      <c r="WNC161" s="38"/>
      <c r="WND161" s="38"/>
      <c r="WNE161" s="38"/>
      <c r="WNF161" s="38"/>
      <c r="WNG161" s="38"/>
      <c r="WNH161" s="38"/>
      <c r="WNI161" s="38"/>
      <c r="WNJ161" s="38"/>
      <c r="WNK161" s="38"/>
      <c r="WNL161" s="38"/>
      <c r="WNM161" s="38"/>
      <c r="WNN161" s="38"/>
      <c r="WNO161" s="38"/>
      <c r="WNP161" s="38"/>
      <c r="WNQ161" s="38"/>
      <c r="WNR161" s="38"/>
      <c r="WNS161" s="38"/>
      <c r="WNT161" s="38"/>
      <c r="WNU161" s="38"/>
      <c r="WNV161" s="38"/>
      <c r="WNW161" s="38"/>
      <c r="WNX161" s="38"/>
      <c r="WNY161" s="38"/>
      <c r="WNZ161" s="38"/>
      <c r="WOA161" s="38"/>
      <c r="WOB161" s="38"/>
      <c r="WOC161" s="38"/>
      <c r="WOD161" s="38"/>
      <c r="WOE161" s="38"/>
      <c r="WOF161" s="38"/>
      <c r="WOG161" s="38"/>
      <c r="WOH161" s="38"/>
      <c r="WOI161" s="38"/>
      <c r="WOJ161" s="38"/>
      <c r="WOK161" s="38"/>
      <c r="WOL161" s="38"/>
      <c r="WOM161" s="38"/>
      <c r="WON161" s="38"/>
      <c r="WOO161" s="38"/>
      <c r="WOP161" s="38"/>
      <c r="WOQ161" s="38"/>
      <c r="WOR161" s="38"/>
      <c r="WOS161" s="38"/>
      <c r="WOT161" s="38"/>
      <c r="WOU161" s="38"/>
      <c r="WOV161" s="38"/>
      <c r="WOW161" s="38"/>
      <c r="WOX161" s="38"/>
      <c r="WOY161" s="38"/>
      <c r="WOZ161" s="38"/>
      <c r="WPA161" s="38"/>
      <c r="WPB161" s="38"/>
      <c r="WPC161" s="38"/>
      <c r="WPD161" s="38"/>
      <c r="WPE161" s="38"/>
      <c r="WPF161" s="38"/>
      <c r="WPG161" s="38"/>
      <c r="WPH161" s="38"/>
      <c r="WPI161" s="38"/>
      <c r="WPJ161" s="38"/>
      <c r="WPK161" s="38"/>
      <c r="WPL161" s="38"/>
      <c r="WPM161" s="38"/>
      <c r="WPN161" s="38"/>
      <c r="WPO161" s="38"/>
      <c r="WPP161" s="38"/>
      <c r="WPQ161" s="38"/>
      <c r="WPR161" s="38"/>
      <c r="WPS161" s="38"/>
      <c r="WPT161" s="38"/>
      <c r="WPU161" s="38"/>
      <c r="WPV161" s="38"/>
      <c r="WPW161" s="38"/>
      <c r="WPX161" s="38"/>
      <c r="WPY161" s="38"/>
      <c r="WPZ161" s="38"/>
      <c r="WQA161" s="38"/>
      <c r="WQB161" s="38"/>
      <c r="WQC161" s="38"/>
      <c r="WQD161" s="38"/>
      <c r="WQE161" s="38"/>
      <c r="WQF161" s="38"/>
      <c r="WQG161" s="38"/>
      <c r="WQH161" s="38"/>
      <c r="WQI161" s="38"/>
      <c r="WQJ161" s="38"/>
      <c r="WQK161" s="38"/>
      <c r="WQL161" s="38"/>
      <c r="WQM161" s="38"/>
      <c r="WQN161" s="38"/>
      <c r="WQO161" s="38"/>
      <c r="WQP161" s="38"/>
      <c r="WQQ161" s="38"/>
      <c r="WQR161" s="38"/>
      <c r="WQS161" s="38"/>
      <c r="WQT161" s="38"/>
      <c r="WQU161" s="38"/>
      <c r="WQV161" s="38"/>
      <c r="WQW161" s="38"/>
      <c r="WQX161" s="38"/>
      <c r="WQY161" s="38"/>
      <c r="WQZ161" s="38"/>
      <c r="WRA161" s="38"/>
      <c r="WRB161" s="38"/>
      <c r="WRC161" s="38"/>
      <c r="WRD161" s="38"/>
      <c r="WRE161" s="38"/>
      <c r="WRF161" s="38"/>
      <c r="WRG161" s="38"/>
      <c r="WRH161" s="38"/>
      <c r="WRI161" s="38"/>
      <c r="WRJ161" s="38"/>
      <c r="WRK161" s="38"/>
      <c r="WRL161" s="38"/>
      <c r="WRM161" s="38"/>
      <c r="WRN161" s="38"/>
      <c r="WRO161" s="38"/>
      <c r="WRP161" s="38"/>
      <c r="WRQ161" s="38"/>
      <c r="WRR161" s="38"/>
      <c r="WRS161" s="38"/>
      <c r="WRT161" s="38"/>
      <c r="WRU161" s="38"/>
      <c r="WRV161" s="38"/>
      <c r="WRW161" s="38"/>
      <c r="WRX161" s="38"/>
      <c r="WRY161" s="38"/>
      <c r="WRZ161" s="38"/>
      <c r="WSA161" s="38"/>
      <c r="WSB161" s="38"/>
      <c r="WSC161" s="38"/>
      <c r="WSD161" s="38"/>
      <c r="WSE161" s="38"/>
      <c r="WSF161" s="38"/>
      <c r="WSG161" s="38"/>
      <c r="WSH161" s="38"/>
      <c r="WSI161" s="38"/>
      <c r="WSJ161" s="38"/>
      <c r="WSK161" s="38"/>
      <c r="WSL161" s="38"/>
      <c r="WSM161" s="38"/>
      <c r="WSN161" s="38"/>
      <c r="WSO161" s="38"/>
      <c r="WSP161" s="38"/>
      <c r="WSQ161" s="38"/>
      <c r="WSR161" s="38"/>
      <c r="WSS161" s="38"/>
      <c r="WST161" s="38"/>
      <c r="WSU161" s="38"/>
      <c r="WSV161" s="38"/>
      <c r="WSW161" s="38"/>
      <c r="WSX161" s="38"/>
      <c r="WSY161" s="38"/>
      <c r="WSZ161" s="38"/>
      <c r="WTA161" s="38"/>
      <c r="WTB161" s="38"/>
      <c r="WTC161" s="38"/>
      <c r="WTD161" s="38"/>
      <c r="WTE161" s="38"/>
      <c r="WTF161" s="38"/>
      <c r="WTG161" s="38"/>
      <c r="WTH161" s="38"/>
      <c r="WTI161" s="38"/>
      <c r="WTJ161" s="38"/>
      <c r="WTK161" s="38"/>
      <c r="WTL161" s="38"/>
      <c r="WTM161" s="38"/>
      <c r="WTN161" s="38"/>
      <c r="WTO161" s="38"/>
      <c r="WTP161" s="38"/>
      <c r="WTQ161" s="38"/>
      <c r="WTR161" s="38"/>
      <c r="WTS161" s="38"/>
      <c r="WTT161" s="38"/>
      <c r="WTU161" s="38"/>
      <c r="WTV161" s="38"/>
      <c r="WTW161" s="38"/>
      <c r="WTX161" s="38"/>
      <c r="WTY161" s="38"/>
      <c r="WTZ161" s="38"/>
      <c r="WUA161" s="38"/>
      <c r="WUB161" s="38"/>
      <c r="WUC161" s="38"/>
      <c r="WUD161" s="38"/>
      <c r="WUK161" s="38"/>
      <c r="WUL161" s="38"/>
      <c r="WUM161" s="38"/>
      <c r="WUN161" s="38"/>
      <c r="WUO161" s="38"/>
      <c r="WUP161" s="38"/>
      <c r="WUQ161" s="38"/>
      <c r="WUR161" s="38"/>
      <c r="WUS161" s="38"/>
      <c r="WUT161" s="38"/>
      <c r="WUU161" s="38"/>
      <c r="WUV161" s="38"/>
      <c r="WUW161" s="38"/>
      <c r="WUX161" s="38"/>
      <c r="WUY161" s="38"/>
      <c r="WUZ161" s="38"/>
      <c r="WVA161" s="38"/>
      <c r="WVB161" s="38"/>
      <c r="WVC161" s="38"/>
      <c r="WVD161" s="38"/>
      <c r="WVE161" s="38"/>
      <c r="WVF161" s="38"/>
      <c r="WVG161" s="38"/>
      <c r="WVH161" s="38"/>
      <c r="WVI161" s="38"/>
      <c r="WVJ161" s="38"/>
      <c r="WVK161" s="38"/>
      <c r="WVL161" s="38"/>
      <c r="WVM161" s="38"/>
      <c r="WVN161" s="38"/>
      <c r="WVO161" s="38"/>
      <c r="WVP161" s="38"/>
      <c r="WVQ161" s="38"/>
      <c r="WVR161" s="38"/>
      <c r="WVS161" s="38"/>
      <c r="WVT161" s="38"/>
      <c r="WVU161" s="38"/>
      <c r="WVV161" s="38"/>
      <c r="WVW161" s="38"/>
      <c r="WVX161" s="38"/>
      <c r="WVY161" s="38"/>
      <c r="WVZ161" s="38"/>
      <c r="WWA161" s="38"/>
      <c r="WWB161" s="38"/>
      <c r="WWC161" s="38"/>
      <c r="WWD161" s="38"/>
      <c r="WWE161" s="38"/>
      <c r="WWF161" s="38"/>
      <c r="WWG161" s="38"/>
      <c r="WWH161" s="38"/>
      <c r="WWI161" s="38"/>
      <c r="WWJ161" s="38"/>
      <c r="WWK161" s="38"/>
      <c r="WWL161" s="38"/>
      <c r="WWM161" s="38"/>
      <c r="WWN161" s="38"/>
      <c r="WWO161" s="38"/>
      <c r="WWP161" s="38"/>
      <c r="WWQ161" s="38"/>
      <c r="WWR161" s="38"/>
      <c r="WWS161" s="38"/>
      <c r="WWT161" s="38"/>
      <c r="WWU161" s="38"/>
      <c r="WWV161" s="38"/>
      <c r="WWW161" s="38"/>
      <c r="WWX161" s="38"/>
      <c r="WWY161" s="38"/>
      <c r="WWZ161" s="38"/>
      <c r="WXA161" s="38"/>
      <c r="WXB161" s="38"/>
      <c r="WXC161" s="38"/>
      <c r="WXD161" s="38"/>
      <c r="WXE161" s="38"/>
      <c r="WXF161" s="38"/>
      <c r="WXG161" s="38"/>
      <c r="WXH161" s="38"/>
      <c r="WXI161" s="38"/>
      <c r="WXJ161" s="38"/>
      <c r="WXK161" s="38"/>
      <c r="WXL161" s="38"/>
      <c r="WXM161" s="38"/>
      <c r="WXN161" s="38"/>
      <c r="WXO161" s="38"/>
      <c r="WXP161" s="38"/>
      <c r="WXQ161" s="38"/>
      <c r="WXR161" s="38"/>
      <c r="WXS161" s="38"/>
      <c r="WXT161" s="38"/>
      <c r="WXU161" s="38"/>
      <c r="WXV161" s="38"/>
      <c r="WXW161" s="38"/>
      <c r="WXX161" s="38"/>
      <c r="WXY161" s="38"/>
      <c r="WXZ161" s="38"/>
      <c r="WYA161" s="38"/>
      <c r="WYB161" s="38"/>
      <c r="WYC161" s="38"/>
      <c r="WYD161" s="38"/>
      <c r="WYE161" s="38"/>
      <c r="WYF161" s="38"/>
      <c r="WYG161" s="38"/>
      <c r="WYH161" s="38"/>
      <c r="WYI161" s="38"/>
      <c r="WYJ161" s="38"/>
      <c r="WYK161" s="38"/>
      <c r="WYL161" s="38"/>
      <c r="WYM161" s="38"/>
      <c r="WYN161" s="38"/>
      <c r="WYO161" s="38"/>
      <c r="WYP161" s="38"/>
      <c r="WYQ161" s="38"/>
      <c r="WYR161" s="38"/>
      <c r="WYS161" s="38"/>
      <c r="WYT161" s="38"/>
      <c r="WYU161" s="38"/>
      <c r="WYV161" s="38"/>
      <c r="WYW161" s="38"/>
      <c r="WYX161" s="38"/>
      <c r="WYY161" s="38"/>
      <c r="WYZ161" s="38"/>
      <c r="WZA161" s="38"/>
      <c r="WZB161" s="38"/>
      <c r="WZC161" s="38"/>
      <c r="WZD161" s="38"/>
      <c r="WZE161" s="38"/>
      <c r="WZF161" s="38"/>
      <c r="WZG161" s="38"/>
      <c r="WZH161" s="38"/>
      <c r="WZI161" s="38"/>
      <c r="WZJ161" s="38"/>
      <c r="WZK161" s="38"/>
      <c r="WZL161" s="38"/>
      <c r="WZM161" s="38"/>
      <c r="WZN161" s="38"/>
      <c r="WZO161" s="38"/>
      <c r="WZP161" s="38"/>
      <c r="WZQ161" s="38"/>
      <c r="WZR161" s="38"/>
      <c r="WZS161" s="38"/>
      <c r="WZT161" s="38"/>
      <c r="WZU161" s="38"/>
      <c r="WZV161" s="38"/>
      <c r="WZW161" s="38"/>
      <c r="WZX161" s="38"/>
      <c r="WZY161" s="38"/>
      <c r="WZZ161" s="38"/>
      <c r="XAA161" s="38"/>
      <c r="XAB161" s="38"/>
      <c r="XAC161" s="38"/>
      <c r="XAD161" s="38"/>
      <c r="XAE161" s="38"/>
      <c r="XAF161" s="38"/>
      <c r="XAG161" s="38"/>
      <c r="XAH161" s="38"/>
      <c r="XAI161" s="38"/>
      <c r="XAJ161" s="38"/>
      <c r="XAK161" s="38"/>
      <c r="XAL161" s="38"/>
      <c r="XAM161" s="38"/>
      <c r="XAN161" s="38"/>
      <c r="XAO161" s="38"/>
      <c r="XAP161" s="38"/>
      <c r="XAQ161" s="38"/>
      <c r="XAR161" s="38"/>
      <c r="XAS161" s="38"/>
      <c r="XAT161" s="38"/>
      <c r="XAU161" s="38"/>
      <c r="XAV161" s="38"/>
      <c r="XAW161" s="38"/>
      <c r="XAX161" s="38"/>
      <c r="XAY161" s="38"/>
      <c r="XAZ161" s="38"/>
      <c r="XBA161" s="38"/>
      <c r="XBB161" s="38"/>
      <c r="XBC161" s="38"/>
      <c r="XBD161" s="38"/>
      <c r="XBE161" s="38"/>
      <c r="XBF161" s="38"/>
      <c r="XBG161" s="38"/>
      <c r="XBH161" s="38"/>
      <c r="XBI161" s="38"/>
      <c r="XBJ161" s="38"/>
      <c r="XBK161" s="38"/>
      <c r="XBL161" s="38"/>
      <c r="XBM161" s="38"/>
      <c r="XBN161" s="38"/>
      <c r="XBO161" s="38"/>
      <c r="XBP161" s="38"/>
      <c r="XBQ161" s="38"/>
      <c r="XBR161" s="38"/>
      <c r="XBS161" s="38"/>
      <c r="XBT161" s="38"/>
      <c r="XBU161" s="38"/>
      <c r="XBV161" s="38"/>
      <c r="XBW161" s="38"/>
      <c r="XBX161" s="38"/>
      <c r="XBY161" s="38"/>
      <c r="XBZ161" s="38"/>
      <c r="XCA161" s="38"/>
      <c r="XCB161" s="38"/>
      <c r="XCC161" s="38"/>
      <c r="XCD161" s="38"/>
      <c r="XCE161" s="38"/>
      <c r="XCF161" s="38"/>
      <c r="XCG161" s="38"/>
      <c r="XCH161" s="38"/>
      <c r="XCI161" s="38"/>
      <c r="XCJ161" s="38"/>
      <c r="XCK161" s="38"/>
      <c r="XCL161" s="38"/>
      <c r="XCM161" s="38"/>
      <c r="XCN161" s="38"/>
      <c r="XCO161" s="38"/>
      <c r="XCP161" s="38"/>
      <c r="XCQ161" s="38"/>
      <c r="XCR161" s="38"/>
      <c r="XCS161" s="38"/>
      <c r="XCT161" s="38"/>
      <c r="XCU161" s="38"/>
      <c r="XCV161" s="38"/>
      <c r="XCW161" s="38"/>
      <c r="XCX161" s="38"/>
      <c r="XCY161" s="38"/>
      <c r="XCZ161" s="38"/>
      <c r="XDA161" s="38"/>
      <c r="XDB161" s="38"/>
      <c r="XDC161" s="38"/>
      <c r="XDD161" s="38"/>
      <c r="XDE161" s="38"/>
      <c r="XDF161" s="38"/>
      <c r="XDG161" s="38"/>
      <c r="XDH161" s="38"/>
      <c r="XDI161" s="38"/>
      <c r="XDJ161" s="38"/>
      <c r="XDK161" s="38"/>
      <c r="XDL161" s="38"/>
      <c r="XDM161" s="38"/>
      <c r="XDN161" s="38"/>
      <c r="XDO161" s="38"/>
      <c r="XDP161" s="38"/>
      <c r="XDQ161" s="38"/>
      <c r="XDR161" s="38"/>
      <c r="XDS161" s="38"/>
      <c r="XDT161" s="38"/>
      <c r="XDU161" s="38"/>
    </row>
    <row r="162" spans="1:16349" ht="31.5" x14ac:dyDescent="0.25">
      <c r="A162" s="222" t="s">
        <v>106</v>
      </c>
      <c r="B162" s="212">
        <v>2940000000</v>
      </c>
      <c r="C162" s="212"/>
      <c r="D162" s="219">
        <f>D163</f>
        <v>3400000</v>
      </c>
      <c r="E162" s="219">
        <f t="shared" ref="E162:F162" si="48">E163</f>
        <v>2294150</v>
      </c>
      <c r="F162" s="219">
        <f t="shared" si="48"/>
        <v>2292400</v>
      </c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8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8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8"/>
      <c r="HP162" s="38"/>
      <c r="HQ162" s="38"/>
      <c r="HR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8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8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8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8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8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8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8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8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8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8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8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8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8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8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8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8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8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8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8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8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8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8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8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8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8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8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8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8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8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E162" s="38"/>
      <c r="AGF162" s="38"/>
      <c r="AGG162" s="38"/>
      <c r="AGH162" s="38"/>
      <c r="AGI162" s="38"/>
      <c r="AGJ162" s="38"/>
      <c r="AGK162" s="38"/>
      <c r="AGL162" s="38"/>
      <c r="AGM162" s="38"/>
      <c r="AGN162" s="38"/>
      <c r="AGO162" s="38"/>
      <c r="AGP162" s="38"/>
      <c r="AGQ162" s="38"/>
      <c r="AGR162" s="38"/>
      <c r="AGS162" s="38"/>
      <c r="AGT162" s="38"/>
      <c r="AGU162" s="38"/>
      <c r="AGV162" s="38"/>
      <c r="AGW162" s="38"/>
      <c r="AGX162" s="38"/>
      <c r="AGY162" s="38"/>
      <c r="AGZ162" s="38"/>
      <c r="AHA162" s="38"/>
      <c r="AHB162" s="38"/>
      <c r="AHC162" s="38"/>
      <c r="AHD162" s="38"/>
      <c r="AHE162" s="38"/>
      <c r="AHF162" s="38"/>
      <c r="AHG162" s="38"/>
      <c r="AHH162" s="38"/>
      <c r="AHI162" s="38"/>
      <c r="AHJ162" s="38"/>
      <c r="AHK162" s="38"/>
      <c r="AHL162" s="38"/>
      <c r="AHM162" s="38"/>
      <c r="AHN162" s="38"/>
      <c r="AHO162" s="38"/>
      <c r="AHP162" s="38"/>
      <c r="AHQ162" s="38"/>
      <c r="AHR162" s="38"/>
      <c r="AHS162" s="38"/>
      <c r="AHT162" s="38"/>
      <c r="AHU162" s="38"/>
      <c r="AHV162" s="38"/>
      <c r="AHW162" s="38"/>
      <c r="AHX162" s="38"/>
      <c r="AHY162" s="38"/>
      <c r="AHZ162" s="38"/>
      <c r="AIA162" s="38"/>
      <c r="AIB162" s="38"/>
      <c r="AIC162" s="38"/>
      <c r="AID162" s="38"/>
      <c r="AIE162" s="38"/>
      <c r="AIF162" s="38"/>
      <c r="AIG162" s="38"/>
      <c r="AIH162" s="38"/>
      <c r="AII162" s="38"/>
      <c r="AIJ162" s="38"/>
      <c r="AIK162" s="38"/>
      <c r="AIL162" s="38"/>
      <c r="AIM162" s="38"/>
      <c r="AIN162" s="38"/>
      <c r="AIO162" s="38"/>
      <c r="AIP162" s="38"/>
      <c r="AIQ162" s="38"/>
      <c r="AIR162" s="38"/>
      <c r="AIS162" s="38"/>
      <c r="AIT162" s="38"/>
      <c r="AIU162" s="38"/>
      <c r="AIV162" s="38"/>
      <c r="AIW162" s="38"/>
      <c r="AIX162" s="38"/>
      <c r="AIY162" s="38"/>
      <c r="AIZ162" s="38"/>
      <c r="AJA162" s="38"/>
      <c r="AJB162" s="38"/>
      <c r="AJC162" s="38"/>
      <c r="AJD162" s="38"/>
      <c r="AJE162" s="38"/>
      <c r="AJF162" s="38"/>
      <c r="AJG162" s="38"/>
      <c r="AJH162" s="38"/>
      <c r="AJI162" s="38"/>
      <c r="AJJ162" s="38"/>
      <c r="AJK162" s="38"/>
      <c r="AJL162" s="38"/>
      <c r="AJM162" s="38"/>
      <c r="AJN162" s="38"/>
      <c r="AJO162" s="38"/>
      <c r="AJP162" s="38"/>
      <c r="AJQ162" s="38"/>
      <c r="AJR162" s="38"/>
      <c r="AJS162" s="38"/>
      <c r="AJT162" s="38"/>
      <c r="AJU162" s="38"/>
      <c r="AJV162" s="38"/>
      <c r="AJW162" s="38"/>
      <c r="AJX162" s="38"/>
      <c r="AJY162" s="38"/>
      <c r="AJZ162" s="38"/>
      <c r="AKA162" s="38"/>
      <c r="AKB162" s="38"/>
      <c r="AKC162" s="38"/>
      <c r="AKD162" s="38"/>
      <c r="AKE162" s="38"/>
      <c r="AKF162" s="38"/>
      <c r="AKG162" s="38"/>
      <c r="AKH162" s="38"/>
      <c r="AKI162" s="38"/>
      <c r="AKJ162" s="38"/>
      <c r="AKK162" s="38"/>
      <c r="AKL162" s="38"/>
      <c r="AKM162" s="38"/>
      <c r="AKN162" s="38"/>
      <c r="AKO162" s="38"/>
      <c r="AKP162" s="38"/>
      <c r="AKQ162" s="38"/>
      <c r="AKR162" s="38"/>
      <c r="AKS162" s="38"/>
      <c r="AKT162" s="38"/>
      <c r="AKU162" s="38"/>
      <c r="AKV162" s="38"/>
      <c r="AKW162" s="38"/>
      <c r="AKX162" s="38"/>
      <c r="AKY162" s="38"/>
      <c r="AKZ162" s="38"/>
      <c r="ALA162" s="38"/>
      <c r="ALB162" s="38"/>
      <c r="ALC162" s="38"/>
      <c r="ALD162" s="38"/>
      <c r="ALE162" s="38"/>
      <c r="ALF162" s="38"/>
      <c r="ALM162" s="38"/>
      <c r="ALN162" s="38"/>
      <c r="ALO162" s="38"/>
      <c r="ALP162" s="38"/>
      <c r="ALQ162" s="38"/>
      <c r="ALR162" s="38"/>
      <c r="ALS162" s="38"/>
      <c r="ALT162" s="38"/>
      <c r="ALU162" s="38"/>
      <c r="ALV162" s="38"/>
      <c r="ALW162" s="38"/>
      <c r="ALX162" s="38"/>
      <c r="ALY162" s="38"/>
      <c r="ALZ162" s="38"/>
      <c r="AMA162" s="38"/>
      <c r="AMB162" s="38"/>
      <c r="AMC162" s="38"/>
      <c r="AMD162" s="38"/>
      <c r="AME162" s="38"/>
      <c r="AMF162" s="38"/>
      <c r="AMG162" s="38"/>
      <c r="AMH162" s="38"/>
      <c r="AMI162" s="38"/>
      <c r="AMJ162" s="38"/>
      <c r="AMK162" s="38"/>
      <c r="AML162" s="38"/>
      <c r="AMM162" s="38"/>
      <c r="AMN162" s="38"/>
      <c r="AMO162" s="38"/>
      <c r="AMP162" s="38"/>
      <c r="AMQ162" s="38"/>
      <c r="AMR162" s="38"/>
      <c r="AMS162" s="38"/>
      <c r="AMT162" s="38"/>
      <c r="AMU162" s="38"/>
      <c r="AMV162" s="38"/>
      <c r="AMW162" s="38"/>
      <c r="AMX162" s="38"/>
      <c r="AMY162" s="38"/>
      <c r="AMZ162" s="38"/>
      <c r="ANA162" s="38"/>
      <c r="ANB162" s="38"/>
      <c r="ANC162" s="38"/>
      <c r="AND162" s="38"/>
      <c r="ANE162" s="38"/>
      <c r="ANF162" s="38"/>
      <c r="ANG162" s="38"/>
      <c r="ANH162" s="38"/>
      <c r="ANI162" s="38"/>
      <c r="ANJ162" s="38"/>
      <c r="ANK162" s="38"/>
      <c r="ANL162" s="38"/>
      <c r="ANM162" s="38"/>
      <c r="ANN162" s="38"/>
      <c r="ANO162" s="38"/>
      <c r="ANP162" s="38"/>
      <c r="ANQ162" s="38"/>
      <c r="ANR162" s="38"/>
      <c r="ANS162" s="38"/>
      <c r="ANT162" s="38"/>
      <c r="ANU162" s="38"/>
      <c r="ANV162" s="38"/>
      <c r="ANW162" s="38"/>
      <c r="ANX162" s="38"/>
      <c r="ANY162" s="38"/>
      <c r="ANZ162" s="38"/>
      <c r="AOA162" s="38"/>
      <c r="AOB162" s="38"/>
      <c r="AOC162" s="38"/>
      <c r="AOD162" s="38"/>
      <c r="AOE162" s="38"/>
      <c r="AOF162" s="38"/>
      <c r="AOG162" s="38"/>
      <c r="AOH162" s="38"/>
      <c r="AOI162" s="38"/>
      <c r="AOJ162" s="38"/>
      <c r="AOK162" s="38"/>
      <c r="AOL162" s="38"/>
      <c r="AOM162" s="38"/>
      <c r="AON162" s="38"/>
      <c r="AOO162" s="38"/>
      <c r="AOP162" s="38"/>
      <c r="AOQ162" s="38"/>
      <c r="AOR162" s="38"/>
      <c r="AOS162" s="38"/>
      <c r="AOT162" s="38"/>
      <c r="AOU162" s="38"/>
      <c r="AOV162" s="38"/>
      <c r="AOW162" s="38"/>
      <c r="AOX162" s="38"/>
      <c r="AOY162" s="38"/>
      <c r="AOZ162" s="38"/>
      <c r="APA162" s="38"/>
      <c r="APB162" s="38"/>
      <c r="APC162" s="38"/>
      <c r="APD162" s="38"/>
      <c r="APE162" s="38"/>
      <c r="APF162" s="38"/>
      <c r="APG162" s="38"/>
      <c r="APH162" s="38"/>
      <c r="API162" s="38"/>
      <c r="APJ162" s="38"/>
      <c r="APK162" s="38"/>
      <c r="APL162" s="38"/>
      <c r="APM162" s="38"/>
      <c r="APN162" s="38"/>
      <c r="APO162" s="38"/>
      <c r="APP162" s="38"/>
      <c r="APQ162" s="38"/>
      <c r="APR162" s="38"/>
      <c r="APS162" s="38"/>
      <c r="APT162" s="38"/>
      <c r="APU162" s="38"/>
      <c r="APV162" s="38"/>
      <c r="APW162" s="38"/>
      <c r="APX162" s="38"/>
      <c r="APY162" s="38"/>
      <c r="APZ162" s="38"/>
      <c r="AQA162" s="38"/>
      <c r="AQB162" s="38"/>
      <c r="AQC162" s="38"/>
      <c r="AQD162" s="38"/>
      <c r="AQE162" s="38"/>
      <c r="AQF162" s="38"/>
      <c r="AQG162" s="38"/>
      <c r="AQH162" s="38"/>
      <c r="AQI162" s="38"/>
      <c r="AQJ162" s="38"/>
      <c r="AQK162" s="38"/>
      <c r="AQL162" s="38"/>
      <c r="AQM162" s="38"/>
      <c r="AQN162" s="38"/>
      <c r="AQO162" s="38"/>
      <c r="AQP162" s="38"/>
      <c r="AQQ162" s="38"/>
      <c r="AQR162" s="38"/>
      <c r="AQS162" s="38"/>
      <c r="AQT162" s="38"/>
      <c r="AQU162" s="38"/>
      <c r="AQV162" s="38"/>
      <c r="AQW162" s="38"/>
      <c r="AQX162" s="38"/>
      <c r="AQY162" s="38"/>
      <c r="AQZ162" s="38"/>
      <c r="ARA162" s="38"/>
      <c r="ARB162" s="38"/>
      <c r="ARC162" s="38"/>
      <c r="ARD162" s="38"/>
      <c r="ARE162" s="38"/>
      <c r="ARF162" s="38"/>
      <c r="ARG162" s="38"/>
      <c r="ARH162" s="38"/>
      <c r="ARI162" s="38"/>
      <c r="ARJ162" s="38"/>
      <c r="ARK162" s="38"/>
      <c r="ARL162" s="38"/>
      <c r="ARM162" s="38"/>
      <c r="ARN162" s="38"/>
      <c r="ARO162" s="38"/>
      <c r="ARP162" s="38"/>
      <c r="ARQ162" s="38"/>
      <c r="ARR162" s="38"/>
      <c r="ARS162" s="38"/>
      <c r="ART162" s="38"/>
      <c r="ARU162" s="38"/>
      <c r="ARV162" s="38"/>
      <c r="ARW162" s="38"/>
      <c r="ARX162" s="38"/>
      <c r="ARY162" s="38"/>
      <c r="ARZ162" s="38"/>
      <c r="ASA162" s="38"/>
      <c r="ASB162" s="38"/>
      <c r="ASC162" s="38"/>
      <c r="ASD162" s="38"/>
      <c r="ASE162" s="38"/>
      <c r="ASF162" s="38"/>
      <c r="ASG162" s="38"/>
      <c r="ASH162" s="38"/>
      <c r="ASI162" s="38"/>
      <c r="ASJ162" s="38"/>
      <c r="ASK162" s="38"/>
      <c r="ASL162" s="38"/>
      <c r="ASM162" s="38"/>
      <c r="ASN162" s="38"/>
      <c r="ASO162" s="38"/>
      <c r="ASP162" s="38"/>
      <c r="ASQ162" s="38"/>
      <c r="ASR162" s="38"/>
      <c r="ASS162" s="38"/>
      <c r="AST162" s="38"/>
      <c r="ASU162" s="38"/>
      <c r="ASV162" s="38"/>
      <c r="ASW162" s="38"/>
      <c r="ASX162" s="38"/>
      <c r="ASY162" s="38"/>
      <c r="ASZ162" s="38"/>
      <c r="ATA162" s="38"/>
      <c r="ATB162" s="38"/>
      <c r="ATC162" s="38"/>
      <c r="ATD162" s="38"/>
      <c r="ATE162" s="38"/>
      <c r="ATF162" s="38"/>
      <c r="ATG162" s="38"/>
      <c r="ATH162" s="38"/>
      <c r="ATI162" s="38"/>
      <c r="ATJ162" s="38"/>
      <c r="ATK162" s="38"/>
      <c r="ATL162" s="38"/>
      <c r="ATM162" s="38"/>
      <c r="ATN162" s="38"/>
      <c r="ATO162" s="38"/>
      <c r="ATP162" s="38"/>
      <c r="ATQ162" s="38"/>
      <c r="ATR162" s="38"/>
      <c r="ATS162" s="38"/>
      <c r="ATT162" s="38"/>
      <c r="ATU162" s="38"/>
      <c r="ATV162" s="38"/>
      <c r="ATW162" s="38"/>
      <c r="ATX162" s="38"/>
      <c r="ATY162" s="38"/>
      <c r="ATZ162" s="38"/>
      <c r="AUA162" s="38"/>
      <c r="AUB162" s="38"/>
      <c r="AUC162" s="38"/>
      <c r="AUD162" s="38"/>
      <c r="AUE162" s="38"/>
      <c r="AUF162" s="38"/>
      <c r="AUG162" s="38"/>
      <c r="AUH162" s="38"/>
      <c r="AUI162" s="38"/>
      <c r="AUJ162" s="38"/>
      <c r="AUK162" s="38"/>
      <c r="AUL162" s="38"/>
      <c r="AUM162" s="38"/>
      <c r="AUN162" s="38"/>
      <c r="AUO162" s="38"/>
      <c r="AUP162" s="38"/>
      <c r="AUQ162" s="38"/>
      <c r="AUR162" s="38"/>
      <c r="AUS162" s="38"/>
      <c r="AUT162" s="38"/>
      <c r="AUU162" s="38"/>
      <c r="AUV162" s="38"/>
      <c r="AUW162" s="38"/>
      <c r="AUX162" s="38"/>
      <c r="AUY162" s="38"/>
      <c r="AUZ162" s="38"/>
      <c r="AVA162" s="38"/>
      <c r="AVB162" s="38"/>
      <c r="AVI162" s="38"/>
      <c r="AVJ162" s="38"/>
      <c r="AVK162" s="38"/>
      <c r="AVL162" s="38"/>
      <c r="AVM162" s="38"/>
      <c r="AVN162" s="38"/>
      <c r="AVO162" s="38"/>
      <c r="AVP162" s="38"/>
      <c r="AVQ162" s="38"/>
      <c r="AVR162" s="38"/>
      <c r="AVS162" s="38"/>
      <c r="AVT162" s="38"/>
      <c r="AVU162" s="38"/>
      <c r="AVV162" s="38"/>
      <c r="AVW162" s="38"/>
      <c r="AVX162" s="38"/>
      <c r="AVY162" s="38"/>
      <c r="AVZ162" s="38"/>
      <c r="AWA162" s="38"/>
      <c r="AWB162" s="38"/>
      <c r="AWC162" s="38"/>
      <c r="AWD162" s="38"/>
      <c r="AWE162" s="38"/>
      <c r="AWF162" s="38"/>
      <c r="AWG162" s="38"/>
      <c r="AWH162" s="38"/>
      <c r="AWI162" s="38"/>
      <c r="AWJ162" s="38"/>
      <c r="AWK162" s="38"/>
      <c r="AWL162" s="38"/>
      <c r="AWM162" s="38"/>
      <c r="AWN162" s="38"/>
      <c r="AWO162" s="38"/>
      <c r="AWP162" s="38"/>
      <c r="AWQ162" s="38"/>
      <c r="AWR162" s="38"/>
      <c r="AWS162" s="38"/>
      <c r="AWT162" s="38"/>
      <c r="AWU162" s="38"/>
      <c r="AWV162" s="38"/>
      <c r="AWW162" s="38"/>
      <c r="AWX162" s="38"/>
      <c r="AWY162" s="38"/>
      <c r="AWZ162" s="38"/>
      <c r="AXA162" s="38"/>
      <c r="AXB162" s="38"/>
      <c r="AXC162" s="38"/>
      <c r="AXD162" s="38"/>
      <c r="AXE162" s="38"/>
      <c r="AXF162" s="38"/>
      <c r="AXG162" s="38"/>
      <c r="AXH162" s="38"/>
      <c r="AXI162" s="38"/>
      <c r="AXJ162" s="38"/>
      <c r="AXK162" s="38"/>
      <c r="AXL162" s="38"/>
      <c r="AXM162" s="38"/>
      <c r="AXN162" s="38"/>
      <c r="AXO162" s="38"/>
      <c r="AXP162" s="38"/>
      <c r="AXQ162" s="38"/>
      <c r="AXR162" s="38"/>
      <c r="AXS162" s="38"/>
      <c r="AXT162" s="38"/>
      <c r="AXU162" s="38"/>
      <c r="AXV162" s="38"/>
      <c r="AXW162" s="38"/>
      <c r="AXX162" s="38"/>
      <c r="AXY162" s="38"/>
      <c r="AXZ162" s="38"/>
      <c r="AYA162" s="38"/>
      <c r="AYB162" s="38"/>
      <c r="AYC162" s="38"/>
      <c r="AYD162" s="38"/>
      <c r="AYE162" s="38"/>
      <c r="AYF162" s="38"/>
      <c r="AYG162" s="38"/>
      <c r="AYH162" s="38"/>
      <c r="AYI162" s="38"/>
      <c r="AYJ162" s="38"/>
      <c r="AYK162" s="38"/>
      <c r="AYL162" s="38"/>
      <c r="AYM162" s="38"/>
      <c r="AYN162" s="38"/>
      <c r="AYO162" s="38"/>
      <c r="AYP162" s="38"/>
      <c r="AYQ162" s="38"/>
      <c r="AYR162" s="38"/>
      <c r="AYS162" s="38"/>
      <c r="AYT162" s="38"/>
      <c r="AYU162" s="38"/>
      <c r="AYV162" s="38"/>
      <c r="AYW162" s="38"/>
      <c r="AYX162" s="38"/>
      <c r="AYY162" s="38"/>
      <c r="AYZ162" s="38"/>
      <c r="AZA162" s="38"/>
      <c r="AZB162" s="38"/>
      <c r="AZC162" s="38"/>
      <c r="AZD162" s="38"/>
      <c r="AZE162" s="38"/>
      <c r="AZF162" s="38"/>
      <c r="AZG162" s="38"/>
      <c r="AZH162" s="38"/>
      <c r="AZI162" s="38"/>
      <c r="AZJ162" s="38"/>
      <c r="AZK162" s="38"/>
      <c r="AZL162" s="38"/>
      <c r="AZM162" s="38"/>
      <c r="AZN162" s="38"/>
      <c r="AZO162" s="38"/>
      <c r="AZP162" s="38"/>
      <c r="AZQ162" s="38"/>
      <c r="AZR162" s="38"/>
      <c r="AZS162" s="38"/>
      <c r="AZT162" s="38"/>
      <c r="AZU162" s="38"/>
      <c r="AZV162" s="38"/>
      <c r="AZW162" s="38"/>
      <c r="AZX162" s="38"/>
      <c r="AZY162" s="38"/>
      <c r="AZZ162" s="38"/>
      <c r="BAA162" s="38"/>
      <c r="BAB162" s="38"/>
      <c r="BAC162" s="38"/>
      <c r="BAD162" s="38"/>
      <c r="BAE162" s="38"/>
      <c r="BAF162" s="38"/>
      <c r="BAG162" s="38"/>
      <c r="BAH162" s="38"/>
      <c r="BAI162" s="38"/>
      <c r="BAJ162" s="38"/>
      <c r="BAK162" s="38"/>
      <c r="BAL162" s="38"/>
      <c r="BAM162" s="38"/>
      <c r="BAN162" s="38"/>
      <c r="BAO162" s="38"/>
      <c r="BAP162" s="38"/>
      <c r="BAQ162" s="38"/>
      <c r="BAR162" s="38"/>
      <c r="BAS162" s="38"/>
      <c r="BAT162" s="38"/>
      <c r="BAU162" s="38"/>
      <c r="BAV162" s="38"/>
      <c r="BAW162" s="38"/>
      <c r="BAX162" s="38"/>
      <c r="BAY162" s="38"/>
      <c r="BAZ162" s="38"/>
      <c r="BBA162" s="38"/>
      <c r="BBB162" s="38"/>
      <c r="BBC162" s="38"/>
      <c r="BBD162" s="38"/>
      <c r="BBE162" s="38"/>
      <c r="BBF162" s="38"/>
      <c r="BBG162" s="38"/>
      <c r="BBH162" s="38"/>
      <c r="BBI162" s="38"/>
      <c r="BBJ162" s="38"/>
      <c r="BBK162" s="38"/>
      <c r="BBL162" s="38"/>
      <c r="BBM162" s="38"/>
      <c r="BBN162" s="38"/>
      <c r="BBO162" s="38"/>
      <c r="BBP162" s="38"/>
      <c r="BBQ162" s="38"/>
      <c r="BBR162" s="38"/>
      <c r="BBS162" s="38"/>
      <c r="BBT162" s="38"/>
      <c r="BBU162" s="38"/>
      <c r="BBV162" s="38"/>
      <c r="BBW162" s="38"/>
      <c r="BBX162" s="38"/>
      <c r="BBY162" s="38"/>
      <c r="BBZ162" s="38"/>
      <c r="BCA162" s="38"/>
      <c r="BCB162" s="38"/>
      <c r="BCC162" s="38"/>
      <c r="BCD162" s="38"/>
      <c r="BCE162" s="38"/>
      <c r="BCF162" s="38"/>
      <c r="BCG162" s="38"/>
      <c r="BCH162" s="38"/>
      <c r="BCI162" s="38"/>
      <c r="BCJ162" s="38"/>
      <c r="BCK162" s="38"/>
      <c r="BCL162" s="38"/>
      <c r="BCM162" s="38"/>
      <c r="BCN162" s="38"/>
      <c r="BCO162" s="38"/>
      <c r="BCP162" s="38"/>
      <c r="BCQ162" s="38"/>
      <c r="BCR162" s="38"/>
      <c r="BCS162" s="38"/>
      <c r="BCT162" s="38"/>
      <c r="BCU162" s="38"/>
      <c r="BCV162" s="38"/>
      <c r="BCW162" s="38"/>
      <c r="BCX162" s="38"/>
      <c r="BCY162" s="38"/>
      <c r="BCZ162" s="38"/>
      <c r="BDA162" s="38"/>
      <c r="BDB162" s="38"/>
      <c r="BDC162" s="38"/>
      <c r="BDD162" s="38"/>
      <c r="BDE162" s="38"/>
      <c r="BDF162" s="38"/>
      <c r="BDG162" s="38"/>
      <c r="BDH162" s="38"/>
      <c r="BDI162" s="38"/>
      <c r="BDJ162" s="38"/>
      <c r="BDK162" s="38"/>
      <c r="BDL162" s="38"/>
      <c r="BDM162" s="38"/>
      <c r="BDN162" s="38"/>
      <c r="BDO162" s="38"/>
      <c r="BDP162" s="38"/>
      <c r="BDQ162" s="38"/>
      <c r="BDR162" s="38"/>
      <c r="BDS162" s="38"/>
      <c r="BDT162" s="38"/>
      <c r="BDU162" s="38"/>
      <c r="BDV162" s="38"/>
      <c r="BDW162" s="38"/>
      <c r="BDX162" s="38"/>
      <c r="BDY162" s="38"/>
      <c r="BDZ162" s="38"/>
      <c r="BEA162" s="38"/>
      <c r="BEB162" s="38"/>
      <c r="BEC162" s="38"/>
      <c r="BED162" s="38"/>
      <c r="BEE162" s="38"/>
      <c r="BEF162" s="38"/>
      <c r="BEG162" s="38"/>
      <c r="BEH162" s="38"/>
      <c r="BEI162" s="38"/>
      <c r="BEJ162" s="38"/>
      <c r="BEK162" s="38"/>
      <c r="BEL162" s="38"/>
      <c r="BEM162" s="38"/>
      <c r="BEN162" s="38"/>
      <c r="BEO162" s="38"/>
      <c r="BEP162" s="38"/>
      <c r="BEQ162" s="38"/>
      <c r="BER162" s="38"/>
      <c r="BES162" s="38"/>
      <c r="BET162" s="38"/>
      <c r="BEU162" s="38"/>
      <c r="BEV162" s="38"/>
      <c r="BEW162" s="38"/>
      <c r="BEX162" s="38"/>
      <c r="BFE162" s="38"/>
      <c r="BFF162" s="38"/>
      <c r="BFG162" s="38"/>
      <c r="BFH162" s="38"/>
      <c r="BFI162" s="38"/>
      <c r="BFJ162" s="38"/>
      <c r="BFK162" s="38"/>
      <c r="BFL162" s="38"/>
      <c r="BFM162" s="38"/>
      <c r="BFN162" s="38"/>
      <c r="BFO162" s="38"/>
      <c r="BFP162" s="38"/>
      <c r="BFQ162" s="38"/>
      <c r="BFR162" s="38"/>
      <c r="BFS162" s="38"/>
      <c r="BFT162" s="38"/>
      <c r="BFU162" s="38"/>
      <c r="BFV162" s="38"/>
      <c r="BFW162" s="38"/>
      <c r="BFX162" s="38"/>
      <c r="BFY162" s="38"/>
      <c r="BFZ162" s="38"/>
      <c r="BGA162" s="38"/>
      <c r="BGB162" s="38"/>
      <c r="BGC162" s="38"/>
      <c r="BGD162" s="38"/>
      <c r="BGE162" s="38"/>
      <c r="BGF162" s="38"/>
      <c r="BGG162" s="38"/>
      <c r="BGH162" s="38"/>
      <c r="BGI162" s="38"/>
      <c r="BGJ162" s="38"/>
      <c r="BGK162" s="38"/>
      <c r="BGL162" s="38"/>
      <c r="BGM162" s="38"/>
      <c r="BGN162" s="38"/>
      <c r="BGO162" s="38"/>
      <c r="BGP162" s="38"/>
      <c r="BGQ162" s="38"/>
      <c r="BGR162" s="38"/>
      <c r="BGS162" s="38"/>
      <c r="BGT162" s="38"/>
      <c r="BGU162" s="38"/>
      <c r="BGV162" s="38"/>
      <c r="BGW162" s="38"/>
      <c r="BGX162" s="38"/>
      <c r="BGY162" s="38"/>
      <c r="BGZ162" s="38"/>
      <c r="BHA162" s="38"/>
      <c r="BHB162" s="38"/>
      <c r="BHC162" s="38"/>
      <c r="BHD162" s="38"/>
      <c r="BHE162" s="38"/>
      <c r="BHF162" s="38"/>
      <c r="BHG162" s="38"/>
      <c r="BHH162" s="38"/>
      <c r="BHI162" s="38"/>
      <c r="BHJ162" s="38"/>
      <c r="BHK162" s="38"/>
      <c r="BHL162" s="38"/>
      <c r="BHM162" s="38"/>
      <c r="BHN162" s="38"/>
      <c r="BHO162" s="38"/>
      <c r="BHP162" s="38"/>
      <c r="BHQ162" s="38"/>
      <c r="BHR162" s="38"/>
      <c r="BHS162" s="38"/>
      <c r="BHT162" s="38"/>
      <c r="BHU162" s="38"/>
      <c r="BHV162" s="38"/>
      <c r="BHW162" s="38"/>
      <c r="BHX162" s="38"/>
      <c r="BHY162" s="38"/>
      <c r="BHZ162" s="38"/>
      <c r="BIA162" s="38"/>
      <c r="BIB162" s="38"/>
      <c r="BIC162" s="38"/>
      <c r="BID162" s="38"/>
      <c r="BIE162" s="38"/>
      <c r="BIF162" s="38"/>
      <c r="BIG162" s="38"/>
      <c r="BIH162" s="38"/>
      <c r="BII162" s="38"/>
      <c r="BIJ162" s="38"/>
      <c r="BIK162" s="38"/>
      <c r="BIL162" s="38"/>
      <c r="BIM162" s="38"/>
      <c r="BIN162" s="38"/>
      <c r="BIO162" s="38"/>
      <c r="BIP162" s="38"/>
      <c r="BIQ162" s="38"/>
      <c r="BIR162" s="38"/>
      <c r="BIS162" s="38"/>
      <c r="BIT162" s="38"/>
      <c r="BIU162" s="38"/>
      <c r="BIV162" s="38"/>
      <c r="BIW162" s="38"/>
      <c r="BIX162" s="38"/>
      <c r="BIY162" s="38"/>
      <c r="BIZ162" s="38"/>
      <c r="BJA162" s="38"/>
      <c r="BJB162" s="38"/>
      <c r="BJC162" s="38"/>
      <c r="BJD162" s="38"/>
      <c r="BJE162" s="38"/>
      <c r="BJF162" s="38"/>
      <c r="BJG162" s="38"/>
      <c r="BJH162" s="38"/>
      <c r="BJI162" s="38"/>
      <c r="BJJ162" s="38"/>
      <c r="BJK162" s="38"/>
      <c r="BJL162" s="38"/>
      <c r="BJM162" s="38"/>
      <c r="BJN162" s="38"/>
      <c r="BJO162" s="38"/>
      <c r="BJP162" s="38"/>
      <c r="BJQ162" s="38"/>
      <c r="BJR162" s="38"/>
      <c r="BJS162" s="38"/>
      <c r="BJT162" s="38"/>
      <c r="BJU162" s="38"/>
      <c r="BJV162" s="38"/>
      <c r="BJW162" s="38"/>
      <c r="BJX162" s="38"/>
      <c r="BJY162" s="38"/>
      <c r="BJZ162" s="38"/>
      <c r="BKA162" s="38"/>
      <c r="BKB162" s="38"/>
      <c r="BKC162" s="38"/>
      <c r="BKD162" s="38"/>
      <c r="BKE162" s="38"/>
      <c r="BKF162" s="38"/>
      <c r="BKG162" s="38"/>
      <c r="BKH162" s="38"/>
      <c r="BKI162" s="38"/>
      <c r="BKJ162" s="38"/>
      <c r="BKK162" s="38"/>
      <c r="BKL162" s="38"/>
      <c r="BKM162" s="38"/>
      <c r="BKN162" s="38"/>
      <c r="BKO162" s="38"/>
      <c r="BKP162" s="38"/>
      <c r="BKQ162" s="38"/>
      <c r="BKR162" s="38"/>
      <c r="BKS162" s="38"/>
      <c r="BKT162" s="38"/>
      <c r="BKU162" s="38"/>
      <c r="BKV162" s="38"/>
      <c r="BKW162" s="38"/>
      <c r="BKX162" s="38"/>
      <c r="BKY162" s="38"/>
      <c r="BKZ162" s="38"/>
      <c r="BLA162" s="38"/>
      <c r="BLB162" s="38"/>
      <c r="BLC162" s="38"/>
      <c r="BLD162" s="38"/>
      <c r="BLE162" s="38"/>
      <c r="BLF162" s="38"/>
      <c r="BLG162" s="38"/>
      <c r="BLH162" s="38"/>
      <c r="BLI162" s="38"/>
      <c r="BLJ162" s="38"/>
      <c r="BLK162" s="38"/>
      <c r="BLL162" s="38"/>
      <c r="BLM162" s="38"/>
      <c r="BLN162" s="38"/>
      <c r="BLO162" s="38"/>
      <c r="BLP162" s="38"/>
      <c r="BLQ162" s="38"/>
      <c r="BLR162" s="38"/>
      <c r="BLS162" s="38"/>
      <c r="BLT162" s="38"/>
      <c r="BLU162" s="38"/>
      <c r="BLV162" s="38"/>
      <c r="BLW162" s="38"/>
      <c r="BLX162" s="38"/>
      <c r="BLY162" s="38"/>
      <c r="BLZ162" s="38"/>
      <c r="BMA162" s="38"/>
      <c r="BMB162" s="38"/>
      <c r="BMC162" s="38"/>
      <c r="BMD162" s="38"/>
      <c r="BME162" s="38"/>
      <c r="BMF162" s="38"/>
      <c r="BMG162" s="38"/>
      <c r="BMH162" s="38"/>
      <c r="BMI162" s="38"/>
      <c r="BMJ162" s="38"/>
      <c r="BMK162" s="38"/>
      <c r="BML162" s="38"/>
      <c r="BMM162" s="38"/>
      <c r="BMN162" s="38"/>
      <c r="BMO162" s="38"/>
      <c r="BMP162" s="38"/>
      <c r="BMQ162" s="38"/>
      <c r="BMR162" s="38"/>
      <c r="BMS162" s="38"/>
      <c r="BMT162" s="38"/>
      <c r="BMU162" s="38"/>
      <c r="BMV162" s="38"/>
      <c r="BMW162" s="38"/>
      <c r="BMX162" s="38"/>
      <c r="BMY162" s="38"/>
      <c r="BMZ162" s="38"/>
      <c r="BNA162" s="38"/>
      <c r="BNB162" s="38"/>
      <c r="BNC162" s="38"/>
      <c r="BND162" s="38"/>
      <c r="BNE162" s="38"/>
      <c r="BNF162" s="38"/>
      <c r="BNG162" s="38"/>
      <c r="BNH162" s="38"/>
      <c r="BNI162" s="38"/>
      <c r="BNJ162" s="38"/>
      <c r="BNK162" s="38"/>
      <c r="BNL162" s="38"/>
      <c r="BNM162" s="38"/>
      <c r="BNN162" s="38"/>
      <c r="BNO162" s="38"/>
      <c r="BNP162" s="38"/>
      <c r="BNQ162" s="38"/>
      <c r="BNR162" s="38"/>
      <c r="BNS162" s="38"/>
      <c r="BNT162" s="38"/>
      <c r="BNU162" s="38"/>
      <c r="BNV162" s="38"/>
      <c r="BNW162" s="38"/>
      <c r="BNX162" s="38"/>
      <c r="BNY162" s="38"/>
      <c r="BNZ162" s="38"/>
      <c r="BOA162" s="38"/>
      <c r="BOB162" s="38"/>
      <c r="BOC162" s="38"/>
      <c r="BOD162" s="38"/>
      <c r="BOE162" s="38"/>
      <c r="BOF162" s="38"/>
      <c r="BOG162" s="38"/>
      <c r="BOH162" s="38"/>
      <c r="BOI162" s="38"/>
      <c r="BOJ162" s="38"/>
      <c r="BOK162" s="38"/>
      <c r="BOL162" s="38"/>
      <c r="BOM162" s="38"/>
      <c r="BON162" s="38"/>
      <c r="BOO162" s="38"/>
      <c r="BOP162" s="38"/>
      <c r="BOQ162" s="38"/>
      <c r="BOR162" s="38"/>
      <c r="BOS162" s="38"/>
      <c r="BOT162" s="38"/>
      <c r="BPA162" s="38"/>
      <c r="BPB162" s="38"/>
      <c r="BPC162" s="38"/>
      <c r="BPD162" s="38"/>
      <c r="BPE162" s="38"/>
      <c r="BPF162" s="38"/>
      <c r="BPG162" s="38"/>
      <c r="BPH162" s="38"/>
      <c r="BPI162" s="38"/>
      <c r="BPJ162" s="38"/>
      <c r="BPK162" s="38"/>
      <c r="BPL162" s="38"/>
      <c r="BPM162" s="38"/>
      <c r="BPN162" s="38"/>
      <c r="BPO162" s="38"/>
      <c r="BPP162" s="38"/>
      <c r="BPQ162" s="38"/>
      <c r="BPR162" s="38"/>
      <c r="BPS162" s="38"/>
      <c r="BPT162" s="38"/>
      <c r="BPU162" s="38"/>
      <c r="BPV162" s="38"/>
      <c r="BPW162" s="38"/>
      <c r="BPX162" s="38"/>
      <c r="BPY162" s="38"/>
      <c r="BPZ162" s="38"/>
      <c r="BQA162" s="38"/>
      <c r="BQB162" s="38"/>
      <c r="BQC162" s="38"/>
      <c r="BQD162" s="38"/>
      <c r="BQE162" s="38"/>
      <c r="BQF162" s="38"/>
      <c r="BQG162" s="38"/>
      <c r="BQH162" s="38"/>
      <c r="BQI162" s="38"/>
      <c r="BQJ162" s="38"/>
      <c r="BQK162" s="38"/>
      <c r="BQL162" s="38"/>
      <c r="BQM162" s="38"/>
      <c r="BQN162" s="38"/>
      <c r="BQO162" s="38"/>
      <c r="BQP162" s="38"/>
      <c r="BQQ162" s="38"/>
      <c r="BQR162" s="38"/>
      <c r="BQS162" s="38"/>
      <c r="BQT162" s="38"/>
      <c r="BQU162" s="38"/>
      <c r="BQV162" s="38"/>
      <c r="BQW162" s="38"/>
      <c r="BQX162" s="38"/>
      <c r="BQY162" s="38"/>
      <c r="BQZ162" s="38"/>
      <c r="BRA162" s="38"/>
      <c r="BRB162" s="38"/>
      <c r="BRC162" s="38"/>
      <c r="BRD162" s="38"/>
      <c r="BRE162" s="38"/>
      <c r="BRF162" s="38"/>
      <c r="BRG162" s="38"/>
      <c r="BRH162" s="38"/>
      <c r="BRI162" s="38"/>
      <c r="BRJ162" s="38"/>
      <c r="BRK162" s="38"/>
      <c r="BRL162" s="38"/>
      <c r="BRM162" s="38"/>
      <c r="BRN162" s="38"/>
      <c r="BRO162" s="38"/>
      <c r="BRP162" s="38"/>
      <c r="BRQ162" s="38"/>
      <c r="BRR162" s="38"/>
      <c r="BRS162" s="38"/>
      <c r="BRT162" s="38"/>
      <c r="BRU162" s="38"/>
      <c r="BRV162" s="38"/>
      <c r="BRW162" s="38"/>
      <c r="BRX162" s="38"/>
      <c r="BRY162" s="38"/>
      <c r="BRZ162" s="38"/>
      <c r="BSA162" s="38"/>
      <c r="BSB162" s="38"/>
      <c r="BSC162" s="38"/>
      <c r="BSD162" s="38"/>
      <c r="BSE162" s="38"/>
      <c r="BSF162" s="38"/>
      <c r="BSG162" s="38"/>
      <c r="BSH162" s="38"/>
      <c r="BSI162" s="38"/>
      <c r="BSJ162" s="38"/>
      <c r="BSK162" s="38"/>
      <c r="BSL162" s="38"/>
      <c r="BSM162" s="38"/>
      <c r="BSN162" s="38"/>
      <c r="BSO162" s="38"/>
      <c r="BSP162" s="38"/>
      <c r="BSQ162" s="38"/>
      <c r="BSR162" s="38"/>
      <c r="BSS162" s="38"/>
      <c r="BST162" s="38"/>
      <c r="BSU162" s="38"/>
      <c r="BSV162" s="38"/>
      <c r="BSW162" s="38"/>
      <c r="BSX162" s="38"/>
      <c r="BSY162" s="38"/>
      <c r="BSZ162" s="38"/>
      <c r="BTA162" s="38"/>
      <c r="BTB162" s="38"/>
      <c r="BTC162" s="38"/>
      <c r="BTD162" s="38"/>
      <c r="BTE162" s="38"/>
      <c r="BTF162" s="38"/>
      <c r="BTG162" s="38"/>
      <c r="BTH162" s="38"/>
      <c r="BTI162" s="38"/>
      <c r="BTJ162" s="38"/>
      <c r="BTK162" s="38"/>
      <c r="BTL162" s="38"/>
      <c r="BTM162" s="38"/>
      <c r="BTN162" s="38"/>
      <c r="BTO162" s="38"/>
      <c r="BTP162" s="38"/>
      <c r="BTQ162" s="38"/>
      <c r="BTR162" s="38"/>
      <c r="BTS162" s="38"/>
      <c r="BTT162" s="38"/>
      <c r="BTU162" s="38"/>
      <c r="BTV162" s="38"/>
      <c r="BTW162" s="38"/>
      <c r="BTX162" s="38"/>
      <c r="BTY162" s="38"/>
      <c r="BTZ162" s="38"/>
      <c r="BUA162" s="38"/>
      <c r="BUB162" s="38"/>
      <c r="BUC162" s="38"/>
      <c r="BUD162" s="38"/>
      <c r="BUE162" s="38"/>
      <c r="BUF162" s="38"/>
      <c r="BUG162" s="38"/>
      <c r="BUH162" s="38"/>
      <c r="BUI162" s="38"/>
      <c r="BUJ162" s="38"/>
      <c r="BUK162" s="38"/>
      <c r="BUL162" s="38"/>
      <c r="BUM162" s="38"/>
      <c r="BUN162" s="38"/>
      <c r="BUO162" s="38"/>
      <c r="BUP162" s="38"/>
      <c r="BUQ162" s="38"/>
      <c r="BUR162" s="38"/>
      <c r="BUS162" s="38"/>
      <c r="BUT162" s="38"/>
      <c r="BUU162" s="38"/>
      <c r="BUV162" s="38"/>
      <c r="BUW162" s="38"/>
      <c r="BUX162" s="38"/>
      <c r="BUY162" s="38"/>
      <c r="BUZ162" s="38"/>
      <c r="BVA162" s="38"/>
      <c r="BVB162" s="38"/>
      <c r="BVC162" s="38"/>
      <c r="BVD162" s="38"/>
      <c r="BVE162" s="38"/>
      <c r="BVF162" s="38"/>
      <c r="BVG162" s="38"/>
      <c r="BVH162" s="38"/>
      <c r="BVI162" s="38"/>
      <c r="BVJ162" s="38"/>
      <c r="BVK162" s="38"/>
      <c r="BVL162" s="38"/>
      <c r="BVM162" s="38"/>
      <c r="BVN162" s="38"/>
      <c r="BVO162" s="38"/>
      <c r="BVP162" s="38"/>
      <c r="BVQ162" s="38"/>
      <c r="BVR162" s="38"/>
      <c r="BVS162" s="38"/>
      <c r="BVT162" s="38"/>
      <c r="BVU162" s="38"/>
      <c r="BVV162" s="38"/>
      <c r="BVW162" s="38"/>
      <c r="BVX162" s="38"/>
      <c r="BVY162" s="38"/>
      <c r="BVZ162" s="38"/>
      <c r="BWA162" s="38"/>
      <c r="BWB162" s="38"/>
      <c r="BWC162" s="38"/>
      <c r="BWD162" s="38"/>
      <c r="BWE162" s="38"/>
      <c r="BWF162" s="38"/>
      <c r="BWG162" s="38"/>
      <c r="BWH162" s="38"/>
      <c r="BWI162" s="38"/>
      <c r="BWJ162" s="38"/>
      <c r="BWK162" s="38"/>
      <c r="BWL162" s="38"/>
      <c r="BWM162" s="38"/>
      <c r="BWN162" s="38"/>
      <c r="BWO162" s="38"/>
      <c r="BWP162" s="38"/>
      <c r="BWQ162" s="38"/>
      <c r="BWR162" s="38"/>
      <c r="BWS162" s="38"/>
      <c r="BWT162" s="38"/>
      <c r="BWU162" s="38"/>
      <c r="BWV162" s="38"/>
      <c r="BWW162" s="38"/>
      <c r="BWX162" s="38"/>
      <c r="BWY162" s="38"/>
      <c r="BWZ162" s="38"/>
      <c r="BXA162" s="38"/>
      <c r="BXB162" s="38"/>
      <c r="BXC162" s="38"/>
      <c r="BXD162" s="38"/>
      <c r="BXE162" s="38"/>
      <c r="BXF162" s="38"/>
      <c r="BXG162" s="38"/>
      <c r="BXH162" s="38"/>
      <c r="BXI162" s="38"/>
      <c r="BXJ162" s="38"/>
      <c r="BXK162" s="38"/>
      <c r="BXL162" s="38"/>
      <c r="BXM162" s="38"/>
      <c r="BXN162" s="38"/>
      <c r="BXO162" s="38"/>
      <c r="BXP162" s="38"/>
      <c r="BXQ162" s="38"/>
      <c r="BXR162" s="38"/>
      <c r="BXS162" s="38"/>
      <c r="BXT162" s="38"/>
      <c r="BXU162" s="38"/>
      <c r="BXV162" s="38"/>
      <c r="BXW162" s="38"/>
      <c r="BXX162" s="38"/>
      <c r="BXY162" s="38"/>
      <c r="BXZ162" s="38"/>
      <c r="BYA162" s="38"/>
      <c r="BYB162" s="38"/>
      <c r="BYC162" s="38"/>
      <c r="BYD162" s="38"/>
      <c r="BYE162" s="38"/>
      <c r="BYF162" s="38"/>
      <c r="BYG162" s="38"/>
      <c r="BYH162" s="38"/>
      <c r="BYI162" s="38"/>
      <c r="BYJ162" s="38"/>
      <c r="BYK162" s="38"/>
      <c r="BYL162" s="38"/>
      <c r="BYM162" s="38"/>
      <c r="BYN162" s="38"/>
      <c r="BYO162" s="38"/>
      <c r="BYP162" s="38"/>
      <c r="BYW162" s="38"/>
      <c r="BYX162" s="38"/>
      <c r="BYY162" s="38"/>
      <c r="BYZ162" s="38"/>
      <c r="BZA162" s="38"/>
      <c r="BZB162" s="38"/>
      <c r="BZC162" s="38"/>
      <c r="BZD162" s="38"/>
      <c r="BZE162" s="38"/>
      <c r="BZF162" s="38"/>
      <c r="BZG162" s="38"/>
      <c r="BZH162" s="38"/>
      <c r="BZI162" s="38"/>
      <c r="BZJ162" s="38"/>
      <c r="BZK162" s="38"/>
      <c r="BZL162" s="38"/>
      <c r="BZM162" s="38"/>
      <c r="BZN162" s="38"/>
      <c r="BZO162" s="38"/>
      <c r="BZP162" s="38"/>
      <c r="BZQ162" s="38"/>
      <c r="BZR162" s="38"/>
      <c r="BZS162" s="38"/>
      <c r="BZT162" s="38"/>
      <c r="BZU162" s="38"/>
      <c r="BZV162" s="38"/>
      <c r="BZW162" s="38"/>
      <c r="BZX162" s="38"/>
      <c r="BZY162" s="38"/>
      <c r="BZZ162" s="38"/>
      <c r="CAA162" s="38"/>
      <c r="CAB162" s="38"/>
      <c r="CAC162" s="38"/>
      <c r="CAD162" s="38"/>
      <c r="CAE162" s="38"/>
      <c r="CAF162" s="38"/>
      <c r="CAG162" s="38"/>
      <c r="CAH162" s="38"/>
      <c r="CAI162" s="38"/>
      <c r="CAJ162" s="38"/>
      <c r="CAK162" s="38"/>
      <c r="CAL162" s="38"/>
      <c r="CAM162" s="38"/>
      <c r="CAN162" s="38"/>
      <c r="CAO162" s="38"/>
      <c r="CAP162" s="38"/>
      <c r="CAQ162" s="38"/>
      <c r="CAR162" s="38"/>
      <c r="CAS162" s="38"/>
      <c r="CAT162" s="38"/>
      <c r="CAU162" s="38"/>
      <c r="CAV162" s="38"/>
      <c r="CAW162" s="38"/>
      <c r="CAX162" s="38"/>
      <c r="CAY162" s="38"/>
      <c r="CAZ162" s="38"/>
      <c r="CBA162" s="38"/>
      <c r="CBB162" s="38"/>
      <c r="CBC162" s="38"/>
      <c r="CBD162" s="38"/>
      <c r="CBE162" s="38"/>
      <c r="CBF162" s="38"/>
      <c r="CBG162" s="38"/>
      <c r="CBH162" s="38"/>
      <c r="CBI162" s="38"/>
      <c r="CBJ162" s="38"/>
      <c r="CBK162" s="38"/>
      <c r="CBL162" s="38"/>
      <c r="CBM162" s="38"/>
      <c r="CBN162" s="38"/>
      <c r="CBO162" s="38"/>
      <c r="CBP162" s="38"/>
      <c r="CBQ162" s="38"/>
      <c r="CBR162" s="38"/>
      <c r="CBS162" s="38"/>
      <c r="CBT162" s="38"/>
      <c r="CBU162" s="38"/>
      <c r="CBV162" s="38"/>
      <c r="CBW162" s="38"/>
      <c r="CBX162" s="38"/>
      <c r="CBY162" s="38"/>
      <c r="CBZ162" s="38"/>
      <c r="CCA162" s="38"/>
      <c r="CCB162" s="38"/>
      <c r="CCC162" s="38"/>
      <c r="CCD162" s="38"/>
      <c r="CCE162" s="38"/>
      <c r="CCF162" s="38"/>
      <c r="CCG162" s="38"/>
      <c r="CCH162" s="38"/>
      <c r="CCI162" s="38"/>
      <c r="CCJ162" s="38"/>
      <c r="CCK162" s="38"/>
      <c r="CCL162" s="38"/>
      <c r="CCM162" s="38"/>
      <c r="CCN162" s="38"/>
      <c r="CCO162" s="38"/>
      <c r="CCP162" s="38"/>
      <c r="CCQ162" s="38"/>
      <c r="CCR162" s="38"/>
      <c r="CCS162" s="38"/>
      <c r="CCT162" s="38"/>
      <c r="CCU162" s="38"/>
      <c r="CCV162" s="38"/>
      <c r="CCW162" s="38"/>
      <c r="CCX162" s="38"/>
      <c r="CCY162" s="38"/>
      <c r="CCZ162" s="38"/>
      <c r="CDA162" s="38"/>
      <c r="CDB162" s="38"/>
      <c r="CDC162" s="38"/>
      <c r="CDD162" s="38"/>
      <c r="CDE162" s="38"/>
      <c r="CDF162" s="38"/>
      <c r="CDG162" s="38"/>
      <c r="CDH162" s="38"/>
      <c r="CDI162" s="38"/>
      <c r="CDJ162" s="38"/>
      <c r="CDK162" s="38"/>
      <c r="CDL162" s="38"/>
      <c r="CDM162" s="38"/>
      <c r="CDN162" s="38"/>
      <c r="CDO162" s="38"/>
      <c r="CDP162" s="38"/>
      <c r="CDQ162" s="38"/>
      <c r="CDR162" s="38"/>
      <c r="CDS162" s="38"/>
      <c r="CDT162" s="38"/>
      <c r="CDU162" s="38"/>
      <c r="CDV162" s="38"/>
      <c r="CDW162" s="38"/>
      <c r="CDX162" s="38"/>
      <c r="CDY162" s="38"/>
      <c r="CDZ162" s="38"/>
      <c r="CEA162" s="38"/>
      <c r="CEB162" s="38"/>
      <c r="CEC162" s="38"/>
      <c r="CED162" s="38"/>
      <c r="CEE162" s="38"/>
      <c r="CEF162" s="38"/>
      <c r="CEG162" s="38"/>
      <c r="CEH162" s="38"/>
      <c r="CEI162" s="38"/>
      <c r="CEJ162" s="38"/>
      <c r="CEK162" s="38"/>
      <c r="CEL162" s="38"/>
      <c r="CEM162" s="38"/>
      <c r="CEN162" s="38"/>
      <c r="CEO162" s="38"/>
      <c r="CEP162" s="38"/>
      <c r="CEQ162" s="38"/>
      <c r="CER162" s="38"/>
      <c r="CES162" s="38"/>
      <c r="CET162" s="38"/>
      <c r="CEU162" s="38"/>
      <c r="CEV162" s="38"/>
      <c r="CEW162" s="38"/>
      <c r="CEX162" s="38"/>
      <c r="CEY162" s="38"/>
      <c r="CEZ162" s="38"/>
      <c r="CFA162" s="38"/>
      <c r="CFB162" s="38"/>
      <c r="CFC162" s="38"/>
      <c r="CFD162" s="38"/>
      <c r="CFE162" s="38"/>
      <c r="CFF162" s="38"/>
      <c r="CFG162" s="38"/>
      <c r="CFH162" s="38"/>
      <c r="CFI162" s="38"/>
      <c r="CFJ162" s="38"/>
      <c r="CFK162" s="38"/>
      <c r="CFL162" s="38"/>
      <c r="CFM162" s="38"/>
      <c r="CFN162" s="38"/>
      <c r="CFO162" s="38"/>
      <c r="CFP162" s="38"/>
      <c r="CFQ162" s="38"/>
      <c r="CFR162" s="38"/>
      <c r="CFS162" s="38"/>
      <c r="CFT162" s="38"/>
      <c r="CFU162" s="38"/>
      <c r="CFV162" s="38"/>
      <c r="CFW162" s="38"/>
      <c r="CFX162" s="38"/>
      <c r="CFY162" s="38"/>
      <c r="CFZ162" s="38"/>
      <c r="CGA162" s="38"/>
      <c r="CGB162" s="38"/>
      <c r="CGC162" s="38"/>
      <c r="CGD162" s="38"/>
      <c r="CGE162" s="38"/>
      <c r="CGF162" s="38"/>
      <c r="CGG162" s="38"/>
      <c r="CGH162" s="38"/>
      <c r="CGI162" s="38"/>
      <c r="CGJ162" s="38"/>
      <c r="CGK162" s="38"/>
      <c r="CGL162" s="38"/>
      <c r="CGM162" s="38"/>
      <c r="CGN162" s="38"/>
      <c r="CGO162" s="38"/>
      <c r="CGP162" s="38"/>
      <c r="CGQ162" s="38"/>
      <c r="CGR162" s="38"/>
      <c r="CGS162" s="38"/>
      <c r="CGT162" s="38"/>
      <c r="CGU162" s="38"/>
      <c r="CGV162" s="38"/>
      <c r="CGW162" s="38"/>
      <c r="CGX162" s="38"/>
      <c r="CGY162" s="38"/>
      <c r="CGZ162" s="38"/>
      <c r="CHA162" s="38"/>
      <c r="CHB162" s="38"/>
      <c r="CHC162" s="38"/>
      <c r="CHD162" s="38"/>
      <c r="CHE162" s="38"/>
      <c r="CHF162" s="38"/>
      <c r="CHG162" s="38"/>
      <c r="CHH162" s="38"/>
      <c r="CHI162" s="38"/>
      <c r="CHJ162" s="38"/>
      <c r="CHK162" s="38"/>
      <c r="CHL162" s="38"/>
      <c r="CHM162" s="38"/>
      <c r="CHN162" s="38"/>
      <c r="CHO162" s="38"/>
      <c r="CHP162" s="38"/>
      <c r="CHQ162" s="38"/>
      <c r="CHR162" s="38"/>
      <c r="CHS162" s="38"/>
      <c r="CHT162" s="38"/>
      <c r="CHU162" s="38"/>
      <c r="CHV162" s="38"/>
      <c r="CHW162" s="38"/>
      <c r="CHX162" s="38"/>
      <c r="CHY162" s="38"/>
      <c r="CHZ162" s="38"/>
      <c r="CIA162" s="38"/>
      <c r="CIB162" s="38"/>
      <c r="CIC162" s="38"/>
      <c r="CID162" s="38"/>
      <c r="CIE162" s="38"/>
      <c r="CIF162" s="38"/>
      <c r="CIG162" s="38"/>
      <c r="CIH162" s="38"/>
      <c r="CII162" s="38"/>
      <c r="CIJ162" s="38"/>
      <c r="CIK162" s="38"/>
      <c r="CIL162" s="38"/>
      <c r="CIS162" s="38"/>
      <c r="CIT162" s="38"/>
      <c r="CIU162" s="38"/>
      <c r="CIV162" s="38"/>
      <c r="CIW162" s="38"/>
      <c r="CIX162" s="38"/>
      <c r="CIY162" s="38"/>
      <c r="CIZ162" s="38"/>
      <c r="CJA162" s="38"/>
      <c r="CJB162" s="38"/>
      <c r="CJC162" s="38"/>
      <c r="CJD162" s="38"/>
      <c r="CJE162" s="38"/>
      <c r="CJF162" s="38"/>
      <c r="CJG162" s="38"/>
      <c r="CJH162" s="38"/>
      <c r="CJI162" s="38"/>
      <c r="CJJ162" s="38"/>
      <c r="CJK162" s="38"/>
      <c r="CJL162" s="38"/>
      <c r="CJM162" s="38"/>
      <c r="CJN162" s="38"/>
      <c r="CJO162" s="38"/>
      <c r="CJP162" s="38"/>
      <c r="CJQ162" s="38"/>
      <c r="CJR162" s="38"/>
      <c r="CJS162" s="38"/>
      <c r="CJT162" s="38"/>
      <c r="CJU162" s="38"/>
      <c r="CJV162" s="38"/>
      <c r="CJW162" s="38"/>
      <c r="CJX162" s="38"/>
      <c r="CJY162" s="38"/>
      <c r="CJZ162" s="38"/>
      <c r="CKA162" s="38"/>
      <c r="CKB162" s="38"/>
      <c r="CKC162" s="38"/>
      <c r="CKD162" s="38"/>
      <c r="CKE162" s="38"/>
      <c r="CKF162" s="38"/>
      <c r="CKG162" s="38"/>
      <c r="CKH162" s="38"/>
      <c r="CKI162" s="38"/>
      <c r="CKJ162" s="38"/>
      <c r="CKK162" s="38"/>
      <c r="CKL162" s="38"/>
      <c r="CKM162" s="38"/>
      <c r="CKN162" s="38"/>
      <c r="CKO162" s="38"/>
      <c r="CKP162" s="38"/>
      <c r="CKQ162" s="38"/>
      <c r="CKR162" s="38"/>
      <c r="CKS162" s="38"/>
      <c r="CKT162" s="38"/>
      <c r="CKU162" s="38"/>
      <c r="CKV162" s="38"/>
      <c r="CKW162" s="38"/>
      <c r="CKX162" s="38"/>
      <c r="CKY162" s="38"/>
      <c r="CKZ162" s="38"/>
      <c r="CLA162" s="38"/>
      <c r="CLB162" s="38"/>
      <c r="CLC162" s="38"/>
      <c r="CLD162" s="38"/>
      <c r="CLE162" s="38"/>
      <c r="CLF162" s="38"/>
      <c r="CLG162" s="38"/>
      <c r="CLH162" s="38"/>
      <c r="CLI162" s="38"/>
      <c r="CLJ162" s="38"/>
      <c r="CLK162" s="38"/>
      <c r="CLL162" s="38"/>
      <c r="CLM162" s="38"/>
      <c r="CLN162" s="38"/>
      <c r="CLO162" s="38"/>
      <c r="CLP162" s="38"/>
      <c r="CLQ162" s="38"/>
      <c r="CLR162" s="38"/>
      <c r="CLS162" s="38"/>
      <c r="CLT162" s="38"/>
      <c r="CLU162" s="38"/>
      <c r="CLV162" s="38"/>
      <c r="CLW162" s="38"/>
      <c r="CLX162" s="38"/>
      <c r="CLY162" s="38"/>
      <c r="CLZ162" s="38"/>
      <c r="CMA162" s="38"/>
      <c r="CMB162" s="38"/>
      <c r="CMC162" s="38"/>
      <c r="CMD162" s="38"/>
      <c r="CME162" s="38"/>
      <c r="CMF162" s="38"/>
      <c r="CMG162" s="38"/>
      <c r="CMH162" s="38"/>
      <c r="CMI162" s="38"/>
      <c r="CMJ162" s="38"/>
      <c r="CMK162" s="38"/>
      <c r="CML162" s="38"/>
      <c r="CMM162" s="38"/>
      <c r="CMN162" s="38"/>
      <c r="CMO162" s="38"/>
      <c r="CMP162" s="38"/>
      <c r="CMQ162" s="38"/>
      <c r="CMR162" s="38"/>
      <c r="CMS162" s="38"/>
      <c r="CMT162" s="38"/>
      <c r="CMU162" s="38"/>
      <c r="CMV162" s="38"/>
      <c r="CMW162" s="38"/>
      <c r="CMX162" s="38"/>
      <c r="CMY162" s="38"/>
      <c r="CMZ162" s="38"/>
      <c r="CNA162" s="38"/>
      <c r="CNB162" s="38"/>
      <c r="CNC162" s="38"/>
      <c r="CND162" s="38"/>
      <c r="CNE162" s="38"/>
      <c r="CNF162" s="38"/>
      <c r="CNG162" s="38"/>
      <c r="CNH162" s="38"/>
      <c r="CNI162" s="38"/>
      <c r="CNJ162" s="38"/>
      <c r="CNK162" s="38"/>
      <c r="CNL162" s="38"/>
      <c r="CNM162" s="38"/>
      <c r="CNN162" s="38"/>
      <c r="CNO162" s="38"/>
      <c r="CNP162" s="38"/>
      <c r="CNQ162" s="38"/>
      <c r="CNR162" s="38"/>
      <c r="CNS162" s="38"/>
      <c r="CNT162" s="38"/>
      <c r="CNU162" s="38"/>
      <c r="CNV162" s="38"/>
      <c r="CNW162" s="38"/>
      <c r="CNX162" s="38"/>
      <c r="CNY162" s="38"/>
      <c r="CNZ162" s="38"/>
      <c r="COA162" s="38"/>
      <c r="COB162" s="38"/>
      <c r="COC162" s="38"/>
      <c r="COD162" s="38"/>
      <c r="COE162" s="38"/>
      <c r="COF162" s="38"/>
      <c r="COG162" s="38"/>
      <c r="COH162" s="38"/>
      <c r="COI162" s="38"/>
      <c r="COJ162" s="38"/>
      <c r="COK162" s="38"/>
      <c r="COL162" s="38"/>
      <c r="COM162" s="38"/>
      <c r="CON162" s="38"/>
      <c r="COO162" s="38"/>
      <c r="COP162" s="38"/>
      <c r="COQ162" s="38"/>
      <c r="COR162" s="38"/>
      <c r="COS162" s="38"/>
      <c r="COT162" s="38"/>
      <c r="COU162" s="38"/>
      <c r="COV162" s="38"/>
      <c r="COW162" s="38"/>
      <c r="COX162" s="38"/>
      <c r="COY162" s="38"/>
      <c r="COZ162" s="38"/>
      <c r="CPA162" s="38"/>
      <c r="CPB162" s="38"/>
      <c r="CPC162" s="38"/>
      <c r="CPD162" s="38"/>
      <c r="CPE162" s="38"/>
      <c r="CPF162" s="38"/>
      <c r="CPG162" s="38"/>
      <c r="CPH162" s="38"/>
      <c r="CPI162" s="38"/>
      <c r="CPJ162" s="38"/>
      <c r="CPK162" s="38"/>
      <c r="CPL162" s="38"/>
      <c r="CPM162" s="38"/>
      <c r="CPN162" s="38"/>
      <c r="CPO162" s="38"/>
      <c r="CPP162" s="38"/>
      <c r="CPQ162" s="38"/>
      <c r="CPR162" s="38"/>
      <c r="CPS162" s="38"/>
      <c r="CPT162" s="38"/>
      <c r="CPU162" s="38"/>
      <c r="CPV162" s="38"/>
      <c r="CPW162" s="38"/>
      <c r="CPX162" s="38"/>
      <c r="CPY162" s="38"/>
      <c r="CPZ162" s="38"/>
      <c r="CQA162" s="38"/>
      <c r="CQB162" s="38"/>
      <c r="CQC162" s="38"/>
      <c r="CQD162" s="38"/>
      <c r="CQE162" s="38"/>
      <c r="CQF162" s="38"/>
      <c r="CQG162" s="38"/>
      <c r="CQH162" s="38"/>
      <c r="CQI162" s="38"/>
      <c r="CQJ162" s="38"/>
      <c r="CQK162" s="38"/>
      <c r="CQL162" s="38"/>
      <c r="CQM162" s="38"/>
      <c r="CQN162" s="38"/>
      <c r="CQO162" s="38"/>
      <c r="CQP162" s="38"/>
      <c r="CQQ162" s="38"/>
      <c r="CQR162" s="38"/>
      <c r="CQS162" s="38"/>
      <c r="CQT162" s="38"/>
      <c r="CQU162" s="38"/>
      <c r="CQV162" s="38"/>
      <c r="CQW162" s="38"/>
      <c r="CQX162" s="38"/>
      <c r="CQY162" s="38"/>
      <c r="CQZ162" s="38"/>
      <c r="CRA162" s="38"/>
      <c r="CRB162" s="38"/>
      <c r="CRC162" s="38"/>
      <c r="CRD162" s="38"/>
      <c r="CRE162" s="38"/>
      <c r="CRF162" s="38"/>
      <c r="CRG162" s="38"/>
      <c r="CRH162" s="38"/>
      <c r="CRI162" s="38"/>
      <c r="CRJ162" s="38"/>
      <c r="CRK162" s="38"/>
      <c r="CRL162" s="38"/>
      <c r="CRM162" s="38"/>
      <c r="CRN162" s="38"/>
      <c r="CRO162" s="38"/>
      <c r="CRP162" s="38"/>
      <c r="CRQ162" s="38"/>
      <c r="CRR162" s="38"/>
      <c r="CRS162" s="38"/>
      <c r="CRT162" s="38"/>
      <c r="CRU162" s="38"/>
      <c r="CRV162" s="38"/>
      <c r="CRW162" s="38"/>
      <c r="CRX162" s="38"/>
      <c r="CRY162" s="38"/>
      <c r="CRZ162" s="38"/>
      <c r="CSA162" s="38"/>
      <c r="CSB162" s="38"/>
      <c r="CSC162" s="38"/>
      <c r="CSD162" s="38"/>
      <c r="CSE162" s="38"/>
      <c r="CSF162" s="38"/>
      <c r="CSG162" s="38"/>
      <c r="CSH162" s="38"/>
      <c r="CSO162" s="38"/>
      <c r="CSP162" s="38"/>
      <c r="CSQ162" s="38"/>
      <c r="CSR162" s="38"/>
      <c r="CSS162" s="38"/>
      <c r="CST162" s="38"/>
      <c r="CSU162" s="38"/>
      <c r="CSV162" s="38"/>
      <c r="CSW162" s="38"/>
      <c r="CSX162" s="38"/>
      <c r="CSY162" s="38"/>
      <c r="CSZ162" s="38"/>
      <c r="CTA162" s="38"/>
      <c r="CTB162" s="38"/>
      <c r="CTC162" s="38"/>
      <c r="CTD162" s="38"/>
      <c r="CTE162" s="38"/>
      <c r="CTF162" s="38"/>
      <c r="CTG162" s="38"/>
      <c r="CTH162" s="38"/>
      <c r="CTI162" s="38"/>
      <c r="CTJ162" s="38"/>
      <c r="CTK162" s="38"/>
      <c r="CTL162" s="38"/>
      <c r="CTM162" s="38"/>
      <c r="CTN162" s="38"/>
      <c r="CTO162" s="38"/>
      <c r="CTP162" s="38"/>
      <c r="CTQ162" s="38"/>
      <c r="CTR162" s="38"/>
      <c r="CTS162" s="38"/>
      <c r="CTT162" s="38"/>
      <c r="CTU162" s="38"/>
      <c r="CTV162" s="38"/>
      <c r="CTW162" s="38"/>
      <c r="CTX162" s="38"/>
      <c r="CTY162" s="38"/>
      <c r="CTZ162" s="38"/>
      <c r="CUA162" s="38"/>
      <c r="CUB162" s="38"/>
      <c r="CUC162" s="38"/>
      <c r="CUD162" s="38"/>
      <c r="CUE162" s="38"/>
      <c r="CUF162" s="38"/>
      <c r="CUG162" s="38"/>
      <c r="CUH162" s="38"/>
      <c r="CUI162" s="38"/>
      <c r="CUJ162" s="38"/>
      <c r="CUK162" s="38"/>
      <c r="CUL162" s="38"/>
      <c r="CUM162" s="38"/>
      <c r="CUN162" s="38"/>
      <c r="CUO162" s="38"/>
      <c r="CUP162" s="38"/>
      <c r="CUQ162" s="38"/>
      <c r="CUR162" s="38"/>
      <c r="CUS162" s="38"/>
      <c r="CUT162" s="38"/>
      <c r="CUU162" s="38"/>
      <c r="CUV162" s="38"/>
      <c r="CUW162" s="38"/>
      <c r="CUX162" s="38"/>
      <c r="CUY162" s="38"/>
      <c r="CUZ162" s="38"/>
      <c r="CVA162" s="38"/>
      <c r="CVB162" s="38"/>
      <c r="CVC162" s="38"/>
      <c r="CVD162" s="38"/>
      <c r="CVE162" s="38"/>
      <c r="CVF162" s="38"/>
      <c r="CVG162" s="38"/>
      <c r="CVH162" s="38"/>
      <c r="CVI162" s="38"/>
      <c r="CVJ162" s="38"/>
      <c r="CVK162" s="38"/>
      <c r="CVL162" s="38"/>
      <c r="CVM162" s="38"/>
      <c r="CVN162" s="38"/>
      <c r="CVO162" s="38"/>
      <c r="CVP162" s="38"/>
      <c r="CVQ162" s="38"/>
      <c r="CVR162" s="38"/>
      <c r="CVS162" s="38"/>
      <c r="CVT162" s="38"/>
      <c r="CVU162" s="38"/>
      <c r="CVV162" s="38"/>
      <c r="CVW162" s="38"/>
      <c r="CVX162" s="38"/>
      <c r="CVY162" s="38"/>
      <c r="CVZ162" s="38"/>
      <c r="CWA162" s="38"/>
      <c r="CWB162" s="38"/>
      <c r="CWC162" s="38"/>
      <c r="CWD162" s="38"/>
      <c r="CWE162" s="38"/>
      <c r="CWF162" s="38"/>
      <c r="CWG162" s="38"/>
      <c r="CWH162" s="38"/>
      <c r="CWI162" s="38"/>
      <c r="CWJ162" s="38"/>
      <c r="CWK162" s="38"/>
      <c r="CWL162" s="38"/>
      <c r="CWM162" s="38"/>
      <c r="CWN162" s="38"/>
      <c r="CWO162" s="38"/>
      <c r="CWP162" s="38"/>
      <c r="CWQ162" s="38"/>
      <c r="CWR162" s="38"/>
      <c r="CWS162" s="38"/>
      <c r="CWT162" s="38"/>
      <c r="CWU162" s="38"/>
      <c r="CWV162" s="38"/>
      <c r="CWW162" s="38"/>
      <c r="CWX162" s="38"/>
      <c r="CWY162" s="38"/>
      <c r="CWZ162" s="38"/>
      <c r="CXA162" s="38"/>
      <c r="CXB162" s="38"/>
      <c r="CXC162" s="38"/>
      <c r="CXD162" s="38"/>
      <c r="CXE162" s="38"/>
      <c r="CXF162" s="38"/>
      <c r="CXG162" s="38"/>
      <c r="CXH162" s="38"/>
      <c r="CXI162" s="38"/>
      <c r="CXJ162" s="38"/>
      <c r="CXK162" s="38"/>
      <c r="CXL162" s="38"/>
      <c r="CXM162" s="38"/>
      <c r="CXN162" s="38"/>
      <c r="CXO162" s="38"/>
      <c r="CXP162" s="38"/>
      <c r="CXQ162" s="38"/>
      <c r="CXR162" s="38"/>
      <c r="CXS162" s="38"/>
      <c r="CXT162" s="38"/>
      <c r="CXU162" s="38"/>
      <c r="CXV162" s="38"/>
      <c r="CXW162" s="38"/>
      <c r="CXX162" s="38"/>
      <c r="CXY162" s="38"/>
      <c r="CXZ162" s="38"/>
      <c r="CYA162" s="38"/>
      <c r="CYB162" s="38"/>
      <c r="CYC162" s="38"/>
      <c r="CYD162" s="38"/>
      <c r="CYE162" s="38"/>
      <c r="CYF162" s="38"/>
      <c r="CYG162" s="38"/>
      <c r="CYH162" s="38"/>
      <c r="CYI162" s="38"/>
      <c r="CYJ162" s="38"/>
      <c r="CYK162" s="38"/>
      <c r="CYL162" s="38"/>
      <c r="CYM162" s="38"/>
      <c r="CYN162" s="38"/>
      <c r="CYO162" s="38"/>
      <c r="CYP162" s="38"/>
      <c r="CYQ162" s="38"/>
      <c r="CYR162" s="38"/>
      <c r="CYS162" s="38"/>
      <c r="CYT162" s="38"/>
      <c r="CYU162" s="38"/>
      <c r="CYV162" s="38"/>
      <c r="CYW162" s="38"/>
      <c r="CYX162" s="38"/>
      <c r="CYY162" s="38"/>
      <c r="CYZ162" s="38"/>
      <c r="CZA162" s="38"/>
      <c r="CZB162" s="38"/>
      <c r="CZC162" s="38"/>
      <c r="CZD162" s="38"/>
      <c r="CZE162" s="38"/>
      <c r="CZF162" s="38"/>
      <c r="CZG162" s="38"/>
      <c r="CZH162" s="38"/>
      <c r="CZI162" s="38"/>
      <c r="CZJ162" s="38"/>
      <c r="CZK162" s="38"/>
      <c r="CZL162" s="38"/>
      <c r="CZM162" s="38"/>
      <c r="CZN162" s="38"/>
      <c r="CZO162" s="38"/>
      <c r="CZP162" s="38"/>
      <c r="CZQ162" s="38"/>
      <c r="CZR162" s="38"/>
      <c r="CZS162" s="38"/>
      <c r="CZT162" s="38"/>
      <c r="CZU162" s="38"/>
      <c r="CZV162" s="38"/>
      <c r="CZW162" s="38"/>
      <c r="CZX162" s="38"/>
      <c r="CZY162" s="38"/>
      <c r="CZZ162" s="38"/>
      <c r="DAA162" s="38"/>
      <c r="DAB162" s="38"/>
      <c r="DAC162" s="38"/>
      <c r="DAD162" s="38"/>
      <c r="DAE162" s="38"/>
      <c r="DAF162" s="38"/>
      <c r="DAG162" s="38"/>
      <c r="DAH162" s="38"/>
      <c r="DAI162" s="38"/>
      <c r="DAJ162" s="38"/>
      <c r="DAK162" s="38"/>
      <c r="DAL162" s="38"/>
      <c r="DAM162" s="38"/>
      <c r="DAN162" s="38"/>
      <c r="DAO162" s="38"/>
      <c r="DAP162" s="38"/>
      <c r="DAQ162" s="38"/>
      <c r="DAR162" s="38"/>
      <c r="DAS162" s="38"/>
      <c r="DAT162" s="38"/>
      <c r="DAU162" s="38"/>
      <c r="DAV162" s="38"/>
      <c r="DAW162" s="38"/>
      <c r="DAX162" s="38"/>
      <c r="DAY162" s="38"/>
      <c r="DAZ162" s="38"/>
      <c r="DBA162" s="38"/>
      <c r="DBB162" s="38"/>
      <c r="DBC162" s="38"/>
      <c r="DBD162" s="38"/>
      <c r="DBE162" s="38"/>
      <c r="DBF162" s="38"/>
      <c r="DBG162" s="38"/>
      <c r="DBH162" s="38"/>
      <c r="DBI162" s="38"/>
      <c r="DBJ162" s="38"/>
      <c r="DBK162" s="38"/>
      <c r="DBL162" s="38"/>
      <c r="DBM162" s="38"/>
      <c r="DBN162" s="38"/>
      <c r="DBO162" s="38"/>
      <c r="DBP162" s="38"/>
      <c r="DBQ162" s="38"/>
      <c r="DBR162" s="38"/>
      <c r="DBS162" s="38"/>
      <c r="DBT162" s="38"/>
      <c r="DBU162" s="38"/>
      <c r="DBV162" s="38"/>
      <c r="DBW162" s="38"/>
      <c r="DBX162" s="38"/>
      <c r="DBY162" s="38"/>
      <c r="DBZ162" s="38"/>
      <c r="DCA162" s="38"/>
      <c r="DCB162" s="38"/>
      <c r="DCC162" s="38"/>
      <c r="DCD162" s="38"/>
      <c r="DCK162" s="38"/>
      <c r="DCL162" s="38"/>
      <c r="DCM162" s="38"/>
      <c r="DCN162" s="38"/>
      <c r="DCO162" s="38"/>
      <c r="DCP162" s="38"/>
      <c r="DCQ162" s="38"/>
      <c r="DCR162" s="38"/>
      <c r="DCS162" s="38"/>
      <c r="DCT162" s="38"/>
      <c r="DCU162" s="38"/>
      <c r="DCV162" s="38"/>
      <c r="DCW162" s="38"/>
      <c r="DCX162" s="38"/>
      <c r="DCY162" s="38"/>
      <c r="DCZ162" s="38"/>
      <c r="DDA162" s="38"/>
      <c r="DDB162" s="38"/>
      <c r="DDC162" s="38"/>
      <c r="DDD162" s="38"/>
      <c r="DDE162" s="38"/>
      <c r="DDF162" s="38"/>
      <c r="DDG162" s="38"/>
      <c r="DDH162" s="38"/>
      <c r="DDI162" s="38"/>
      <c r="DDJ162" s="38"/>
      <c r="DDK162" s="38"/>
      <c r="DDL162" s="38"/>
      <c r="DDM162" s="38"/>
      <c r="DDN162" s="38"/>
      <c r="DDO162" s="38"/>
      <c r="DDP162" s="38"/>
      <c r="DDQ162" s="38"/>
      <c r="DDR162" s="38"/>
      <c r="DDS162" s="38"/>
      <c r="DDT162" s="38"/>
      <c r="DDU162" s="38"/>
      <c r="DDV162" s="38"/>
      <c r="DDW162" s="38"/>
      <c r="DDX162" s="38"/>
      <c r="DDY162" s="38"/>
      <c r="DDZ162" s="38"/>
      <c r="DEA162" s="38"/>
      <c r="DEB162" s="38"/>
      <c r="DEC162" s="38"/>
      <c r="DED162" s="38"/>
      <c r="DEE162" s="38"/>
      <c r="DEF162" s="38"/>
      <c r="DEG162" s="38"/>
      <c r="DEH162" s="38"/>
      <c r="DEI162" s="38"/>
      <c r="DEJ162" s="38"/>
      <c r="DEK162" s="38"/>
      <c r="DEL162" s="38"/>
      <c r="DEM162" s="38"/>
      <c r="DEN162" s="38"/>
      <c r="DEO162" s="38"/>
      <c r="DEP162" s="38"/>
      <c r="DEQ162" s="38"/>
      <c r="DER162" s="38"/>
      <c r="DES162" s="38"/>
      <c r="DET162" s="38"/>
      <c r="DEU162" s="38"/>
      <c r="DEV162" s="38"/>
      <c r="DEW162" s="38"/>
      <c r="DEX162" s="38"/>
      <c r="DEY162" s="38"/>
      <c r="DEZ162" s="38"/>
      <c r="DFA162" s="38"/>
      <c r="DFB162" s="38"/>
      <c r="DFC162" s="38"/>
      <c r="DFD162" s="38"/>
      <c r="DFE162" s="38"/>
      <c r="DFF162" s="38"/>
      <c r="DFG162" s="38"/>
      <c r="DFH162" s="38"/>
      <c r="DFI162" s="38"/>
      <c r="DFJ162" s="38"/>
      <c r="DFK162" s="38"/>
      <c r="DFL162" s="38"/>
      <c r="DFM162" s="38"/>
      <c r="DFN162" s="38"/>
      <c r="DFO162" s="38"/>
      <c r="DFP162" s="38"/>
      <c r="DFQ162" s="38"/>
      <c r="DFR162" s="38"/>
      <c r="DFS162" s="38"/>
      <c r="DFT162" s="38"/>
      <c r="DFU162" s="38"/>
      <c r="DFV162" s="38"/>
      <c r="DFW162" s="38"/>
      <c r="DFX162" s="38"/>
      <c r="DFY162" s="38"/>
      <c r="DFZ162" s="38"/>
      <c r="DGA162" s="38"/>
      <c r="DGB162" s="38"/>
      <c r="DGC162" s="38"/>
      <c r="DGD162" s="38"/>
      <c r="DGE162" s="38"/>
      <c r="DGF162" s="38"/>
      <c r="DGG162" s="38"/>
      <c r="DGH162" s="38"/>
      <c r="DGI162" s="38"/>
      <c r="DGJ162" s="38"/>
      <c r="DGK162" s="38"/>
      <c r="DGL162" s="38"/>
      <c r="DGM162" s="38"/>
      <c r="DGN162" s="38"/>
      <c r="DGO162" s="38"/>
      <c r="DGP162" s="38"/>
      <c r="DGQ162" s="38"/>
      <c r="DGR162" s="38"/>
      <c r="DGS162" s="38"/>
      <c r="DGT162" s="38"/>
      <c r="DGU162" s="38"/>
      <c r="DGV162" s="38"/>
      <c r="DGW162" s="38"/>
      <c r="DGX162" s="38"/>
      <c r="DGY162" s="38"/>
      <c r="DGZ162" s="38"/>
      <c r="DHA162" s="38"/>
      <c r="DHB162" s="38"/>
      <c r="DHC162" s="38"/>
      <c r="DHD162" s="38"/>
      <c r="DHE162" s="38"/>
      <c r="DHF162" s="38"/>
      <c r="DHG162" s="38"/>
      <c r="DHH162" s="38"/>
      <c r="DHI162" s="38"/>
      <c r="DHJ162" s="38"/>
      <c r="DHK162" s="38"/>
      <c r="DHL162" s="38"/>
      <c r="DHM162" s="38"/>
      <c r="DHN162" s="38"/>
      <c r="DHO162" s="38"/>
      <c r="DHP162" s="38"/>
      <c r="DHQ162" s="38"/>
      <c r="DHR162" s="38"/>
      <c r="DHS162" s="38"/>
      <c r="DHT162" s="38"/>
      <c r="DHU162" s="38"/>
      <c r="DHV162" s="38"/>
      <c r="DHW162" s="38"/>
      <c r="DHX162" s="38"/>
      <c r="DHY162" s="38"/>
      <c r="DHZ162" s="38"/>
      <c r="DIA162" s="38"/>
      <c r="DIB162" s="38"/>
      <c r="DIC162" s="38"/>
      <c r="DID162" s="38"/>
      <c r="DIE162" s="38"/>
      <c r="DIF162" s="38"/>
      <c r="DIG162" s="38"/>
      <c r="DIH162" s="38"/>
      <c r="DII162" s="38"/>
      <c r="DIJ162" s="38"/>
      <c r="DIK162" s="38"/>
      <c r="DIL162" s="38"/>
      <c r="DIM162" s="38"/>
      <c r="DIN162" s="38"/>
      <c r="DIO162" s="38"/>
      <c r="DIP162" s="38"/>
      <c r="DIQ162" s="38"/>
      <c r="DIR162" s="38"/>
      <c r="DIS162" s="38"/>
      <c r="DIT162" s="38"/>
      <c r="DIU162" s="38"/>
      <c r="DIV162" s="38"/>
      <c r="DIW162" s="38"/>
      <c r="DIX162" s="38"/>
      <c r="DIY162" s="38"/>
      <c r="DIZ162" s="38"/>
      <c r="DJA162" s="38"/>
      <c r="DJB162" s="38"/>
      <c r="DJC162" s="38"/>
      <c r="DJD162" s="38"/>
      <c r="DJE162" s="38"/>
      <c r="DJF162" s="38"/>
      <c r="DJG162" s="38"/>
      <c r="DJH162" s="38"/>
      <c r="DJI162" s="38"/>
      <c r="DJJ162" s="38"/>
      <c r="DJK162" s="38"/>
      <c r="DJL162" s="38"/>
      <c r="DJM162" s="38"/>
      <c r="DJN162" s="38"/>
      <c r="DJO162" s="38"/>
      <c r="DJP162" s="38"/>
      <c r="DJQ162" s="38"/>
      <c r="DJR162" s="38"/>
      <c r="DJS162" s="38"/>
      <c r="DJT162" s="38"/>
      <c r="DJU162" s="38"/>
      <c r="DJV162" s="38"/>
      <c r="DJW162" s="38"/>
      <c r="DJX162" s="38"/>
      <c r="DJY162" s="38"/>
      <c r="DJZ162" s="38"/>
      <c r="DKA162" s="38"/>
      <c r="DKB162" s="38"/>
      <c r="DKC162" s="38"/>
      <c r="DKD162" s="38"/>
      <c r="DKE162" s="38"/>
      <c r="DKF162" s="38"/>
      <c r="DKG162" s="38"/>
      <c r="DKH162" s="38"/>
      <c r="DKI162" s="38"/>
      <c r="DKJ162" s="38"/>
      <c r="DKK162" s="38"/>
      <c r="DKL162" s="38"/>
      <c r="DKM162" s="38"/>
      <c r="DKN162" s="38"/>
      <c r="DKO162" s="38"/>
      <c r="DKP162" s="38"/>
      <c r="DKQ162" s="38"/>
      <c r="DKR162" s="38"/>
      <c r="DKS162" s="38"/>
      <c r="DKT162" s="38"/>
      <c r="DKU162" s="38"/>
      <c r="DKV162" s="38"/>
      <c r="DKW162" s="38"/>
      <c r="DKX162" s="38"/>
      <c r="DKY162" s="38"/>
      <c r="DKZ162" s="38"/>
      <c r="DLA162" s="38"/>
      <c r="DLB162" s="38"/>
      <c r="DLC162" s="38"/>
      <c r="DLD162" s="38"/>
      <c r="DLE162" s="38"/>
      <c r="DLF162" s="38"/>
      <c r="DLG162" s="38"/>
      <c r="DLH162" s="38"/>
      <c r="DLI162" s="38"/>
      <c r="DLJ162" s="38"/>
      <c r="DLK162" s="38"/>
      <c r="DLL162" s="38"/>
      <c r="DLM162" s="38"/>
      <c r="DLN162" s="38"/>
      <c r="DLO162" s="38"/>
      <c r="DLP162" s="38"/>
      <c r="DLQ162" s="38"/>
      <c r="DLR162" s="38"/>
      <c r="DLS162" s="38"/>
      <c r="DLT162" s="38"/>
      <c r="DLU162" s="38"/>
      <c r="DLV162" s="38"/>
      <c r="DLW162" s="38"/>
      <c r="DLX162" s="38"/>
      <c r="DLY162" s="38"/>
      <c r="DLZ162" s="38"/>
      <c r="DMG162" s="38"/>
      <c r="DMH162" s="38"/>
      <c r="DMI162" s="38"/>
      <c r="DMJ162" s="38"/>
      <c r="DMK162" s="38"/>
      <c r="DML162" s="38"/>
      <c r="DMM162" s="38"/>
      <c r="DMN162" s="38"/>
      <c r="DMO162" s="38"/>
      <c r="DMP162" s="38"/>
      <c r="DMQ162" s="38"/>
      <c r="DMR162" s="38"/>
      <c r="DMS162" s="38"/>
      <c r="DMT162" s="38"/>
      <c r="DMU162" s="38"/>
      <c r="DMV162" s="38"/>
      <c r="DMW162" s="38"/>
      <c r="DMX162" s="38"/>
      <c r="DMY162" s="38"/>
      <c r="DMZ162" s="38"/>
      <c r="DNA162" s="38"/>
      <c r="DNB162" s="38"/>
      <c r="DNC162" s="38"/>
      <c r="DND162" s="38"/>
      <c r="DNE162" s="38"/>
      <c r="DNF162" s="38"/>
      <c r="DNG162" s="38"/>
      <c r="DNH162" s="38"/>
      <c r="DNI162" s="38"/>
      <c r="DNJ162" s="38"/>
      <c r="DNK162" s="38"/>
      <c r="DNL162" s="38"/>
      <c r="DNM162" s="38"/>
      <c r="DNN162" s="38"/>
      <c r="DNO162" s="38"/>
      <c r="DNP162" s="38"/>
      <c r="DNQ162" s="38"/>
      <c r="DNR162" s="38"/>
      <c r="DNS162" s="38"/>
      <c r="DNT162" s="38"/>
      <c r="DNU162" s="38"/>
      <c r="DNV162" s="38"/>
      <c r="DNW162" s="38"/>
      <c r="DNX162" s="38"/>
      <c r="DNY162" s="38"/>
      <c r="DNZ162" s="38"/>
      <c r="DOA162" s="38"/>
      <c r="DOB162" s="38"/>
      <c r="DOC162" s="38"/>
      <c r="DOD162" s="38"/>
      <c r="DOE162" s="38"/>
      <c r="DOF162" s="38"/>
      <c r="DOG162" s="38"/>
      <c r="DOH162" s="38"/>
      <c r="DOI162" s="38"/>
      <c r="DOJ162" s="38"/>
      <c r="DOK162" s="38"/>
      <c r="DOL162" s="38"/>
      <c r="DOM162" s="38"/>
      <c r="DON162" s="38"/>
      <c r="DOO162" s="38"/>
      <c r="DOP162" s="38"/>
      <c r="DOQ162" s="38"/>
      <c r="DOR162" s="38"/>
      <c r="DOS162" s="38"/>
      <c r="DOT162" s="38"/>
      <c r="DOU162" s="38"/>
      <c r="DOV162" s="38"/>
      <c r="DOW162" s="38"/>
      <c r="DOX162" s="38"/>
      <c r="DOY162" s="38"/>
      <c r="DOZ162" s="38"/>
      <c r="DPA162" s="38"/>
      <c r="DPB162" s="38"/>
      <c r="DPC162" s="38"/>
      <c r="DPD162" s="38"/>
      <c r="DPE162" s="38"/>
      <c r="DPF162" s="38"/>
      <c r="DPG162" s="38"/>
      <c r="DPH162" s="38"/>
      <c r="DPI162" s="38"/>
      <c r="DPJ162" s="38"/>
      <c r="DPK162" s="38"/>
      <c r="DPL162" s="38"/>
      <c r="DPM162" s="38"/>
      <c r="DPN162" s="38"/>
      <c r="DPO162" s="38"/>
      <c r="DPP162" s="38"/>
      <c r="DPQ162" s="38"/>
      <c r="DPR162" s="38"/>
      <c r="DPS162" s="38"/>
      <c r="DPT162" s="38"/>
      <c r="DPU162" s="38"/>
      <c r="DPV162" s="38"/>
      <c r="DPW162" s="38"/>
      <c r="DPX162" s="38"/>
      <c r="DPY162" s="38"/>
      <c r="DPZ162" s="38"/>
      <c r="DQA162" s="38"/>
      <c r="DQB162" s="38"/>
      <c r="DQC162" s="38"/>
      <c r="DQD162" s="38"/>
      <c r="DQE162" s="38"/>
      <c r="DQF162" s="38"/>
      <c r="DQG162" s="38"/>
      <c r="DQH162" s="38"/>
      <c r="DQI162" s="38"/>
      <c r="DQJ162" s="38"/>
      <c r="DQK162" s="38"/>
      <c r="DQL162" s="38"/>
      <c r="DQM162" s="38"/>
      <c r="DQN162" s="38"/>
      <c r="DQO162" s="38"/>
      <c r="DQP162" s="38"/>
      <c r="DQQ162" s="38"/>
      <c r="DQR162" s="38"/>
      <c r="DQS162" s="38"/>
      <c r="DQT162" s="38"/>
      <c r="DQU162" s="38"/>
      <c r="DQV162" s="38"/>
      <c r="DQW162" s="38"/>
      <c r="DQX162" s="38"/>
      <c r="DQY162" s="38"/>
      <c r="DQZ162" s="38"/>
      <c r="DRA162" s="38"/>
      <c r="DRB162" s="38"/>
      <c r="DRC162" s="38"/>
      <c r="DRD162" s="38"/>
      <c r="DRE162" s="38"/>
      <c r="DRF162" s="38"/>
      <c r="DRG162" s="38"/>
      <c r="DRH162" s="38"/>
      <c r="DRI162" s="38"/>
      <c r="DRJ162" s="38"/>
      <c r="DRK162" s="38"/>
      <c r="DRL162" s="38"/>
      <c r="DRM162" s="38"/>
      <c r="DRN162" s="38"/>
      <c r="DRO162" s="38"/>
      <c r="DRP162" s="38"/>
      <c r="DRQ162" s="38"/>
      <c r="DRR162" s="38"/>
      <c r="DRS162" s="38"/>
      <c r="DRT162" s="38"/>
      <c r="DRU162" s="38"/>
      <c r="DRV162" s="38"/>
      <c r="DRW162" s="38"/>
      <c r="DRX162" s="38"/>
      <c r="DRY162" s="38"/>
      <c r="DRZ162" s="38"/>
      <c r="DSA162" s="38"/>
      <c r="DSB162" s="38"/>
      <c r="DSC162" s="38"/>
      <c r="DSD162" s="38"/>
      <c r="DSE162" s="38"/>
      <c r="DSF162" s="38"/>
      <c r="DSG162" s="38"/>
      <c r="DSH162" s="38"/>
      <c r="DSI162" s="38"/>
      <c r="DSJ162" s="38"/>
      <c r="DSK162" s="38"/>
      <c r="DSL162" s="38"/>
      <c r="DSM162" s="38"/>
      <c r="DSN162" s="38"/>
      <c r="DSO162" s="38"/>
      <c r="DSP162" s="38"/>
      <c r="DSQ162" s="38"/>
      <c r="DSR162" s="38"/>
      <c r="DSS162" s="38"/>
      <c r="DST162" s="38"/>
      <c r="DSU162" s="38"/>
      <c r="DSV162" s="38"/>
      <c r="DSW162" s="38"/>
      <c r="DSX162" s="38"/>
      <c r="DSY162" s="38"/>
      <c r="DSZ162" s="38"/>
      <c r="DTA162" s="38"/>
      <c r="DTB162" s="38"/>
      <c r="DTC162" s="38"/>
      <c r="DTD162" s="38"/>
      <c r="DTE162" s="38"/>
      <c r="DTF162" s="38"/>
      <c r="DTG162" s="38"/>
      <c r="DTH162" s="38"/>
      <c r="DTI162" s="38"/>
      <c r="DTJ162" s="38"/>
      <c r="DTK162" s="38"/>
      <c r="DTL162" s="38"/>
      <c r="DTM162" s="38"/>
      <c r="DTN162" s="38"/>
      <c r="DTO162" s="38"/>
      <c r="DTP162" s="38"/>
      <c r="DTQ162" s="38"/>
      <c r="DTR162" s="38"/>
      <c r="DTS162" s="38"/>
      <c r="DTT162" s="38"/>
      <c r="DTU162" s="38"/>
      <c r="DTV162" s="38"/>
      <c r="DTW162" s="38"/>
      <c r="DTX162" s="38"/>
      <c r="DTY162" s="38"/>
      <c r="DTZ162" s="38"/>
      <c r="DUA162" s="38"/>
      <c r="DUB162" s="38"/>
      <c r="DUC162" s="38"/>
      <c r="DUD162" s="38"/>
      <c r="DUE162" s="38"/>
      <c r="DUF162" s="38"/>
      <c r="DUG162" s="38"/>
      <c r="DUH162" s="38"/>
      <c r="DUI162" s="38"/>
      <c r="DUJ162" s="38"/>
      <c r="DUK162" s="38"/>
      <c r="DUL162" s="38"/>
      <c r="DUM162" s="38"/>
      <c r="DUN162" s="38"/>
      <c r="DUO162" s="38"/>
      <c r="DUP162" s="38"/>
      <c r="DUQ162" s="38"/>
      <c r="DUR162" s="38"/>
      <c r="DUS162" s="38"/>
      <c r="DUT162" s="38"/>
      <c r="DUU162" s="38"/>
      <c r="DUV162" s="38"/>
      <c r="DUW162" s="38"/>
      <c r="DUX162" s="38"/>
      <c r="DUY162" s="38"/>
      <c r="DUZ162" s="38"/>
      <c r="DVA162" s="38"/>
      <c r="DVB162" s="38"/>
      <c r="DVC162" s="38"/>
      <c r="DVD162" s="38"/>
      <c r="DVE162" s="38"/>
      <c r="DVF162" s="38"/>
      <c r="DVG162" s="38"/>
      <c r="DVH162" s="38"/>
      <c r="DVI162" s="38"/>
      <c r="DVJ162" s="38"/>
      <c r="DVK162" s="38"/>
      <c r="DVL162" s="38"/>
      <c r="DVM162" s="38"/>
      <c r="DVN162" s="38"/>
      <c r="DVO162" s="38"/>
      <c r="DVP162" s="38"/>
      <c r="DVQ162" s="38"/>
      <c r="DVR162" s="38"/>
      <c r="DVS162" s="38"/>
      <c r="DVT162" s="38"/>
      <c r="DVU162" s="38"/>
      <c r="DVV162" s="38"/>
      <c r="DWC162" s="38"/>
      <c r="DWD162" s="38"/>
      <c r="DWE162" s="38"/>
      <c r="DWF162" s="38"/>
      <c r="DWG162" s="38"/>
      <c r="DWH162" s="38"/>
      <c r="DWI162" s="38"/>
      <c r="DWJ162" s="38"/>
      <c r="DWK162" s="38"/>
      <c r="DWL162" s="38"/>
      <c r="DWM162" s="38"/>
      <c r="DWN162" s="38"/>
      <c r="DWO162" s="38"/>
      <c r="DWP162" s="38"/>
      <c r="DWQ162" s="38"/>
      <c r="DWR162" s="38"/>
      <c r="DWS162" s="38"/>
      <c r="DWT162" s="38"/>
      <c r="DWU162" s="38"/>
      <c r="DWV162" s="38"/>
      <c r="DWW162" s="38"/>
      <c r="DWX162" s="38"/>
      <c r="DWY162" s="38"/>
      <c r="DWZ162" s="38"/>
      <c r="DXA162" s="38"/>
      <c r="DXB162" s="38"/>
      <c r="DXC162" s="38"/>
      <c r="DXD162" s="38"/>
      <c r="DXE162" s="38"/>
      <c r="DXF162" s="38"/>
      <c r="DXG162" s="38"/>
      <c r="DXH162" s="38"/>
      <c r="DXI162" s="38"/>
      <c r="DXJ162" s="38"/>
      <c r="DXK162" s="38"/>
      <c r="DXL162" s="38"/>
      <c r="DXM162" s="38"/>
      <c r="DXN162" s="38"/>
      <c r="DXO162" s="38"/>
      <c r="DXP162" s="38"/>
      <c r="DXQ162" s="38"/>
      <c r="DXR162" s="38"/>
      <c r="DXS162" s="38"/>
      <c r="DXT162" s="38"/>
      <c r="DXU162" s="38"/>
      <c r="DXV162" s="38"/>
      <c r="DXW162" s="38"/>
      <c r="DXX162" s="38"/>
      <c r="DXY162" s="38"/>
      <c r="DXZ162" s="38"/>
      <c r="DYA162" s="38"/>
      <c r="DYB162" s="38"/>
      <c r="DYC162" s="38"/>
      <c r="DYD162" s="38"/>
      <c r="DYE162" s="38"/>
      <c r="DYF162" s="38"/>
      <c r="DYG162" s="38"/>
      <c r="DYH162" s="38"/>
      <c r="DYI162" s="38"/>
      <c r="DYJ162" s="38"/>
      <c r="DYK162" s="38"/>
      <c r="DYL162" s="38"/>
      <c r="DYM162" s="38"/>
      <c r="DYN162" s="38"/>
      <c r="DYO162" s="38"/>
      <c r="DYP162" s="38"/>
      <c r="DYQ162" s="38"/>
      <c r="DYR162" s="38"/>
      <c r="DYS162" s="38"/>
      <c r="DYT162" s="38"/>
      <c r="DYU162" s="38"/>
      <c r="DYV162" s="38"/>
      <c r="DYW162" s="38"/>
      <c r="DYX162" s="38"/>
      <c r="DYY162" s="38"/>
      <c r="DYZ162" s="38"/>
      <c r="DZA162" s="38"/>
      <c r="DZB162" s="38"/>
      <c r="DZC162" s="38"/>
      <c r="DZD162" s="38"/>
      <c r="DZE162" s="38"/>
      <c r="DZF162" s="38"/>
      <c r="DZG162" s="38"/>
      <c r="DZH162" s="38"/>
      <c r="DZI162" s="38"/>
      <c r="DZJ162" s="38"/>
      <c r="DZK162" s="38"/>
      <c r="DZL162" s="38"/>
      <c r="DZM162" s="38"/>
      <c r="DZN162" s="38"/>
      <c r="DZO162" s="38"/>
      <c r="DZP162" s="38"/>
      <c r="DZQ162" s="38"/>
      <c r="DZR162" s="38"/>
      <c r="DZS162" s="38"/>
      <c r="DZT162" s="38"/>
      <c r="DZU162" s="38"/>
      <c r="DZV162" s="38"/>
      <c r="DZW162" s="38"/>
      <c r="DZX162" s="38"/>
      <c r="DZY162" s="38"/>
      <c r="DZZ162" s="38"/>
      <c r="EAA162" s="38"/>
      <c r="EAB162" s="38"/>
      <c r="EAC162" s="38"/>
      <c r="EAD162" s="38"/>
      <c r="EAE162" s="38"/>
      <c r="EAF162" s="38"/>
      <c r="EAG162" s="38"/>
      <c r="EAH162" s="38"/>
      <c r="EAI162" s="38"/>
      <c r="EAJ162" s="38"/>
      <c r="EAK162" s="38"/>
      <c r="EAL162" s="38"/>
      <c r="EAM162" s="38"/>
      <c r="EAN162" s="38"/>
      <c r="EAO162" s="38"/>
      <c r="EAP162" s="38"/>
      <c r="EAQ162" s="38"/>
      <c r="EAR162" s="38"/>
      <c r="EAS162" s="38"/>
      <c r="EAT162" s="38"/>
      <c r="EAU162" s="38"/>
      <c r="EAV162" s="38"/>
      <c r="EAW162" s="38"/>
      <c r="EAX162" s="38"/>
      <c r="EAY162" s="38"/>
      <c r="EAZ162" s="38"/>
      <c r="EBA162" s="38"/>
      <c r="EBB162" s="38"/>
      <c r="EBC162" s="38"/>
      <c r="EBD162" s="38"/>
      <c r="EBE162" s="38"/>
      <c r="EBF162" s="38"/>
      <c r="EBG162" s="38"/>
      <c r="EBH162" s="38"/>
      <c r="EBI162" s="38"/>
      <c r="EBJ162" s="38"/>
      <c r="EBK162" s="38"/>
      <c r="EBL162" s="38"/>
      <c r="EBM162" s="38"/>
      <c r="EBN162" s="38"/>
      <c r="EBO162" s="38"/>
      <c r="EBP162" s="38"/>
      <c r="EBQ162" s="38"/>
      <c r="EBR162" s="38"/>
      <c r="EBS162" s="38"/>
      <c r="EBT162" s="38"/>
      <c r="EBU162" s="38"/>
      <c r="EBV162" s="38"/>
      <c r="EBW162" s="38"/>
      <c r="EBX162" s="38"/>
      <c r="EBY162" s="38"/>
      <c r="EBZ162" s="38"/>
      <c r="ECA162" s="38"/>
      <c r="ECB162" s="38"/>
      <c r="ECC162" s="38"/>
      <c r="ECD162" s="38"/>
      <c r="ECE162" s="38"/>
      <c r="ECF162" s="38"/>
      <c r="ECG162" s="38"/>
      <c r="ECH162" s="38"/>
      <c r="ECI162" s="38"/>
      <c r="ECJ162" s="38"/>
      <c r="ECK162" s="38"/>
      <c r="ECL162" s="38"/>
      <c r="ECM162" s="38"/>
      <c r="ECN162" s="38"/>
      <c r="ECO162" s="38"/>
      <c r="ECP162" s="38"/>
      <c r="ECQ162" s="38"/>
      <c r="ECR162" s="38"/>
      <c r="ECS162" s="38"/>
      <c r="ECT162" s="38"/>
      <c r="ECU162" s="38"/>
      <c r="ECV162" s="38"/>
      <c r="ECW162" s="38"/>
      <c r="ECX162" s="38"/>
      <c r="ECY162" s="38"/>
      <c r="ECZ162" s="38"/>
      <c r="EDA162" s="38"/>
      <c r="EDB162" s="38"/>
      <c r="EDC162" s="38"/>
      <c r="EDD162" s="38"/>
      <c r="EDE162" s="38"/>
      <c r="EDF162" s="38"/>
      <c r="EDG162" s="38"/>
      <c r="EDH162" s="38"/>
      <c r="EDI162" s="38"/>
      <c r="EDJ162" s="38"/>
      <c r="EDK162" s="38"/>
      <c r="EDL162" s="38"/>
      <c r="EDM162" s="38"/>
      <c r="EDN162" s="38"/>
      <c r="EDO162" s="38"/>
      <c r="EDP162" s="38"/>
      <c r="EDQ162" s="38"/>
      <c r="EDR162" s="38"/>
      <c r="EDS162" s="38"/>
      <c r="EDT162" s="38"/>
      <c r="EDU162" s="38"/>
      <c r="EDV162" s="38"/>
      <c r="EDW162" s="38"/>
      <c r="EDX162" s="38"/>
      <c r="EDY162" s="38"/>
      <c r="EDZ162" s="38"/>
      <c r="EEA162" s="38"/>
      <c r="EEB162" s="38"/>
      <c r="EEC162" s="38"/>
      <c r="EED162" s="38"/>
      <c r="EEE162" s="38"/>
      <c r="EEF162" s="38"/>
      <c r="EEG162" s="38"/>
      <c r="EEH162" s="38"/>
      <c r="EEI162" s="38"/>
      <c r="EEJ162" s="38"/>
      <c r="EEK162" s="38"/>
      <c r="EEL162" s="38"/>
      <c r="EEM162" s="38"/>
      <c r="EEN162" s="38"/>
      <c r="EEO162" s="38"/>
      <c r="EEP162" s="38"/>
      <c r="EEQ162" s="38"/>
      <c r="EER162" s="38"/>
      <c r="EES162" s="38"/>
      <c r="EET162" s="38"/>
      <c r="EEU162" s="38"/>
      <c r="EEV162" s="38"/>
      <c r="EEW162" s="38"/>
      <c r="EEX162" s="38"/>
      <c r="EEY162" s="38"/>
      <c r="EEZ162" s="38"/>
      <c r="EFA162" s="38"/>
      <c r="EFB162" s="38"/>
      <c r="EFC162" s="38"/>
      <c r="EFD162" s="38"/>
      <c r="EFE162" s="38"/>
      <c r="EFF162" s="38"/>
      <c r="EFG162" s="38"/>
      <c r="EFH162" s="38"/>
      <c r="EFI162" s="38"/>
      <c r="EFJ162" s="38"/>
      <c r="EFK162" s="38"/>
      <c r="EFL162" s="38"/>
      <c r="EFM162" s="38"/>
      <c r="EFN162" s="38"/>
      <c r="EFO162" s="38"/>
      <c r="EFP162" s="38"/>
      <c r="EFQ162" s="38"/>
      <c r="EFR162" s="38"/>
      <c r="EFY162" s="38"/>
      <c r="EFZ162" s="38"/>
      <c r="EGA162" s="38"/>
      <c r="EGB162" s="38"/>
      <c r="EGC162" s="38"/>
      <c r="EGD162" s="38"/>
      <c r="EGE162" s="38"/>
      <c r="EGF162" s="38"/>
      <c r="EGG162" s="38"/>
      <c r="EGH162" s="38"/>
      <c r="EGI162" s="38"/>
      <c r="EGJ162" s="38"/>
      <c r="EGK162" s="38"/>
      <c r="EGL162" s="38"/>
      <c r="EGM162" s="38"/>
      <c r="EGN162" s="38"/>
      <c r="EGO162" s="38"/>
      <c r="EGP162" s="38"/>
      <c r="EGQ162" s="38"/>
      <c r="EGR162" s="38"/>
      <c r="EGS162" s="38"/>
      <c r="EGT162" s="38"/>
      <c r="EGU162" s="38"/>
      <c r="EGV162" s="38"/>
      <c r="EGW162" s="38"/>
      <c r="EGX162" s="38"/>
      <c r="EGY162" s="38"/>
      <c r="EGZ162" s="38"/>
      <c r="EHA162" s="38"/>
      <c r="EHB162" s="38"/>
      <c r="EHC162" s="38"/>
      <c r="EHD162" s="38"/>
      <c r="EHE162" s="38"/>
      <c r="EHF162" s="38"/>
      <c r="EHG162" s="38"/>
      <c r="EHH162" s="38"/>
      <c r="EHI162" s="38"/>
      <c r="EHJ162" s="38"/>
      <c r="EHK162" s="38"/>
      <c r="EHL162" s="38"/>
      <c r="EHM162" s="38"/>
      <c r="EHN162" s="38"/>
      <c r="EHO162" s="38"/>
      <c r="EHP162" s="38"/>
      <c r="EHQ162" s="38"/>
      <c r="EHR162" s="38"/>
      <c r="EHS162" s="38"/>
      <c r="EHT162" s="38"/>
      <c r="EHU162" s="38"/>
      <c r="EHV162" s="38"/>
      <c r="EHW162" s="38"/>
      <c r="EHX162" s="38"/>
      <c r="EHY162" s="38"/>
      <c r="EHZ162" s="38"/>
      <c r="EIA162" s="38"/>
      <c r="EIB162" s="38"/>
      <c r="EIC162" s="38"/>
      <c r="EID162" s="38"/>
      <c r="EIE162" s="38"/>
      <c r="EIF162" s="38"/>
      <c r="EIG162" s="38"/>
      <c r="EIH162" s="38"/>
      <c r="EII162" s="38"/>
      <c r="EIJ162" s="38"/>
      <c r="EIK162" s="38"/>
      <c r="EIL162" s="38"/>
      <c r="EIM162" s="38"/>
      <c r="EIN162" s="38"/>
      <c r="EIO162" s="38"/>
      <c r="EIP162" s="38"/>
      <c r="EIQ162" s="38"/>
      <c r="EIR162" s="38"/>
      <c r="EIS162" s="38"/>
      <c r="EIT162" s="38"/>
      <c r="EIU162" s="38"/>
      <c r="EIV162" s="38"/>
      <c r="EIW162" s="38"/>
      <c r="EIX162" s="38"/>
      <c r="EIY162" s="38"/>
      <c r="EIZ162" s="38"/>
      <c r="EJA162" s="38"/>
      <c r="EJB162" s="38"/>
      <c r="EJC162" s="38"/>
      <c r="EJD162" s="38"/>
      <c r="EJE162" s="38"/>
      <c r="EJF162" s="38"/>
      <c r="EJG162" s="38"/>
      <c r="EJH162" s="38"/>
      <c r="EJI162" s="38"/>
      <c r="EJJ162" s="38"/>
      <c r="EJK162" s="38"/>
      <c r="EJL162" s="38"/>
      <c r="EJM162" s="38"/>
      <c r="EJN162" s="38"/>
      <c r="EJO162" s="38"/>
      <c r="EJP162" s="38"/>
      <c r="EJQ162" s="38"/>
      <c r="EJR162" s="38"/>
      <c r="EJS162" s="38"/>
      <c r="EJT162" s="38"/>
      <c r="EJU162" s="38"/>
      <c r="EJV162" s="38"/>
      <c r="EJW162" s="38"/>
      <c r="EJX162" s="38"/>
      <c r="EJY162" s="38"/>
      <c r="EJZ162" s="38"/>
      <c r="EKA162" s="38"/>
      <c r="EKB162" s="38"/>
      <c r="EKC162" s="38"/>
      <c r="EKD162" s="38"/>
      <c r="EKE162" s="38"/>
      <c r="EKF162" s="38"/>
      <c r="EKG162" s="38"/>
      <c r="EKH162" s="38"/>
      <c r="EKI162" s="38"/>
      <c r="EKJ162" s="38"/>
      <c r="EKK162" s="38"/>
      <c r="EKL162" s="38"/>
      <c r="EKM162" s="38"/>
      <c r="EKN162" s="38"/>
      <c r="EKO162" s="38"/>
      <c r="EKP162" s="38"/>
      <c r="EKQ162" s="38"/>
      <c r="EKR162" s="38"/>
      <c r="EKS162" s="38"/>
      <c r="EKT162" s="38"/>
      <c r="EKU162" s="38"/>
      <c r="EKV162" s="38"/>
      <c r="EKW162" s="38"/>
      <c r="EKX162" s="38"/>
      <c r="EKY162" s="38"/>
      <c r="EKZ162" s="38"/>
      <c r="ELA162" s="38"/>
      <c r="ELB162" s="38"/>
      <c r="ELC162" s="38"/>
      <c r="ELD162" s="38"/>
      <c r="ELE162" s="38"/>
      <c r="ELF162" s="38"/>
      <c r="ELG162" s="38"/>
      <c r="ELH162" s="38"/>
      <c r="ELI162" s="38"/>
      <c r="ELJ162" s="38"/>
      <c r="ELK162" s="38"/>
      <c r="ELL162" s="38"/>
      <c r="ELM162" s="38"/>
      <c r="ELN162" s="38"/>
      <c r="ELO162" s="38"/>
      <c r="ELP162" s="38"/>
      <c r="ELQ162" s="38"/>
      <c r="ELR162" s="38"/>
      <c r="ELS162" s="38"/>
      <c r="ELT162" s="38"/>
      <c r="ELU162" s="38"/>
      <c r="ELV162" s="38"/>
      <c r="ELW162" s="38"/>
      <c r="ELX162" s="38"/>
      <c r="ELY162" s="38"/>
      <c r="ELZ162" s="38"/>
      <c r="EMA162" s="38"/>
      <c r="EMB162" s="38"/>
      <c r="EMC162" s="38"/>
      <c r="EMD162" s="38"/>
      <c r="EME162" s="38"/>
      <c r="EMF162" s="38"/>
      <c r="EMG162" s="38"/>
      <c r="EMH162" s="38"/>
      <c r="EMI162" s="38"/>
      <c r="EMJ162" s="38"/>
      <c r="EMK162" s="38"/>
      <c r="EML162" s="38"/>
      <c r="EMM162" s="38"/>
      <c r="EMN162" s="38"/>
      <c r="EMO162" s="38"/>
      <c r="EMP162" s="38"/>
      <c r="EMQ162" s="38"/>
      <c r="EMR162" s="38"/>
      <c r="EMS162" s="38"/>
      <c r="EMT162" s="38"/>
      <c r="EMU162" s="38"/>
      <c r="EMV162" s="38"/>
      <c r="EMW162" s="38"/>
      <c r="EMX162" s="38"/>
      <c r="EMY162" s="38"/>
      <c r="EMZ162" s="38"/>
      <c r="ENA162" s="38"/>
      <c r="ENB162" s="38"/>
      <c r="ENC162" s="38"/>
      <c r="END162" s="38"/>
      <c r="ENE162" s="38"/>
      <c r="ENF162" s="38"/>
      <c r="ENG162" s="38"/>
      <c r="ENH162" s="38"/>
      <c r="ENI162" s="38"/>
      <c r="ENJ162" s="38"/>
      <c r="ENK162" s="38"/>
      <c r="ENL162" s="38"/>
      <c r="ENM162" s="38"/>
      <c r="ENN162" s="38"/>
      <c r="ENO162" s="38"/>
      <c r="ENP162" s="38"/>
      <c r="ENQ162" s="38"/>
      <c r="ENR162" s="38"/>
      <c r="ENS162" s="38"/>
      <c r="ENT162" s="38"/>
      <c r="ENU162" s="38"/>
      <c r="ENV162" s="38"/>
      <c r="ENW162" s="38"/>
      <c r="ENX162" s="38"/>
      <c r="ENY162" s="38"/>
      <c r="ENZ162" s="38"/>
      <c r="EOA162" s="38"/>
      <c r="EOB162" s="38"/>
      <c r="EOC162" s="38"/>
      <c r="EOD162" s="38"/>
      <c r="EOE162" s="38"/>
      <c r="EOF162" s="38"/>
      <c r="EOG162" s="38"/>
      <c r="EOH162" s="38"/>
      <c r="EOI162" s="38"/>
      <c r="EOJ162" s="38"/>
      <c r="EOK162" s="38"/>
      <c r="EOL162" s="38"/>
      <c r="EOM162" s="38"/>
      <c r="EON162" s="38"/>
      <c r="EOO162" s="38"/>
      <c r="EOP162" s="38"/>
      <c r="EOQ162" s="38"/>
      <c r="EOR162" s="38"/>
      <c r="EOS162" s="38"/>
      <c r="EOT162" s="38"/>
      <c r="EOU162" s="38"/>
      <c r="EOV162" s="38"/>
      <c r="EOW162" s="38"/>
      <c r="EOX162" s="38"/>
      <c r="EOY162" s="38"/>
      <c r="EOZ162" s="38"/>
      <c r="EPA162" s="38"/>
      <c r="EPB162" s="38"/>
      <c r="EPC162" s="38"/>
      <c r="EPD162" s="38"/>
      <c r="EPE162" s="38"/>
      <c r="EPF162" s="38"/>
      <c r="EPG162" s="38"/>
      <c r="EPH162" s="38"/>
      <c r="EPI162" s="38"/>
      <c r="EPJ162" s="38"/>
      <c r="EPK162" s="38"/>
      <c r="EPL162" s="38"/>
      <c r="EPM162" s="38"/>
      <c r="EPN162" s="38"/>
      <c r="EPU162" s="38"/>
      <c r="EPV162" s="38"/>
      <c r="EPW162" s="38"/>
      <c r="EPX162" s="38"/>
      <c r="EPY162" s="38"/>
      <c r="EPZ162" s="38"/>
      <c r="EQA162" s="38"/>
      <c r="EQB162" s="38"/>
      <c r="EQC162" s="38"/>
      <c r="EQD162" s="38"/>
      <c r="EQE162" s="38"/>
      <c r="EQF162" s="38"/>
      <c r="EQG162" s="38"/>
      <c r="EQH162" s="38"/>
      <c r="EQI162" s="38"/>
      <c r="EQJ162" s="38"/>
      <c r="EQK162" s="38"/>
      <c r="EQL162" s="38"/>
      <c r="EQM162" s="38"/>
      <c r="EQN162" s="38"/>
      <c r="EQO162" s="38"/>
      <c r="EQP162" s="38"/>
      <c r="EQQ162" s="38"/>
      <c r="EQR162" s="38"/>
      <c r="EQS162" s="38"/>
      <c r="EQT162" s="38"/>
      <c r="EQU162" s="38"/>
      <c r="EQV162" s="38"/>
      <c r="EQW162" s="38"/>
      <c r="EQX162" s="38"/>
      <c r="EQY162" s="38"/>
      <c r="EQZ162" s="38"/>
      <c r="ERA162" s="38"/>
      <c r="ERB162" s="38"/>
      <c r="ERC162" s="38"/>
      <c r="ERD162" s="38"/>
      <c r="ERE162" s="38"/>
      <c r="ERF162" s="38"/>
      <c r="ERG162" s="38"/>
      <c r="ERH162" s="38"/>
      <c r="ERI162" s="38"/>
      <c r="ERJ162" s="38"/>
      <c r="ERK162" s="38"/>
      <c r="ERL162" s="38"/>
      <c r="ERM162" s="38"/>
      <c r="ERN162" s="38"/>
      <c r="ERO162" s="38"/>
      <c r="ERP162" s="38"/>
      <c r="ERQ162" s="38"/>
      <c r="ERR162" s="38"/>
      <c r="ERS162" s="38"/>
      <c r="ERT162" s="38"/>
      <c r="ERU162" s="38"/>
      <c r="ERV162" s="38"/>
      <c r="ERW162" s="38"/>
      <c r="ERX162" s="38"/>
      <c r="ERY162" s="38"/>
      <c r="ERZ162" s="38"/>
      <c r="ESA162" s="38"/>
      <c r="ESB162" s="38"/>
      <c r="ESC162" s="38"/>
      <c r="ESD162" s="38"/>
      <c r="ESE162" s="38"/>
      <c r="ESF162" s="38"/>
      <c r="ESG162" s="38"/>
      <c r="ESH162" s="38"/>
      <c r="ESI162" s="38"/>
      <c r="ESJ162" s="38"/>
      <c r="ESK162" s="38"/>
      <c r="ESL162" s="38"/>
      <c r="ESM162" s="38"/>
      <c r="ESN162" s="38"/>
      <c r="ESO162" s="38"/>
      <c r="ESP162" s="38"/>
      <c r="ESQ162" s="38"/>
      <c r="ESR162" s="38"/>
      <c r="ESS162" s="38"/>
      <c r="EST162" s="38"/>
      <c r="ESU162" s="38"/>
      <c r="ESV162" s="38"/>
      <c r="ESW162" s="38"/>
      <c r="ESX162" s="38"/>
      <c r="ESY162" s="38"/>
      <c r="ESZ162" s="38"/>
      <c r="ETA162" s="38"/>
      <c r="ETB162" s="38"/>
      <c r="ETC162" s="38"/>
      <c r="ETD162" s="38"/>
      <c r="ETE162" s="38"/>
      <c r="ETF162" s="38"/>
      <c r="ETG162" s="38"/>
      <c r="ETH162" s="38"/>
      <c r="ETI162" s="38"/>
      <c r="ETJ162" s="38"/>
      <c r="ETK162" s="38"/>
      <c r="ETL162" s="38"/>
      <c r="ETM162" s="38"/>
      <c r="ETN162" s="38"/>
      <c r="ETO162" s="38"/>
      <c r="ETP162" s="38"/>
      <c r="ETQ162" s="38"/>
      <c r="ETR162" s="38"/>
      <c r="ETS162" s="38"/>
      <c r="ETT162" s="38"/>
      <c r="ETU162" s="38"/>
      <c r="ETV162" s="38"/>
      <c r="ETW162" s="38"/>
      <c r="ETX162" s="38"/>
      <c r="ETY162" s="38"/>
      <c r="ETZ162" s="38"/>
      <c r="EUA162" s="38"/>
      <c r="EUB162" s="38"/>
      <c r="EUC162" s="38"/>
      <c r="EUD162" s="38"/>
      <c r="EUE162" s="38"/>
      <c r="EUF162" s="38"/>
      <c r="EUG162" s="38"/>
      <c r="EUH162" s="38"/>
      <c r="EUI162" s="38"/>
      <c r="EUJ162" s="38"/>
      <c r="EUK162" s="38"/>
      <c r="EUL162" s="38"/>
      <c r="EUM162" s="38"/>
      <c r="EUN162" s="38"/>
      <c r="EUO162" s="38"/>
      <c r="EUP162" s="38"/>
      <c r="EUQ162" s="38"/>
      <c r="EUR162" s="38"/>
      <c r="EUS162" s="38"/>
      <c r="EUT162" s="38"/>
      <c r="EUU162" s="38"/>
      <c r="EUV162" s="38"/>
      <c r="EUW162" s="38"/>
      <c r="EUX162" s="38"/>
      <c r="EUY162" s="38"/>
      <c r="EUZ162" s="38"/>
      <c r="EVA162" s="38"/>
      <c r="EVB162" s="38"/>
      <c r="EVC162" s="38"/>
      <c r="EVD162" s="38"/>
      <c r="EVE162" s="38"/>
      <c r="EVF162" s="38"/>
      <c r="EVG162" s="38"/>
      <c r="EVH162" s="38"/>
      <c r="EVI162" s="38"/>
      <c r="EVJ162" s="38"/>
      <c r="EVK162" s="38"/>
      <c r="EVL162" s="38"/>
      <c r="EVM162" s="38"/>
      <c r="EVN162" s="38"/>
      <c r="EVO162" s="38"/>
      <c r="EVP162" s="38"/>
      <c r="EVQ162" s="38"/>
      <c r="EVR162" s="38"/>
      <c r="EVS162" s="38"/>
      <c r="EVT162" s="38"/>
      <c r="EVU162" s="38"/>
      <c r="EVV162" s="38"/>
      <c r="EVW162" s="38"/>
      <c r="EVX162" s="38"/>
      <c r="EVY162" s="38"/>
      <c r="EVZ162" s="38"/>
      <c r="EWA162" s="38"/>
      <c r="EWB162" s="38"/>
      <c r="EWC162" s="38"/>
      <c r="EWD162" s="38"/>
      <c r="EWE162" s="38"/>
      <c r="EWF162" s="38"/>
      <c r="EWG162" s="38"/>
      <c r="EWH162" s="38"/>
      <c r="EWI162" s="38"/>
      <c r="EWJ162" s="38"/>
      <c r="EWK162" s="38"/>
      <c r="EWL162" s="38"/>
      <c r="EWM162" s="38"/>
      <c r="EWN162" s="38"/>
      <c r="EWO162" s="38"/>
      <c r="EWP162" s="38"/>
      <c r="EWQ162" s="38"/>
      <c r="EWR162" s="38"/>
      <c r="EWS162" s="38"/>
      <c r="EWT162" s="38"/>
      <c r="EWU162" s="38"/>
      <c r="EWV162" s="38"/>
      <c r="EWW162" s="38"/>
      <c r="EWX162" s="38"/>
      <c r="EWY162" s="38"/>
      <c r="EWZ162" s="38"/>
      <c r="EXA162" s="38"/>
      <c r="EXB162" s="38"/>
      <c r="EXC162" s="38"/>
      <c r="EXD162" s="38"/>
      <c r="EXE162" s="38"/>
      <c r="EXF162" s="38"/>
      <c r="EXG162" s="38"/>
      <c r="EXH162" s="38"/>
      <c r="EXI162" s="38"/>
      <c r="EXJ162" s="38"/>
      <c r="EXK162" s="38"/>
      <c r="EXL162" s="38"/>
      <c r="EXM162" s="38"/>
      <c r="EXN162" s="38"/>
      <c r="EXO162" s="38"/>
      <c r="EXP162" s="38"/>
      <c r="EXQ162" s="38"/>
      <c r="EXR162" s="38"/>
      <c r="EXS162" s="38"/>
      <c r="EXT162" s="38"/>
      <c r="EXU162" s="38"/>
      <c r="EXV162" s="38"/>
      <c r="EXW162" s="38"/>
      <c r="EXX162" s="38"/>
      <c r="EXY162" s="38"/>
      <c r="EXZ162" s="38"/>
      <c r="EYA162" s="38"/>
      <c r="EYB162" s="38"/>
      <c r="EYC162" s="38"/>
      <c r="EYD162" s="38"/>
      <c r="EYE162" s="38"/>
      <c r="EYF162" s="38"/>
      <c r="EYG162" s="38"/>
      <c r="EYH162" s="38"/>
      <c r="EYI162" s="38"/>
      <c r="EYJ162" s="38"/>
      <c r="EYK162" s="38"/>
      <c r="EYL162" s="38"/>
      <c r="EYM162" s="38"/>
      <c r="EYN162" s="38"/>
      <c r="EYO162" s="38"/>
      <c r="EYP162" s="38"/>
      <c r="EYQ162" s="38"/>
      <c r="EYR162" s="38"/>
      <c r="EYS162" s="38"/>
      <c r="EYT162" s="38"/>
      <c r="EYU162" s="38"/>
      <c r="EYV162" s="38"/>
      <c r="EYW162" s="38"/>
      <c r="EYX162" s="38"/>
      <c r="EYY162" s="38"/>
      <c r="EYZ162" s="38"/>
      <c r="EZA162" s="38"/>
      <c r="EZB162" s="38"/>
      <c r="EZC162" s="38"/>
      <c r="EZD162" s="38"/>
      <c r="EZE162" s="38"/>
      <c r="EZF162" s="38"/>
      <c r="EZG162" s="38"/>
      <c r="EZH162" s="38"/>
      <c r="EZI162" s="38"/>
      <c r="EZJ162" s="38"/>
      <c r="EZQ162" s="38"/>
      <c r="EZR162" s="38"/>
      <c r="EZS162" s="38"/>
      <c r="EZT162" s="38"/>
      <c r="EZU162" s="38"/>
      <c r="EZV162" s="38"/>
      <c r="EZW162" s="38"/>
      <c r="EZX162" s="38"/>
      <c r="EZY162" s="38"/>
      <c r="EZZ162" s="38"/>
      <c r="FAA162" s="38"/>
      <c r="FAB162" s="38"/>
      <c r="FAC162" s="38"/>
      <c r="FAD162" s="38"/>
      <c r="FAE162" s="38"/>
      <c r="FAF162" s="38"/>
      <c r="FAG162" s="38"/>
      <c r="FAH162" s="38"/>
      <c r="FAI162" s="38"/>
      <c r="FAJ162" s="38"/>
      <c r="FAK162" s="38"/>
      <c r="FAL162" s="38"/>
      <c r="FAM162" s="38"/>
      <c r="FAN162" s="38"/>
      <c r="FAO162" s="38"/>
      <c r="FAP162" s="38"/>
      <c r="FAQ162" s="38"/>
      <c r="FAR162" s="38"/>
      <c r="FAS162" s="38"/>
      <c r="FAT162" s="38"/>
      <c r="FAU162" s="38"/>
      <c r="FAV162" s="38"/>
      <c r="FAW162" s="38"/>
      <c r="FAX162" s="38"/>
      <c r="FAY162" s="38"/>
      <c r="FAZ162" s="38"/>
      <c r="FBA162" s="38"/>
      <c r="FBB162" s="38"/>
      <c r="FBC162" s="38"/>
      <c r="FBD162" s="38"/>
      <c r="FBE162" s="38"/>
      <c r="FBF162" s="38"/>
      <c r="FBG162" s="38"/>
      <c r="FBH162" s="38"/>
      <c r="FBI162" s="38"/>
      <c r="FBJ162" s="38"/>
      <c r="FBK162" s="38"/>
      <c r="FBL162" s="38"/>
      <c r="FBM162" s="38"/>
      <c r="FBN162" s="38"/>
      <c r="FBO162" s="38"/>
      <c r="FBP162" s="38"/>
      <c r="FBQ162" s="38"/>
      <c r="FBR162" s="38"/>
      <c r="FBS162" s="38"/>
      <c r="FBT162" s="38"/>
      <c r="FBU162" s="38"/>
      <c r="FBV162" s="38"/>
      <c r="FBW162" s="38"/>
      <c r="FBX162" s="38"/>
      <c r="FBY162" s="38"/>
      <c r="FBZ162" s="38"/>
      <c r="FCA162" s="38"/>
      <c r="FCB162" s="38"/>
      <c r="FCC162" s="38"/>
      <c r="FCD162" s="38"/>
      <c r="FCE162" s="38"/>
      <c r="FCF162" s="38"/>
      <c r="FCG162" s="38"/>
      <c r="FCH162" s="38"/>
      <c r="FCI162" s="38"/>
      <c r="FCJ162" s="38"/>
      <c r="FCK162" s="38"/>
      <c r="FCL162" s="38"/>
      <c r="FCM162" s="38"/>
      <c r="FCN162" s="38"/>
      <c r="FCO162" s="38"/>
      <c r="FCP162" s="38"/>
      <c r="FCQ162" s="38"/>
      <c r="FCR162" s="38"/>
      <c r="FCS162" s="38"/>
      <c r="FCT162" s="38"/>
      <c r="FCU162" s="38"/>
      <c r="FCV162" s="38"/>
      <c r="FCW162" s="38"/>
      <c r="FCX162" s="38"/>
      <c r="FCY162" s="38"/>
      <c r="FCZ162" s="38"/>
      <c r="FDA162" s="38"/>
      <c r="FDB162" s="38"/>
      <c r="FDC162" s="38"/>
      <c r="FDD162" s="38"/>
      <c r="FDE162" s="38"/>
      <c r="FDF162" s="38"/>
      <c r="FDG162" s="38"/>
      <c r="FDH162" s="38"/>
      <c r="FDI162" s="38"/>
      <c r="FDJ162" s="38"/>
      <c r="FDK162" s="38"/>
      <c r="FDL162" s="38"/>
      <c r="FDM162" s="38"/>
      <c r="FDN162" s="38"/>
      <c r="FDO162" s="38"/>
      <c r="FDP162" s="38"/>
      <c r="FDQ162" s="38"/>
      <c r="FDR162" s="38"/>
      <c r="FDS162" s="38"/>
      <c r="FDT162" s="38"/>
      <c r="FDU162" s="38"/>
      <c r="FDV162" s="38"/>
      <c r="FDW162" s="38"/>
      <c r="FDX162" s="38"/>
      <c r="FDY162" s="38"/>
      <c r="FDZ162" s="38"/>
      <c r="FEA162" s="38"/>
      <c r="FEB162" s="38"/>
      <c r="FEC162" s="38"/>
      <c r="FED162" s="38"/>
      <c r="FEE162" s="38"/>
      <c r="FEF162" s="38"/>
      <c r="FEG162" s="38"/>
      <c r="FEH162" s="38"/>
      <c r="FEI162" s="38"/>
      <c r="FEJ162" s="38"/>
      <c r="FEK162" s="38"/>
      <c r="FEL162" s="38"/>
      <c r="FEM162" s="38"/>
      <c r="FEN162" s="38"/>
      <c r="FEO162" s="38"/>
      <c r="FEP162" s="38"/>
      <c r="FEQ162" s="38"/>
      <c r="FER162" s="38"/>
      <c r="FES162" s="38"/>
      <c r="FET162" s="38"/>
      <c r="FEU162" s="38"/>
      <c r="FEV162" s="38"/>
      <c r="FEW162" s="38"/>
      <c r="FEX162" s="38"/>
      <c r="FEY162" s="38"/>
      <c r="FEZ162" s="38"/>
      <c r="FFA162" s="38"/>
      <c r="FFB162" s="38"/>
      <c r="FFC162" s="38"/>
      <c r="FFD162" s="38"/>
      <c r="FFE162" s="38"/>
      <c r="FFF162" s="38"/>
      <c r="FFG162" s="38"/>
      <c r="FFH162" s="38"/>
      <c r="FFI162" s="38"/>
      <c r="FFJ162" s="38"/>
      <c r="FFK162" s="38"/>
      <c r="FFL162" s="38"/>
      <c r="FFM162" s="38"/>
      <c r="FFN162" s="38"/>
      <c r="FFO162" s="38"/>
      <c r="FFP162" s="38"/>
      <c r="FFQ162" s="38"/>
      <c r="FFR162" s="38"/>
      <c r="FFS162" s="38"/>
      <c r="FFT162" s="38"/>
      <c r="FFU162" s="38"/>
      <c r="FFV162" s="38"/>
      <c r="FFW162" s="38"/>
      <c r="FFX162" s="38"/>
      <c r="FFY162" s="38"/>
      <c r="FFZ162" s="38"/>
      <c r="FGA162" s="38"/>
      <c r="FGB162" s="38"/>
      <c r="FGC162" s="38"/>
      <c r="FGD162" s="38"/>
      <c r="FGE162" s="38"/>
      <c r="FGF162" s="38"/>
      <c r="FGG162" s="38"/>
      <c r="FGH162" s="38"/>
      <c r="FGI162" s="38"/>
      <c r="FGJ162" s="38"/>
      <c r="FGK162" s="38"/>
      <c r="FGL162" s="38"/>
      <c r="FGM162" s="38"/>
      <c r="FGN162" s="38"/>
      <c r="FGO162" s="38"/>
      <c r="FGP162" s="38"/>
      <c r="FGQ162" s="38"/>
      <c r="FGR162" s="38"/>
      <c r="FGS162" s="38"/>
      <c r="FGT162" s="38"/>
      <c r="FGU162" s="38"/>
      <c r="FGV162" s="38"/>
      <c r="FGW162" s="38"/>
      <c r="FGX162" s="38"/>
      <c r="FGY162" s="38"/>
      <c r="FGZ162" s="38"/>
      <c r="FHA162" s="38"/>
      <c r="FHB162" s="38"/>
      <c r="FHC162" s="38"/>
      <c r="FHD162" s="38"/>
      <c r="FHE162" s="38"/>
      <c r="FHF162" s="38"/>
      <c r="FHG162" s="38"/>
      <c r="FHH162" s="38"/>
      <c r="FHI162" s="38"/>
      <c r="FHJ162" s="38"/>
      <c r="FHK162" s="38"/>
      <c r="FHL162" s="38"/>
      <c r="FHM162" s="38"/>
      <c r="FHN162" s="38"/>
      <c r="FHO162" s="38"/>
      <c r="FHP162" s="38"/>
      <c r="FHQ162" s="38"/>
      <c r="FHR162" s="38"/>
      <c r="FHS162" s="38"/>
      <c r="FHT162" s="38"/>
      <c r="FHU162" s="38"/>
      <c r="FHV162" s="38"/>
      <c r="FHW162" s="38"/>
      <c r="FHX162" s="38"/>
      <c r="FHY162" s="38"/>
      <c r="FHZ162" s="38"/>
      <c r="FIA162" s="38"/>
      <c r="FIB162" s="38"/>
      <c r="FIC162" s="38"/>
      <c r="FID162" s="38"/>
      <c r="FIE162" s="38"/>
      <c r="FIF162" s="38"/>
      <c r="FIG162" s="38"/>
      <c r="FIH162" s="38"/>
      <c r="FII162" s="38"/>
      <c r="FIJ162" s="38"/>
      <c r="FIK162" s="38"/>
      <c r="FIL162" s="38"/>
      <c r="FIM162" s="38"/>
      <c r="FIN162" s="38"/>
      <c r="FIO162" s="38"/>
      <c r="FIP162" s="38"/>
      <c r="FIQ162" s="38"/>
      <c r="FIR162" s="38"/>
      <c r="FIS162" s="38"/>
      <c r="FIT162" s="38"/>
      <c r="FIU162" s="38"/>
      <c r="FIV162" s="38"/>
      <c r="FIW162" s="38"/>
      <c r="FIX162" s="38"/>
      <c r="FIY162" s="38"/>
      <c r="FIZ162" s="38"/>
      <c r="FJA162" s="38"/>
      <c r="FJB162" s="38"/>
      <c r="FJC162" s="38"/>
      <c r="FJD162" s="38"/>
      <c r="FJE162" s="38"/>
      <c r="FJF162" s="38"/>
      <c r="FJM162" s="38"/>
      <c r="FJN162" s="38"/>
      <c r="FJO162" s="38"/>
      <c r="FJP162" s="38"/>
      <c r="FJQ162" s="38"/>
      <c r="FJR162" s="38"/>
      <c r="FJS162" s="38"/>
      <c r="FJT162" s="38"/>
      <c r="FJU162" s="38"/>
      <c r="FJV162" s="38"/>
      <c r="FJW162" s="38"/>
      <c r="FJX162" s="38"/>
      <c r="FJY162" s="38"/>
      <c r="FJZ162" s="38"/>
      <c r="FKA162" s="38"/>
      <c r="FKB162" s="38"/>
      <c r="FKC162" s="38"/>
      <c r="FKD162" s="38"/>
      <c r="FKE162" s="38"/>
      <c r="FKF162" s="38"/>
      <c r="FKG162" s="38"/>
      <c r="FKH162" s="38"/>
      <c r="FKI162" s="38"/>
      <c r="FKJ162" s="38"/>
      <c r="FKK162" s="38"/>
      <c r="FKL162" s="38"/>
      <c r="FKM162" s="38"/>
      <c r="FKN162" s="38"/>
      <c r="FKO162" s="38"/>
      <c r="FKP162" s="38"/>
      <c r="FKQ162" s="38"/>
      <c r="FKR162" s="38"/>
      <c r="FKS162" s="38"/>
      <c r="FKT162" s="38"/>
      <c r="FKU162" s="38"/>
      <c r="FKV162" s="38"/>
      <c r="FKW162" s="38"/>
      <c r="FKX162" s="38"/>
      <c r="FKY162" s="38"/>
      <c r="FKZ162" s="38"/>
      <c r="FLA162" s="38"/>
      <c r="FLB162" s="38"/>
      <c r="FLC162" s="38"/>
      <c r="FLD162" s="38"/>
      <c r="FLE162" s="38"/>
      <c r="FLF162" s="38"/>
      <c r="FLG162" s="38"/>
      <c r="FLH162" s="38"/>
      <c r="FLI162" s="38"/>
      <c r="FLJ162" s="38"/>
      <c r="FLK162" s="38"/>
      <c r="FLL162" s="38"/>
      <c r="FLM162" s="38"/>
      <c r="FLN162" s="38"/>
      <c r="FLO162" s="38"/>
      <c r="FLP162" s="38"/>
      <c r="FLQ162" s="38"/>
      <c r="FLR162" s="38"/>
      <c r="FLS162" s="38"/>
      <c r="FLT162" s="38"/>
      <c r="FLU162" s="38"/>
      <c r="FLV162" s="38"/>
      <c r="FLW162" s="38"/>
      <c r="FLX162" s="38"/>
      <c r="FLY162" s="38"/>
      <c r="FLZ162" s="38"/>
      <c r="FMA162" s="38"/>
      <c r="FMB162" s="38"/>
      <c r="FMC162" s="38"/>
      <c r="FMD162" s="38"/>
      <c r="FME162" s="38"/>
      <c r="FMF162" s="38"/>
      <c r="FMG162" s="38"/>
      <c r="FMH162" s="38"/>
      <c r="FMI162" s="38"/>
      <c r="FMJ162" s="38"/>
      <c r="FMK162" s="38"/>
      <c r="FML162" s="38"/>
      <c r="FMM162" s="38"/>
      <c r="FMN162" s="38"/>
      <c r="FMO162" s="38"/>
      <c r="FMP162" s="38"/>
      <c r="FMQ162" s="38"/>
      <c r="FMR162" s="38"/>
      <c r="FMS162" s="38"/>
      <c r="FMT162" s="38"/>
      <c r="FMU162" s="38"/>
      <c r="FMV162" s="38"/>
      <c r="FMW162" s="38"/>
      <c r="FMX162" s="38"/>
      <c r="FMY162" s="38"/>
      <c r="FMZ162" s="38"/>
      <c r="FNA162" s="38"/>
      <c r="FNB162" s="38"/>
      <c r="FNC162" s="38"/>
      <c r="FND162" s="38"/>
      <c r="FNE162" s="38"/>
      <c r="FNF162" s="38"/>
      <c r="FNG162" s="38"/>
      <c r="FNH162" s="38"/>
      <c r="FNI162" s="38"/>
      <c r="FNJ162" s="38"/>
      <c r="FNK162" s="38"/>
      <c r="FNL162" s="38"/>
      <c r="FNM162" s="38"/>
      <c r="FNN162" s="38"/>
      <c r="FNO162" s="38"/>
      <c r="FNP162" s="38"/>
      <c r="FNQ162" s="38"/>
      <c r="FNR162" s="38"/>
      <c r="FNS162" s="38"/>
      <c r="FNT162" s="38"/>
      <c r="FNU162" s="38"/>
      <c r="FNV162" s="38"/>
      <c r="FNW162" s="38"/>
      <c r="FNX162" s="38"/>
      <c r="FNY162" s="38"/>
      <c r="FNZ162" s="38"/>
      <c r="FOA162" s="38"/>
      <c r="FOB162" s="38"/>
      <c r="FOC162" s="38"/>
      <c r="FOD162" s="38"/>
      <c r="FOE162" s="38"/>
      <c r="FOF162" s="38"/>
      <c r="FOG162" s="38"/>
      <c r="FOH162" s="38"/>
      <c r="FOI162" s="38"/>
      <c r="FOJ162" s="38"/>
      <c r="FOK162" s="38"/>
      <c r="FOL162" s="38"/>
      <c r="FOM162" s="38"/>
      <c r="FON162" s="38"/>
      <c r="FOO162" s="38"/>
      <c r="FOP162" s="38"/>
      <c r="FOQ162" s="38"/>
      <c r="FOR162" s="38"/>
      <c r="FOS162" s="38"/>
      <c r="FOT162" s="38"/>
      <c r="FOU162" s="38"/>
      <c r="FOV162" s="38"/>
      <c r="FOW162" s="38"/>
      <c r="FOX162" s="38"/>
      <c r="FOY162" s="38"/>
      <c r="FOZ162" s="38"/>
      <c r="FPA162" s="38"/>
      <c r="FPB162" s="38"/>
      <c r="FPC162" s="38"/>
      <c r="FPD162" s="38"/>
      <c r="FPE162" s="38"/>
      <c r="FPF162" s="38"/>
      <c r="FPG162" s="38"/>
      <c r="FPH162" s="38"/>
      <c r="FPI162" s="38"/>
      <c r="FPJ162" s="38"/>
      <c r="FPK162" s="38"/>
      <c r="FPL162" s="38"/>
      <c r="FPM162" s="38"/>
      <c r="FPN162" s="38"/>
      <c r="FPO162" s="38"/>
      <c r="FPP162" s="38"/>
      <c r="FPQ162" s="38"/>
      <c r="FPR162" s="38"/>
      <c r="FPS162" s="38"/>
      <c r="FPT162" s="38"/>
      <c r="FPU162" s="38"/>
      <c r="FPV162" s="38"/>
      <c r="FPW162" s="38"/>
      <c r="FPX162" s="38"/>
      <c r="FPY162" s="38"/>
      <c r="FPZ162" s="38"/>
      <c r="FQA162" s="38"/>
      <c r="FQB162" s="38"/>
      <c r="FQC162" s="38"/>
      <c r="FQD162" s="38"/>
      <c r="FQE162" s="38"/>
      <c r="FQF162" s="38"/>
      <c r="FQG162" s="38"/>
      <c r="FQH162" s="38"/>
      <c r="FQI162" s="38"/>
      <c r="FQJ162" s="38"/>
      <c r="FQK162" s="38"/>
      <c r="FQL162" s="38"/>
      <c r="FQM162" s="38"/>
      <c r="FQN162" s="38"/>
      <c r="FQO162" s="38"/>
      <c r="FQP162" s="38"/>
      <c r="FQQ162" s="38"/>
      <c r="FQR162" s="38"/>
      <c r="FQS162" s="38"/>
      <c r="FQT162" s="38"/>
      <c r="FQU162" s="38"/>
      <c r="FQV162" s="38"/>
      <c r="FQW162" s="38"/>
      <c r="FQX162" s="38"/>
      <c r="FQY162" s="38"/>
      <c r="FQZ162" s="38"/>
      <c r="FRA162" s="38"/>
      <c r="FRB162" s="38"/>
      <c r="FRC162" s="38"/>
      <c r="FRD162" s="38"/>
      <c r="FRE162" s="38"/>
      <c r="FRF162" s="38"/>
      <c r="FRG162" s="38"/>
      <c r="FRH162" s="38"/>
      <c r="FRI162" s="38"/>
      <c r="FRJ162" s="38"/>
      <c r="FRK162" s="38"/>
      <c r="FRL162" s="38"/>
      <c r="FRM162" s="38"/>
      <c r="FRN162" s="38"/>
      <c r="FRO162" s="38"/>
      <c r="FRP162" s="38"/>
      <c r="FRQ162" s="38"/>
      <c r="FRR162" s="38"/>
      <c r="FRS162" s="38"/>
      <c r="FRT162" s="38"/>
      <c r="FRU162" s="38"/>
      <c r="FRV162" s="38"/>
      <c r="FRW162" s="38"/>
      <c r="FRX162" s="38"/>
      <c r="FRY162" s="38"/>
      <c r="FRZ162" s="38"/>
      <c r="FSA162" s="38"/>
      <c r="FSB162" s="38"/>
      <c r="FSC162" s="38"/>
      <c r="FSD162" s="38"/>
      <c r="FSE162" s="38"/>
      <c r="FSF162" s="38"/>
      <c r="FSG162" s="38"/>
      <c r="FSH162" s="38"/>
      <c r="FSI162" s="38"/>
      <c r="FSJ162" s="38"/>
      <c r="FSK162" s="38"/>
      <c r="FSL162" s="38"/>
      <c r="FSM162" s="38"/>
      <c r="FSN162" s="38"/>
      <c r="FSO162" s="38"/>
      <c r="FSP162" s="38"/>
      <c r="FSQ162" s="38"/>
      <c r="FSR162" s="38"/>
      <c r="FSS162" s="38"/>
      <c r="FST162" s="38"/>
      <c r="FSU162" s="38"/>
      <c r="FSV162" s="38"/>
      <c r="FSW162" s="38"/>
      <c r="FSX162" s="38"/>
      <c r="FSY162" s="38"/>
      <c r="FSZ162" s="38"/>
      <c r="FTA162" s="38"/>
      <c r="FTB162" s="38"/>
      <c r="FTI162" s="38"/>
      <c r="FTJ162" s="38"/>
      <c r="FTK162" s="38"/>
      <c r="FTL162" s="38"/>
      <c r="FTM162" s="38"/>
      <c r="FTN162" s="38"/>
      <c r="FTO162" s="38"/>
      <c r="FTP162" s="38"/>
      <c r="FTQ162" s="38"/>
      <c r="FTR162" s="38"/>
      <c r="FTS162" s="38"/>
      <c r="FTT162" s="38"/>
      <c r="FTU162" s="38"/>
      <c r="FTV162" s="38"/>
      <c r="FTW162" s="38"/>
      <c r="FTX162" s="38"/>
      <c r="FTY162" s="38"/>
      <c r="FTZ162" s="38"/>
      <c r="FUA162" s="38"/>
      <c r="FUB162" s="38"/>
      <c r="FUC162" s="38"/>
      <c r="FUD162" s="38"/>
      <c r="FUE162" s="38"/>
      <c r="FUF162" s="38"/>
      <c r="FUG162" s="38"/>
      <c r="FUH162" s="38"/>
      <c r="FUI162" s="38"/>
      <c r="FUJ162" s="38"/>
      <c r="FUK162" s="38"/>
      <c r="FUL162" s="38"/>
      <c r="FUM162" s="38"/>
      <c r="FUN162" s="38"/>
      <c r="FUO162" s="38"/>
      <c r="FUP162" s="38"/>
      <c r="FUQ162" s="38"/>
      <c r="FUR162" s="38"/>
      <c r="FUS162" s="38"/>
      <c r="FUT162" s="38"/>
      <c r="FUU162" s="38"/>
      <c r="FUV162" s="38"/>
      <c r="FUW162" s="38"/>
      <c r="FUX162" s="38"/>
      <c r="FUY162" s="38"/>
      <c r="FUZ162" s="38"/>
      <c r="FVA162" s="38"/>
      <c r="FVB162" s="38"/>
      <c r="FVC162" s="38"/>
      <c r="FVD162" s="38"/>
      <c r="FVE162" s="38"/>
      <c r="FVF162" s="38"/>
      <c r="FVG162" s="38"/>
      <c r="FVH162" s="38"/>
      <c r="FVI162" s="38"/>
      <c r="FVJ162" s="38"/>
      <c r="FVK162" s="38"/>
      <c r="FVL162" s="38"/>
      <c r="FVM162" s="38"/>
      <c r="FVN162" s="38"/>
      <c r="FVO162" s="38"/>
      <c r="FVP162" s="38"/>
      <c r="FVQ162" s="38"/>
      <c r="FVR162" s="38"/>
      <c r="FVS162" s="38"/>
      <c r="FVT162" s="38"/>
      <c r="FVU162" s="38"/>
      <c r="FVV162" s="38"/>
      <c r="FVW162" s="38"/>
      <c r="FVX162" s="38"/>
      <c r="FVY162" s="38"/>
      <c r="FVZ162" s="38"/>
      <c r="FWA162" s="38"/>
      <c r="FWB162" s="38"/>
      <c r="FWC162" s="38"/>
      <c r="FWD162" s="38"/>
      <c r="FWE162" s="38"/>
      <c r="FWF162" s="38"/>
      <c r="FWG162" s="38"/>
      <c r="FWH162" s="38"/>
      <c r="FWI162" s="38"/>
      <c r="FWJ162" s="38"/>
      <c r="FWK162" s="38"/>
      <c r="FWL162" s="38"/>
      <c r="FWM162" s="38"/>
      <c r="FWN162" s="38"/>
      <c r="FWO162" s="38"/>
      <c r="FWP162" s="38"/>
      <c r="FWQ162" s="38"/>
      <c r="FWR162" s="38"/>
      <c r="FWS162" s="38"/>
      <c r="FWT162" s="38"/>
      <c r="FWU162" s="38"/>
      <c r="FWV162" s="38"/>
      <c r="FWW162" s="38"/>
      <c r="FWX162" s="38"/>
      <c r="FWY162" s="38"/>
      <c r="FWZ162" s="38"/>
      <c r="FXA162" s="38"/>
      <c r="FXB162" s="38"/>
      <c r="FXC162" s="38"/>
      <c r="FXD162" s="38"/>
      <c r="FXE162" s="38"/>
      <c r="FXF162" s="38"/>
      <c r="FXG162" s="38"/>
      <c r="FXH162" s="38"/>
      <c r="FXI162" s="38"/>
      <c r="FXJ162" s="38"/>
      <c r="FXK162" s="38"/>
      <c r="FXL162" s="38"/>
      <c r="FXM162" s="38"/>
      <c r="FXN162" s="38"/>
      <c r="FXO162" s="38"/>
      <c r="FXP162" s="38"/>
      <c r="FXQ162" s="38"/>
      <c r="FXR162" s="38"/>
      <c r="FXS162" s="38"/>
      <c r="FXT162" s="38"/>
      <c r="FXU162" s="38"/>
      <c r="FXV162" s="38"/>
      <c r="FXW162" s="38"/>
      <c r="FXX162" s="38"/>
      <c r="FXY162" s="38"/>
      <c r="FXZ162" s="38"/>
      <c r="FYA162" s="38"/>
      <c r="FYB162" s="38"/>
      <c r="FYC162" s="38"/>
      <c r="FYD162" s="38"/>
      <c r="FYE162" s="38"/>
      <c r="FYF162" s="38"/>
      <c r="FYG162" s="38"/>
      <c r="FYH162" s="38"/>
      <c r="FYI162" s="38"/>
      <c r="FYJ162" s="38"/>
      <c r="FYK162" s="38"/>
      <c r="FYL162" s="38"/>
      <c r="FYM162" s="38"/>
      <c r="FYN162" s="38"/>
      <c r="FYO162" s="38"/>
      <c r="FYP162" s="38"/>
      <c r="FYQ162" s="38"/>
      <c r="FYR162" s="38"/>
      <c r="FYS162" s="38"/>
      <c r="FYT162" s="38"/>
      <c r="FYU162" s="38"/>
      <c r="FYV162" s="38"/>
      <c r="FYW162" s="38"/>
      <c r="FYX162" s="38"/>
      <c r="FYY162" s="38"/>
      <c r="FYZ162" s="38"/>
      <c r="FZA162" s="38"/>
      <c r="FZB162" s="38"/>
      <c r="FZC162" s="38"/>
      <c r="FZD162" s="38"/>
      <c r="FZE162" s="38"/>
      <c r="FZF162" s="38"/>
      <c r="FZG162" s="38"/>
      <c r="FZH162" s="38"/>
      <c r="FZI162" s="38"/>
      <c r="FZJ162" s="38"/>
      <c r="FZK162" s="38"/>
      <c r="FZL162" s="38"/>
      <c r="FZM162" s="38"/>
      <c r="FZN162" s="38"/>
      <c r="FZO162" s="38"/>
      <c r="FZP162" s="38"/>
      <c r="FZQ162" s="38"/>
      <c r="FZR162" s="38"/>
      <c r="FZS162" s="38"/>
      <c r="FZT162" s="38"/>
      <c r="FZU162" s="38"/>
      <c r="FZV162" s="38"/>
      <c r="FZW162" s="38"/>
      <c r="FZX162" s="38"/>
      <c r="FZY162" s="38"/>
      <c r="FZZ162" s="38"/>
      <c r="GAA162" s="38"/>
      <c r="GAB162" s="38"/>
      <c r="GAC162" s="38"/>
      <c r="GAD162" s="38"/>
      <c r="GAE162" s="38"/>
      <c r="GAF162" s="38"/>
      <c r="GAG162" s="38"/>
      <c r="GAH162" s="38"/>
      <c r="GAI162" s="38"/>
      <c r="GAJ162" s="38"/>
      <c r="GAK162" s="38"/>
      <c r="GAL162" s="38"/>
      <c r="GAM162" s="38"/>
      <c r="GAN162" s="38"/>
      <c r="GAO162" s="38"/>
      <c r="GAP162" s="38"/>
      <c r="GAQ162" s="38"/>
      <c r="GAR162" s="38"/>
      <c r="GAS162" s="38"/>
      <c r="GAT162" s="38"/>
      <c r="GAU162" s="38"/>
      <c r="GAV162" s="38"/>
      <c r="GAW162" s="38"/>
      <c r="GAX162" s="38"/>
      <c r="GAY162" s="38"/>
      <c r="GAZ162" s="38"/>
      <c r="GBA162" s="38"/>
      <c r="GBB162" s="38"/>
      <c r="GBC162" s="38"/>
      <c r="GBD162" s="38"/>
      <c r="GBE162" s="38"/>
      <c r="GBF162" s="38"/>
      <c r="GBG162" s="38"/>
      <c r="GBH162" s="38"/>
      <c r="GBI162" s="38"/>
      <c r="GBJ162" s="38"/>
      <c r="GBK162" s="38"/>
      <c r="GBL162" s="38"/>
      <c r="GBM162" s="38"/>
      <c r="GBN162" s="38"/>
      <c r="GBO162" s="38"/>
      <c r="GBP162" s="38"/>
      <c r="GBQ162" s="38"/>
      <c r="GBR162" s="38"/>
      <c r="GBS162" s="38"/>
      <c r="GBT162" s="38"/>
      <c r="GBU162" s="38"/>
      <c r="GBV162" s="38"/>
      <c r="GBW162" s="38"/>
      <c r="GBX162" s="38"/>
      <c r="GBY162" s="38"/>
      <c r="GBZ162" s="38"/>
      <c r="GCA162" s="38"/>
      <c r="GCB162" s="38"/>
      <c r="GCC162" s="38"/>
      <c r="GCD162" s="38"/>
      <c r="GCE162" s="38"/>
      <c r="GCF162" s="38"/>
      <c r="GCG162" s="38"/>
      <c r="GCH162" s="38"/>
      <c r="GCI162" s="38"/>
      <c r="GCJ162" s="38"/>
      <c r="GCK162" s="38"/>
      <c r="GCL162" s="38"/>
      <c r="GCM162" s="38"/>
      <c r="GCN162" s="38"/>
      <c r="GCO162" s="38"/>
      <c r="GCP162" s="38"/>
      <c r="GCQ162" s="38"/>
      <c r="GCR162" s="38"/>
      <c r="GCS162" s="38"/>
      <c r="GCT162" s="38"/>
      <c r="GCU162" s="38"/>
      <c r="GCV162" s="38"/>
      <c r="GCW162" s="38"/>
      <c r="GCX162" s="38"/>
      <c r="GDE162" s="38"/>
      <c r="GDF162" s="38"/>
      <c r="GDG162" s="38"/>
      <c r="GDH162" s="38"/>
      <c r="GDI162" s="38"/>
      <c r="GDJ162" s="38"/>
      <c r="GDK162" s="38"/>
      <c r="GDL162" s="38"/>
      <c r="GDM162" s="38"/>
      <c r="GDN162" s="38"/>
      <c r="GDO162" s="38"/>
      <c r="GDP162" s="38"/>
      <c r="GDQ162" s="38"/>
      <c r="GDR162" s="38"/>
      <c r="GDS162" s="38"/>
      <c r="GDT162" s="38"/>
      <c r="GDU162" s="38"/>
      <c r="GDV162" s="38"/>
      <c r="GDW162" s="38"/>
      <c r="GDX162" s="38"/>
      <c r="GDY162" s="38"/>
      <c r="GDZ162" s="38"/>
      <c r="GEA162" s="38"/>
      <c r="GEB162" s="38"/>
      <c r="GEC162" s="38"/>
      <c r="GED162" s="38"/>
      <c r="GEE162" s="38"/>
      <c r="GEF162" s="38"/>
      <c r="GEG162" s="38"/>
      <c r="GEH162" s="38"/>
      <c r="GEI162" s="38"/>
      <c r="GEJ162" s="38"/>
      <c r="GEK162" s="38"/>
      <c r="GEL162" s="38"/>
      <c r="GEM162" s="38"/>
      <c r="GEN162" s="38"/>
      <c r="GEO162" s="38"/>
      <c r="GEP162" s="38"/>
      <c r="GEQ162" s="38"/>
      <c r="GER162" s="38"/>
      <c r="GES162" s="38"/>
      <c r="GET162" s="38"/>
      <c r="GEU162" s="38"/>
      <c r="GEV162" s="38"/>
      <c r="GEW162" s="38"/>
      <c r="GEX162" s="38"/>
      <c r="GEY162" s="38"/>
      <c r="GEZ162" s="38"/>
      <c r="GFA162" s="38"/>
      <c r="GFB162" s="38"/>
      <c r="GFC162" s="38"/>
      <c r="GFD162" s="38"/>
      <c r="GFE162" s="38"/>
      <c r="GFF162" s="38"/>
      <c r="GFG162" s="38"/>
      <c r="GFH162" s="38"/>
      <c r="GFI162" s="38"/>
      <c r="GFJ162" s="38"/>
      <c r="GFK162" s="38"/>
      <c r="GFL162" s="38"/>
      <c r="GFM162" s="38"/>
      <c r="GFN162" s="38"/>
      <c r="GFO162" s="38"/>
      <c r="GFP162" s="38"/>
      <c r="GFQ162" s="38"/>
      <c r="GFR162" s="38"/>
      <c r="GFS162" s="38"/>
      <c r="GFT162" s="38"/>
      <c r="GFU162" s="38"/>
      <c r="GFV162" s="38"/>
      <c r="GFW162" s="38"/>
      <c r="GFX162" s="38"/>
      <c r="GFY162" s="38"/>
      <c r="GFZ162" s="38"/>
      <c r="GGA162" s="38"/>
      <c r="GGB162" s="38"/>
      <c r="GGC162" s="38"/>
      <c r="GGD162" s="38"/>
      <c r="GGE162" s="38"/>
      <c r="GGF162" s="38"/>
      <c r="GGG162" s="38"/>
      <c r="GGH162" s="38"/>
      <c r="GGI162" s="38"/>
      <c r="GGJ162" s="38"/>
      <c r="GGK162" s="38"/>
      <c r="GGL162" s="38"/>
      <c r="GGM162" s="38"/>
      <c r="GGN162" s="38"/>
      <c r="GGO162" s="38"/>
      <c r="GGP162" s="38"/>
      <c r="GGQ162" s="38"/>
      <c r="GGR162" s="38"/>
      <c r="GGS162" s="38"/>
      <c r="GGT162" s="38"/>
      <c r="GGU162" s="38"/>
      <c r="GGV162" s="38"/>
      <c r="GGW162" s="38"/>
      <c r="GGX162" s="38"/>
      <c r="GGY162" s="38"/>
      <c r="GGZ162" s="38"/>
      <c r="GHA162" s="38"/>
      <c r="GHB162" s="38"/>
      <c r="GHC162" s="38"/>
      <c r="GHD162" s="38"/>
      <c r="GHE162" s="38"/>
      <c r="GHF162" s="38"/>
      <c r="GHG162" s="38"/>
      <c r="GHH162" s="38"/>
      <c r="GHI162" s="38"/>
      <c r="GHJ162" s="38"/>
      <c r="GHK162" s="38"/>
      <c r="GHL162" s="38"/>
      <c r="GHM162" s="38"/>
      <c r="GHN162" s="38"/>
      <c r="GHO162" s="38"/>
      <c r="GHP162" s="38"/>
      <c r="GHQ162" s="38"/>
      <c r="GHR162" s="38"/>
      <c r="GHS162" s="38"/>
      <c r="GHT162" s="38"/>
      <c r="GHU162" s="38"/>
      <c r="GHV162" s="38"/>
      <c r="GHW162" s="38"/>
      <c r="GHX162" s="38"/>
      <c r="GHY162" s="38"/>
      <c r="GHZ162" s="38"/>
      <c r="GIA162" s="38"/>
      <c r="GIB162" s="38"/>
      <c r="GIC162" s="38"/>
      <c r="GID162" s="38"/>
      <c r="GIE162" s="38"/>
      <c r="GIF162" s="38"/>
      <c r="GIG162" s="38"/>
      <c r="GIH162" s="38"/>
      <c r="GII162" s="38"/>
      <c r="GIJ162" s="38"/>
      <c r="GIK162" s="38"/>
      <c r="GIL162" s="38"/>
      <c r="GIM162" s="38"/>
      <c r="GIN162" s="38"/>
      <c r="GIO162" s="38"/>
      <c r="GIP162" s="38"/>
      <c r="GIQ162" s="38"/>
      <c r="GIR162" s="38"/>
      <c r="GIS162" s="38"/>
      <c r="GIT162" s="38"/>
      <c r="GIU162" s="38"/>
      <c r="GIV162" s="38"/>
      <c r="GIW162" s="38"/>
      <c r="GIX162" s="38"/>
      <c r="GIY162" s="38"/>
      <c r="GIZ162" s="38"/>
      <c r="GJA162" s="38"/>
      <c r="GJB162" s="38"/>
      <c r="GJC162" s="38"/>
      <c r="GJD162" s="38"/>
      <c r="GJE162" s="38"/>
      <c r="GJF162" s="38"/>
      <c r="GJG162" s="38"/>
      <c r="GJH162" s="38"/>
      <c r="GJI162" s="38"/>
      <c r="GJJ162" s="38"/>
      <c r="GJK162" s="38"/>
      <c r="GJL162" s="38"/>
      <c r="GJM162" s="38"/>
      <c r="GJN162" s="38"/>
      <c r="GJO162" s="38"/>
      <c r="GJP162" s="38"/>
      <c r="GJQ162" s="38"/>
      <c r="GJR162" s="38"/>
      <c r="GJS162" s="38"/>
      <c r="GJT162" s="38"/>
      <c r="GJU162" s="38"/>
      <c r="GJV162" s="38"/>
      <c r="GJW162" s="38"/>
      <c r="GJX162" s="38"/>
      <c r="GJY162" s="38"/>
      <c r="GJZ162" s="38"/>
      <c r="GKA162" s="38"/>
      <c r="GKB162" s="38"/>
      <c r="GKC162" s="38"/>
      <c r="GKD162" s="38"/>
      <c r="GKE162" s="38"/>
      <c r="GKF162" s="38"/>
      <c r="GKG162" s="38"/>
      <c r="GKH162" s="38"/>
      <c r="GKI162" s="38"/>
      <c r="GKJ162" s="38"/>
      <c r="GKK162" s="38"/>
      <c r="GKL162" s="38"/>
      <c r="GKM162" s="38"/>
      <c r="GKN162" s="38"/>
      <c r="GKO162" s="38"/>
      <c r="GKP162" s="38"/>
      <c r="GKQ162" s="38"/>
      <c r="GKR162" s="38"/>
      <c r="GKS162" s="38"/>
      <c r="GKT162" s="38"/>
      <c r="GKU162" s="38"/>
      <c r="GKV162" s="38"/>
      <c r="GKW162" s="38"/>
      <c r="GKX162" s="38"/>
      <c r="GKY162" s="38"/>
      <c r="GKZ162" s="38"/>
      <c r="GLA162" s="38"/>
      <c r="GLB162" s="38"/>
      <c r="GLC162" s="38"/>
      <c r="GLD162" s="38"/>
      <c r="GLE162" s="38"/>
      <c r="GLF162" s="38"/>
      <c r="GLG162" s="38"/>
      <c r="GLH162" s="38"/>
      <c r="GLI162" s="38"/>
      <c r="GLJ162" s="38"/>
      <c r="GLK162" s="38"/>
      <c r="GLL162" s="38"/>
      <c r="GLM162" s="38"/>
      <c r="GLN162" s="38"/>
      <c r="GLO162" s="38"/>
      <c r="GLP162" s="38"/>
      <c r="GLQ162" s="38"/>
      <c r="GLR162" s="38"/>
      <c r="GLS162" s="38"/>
      <c r="GLT162" s="38"/>
      <c r="GLU162" s="38"/>
      <c r="GLV162" s="38"/>
      <c r="GLW162" s="38"/>
      <c r="GLX162" s="38"/>
      <c r="GLY162" s="38"/>
      <c r="GLZ162" s="38"/>
      <c r="GMA162" s="38"/>
      <c r="GMB162" s="38"/>
      <c r="GMC162" s="38"/>
      <c r="GMD162" s="38"/>
      <c r="GME162" s="38"/>
      <c r="GMF162" s="38"/>
      <c r="GMG162" s="38"/>
      <c r="GMH162" s="38"/>
      <c r="GMI162" s="38"/>
      <c r="GMJ162" s="38"/>
      <c r="GMK162" s="38"/>
      <c r="GML162" s="38"/>
      <c r="GMM162" s="38"/>
      <c r="GMN162" s="38"/>
      <c r="GMO162" s="38"/>
      <c r="GMP162" s="38"/>
      <c r="GMQ162" s="38"/>
      <c r="GMR162" s="38"/>
      <c r="GMS162" s="38"/>
      <c r="GMT162" s="38"/>
      <c r="GNA162" s="38"/>
      <c r="GNB162" s="38"/>
      <c r="GNC162" s="38"/>
      <c r="GND162" s="38"/>
      <c r="GNE162" s="38"/>
      <c r="GNF162" s="38"/>
      <c r="GNG162" s="38"/>
      <c r="GNH162" s="38"/>
      <c r="GNI162" s="38"/>
      <c r="GNJ162" s="38"/>
      <c r="GNK162" s="38"/>
      <c r="GNL162" s="38"/>
      <c r="GNM162" s="38"/>
      <c r="GNN162" s="38"/>
      <c r="GNO162" s="38"/>
      <c r="GNP162" s="38"/>
      <c r="GNQ162" s="38"/>
      <c r="GNR162" s="38"/>
      <c r="GNS162" s="38"/>
      <c r="GNT162" s="38"/>
      <c r="GNU162" s="38"/>
      <c r="GNV162" s="38"/>
      <c r="GNW162" s="38"/>
      <c r="GNX162" s="38"/>
      <c r="GNY162" s="38"/>
      <c r="GNZ162" s="38"/>
      <c r="GOA162" s="38"/>
      <c r="GOB162" s="38"/>
      <c r="GOC162" s="38"/>
      <c r="GOD162" s="38"/>
      <c r="GOE162" s="38"/>
      <c r="GOF162" s="38"/>
      <c r="GOG162" s="38"/>
      <c r="GOH162" s="38"/>
      <c r="GOI162" s="38"/>
      <c r="GOJ162" s="38"/>
      <c r="GOK162" s="38"/>
      <c r="GOL162" s="38"/>
      <c r="GOM162" s="38"/>
      <c r="GON162" s="38"/>
      <c r="GOO162" s="38"/>
      <c r="GOP162" s="38"/>
      <c r="GOQ162" s="38"/>
      <c r="GOR162" s="38"/>
      <c r="GOS162" s="38"/>
      <c r="GOT162" s="38"/>
      <c r="GOU162" s="38"/>
      <c r="GOV162" s="38"/>
      <c r="GOW162" s="38"/>
      <c r="GOX162" s="38"/>
      <c r="GOY162" s="38"/>
      <c r="GOZ162" s="38"/>
      <c r="GPA162" s="38"/>
      <c r="GPB162" s="38"/>
      <c r="GPC162" s="38"/>
      <c r="GPD162" s="38"/>
      <c r="GPE162" s="38"/>
      <c r="GPF162" s="38"/>
      <c r="GPG162" s="38"/>
      <c r="GPH162" s="38"/>
      <c r="GPI162" s="38"/>
      <c r="GPJ162" s="38"/>
      <c r="GPK162" s="38"/>
      <c r="GPL162" s="38"/>
      <c r="GPM162" s="38"/>
      <c r="GPN162" s="38"/>
      <c r="GPO162" s="38"/>
      <c r="GPP162" s="38"/>
      <c r="GPQ162" s="38"/>
      <c r="GPR162" s="38"/>
      <c r="GPS162" s="38"/>
      <c r="GPT162" s="38"/>
      <c r="GPU162" s="38"/>
      <c r="GPV162" s="38"/>
      <c r="GPW162" s="38"/>
      <c r="GPX162" s="38"/>
      <c r="GPY162" s="38"/>
      <c r="GPZ162" s="38"/>
      <c r="GQA162" s="38"/>
      <c r="GQB162" s="38"/>
      <c r="GQC162" s="38"/>
      <c r="GQD162" s="38"/>
      <c r="GQE162" s="38"/>
      <c r="GQF162" s="38"/>
      <c r="GQG162" s="38"/>
      <c r="GQH162" s="38"/>
      <c r="GQI162" s="38"/>
      <c r="GQJ162" s="38"/>
      <c r="GQK162" s="38"/>
      <c r="GQL162" s="38"/>
      <c r="GQM162" s="38"/>
      <c r="GQN162" s="38"/>
      <c r="GQO162" s="38"/>
      <c r="GQP162" s="38"/>
      <c r="GQQ162" s="38"/>
      <c r="GQR162" s="38"/>
      <c r="GQS162" s="38"/>
      <c r="GQT162" s="38"/>
      <c r="GQU162" s="38"/>
      <c r="GQV162" s="38"/>
      <c r="GQW162" s="38"/>
      <c r="GQX162" s="38"/>
      <c r="GQY162" s="38"/>
      <c r="GQZ162" s="38"/>
      <c r="GRA162" s="38"/>
      <c r="GRB162" s="38"/>
      <c r="GRC162" s="38"/>
      <c r="GRD162" s="38"/>
      <c r="GRE162" s="38"/>
      <c r="GRF162" s="38"/>
      <c r="GRG162" s="38"/>
      <c r="GRH162" s="38"/>
      <c r="GRI162" s="38"/>
      <c r="GRJ162" s="38"/>
      <c r="GRK162" s="38"/>
      <c r="GRL162" s="38"/>
      <c r="GRM162" s="38"/>
      <c r="GRN162" s="38"/>
      <c r="GRO162" s="38"/>
      <c r="GRP162" s="38"/>
      <c r="GRQ162" s="38"/>
      <c r="GRR162" s="38"/>
      <c r="GRS162" s="38"/>
      <c r="GRT162" s="38"/>
      <c r="GRU162" s="38"/>
      <c r="GRV162" s="38"/>
      <c r="GRW162" s="38"/>
      <c r="GRX162" s="38"/>
      <c r="GRY162" s="38"/>
      <c r="GRZ162" s="38"/>
      <c r="GSA162" s="38"/>
      <c r="GSB162" s="38"/>
      <c r="GSC162" s="38"/>
      <c r="GSD162" s="38"/>
      <c r="GSE162" s="38"/>
      <c r="GSF162" s="38"/>
      <c r="GSG162" s="38"/>
      <c r="GSH162" s="38"/>
      <c r="GSI162" s="38"/>
      <c r="GSJ162" s="38"/>
      <c r="GSK162" s="38"/>
      <c r="GSL162" s="38"/>
      <c r="GSM162" s="38"/>
      <c r="GSN162" s="38"/>
      <c r="GSO162" s="38"/>
      <c r="GSP162" s="38"/>
      <c r="GSQ162" s="38"/>
      <c r="GSR162" s="38"/>
      <c r="GSS162" s="38"/>
      <c r="GST162" s="38"/>
      <c r="GSU162" s="38"/>
      <c r="GSV162" s="38"/>
      <c r="GSW162" s="38"/>
      <c r="GSX162" s="38"/>
      <c r="GSY162" s="38"/>
      <c r="GSZ162" s="38"/>
      <c r="GTA162" s="38"/>
      <c r="GTB162" s="38"/>
      <c r="GTC162" s="38"/>
      <c r="GTD162" s="38"/>
      <c r="GTE162" s="38"/>
      <c r="GTF162" s="38"/>
      <c r="GTG162" s="38"/>
      <c r="GTH162" s="38"/>
      <c r="GTI162" s="38"/>
      <c r="GTJ162" s="38"/>
      <c r="GTK162" s="38"/>
      <c r="GTL162" s="38"/>
      <c r="GTM162" s="38"/>
      <c r="GTN162" s="38"/>
      <c r="GTO162" s="38"/>
      <c r="GTP162" s="38"/>
      <c r="GTQ162" s="38"/>
      <c r="GTR162" s="38"/>
      <c r="GTS162" s="38"/>
      <c r="GTT162" s="38"/>
      <c r="GTU162" s="38"/>
      <c r="GTV162" s="38"/>
      <c r="GTW162" s="38"/>
      <c r="GTX162" s="38"/>
      <c r="GTY162" s="38"/>
      <c r="GTZ162" s="38"/>
      <c r="GUA162" s="38"/>
      <c r="GUB162" s="38"/>
      <c r="GUC162" s="38"/>
      <c r="GUD162" s="38"/>
      <c r="GUE162" s="38"/>
      <c r="GUF162" s="38"/>
      <c r="GUG162" s="38"/>
      <c r="GUH162" s="38"/>
      <c r="GUI162" s="38"/>
      <c r="GUJ162" s="38"/>
      <c r="GUK162" s="38"/>
      <c r="GUL162" s="38"/>
      <c r="GUM162" s="38"/>
      <c r="GUN162" s="38"/>
      <c r="GUO162" s="38"/>
      <c r="GUP162" s="38"/>
      <c r="GUQ162" s="38"/>
      <c r="GUR162" s="38"/>
      <c r="GUS162" s="38"/>
      <c r="GUT162" s="38"/>
      <c r="GUU162" s="38"/>
      <c r="GUV162" s="38"/>
      <c r="GUW162" s="38"/>
      <c r="GUX162" s="38"/>
      <c r="GUY162" s="38"/>
      <c r="GUZ162" s="38"/>
      <c r="GVA162" s="38"/>
      <c r="GVB162" s="38"/>
      <c r="GVC162" s="38"/>
      <c r="GVD162" s="38"/>
      <c r="GVE162" s="38"/>
      <c r="GVF162" s="38"/>
      <c r="GVG162" s="38"/>
      <c r="GVH162" s="38"/>
      <c r="GVI162" s="38"/>
      <c r="GVJ162" s="38"/>
      <c r="GVK162" s="38"/>
      <c r="GVL162" s="38"/>
      <c r="GVM162" s="38"/>
      <c r="GVN162" s="38"/>
      <c r="GVO162" s="38"/>
      <c r="GVP162" s="38"/>
      <c r="GVQ162" s="38"/>
      <c r="GVR162" s="38"/>
      <c r="GVS162" s="38"/>
      <c r="GVT162" s="38"/>
      <c r="GVU162" s="38"/>
      <c r="GVV162" s="38"/>
      <c r="GVW162" s="38"/>
      <c r="GVX162" s="38"/>
      <c r="GVY162" s="38"/>
      <c r="GVZ162" s="38"/>
      <c r="GWA162" s="38"/>
      <c r="GWB162" s="38"/>
      <c r="GWC162" s="38"/>
      <c r="GWD162" s="38"/>
      <c r="GWE162" s="38"/>
      <c r="GWF162" s="38"/>
      <c r="GWG162" s="38"/>
      <c r="GWH162" s="38"/>
      <c r="GWI162" s="38"/>
      <c r="GWJ162" s="38"/>
      <c r="GWK162" s="38"/>
      <c r="GWL162" s="38"/>
      <c r="GWM162" s="38"/>
      <c r="GWN162" s="38"/>
      <c r="GWO162" s="38"/>
      <c r="GWP162" s="38"/>
      <c r="GWW162" s="38"/>
      <c r="GWX162" s="38"/>
      <c r="GWY162" s="38"/>
      <c r="GWZ162" s="38"/>
      <c r="GXA162" s="38"/>
      <c r="GXB162" s="38"/>
      <c r="GXC162" s="38"/>
      <c r="GXD162" s="38"/>
      <c r="GXE162" s="38"/>
      <c r="GXF162" s="38"/>
      <c r="GXG162" s="38"/>
      <c r="GXH162" s="38"/>
      <c r="GXI162" s="38"/>
      <c r="GXJ162" s="38"/>
      <c r="GXK162" s="38"/>
      <c r="GXL162" s="38"/>
      <c r="GXM162" s="38"/>
      <c r="GXN162" s="38"/>
      <c r="GXO162" s="38"/>
      <c r="GXP162" s="38"/>
      <c r="GXQ162" s="38"/>
      <c r="GXR162" s="38"/>
      <c r="GXS162" s="38"/>
      <c r="GXT162" s="38"/>
      <c r="GXU162" s="38"/>
      <c r="GXV162" s="38"/>
      <c r="GXW162" s="38"/>
      <c r="GXX162" s="38"/>
      <c r="GXY162" s="38"/>
      <c r="GXZ162" s="38"/>
      <c r="GYA162" s="38"/>
      <c r="GYB162" s="38"/>
      <c r="GYC162" s="38"/>
      <c r="GYD162" s="38"/>
      <c r="GYE162" s="38"/>
      <c r="GYF162" s="38"/>
      <c r="GYG162" s="38"/>
      <c r="GYH162" s="38"/>
      <c r="GYI162" s="38"/>
      <c r="GYJ162" s="38"/>
      <c r="GYK162" s="38"/>
      <c r="GYL162" s="38"/>
      <c r="GYM162" s="38"/>
      <c r="GYN162" s="38"/>
      <c r="GYO162" s="38"/>
      <c r="GYP162" s="38"/>
      <c r="GYQ162" s="38"/>
      <c r="GYR162" s="38"/>
      <c r="GYS162" s="38"/>
      <c r="GYT162" s="38"/>
      <c r="GYU162" s="38"/>
      <c r="GYV162" s="38"/>
      <c r="GYW162" s="38"/>
      <c r="GYX162" s="38"/>
      <c r="GYY162" s="38"/>
      <c r="GYZ162" s="38"/>
      <c r="GZA162" s="38"/>
      <c r="GZB162" s="38"/>
      <c r="GZC162" s="38"/>
      <c r="GZD162" s="38"/>
      <c r="GZE162" s="38"/>
      <c r="GZF162" s="38"/>
      <c r="GZG162" s="38"/>
      <c r="GZH162" s="38"/>
      <c r="GZI162" s="38"/>
      <c r="GZJ162" s="38"/>
      <c r="GZK162" s="38"/>
      <c r="GZL162" s="38"/>
      <c r="GZM162" s="38"/>
      <c r="GZN162" s="38"/>
      <c r="GZO162" s="38"/>
      <c r="GZP162" s="38"/>
      <c r="GZQ162" s="38"/>
      <c r="GZR162" s="38"/>
      <c r="GZS162" s="38"/>
      <c r="GZT162" s="38"/>
      <c r="GZU162" s="38"/>
      <c r="GZV162" s="38"/>
      <c r="GZW162" s="38"/>
      <c r="GZX162" s="38"/>
      <c r="GZY162" s="38"/>
      <c r="GZZ162" s="38"/>
      <c r="HAA162" s="38"/>
      <c r="HAB162" s="38"/>
      <c r="HAC162" s="38"/>
      <c r="HAD162" s="38"/>
      <c r="HAE162" s="38"/>
      <c r="HAF162" s="38"/>
      <c r="HAG162" s="38"/>
      <c r="HAH162" s="38"/>
      <c r="HAI162" s="38"/>
      <c r="HAJ162" s="38"/>
      <c r="HAK162" s="38"/>
      <c r="HAL162" s="38"/>
      <c r="HAM162" s="38"/>
      <c r="HAN162" s="38"/>
      <c r="HAO162" s="38"/>
      <c r="HAP162" s="38"/>
      <c r="HAQ162" s="38"/>
      <c r="HAR162" s="38"/>
      <c r="HAS162" s="38"/>
      <c r="HAT162" s="38"/>
      <c r="HAU162" s="38"/>
      <c r="HAV162" s="38"/>
      <c r="HAW162" s="38"/>
      <c r="HAX162" s="38"/>
      <c r="HAY162" s="38"/>
      <c r="HAZ162" s="38"/>
      <c r="HBA162" s="38"/>
      <c r="HBB162" s="38"/>
      <c r="HBC162" s="38"/>
      <c r="HBD162" s="38"/>
      <c r="HBE162" s="38"/>
      <c r="HBF162" s="38"/>
      <c r="HBG162" s="38"/>
      <c r="HBH162" s="38"/>
      <c r="HBI162" s="38"/>
      <c r="HBJ162" s="38"/>
      <c r="HBK162" s="38"/>
      <c r="HBL162" s="38"/>
      <c r="HBM162" s="38"/>
      <c r="HBN162" s="38"/>
      <c r="HBO162" s="38"/>
      <c r="HBP162" s="38"/>
      <c r="HBQ162" s="38"/>
      <c r="HBR162" s="38"/>
      <c r="HBS162" s="38"/>
      <c r="HBT162" s="38"/>
      <c r="HBU162" s="38"/>
      <c r="HBV162" s="38"/>
      <c r="HBW162" s="38"/>
      <c r="HBX162" s="38"/>
      <c r="HBY162" s="38"/>
      <c r="HBZ162" s="38"/>
      <c r="HCA162" s="38"/>
      <c r="HCB162" s="38"/>
      <c r="HCC162" s="38"/>
      <c r="HCD162" s="38"/>
      <c r="HCE162" s="38"/>
      <c r="HCF162" s="38"/>
      <c r="HCG162" s="38"/>
      <c r="HCH162" s="38"/>
      <c r="HCI162" s="38"/>
      <c r="HCJ162" s="38"/>
      <c r="HCK162" s="38"/>
      <c r="HCL162" s="38"/>
      <c r="HCM162" s="38"/>
      <c r="HCN162" s="38"/>
      <c r="HCO162" s="38"/>
      <c r="HCP162" s="38"/>
      <c r="HCQ162" s="38"/>
      <c r="HCR162" s="38"/>
      <c r="HCS162" s="38"/>
      <c r="HCT162" s="38"/>
      <c r="HCU162" s="38"/>
      <c r="HCV162" s="38"/>
      <c r="HCW162" s="38"/>
      <c r="HCX162" s="38"/>
      <c r="HCY162" s="38"/>
      <c r="HCZ162" s="38"/>
      <c r="HDA162" s="38"/>
      <c r="HDB162" s="38"/>
      <c r="HDC162" s="38"/>
      <c r="HDD162" s="38"/>
      <c r="HDE162" s="38"/>
      <c r="HDF162" s="38"/>
      <c r="HDG162" s="38"/>
      <c r="HDH162" s="38"/>
      <c r="HDI162" s="38"/>
      <c r="HDJ162" s="38"/>
      <c r="HDK162" s="38"/>
      <c r="HDL162" s="38"/>
      <c r="HDM162" s="38"/>
      <c r="HDN162" s="38"/>
      <c r="HDO162" s="38"/>
      <c r="HDP162" s="38"/>
      <c r="HDQ162" s="38"/>
      <c r="HDR162" s="38"/>
      <c r="HDS162" s="38"/>
      <c r="HDT162" s="38"/>
      <c r="HDU162" s="38"/>
      <c r="HDV162" s="38"/>
      <c r="HDW162" s="38"/>
      <c r="HDX162" s="38"/>
      <c r="HDY162" s="38"/>
      <c r="HDZ162" s="38"/>
      <c r="HEA162" s="38"/>
      <c r="HEB162" s="38"/>
      <c r="HEC162" s="38"/>
      <c r="HED162" s="38"/>
      <c r="HEE162" s="38"/>
      <c r="HEF162" s="38"/>
      <c r="HEG162" s="38"/>
      <c r="HEH162" s="38"/>
      <c r="HEI162" s="38"/>
      <c r="HEJ162" s="38"/>
      <c r="HEK162" s="38"/>
      <c r="HEL162" s="38"/>
      <c r="HEM162" s="38"/>
      <c r="HEN162" s="38"/>
      <c r="HEO162" s="38"/>
      <c r="HEP162" s="38"/>
      <c r="HEQ162" s="38"/>
      <c r="HER162" s="38"/>
      <c r="HES162" s="38"/>
      <c r="HET162" s="38"/>
      <c r="HEU162" s="38"/>
      <c r="HEV162" s="38"/>
      <c r="HEW162" s="38"/>
      <c r="HEX162" s="38"/>
      <c r="HEY162" s="38"/>
      <c r="HEZ162" s="38"/>
      <c r="HFA162" s="38"/>
      <c r="HFB162" s="38"/>
      <c r="HFC162" s="38"/>
      <c r="HFD162" s="38"/>
      <c r="HFE162" s="38"/>
      <c r="HFF162" s="38"/>
      <c r="HFG162" s="38"/>
      <c r="HFH162" s="38"/>
      <c r="HFI162" s="38"/>
      <c r="HFJ162" s="38"/>
      <c r="HFK162" s="38"/>
      <c r="HFL162" s="38"/>
      <c r="HFM162" s="38"/>
      <c r="HFN162" s="38"/>
      <c r="HFO162" s="38"/>
      <c r="HFP162" s="38"/>
      <c r="HFQ162" s="38"/>
      <c r="HFR162" s="38"/>
      <c r="HFS162" s="38"/>
      <c r="HFT162" s="38"/>
      <c r="HFU162" s="38"/>
      <c r="HFV162" s="38"/>
      <c r="HFW162" s="38"/>
      <c r="HFX162" s="38"/>
      <c r="HFY162" s="38"/>
      <c r="HFZ162" s="38"/>
      <c r="HGA162" s="38"/>
      <c r="HGB162" s="38"/>
      <c r="HGC162" s="38"/>
      <c r="HGD162" s="38"/>
      <c r="HGE162" s="38"/>
      <c r="HGF162" s="38"/>
      <c r="HGG162" s="38"/>
      <c r="HGH162" s="38"/>
      <c r="HGI162" s="38"/>
      <c r="HGJ162" s="38"/>
      <c r="HGK162" s="38"/>
      <c r="HGL162" s="38"/>
      <c r="HGS162" s="38"/>
      <c r="HGT162" s="38"/>
      <c r="HGU162" s="38"/>
      <c r="HGV162" s="38"/>
      <c r="HGW162" s="38"/>
      <c r="HGX162" s="38"/>
      <c r="HGY162" s="38"/>
      <c r="HGZ162" s="38"/>
      <c r="HHA162" s="38"/>
      <c r="HHB162" s="38"/>
      <c r="HHC162" s="38"/>
      <c r="HHD162" s="38"/>
      <c r="HHE162" s="38"/>
      <c r="HHF162" s="38"/>
      <c r="HHG162" s="38"/>
      <c r="HHH162" s="38"/>
      <c r="HHI162" s="38"/>
      <c r="HHJ162" s="38"/>
      <c r="HHK162" s="38"/>
      <c r="HHL162" s="38"/>
      <c r="HHM162" s="38"/>
      <c r="HHN162" s="38"/>
      <c r="HHO162" s="38"/>
      <c r="HHP162" s="38"/>
      <c r="HHQ162" s="38"/>
      <c r="HHR162" s="38"/>
      <c r="HHS162" s="38"/>
      <c r="HHT162" s="38"/>
      <c r="HHU162" s="38"/>
      <c r="HHV162" s="38"/>
      <c r="HHW162" s="38"/>
      <c r="HHX162" s="38"/>
      <c r="HHY162" s="38"/>
      <c r="HHZ162" s="38"/>
      <c r="HIA162" s="38"/>
      <c r="HIB162" s="38"/>
      <c r="HIC162" s="38"/>
      <c r="HID162" s="38"/>
      <c r="HIE162" s="38"/>
      <c r="HIF162" s="38"/>
      <c r="HIG162" s="38"/>
      <c r="HIH162" s="38"/>
      <c r="HII162" s="38"/>
      <c r="HIJ162" s="38"/>
      <c r="HIK162" s="38"/>
      <c r="HIL162" s="38"/>
      <c r="HIM162" s="38"/>
      <c r="HIN162" s="38"/>
      <c r="HIO162" s="38"/>
      <c r="HIP162" s="38"/>
      <c r="HIQ162" s="38"/>
      <c r="HIR162" s="38"/>
      <c r="HIS162" s="38"/>
      <c r="HIT162" s="38"/>
      <c r="HIU162" s="38"/>
      <c r="HIV162" s="38"/>
      <c r="HIW162" s="38"/>
      <c r="HIX162" s="38"/>
      <c r="HIY162" s="38"/>
      <c r="HIZ162" s="38"/>
      <c r="HJA162" s="38"/>
      <c r="HJB162" s="38"/>
      <c r="HJC162" s="38"/>
      <c r="HJD162" s="38"/>
      <c r="HJE162" s="38"/>
      <c r="HJF162" s="38"/>
      <c r="HJG162" s="38"/>
      <c r="HJH162" s="38"/>
      <c r="HJI162" s="38"/>
      <c r="HJJ162" s="38"/>
      <c r="HJK162" s="38"/>
      <c r="HJL162" s="38"/>
      <c r="HJM162" s="38"/>
      <c r="HJN162" s="38"/>
      <c r="HJO162" s="38"/>
      <c r="HJP162" s="38"/>
      <c r="HJQ162" s="38"/>
      <c r="HJR162" s="38"/>
      <c r="HJS162" s="38"/>
      <c r="HJT162" s="38"/>
      <c r="HJU162" s="38"/>
      <c r="HJV162" s="38"/>
      <c r="HJW162" s="38"/>
      <c r="HJX162" s="38"/>
      <c r="HJY162" s="38"/>
      <c r="HJZ162" s="38"/>
      <c r="HKA162" s="38"/>
      <c r="HKB162" s="38"/>
      <c r="HKC162" s="38"/>
      <c r="HKD162" s="38"/>
      <c r="HKE162" s="38"/>
      <c r="HKF162" s="38"/>
      <c r="HKG162" s="38"/>
      <c r="HKH162" s="38"/>
      <c r="HKI162" s="38"/>
      <c r="HKJ162" s="38"/>
      <c r="HKK162" s="38"/>
      <c r="HKL162" s="38"/>
      <c r="HKM162" s="38"/>
      <c r="HKN162" s="38"/>
      <c r="HKO162" s="38"/>
      <c r="HKP162" s="38"/>
      <c r="HKQ162" s="38"/>
      <c r="HKR162" s="38"/>
      <c r="HKS162" s="38"/>
      <c r="HKT162" s="38"/>
      <c r="HKU162" s="38"/>
      <c r="HKV162" s="38"/>
      <c r="HKW162" s="38"/>
      <c r="HKX162" s="38"/>
      <c r="HKY162" s="38"/>
      <c r="HKZ162" s="38"/>
      <c r="HLA162" s="38"/>
      <c r="HLB162" s="38"/>
      <c r="HLC162" s="38"/>
      <c r="HLD162" s="38"/>
      <c r="HLE162" s="38"/>
      <c r="HLF162" s="38"/>
      <c r="HLG162" s="38"/>
      <c r="HLH162" s="38"/>
      <c r="HLI162" s="38"/>
      <c r="HLJ162" s="38"/>
      <c r="HLK162" s="38"/>
      <c r="HLL162" s="38"/>
      <c r="HLM162" s="38"/>
      <c r="HLN162" s="38"/>
      <c r="HLO162" s="38"/>
      <c r="HLP162" s="38"/>
      <c r="HLQ162" s="38"/>
      <c r="HLR162" s="38"/>
      <c r="HLS162" s="38"/>
      <c r="HLT162" s="38"/>
      <c r="HLU162" s="38"/>
      <c r="HLV162" s="38"/>
      <c r="HLW162" s="38"/>
      <c r="HLX162" s="38"/>
      <c r="HLY162" s="38"/>
      <c r="HLZ162" s="38"/>
      <c r="HMA162" s="38"/>
      <c r="HMB162" s="38"/>
      <c r="HMC162" s="38"/>
      <c r="HMD162" s="38"/>
      <c r="HME162" s="38"/>
      <c r="HMF162" s="38"/>
      <c r="HMG162" s="38"/>
      <c r="HMH162" s="38"/>
      <c r="HMI162" s="38"/>
      <c r="HMJ162" s="38"/>
      <c r="HMK162" s="38"/>
      <c r="HML162" s="38"/>
      <c r="HMM162" s="38"/>
      <c r="HMN162" s="38"/>
      <c r="HMO162" s="38"/>
      <c r="HMP162" s="38"/>
      <c r="HMQ162" s="38"/>
      <c r="HMR162" s="38"/>
      <c r="HMS162" s="38"/>
      <c r="HMT162" s="38"/>
      <c r="HMU162" s="38"/>
      <c r="HMV162" s="38"/>
      <c r="HMW162" s="38"/>
      <c r="HMX162" s="38"/>
      <c r="HMY162" s="38"/>
      <c r="HMZ162" s="38"/>
      <c r="HNA162" s="38"/>
      <c r="HNB162" s="38"/>
      <c r="HNC162" s="38"/>
      <c r="HND162" s="38"/>
      <c r="HNE162" s="38"/>
      <c r="HNF162" s="38"/>
      <c r="HNG162" s="38"/>
      <c r="HNH162" s="38"/>
      <c r="HNI162" s="38"/>
      <c r="HNJ162" s="38"/>
      <c r="HNK162" s="38"/>
      <c r="HNL162" s="38"/>
      <c r="HNM162" s="38"/>
      <c r="HNN162" s="38"/>
      <c r="HNO162" s="38"/>
      <c r="HNP162" s="38"/>
      <c r="HNQ162" s="38"/>
      <c r="HNR162" s="38"/>
      <c r="HNS162" s="38"/>
      <c r="HNT162" s="38"/>
      <c r="HNU162" s="38"/>
      <c r="HNV162" s="38"/>
      <c r="HNW162" s="38"/>
      <c r="HNX162" s="38"/>
      <c r="HNY162" s="38"/>
      <c r="HNZ162" s="38"/>
      <c r="HOA162" s="38"/>
      <c r="HOB162" s="38"/>
      <c r="HOC162" s="38"/>
      <c r="HOD162" s="38"/>
      <c r="HOE162" s="38"/>
      <c r="HOF162" s="38"/>
      <c r="HOG162" s="38"/>
      <c r="HOH162" s="38"/>
      <c r="HOI162" s="38"/>
      <c r="HOJ162" s="38"/>
      <c r="HOK162" s="38"/>
      <c r="HOL162" s="38"/>
      <c r="HOM162" s="38"/>
      <c r="HON162" s="38"/>
      <c r="HOO162" s="38"/>
      <c r="HOP162" s="38"/>
      <c r="HOQ162" s="38"/>
      <c r="HOR162" s="38"/>
      <c r="HOS162" s="38"/>
      <c r="HOT162" s="38"/>
      <c r="HOU162" s="38"/>
      <c r="HOV162" s="38"/>
      <c r="HOW162" s="38"/>
      <c r="HOX162" s="38"/>
      <c r="HOY162" s="38"/>
      <c r="HOZ162" s="38"/>
      <c r="HPA162" s="38"/>
      <c r="HPB162" s="38"/>
      <c r="HPC162" s="38"/>
      <c r="HPD162" s="38"/>
      <c r="HPE162" s="38"/>
      <c r="HPF162" s="38"/>
      <c r="HPG162" s="38"/>
      <c r="HPH162" s="38"/>
      <c r="HPI162" s="38"/>
      <c r="HPJ162" s="38"/>
      <c r="HPK162" s="38"/>
      <c r="HPL162" s="38"/>
      <c r="HPM162" s="38"/>
      <c r="HPN162" s="38"/>
      <c r="HPO162" s="38"/>
      <c r="HPP162" s="38"/>
      <c r="HPQ162" s="38"/>
      <c r="HPR162" s="38"/>
      <c r="HPS162" s="38"/>
      <c r="HPT162" s="38"/>
      <c r="HPU162" s="38"/>
      <c r="HPV162" s="38"/>
      <c r="HPW162" s="38"/>
      <c r="HPX162" s="38"/>
      <c r="HPY162" s="38"/>
      <c r="HPZ162" s="38"/>
      <c r="HQA162" s="38"/>
      <c r="HQB162" s="38"/>
      <c r="HQC162" s="38"/>
      <c r="HQD162" s="38"/>
      <c r="HQE162" s="38"/>
      <c r="HQF162" s="38"/>
      <c r="HQG162" s="38"/>
      <c r="HQH162" s="38"/>
      <c r="HQO162" s="38"/>
      <c r="HQP162" s="38"/>
      <c r="HQQ162" s="38"/>
      <c r="HQR162" s="38"/>
      <c r="HQS162" s="38"/>
      <c r="HQT162" s="38"/>
      <c r="HQU162" s="38"/>
      <c r="HQV162" s="38"/>
      <c r="HQW162" s="38"/>
      <c r="HQX162" s="38"/>
      <c r="HQY162" s="38"/>
      <c r="HQZ162" s="38"/>
      <c r="HRA162" s="38"/>
      <c r="HRB162" s="38"/>
      <c r="HRC162" s="38"/>
      <c r="HRD162" s="38"/>
      <c r="HRE162" s="38"/>
      <c r="HRF162" s="38"/>
      <c r="HRG162" s="38"/>
      <c r="HRH162" s="38"/>
      <c r="HRI162" s="38"/>
      <c r="HRJ162" s="38"/>
      <c r="HRK162" s="38"/>
      <c r="HRL162" s="38"/>
      <c r="HRM162" s="38"/>
      <c r="HRN162" s="38"/>
      <c r="HRO162" s="38"/>
      <c r="HRP162" s="38"/>
      <c r="HRQ162" s="38"/>
      <c r="HRR162" s="38"/>
      <c r="HRS162" s="38"/>
      <c r="HRT162" s="38"/>
      <c r="HRU162" s="38"/>
      <c r="HRV162" s="38"/>
      <c r="HRW162" s="38"/>
      <c r="HRX162" s="38"/>
      <c r="HRY162" s="38"/>
      <c r="HRZ162" s="38"/>
      <c r="HSA162" s="38"/>
      <c r="HSB162" s="38"/>
      <c r="HSC162" s="38"/>
      <c r="HSD162" s="38"/>
      <c r="HSE162" s="38"/>
      <c r="HSF162" s="38"/>
      <c r="HSG162" s="38"/>
      <c r="HSH162" s="38"/>
      <c r="HSI162" s="38"/>
      <c r="HSJ162" s="38"/>
      <c r="HSK162" s="38"/>
      <c r="HSL162" s="38"/>
      <c r="HSM162" s="38"/>
      <c r="HSN162" s="38"/>
      <c r="HSO162" s="38"/>
      <c r="HSP162" s="38"/>
      <c r="HSQ162" s="38"/>
      <c r="HSR162" s="38"/>
      <c r="HSS162" s="38"/>
      <c r="HST162" s="38"/>
      <c r="HSU162" s="38"/>
      <c r="HSV162" s="38"/>
      <c r="HSW162" s="38"/>
      <c r="HSX162" s="38"/>
      <c r="HSY162" s="38"/>
      <c r="HSZ162" s="38"/>
      <c r="HTA162" s="38"/>
      <c r="HTB162" s="38"/>
      <c r="HTC162" s="38"/>
      <c r="HTD162" s="38"/>
      <c r="HTE162" s="38"/>
      <c r="HTF162" s="38"/>
      <c r="HTG162" s="38"/>
      <c r="HTH162" s="38"/>
      <c r="HTI162" s="38"/>
      <c r="HTJ162" s="38"/>
      <c r="HTK162" s="38"/>
      <c r="HTL162" s="38"/>
      <c r="HTM162" s="38"/>
      <c r="HTN162" s="38"/>
      <c r="HTO162" s="38"/>
      <c r="HTP162" s="38"/>
      <c r="HTQ162" s="38"/>
      <c r="HTR162" s="38"/>
      <c r="HTS162" s="38"/>
      <c r="HTT162" s="38"/>
      <c r="HTU162" s="38"/>
      <c r="HTV162" s="38"/>
      <c r="HTW162" s="38"/>
      <c r="HTX162" s="38"/>
      <c r="HTY162" s="38"/>
      <c r="HTZ162" s="38"/>
      <c r="HUA162" s="38"/>
      <c r="HUB162" s="38"/>
      <c r="HUC162" s="38"/>
      <c r="HUD162" s="38"/>
      <c r="HUE162" s="38"/>
      <c r="HUF162" s="38"/>
      <c r="HUG162" s="38"/>
      <c r="HUH162" s="38"/>
      <c r="HUI162" s="38"/>
      <c r="HUJ162" s="38"/>
      <c r="HUK162" s="38"/>
      <c r="HUL162" s="38"/>
      <c r="HUM162" s="38"/>
      <c r="HUN162" s="38"/>
      <c r="HUO162" s="38"/>
      <c r="HUP162" s="38"/>
      <c r="HUQ162" s="38"/>
      <c r="HUR162" s="38"/>
      <c r="HUS162" s="38"/>
      <c r="HUT162" s="38"/>
      <c r="HUU162" s="38"/>
      <c r="HUV162" s="38"/>
      <c r="HUW162" s="38"/>
      <c r="HUX162" s="38"/>
      <c r="HUY162" s="38"/>
      <c r="HUZ162" s="38"/>
      <c r="HVA162" s="38"/>
      <c r="HVB162" s="38"/>
      <c r="HVC162" s="38"/>
      <c r="HVD162" s="38"/>
      <c r="HVE162" s="38"/>
      <c r="HVF162" s="38"/>
      <c r="HVG162" s="38"/>
      <c r="HVH162" s="38"/>
      <c r="HVI162" s="38"/>
      <c r="HVJ162" s="38"/>
      <c r="HVK162" s="38"/>
      <c r="HVL162" s="38"/>
      <c r="HVM162" s="38"/>
      <c r="HVN162" s="38"/>
      <c r="HVO162" s="38"/>
      <c r="HVP162" s="38"/>
      <c r="HVQ162" s="38"/>
      <c r="HVR162" s="38"/>
      <c r="HVS162" s="38"/>
      <c r="HVT162" s="38"/>
      <c r="HVU162" s="38"/>
      <c r="HVV162" s="38"/>
      <c r="HVW162" s="38"/>
      <c r="HVX162" s="38"/>
      <c r="HVY162" s="38"/>
      <c r="HVZ162" s="38"/>
      <c r="HWA162" s="38"/>
      <c r="HWB162" s="38"/>
      <c r="HWC162" s="38"/>
      <c r="HWD162" s="38"/>
      <c r="HWE162" s="38"/>
      <c r="HWF162" s="38"/>
      <c r="HWG162" s="38"/>
      <c r="HWH162" s="38"/>
      <c r="HWI162" s="38"/>
      <c r="HWJ162" s="38"/>
      <c r="HWK162" s="38"/>
      <c r="HWL162" s="38"/>
      <c r="HWM162" s="38"/>
      <c r="HWN162" s="38"/>
      <c r="HWO162" s="38"/>
      <c r="HWP162" s="38"/>
      <c r="HWQ162" s="38"/>
      <c r="HWR162" s="38"/>
      <c r="HWS162" s="38"/>
      <c r="HWT162" s="38"/>
      <c r="HWU162" s="38"/>
      <c r="HWV162" s="38"/>
      <c r="HWW162" s="38"/>
      <c r="HWX162" s="38"/>
      <c r="HWY162" s="38"/>
      <c r="HWZ162" s="38"/>
      <c r="HXA162" s="38"/>
      <c r="HXB162" s="38"/>
      <c r="HXC162" s="38"/>
      <c r="HXD162" s="38"/>
      <c r="HXE162" s="38"/>
      <c r="HXF162" s="38"/>
      <c r="HXG162" s="38"/>
      <c r="HXH162" s="38"/>
      <c r="HXI162" s="38"/>
      <c r="HXJ162" s="38"/>
      <c r="HXK162" s="38"/>
      <c r="HXL162" s="38"/>
      <c r="HXM162" s="38"/>
      <c r="HXN162" s="38"/>
      <c r="HXO162" s="38"/>
      <c r="HXP162" s="38"/>
      <c r="HXQ162" s="38"/>
      <c r="HXR162" s="38"/>
      <c r="HXS162" s="38"/>
      <c r="HXT162" s="38"/>
      <c r="HXU162" s="38"/>
      <c r="HXV162" s="38"/>
      <c r="HXW162" s="38"/>
      <c r="HXX162" s="38"/>
      <c r="HXY162" s="38"/>
      <c r="HXZ162" s="38"/>
      <c r="HYA162" s="38"/>
      <c r="HYB162" s="38"/>
      <c r="HYC162" s="38"/>
      <c r="HYD162" s="38"/>
      <c r="HYE162" s="38"/>
      <c r="HYF162" s="38"/>
      <c r="HYG162" s="38"/>
      <c r="HYH162" s="38"/>
      <c r="HYI162" s="38"/>
      <c r="HYJ162" s="38"/>
      <c r="HYK162" s="38"/>
      <c r="HYL162" s="38"/>
      <c r="HYM162" s="38"/>
      <c r="HYN162" s="38"/>
      <c r="HYO162" s="38"/>
      <c r="HYP162" s="38"/>
      <c r="HYQ162" s="38"/>
      <c r="HYR162" s="38"/>
      <c r="HYS162" s="38"/>
      <c r="HYT162" s="38"/>
      <c r="HYU162" s="38"/>
      <c r="HYV162" s="38"/>
      <c r="HYW162" s="38"/>
      <c r="HYX162" s="38"/>
      <c r="HYY162" s="38"/>
      <c r="HYZ162" s="38"/>
      <c r="HZA162" s="38"/>
      <c r="HZB162" s="38"/>
      <c r="HZC162" s="38"/>
      <c r="HZD162" s="38"/>
      <c r="HZE162" s="38"/>
      <c r="HZF162" s="38"/>
      <c r="HZG162" s="38"/>
      <c r="HZH162" s="38"/>
      <c r="HZI162" s="38"/>
      <c r="HZJ162" s="38"/>
      <c r="HZK162" s="38"/>
      <c r="HZL162" s="38"/>
      <c r="HZM162" s="38"/>
      <c r="HZN162" s="38"/>
      <c r="HZO162" s="38"/>
      <c r="HZP162" s="38"/>
      <c r="HZQ162" s="38"/>
      <c r="HZR162" s="38"/>
      <c r="HZS162" s="38"/>
      <c r="HZT162" s="38"/>
      <c r="HZU162" s="38"/>
      <c r="HZV162" s="38"/>
      <c r="HZW162" s="38"/>
      <c r="HZX162" s="38"/>
      <c r="HZY162" s="38"/>
      <c r="HZZ162" s="38"/>
      <c r="IAA162" s="38"/>
      <c r="IAB162" s="38"/>
      <c r="IAC162" s="38"/>
      <c r="IAD162" s="38"/>
      <c r="IAK162" s="38"/>
      <c r="IAL162" s="38"/>
      <c r="IAM162" s="38"/>
      <c r="IAN162" s="38"/>
      <c r="IAO162" s="38"/>
      <c r="IAP162" s="38"/>
      <c r="IAQ162" s="38"/>
      <c r="IAR162" s="38"/>
      <c r="IAS162" s="38"/>
      <c r="IAT162" s="38"/>
      <c r="IAU162" s="38"/>
      <c r="IAV162" s="38"/>
      <c r="IAW162" s="38"/>
      <c r="IAX162" s="38"/>
      <c r="IAY162" s="38"/>
      <c r="IAZ162" s="38"/>
      <c r="IBA162" s="38"/>
      <c r="IBB162" s="38"/>
      <c r="IBC162" s="38"/>
      <c r="IBD162" s="38"/>
      <c r="IBE162" s="38"/>
      <c r="IBF162" s="38"/>
      <c r="IBG162" s="38"/>
      <c r="IBH162" s="38"/>
      <c r="IBI162" s="38"/>
      <c r="IBJ162" s="38"/>
      <c r="IBK162" s="38"/>
      <c r="IBL162" s="38"/>
      <c r="IBM162" s="38"/>
      <c r="IBN162" s="38"/>
      <c r="IBO162" s="38"/>
      <c r="IBP162" s="38"/>
      <c r="IBQ162" s="38"/>
      <c r="IBR162" s="38"/>
      <c r="IBS162" s="38"/>
      <c r="IBT162" s="38"/>
      <c r="IBU162" s="38"/>
      <c r="IBV162" s="38"/>
      <c r="IBW162" s="38"/>
      <c r="IBX162" s="38"/>
      <c r="IBY162" s="38"/>
      <c r="IBZ162" s="38"/>
      <c r="ICA162" s="38"/>
      <c r="ICB162" s="38"/>
      <c r="ICC162" s="38"/>
      <c r="ICD162" s="38"/>
      <c r="ICE162" s="38"/>
      <c r="ICF162" s="38"/>
      <c r="ICG162" s="38"/>
      <c r="ICH162" s="38"/>
      <c r="ICI162" s="38"/>
      <c r="ICJ162" s="38"/>
      <c r="ICK162" s="38"/>
      <c r="ICL162" s="38"/>
      <c r="ICM162" s="38"/>
      <c r="ICN162" s="38"/>
      <c r="ICO162" s="38"/>
      <c r="ICP162" s="38"/>
      <c r="ICQ162" s="38"/>
      <c r="ICR162" s="38"/>
      <c r="ICS162" s="38"/>
      <c r="ICT162" s="38"/>
      <c r="ICU162" s="38"/>
      <c r="ICV162" s="38"/>
      <c r="ICW162" s="38"/>
      <c r="ICX162" s="38"/>
      <c r="ICY162" s="38"/>
      <c r="ICZ162" s="38"/>
      <c r="IDA162" s="38"/>
      <c r="IDB162" s="38"/>
      <c r="IDC162" s="38"/>
      <c r="IDD162" s="38"/>
      <c r="IDE162" s="38"/>
      <c r="IDF162" s="38"/>
      <c r="IDG162" s="38"/>
      <c r="IDH162" s="38"/>
      <c r="IDI162" s="38"/>
      <c r="IDJ162" s="38"/>
      <c r="IDK162" s="38"/>
      <c r="IDL162" s="38"/>
      <c r="IDM162" s="38"/>
      <c r="IDN162" s="38"/>
      <c r="IDO162" s="38"/>
      <c r="IDP162" s="38"/>
      <c r="IDQ162" s="38"/>
      <c r="IDR162" s="38"/>
      <c r="IDS162" s="38"/>
      <c r="IDT162" s="38"/>
      <c r="IDU162" s="38"/>
      <c r="IDV162" s="38"/>
      <c r="IDW162" s="38"/>
      <c r="IDX162" s="38"/>
      <c r="IDY162" s="38"/>
      <c r="IDZ162" s="38"/>
      <c r="IEA162" s="38"/>
      <c r="IEB162" s="38"/>
      <c r="IEC162" s="38"/>
      <c r="IED162" s="38"/>
      <c r="IEE162" s="38"/>
      <c r="IEF162" s="38"/>
      <c r="IEG162" s="38"/>
      <c r="IEH162" s="38"/>
      <c r="IEI162" s="38"/>
      <c r="IEJ162" s="38"/>
      <c r="IEK162" s="38"/>
      <c r="IEL162" s="38"/>
      <c r="IEM162" s="38"/>
      <c r="IEN162" s="38"/>
      <c r="IEO162" s="38"/>
      <c r="IEP162" s="38"/>
      <c r="IEQ162" s="38"/>
      <c r="IER162" s="38"/>
      <c r="IES162" s="38"/>
      <c r="IET162" s="38"/>
      <c r="IEU162" s="38"/>
      <c r="IEV162" s="38"/>
      <c r="IEW162" s="38"/>
      <c r="IEX162" s="38"/>
      <c r="IEY162" s="38"/>
      <c r="IEZ162" s="38"/>
      <c r="IFA162" s="38"/>
      <c r="IFB162" s="38"/>
      <c r="IFC162" s="38"/>
      <c r="IFD162" s="38"/>
      <c r="IFE162" s="38"/>
      <c r="IFF162" s="38"/>
      <c r="IFG162" s="38"/>
      <c r="IFH162" s="38"/>
      <c r="IFI162" s="38"/>
      <c r="IFJ162" s="38"/>
      <c r="IFK162" s="38"/>
      <c r="IFL162" s="38"/>
      <c r="IFM162" s="38"/>
      <c r="IFN162" s="38"/>
      <c r="IFO162" s="38"/>
      <c r="IFP162" s="38"/>
      <c r="IFQ162" s="38"/>
      <c r="IFR162" s="38"/>
      <c r="IFS162" s="38"/>
      <c r="IFT162" s="38"/>
      <c r="IFU162" s="38"/>
      <c r="IFV162" s="38"/>
      <c r="IFW162" s="38"/>
      <c r="IFX162" s="38"/>
      <c r="IFY162" s="38"/>
      <c r="IFZ162" s="38"/>
      <c r="IGA162" s="38"/>
      <c r="IGB162" s="38"/>
      <c r="IGC162" s="38"/>
      <c r="IGD162" s="38"/>
      <c r="IGE162" s="38"/>
      <c r="IGF162" s="38"/>
      <c r="IGG162" s="38"/>
      <c r="IGH162" s="38"/>
      <c r="IGI162" s="38"/>
      <c r="IGJ162" s="38"/>
      <c r="IGK162" s="38"/>
      <c r="IGL162" s="38"/>
      <c r="IGM162" s="38"/>
      <c r="IGN162" s="38"/>
      <c r="IGO162" s="38"/>
      <c r="IGP162" s="38"/>
      <c r="IGQ162" s="38"/>
      <c r="IGR162" s="38"/>
      <c r="IGS162" s="38"/>
      <c r="IGT162" s="38"/>
      <c r="IGU162" s="38"/>
      <c r="IGV162" s="38"/>
      <c r="IGW162" s="38"/>
      <c r="IGX162" s="38"/>
      <c r="IGY162" s="38"/>
      <c r="IGZ162" s="38"/>
      <c r="IHA162" s="38"/>
      <c r="IHB162" s="38"/>
      <c r="IHC162" s="38"/>
      <c r="IHD162" s="38"/>
      <c r="IHE162" s="38"/>
      <c r="IHF162" s="38"/>
      <c r="IHG162" s="38"/>
      <c r="IHH162" s="38"/>
      <c r="IHI162" s="38"/>
      <c r="IHJ162" s="38"/>
      <c r="IHK162" s="38"/>
      <c r="IHL162" s="38"/>
      <c r="IHM162" s="38"/>
      <c r="IHN162" s="38"/>
      <c r="IHO162" s="38"/>
      <c r="IHP162" s="38"/>
      <c r="IHQ162" s="38"/>
      <c r="IHR162" s="38"/>
      <c r="IHS162" s="38"/>
      <c r="IHT162" s="38"/>
      <c r="IHU162" s="38"/>
      <c r="IHV162" s="38"/>
      <c r="IHW162" s="38"/>
      <c r="IHX162" s="38"/>
      <c r="IHY162" s="38"/>
      <c r="IHZ162" s="38"/>
      <c r="IIA162" s="38"/>
      <c r="IIB162" s="38"/>
      <c r="IIC162" s="38"/>
      <c r="IID162" s="38"/>
      <c r="IIE162" s="38"/>
      <c r="IIF162" s="38"/>
      <c r="IIG162" s="38"/>
      <c r="IIH162" s="38"/>
      <c r="III162" s="38"/>
      <c r="IIJ162" s="38"/>
      <c r="IIK162" s="38"/>
      <c r="IIL162" s="38"/>
      <c r="IIM162" s="38"/>
      <c r="IIN162" s="38"/>
      <c r="IIO162" s="38"/>
      <c r="IIP162" s="38"/>
      <c r="IIQ162" s="38"/>
      <c r="IIR162" s="38"/>
      <c r="IIS162" s="38"/>
      <c r="IIT162" s="38"/>
      <c r="IIU162" s="38"/>
      <c r="IIV162" s="38"/>
      <c r="IIW162" s="38"/>
      <c r="IIX162" s="38"/>
      <c r="IIY162" s="38"/>
      <c r="IIZ162" s="38"/>
      <c r="IJA162" s="38"/>
      <c r="IJB162" s="38"/>
      <c r="IJC162" s="38"/>
      <c r="IJD162" s="38"/>
      <c r="IJE162" s="38"/>
      <c r="IJF162" s="38"/>
      <c r="IJG162" s="38"/>
      <c r="IJH162" s="38"/>
      <c r="IJI162" s="38"/>
      <c r="IJJ162" s="38"/>
      <c r="IJK162" s="38"/>
      <c r="IJL162" s="38"/>
      <c r="IJM162" s="38"/>
      <c r="IJN162" s="38"/>
      <c r="IJO162" s="38"/>
      <c r="IJP162" s="38"/>
      <c r="IJQ162" s="38"/>
      <c r="IJR162" s="38"/>
      <c r="IJS162" s="38"/>
      <c r="IJT162" s="38"/>
      <c r="IJU162" s="38"/>
      <c r="IJV162" s="38"/>
      <c r="IJW162" s="38"/>
      <c r="IJX162" s="38"/>
      <c r="IJY162" s="38"/>
      <c r="IJZ162" s="38"/>
      <c r="IKG162" s="38"/>
      <c r="IKH162" s="38"/>
      <c r="IKI162" s="38"/>
      <c r="IKJ162" s="38"/>
      <c r="IKK162" s="38"/>
      <c r="IKL162" s="38"/>
      <c r="IKM162" s="38"/>
      <c r="IKN162" s="38"/>
      <c r="IKO162" s="38"/>
      <c r="IKP162" s="38"/>
      <c r="IKQ162" s="38"/>
      <c r="IKR162" s="38"/>
      <c r="IKS162" s="38"/>
      <c r="IKT162" s="38"/>
      <c r="IKU162" s="38"/>
      <c r="IKV162" s="38"/>
      <c r="IKW162" s="38"/>
      <c r="IKX162" s="38"/>
      <c r="IKY162" s="38"/>
      <c r="IKZ162" s="38"/>
      <c r="ILA162" s="38"/>
      <c r="ILB162" s="38"/>
      <c r="ILC162" s="38"/>
      <c r="ILD162" s="38"/>
      <c r="ILE162" s="38"/>
      <c r="ILF162" s="38"/>
      <c r="ILG162" s="38"/>
      <c r="ILH162" s="38"/>
      <c r="ILI162" s="38"/>
      <c r="ILJ162" s="38"/>
      <c r="ILK162" s="38"/>
      <c r="ILL162" s="38"/>
      <c r="ILM162" s="38"/>
      <c r="ILN162" s="38"/>
      <c r="ILO162" s="38"/>
      <c r="ILP162" s="38"/>
      <c r="ILQ162" s="38"/>
      <c r="ILR162" s="38"/>
      <c r="ILS162" s="38"/>
      <c r="ILT162" s="38"/>
      <c r="ILU162" s="38"/>
      <c r="ILV162" s="38"/>
      <c r="ILW162" s="38"/>
      <c r="ILX162" s="38"/>
      <c r="ILY162" s="38"/>
      <c r="ILZ162" s="38"/>
      <c r="IMA162" s="38"/>
      <c r="IMB162" s="38"/>
      <c r="IMC162" s="38"/>
      <c r="IMD162" s="38"/>
      <c r="IME162" s="38"/>
      <c r="IMF162" s="38"/>
      <c r="IMG162" s="38"/>
      <c r="IMH162" s="38"/>
      <c r="IMI162" s="38"/>
      <c r="IMJ162" s="38"/>
      <c r="IMK162" s="38"/>
      <c r="IML162" s="38"/>
      <c r="IMM162" s="38"/>
      <c r="IMN162" s="38"/>
      <c r="IMO162" s="38"/>
      <c r="IMP162" s="38"/>
      <c r="IMQ162" s="38"/>
      <c r="IMR162" s="38"/>
      <c r="IMS162" s="38"/>
      <c r="IMT162" s="38"/>
      <c r="IMU162" s="38"/>
      <c r="IMV162" s="38"/>
      <c r="IMW162" s="38"/>
      <c r="IMX162" s="38"/>
      <c r="IMY162" s="38"/>
      <c r="IMZ162" s="38"/>
      <c r="INA162" s="38"/>
      <c r="INB162" s="38"/>
      <c r="INC162" s="38"/>
      <c r="IND162" s="38"/>
      <c r="INE162" s="38"/>
      <c r="INF162" s="38"/>
      <c r="ING162" s="38"/>
      <c r="INH162" s="38"/>
      <c r="INI162" s="38"/>
      <c r="INJ162" s="38"/>
      <c r="INK162" s="38"/>
      <c r="INL162" s="38"/>
      <c r="INM162" s="38"/>
      <c r="INN162" s="38"/>
      <c r="INO162" s="38"/>
      <c r="INP162" s="38"/>
      <c r="INQ162" s="38"/>
      <c r="INR162" s="38"/>
      <c r="INS162" s="38"/>
      <c r="INT162" s="38"/>
      <c r="INU162" s="38"/>
      <c r="INV162" s="38"/>
      <c r="INW162" s="38"/>
      <c r="INX162" s="38"/>
      <c r="INY162" s="38"/>
      <c r="INZ162" s="38"/>
      <c r="IOA162" s="38"/>
      <c r="IOB162" s="38"/>
      <c r="IOC162" s="38"/>
      <c r="IOD162" s="38"/>
      <c r="IOE162" s="38"/>
      <c r="IOF162" s="38"/>
      <c r="IOG162" s="38"/>
      <c r="IOH162" s="38"/>
      <c r="IOI162" s="38"/>
      <c r="IOJ162" s="38"/>
      <c r="IOK162" s="38"/>
      <c r="IOL162" s="38"/>
      <c r="IOM162" s="38"/>
      <c r="ION162" s="38"/>
      <c r="IOO162" s="38"/>
      <c r="IOP162" s="38"/>
      <c r="IOQ162" s="38"/>
      <c r="IOR162" s="38"/>
      <c r="IOS162" s="38"/>
      <c r="IOT162" s="38"/>
      <c r="IOU162" s="38"/>
      <c r="IOV162" s="38"/>
      <c r="IOW162" s="38"/>
      <c r="IOX162" s="38"/>
      <c r="IOY162" s="38"/>
      <c r="IOZ162" s="38"/>
      <c r="IPA162" s="38"/>
      <c r="IPB162" s="38"/>
      <c r="IPC162" s="38"/>
      <c r="IPD162" s="38"/>
      <c r="IPE162" s="38"/>
      <c r="IPF162" s="38"/>
      <c r="IPG162" s="38"/>
      <c r="IPH162" s="38"/>
      <c r="IPI162" s="38"/>
      <c r="IPJ162" s="38"/>
      <c r="IPK162" s="38"/>
      <c r="IPL162" s="38"/>
      <c r="IPM162" s="38"/>
      <c r="IPN162" s="38"/>
      <c r="IPO162" s="38"/>
      <c r="IPP162" s="38"/>
      <c r="IPQ162" s="38"/>
      <c r="IPR162" s="38"/>
      <c r="IPS162" s="38"/>
      <c r="IPT162" s="38"/>
      <c r="IPU162" s="38"/>
      <c r="IPV162" s="38"/>
      <c r="IPW162" s="38"/>
      <c r="IPX162" s="38"/>
      <c r="IPY162" s="38"/>
      <c r="IPZ162" s="38"/>
      <c r="IQA162" s="38"/>
      <c r="IQB162" s="38"/>
      <c r="IQC162" s="38"/>
      <c r="IQD162" s="38"/>
      <c r="IQE162" s="38"/>
      <c r="IQF162" s="38"/>
      <c r="IQG162" s="38"/>
      <c r="IQH162" s="38"/>
      <c r="IQI162" s="38"/>
      <c r="IQJ162" s="38"/>
      <c r="IQK162" s="38"/>
      <c r="IQL162" s="38"/>
      <c r="IQM162" s="38"/>
      <c r="IQN162" s="38"/>
      <c r="IQO162" s="38"/>
      <c r="IQP162" s="38"/>
      <c r="IQQ162" s="38"/>
      <c r="IQR162" s="38"/>
      <c r="IQS162" s="38"/>
      <c r="IQT162" s="38"/>
      <c r="IQU162" s="38"/>
      <c r="IQV162" s="38"/>
      <c r="IQW162" s="38"/>
      <c r="IQX162" s="38"/>
      <c r="IQY162" s="38"/>
      <c r="IQZ162" s="38"/>
      <c r="IRA162" s="38"/>
      <c r="IRB162" s="38"/>
      <c r="IRC162" s="38"/>
      <c r="IRD162" s="38"/>
      <c r="IRE162" s="38"/>
      <c r="IRF162" s="38"/>
      <c r="IRG162" s="38"/>
      <c r="IRH162" s="38"/>
      <c r="IRI162" s="38"/>
      <c r="IRJ162" s="38"/>
      <c r="IRK162" s="38"/>
      <c r="IRL162" s="38"/>
      <c r="IRM162" s="38"/>
      <c r="IRN162" s="38"/>
      <c r="IRO162" s="38"/>
      <c r="IRP162" s="38"/>
      <c r="IRQ162" s="38"/>
      <c r="IRR162" s="38"/>
      <c r="IRS162" s="38"/>
      <c r="IRT162" s="38"/>
      <c r="IRU162" s="38"/>
      <c r="IRV162" s="38"/>
      <c r="IRW162" s="38"/>
      <c r="IRX162" s="38"/>
      <c r="IRY162" s="38"/>
      <c r="IRZ162" s="38"/>
      <c r="ISA162" s="38"/>
      <c r="ISB162" s="38"/>
      <c r="ISC162" s="38"/>
      <c r="ISD162" s="38"/>
      <c r="ISE162" s="38"/>
      <c r="ISF162" s="38"/>
      <c r="ISG162" s="38"/>
      <c r="ISH162" s="38"/>
      <c r="ISI162" s="38"/>
      <c r="ISJ162" s="38"/>
      <c r="ISK162" s="38"/>
      <c r="ISL162" s="38"/>
      <c r="ISM162" s="38"/>
      <c r="ISN162" s="38"/>
      <c r="ISO162" s="38"/>
      <c r="ISP162" s="38"/>
      <c r="ISQ162" s="38"/>
      <c r="ISR162" s="38"/>
      <c r="ISS162" s="38"/>
      <c r="IST162" s="38"/>
      <c r="ISU162" s="38"/>
      <c r="ISV162" s="38"/>
      <c r="ISW162" s="38"/>
      <c r="ISX162" s="38"/>
      <c r="ISY162" s="38"/>
      <c r="ISZ162" s="38"/>
      <c r="ITA162" s="38"/>
      <c r="ITB162" s="38"/>
      <c r="ITC162" s="38"/>
      <c r="ITD162" s="38"/>
      <c r="ITE162" s="38"/>
      <c r="ITF162" s="38"/>
      <c r="ITG162" s="38"/>
      <c r="ITH162" s="38"/>
      <c r="ITI162" s="38"/>
      <c r="ITJ162" s="38"/>
      <c r="ITK162" s="38"/>
      <c r="ITL162" s="38"/>
      <c r="ITM162" s="38"/>
      <c r="ITN162" s="38"/>
      <c r="ITO162" s="38"/>
      <c r="ITP162" s="38"/>
      <c r="ITQ162" s="38"/>
      <c r="ITR162" s="38"/>
      <c r="ITS162" s="38"/>
      <c r="ITT162" s="38"/>
      <c r="ITU162" s="38"/>
      <c r="ITV162" s="38"/>
      <c r="IUC162" s="38"/>
      <c r="IUD162" s="38"/>
      <c r="IUE162" s="38"/>
      <c r="IUF162" s="38"/>
      <c r="IUG162" s="38"/>
      <c r="IUH162" s="38"/>
      <c r="IUI162" s="38"/>
      <c r="IUJ162" s="38"/>
      <c r="IUK162" s="38"/>
      <c r="IUL162" s="38"/>
      <c r="IUM162" s="38"/>
      <c r="IUN162" s="38"/>
      <c r="IUO162" s="38"/>
      <c r="IUP162" s="38"/>
      <c r="IUQ162" s="38"/>
      <c r="IUR162" s="38"/>
      <c r="IUS162" s="38"/>
      <c r="IUT162" s="38"/>
      <c r="IUU162" s="38"/>
      <c r="IUV162" s="38"/>
      <c r="IUW162" s="38"/>
      <c r="IUX162" s="38"/>
      <c r="IUY162" s="38"/>
      <c r="IUZ162" s="38"/>
      <c r="IVA162" s="38"/>
      <c r="IVB162" s="38"/>
      <c r="IVC162" s="38"/>
      <c r="IVD162" s="38"/>
      <c r="IVE162" s="38"/>
      <c r="IVF162" s="38"/>
      <c r="IVG162" s="38"/>
      <c r="IVH162" s="38"/>
      <c r="IVI162" s="38"/>
      <c r="IVJ162" s="38"/>
      <c r="IVK162" s="38"/>
      <c r="IVL162" s="38"/>
      <c r="IVM162" s="38"/>
      <c r="IVN162" s="38"/>
      <c r="IVO162" s="38"/>
      <c r="IVP162" s="38"/>
      <c r="IVQ162" s="38"/>
      <c r="IVR162" s="38"/>
      <c r="IVS162" s="38"/>
      <c r="IVT162" s="38"/>
      <c r="IVU162" s="38"/>
      <c r="IVV162" s="38"/>
      <c r="IVW162" s="38"/>
      <c r="IVX162" s="38"/>
      <c r="IVY162" s="38"/>
      <c r="IVZ162" s="38"/>
      <c r="IWA162" s="38"/>
      <c r="IWB162" s="38"/>
      <c r="IWC162" s="38"/>
      <c r="IWD162" s="38"/>
      <c r="IWE162" s="38"/>
      <c r="IWF162" s="38"/>
      <c r="IWG162" s="38"/>
      <c r="IWH162" s="38"/>
      <c r="IWI162" s="38"/>
      <c r="IWJ162" s="38"/>
      <c r="IWK162" s="38"/>
      <c r="IWL162" s="38"/>
      <c r="IWM162" s="38"/>
      <c r="IWN162" s="38"/>
      <c r="IWO162" s="38"/>
      <c r="IWP162" s="38"/>
      <c r="IWQ162" s="38"/>
      <c r="IWR162" s="38"/>
      <c r="IWS162" s="38"/>
      <c r="IWT162" s="38"/>
      <c r="IWU162" s="38"/>
      <c r="IWV162" s="38"/>
      <c r="IWW162" s="38"/>
      <c r="IWX162" s="38"/>
      <c r="IWY162" s="38"/>
      <c r="IWZ162" s="38"/>
      <c r="IXA162" s="38"/>
      <c r="IXB162" s="38"/>
      <c r="IXC162" s="38"/>
      <c r="IXD162" s="38"/>
      <c r="IXE162" s="38"/>
      <c r="IXF162" s="38"/>
      <c r="IXG162" s="38"/>
      <c r="IXH162" s="38"/>
      <c r="IXI162" s="38"/>
      <c r="IXJ162" s="38"/>
      <c r="IXK162" s="38"/>
      <c r="IXL162" s="38"/>
      <c r="IXM162" s="38"/>
      <c r="IXN162" s="38"/>
      <c r="IXO162" s="38"/>
      <c r="IXP162" s="38"/>
      <c r="IXQ162" s="38"/>
      <c r="IXR162" s="38"/>
      <c r="IXS162" s="38"/>
      <c r="IXT162" s="38"/>
      <c r="IXU162" s="38"/>
      <c r="IXV162" s="38"/>
      <c r="IXW162" s="38"/>
      <c r="IXX162" s="38"/>
      <c r="IXY162" s="38"/>
      <c r="IXZ162" s="38"/>
      <c r="IYA162" s="38"/>
      <c r="IYB162" s="38"/>
      <c r="IYC162" s="38"/>
      <c r="IYD162" s="38"/>
      <c r="IYE162" s="38"/>
      <c r="IYF162" s="38"/>
      <c r="IYG162" s="38"/>
      <c r="IYH162" s="38"/>
      <c r="IYI162" s="38"/>
      <c r="IYJ162" s="38"/>
      <c r="IYK162" s="38"/>
      <c r="IYL162" s="38"/>
      <c r="IYM162" s="38"/>
      <c r="IYN162" s="38"/>
      <c r="IYO162" s="38"/>
      <c r="IYP162" s="38"/>
      <c r="IYQ162" s="38"/>
      <c r="IYR162" s="38"/>
      <c r="IYS162" s="38"/>
      <c r="IYT162" s="38"/>
      <c r="IYU162" s="38"/>
      <c r="IYV162" s="38"/>
      <c r="IYW162" s="38"/>
      <c r="IYX162" s="38"/>
      <c r="IYY162" s="38"/>
      <c r="IYZ162" s="38"/>
      <c r="IZA162" s="38"/>
      <c r="IZB162" s="38"/>
      <c r="IZC162" s="38"/>
      <c r="IZD162" s="38"/>
      <c r="IZE162" s="38"/>
      <c r="IZF162" s="38"/>
      <c r="IZG162" s="38"/>
      <c r="IZH162" s="38"/>
      <c r="IZI162" s="38"/>
      <c r="IZJ162" s="38"/>
      <c r="IZK162" s="38"/>
      <c r="IZL162" s="38"/>
      <c r="IZM162" s="38"/>
      <c r="IZN162" s="38"/>
      <c r="IZO162" s="38"/>
      <c r="IZP162" s="38"/>
      <c r="IZQ162" s="38"/>
      <c r="IZR162" s="38"/>
      <c r="IZS162" s="38"/>
      <c r="IZT162" s="38"/>
      <c r="IZU162" s="38"/>
      <c r="IZV162" s="38"/>
      <c r="IZW162" s="38"/>
      <c r="IZX162" s="38"/>
      <c r="IZY162" s="38"/>
      <c r="IZZ162" s="38"/>
      <c r="JAA162" s="38"/>
      <c r="JAB162" s="38"/>
      <c r="JAC162" s="38"/>
      <c r="JAD162" s="38"/>
      <c r="JAE162" s="38"/>
      <c r="JAF162" s="38"/>
      <c r="JAG162" s="38"/>
      <c r="JAH162" s="38"/>
      <c r="JAI162" s="38"/>
      <c r="JAJ162" s="38"/>
      <c r="JAK162" s="38"/>
      <c r="JAL162" s="38"/>
      <c r="JAM162" s="38"/>
      <c r="JAN162" s="38"/>
      <c r="JAO162" s="38"/>
      <c r="JAP162" s="38"/>
      <c r="JAQ162" s="38"/>
      <c r="JAR162" s="38"/>
      <c r="JAS162" s="38"/>
      <c r="JAT162" s="38"/>
      <c r="JAU162" s="38"/>
      <c r="JAV162" s="38"/>
      <c r="JAW162" s="38"/>
      <c r="JAX162" s="38"/>
      <c r="JAY162" s="38"/>
      <c r="JAZ162" s="38"/>
      <c r="JBA162" s="38"/>
      <c r="JBB162" s="38"/>
      <c r="JBC162" s="38"/>
      <c r="JBD162" s="38"/>
      <c r="JBE162" s="38"/>
      <c r="JBF162" s="38"/>
      <c r="JBG162" s="38"/>
      <c r="JBH162" s="38"/>
      <c r="JBI162" s="38"/>
      <c r="JBJ162" s="38"/>
      <c r="JBK162" s="38"/>
      <c r="JBL162" s="38"/>
      <c r="JBM162" s="38"/>
      <c r="JBN162" s="38"/>
      <c r="JBO162" s="38"/>
      <c r="JBP162" s="38"/>
      <c r="JBQ162" s="38"/>
      <c r="JBR162" s="38"/>
      <c r="JBS162" s="38"/>
      <c r="JBT162" s="38"/>
      <c r="JBU162" s="38"/>
      <c r="JBV162" s="38"/>
      <c r="JBW162" s="38"/>
      <c r="JBX162" s="38"/>
      <c r="JBY162" s="38"/>
      <c r="JBZ162" s="38"/>
      <c r="JCA162" s="38"/>
      <c r="JCB162" s="38"/>
      <c r="JCC162" s="38"/>
      <c r="JCD162" s="38"/>
      <c r="JCE162" s="38"/>
      <c r="JCF162" s="38"/>
      <c r="JCG162" s="38"/>
      <c r="JCH162" s="38"/>
      <c r="JCI162" s="38"/>
      <c r="JCJ162" s="38"/>
      <c r="JCK162" s="38"/>
      <c r="JCL162" s="38"/>
      <c r="JCM162" s="38"/>
      <c r="JCN162" s="38"/>
      <c r="JCO162" s="38"/>
      <c r="JCP162" s="38"/>
      <c r="JCQ162" s="38"/>
      <c r="JCR162" s="38"/>
      <c r="JCS162" s="38"/>
      <c r="JCT162" s="38"/>
      <c r="JCU162" s="38"/>
      <c r="JCV162" s="38"/>
      <c r="JCW162" s="38"/>
      <c r="JCX162" s="38"/>
      <c r="JCY162" s="38"/>
      <c r="JCZ162" s="38"/>
      <c r="JDA162" s="38"/>
      <c r="JDB162" s="38"/>
      <c r="JDC162" s="38"/>
      <c r="JDD162" s="38"/>
      <c r="JDE162" s="38"/>
      <c r="JDF162" s="38"/>
      <c r="JDG162" s="38"/>
      <c r="JDH162" s="38"/>
      <c r="JDI162" s="38"/>
      <c r="JDJ162" s="38"/>
      <c r="JDK162" s="38"/>
      <c r="JDL162" s="38"/>
      <c r="JDM162" s="38"/>
      <c r="JDN162" s="38"/>
      <c r="JDO162" s="38"/>
      <c r="JDP162" s="38"/>
      <c r="JDQ162" s="38"/>
      <c r="JDR162" s="38"/>
      <c r="JDY162" s="38"/>
      <c r="JDZ162" s="38"/>
      <c r="JEA162" s="38"/>
      <c r="JEB162" s="38"/>
      <c r="JEC162" s="38"/>
      <c r="JED162" s="38"/>
      <c r="JEE162" s="38"/>
      <c r="JEF162" s="38"/>
      <c r="JEG162" s="38"/>
      <c r="JEH162" s="38"/>
      <c r="JEI162" s="38"/>
      <c r="JEJ162" s="38"/>
      <c r="JEK162" s="38"/>
      <c r="JEL162" s="38"/>
      <c r="JEM162" s="38"/>
      <c r="JEN162" s="38"/>
      <c r="JEO162" s="38"/>
      <c r="JEP162" s="38"/>
      <c r="JEQ162" s="38"/>
      <c r="JER162" s="38"/>
      <c r="JES162" s="38"/>
      <c r="JET162" s="38"/>
      <c r="JEU162" s="38"/>
      <c r="JEV162" s="38"/>
      <c r="JEW162" s="38"/>
      <c r="JEX162" s="38"/>
      <c r="JEY162" s="38"/>
      <c r="JEZ162" s="38"/>
      <c r="JFA162" s="38"/>
      <c r="JFB162" s="38"/>
      <c r="JFC162" s="38"/>
      <c r="JFD162" s="38"/>
      <c r="JFE162" s="38"/>
      <c r="JFF162" s="38"/>
      <c r="JFG162" s="38"/>
      <c r="JFH162" s="38"/>
      <c r="JFI162" s="38"/>
      <c r="JFJ162" s="38"/>
      <c r="JFK162" s="38"/>
      <c r="JFL162" s="38"/>
      <c r="JFM162" s="38"/>
      <c r="JFN162" s="38"/>
      <c r="JFO162" s="38"/>
      <c r="JFP162" s="38"/>
      <c r="JFQ162" s="38"/>
      <c r="JFR162" s="38"/>
      <c r="JFS162" s="38"/>
      <c r="JFT162" s="38"/>
      <c r="JFU162" s="38"/>
      <c r="JFV162" s="38"/>
      <c r="JFW162" s="38"/>
      <c r="JFX162" s="38"/>
      <c r="JFY162" s="38"/>
      <c r="JFZ162" s="38"/>
      <c r="JGA162" s="38"/>
      <c r="JGB162" s="38"/>
      <c r="JGC162" s="38"/>
      <c r="JGD162" s="38"/>
      <c r="JGE162" s="38"/>
      <c r="JGF162" s="38"/>
      <c r="JGG162" s="38"/>
      <c r="JGH162" s="38"/>
      <c r="JGI162" s="38"/>
      <c r="JGJ162" s="38"/>
      <c r="JGK162" s="38"/>
      <c r="JGL162" s="38"/>
      <c r="JGM162" s="38"/>
      <c r="JGN162" s="38"/>
      <c r="JGO162" s="38"/>
      <c r="JGP162" s="38"/>
      <c r="JGQ162" s="38"/>
      <c r="JGR162" s="38"/>
      <c r="JGS162" s="38"/>
      <c r="JGT162" s="38"/>
      <c r="JGU162" s="38"/>
      <c r="JGV162" s="38"/>
      <c r="JGW162" s="38"/>
      <c r="JGX162" s="38"/>
      <c r="JGY162" s="38"/>
      <c r="JGZ162" s="38"/>
      <c r="JHA162" s="38"/>
      <c r="JHB162" s="38"/>
      <c r="JHC162" s="38"/>
      <c r="JHD162" s="38"/>
      <c r="JHE162" s="38"/>
      <c r="JHF162" s="38"/>
      <c r="JHG162" s="38"/>
      <c r="JHH162" s="38"/>
      <c r="JHI162" s="38"/>
      <c r="JHJ162" s="38"/>
      <c r="JHK162" s="38"/>
      <c r="JHL162" s="38"/>
      <c r="JHM162" s="38"/>
      <c r="JHN162" s="38"/>
      <c r="JHO162" s="38"/>
      <c r="JHP162" s="38"/>
      <c r="JHQ162" s="38"/>
      <c r="JHR162" s="38"/>
      <c r="JHS162" s="38"/>
      <c r="JHT162" s="38"/>
      <c r="JHU162" s="38"/>
      <c r="JHV162" s="38"/>
      <c r="JHW162" s="38"/>
      <c r="JHX162" s="38"/>
      <c r="JHY162" s="38"/>
      <c r="JHZ162" s="38"/>
      <c r="JIA162" s="38"/>
      <c r="JIB162" s="38"/>
      <c r="JIC162" s="38"/>
      <c r="JID162" s="38"/>
      <c r="JIE162" s="38"/>
      <c r="JIF162" s="38"/>
      <c r="JIG162" s="38"/>
      <c r="JIH162" s="38"/>
      <c r="JII162" s="38"/>
      <c r="JIJ162" s="38"/>
      <c r="JIK162" s="38"/>
      <c r="JIL162" s="38"/>
      <c r="JIM162" s="38"/>
      <c r="JIN162" s="38"/>
      <c r="JIO162" s="38"/>
      <c r="JIP162" s="38"/>
      <c r="JIQ162" s="38"/>
      <c r="JIR162" s="38"/>
      <c r="JIS162" s="38"/>
      <c r="JIT162" s="38"/>
      <c r="JIU162" s="38"/>
      <c r="JIV162" s="38"/>
      <c r="JIW162" s="38"/>
      <c r="JIX162" s="38"/>
      <c r="JIY162" s="38"/>
      <c r="JIZ162" s="38"/>
      <c r="JJA162" s="38"/>
      <c r="JJB162" s="38"/>
      <c r="JJC162" s="38"/>
      <c r="JJD162" s="38"/>
      <c r="JJE162" s="38"/>
      <c r="JJF162" s="38"/>
      <c r="JJG162" s="38"/>
      <c r="JJH162" s="38"/>
      <c r="JJI162" s="38"/>
      <c r="JJJ162" s="38"/>
      <c r="JJK162" s="38"/>
      <c r="JJL162" s="38"/>
      <c r="JJM162" s="38"/>
      <c r="JJN162" s="38"/>
      <c r="JJO162" s="38"/>
      <c r="JJP162" s="38"/>
      <c r="JJQ162" s="38"/>
      <c r="JJR162" s="38"/>
      <c r="JJS162" s="38"/>
      <c r="JJT162" s="38"/>
      <c r="JJU162" s="38"/>
      <c r="JJV162" s="38"/>
      <c r="JJW162" s="38"/>
      <c r="JJX162" s="38"/>
      <c r="JJY162" s="38"/>
      <c r="JJZ162" s="38"/>
      <c r="JKA162" s="38"/>
      <c r="JKB162" s="38"/>
      <c r="JKC162" s="38"/>
      <c r="JKD162" s="38"/>
      <c r="JKE162" s="38"/>
      <c r="JKF162" s="38"/>
      <c r="JKG162" s="38"/>
      <c r="JKH162" s="38"/>
      <c r="JKI162" s="38"/>
      <c r="JKJ162" s="38"/>
      <c r="JKK162" s="38"/>
      <c r="JKL162" s="38"/>
      <c r="JKM162" s="38"/>
      <c r="JKN162" s="38"/>
      <c r="JKO162" s="38"/>
      <c r="JKP162" s="38"/>
      <c r="JKQ162" s="38"/>
      <c r="JKR162" s="38"/>
      <c r="JKS162" s="38"/>
      <c r="JKT162" s="38"/>
      <c r="JKU162" s="38"/>
      <c r="JKV162" s="38"/>
      <c r="JKW162" s="38"/>
      <c r="JKX162" s="38"/>
      <c r="JKY162" s="38"/>
      <c r="JKZ162" s="38"/>
      <c r="JLA162" s="38"/>
      <c r="JLB162" s="38"/>
      <c r="JLC162" s="38"/>
      <c r="JLD162" s="38"/>
      <c r="JLE162" s="38"/>
      <c r="JLF162" s="38"/>
      <c r="JLG162" s="38"/>
      <c r="JLH162" s="38"/>
      <c r="JLI162" s="38"/>
      <c r="JLJ162" s="38"/>
      <c r="JLK162" s="38"/>
      <c r="JLL162" s="38"/>
      <c r="JLM162" s="38"/>
      <c r="JLN162" s="38"/>
      <c r="JLO162" s="38"/>
      <c r="JLP162" s="38"/>
      <c r="JLQ162" s="38"/>
      <c r="JLR162" s="38"/>
      <c r="JLS162" s="38"/>
      <c r="JLT162" s="38"/>
      <c r="JLU162" s="38"/>
      <c r="JLV162" s="38"/>
      <c r="JLW162" s="38"/>
      <c r="JLX162" s="38"/>
      <c r="JLY162" s="38"/>
      <c r="JLZ162" s="38"/>
      <c r="JMA162" s="38"/>
      <c r="JMB162" s="38"/>
      <c r="JMC162" s="38"/>
      <c r="JMD162" s="38"/>
      <c r="JME162" s="38"/>
      <c r="JMF162" s="38"/>
      <c r="JMG162" s="38"/>
      <c r="JMH162" s="38"/>
      <c r="JMI162" s="38"/>
      <c r="JMJ162" s="38"/>
      <c r="JMK162" s="38"/>
      <c r="JML162" s="38"/>
      <c r="JMM162" s="38"/>
      <c r="JMN162" s="38"/>
      <c r="JMO162" s="38"/>
      <c r="JMP162" s="38"/>
      <c r="JMQ162" s="38"/>
      <c r="JMR162" s="38"/>
      <c r="JMS162" s="38"/>
      <c r="JMT162" s="38"/>
      <c r="JMU162" s="38"/>
      <c r="JMV162" s="38"/>
      <c r="JMW162" s="38"/>
      <c r="JMX162" s="38"/>
      <c r="JMY162" s="38"/>
      <c r="JMZ162" s="38"/>
      <c r="JNA162" s="38"/>
      <c r="JNB162" s="38"/>
      <c r="JNC162" s="38"/>
      <c r="JND162" s="38"/>
      <c r="JNE162" s="38"/>
      <c r="JNF162" s="38"/>
      <c r="JNG162" s="38"/>
      <c r="JNH162" s="38"/>
      <c r="JNI162" s="38"/>
      <c r="JNJ162" s="38"/>
      <c r="JNK162" s="38"/>
      <c r="JNL162" s="38"/>
      <c r="JNM162" s="38"/>
      <c r="JNN162" s="38"/>
      <c r="JNU162" s="38"/>
      <c r="JNV162" s="38"/>
      <c r="JNW162" s="38"/>
      <c r="JNX162" s="38"/>
      <c r="JNY162" s="38"/>
      <c r="JNZ162" s="38"/>
      <c r="JOA162" s="38"/>
      <c r="JOB162" s="38"/>
      <c r="JOC162" s="38"/>
      <c r="JOD162" s="38"/>
      <c r="JOE162" s="38"/>
      <c r="JOF162" s="38"/>
      <c r="JOG162" s="38"/>
      <c r="JOH162" s="38"/>
      <c r="JOI162" s="38"/>
      <c r="JOJ162" s="38"/>
      <c r="JOK162" s="38"/>
      <c r="JOL162" s="38"/>
      <c r="JOM162" s="38"/>
      <c r="JON162" s="38"/>
      <c r="JOO162" s="38"/>
      <c r="JOP162" s="38"/>
      <c r="JOQ162" s="38"/>
      <c r="JOR162" s="38"/>
      <c r="JOS162" s="38"/>
      <c r="JOT162" s="38"/>
      <c r="JOU162" s="38"/>
      <c r="JOV162" s="38"/>
      <c r="JOW162" s="38"/>
      <c r="JOX162" s="38"/>
      <c r="JOY162" s="38"/>
      <c r="JOZ162" s="38"/>
      <c r="JPA162" s="38"/>
      <c r="JPB162" s="38"/>
      <c r="JPC162" s="38"/>
      <c r="JPD162" s="38"/>
      <c r="JPE162" s="38"/>
      <c r="JPF162" s="38"/>
      <c r="JPG162" s="38"/>
      <c r="JPH162" s="38"/>
      <c r="JPI162" s="38"/>
      <c r="JPJ162" s="38"/>
      <c r="JPK162" s="38"/>
      <c r="JPL162" s="38"/>
      <c r="JPM162" s="38"/>
      <c r="JPN162" s="38"/>
      <c r="JPO162" s="38"/>
      <c r="JPP162" s="38"/>
      <c r="JPQ162" s="38"/>
      <c r="JPR162" s="38"/>
      <c r="JPS162" s="38"/>
      <c r="JPT162" s="38"/>
      <c r="JPU162" s="38"/>
      <c r="JPV162" s="38"/>
      <c r="JPW162" s="38"/>
      <c r="JPX162" s="38"/>
      <c r="JPY162" s="38"/>
      <c r="JPZ162" s="38"/>
      <c r="JQA162" s="38"/>
      <c r="JQB162" s="38"/>
      <c r="JQC162" s="38"/>
      <c r="JQD162" s="38"/>
      <c r="JQE162" s="38"/>
      <c r="JQF162" s="38"/>
      <c r="JQG162" s="38"/>
      <c r="JQH162" s="38"/>
      <c r="JQI162" s="38"/>
      <c r="JQJ162" s="38"/>
      <c r="JQK162" s="38"/>
      <c r="JQL162" s="38"/>
      <c r="JQM162" s="38"/>
      <c r="JQN162" s="38"/>
      <c r="JQO162" s="38"/>
      <c r="JQP162" s="38"/>
      <c r="JQQ162" s="38"/>
      <c r="JQR162" s="38"/>
      <c r="JQS162" s="38"/>
      <c r="JQT162" s="38"/>
      <c r="JQU162" s="38"/>
      <c r="JQV162" s="38"/>
      <c r="JQW162" s="38"/>
      <c r="JQX162" s="38"/>
      <c r="JQY162" s="38"/>
      <c r="JQZ162" s="38"/>
      <c r="JRA162" s="38"/>
      <c r="JRB162" s="38"/>
      <c r="JRC162" s="38"/>
      <c r="JRD162" s="38"/>
      <c r="JRE162" s="38"/>
      <c r="JRF162" s="38"/>
      <c r="JRG162" s="38"/>
      <c r="JRH162" s="38"/>
      <c r="JRI162" s="38"/>
      <c r="JRJ162" s="38"/>
      <c r="JRK162" s="38"/>
      <c r="JRL162" s="38"/>
      <c r="JRM162" s="38"/>
      <c r="JRN162" s="38"/>
      <c r="JRO162" s="38"/>
      <c r="JRP162" s="38"/>
      <c r="JRQ162" s="38"/>
      <c r="JRR162" s="38"/>
      <c r="JRS162" s="38"/>
      <c r="JRT162" s="38"/>
      <c r="JRU162" s="38"/>
      <c r="JRV162" s="38"/>
      <c r="JRW162" s="38"/>
      <c r="JRX162" s="38"/>
      <c r="JRY162" s="38"/>
      <c r="JRZ162" s="38"/>
      <c r="JSA162" s="38"/>
      <c r="JSB162" s="38"/>
      <c r="JSC162" s="38"/>
      <c r="JSD162" s="38"/>
      <c r="JSE162" s="38"/>
      <c r="JSF162" s="38"/>
      <c r="JSG162" s="38"/>
      <c r="JSH162" s="38"/>
      <c r="JSI162" s="38"/>
      <c r="JSJ162" s="38"/>
      <c r="JSK162" s="38"/>
      <c r="JSL162" s="38"/>
      <c r="JSM162" s="38"/>
      <c r="JSN162" s="38"/>
      <c r="JSO162" s="38"/>
      <c r="JSP162" s="38"/>
      <c r="JSQ162" s="38"/>
      <c r="JSR162" s="38"/>
      <c r="JSS162" s="38"/>
      <c r="JST162" s="38"/>
      <c r="JSU162" s="38"/>
      <c r="JSV162" s="38"/>
      <c r="JSW162" s="38"/>
      <c r="JSX162" s="38"/>
      <c r="JSY162" s="38"/>
      <c r="JSZ162" s="38"/>
      <c r="JTA162" s="38"/>
      <c r="JTB162" s="38"/>
      <c r="JTC162" s="38"/>
      <c r="JTD162" s="38"/>
      <c r="JTE162" s="38"/>
      <c r="JTF162" s="38"/>
      <c r="JTG162" s="38"/>
      <c r="JTH162" s="38"/>
      <c r="JTI162" s="38"/>
      <c r="JTJ162" s="38"/>
      <c r="JTK162" s="38"/>
      <c r="JTL162" s="38"/>
      <c r="JTM162" s="38"/>
      <c r="JTN162" s="38"/>
      <c r="JTO162" s="38"/>
      <c r="JTP162" s="38"/>
      <c r="JTQ162" s="38"/>
      <c r="JTR162" s="38"/>
      <c r="JTS162" s="38"/>
      <c r="JTT162" s="38"/>
      <c r="JTU162" s="38"/>
      <c r="JTV162" s="38"/>
      <c r="JTW162" s="38"/>
      <c r="JTX162" s="38"/>
      <c r="JTY162" s="38"/>
      <c r="JTZ162" s="38"/>
      <c r="JUA162" s="38"/>
      <c r="JUB162" s="38"/>
      <c r="JUC162" s="38"/>
      <c r="JUD162" s="38"/>
      <c r="JUE162" s="38"/>
      <c r="JUF162" s="38"/>
      <c r="JUG162" s="38"/>
      <c r="JUH162" s="38"/>
      <c r="JUI162" s="38"/>
      <c r="JUJ162" s="38"/>
      <c r="JUK162" s="38"/>
      <c r="JUL162" s="38"/>
      <c r="JUM162" s="38"/>
      <c r="JUN162" s="38"/>
      <c r="JUO162" s="38"/>
      <c r="JUP162" s="38"/>
      <c r="JUQ162" s="38"/>
      <c r="JUR162" s="38"/>
      <c r="JUS162" s="38"/>
      <c r="JUT162" s="38"/>
      <c r="JUU162" s="38"/>
      <c r="JUV162" s="38"/>
      <c r="JUW162" s="38"/>
      <c r="JUX162" s="38"/>
      <c r="JUY162" s="38"/>
      <c r="JUZ162" s="38"/>
      <c r="JVA162" s="38"/>
      <c r="JVB162" s="38"/>
      <c r="JVC162" s="38"/>
      <c r="JVD162" s="38"/>
      <c r="JVE162" s="38"/>
      <c r="JVF162" s="38"/>
      <c r="JVG162" s="38"/>
      <c r="JVH162" s="38"/>
      <c r="JVI162" s="38"/>
      <c r="JVJ162" s="38"/>
      <c r="JVK162" s="38"/>
      <c r="JVL162" s="38"/>
      <c r="JVM162" s="38"/>
      <c r="JVN162" s="38"/>
      <c r="JVO162" s="38"/>
      <c r="JVP162" s="38"/>
      <c r="JVQ162" s="38"/>
      <c r="JVR162" s="38"/>
      <c r="JVS162" s="38"/>
      <c r="JVT162" s="38"/>
      <c r="JVU162" s="38"/>
      <c r="JVV162" s="38"/>
      <c r="JVW162" s="38"/>
      <c r="JVX162" s="38"/>
      <c r="JVY162" s="38"/>
      <c r="JVZ162" s="38"/>
      <c r="JWA162" s="38"/>
      <c r="JWB162" s="38"/>
      <c r="JWC162" s="38"/>
      <c r="JWD162" s="38"/>
      <c r="JWE162" s="38"/>
      <c r="JWF162" s="38"/>
      <c r="JWG162" s="38"/>
      <c r="JWH162" s="38"/>
      <c r="JWI162" s="38"/>
      <c r="JWJ162" s="38"/>
      <c r="JWK162" s="38"/>
      <c r="JWL162" s="38"/>
      <c r="JWM162" s="38"/>
      <c r="JWN162" s="38"/>
      <c r="JWO162" s="38"/>
      <c r="JWP162" s="38"/>
      <c r="JWQ162" s="38"/>
      <c r="JWR162" s="38"/>
      <c r="JWS162" s="38"/>
      <c r="JWT162" s="38"/>
      <c r="JWU162" s="38"/>
      <c r="JWV162" s="38"/>
      <c r="JWW162" s="38"/>
      <c r="JWX162" s="38"/>
      <c r="JWY162" s="38"/>
      <c r="JWZ162" s="38"/>
      <c r="JXA162" s="38"/>
      <c r="JXB162" s="38"/>
      <c r="JXC162" s="38"/>
      <c r="JXD162" s="38"/>
      <c r="JXE162" s="38"/>
      <c r="JXF162" s="38"/>
      <c r="JXG162" s="38"/>
      <c r="JXH162" s="38"/>
      <c r="JXI162" s="38"/>
      <c r="JXJ162" s="38"/>
      <c r="JXQ162" s="38"/>
      <c r="JXR162" s="38"/>
      <c r="JXS162" s="38"/>
      <c r="JXT162" s="38"/>
      <c r="JXU162" s="38"/>
      <c r="JXV162" s="38"/>
      <c r="JXW162" s="38"/>
      <c r="JXX162" s="38"/>
      <c r="JXY162" s="38"/>
      <c r="JXZ162" s="38"/>
      <c r="JYA162" s="38"/>
      <c r="JYB162" s="38"/>
      <c r="JYC162" s="38"/>
      <c r="JYD162" s="38"/>
      <c r="JYE162" s="38"/>
      <c r="JYF162" s="38"/>
      <c r="JYG162" s="38"/>
      <c r="JYH162" s="38"/>
      <c r="JYI162" s="38"/>
      <c r="JYJ162" s="38"/>
      <c r="JYK162" s="38"/>
      <c r="JYL162" s="38"/>
      <c r="JYM162" s="38"/>
      <c r="JYN162" s="38"/>
      <c r="JYO162" s="38"/>
      <c r="JYP162" s="38"/>
      <c r="JYQ162" s="38"/>
      <c r="JYR162" s="38"/>
      <c r="JYS162" s="38"/>
      <c r="JYT162" s="38"/>
      <c r="JYU162" s="38"/>
      <c r="JYV162" s="38"/>
      <c r="JYW162" s="38"/>
      <c r="JYX162" s="38"/>
      <c r="JYY162" s="38"/>
      <c r="JYZ162" s="38"/>
      <c r="JZA162" s="38"/>
      <c r="JZB162" s="38"/>
      <c r="JZC162" s="38"/>
      <c r="JZD162" s="38"/>
      <c r="JZE162" s="38"/>
      <c r="JZF162" s="38"/>
      <c r="JZG162" s="38"/>
      <c r="JZH162" s="38"/>
      <c r="JZI162" s="38"/>
      <c r="JZJ162" s="38"/>
      <c r="JZK162" s="38"/>
      <c r="JZL162" s="38"/>
      <c r="JZM162" s="38"/>
      <c r="JZN162" s="38"/>
      <c r="JZO162" s="38"/>
      <c r="JZP162" s="38"/>
      <c r="JZQ162" s="38"/>
      <c r="JZR162" s="38"/>
      <c r="JZS162" s="38"/>
      <c r="JZT162" s="38"/>
      <c r="JZU162" s="38"/>
      <c r="JZV162" s="38"/>
      <c r="JZW162" s="38"/>
      <c r="JZX162" s="38"/>
      <c r="JZY162" s="38"/>
      <c r="JZZ162" s="38"/>
      <c r="KAA162" s="38"/>
      <c r="KAB162" s="38"/>
      <c r="KAC162" s="38"/>
      <c r="KAD162" s="38"/>
      <c r="KAE162" s="38"/>
      <c r="KAF162" s="38"/>
      <c r="KAG162" s="38"/>
      <c r="KAH162" s="38"/>
      <c r="KAI162" s="38"/>
      <c r="KAJ162" s="38"/>
      <c r="KAK162" s="38"/>
      <c r="KAL162" s="38"/>
      <c r="KAM162" s="38"/>
      <c r="KAN162" s="38"/>
      <c r="KAO162" s="38"/>
      <c r="KAP162" s="38"/>
      <c r="KAQ162" s="38"/>
      <c r="KAR162" s="38"/>
      <c r="KAS162" s="38"/>
      <c r="KAT162" s="38"/>
      <c r="KAU162" s="38"/>
      <c r="KAV162" s="38"/>
      <c r="KAW162" s="38"/>
      <c r="KAX162" s="38"/>
      <c r="KAY162" s="38"/>
      <c r="KAZ162" s="38"/>
      <c r="KBA162" s="38"/>
      <c r="KBB162" s="38"/>
      <c r="KBC162" s="38"/>
      <c r="KBD162" s="38"/>
      <c r="KBE162" s="38"/>
      <c r="KBF162" s="38"/>
      <c r="KBG162" s="38"/>
      <c r="KBH162" s="38"/>
      <c r="KBI162" s="38"/>
      <c r="KBJ162" s="38"/>
      <c r="KBK162" s="38"/>
      <c r="KBL162" s="38"/>
      <c r="KBM162" s="38"/>
      <c r="KBN162" s="38"/>
      <c r="KBO162" s="38"/>
      <c r="KBP162" s="38"/>
      <c r="KBQ162" s="38"/>
      <c r="KBR162" s="38"/>
      <c r="KBS162" s="38"/>
      <c r="KBT162" s="38"/>
      <c r="KBU162" s="38"/>
      <c r="KBV162" s="38"/>
      <c r="KBW162" s="38"/>
      <c r="KBX162" s="38"/>
      <c r="KBY162" s="38"/>
      <c r="KBZ162" s="38"/>
      <c r="KCA162" s="38"/>
      <c r="KCB162" s="38"/>
      <c r="KCC162" s="38"/>
      <c r="KCD162" s="38"/>
      <c r="KCE162" s="38"/>
      <c r="KCF162" s="38"/>
      <c r="KCG162" s="38"/>
      <c r="KCH162" s="38"/>
      <c r="KCI162" s="38"/>
      <c r="KCJ162" s="38"/>
      <c r="KCK162" s="38"/>
      <c r="KCL162" s="38"/>
      <c r="KCM162" s="38"/>
      <c r="KCN162" s="38"/>
      <c r="KCO162" s="38"/>
      <c r="KCP162" s="38"/>
      <c r="KCQ162" s="38"/>
      <c r="KCR162" s="38"/>
      <c r="KCS162" s="38"/>
      <c r="KCT162" s="38"/>
      <c r="KCU162" s="38"/>
      <c r="KCV162" s="38"/>
      <c r="KCW162" s="38"/>
      <c r="KCX162" s="38"/>
      <c r="KCY162" s="38"/>
      <c r="KCZ162" s="38"/>
      <c r="KDA162" s="38"/>
      <c r="KDB162" s="38"/>
      <c r="KDC162" s="38"/>
      <c r="KDD162" s="38"/>
      <c r="KDE162" s="38"/>
      <c r="KDF162" s="38"/>
      <c r="KDG162" s="38"/>
      <c r="KDH162" s="38"/>
      <c r="KDI162" s="38"/>
      <c r="KDJ162" s="38"/>
      <c r="KDK162" s="38"/>
      <c r="KDL162" s="38"/>
      <c r="KDM162" s="38"/>
      <c r="KDN162" s="38"/>
      <c r="KDO162" s="38"/>
      <c r="KDP162" s="38"/>
      <c r="KDQ162" s="38"/>
      <c r="KDR162" s="38"/>
      <c r="KDS162" s="38"/>
      <c r="KDT162" s="38"/>
      <c r="KDU162" s="38"/>
      <c r="KDV162" s="38"/>
      <c r="KDW162" s="38"/>
      <c r="KDX162" s="38"/>
      <c r="KDY162" s="38"/>
      <c r="KDZ162" s="38"/>
      <c r="KEA162" s="38"/>
      <c r="KEB162" s="38"/>
      <c r="KEC162" s="38"/>
      <c r="KED162" s="38"/>
      <c r="KEE162" s="38"/>
      <c r="KEF162" s="38"/>
      <c r="KEG162" s="38"/>
      <c r="KEH162" s="38"/>
      <c r="KEI162" s="38"/>
      <c r="KEJ162" s="38"/>
      <c r="KEK162" s="38"/>
      <c r="KEL162" s="38"/>
      <c r="KEM162" s="38"/>
      <c r="KEN162" s="38"/>
      <c r="KEO162" s="38"/>
      <c r="KEP162" s="38"/>
      <c r="KEQ162" s="38"/>
      <c r="KER162" s="38"/>
      <c r="KES162" s="38"/>
      <c r="KET162" s="38"/>
      <c r="KEU162" s="38"/>
      <c r="KEV162" s="38"/>
      <c r="KEW162" s="38"/>
      <c r="KEX162" s="38"/>
      <c r="KEY162" s="38"/>
      <c r="KEZ162" s="38"/>
      <c r="KFA162" s="38"/>
      <c r="KFB162" s="38"/>
      <c r="KFC162" s="38"/>
      <c r="KFD162" s="38"/>
      <c r="KFE162" s="38"/>
      <c r="KFF162" s="38"/>
      <c r="KFG162" s="38"/>
      <c r="KFH162" s="38"/>
      <c r="KFI162" s="38"/>
      <c r="KFJ162" s="38"/>
      <c r="KFK162" s="38"/>
      <c r="KFL162" s="38"/>
      <c r="KFM162" s="38"/>
      <c r="KFN162" s="38"/>
      <c r="KFO162" s="38"/>
      <c r="KFP162" s="38"/>
      <c r="KFQ162" s="38"/>
      <c r="KFR162" s="38"/>
      <c r="KFS162" s="38"/>
      <c r="KFT162" s="38"/>
      <c r="KFU162" s="38"/>
      <c r="KFV162" s="38"/>
      <c r="KFW162" s="38"/>
      <c r="KFX162" s="38"/>
      <c r="KFY162" s="38"/>
      <c r="KFZ162" s="38"/>
      <c r="KGA162" s="38"/>
      <c r="KGB162" s="38"/>
      <c r="KGC162" s="38"/>
      <c r="KGD162" s="38"/>
      <c r="KGE162" s="38"/>
      <c r="KGF162" s="38"/>
      <c r="KGG162" s="38"/>
      <c r="KGH162" s="38"/>
      <c r="KGI162" s="38"/>
      <c r="KGJ162" s="38"/>
      <c r="KGK162" s="38"/>
      <c r="KGL162" s="38"/>
      <c r="KGM162" s="38"/>
      <c r="KGN162" s="38"/>
      <c r="KGO162" s="38"/>
      <c r="KGP162" s="38"/>
      <c r="KGQ162" s="38"/>
      <c r="KGR162" s="38"/>
      <c r="KGS162" s="38"/>
      <c r="KGT162" s="38"/>
      <c r="KGU162" s="38"/>
      <c r="KGV162" s="38"/>
      <c r="KGW162" s="38"/>
      <c r="KGX162" s="38"/>
      <c r="KGY162" s="38"/>
      <c r="KGZ162" s="38"/>
      <c r="KHA162" s="38"/>
      <c r="KHB162" s="38"/>
      <c r="KHC162" s="38"/>
      <c r="KHD162" s="38"/>
      <c r="KHE162" s="38"/>
      <c r="KHF162" s="38"/>
      <c r="KHM162" s="38"/>
      <c r="KHN162" s="38"/>
      <c r="KHO162" s="38"/>
      <c r="KHP162" s="38"/>
      <c r="KHQ162" s="38"/>
      <c r="KHR162" s="38"/>
      <c r="KHS162" s="38"/>
      <c r="KHT162" s="38"/>
      <c r="KHU162" s="38"/>
      <c r="KHV162" s="38"/>
      <c r="KHW162" s="38"/>
      <c r="KHX162" s="38"/>
      <c r="KHY162" s="38"/>
      <c r="KHZ162" s="38"/>
      <c r="KIA162" s="38"/>
      <c r="KIB162" s="38"/>
      <c r="KIC162" s="38"/>
      <c r="KID162" s="38"/>
      <c r="KIE162" s="38"/>
      <c r="KIF162" s="38"/>
      <c r="KIG162" s="38"/>
      <c r="KIH162" s="38"/>
      <c r="KII162" s="38"/>
      <c r="KIJ162" s="38"/>
      <c r="KIK162" s="38"/>
      <c r="KIL162" s="38"/>
      <c r="KIM162" s="38"/>
      <c r="KIN162" s="38"/>
      <c r="KIO162" s="38"/>
      <c r="KIP162" s="38"/>
      <c r="KIQ162" s="38"/>
      <c r="KIR162" s="38"/>
      <c r="KIS162" s="38"/>
      <c r="KIT162" s="38"/>
      <c r="KIU162" s="38"/>
      <c r="KIV162" s="38"/>
      <c r="KIW162" s="38"/>
      <c r="KIX162" s="38"/>
      <c r="KIY162" s="38"/>
      <c r="KIZ162" s="38"/>
      <c r="KJA162" s="38"/>
      <c r="KJB162" s="38"/>
      <c r="KJC162" s="38"/>
      <c r="KJD162" s="38"/>
      <c r="KJE162" s="38"/>
      <c r="KJF162" s="38"/>
      <c r="KJG162" s="38"/>
      <c r="KJH162" s="38"/>
      <c r="KJI162" s="38"/>
      <c r="KJJ162" s="38"/>
      <c r="KJK162" s="38"/>
      <c r="KJL162" s="38"/>
      <c r="KJM162" s="38"/>
      <c r="KJN162" s="38"/>
      <c r="KJO162" s="38"/>
      <c r="KJP162" s="38"/>
      <c r="KJQ162" s="38"/>
      <c r="KJR162" s="38"/>
      <c r="KJS162" s="38"/>
      <c r="KJT162" s="38"/>
      <c r="KJU162" s="38"/>
      <c r="KJV162" s="38"/>
      <c r="KJW162" s="38"/>
      <c r="KJX162" s="38"/>
      <c r="KJY162" s="38"/>
      <c r="KJZ162" s="38"/>
      <c r="KKA162" s="38"/>
      <c r="KKB162" s="38"/>
      <c r="KKC162" s="38"/>
      <c r="KKD162" s="38"/>
      <c r="KKE162" s="38"/>
      <c r="KKF162" s="38"/>
      <c r="KKG162" s="38"/>
      <c r="KKH162" s="38"/>
      <c r="KKI162" s="38"/>
      <c r="KKJ162" s="38"/>
      <c r="KKK162" s="38"/>
      <c r="KKL162" s="38"/>
      <c r="KKM162" s="38"/>
      <c r="KKN162" s="38"/>
      <c r="KKO162" s="38"/>
      <c r="KKP162" s="38"/>
      <c r="KKQ162" s="38"/>
      <c r="KKR162" s="38"/>
      <c r="KKS162" s="38"/>
      <c r="KKT162" s="38"/>
      <c r="KKU162" s="38"/>
      <c r="KKV162" s="38"/>
      <c r="KKW162" s="38"/>
      <c r="KKX162" s="38"/>
      <c r="KKY162" s="38"/>
      <c r="KKZ162" s="38"/>
      <c r="KLA162" s="38"/>
      <c r="KLB162" s="38"/>
      <c r="KLC162" s="38"/>
      <c r="KLD162" s="38"/>
      <c r="KLE162" s="38"/>
      <c r="KLF162" s="38"/>
      <c r="KLG162" s="38"/>
      <c r="KLH162" s="38"/>
      <c r="KLI162" s="38"/>
      <c r="KLJ162" s="38"/>
      <c r="KLK162" s="38"/>
      <c r="KLL162" s="38"/>
      <c r="KLM162" s="38"/>
      <c r="KLN162" s="38"/>
      <c r="KLO162" s="38"/>
      <c r="KLP162" s="38"/>
      <c r="KLQ162" s="38"/>
      <c r="KLR162" s="38"/>
      <c r="KLS162" s="38"/>
      <c r="KLT162" s="38"/>
      <c r="KLU162" s="38"/>
      <c r="KLV162" s="38"/>
      <c r="KLW162" s="38"/>
      <c r="KLX162" s="38"/>
      <c r="KLY162" s="38"/>
      <c r="KLZ162" s="38"/>
      <c r="KMA162" s="38"/>
      <c r="KMB162" s="38"/>
      <c r="KMC162" s="38"/>
      <c r="KMD162" s="38"/>
      <c r="KME162" s="38"/>
      <c r="KMF162" s="38"/>
      <c r="KMG162" s="38"/>
      <c r="KMH162" s="38"/>
      <c r="KMI162" s="38"/>
      <c r="KMJ162" s="38"/>
      <c r="KMK162" s="38"/>
      <c r="KML162" s="38"/>
      <c r="KMM162" s="38"/>
      <c r="KMN162" s="38"/>
      <c r="KMO162" s="38"/>
      <c r="KMP162" s="38"/>
      <c r="KMQ162" s="38"/>
      <c r="KMR162" s="38"/>
      <c r="KMS162" s="38"/>
      <c r="KMT162" s="38"/>
      <c r="KMU162" s="38"/>
      <c r="KMV162" s="38"/>
      <c r="KMW162" s="38"/>
      <c r="KMX162" s="38"/>
      <c r="KMY162" s="38"/>
      <c r="KMZ162" s="38"/>
      <c r="KNA162" s="38"/>
      <c r="KNB162" s="38"/>
      <c r="KNC162" s="38"/>
      <c r="KND162" s="38"/>
      <c r="KNE162" s="38"/>
      <c r="KNF162" s="38"/>
      <c r="KNG162" s="38"/>
      <c r="KNH162" s="38"/>
      <c r="KNI162" s="38"/>
      <c r="KNJ162" s="38"/>
      <c r="KNK162" s="38"/>
      <c r="KNL162" s="38"/>
      <c r="KNM162" s="38"/>
      <c r="KNN162" s="38"/>
      <c r="KNO162" s="38"/>
      <c r="KNP162" s="38"/>
      <c r="KNQ162" s="38"/>
      <c r="KNR162" s="38"/>
      <c r="KNS162" s="38"/>
      <c r="KNT162" s="38"/>
      <c r="KNU162" s="38"/>
      <c r="KNV162" s="38"/>
      <c r="KNW162" s="38"/>
      <c r="KNX162" s="38"/>
      <c r="KNY162" s="38"/>
      <c r="KNZ162" s="38"/>
      <c r="KOA162" s="38"/>
      <c r="KOB162" s="38"/>
      <c r="KOC162" s="38"/>
      <c r="KOD162" s="38"/>
      <c r="KOE162" s="38"/>
      <c r="KOF162" s="38"/>
      <c r="KOG162" s="38"/>
      <c r="KOH162" s="38"/>
      <c r="KOI162" s="38"/>
      <c r="KOJ162" s="38"/>
      <c r="KOK162" s="38"/>
      <c r="KOL162" s="38"/>
      <c r="KOM162" s="38"/>
      <c r="KON162" s="38"/>
      <c r="KOO162" s="38"/>
      <c r="KOP162" s="38"/>
      <c r="KOQ162" s="38"/>
      <c r="KOR162" s="38"/>
      <c r="KOS162" s="38"/>
      <c r="KOT162" s="38"/>
      <c r="KOU162" s="38"/>
      <c r="KOV162" s="38"/>
      <c r="KOW162" s="38"/>
      <c r="KOX162" s="38"/>
      <c r="KOY162" s="38"/>
      <c r="KOZ162" s="38"/>
      <c r="KPA162" s="38"/>
      <c r="KPB162" s="38"/>
      <c r="KPC162" s="38"/>
      <c r="KPD162" s="38"/>
      <c r="KPE162" s="38"/>
      <c r="KPF162" s="38"/>
      <c r="KPG162" s="38"/>
      <c r="KPH162" s="38"/>
      <c r="KPI162" s="38"/>
      <c r="KPJ162" s="38"/>
      <c r="KPK162" s="38"/>
      <c r="KPL162" s="38"/>
      <c r="KPM162" s="38"/>
      <c r="KPN162" s="38"/>
      <c r="KPO162" s="38"/>
      <c r="KPP162" s="38"/>
      <c r="KPQ162" s="38"/>
      <c r="KPR162" s="38"/>
      <c r="KPS162" s="38"/>
      <c r="KPT162" s="38"/>
      <c r="KPU162" s="38"/>
      <c r="KPV162" s="38"/>
      <c r="KPW162" s="38"/>
      <c r="KPX162" s="38"/>
      <c r="KPY162" s="38"/>
      <c r="KPZ162" s="38"/>
      <c r="KQA162" s="38"/>
      <c r="KQB162" s="38"/>
      <c r="KQC162" s="38"/>
      <c r="KQD162" s="38"/>
      <c r="KQE162" s="38"/>
      <c r="KQF162" s="38"/>
      <c r="KQG162" s="38"/>
      <c r="KQH162" s="38"/>
      <c r="KQI162" s="38"/>
      <c r="KQJ162" s="38"/>
      <c r="KQK162" s="38"/>
      <c r="KQL162" s="38"/>
      <c r="KQM162" s="38"/>
      <c r="KQN162" s="38"/>
      <c r="KQO162" s="38"/>
      <c r="KQP162" s="38"/>
      <c r="KQQ162" s="38"/>
      <c r="KQR162" s="38"/>
      <c r="KQS162" s="38"/>
      <c r="KQT162" s="38"/>
      <c r="KQU162" s="38"/>
      <c r="KQV162" s="38"/>
      <c r="KQW162" s="38"/>
      <c r="KQX162" s="38"/>
      <c r="KQY162" s="38"/>
      <c r="KQZ162" s="38"/>
      <c r="KRA162" s="38"/>
      <c r="KRB162" s="38"/>
      <c r="KRI162" s="38"/>
      <c r="KRJ162" s="38"/>
      <c r="KRK162" s="38"/>
      <c r="KRL162" s="38"/>
      <c r="KRM162" s="38"/>
      <c r="KRN162" s="38"/>
      <c r="KRO162" s="38"/>
      <c r="KRP162" s="38"/>
      <c r="KRQ162" s="38"/>
      <c r="KRR162" s="38"/>
      <c r="KRS162" s="38"/>
      <c r="KRT162" s="38"/>
      <c r="KRU162" s="38"/>
      <c r="KRV162" s="38"/>
      <c r="KRW162" s="38"/>
      <c r="KRX162" s="38"/>
      <c r="KRY162" s="38"/>
      <c r="KRZ162" s="38"/>
      <c r="KSA162" s="38"/>
      <c r="KSB162" s="38"/>
      <c r="KSC162" s="38"/>
      <c r="KSD162" s="38"/>
      <c r="KSE162" s="38"/>
      <c r="KSF162" s="38"/>
      <c r="KSG162" s="38"/>
      <c r="KSH162" s="38"/>
      <c r="KSI162" s="38"/>
      <c r="KSJ162" s="38"/>
      <c r="KSK162" s="38"/>
      <c r="KSL162" s="38"/>
      <c r="KSM162" s="38"/>
      <c r="KSN162" s="38"/>
      <c r="KSO162" s="38"/>
      <c r="KSP162" s="38"/>
      <c r="KSQ162" s="38"/>
      <c r="KSR162" s="38"/>
      <c r="KSS162" s="38"/>
      <c r="KST162" s="38"/>
      <c r="KSU162" s="38"/>
      <c r="KSV162" s="38"/>
      <c r="KSW162" s="38"/>
      <c r="KSX162" s="38"/>
      <c r="KSY162" s="38"/>
      <c r="KSZ162" s="38"/>
      <c r="KTA162" s="38"/>
      <c r="KTB162" s="38"/>
      <c r="KTC162" s="38"/>
      <c r="KTD162" s="38"/>
      <c r="KTE162" s="38"/>
      <c r="KTF162" s="38"/>
      <c r="KTG162" s="38"/>
      <c r="KTH162" s="38"/>
      <c r="KTI162" s="38"/>
      <c r="KTJ162" s="38"/>
      <c r="KTK162" s="38"/>
      <c r="KTL162" s="38"/>
      <c r="KTM162" s="38"/>
      <c r="KTN162" s="38"/>
      <c r="KTO162" s="38"/>
      <c r="KTP162" s="38"/>
      <c r="KTQ162" s="38"/>
      <c r="KTR162" s="38"/>
      <c r="KTS162" s="38"/>
      <c r="KTT162" s="38"/>
      <c r="KTU162" s="38"/>
      <c r="KTV162" s="38"/>
      <c r="KTW162" s="38"/>
      <c r="KTX162" s="38"/>
      <c r="KTY162" s="38"/>
      <c r="KTZ162" s="38"/>
      <c r="KUA162" s="38"/>
      <c r="KUB162" s="38"/>
      <c r="KUC162" s="38"/>
      <c r="KUD162" s="38"/>
      <c r="KUE162" s="38"/>
      <c r="KUF162" s="38"/>
      <c r="KUG162" s="38"/>
      <c r="KUH162" s="38"/>
      <c r="KUI162" s="38"/>
      <c r="KUJ162" s="38"/>
      <c r="KUK162" s="38"/>
      <c r="KUL162" s="38"/>
      <c r="KUM162" s="38"/>
      <c r="KUN162" s="38"/>
      <c r="KUO162" s="38"/>
      <c r="KUP162" s="38"/>
      <c r="KUQ162" s="38"/>
      <c r="KUR162" s="38"/>
      <c r="KUS162" s="38"/>
      <c r="KUT162" s="38"/>
      <c r="KUU162" s="38"/>
      <c r="KUV162" s="38"/>
      <c r="KUW162" s="38"/>
      <c r="KUX162" s="38"/>
      <c r="KUY162" s="38"/>
      <c r="KUZ162" s="38"/>
      <c r="KVA162" s="38"/>
      <c r="KVB162" s="38"/>
      <c r="KVC162" s="38"/>
      <c r="KVD162" s="38"/>
      <c r="KVE162" s="38"/>
      <c r="KVF162" s="38"/>
      <c r="KVG162" s="38"/>
      <c r="KVH162" s="38"/>
      <c r="KVI162" s="38"/>
      <c r="KVJ162" s="38"/>
      <c r="KVK162" s="38"/>
      <c r="KVL162" s="38"/>
      <c r="KVM162" s="38"/>
      <c r="KVN162" s="38"/>
      <c r="KVO162" s="38"/>
      <c r="KVP162" s="38"/>
      <c r="KVQ162" s="38"/>
      <c r="KVR162" s="38"/>
      <c r="KVS162" s="38"/>
      <c r="KVT162" s="38"/>
      <c r="KVU162" s="38"/>
      <c r="KVV162" s="38"/>
      <c r="KVW162" s="38"/>
      <c r="KVX162" s="38"/>
      <c r="KVY162" s="38"/>
      <c r="KVZ162" s="38"/>
      <c r="KWA162" s="38"/>
      <c r="KWB162" s="38"/>
      <c r="KWC162" s="38"/>
      <c r="KWD162" s="38"/>
      <c r="KWE162" s="38"/>
      <c r="KWF162" s="38"/>
      <c r="KWG162" s="38"/>
      <c r="KWH162" s="38"/>
      <c r="KWI162" s="38"/>
      <c r="KWJ162" s="38"/>
      <c r="KWK162" s="38"/>
      <c r="KWL162" s="38"/>
      <c r="KWM162" s="38"/>
      <c r="KWN162" s="38"/>
      <c r="KWO162" s="38"/>
      <c r="KWP162" s="38"/>
      <c r="KWQ162" s="38"/>
      <c r="KWR162" s="38"/>
      <c r="KWS162" s="38"/>
      <c r="KWT162" s="38"/>
      <c r="KWU162" s="38"/>
      <c r="KWV162" s="38"/>
      <c r="KWW162" s="38"/>
      <c r="KWX162" s="38"/>
      <c r="KWY162" s="38"/>
      <c r="KWZ162" s="38"/>
      <c r="KXA162" s="38"/>
      <c r="KXB162" s="38"/>
      <c r="KXC162" s="38"/>
      <c r="KXD162" s="38"/>
      <c r="KXE162" s="38"/>
      <c r="KXF162" s="38"/>
      <c r="KXG162" s="38"/>
      <c r="KXH162" s="38"/>
      <c r="KXI162" s="38"/>
      <c r="KXJ162" s="38"/>
      <c r="KXK162" s="38"/>
      <c r="KXL162" s="38"/>
      <c r="KXM162" s="38"/>
      <c r="KXN162" s="38"/>
      <c r="KXO162" s="38"/>
      <c r="KXP162" s="38"/>
      <c r="KXQ162" s="38"/>
      <c r="KXR162" s="38"/>
      <c r="KXS162" s="38"/>
      <c r="KXT162" s="38"/>
      <c r="KXU162" s="38"/>
      <c r="KXV162" s="38"/>
      <c r="KXW162" s="38"/>
      <c r="KXX162" s="38"/>
      <c r="KXY162" s="38"/>
      <c r="KXZ162" s="38"/>
      <c r="KYA162" s="38"/>
      <c r="KYB162" s="38"/>
      <c r="KYC162" s="38"/>
      <c r="KYD162" s="38"/>
      <c r="KYE162" s="38"/>
      <c r="KYF162" s="38"/>
      <c r="KYG162" s="38"/>
      <c r="KYH162" s="38"/>
      <c r="KYI162" s="38"/>
      <c r="KYJ162" s="38"/>
      <c r="KYK162" s="38"/>
      <c r="KYL162" s="38"/>
      <c r="KYM162" s="38"/>
      <c r="KYN162" s="38"/>
      <c r="KYO162" s="38"/>
      <c r="KYP162" s="38"/>
      <c r="KYQ162" s="38"/>
      <c r="KYR162" s="38"/>
      <c r="KYS162" s="38"/>
      <c r="KYT162" s="38"/>
      <c r="KYU162" s="38"/>
      <c r="KYV162" s="38"/>
      <c r="KYW162" s="38"/>
      <c r="KYX162" s="38"/>
      <c r="KYY162" s="38"/>
      <c r="KYZ162" s="38"/>
      <c r="KZA162" s="38"/>
      <c r="KZB162" s="38"/>
      <c r="KZC162" s="38"/>
      <c r="KZD162" s="38"/>
      <c r="KZE162" s="38"/>
      <c r="KZF162" s="38"/>
      <c r="KZG162" s="38"/>
      <c r="KZH162" s="38"/>
      <c r="KZI162" s="38"/>
      <c r="KZJ162" s="38"/>
      <c r="KZK162" s="38"/>
      <c r="KZL162" s="38"/>
      <c r="KZM162" s="38"/>
      <c r="KZN162" s="38"/>
      <c r="KZO162" s="38"/>
      <c r="KZP162" s="38"/>
      <c r="KZQ162" s="38"/>
      <c r="KZR162" s="38"/>
      <c r="KZS162" s="38"/>
      <c r="KZT162" s="38"/>
      <c r="KZU162" s="38"/>
      <c r="KZV162" s="38"/>
      <c r="KZW162" s="38"/>
      <c r="KZX162" s="38"/>
      <c r="KZY162" s="38"/>
      <c r="KZZ162" s="38"/>
      <c r="LAA162" s="38"/>
      <c r="LAB162" s="38"/>
      <c r="LAC162" s="38"/>
      <c r="LAD162" s="38"/>
      <c r="LAE162" s="38"/>
      <c r="LAF162" s="38"/>
      <c r="LAG162" s="38"/>
      <c r="LAH162" s="38"/>
      <c r="LAI162" s="38"/>
      <c r="LAJ162" s="38"/>
      <c r="LAK162" s="38"/>
      <c r="LAL162" s="38"/>
      <c r="LAM162" s="38"/>
      <c r="LAN162" s="38"/>
      <c r="LAO162" s="38"/>
      <c r="LAP162" s="38"/>
      <c r="LAQ162" s="38"/>
      <c r="LAR162" s="38"/>
      <c r="LAS162" s="38"/>
      <c r="LAT162" s="38"/>
      <c r="LAU162" s="38"/>
      <c r="LAV162" s="38"/>
      <c r="LAW162" s="38"/>
      <c r="LAX162" s="38"/>
      <c r="LBE162" s="38"/>
      <c r="LBF162" s="38"/>
      <c r="LBG162" s="38"/>
      <c r="LBH162" s="38"/>
      <c r="LBI162" s="38"/>
      <c r="LBJ162" s="38"/>
      <c r="LBK162" s="38"/>
      <c r="LBL162" s="38"/>
      <c r="LBM162" s="38"/>
      <c r="LBN162" s="38"/>
      <c r="LBO162" s="38"/>
      <c r="LBP162" s="38"/>
      <c r="LBQ162" s="38"/>
      <c r="LBR162" s="38"/>
      <c r="LBS162" s="38"/>
      <c r="LBT162" s="38"/>
      <c r="LBU162" s="38"/>
      <c r="LBV162" s="38"/>
      <c r="LBW162" s="38"/>
      <c r="LBX162" s="38"/>
      <c r="LBY162" s="38"/>
      <c r="LBZ162" s="38"/>
      <c r="LCA162" s="38"/>
      <c r="LCB162" s="38"/>
      <c r="LCC162" s="38"/>
      <c r="LCD162" s="38"/>
      <c r="LCE162" s="38"/>
      <c r="LCF162" s="38"/>
      <c r="LCG162" s="38"/>
      <c r="LCH162" s="38"/>
      <c r="LCI162" s="38"/>
      <c r="LCJ162" s="38"/>
      <c r="LCK162" s="38"/>
      <c r="LCL162" s="38"/>
      <c r="LCM162" s="38"/>
      <c r="LCN162" s="38"/>
      <c r="LCO162" s="38"/>
      <c r="LCP162" s="38"/>
      <c r="LCQ162" s="38"/>
      <c r="LCR162" s="38"/>
      <c r="LCS162" s="38"/>
      <c r="LCT162" s="38"/>
      <c r="LCU162" s="38"/>
      <c r="LCV162" s="38"/>
      <c r="LCW162" s="38"/>
      <c r="LCX162" s="38"/>
      <c r="LCY162" s="38"/>
      <c r="LCZ162" s="38"/>
      <c r="LDA162" s="38"/>
      <c r="LDB162" s="38"/>
      <c r="LDC162" s="38"/>
      <c r="LDD162" s="38"/>
      <c r="LDE162" s="38"/>
      <c r="LDF162" s="38"/>
      <c r="LDG162" s="38"/>
      <c r="LDH162" s="38"/>
      <c r="LDI162" s="38"/>
      <c r="LDJ162" s="38"/>
      <c r="LDK162" s="38"/>
      <c r="LDL162" s="38"/>
      <c r="LDM162" s="38"/>
      <c r="LDN162" s="38"/>
      <c r="LDO162" s="38"/>
      <c r="LDP162" s="38"/>
      <c r="LDQ162" s="38"/>
      <c r="LDR162" s="38"/>
      <c r="LDS162" s="38"/>
      <c r="LDT162" s="38"/>
      <c r="LDU162" s="38"/>
      <c r="LDV162" s="38"/>
      <c r="LDW162" s="38"/>
      <c r="LDX162" s="38"/>
      <c r="LDY162" s="38"/>
      <c r="LDZ162" s="38"/>
      <c r="LEA162" s="38"/>
      <c r="LEB162" s="38"/>
      <c r="LEC162" s="38"/>
      <c r="LED162" s="38"/>
      <c r="LEE162" s="38"/>
      <c r="LEF162" s="38"/>
      <c r="LEG162" s="38"/>
      <c r="LEH162" s="38"/>
      <c r="LEI162" s="38"/>
      <c r="LEJ162" s="38"/>
      <c r="LEK162" s="38"/>
      <c r="LEL162" s="38"/>
      <c r="LEM162" s="38"/>
      <c r="LEN162" s="38"/>
      <c r="LEO162" s="38"/>
      <c r="LEP162" s="38"/>
      <c r="LEQ162" s="38"/>
      <c r="LER162" s="38"/>
      <c r="LES162" s="38"/>
      <c r="LET162" s="38"/>
      <c r="LEU162" s="38"/>
      <c r="LEV162" s="38"/>
      <c r="LEW162" s="38"/>
      <c r="LEX162" s="38"/>
      <c r="LEY162" s="38"/>
      <c r="LEZ162" s="38"/>
      <c r="LFA162" s="38"/>
      <c r="LFB162" s="38"/>
      <c r="LFC162" s="38"/>
      <c r="LFD162" s="38"/>
      <c r="LFE162" s="38"/>
      <c r="LFF162" s="38"/>
      <c r="LFG162" s="38"/>
      <c r="LFH162" s="38"/>
      <c r="LFI162" s="38"/>
      <c r="LFJ162" s="38"/>
      <c r="LFK162" s="38"/>
      <c r="LFL162" s="38"/>
      <c r="LFM162" s="38"/>
      <c r="LFN162" s="38"/>
      <c r="LFO162" s="38"/>
      <c r="LFP162" s="38"/>
      <c r="LFQ162" s="38"/>
      <c r="LFR162" s="38"/>
      <c r="LFS162" s="38"/>
      <c r="LFT162" s="38"/>
      <c r="LFU162" s="38"/>
      <c r="LFV162" s="38"/>
      <c r="LFW162" s="38"/>
      <c r="LFX162" s="38"/>
      <c r="LFY162" s="38"/>
      <c r="LFZ162" s="38"/>
      <c r="LGA162" s="38"/>
      <c r="LGB162" s="38"/>
      <c r="LGC162" s="38"/>
      <c r="LGD162" s="38"/>
      <c r="LGE162" s="38"/>
      <c r="LGF162" s="38"/>
      <c r="LGG162" s="38"/>
      <c r="LGH162" s="38"/>
      <c r="LGI162" s="38"/>
      <c r="LGJ162" s="38"/>
      <c r="LGK162" s="38"/>
      <c r="LGL162" s="38"/>
      <c r="LGM162" s="38"/>
      <c r="LGN162" s="38"/>
      <c r="LGO162" s="38"/>
      <c r="LGP162" s="38"/>
      <c r="LGQ162" s="38"/>
      <c r="LGR162" s="38"/>
      <c r="LGS162" s="38"/>
      <c r="LGT162" s="38"/>
      <c r="LGU162" s="38"/>
      <c r="LGV162" s="38"/>
      <c r="LGW162" s="38"/>
      <c r="LGX162" s="38"/>
      <c r="LGY162" s="38"/>
      <c r="LGZ162" s="38"/>
      <c r="LHA162" s="38"/>
      <c r="LHB162" s="38"/>
      <c r="LHC162" s="38"/>
      <c r="LHD162" s="38"/>
      <c r="LHE162" s="38"/>
      <c r="LHF162" s="38"/>
      <c r="LHG162" s="38"/>
      <c r="LHH162" s="38"/>
      <c r="LHI162" s="38"/>
      <c r="LHJ162" s="38"/>
      <c r="LHK162" s="38"/>
      <c r="LHL162" s="38"/>
      <c r="LHM162" s="38"/>
      <c r="LHN162" s="38"/>
      <c r="LHO162" s="38"/>
      <c r="LHP162" s="38"/>
      <c r="LHQ162" s="38"/>
      <c r="LHR162" s="38"/>
      <c r="LHS162" s="38"/>
      <c r="LHT162" s="38"/>
      <c r="LHU162" s="38"/>
      <c r="LHV162" s="38"/>
      <c r="LHW162" s="38"/>
      <c r="LHX162" s="38"/>
      <c r="LHY162" s="38"/>
      <c r="LHZ162" s="38"/>
      <c r="LIA162" s="38"/>
      <c r="LIB162" s="38"/>
      <c r="LIC162" s="38"/>
      <c r="LID162" s="38"/>
      <c r="LIE162" s="38"/>
      <c r="LIF162" s="38"/>
      <c r="LIG162" s="38"/>
      <c r="LIH162" s="38"/>
      <c r="LII162" s="38"/>
      <c r="LIJ162" s="38"/>
      <c r="LIK162" s="38"/>
      <c r="LIL162" s="38"/>
      <c r="LIM162" s="38"/>
      <c r="LIN162" s="38"/>
      <c r="LIO162" s="38"/>
      <c r="LIP162" s="38"/>
      <c r="LIQ162" s="38"/>
      <c r="LIR162" s="38"/>
      <c r="LIS162" s="38"/>
      <c r="LIT162" s="38"/>
      <c r="LIU162" s="38"/>
      <c r="LIV162" s="38"/>
      <c r="LIW162" s="38"/>
      <c r="LIX162" s="38"/>
      <c r="LIY162" s="38"/>
      <c r="LIZ162" s="38"/>
      <c r="LJA162" s="38"/>
      <c r="LJB162" s="38"/>
      <c r="LJC162" s="38"/>
      <c r="LJD162" s="38"/>
      <c r="LJE162" s="38"/>
      <c r="LJF162" s="38"/>
      <c r="LJG162" s="38"/>
      <c r="LJH162" s="38"/>
      <c r="LJI162" s="38"/>
      <c r="LJJ162" s="38"/>
      <c r="LJK162" s="38"/>
      <c r="LJL162" s="38"/>
      <c r="LJM162" s="38"/>
      <c r="LJN162" s="38"/>
      <c r="LJO162" s="38"/>
      <c r="LJP162" s="38"/>
      <c r="LJQ162" s="38"/>
      <c r="LJR162" s="38"/>
      <c r="LJS162" s="38"/>
      <c r="LJT162" s="38"/>
      <c r="LJU162" s="38"/>
      <c r="LJV162" s="38"/>
      <c r="LJW162" s="38"/>
      <c r="LJX162" s="38"/>
      <c r="LJY162" s="38"/>
      <c r="LJZ162" s="38"/>
      <c r="LKA162" s="38"/>
      <c r="LKB162" s="38"/>
      <c r="LKC162" s="38"/>
      <c r="LKD162" s="38"/>
      <c r="LKE162" s="38"/>
      <c r="LKF162" s="38"/>
      <c r="LKG162" s="38"/>
      <c r="LKH162" s="38"/>
      <c r="LKI162" s="38"/>
      <c r="LKJ162" s="38"/>
      <c r="LKK162" s="38"/>
      <c r="LKL162" s="38"/>
      <c r="LKM162" s="38"/>
      <c r="LKN162" s="38"/>
      <c r="LKO162" s="38"/>
      <c r="LKP162" s="38"/>
      <c r="LKQ162" s="38"/>
      <c r="LKR162" s="38"/>
      <c r="LKS162" s="38"/>
      <c r="LKT162" s="38"/>
      <c r="LLA162" s="38"/>
      <c r="LLB162" s="38"/>
      <c r="LLC162" s="38"/>
      <c r="LLD162" s="38"/>
      <c r="LLE162" s="38"/>
      <c r="LLF162" s="38"/>
      <c r="LLG162" s="38"/>
      <c r="LLH162" s="38"/>
      <c r="LLI162" s="38"/>
      <c r="LLJ162" s="38"/>
      <c r="LLK162" s="38"/>
      <c r="LLL162" s="38"/>
      <c r="LLM162" s="38"/>
      <c r="LLN162" s="38"/>
      <c r="LLO162" s="38"/>
      <c r="LLP162" s="38"/>
      <c r="LLQ162" s="38"/>
      <c r="LLR162" s="38"/>
      <c r="LLS162" s="38"/>
      <c r="LLT162" s="38"/>
      <c r="LLU162" s="38"/>
      <c r="LLV162" s="38"/>
      <c r="LLW162" s="38"/>
      <c r="LLX162" s="38"/>
      <c r="LLY162" s="38"/>
      <c r="LLZ162" s="38"/>
      <c r="LMA162" s="38"/>
      <c r="LMB162" s="38"/>
      <c r="LMC162" s="38"/>
      <c r="LMD162" s="38"/>
      <c r="LME162" s="38"/>
      <c r="LMF162" s="38"/>
      <c r="LMG162" s="38"/>
      <c r="LMH162" s="38"/>
      <c r="LMI162" s="38"/>
      <c r="LMJ162" s="38"/>
      <c r="LMK162" s="38"/>
      <c r="LML162" s="38"/>
      <c r="LMM162" s="38"/>
      <c r="LMN162" s="38"/>
      <c r="LMO162" s="38"/>
      <c r="LMP162" s="38"/>
      <c r="LMQ162" s="38"/>
      <c r="LMR162" s="38"/>
      <c r="LMS162" s="38"/>
      <c r="LMT162" s="38"/>
      <c r="LMU162" s="38"/>
      <c r="LMV162" s="38"/>
      <c r="LMW162" s="38"/>
      <c r="LMX162" s="38"/>
      <c r="LMY162" s="38"/>
      <c r="LMZ162" s="38"/>
      <c r="LNA162" s="38"/>
      <c r="LNB162" s="38"/>
      <c r="LNC162" s="38"/>
      <c r="LND162" s="38"/>
      <c r="LNE162" s="38"/>
      <c r="LNF162" s="38"/>
      <c r="LNG162" s="38"/>
      <c r="LNH162" s="38"/>
      <c r="LNI162" s="38"/>
      <c r="LNJ162" s="38"/>
      <c r="LNK162" s="38"/>
      <c r="LNL162" s="38"/>
      <c r="LNM162" s="38"/>
      <c r="LNN162" s="38"/>
      <c r="LNO162" s="38"/>
      <c r="LNP162" s="38"/>
      <c r="LNQ162" s="38"/>
      <c r="LNR162" s="38"/>
      <c r="LNS162" s="38"/>
      <c r="LNT162" s="38"/>
      <c r="LNU162" s="38"/>
      <c r="LNV162" s="38"/>
      <c r="LNW162" s="38"/>
      <c r="LNX162" s="38"/>
      <c r="LNY162" s="38"/>
      <c r="LNZ162" s="38"/>
      <c r="LOA162" s="38"/>
      <c r="LOB162" s="38"/>
      <c r="LOC162" s="38"/>
      <c r="LOD162" s="38"/>
      <c r="LOE162" s="38"/>
      <c r="LOF162" s="38"/>
      <c r="LOG162" s="38"/>
      <c r="LOH162" s="38"/>
      <c r="LOI162" s="38"/>
      <c r="LOJ162" s="38"/>
      <c r="LOK162" s="38"/>
      <c r="LOL162" s="38"/>
      <c r="LOM162" s="38"/>
      <c r="LON162" s="38"/>
      <c r="LOO162" s="38"/>
      <c r="LOP162" s="38"/>
      <c r="LOQ162" s="38"/>
      <c r="LOR162" s="38"/>
      <c r="LOS162" s="38"/>
      <c r="LOT162" s="38"/>
      <c r="LOU162" s="38"/>
      <c r="LOV162" s="38"/>
      <c r="LOW162" s="38"/>
      <c r="LOX162" s="38"/>
      <c r="LOY162" s="38"/>
      <c r="LOZ162" s="38"/>
      <c r="LPA162" s="38"/>
      <c r="LPB162" s="38"/>
      <c r="LPC162" s="38"/>
      <c r="LPD162" s="38"/>
      <c r="LPE162" s="38"/>
      <c r="LPF162" s="38"/>
      <c r="LPG162" s="38"/>
      <c r="LPH162" s="38"/>
      <c r="LPI162" s="38"/>
      <c r="LPJ162" s="38"/>
      <c r="LPK162" s="38"/>
      <c r="LPL162" s="38"/>
      <c r="LPM162" s="38"/>
      <c r="LPN162" s="38"/>
      <c r="LPO162" s="38"/>
      <c r="LPP162" s="38"/>
      <c r="LPQ162" s="38"/>
      <c r="LPR162" s="38"/>
      <c r="LPS162" s="38"/>
      <c r="LPT162" s="38"/>
      <c r="LPU162" s="38"/>
      <c r="LPV162" s="38"/>
      <c r="LPW162" s="38"/>
      <c r="LPX162" s="38"/>
      <c r="LPY162" s="38"/>
      <c r="LPZ162" s="38"/>
      <c r="LQA162" s="38"/>
      <c r="LQB162" s="38"/>
      <c r="LQC162" s="38"/>
      <c r="LQD162" s="38"/>
      <c r="LQE162" s="38"/>
      <c r="LQF162" s="38"/>
      <c r="LQG162" s="38"/>
      <c r="LQH162" s="38"/>
      <c r="LQI162" s="38"/>
      <c r="LQJ162" s="38"/>
      <c r="LQK162" s="38"/>
      <c r="LQL162" s="38"/>
      <c r="LQM162" s="38"/>
      <c r="LQN162" s="38"/>
      <c r="LQO162" s="38"/>
      <c r="LQP162" s="38"/>
      <c r="LQQ162" s="38"/>
      <c r="LQR162" s="38"/>
      <c r="LQS162" s="38"/>
      <c r="LQT162" s="38"/>
      <c r="LQU162" s="38"/>
      <c r="LQV162" s="38"/>
      <c r="LQW162" s="38"/>
      <c r="LQX162" s="38"/>
      <c r="LQY162" s="38"/>
      <c r="LQZ162" s="38"/>
      <c r="LRA162" s="38"/>
      <c r="LRB162" s="38"/>
      <c r="LRC162" s="38"/>
      <c r="LRD162" s="38"/>
      <c r="LRE162" s="38"/>
      <c r="LRF162" s="38"/>
      <c r="LRG162" s="38"/>
      <c r="LRH162" s="38"/>
      <c r="LRI162" s="38"/>
      <c r="LRJ162" s="38"/>
      <c r="LRK162" s="38"/>
      <c r="LRL162" s="38"/>
      <c r="LRM162" s="38"/>
      <c r="LRN162" s="38"/>
      <c r="LRO162" s="38"/>
      <c r="LRP162" s="38"/>
      <c r="LRQ162" s="38"/>
      <c r="LRR162" s="38"/>
      <c r="LRS162" s="38"/>
      <c r="LRT162" s="38"/>
      <c r="LRU162" s="38"/>
      <c r="LRV162" s="38"/>
      <c r="LRW162" s="38"/>
      <c r="LRX162" s="38"/>
      <c r="LRY162" s="38"/>
      <c r="LRZ162" s="38"/>
      <c r="LSA162" s="38"/>
      <c r="LSB162" s="38"/>
      <c r="LSC162" s="38"/>
      <c r="LSD162" s="38"/>
      <c r="LSE162" s="38"/>
      <c r="LSF162" s="38"/>
      <c r="LSG162" s="38"/>
      <c r="LSH162" s="38"/>
      <c r="LSI162" s="38"/>
      <c r="LSJ162" s="38"/>
      <c r="LSK162" s="38"/>
      <c r="LSL162" s="38"/>
      <c r="LSM162" s="38"/>
      <c r="LSN162" s="38"/>
      <c r="LSO162" s="38"/>
      <c r="LSP162" s="38"/>
      <c r="LSQ162" s="38"/>
      <c r="LSR162" s="38"/>
      <c r="LSS162" s="38"/>
      <c r="LST162" s="38"/>
      <c r="LSU162" s="38"/>
      <c r="LSV162" s="38"/>
      <c r="LSW162" s="38"/>
      <c r="LSX162" s="38"/>
      <c r="LSY162" s="38"/>
      <c r="LSZ162" s="38"/>
      <c r="LTA162" s="38"/>
      <c r="LTB162" s="38"/>
      <c r="LTC162" s="38"/>
      <c r="LTD162" s="38"/>
      <c r="LTE162" s="38"/>
      <c r="LTF162" s="38"/>
      <c r="LTG162" s="38"/>
      <c r="LTH162" s="38"/>
      <c r="LTI162" s="38"/>
      <c r="LTJ162" s="38"/>
      <c r="LTK162" s="38"/>
      <c r="LTL162" s="38"/>
      <c r="LTM162" s="38"/>
      <c r="LTN162" s="38"/>
      <c r="LTO162" s="38"/>
      <c r="LTP162" s="38"/>
      <c r="LTQ162" s="38"/>
      <c r="LTR162" s="38"/>
      <c r="LTS162" s="38"/>
      <c r="LTT162" s="38"/>
      <c r="LTU162" s="38"/>
      <c r="LTV162" s="38"/>
      <c r="LTW162" s="38"/>
      <c r="LTX162" s="38"/>
      <c r="LTY162" s="38"/>
      <c r="LTZ162" s="38"/>
      <c r="LUA162" s="38"/>
      <c r="LUB162" s="38"/>
      <c r="LUC162" s="38"/>
      <c r="LUD162" s="38"/>
      <c r="LUE162" s="38"/>
      <c r="LUF162" s="38"/>
      <c r="LUG162" s="38"/>
      <c r="LUH162" s="38"/>
      <c r="LUI162" s="38"/>
      <c r="LUJ162" s="38"/>
      <c r="LUK162" s="38"/>
      <c r="LUL162" s="38"/>
      <c r="LUM162" s="38"/>
      <c r="LUN162" s="38"/>
      <c r="LUO162" s="38"/>
      <c r="LUP162" s="38"/>
      <c r="LUW162" s="38"/>
      <c r="LUX162" s="38"/>
      <c r="LUY162" s="38"/>
      <c r="LUZ162" s="38"/>
      <c r="LVA162" s="38"/>
      <c r="LVB162" s="38"/>
      <c r="LVC162" s="38"/>
      <c r="LVD162" s="38"/>
      <c r="LVE162" s="38"/>
      <c r="LVF162" s="38"/>
      <c r="LVG162" s="38"/>
      <c r="LVH162" s="38"/>
      <c r="LVI162" s="38"/>
      <c r="LVJ162" s="38"/>
      <c r="LVK162" s="38"/>
      <c r="LVL162" s="38"/>
      <c r="LVM162" s="38"/>
      <c r="LVN162" s="38"/>
      <c r="LVO162" s="38"/>
      <c r="LVP162" s="38"/>
      <c r="LVQ162" s="38"/>
      <c r="LVR162" s="38"/>
      <c r="LVS162" s="38"/>
      <c r="LVT162" s="38"/>
      <c r="LVU162" s="38"/>
      <c r="LVV162" s="38"/>
      <c r="LVW162" s="38"/>
      <c r="LVX162" s="38"/>
      <c r="LVY162" s="38"/>
      <c r="LVZ162" s="38"/>
      <c r="LWA162" s="38"/>
      <c r="LWB162" s="38"/>
      <c r="LWC162" s="38"/>
      <c r="LWD162" s="38"/>
      <c r="LWE162" s="38"/>
      <c r="LWF162" s="38"/>
      <c r="LWG162" s="38"/>
      <c r="LWH162" s="38"/>
      <c r="LWI162" s="38"/>
      <c r="LWJ162" s="38"/>
      <c r="LWK162" s="38"/>
      <c r="LWL162" s="38"/>
      <c r="LWM162" s="38"/>
      <c r="LWN162" s="38"/>
      <c r="LWO162" s="38"/>
      <c r="LWP162" s="38"/>
      <c r="LWQ162" s="38"/>
      <c r="LWR162" s="38"/>
      <c r="LWS162" s="38"/>
      <c r="LWT162" s="38"/>
      <c r="LWU162" s="38"/>
      <c r="LWV162" s="38"/>
      <c r="LWW162" s="38"/>
      <c r="LWX162" s="38"/>
      <c r="LWY162" s="38"/>
      <c r="LWZ162" s="38"/>
      <c r="LXA162" s="38"/>
      <c r="LXB162" s="38"/>
      <c r="LXC162" s="38"/>
      <c r="LXD162" s="38"/>
      <c r="LXE162" s="38"/>
      <c r="LXF162" s="38"/>
      <c r="LXG162" s="38"/>
      <c r="LXH162" s="38"/>
      <c r="LXI162" s="38"/>
      <c r="LXJ162" s="38"/>
      <c r="LXK162" s="38"/>
      <c r="LXL162" s="38"/>
      <c r="LXM162" s="38"/>
      <c r="LXN162" s="38"/>
      <c r="LXO162" s="38"/>
      <c r="LXP162" s="38"/>
      <c r="LXQ162" s="38"/>
      <c r="LXR162" s="38"/>
      <c r="LXS162" s="38"/>
      <c r="LXT162" s="38"/>
      <c r="LXU162" s="38"/>
      <c r="LXV162" s="38"/>
      <c r="LXW162" s="38"/>
      <c r="LXX162" s="38"/>
      <c r="LXY162" s="38"/>
      <c r="LXZ162" s="38"/>
      <c r="LYA162" s="38"/>
      <c r="LYB162" s="38"/>
      <c r="LYC162" s="38"/>
      <c r="LYD162" s="38"/>
      <c r="LYE162" s="38"/>
      <c r="LYF162" s="38"/>
      <c r="LYG162" s="38"/>
      <c r="LYH162" s="38"/>
      <c r="LYI162" s="38"/>
      <c r="LYJ162" s="38"/>
      <c r="LYK162" s="38"/>
      <c r="LYL162" s="38"/>
      <c r="LYM162" s="38"/>
      <c r="LYN162" s="38"/>
      <c r="LYO162" s="38"/>
      <c r="LYP162" s="38"/>
      <c r="LYQ162" s="38"/>
      <c r="LYR162" s="38"/>
      <c r="LYS162" s="38"/>
      <c r="LYT162" s="38"/>
      <c r="LYU162" s="38"/>
      <c r="LYV162" s="38"/>
      <c r="LYW162" s="38"/>
      <c r="LYX162" s="38"/>
      <c r="LYY162" s="38"/>
      <c r="LYZ162" s="38"/>
      <c r="LZA162" s="38"/>
      <c r="LZB162" s="38"/>
      <c r="LZC162" s="38"/>
      <c r="LZD162" s="38"/>
      <c r="LZE162" s="38"/>
      <c r="LZF162" s="38"/>
      <c r="LZG162" s="38"/>
      <c r="LZH162" s="38"/>
      <c r="LZI162" s="38"/>
      <c r="LZJ162" s="38"/>
      <c r="LZK162" s="38"/>
      <c r="LZL162" s="38"/>
      <c r="LZM162" s="38"/>
      <c r="LZN162" s="38"/>
      <c r="LZO162" s="38"/>
      <c r="LZP162" s="38"/>
      <c r="LZQ162" s="38"/>
      <c r="LZR162" s="38"/>
      <c r="LZS162" s="38"/>
      <c r="LZT162" s="38"/>
      <c r="LZU162" s="38"/>
      <c r="LZV162" s="38"/>
      <c r="LZW162" s="38"/>
      <c r="LZX162" s="38"/>
      <c r="LZY162" s="38"/>
      <c r="LZZ162" s="38"/>
      <c r="MAA162" s="38"/>
      <c r="MAB162" s="38"/>
      <c r="MAC162" s="38"/>
      <c r="MAD162" s="38"/>
      <c r="MAE162" s="38"/>
      <c r="MAF162" s="38"/>
      <c r="MAG162" s="38"/>
      <c r="MAH162" s="38"/>
      <c r="MAI162" s="38"/>
      <c r="MAJ162" s="38"/>
      <c r="MAK162" s="38"/>
      <c r="MAL162" s="38"/>
      <c r="MAM162" s="38"/>
      <c r="MAN162" s="38"/>
      <c r="MAO162" s="38"/>
      <c r="MAP162" s="38"/>
      <c r="MAQ162" s="38"/>
      <c r="MAR162" s="38"/>
      <c r="MAS162" s="38"/>
      <c r="MAT162" s="38"/>
      <c r="MAU162" s="38"/>
      <c r="MAV162" s="38"/>
      <c r="MAW162" s="38"/>
      <c r="MAX162" s="38"/>
      <c r="MAY162" s="38"/>
      <c r="MAZ162" s="38"/>
      <c r="MBA162" s="38"/>
      <c r="MBB162" s="38"/>
      <c r="MBC162" s="38"/>
      <c r="MBD162" s="38"/>
      <c r="MBE162" s="38"/>
      <c r="MBF162" s="38"/>
      <c r="MBG162" s="38"/>
      <c r="MBH162" s="38"/>
      <c r="MBI162" s="38"/>
      <c r="MBJ162" s="38"/>
      <c r="MBK162" s="38"/>
      <c r="MBL162" s="38"/>
      <c r="MBM162" s="38"/>
      <c r="MBN162" s="38"/>
      <c r="MBO162" s="38"/>
      <c r="MBP162" s="38"/>
      <c r="MBQ162" s="38"/>
      <c r="MBR162" s="38"/>
      <c r="MBS162" s="38"/>
      <c r="MBT162" s="38"/>
      <c r="MBU162" s="38"/>
      <c r="MBV162" s="38"/>
      <c r="MBW162" s="38"/>
      <c r="MBX162" s="38"/>
      <c r="MBY162" s="38"/>
      <c r="MBZ162" s="38"/>
      <c r="MCA162" s="38"/>
      <c r="MCB162" s="38"/>
      <c r="MCC162" s="38"/>
      <c r="MCD162" s="38"/>
      <c r="MCE162" s="38"/>
      <c r="MCF162" s="38"/>
      <c r="MCG162" s="38"/>
      <c r="MCH162" s="38"/>
      <c r="MCI162" s="38"/>
      <c r="MCJ162" s="38"/>
      <c r="MCK162" s="38"/>
      <c r="MCL162" s="38"/>
      <c r="MCM162" s="38"/>
      <c r="MCN162" s="38"/>
      <c r="MCO162" s="38"/>
      <c r="MCP162" s="38"/>
      <c r="MCQ162" s="38"/>
      <c r="MCR162" s="38"/>
      <c r="MCS162" s="38"/>
      <c r="MCT162" s="38"/>
      <c r="MCU162" s="38"/>
      <c r="MCV162" s="38"/>
      <c r="MCW162" s="38"/>
      <c r="MCX162" s="38"/>
      <c r="MCY162" s="38"/>
      <c r="MCZ162" s="38"/>
      <c r="MDA162" s="38"/>
      <c r="MDB162" s="38"/>
      <c r="MDC162" s="38"/>
      <c r="MDD162" s="38"/>
      <c r="MDE162" s="38"/>
      <c r="MDF162" s="38"/>
      <c r="MDG162" s="38"/>
      <c r="MDH162" s="38"/>
      <c r="MDI162" s="38"/>
      <c r="MDJ162" s="38"/>
      <c r="MDK162" s="38"/>
      <c r="MDL162" s="38"/>
      <c r="MDM162" s="38"/>
      <c r="MDN162" s="38"/>
      <c r="MDO162" s="38"/>
      <c r="MDP162" s="38"/>
      <c r="MDQ162" s="38"/>
      <c r="MDR162" s="38"/>
      <c r="MDS162" s="38"/>
      <c r="MDT162" s="38"/>
      <c r="MDU162" s="38"/>
      <c r="MDV162" s="38"/>
      <c r="MDW162" s="38"/>
      <c r="MDX162" s="38"/>
      <c r="MDY162" s="38"/>
      <c r="MDZ162" s="38"/>
      <c r="MEA162" s="38"/>
      <c r="MEB162" s="38"/>
      <c r="MEC162" s="38"/>
      <c r="MED162" s="38"/>
      <c r="MEE162" s="38"/>
      <c r="MEF162" s="38"/>
      <c r="MEG162" s="38"/>
      <c r="MEH162" s="38"/>
      <c r="MEI162" s="38"/>
      <c r="MEJ162" s="38"/>
      <c r="MEK162" s="38"/>
      <c r="MEL162" s="38"/>
      <c r="MES162" s="38"/>
      <c r="MET162" s="38"/>
      <c r="MEU162" s="38"/>
      <c r="MEV162" s="38"/>
      <c r="MEW162" s="38"/>
      <c r="MEX162" s="38"/>
      <c r="MEY162" s="38"/>
      <c r="MEZ162" s="38"/>
      <c r="MFA162" s="38"/>
      <c r="MFB162" s="38"/>
      <c r="MFC162" s="38"/>
      <c r="MFD162" s="38"/>
      <c r="MFE162" s="38"/>
      <c r="MFF162" s="38"/>
      <c r="MFG162" s="38"/>
      <c r="MFH162" s="38"/>
      <c r="MFI162" s="38"/>
      <c r="MFJ162" s="38"/>
      <c r="MFK162" s="38"/>
      <c r="MFL162" s="38"/>
      <c r="MFM162" s="38"/>
      <c r="MFN162" s="38"/>
      <c r="MFO162" s="38"/>
      <c r="MFP162" s="38"/>
      <c r="MFQ162" s="38"/>
      <c r="MFR162" s="38"/>
      <c r="MFS162" s="38"/>
      <c r="MFT162" s="38"/>
      <c r="MFU162" s="38"/>
      <c r="MFV162" s="38"/>
      <c r="MFW162" s="38"/>
      <c r="MFX162" s="38"/>
      <c r="MFY162" s="38"/>
      <c r="MFZ162" s="38"/>
      <c r="MGA162" s="38"/>
      <c r="MGB162" s="38"/>
      <c r="MGC162" s="38"/>
      <c r="MGD162" s="38"/>
      <c r="MGE162" s="38"/>
      <c r="MGF162" s="38"/>
      <c r="MGG162" s="38"/>
      <c r="MGH162" s="38"/>
      <c r="MGI162" s="38"/>
      <c r="MGJ162" s="38"/>
      <c r="MGK162" s="38"/>
      <c r="MGL162" s="38"/>
      <c r="MGM162" s="38"/>
      <c r="MGN162" s="38"/>
      <c r="MGO162" s="38"/>
      <c r="MGP162" s="38"/>
      <c r="MGQ162" s="38"/>
      <c r="MGR162" s="38"/>
      <c r="MGS162" s="38"/>
      <c r="MGT162" s="38"/>
      <c r="MGU162" s="38"/>
      <c r="MGV162" s="38"/>
      <c r="MGW162" s="38"/>
      <c r="MGX162" s="38"/>
      <c r="MGY162" s="38"/>
      <c r="MGZ162" s="38"/>
      <c r="MHA162" s="38"/>
      <c r="MHB162" s="38"/>
      <c r="MHC162" s="38"/>
      <c r="MHD162" s="38"/>
      <c r="MHE162" s="38"/>
      <c r="MHF162" s="38"/>
      <c r="MHG162" s="38"/>
      <c r="MHH162" s="38"/>
      <c r="MHI162" s="38"/>
      <c r="MHJ162" s="38"/>
      <c r="MHK162" s="38"/>
      <c r="MHL162" s="38"/>
      <c r="MHM162" s="38"/>
      <c r="MHN162" s="38"/>
      <c r="MHO162" s="38"/>
      <c r="MHP162" s="38"/>
      <c r="MHQ162" s="38"/>
      <c r="MHR162" s="38"/>
      <c r="MHS162" s="38"/>
      <c r="MHT162" s="38"/>
      <c r="MHU162" s="38"/>
      <c r="MHV162" s="38"/>
      <c r="MHW162" s="38"/>
      <c r="MHX162" s="38"/>
      <c r="MHY162" s="38"/>
      <c r="MHZ162" s="38"/>
      <c r="MIA162" s="38"/>
      <c r="MIB162" s="38"/>
      <c r="MIC162" s="38"/>
      <c r="MID162" s="38"/>
      <c r="MIE162" s="38"/>
      <c r="MIF162" s="38"/>
      <c r="MIG162" s="38"/>
      <c r="MIH162" s="38"/>
      <c r="MII162" s="38"/>
      <c r="MIJ162" s="38"/>
      <c r="MIK162" s="38"/>
      <c r="MIL162" s="38"/>
      <c r="MIM162" s="38"/>
      <c r="MIN162" s="38"/>
      <c r="MIO162" s="38"/>
      <c r="MIP162" s="38"/>
      <c r="MIQ162" s="38"/>
      <c r="MIR162" s="38"/>
      <c r="MIS162" s="38"/>
      <c r="MIT162" s="38"/>
      <c r="MIU162" s="38"/>
      <c r="MIV162" s="38"/>
      <c r="MIW162" s="38"/>
      <c r="MIX162" s="38"/>
      <c r="MIY162" s="38"/>
      <c r="MIZ162" s="38"/>
      <c r="MJA162" s="38"/>
      <c r="MJB162" s="38"/>
      <c r="MJC162" s="38"/>
      <c r="MJD162" s="38"/>
      <c r="MJE162" s="38"/>
      <c r="MJF162" s="38"/>
      <c r="MJG162" s="38"/>
      <c r="MJH162" s="38"/>
      <c r="MJI162" s="38"/>
      <c r="MJJ162" s="38"/>
      <c r="MJK162" s="38"/>
      <c r="MJL162" s="38"/>
      <c r="MJM162" s="38"/>
      <c r="MJN162" s="38"/>
      <c r="MJO162" s="38"/>
      <c r="MJP162" s="38"/>
      <c r="MJQ162" s="38"/>
      <c r="MJR162" s="38"/>
      <c r="MJS162" s="38"/>
      <c r="MJT162" s="38"/>
      <c r="MJU162" s="38"/>
      <c r="MJV162" s="38"/>
      <c r="MJW162" s="38"/>
      <c r="MJX162" s="38"/>
      <c r="MJY162" s="38"/>
      <c r="MJZ162" s="38"/>
      <c r="MKA162" s="38"/>
      <c r="MKB162" s="38"/>
      <c r="MKC162" s="38"/>
      <c r="MKD162" s="38"/>
      <c r="MKE162" s="38"/>
      <c r="MKF162" s="38"/>
      <c r="MKG162" s="38"/>
      <c r="MKH162" s="38"/>
      <c r="MKI162" s="38"/>
      <c r="MKJ162" s="38"/>
      <c r="MKK162" s="38"/>
      <c r="MKL162" s="38"/>
      <c r="MKM162" s="38"/>
      <c r="MKN162" s="38"/>
      <c r="MKO162" s="38"/>
      <c r="MKP162" s="38"/>
      <c r="MKQ162" s="38"/>
      <c r="MKR162" s="38"/>
      <c r="MKS162" s="38"/>
      <c r="MKT162" s="38"/>
      <c r="MKU162" s="38"/>
      <c r="MKV162" s="38"/>
      <c r="MKW162" s="38"/>
      <c r="MKX162" s="38"/>
      <c r="MKY162" s="38"/>
      <c r="MKZ162" s="38"/>
      <c r="MLA162" s="38"/>
      <c r="MLB162" s="38"/>
      <c r="MLC162" s="38"/>
      <c r="MLD162" s="38"/>
      <c r="MLE162" s="38"/>
      <c r="MLF162" s="38"/>
      <c r="MLG162" s="38"/>
      <c r="MLH162" s="38"/>
      <c r="MLI162" s="38"/>
      <c r="MLJ162" s="38"/>
      <c r="MLK162" s="38"/>
      <c r="MLL162" s="38"/>
      <c r="MLM162" s="38"/>
      <c r="MLN162" s="38"/>
      <c r="MLO162" s="38"/>
      <c r="MLP162" s="38"/>
      <c r="MLQ162" s="38"/>
      <c r="MLR162" s="38"/>
      <c r="MLS162" s="38"/>
      <c r="MLT162" s="38"/>
      <c r="MLU162" s="38"/>
      <c r="MLV162" s="38"/>
      <c r="MLW162" s="38"/>
      <c r="MLX162" s="38"/>
      <c r="MLY162" s="38"/>
      <c r="MLZ162" s="38"/>
      <c r="MMA162" s="38"/>
      <c r="MMB162" s="38"/>
      <c r="MMC162" s="38"/>
      <c r="MMD162" s="38"/>
      <c r="MME162" s="38"/>
      <c r="MMF162" s="38"/>
      <c r="MMG162" s="38"/>
      <c r="MMH162" s="38"/>
      <c r="MMI162" s="38"/>
      <c r="MMJ162" s="38"/>
      <c r="MMK162" s="38"/>
      <c r="MML162" s="38"/>
      <c r="MMM162" s="38"/>
      <c r="MMN162" s="38"/>
      <c r="MMO162" s="38"/>
      <c r="MMP162" s="38"/>
      <c r="MMQ162" s="38"/>
      <c r="MMR162" s="38"/>
      <c r="MMS162" s="38"/>
      <c r="MMT162" s="38"/>
      <c r="MMU162" s="38"/>
      <c r="MMV162" s="38"/>
      <c r="MMW162" s="38"/>
      <c r="MMX162" s="38"/>
      <c r="MMY162" s="38"/>
      <c r="MMZ162" s="38"/>
      <c r="MNA162" s="38"/>
      <c r="MNB162" s="38"/>
      <c r="MNC162" s="38"/>
      <c r="MND162" s="38"/>
      <c r="MNE162" s="38"/>
      <c r="MNF162" s="38"/>
      <c r="MNG162" s="38"/>
      <c r="MNH162" s="38"/>
      <c r="MNI162" s="38"/>
      <c r="MNJ162" s="38"/>
      <c r="MNK162" s="38"/>
      <c r="MNL162" s="38"/>
      <c r="MNM162" s="38"/>
      <c r="MNN162" s="38"/>
      <c r="MNO162" s="38"/>
      <c r="MNP162" s="38"/>
      <c r="MNQ162" s="38"/>
      <c r="MNR162" s="38"/>
      <c r="MNS162" s="38"/>
      <c r="MNT162" s="38"/>
      <c r="MNU162" s="38"/>
      <c r="MNV162" s="38"/>
      <c r="MNW162" s="38"/>
      <c r="MNX162" s="38"/>
      <c r="MNY162" s="38"/>
      <c r="MNZ162" s="38"/>
      <c r="MOA162" s="38"/>
      <c r="MOB162" s="38"/>
      <c r="MOC162" s="38"/>
      <c r="MOD162" s="38"/>
      <c r="MOE162" s="38"/>
      <c r="MOF162" s="38"/>
      <c r="MOG162" s="38"/>
      <c r="MOH162" s="38"/>
      <c r="MOO162" s="38"/>
      <c r="MOP162" s="38"/>
      <c r="MOQ162" s="38"/>
      <c r="MOR162" s="38"/>
      <c r="MOS162" s="38"/>
      <c r="MOT162" s="38"/>
      <c r="MOU162" s="38"/>
      <c r="MOV162" s="38"/>
      <c r="MOW162" s="38"/>
      <c r="MOX162" s="38"/>
      <c r="MOY162" s="38"/>
      <c r="MOZ162" s="38"/>
      <c r="MPA162" s="38"/>
      <c r="MPB162" s="38"/>
      <c r="MPC162" s="38"/>
      <c r="MPD162" s="38"/>
      <c r="MPE162" s="38"/>
      <c r="MPF162" s="38"/>
      <c r="MPG162" s="38"/>
      <c r="MPH162" s="38"/>
      <c r="MPI162" s="38"/>
      <c r="MPJ162" s="38"/>
      <c r="MPK162" s="38"/>
      <c r="MPL162" s="38"/>
      <c r="MPM162" s="38"/>
      <c r="MPN162" s="38"/>
      <c r="MPO162" s="38"/>
      <c r="MPP162" s="38"/>
      <c r="MPQ162" s="38"/>
      <c r="MPR162" s="38"/>
      <c r="MPS162" s="38"/>
      <c r="MPT162" s="38"/>
      <c r="MPU162" s="38"/>
      <c r="MPV162" s="38"/>
      <c r="MPW162" s="38"/>
      <c r="MPX162" s="38"/>
      <c r="MPY162" s="38"/>
      <c r="MPZ162" s="38"/>
      <c r="MQA162" s="38"/>
      <c r="MQB162" s="38"/>
      <c r="MQC162" s="38"/>
      <c r="MQD162" s="38"/>
      <c r="MQE162" s="38"/>
      <c r="MQF162" s="38"/>
      <c r="MQG162" s="38"/>
      <c r="MQH162" s="38"/>
      <c r="MQI162" s="38"/>
      <c r="MQJ162" s="38"/>
      <c r="MQK162" s="38"/>
      <c r="MQL162" s="38"/>
      <c r="MQM162" s="38"/>
      <c r="MQN162" s="38"/>
      <c r="MQO162" s="38"/>
      <c r="MQP162" s="38"/>
      <c r="MQQ162" s="38"/>
      <c r="MQR162" s="38"/>
      <c r="MQS162" s="38"/>
      <c r="MQT162" s="38"/>
      <c r="MQU162" s="38"/>
      <c r="MQV162" s="38"/>
      <c r="MQW162" s="38"/>
      <c r="MQX162" s="38"/>
      <c r="MQY162" s="38"/>
      <c r="MQZ162" s="38"/>
      <c r="MRA162" s="38"/>
      <c r="MRB162" s="38"/>
      <c r="MRC162" s="38"/>
      <c r="MRD162" s="38"/>
      <c r="MRE162" s="38"/>
      <c r="MRF162" s="38"/>
      <c r="MRG162" s="38"/>
      <c r="MRH162" s="38"/>
      <c r="MRI162" s="38"/>
      <c r="MRJ162" s="38"/>
      <c r="MRK162" s="38"/>
      <c r="MRL162" s="38"/>
      <c r="MRM162" s="38"/>
      <c r="MRN162" s="38"/>
      <c r="MRO162" s="38"/>
      <c r="MRP162" s="38"/>
      <c r="MRQ162" s="38"/>
      <c r="MRR162" s="38"/>
      <c r="MRS162" s="38"/>
      <c r="MRT162" s="38"/>
      <c r="MRU162" s="38"/>
      <c r="MRV162" s="38"/>
      <c r="MRW162" s="38"/>
      <c r="MRX162" s="38"/>
      <c r="MRY162" s="38"/>
      <c r="MRZ162" s="38"/>
      <c r="MSA162" s="38"/>
      <c r="MSB162" s="38"/>
      <c r="MSC162" s="38"/>
      <c r="MSD162" s="38"/>
      <c r="MSE162" s="38"/>
      <c r="MSF162" s="38"/>
      <c r="MSG162" s="38"/>
      <c r="MSH162" s="38"/>
      <c r="MSI162" s="38"/>
      <c r="MSJ162" s="38"/>
      <c r="MSK162" s="38"/>
      <c r="MSL162" s="38"/>
      <c r="MSM162" s="38"/>
      <c r="MSN162" s="38"/>
      <c r="MSO162" s="38"/>
      <c r="MSP162" s="38"/>
      <c r="MSQ162" s="38"/>
      <c r="MSR162" s="38"/>
      <c r="MSS162" s="38"/>
      <c r="MST162" s="38"/>
      <c r="MSU162" s="38"/>
      <c r="MSV162" s="38"/>
      <c r="MSW162" s="38"/>
      <c r="MSX162" s="38"/>
      <c r="MSY162" s="38"/>
      <c r="MSZ162" s="38"/>
      <c r="MTA162" s="38"/>
      <c r="MTB162" s="38"/>
      <c r="MTC162" s="38"/>
      <c r="MTD162" s="38"/>
      <c r="MTE162" s="38"/>
      <c r="MTF162" s="38"/>
      <c r="MTG162" s="38"/>
      <c r="MTH162" s="38"/>
      <c r="MTI162" s="38"/>
      <c r="MTJ162" s="38"/>
      <c r="MTK162" s="38"/>
      <c r="MTL162" s="38"/>
      <c r="MTM162" s="38"/>
      <c r="MTN162" s="38"/>
      <c r="MTO162" s="38"/>
      <c r="MTP162" s="38"/>
      <c r="MTQ162" s="38"/>
      <c r="MTR162" s="38"/>
      <c r="MTS162" s="38"/>
      <c r="MTT162" s="38"/>
      <c r="MTU162" s="38"/>
      <c r="MTV162" s="38"/>
      <c r="MTW162" s="38"/>
      <c r="MTX162" s="38"/>
      <c r="MTY162" s="38"/>
      <c r="MTZ162" s="38"/>
      <c r="MUA162" s="38"/>
      <c r="MUB162" s="38"/>
      <c r="MUC162" s="38"/>
      <c r="MUD162" s="38"/>
      <c r="MUE162" s="38"/>
      <c r="MUF162" s="38"/>
      <c r="MUG162" s="38"/>
      <c r="MUH162" s="38"/>
      <c r="MUI162" s="38"/>
      <c r="MUJ162" s="38"/>
      <c r="MUK162" s="38"/>
      <c r="MUL162" s="38"/>
      <c r="MUM162" s="38"/>
      <c r="MUN162" s="38"/>
      <c r="MUO162" s="38"/>
      <c r="MUP162" s="38"/>
      <c r="MUQ162" s="38"/>
      <c r="MUR162" s="38"/>
      <c r="MUS162" s="38"/>
      <c r="MUT162" s="38"/>
      <c r="MUU162" s="38"/>
      <c r="MUV162" s="38"/>
      <c r="MUW162" s="38"/>
      <c r="MUX162" s="38"/>
      <c r="MUY162" s="38"/>
      <c r="MUZ162" s="38"/>
      <c r="MVA162" s="38"/>
      <c r="MVB162" s="38"/>
      <c r="MVC162" s="38"/>
      <c r="MVD162" s="38"/>
      <c r="MVE162" s="38"/>
      <c r="MVF162" s="38"/>
      <c r="MVG162" s="38"/>
      <c r="MVH162" s="38"/>
      <c r="MVI162" s="38"/>
      <c r="MVJ162" s="38"/>
      <c r="MVK162" s="38"/>
      <c r="MVL162" s="38"/>
      <c r="MVM162" s="38"/>
      <c r="MVN162" s="38"/>
      <c r="MVO162" s="38"/>
      <c r="MVP162" s="38"/>
      <c r="MVQ162" s="38"/>
      <c r="MVR162" s="38"/>
      <c r="MVS162" s="38"/>
      <c r="MVT162" s="38"/>
      <c r="MVU162" s="38"/>
      <c r="MVV162" s="38"/>
      <c r="MVW162" s="38"/>
      <c r="MVX162" s="38"/>
      <c r="MVY162" s="38"/>
      <c r="MVZ162" s="38"/>
      <c r="MWA162" s="38"/>
      <c r="MWB162" s="38"/>
      <c r="MWC162" s="38"/>
      <c r="MWD162" s="38"/>
      <c r="MWE162" s="38"/>
      <c r="MWF162" s="38"/>
      <c r="MWG162" s="38"/>
      <c r="MWH162" s="38"/>
      <c r="MWI162" s="38"/>
      <c r="MWJ162" s="38"/>
      <c r="MWK162" s="38"/>
      <c r="MWL162" s="38"/>
      <c r="MWM162" s="38"/>
      <c r="MWN162" s="38"/>
      <c r="MWO162" s="38"/>
      <c r="MWP162" s="38"/>
      <c r="MWQ162" s="38"/>
      <c r="MWR162" s="38"/>
      <c r="MWS162" s="38"/>
      <c r="MWT162" s="38"/>
      <c r="MWU162" s="38"/>
      <c r="MWV162" s="38"/>
      <c r="MWW162" s="38"/>
      <c r="MWX162" s="38"/>
      <c r="MWY162" s="38"/>
      <c r="MWZ162" s="38"/>
      <c r="MXA162" s="38"/>
      <c r="MXB162" s="38"/>
      <c r="MXC162" s="38"/>
      <c r="MXD162" s="38"/>
      <c r="MXE162" s="38"/>
      <c r="MXF162" s="38"/>
      <c r="MXG162" s="38"/>
      <c r="MXH162" s="38"/>
      <c r="MXI162" s="38"/>
      <c r="MXJ162" s="38"/>
      <c r="MXK162" s="38"/>
      <c r="MXL162" s="38"/>
      <c r="MXM162" s="38"/>
      <c r="MXN162" s="38"/>
      <c r="MXO162" s="38"/>
      <c r="MXP162" s="38"/>
      <c r="MXQ162" s="38"/>
      <c r="MXR162" s="38"/>
      <c r="MXS162" s="38"/>
      <c r="MXT162" s="38"/>
      <c r="MXU162" s="38"/>
      <c r="MXV162" s="38"/>
      <c r="MXW162" s="38"/>
      <c r="MXX162" s="38"/>
      <c r="MXY162" s="38"/>
      <c r="MXZ162" s="38"/>
      <c r="MYA162" s="38"/>
      <c r="MYB162" s="38"/>
      <c r="MYC162" s="38"/>
      <c r="MYD162" s="38"/>
      <c r="MYK162" s="38"/>
      <c r="MYL162" s="38"/>
      <c r="MYM162" s="38"/>
      <c r="MYN162" s="38"/>
      <c r="MYO162" s="38"/>
      <c r="MYP162" s="38"/>
      <c r="MYQ162" s="38"/>
      <c r="MYR162" s="38"/>
      <c r="MYS162" s="38"/>
      <c r="MYT162" s="38"/>
      <c r="MYU162" s="38"/>
      <c r="MYV162" s="38"/>
      <c r="MYW162" s="38"/>
      <c r="MYX162" s="38"/>
      <c r="MYY162" s="38"/>
      <c r="MYZ162" s="38"/>
      <c r="MZA162" s="38"/>
      <c r="MZB162" s="38"/>
      <c r="MZC162" s="38"/>
      <c r="MZD162" s="38"/>
      <c r="MZE162" s="38"/>
      <c r="MZF162" s="38"/>
      <c r="MZG162" s="38"/>
      <c r="MZH162" s="38"/>
      <c r="MZI162" s="38"/>
      <c r="MZJ162" s="38"/>
      <c r="MZK162" s="38"/>
      <c r="MZL162" s="38"/>
      <c r="MZM162" s="38"/>
      <c r="MZN162" s="38"/>
      <c r="MZO162" s="38"/>
      <c r="MZP162" s="38"/>
      <c r="MZQ162" s="38"/>
      <c r="MZR162" s="38"/>
      <c r="MZS162" s="38"/>
      <c r="MZT162" s="38"/>
      <c r="MZU162" s="38"/>
      <c r="MZV162" s="38"/>
      <c r="MZW162" s="38"/>
      <c r="MZX162" s="38"/>
      <c r="MZY162" s="38"/>
      <c r="MZZ162" s="38"/>
      <c r="NAA162" s="38"/>
      <c r="NAB162" s="38"/>
      <c r="NAC162" s="38"/>
      <c r="NAD162" s="38"/>
      <c r="NAE162" s="38"/>
      <c r="NAF162" s="38"/>
      <c r="NAG162" s="38"/>
      <c r="NAH162" s="38"/>
      <c r="NAI162" s="38"/>
      <c r="NAJ162" s="38"/>
      <c r="NAK162" s="38"/>
      <c r="NAL162" s="38"/>
      <c r="NAM162" s="38"/>
      <c r="NAN162" s="38"/>
      <c r="NAO162" s="38"/>
      <c r="NAP162" s="38"/>
      <c r="NAQ162" s="38"/>
      <c r="NAR162" s="38"/>
      <c r="NAS162" s="38"/>
      <c r="NAT162" s="38"/>
      <c r="NAU162" s="38"/>
      <c r="NAV162" s="38"/>
      <c r="NAW162" s="38"/>
      <c r="NAX162" s="38"/>
      <c r="NAY162" s="38"/>
      <c r="NAZ162" s="38"/>
      <c r="NBA162" s="38"/>
      <c r="NBB162" s="38"/>
      <c r="NBC162" s="38"/>
      <c r="NBD162" s="38"/>
      <c r="NBE162" s="38"/>
      <c r="NBF162" s="38"/>
      <c r="NBG162" s="38"/>
      <c r="NBH162" s="38"/>
      <c r="NBI162" s="38"/>
      <c r="NBJ162" s="38"/>
      <c r="NBK162" s="38"/>
      <c r="NBL162" s="38"/>
      <c r="NBM162" s="38"/>
      <c r="NBN162" s="38"/>
      <c r="NBO162" s="38"/>
      <c r="NBP162" s="38"/>
      <c r="NBQ162" s="38"/>
      <c r="NBR162" s="38"/>
      <c r="NBS162" s="38"/>
      <c r="NBT162" s="38"/>
      <c r="NBU162" s="38"/>
      <c r="NBV162" s="38"/>
      <c r="NBW162" s="38"/>
      <c r="NBX162" s="38"/>
      <c r="NBY162" s="38"/>
      <c r="NBZ162" s="38"/>
      <c r="NCA162" s="38"/>
      <c r="NCB162" s="38"/>
      <c r="NCC162" s="38"/>
      <c r="NCD162" s="38"/>
      <c r="NCE162" s="38"/>
      <c r="NCF162" s="38"/>
      <c r="NCG162" s="38"/>
      <c r="NCH162" s="38"/>
      <c r="NCI162" s="38"/>
      <c r="NCJ162" s="38"/>
      <c r="NCK162" s="38"/>
      <c r="NCL162" s="38"/>
      <c r="NCM162" s="38"/>
      <c r="NCN162" s="38"/>
      <c r="NCO162" s="38"/>
      <c r="NCP162" s="38"/>
      <c r="NCQ162" s="38"/>
      <c r="NCR162" s="38"/>
      <c r="NCS162" s="38"/>
      <c r="NCT162" s="38"/>
      <c r="NCU162" s="38"/>
      <c r="NCV162" s="38"/>
      <c r="NCW162" s="38"/>
      <c r="NCX162" s="38"/>
      <c r="NCY162" s="38"/>
      <c r="NCZ162" s="38"/>
      <c r="NDA162" s="38"/>
      <c r="NDB162" s="38"/>
      <c r="NDC162" s="38"/>
      <c r="NDD162" s="38"/>
      <c r="NDE162" s="38"/>
      <c r="NDF162" s="38"/>
      <c r="NDG162" s="38"/>
      <c r="NDH162" s="38"/>
      <c r="NDI162" s="38"/>
      <c r="NDJ162" s="38"/>
      <c r="NDK162" s="38"/>
      <c r="NDL162" s="38"/>
      <c r="NDM162" s="38"/>
      <c r="NDN162" s="38"/>
      <c r="NDO162" s="38"/>
      <c r="NDP162" s="38"/>
      <c r="NDQ162" s="38"/>
      <c r="NDR162" s="38"/>
      <c r="NDS162" s="38"/>
      <c r="NDT162" s="38"/>
      <c r="NDU162" s="38"/>
      <c r="NDV162" s="38"/>
      <c r="NDW162" s="38"/>
      <c r="NDX162" s="38"/>
      <c r="NDY162" s="38"/>
      <c r="NDZ162" s="38"/>
      <c r="NEA162" s="38"/>
      <c r="NEB162" s="38"/>
      <c r="NEC162" s="38"/>
      <c r="NED162" s="38"/>
      <c r="NEE162" s="38"/>
      <c r="NEF162" s="38"/>
      <c r="NEG162" s="38"/>
      <c r="NEH162" s="38"/>
      <c r="NEI162" s="38"/>
      <c r="NEJ162" s="38"/>
      <c r="NEK162" s="38"/>
      <c r="NEL162" s="38"/>
      <c r="NEM162" s="38"/>
      <c r="NEN162" s="38"/>
      <c r="NEO162" s="38"/>
      <c r="NEP162" s="38"/>
      <c r="NEQ162" s="38"/>
      <c r="NER162" s="38"/>
      <c r="NES162" s="38"/>
      <c r="NET162" s="38"/>
      <c r="NEU162" s="38"/>
      <c r="NEV162" s="38"/>
      <c r="NEW162" s="38"/>
      <c r="NEX162" s="38"/>
      <c r="NEY162" s="38"/>
      <c r="NEZ162" s="38"/>
      <c r="NFA162" s="38"/>
      <c r="NFB162" s="38"/>
      <c r="NFC162" s="38"/>
      <c r="NFD162" s="38"/>
      <c r="NFE162" s="38"/>
      <c r="NFF162" s="38"/>
      <c r="NFG162" s="38"/>
      <c r="NFH162" s="38"/>
      <c r="NFI162" s="38"/>
      <c r="NFJ162" s="38"/>
      <c r="NFK162" s="38"/>
      <c r="NFL162" s="38"/>
      <c r="NFM162" s="38"/>
      <c r="NFN162" s="38"/>
      <c r="NFO162" s="38"/>
      <c r="NFP162" s="38"/>
      <c r="NFQ162" s="38"/>
      <c r="NFR162" s="38"/>
      <c r="NFS162" s="38"/>
      <c r="NFT162" s="38"/>
      <c r="NFU162" s="38"/>
      <c r="NFV162" s="38"/>
      <c r="NFW162" s="38"/>
      <c r="NFX162" s="38"/>
      <c r="NFY162" s="38"/>
      <c r="NFZ162" s="38"/>
      <c r="NGA162" s="38"/>
      <c r="NGB162" s="38"/>
      <c r="NGC162" s="38"/>
      <c r="NGD162" s="38"/>
      <c r="NGE162" s="38"/>
      <c r="NGF162" s="38"/>
      <c r="NGG162" s="38"/>
      <c r="NGH162" s="38"/>
      <c r="NGI162" s="38"/>
      <c r="NGJ162" s="38"/>
      <c r="NGK162" s="38"/>
      <c r="NGL162" s="38"/>
      <c r="NGM162" s="38"/>
      <c r="NGN162" s="38"/>
      <c r="NGO162" s="38"/>
      <c r="NGP162" s="38"/>
      <c r="NGQ162" s="38"/>
      <c r="NGR162" s="38"/>
      <c r="NGS162" s="38"/>
      <c r="NGT162" s="38"/>
      <c r="NGU162" s="38"/>
      <c r="NGV162" s="38"/>
      <c r="NGW162" s="38"/>
      <c r="NGX162" s="38"/>
      <c r="NGY162" s="38"/>
      <c r="NGZ162" s="38"/>
      <c r="NHA162" s="38"/>
      <c r="NHB162" s="38"/>
      <c r="NHC162" s="38"/>
      <c r="NHD162" s="38"/>
      <c r="NHE162" s="38"/>
      <c r="NHF162" s="38"/>
      <c r="NHG162" s="38"/>
      <c r="NHH162" s="38"/>
      <c r="NHI162" s="38"/>
      <c r="NHJ162" s="38"/>
      <c r="NHK162" s="38"/>
      <c r="NHL162" s="38"/>
      <c r="NHM162" s="38"/>
      <c r="NHN162" s="38"/>
      <c r="NHO162" s="38"/>
      <c r="NHP162" s="38"/>
      <c r="NHQ162" s="38"/>
      <c r="NHR162" s="38"/>
      <c r="NHS162" s="38"/>
      <c r="NHT162" s="38"/>
      <c r="NHU162" s="38"/>
      <c r="NHV162" s="38"/>
      <c r="NHW162" s="38"/>
      <c r="NHX162" s="38"/>
      <c r="NHY162" s="38"/>
      <c r="NHZ162" s="38"/>
      <c r="NIG162" s="38"/>
      <c r="NIH162" s="38"/>
      <c r="NII162" s="38"/>
      <c r="NIJ162" s="38"/>
      <c r="NIK162" s="38"/>
      <c r="NIL162" s="38"/>
      <c r="NIM162" s="38"/>
      <c r="NIN162" s="38"/>
      <c r="NIO162" s="38"/>
      <c r="NIP162" s="38"/>
      <c r="NIQ162" s="38"/>
      <c r="NIR162" s="38"/>
      <c r="NIS162" s="38"/>
      <c r="NIT162" s="38"/>
      <c r="NIU162" s="38"/>
      <c r="NIV162" s="38"/>
      <c r="NIW162" s="38"/>
      <c r="NIX162" s="38"/>
      <c r="NIY162" s="38"/>
      <c r="NIZ162" s="38"/>
      <c r="NJA162" s="38"/>
      <c r="NJB162" s="38"/>
      <c r="NJC162" s="38"/>
      <c r="NJD162" s="38"/>
      <c r="NJE162" s="38"/>
      <c r="NJF162" s="38"/>
      <c r="NJG162" s="38"/>
      <c r="NJH162" s="38"/>
      <c r="NJI162" s="38"/>
      <c r="NJJ162" s="38"/>
      <c r="NJK162" s="38"/>
      <c r="NJL162" s="38"/>
      <c r="NJM162" s="38"/>
      <c r="NJN162" s="38"/>
      <c r="NJO162" s="38"/>
      <c r="NJP162" s="38"/>
      <c r="NJQ162" s="38"/>
      <c r="NJR162" s="38"/>
      <c r="NJS162" s="38"/>
      <c r="NJT162" s="38"/>
      <c r="NJU162" s="38"/>
      <c r="NJV162" s="38"/>
      <c r="NJW162" s="38"/>
      <c r="NJX162" s="38"/>
      <c r="NJY162" s="38"/>
      <c r="NJZ162" s="38"/>
      <c r="NKA162" s="38"/>
      <c r="NKB162" s="38"/>
      <c r="NKC162" s="38"/>
      <c r="NKD162" s="38"/>
      <c r="NKE162" s="38"/>
      <c r="NKF162" s="38"/>
      <c r="NKG162" s="38"/>
      <c r="NKH162" s="38"/>
      <c r="NKI162" s="38"/>
      <c r="NKJ162" s="38"/>
      <c r="NKK162" s="38"/>
      <c r="NKL162" s="38"/>
      <c r="NKM162" s="38"/>
      <c r="NKN162" s="38"/>
      <c r="NKO162" s="38"/>
      <c r="NKP162" s="38"/>
      <c r="NKQ162" s="38"/>
      <c r="NKR162" s="38"/>
      <c r="NKS162" s="38"/>
      <c r="NKT162" s="38"/>
      <c r="NKU162" s="38"/>
      <c r="NKV162" s="38"/>
      <c r="NKW162" s="38"/>
      <c r="NKX162" s="38"/>
      <c r="NKY162" s="38"/>
      <c r="NKZ162" s="38"/>
      <c r="NLA162" s="38"/>
      <c r="NLB162" s="38"/>
      <c r="NLC162" s="38"/>
      <c r="NLD162" s="38"/>
      <c r="NLE162" s="38"/>
      <c r="NLF162" s="38"/>
      <c r="NLG162" s="38"/>
      <c r="NLH162" s="38"/>
      <c r="NLI162" s="38"/>
      <c r="NLJ162" s="38"/>
      <c r="NLK162" s="38"/>
      <c r="NLL162" s="38"/>
      <c r="NLM162" s="38"/>
      <c r="NLN162" s="38"/>
      <c r="NLO162" s="38"/>
      <c r="NLP162" s="38"/>
      <c r="NLQ162" s="38"/>
      <c r="NLR162" s="38"/>
      <c r="NLS162" s="38"/>
      <c r="NLT162" s="38"/>
      <c r="NLU162" s="38"/>
      <c r="NLV162" s="38"/>
      <c r="NLW162" s="38"/>
      <c r="NLX162" s="38"/>
      <c r="NLY162" s="38"/>
      <c r="NLZ162" s="38"/>
      <c r="NMA162" s="38"/>
      <c r="NMB162" s="38"/>
      <c r="NMC162" s="38"/>
      <c r="NMD162" s="38"/>
      <c r="NME162" s="38"/>
      <c r="NMF162" s="38"/>
      <c r="NMG162" s="38"/>
      <c r="NMH162" s="38"/>
      <c r="NMI162" s="38"/>
      <c r="NMJ162" s="38"/>
      <c r="NMK162" s="38"/>
      <c r="NML162" s="38"/>
      <c r="NMM162" s="38"/>
      <c r="NMN162" s="38"/>
      <c r="NMO162" s="38"/>
      <c r="NMP162" s="38"/>
      <c r="NMQ162" s="38"/>
      <c r="NMR162" s="38"/>
      <c r="NMS162" s="38"/>
      <c r="NMT162" s="38"/>
      <c r="NMU162" s="38"/>
      <c r="NMV162" s="38"/>
      <c r="NMW162" s="38"/>
      <c r="NMX162" s="38"/>
      <c r="NMY162" s="38"/>
      <c r="NMZ162" s="38"/>
      <c r="NNA162" s="38"/>
      <c r="NNB162" s="38"/>
      <c r="NNC162" s="38"/>
      <c r="NND162" s="38"/>
      <c r="NNE162" s="38"/>
      <c r="NNF162" s="38"/>
      <c r="NNG162" s="38"/>
      <c r="NNH162" s="38"/>
      <c r="NNI162" s="38"/>
      <c r="NNJ162" s="38"/>
      <c r="NNK162" s="38"/>
      <c r="NNL162" s="38"/>
      <c r="NNM162" s="38"/>
      <c r="NNN162" s="38"/>
      <c r="NNO162" s="38"/>
      <c r="NNP162" s="38"/>
      <c r="NNQ162" s="38"/>
      <c r="NNR162" s="38"/>
      <c r="NNS162" s="38"/>
      <c r="NNT162" s="38"/>
      <c r="NNU162" s="38"/>
      <c r="NNV162" s="38"/>
      <c r="NNW162" s="38"/>
      <c r="NNX162" s="38"/>
      <c r="NNY162" s="38"/>
      <c r="NNZ162" s="38"/>
      <c r="NOA162" s="38"/>
      <c r="NOB162" s="38"/>
      <c r="NOC162" s="38"/>
      <c r="NOD162" s="38"/>
      <c r="NOE162" s="38"/>
      <c r="NOF162" s="38"/>
      <c r="NOG162" s="38"/>
      <c r="NOH162" s="38"/>
      <c r="NOI162" s="38"/>
      <c r="NOJ162" s="38"/>
      <c r="NOK162" s="38"/>
      <c r="NOL162" s="38"/>
      <c r="NOM162" s="38"/>
      <c r="NON162" s="38"/>
      <c r="NOO162" s="38"/>
      <c r="NOP162" s="38"/>
      <c r="NOQ162" s="38"/>
      <c r="NOR162" s="38"/>
      <c r="NOS162" s="38"/>
      <c r="NOT162" s="38"/>
      <c r="NOU162" s="38"/>
      <c r="NOV162" s="38"/>
      <c r="NOW162" s="38"/>
      <c r="NOX162" s="38"/>
      <c r="NOY162" s="38"/>
      <c r="NOZ162" s="38"/>
      <c r="NPA162" s="38"/>
      <c r="NPB162" s="38"/>
      <c r="NPC162" s="38"/>
      <c r="NPD162" s="38"/>
      <c r="NPE162" s="38"/>
      <c r="NPF162" s="38"/>
      <c r="NPG162" s="38"/>
      <c r="NPH162" s="38"/>
      <c r="NPI162" s="38"/>
      <c r="NPJ162" s="38"/>
      <c r="NPK162" s="38"/>
      <c r="NPL162" s="38"/>
      <c r="NPM162" s="38"/>
      <c r="NPN162" s="38"/>
      <c r="NPO162" s="38"/>
      <c r="NPP162" s="38"/>
      <c r="NPQ162" s="38"/>
      <c r="NPR162" s="38"/>
      <c r="NPS162" s="38"/>
      <c r="NPT162" s="38"/>
      <c r="NPU162" s="38"/>
      <c r="NPV162" s="38"/>
      <c r="NPW162" s="38"/>
      <c r="NPX162" s="38"/>
      <c r="NPY162" s="38"/>
      <c r="NPZ162" s="38"/>
      <c r="NQA162" s="38"/>
      <c r="NQB162" s="38"/>
      <c r="NQC162" s="38"/>
      <c r="NQD162" s="38"/>
      <c r="NQE162" s="38"/>
      <c r="NQF162" s="38"/>
      <c r="NQG162" s="38"/>
      <c r="NQH162" s="38"/>
      <c r="NQI162" s="38"/>
      <c r="NQJ162" s="38"/>
      <c r="NQK162" s="38"/>
      <c r="NQL162" s="38"/>
      <c r="NQM162" s="38"/>
      <c r="NQN162" s="38"/>
      <c r="NQO162" s="38"/>
      <c r="NQP162" s="38"/>
      <c r="NQQ162" s="38"/>
      <c r="NQR162" s="38"/>
      <c r="NQS162" s="38"/>
      <c r="NQT162" s="38"/>
      <c r="NQU162" s="38"/>
      <c r="NQV162" s="38"/>
      <c r="NQW162" s="38"/>
      <c r="NQX162" s="38"/>
      <c r="NQY162" s="38"/>
      <c r="NQZ162" s="38"/>
      <c r="NRA162" s="38"/>
      <c r="NRB162" s="38"/>
      <c r="NRC162" s="38"/>
      <c r="NRD162" s="38"/>
      <c r="NRE162" s="38"/>
      <c r="NRF162" s="38"/>
      <c r="NRG162" s="38"/>
      <c r="NRH162" s="38"/>
      <c r="NRI162" s="38"/>
      <c r="NRJ162" s="38"/>
      <c r="NRK162" s="38"/>
      <c r="NRL162" s="38"/>
      <c r="NRM162" s="38"/>
      <c r="NRN162" s="38"/>
      <c r="NRO162" s="38"/>
      <c r="NRP162" s="38"/>
      <c r="NRQ162" s="38"/>
      <c r="NRR162" s="38"/>
      <c r="NRS162" s="38"/>
      <c r="NRT162" s="38"/>
      <c r="NRU162" s="38"/>
      <c r="NRV162" s="38"/>
      <c r="NSC162" s="38"/>
      <c r="NSD162" s="38"/>
      <c r="NSE162" s="38"/>
      <c r="NSF162" s="38"/>
      <c r="NSG162" s="38"/>
      <c r="NSH162" s="38"/>
      <c r="NSI162" s="38"/>
      <c r="NSJ162" s="38"/>
      <c r="NSK162" s="38"/>
      <c r="NSL162" s="38"/>
      <c r="NSM162" s="38"/>
      <c r="NSN162" s="38"/>
      <c r="NSO162" s="38"/>
      <c r="NSP162" s="38"/>
      <c r="NSQ162" s="38"/>
      <c r="NSR162" s="38"/>
      <c r="NSS162" s="38"/>
      <c r="NST162" s="38"/>
      <c r="NSU162" s="38"/>
      <c r="NSV162" s="38"/>
      <c r="NSW162" s="38"/>
      <c r="NSX162" s="38"/>
      <c r="NSY162" s="38"/>
      <c r="NSZ162" s="38"/>
      <c r="NTA162" s="38"/>
      <c r="NTB162" s="38"/>
      <c r="NTC162" s="38"/>
      <c r="NTD162" s="38"/>
      <c r="NTE162" s="38"/>
      <c r="NTF162" s="38"/>
      <c r="NTG162" s="38"/>
      <c r="NTH162" s="38"/>
      <c r="NTI162" s="38"/>
      <c r="NTJ162" s="38"/>
      <c r="NTK162" s="38"/>
      <c r="NTL162" s="38"/>
      <c r="NTM162" s="38"/>
      <c r="NTN162" s="38"/>
      <c r="NTO162" s="38"/>
      <c r="NTP162" s="38"/>
      <c r="NTQ162" s="38"/>
      <c r="NTR162" s="38"/>
      <c r="NTS162" s="38"/>
      <c r="NTT162" s="38"/>
      <c r="NTU162" s="38"/>
      <c r="NTV162" s="38"/>
      <c r="NTW162" s="38"/>
      <c r="NTX162" s="38"/>
      <c r="NTY162" s="38"/>
      <c r="NTZ162" s="38"/>
      <c r="NUA162" s="38"/>
      <c r="NUB162" s="38"/>
      <c r="NUC162" s="38"/>
      <c r="NUD162" s="38"/>
      <c r="NUE162" s="38"/>
      <c r="NUF162" s="38"/>
      <c r="NUG162" s="38"/>
      <c r="NUH162" s="38"/>
      <c r="NUI162" s="38"/>
      <c r="NUJ162" s="38"/>
      <c r="NUK162" s="38"/>
      <c r="NUL162" s="38"/>
      <c r="NUM162" s="38"/>
      <c r="NUN162" s="38"/>
      <c r="NUO162" s="38"/>
      <c r="NUP162" s="38"/>
      <c r="NUQ162" s="38"/>
      <c r="NUR162" s="38"/>
      <c r="NUS162" s="38"/>
      <c r="NUT162" s="38"/>
      <c r="NUU162" s="38"/>
      <c r="NUV162" s="38"/>
      <c r="NUW162" s="38"/>
      <c r="NUX162" s="38"/>
      <c r="NUY162" s="38"/>
      <c r="NUZ162" s="38"/>
      <c r="NVA162" s="38"/>
      <c r="NVB162" s="38"/>
      <c r="NVC162" s="38"/>
      <c r="NVD162" s="38"/>
      <c r="NVE162" s="38"/>
      <c r="NVF162" s="38"/>
      <c r="NVG162" s="38"/>
      <c r="NVH162" s="38"/>
      <c r="NVI162" s="38"/>
      <c r="NVJ162" s="38"/>
      <c r="NVK162" s="38"/>
      <c r="NVL162" s="38"/>
      <c r="NVM162" s="38"/>
      <c r="NVN162" s="38"/>
      <c r="NVO162" s="38"/>
      <c r="NVP162" s="38"/>
      <c r="NVQ162" s="38"/>
      <c r="NVR162" s="38"/>
      <c r="NVS162" s="38"/>
      <c r="NVT162" s="38"/>
      <c r="NVU162" s="38"/>
      <c r="NVV162" s="38"/>
      <c r="NVW162" s="38"/>
      <c r="NVX162" s="38"/>
      <c r="NVY162" s="38"/>
      <c r="NVZ162" s="38"/>
      <c r="NWA162" s="38"/>
      <c r="NWB162" s="38"/>
      <c r="NWC162" s="38"/>
      <c r="NWD162" s="38"/>
      <c r="NWE162" s="38"/>
      <c r="NWF162" s="38"/>
      <c r="NWG162" s="38"/>
      <c r="NWH162" s="38"/>
      <c r="NWI162" s="38"/>
      <c r="NWJ162" s="38"/>
      <c r="NWK162" s="38"/>
      <c r="NWL162" s="38"/>
      <c r="NWM162" s="38"/>
      <c r="NWN162" s="38"/>
      <c r="NWO162" s="38"/>
      <c r="NWP162" s="38"/>
      <c r="NWQ162" s="38"/>
      <c r="NWR162" s="38"/>
      <c r="NWS162" s="38"/>
      <c r="NWT162" s="38"/>
      <c r="NWU162" s="38"/>
      <c r="NWV162" s="38"/>
      <c r="NWW162" s="38"/>
      <c r="NWX162" s="38"/>
      <c r="NWY162" s="38"/>
      <c r="NWZ162" s="38"/>
      <c r="NXA162" s="38"/>
      <c r="NXB162" s="38"/>
      <c r="NXC162" s="38"/>
      <c r="NXD162" s="38"/>
      <c r="NXE162" s="38"/>
      <c r="NXF162" s="38"/>
      <c r="NXG162" s="38"/>
      <c r="NXH162" s="38"/>
      <c r="NXI162" s="38"/>
      <c r="NXJ162" s="38"/>
      <c r="NXK162" s="38"/>
      <c r="NXL162" s="38"/>
      <c r="NXM162" s="38"/>
      <c r="NXN162" s="38"/>
      <c r="NXO162" s="38"/>
      <c r="NXP162" s="38"/>
      <c r="NXQ162" s="38"/>
      <c r="NXR162" s="38"/>
      <c r="NXS162" s="38"/>
      <c r="NXT162" s="38"/>
      <c r="NXU162" s="38"/>
      <c r="NXV162" s="38"/>
      <c r="NXW162" s="38"/>
      <c r="NXX162" s="38"/>
      <c r="NXY162" s="38"/>
      <c r="NXZ162" s="38"/>
      <c r="NYA162" s="38"/>
      <c r="NYB162" s="38"/>
      <c r="NYC162" s="38"/>
      <c r="NYD162" s="38"/>
      <c r="NYE162" s="38"/>
      <c r="NYF162" s="38"/>
      <c r="NYG162" s="38"/>
      <c r="NYH162" s="38"/>
      <c r="NYI162" s="38"/>
      <c r="NYJ162" s="38"/>
      <c r="NYK162" s="38"/>
      <c r="NYL162" s="38"/>
      <c r="NYM162" s="38"/>
      <c r="NYN162" s="38"/>
      <c r="NYO162" s="38"/>
      <c r="NYP162" s="38"/>
      <c r="NYQ162" s="38"/>
      <c r="NYR162" s="38"/>
      <c r="NYS162" s="38"/>
      <c r="NYT162" s="38"/>
      <c r="NYU162" s="38"/>
      <c r="NYV162" s="38"/>
      <c r="NYW162" s="38"/>
      <c r="NYX162" s="38"/>
      <c r="NYY162" s="38"/>
      <c r="NYZ162" s="38"/>
      <c r="NZA162" s="38"/>
      <c r="NZB162" s="38"/>
      <c r="NZC162" s="38"/>
      <c r="NZD162" s="38"/>
      <c r="NZE162" s="38"/>
      <c r="NZF162" s="38"/>
      <c r="NZG162" s="38"/>
      <c r="NZH162" s="38"/>
      <c r="NZI162" s="38"/>
      <c r="NZJ162" s="38"/>
      <c r="NZK162" s="38"/>
      <c r="NZL162" s="38"/>
      <c r="NZM162" s="38"/>
      <c r="NZN162" s="38"/>
      <c r="NZO162" s="38"/>
      <c r="NZP162" s="38"/>
      <c r="NZQ162" s="38"/>
      <c r="NZR162" s="38"/>
      <c r="NZS162" s="38"/>
      <c r="NZT162" s="38"/>
      <c r="NZU162" s="38"/>
      <c r="NZV162" s="38"/>
      <c r="NZW162" s="38"/>
      <c r="NZX162" s="38"/>
      <c r="NZY162" s="38"/>
      <c r="NZZ162" s="38"/>
      <c r="OAA162" s="38"/>
      <c r="OAB162" s="38"/>
      <c r="OAC162" s="38"/>
      <c r="OAD162" s="38"/>
      <c r="OAE162" s="38"/>
      <c r="OAF162" s="38"/>
      <c r="OAG162" s="38"/>
      <c r="OAH162" s="38"/>
      <c r="OAI162" s="38"/>
      <c r="OAJ162" s="38"/>
      <c r="OAK162" s="38"/>
      <c r="OAL162" s="38"/>
      <c r="OAM162" s="38"/>
      <c r="OAN162" s="38"/>
      <c r="OAO162" s="38"/>
      <c r="OAP162" s="38"/>
      <c r="OAQ162" s="38"/>
      <c r="OAR162" s="38"/>
      <c r="OAS162" s="38"/>
      <c r="OAT162" s="38"/>
      <c r="OAU162" s="38"/>
      <c r="OAV162" s="38"/>
      <c r="OAW162" s="38"/>
      <c r="OAX162" s="38"/>
      <c r="OAY162" s="38"/>
      <c r="OAZ162" s="38"/>
      <c r="OBA162" s="38"/>
      <c r="OBB162" s="38"/>
      <c r="OBC162" s="38"/>
      <c r="OBD162" s="38"/>
      <c r="OBE162" s="38"/>
      <c r="OBF162" s="38"/>
      <c r="OBG162" s="38"/>
      <c r="OBH162" s="38"/>
      <c r="OBI162" s="38"/>
      <c r="OBJ162" s="38"/>
      <c r="OBK162" s="38"/>
      <c r="OBL162" s="38"/>
      <c r="OBM162" s="38"/>
      <c r="OBN162" s="38"/>
      <c r="OBO162" s="38"/>
      <c r="OBP162" s="38"/>
      <c r="OBQ162" s="38"/>
      <c r="OBR162" s="38"/>
      <c r="OBY162" s="38"/>
      <c r="OBZ162" s="38"/>
      <c r="OCA162" s="38"/>
      <c r="OCB162" s="38"/>
      <c r="OCC162" s="38"/>
      <c r="OCD162" s="38"/>
      <c r="OCE162" s="38"/>
      <c r="OCF162" s="38"/>
      <c r="OCG162" s="38"/>
      <c r="OCH162" s="38"/>
      <c r="OCI162" s="38"/>
      <c r="OCJ162" s="38"/>
      <c r="OCK162" s="38"/>
      <c r="OCL162" s="38"/>
      <c r="OCM162" s="38"/>
      <c r="OCN162" s="38"/>
      <c r="OCO162" s="38"/>
      <c r="OCP162" s="38"/>
      <c r="OCQ162" s="38"/>
      <c r="OCR162" s="38"/>
      <c r="OCS162" s="38"/>
      <c r="OCT162" s="38"/>
      <c r="OCU162" s="38"/>
      <c r="OCV162" s="38"/>
      <c r="OCW162" s="38"/>
      <c r="OCX162" s="38"/>
      <c r="OCY162" s="38"/>
      <c r="OCZ162" s="38"/>
      <c r="ODA162" s="38"/>
      <c r="ODB162" s="38"/>
      <c r="ODC162" s="38"/>
      <c r="ODD162" s="38"/>
      <c r="ODE162" s="38"/>
      <c r="ODF162" s="38"/>
      <c r="ODG162" s="38"/>
      <c r="ODH162" s="38"/>
      <c r="ODI162" s="38"/>
      <c r="ODJ162" s="38"/>
      <c r="ODK162" s="38"/>
      <c r="ODL162" s="38"/>
      <c r="ODM162" s="38"/>
      <c r="ODN162" s="38"/>
      <c r="ODO162" s="38"/>
      <c r="ODP162" s="38"/>
      <c r="ODQ162" s="38"/>
      <c r="ODR162" s="38"/>
      <c r="ODS162" s="38"/>
      <c r="ODT162" s="38"/>
      <c r="ODU162" s="38"/>
      <c r="ODV162" s="38"/>
      <c r="ODW162" s="38"/>
      <c r="ODX162" s="38"/>
      <c r="ODY162" s="38"/>
      <c r="ODZ162" s="38"/>
      <c r="OEA162" s="38"/>
      <c r="OEB162" s="38"/>
      <c r="OEC162" s="38"/>
      <c r="OED162" s="38"/>
      <c r="OEE162" s="38"/>
      <c r="OEF162" s="38"/>
      <c r="OEG162" s="38"/>
      <c r="OEH162" s="38"/>
      <c r="OEI162" s="38"/>
      <c r="OEJ162" s="38"/>
      <c r="OEK162" s="38"/>
      <c r="OEL162" s="38"/>
      <c r="OEM162" s="38"/>
      <c r="OEN162" s="38"/>
      <c r="OEO162" s="38"/>
      <c r="OEP162" s="38"/>
      <c r="OEQ162" s="38"/>
      <c r="OER162" s="38"/>
      <c r="OES162" s="38"/>
      <c r="OET162" s="38"/>
      <c r="OEU162" s="38"/>
      <c r="OEV162" s="38"/>
      <c r="OEW162" s="38"/>
      <c r="OEX162" s="38"/>
      <c r="OEY162" s="38"/>
      <c r="OEZ162" s="38"/>
      <c r="OFA162" s="38"/>
      <c r="OFB162" s="38"/>
      <c r="OFC162" s="38"/>
      <c r="OFD162" s="38"/>
      <c r="OFE162" s="38"/>
      <c r="OFF162" s="38"/>
      <c r="OFG162" s="38"/>
      <c r="OFH162" s="38"/>
      <c r="OFI162" s="38"/>
      <c r="OFJ162" s="38"/>
      <c r="OFK162" s="38"/>
      <c r="OFL162" s="38"/>
      <c r="OFM162" s="38"/>
      <c r="OFN162" s="38"/>
      <c r="OFO162" s="38"/>
      <c r="OFP162" s="38"/>
      <c r="OFQ162" s="38"/>
      <c r="OFR162" s="38"/>
      <c r="OFS162" s="38"/>
      <c r="OFT162" s="38"/>
      <c r="OFU162" s="38"/>
      <c r="OFV162" s="38"/>
      <c r="OFW162" s="38"/>
      <c r="OFX162" s="38"/>
      <c r="OFY162" s="38"/>
      <c r="OFZ162" s="38"/>
      <c r="OGA162" s="38"/>
      <c r="OGB162" s="38"/>
      <c r="OGC162" s="38"/>
      <c r="OGD162" s="38"/>
      <c r="OGE162" s="38"/>
      <c r="OGF162" s="38"/>
      <c r="OGG162" s="38"/>
      <c r="OGH162" s="38"/>
      <c r="OGI162" s="38"/>
      <c r="OGJ162" s="38"/>
      <c r="OGK162" s="38"/>
      <c r="OGL162" s="38"/>
      <c r="OGM162" s="38"/>
      <c r="OGN162" s="38"/>
      <c r="OGO162" s="38"/>
      <c r="OGP162" s="38"/>
      <c r="OGQ162" s="38"/>
      <c r="OGR162" s="38"/>
      <c r="OGS162" s="38"/>
      <c r="OGT162" s="38"/>
      <c r="OGU162" s="38"/>
      <c r="OGV162" s="38"/>
      <c r="OGW162" s="38"/>
      <c r="OGX162" s="38"/>
      <c r="OGY162" s="38"/>
      <c r="OGZ162" s="38"/>
      <c r="OHA162" s="38"/>
      <c r="OHB162" s="38"/>
      <c r="OHC162" s="38"/>
      <c r="OHD162" s="38"/>
      <c r="OHE162" s="38"/>
      <c r="OHF162" s="38"/>
      <c r="OHG162" s="38"/>
      <c r="OHH162" s="38"/>
      <c r="OHI162" s="38"/>
      <c r="OHJ162" s="38"/>
      <c r="OHK162" s="38"/>
      <c r="OHL162" s="38"/>
      <c r="OHM162" s="38"/>
      <c r="OHN162" s="38"/>
      <c r="OHO162" s="38"/>
      <c r="OHP162" s="38"/>
      <c r="OHQ162" s="38"/>
      <c r="OHR162" s="38"/>
      <c r="OHS162" s="38"/>
      <c r="OHT162" s="38"/>
      <c r="OHU162" s="38"/>
      <c r="OHV162" s="38"/>
      <c r="OHW162" s="38"/>
      <c r="OHX162" s="38"/>
      <c r="OHY162" s="38"/>
      <c r="OHZ162" s="38"/>
      <c r="OIA162" s="38"/>
      <c r="OIB162" s="38"/>
      <c r="OIC162" s="38"/>
      <c r="OID162" s="38"/>
      <c r="OIE162" s="38"/>
      <c r="OIF162" s="38"/>
      <c r="OIG162" s="38"/>
      <c r="OIH162" s="38"/>
      <c r="OII162" s="38"/>
      <c r="OIJ162" s="38"/>
      <c r="OIK162" s="38"/>
      <c r="OIL162" s="38"/>
      <c r="OIM162" s="38"/>
      <c r="OIN162" s="38"/>
      <c r="OIO162" s="38"/>
      <c r="OIP162" s="38"/>
      <c r="OIQ162" s="38"/>
      <c r="OIR162" s="38"/>
      <c r="OIS162" s="38"/>
      <c r="OIT162" s="38"/>
      <c r="OIU162" s="38"/>
      <c r="OIV162" s="38"/>
      <c r="OIW162" s="38"/>
      <c r="OIX162" s="38"/>
      <c r="OIY162" s="38"/>
      <c r="OIZ162" s="38"/>
      <c r="OJA162" s="38"/>
      <c r="OJB162" s="38"/>
      <c r="OJC162" s="38"/>
      <c r="OJD162" s="38"/>
      <c r="OJE162" s="38"/>
      <c r="OJF162" s="38"/>
      <c r="OJG162" s="38"/>
      <c r="OJH162" s="38"/>
      <c r="OJI162" s="38"/>
      <c r="OJJ162" s="38"/>
      <c r="OJK162" s="38"/>
      <c r="OJL162" s="38"/>
      <c r="OJM162" s="38"/>
      <c r="OJN162" s="38"/>
      <c r="OJO162" s="38"/>
      <c r="OJP162" s="38"/>
      <c r="OJQ162" s="38"/>
      <c r="OJR162" s="38"/>
      <c r="OJS162" s="38"/>
      <c r="OJT162" s="38"/>
      <c r="OJU162" s="38"/>
      <c r="OJV162" s="38"/>
      <c r="OJW162" s="38"/>
      <c r="OJX162" s="38"/>
      <c r="OJY162" s="38"/>
      <c r="OJZ162" s="38"/>
      <c r="OKA162" s="38"/>
      <c r="OKB162" s="38"/>
      <c r="OKC162" s="38"/>
      <c r="OKD162" s="38"/>
      <c r="OKE162" s="38"/>
      <c r="OKF162" s="38"/>
      <c r="OKG162" s="38"/>
      <c r="OKH162" s="38"/>
      <c r="OKI162" s="38"/>
      <c r="OKJ162" s="38"/>
      <c r="OKK162" s="38"/>
      <c r="OKL162" s="38"/>
      <c r="OKM162" s="38"/>
      <c r="OKN162" s="38"/>
      <c r="OKO162" s="38"/>
      <c r="OKP162" s="38"/>
      <c r="OKQ162" s="38"/>
      <c r="OKR162" s="38"/>
      <c r="OKS162" s="38"/>
      <c r="OKT162" s="38"/>
      <c r="OKU162" s="38"/>
      <c r="OKV162" s="38"/>
      <c r="OKW162" s="38"/>
      <c r="OKX162" s="38"/>
      <c r="OKY162" s="38"/>
      <c r="OKZ162" s="38"/>
      <c r="OLA162" s="38"/>
      <c r="OLB162" s="38"/>
      <c r="OLC162" s="38"/>
      <c r="OLD162" s="38"/>
      <c r="OLE162" s="38"/>
      <c r="OLF162" s="38"/>
      <c r="OLG162" s="38"/>
      <c r="OLH162" s="38"/>
      <c r="OLI162" s="38"/>
      <c r="OLJ162" s="38"/>
      <c r="OLK162" s="38"/>
      <c r="OLL162" s="38"/>
      <c r="OLM162" s="38"/>
      <c r="OLN162" s="38"/>
      <c r="OLU162" s="38"/>
      <c r="OLV162" s="38"/>
      <c r="OLW162" s="38"/>
      <c r="OLX162" s="38"/>
      <c r="OLY162" s="38"/>
      <c r="OLZ162" s="38"/>
      <c r="OMA162" s="38"/>
      <c r="OMB162" s="38"/>
      <c r="OMC162" s="38"/>
      <c r="OMD162" s="38"/>
      <c r="OME162" s="38"/>
      <c r="OMF162" s="38"/>
      <c r="OMG162" s="38"/>
      <c r="OMH162" s="38"/>
      <c r="OMI162" s="38"/>
      <c r="OMJ162" s="38"/>
      <c r="OMK162" s="38"/>
      <c r="OML162" s="38"/>
      <c r="OMM162" s="38"/>
      <c r="OMN162" s="38"/>
      <c r="OMO162" s="38"/>
      <c r="OMP162" s="38"/>
      <c r="OMQ162" s="38"/>
      <c r="OMR162" s="38"/>
      <c r="OMS162" s="38"/>
      <c r="OMT162" s="38"/>
      <c r="OMU162" s="38"/>
      <c r="OMV162" s="38"/>
      <c r="OMW162" s="38"/>
      <c r="OMX162" s="38"/>
      <c r="OMY162" s="38"/>
      <c r="OMZ162" s="38"/>
      <c r="ONA162" s="38"/>
      <c r="ONB162" s="38"/>
      <c r="ONC162" s="38"/>
      <c r="OND162" s="38"/>
      <c r="ONE162" s="38"/>
      <c r="ONF162" s="38"/>
      <c r="ONG162" s="38"/>
      <c r="ONH162" s="38"/>
      <c r="ONI162" s="38"/>
      <c r="ONJ162" s="38"/>
      <c r="ONK162" s="38"/>
      <c r="ONL162" s="38"/>
      <c r="ONM162" s="38"/>
      <c r="ONN162" s="38"/>
      <c r="ONO162" s="38"/>
      <c r="ONP162" s="38"/>
      <c r="ONQ162" s="38"/>
      <c r="ONR162" s="38"/>
      <c r="ONS162" s="38"/>
      <c r="ONT162" s="38"/>
      <c r="ONU162" s="38"/>
      <c r="ONV162" s="38"/>
      <c r="ONW162" s="38"/>
      <c r="ONX162" s="38"/>
      <c r="ONY162" s="38"/>
      <c r="ONZ162" s="38"/>
      <c r="OOA162" s="38"/>
      <c r="OOB162" s="38"/>
      <c r="OOC162" s="38"/>
      <c r="OOD162" s="38"/>
      <c r="OOE162" s="38"/>
      <c r="OOF162" s="38"/>
      <c r="OOG162" s="38"/>
      <c r="OOH162" s="38"/>
      <c r="OOI162" s="38"/>
      <c r="OOJ162" s="38"/>
      <c r="OOK162" s="38"/>
      <c r="OOL162" s="38"/>
      <c r="OOM162" s="38"/>
      <c r="OON162" s="38"/>
      <c r="OOO162" s="38"/>
      <c r="OOP162" s="38"/>
      <c r="OOQ162" s="38"/>
      <c r="OOR162" s="38"/>
      <c r="OOS162" s="38"/>
      <c r="OOT162" s="38"/>
      <c r="OOU162" s="38"/>
      <c r="OOV162" s="38"/>
      <c r="OOW162" s="38"/>
      <c r="OOX162" s="38"/>
      <c r="OOY162" s="38"/>
      <c r="OOZ162" s="38"/>
      <c r="OPA162" s="38"/>
      <c r="OPB162" s="38"/>
      <c r="OPC162" s="38"/>
      <c r="OPD162" s="38"/>
      <c r="OPE162" s="38"/>
      <c r="OPF162" s="38"/>
      <c r="OPG162" s="38"/>
      <c r="OPH162" s="38"/>
      <c r="OPI162" s="38"/>
      <c r="OPJ162" s="38"/>
      <c r="OPK162" s="38"/>
      <c r="OPL162" s="38"/>
      <c r="OPM162" s="38"/>
      <c r="OPN162" s="38"/>
      <c r="OPO162" s="38"/>
      <c r="OPP162" s="38"/>
      <c r="OPQ162" s="38"/>
      <c r="OPR162" s="38"/>
      <c r="OPS162" s="38"/>
      <c r="OPT162" s="38"/>
      <c r="OPU162" s="38"/>
      <c r="OPV162" s="38"/>
      <c r="OPW162" s="38"/>
      <c r="OPX162" s="38"/>
      <c r="OPY162" s="38"/>
      <c r="OPZ162" s="38"/>
      <c r="OQA162" s="38"/>
      <c r="OQB162" s="38"/>
      <c r="OQC162" s="38"/>
      <c r="OQD162" s="38"/>
      <c r="OQE162" s="38"/>
      <c r="OQF162" s="38"/>
      <c r="OQG162" s="38"/>
      <c r="OQH162" s="38"/>
      <c r="OQI162" s="38"/>
      <c r="OQJ162" s="38"/>
      <c r="OQK162" s="38"/>
      <c r="OQL162" s="38"/>
      <c r="OQM162" s="38"/>
      <c r="OQN162" s="38"/>
      <c r="OQO162" s="38"/>
      <c r="OQP162" s="38"/>
      <c r="OQQ162" s="38"/>
      <c r="OQR162" s="38"/>
      <c r="OQS162" s="38"/>
      <c r="OQT162" s="38"/>
      <c r="OQU162" s="38"/>
      <c r="OQV162" s="38"/>
      <c r="OQW162" s="38"/>
      <c r="OQX162" s="38"/>
      <c r="OQY162" s="38"/>
      <c r="OQZ162" s="38"/>
      <c r="ORA162" s="38"/>
      <c r="ORB162" s="38"/>
      <c r="ORC162" s="38"/>
      <c r="ORD162" s="38"/>
      <c r="ORE162" s="38"/>
      <c r="ORF162" s="38"/>
      <c r="ORG162" s="38"/>
      <c r="ORH162" s="38"/>
      <c r="ORI162" s="38"/>
      <c r="ORJ162" s="38"/>
      <c r="ORK162" s="38"/>
      <c r="ORL162" s="38"/>
      <c r="ORM162" s="38"/>
      <c r="ORN162" s="38"/>
      <c r="ORO162" s="38"/>
      <c r="ORP162" s="38"/>
      <c r="ORQ162" s="38"/>
      <c r="ORR162" s="38"/>
      <c r="ORS162" s="38"/>
      <c r="ORT162" s="38"/>
      <c r="ORU162" s="38"/>
      <c r="ORV162" s="38"/>
      <c r="ORW162" s="38"/>
      <c r="ORX162" s="38"/>
      <c r="ORY162" s="38"/>
      <c r="ORZ162" s="38"/>
      <c r="OSA162" s="38"/>
      <c r="OSB162" s="38"/>
      <c r="OSC162" s="38"/>
      <c r="OSD162" s="38"/>
      <c r="OSE162" s="38"/>
      <c r="OSF162" s="38"/>
      <c r="OSG162" s="38"/>
      <c r="OSH162" s="38"/>
      <c r="OSI162" s="38"/>
      <c r="OSJ162" s="38"/>
      <c r="OSK162" s="38"/>
      <c r="OSL162" s="38"/>
      <c r="OSM162" s="38"/>
      <c r="OSN162" s="38"/>
      <c r="OSO162" s="38"/>
      <c r="OSP162" s="38"/>
      <c r="OSQ162" s="38"/>
      <c r="OSR162" s="38"/>
      <c r="OSS162" s="38"/>
      <c r="OST162" s="38"/>
      <c r="OSU162" s="38"/>
      <c r="OSV162" s="38"/>
      <c r="OSW162" s="38"/>
      <c r="OSX162" s="38"/>
      <c r="OSY162" s="38"/>
      <c r="OSZ162" s="38"/>
      <c r="OTA162" s="38"/>
      <c r="OTB162" s="38"/>
      <c r="OTC162" s="38"/>
      <c r="OTD162" s="38"/>
      <c r="OTE162" s="38"/>
      <c r="OTF162" s="38"/>
      <c r="OTG162" s="38"/>
      <c r="OTH162" s="38"/>
      <c r="OTI162" s="38"/>
      <c r="OTJ162" s="38"/>
      <c r="OTK162" s="38"/>
      <c r="OTL162" s="38"/>
      <c r="OTM162" s="38"/>
      <c r="OTN162" s="38"/>
      <c r="OTO162" s="38"/>
      <c r="OTP162" s="38"/>
      <c r="OTQ162" s="38"/>
      <c r="OTR162" s="38"/>
      <c r="OTS162" s="38"/>
      <c r="OTT162" s="38"/>
      <c r="OTU162" s="38"/>
      <c r="OTV162" s="38"/>
      <c r="OTW162" s="38"/>
      <c r="OTX162" s="38"/>
      <c r="OTY162" s="38"/>
      <c r="OTZ162" s="38"/>
      <c r="OUA162" s="38"/>
      <c r="OUB162" s="38"/>
      <c r="OUC162" s="38"/>
      <c r="OUD162" s="38"/>
      <c r="OUE162" s="38"/>
      <c r="OUF162" s="38"/>
      <c r="OUG162" s="38"/>
      <c r="OUH162" s="38"/>
      <c r="OUI162" s="38"/>
      <c r="OUJ162" s="38"/>
      <c r="OUK162" s="38"/>
      <c r="OUL162" s="38"/>
      <c r="OUM162" s="38"/>
      <c r="OUN162" s="38"/>
      <c r="OUO162" s="38"/>
      <c r="OUP162" s="38"/>
      <c r="OUQ162" s="38"/>
      <c r="OUR162" s="38"/>
      <c r="OUS162" s="38"/>
      <c r="OUT162" s="38"/>
      <c r="OUU162" s="38"/>
      <c r="OUV162" s="38"/>
      <c r="OUW162" s="38"/>
      <c r="OUX162" s="38"/>
      <c r="OUY162" s="38"/>
      <c r="OUZ162" s="38"/>
      <c r="OVA162" s="38"/>
      <c r="OVB162" s="38"/>
      <c r="OVC162" s="38"/>
      <c r="OVD162" s="38"/>
      <c r="OVE162" s="38"/>
      <c r="OVF162" s="38"/>
      <c r="OVG162" s="38"/>
      <c r="OVH162" s="38"/>
      <c r="OVI162" s="38"/>
      <c r="OVJ162" s="38"/>
      <c r="OVQ162" s="38"/>
      <c r="OVR162" s="38"/>
      <c r="OVS162" s="38"/>
      <c r="OVT162" s="38"/>
      <c r="OVU162" s="38"/>
      <c r="OVV162" s="38"/>
      <c r="OVW162" s="38"/>
      <c r="OVX162" s="38"/>
      <c r="OVY162" s="38"/>
      <c r="OVZ162" s="38"/>
      <c r="OWA162" s="38"/>
      <c r="OWB162" s="38"/>
      <c r="OWC162" s="38"/>
      <c r="OWD162" s="38"/>
      <c r="OWE162" s="38"/>
      <c r="OWF162" s="38"/>
      <c r="OWG162" s="38"/>
      <c r="OWH162" s="38"/>
      <c r="OWI162" s="38"/>
      <c r="OWJ162" s="38"/>
      <c r="OWK162" s="38"/>
      <c r="OWL162" s="38"/>
      <c r="OWM162" s="38"/>
      <c r="OWN162" s="38"/>
      <c r="OWO162" s="38"/>
      <c r="OWP162" s="38"/>
      <c r="OWQ162" s="38"/>
      <c r="OWR162" s="38"/>
      <c r="OWS162" s="38"/>
      <c r="OWT162" s="38"/>
      <c r="OWU162" s="38"/>
      <c r="OWV162" s="38"/>
      <c r="OWW162" s="38"/>
      <c r="OWX162" s="38"/>
      <c r="OWY162" s="38"/>
      <c r="OWZ162" s="38"/>
      <c r="OXA162" s="38"/>
      <c r="OXB162" s="38"/>
      <c r="OXC162" s="38"/>
      <c r="OXD162" s="38"/>
      <c r="OXE162" s="38"/>
      <c r="OXF162" s="38"/>
      <c r="OXG162" s="38"/>
      <c r="OXH162" s="38"/>
      <c r="OXI162" s="38"/>
      <c r="OXJ162" s="38"/>
      <c r="OXK162" s="38"/>
      <c r="OXL162" s="38"/>
      <c r="OXM162" s="38"/>
      <c r="OXN162" s="38"/>
      <c r="OXO162" s="38"/>
      <c r="OXP162" s="38"/>
      <c r="OXQ162" s="38"/>
      <c r="OXR162" s="38"/>
      <c r="OXS162" s="38"/>
      <c r="OXT162" s="38"/>
      <c r="OXU162" s="38"/>
      <c r="OXV162" s="38"/>
      <c r="OXW162" s="38"/>
      <c r="OXX162" s="38"/>
      <c r="OXY162" s="38"/>
      <c r="OXZ162" s="38"/>
      <c r="OYA162" s="38"/>
      <c r="OYB162" s="38"/>
      <c r="OYC162" s="38"/>
      <c r="OYD162" s="38"/>
      <c r="OYE162" s="38"/>
      <c r="OYF162" s="38"/>
      <c r="OYG162" s="38"/>
      <c r="OYH162" s="38"/>
      <c r="OYI162" s="38"/>
      <c r="OYJ162" s="38"/>
      <c r="OYK162" s="38"/>
      <c r="OYL162" s="38"/>
      <c r="OYM162" s="38"/>
      <c r="OYN162" s="38"/>
      <c r="OYO162" s="38"/>
      <c r="OYP162" s="38"/>
      <c r="OYQ162" s="38"/>
      <c r="OYR162" s="38"/>
      <c r="OYS162" s="38"/>
      <c r="OYT162" s="38"/>
      <c r="OYU162" s="38"/>
      <c r="OYV162" s="38"/>
      <c r="OYW162" s="38"/>
      <c r="OYX162" s="38"/>
      <c r="OYY162" s="38"/>
      <c r="OYZ162" s="38"/>
      <c r="OZA162" s="38"/>
      <c r="OZB162" s="38"/>
      <c r="OZC162" s="38"/>
      <c r="OZD162" s="38"/>
      <c r="OZE162" s="38"/>
      <c r="OZF162" s="38"/>
      <c r="OZG162" s="38"/>
      <c r="OZH162" s="38"/>
      <c r="OZI162" s="38"/>
      <c r="OZJ162" s="38"/>
      <c r="OZK162" s="38"/>
      <c r="OZL162" s="38"/>
      <c r="OZM162" s="38"/>
      <c r="OZN162" s="38"/>
      <c r="OZO162" s="38"/>
      <c r="OZP162" s="38"/>
      <c r="OZQ162" s="38"/>
      <c r="OZR162" s="38"/>
      <c r="OZS162" s="38"/>
      <c r="OZT162" s="38"/>
      <c r="OZU162" s="38"/>
      <c r="OZV162" s="38"/>
      <c r="OZW162" s="38"/>
      <c r="OZX162" s="38"/>
      <c r="OZY162" s="38"/>
      <c r="OZZ162" s="38"/>
      <c r="PAA162" s="38"/>
      <c r="PAB162" s="38"/>
      <c r="PAC162" s="38"/>
      <c r="PAD162" s="38"/>
      <c r="PAE162" s="38"/>
      <c r="PAF162" s="38"/>
      <c r="PAG162" s="38"/>
      <c r="PAH162" s="38"/>
      <c r="PAI162" s="38"/>
      <c r="PAJ162" s="38"/>
      <c r="PAK162" s="38"/>
      <c r="PAL162" s="38"/>
      <c r="PAM162" s="38"/>
      <c r="PAN162" s="38"/>
      <c r="PAO162" s="38"/>
      <c r="PAP162" s="38"/>
      <c r="PAQ162" s="38"/>
      <c r="PAR162" s="38"/>
      <c r="PAS162" s="38"/>
      <c r="PAT162" s="38"/>
      <c r="PAU162" s="38"/>
      <c r="PAV162" s="38"/>
      <c r="PAW162" s="38"/>
      <c r="PAX162" s="38"/>
      <c r="PAY162" s="38"/>
      <c r="PAZ162" s="38"/>
      <c r="PBA162" s="38"/>
      <c r="PBB162" s="38"/>
      <c r="PBC162" s="38"/>
      <c r="PBD162" s="38"/>
      <c r="PBE162" s="38"/>
      <c r="PBF162" s="38"/>
      <c r="PBG162" s="38"/>
      <c r="PBH162" s="38"/>
      <c r="PBI162" s="38"/>
      <c r="PBJ162" s="38"/>
      <c r="PBK162" s="38"/>
      <c r="PBL162" s="38"/>
      <c r="PBM162" s="38"/>
      <c r="PBN162" s="38"/>
      <c r="PBO162" s="38"/>
      <c r="PBP162" s="38"/>
      <c r="PBQ162" s="38"/>
      <c r="PBR162" s="38"/>
      <c r="PBS162" s="38"/>
      <c r="PBT162" s="38"/>
      <c r="PBU162" s="38"/>
      <c r="PBV162" s="38"/>
      <c r="PBW162" s="38"/>
      <c r="PBX162" s="38"/>
      <c r="PBY162" s="38"/>
      <c r="PBZ162" s="38"/>
      <c r="PCA162" s="38"/>
      <c r="PCB162" s="38"/>
      <c r="PCC162" s="38"/>
      <c r="PCD162" s="38"/>
      <c r="PCE162" s="38"/>
      <c r="PCF162" s="38"/>
      <c r="PCG162" s="38"/>
      <c r="PCH162" s="38"/>
      <c r="PCI162" s="38"/>
      <c r="PCJ162" s="38"/>
      <c r="PCK162" s="38"/>
      <c r="PCL162" s="38"/>
      <c r="PCM162" s="38"/>
      <c r="PCN162" s="38"/>
      <c r="PCO162" s="38"/>
      <c r="PCP162" s="38"/>
      <c r="PCQ162" s="38"/>
      <c r="PCR162" s="38"/>
      <c r="PCS162" s="38"/>
      <c r="PCT162" s="38"/>
      <c r="PCU162" s="38"/>
      <c r="PCV162" s="38"/>
      <c r="PCW162" s="38"/>
      <c r="PCX162" s="38"/>
      <c r="PCY162" s="38"/>
      <c r="PCZ162" s="38"/>
      <c r="PDA162" s="38"/>
      <c r="PDB162" s="38"/>
      <c r="PDC162" s="38"/>
      <c r="PDD162" s="38"/>
      <c r="PDE162" s="38"/>
      <c r="PDF162" s="38"/>
      <c r="PDG162" s="38"/>
      <c r="PDH162" s="38"/>
      <c r="PDI162" s="38"/>
      <c r="PDJ162" s="38"/>
      <c r="PDK162" s="38"/>
      <c r="PDL162" s="38"/>
      <c r="PDM162" s="38"/>
      <c r="PDN162" s="38"/>
      <c r="PDO162" s="38"/>
      <c r="PDP162" s="38"/>
      <c r="PDQ162" s="38"/>
      <c r="PDR162" s="38"/>
      <c r="PDS162" s="38"/>
      <c r="PDT162" s="38"/>
      <c r="PDU162" s="38"/>
      <c r="PDV162" s="38"/>
      <c r="PDW162" s="38"/>
      <c r="PDX162" s="38"/>
      <c r="PDY162" s="38"/>
      <c r="PDZ162" s="38"/>
      <c r="PEA162" s="38"/>
      <c r="PEB162" s="38"/>
      <c r="PEC162" s="38"/>
      <c r="PED162" s="38"/>
      <c r="PEE162" s="38"/>
      <c r="PEF162" s="38"/>
      <c r="PEG162" s="38"/>
      <c r="PEH162" s="38"/>
      <c r="PEI162" s="38"/>
      <c r="PEJ162" s="38"/>
      <c r="PEK162" s="38"/>
      <c r="PEL162" s="38"/>
      <c r="PEM162" s="38"/>
      <c r="PEN162" s="38"/>
      <c r="PEO162" s="38"/>
      <c r="PEP162" s="38"/>
      <c r="PEQ162" s="38"/>
      <c r="PER162" s="38"/>
      <c r="PES162" s="38"/>
      <c r="PET162" s="38"/>
      <c r="PEU162" s="38"/>
      <c r="PEV162" s="38"/>
      <c r="PEW162" s="38"/>
      <c r="PEX162" s="38"/>
      <c r="PEY162" s="38"/>
      <c r="PEZ162" s="38"/>
      <c r="PFA162" s="38"/>
      <c r="PFB162" s="38"/>
      <c r="PFC162" s="38"/>
      <c r="PFD162" s="38"/>
      <c r="PFE162" s="38"/>
      <c r="PFF162" s="38"/>
      <c r="PFM162" s="38"/>
      <c r="PFN162" s="38"/>
      <c r="PFO162" s="38"/>
      <c r="PFP162" s="38"/>
      <c r="PFQ162" s="38"/>
      <c r="PFR162" s="38"/>
      <c r="PFS162" s="38"/>
      <c r="PFT162" s="38"/>
      <c r="PFU162" s="38"/>
      <c r="PFV162" s="38"/>
      <c r="PFW162" s="38"/>
      <c r="PFX162" s="38"/>
      <c r="PFY162" s="38"/>
      <c r="PFZ162" s="38"/>
      <c r="PGA162" s="38"/>
      <c r="PGB162" s="38"/>
      <c r="PGC162" s="38"/>
      <c r="PGD162" s="38"/>
      <c r="PGE162" s="38"/>
      <c r="PGF162" s="38"/>
      <c r="PGG162" s="38"/>
      <c r="PGH162" s="38"/>
      <c r="PGI162" s="38"/>
      <c r="PGJ162" s="38"/>
      <c r="PGK162" s="38"/>
      <c r="PGL162" s="38"/>
      <c r="PGM162" s="38"/>
      <c r="PGN162" s="38"/>
      <c r="PGO162" s="38"/>
      <c r="PGP162" s="38"/>
      <c r="PGQ162" s="38"/>
      <c r="PGR162" s="38"/>
      <c r="PGS162" s="38"/>
      <c r="PGT162" s="38"/>
      <c r="PGU162" s="38"/>
      <c r="PGV162" s="38"/>
      <c r="PGW162" s="38"/>
      <c r="PGX162" s="38"/>
      <c r="PGY162" s="38"/>
      <c r="PGZ162" s="38"/>
      <c r="PHA162" s="38"/>
      <c r="PHB162" s="38"/>
      <c r="PHC162" s="38"/>
      <c r="PHD162" s="38"/>
      <c r="PHE162" s="38"/>
      <c r="PHF162" s="38"/>
      <c r="PHG162" s="38"/>
      <c r="PHH162" s="38"/>
      <c r="PHI162" s="38"/>
      <c r="PHJ162" s="38"/>
      <c r="PHK162" s="38"/>
      <c r="PHL162" s="38"/>
      <c r="PHM162" s="38"/>
      <c r="PHN162" s="38"/>
      <c r="PHO162" s="38"/>
      <c r="PHP162" s="38"/>
      <c r="PHQ162" s="38"/>
      <c r="PHR162" s="38"/>
      <c r="PHS162" s="38"/>
      <c r="PHT162" s="38"/>
      <c r="PHU162" s="38"/>
      <c r="PHV162" s="38"/>
      <c r="PHW162" s="38"/>
      <c r="PHX162" s="38"/>
      <c r="PHY162" s="38"/>
      <c r="PHZ162" s="38"/>
      <c r="PIA162" s="38"/>
      <c r="PIB162" s="38"/>
      <c r="PIC162" s="38"/>
      <c r="PID162" s="38"/>
      <c r="PIE162" s="38"/>
      <c r="PIF162" s="38"/>
      <c r="PIG162" s="38"/>
      <c r="PIH162" s="38"/>
      <c r="PII162" s="38"/>
      <c r="PIJ162" s="38"/>
      <c r="PIK162" s="38"/>
      <c r="PIL162" s="38"/>
      <c r="PIM162" s="38"/>
      <c r="PIN162" s="38"/>
      <c r="PIO162" s="38"/>
      <c r="PIP162" s="38"/>
      <c r="PIQ162" s="38"/>
      <c r="PIR162" s="38"/>
      <c r="PIS162" s="38"/>
      <c r="PIT162" s="38"/>
      <c r="PIU162" s="38"/>
      <c r="PIV162" s="38"/>
      <c r="PIW162" s="38"/>
      <c r="PIX162" s="38"/>
      <c r="PIY162" s="38"/>
      <c r="PIZ162" s="38"/>
      <c r="PJA162" s="38"/>
      <c r="PJB162" s="38"/>
      <c r="PJC162" s="38"/>
      <c r="PJD162" s="38"/>
      <c r="PJE162" s="38"/>
      <c r="PJF162" s="38"/>
      <c r="PJG162" s="38"/>
      <c r="PJH162" s="38"/>
      <c r="PJI162" s="38"/>
      <c r="PJJ162" s="38"/>
      <c r="PJK162" s="38"/>
      <c r="PJL162" s="38"/>
      <c r="PJM162" s="38"/>
      <c r="PJN162" s="38"/>
      <c r="PJO162" s="38"/>
      <c r="PJP162" s="38"/>
      <c r="PJQ162" s="38"/>
      <c r="PJR162" s="38"/>
      <c r="PJS162" s="38"/>
      <c r="PJT162" s="38"/>
      <c r="PJU162" s="38"/>
      <c r="PJV162" s="38"/>
      <c r="PJW162" s="38"/>
      <c r="PJX162" s="38"/>
      <c r="PJY162" s="38"/>
      <c r="PJZ162" s="38"/>
      <c r="PKA162" s="38"/>
      <c r="PKB162" s="38"/>
      <c r="PKC162" s="38"/>
      <c r="PKD162" s="38"/>
      <c r="PKE162" s="38"/>
      <c r="PKF162" s="38"/>
      <c r="PKG162" s="38"/>
      <c r="PKH162" s="38"/>
      <c r="PKI162" s="38"/>
      <c r="PKJ162" s="38"/>
      <c r="PKK162" s="38"/>
      <c r="PKL162" s="38"/>
      <c r="PKM162" s="38"/>
      <c r="PKN162" s="38"/>
      <c r="PKO162" s="38"/>
      <c r="PKP162" s="38"/>
      <c r="PKQ162" s="38"/>
      <c r="PKR162" s="38"/>
      <c r="PKS162" s="38"/>
      <c r="PKT162" s="38"/>
      <c r="PKU162" s="38"/>
      <c r="PKV162" s="38"/>
      <c r="PKW162" s="38"/>
      <c r="PKX162" s="38"/>
      <c r="PKY162" s="38"/>
      <c r="PKZ162" s="38"/>
      <c r="PLA162" s="38"/>
      <c r="PLB162" s="38"/>
      <c r="PLC162" s="38"/>
      <c r="PLD162" s="38"/>
      <c r="PLE162" s="38"/>
      <c r="PLF162" s="38"/>
      <c r="PLG162" s="38"/>
      <c r="PLH162" s="38"/>
      <c r="PLI162" s="38"/>
      <c r="PLJ162" s="38"/>
      <c r="PLK162" s="38"/>
      <c r="PLL162" s="38"/>
      <c r="PLM162" s="38"/>
      <c r="PLN162" s="38"/>
      <c r="PLO162" s="38"/>
      <c r="PLP162" s="38"/>
      <c r="PLQ162" s="38"/>
      <c r="PLR162" s="38"/>
      <c r="PLS162" s="38"/>
      <c r="PLT162" s="38"/>
      <c r="PLU162" s="38"/>
      <c r="PLV162" s="38"/>
      <c r="PLW162" s="38"/>
      <c r="PLX162" s="38"/>
      <c r="PLY162" s="38"/>
      <c r="PLZ162" s="38"/>
      <c r="PMA162" s="38"/>
      <c r="PMB162" s="38"/>
      <c r="PMC162" s="38"/>
      <c r="PMD162" s="38"/>
      <c r="PME162" s="38"/>
      <c r="PMF162" s="38"/>
      <c r="PMG162" s="38"/>
      <c r="PMH162" s="38"/>
      <c r="PMI162" s="38"/>
      <c r="PMJ162" s="38"/>
      <c r="PMK162" s="38"/>
      <c r="PML162" s="38"/>
      <c r="PMM162" s="38"/>
      <c r="PMN162" s="38"/>
      <c r="PMO162" s="38"/>
      <c r="PMP162" s="38"/>
      <c r="PMQ162" s="38"/>
      <c r="PMR162" s="38"/>
      <c r="PMS162" s="38"/>
      <c r="PMT162" s="38"/>
      <c r="PMU162" s="38"/>
      <c r="PMV162" s="38"/>
      <c r="PMW162" s="38"/>
      <c r="PMX162" s="38"/>
      <c r="PMY162" s="38"/>
      <c r="PMZ162" s="38"/>
      <c r="PNA162" s="38"/>
      <c r="PNB162" s="38"/>
      <c r="PNC162" s="38"/>
      <c r="PND162" s="38"/>
      <c r="PNE162" s="38"/>
      <c r="PNF162" s="38"/>
      <c r="PNG162" s="38"/>
      <c r="PNH162" s="38"/>
      <c r="PNI162" s="38"/>
      <c r="PNJ162" s="38"/>
      <c r="PNK162" s="38"/>
      <c r="PNL162" s="38"/>
      <c r="PNM162" s="38"/>
      <c r="PNN162" s="38"/>
      <c r="PNO162" s="38"/>
      <c r="PNP162" s="38"/>
      <c r="PNQ162" s="38"/>
      <c r="PNR162" s="38"/>
      <c r="PNS162" s="38"/>
      <c r="PNT162" s="38"/>
      <c r="PNU162" s="38"/>
      <c r="PNV162" s="38"/>
      <c r="PNW162" s="38"/>
      <c r="PNX162" s="38"/>
      <c r="PNY162" s="38"/>
      <c r="PNZ162" s="38"/>
      <c r="POA162" s="38"/>
      <c r="POB162" s="38"/>
      <c r="POC162" s="38"/>
      <c r="POD162" s="38"/>
      <c r="POE162" s="38"/>
      <c r="POF162" s="38"/>
      <c r="POG162" s="38"/>
      <c r="POH162" s="38"/>
      <c r="POI162" s="38"/>
      <c r="POJ162" s="38"/>
      <c r="POK162" s="38"/>
      <c r="POL162" s="38"/>
      <c r="POM162" s="38"/>
      <c r="PON162" s="38"/>
      <c r="POO162" s="38"/>
      <c r="POP162" s="38"/>
      <c r="POQ162" s="38"/>
      <c r="POR162" s="38"/>
      <c r="POS162" s="38"/>
      <c r="POT162" s="38"/>
      <c r="POU162" s="38"/>
      <c r="POV162" s="38"/>
      <c r="POW162" s="38"/>
      <c r="POX162" s="38"/>
      <c r="POY162" s="38"/>
      <c r="POZ162" s="38"/>
      <c r="PPA162" s="38"/>
      <c r="PPB162" s="38"/>
      <c r="PPI162" s="38"/>
      <c r="PPJ162" s="38"/>
      <c r="PPK162" s="38"/>
      <c r="PPL162" s="38"/>
      <c r="PPM162" s="38"/>
      <c r="PPN162" s="38"/>
      <c r="PPO162" s="38"/>
      <c r="PPP162" s="38"/>
      <c r="PPQ162" s="38"/>
      <c r="PPR162" s="38"/>
      <c r="PPS162" s="38"/>
      <c r="PPT162" s="38"/>
      <c r="PPU162" s="38"/>
      <c r="PPV162" s="38"/>
      <c r="PPW162" s="38"/>
      <c r="PPX162" s="38"/>
      <c r="PPY162" s="38"/>
      <c r="PPZ162" s="38"/>
      <c r="PQA162" s="38"/>
      <c r="PQB162" s="38"/>
      <c r="PQC162" s="38"/>
      <c r="PQD162" s="38"/>
      <c r="PQE162" s="38"/>
      <c r="PQF162" s="38"/>
      <c r="PQG162" s="38"/>
      <c r="PQH162" s="38"/>
      <c r="PQI162" s="38"/>
      <c r="PQJ162" s="38"/>
      <c r="PQK162" s="38"/>
      <c r="PQL162" s="38"/>
      <c r="PQM162" s="38"/>
      <c r="PQN162" s="38"/>
      <c r="PQO162" s="38"/>
      <c r="PQP162" s="38"/>
      <c r="PQQ162" s="38"/>
      <c r="PQR162" s="38"/>
      <c r="PQS162" s="38"/>
      <c r="PQT162" s="38"/>
      <c r="PQU162" s="38"/>
      <c r="PQV162" s="38"/>
      <c r="PQW162" s="38"/>
      <c r="PQX162" s="38"/>
      <c r="PQY162" s="38"/>
      <c r="PQZ162" s="38"/>
      <c r="PRA162" s="38"/>
      <c r="PRB162" s="38"/>
      <c r="PRC162" s="38"/>
      <c r="PRD162" s="38"/>
      <c r="PRE162" s="38"/>
      <c r="PRF162" s="38"/>
      <c r="PRG162" s="38"/>
      <c r="PRH162" s="38"/>
      <c r="PRI162" s="38"/>
      <c r="PRJ162" s="38"/>
      <c r="PRK162" s="38"/>
      <c r="PRL162" s="38"/>
      <c r="PRM162" s="38"/>
      <c r="PRN162" s="38"/>
      <c r="PRO162" s="38"/>
      <c r="PRP162" s="38"/>
      <c r="PRQ162" s="38"/>
      <c r="PRR162" s="38"/>
      <c r="PRS162" s="38"/>
      <c r="PRT162" s="38"/>
      <c r="PRU162" s="38"/>
      <c r="PRV162" s="38"/>
      <c r="PRW162" s="38"/>
      <c r="PRX162" s="38"/>
      <c r="PRY162" s="38"/>
      <c r="PRZ162" s="38"/>
      <c r="PSA162" s="38"/>
      <c r="PSB162" s="38"/>
      <c r="PSC162" s="38"/>
      <c r="PSD162" s="38"/>
      <c r="PSE162" s="38"/>
      <c r="PSF162" s="38"/>
      <c r="PSG162" s="38"/>
      <c r="PSH162" s="38"/>
      <c r="PSI162" s="38"/>
      <c r="PSJ162" s="38"/>
      <c r="PSK162" s="38"/>
      <c r="PSL162" s="38"/>
      <c r="PSM162" s="38"/>
      <c r="PSN162" s="38"/>
      <c r="PSO162" s="38"/>
      <c r="PSP162" s="38"/>
      <c r="PSQ162" s="38"/>
      <c r="PSR162" s="38"/>
      <c r="PSS162" s="38"/>
      <c r="PST162" s="38"/>
      <c r="PSU162" s="38"/>
      <c r="PSV162" s="38"/>
      <c r="PSW162" s="38"/>
      <c r="PSX162" s="38"/>
      <c r="PSY162" s="38"/>
      <c r="PSZ162" s="38"/>
      <c r="PTA162" s="38"/>
      <c r="PTB162" s="38"/>
      <c r="PTC162" s="38"/>
      <c r="PTD162" s="38"/>
      <c r="PTE162" s="38"/>
      <c r="PTF162" s="38"/>
      <c r="PTG162" s="38"/>
      <c r="PTH162" s="38"/>
      <c r="PTI162" s="38"/>
      <c r="PTJ162" s="38"/>
      <c r="PTK162" s="38"/>
      <c r="PTL162" s="38"/>
      <c r="PTM162" s="38"/>
      <c r="PTN162" s="38"/>
      <c r="PTO162" s="38"/>
      <c r="PTP162" s="38"/>
      <c r="PTQ162" s="38"/>
      <c r="PTR162" s="38"/>
      <c r="PTS162" s="38"/>
      <c r="PTT162" s="38"/>
      <c r="PTU162" s="38"/>
      <c r="PTV162" s="38"/>
      <c r="PTW162" s="38"/>
      <c r="PTX162" s="38"/>
      <c r="PTY162" s="38"/>
      <c r="PTZ162" s="38"/>
      <c r="PUA162" s="38"/>
      <c r="PUB162" s="38"/>
      <c r="PUC162" s="38"/>
      <c r="PUD162" s="38"/>
      <c r="PUE162" s="38"/>
      <c r="PUF162" s="38"/>
      <c r="PUG162" s="38"/>
      <c r="PUH162" s="38"/>
      <c r="PUI162" s="38"/>
      <c r="PUJ162" s="38"/>
      <c r="PUK162" s="38"/>
      <c r="PUL162" s="38"/>
      <c r="PUM162" s="38"/>
      <c r="PUN162" s="38"/>
      <c r="PUO162" s="38"/>
      <c r="PUP162" s="38"/>
      <c r="PUQ162" s="38"/>
      <c r="PUR162" s="38"/>
      <c r="PUS162" s="38"/>
      <c r="PUT162" s="38"/>
      <c r="PUU162" s="38"/>
      <c r="PUV162" s="38"/>
      <c r="PUW162" s="38"/>
      <c r="PUX162" s="38"/>
      <c r="PUY162" s="38"/>
      <c r="PUZ162" s="38"/>
      <c r="PVA162" s="38"/>
      <c r="PVB162" s="38"/>
      <c r="PVC162" s="38"/>
      <c r="PVD162" s="38"/>
      <c r="PVE162" s="38"/>
      <c r="PVF162" s="38"/>
      <c r="PVG162" s="38"/>
      <c r="PVH162" s="38"/>
      <c r="PVI162" s="38"/>
      <c r="PVJ162" s="38"/>
      <c r="PVK162" s="38"/>
      <c r="PVL162" s="38"/>
      <c r="PVM162" s="38"/>
      <c r="PVN162" s="38"/>
      <c r="PVO162" s="38"/>
      <c r="PVP162" s="38"/>
      <c r="PVQ162" s="38"/>
      <c r="PVR162" s="38"/>
      <c r="PVS162" s="38"/>
      <c r="PVT162" s="38"/>
      <c r="PVU162" s="38"/>
      <c r="PVV162" s="38"/>
      <c r="PVW162" s="38"/>
      <c r="PVX162" s="38"/>
      <c r="PVY162" s="38"/>
      <c r="PVZ162" s="38"/>
      <c r="PWA162" s="38"/>
      <c r="PWB162" s="38"/>
      <c r="PWC162" s="38"/>
      <c r="PWD162" s="38"/>
      <c r="PWE162" s="38"/>
      <c r="PWF162" s="38"/>
      <c r="PWG162" s="38"/>
      <c r="PWH162" s="38"/>
      <c r="PWI162" s="38"/>
      <c r="PWJ162" s="38"/>
      <c r="PWK162" s="38"/>
      <c r="PWL162" s="38"/>
      <c r="PWM162" s="38"/>
      <c r="PWN162" s="38"/>
      <c r="PWO162" s="38"/>
      <c r="PWP162" s="38"/>
      <c r="PWQ162" s="38"/>
      <c r="PWR162" s="38"/>
      <c r="PWS162" s="38"/>
      <c r="PWT162" s="38"/>
      <c r="PWU162" s="38"/>
      <c r="PWV162" s="38"/>
      <c r="PWW162" s="38"/>
      <c r="PWX162" s="38"/>
      <c r="PWY162" s="38"/>
      <c r="PWZ162" s="38"/>
      <c r="PXA162" s="38"/>
      <c r="PXB162" s="38"/>
      <c r="PXC162" s="38"/>
      <c r="PXD162" s="38"/>
      <c r="PXE162" s="38"/>
      <c r="PXF162" s="38"/>
      <c r="PXG162" s="38"/>
      <c r="PXH162" s="38"/>
      <c r="PXI162" s="38"/>
      <c r="PXJ162" s="38"/>
      <c r="PXK162" s="38"/>
      <c r="PXL162" s="38"/>
      <c r="PXM162" s="38"/>
      <c r="PXN162" s="38"/>
      <c r="PXO162" s="38"/>
      <c r="PXP162" s="38"/>
      <c r="PXQ162" s="38"/>
      <c r="PXR162" s="38"/>
      <c r="PXS162" s="38"/>
      <c r="PXT162" s="38"/>
      <c r="PXU162" s="38"/>
      <c r="PXV162" s="38"/>
      <c r="PXW162" s="38"/>
      <c r="PXX162" s="38"/>
      <c r="PXY162" s="38"/>
      <c r="PXZ162" s="38"/>
      <c r="PYA162" s="38"/>
      <c r="PYB162" s="38"/>
      <c r="PYC162" s="38"/>
      <c r="PYD162" s="38"/>
      <c r="PYE162" s="38"/>
      <c r="PYF162" s="38"/>
      <c r="PYG162" s="38"/>
      <c r="PYH162" s="38"/>
      <c r="PYI162" s="38"/>
      <c r="PYJ162" s="38"/>
      <c r="PYK162" s="38"/>
      <c r="PYL162" s="38"/>
      <c r="PYM162" s="38"/>
      <c r="PYN162" s="38"/>
      <c r="PYO162" s="38"/>
      <c r="PYP162" s="38"/>
      <c r="PYQ162" s="38"/>
      <c r="PYR162" s="38"/>
      <c r="PYS162" s="38"/>
      <c r="PYT162" s="38"/>
      <c r="PYU162" s="38"/>
      <c r="PYV162" s="38"/>
      <c r="PYW162" s="38"/>
      <c r="PYX162" s="38"/>
      <c r="PZE162" s="38"/>
      <c r="PZF162" s="38"/>
      <c r="PZG162" s="38"/>
      <c r="PZH162" s="38"/>
      <c r="PZI162" s="38"/>
      <c r="PZJ162" s="38"/>
      <c r="PZK162" s="38"/>
      <c r="PZL162" s="38"/>
      <c r="PZM162" s="38"/>
      <c r="PZN162" s="38"/>
      <c r="PZO162" s="38"/>
      <c r="PZP162" s="38"/>
      <c r="PZQ162" s="38"/>
      <c r="PZR162" s="38"/>
      <c r="PZS162" s="38"/>
      <c r="PZT162" s="38"/>
      <c r="PZU162" s="38"/>
      <c r="PZV162" s="38"/>
      <c r="PZW162" s="38"/>
      <c r="PZX162" s="38"/>
      <c r="PZY162" s="38"/>
      <c r="PZZ162" s="38"/>
      <c r="QAA162" s="38"/>
      <c r="QAB162" s="38"/>
      <c r="QAC162" s="38"/>
      <c r="QAD162" s="38"/>
      <c r="QAE162" s="38"/>
      <c r="QAF162" s="38"/>
      <c r="QAG162" s="38"/>
      <c r="QAH162" s="38"/>
      <c r="QAI162" s="38"/>
      <c r="QAJ162" s="38"/>
      <c r="QAK162" s="38"/>
      <c r="QAL162" s="38"/>
      <c r="QAM162" s="38"/>
      <c r="QAN162" s="38"/>
      <c r="QAO162" s="38"/>
      <c r="QAP162" s="38"/>
      <c r="QAQ162" s="38"/>
      <c r="QAR162" s="38"/>
      <c r="QAS162" s="38"/>
      <c r="QAT162" s="38"/>
      <c r="QAU162" s="38"/>
      <c r="QAV162" s="38"/>
      <c r="QAW162" s="38"/>
      <c r="QAX162" s="38"/>
      <c r="QAY162" s="38"/>
      <c r="QAZ162" s="38"/>
      <c r="QBA162" s="38"/>
      <c r="QBB162" s="38"/>
      <c r="QBC162" s="38"/>
      <c r="QBD162" s="38"/>
      <c r="QBE162" s="38"/>
      <c r="QBF162" s="38"/>
      <c r="QBG162" s="38"/>
      <c r="QBH162" s="38"/>
      <c r="QBI162" s="38"/>
      <c r="QBJ162" s="38"/>
      <c r="QBK162" s="38"/>
      <c r="QBL162" s="38"/>
      <c r="QBM162" s="38"/>
      <c r="QBN162" s="38"/>
      <c r="QBO162" s="38"/>
      <c r="QBP162" s="38"/>
      <c r="QBQ162" s="38"/>
      <c r="QBR162" s="38"/>
      <c r="QBS162" s="38"/>
      <c r="QBT162" s="38"/>
      <c r="QBU162" s="38"/>
      <c r="QBV162" s="38"/>
      <c r="QBW162" s="38"/>
      <c r="QBX162" s="38"/>
      <c r="QBY162" s="38"/>
      <c r="QBZ162" s="38"/>
      <c r="QCA162" s="38"/>
      <c r="QCB162" s="38"/>
      <c r="QCC162" s="38"/>
      <c r="QCD162" s="38"/>
      <c r="QCE162" s="38"/>
      <c r="QCF162" s="38"/>
      <c r="QCG162" s="38"/>
      <c r="QCH162" s="38"/>
      <c r="QCI162" s="38"/>
      <c r="QCJ162" s="38"/>
      <c r="QCK162" s="38"/>
      <c r="QCL162" s="38"/>
      <c r="QCM162" s="38"/>
      <c r="QCN162" s="38"/>
      <c r="QCO162" s="38"/>
      <c r="QCP162" s="38"/>
      <c r="QCQ162" s="38"/>
      <c r="QCR162" s="38"/>
      <c r="QCS162" s="38"/>
      <c r="QCT162" s="38"/>
      <c r="QCU162" s="38"/>
      <c r="QCV162" s="38"/>
      <c r="QCW162" s="38"/>
      <c r="QCX162" s="38"/>
      <c r="QCY162" s="38"/>
      <c r="QCZ162" s="38"/>
      <c r="QDA162" s="38"/>
      <c r="QDB162" s="38"/>
      <c r="QDC162" s="38"/>
      <c r="QDD162" s="38"/>
      <c r="QDE162" s="38"/>
      <c r="QDF162" s="38"/>
      <c r="QDG162" s="38"/>
      <c r="QDH162" s="38"/>
      <c r="QDI162" s="38"/>
      <c r="QDJ162" s="38"/>
      <c r="QDK162" s="38"/>
      <c r="QDL162" s="38"/>
      <c r="QDM162" s="38"/>
      <c r="QDN162" s="38"/>
      <c r="QDO162" s="38"/>
      <c r="QDP162" s="38"/>
      <c r="QDQ162" s="38"/>
      <c r="QDR162" s="38"/>
      <c r="QDS162" s="38"/>
      <c r="QDT162" s="38"/>
      <c r="QDU162" s="38"/>
      <c r="QDV162" s="38"/>
      <c r="QDW162" s="38"/>
      <c r="QDX162" s="38"/>
      <c r="QDY162" s="38"/>
      <c r="QDZ162" s="38"/>
      <c r="QEA162" s="38"/>
      <c r="QEB162" s="38"/>
      <c r="QEC162" s="38"/>
      <c r="QED162" s="38"/>
      <c r="QEE162" s="38"/>
      <c r="QEF162" s="38"/>
      <c r="QEG162" s="38"/>
      <c r="QEH162" s="38"/>
      <c r="QEI162" s="38"/>
      <c r="QEJ162" s="38"/>
      <c r="QEK162" s="38"/>
      <c r="QEL162" s="38"/>
      <c r="QEM162" s="38"/>
      <c r="QEN162" s="38"/>
      <c r="QEO162" s="38"/>
      <c r="QEP162" s="38"/>
      <c r="QEQ162" s="38"/>
      <c r="QER162" s="38"/>
      <c r="QES162" s="38"/>
      <c r="QET162" s="38"/>
      <c r="QEU162" s="38"/>
      <c r="QEV162" s="38"/>
      <c r="QEW162" s="38"/>
      <c r="QEX162" s="38"/>
      <c r="QEY162" s="38"/>
      <c r="QEZ162" s="38"/>
      <c r="QFA162" s="38"/>
      <c r="QFB162" s="38"/>
      <c r="QFC162" s="38"/>
      <c r="QFD162" s="38"/>
      <c r="QFE162" s="38"/>
      <c r="QFF162" s="38"/>
      <c r="QFG162" s="38"/>
      <c r="QFH162" s="38"/>
      <c r="QFI162" s="38"/>
      <c r="QFJ162" s="38"/>
      <c r="QFK162" s="38"/>
      <c r="QFL162" s="38"/>
      <c r="QFM162" s="38"/>
      <c r="QFN162" s="38"/>
      <c r="QFO162" s="38"/>
      <c r="QFP162" s="38"/>
      <c r="QFQ162" s="38"/>
      <c r="QFR162" s="38"/>
      <c r="QFS162" s="38"/>
      <c r="QFT162" s="38"/>
      <c r="QFU162" s="38"/>
      <c r="QFV162" s="38"/>
      <c r="QFW162" s="38"/>
      <c r="QFX162" s="38"/>
      <c r="QFY162" s="38"/>
      <c r="QFZ162" s="38"/>
      <c r="QGA162" s="38"/>
      <c r="QGB162" s="38"/>
      <c r="QGC162" s="38"/>
      <c r="QGD162" s="38"/>
      <c r="QGE162" s="38"/>
      <c r="QGF162" s="38"/>
      <c r="QGG162" s="38"/>
      <c r="QGH162" s="38"/>
      <c r="QGI162" s="38"/>
      <c r="QGJ162" s="38"/>
      <c r="QGK162" s="38"/>
      <c r="QGL162" s="38"/>
      <c r="QGM162" s="38"/>
      <c r="QGN162" s="38"/>
      <c r="QGO162" s="38"/>
      <c r="QGP162" s="38"/>
      <c r="QGQ162" s="38"/>
      <c r="QGR162" s="38"/>
      <c r="QGS162" s="38"/>
      <c r="QGT162" s="38"/>
      <c r="QGU162" s="38"/>
      <c r="QGV162" s="38"/>
      <c r="QGW162" s="38"/>
      <c r="QGX162" s="38"/>
      <c r="QGY162" s="38"/>
      <c r="QGZ162" s="38"/>
      <c r="QHA162" s="38"/>
      <c r="QHB162" s="38"/>
      <c r="QHC162" s="38"/>
      <c r="QHD162" s="38"/>
      <c r="QHE162" s="38"/>
      <c r="QHF162" s="38"/>
      <c r="QHG162" s="38"/>
      <c r="QHH162" s="38"/>
      <c r="QHI162" s="38"/>
      <c r="QHJ162" s="38"/>
      <c r="QHK162" s="38"/>
      <c r="QHL162" s="38"/>
      <c r="QHM162" s="38"/>
      <c r="QHN162" s="38"/>
      <c r="QHO162" s="38"/>
      <c r="QHP162" s="38"/>
      <c r="QHQ162" s="38"/>
      <c r="QHR162" s="38"/>
      <c r="QHS162" s="38"/>
      <c r="QHT162" s="38"/>
      <c r="QHU162" s="38"/>
      <c r="QHV162" s="38"/>
      <c r="QHW162" s="38"/>
      <c r="QHX162" s="38"/>
      <c r="QHY162" s="38"/>
      <c r="QHZ162" s="38"/>
      <c r="QIA162" s="38"/>
      <c r="QIB162" s="38"/>
      <c r="QIC162" s="38"/>
      <c r="QID162" s="38"/>
      <c r="QIE162" s="38"/>
      <c r="QIF162" s="38"/>
      <c r="QIG162" s="38"/>
      <c r="QIH162" s="38"/>
      <c r="QII162" s="38"/>
      <c r="QIJ162" s="38"/>
      <c r="QIK162" s="38"/>
      <c r="QIL162" s="38"/>
      <c r="QIM162" s="38"/>
      <c r="QIN162" s="38"/>
      <c r="QIO162" s="38"/>
      <c r="QIP162" s="38"/>
      <c r="QIQ162" s="38"/>
      <c r="QIR162" s="38"/>
      <c r="QIS162" s="38"/>
      <c r="QIT162" s="38"/>
      <c r="QJA162" s="38"/>
      <c r="QJB162" s="38"/>
      <c r="QJC162" s="38"/>
      <c r="QJD162" s="38"/>
      <c r="QJE162" s="38"/>
      <c r="QJF162" s="38"/>
      <c r="QJG162" s="38"/>
      <c r="QJH162" s="38"/>
      <c r="QJI162" s="38"/>
      <c r="QJJ162" s="38"/>
      <c r="QJK162" s="38"/>
      <c r="QJL162" s="38"/>
      <c r="QJM162" s="38"/>
      <c r="QJN162" s="38"/>
      <c r="QJO162" s="38"/>
      <c r="QJP162" s="38"/>
      <c r="QJQ162" s="38"/>
      <c r="QJR162" s="38"/>
      <c r="QJS162" s="38"/>
      <c r="QJT162" s="38"/>
      <c r="QJU162" s="38"/>
      <c r="QJV162" s="38"/>
      <c r="QJW162" s="38"/>
      <c r="QJX162" s="38"/>
      <c r="QJY162" s="38"/>
      <c r="QJZ162" s="38"/>
      <c r="QKA162" s="38"/>
      <c r="QKB162" s="38"/>
      <c r="QKC162" s="38"/>
      <c r="QKD162" s="38"/>
      <c r="QKE162" s="38"/>
      <c r="QKF162" s="38"/>
      <c r="QKG162" s="38"/>
      <c r="QKH162" s="38"/>
      <c r="QKI162" s="38"/>
      <c r="QKJ162" s="38"/>
      <c r="QKK162" s="38"/>
      <c r="QKL162" s="38"/>
      <c r="QKM162" s="38"/>
      <c r="QKN162" s="38"/>
      <c r="QKO162" s="38"/>
      <c r="QKP162" s="38"/>
      <c r="QKQ162" s="38"/>
      <c r="QKR162" s="38"/>
      <c r="QKS162" s="38"/>
      <c r="QKT162" s="38"/>
      <c r="QKU162" s="38"/>
      <c r="QKV162" s="38"/>
      <c r="QKW162" s="38"/>
      <c r="QKX162" s="38"/>
      <c r="QKY162" s="38"/>
      <c r="QKZ162" s="38"/>
      <c r="QLA162" s="38"/>
      <c r="QLB162" s="38"/>
      <c r="QLC162" s="38"/>
      <c r="QLD162" s="38"/>
      <c r="QLE162" s="38"/>
      <c r="QLF162" s="38"/>
      <c r="QLG162" s="38"/>
      <c r="QLH162" s="38"/>
      <c r="QLI162" s="38"/>
      <c r="QLJ162" s="38"/>
      <c r="QLK162" s="38"/>
      <c r="QLL162" s="38"/>
      <c r="QLM162" s="38"/>
      <c r="QLN162" s="38"/>
      <c r="QLO162" s="38"/>
      <c r="QLP162" s="38"/>
      <c r="QLQ162" s="38"/>
      <c r="QLR162" s="38"/>
      <c r="QLS162" s="38"/>
      <c r="QLT162" s="38"/>
      <c r="QLU162" s="38"/>
      <c r="QLV162" s="38"/>
      <c r="QLW162" s="38"/>
      <c r="QLX162" s="38"/>
      <c r="QLY162" s="38"/>
      <c r="QLZ162" s="38"/>
      <c r="QMA162" s="38"/>
      <c r="QMB162" s="38"/>
      <c r="QMC162" s="38"/>
      <c r="QMD162" s="38"/>
      <c r="QME162" s="38"/>
      <c r="QMF162" s="38"/>
      <c r="QMG162" s="38"/>
      <c r="QMH162" s="38"/>
      <c r="QMI162" s="38"/>
      <c r="QMJ162" s="38"/>
      <c r="QMK162" s="38"/>
      <c r="QML162" s="38"/>
      <c r="QMM162" s="38"/>
      <c r="QMN162" s="38"/>
      <c r="QMO162" s="38"/>
      <c r="QMP162" s="38"/>
      <c r="QMQ162" s="38"/>
      <c r="QMR162" s="38"/>
      <c r="QMS162" s="38"/>
      <c r="QMT162" s="38"/>
      <c r="QMU162" s="38"/>
      <c r="QMV162" s="38"/>
      <c r="QMW162" s="38"/>
      <c r="QMX162" s="38"/>
      <c r="QMY162" s="38"/>
      <c r="QMZ162" s="38"/>
      <c r="QNA162" s="38"/>
      <c r="QNB162" s="38"/>
      <c r="QNC162" s="38"/>
      <c r="QND162" s="38"/>
      <c r="QNE162" s="38"/>
      <c r="QNF162" s="38"/>
      <c r="QNG162" s="38"/>
      <c r="QNH162" s="38"/>
      <c r="QNI162" s="38"/>
      <c r="QNJ162" s="38"/>
      <c r="QNK162" s="38"/>
      <c r="QNL162" s="38"/>
      <c r="QNM162" s="38"/>
      <c r="QNN162" s="38"/>
      <c r="QNO162" s="38"/>
      <c r="QNP162" s="38"/>
      <c r="QNQ162" s="38"/>
      <c r="QNR162" s="38"/>
      <c r="QNS162" s="38"/>
      <c r="QNT162" s="38"/>
      <c r="QNU162" s="38"/>
      <c r="QNV162" s="38"/>
      <c r="QNW162" s="38"/>
      <c r="QNX162" s="38"/>
      <c r="QNY162" s="38"/>
      <c r="QNZ162" s="38"/>
      <c r="QOA162" s="38"/>
      <c r="QOB162" s="38"/>
      <c r="QOC162" s="38"/>
      <c r="QOD162" s="38"/>
      <c r="QOE162" s="38"/>
      <c r="QOF162" s="38"/>
      <c r="QOG162" s="38"/>
      <c r="QOH162" s="38"/>
      <c r="QOI162" s="38"/>
      <c r="QOJ162" s="38"/>
      <c r="QOK162" s="38"/>
      <c r="QOL162" s="38"/>
      <c r="QOM162" s="38"/>
      <c r="QON162" s="38"/>
      <c r="QOO162" s="38"/>
      <c r="QOP162" s="38"/>
      <c r="QOQ162" s="38"/>
      <c r="QOR162" s="38"/>
      <c r="QOS162" s="38"/>
      <c r="QOT162" s="38"/>
      <c r="QOU162" s="38"/>
      <c r="QOV162" s="38"/>
      <c r="QOW162" s="38"/>
      <c r="QOX162" s="38"/>
      <c r="QOY162" s="38"/>
      <c r="QOZ162" s="38"/>
      <c r="QPA162" s="38"/>
      <c r="QPB162" s="38"/>
      <c r="QPC162" s="38"/>
      <c r="QPD162" s="38"/>
      <c r="QPE162" s="38"/>
      <c r="QPF162" s="38"/>
      <c r="QPG162" s="38"/>
      <c r="QPH162" s="38"/>
      <c r="QPI162" s="38"/>
      <c r="QPJ162" s="38"/>
      <c r="QPK162" s="38"/>
      <c r="QPL162" s="38"/>
      <c r="QPM162" s="38"/>
      <c r="QPN162" s="38"/>
      <c r="QPO162" s="38"/>
      <c r="QPP162" s="38"/>
      <c r="QPQ162" s="38"/>
      <c r="QPR162" s="38"/>
      <c r="QPS162" s="38"/>
      <c r="QPT162" s="38"/>
      <c r="QPU162" s="38"/>
      <c r="QPV162" s="38"/>
      <c r="QPW162" s="38"/>
      <c r="QPX162" s="38"/>
      <c r="QPY162" s="38"/>
      <c r="QPZ162" s="38"/>
      <c r="QQA162" s="38"/>
      <c r="QQB162" s="38"/>
      <c r="QQC162" s="38"/>
      <c r="QQD162" s="38"/>
      <c r="QQE162" s="38"/>
      <c r="QQF162" s="38"/>
      <c r="QQG162" s="38"/>
      <c r="QQH162" s="38"/>
      <c r="QQI162" s="38"/>
      <c r="QQJ162" s="38"/>
      <c r="QQK162" s="38"/>
      <c r="QQL162" s="38"/>
      <c r="QQM162" s="38"/>
      <c r="QQN162" s="38"/>
      <c r="QQO162" s="38"/>
      <c r="QQP162" s="38"/>
      <c r="QQQ162" s="38"/>
      <c r="QQR162" s="38"/>
      <c r="QQS162" s="38"/>
      <c r="QQT162" s="38"/>
      <c r="QQU162" s="38"/>
      <c r="QQV162" s="38"/>
      <c r="QQW162" s="38"/>
      <c r="QQX162" s="38"/>
      <c r="QQY162" s="38"/>
      <c r="QQZ162" s="38"/>
      <c r="QRA162" s="38"/>
      <c r="QRB162" s="38"/>
      <c r="QRC162" s="38"/>
      <c r="QRD162" s="38"/>
      <c r="QRE162" s="38"/>
      <c r="QRF162" s="38"/>
      <c r="QRG162" s="38"/>
      <c r="QRH162" s="38"/>
      <c r="QRI162" s="38"/>
      <c r="QRJ162" s="38"/>
      <c r="QRK162" s="38"/>
      <c r="QRL162" s="38"/>
      <c r="QRM162" s="38"/>
      <c r="QRN162" s="38"/>
      <c r="QRO162" s="38"/>
      <c r="QRP162" s="38"/>
      <c r="QRQ162" s="38"/>
      <c r="QRR162" s="38"/>
      <c r="QRS162" s="38"/>
      <c r="QRT162" s="38"/>
      <c r="QRU162" s="38"/>
      <c r="QRV162" s="38"/>
      <c r="QRW162" s="38"/>
      <c r="QRX162" s="38"/>
      <c r="QRY162" s="38"/>
      <c r="QRZ162" s="38"/>
      <c r="QSA162" s="38"/>
      <c r="QSB162" s="38"/>
      <c r="QSC162" s="38"/>
      <c r="QSD162" s="38"/>
      <c r="QSE162" s="38"/>
      <c r="QSF162" s="38"/>
      <c r="QSG162" s="38"/>
      <c r="QSH162" s="38"/>
      <c r="QSI162" s="38"/>
      <c r="QSJ162" s="38"/>
      <c r="QSK162" s="38"/>
      <c r="QSL162" s="38"/>
      <c r="QSM162" s="38"/>
      <c r="QSN162" s="38"/>
      <c r="QSO162" s="38"/>
      <c r="QSP162" s="38"/>
      <c r="QSW162" s="38"/>
      <c r="QSX162" s="38"/>
      <c r="QSY162" s="38"/>
      <c r="QSZ162" s="38"/>
      <c r="QTA162" s="38"/>
      <c r="QTB162" s="38"/>
      <c r="QTC162" s="38"/>
      <c r="QTD162" s="38"/>
      <c r="QTE162" s="38"/>
      <c r="QTF162" s="38"/>
      <c r="QTG162" s="38"/>
      <c r="QTH162" s="38"/>
      <c r="QTI162" s="38"/>
      <c r="QTJ162" s="38"/>
      <c r="QTK162" s="38"/>
      <c r="QTL162" s="38"/>
      <c r="QTM162" s="38"/>
      <c r="QTN162" s="38"/>
      <c r="QTO162" s="38"/>
      <c r="QTP162" s="38"/>
      <c r="QTQ162" s="38"/>
      <c r="QTR162" s="38"/>
      <c r="QTS162" s="38"/>
      <c r="QTT162" s="38"/>
      <c r="QTU162" s="38"/>
      <c r="QTV162" s="38"/>
      <c r="QTW162" s="38"/>
      <c r="QTX162" s="38"/>
      <c r="QTY162" s="38"/>
      <c r="QTZ162" s="38"/>
      <c r="QUA162" s="38"/>
      <c r="QUB162" s="38"/>
      <c r="QUC162" s="38"/>
      <c r="QUD162" s="38"/>
      <c r="QUE162" s="38"/>
      <c r="QUF162" s="38"/>
      <c r="QUG162" s="38"/>
      <c r="QUH162" s="38"/>
      <c r="QUI162" s="38"/>
      <c r="QUJ162" s="38"/>
      <c r="QUK162" s="38"/>
      <c r="QUL162" s="38"/>
      <c r="QUM162" s="38"/>
      <c r="QUN162" s="38"/>
      <c r="QUO162" s="38"/>
      <c r="QUP162" s="38"/>
      <c r="QUQ162" s="38"/>
      <c r="QUR162" s="38"/>
      <c r="QUS162" s="38"/>
      <c r="QUT162" s="38"/>
      <c r="QUU162" s="38"/>
      <c r="QUV162" s="38"/>
      <c r="QUW162" s="38"/>
      <c r="QUX162" s="38"/>
      <c r="QUY162" s="38"/>
      <c r="QUZ162" s="38"/>
      <c r="QVA162" s="38"/>
      <c r="QVB162" s="38"/>
      <c r="QVC162" s="38"/>
      <c r="QVD162" s="38"/>
      <c r="QVE162" s="38"/>
      <c r="QVF162" s="38"/>
      <c r="QVG162" s="38"/>
      <c r="QVH162" s="38"/>
      <c r="QVI162" s="38"/>
      <c r="QVJ162" s="38"/>
      <c r="QVK162" s="38"/>
      <c r="QVL162" s="38"/>
      <c r="QVM162" s="38"/>
      <c r="QVN162" s="38"/>
      <c r="QVO162" s="38"/>
      <c r="QVP162" s="38"/>
      <c r="QVQ162" s="38"/>
      <c r="QVR162" s="38"/>
      <c r="QVS162" s="38"/>
      <c r="QVT162" s="38"/>
      <c r="QVU162" s="38"/>
      <c r="QVV162" s="38"/>
      <c r="QVW162" s="38"/>
      <c r="QVX162" s="38"/>
      <c r="QVY162" s="38"/>
      <c r="QVZ162" s="38"/>
      <c r="QWA162" s="38"/>
      <c r="QWB162" s="38"/>
      <c r="QWC162" s="38"/>
      <c r="QWD162" s="38"/>
      <c r="QWE162" s="38"/>
      <c r="QWF162" s="38"/>
      <c r="QWG162" s="38"/>
      <c r="QWH162" s="38"/>
      <c r="QWI162" s="38"/>
      <c r="QWJ162" s="38"/>
      <c r="QWK162" s="38"/>
      <c r="QWL162" s="38"/>
      <c r="QWM162" s="38"/>
      <c r="QWN162" s="38"/>
      <c r="QWO162" s="38"/>
      <c r="QWP162" s="38"/>
      <c r="QWQ162" s="38"/>
      <c r="QWR162" s="38"/>
      <c r="QWS162" s="38"/>
      <c r="QWT162" s="38"/>
      <c r="QWU162" s="38"/>
      <c r="QWV162" s="38"/>
      <c r="QWW162" s="38"/>
      <c r="QWX162" s="38"/>
      <c r="QWY162" s="38"/>
      <c r="QWZ162" s="38"/>
      <c r="QXA162" s="38"/>
      <c r="QXB162" s="38"/>
      <c r="QXC162" s="38"/>
      <c r="QXD162" s="38"/>
      <c r="QXE162" s="38"/>
      <c r="QXF162" s="38"/>
      <c r="QXG162" s="38"/>
      <c r="QXH162" s="38"/>
      <c r="QXI162" s="38"/>
      <c r="QXJ162" s="38"/>
      <c r="QXK162" s="38"/>
      <c r="QXL162" s="38"/>
      <c r="QXM162" s="38"/>
      <c r="QXN162" s="38"/>
      <c r="QXO162" s="38"/>
      <c r="QXP162" s="38"/>
      <c r="QXQ162" s="38"/>
      <c r="QXR162" s="38"/>
      <c r="QXS162" s="38"/>
      <c r="QXT162" s="38"/>
      <c r="QXU162" s="38"/>
      <c r="QXV162" s="38"/>
      <c r="QXW162" s="38"/>
      <c r="QXX162" s="38"/>
      <c r="QXY162" s="38"/>
      <c r="QXZ162" s="38"/>
      <c r="QYA162" s="38"/>
      <c r="QYB162" s="38"/>
      <c r="QYC162" s="38"/>
      <c r="QYD162" s="38"/>
      <c r="QYE162" s="38"/>
      <c r="QYF162" s="38"/>
      <c r="QYG162" s="38"/>
      <c r="QYH162" s="38"/>
      <c r="QYI162" s="38"/>
      <c r="QYJ162" s="38"/>
      <c r="QYK162" s="38"/>
      <c r="QYL162" s="38"/>
      <c r="QYM162" s="38"/>
      <c r="QYN162" s="38"/>
      <c r="QYO162" s="38"/>
      <c r="QYP162" s="38"/>
      <c r="QYQ162" s="38"/>
      <c r="QYR162" s="38"/>
      <c r="QYS162" s="38"/>
      <c r="QYT162" s="38"/>
      <c r="QYU162" s="38"/>
      <c r="QYV162" s="38"/>
      <c r="QYW162" s="38"/>
      <c r="QYX162" s="38"/>
      <c r="QYY162" s="38"/>
      <c r="QYZ162" s="38"/>
      <c r="QZA162" s="38"/>
      <c r="QZB162" s="38"/>
      <c r="QZC162" s="38"/>
      <c r="QZD162" s="38"/>
      <c r="QZE162" s="38"/>
      <c r="QZF162" s="38"/>
      <c r="QZG162" s="38"/>
      <c r="QZH162" s="38"/>
      <c r="QZI162" s="38"/>
      <c r="QZJ162" s="38"/>
      <c r="QZK162" s="38"/>
      <c r="QZL162" s="38"/>
      <c r="QZM162" s="38"/>
      <c r="QZN162" s="38"/>
      <c r="QZO162" s="38"/>
      <c r="QZP162" s="38"/>
      <c r="QZQ162" s="38"/>
      <c r="QZR162" s="38"/>
      <c r="QZS162" s="38"/>
      <c r="QZT162" s="38"/>
      <c r="QZU162" s="38"/>
      <c r="QZV162" s="38"/>
      <c r="QZW162" s="38"/>
      <c r="QZX162" s="38"/>
      <c r="QZY162" s="38"/>
      <c r="QZZ162" s="38"/>
      <c r="RAA162" s="38"/>
      <c r="RAB162" s="38"/>
      <c r="RAC162" s="38"/>
      <c r="RAD162" s="38"/>
      <c r="RAE162" s="38"/>
      <c r="RAF162" s="38"/>
      <c r="RAG162" s="38"/>
      <c r="RAH162" s="38"/>
      <c r="RAI162" s="38"/>
      <c r="RAJ162" s="38"/>
      <c r="RAK162" s="38"/>
      <c r="RAL162" s="38"/>
      <c r="RAM162" s="38"/>
      <c r="RAN162" s="38"/>
      <c r="RAO162" s="38"/>
      <c r="RAP162" s="38"/>
      <c r="RAQ162" s="38"/>
      <c r="RAR162" s="38"/>
      <c r="RAS162" s="38"/>
      <c r="RAT162" s="38"/>
      <c r="RAU162" s="38"/>
      <c r="RAV162" s="38"/>
      <c r="RAW162" s="38"/>
      <c r="RAX162" s="38"/>
      <c r="RAY162" s="38"/>
      <c r="RAZ162" s="38"/>
      <c r="RBA162" s="38"/>
      <c r="RBB162" s="38"/>
      <c r="RBC162" s="38"/>
      <c r="RBD162" s="38"/>
      <c r="RBE162" s="38"/>
      <c r="RBF162" s="38"/>
      <c r="RBG162" s="38"/>
      <c r="RBH162" s="38"/>
      <c r="RBI162" s="38"/>
      <c r="RBJ162" s="38"/>
      <c r="RBK162" s="38"/>
      <c r="RBL162" s="38"/>
      <c r="RBM162" s="38"/>
      <c r="RBN162" s="38"/>
      <c r="RBO162" s="38"/>
      <c r="RBP162" s="38"/>
      <c r="RBQ162" s="38"/>
      <c r="RBR162" s="38"/>
      <c r="RBS162" s="38"/>
      <c r="RBT162" s="38"/>
      <c r="RBU162" s="38"/>
      <c r="RBV162" s="38"/>
      <c r="RBW162" s="38"/>
      <c r="RBX162" s="38"/>
      <c r="RBY162" s="38"/>
      <c r="RBZ162" s="38"/>
      <c r="RCA162" s="38"/>
      <c r="RCB162" s="38"/>
      <c r="RCC162" s="38"/>
      <c r="RCD162" s="38"/>
      <c r="RCE162" s="38"/>
      <c r="RCF162" s="38"/>
      <c r="RCG162" s="38"/>
      <c r="RCH162" s="38"/>
      <c r="RCI162" s="38"/>
      <c r="RCJ162" s="38"/>
      <c r="RCK162" s="38"/>
      <c r="RCL162" s="38"/>
      <c r="RCS162" s="38"/>
      <c r="RCT162" s="38"/>
      <c r="RCU162" s="38"/>
      <c r="RCV162" s="38"/>
      <c r="RCW162" s="38"/>
      <c r="RCX162" s="38"/>
      <c r="RCY162" s="38"/>
      <c r="RCZ162" s="38"/>
      <c r="RDA162" s="38"/>
      <c r="RDB162" s="38"/>
      <c r="RDC162" s="38"/>
      <c r="RDD162" s="38"/>
      <c r="RDE162" s="38"/>
      <c r="RDF162" s="38"/>
      <c r="RDG162" s="38"/>
      <c r="RDH162" s="38"/>
      <c r="RDI162" s="38"/>
      <c r="RDJ162" s="38"/>
      <c r="RDK162" s="38"/>
      <c r="RDL162" s="38"/>
      <c r="RDM162" s="38"/>
      <c r="RDN162" s="38"/>
      <c r="RDO162" s="38"/>
      <c r="RDP162" s="38"/>
      <c r="RDQ162" s="38"/>
      <c r="RDR162" s="38"/>
      <c r="RDS162" s="38"/>
      <c r="RDT162" s="38"/>
      <c r="RDU162" s="38"/>
      <c r="RDV162" s="38"/>
      <c r="RDW162" s="38"/>
      <c r="RDX162" s="38"/>
      <c r="RDY162" s="38"/>
      <c r="RDZ162" s="38"/>
      <c r="REA162" s="38"/>
      <c r="REB162" s="38"/>
      <c r="REC162" s="38"/>
      <c r="RED162" s="38"/>
      <c r="REE162" s="38"/>
      <c r="REF162" s="38"/>
      <c r="REG162" s="38"/>
      <c r="REH162" s="38"/>
      <c r="REI162" s="38"/>
      <c r="REJ162" s="38"/>
      <c r="REK162" s="38"/>
      <c r="REL162" s="38"/>
      <c r="REM162" s="38"/>
      <c r="REN162" s="38"/>
      <c r="REO162" s="38"/>
      <c r="REP162" s="38"/>
      <c r="REQ162" s="38"/>
      <c r="RER162" s="38"/>
      <c r="RES162" s="38"/>
      <c r="RET162" s="38"/>
      <c r="REU162" s="38"/>
      <c r="REV162" s="38"/>
      <c r="REW162" s="38"/>
      <c r="REX162" s="38"/>
      <c r="REY162" s="38"/>
      <c r="REZ162" s="38"/>
      <c r="RFA162" s="38"/>
      <c r="RFB162" s="38"/>
      <c r="RFC162" s="38"/>
      <c r="RFD162" s="38"/>
      <c r="RFE162" s="38"/>
      <c r="RFF162" s="38"/>
      <c r="RFG162" s="38"/>
      <c r="RFH162" s="38"/>
      <c r="RFI162" s="38"/>
      <c r="RFJ162" s="38"/>
      <c r="RFK162" s="38"/>
      <c r="RFL162" s="38"/>
      <c r="RFM162" s="38"/>
      <c r="RFN162" s="38"/>
      <c r="RFO162" s="38"/>
      <c r="RFP162" s="38"/>
      <c r="RFQ162" s="38"/>
      <c r="RFR162" s="38"/>
      <c r="RFS162" s="38"/>
      <c r="RFT162" s="38"/>
      <c r="RFU162" s="38"/>
      <c r="RFV162" s="38"/>
      <c r="RFW162" s="38"/>
      <c r="RFX162" s="38"/>
      <c r="RFY162" s="38"/>
      <c r="RFZ162" s="38"/>
      <c r="RGA162" s="38"/>
      <c r="RGB162" s="38"/>
      <c r="RGC162" s="38"/>
      <c r="RGD162" s="38"/>
      <c r="RGE162" s="38"/>
      <c r="RGF162" s="38"/>
      <c r="RGG162" s="38"/>
      <c r="RGH162" s="38"/>
      <c r="RGI162" s="38"/>
      <c r="RGJ162" s="38"/>
      <c r="RGK162" s="38"/>
      <c r="RGL162" s="38"/>
      <c r="RGM162" s="38"/>
      <c r="RGN162" s="38"/>
      <c r="RGO162" s="38"/>
      <c r="RGP162" s="38"/>
      <c r="RGQ162" s="38"/>
      <c r="RGR162" s="38"/>
      <c r="RGS162" s="38"/>
      <c r="RGT162" s="38"/>
      <c r="RGU162" s="38"/>
      <c r="RGV162" s="38"/>
      <c r="RGW162" s="38"/>
      <c r="RGX162" s="38"/>
      <c r="RGY162" s="38"/>
      <c r="RGZ162" s="38"/>
      <c r="RHA162" s="38"/>
      <c r="RHB162" s="38"/>
      <c r="RHC162" s="38"/>
      <c r="RHD162" s="38"/>
      <c r="RHE162" s="38"/>
      <c r="RHF162" s="38"/>
      <c r="RHG162" s="38"/>
      <c r="RHH162" s="38"/>
      <c r="RHI162" s="38"/>
      <c r="RHJ162" s="38"/>
      <c r="RHK162" s="38"/>
      <c r="RHL162" s="38"/>
      <c r="RHM162" s="38"/>
      <c r="RHN162" s="38"/>
      <c r="RHO162" s="38"/>
      <c r="RHP162" s="38"/>
      <c r="RHQ162" s="38"/>
      <c r="RHR162" s="38"/>
      <c r="RHS162" s="38"/>
      <c r="RHT162" s="38"/>
      <c r="RHU162" s="38"/>
      <c r="RHV162" s="38"/>
      <c r="RHW162" s="38"/>
      <c r="RHX162" s="38"/>
      <c r="RHY162" s="38"/>
      <c r="RHZ162" s="38"/>
      <c r="RIA162" s="38"/>
      <c r="RIB162" s="38"/>
      <c r="RIC162" s="38"/>
      <c r="RID162" s="38"/>
      <c r="RIE162" s="38"/>
      <c r="RIF162" s="38"/>
      <c r="RIG162" s="38"/>
      <c r="RIH162" s="38"/>
      <c r="RII162" s="38"/>
      <c r="RIJ162" s="38"/>
      <c r="RIK162" s="38"/>
      <c r="RIL162" s="38"/>
      <c r="RIM162" s="38"/>
      <c r="RIN162" s="38"/>
      <c r="RIO162" s="38"/>
      <c r="RIP162" s="38"/>
      <c r="RIQ162" s="38"/>
      <c r="RIR162" s="38"/>
      <c r="RIS162" s="38"/>
      <c r="RIT162" s="38"/>
      <c r="RIU162" s="38"/>
      <c r="RIV162" s="38"/>
      <c r="RIW162" s="38"/>
      <c r="RIX162" s="38"/>
      <c r="RIY162" s="38"/>
      <c r="RIZ162" s="38"/>
      <c r="RJA162" s="38"/>
      <c r="RJB162" s="38"/>
      <c r="RJC162" s="38"/>
      <c r="RJD162" s="38"/>
      <c r="RJE162" s="38"/>
      <c r="RJF162" s="38"/>
      <c r="RJG162" s="38"/>
      <c r="RJH162" s="38"/>
      <c r="RJI162" s="38"/>
      <c r="RJJ162" s="38"/>
      <c r="RJK162" s="38"/>
      <c r="RJL162" s="38"/>
      <c r="RJM162" s="38"/>
      <c r="RJN162" s="38"/>
      <c r="RJO162" s="38"/>
      <c r="RJP162" s="38"/>
      <c r="RJQ162" s="38"/>
      <c r="RJR162" s="38"/>
      <c r="RJS162" s="38"/>
      <c r="RJT162" s="38"/>
      <c r="RJU162" s="38"/>
      <c r="RJV162" s="38"/>
      <c r="RJW162" s="38"/>
      <c r="RJX162" s="38"/>
      <c r="RJY162" s="38"/>
      <c r="RJZ162" s="38"/>
      <c r="RKA162" s="38"/>
      <c r="RKB162" s="38"/>
      <c r="RKC162" s="38"/>
      <c r="RKD162" s="38"/>
      <c r="RKE162" s="38"/>
      <c r="RKF162" s="38"/>
      <c r="RKG162" s="38"/>
      <c r="RKH162" s="38"/>
      <c r="RKI162" s="38"/>
      <c r="RKJ162" s="38"/>
      <c r="RKK162" s="38"/>
      <c r="RKL162" s="38"/>
      <c r="RKM162" s="38"/>
      <c r="RKN162" s="38"/>
      <c r="RKO162" s="38"/>
      <c r="RKP162" s="38"/>
      <c r="RKQ162" s="38"/>
      <c r="RKR162" s="38"/>
      <c r="RKS162" s="38"/>
      <c r="RKT162" s="38"/>
      <c r="RKU162" s="38"/>
      <c r="RKV162" s="38"/>
      <c r="RKW162" s="38"/>
      <c r="RKX162" s="38"/>
      <c r="RKY162" s="38"/>
      <c r="RKZ162" s="38"/>
      <c r="RLA162" s="38"/>
      <c r="RLB162" s="38"/>
      <c r="RLC162" s="38"/>
      <c r="RLD162" s="38"/>
      <c r="RLE162" s="38"/>
      <c r="RLF162" s="38"/>
      <c r="RLG162" s="38"/>
      <c r="RLH162" s="38"/>
      <c r="RLI162" s="38"/>
      <c r="RLJ162" s="38"/>
      <c r="RLK162" s="38"/>
      <c r="RLL162" s="38"/>
      <c r="RLM162" s="38"/>
      <c r="RLN162" s="38"/>
      <c r="RLO162" s="38"/>
      <c r="RLP162" s="38"/>
      <c r="RLQ162" s="38"/>
      <c r="RLR162" s="38"/>
      <c r="RLS162" s="38"/>
      <c r="RLT162" s="38"/>
      <c r="RLU162" s="38"/>
      <c r="RLV162" s="38"/>
      <c r="RLW162" s="38"/>
      <c r="RLX162" s="38"/>
      <c r="RLY162" s="38"/>
      <c r="RLZ162" s="38"/>
      <c r="RMA162" s="38"/>
      <c r="RMB162" s="38"/>
      <c r="RMC162" s="38"/>
      <c r="RMD162" s="38"/>
      <c r="RME162" s="38"/>
      <c r="RMF162" s="38"/>
      <c r="RMG162" s="38"/>
      <c r="RMH162" s="38"/>
      <c r="RMO162" s="38"/>
      <c r="RMP162" s="38"/>
      <c r="RMQ162" s="38"/>
      <c r="RMR162" s="38"/>
      <c r="RMS162" s="38"/>
      <c r="RMT162" s="38"/>
      <c r="RMU162" s="38"/>
      <c r="RMV162" s="38"/>
      <c r="RMW162" s="38"/>
      <c r="RMX162" s="38"/>
      <c r="RMY162" s="38"/>
      <c r="RMZ162" s="38"/>
      <c r="RNA162" s="38"/>
      <c r="RNB162" s="38"/>
      <c r="RNC162" s="38"/>
      <c r="RND162" s="38"/>
      <c r="RNE162" s="38"/>
      <c r="RNF162" s="38"/>
      <c r="RNG162" s="38"/>
      <c r="RNH162" s="38"/>
      <c r="RNI162" s="38"/>
      <c r="RNJ162" s="38"/>
      <c r="RNK162" s="38"/>
      <c r="RNL162" s="38"/>
      <c r="RNM162" s="38"/>
      <c r="RNN162" s="38"/>
      <c r="RNO162" s="38"/>
      <c r="RNP162" s="38"/>
      <c r="RNQ162" s="38"/>
      <c r="RNR162" s="38"/>
      <c r="RNS162" s="38"/>
      <c r="RNT162" s="38"/>
      <c r="RNU162" s="38"/>
      <c r="RNV162" s="38"/>
      <c r="RNW162" s="38"/>
      <c r="RNX162" s="38"/>
      <c r="RNY162" s="38"/>
      <c r="RNZ162" s="38"/>
      <c r="ROA162" s="38"/>
      <c r="ROB162" s="38"/>
      <c r="ROC162" s="38"/>
      <c r="ROD162" s="38"/>
      <c r="ROE162" s="38"/>
      <c r="ROF162" s="38"/>
      <c r="ROG162" s="38"/>
      <c r="ROH162" s="38"/>
      <c r="ROI162" s="38"/>
      <c r="ROJ162" s="38"/>
      <c r="ROK162" s="38"/>
      <c r="ROL162" s="38"/>
      <c r="ROM162" s="38"/>
      <c r="RON162" s="38"/>
      <c r="ROO162" s="38"/>
      <c r="ROP162" s="38"/>
      <c r="ROQ162" s="38"/>
      <c r="ROR162" s="38"/>
      <c r="ROS162" s="38"/>
      <c r="ROT162" s="38"/>
      <c r="ROU162" s="38"/>
      <c r="ROV162" s="38"/>
      <c r="ROW162" s="38"/>
      <c r="ROX162" s="38"/>
      <c r="ROY162" s="38"/>
      <c r="ROZ162" s="38"/>
      <c r="RPA162" s="38"/>
      <c r="RPB162" s="38"/>
      <c r="RPC162" s="38"/>
      <c r="RPD162" s="38"/>
      <c r="RPE162" s="38"/>
      <c r="RPF162" s="38"/>
      <c r="RPG162" s="38"/>
      <c r="RPH162" s="38"/>
      <c r="RPI162" s="38"/>
      <c r="RPJ162" s="38"/>
      <c r="RPK162" s="38"/>
      <c r="RPL162" s="38"/>
      <c r="RPM162" s="38"/>
      <c r="RPN162" s="38"/>
      <c r="RPO162" s="38"/>
      <c r="RPP162" s="38"/>
      <c r="RPQ162" s="38"/>
      <c r="RPR162" s="38"/>
      <c r="RPS162" s="38"/>
      <c r="RPT162" s="38"/>
      <c r="RPU162" s="38"/>
      <c r="RPV162" s="38"/>
      <c r="RPW162" s="38"/>
      <c r="RPX162" s="38"/>
      <c r="RPY162" s="38"/>
      <c r="RPZ162" s="38"/>
      <c r="RQA162" s="38"/>
      <c r="RQB162" s="38"/>
      <c r="RQC162" s="38"/>
      <c r="RQD162" s="38"/>
      <c r="RQE162" s="38"/>
      <c r="RQF162" s="38"/>
      <c r="RQG162" s="38"/>
      <c r="RQH162" s="38"/>
      <c r="RQI162" s="38"/>
      <c r="RQJ162" s="38"/>
      <c r="RQK162" s="38"/>
      <c r="RQL162" s="38"/>
      <c r="RQM162" s="38"/>
      <c r="RQN162" s="38"/>
      <c r="RQO162" s="38"/>
      <c r="RQP162" s="38"/>
      <c r="RQQ162" s="38"/>
      <c r="RQR162" s="38"/>
      <c r="RQS162" s="38"/>
      <c r="RQT162" s="38"/>
      <c r="RQU162" s="38"/>
      <c r="RQV162" s="38"/>
      <c r="RQW162" s="38"/>
      <c r="RQX162" s="38"/>
      <c r="RQY162" s="38"/>
      <c r="RQZ162" s="38"/>
      <c r="RRA162" s="38"/>
      <c r="RRB162" s="38"/>
      <c r="RRC162" s="38"/>
      <c r="RRD162" s="38"/>
      <c r="RRE162" s="38"/>
      <c r="RRF162" s="38"/>
      <c r="RRG162" s="38"/>
      <c r="RRH162" s="38"/>
      <c r="RRI162" s="38"/>
      <c r="RRJ162" s="38"/>
      <c r="RRK162" s="38"/>
      <c r="RRL162" s="38"/>
      <c r="RRM162" s="38"/>
      <c r="RRN162" s="38"/>
      <c r="RRO162" s="38"/>
      <c r="RRP162" s="38"/>
      <c r="RRQ162" s="38"/>
      <c r="RRR162" s="38"/>
      <c r="RRS162" s="38"/>
      <c r="RRT162" s="38"/>
      <c r="RRU162" s="38"/>
      <c r="RRV162" s="38"/>
      <c r="RRW162" s="38"/>
      <c r="RRX162" s="38"/>
      <c r="RRY162" s="38"/>
      <c r="RRZ162" s="38"/>
      <c r="RSA162" s="38"/>
      <c r="RSB162" s="38"/>
      <c r="RSC162" s="38"/>
      <c r="RSD162" s="38"/>
      <c r="RSE162" s="38"/>
      <c r="RSF162" s="38"/>
      <c r="RSG162" s="38"/>
      <c r="RSH162" s="38"/>
      <c r="RSI162" s="38"/>
      <c r="RSJ162" s="38"/>
      <c r="RSK162" s="38"/>
      <c r="RSL162" s="38"/>
      <c r="RSM162" s="38"/>
      <c r="RSN162" s="38"/>
      <c r="RSO162" s="38"/>
      <c r="RSP162" s="38"/>
      <c r="RSQ162" s="38"/>
      <c r="RSR162" s="38"/>
      <c r="RSS162" s="38"/>
      <c r="RST162" s="38"/>
      <c r="RSU162" s="38"/>
      <c r="RSV162" s="38"/>
      <c r="RSW162" s="38"/>
      <c r="RSX162" s="38"/>
      <c r="RSY162" s="38"/>
      <c r="RSZ162" s="38"/>
      <c r="RTA162" s="38"/>
      <c r="RTB162" s="38"/>
      <c r="RTC162" s="38"/>
      <c r="RTD162" s="38"/>
      <c r="RTE162" s="38"/>
      <c r="RTF162" s="38"/>
      <c r="RTG162" s="38"/>
      <c r="RTH162" s="38"/>
      <c r="RTI162" s="38"/>
      <c r="RTJ162" s="38"/>
      <c r="RTK162" s="38"/>
      <c r="RTL162" s="38"/>
      <c r="RTM162" s="38"/>
      <c r="RTN162" s="38"/>
      <c r="RTO162" s="38"/>
      <c r="RTP162" s="38"/>
      <c r="RTQ162" s="38"/>
      <c r="RTR162" s="38"/>
      <c r="RTS162" s="38"/>
      <c r="RTT162" s="38"/>
      <c r="RTU162" s="38"/>
      <c r="RTV162" s="38"/>
      <c r="RTW162" s="38"/>
      <c r="RTX162" s="38"/>
      <c r="RTY162" s="38"/>
      <c r="RTZ162" s="38"/>
      <c r="RUA162" s="38"/>
      <c r="RUB162" s="38"/>
      <c r="RUC162" s="38"/>
      <c r="RUD162" s="38"/>
      <c r="RUE162" s="38"/>
      <c r="RUF162" s="38"/>
      <c r="RUG162" s="38"/>
      <c r="RUH162" s="38"/>
      <c r="RUI162" s="38"/>
      <c r="RUJ162" s="38"/>
      <c r="RUK162" s="38"/>
      <c r="RUL162" s="38"/>
      <c r="RUM162" s="38"/>
      <c r="RUN162" s="38"/>
      <c r="RUO162" s="38"/>
      <c r="RUP162" s="38"/>
      <c r="RUQ162" s="38"/>
      <c r="RUR162" s="38"/>
      <c r="RUS162" s="38"/>
      <c r="RUT162" s="38"/>
      <c r="RUU162" s="38"/>
      <c r="RUV162" s="38"/>
      <c r="RUW162" s="38"/>
      <c r="RUX162" s="38"/>
      <c r="RUY162" s="38"/>
      <c r="RUZ162" s="38"/>
      <c r="RVA162" s="38"/>
      <c r="RVB162" s="38"/>
      <c r="RVC162" s="38"/>
      <c r="RVD162" s="38"/>
      <c r="RVE162" s="38"/>
      <c r="RVF162" s="38"/>
      <c r="RVG162" s="38"/>
      <c r="RVH162" s="38"/>
      <c r="RVI162" s="38"/>
      <c r="RVJ162" s="38"/>
      <c r="RVK162" s="38"/>
      <c r="RVL162" s="38"/>
      <c r="RVM162" s="38"/>
      <c r="RVN162" s="38"/>
      <c r="RVO162" s="38"/>
      <c r="RVP162" s="38"/>
      <c r="RVQ162" s="38"/>
      <c r="RVR162" s="38"/>
      <c r="RVS162" s="38"/>
      <c r="RVT162" s="38"/>
      <c r="RVU162" s="38"/>
      <c r="RVV162" s="38"/>
      <c r="RVW162" s="38"/>
      <c r="RVX162" s="38"/>
      <c r="RVY162" s="38"/>
      <c r="RVZ162" s="38"/>
      <c r="RWA162" s="38"/>
      <c r="RWB162" s="38"/>
      <c r="RWC162" s="38"/>
      <c r="RWD162" s="38"/>
      <c r="RWK162" s="38"/>
      <c r="RWL162" s="38"/>
      <c r="RWM162" s="38"/>
      <c r="RWN162" s="38"/>
      <c r="RWO162" s="38"/>
      <c r="RWP162" s="38"/>
      <c r="RWQ162" s="38"/>
      <c r="RWR162" s="38"/>
      <c r="RWS162" s="38"/>
      <c r="RWT162" s="38"/>
      <c r="RWU162" s="38"/>
      <c r="RWV162" s="38"/>
      <c r="RWW162" s="38"/>
      <c r="RWX162" s="38"/>
      <c r="RWY162" s="38"/>
      <c r="RWZ162" s="38"/>
      <c r="RXA162" s="38"/>
      <c r="RXB162" s="38"/>
      <c r="RXC162" s="38"/>
      <c r="RXD162" s="38"/>
      <c r="RXE162" s="38"/>
      <c r="RXF162" s="38"/>
      <c r="RXG162" s="38"/>
      <c r="RXH162" s="38"/>
      <c r="RXI162" s="38"/>
      <c r="RXJ162" s="38"/>
      <c r="RXK162" s="38"/>
      <c r="RXL162" s="38"/>
      <c r="RXM162" s="38"/>
      <c r="RXN162" s="38"/>
      <c r="RXO162" s="38"/>
      <c r="RXP162" s="38"/>
      <c r="RXQ162" s="38"/>
      <c r="RXR162" s="38"/>
      <c r="RXS162" s="38"/>
      <c r="RXT162" s="38"/>
      <c r="RXU162" s="38"/>
      <c r="RXV162" s="38"/>
      <c r="RXW162" s="38"/>
      <c r="RXX162" s="38"/>
      <c r="RXY162" s="38"/>
      <c r="RXZ162" s="38"/>
      <c r="RYA162" s="38"/>
      <c r="RYB162" s="38"/>
      <c r="RYC162" s="38"/>
      <c r="RYD162" s="38"/>
      <c r="RYE162" s="38"/>
      <c r="RYF162" s="38"/>
      <c r="RYG162" s="38"/>
      <c r="RYH162" s="38"/>
      <c r="RYI162" s="38"/>
      <c r="RYJ162" s="38"/>
      <c r="RYK162" s="38"/>
      <c r="RYL162" s="38"/>
      <c r="RYM162" s="38"/>
      <c r="RYN162" s="38"/>
      <c r="RYO162" s="38"/>
      <c r="RYP162" s="38"/>
      <c r="RYQ162" s="38"/>
      <c r="RYR162" s="38"/>
      <c r="RYS162" s="38"/>
      <c r="RYT162" s="38"/>
      <c r="RYU162" s="38"/>
      <c r="RYV162" s="38"/>
      <c r="RYW162" s="38"/>
      <c r="RYX162" s="38"/>
      <c r="RYY162" s="38"/>
      <c r="RYZ162" s="38"/>
      <c r="RZA162" s="38"/>
      <c r="RZB162" s="38"/>
      <c r="RZC162" s="38"/>
      <c r="RZD162" s="38"/>
      <c r="RZE162" s="38"/>
      <c r="RZF162" s="38"/>
      <c r="RZG162" s="38"/>
      <c r="RZH162" s="38"/>
      <c r="RZI162" s="38"/>
      <c r="RZJ162" s="38"/>
      <c r="RZK162" s="38"/>
      <c r="RZL162" s="38"/>
      <c r="RZM162" s="38"/>
      <c r="RZN162" s="38"/>
      <c r="RZO162" s="38"/>
      <c r="RZP162" s="38"/>
      <c r="RZQ162" s="38"/>
      <c r="RZR162" s="38"/>
      <c r="RZS162" s="38"/>
      <c r="RZT162" s="38"/>
      <c r="RZU162" s="38"/>
      <c r="RZV162" s="38"/>
      <c r="RZW162" s="38"/>
      <c r="RZX162" s="38"/>
      <c r="RZY162" s="38"/>
      <c r="RZZ162" s="38"/>
      <c r="SAA162" s="38"/>
      <c r="SAB162" s="38"/>
      <c r="SAC162" s="38"/>
      <c r="SAD162" s="38"/>
      <c r="SAE162" s="38"/>
      <c r="SAF162" s="38"/>
      <c r="SAG162" s="38"/>
      <c r="SAH162" s="38"/>
      <c r="SAI162" s="38"/>
      <c r="SAJ162" s="38"/>
      <c r="SAK162" s="38"/>
      <c r="SAL162" s="38"/>
      <c r="SAM162" s="38"/>
      <c r="SAN162" s="38"/>
      <c r="SAO162" s="38"/>
      <c r="SAP162" s="38"/>
      <c r="SAQ162" s="38"/>
      <c r="SAR162" s="38"/>
      <c r="SAS162" s="38"/>
      <c r="SAT162" s="38"/>
      <c r="SAU162" s="38"/>
      <c r="SAV162" s="38"/>
      <c r="SAW162" s="38"/>
      <c r="SAX162" s="38"/>
      <c r="SAY162" s="38"/>
      <c r="SAZ162" s="38"/>
      <c r="SBA162" s="38"/>
      <c r="SBB162" s="38"/>
      <c r="SBC162" s="38"/>
      <c r="SBD162" s="38"/>
      <c r="SBE162" s="38"/>
      <c r="SBF162" s="38"/>
      <c r="SBG162" s="38"/>
      <c r="SBH162" s="38"/>
      <c r="SBI162" s="38"/>
      <c r="SBJ162" s="38"/>
      <c r="SBK162" s="38"/>
      <c r="SBL162" s="38"/>
      <c r="SBM162" s="38"/>
      <c r="SBN162" s="38"/>
      <c r="SBO162" s="38"/>
      <c r="SBP162" s="38"/>
      <c r="SBQ162" s="38"/>
      <c r="SBR162" s="38"/>
      <c r="SBS162" s="38"/>
      <c r="SBT162" s="38"/>
      <c r="SBU162" s="38"/>
      <c r="SBV162" s="38"/>
      <c r="SBW162" s="38"/>
      <c r="SBX162" s="38"/>
      <c r="SBY162" s="38"/>
      <c r="SBZ162" s="38"/>
      <c r="SCA162" s="38"/>
      <c r="SCB162" s="38"/>
      <c r="SCC162" s="38"/>
      <c r="SCD162" s="38"/>
      <c r="SCE162" s="38"/>
      <c r="SCF162" s="38"/>
      <c r="SCG162" s="38"/>
      <c r="SCH162" s="38"/>
      <c r="SCI162" s="38"/>
      <c r="SCJ162" s="38"/>
      <c r="SCK162" s="38"/>
      <c r="SCL162" s="38"/>
      <c r="SCM162" s="38"/>
      <c r="SCN162" s="38"/>
      <c r="SCO162" s="38"/>
      <c r="SCP162" s="38"/>
      <c r="SCQ162" s="38"/>
      <c r="SCR162" s="38"/>
      <c r="SCS162" s="38"/>
      <c r="SCT162" s="38"/>
      <c r="SCU162" s="38"/>
      <c r="SCV162" s="38"/>
      <c r="SCW162" s="38"/>
      <c r="SCX162" s="38"/>
      <c r="SCY162" s="38"/>
      <c r="SCZ162" s="38"/>
      <c r="SDA162" s="38"/>
      <c r="SDB162" s="38"/>
      <c r="SDC162" s="38"/>
      <c r="SDD162" s="38"/>
      <c r="SDE162" s="38"/>
      <c r="SDF162" s="38"/>
      <c r="SDG162" s="38"/>
      <c r="SDH162" s="38"/>
      <c r="SDI162" s="38"/>
      <c r="SDJ162" s="38"/>
      <c r="SDK162" s="38"/>
      <c r="SDL162" s="38"/>
      <c r="SDM162" s="38"/>
      <c r="SDN162" s="38"/>
      <c r="SDO162" s="38"/>
      <c r="SDP162" s="38"/>
      <c r="SDQ162" s="38"/>
      <c r="SDR162" s="38"/>
      <c r="SDS162" s="38"/>
      <c r="SDT162" s="38"/>
      <c r="SDU162" s="38"/>
      <c r="SDV162" s="38"/>
      <c r="SDW162" s="38"/>
      <c r="SDX162" s="38"/>
      <c r="SDY162" s="38"/>
      <c r="SDZ162" s="38"/>
      <c r="SEA162" s="38"/>
      <c r="SEB162" s="38"/>
      <c r="SEC162" s="38"/>
      <c r="SED162" s="38"/>
      <c r="SEE162" s="38"/>
      <c r="SEF162" s="38"/>
      <c r="SEG162" s="38"/>
      <c r="SEH162" s="38"/>
      <c r="SEI162" s="38"/>
      <c r="SEJ162" s="38"/>
      <c r="SEK162" s="38"/>
      <c r="SEL162" s="38"/>
      <c r="SEM162" s="38"/>
      <c r="SEN162" s="38"/>
      <c r="SEO162" s="38"/>
      <c r="SEP162" s="38"/>
      <c r="SEQ162" s="38"/>
      <c r="SER162" s="38"/>
      <c r="SES162" s="38"/>
      <c r="SET162" s="38"/>
      <c r="SEU162" s="38"/>
      <c r="SEV162" s="38"/>
      <c r="SEW162" s="38"/>
      <c r="SEX162" s="38"/>
      <c r="SEY162" s="38"/>
      <c r="SEZ162" s="38"/>
      <c r="SFA162" s="38"/>
      <c r="SFB162" s="38"/>
      <c r="SFC162" s="38"/>
      <c r="SFD162" s="38"/>
      <c r="SFE162" s="38"/>
      <c r="SFF162" s="38"/>
      <c r="SFG162" s="38"/>
      <c r="SFH162" s="38"/>
      <c r="SFI162" s="38"/>
      <c r="SFJ162" s="38"/>
      <c r="SFK162" s="38"/>
      <c r="SFL162" s="38"/>
      <c r="SFM162" s="38"/>
      <c r="SFN162" s="38"/>
      <c r="SFO162" s="38"/>
      <c r="SFP162" s="38"/>
      <c r="SFQ162" s="38"/>
      <c r="SFR162" s="38"/>
      <c r="SFS162" s="38"/>
      <c r="SFT162" s="38"/>
      <c r="SFU162" s="38"/>
      <c r="SFV162" s="38"/>
      <c r="SFW162" s="38"/>
      <c r="SFX162" s="38"/>
      <c r="SFY162" s="38"/>
      <c r="SFZ162" s="38"/>
      <c r="SGG162" s="38"/>
      <c r="SGH162" s="38"/>
      <c r="SGI162" s="38"/>
      <c r="SGJ162" s="38"/>
      <c r="SGK162" s="38"/>
      <c r="SGL162" s="38"/>
      <c r="SGM162" s="38"/>
      <c r="SGN162" s="38"/>
      <c r="SGO162" s="38"/>
      <c r="SGP162" s="38"/>
      <c r="SGQ162" s="38"/>
      <c r="SGR162" s="38"/>
      <c r="SGS162" s="38"/>
      <c r="SGT162" s="38"/>
      <c r="SGU162" s="38"/>
      <c r="SGV162" s="38"/>
      <c r="SGW162" s="38"/>
      <c r="SGX162" s="38"/>
      <c r="SGY162" s="38"/>
      <c r="SGZ162" s="38"/>
      <c r="SHA162" s="38"/>
      <c r="SHB162" s="38"/>
      <c r="SHC162" s="38"/>
      <c r="SHD162" s="38"/>
      <c r="SHE162" s="38"/>
      <c r="SHF162" s="38"/>
      <c r="SHG162" s="38"/>
      <c r="SHH162" s="38"/>
      <c r="SHI162" s="38"/>
      <c r="SHJ162" s="38"/>
      <c r="SHK162" s="38"/>
      <c r="SHL162" s="38"/>
      <c r="SHM162" s="38"/>
      <c r="SHN162" s="38"/>
      <c r="SHO162" s="38"/>
      <c r="SHP162" s="38"/>
      <c r="SHQ162" s="38"/>
      <c r="SHR162" s="38"/>
      <c r="SHS162" s="38"/>
      <c r="SHT162" s="38"/>
      <c r="SHU162" s="38"/>
      <c r="SHV162" s="38"/>
      <c r="SHW162" s="38"/>
      <c r="SHX162" s="38"/>
      <c r="SHY162" s="38"/>
      <c r="SHZ162" s="38"/>
      <c r="SIA162" s="38"/>
      <c r="SIB162" s="38"/>
      <c r="SIC162" s="38"/>
      <c r="SID162" s="38"/>
      <c r="SIE162" s="38"/>
      <c r="SIF162" s="38"/>
      <c r="SIG162" s="38"/>
      <c r="SIH162" s="38"/>
      <c r="SII162" s="38"/>
      <c r="SIJ162" s="38"/>
      <c r="SIK162" s="38"/>
      <c r="SIL162" s="38"/>
      <c r="SIM162" s="38"/>
      <c r="SIN162" s="38"/>
      <c r="SIO162" s="38"/>
      <c r="SIP162" s="38"/>
      <c r="SIQ162" s="38"/>
      <c r="SIR162" s="38"/>
      <c r="SIS162" s="38"/>
      <c r="SIT162" s="38"/>
      <c r="SIU162" s="38"/>
      <c r="SIV162" s="38"/>
      <c r="SIW162" s="38"/>
      <c r="SIX162" s="38"/>
      <c r="SIY162" s="38"/>
      <c r="SIZ162" s="38"/>
      <c r="SJA162" s="38"/>
      <c r="SJB162" s="38"/>
      <c r="SJC162" s="38"/>
      <c r="SJD162" s="38"/>
      <c r="SJE162" s="38"/>
      <c r="SJF162" s="38"/>
      <c r="SJG162" s="38"/>
      <c r="SJH162" s="38"/>
      <c r="SJI162" s="38"/>
      <c r="SJJ162" s="38"/>
      <c r="SJK162" s="38"/>
      <c r="SJL162" s="38"/>
      <c r="SJM162" s="38"/>
      <c r="SJN162" s="38"/>
      <c r="SJO162" s="38"/>
      <c r="SJP162" s="38"/>
      <c r="SJQ162" s="38"/>
      <c r="SJR162" s="38"/>
      <c r="SJS162" s="38"/>
      <c r="SJT162" s="38"/>
      <c r="SJU162" s="38"/>
      <c r="SJV162" s="38"/>
      <c r="SJW162" s="38"/>
      <c r="SJX162" s="38"/>
      <c r="SJY162" s="38"/>
      <c r="SJZ162" s="38"/>
      <c r="SKA162" s="38"/>
      <c r="SKB162" s="38"/>
      <c r="SKC162" s="38"/>
      <c r="SKD162" s="38"/>
      <c r="SKE162" s="38"/>
      <c r="SKF162" s="38"/>
      <c r="SKG162" s="38"/>
      <c r="SKH162" s="38"/>
      <c r="SKI162" s="38"/>
      <c r="SKJ162" s="38"/>
      <c r="SKK162" s="38"/>
      <c r="SKL162" s="38"/>
      <c r="SKM162" s="38"/>
      <c r="SKN162" s="38"/>
      <c r="SKO162" s="38"/>
      <c r="SKP162" s="38"/>
      <c r="SKQ162" s="38"/>
      <c r="SKR162" s="38"/>
      <c r="SKS162" s="38"/>
      <c r="SKT162" s="38"/>
      <c r="SKU162" s="38"/>
      <c r="SKV162" s="38"/>
      <c r="SKW162" s="38"/>
      <c r="SKX162" s="38"/>
      <c r="SKY162" s="38"/>
      <c r="SKZ162" s="38"/>
      <c r="SLA162" s="38"/>
      <c r="SLB162" s="38"/>
      <c r="SLC162" s="38"/>
      <c r="SLD162" s="38"/>
      <c r="SLE162" s="38"/>
      <c r="SLF162" s="38"/>
      <c r="SLG162" s="38"/>
      <c r="SLH162" s="38"/>
      <c r="SLI162" s="38"/>
      <c r="SLJ162" s="38"/>
      <c r="SLK162" s="38"/>
      <c r="SLL162" s="38"/>
      <c r="SLM162" s="38"/>
      <c r="SLN162" s="38"/>
      <c r="SLO162" s="38"/>
      <c r="SLP162" s="38"/>
      <c r="SLQ162" s="38"/>
      <c r="SLR162" s="38"/>
      <c r="SLS162" s="38"/>
      <c r="SLT162" s="38"/>
      <c r="SLU162" s="38"/>
      <c r="SLV162" s="38"/>
      <c r="SLW162" s="38"/>
      <c r="SLX162" s="38"/>
      <c r="SLY162" s="38"/>
      <c r="SLZ162" s="38"/>
      <c r="SMA162" s="38"/>
      <c r="SMB162" s="38"/>
      <c r="SMC162" s="38"/>
      <c r="SMD162" s="38"/>
      <c r="SME162" s="38"/>
      <c r="SMF162" s="38"/>
      <c r="SMG162" s="38"/>
      <c r="SMH162" s="38"/>
      <c r="SMI162" s="38"/>
      <c r="SMJ162" s="38"/>
      <c r="SMK162" s="38"/>
      <c r="SML162" s="38"/>
      <c r="SMM162" s="38"/>
      <c r="SMN162" s="38"/>
      <c r="SMO162" s="38"/>
      <c r="SMP162" s="38"/>
      <c r="SMQ162" s="38"/>
      <c r="SMR162" s="38"/>
      <c r="SMS162" s="38"/>
      <c r="SMT162" s="38"/>
      <c r="SMU162" s="38"/>
      <c r="SMV162" s="38"/>
      <c r="SMW162" s="38"/>
      <c r="SMX162" s="38"/>
      <c r="SMY162" s="38"/>
      <c r="SMZ162" s="38"/>
      <c r="SNA162" s="38"/>
      <c r="SNB162" s="38"/>
      <c r="SNC162" s="38"/>
      <c r="SND162" s="38"/>
      <c r="SNE162" s="38"/>
      <c r="SNF162" s="38"/>
      <c r="SNG162" s="38"/>
      <c r="SNH162" s="38"/>
      <c r="SNI162" s="38"/>
      <c r="SNJ162" s="38"/>
      <c r="SNK162" s="38"/>
      <c r="SNL162" s="38"/>
      <c r="SNM162" s="38"/>
      <c r="SNN162" s="38"/>
      <c r="SNO162" s="38"/>
      <c r="SNP162" s="38"/>
      <c r="SNQ162" s="38"/>
      <c r="SNR162" s="38"/>
      <c r="SNS162" s="38"/>
      <c r="SNT162" s="38"/>
      <c r="SNU162" s="38"/>
      <c r="SNV162" s="38"/>
      <c r="SNW162" s="38"/>
      <c r="SNX162" s="38"/>
      <c r="SNY162" s="38"/>
      <c r="SNZ162" s="38"/>
      <c r="SOA162" s="38"/>
      <c r="SOB162" s="38"/>
      <c r="SOC162" s="38"/>
      <c r="SOD162" s="38"/>
      <c r="SOE162" s="38"/>
      <c r="SOF162" s="38"/>
      <c r="SOG162" s="38"/>
      <c r="SOH162" s="38"/>
      <c r="SOI162" s="38"/>
      <c r="SOJ162" s="38"/>
      <c r="SOK162" s="38"/>
      <c r="SOL162" s="38"/>
      <c r="SOM162" s="38"/>
      <c r="SON162" s="38"/>
      <c r="SOO162" s="38"/>
      <c r="SOP162" s="38"/>
      <c r="SOQ162" s="38"/>
      <c r="SOR162" s="38"/>
      <c r="SOS162" s="38"/>
      <c r="SOT162" s="38"/>
      <c r="SOU162" s="38"/>
      <c r="SOV162" s="38"/>
      <c r="SOW162" s="38"/>
      <c r="SOX162" s="38"/>
      <c r="SOY162" s="38"/>
      <c r="SOZ162" s="38"/>
      <c r="SPA162" s="38"/>
      <c r="SPB162" s="38"/>
      <c r="SPC162" s="38"/>
      <c r="SPD162" s="38"/>
      <c r="SPE162" s="38"/>
      <c r="SPF162" s="38"/>
      <c r="SPG162" s="38"/>
      <c r="SPH162" s="38"/>
      <c r="SPI162" s="38"/>
      <c r="SPJ162" s="38"/>
      <c r="SPK162" s="38"/>
      <c r="SPL162" s="38"/>
      <c r="SPM162" s="38"/>
      <c r="SPN162" s="38"/>
      <c r="SPO162" s="38"/>
      <c r="SPP162" s="38"/>
      <c r="SPQ162" s="38"/>
      <c r="SPR162" s="38"/>
      <c r="SPS162" s="38"/>
      <c r="SPT162" s="38"/>
      <c r="SPU162" s="38"/>
      <c r="SPV162" s="38"/>
      <c r="SQC162" s="38"/>
      <c r="SQD162" s="38"/>
      <c r="SQE162" s="38"/>
      <c r="SQF162" s="38"/>
      <c r="SQG162" s="38"/>
      <c r="SQH162" s="38"/>
      <c r="SQI162" s="38"/>
      <c r="SQJ162" s="38"/>
      <c r="SQK162" s="38"/>
      <c r="SQL162" s="38"/>
      <c r="SQM162" s="38"/>
      <c r="SQN162" s="38"/>
      <c r="SQO162" s="38"/>
      <c r="SQP162" s="38"/>
      <c r="SQQ162" s="38"/>
      <c r="SQR162" s="38"/>
      <c r="SQS162" s="38"/>
      <c r="SQT162" s="38"/>
      <c r="SQU162" s="38"/>
      <c r="SQV162" s="38"/>
      <c r="SQW162" s="38"/>
      <c r="SQX162" s="38"/>
      <c r="SQY162" s="38"/>
      <c r="SQZ162" s="38"/>
      <c r="SRA162" s="38"/>
      <c r="SRB162" s="38"/>
      <c r="SRC162" s="38"/>
      <c r="SRD162" s="38"/>
      <c r="SRE162" s="38"/>
      <c r="SRF162" s="38"/>
      <c r="SRG162" s="38"/>
      <c r="SRH162" s="38"/>
      <c r="SRI162" s="38"/>
      <c r="SRJ162" s="38"/>
      <c r="SRK162" s="38"/>
      <c r="SRL162" s="38"/>
      <c r="SRM162" s="38"/>
      <c r="SRN162" s="38"/>
      <c r="SRO162" s="38"/>
      <c r="SRP162" s="38"/>
      <c r="SRQ162" s="38"/>
      <c r="SRR162" s="38"/>
      <c r="SRS162" s="38"/>
      <c r="SRT162" s="38"/>
      <c r="SRU162" s="38"/>
      <c r="SRV162" s="38"/>
      <c r="SRW162" s="38"/>
      <c r="SRX162" s="38"/>
      <c r="SRY162" s="38"/>
      <c r="SRZ162" s="38"/>
      <c r="SSA162" s="38"/>
      <c r="SSB162" s="38"/>
      <c r="SSC162" s="38"/>
      <c r="SSD162" s="38"/>
      <c r="SSE162" s="38"/>
      <c r="SSF162" s="38"/>
      <c r="SSG162" s="38"/>
      <c r="SSH162" s="38"/>
      <c r="SSI162" s="38"/>
      <c r="SSJ162" s="38"/>
      <c r="SSK162" s="38"/>
      <c r="SSL162" s="38"/>
      <c r="SSM162" s="38"/>
      <c r="SSN162" s="38"/>
      <c r="SSO162" s="38"/>
      <c r="SSP162" s="38"/>
      <c r="SSQ162" s="38"/>
      <c r="SSR162" s="38"/>
      <c r="SSS162" s="38"/>
      <c r="SST162" s="38"/>
      <c r="SSU162" s="38"/>
      <c r="SSV162" s="38"/>
      <c r="SSW162" s="38"/>
      <c r="SSX162" s="38"/>
      <c r="SSY162" s="38"/>
      <c r="SSZ162" s="38"/>
      <c r="STA162" s="38"/>
      <c r="STB162" s="38"/>
      <c r="STC162" s="38"/>
      <c r="STD162" s="38"/>
      <c r="STE162" s="38"/>
      <c r="STF162" s="38"/>
      <c r="STG162" s="38"/>
      <c r="STH162" s="38"/>
      <c r="STI162" s="38"/>
      <c r="STJ162" s="38"/>
      <c r="STK162" s="38"/>
      <c r="STL162" s="38"/>
      <c r="STM162" s="38"/>
      <c r="STN162" s="38"/>
      <c r="STO162" s="38"/>
      <c r="STP162" s="38"/>
      <c r="STQ162" s="38"/>
      <c r="STR162" s="38"/>
      <c r="STS162" s="38"/>
      <c r="STT162" s="38"/>
      <c r="STU162" s="38"/>
      <c r="STV162" s="38"/>
      <c r="STW162" s="38"/>
      <c r="STX162" s="38"/>
      <c r="STY162" s="38"/>
      <c r="STZ162" s="38"/>
      <c r="SUA162" s="38"/>
      <c r="SUB162" s="38"/>
      <c r="SUC162" s="38"/>
      <c r="SUD162" s="38"/>
      <c r="SUE162" s="38"/>
      <c r="SUF162" s="38"/>
      <c r="SUG162" s="38"/>
      <c r="SUH162" s="38"/>
      <c r="SUI162" s="38"/>
      <c r="SUJ162" s="38"/>
      <c r="SUK162" s="38"/>
      <c r="SUL162" s="38"/>
      <c r="SUM162" s="38"/>
      <c r="SUN162" s="38"/>
      <c r="SUO162" s="38"/>
      <c r="SUP162" s="38"/>
      <c r="SUQ162" s="38"/>
      <c r="SUR162" s="38"/>
      <c r="SUS162" s="38"/>
      <c r="SUT162" s="38"/>
      <c r="SUU162" s="38"/>
      <c r="SUV162" s="38"/>
      <c r="SUW162" s="38"/>
      <c r="SUX162" s="38"/>
      <c r="SUY162" s="38"/>
      <c r="SUZ162" s="38"/>
      <c r="SVA162" s="38"/>
      <c r="SVB162" s="38"/>
      <c r="SVC162" s="38"/>
      <c r="SVD162" s="38"/>
      <c r="SVE162" s="38"/>
      <c r="SVF162" s="38"/>
      <c r="SVG162" s="38"/>
      <c r="SVH162" s="38"/>
      <c r="SVI162" s="38"/>
      <c r="SVJ162" s="38"/>
      <c r="SVK162" s="38"/>
      <c r="SVL162" s="38"/>
      <c r="SVM162" s="38"/>
      <c r="SVN162" s="38"/>
      <c r="SVO162" s="38"/>
      <c r="SVP162" s="38"/>
      <c r="SVQ162" s="38"/>
      <c r="SVR162" s="38"/>
      <c r="SVS162" s="38"/>
      <c r="SVT162" s="38"/>
      <c r="SVU162" s="38"/>
      <c r="SVV162" s="38"/>
      <c r="SVW162" s="38"/>
      <c r="SVX162" s="38"/>
      <c r="SVY162" s="38"/>
      <c r="SVZ162" s="38"/>
      <c r="SWA162" s="38"/>
      <c r="SWB162" s="38"/>
      <c r="SWC162" s="38"/>
      <c r="SWD162" s="38"/>
      <c r="SWE162" s="38"/>
      <c r="SWF162" s="38"/>
      <c r="SWG162" s="38"/>
      <c r="SWH162" s="38"/>
      <c r="SWI162" s="38"/>
      <c r="SWJ162" s="38"/>
      <c r="SWK162" s="38"/>
      <c r="SWL162" s="38"/>
      <c r="SWM162" s="38"/>
      <c r="SWN162" s="38"/>
      <c r="SWO162" s="38"/>
      <c r="SWP162" s="38"/>
      <c r="SWQ162" s="38"/>
      <c r="SWR162" s="38"/>
      <c r="SWS162" s="38"/>
      <c r="SWT162" s="38"/>
      <c r="SWU162" s="38"/>
      <c r="SWV162" s="38"/>
      <c r="SWW162" s="38"/>
      <c r="SWX162" s="38"/>
      <c r="SWY162" s="38"/>
      <c r="SWZ162" s="38"/>
      <c r="SXA162" s="38"/>
      <c r="SXB162" s="38"/>
      <c r="SXC162" s="38"/>
      <c r="SXD162" s="38"/>
      <c r="SXE162" s="38"/>
      <c r="SXF162" s="38"/>
      <c r="SXG162" s="38"/>
      <c r="SXH162" s="38"/>
      <c r="SXI162" s="38"/>
      <c r="SXJ162" s="38"/>
      <c r="SXK162" s="38"/>
      <c r="SXL162" s="38"/>
      <c r="SXM162" s="38"/>
      <c r="SXN162" s="38"/>
      <c r="SXO162" s="38"/>
      <c r="SXP162" s="38"/>
      <c r="SXQ162" s="38"/>
      <c r="SXR162" s="38"/>
      <c r="SXS162" s="38"/>
      <c r="SXT162" s="38"/>
      <c r="SXU162" s="38"/>
      <c r="SXV162" s="38"/>
      <c r="SXW162" s="38"/>
      <c r="SXX162" s="38"/>
      <c r="SXY162" s="38"/>
      <c r="SXZ162" s="38"/>
      <c r="SYA162" s="38"/>
      <c r="SYB162" s="38"/>
      <c r="SYC162" s="38"/>
      <c r="SYD162" s="38"/>
      <c r="SYE162" s="38"/>
      <c r="SYF162" s="38"/>
      <c r="SYG162" s="38"/>
      <c r="SYH162" s="38"/>
      <c r="SYI162" s="38"/>
      <c r="SYJ162" s="38"/>
      <c r="SYK162" s="38"/>
      <c r="SYL162" s="38"/>
      <c r="SYM162" s="38"/>
      <c r="SYN162" s="38"/>
      <c r="SYO162" s="38"/>
      <c r="SYP162" s="38"/>
      <c r="SYQ162" s="38"/>
      <c r="SYR162" s="38"/>
      <c r="SYS162" s="38"/>
      <c r="SYT162" s="38"/>
      <c r="SYU162" s="38"/>
      <c r="SYV162" s="38"/>
      <c r="SYW162" s="38"/>
      <c r="SYX162" s="38"/>
      <c r="SYY162" s="38"/>
      <c r="SYZ162" s="38"/>
      <c r="SZA162" s="38"/>
      <c r="SZB162" s="38"/>
      <c r="SZC162" s="38"/>
      <c r="SZD162" s="38"/>
      <c r="SZE162" s="38"/>
      <c r="SZF162" s="38"/>
      <c r="SZG162" s="38"/>
      <c r="SZH162" s="38"/>
      <c r="SZI162" s="38"/>
      <c r="SZJ162" s="38"/>
      <c r="SZK162" s="38"/>
      <c r="SZL162" s="38"/>
      <c r="SZM162" s="38"/>
      <c r="SZN162" s="38"/>
      <c r="SZO162" s="38"/>
      <c r="SZP162" s="38"/>
      <c r="SZQ162" s="38"/>
      <c r="SZR162" s="38"/>
      <c r="SZY162" s="38"/>
      <c r="SZZ162" s="38"/>
      <c r="TAA162" s="38"/>
      <c r="TAB162" s="38"/>
      <c r="TAC162" s="38"/>
      <c r="TAD162" s="38"/>
      <c r="TAE162" s="38"/>
      <c r="TAF162" s="38"/>
      <c r="TAG162" s="38"/>
      <c r="TAH162" s="38"/>
      <c r="TAI162" s="38"/>
      <c r="TAJ162" s="38"/>
      <c r="TAK162" s="38"/>
      <c r="TAL162" s="38"/>
      <c r="TAM162" s="38"/>
      <c r="TAN162" s="38"/>
      <c r="TAO162" s="38"/>
      <c r="TAP162" s="38"/>
      <c r="TAQ162" s="38"/>
      <c r="TAR162" s="38"/>
      <c r="TAS162" s="38"/>
      <c r="TAT162" s="38"/>
      <c r="TAU162" s="38"/>
      <c r="TAV162" s="38"/>
      <c r="TAW162" s="38"/>
      <c r="TAX162" s="38"/>
      <c r="TAY162" s="38"/>
      <c r="TAZ162" s="38"/>
      <c r="TBA162" s="38"/>
      <c r="TBB162" s="38"/>
      <c r="TBC162" s="38"/>
      <c r="TBD162" s="38"/>
      <c r="TBE162" s="38"/>
      <c r="TBF162" s="38"/>
      <c r="TBG162" s="38"/>
      <c r="TBH162" s="38"/>
      <c r="TBI162" s="38"/>
      <c r="TBJ162" s="38"/>
      <c r="TBK162" s="38"/>
      <c r="TBL162" s="38"/>
      <c r="TBM162" s="38"/>
      <c r="TBN162" s="38"/>
      <c r="TBO162" s="38"/>
      <c r="TBP162" s="38"/>
      <c r="TBQ162" s="38"/>
      <c r="TBR162" s="38"/>
      <c r="TBS162" s="38"/>
      <c r="TBT162" s="38"/>
      <c r="TBU162" s="38"/>
      <c r="TBV162" s="38"/>
      <c r="TBW162" s="38"/>
      <c r="TBX162" s="38"/>
      <c r="TBY162" s="38"/>
      <c r="TBZ162" s="38"/>
      <c r="TCA162" s="38"/>
      <c r="TCB162" s="38"/>
      <c r="TCC162" s="38"/>
      <c r="TCD162" s="38"/>
      <c r="TCE162" s="38"/>
      <c r="TCF162" s="38"/>
      <c r="TCG162" s="38"/>
      <c r="TCH162" s="38"/>
      <c r="TCI162" s="38"/>
      <c r="TCJ162" s="38"/>
      <c r="TCK162" s="38"/>
      <c r="TCL162" s="38"/>
      <c r="TCM162" s="38"/>
      <c r="TCN162" s="38"/>
      <c r="TCO162" s="38"/>
      <c r="TCP162" s="38"/>
      <c r="TCQ162" s="38"/>
      <c r="TCR162" s="38"/>
      <c r="TCS162" s="38"/>
      <c r="TCT162" s="38"/>
      <c r="TCU162" s="38"/>
      <c r="TCV162" s="38"/>
      <c r="TCW162" s="38"/>
      <c r="TCX162" s="38"/>
      <c r="TCY162" s="38"/>
      <c r="TCZ162" s="38"/>
      <c r="TDA162" s="38"/>
      <c r="TDB162" s="38"/>
      <c r="TDC162" s="38"/>
      <c r="TDD162" s="38"/>
      <c r="TDE162" s="38"/>
      <c r="TDF162" s="38"/>
      <c r="TDG162" s="38"/>
      <c r="TDH162" s="38"/>
      <c r="TDI162" s="38"/>
      <c r="TDJ162" s="38"/>
      <c r="TDK162" s="38"/>
      <c r="TDL162" s="38"/>
      <c r="TDM162" s="38"/>
      <c r="TDN162" s="38"/>
      <c r="TDO162" s="38"/>
      <c r="TDP162" s="38"/>
      <c r="TDQ162" s="38"/>
      <c r="TDR162" s="38"/>
      <c r="TDS162" s="38"/>
      <c r="TDT162" s="38"/>
      <c r="TDU162" s="38"/>
      <c r="TDV162" s="38"/>
      <c r="TDW162" s="38"/>
      <c r="TDX162" s="38"/>
      <c r="TDY162" s="38"/>
      <c r="TDZ162" s="38"/>
      <c r="TEA162" s="38"/>
      <c r="TEB162" s="38"/>
      <c r="TEC162" s="38"/>
      <c r="TED162" s="38"/>
      <c r="TEE162" s="38"/>
      <c r="TEF162" s="38"/>
      <c r="TEG162" s="38"/>
      <c r="TEH162" s="38"/>
      <c r="TEI162" s="38"/>
      <c r="TEJ162" s="38"/>
      <c r="TEK162" s="38"/>
      <c r="TEL162" s="38"/>
      <c r="TEM162" s="38"/>
      <c r="TEN162" s="38"/>
      <c r="TEO162" s="38"/>
      <c r="TEP162" s="38"/>
      <c r="TEQ162" s="38"/>
      <c r="TER162" s="38"/>
      <c r="TES162" s="38"/>
      <c r="TET162" s="38"/>
      <c r="TEU162" s="38"/>
      <c r="TEV162" s="38"/>
      <c r="TEW162" s="38"/>
      <c r="TEX162" s="38"/>
      <c r="TEY162" s="38"/>
      <c r="TEZ162" s="38"/>
      <c r="TFA162" s="38"/>
      <c r="TFB162" s="38"/>
      <c r="TFC162" s="38"/>
      <c r="TFD162" s="38"/>
      <c r="TFE162" s="38"/>
      <c r="TFF162" s="38"/>
      <c r="TFG162" s="38"/>
      <c r="TFH162" s="38"/>
      <c r="TFI162" s="38"/>
      <c r="TFJ162" s="38"/>
      <c r="TFK162" s="38"/>
      <c r="TFL162" s="38"/>
      <c r="TFM162" s="38"/>
      <c r="TFN162" s="38"/>
      <c r="TFO162" s="38"/>
      <c r="TFP162" s="38"/>
      <c r="TFQ162" s="38"/>
      <c r="TFR162" s="38"/>
      <c r="TFS162" s="38"/>
      <c r="TFT162" s="38"/>
      <c r="TFU162" s="38"/>
      <c r="TFV162" s="38"/>
      <c r="TFW162" s="38"/>
      <c r="TFX162" s="38"/>
      <c r="TFY162" s="38"/>
      <c r="TFZ162" s="38"/>
      <c r="TGA162" s="38"/>
      <c r="TGB162" s="38"/>
      <c r="TGC162" s="38"/>
      <c r="TGD162" s="38"/>
      <c r="TGE162" s="38"/>
      <c r="TGF162" s="38"/>
      <c r="TGG162" s="38"/>
      <c r="TGH162" s="38"/>
      <c r="TGI162" s="38"/>
      <c r="TGJ162" s="38"/>
      <c r="TGK162" s="38"/>
      <c r="TGL162" s="38"/>
      <c r="TGM162" s="38"/>
      <c r="TGN162" s="38"/>
      <c r="TGO162" s="38"/>
      <c r="TGP162" s="38"/>
      <c r="TGQ162" s="38"/>
      <c r="TGR162" s="38"/>
      <c r="TGS162" s="38"/>
      <c r="TGT162" s="38"/>
      <c r="TGU162" s="38"/>
      <c r="TGV162" s="38"/>
      <c r="TGW162" s="38"/>
      <c r="TGX162" s="38"/>
      <c r="TGY162" s="38"/>
      <c r="TGZ162" s="38"/>
      <c r="THA162" s="38"/>
      <c r="THB162" s="38"/>
      <c r="THC162" s="38"/>
      <c r="THD162" s="38"/>
      <c r="THE162" s="38"/>
      <c r="THF162" s="38"/>
      <c r="THG162" s="38"/>
      <c r="THH162" s="38"/>
      <c r="THI162" s="38"/>
      <c r="THJ162" s="38"/>
      <c r="THK162" s="38"/>
      <c r="THL162" s="38"/>
      <c r="THM162" s="38"/>
      <c r="THN162" s="38"/>
      <c r="THO162" s="38"/>
      <c r="THP162" s="38"/>
      <c r="THQ162" s="38"/>
      <c r="THR162" s="38"/>
      <c r="THS162" s="38"/>
      <c r="THT162" s="38"/>
      <c r="THU162" s="38"/>
      <c r="THV162" s="38"/>
      <c r="THW162" s="38"/>
      <c r="THX162" s="38"/>
      <c r="THY162" s="38"/>
      <c r="THZ162" s="38"/>
      <c r="TIA162" s="38"/>
      <c r="TIB162" s="38"/>
      <c r="TIC162" s="38"/>
      <c r="TID162" s="38"/>
      <c r="TIE162" s="38"/>
      <c r="TIF162" s="38"/>
      <c r="TIG162" s="38"/>
      <c r="TIH162" s="38"/>
      <c r="TII162" s="38"/>
      <c r="TIJ162" s="38"/>
      <c r="TIK162" s="38"/>
      <c r="TIL162" s="38"/>
      <c r="TIM162" s="38"/>
      <c r="TIN162" s="38"/>
      <c r="TIO162" s="38"/>
      <c r="TIP162" s="38"/>
      <c r="TIQ162" s="38"/>
      <c r="TIR162" s="38"/>
      <c r="TIS162" s="38"/>
      <c r="TIT162" s="38"/>
      <c r="TIU162" s="38"/>
      <c r="TIV162" s="38"/>
      <c r="TIW162" s="38"/>
      <c r="TIX162" s="38"/>
      <c r="TIY162" s="38"/>
      <c r="TIZ162" s="38"/>
      <c r="TJA162" s="38"/>
      <c r="TJB162" s="38"/>
      <c r="TJC162" s="38"/>
      <c r="TJD162" s="38"/>
      <c r="TJE162" s="38"/>
      <c r="TJF162" s="38"/>
      <c r="TJG162" s="38"/>
      <c r="TJH162" s="38"/>
      <c r="TJI162" s="38"/>
      <c r="TJJ162" s="38"/>
      <c r="TJK162" s="38"/>
      <c r="TJL162" s="38"/>
      <c r="TJM162" s="38"/>
      <c r="TJN162" s="38"/>
      <c r="TJU162" s="38"/>
      <c r="TJV162" s="38"/>
      <c r="TJW162" s="38"/>
      <c r="TJX162" s="38"/>
      <c r="TJY162" s="38"/>
      <c r="TJZ162" s="38"/>
      <c r="TKA162" s="38"/>
      <c r="TKB162" s="38"/>
      <c r="TKC162" s="38"/>
      <c r="TKD162" s="38"/>
      <c r="TKE162" s="38"/>
      <c r="TKF162" s="38"/>
      <c r="TKG162" s="38"/>
      <c r="TKH162" s="38"/>
      <c r="TKI162" s="38"/>
      <c r="TKJ162" s="38"/>
      <c r="TKK162" s="38"/>
      <c r="TKL162" s="38"/>
      <c r="TKM162" s="38"/>
      <c r="TKN162" s="38"/>
      <c r="TKO162" s="38"/>
      <c r="TKP162" s="38"/>
      <c r="TKQ162" s="38"/>
      <c r="TKR162" s="38"/>
      <c r="TKS162" s="38"/>
      <c r="TKT162" s="38"/>
      <c r="TKU162" s="38"/>
      <c r="TKV162" s="38"/>
      <c r="TKW162" s="38"/>
      <c r="TKX162" s="38"/>
      <c r="TKY162" s="38"/>
      <c r="TKZ162" s="38"/>
      <c r="TLA162" s="38"/>
      <c r="TLB162" s="38"/>
      <c r="TLC162" s="38"/>
      <c r="TLD162" s="38"/>
      <c r="TLE162" s="38"/>
      <c r="TLF162" s="38"/>
      <c r="TLG162" s="38"/>
      <c r="TLH162" s="38"/>
      <c r="TLI162" s="38"/>
      <c r="TLJ162" s="38"/>
      <c r="TLK162" s="38"/>
      <c r="TLL162" s="38"/>
      <c r="TLM162" s="38"/>
      <c r="TLN162" s="38"/>
      <c r="TLO162" s="38"/>
      <c r="TLP162" s="38"/>
      <c r="TLQ162" s="38"/>
      <c r="TLR162" s="38"/>
      <c r="TLS162" s="38"/>
      <c r="TLT162" s="38"/>
      <c r="TLU162" s="38"/>
      <c r="TLV162" s="38"/>
      <c r="TLW162" s="38"/>
      <c r="TLX162" s="38"/>
      <c r="TLY162" s="38"/>
      <c r="TLZ162" s="38"/>
      <c r="TMA162" s="38"/>
      <c r="TMB162" s="38"/>
      <c r="TMC162" s="38"/>
      <c r="TMD162" s="38"/>
      <c r="TME162" s="38"/>
      <c r="TMF162" s="38"/>
      <c r="TMG162" s="38"/>
      <c r="TMH162" s="38"/>
      <c r="TMI162" s="38"/>
      <c r="TMJ162" s="38"/>
      <c r="TMK162" s="38"/>
      <c r="TML162" s="38"/>
      <c r="TMM162" s="38"/>
      <c r="TMN162" s="38"/>
      <c r="TMO162" s="38"/>
      <c r="TMP162" s="38"/>
      <c r="TMQ162" s="38"/>
      <c r="TMR162" s="38"/>
      <c r="TMS162" s="38"/>
      <c r="TMT162" s="38"/>
      <c r="TMU162" s="38"/>
      <c r="TMV162" s="38"/>
      <c r="TMW162" s="38"/>
      <c r="TMX162" s="38"/>
      <c r="TMY162" s="38"/>
      <c r="TMZ162" s="38"/>
      <c r="TNA162" s="38"/>
      <c r="TNB162" s="38"/>
      <c r="TNC162" s="38"/>
      <c r="TND162" s="38"/>
      <c r="TNE162" s="38"/>
      <c r="TNF162" s="38"/>
      <c r="TNG162" s="38"/>
      <c r="TNH162" s="38"/>
      <c r="TNI162" s="38"/>
      <c r="TNJ162" s="38"/>
      <c r="TNK162" s="38"/>
      <c r="TNL162" s="38"/>
      <c r="TNM162" s="38"/>
      <c r="TNN162" s="38"/>
      <c r="TNO162" s="38"/>
      <c r="TNP162" s="38"/>
      <c r="TNQ162" s="38"/>
      <c r="TNR162" s="38"/>
      <c r="TNS162" s="38"/>
      <c r="TNT162" s="38"/>
      <c r="TNU162" s="38"/>
      <c r="TNV162" s="38"/>
      <c r="TNW162" s="38"/>
      <c r="TNX162" s="38"/>
      <c r="TNY162" s="38"/>
      <c r="TNZ162" s="38"/>
      <c r="TOA162" s="38"/>
      <c r="TOB162" s="38"/>
      <c r="TOC162" s="38"/>
      <c r="TOD162" s="38"/>
      <c r="TOE162" s="38"/>
      <c r="TOF162" s="38"/>
      <c r="TOG162" s="38"/>
      <c r="TOH162" s="38"/>
      <c r="TOI162" s="38"/>
      <c r="TOJ162" s="38"/>
      <c r="TOK162" s="38"/>
      <c r="TOL162" s="38"/>
      <c r="TOM162" s="38"/>
      <c r="TON162" s="38"/>
      <c r="TOO162" s="38"/>
      <c r="TOP162" s="38"/>
      <c r="TOQ162" s="38"/>
      <c r="TOR162" s="38"/>
      <c r="TOS162" s="38"/>
      <c r="TOT162" s="38"/>
      <c r="TOU162" s="38"/>
      <c r="TOV162" s="38"/>
      <c r="TOW162" s="38"/>
      <c r="TOX162" s="38"/>
      <c r="TOY162" s="38"/>
      <c r="TOZ162" s="38"/>
      <c r="TPA162" s="38"/>
      <c r="TPB162" s="38"/>
      <c r="TPC162" s="38"/>
      <c r="TPD162" s="38"/>
      <c r="TPE162" s="38"/>
      <c r="TPF162" s="38"/>
      <c r="TPG162" s="38"/>
      <c r="TPH162" s="38"/>
      <c r="TPI162" s="38"/>
      <c r="TPJ162" s="38"/>
      <c r="TPK162" s="38"/>
      <c r="TPL162" s="38"/>
      <c r="TPM162" s="38"/>
      <c r="TPN162" s="38"/>
      <c r="TPO162" s="38"/>
      <c r="TPP162" s="38"/>
      <c r="TPQ162" s="38"/>
      <c r="TPR162" s="38"/>
      <c r="TPS162" s="38"/>
      <c r="TPT162" s="38"/>
      <c r="TPU162" s="38"/>
      <c r="TPV162" s="38"/>
      <c r="TPW162" s="38"/>
      <c r="TPX162" s="38"/>
      <c r="TPY162" s="38"/>
      <c r="TPZ162" s="38"/>
      <c r="TQA162" s="38"/>
      <c r="TQB162" s="38"/>
      <c r="TQC162" s="38"/>
      <c r="TQD162" s="38"/>
      <c r="TQE162" s="38"/>
      <c r="TQF162" s="38"/>
      <c r="TQG162" s="38"/>
      <c r="TQH162" s="38"/>
      <c r="TQI162" s="38"/>
      <c r="TQJ162" s="38"/>
      <c r="TQK162" s="38"/>
      <c r="TQL162" s="38"/>
      <c r="TQM162" s="38"/>
      <c r="TQN162" s="38"/>
      <c r="TQO162" s="38"/>
      <c r="TQP162" s="38"/>
      <c r="TQQ162" s="38"/>
      <c r="TQR162" s="38"/>
      <c r="TQS162" s="38"/>
      <c r="TQT162" s="38"/>
      <c r="TQU162" s="38"/>
      <c r="TQV162" s="38"/>
      <c r="TQW162" s="38"/>
      <c r="TQX162" s="38"/>
      <c r="TQY162" s="38"/>
      <c r="TQZ162" s="38"/>
      <c r="TRA162" s="38"/>
      <c r="TRB162" s="38"/>
      <c r="TRC162" s="38"/>
      <c r="TRD162" s="38"/>
      <c r="TRE162" s="38"/>
      <c r="TRF162" s="38"/>
      <c r="TRG162" s="38"/>
      <c r="TRH162" s="38"/>
      <c r="TRI162" s="38"/>
      <c r="TRJ162" s="38"/>
      <c r="TRK162" s="38"/>
      <c r="TRL162" s="38"/>
      <c r="TRM162" s="38"/>
      <c r="TRN162" s="38"/>
      <c r="TRO162" s="38"/>
      <c r="TRP162" s="38"/>
      <c r="TRQ162" s="38"/>
      <c r="TRR162" s="38"/>
      <c r="TRS162" s="38"/>
      <c r="TRT162" s="38"/>
      <c r="TRU162" s="38"/>
      <c r="TRV162" s="38"/>
      <c r="TRW162" s="38"/>
      <c r="TRX162" s="38"/>
      <c r="TRY162" s="38"/>
      <c r="TRZ162" s="38"/>
      <c r="TSA162" s="38"/>
      <c r="TSB162" s="38"/>
      <c r="TSC162" s="38"/>
      <c r="TSD162" s="38"/>
      <c r="TSE162" s="38"/>
      <c r="TSF162" s="38"/>
      <c r="TSG162" s="38"/>
      <c r="TSH162" s="38"/>
      <c r="TSI162" s="38"/>
      <c r="TSJ162" s="38"/>
      <c r="TSK162" s="38"/>
      <c r="TSL162" s="38"/>
      <c r="TSM162" s="38"/>
      <c r="TSN162" s="38"/>
      <c r="TSO162" s="38"/>
      <c r="TSP162" s="38"/>
      <c r="TSQ162" s="38"/>
      <c r="TSR162" s="38"/>
      <c r="TSS162" s="38"/>
      <c r="TST162" s="38"/>
      <c r="TSU162" s="38"/>
      <c r="TSV162" s="38"/>
      <c r="TSW162" s="38"/>
      <c r="TSX162" s="38"/>
      <c r="TSY162" s="38"/>
      <c r="TSZ162" s="38"/>
      <c r="TTA162" s="38"/>
      <c r="TTB162" s="38"/>
      <c r="TTC162" s="38"/>
      <c r="TTD162" s="38"/>
      <c r="TTE162" s="38"/>
      <c r="TTF162" s="38"/>
      <c r="TTG162" s="38"/>
      <c r="TTH162" s="38"/>
      <c r="TTI162" s="38"/>
      <c r="TTJ162" s="38"/>
      <c r="TTQ162" s="38"/>
      <c r="TTR162" s="38"/>
      <c r="TTS162" s="38"/>
      <c r="TTT162" s="38"/>
      <c r="TTU162" s="38"/>
      <c r="TTV162" s="38"/>
      <c r="TTW162" s="38"/>
      <c r="TTX162" s="38"/>
      <c r="TTY162" s="38"/>
      <c r="TTZ162" s="38"/>
      <c r="TUA162" s="38"/>
      <c r="TUB162" s="38"/>
      <c r="TUC162" s="38"/>
      <c r="TUD162" s="38"/>
      <c r="TUE162" s="38"/>
      <c r="TUF162" s="38"/>
      <c r="TUG162" s="38"/>
      <c r="TUH162" s="38"/>
      <c r="TUI162" s="38"/>
      <c r="TUJ162" s="38"/>
      <c r="TUK162" s="38"/>
      <c r="TUL162" s="38"/>
      <c r="TUM162" s="38"/>
      <c r="TUN162" s="38"/>
      <c r="TUO162" s="38"/>
      <c r="TUP162" s="38"/>
      <c r="TUQ162" s="38"/>
      <c r="TUR162" s="38"/>
      <c r="TUS162" s="38"/>
      <c r="TUT162" s="38"/>
      <c r="TUU162" s="38"/>
      <c r="TUV162" s="38"/>
      <c r="TUW162" s="38"/>
      <c r="TUX162" s="38"/>
      <c r="TUY162" s="38"/>
      <c r="TUZ162" s="38"/>
      <c r="TVA162" s="38"/>
      <c r="TVB162" s="38"/>
      <c r="TVC162" s="38"/>
      <c r="TVD162" s="38"/>
      <c r="TVE162" s="38"/>
      <c r="TVF162" s="38"/>
      <c r="TVG162" s="38"/>
      <c r="TVH162" s="38"/>
      <c r="TVI162" s="38"/>
      <c r="TVJ162" s="38"/>
      <c r="TVK162" s="38"/>
      <c r="TVL162" s="38"/>
      <c r="TVM162" s="38"/>
      <c r="TVN162" s="38"/>
      <c r="TVO162" s="38"/>
      <c r="TVP162" s="38"/>
      <c r="TVQ162" s="38"/>
      <c r="TVR162" s="38"/>
      <c r="TVS162" s="38"/>
      <c r="TVT162" s="38"/>
      <c r="TVU162" s="38"/>
      <c r="TVV162" s="38"/>
      <c r="TVW162" s="38"/>
      <c r="TVX162" s="38"/>
      <c r="TVY162" s="38"/>
      <c r="TVZ162" s="38"/>
      <c r="TWA162" s="38"/>
      <c r="TWB162" s="38"/>
      <c r="TWC162" s="38"/>
      <c r="TWD162" s="38"/>
      <c r="TWE162" s="38"/>
      <c r="TWF162" s="38"/>
      <c r="TWG162" s="38"/>
      <c r="TWH162" s="38"/>
      <c r="TWI162" s="38"/>
      <c r="TWJ162" s="38"/>
      <c r="TWK162" s="38"/>
      <c r="TWL162" s="38"/>
      <c r="TWM162" s="38"/>
      <c r="TWN162" s="38"/>
      <c r="TWO162" s="38"/>
      <c r="TWP162" s="38"/>
      <c r="TWQ162" s="38"/>
      <c r="TWR162" s="38"/>
      <c r="TWS162" s="38"/>
      <c r="TWT162" s="38"/>
      <c r="TWU162" s="38"/>
      <c r="TWV162" s="38"/>
      <c r="TWW162" s="38"/>
      <c r="TWX162" s="38"/>
      <c r="TWY162" s="38"/>
      <c r="TWZ162" s="38"/>
      <c r="TXA162" s="38"/>
      <c r="TXB162" s="38"/>
      <c r="TXC162" s="38"/>
      <c r="TXD162" s="38"/>
      <c r="TXE162" s="38"/>
      <c r="TXF162" s="38"/>
      <c r="TXG162" s="38"/>
      <c r="TXH162" s="38"/>
      <c r="TXI162" s="38"/>
      <c r="TXJ162" s="38"/>
      <c r="TXK162" s="38"/>
      <c r="TXL162" s="38"/>
      <c r="TXM162" s="38"/>
      <c r="TXN162" s="38"/>
      <c r="TXO162" s="38"/>
      <c r="TXP162" s="38"/>
      <c r="TXQ162" s="38"/>
      <c r="TXR162" s="38"/>
      <c r="TXS162" s="38"/>
      <c r="TXT162" s="38"/>
      <c r="TXU162" s="38"/>
      <c r="TXV162" s="38"/>
      <c r="TXW162" s="38"/>
      <c r="TXX162" s="38"/>
      <c r="TXY162" s="38"/>
      <c r="TXZ162" s="38"/>
      <c r="TYA162" s="38"/>
      <c r="TYB162" s="38"/>
      <c r="TYC162" s="38"/>
      <c r="TYD162" s="38"/>
      <c r="TYE162" s="38"/>
      <c r="TYF162" s="38"/>
      <c r="TYG162" s="38"/>
      <c r="TYH162" s="38"/>
      <c r="TYI162" s="38"/>
      <c r="TYJ162" s="38"/>
      <c r="TYK162" s="38"/>
      <c r="TYL162" s="38"/>
      <c r="TYM162" s="38"/>
      <c r="TYN162" s="38"/>
      <c r="TYO162" s="38"/>
      <c r="TYP162" s="38"/>
      <c r="TYQ162" s="38"/>
      <c r="TYR162" s="38"/>
      <c r="TYS162" s="38"/>
      <c r="TYT162" s="38"/>
      <c r="TYU162" s="38"/>
      <c r="TYV162" s="38"/>
      <c r="TYW162" s="38"/>
      <c r="TYX162" s="38"/>
      <c r="TYY162" s="38"/>
      <c r="TYZ162" s="38"/>
      <c r="TZA162" s="38"/>
      <c r="TZB162" s="38"/>
      <c r="TZC162" s="38"/>
      <c r="TZD162" s="38"/>
      <c r="TZE162" s="38"/>
      <c r="TZF162" s="38"/>
      <c r="TZG162" s="38"/>
      <c r="TZH162" s="38"/>
      <c r="TZI162" s="38"/>
      <c r="TZJ162" s="38"/>
      <c r="TZK162" s="38"/>
      <c r="TZL162" s="38"/>
      <c r="TZM162" s="38"/>
      <c r="TZN162" s="38"/>
      <c r="TZO162" s="38"/>
      <c r="TZP162" s="38"/>
      <c r="TZQ162" s="38"/>
      <c r="TZR162" s="38"/>
      <c r="TZS162" s="38"/>
      <c r="TZT162" s="38"/>
      <c r="TZU162" s="38"/>
      <c r="TZV162" s="38"/>
      <c r="TZW162" s="38"/>
      <c r="TZX162" s="38"/>
      <c r="TZY162" s="38"/>
      <c r="TZZ162" s="38"/>
      <c r="UAA162" s="38"/>
      <c r="UAB162" s="38"/>
      <c r="UAC162" s="38"/>
      <c r="UAD162" s="38"/>
      <c r="UAE162" s="38"/>
      <c r="UAF162" s="38"/>
      <c r="UAG162" s="38"/>
      <c r="UAH162" s="38"/>
      <c r="UAI162" s="38"/>
      <c r="UAJ162" s="38"/>
      <c r="UAK162" s="38"/>
      <c r="UAL162" s="38"/>
      <c r="UAM162" s="38"/>
      <c r="UAN162" s="38"/>
      <c r="UAO162" s="38"/>
      <c r="UAP162" s="38"/>
      <c r="UAQ162" s="38"/>
      <c r="UAR162" s="38"/>
      <c r="UAS162" s="38"/>
      <c r="UAT162" s="38"/>
      <c r="UAU162" s="38"/>
      <c r="UAV162" s="38"/>
      <c r="UAW162" s="38"/>
      <c r="UAX162" s="38"/>
      <c r="UAY162" s="38"/>
      <c r="UAZ162" s="38"/>
      <c r="UBA162" s="38"/>
      <c r="UBB162" s="38"/>
      <c r="UBC162" s="38"/>
      <c r="UBD162" s="38"/>
      <c r="UBE162" s="38"/>
      <c r="UBF162" s="38"/>
      <c r="UBG162" s="38"/>
      <c r="UBH162" s="38"/>
      <c r="UBI162" s="38"/>
      <c r="UBJ162" s="38"/>
      <c r="UBK162" s="38"/>
      <c r="UBL162" s="38"/>
      <c r="UBM162" s="38"/>
      <c r="UBN162" s="38"/>
      <c r="UBO162" s="38"/>
      <c r="UBP162" s="38"/>
      <c r="UBQ162" s="38"/>
      <c r="UBR162" s="38"/>
      <c r="UBS162" s="38"/>
      <c r="UBT162" s="38"/>
      <c r="UBU162" s="38"/>
      <c r="UBV162" s="38"/>
      <c r="UBW162" s="38"/>
      <c r="UBX162" s="38"/>
      <c r="UBY162" s="38"/>
      <c r="UBZ162" s="38"/>
      <c r="UCA162" s="38"/>
      <c r="UCB162" s="38"/>
      <c r="UCC162" s="38"/>
      <c r="UCD162" s="38"/>
      <c r="UCE162" s="38"/>
      <c r="UCF162" s="38"/>
      <c r="UCG162" s="38"/>
      <c r="UCH162" s="38"/>
      <c r="UCI162" s="38"/>
      <c r="UCJ162" s="38"/>
      <c r="UCK162" s="38"/>
      <c r="UCL162" s="38"/>
      <c r="UCM162" s="38"/>
      <c r="UCN162" s="38"/>
      <c r="UCO162" s="38"/>
      <c r="UCP162" s="38"/>
      <c r="UCQ162" s="38"/>
      <c r="UCR162" s="38"/>
      <c r="UCS162" s="38"/>
      <c r="UCT162" s="38"/>
      <c r="UCU162" s="38"/>
      <c r="UCV162" s="38"/>
      <c r="UCW162" s="38"/>
      <c r="UCX162" s="38"/>
      <c r="UCY162" s="38"/>
      <c r="UCZ162" s="38"/>
      <c r="UDA162" s="38"/>
      <c r="UDB162" s="38"/>
      <c r="UDC162" s="38"/>
      <c r="UDD162" s="38"/>
      <c r="UDE162" s="38"/>
      <c r="UDF162" s="38"/>
      <c r="UDM162" s="38"/>
      <c r="UDN162" s="38"/>
      <c r="UDO162" s="38"/>
      <c r="UDP162" s="38"/>
      <c r="UDQ162" s="38"/>
      <c r="UDR162" s="38"/>
      <c r="UDS162" s="38"/>
      <c r="UDT162" s="38"/>
      <c r="UDU162" s="38"/>
      <c r="UDV162" s="38"/>
      <c r="UDW162" s="38"/>
      <c r="UDX162" s="38"/>
      <c r="UDY162" s="38"/>
      <c r="UDZ162" s="38"/>
      <c r="UEA162" s="38"/>
      <c r="UEB162" s="38"/>
      <c r="UEC162" s="38"/>
      <c r="UED162" s="38"/>
      <c r="UEE162" s="38"/>
      <c r="UEF162" s="38"/>
      <c r="UEG162" s="38"/>
      <c r="UEH162" s="38"/>
      <c r="UEI162" s="38"/>
      <c r="UEJ162" s="38"/>
      <c r="UEK162" s="38"/>
      <c r="UEL162" s="38"/>
      <c r="UEM162" s="38"/>
      <c r="UEN162" s="38"/>
      <c r="UEO162" s="38"/>
      <c r="UEP162" s="38"/>
      <c r="UEQ162" s="38"/>
      <c r="UER162" s="38"/>
      <c r="UES162" s="38"/>
      <c r="UET162" s="38"/>
      <c r="UEU162" s="38"/>
      <c r="UEV162" s="38"/>
      <c r="UEW162" s="38"/>
      <c r="UEX162" s="38"/>
      <c r="UEY162" s="38"/>
      <c r="UEZ162" s="38"/>
      <c r="UFA162" s="38"/>
      <c r="UFB162" s="38"/>
      <c r="UFC162" s="38"/>
      <c r="UFD162" s="38"/>
      <c r="UFE162" s="38"/>
      <c r="UFF162" s="38"/>
      <c r="UFG162" s="38"/>
      <c r="UFH162" s="38"/>
      <c r="UFI162" s="38"/>
      <c r="UFJ162" s="38"/>
      <c r="UFK162" s="38"/>
      <c r="UFL162" s="38"/>
      <c r="UFM162" s="38"/>
      <c r="UFN162" s="38"/>
      <c r="UFO162" s="38"/>
      <c r="UFP162" s="38"/>
      <c r="UFQ162" s="38"/>
      <c r="UFR162" s="38"/>
      <c r="UFS162" s="38"/>
      <c r="UFT162" s="38"/>
      <c r="UFU162" s="38"/>
      <c r="UFV162" s="38"/>
      <c r="UFW162" s="38"/>
      <c r="UFX162" s="38"/>
      <c r="UFY162" s="38"/>
      <c r="UFZ162" s="38"/>
      <c r="UGA162" s="38"/>
      <c r="UGB162" s="38"/>
      <c r="UGC162" s="38"/>
      <c r="UGD162" s="38"/>
      <c r="UGE162" s="38"/>
      <c r="UGF162" s="38"/>
      <c r="UGG162" s="38"/>
      <c r="UGH162" s="38"/>
      <c r="UGI162" s="38"/>
      <c r="UGJ162" s="38"/>
      <c r="UGK162" s="38"/>
      <c r="UGL162" s="38"/>
      <c r="UGM162" s="38"/>
      <c r="UGN162" s="38"/>
      <c r="UGO162" s="38"/>
      <c r="UGP162" s="38"/>
      <c r="UGQ162" s="38"/>
      <c r="UGR162" s="38"/>
      <c r="UGS162" s="38"/>
      <c r="UGT162" s="38"/>
      <c r="UGU162" s="38"/>
      <c r="UGV162" s="38"/>
      <c r="UGW162" s="38"/>
      <c r="UGX162" s="38"/>
      <c r="UGY162" s="38"/>
      <c r="UGZ162" s="38"/>
      <c r="UHA162" s="38"/>
      <c r="UHB162" s="38"/>
      <c r="UHC162" s="38"/>
      <c r="UHD162" s="38"/>
      <c r="UHE162" s="38"/>
      <c r="UHF162" s="38"/>
      <c r="UHG162" s="38"/>
      <c r="UHH162" s="38"/>
      <c r="UHI162" s="38"/>
      <c r="UHJ162" s="38"/>
      <c r="UHK162" s="38"/>
      <c r="UHL162" s="38"/>
      <c r="UHM162" s="38"/>
      <c r="UHN162" s="38"/>
      <c r="UHO162" s="38"/>
      <c r="UHP162" s="38"/>
      <c r="UHQ162" s="38"/>
      <c r="UHR162" s="38"/>
      <c r="UHS162" s="38"/>
      <c r="UHT162" s="38"/>
      <c r="UHU162" s="38"/>
      <c r="UHV162" s="38"/>
      <c r="UHW162" s="38"/>
      <c r="UHX162" s="38"/>
      <c r="UHY162" s="38"/>
      <c r="UHZ162" s="38"/>
      <c r="UIA162" s="38"/>
      <c r="UIB162" s="38"/>
      <c r="UIC162" s="38"/>
      <c r="UID162" s="38"/>
      <c r="UIE162" s="38"/>
      <c r="UIF162" s="38"/>
      <c r="UIG162" s="38"/>
      <c r="UIH162" s="38"/>
      <c r="UII162" s="38"/>
      <c r="UIJ162" s="38"/>
      <c r="UIK162" s="38"/>
      <c r="UIL162" s="38"/>
      <c r="UIM162" s="38"/>
      <c r="UIN162" s="38"/>
      <c r="UIO162" s="38"/>
      <c r="UIP162" s="38"/>
      <c r="UIQ162" s="38"/>
      <c r="UIR162" s="38"/>
      <c r="UIS162" s="38"/>
      <c r="UIT162" s="38"/>
      <c r="UIU162" s="38"/>
      <c r="UIV162" s="38"/>
      <c r="UIW162" s="38"/>
      <c r="UIX162" s="38"/>
      <c r="UIY162" s="38"/>
      <c r="UIZ162" s="38"/>
      <c r="UJA162" s="38"/>
      <c r="UJB162" s="38"/>
      <c r="UJC162" s="38"/>
      <c r="UJD162" s="38"/>
      <c r="UJE162" s="38"/>
      <c r="UJF162" s="38"/>
      <c r="UJG162" s="38"/>
      <c r="UJH162" s="38"/>
      <c r="UJI162" s="38"/>
      <c r="UJJ162" s="38"/>
      <c r="UJK162" s="38"/>
      <c r="UJL162" s="38"/>
      <c r="UJM162" s="38"/>
      <c r="UJN162" s="38"/>
      <c r="UJO162" s="38"/>
      <c r="UJP162" s="38"/>
      <c r="UJQ162" s="38"/>
      <c r="UJR162" s="38"/>
      <c r="UJS162" s="38"/>
      <c r="UJT162" s="38"/>
      <c r="UJU162" s="38"/>
      <c r="UJV162" s="38"/>
      <c r="UJW162" s="38"/>
      <c r="UJX162" s="38"/>
      <c r="UJY162" s="38"/>
      <c r="UJZ162" s="38"/>
      <c r="UKA162" s="38"/>
      <c r="UKB162" s="38"/>
      <c r="UKC162" s="38"/>
      <c r="UKD162" s="38"/>
      <c r="UKE162" s="38"/>
      <c r="UKF162" s="38"/>
      <c r="UKG162" s="38"/>
      <c r="UKH162" s="38"/>
      <c r="UKI162" s="38"/>
      <c r="UKJ162" s="38"/>
      <c r="UKK162" s="38"/>
      <c r="UKL162" s="38"/>
      <c r="UKM162" s="38"/>
      <c r="UKN162" s="38"/>
      <c r="UKO162" s="38"/>
      <c r="UKP162" s="38"/>
      <c r="UKQ162" s="38"/>
      <c r="UKR162" s="38"/>
      <c r="UKS162" s="38"/>
      <c r="UKT162" s="38"/>
      <c r="UKU162" s="38"/>
      <c r="UKV162" s="38"/>
      <c r="UKW162" s="38"/>
      <c r="UKX162" s="38"/>
      <c r="UKY162" s="38"/>
      <c r="UKZ162" s="38"/>
      <c r="ULA162" s="38"/>
      <c r="ULB162" s="38"/>
      <c r="ULC162" s="38"/>
      <c r="ULD162" s="38"/>
      <c r="ULE162" s="38"/>
      <c r="ULF162" s="38"/>
      <c r="ULG162" s="38"/>
      <c r="ULH162" s="38"/>
      <c r="ULI162" s="38"/>
      <c r="ULJ162" s="38"/>
      <c r="ULK162" s="38"/>
      <c r="ULL162" s="38"/>
      <c r="ULM162" s="38"/>
      <c r="ULN162" s="38"/>
      <c r="ULO162" s="38"/>
      <c r="ULP162" s="38"/>
      <c r="ULQ162" s="38"/>
      <c r="ULR162" s="38"/>
      <c r="ULS162" s="38"/>
      <c r="ULT162" s="38"/>
      <c r="ULU162" s="38"/>
      <c r="ULV162" s="38"/>
      <c r="ULW162" s="38"/>
      <c r="ULX162" s="38"/>
      <c r="ULY162" s="38"/>
      <c r="ULZ162" s="38"/>
      <c r="UMA162" s="38"/>
      <c r="UMB162" s="38"/>
      <c r="UMC162" s="38"/>
      <c r="UMD162" s="38"/>
      <c r="UME162" s="38"/>
      <c r="UMF162" s="38"/>
      <c r="UMG162" s="38"/>
      <c r="UMH162" s="38"/>
      <c r="UMI162" s="38"/>
      <c r="UMJ162" s="38"/>
      <c r="UMK162" s="38"/>
      <c r="UML162" s="38"/>
      <c r="UMM162" s="38"/>
      <c r="UMN162" s="38"/>
      <c r="UMO162" s="38"/>
      <c r="UMP162" s="38"/>
      <c r="UMQ162" s="38"/>
      <c r="UMR162" s="38"/>
      <c r="UMS162" s="38"/>
      <c r="UMT162" s="38"/>
      <c r="UMU162" s="38"/>
      <c r="UMV162" s="38"/>
      <c r="UMW162" s="38"/>
      <c r="UMX162" s="38"/>
      <c r="UMY162" s="38"/>
      <c r="UMZ162" s="38"/>
      <c r="UNA162" s="38"/>
      <c r="UNB162" s="38"/>
      <c r="UNI162" s="38"/>
      <c r="UNJ162" s="38"/>
      <c r="UNK162" s="38"/>
      <c r="UNL162" s="38"/>
      <c r="UNM162" s="38"/>
      <c r="UNN162" s="38"/>
      <c r="UNO162" s="38"/>
      <c r="UNP162" s="38"/>
      <c r="UNQ162" s="38"/>
      <c r="UNR162" s="38"/>
      <c r="UNS162" s="38"/>
      <c r="UNT162" s="38"/>
      <c r="UNU162" s="38"/>
      <c r="UNV162" s="38"/>
      <c r="UNW162" s="38"/>
      <c r="UNX162" s="38"/>
      <c r="UNY162" s="38"/>
      <c r="UNZ162" s="38"/>
      <c r="UOA162" s="38"/>
      <c r="UOB162" s="38"/>
      <c r="UOC162" s="38"/>
      <c r="UOD162" s="38"/>
      <c r="UOE162" s="38"/>
      <c r="UOF162" s="38"/>
      <c r="UOG162" s="38"/>
      <c r="UOH162" s="38"/>
      <c r="UOI162" s="38"/>
      <c r="UOJ162" s="38"/>
      <c r="UOK162" s="38"/>
      <c r="UOL162" s="38"/>
      <c r="UOM162" s="38"/>
      <c r="UON162" s="38"/>
      <c r="UOO162" s="38"/>
      <c r="UOP162" s="38"/>
      <c r="UOQ162" s="38"/>
      <c r="UOR162" s="38"/>
      <c r="UOS162" s="38"/>
      <c r="UOT162" s="38"/>
      <c r="UOU162" s="38"/>
      <c r="UOV162" s="38"/>
      <c r="UOW162" s="38"/>
      <c r="UOX162" s="38"/>
      <c r="UOY162" s="38"/>
      <c r="UOZ162" s="38"/>
      <c r="UPA162" s="38"/>
      <c r="UPB162" s="38"/>
      <c r="UPC162" s="38"/>
      <c r="UPD162" s="38"/>
      <c r="UPE162" s="38"/>
      <c r="UPF162" s="38"/>
      <c r="UPG162" s="38"/>
      <c r="UPH162" s="38"/>
      <c r="UPI162" s="38"/>
      <c r="UPJ162" s="38"/>
      <c r="UPK162" s="38"/>
      <c r="UPL162" s="38"/>
      <c r="UPM162" s="38"/>
      <c r="UPN162" s="38"/>
      <c r="UPO162" s="38"/>
      <c r="UPP162" s="38"/>
      <c r="UPQ162" s="38"/>
      <c r="UPR162" s="38"/>
      <c r="UPS162" s="38"/>
      <c r="UPT162" s="38"/>
      <c r="UPU162" s="38"/>
      <c r="UPV162" s="38"/>
      <c r="UPW162" s="38"/>
      <c r="UPX162" s="38"/>
      <c r="UPY162" s="38"/>
      <c r="UPZ162" s="38"/>
      <c r="UQA162" s="38"/>
      <c r="UQB162" s="38"/>
      <c r="UQC162" s="38"/>
      <c r="UQD162" s="38"/>
      <c r="UQE162" s="38"/>
      <c r="UQF162" s="38"/>
      <c r="UQG162" s="38"/>
      <c r="UQH162" s="38"/>
      <c r="UQI162" s="38"/>
      <c r="UQJ162" s="38"/>
      <c r="UQK162" s="38"/>
      <c r="UQL162" s="38"/>
      <c r="UQM162" s="38"/>
      <c r="UQN162" s="38"/>
      <c r="UQO162" s="38"/>
      <c r="UQP162" s="38"/>
      <c r="UQQ162" s="38"/>
      <c r="UQR162" s="38"/>
      <c r="UQS162" s="38"/>
      <c r="UQT162" s="38"/>
      <c r="UQU162" s="38"/>
      <c r="UQV162" s="38"/>
      <c r="UQW162" s="38"/>
      <c r="UQX162" s="38"/>
      <c r="UQY162" s="38"/>
      <c r="UQZ162" s="38"/>
      <c r="URA162" s="38"/>
      <c r="URB162" s="38"/>
      <c r="URC162" s="38"/>
      <c r="URD162" s="38"/>
      <c r="URE162" s="38"/>
      <c r="URF162" s="38"/>
      <c r="URG162" s="38"/>
      <c r="URH162" s="38"/>
      <c r="URI162" s="38"/>
      <c r="URJ162" s="38"/>
      <c r="URK162" s="38"/>
      <c r="URL162" s="38"/>
      <c r="URM162" s="38"/>
      <c r="URN162" s="38"/>
      <c r="URO162" s="38"/>
      <c r="URP162" s="38"/>
      <c r="URQ162" s="38"/>
      <c r="URR162" s="38"/>
      <c r="URS162" s="38"/>
      <c r="URT162" s="38"/>
      <c r="URU162" s="38"/>
      <c r="URV162" s="38"/>
      <c r="URW162" s="38"/>
      <c r="URX162" s="38"/>
      <c r="URY162" s="38"/>
      <c r="URZ162" s="38"/>
      <c r="USA162" s="38"/>
      <c r="USB162" s="38"/>
      <c r="USC162" s="38"/>
      <c r="USD162" s="38"/>
      <c r="USE162" s="38"/>
      <c r="USF162" s="38"/>
      <c r="USG162" s="38"/>
      <c r="USH162" s="38"/>
      <c r="USI162" s="38"/>
      <c r="USJ162" s="38"/>
      <c r="USK162" s="38"/>
      <c r="USL162" s="38"/>
      <c r="USM162" s="38"/>
      <c r="USN162" s="38"/>
      <c r="USO162" s="38"/>
      <c r="USP162" s="38"/>
      <c r="USQ162" s="38"/>
      <c r="USR162" s="38"/>
      <c r="USS162" s="38"/>
      <c r="UST162" s="38"/>
      <c r="USU162" s="38"/>
      <c r="USV162" s="38"/>
      <c r="USW162" s="38"/>
      <c r="USX162" s="38"/>
      <c r="USY162" s="38"/>
      <c r="USZ162" s="38"/>
      <c r="UTA162" s="38"/>
      <c r="UTB162" s="38"/>
      <c r="UTC162" s="38"/>
      <c r="UTD162" s="38"/>
      <c r="UTE162" s="38"/>
      <c r="UTF162" s="38"/>
      <c r="UTG162" s="38"/>
      <c r="UTH162" s="38"/>
      <c r="UTI162" s="38"/>
      <c r="UTJ162" s="38"/>
      <c r="UTK162" s="38"/>
      <c r="UTL162" s="38"/>
      <c r="UTM162" s="38"/>
      <c r="UTN162" s="38"/>
      <c r="UTO162" s="38"/>
      <c r="UTP162" s="38"/>
      <c r="UTQ162" s="38"/>
      <c r="UTR162" s="38"/>
      <c r="UTS162" s="38"/>
      <c r="UTT162" s="38"/>
      <c r="UTU162" s="38"/>
      <c r="UTV162" s="38"/>
      <c r="UTW162" s="38"/>
      <c r="UTX162" s="38"/>
      <c r="UTY162" s="38"/>
      <c r="UTZ162" s="38"/>
      <c r="UUA162" s="38"/>
      <c r="UUB162" s="38"/>
      <c r="UUC162" s="38"/>
      <c r="UUD162" s="38"/>
      <c r="UUE162" s="38"/>
      <c r="UUF162" s="38"/>
      <c r="UUG162" s="38"/>
      <c r="UUH162" s="38"/>
      <c r="UUI162" s="38"/>
      <c r="UUJ162" s="38"/>
      <c r="UUK162" s="38"/>
      <c r="UUL162" s="38"/>
      <c r="UUM162" s="38"/>
      <c r="UUN162" s="38"/>
      <c r="UUO162" s="38"/>
      <c r="UUP162" s="38"/>
      <c r="UUQ162" s="38"/>
      <c r="UUR162" s="38"/>
      <c r="UUS162" s="38"/>
      <c r="UUT162" s="38"/>
      <c r="UUU162" s="38"/>
      <c r="UUV162" s="38"/>
      <c r="UUW162" s="38"/>
      <c r="UUX162" s="38"/>
      <c r="UUY162" s="38"/>
      <c r="UUZ162" s="38"/>
      <c r="UVA162" s="38"/>
      <c r="UVB162" s="38"/>
      <c r="UVC162" s="38"/>
      <c r="UVD162" s="38"/>
      <c r="UVE162" s="38"/>
      <c r="UVF162" s="38"/>
      <c r="UVG162" s="38"/>
      <c r="UVH162" s="38"/>
      <c r="UVI162" s="38"/>
      <c r="UVJ162" s="38"/>
      <c r="UVK162" s="38"/>
      <c r="UVL162" s="38"/>
      <c r="UVM162" s="38"/>
      <c r="UVN162" s="38"/>
      <c r="UVO162" s="38"/>
      <c r="UVP162" s="38"/>
      <c r="UVQ162" s="38"/>
      <c r="UVR162" s="38"/>
      <c r="UVS162" s="38"/>
      <c r="UVT162" s="38"/>
      <c r="UVU162" s="38"/>
      <c r="UVV162" s="38"/>
      <c r="UVW162" s="38"/>
      <c r="UVX162" s="38"/>
      <c r="UVY162" s="38"/>
      <c r="UVZ162" s="38"/>
      <c r="UWA162" s="38"/>
      <c r="UWB162" s="38"/>
      <c r="UWC162" s="38"/>
      <c r="UWD162" s="38"/>
      <c r="UWE162" s="38"/>
      <c r="UWF162" s="38"/>
      <c r="UWG162" s="38"/>
      <c r="UWH162" s="38"/>
      <c r="UWI162" s="38"/>
      <c r="UWJ162" s="38"/>
      <c r="UWK162" s="38"/>
      <c r="UWL162" s="38"/>
      <c r="UWM162" s="38"/>
      <c r="UWN162" s="38"/>
      <c r="UWO162" s="38"/>
      <c r="UWP162" s="38"/>
      <c r="UWQ162" s="38"/>
      <c r="UWR162" s="38"/>
      <c r="UWS162" s="38"/>
      <c r="UWT162" s="38"/>
      <c r="UWU162" s="38"/>
      <c r="UWV162" s="38"/>
      <c r="UWW162" s="38"/>
      <c r="UWX162" s="38"/>
      <c r="UXE162" s="38"/>
      <c r="UXF162" s="38"/>
      <c r="UXG162" s="38"/>
      <c r="UXH162" s="38"/>
      <c r="UXI162" s="38"/>
      <c r="UXJ162" s="38"/>
      <c r="UXK162" s="38"/>
      <c r="UXL162" s="38"/>
      <c r="UXM162" s="38"/>
      <c r="UXN162" s="38"/>
      <c r="UXO162" s="38"/>
      <c r="UXP162" s="38"/>
      <c r="UXQ162" s="38"/>
      <c r="UXR162" s="38"/>
      <c r="UXS162" s="38"/>
      <c r="UXT162" s="38"/>
      <c r="UXU162" s="38"/>
      <c r="UXV162" s="38"/>
      <c r="UXW162" s="38"/>
      <c r="UXX162" s="38"/>
      <c r="UXY162" s="38"/>
      <c r="UXZ162" s="38"/>
      <c r="UYA162" s="38"/>
      <c r="UYB162" s="38"/>
      <c r="UYC162" s="38"/>
      <c r="UYD162" s="38"/>
      <c r="UYE162" s="38"/>
      <c r="UYF162" s="38"/>
      <c r="UYG162" s="38"/>
      <c r="UYH162" s="38"/>
      <c r="UYI162" s="38"/>
      <c r="UYJ162" s="38"/>
      <c r="UYK162" s="38"/>
      <c r="UYL162" s="38"/>
      <c r="UYM162" s="38"/>
      <c r="UYN162" s="38"/>
      <c r="UYO162" s="38"/>
      <c r="UYP162" s="38"/>
      <c r="UYQ162" s="38"/>
      <c r="UYR162" s="38"/>
      <c r="UYS162" s="38"/>
      <c r="UYT162" s="38"/>
      <c r="UYU162" s="38"/>
      <c r="UYV162" s="38"/>
      <c r="UYW162" s="38"/>
      <c r="UYX162" s="38"/>
      <c r="UYY162" s="38"/>
      <c r="UYZ162" s="38"/>
      <c r="UZA162" s="38"/>
      <c r="UZB162" s="38"/>
      <c r="UZC162" s="38"/>
      <c r="UZD162" s="38"/>
      <c r="UZE162" s="38"/>
      <c r="UZF162" s="38"/>
      <c r="UZG162" s="38"/>
      <c r="UZH162" s="38"/>
      <c r="UZI162" s="38"/>
      <c r="UZJ162" s="38"/>
      <c r="UZK162" s="38"/>
      <c r="UZL162" s="38"/>
      <c r="UZM162" s="38"/>
      <c r="UZN162" s="38"/>
      <c r="UZO162" s="38"/>
      <c r="UZP162" s="38"/>
      <c r="UZQ162" s="38"/>
      <c r="UZR162" s="38"/>
      <c r="UZS162" s="38"/>
      <c r="UZT162" s="38"/>
      <c r="UZU162" s="38"/>
      <c r="UZV162" s="38"/>
      <c r="UZW162" s="38"/>
      <c r="UZX162" s="38"/>
      <c r="UZY162" s="38"/>
      <c r="UZZ162" s="38"/>
      <c r="VAA162" s="38"/>
      <c r="VAB162" s="38"/>
      <c r="VAC162" s="38"/>
      <c r="VAD162" s="38"/>
      <c r="VAE162" s="38"/>
      <c r="VAF162" s="38"/>
      <c r="VAG162" s="38"/>
      <c r="VAH162" s="38"/>
      <c r="VAI162" s="38"/>
      <c r="VAJ162" s="38"/>
      <c r="VAK162" s="38"/>
      <c r="VAL162" s="38"/>
      <c r="VAM162" s="38"/>
      <c r="VAN162" s="38"/>
      <c r="VAO162" s="38"/>
      <c r="VAP162" s="38"/>
      <c r="VAQ162" s="38"/>
      <c r="VAR162" s="38"/>
      <c r="VAS162" s="38"/>
      <c r="VAT162" s="38"/>
      <c r="VAU162" s="38"/>
      <c r="VAV162" s="38"/>
      <c r="VAW162" s="38"/>
      <c r="VAX162" s="38"/>
      <c r="VAY162" s="38"/>
      <c r="VAZ162" s="38"/>
      <c r="VBA162" s="38"/>
      <c r="VBB162" s="38"/>
      <c r="VBC162" s="38"/>
      <c r="VBD162" s="38"/>
      <c r="VBE162" s="38"/>
      <c r="VBF162" s="38"/>
      <c r="VBG162" s="38"/>
      <c r="VBH162" s="38"/>
      <c r="VBI162" s="38"/>
      <c r="VBJ162" s="38"/>
      <c r="VBK162" s="38"/>
      <c r="VBL162" s="38"/>
      <c r="VBM162" s="38"/>
      <c r="VBN162" s="38"/>
      <c r="VBO162" s="38"/>
      <c r="VBP162" s="38"/>
      <c r="VBQ162" s="38"/>
      <c r="VBR162" s="38"/>
      <c r="VBS162" s="38"/>
      <c r="VBT162" s="38"/>
      <c r="VBU162" s="38"/>
      <c r="VBV162" s="38"/>
      <c r="VBW162" s="38"/>
      <c r="VBX162" s="38"/>
      <c r="VBY162" s="38"/>
      <c r="VBZ162" s="38"/>
      <c r="VCA162" s="38"/>
      <c r="VCB162" s="38"/>
      <c r="VCC162" s="38"/>
      <c r="VCD162" s="38"/>
      <c r="VCE162" s="38"/>
      <c r="VCF162" s="38"/>
      <c r="VCG162" s="38"/>
      <c r="VCH162" s="38"/>
      <c r="VCI162" s="38"/>
      <c r="VCJ162" s="38"/>
      <c r="VCK162" s="38"/>
      <c r="VCL162" s="38"/>
      <c r="VCM162" s="38"/>
      <c r="VCN162" s="38"/>
      <c r="VCO162" s="38"/>
      <c r="VCP162" s="38"/>
      <c r="VCQ162" s="38"/>
      <c r="VCR162" s="38"/>
      <c r="VCS162" s="38"/>
      <c r="VCT162" s="38"/>
      <c r="VCU162" s="38"/>
      <c r="VCV162" s="38"/>
      <c r="VCW162" s="38"/>
      <c r="VCX162" s="38"/>
      <c r="VCY162" s="38"/>
      <c r="VCZ162" s="38"/>
      <c r="VDA162" s="38"/>
      <c r="VDB162" s="38"/>
      <c r="VDC162" s="38"/>
      <c r="VDD162" s="38"/>
      <c r="VDE162" s="38"/>
      <c r="VDF162" s="38"/>
      <c r="VDG162" s="38"/>
      <c r="VDH162" s="38"/>
      <c r="VDI162" s="38"/>
      <c r="VDJ162" s="38"/>
      <c r="VDK162" s="38"/>
      <c r="VDL162" s="38"/>
      <c r="VDM162" s="38"/>
      <c r="VDN162" s="38"/>
      <c r="VDO162" s="38"/>
      <c r="VDP162" s="38"/>
      <c r="VDQ162" s="38"/>
      <c r="VDR162" s="38"/>
      <c r="VDS162" s="38"/>
      <c r="VDT162" s="38"/>
      <c r="VDU162" s="38"/>
      <c r="VDV162" s="38"/>
      <c r="VDW162" s="38"/>
      <c r="VDX162" s="38"/>
      <c r="VDY162" s="38"/>
      <c r="VDZ162" s="38"/>
      <c r="VEA162" s="38"/>
      <c r="VEB162" s="38"/>
      <c r="VEC162" s="38"/>
      <c r="VED162" s="38"/>
      <c r="VEE162" s="38"/>
      <c r="VEF162" s="38"/>
      <c r="VEG162" s="38"/>
      <c r="VEH162" s="38"/>
      <c r="VEI162" s="38"/>
      <c r="VEJ162" s="38"/>
      <c r="VEK162" s="38"/>
      <c r="VEL162" s="38"/>
      <c r="VEM162" s="38"/>
      <c r="VEN162" s="38"/>
      <c r="VEO162" s="38"/>
      <c r="VEP162" s="38"/>
      <c r="VEQ162" s="38"/>
      <c r="VER162" s="38"/>
      <c r="VES162" s="38"/>
      <c r="VET162" s="38"/>
      <c r="VEU162" s="38"/>
      <c r="VEV162" s="38"/>
      <c r="VEW162" s="38"/>
      <c r="VEX162" s="38"/>
      <c r="VEY162" s="38"/>
      <c r="VEZ162" s="38"/>
      <c r="VFA162" s="38"/>
      <c r="VFB162" s="38"/>
      <c r="VFC162" s="38"/>
      <c r="VFD162" s="38"/>
      <c r="VFE162" s="38"/>
      <c r="VFF162" s="38"/>
      <c r="VFG162" s="38"/>
      <c r="VFH162" s="38"/>
      <c r="VFI162" s="38"/>
      <c r="VFJ162" s="38"/>
      <c r="VFK162" s="38"/>
      <c r="VFL162" s="38"/>
      <c r="VFM162" s="38"/>
      <c r="VFN162" s="38"/>
      <c r="VFO162" s="38"/>
      <c r="VFP162" s="38"/>
      <c r="VFQ162" s="38"/>
      <c r="VFR162" s="38"/>
      <c r="VFS162" s="38"/>
      <c r="VFT162" s="38"/>
      <c r="VFU162" s="38"/>
      <c r="VFV162" s="38"/>
      <c r="VFW162" s="38"/>
      <c r="VFX162" s="38"/>
      <c r="VFY162" s="38"/>
      <c r="VFZ162" s="38"/>
      <c r="VGA162" s="38"/>
      <c r="VGB162" s="38"/>
      <c r="VGC162" s="38"/>
      <c r="VGD162" s="38"/>
      <c r="VGE162" s="38"/>
      <c r="VGF162" s="38"/>
      <c r="VGG162" s="38"/>
      <c r="VGH162" s="38"/>
      <c r="VGI162" s="38"/>
      <c r="VGJ162" s="38"/>
      <c r="VGK162" s="38"/>
      <c r="VGL162" s="38"/>
      <c r="VGM162" s="38"/>
      <c r="VGN162" s="38"/>
      <c r="VGO162" s="38"/>
      <c r="VGP162" s="38"/>
      <c r="VGQ162" s="38"/>
      <c r="VGR162" s="38"/>
      <c r="VGS162" s="38"/>
      <c r="VGT162" s="38"/>
      <c r="VHA162" s="38"/>
      <c r="VHB162" s="38"/>
      <c r="VHC162" s="38"/>
      <c r="VHD162" s="38"/>
      <c r="VHE162" s="38"/>
      <c r="VHF162" s="38"/>
      <c r="VHG162" s="38"/>
      <c r="VHH162" s="38"/>
      <c r="VHI162" s="38"/>
      <c r="VHJ162" s="38"/>
      <c r="VHK162" s="38"/>
      <c r="VHL162" s="38"/>
      <c r="VHM162" s="38"/>
      <c r="VHN162" s="38"/>
      <c r="VHO162" s="38"/>
      <c r="VHP162" s="38"/>
      <c r="VHQ162" s="38"/>
      <c r="VHR162" s="38"/>
      <c r="VHS162" s="38"/>
      <c r="VHT162" s="38"/>
      <c r="VHU162" s="38"/>
      <c r="VHV162" s="38"/>
      <c r="VHW162" s="38"/>
      <c r="VHX162" s="38"/>
      <c r="VHY162" s="38"/>
      <c r="VHZ162" s="38"/>
      <c r="VIA162" s="38"/>
      <c r="VIB162" s="38"/>
      <c r="VIC162" s="38"/>
      <c r="VID162" s="38"/>
      <c r="VIE162" s="38"/>
      <c r="VIF162" s="38"/>
      <c r="VIG162" s="38"/>
      <c r="VIH162" s="38"/>
      <c r="VII162" s="38"/>
      <c r="VIJ162" s="38"/>
      <c r="VIK162" s="38"/>
      <c r="VIL162" s="38"/>
      <c r="VIM162" s="38"/>
      <c r="VIN162" s="38"/>
      <c r="VIO162" s="38"/>
      <c r="VIP162" s="38"/>
      <c r="VIQ162" s="38"/>
      <c r="VIR162" s="38"/>
      <c r="VIS162" s="38"/>
      <c r="VIT162" s="38"/>
      <c r="VIU162" s="38"/>
      <c r="VIV162" s="38"/>
      <c r="VIW162" s="38"/>
      <c r="VIX162" s="38"/>
      <c r="VIY162" s="38"/>
      <c r="VIZ162" s="38"/>
      <c r="VJA162" s="38"/>
      <c r="VJB162" s="38"/>
      <c r="VJC162" s="38"/>
      <c r="VJD162" s="38"/>
      <c r="VJE162" s="38"/>
      <c r="VJF162" s="38"/>
      <c r="VJG162" s="38"/>
      <c r="VJH162" s="38"/>
      <c r="VJI162" s="38"/>
      <c r="VJJ162" s="38"/>
      <c r="VJK162" s="38"/>
      <c r="VJL162" s="38"/>
      <c r="VJM162" s="38"/>
      <c r="VJN162" s="38"/>
      <c r="VJO162" s="38"/>
      <c r="VJP162" s="38"/>
      <c r="VJQ162" s="38"/>
      <c r="VJR162" s="38"/>
      <c r="VJS162" s="38"/>
      <c r="VJT162" s="38"/>
      <c r="VJU162" s="38"/>
      <c r="VJV162" s="38"/>
      <c r="VJW162" s="38"/>
      <c r="VJX162" s="38"/>
      <c r="VJY162" s="38"/>
      <c r="VJZ162" s="38"/>
      <c r="VKA162" s="38"/>
      <c r="VKB162" s="38"/>
      <c r="VKC162" s="38"/>
      <c r="VKD162" s="38"/>
      <c r="VKE162" s="38"/>
      <c r="VKF162" s="38"/>
      <c r="VKG162" s="38"/>
      <c r="VKH162" s="38"/>
      <c r="VKI162" s="38"/>
      <c r="VKJ162" s="38"/>
      <c r="VKK162" s="38"/>
      <c r="VKL162" s="38"/>
      <c r="VKM162" s="38"/>
      <c r="VKN162" s="38"/>
      <c r="VKO162" s="38"/>
      <c r="VKP162" s="38"/>
      <c r="VKQ162" s="38"/>
      <c r="VKR162" s="38"/>
      <c r="VKS162" s="38"/>
      <c r="VKT162" s="38"/>
      <c r="VKU162" s="38"/>
      <c r="VKV162" s="38"/>
      <c r="VKW162" s="38"/>
      <c r="VKX162" s="38"/>
      <c r="VKY162" s="38"/>
      <c r="VKZ162" s="38"/>
      <c r="VLA162" s="38"/>
      <c r="VLB162" s="38"/>
      <c r="VLC162" s="38"/>
      <c r="VLD162" s="38"/>
      <c r="VLE162" s="38"/>
      <c r="VLF162" s="38"/>
      <c r="VLG162" s="38"/>
      <c r="VLH162" s="38"/>
      <c r="VLI162" s="38"/>
      <c r="VLJ162" s="38"/>
      <c r="VLK162" s="38"/>
      <c r="VLL162" s="38"/>
      <c r="VLM162" s="38"/>
      <c r="VLN162" s="38"/>
      <c r="VLO162" s="38"/>
      <c r="VLP162" s="38"/>
      <c r="VLQ162" s="38"/>
      <c r="VLR162" s="38"/>
      <c r="VLS162" s="38"/>
      <c r="VLT162" s="38"/>
      <c r="VLU162" s="38"/>
      <c r="VLV162" s="38"/>
      <c r="VLW162" s="38"/>
      <c r="VLX162" s="38"/>
      <c r="VLY162" s="38"/>
      <c r="VLZ162" s="38"/>
      <c r="VMA162" s="38"/>
      <c r="VMB162" s="38"/>
      <c r="VMC162" s="38"/>
      <c r="VMD162" s="38"/>
      <c r="VME162" s="38"/>
      <c r="VMF162" s="38"/>
      <c r="VMG162" s="38"/>
      <c r="VMH162" s="38"/>
      <c r="VMI162" s="38"/>
      <c r="VMJ162" s="38"/>
      <c r="VMK162" s="38"/>
      <c r="VML162" s="38"/>
      <c r="VMM162" s="38"/>
      <c r="VMN162" s="38"/>
      <c r="VMO162" s="38"/>
      <c r="VMP162" s="38"/>
      <c r="VMQ162" s="38"/>
      <c r="VMR162" s="38"/>
      <c r="VMS162" s="38"/>
      <c r="VMT162" s="38"/>
      <c r="VMU162" s="38"/>
      <c r="VMV162" s="38"/>
      <c r="VMW162" s="38"/>
      <c r="VMX162" s="38"/>
      <c r="VMY162" s="38"/>
      <c r="VMZ162" s="38"/>
      <c r="VNA162" s="38"/>
      <c r="VNB162" s="38"/>
      <c r="VNC162" s="38"/>
      <c r="VND162" s="38"/>
      <c r="VNE162" s="38"/>
      <c r="VNF162" s="38"/>
      <c r="VNG162" s="38"/>
      <c r="VNH162" s="38"/>
      <c r="VNI162" s="38"/>
      <c r="VNJ162" s="38"/>
      <c r="VNK162" s="38"/>
      <c r="VNL162" s="38"/>
      <c r="VNM162" s="38"/>
      <c r="VNN162" s="38"/>
      <c r="VNO162" s="38"/>
      <c r="VNP162" s="38"/>
      <c r="VNQ162" s="38"/>
      <c r="VNR162" s="38"/>
      <c r="VNS162" s="38"/>
      <c r="VNT162" s="38"/>
      <c r="VNU162" s="38"/>
      <c r="VNV162" s="38"/>
      <c r="VNW162" s="38"/>
      <c r="VNX162" s="38"/>
      <c r="VNY162" s="38"/>
      <c r="VNZ162" s="38"/>
      <c r="VOA162" s="38"/>
      <c r="VOB162" s="38"/>
      <c r="VOC162" s="38"/>
      <c r="VOD162" s="38"/>
      <c r="VOE162" s="38"/>
      <c r="VOF162" s="38"/>
      <c r="VOG162" s="38"/>
      <c r="VOH162" s="38"/>
      <c r="VOI162" s="38"/>
      <c r="VOJ162" s="38"/>
      <c r="VOK162" s="38"/>
      <c r="VOL162" s="38"/>
      <c r="VOM162" s="38"/>
      <c r="VON162" s="38"/>
      <c r="VOO162" s="38"/>
      <c r="VOP162" s="38"/>
      <c r="VOQ162" s="38"/>
      <c r="VOR162" s="38"/>
      <c r="VOS162" s="38"/>
      <c r="VOT162" s="38"/>
      <c r="VOU162" s="38"/>
      <c r="VOV162" s="38"/>
      <c r="VOW162" s="38"/>
      <c r="VOX162" s="38"/>
      <c r="VOY162" s="38"/>
      <c r="VOZ162" s="38"/>
      <c r="VPA162" s="38"/>
      <c r="VPB162" s="38"/>
      <c r="VPC162" s="38"/>
      <c r="VPD162" s="38"/>
      <c r="VPE162" s="38"/>
      <c r="VPF162" s="38"/>
      <c r="VPG162" s="38"/>
      <c r="VPH162" s="38"/>
      <c r="VPI162" s="38"/>
      <c r="VPJ162" s="38"/>
      <c r="VPK162" s="38"/>
      <c r="VPL162" s="38"/>
      <c r="VPM162" s="38"/>
      <c r="VPN162" s="38"/>
      <c r="VPO162" s="38"/>
      <c r="VPP162" s="38"/>
      <c r="VPQ162" s="38"/>
      <c r="VPR162" s="38"/>
      <c r="VPS162" s="38"/>
      <c r="VPT162" s="38"/>
      <c r="VPU162" s="38"/>
      <c r="VPV162" s="38"/>
      <c r="VPW162" s="38"/>
      <c r="VPX162" s="38"/>
      <c r="VPY162" s="38"/>
      <c r="VPZ162" s="38"/>
      <c r="VQA162" s="38"/>
      <c r="VQB162" s="38"/>
      <c r="VQC162" s="38"/>
      <c r="VQD162" s="38"/>
      <c r="VQE162" s="38"/>
      <c r="VQF162" s="38"/>
      <c r="VQG162" s="38"/>
      <c r="VQH162" s="38"/>
      <c r="VQI162" s="38"/>
      <c r="VQJ162" s="38"/>
      <c r="VQK162" s="38"/>
      <c r="VQL162" s="38"/>
      <c r="VQM162" s="38"/>
      <c r="VQN162" s="38"/>
      <c r="VQO162" s="38"/>
      <c r="VQP162" s="38"/>
      <c r="VQW162" s="38"/>
      <c r="VQX162" s="38"/>
      <c r="VQY162" s="38"/>
      <c r="VQZ162" s="38"/>
      <c r="VRA162" s="38"/>
      <c r="VRB162" s="38"/>
      <c r="VRC162" s="38"/>
      <c r="VRD162" s="38"/>
      <c r="VRE162" s="38"/>
      <c r="VRF162" s="38"/>
      <c r="VRG162" s="38"/>
      <c r="VRH162" s="38"/>
      <c r="VRI162" s="38"/>
      <c r="VRJ162" s="38"/>
      <c r="VRK162" s="38"/>
      <c r="VRL162" s="38"/>
      <c r="VRM162" s="38"/>
      <c r="VRN162" s="38"/>
      <c r="VRO162" s="38"/>
      <c r="VRP162" s="38"/>
      <c r="VRQ162" s="38"/>
      <c r="VRR162" s="38"/>
      <c r="VRS162" s="38"/>
      <c r="VRT162" s="38"/>
      <c r="VRU162" s="38"/>
      <c r="VRV162" s="38"/>
      <c r="VRW162" s="38"/>
      <c r="VRX162" s="38"/>
      <c r="VRY162" s="38"/>
      <c r="VRZ162" s="38"/>
      <c r="VSA162" s="38"/>
      <c r="VSB162" s="38"/>
      <c r="VSC162" s="38"/>
      <c r="VSD162" s="38"/>
      <c r="VSE162" s="38"/>
      <c r="VSF162" s="38"/>
      <c r="VSG162" s="38"/>
      <c r="VSH162" s="38"/>
      <c r="VSI162" s="38"/>
      <c r="VSJ162" s="38"/>
      <c r="VSK162" s="38"/>
      <c r="VSL162" s="38"/>
      <c r="VSM162" s="38"/>
      <c r="VSN162" s="38"/>
      <c r="VSO162" s="38"/>
      <c r="VSP162" s="38"/>
      <c r="VSQ162" s="38"/>
      <c r="VSR162" s="38"/>
      <c r="VSS162" s="38"/>
      <c r="VST162" s="38"/>
      <c r="VSU162" s="38"/>
      <c r="VSV162" s="38"/>
      <c r="VSW162" s="38"/>
      <c r="VSX162" s="38"/>
      <c r="VSY162" s="38"/>
      <c r="VSZ162" s="38"/>
      <c r="VTA162" s="38"/>
      <c r="VTB162" s="38"/>
      <c r="VTC162" s="38"/>
      <c r="VTD162" s="38"/>
      <c r="VTE162" s="38"/>
      <c r="VTF162" s="38"/>
      <c r="VTG162" s="38"/>
      <c r="VTH162" s="38"/>
      <c r="VTI162" s="38"/>
      <c r="VTJ162" s="38"/>
      <c r="VTK162" s="38"/>
      <c r="VTL162" s="38"/>
      <c r="VTM162" s="38"/>
      <c r="VTN162" s="38"/>
      <c r="VTO162" s="38"/>
      <c r="VTP162" s="38"/>
      <c r="VTQ162" s="38"/>
      <c r="VTR162" s="38"/>
      <c r="VTS162" s="38"/>
      <c r="VTT162" s="38"/>
      <c r="VTU162" s="38"/>
      <c r="VTV162" s="38"/>
      <c r="VTW162" s="38"/>
      <c r="VTX162" s="38"/>
      <c r="VTY162" s="38"/>
      <c r="VTZ162" s="38"/>
      <c r="VUA162" s="38"/>
      <c r="VUB162" s="38"/>
      <c r="VUC162" s="38"/>
      <c r="VUD162" s="38"/>
      <c r="VUE162" s="38"/>
      <c r="VUF162" s="38"/>
      <c r="VUG162" s="38"/>
      <c r="VUH162" s="38"/>
      <c r="VUI162" s="38"/>
      <c r="VUJ162" s="38"/>
      <c r="VUK162" s="38"/>
      <c r="VUL162" s="38"/>
      <c r="VUM162" s="38"/>
      <c r="VUN162" s="38"/>
      <c r="VUO162" s="38"/>
      <c r="VUP162" s="38"/>
      <c r="VUQ162" s="38"/>
      <c r="VUR162" s="38"/>
      <c r="VUS162" s="38"/>
      <c r="VUT162" s="38"/>
      <c r="VUU162" s="38"/>
      <c r="VUV162" s="38"/>
      <c r="VUW162" s="38"/>
      <c r="VUX162" s="38"/>
      <c r="VUY162" s="38"/>
      <c r="VUZ162" s="38"/>
      <c r="VVA162" s="38"/>
      <c r="VVB162" s="38"/>
      <c r="VVC162" s="38"/>
      <c r="VVD162" s="38"/>
      <c r="VVE162" s="38"/>
      <c r="VVF162" s="38"/>
      <c r="VVG162" s="38"/>
      <c r="VVH162" s="38"/>
      <c r="VVI162" s="38"/>
      <c r="VVJ162" s="38"/>
      <c r="VVK162" s="38"/>
      <c r="VVL162" s="38"/>
      <c r="VVM162" s="38"/>
      <c r="VVN162" s="38"/>
      <c r="VVO162" s="38"/>
      <c r="VVP162" s="38"/>
      <c r="VVQ162" s="38"/>
      <c r="VVR162" s="38"/>
      <c r="VVS162" s="38"/>
      <c r="VVT162" s="38"/>
      <c r="VVU162" s="38"/>
      <c r="VVV162" s="38"/>
      <c r="VVW162" s="38"/>
      <c r="VVX162" s="38"/>
      <c r="VVY162" s="38"/>
      <c r="VVZ162" s="38"/>
      <c r="VWA162" s="38"/>
      <c r="VWB162" s="38"/>
      <c r="VWC162" s="38"/>
      <c r="VWD162" s="38"/>
      <c r="VWE162" s="38"/>
      <c r="VWF162" s="38"/>
      <c r="VWG162" s="38"/>
      <c r="VWH162" s="38"/>
      <c r="VWI162" s="38"/>
      <c r="VWJ162" s="38"/>
      <c r="VWK162" s="38"/>
      <c r="VWL162" s="38"/>
      <c r="VWM162" s="38"/>
      <c r="VWN162" s="38"/>
      <c r="VWO162" s="38"/>
      <c r="VWP162" s="38"/>
      <c r="VWQ162" s="38"/>
      <c r="VWR162" s="38"/>
      <c r="VWS162" s="38"/>
      <c r="VWT162" s="38"/>
      <c r="VWU162" s="38"/>
      <c r="VWV162" s="38"/>
      <c r="VWW162" s="38"/>
      <c r="VWX162" s="38"/>
      <c r="VWY162" s="38"/>
      <c r="VWZ162" s="38"/>
      <c r="VXA162" s="38"/>
      <c r="VXB162" s="38"/>
      <c r="VXC162" s="38"/>
      <c r="VXD162" s="38"/>
      <c r="VXE162" s="38"/>
      <c r="VXF162" s="38"/>
      <c r="VXG162" s="38"/>
      <c r="VXH162" s="38"/>
      <c r="VXI162" s="38"/>
      <c r="VXJ162" s="38"/>
      <c r="VXK162" s="38"/>
      <c r="VXL162" s="38"/>
      <c r="VXM162" s="38"/>
      <c r="VXN162" s="38"/>
      <c r="VXO162" s="38"/>
      <c r="VXP162" s="38"/>
      <c r="VXQ162" s="38"/>
      <c r="VXR162" s="38"/>
      <c r="VXS162" s="38"/>
      <c r="VXT162" s="38"/>
      <c r="VXU162" s="38"/>
      <c r="VXV162" s="38"/>
      <c r="VXW162" s="38"/>
      <c r="VXX162" s="38"/>
      <c r="VXY162" s="38"/>
      <c r="VXZ162" s="38"/>
      <c r="VYA162" s="38"/>
      <c r="VYB162" s="38"/>
      <c r="VYC162" s="38"/>
      <c r="VYD162" s="38"/>
      <c r="VYE162" s="38"/>
      <c r="VYF162" s="38"/>
      <c r="VYG162" s="38"/>
      <c r="VYH162" s="38"/>
      <c r="VYI162" s="38"/>
      <c r="VYJ162" s="38"/>
      <c r="VYK162" s="38"/>
      <c r="VYL162" s="38"/>
      <c r="VYM162" s="38"/>
      <c r="VYN162" s="38"/>
      <c r="VYO162" s="38"/>
      <c r="VYP162" s="38"/>
      <c r="VYQ162" s="38"/>
      <c r="VYR162" s="38"/>
      <c r="VYS162" s="38"/>
      <c r="VYT162" s="38"/>
      <c r="VYU162" s="38"/>
      <c r="VYV162" s="38"/>
      <c r="VYW162" s="38"/>
      <c r="VYX162" s="38"/>
      <c r="VYY162" s="38"/>
      <c r="VYZ162" s="38"/>
      <c r="VZA162" s="38"/>
      <c r="VZB162" s="38"/>
      <c r="VZC162" s="38"/>
      <c r="VZD162" s="38"/>
      <c r="VZE162" s="38"/>
      <c r="VZF162" s="38"/>
      <c r="VZG162" s="38"/>
      <c r="VZH162" s="38"/>
      <c r="VZI162" s="38"/>
      <c r="VZJ162" s="38"/>
      <c r="VZK162" s="38"/>
      <c r="VZL162" s="38"/>
      <c r="VZM162" s="38"/>
      <c r="VZN162" s="38"/>
      <c r="VZO162" s="38"/>
      <c r="VZP162" s="38"/>
      <c r="VZQ162" s="38"/>
      <c r="VZR162" s="38"/>
      <c r="VZS162" s="38"/>
      <c r="VZT162" s="38"/>
      <c r="VZU162" s="38"/>
      <c r="VZV162" s="38"/>
      <c r="VZW162" s="38"/>
      <c r="VZX162" s="38"/>
      <c r="VZY162" s="38"/>
      <c r="VZZ162" s="38"/>
      <c r="WAA162" s="38"/>
      <c r="WAB162" s="38"/>
      <c r="WAC162" s="38"/>
      <c r="WAD162" s="38"/>
      <c r="WAE162" s="38"/>
      <c r="WAF162" s="38"/>
      <c r="WAG162" s="38"/>
      <c r="WAH162" s="38"/>
      <c r="WAI162" s="38"/>
      <c r="WAJ162" s="38"/>
      <c r="WAK162" s="38"/>
      <c r="WAL162" s="38"/>
      <c r="WAS162" s="38"/>
      <c r="WAT162" s="38"/>
      <c r="WAU162" s="38"/>
      <c r="WAV162" s="38"/>
      <c r="WAW162" s="38"/>
      <c r="WAX162" s="38"/>
      <c r="WAY162" s="38"/>
      <c r="WAZ162" s="38"/>
      <c r="WBA162" s="38"/>
      <c r="WBB162" s="38"/>
      <c r="WBC162" s="38"/>
      <c r="WBD162" s="38"/>
      <c r="WBE162" s="38"/>
      <c r="WBF162" s="38"/>
      <c r="WBG162" s="38"/>
      <c r="WBH162" s="38"/>
      <c r="WBI162" s="38"/>
      <c r="WBJ162" s="38"/>
      <c r="WBK162" s="38"/>
      <c r="WBL162" s="38"/>
      <c r="WBM162" s="38"/>
      <c r="WBN162" s="38"/>
      <c r="WBO162" s="38"/>
      <c r="WBP162" s="38"/>
      <c r="WBQ162" s="38"/>
      <c r="WBR162" s="38"/>
      <c r="WBS162" s="38"/>
      <c r="WBT162" s="38"/>
      <c r="WBU162" s="38"/>
      <c r="WBV162" s="38"/>
      <c r="WBW162" s="38"/>
      <c r="WBX162" s="38"/>
      <c r="WBY162" s="38"/>
      <c r="WBZ162" s="38"/>
      <c r="WCA162" s="38"/>
      <c r="WCB162" s="38"/>
      <c r="WCC162" s="38"/>
      <c r="WCD162" s="38"/>
      <c r="WCE162" s="38"/>
      <c r="WCF162" s="38"/>
      <c r="WCG162" s="38"/>
      <c r="WCH162" s="38"/>
      <c r="WCI162" s="38"/>
      <c r="WCJ162" s="38"/>
      <c r="WCK162" s="38"/>
      <c r="WCL162" s="38"/>
      <c r="WCM162" s="38"/>
      <c r="WCN162" s="38"/>
      <c r="WCO162" s="38"/>
      <c r="WCP162" s="38"/>
      <c r="WCQ162" s="38"/>
      <c r="WCR162" s="38"/>
      <c r="WCS162" s="38"/>
      <c r="WCT162" s="38"/>
      <c r="WCU162" s="38"/>
      <c r="WCV162" s="38"/>
      <c r="WCW162" s="38"/>
      <c r="WCX162" s="38"/>
      <c r="WCY162" s="38"/>
      <c r="WCZ162" s="38"/>
      <c r="WDA162" s="38"/>
      <c r="WDB162" s="38"/>
      <c r="WDC162" s="38"/>
      <c r="WDD162" s="38"/>
      <c r="WDE162" s="38"/>
      <c r="WDF162" s="38"/>
      <c r="WDG162" s="38"/>
      <c r="WDH162" s="38"/>
      <c r="WDI162" s="38"/>
      <c r="WDJ162" s="38"/>
      <c r="WDK162" s="38"/>
      <c r="WDL162" s="38"/>
      <c r="WDM162" s="38"/>
      <c r="WDN162" s="38"/>
      <c r="WDO162" s="38"/>
      <c r="WDP162" s="38"/>
      <c r="WDQ162" s="38"/>
      <c r="WDR162" s="38"/>
      <c r="WDS162" s="38"/>
      <c r="WDT162" s="38"/>
      <c r="WDU162" s="38"/>
      <c r="WDV162" s="38"/>
      <c r="WDW162" s="38"/>
      <c r="WDX162" s="38"/>
      <c r="WDY162" s="38"/>
      <c r="WDZ162" s="38"/>
      <c r="WEA162" s="38"/>
      <c r="WEB162" s="38"/>
      <c r="WEC162" s="38"/>
      <c r="WED162" s="38"/>
      <c r="WEE162" s="38"/>
      <c r="WEF162" s="38"/>
      <c r="WEG162" s="38"/>
      <c r="WEH162" s="38"/>
      <c r="WEI162" s="38"/>
      <c r="WEJ162" s="38"/>
      <c r="WEK162" s="38"/>
      <c r="WEL162" s="38"/>
      <c r="WEM162" s="38"/>
      <c r="WEN162" s="38"/>
      <c r="WEO162" s="38"/>
      <c r="WEP162" s="38"/>
      <c r="WEQ162" s="38"/>
      <c r="WER162" s="38"/>
      <c r="WES162" s="38"/>
      <c r="WET162" s="38"/>
      <c r="WEU162" s="38"/>
      <c r="WEV162" s="38"/>
      <c r="WEW162" s="38"/>
      <c r="WEX162" s="38"/>
      <c r="WEY162" s="38"/>
      <c r="WEZ162" s="38"/>
      <c r="WFA162" s="38"/>
      <c r="WFB162" s="38"/>
      <c r="WFC162" s="38"/>
      <c r="WFD162" s="38"/>
      <c r="WFE162" s="38"/>
      <c r="WFF162" s="38"/>
      <c r="WFG162" s="38"/>
      <c r="WFH162" s="38"/>
      <c r="WFI162" s="38"/>
      <c r="WFJ162" s="38"/>
      <c r="WFK162" s="38"/>
      <c r="WFL162" s="38"/>
      <c r="WFM162" s="38"/>
      <c r="WFN162" s="38"/>
      <c r="WFO162" s="38"/>
      <c r="WFP162" s="38"/>
      <c r="WFQ162" s="38"/>
      <c r="WFR162" s="38"/>
      <c r="WFS162" s="38"/>
      <c r="WFT162" s="38"/>
      <c r="WFU162" s="38"/>
      <c r="WFV162" s="38"/>
      <c r="WFW162" s="38"/>
      <c r="WFX162" s="38"/>
      <c r="WFY162" s="38"/>
      <c r="WFZ162" s="38"/>
      <c r="WGA162" s="38"/>
      <c r="WGB162" s="38"/>
      <c r="WGC162" s="38"/>
      <c r="WGD162" s="38"/>
      <c r="WGE162" s="38"/>
      <c r="WGF162" s="38"/>
      <c r="WGG162" s="38"/>
      <c r="WGH162" s="38"/>
      <c r="WGI162" s="38"/>
      <c r="WGJ162" s="38"/>
      <c r="WGK162" s="38"/>
      <c r="WGL162" s="38"/>
      <c r="WGM162" s="38"/>
      <c r="WGN162" s="38"/>
      <c r="WGO162" s="38"/>
      <c r="WGP162" s="38"/>
      <c r="WGQ162" s="38"/>
      <c r="WGR162" s="38"/>
      <c r="WGS162" s="38"/>
      <c r="WGT162" s="38"/>
      <c r="WGU162" s="38"/>
      <c r="WGV162" s="38"/>
      <c r="WGW162" s="38"/>
      <c r="WGX162" s="38"/>
      <c r="WGY162" s="38"/>
      <c r="WGZ162" s="38"/>
      <c r="WHA162" s="38"/>
      <c r="WHB162" s="38"/>
      <c r="WHC162" s="38"/>
      <c r="WHD162" s="38"/>
      <c r="WHE162" s="38"/>
      <c r="WHF162" s="38"/>
      <c r="WHG162" s="38"/>
      <c r="WHH162" s="38"/>
      <c r="WHI162" s="38"/>
      <c r="WHJ162" s="38"/>
      <c r="WHK162" s="38"/>
      <c r="WHL162" s="38"/>
      <c r="WHM162" s="38"/>
      <c r="WHN162" s="38"/>
      <c r="WHO162" s="38"/>
      <c r="WHP162" s="38"/>
      <c r="WHQ162" s="38"/>
      <c r="WHR162" s="38"/>
      <c r="WHS162" s="38"/>
      <c r="WHT162" s="38"/>
      <c r="WHU162" s="38"/>
      <c r="WHV162" s="38"/>
      <c r="WHW162" s="38"/>
      <c r="WHX162" s="38"/>
      <c r="WHY162" s="38"/>
      <c r="WHZ162" s="38"/>
      <c r="WIA162" s="38"/>
      <c r="WIB162" s="38"/>
      <c r="WIC162" s="38"/>
      <c r="WID162" s="38"/>
      <c r="WIE162" s="38"/>
      <c r="WIF162" s="38"/>
      <c r="WIG162" s="38"/>
      <c r="WIH162" s="38"/>
      <c r="WII162" s="38"/>
      <c r="WIJ162" s="38"/>
      <c r="WIK162" s="38"/>
      <c r="WIL162" s="38"/>
      <c r="WIM162" s="38"/>
      <c r="WIN162" s="38"/>
      <c r="WIO162" s="38"/>
      <c r="WIP162" s="38"/>
      <c r="WIQ162" s="38"/>
      <c r="WIR162" s="38"/>
      <c r="WIS162" s="38"/>
      <c r="WIT162" s="38"/>
      <c r="WIU162" s="38"/>
      <c r="WIV162" s="38"/>
      <c r="WIW162" s="38"/>
      <c r="WIX162" s="38"/>
      <c r="WIY162" s="38"/>
      <c r="WIZ162" s="38"/>
      <c r="WJA162" s="38"/>
      <c r="WJB162" s="38"/>
      <c r="WJC162" s="38"/>
      <c r="WJD162" s="38"/>
      <c r="WJE162" s="38"/>
      <c r="WJF162" s="38"/>
      <c r="WJG162" s="38"/>
      <c r="WJH162" s="38"/>
      <c r="WJI162" s="38"/>
      <c r="WJJ162" s="38"/>
      <c r="WJK162" s="38"/>
      <c r="WJL162" s="38"/>
      <c r="WJM162" s="38"/>
      <c r="WJN162" s="38"/>
      <c r="WJO162" s="38"/>
      <c r="WJP162" s="38"/>
      <c r="WJQ162" s="38"/>
      <c r="WJR162" s="38"/>
      <c r="WJS162" s="38"/>
      <c r="WJT162" s="38"/>
      <c r="WJU162" s="38"/>
      <c r="WJV162" s="38"/>
      <c r="WJW162" s="38"/>
      <c r="WJX162" s="38"/>
      <c r="WJY162" s="38"/>
      <c r="WJZ162" s="38"/>
      <c r="WKA162" s="38"/>
      <c r="WKB162" s="38"/>
      <c r="WKC162" s="38"/>
      <c r="WKD162" s="38"/>
      <c r="WKE162" s="38"/>
      <c r="WKF162" s="38"/>
      <c r="WKG162" s="38"/>
      <c r="WKH162" s="38"/>
      <c r="WKO162" s="38"/>
      <c r="WKP162" s="38"/>
      <c r="WKQ162" s="38"/>
      <c r="WKR162" s="38"/>
      <c r="WKS162" s="38"/>
      <c r="WKT162" s="38"/>
      <c r="WKU162" s="38"/>
      <c r="WKV162" s="38"/>
      <c r="WKW162" s="38"/>
      <c r="WKX162" s="38"/>
      <c r="WKY162" s="38"/>
      <c r="WKZ162" s="38"/>
      <c r="WLA162" s="38"/>
      <c r="WLB162" s="38"/>
      <c r="WLC162" s="38"/>
      <c r="WLD162" s="38"/>
      <c r="WLE162" s="38"/>
      <c r="WLF162" s="38"/>
      <c r="WLG162" s="38"/>
      <c r="WLH162" s="38"/>
      <c r="WLI162" s="38"/>
      <c r="WLJ162" s="38"/>
      <c r="WLK162" s="38"/>
      <c r="WLL162" s="38"/>
      <c r="WLM162" s="38"/>
      <c r="WLN162" s="38"/>
      <c r="WLO162" s="38"/>
      <c r="WLP162" s="38"/>
      <c r="WLQ162" s="38"/>
      <c r="WLR162" s="38"/>
      <c r="WLS162" s="38"/>
      <c r="WLT162" s="38"/>
      <c r="WLU162" s="38"/>
      <c r="WLV162" s="38"/>
      <c r="WLW162" s="38"/>
      <c r="WLX162" s="38"/>
      <c r="WLY162" s="38"/>
      <c r="WLZ162" s="38"/>
      <c r="WMA162" s="38"/>
      <c r="WMB162" s="38"/>
      <c r="WMC162" s="38"/>
      <c r="WMD162" s="38"/>
      <c r="WME162" s="38"/>
      <c r="WMF162" s="38"/>
      <c r="WMG162" s="38"/>
      <c r="WMH162" s="38"/>
      <c r="WMI162" s="38"/>
      <c r="WMJ162" s="38"/>
      <c r="WMK162" s="38"/>
      <c r="WML162" s="38"/>
      <c r="WMM162" s="38"/>
      <c r="WMN162" s="38"/>
      <c r="WMO162" s="38"/>
      <c r="WMP162" s="38"/>
      <c r="WMQ162" s="38"/>
      <c r="WMR162" s="38"/>
      <c r="WMS162" s="38"/>
      <c r="WMT162" s="38"/>
      <c r="WMU162" s="38"/>
      <c r="WMV162" s="38"/>
      <c r="WMW162" s="38"/>
      <c r="WMX162" s="38"/>
      <c r="WMY162" s="38"/>
      <c r="WMZ162" s="38"/>
      <c r="WNA162" s="38"/>
      <c r="WNB162" s="38"/>
      <c r="WNC162" s="38"/>
      <c r="WND162" s="38"/>
      <c r="WNE162" s="38"/>
      <c r="WNF162" s="38"/>
      <c r="WNG162" s="38"/>
      <c r="WNH162" s="38"/>
      <c r="WNI162" s="38"/>
      <c r="WNJ162" s="38"/>
      <c r="WNK162" s="38"/>
      <c r="WNL162" s="38"/>
      <c r="WNM162" s="38"/>
      <c r="WNN162" s="38"/>
      <c r="WNO162" s="38"/>
      <c r="WNP162" s="38"/>
      <c r="WNQ162" s="38"/>
      <c r="WNR162" s="38"/>
      <c r="WNS162" s="38"/>
      <c r="WNT162" s="38"/>
      <c r="WNU162" s="38"/>
      <c r="WNV162" s="38"/>
      <c r="WNW162" s="38"/>
      <c r="WNX162" s="38"/>
      <c r="WNY162" s="38"/>
      <c r="WNZ162" s="38"/>
      <c r="WOA162" s="38"/>
      <c r="WOB162" s="38"/>
      <c r="WOC162" s="38"/>
      <c r="WOD162" s="38"/>
      <c r="WOE162" s="38"/>
      <c r="WOF162" s="38"/>
      <c r="WOG162" s="38"/>
      <c r="WOH162" s="38"/>
      <c r="WOI162" s="38"/>
      <c r="WOJ162" s="38"/>
      <c r="WOK162" s="38"/>
      <c r="WOL162" s="38"/>
      <c r="WOM162" s="38"/>
      <c r="WON162" s="38"/>
      <c r="WOO162" s="38"/>
      <c r="WOP162" s="38"/>
      <c r="WOQ162" s="38"/>
      <c r="WOR162" s="38"/>
      <c r="WOS162" s="38"/>
      <c r="WOT162" s="38"/>
      <c r="WOU162" s="38"/>
      <c r="WOV162" s="38"/>
      <c r="WOW162" s="38"/>
      <c r="WOX162" s="38"/>
      <c r="WOY162" s="38"/>
      <c r="WOZ162" s="38"/>
      <c r="WPA162" s="38"/>
      <c r="WPB162" s="38"/>
      <c r="WPC162" s="38"/>
      <c r="WPD162" s="38"/>
      <c r="WPE162" s="38"/>
      <c r="WPF162" s="38"/>
      <c r="WPG162" s="38"/>
      <c r="WPH162" s="38"/>
      <c r="WPI162" s="38"/>
      <c r="WPJ162" s="38"/>
      <c r="WPK162" s="38"/>
      <c r="WPL162" s="38"/>
      <c r="WPM162" s="38"/>
      <c r="WPN162" s="38"/>
      <c r="WPO162" s="38"/>
      <c r="WPP162" s="38"/>
      <c r="WPQ162" s="38"/>
      <c r="WPR162" s="38"/>
      <c r="WPS162" s="38"/>
      <c r="WPT162" s="38"/>
      <c r="WPU162" s="38"/>
      <c r="WPV162" s="38"/>
      <c r="WPW162" s="38"/>
      <c r="WPX162" s="38"/>
      <c r="WPY162" s="38"/>
      <c r="WPZ162" s="38"/>
      <c r="WQA162" s="38"/>
      <c r="WQB162" s="38"/>
      <c r="WQC162" s="38"/>
      <c r="WQD162" s="38"/>
      <c r="WQE162" s="38"/>
      <c r="WQF162" s="38"/>
      <c r="WQG162" s="38"/>
      <c r="WQH162" s="38"/>
      <c r="WQI162" s="38"/>
      <c r="WQJ162" s="38"/>
      <c r="WQK162" s="38"/>
      <c r="WQL162" s="38"/>
      <c r="WQM162" s="38"/>
      <c r="WQN162" s="38"/>
      <c r="WQO162" s="38"/>
      <c r="WQP162" s="38"/>
      <c r="WQQ162" s="38"/>
      <c r="WQR162" s="38"/>
      <c r="WQS162" s="38"/>
      <c r="WQT162" s="38"/>
      <c r="WQU162" s="38"/>
      <c r="WQV162" s="38"/>
      <c r="WQW162" s="38"/>
      <c r="WQX162" s="38"/>
      <c r="WQY162" s="38"/>
      <c r="WQZ162" s="38"/>
      <c r="WRA162" s="38"/>
      <c r="WRB162" s="38"/>
      <c r="WRC162" s="38"/>
      <c r="WRD162" s="38"/>
      <c r="WRE162" s="38"/>
      <c r="WRF162" s="38"/>
      <c r="WRG162" s="38"/>
      <c r="WRH162" s="38"/>
      <c r="WRI162" s="38"/>
      <c r="WRJ162" s="38"/>
      <c r="WRK162" s="38"/>
      <c r="WRL162" s="38"/>
      <c r="WRM162" s="38"/>
      <c r="WRN162" s="38"/>
      <c r="WRO162" s="38"/>
      <c r="WRP162" s="38"/>
      <c r="WRQ162" s="38"/>
      <c r="WRR162" s="38"/>
      <c r="WRS162" s="38"/>
      <c r="WRT162" s="38"/>
      <c r="WRU162" s="38"/>
      <c r="WRV162" s="38"/>
      <c r="WRW162" s="38"/>
      <c r="WRX162" s="38"/>
      <c r="WRY162" s="38"/>
      <c r="WRZ162" s="38"/>
      <c r="WSA162" s="38"/>
      <c r="WSB162" s="38"/>
      <c r="WSC162" s="38"/>
      <c r="WSD162" s="38"/>
      <c r="WSE162" s="38"/>
      <c r="WSF162" s="38"/>
      <c r="WSG162" s="38"/>
      <c r="WSH162" s="38"/>
      <c r="WSI162" s="38"/>
      <c r="WSJ162" s="38"/>
      <c r="WSK162" s="38"/>
      <c r="WSL162" s="38"/>
      <c r="WSM162" s="38"/>
      <c r="WSN162" s="38"/>
      <c r="WSO162" s="38"/>
      <c r="WSP162" s="38"/>
      <c r="WSQ162" s="38"/>
      <c r="WSR162" s="38"/>
      <c r="WSS162" s="38"/>
      <c r="WST162" s="38"/>
      <c r="WSU162" s="38"/>
      <c r="WSV162" s="38"/>
      <c r="WSW162" s="38"/>
      <c r="WSX162" s="38"/>
      <c r="WSY162" s="38"/>
      <c r="WSZ162" s="38"/>
      <c r="WTA162" s="38"/>
      <c r="WTB162" s="38"/>
      <c r="WTC162" s="38"/>
      <c r="WTD162" s="38"/>
      <c r="WTE162" s="38"/>
      <c r="WTF162" s="38"/>
      <c r="WTG162" s="38"/>
      <c r="WTH162" s="38"/>
      <c r="WTI162" s="38"/>
      <c r="WTJ162" s="38"/>
      <c r="WTK162" s="38"/>
      <c r="WTL162" s="38"/>
      <c r="WTM162" s="38"/>
      <c r="WTN162" s="38"/>
      <c r="WTO162" s="38"/>
      <c r="WTP162" s="38"/>
      <c r="WTQ162" s="38"/>
      <c r="WTR162" s="38"/>
      <c r="WTS162" s="38"/>
      <c r="WTT162" s="38"/>
      <c r="WTU162" s="38"/>
      <c r="WTV162" s="38"/>
      <c r="WTW162" s="38"/>
      <c r="WTX162" s="38"/>
      <c r="WTY162" s="38"/>
      <c r="WTZ162" s="38"/>
      <c r="WUA162" s="38"/>
      <c r="WUB162" s="38"/>
      <c r="WUC162" s="38"/>
      <c r="WUD162" s="38"/>
      <c r="WUK162" s="38"/>
      <c r="WUL162" s="38"/>
      <c r="WUM162" s="38"/>
      <c r="WUN162" s="38"/>
      <c r="WUO162" s="38"/>
      <c r="WUP162" s="38"/>
      <c r="WUQ162" s="38"/>
      <c r="WUR162" s="38"/>
      <c r="WUS162" s="38"/>
      <c r="WUT162" s="38"/>
      <c r="WUU162" s="38"/>
      <c r="WUV162" s="38"/>
      <c r="WUW162" s="38"/>
      <c r="WUX162" s="38"/>
      <c r="WUY162" s="38"/>
      <c r="WUZ162" s="38"/>
      <c r="WVA162" s="38"/>
      <c r="WVB162" s="38"/>
      <c r="WVC162" s="38"/>
      <c r="WVD162" s="38"/>
      <c r="WVE162" s="38"/>
      <c r="WVF162" s="38"/>
      <c r="WVG162" s="38"/>
      <c r="WVH162" s="38"/>
      <c r="WVI162" s="38"/>
      <c r="WVJ162" s="38"/>
      <c r="WVK162" s="38"/>
      <c r="WVL162" s="38"/>
      <c r="WVM162" s="38"/>
      <c r="WVN162" s="38"/>
      <c r="WVO162" s="38"/>
      <c r="WVP162" s="38"/>
      <c r="WVQ162" s="38"/>
      <c r="WVR162" s="38"/>
      <c r="WVS162" s="38"/>
      <c r="WVT162" s="38"/>
      <c r="WVU162" s="38"/>
      <c r="WVV162" s="38"/>
      <c r="WVW162" s="38"/>
      <c r="WVX162" s="38"/>
      <c r="WVY162" s="38"/>
      <c r="WVZ162" s="38"/>
      <c r="WWA162" s="38"/>
      <c r="WWB162" s="38"/>
      <c r="WWC162" s="38"/>
      <c r="WWD162" s="38"/>
      <c r="WWE162" s="38"/>
      <c r="WWF162" s="38"/>
      <c r="WWG162" s="38"/>
      <c r="WWH162" s="38"/>
      <c r="WWI162" s="38"/>
      <c r="WWJ162" s="38"/>
      <c r="WWK162" s="38"/>
      <c r="WWL162" s="38"/>
      <c r="WWM162" s="38"/>
      <c r="WWN162" s="38"/>
      <c r="WWO162" s="38"/>
      <c r="WWP162" s="38"/>
      <c r="WWQ162" s="38"/>
      <c r="WWR162" s="38"/>
      <c r="WWS162" s="38"/>
      <c r="WWT162" s="38"/>
      <c r="WWU162" s="38"/>
      <c r="WWV162" s="38"/>
      <c r="WWW162" s="38"/>
      <c r="WWX162" s="38"/>
      <c r="WWY162" s="38"/>
      <c r="WWZ162" s="38"/>
      <c r="WXA162" s="38"/>
      <c r="WXB162" s="38"/>
      <c r="WXC162" s="38"/>
      <c r="WXD162" s="38"/>
      <c r="WXE162" s="38"/>
      <c r="WXF162" s="38"/>
      <c r="WXG162" s="38"/>
      <c r="WXH162" s="38"/>
      <c r="WXI162" s="38"/>
      <c r="WXJ162" s="38"/>
      <c r="WXK162" s="38"/>
      <c r="WXL162" s="38"/>
      <c r="WXM162" s="38"/>
      <c r="WXN162" s="38"/>
      <c r="WXO162" s="38"/>
      <c r="WXP162" s="38"/>
      <c r="WXQ162" s="38"/>
      <c r="WXR162" s="38"/>
      <c r="WXS162" s="38"/>
      <c r="WXT162" s="38"/>
      <c r="WXU162" s="38"/>
      <c r="WXV162" s="38"/>
      <c r="WXW162" s="38"/>
      <c r="WXX162" s="38"/>
      <c r="WXY162" s="38"/>
      <c r="WXZ162" s="38"/>
      <c r="WYA162" s="38"/>
      <c r="WYB162" s="38"/>
      <c r="WYC162" s="38"/>
      <c r="WYD162" s="38"/>
      <c r="WYE162" s="38"/>
      <c r="WYF162" s="38"/>
      <c r="WYG162" s="38"/>
      <c r="WYH162" s="38"/>
      <c r="WYI162" s="38"/>
      <c r="WYJ162" s="38"/>
      <c r="WYK162" s="38"/>
      <c r="WYL162" s="38"/>
      <c r="WYM162" s="38"/>
      <c r="WYN162" s="38"/>
      <c r="WYO162" s="38"/>
      <c r="WYP162" s="38"/>
      <c r="WYQ162" s="38"/>
      <c r="WYR162" s="38"/>
      <c r="WYS162" s="38"/>
      <c r="WYT162" s="38"/>
      <c r="WYU162" s="38"/>
      <c r="WYV162" s="38"/>
      <c r="WYW162" s="38"/>
      <c r="WYX162" s="38"/>
      <c r="WYY162" s="38"/>
      <c r="WYZ162" s="38"/>
      <c r="WZA162" s="38"/>
      <c r="WZB162" s="38"/>
      <c r="WZC162" s="38"/>
      <c r="WZD162" s="38"/>
      <c r="WZE162" s="38"/>
      <c r="WZF162" s="38"/>
      <c r="WZG162" s="38"/>
      <c r="WZH162" s="38"/>
      <c r="WZI162" s="38"/>
      <c r="WZJ162" s="38"/>
      <c r="WZK162" s="38"/>
      <c r="WZL162" s="38"/>
      <c r="WZM162" s="38"/>
      <c r="WZN162" s="38"/>
      <c r="WZO162" s="38"/>
      <c r="WZP162" s="38"/>
      <c r="WZQ162" s="38"/>
      <c r="WZR162" s="38"/>
      <c r="WZS162" s="38"/>
      <c r="WZT162" s="38"/>
      <c r="WZU162" s="38"/>
      <c r="WZV162" s="38"/>
      <c r="WZW162" s="38"/>
      <c r="WZX162" s="38"/>
      <c r="WZY162" s="38"/>
      <c r="WZZ162" s="38"/>
      <c r="XAA162" s="38"/>
      <c r="XAB162" s="38"/>
      <c r="XAC162" s="38"/>
      <c r="XAD162" s="38"/>
      <c r="XAE162" s="38"/>
      <c r="XAF162" s="38"/>
      <c r="XAG162" s="38"/>
      <c r="XAH162" s="38"/>
      <c r="XAI162" s="38"/>
      <c r="XAJ162" s="38"/>
      <c r="XAK162" s="38"/>
      <c r="XAL162" s="38"/>
      <c r="XAM162" s="38"/>
      <c r="XAN162" s="38"/>
      <c r="XAO162" s="38"/>
      <c r="XAP162" s="38"/>
      <c r="XAQ162" s="38"/>
      <c r="XAR162" s="38"/>
      <c r="XAS162" s="38"/>
      <c r="XAT162" s="38"/>
      <c r="XAU162" s="38"/>
      <c r="XAV162" s="38"/>
      <c r="XAW162" s="38"/>
      <c r="XAX162" s="38"/>
      <c r="XAY162" s="38"/>
      <c r="XAZ162" s="38"/>
      <c r="XBA162" s="38"/>
      <c r="XBB162" s="38"/>
      <c r="XBC162" s="38"/>
      <c r="XBD162" s="38"/>
      <c r="XBE162" s="38"/>
      <c r="XBF162" s="38"/>
      <c r="XBG162" s="38"/>
      <c r="XBH162" s="38"/>
      <c r="XBI162" s="38"/>
      <c r="XBJ162" s="38"/>
      <c r="XBK162" s="38"/>
      <c r="XBL162" s="38"/>
      <c r="XBM162" s="38"/>
      <c r="XBN162" s="38"/>
      <c r="XBO162" s="38"/>
      <c r="XBP162" s="38"/>
      <c r="XBQ162" s="38"/>
      <c r="XBR162" s="38"/>
      <c r="XBS162" s="38"/>
      <c r="XBT162" s="38"/>
      <c r="XBU162" s="38"/>
      <c r="XBV162" s="38"/>
      <c r="XBW162" s="38"/>
      <c r="XBX162" s="38"/>
      <c r="XBY162" s="38"/>
      <c r="XBZ162" s="38"/>
      <c r="XCA162" s="38"/>
      <c r="XCB162" s="38"/>
      <c r="XCC162" s="38"/>
      <c r="XCD162" s="38"/>
      <c r="XCE162" s="38"/>
      <c r="XCF162" s="38"/>
      <c r="XCG162" s="38"/>
      <c r="XCH162" s="38"/>
      <c r="XCI162" s="38"/>
      <c r="XCJ162" s="38"/>
      <c r="XCK162" s="38"/>
      <c r="XCL162" s="38"/>
      <c r="XCM162" s="38"/>
      <c r="XCN162" s="38"/>
      <c r="XCO162" s="38"/>
      <c r="XCP162" s="38"/>
      <c r="XCQ162" s="38"/>
      <c r="XCR162" s="38"/>
      <c r="XCS162" s="38"/>
      <c r="XCT162" s="38"/>
      <c r="XCU162" s="38"/>
      <c r="XCV162" s="38"/>
      <c r="XCW162" s="38"/>
      <c r="XCX162" s="38"/>
      <c r="XCY162" s="38"/>
      <c r="XCZ162" s="38"/>
      <c r="XDA162" s="38"/>
      <c r="XDB162" s="38"/>
      <c r="XDC162" s="38"/>
      <c r="XDD162" s="38"/>
      <c r="XDE162" s="38"/>
      <c r="XDF162" s="38"/>
      <c r="XDG162" s="38"/>
      <c r="XDH162" s="38"/>
      <c r="XDI162" s="38"/>
      <c r="XDJ162" s="38"/>
      <c r="XDK162" s="38"/>
      <c r="XDL162" s="38"/>
      <c r="XDM162" s="38"/>
      <c r="XDN162" s="38"/>
      <c r="XDO162" s="38"/>
      <c r="XDP162" s="38"/>
      <c r="XDQ162" s="38"/>
      <c r="XDR162" s="38"/>
      <c r="XDS162" s="38"/>
      <c r="XDT162" s="38"/>
      <c r="XDU162" s="38"/>
    </row>
    <row r="163" spans="1:16349" ht="30.75" x14ac:dyDescent="0.25">
      <c r="A163" s="10" t="s">
        <v>61</v>
      </c>
      <c r="B163" s="211">
        <v>2940000000</v>
      </c>
      <c r="C163" s="211">
        <v>200</v>
      </c>
      <c r="D163" s="175">
        <f>6350300-4066800+1116500</f>
        <v>3400000</v>
      </c>
      <c r="E163" s="175">
        <f>260750+2033400</f>
        <v>2294150</v>
      </c>
      <c r="F163" s="175">
        <f>259000+2033400</f>
        <v>2292400</v>
      </c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Y163" s="40"/>
      <c r="HZ163" s="40"/>
      <c r="IA163" s="40"/>
      <c r="IB163" s="40"/>
      <c r="IC163" s="40"/>
      <c r="ID163" s="40"/>
      <c r="IE163" s="40"/>
      <c r="IF163" s="40"/>
      <c r="IG163" s="40"/>
      <c r="IH163" s="40"/>
      <c r="II163" s="40"/>
      <c r="IJ163" s="40"/>
      <c r="IK163" s="40"/>
      <c r="IL163" s="40"/>
      <c r="IM163" s="40"/>
      <c r="IN163" s="40"/>
      <c r="IO163" s="40"/>
      <c r="IP163" s="40"/>
      <c r="IQ163" s="40"/>
      <c r="IR163" s="40"/>
      <c r="IS163" s="40"/>
      <c r="IT163" s="40"/>
      <c r="IU163" s="40"/>
      <c r="IV163" s="40"/>
      <c r="IW163" s="40"/>
      <c r="IX163" s="40"/>
      <c r="IY163" s="40"/>
      <c r="IZ163" s="40"/>
      <c r="JA163" s="40"/>
      <c r="JB163" s="40"/>
      <c r="JC163" s="40"/>
      <c r="JD163" s="40"/>
      <c r="JE163" s="40"/>
      <c r="JF163" s="40"/>
      <c r="JG163" s="40"/>
      <c r="JH163" s="40"/>
      <c r="JI163" s="40"/>
      <c r="JJ163" s="40"/>
      <c r="JK163" s="40"/>
      <c r="JL163" s="40"/>
      <c r="JM163" s="40"/>
      <c r="JN163" s="40"/>
      <c r="JO163" s="40"/>
      <c r="JP163" s="40"/>
      <c r="JQ163" s="40"/>
      <c r="JR163" s="40"/>
      <c r="JS163" s="40"/>
      <c r="JT163" s="40"/>
      <c r="JU163" s="40"/>
      <c r="JV163" s="40"/>
      <c r="JW163" s="40"/>
      <c r="JX163" s="40"/>
      <c r="JY163" s="40"/>
      <c r="JZ163" s="40"/>
      <c r="KA163" s="40"/>
      <c r="KB163" s="40"/>
      <c r="KC163" s="40"/>
      <c r="KD163" s="40"/>
      <c r="KE163" s="40"/>
      <c r="KF163" s="40"/>
      <c r="KG163" s="40"/>
      <c r="KH163" s="40"/>
      <c r="KI163" s="40"/>
      <c r="KJ163" s="40"/>
      <c r="KK163" s="40"/>
      <c r="KL163" s="40"/>
      <c r="KM163" s="40"/>
      <c r="KN163" s="40"/>
      <c r="KO163" s="40"/>
      <c r="KP163" s="40"/>
      <c r="KQ163" s="40"/>
      <c r="KR163" s="40"/>
      <c r="KS163" s="40"/>
      <c r="KT163" s="40"/>
      <c r="KU163" s="40"/>
      <c r="KV163" s="40"/>
      <c r="KW163" s="40"/>
      <c r="KX163" s="40"/>
      <c r="KY163" s="40"/>
      <c r="KZ163" s="40"/>
      <c r="LA163" s="40"/>
      <c r="LB163" s="40"/>
      <c r="LC163" s="40"/>
      <c r="LD163" s="40"/>
      <c r="LE163" s="40"/>
      <c r="LF163" s="40"/>
      <c r="LG163" s="40"/>
      <c r="LH163" s="40"/>
      <c r="LI163" s="40"/>
      <c r="LJ163" s="40"/>
      <c r="LK163" s="40"/>
      <c r="LL163" s="40"/>
      <c r="LM163" s="40"/>
      <c r="LN163" s="40"/>
      <c r="LO163" s="40"/>
      <c r="LP163" s="40"/>
      <c r="LQ163" s="40"/>
      <c r="LR163" s="40"/>
      <c r="LS163" s="40"/>
      <c r="LT163" s="40"/>
      <c r="LU163" s="40"/>
      <c r="LV163" s="40"/>
      <c r="LW163" s="40"/>
      <c r="LX163" s="40"/>
      <c r="LY163" s="40"/>
      <c r="LZ163" s="40"/>
      <c r="MA163" s="40"/>
      <c r="MB163" s="40"/>
      <c r="MC163" s="40"/>
      <c r="MD163" s="40"/>
      <c r="ME163" s="40"/>
      <c r="MF163" s="40"/>
      <c r="MG163" s="40"/>
      <c r="MH163" s="40"/>
      <c r="MI163" s="40"/>
      <c r="MJ163" s="40"/>
      <c r="MK163" s="40"/>
      <c r="ML163" s="40"/>
      <c r="MM163" s="40"/>
      <c r="MN163" s="40"/>
      <c r="MO163" s="40"/>
      <c r="MP163" s="40"/>
      <c r="MQ163" s="40"/>
      <c r="MR163" s="40"/>
      <c r="MS163" s="40"/>
      <c r="MT163" s="40"/>
      <c r="MU163" s="40"/>
      <c r="MV163" s="40"/>
      <c r="MW163" s="40"/>
      <c r="MX163" s="40"/>
      <c r="MY163" s="40"/>
      <c r="MZ163" s="40"/>
      <c r="NA163" s="40"/>
      <c r="NB163" s="40"/>
      <c r="NC163" s="40"/>
      <c r="ND163" s="40"/>
      <c r="NE163" s="40"/>
      <c r="NF163" s="40"/>
      <c r="NG163" s="40"/>
      <c r="NH163" s="40"/>
      <c r="NI163" s="40"/>
      <c r="NJ163" s="40"/>
      <c r="NK163" s="40"/>
      <c r="NL163" s="40"/>
      <c r="NM163" s="40"/>
      <c r="NN163" s="40"/>
      <c r="NO163" s="40"/>
      <c r="NP163" s="40"/>
      <c r="NQ163" s="40"/>
      <c r="NR163" s="40"/>
      <c r="NS163" s="40"/>
      <c r="NT163" s="40"/>
      <c r="NU163" s="40"/>
      <c r="NV163" s="40"/>
      <c r="NW163" s="40"/>
      <c r="NX163" s="40"/>
      <c r="NY163" s="40"/>
      <c r="NZ163" s="40"/>
      <c r="OA163" s="40"/>
      <c r="OB163" s="40"/>
      <c r="OC163" s="40"/>
      <c r="OD163" s="40"/>
      <c r="OE163" s="40"/>
      <c r="OF163" s="40"/>
      <c r="OG163" s="40"/>
      <c r="OH163" s="40"/>
      <c r="OI163" s="40"/>
      <c r="OJ163" s="40"/>
      <c r="OK163" s="40"/>
      <c r="OL163" s="40"/>
      <c r="OM163" s="40"/>
      <c r="ON163" s="40"/>
      <c r="OO163" s="40"/>
      <c r="OP163" s="40"/>
      <c r="OQ163" s="40"/>
      <c r="OR163" s="40"/>
      <c r="OS163" s="40"/>
      <c r="OT163" s="40"/>
      <c r="OU163" s="40"/>
      <c r="OV163" s="40"/>
      <c r="OW163" s="40"/>
      <c r="OX163" s="40"/>
      <c r="OY163" s="40"/>
      <c r="OZ163" s="40"/>
      <c r="PA163" s="40"/>
      <c r="PB163" s="40"/>
      <c r="PC163" s="40"/>
      <c r="PD163" s="40"/>
      <c r="PE163" s="40"/>
      <c r="PF163" s="40"/>
      <c r="PG163" s="40"/>
      <c r="PH163" s="40"/>
      <c r="PI163" s="40"/>
      <c r="PJ163" s="40"/>
      <c r="PK163" s="40"/>
      <c r="PL163" s="40"/>
      <c r="PM163" s="40"/>
      <c r="PN163" s="40"/>
      <c r="PO163" s="40"/>
      <c r="PP163" s="40"/>
      <c r="PQ163" s="40"/>
      <c r="PR163" s="40"/>
      <c r="PS163" s="40"/>
      <c r="PT163" s="40"/>
      <c r="PU163" s="40"/>
      <c r="PV163" s="40"/>
      <c r="PW163" s="40"/>
      <c r="PX163" s="40"/>
      <c r="PY163" s="40"/>
      <c r="PZ163" s="40"/>
      <c r="QA163" s="40"/>
      <c r="QB163" s="40"/>
      <c r="QC163" s="40"/>
      <c r="QD163" s="40"/>
      <c r="QE163" s="40"/>
      <c r="QF163" s="40"/>
      <c r="QG163" s="40"/>
      <c r="QH163" s="40"/>
      <c r="QI163" s="40"/>
      <c r="QJ163" s="40"/>
      <c r="QK163" s="40"/>
      <c r="QL163" s="40"/>
      <c r="QM163" s="40"/>
      <c r="QN163" s="40"/>
      <c r="QO163" s="40"/>
      <c r="QP163" s="40"/>
      <c r="QQ163" s="40"/>
      <c r="QR163" s="40"/>
      <c r="QS163" s="40"/>
      <c r="QT163" s="40"/>
      <c r="QU163" s="40"/>
      <c r="QV163" s="40"/>
      <c r="QW163" s="40"/>
      <c r="QX163" s="40"/>
      <c r="QY163" s="40"/>
      <c r="QZ163" s="40"/>
      <c r="RA163" s="40"/>
      <c r="RB163" s="40"/>
      <c r="RC163" s="40"/>
      <c r="RD163" s="40"/>
      <c r="RE163" s="40"/>
      <c r="RF163" s="40"/>
      <c r="RG163" s="40"/>
      <c r="RH163" s="40"/>
      <c r="RI163" s="40"/>
      <c r="RJ163" s="40"/>
      <c r="RK163" s="40"/>
      <c r="RL163" s="40"/>
      <c r="RM163" s="40"/>
      <c r="RN163" s="40"/>
      <c r="RU163" s="40"/>
      <c r="RV163" s="40"/>
      <c r="RW163" s="40"/>
      <c r="RX163" s="40"/>
      <c r="RY163" s="40"/>
      <c r="RZ163" s="40"/>
      <c r="SA163" s="40"/>
      <c r="SB163" s="40"/>
      <c r="SC163" s="40"/>
      <c r="SD163" s="40"/>
      <c r="SE163" s="40"/>
      <c r="SF163" s="40"/>
      <c r="SG163" s="40"/>
      <c r="SH163" s="40"/>
      <c r="SI163" s="40"/>
      <c r="SJ163" s="40"/>
      <c r="SK163" s="40"/>
      <c r="SL163" s="40"/>
      <c r="SM163" s="40"/>
      <c r="SN163" s="40"/>
      <c r="SO163" s="40"/>
      <c r="SP163" s="40"/>
      <c r="SQ163" s="40"/>
      <c r="SR163" s="40"/>
      <c r="SS163" s="40"/>
      <c r="ST163" s="40"/>
      <c r="SU163" s="40"/>
      <c r="SV163" s="40"/>
      <c r="SW163" s="40"/>
      <c r="SX163" s="40"/>
      <c r="SY163" s="40"/>
      <c r="SZ163" s="40"/>
      <c r="TA163" s="40"/>
      <c r="TB163" s="40"/>
      <c r="TC163" s="40"/>
      <c r="TD163" s="40"/>
      <c r="TE163" s="40"/>
      <c r="TF163" s="40"/>
      <c r="TG163" s="40"/>
      <c r="TH163" s="40"/>
      <c r="TI163" s="40"/>
      <c r="TJ163" s="40"/>
      <c r="TK163" s="40"/>
      <c r="TL163" s="40"/>
      <c r="TM163" s="40"/>
      <c r="TN163" s="40"/>
      <c r="TO163" s="40"/>
      <c r="TP163" s="40"/>
      <c r="TQ163" s="40"/>
      <c r="TR163" s="40"/>
      <c r="TS163" s="40"/>
      <c r="TT163" s="40"/>
      <c r="TU163" s="40"/>
      <c r="TV163" s="40"/>
      <c r="TW163" s="40"/>
      <c r="TX163" s="40"/>
      <c r="TY163" s="40"/>
      <c r="TZ163" s="40"/>
      <c r="UA163" s="40"/>
      <c r="UB163" s="40"/>
      <c r="UC163" s="40"/>
      <c r="UD163" s="40"/>
      <c r="UE163" s="40"/>
      <c r="UF163" s="40"/>
      <c r="UG163" s="40"/>
      <c r="UH163" s="40"/>
      <c r="UI163" s="40"/>
      <c r="UJ163" s="40"/>
      <c r="UK163" s="40"/>
      <c r="UL163" s="40"/>
      <c r="UM163" s="40"/>
      <c r="UN163" s="40"/>
      <c r="UO163" s="40"/>
      <c r="UP163" s="40"/>
      <c r="UQ163" s="40"/>
      <c r="UR163" s="40"/>
      <c r="US163" s="40"/>
      <c r="UT163" s="40"/>
      <c r="UU163" s="40"/>
      <c r="UV163" s="40"/>
      <c r="UW163" s="40"/>
      <c r="UX163" s="40"/>
      <c r="UY163" s="40"/>
      <c r="UZ163" s="40"/>
      <c r="VA163" s="40"/>
      <c r="VB163" s="40"/>
      <c r="VC163" s="40"/>
      <c r="VD163" s="40"/>
      <c r="VE163" s="40"/>
      <c r="VF163" s="40"/>
      <c r="VG163" s="40"/>
      <c r="VH163" s="40"/>
      <c r="VI163" s="40"/>
      <c r="VJ163" s="40"/>
      <c r="VK163" s="40"/>
      <c r="VL163" s="40"/>
      <c r="VM163" s="40"/>
      <c r="VN163" s="40"/>
      <c r="VO163" s="40"/>
      <c r="VP163" s="40"/>
      <c r="VQ163" s="40"/>
      <c r="VR163" s="40"/>
      <c r="VS163" s="40"/>
      <c r="VT163" s="40"/>
      <c r="VU163" s="40"/>
      <c r="VV163" s="40"/>
      <c r="VW163" s="40"/>
      <c r="VX163" s="40"/>
      <c r="VY163" s="40"/>
      <c r="VZ163" s="40"/>
      <c r="WA163" s="40"/>
      <c r="WB163" s="40"/>
      <c r="WC163" s="40"/>
      <c r="WD163" s="40"/>
      <c r="WE163" s="40"/>
      <c r="WF163" s="40"/>
      <c r="WG163" s="40"/>
      <c r="WH163" s="40"/>
      <c r="WI163" s="40"/>
      <c r="WJ163" s="40"/>
      <c r="WK163" s="40"/>
      <c r="WL163" s="40"/>
      <c r="WM163" s="40"/>
      <c r="WN163" s="40"/>
      <c r="WO163" s="40"/>
      <c r="WP163" s="40"/>
      <c r="WQ163" s="40"/>
      <c r="WR163" s="40"/>
      <c r="WS163" s="40"/>
      <c r="WT163" s="40"/>
      <c r="WU163" s="40"/>
      <c r="WV163" s="40"/>
      <c r="WW163" s="40"/>
      <c r="WX163" s="40"/>
      <c r="WY163" s="40"/>
      <c r="WZ163" s="40"/>
      <c r="XA163" s="40"/>
      <c r="XB163" s="40"/>
      <c r="XC163" s="40"/>
      <c r="XD163" s="40"/>
      <c r="XE163" s="40"/>
      <c r="XF163" s="40"/>
      <c r="XG163" s="40"/>
      <c r="XH163" s="40"/>
      <c r="XI163" s="40"/>
      <c r="XJ163" s="40"/>
      <c r="XK163" s="40"/>
      <c r="XL163" s="40"/>
      <c r="XM163" s="40"/>
      <c r="XN163" s="40"/>
      <c r="XO163" s="40"/>
      <c r="XP163" s="40"/>
      <c r="XQ163" s="40"/>
      <c r="XR163" s="40"/>
      <c r="XS163" s="40"/>
      <c r="XT163" s="40"/>
      <c r="XU163" s="40"/>
      <c r="XV163" s="40"/>
      <c r="XW163" s="40"/>
      <c r="XX163" s="40"/>
      <c r="XY163" s="40"/>
      <c r="XZ163" s="40"/>
      <c r="YA163" s="40"/>
      <c r="YB163" s="40"/>
      <c r="YC163" s="40"/>
      <c r="YD163" s="40"/>
      <c r="YE163" s="40"/>
      <c r="YF163" s="40"/>
      <c r="YG163" s="40"/>
      <c r="YH163" s="40"/>
      <c r="YI163" s="40"/>
      <c r="YJ163" s="40"/>
      <c r="YK163" s="40"/>
      <c r="YL163" s="40"/>
      <c r="YM163" s="40"/>
      <c r="YN163" s="40"/>
      <c r="YO163" s="40"/>
      <c r="YP163" s="40"/>
      <c r="YQ163" s="40"/>
      <c r="YR163" s="40"/>
      <c r="YS163" s="40"/>
      <c r="YT163" s="40"/>
      <c r="YU163" s="40"/>
      <c r="YV163" s="40"/>
      <c r="YW163" s="40"/>
      <c r="YX163" s="40"/>
      <c r="YY163" s="40"/>
      <c r="YZ163" s="40"/>
      <c r="ZA163" s="40"/>
      <c r="ZB163" s="40"/>
      <c r="ZC163" s="40"/>
      <c r="ZD163" s="40"/>
      <c r="ZE163" s="40"/>
      <c r="ZF163" s="40"/>
      <c r="ZG163" s="40"/>
      <c r="ZH163" s="40"/>
      <c r="ZI163" s="40"/>
      <c r="ZJ163" s="40"/>
      <c r="ZK163" s="40"/>
      <c r="ZL163" s="40"/>
      <c r="ZM163" s="40"/>
      <c r="ZN163" s="40"/>
      <c r="ZO163" s="40"/>
      <c r="ZP163" s="40"/>
      <c r="ZQ163" s="40"/>
      <c r="ZR163" s="40"/>
      <c r="ZS163" s="40"/>
      <c r="ZT163" s="40"/>
      <c r="ZU163" s="40"/>
      <c r="ZV163" s="40"/>
      <c r="ZW163" s="40"/>
      <c r="ZX163" s="40"/>
      <c r="ZY163" s="40"/>
      <c r="ZZ163" s="40"/>
      <c r="AAA163" s="40"/>
      <c r="AAB163" s="40"/>
      <c r="AAC163" s="40"/>
      <c r="AAD163" s="40"/>
      <c r="AAE163" s="40"/>
      <c r="AAF163" s="40"/>
      <c r="AAG163" s="40"/>
      <c r="AAH163" s="40"/>
      <c r="AAI163" s="40"/>
      <c r="AAJ163" s="40"/>
      <c r="AAK163" s="40"/>
      <c r="AAL163" s="40"/>
      <c r="AAM163" s="40"/>
      <c r="AAN163" s="40"/>
      <c r="AAO163" s="40"/>
      <c r="AAP163" s="40"/>
      <c r="AAQ163" s="40"/>
      <c r="AAR163" s="40"/>
      <c r="AAS163" s="40"/>
      <c r="AAT163" s="40"/>
      <c r="AAU163" s="40"/>
      <c r="AAV163" s="40"/>
      <c r="AAW163" s="40"/>
      <c r="AAX163" s="40"/>
      <c r="AAY163" s="40"/>
      <c r="AAZ163" s="40"/>
      <c r="ABA163" s="40"/>
      <c r="ABB163" s="40"/>
      <c r="ABC163" s="40"/>
      <c r="ABD163" s="40"/>
      <c r="ABE163" s="40"/>
      <c r="ABF163" s="40"/>
      <c r="ABG163" s="40"/>
      <c r="ABH163" s="40"/>
      <c r="ABI163" s="40"/>
      <c r="ABJ163" s="40"/>
      <c r="ABQ163" s="40"/>
      <c r="ABR163" s="40"/>
      <c r="ABS163" s="40"/>
      <c r="ABT163" s="40"/>
      <c r="ABU163" s="40"/>
      <c r="ABV163" s="40"/>
      <c r="ABW163" s="40"/>
      <c r="ABX163" s="40"/>
      <c r="ABY163" s="40"/>
      <c r="ABZ163" s="40"/>
      <c r="ACA163" s="40"/>
      <c r="ACB163" s="40"/>
      <c r="ACC163" s="40"/>
      <c r="ACD163" s="40"/>
      <c r="ACE163" s="40"/>
      <c r="ACF163" s="40"/>
      <c r="ACG163" s="40"/>
      <c r="ACH163" s="40"/>
      <c r="ACI163" s="40"/>
      <c r="ACJ163" s="40"/>
      <c r="ACK163" s="40"/>
      <c r="ACL163" s="40"/>
      <c r="ACM163" s="40"/>
      <c r="ACN163" s="40"/>
      <c r="ACO163" s="40"/>
      <c r="ACP163" s="40"/>
      <c r="ACQ163" s="40"/>
      <c r="ACR163" s="40"/>
      <c r="ACS163" s="40"/>
      <c r="ACT163" s="40"/>
      <c r="ACU163" s="40"/>
      <c r="ACV163" s="40"/>
      <c r="ACW163" s="40"/>
      <c r="ACX163" s="40"/>
      <c r="ACY163" s="40"/>
      <c r="ACZ163" s="40"/>
      <c r="ADA163" s="40"/>
      <c r="ADB163" s="40"/>
      <c r="ADC163" s="40"/>
      <c r="ADD163" s="40"/>
      <c r="ADE163" s="40"/>
      <c r="ADF163" s="40"/>
      <c r="ADG163" s="40"/>
      <c r="ADH163" s="40"/>
      <c r="ADI163" s="40"/>
      <c r="ADJ163" s="40"/>
      <c r="ADK163" s="40"/>
      <c r="ADL163" s="40"/>
      <c r="ADM163" s="40"/>
      <c r="ADN163" s="40"/>
      <c r="ADO163" s="40"/>
      <c r="ADP163" s="40"/>
      <c r="ADQ163" s="40"/>
      <c r="ADR163" s="40"/>
      <c r="ADS163" s="40"/>
      <c r="ADT163" s="40"/>
      <c r="ADU163" s="40"/>
      <c r="ADV163" s="40"/>
      <c r="ADW163" s="40"/>
      <c r="ADX163" s="40"/>
      <c r="ADY163" s="40"/>
      <c r="ADZ163" s="40"/>
      <c r="AEA163" s="40"/>
      <c r="AEB163" s="40"/>
      <c r="AEC163" s="40"/>
      <c r="AED163" s="40"/>
      <c r="AEE163" s="40"/>
      <c r="AEF163" s="40"/>
      <c r="AEG163" s="40"/>
      <c r="AEH163" s="40"/>
      <c r="AEI163" s="40"/>
      <c r="AEJ163" s="40"/>
      <c r="AEK163" s="40"/>
      <c r="AEL163" s="40"/>
      <c r="AEM163" s="40"/>
      <c r="AEN163" s="40"/>
      <c r="AEO163" s="40"/>
      <c r="AEP163" s="40"/>
      <c r="AEQ163" s="40"/>
      <c r="AER163" s="40"/>
      <c r="AES163" s="40"/>
      <c r="AET163" s="40"/>
      <c r="AEU163" s="40"/>
      <c r="AEV163" s="40"/>
      <c r="AEW163" s="40"/>
      <c r="AEX163" s="40"/>
      <c r="AEY163" s="40"/>
      <c r="AEZ163" s="40"/>
      <c r="AFA163" s="40"/>
      <c r="AFB163" s="40"/>
      <c r="AFC163" s="40"/>
      <c r="AFD163" s="40"/>
      <c r="AFE163" s="40"/>
      <c r="AFF163" s="40"/>
      <c r="AFG163" s="40"/>
      <c r="AFH163" s="40"/>
      <c r="AFI163" s="40"/>
      <c r="AFJ163" s="40"/>
      <c r="AFK163" s="40"/>
      <c r="AFL163" s="40"/>
      <c r="AFM163" s="40"/>
      <c r="AFN163" s="40"/>
      <c r="AFO163" s="40"/>
      <c r="AFP163" s="40"/>
      <c r="AFQ163" s="40"/>
      <c r="AFR163" s="40"/>
      <c r="AFS163" s="40"/>
      <c r="AFT163" s="40"/>
      <c r="AFU163" s="40"/>
      <c r="AFV163" s="40"/>
      <c r="AFW163" s="40"/>
      <c r="AFX163" s="40"/>
      <c r="AFY163" s="40"/>
      <c r="AFZ163" s="40"/>
      <c r="AGA163" s="40"/>
      <c r="AGB163" s="40"/>
      <c r="AGC163" s="40"/>
      <c r="AGD163" s="40"/>
      <c r="AGE163" s="40"/>
      <c r="AGF163" s="40"/>
      <c r="AGG163" s="40"/>
      <c r="AGH163" s="40"/>
      <c r="AGI163" s="40"/>
      <c r="AGJ163" s="40"/>
      <c r="AGK163" s="40"/>
      <c r="AGL163" s="40"/>
      <c r="AGM163" s="40"/>
      <c r="AGN163" s="40"/>
      <c r="AGO163" s="40"/>
      <c r="AGP163" s="40"/>
      <c r="AGQ163" s="40"/>
      <c r="AGR163" s="40"/>
      <c r="AGS163" s="40"/>
      <c r="AGT163" s="40"/>
      <c r="AGU163" s="40"/>
      <c r="AGV163" s="40"/>
      <c r="AGW163" s="40"/>
      <c r="AGX163" s="40"/>
      <c r="AGY163" s="40"/>
      <c r="AGZ163" s="40"/>
      <c r="AHA163" s="40"/>
      <c r="AHB163" s="40"/>
      <c r="AHC163" s="40"/>
      <c r="AHD163" s="40"/>
      <c r="AHE163" s="40"/>
      <c r="AHF163" s="40"/>
      <c r="AHG163" s="40"/>
      <c r="AHH163" s="40"/>
      <c r="AHI163" s="40"/>
      <c r="AHJ163" s="40"/>
      <c r="AHK163" s="40"/>
      <c r="AHL163" s="40"/>
      <c r="AHM163" s="40"/>
      <c r="AHN163" s="40"/>
      <c r="AHO163" s="40"/>
      <c r="AHP163" s="40"/>
      <c r="AHQ163" s="40"/>
      <c r="AHR163" s="40"/>
      <c r="AHS163" s="40"/>
      <c r="AHT163" s="40"/>
      <c r="AHU163" s="40"/>
      <c r="AHV163" s="40"/>
      <c r="AHW163" s="40"/>
      <c r="AHX163" s="40"/>
      <c r="AHY163" s="40"/>
      <c r="AHZ163" s="40"/>
      <c r="AIA163" s="40"/>
      <c r="AIB163" s="40"/>
      <c r="AIC163" s="40"/>
      <c r="AID163" s="40"/>
      <c r="AIE163" s="40"/>
      <c r="AIF163" s="40"/>
      <c r="AIG163" s="40"/>
      <c r="AIH163" s="40"/>
      <c r="AII163" s="40"/>
      <c r="AIJ163" s="40"/>
      <c r="AIK163" s="40"/>
      <c r="AIL163" s="40"/>
      <c r="AIM163" s="40"/>
      <c r="AIN163" s="40"/>
      <c r="AIO163" s="40"/>
      <c r="AIP163" s="40"/>
      <c r="AIQ163" s="40"/>
      <c r="AIR163" s="40"/>
      <c r="AIS163" s="40"/>
      <c r="AIT163" s="40"/>
      <c r="AIU163" s="40"/>
      <c r="AIV163" s="40"/>
      <c r="AIW163" s="40"/>
      <c r="AIX163" s="40"/>
      <c r="AIY163" s="40"/>
      <c r="AIZ163" s="40"/>
      <c r="AJA163" s="40"/>
      <c r="AJB163" s="40"/>
      <c r="AJC163" s="40"/>
      <c r="AJD163" s="40"/>
      <c r="AJE163" s="40"/>
      <c r="AJF163" s="40"/>
      <c r="AJG163" s="40"/>
      <c r="AJH163" s="40"/>
      <c r="AJI163" s="40"/>
      <c r="AJJ163" s="40"/>
      <c r="AJK163" s="40"/>
      <c r="AJL163" s="40"/>
      <c r="AJM163" s="40"/>
      <c r="AJN163" s="40"/>
      <c r="AJO163" s="40"/>
      <c r="AJP163" s="40"/>
      <c r="AJQ163" s="40"/>
      <c r="AJR163" s="40"/>
      <c r="AJS163" s="40"/>
      <c r="AJT163" s="40"/>
      <c r="AJU163" s="40"/>
      <c r="AJV163" s="40"/>
      <c r="AJW163" s="40"/>
      <c r="AJX163" s="40"/>
      <c r="AJY163" s="40"/>
      <c r="AJZ163" s="40"/>
      <c r="AKA163" s="40"/>
      <c r="AKB163" s="40"/>
      <c r="AKC163" s="40"/>
      <c r="AKD163" s="40"/>
      <c r="AKE163" s="40"/>
      <c r="AKF163" s="40"/>
      <c r="AKG163" s="40"/>
      <c r="AKH163" s="40"/>
      <c r="AKI163" s="40"/>
      <c r="AKJ163" s="40"/>
      <c r="AKK163" s="40"/>
      <c r="AKL163" s="40"/>
      <c r="AKM163" s="40"/>
      <c r="AKN163" s="40"/>
      <c r="AKO163" s="40"/>
      <c r="AKP163" s="40"/>
      <c r="AKQ163" s="40"/>
      <c r="AKR163" s="40"/>
      <c r="AKS163" s="40"/>
      <c r="AKT163" s="40"/>
      <c r="AKU163" s="40"/>
      <c r="AKV163" s="40"/>
      <c r="AKW163" s="40"/>
      <c r="AKX163" s="40"/>
      <c r="AKY163" s="40"/>
      <c r="AKZ163" s="40"/>
      <c r="ALA163" s="40"/>
      <c r="ALB163" s="40"/>
      <c r="ALC163" s="40"/>
      <c r="ALD163" s="40"/>
      <c r="ALE163" s="40"/>
      <c r="ALF163" s="40"/>
      <c r="ALM163" s="40"/>
      <c r="ALN163" s="40"/>
      <c r="ALO163" s="40"/>
      <c r="ALP163" s="40"/>
      <c r="ALQ163" s="40"/>
      <c r="ALR163" s="40"/>
      <c r="ALS163" s="40"/>
      <c r="ALT163" s="40"/>
      <c r="ALU163" s="40"/>
      <c r="ALV163" s="40"/>
      <c r="ALW163" s="40"/>
      <c r="ALX163" s="40"/>
      <c r="ALY163" s="40"/>
      <c r="ALZ163" s="40"/>
      <c r="AMA163" s="40"/>
      <c r="AMB163" s="40"/>
      <c r="AMC163" s="40"/>
      <c r="AMD163" s="40"/>
      <c r="AME163" s="40"/>
      <c r="AMF163" s="40"/>
      <c r="AMG163" s="40"/>
      <c r="AMH163" s="40"/>
      <c r="AMI163" s="40"/>
      <c r="AMJ163" s="40"/>
      <c r="AMK163" s="40"/>
      <c r="AML163" s="40"/>
      <c r="AMM163" s="40"/>
      <c r="AMN163" s="40"/>
      <c r="AMO163" s="40"/>
      <c r="AMP163" s="40"/>
      <c r="AMQ163" s="40"/>
      <c r="AMR163" s="40"/>
      <c r="AMS163" s="40"/>
      <c r="AMT163" s="40"/>
      <c r="AMU163" s="40"/>
      <c r="AMV163" s="40"/>
      <c r="AMW163" s="40"/>
      <c r="AMX163" s="40"/>
      <c r="AMY163" s="40"/>
      <c r="AMZ163" s="40"/>
      <c r="ANA163" s="40"/>
      <c r="ANB163" s="40"/>
      <c r="ANC163" s="40"/>
      <c r="AND163" s="40"/>
      <c r="ANE163" s="40"/>
      <c r="ANF163" s="40"/>
      <c r="ANG163" s="40"/>
      <c r="ANH163" s="40"/>
      <c r="ANI163" s="40"/>
      <c r="ANJ163" s="40"/>
      <c r="ANK163" s="40"/>
      <c r="ANL163" s="40"/>
      <c r="ANM163" s="40"/>
      <c r="ANN163" s="40"/>
      <c r="ANO163" s="40"/>
      <c r="ANP163" s="40"/>
      <c r="ANQ163" s="40"/>
      <c r="ANR163" s="40"/>
      <c r="ANS163" s="40"/>
      <c r="ANT163" s="40"/>
      <c r="ANU163" s="40"/>
      <c r="ANV163" s="40"/>
      <c r="ANW163" s="40"/>
      <c r="ANX163" s="40"/>
      <c r="ANY163" s="40"/>
      <c r="ANZ163" s="40"/>
      <c r="AOA163" s="40"/>
      <c r="AOB163" s="40"/>
      <c r="AOC163" s="40"/>
      <c r="AOD163" s="40"/>
      <c r="AOE163" s="40"/>
      <c r="AOF163" s="40"/>
      <c r="AOG163" s="40"/>
      <c r="AOH163" s="40"/>
      <c r="AOI163" s="40"/>
      <c r="AOJ163" s="40"/>
      <c r="AOK163" s="40"/>
      <c r="AOL163" s="40"/>
      <c r="AOM163" s="40"/>
      <c r="AON163" s="40"/>
      <c r="AOO163" s="40"/>
      <c r="AOP163" s="40"/>
      <c r="AOQ163" s="40"/>
      <c r="AOR163" s="40"/>
      <c r="AOS163" s="40"/>
      <c r="AOT163" s="40"/>
      <c r="AOU163" s="40"/>
      <c r="AOV163" s="40"/>
      <c r="AOW163" s="40"/>
      <c r="AOX163" s="40"/>
      <c r="AOY163" s="40"/>
      <c r="AOZ163" s="40"/>
      <c r="APA163" s="40"/>
      <c r="APB163" s="40"/>
      <c r="APC163" s="40"/>
      <c r="APD163" s="40"/>
      <c r="APE163" s="40"/>
      <c r="APF163" s="40"/>
      <c r="APG163" s="40"/>
      <c r="APH163" s="40"/>
      <c r="API163" s="40"/>
      <c r="APJ163" s="40"/>
      <c r="APK163" s="40"/>
      <c r="APL163" s="40"/>
      <c r="APM163" s="40"/>
      <c r="APN163" s="40"/>
      <c r="APO163" s="40"/>
      <c r="APP163" s="40"/>
      <c r="APQ163" s="40"/>
      <c r="APR163" s="40"/>
      <c r="APS163" s="40"/>
      <c r="APT163" s="40"/>
      <c r="APU163" s="40"/>
      <c r="APV163" s="40"/>
      <c r="APW163" s="40"/>
      <c r="APX163" s="40"/>
      <c r="APY163" s="40"/>
      <c r="APZ163" s="40"/>
      <c r="AQA163" s="40"/>
      <c r="AQB163" s="40"/>
      <c r="AQC163" s="40"/>
      <c r="AQD163" s="40"/>
      <c r="AQE163" s="40"/>
      <c r="AQF163" s="40"/>
      <c r="AQG163" s="40"/>
      <c r="AQH163" s="40"/>
      <c r="AQI163" s="40"/>
      <c r="AQJ163" s="40"/>
      <c r="AQK163" s="40"/>
      <c r="AQL163" s="40"/>
      <c r="AQM163" s="40"/>
      <c r="AQN163" s="40"/>
      <c r="AQO163" s="40"/>
      <c r="AQP163" s="40"/>
      <c r="AQQ163" s="40"/>
      <c r="AQR163" s="40"/>
      <c r="AQS163" s="40"/>
      <c r="AQT163" s="40"/>
      <c r="AQU163" s="40"/>
      <c r="AQV163" s="40"/>
      <c r="AQW163" s="40"/>
      <c r="AQX163" s="40"/>
      <c r="AQY163" s="40"/>
      <c r="AQZ163" s="40"/>
      <c r="ARA163" s="40"/>
      <c r="ARB163" s="40"/>
      <c r="ARC163" s="40"/>
      <c r="ARD163" s="40"/>
      <c r="ARE163" s="40"/>
      <c r="ARF163" s="40"/>
      <c r="ARG163" s="40"/>
      <c r="ARH163" s="40"/>
      <c r="ARI163" s="40"/>
      <c r="ARJ163" s="40"/>
      <c r="ARK163" s="40"/>
      <c r="ARL163" s="40"/>
      <c r="ARM163" s="40"/>
      <c r="ARN163" s="40"/>
      <c r="ARO163" s="40"/>
      <c r="ARP163" s="40"/>
      <c r="ARQ163" s="40"/>
      <c r="ARR163" s="40"/>
      <c r="ARS163" s="40"/>
      <c r="ART163" s="40"/>
      <c r="ARU163" s="40"/>
      <c r="ARV163" s="40"/>
      <c r="ARW163" s="40"/>
      <c r="ARX163" s="40"/>
      <c r="ARY163" s="40"/>
      <c r="ARZ163" s="40"/>
      <c r="ASA163" s="40"/>
      <c r="ASB163" s="40"/>
      <c r="ASC163" s="40"/>
      <c r="ASD163" s="40"/>
      <c r="ASE163" s="40"/>
      <c r="ASF163" s="40"/>
      <c r="ASG163" s="40"/>
      <c r="ASH163" s="40"/>
      <c r="ASI163" s="40"/>
      <c r="ASJ163" s="40"/>
      <c r="ASK163" s="40"/>
      <c r="ASL163" s="40"/>
      <c r="ASM163" s="40"/>
      <c r="ASN163" s="40"/>
      <c r="ASO163" s="40"/>
      <c r="ASP163" s="40"/>
      <c r="ASQ163" s="40"/>
      <c r="ASR163" s="40"/>
      <c r="ASS163" s="40"/>
      <c r="AST163" s="40"/>
      <c r="ASU163" s="40"/>
      <c r="ASV163" s="40"/>
      <c r="ASW163" s="40"/>
      <c r="ASX163" s="40"/>
      <c r="ASY163" s="40"/>
      <c r="ASZ163" s="40"/>
      <c r="ATA163" s="40"/>
      <c r="ATB163" s="40"/>
      <c r="ATC163" s="40"/>
      <c r="ATD163" s="40"/>
      <c r="ATE163" s="40"/>
      <c r="ATF163" s="40"/>
      <c r="ATG163" s="40"/>
      <c r="ATH163" s="40"/>
      <c r="ATI163" s="40"/>
      <c r="ATJ163" s="40"/>
      <c r="ATK163" s="40"/>
      <c r="ATL163" s="40"/>
      <c r="ATM163" s="40"/>
      <c r="ATN163" s="40"/>
      <c r="ATO163" s="40"/>
      <c r="ATP163" s="40"/>
      <c r="ATQ163" s="40"/>
      <c r="ATR163" s="40"/>
      <c r="ATS163" s="40"/>
      <c r="ATT163" s="40"/>
      <c r="ATU163" s="40"/>
      <c r="ATV163" s="40"/>
      <c r="ATW163" s="40"/>
      <c r="ATX163" s="40"/>
      <c r="ATY163" s="40"/>
      <c r="ATZ163" s="40"/>
      <c r="AUA163" s="40"/>
      <c r="AUB163" s="40"/>
      <c r="AUC163" s="40"/>
      <c r="AUD163" s="40"/>
      <c r="AUE163" s="40"/>
      <c r="AUF163" s="40"/>
      <c r="AUG163" s="40"/>
      <c r="AUH163" s="40"/>
      <c r="AUI163" s="40"/>
      <c r="AUJ163" s="40"/>
      <c r="AUK163" s="40"/>
      <c r="AUL163" s="40"/>
      <c r="AUM163" s="40"/>
      <c r="AUN163" s="40"/>
      <c r="AUO163" s="40"/>
      <c r="AUP163" s="40"/>
      <c r="AUQ163" s="40"/>
      <c r="AUR163" s="40"/>
      <c r="AUS163" s="40"/>
      <c r="AUT163" s="40"/>
      <c r="AUU163" s="40"/>
      <c r="AUV163" s="40"/>
      <c r="AUW163" s="40"/>
      <c r="AUX163" s="40"/>
      <c r="AUY163" s="40"/>
      <c r="AUZ163" s="40"/>
      <c r="AVA163" s="40"/>
      <c r="AVB163" s="40"/>
      <c r="AVI163" s="40"/>
      <c r="AVJ163" s="40"/>
      <c r="AVK163" s="40"/>
      <c r="AVL163" s="40"/>
      <c r="AVM163" s="40"/>
      <c r="AVN163" s="40"/>
      <c r="AVO163" s="40"/>
      <c r="AVP163" s="40"/>
      <c r="AVQ163" s="40"/>
      <c r="AVR163" s="40"/>
      <c r="AVS163" s="40"/>
      <c r="AVT163" s="40"/>
      <c r="AVU163" s="40"/>
      <c r="AVV163" s="40"/>
      <c r="AVW163" s="40"/>
      <c r="AVX163" s="40"/>
      <c r="AVY163" s="40"/>
      <c r="AVZ163" s="40"/>
      <c r="AWA163" s="40"/>
      <c r="AWB163" s="40"/>
      <c r="AWC163" s="40"/>
      <c r="AWD163" s="40"/>
      <c r="AWE163" s="40"/>
      <c r="AWF163" s="40"/>
      <c r="AWG163" s="40"/>
      <c r="AWH163" s="40"/>
      <c r="AWI163" s="40"/>
      <c r="AWJ163" s="40"/>
      <c r="AWK163" s="40"/>
      <c r="AWL163" s="40"/>
      <c r="AWM163" s="40"/>
      <c r="AWN163" s="40"/>
      <c r="AWO163" s="40"/>
      <c r="AWP163" s="40"/>
      <c r="AWQ163" s="40"/>
      <c r="AWR163" s="40"/>
      <c r="AWS163" s="40"/>
      <c r="AWT163" s="40"/>
      <c r="AWU163" s="40"/>
      <c r="AWV163" s="40"/>
      <c r="AWW163" s="40"/>
      <c r="AWX163" s="40"/>
      <c r="AWY163" s="40"/>
      <c r="AWZ163" s="40"/>
      <c r="AXA163" s="40"/>
      <c r="AXB163" s="40"/>
      <c r="AXC163" s="40"/>
      <c r="AXD163" s="40"/>
      <c r="AXE163" s="40"/>
      <c r="AXF163" s="40"/>
      <c r="AXG163" s="40"/>
      <c r="AXH163" s="40"/>
      <c r="AXI163" s="40"/>
      <c r="AXJ163" s="40"/>
      <c r="AXK163" s="40"/>
      <c r="AXL163" s="40"/>
      <c r="AXM163" s="40"/>
      <c r="AXN163" s="40"/>
      <c r="AXO163" s="40"/>
      <c r="AXP163" s="40"/>
      <c r="AXQ163" s="40"/>
      <c r="AXR163" s="40"/>
      <c r="AXS163" s="40"/>
      <c r="AXT163" s="40"/>
      <c r="AXU163" s="40"/>
      <c r="AXV163" s="40"/>
      <c r="AXW163" s="40"/>
      <c r="AXX163" s="40"/>
      <c r="AXY163" s="40"/>
      <c r="AXZ163" s="40"/>
      <c r="AYA163" s="40"/>
      <c r="AYB163" s="40"/>
      <c r="AYC163" s="40"/>
      <c r="AYD163" s="40"/>
      <c r="AYE163" s="40"/>
      <c r="AYF163" s="40"/>
      <c r="AYG163" s="40"/>
      <c r="AYH163" s="40"/>
      <c r="AYI163" s="40"/>
      <c r="AYJ163" s="40"/>
      <c r="AYK163" s="40"/>
      <c r="AYL163" s="40"/>
      <c r="AYM163" s="40"/>
      <c r="AYN163" s="40"/>
      <c r="AYO163" s="40"/>
      <c r="AYP163" s="40"/>
      <c r="AYQ163" s="40"/>
      <c r="AYR163" s="40"/>
      <c r="AYS163" s="40"/>
      <c r="AYT163" s="40"/>
      <c r="AYU163" s="40"/>
      <c r="AYV163" s="40"/>
      <c r="AYW163" s="40"/>
      <c r="AYX163" s="40"/>
      <c r="AYY163" s="40"/>
      <c r="AYZ163" s="40"/>
      <c r="AZA163" s="40"/>
      <c r="AZB163" s="40"/>
      <c r="AZC163" s="40"/>
      <c r="AZD163" s="40"/>
      <c r="AZE163" s="40"/>
      <c r="AZF163" s="40"/>
      <c r="AZG163" s="40"/>
      <c r="AZH163" s="40"/>
      <c r="AZI163" s="40"/>
      <c r="AZJ163" s="40"/>
      <c r="AZK163" s="40"/>
      <c r="AZL163" s="40"/>
      <c r="AZM163" s="40"/>
      <c r="AZN163" s="40"/>
      <c r="AZO163" s="40"/>
      <c r="AZP163" s="40"/>
      <c r="AZQ163" s="40"/>
      <c r="AZR163" s="40"/>
      <c r="AZS163" s="40"/>
      <c r="AZT163" s="40"/>
      <c r="AZU163" s="40"/>
      <c r="AZV163" s="40"/>
      <c r="AZW163" s="40"/>
      <c r="AZX163" s="40"/>
      <c r="AZY163" s="40"/>
      <c r="AZZ163" s="40"/>
      <c r="BAA163" s="40"/>
      <c r="BAB163" s="40"/>
      <c r="BAC163" s="40"/>
      <c r="BAD163" s="40"/>
      <c r="BAE163" s="40"/>
      <c r="BAF163" s="40"/>
      <c r="BAG163" s="40"/>
      <c r="BAH163" s="40"/>
      <c r="BAI163" s="40"/>
      <c r="BAJ163" s="40"/>
      <c r="BAK163" s="40"/>
      <c r="BAL163" s="40"/>
      <c r="BAM163" s="40"/>
      <c r="BAN163" s="40"/>
      <c r="BAO163" s="40"/>
      <c r="BAP163" s="40"/>
      <c r="BAQ163" s="40"/>
      <c r="BAR163" s="40"/>
      <c r="BAS163" s="40"/>
      <c r="BAT163" s="40"/>
      <c r="BAU163" s="40"/>
      <c r="BAV163" s="40"/>
      <c r="BAW163" s="40"/>
      <c r="BAX163" s="40"/>
      <c r="BAY163" s="40"/>
      <c r="BAZ163" s="40"/>
      <c r="BBA163" s="40"/>
      <c r="BBB163" s="40"/>
      <c r="BBC163" s="40"/>
      <c r="BBD163" s="40"/>
      <c r="BBE163" s="40"/>
      <c r="BBF163" s="40"/>
      <c r="BBG163" s="40"/>
      <c r="BBH163" s="40"/>
      <c r="BBI163" s="40"/>
      <c r="BBJ163" s="40"/>
      <c r="BBK163" s="40"/>
      <c r="BBL163" s="40"/>
      <c r="BBM163" s="40"/>
      <c r="BBN163" s="40"/>
      <c r="BBO163" s="40"/>
      <c r="BBP163" s="40"/>
      <c r="BBQ163" s="40"/>
      <c r="BBR163" s="40"/>
      <c r="BBS163" s="40"/>
      <c r="BBT163" s="40"/>
      <c r="BBU163" s="40"/>
      <c r="BBV163" s="40"/>
      <c r="BBW163" s="40"/>
      <c r="BBX163" s="40"/>
      <c r="BBY163" s="40"/>
      <c r="BBZ163" s="40"/>
      <c r="BCA163" s="40"/>
      <c r="BCB163" s="40"/>
      <c r="BCC163" s="40"/>
      <c r="BCD163" s="40"/>
      <c r="BCE163" s="40"/>
      <c r="BCF163" s="40"/>
      <c r="BCG163" s="40"/>
      <c r="BCH163" s="40"/>
      <c r="BCI163" s="40"/>
      <c r="BCJ163" s="40"/>
      <c r="BCK163" s="40"/>
      <c r="BCL163" s="40"/>
      <c r="BCM163" s="40"/>
      <c r="BCN163" s="40"/>
      <c r="BCO163" s="40"/>
      <c r="BCP163" s="40"/>
      <c r="BCQ163" s="40"/>
      <c r="BCR163" s="40"/>
      <c r="BCS163" s="40"/>
      <c r="BCT163" s="40"/>
      <c r="BCU163" s="40"/>
      <c r="BCV163" s="40"/>
      <c r="BCW163" s="40"/>
      <c r="BCX163" s="40"/>
      <c r="BCY163" s="40"/>
      <c r="BCZ163" s="40"/>
      <c r="BDA163" s="40"/>
      <c r="BDB163" s="40"/>
      <c r="BDC163" s="40"/>
      <c r="BDD163" s="40"/>
      <c r="BDE163" s="40"/>
      <c r="BDF163" s="40"/>
      <c r="BDG163" s="40"/>
      <c r="BDH163" s="40"/>
      <c r="BDI163" s="40"/>
      <c r="BDJ163" s="40"/>
      <c r="BDK163" s="40"/>
      <c r="BDL163" s="40"/>
      <c r="BDM163" s="40"/>
      <c r="BDN163" s="40"/>
      <c r="BDO163" s="40"/>
      <c r="BDP163" s="40"/>
      <c r="BDQ163" s="40"/>
      <c r="BDR163" s="40"/>
      <c r="BDS163" s="40"/>
      <c r="BDT163" s="40"/>
      <c r="BDU163" s="40"/>
      <c r="BDV163" s="40"/>
      <c r="BDW163" s="40"/>
      <c r="BDX163" s="40"/>
      <c r="BDY163" s="40"/>
      <c r="BDZ163" s="40"/>
      <c r="BEA163" s="40"/>
      <c r="BEB163" s="40"/>
      <c r="BEC163" s="40"/>
      <c r="BED163" s="40"/>
      <c r="BEE163" s="40"/>
      <c r="BEF163" s="40"/>
      <c r="BEG163" s="40"/>
      <c r="BEH163" s="40"/>
      <c r="BEI163" s="40"/>
      <c r="BEJ163" s="40"/>
      <c r="BEK163" s="40"/>
      <c r="BEL163" s="40"/>
      <c r="BEM163" s="40"/>
      <c r="BEN163" s="40"/>
      <c r="BEO163" s="40"/>
      <c r="BEP163" s="40"/>
      <c r="BEQ163" s="40"/>
      <c r="BER163" s="40"/>
      <c r="BES163" s="40"/>
      <c r="BET163" s="40"/>
      <c r="BEU163" s="40"/>
      <c r="BEV163" s="40"/>
      <c r="BEW163" s="40"/>
      <c r="BEX163" s="40"/>
      <c r="BFE163" s="40"/>
      <c r="BFF163" s="40"/>
      <c r="BFG163" s="40"/>
      <c r="BFH163" s="40"/>
      <c r="BFI163" s="40"/>
      <c r="BFJ163" s="40"/>
      <c r="BFK163" s="40"/>
      <c r="BFL163" s="40"/>
      <c r="BFM163" s="40"/>
      <c r="BFN163" s="40"/>
      <c r="BFO163" s="40"/>
      <c r="BFP163" s="40"/>
      <c r="BFQ163" s="40"/>
      <c r="BFR163" s="40"/>
      <c r="BFS163" s="40"/>
      <c r="BFT163" s="40"/>
      <c r="BFU163" s="40"/>
      <c r="BFV163" s="40"/>
      <c r="BFW163" s="40"/>
      <c r="BFX163" s="40"/>
      <c r="BFY163" s="40"/>
      <c r="BFZ163" s="40"/>
      <c r="BGA163" s="40"/>
      <c r="BGB163" s="40"/>
      <c r="BGC163" s="40"/>
      <c r="BGD163" s="40"/>
      <c r="BGE163" s="40"/>
      <c r="BGF163" s="40"/>
      <c r="BGG163" s="40"/>
      <c r="BGH163" s="40"/>
      <c r="BGI163" s="40"/>
      <c r="BGJ163" s="40"/>
      <c r="BGK163" s="40"/>
      <c r="BGL163" s="40"/>
      <c r="BGM163" s="40"/>
      <c r="BGN163" s="40"/>
      <c r="BGO163" s="40"/>
      <c r="BGP163" s="40"/>
      <c r="BGQ163" s="40"/>
      <c r="BGR163" s="40"/>
      <c r="BGS163" s="40"/>
      <c r="BGT163" s="40"/>
      <c r="BGU163" s="40"/>
      <c r="BGV163" s="40"/>
      <c r="BGW163" s="40"/>
      <c r="BGX163" s="40"/>
      <c r="BGY163" s="40"/>
      <c r="BGZ163" s="40"/>
      <c r="BHA163" s="40"/>
      <c r="BHB163" s="40"/>
      <c r="BHC163" s="40"/>
      <c r="BHD163" s="40"/>
      <c r="BHE163" s="40"/>
      <c r="BHF163" s="40"/>
      <c r="BHG163" s="40"/>
      <c r="BHH163" s="40"/>
      <c r="BHI163" s="40"/>
      <c r="BHJ163" s="40"/>
      <c r="BHK163" s="40"/>
      <c r="BHL163" s="40"/>
      <c r="BHM163" s="40"/>
      <c r="BHN163" s="40"/>
      <c r="BHO163" s="40"/>
      <c r="BHP163" s="40"/>
      <c r="BHQ163" s="40"/>
      <c r="BHR163" s="40"/>
      <c r="BHS163" s="40"/>
      <c r="BHT163" s="40"/>
      <c r="BHU163" s="40"/>
      <c r="BHV163" s="40"/>
      <c r="BHW163" s="40"/>
      <c r="BHX163" s="40"/>
      <c r="BHY163" s="40"/>
      <c r="BHZ163" s="40"/>
      <c r="BIA163" s="40"/>
      <c r="BIB163" s="40"/>
      <c r="BIC163" s="40"/>
      <c r="BID163" s="40"/>
      <c r="BIE163" s="40"/>
      <c r="BIF163" s="40"/>
      <c r="BIG163" s="40"/>
      <c r="BIH163" s="40"/>
      <c r="BII163" s="40"/>
      <c r="BIJ163" s="40"/>
      <c r="BIK163" s="40"/>
      <c r="BIL163" s="40"/>
      <c r="BIM163" s="40"/>
      <c r="BIN163" s="40"/>
      <c r="BIO163" s="40"/>
      <c r="BIP163" s="40"/>
      <c r="BIQ163" s="40"/>
      <c r="BIR163" s="40"/>
      <c r="BIS163" s="40"/>
      <c r="BIT163" s="40"/>
      <c r="BIU163" s="40"/>
      <c r="BIV163" s="40"/>
      <c r="BIW163" s="40"/>
      <c r="BIX163" s="40"/>
      <c r="BIY163" s="40"/>
      <c r="BIZ163" s="40"/>
      <c r="BJA163" s="40"/>
      <c r="BJB163" s="40"/>
      <c r="BJC163" s="40"/>
      <c r="BJD163" s="40"/>
      <c r="BJE163" s="40"/>
      <c r="BJF163" s="40"/>
      <c r="BJG163" s="40"/>
      <c r="BJH163" s="40"/>
      <c r="BJI163" s="40"/>
      <c r="BJJ163" s="40"/>
      <c r="BJK163" s="40"/>
      <c r="BJL163" s="40"/>
      <c r="BJM163" s="40"/>
      <c r="BJN163" s="40"/>
      <c r="BJO163" s="40"/>
      <c r="BJP163" s="40"/>
      <c r="BJQ163" s="40"/>
      <c r="BJR163" s="40"/>
      <c r="BJS163" s="40"/>
      <c r="BJT163" s="40"/>
      <c r="BJU163" s="40"/>
      <c r="BJV163" s="40"/>
      <c r="BJW163" s="40"/>
      <c r="BJX163" s="40"/>
      <c r="BJY163" s="40"/>
      <c r="BJZ163" s="40"/>
      <c r="BKA163" s="40"/>
      <c r="BKB163" s="40"/>
      <c r="BKC163" s="40"/>
      <c r="BKD163" s="40"/>
      <c r="BKE163" s="40"/>
      <c r="BKF163" s="40"/>
      <c r="BKG163" s="40"/>
      <c r="BKH163" s="40"/>
      <c r="BKI163" s="40"/>
      <c r="BKJ163" s="40"/>
      <c r="BKK163" s="40"/>
      <c r="BKL163" s="40"/>
      <c r="BKM163" s="40"/>
      <c r="BKN163" s="40"/>
      <c r="BKO163" s="40"/>
      <c r="BKP163" s="40"/>
      <c r="BKQ163" s="40"/>
      <c r="BKR163" s="40"/>
      <c r="BKS163" s="40"/>
      <c r="BKT163" s="40"/>
      <c r="BKU163" s="40"/>
      <c r="BKV163" s="40"/>
      <c r="BKW163" s="40"/>
      <c r="BKX163" s="40"/>
      <c r="BKY163" s="40"/>
      <c r="BKZ163" s="40"/>
      <c r="BLA163" s="40"/>
      <c r="BLB163" s="40"/>
      <c r="BLC163" s="40"/>
      <c r="BLD163" s="40"/>
      <c r="BLE163" s="40"/>
      <c r="BLF163" s="40"/>
      <c r="BLG163" s="40"/>
      <c r="BLH163" s="40"/>
      <c r="BLI163" s="40"/>
      <c r="BLJ163" s="40"/>
      <c r="BLK163" s="40"/>
      <c r="BLL163" s="40"/>
      <c r="BLM163" s="40"/>
      <c r="BLN163" s="40"/>
      <c r="BLO163" s="40"/>
      <c r="BLP163" s="40"/>
      <c r="BLQ163" s="40"/>
      <c r="BLR163" s="40"/>
      <c r="BLS163" s="40"/>
      <c r="BLT163" s="40"/>
      <c r="BLU163" s="40"/>
      <c r="BLV163" s="40"/>
      <c r="BLW163" s="40"/>
      <c r="BLX163" s="40"/>
      <c r="BLY163" s="40"/>
      <c r="BLZ163" s="40"/>
      <c r="BMA163" s="40"/>
      <c r="BMB163" s="40"/>
      <c r="BMC163" s="40"/>
      <c r="BMD163" s="40"/>
      <c r="BME163" s="40"/>
      <c r="BMF163" s="40"/>
      <c r="BMG163" s="40"/>
      <c r="BMH163" s="40"/>
      <c r="BMI163" s="40"/>
      <c r="BMJ163" s="40"/>
      <c r="BMK163" s="40"/>
      <c r="BML163" s="40"/>
      <c r="BMM163" s="40"/>
      <c r="BMN163" s="40"/>
      <c r="BMO163" s="40"/>
      <c r="BMP163" s="40"/>
      <c r="BMQ163" s="40"/>
      <c r="BMR163" s="40"/>
      <c r="BMS163" s="40"/>
      <c r="BMT163" s="40"/>
      <c r="BMU163" s="40"/>
      <c r="BMV163" s="40"/>
      <c r="BMW163" s="40"/>
      <c r="BMX163" s="40"/>
      <c r="BMY163" s="40"/>
      <c r="BMZ163" s="40"/>
      <c r="BNA163" s="40"/>
      <c r="BNB163" s="40"/>
      <c r="BNC163" s="40"/>
      <c r="BND163" s="40"/>
      <c r="BNE163" s="40"/>
      <c r="BNF163" s="40"/>
      <c r="BNG163" s="40"/>
      <c r="BNH163" s="40"/>
      <c r="BNI163" s="40"/>
      <c r="BNJ163" s="40"/>
      <c r="BNK163" s="40"/>
      <c r="BNL163" s="40"/>
      <c r="BNM163" s="40"/>
      <c r="BNN163" s="40"/>
      <c r="BNO163" s="40"/>
      <c r="BNP163" s="40"/>
      <c r="BNQ163" s="40"/>
      <c r="BNR163" s="40"/>
      <c r="BNS163" s="40"/>
      <c r="BNT163" s="40"/>
      <c r="BNU163" s="40"/>
      <c r="BNV163" s="40"/>
      <c r="BNW163" s="40"/>
      <c r="BNX163" s="40"/>
      <c r="BNY163" s="40"/>
      <c r="BNZ163" s="40"/>
      <c r="BOA163" s="40"/>
      <c r="BOB163" s="40"/>
      <c r="BOC163" s="40"/>
      <c r="BOD163" s="40"/>
      <c r="BOE163" s="40"/>
      <c r="BOF163" s="40"/>
      <c r="BOG163" s="40"/>
      <c r="BOH163" s="40"/>
      <c r="BOI163" s="40"/>
      <c r="BOJ163" s="40"/>
      <c r="BOK163" s="40"/>
      <c r="BOL163" s="40"/>
      <c r="BOM163" s="40"/>
      <c r="BON163" s="40"/>
      <c r="BOO163" s="40"/>
      <c r="BOP163" s="40"/>
      <c r="BOQ163" s="40"/>
      <c r="BOR163" s="40"/>
      <c r="BOS163" s="40"/>
      <c r="BOT163" s="40"/>
      <c r="BPA163" s="40"/>
      <c r="BPB163" s="40"/>
      <c r="BPC163" s="40"/>
      <c r="BPD163" s="40"/>
      <c r="BPE163" s="40"/>
      <c r="BPF163" s="40"/>
      <c r="BPG163" s="40"/>
      <c r="BPH163" s="40"/>
      <c r="BPI163" s="40"/>
      <c r="BPJ163" s="40"/>
      <c r="BPK163" s="40"/>
      <c r="BPL163" s="40"/>
      <c r="BPM163" s="40"/>
      <c r="BPN163" s="40"/>
      <c r="BPO163" s="40"/>
      <c r="BPP163" s="40"/>
      <c r="BPQ163" s="40"/>
      <c r="BPR163" s="40"/>
      <c r="BPS163" s="40"/>
      <c r="BPT163" s="40"/>
      <c r="BPU163" s="40"/>
      <c r="BPV163" s="40"/>
      <c r="BPW163" s="40"/>
      <c r="BPX163" s="40"/>
      <c r="BPY163" s="40"/>
      <c r="BPZ163" s="40"/>
      <c r="BQA163" s="40"/>
      <c r="BQB163" s="40"/>
      <c r="BQC163" s="40"/>
      <c r="BQD163" s="40"/>
      <c r="BQE163" s="40"/>
      <c r="BQF163" s="40"/>
      <c r="BQG163" s="40"/>
      <c r="BQH163" s="40"/>
      <c r="BQI163" s="40"/>
      <c r="BQJ163" s="40"/>
      <c r="BQK163" s="40"/>
      <c r="BQL163" s="40"/>
      <c r="BQM163" s="40"/>
      <c r="BQN163" s="40"/>
      <c r="BQO163" s="40"/>
      <c r="BQP163" s="40"/>
      <c r="BQQ163" s="40"/>
      <c r="BQR163" s="40"/>
      <c r="BQS163" s="40"/>
      <c r="BQT163" s="40"/>
      <c r="BQU163" s="40"/>
      <c r="BQV163" s="40"/>
      <c r="BQW163" s="40"/>
      <c r="BQX163" s="40"/>
      <c r="BQY163" s="40"/>
      <c r="BQZ163" s="40"/>
      <c r="BRA163" s="40"/>
      <c r="BRB163" s="40"/>
      <c r="BRC163" s="40"/>
      <c r="BRD163" s="40"/>
      <c r="BRE163" s="40"/>
      <c r="BRF163" s="40"/>
      <c r="BRG163" s="40"/>
      <c r="BRH163" s="40"/>
      <c r="BRI163" s="40"/>
      <c r="BRJ163" s="40"/>
      <c r="BRK163" s="40"/>
      <c r="BRL163" s="40"/>
      <c r="BRM163" s="40"/>
      <c r="BRN163" s="40"/>
      <c r="BRO163" s="40"/>
      <c r="BRP163" s="40"/>
      <c r="BRQ163" s="40"/>
      <c r="BRR163" s="40"/>
      <c r="BRS163" s="40"/>
      <c r="BRT163" s="40"/>
      <c r="BRU163" s="40"/>
      <c r="BRV163" s="40"/>
      <c r="BRW163" s="40"/>
      <c r="BRX163" s="40"/>
      <c r="BRY163" s="40"/>
      <c r="BRZ163" s="40"/>
      <c r="BSA163" s="40"/>
      <c r="BSB163" s="40"/>
      <c r="BSC163" s="40"/>
      <c r="BSD163" s="40"/>
      <c r="BSE163" s="40"/>
      <c r="BSF163" s="40"/>
      <c r="BSG163" s="40"/>
      <c r="BSH163" s="40"/>
      <c r="BSI163" s="40"/>
      <c r="BSJ163" s="40"/>
      <c r="BSK163" s="40"/>
      <c r="BSL163" s="40"/>
      <c r="BSM163" s="40"/>
      <c r="BSN163" s="40"/>
      <c r="BSO163" s="40"/>
      <c r="BSP163" s="40"/>
      <c r="BSQ163" s="40"/>
      <c r="BSR163" s="40"/>
      <c r="BSS163" s="40"/>
      <c r="BST163" s="40"/>
      <c r="BSU163" s="40"/>
      <c r="BSV163" s="40"/>
      <c r="BSW163" s="40"/>
      <c r="BSX163" s="40"/>
      <c r="BSY163" s="40"/>
      <c r="BSZ163" s="40"/>
      <c r="BTA163" s="40"/>
      <c r="BTB163" s="40"/>
      <c r="BTC163" s="40"/>
      <c r="BTD163" s="40"/>
      <c r="BTE163" s="40"/>
      <c r="BTF163" s="40"/>
      <c r="BTG163" s="40"/>
      <c r="BTH163" s="40"/>
      <c r="BTI163" s="40"/>
      <c r="BTJ163" s="40"/>
      <c r="BTK163" s="40"/>
      <c r="BTL163" s="40"/>
      <c r="BTM163" s="40"/>
      <c r="BTN163" s="40"/>
      <c r="BTO163" s="40"/>
      <c r="BTP163" s="40"/>
      <c r="BTQ163" s="40"/>
      <c r="BTR163" s="40"/>
      <c r="BTS163" s="40"/>
      <c r="BTT163" s="40"/>
      <c r="BTU163" s="40"/>
      <c r="BTV163" s="40"/>
      <c r="BTW163" s="40"/>
      <c r="BTX163" s="40"/>
      <c r="BTY163" s="40"/>
      <c r="BTZ163" s="40"/>
      <c r="BUA163" s="40"/>
      <c r="BUB163" s="40"/>
      <c r="BUC163" s="40"/>
      <c r="BUD163" s="40"/>
      <c r="BUE163" s="40"/>
      <c r="BUF163" s="40"/>
      <c r="BUG163" s="40"/>
      <c r="BUH163" s="40"/>
      <c r="BUI163" s="40"/>
      <c r="BUJ163" s="40"/>
      <c r="BUK163" s="40"/>
      <c r="BUL163" s="40"/>
      <c r="BUM163" s="40"/>
      <c r="BUN163" s="40"/>
      <c r="BUO163" s="40"/>
      <c r="BUP163" s="40"/>
      <c r="BUQ163" s="40"/>
      <c r="BUR163" s="40"/>
      <c r="BUS163" s="40"/>
      <c r="BUT163" s="40"/>
      <c r="BUU163" s="40"/>
      <c r="BUV163" s="40"/>
      <c r="BUW163" s="40"/>
      <c r="BUX163" s="40"/>
      <c r="BUY163" s="40"/>
      <c r="BUZ163" s="40"/>
      <c r="BVA163" s="40"/>
      <c r="BVB163" s="40"/>
      <c r="BVC163" s="40"/>
      <c r="BVD163" s="40"/>
      <c r="BVE163" s="40"/>
      <c r="BVF163" s="40"/>
      <c r="BVG163" s="40"/>
      <c r="BVH163" s="40"/>
      <c r="BVI163" s="40"/>
      <c r="BVJ163" s="40"/>
      <c r="BVK163" s="40"/>
      <c r="BVL163" s="40"/>
      <c r="BVM163" s="40"/>
      <c r="BVN163" s="40"/>
      <c r="BVO163" s="40"/>
      <c r="BVP163" s="40"/>
      <c r="BVQ163" s="40"/>
      <c r="BVR163" s="40"/>
      <c r="BVS163" s="40"/>
      <c r="BVT163" s="40"/>
      <c r="BVU163" s="40"/>
      <c r="BVV163" s="40"/>
      <c r="BVW163" s="40"/>
      <c r="BVX163" s="40"/>
      <c r="BVY163" s="40"/>
      <c r="BVZ163" s="40"/>
      <c r="BWA163" s="40"/>
      <c r="BWB163" s="40"/>
      <c r="BWC163" s="40"/>
      <c r="BWD163" s="40"/>
      <c r="BWE163" s="40"/>
      <c r="BWF163" s="40"/>
      <c r="BWG163" s="40"/>
      <c r="BWH163" s="40"/>
      <c r="BWI163" s="40"/>
      <c r="BWJ163" s="40"/>
      <c r="BWK163" s="40"/>
      <c r="BWL163" s="40"/>
      <c r="BWM163" s="40"/>
      <c r="BWN163" s="40"/>
      <c r="BWO163" s="40"/>
      <c r="BWP163" s="40"/>
      <c r="BWQ163" s="40"/>
      <c r="BWR163" s="40"/>
      <c r="BWS163" s="40"/>
      <c r="BWT163" s="40"/>
      <c r="BWU163" s="40"/>
      <c r="BWV163" s="40"/>
      <c r="BWW163" s="40"/>
      <c r="BWX163" s="40"/>
      <c r="BWY163" s="40"/>
      <c r="BWZ163" s="40"/>
      <c r="BXA163" s="40"/>
      <c r="BXB163" s="40"/>
      <c r="BXC163" s="40"/>
      <c r="BXD163" s="40"/>
      <c r="BXE163" s="40"/>
      <c r="BXF163" s="40"/>
      <c r="BXG163" s="40"/>
      <c r="BXH163" s="40"/>
      <c r="BXI163" s="40"/>
      <c r="BXJ163" s="40"/>
      <c r="BXK163" s="40"/>
      <c r="BXL163" s="40"/>
      <c r="BXM163" s="40"/>
      <c r="BXN163" s="40"/>
      <c r="BXO163" s="40"/>
      <c r="BXP163" s="40"/>
      <c r="BXQ163" s="40"/>
      <c r="BXR163" s="40"/>
      <c r="BXS163" s="40"/>
      <c r="BXT163" s="40"/>
      <c r="BXU163" s="40"/>
      <c r="BXV163" s="40"/>
      <c r="BXW163" s="40"/>
      <c r="BXX163" s="40"/>
      <c r="BXY163" s="40"/>
      <c r="BXZ163" s="40"/>
      <c r="BYA163" s="40"/>
      <c r="BYB163" s="40"/>
      <c r="BYC163" s="40"/>
      <c r="BYD163" s="40"/>
      <c r="BYE163" s="40"/>
      <c r="BYF163" s="40"/>
      <c r="BYG163" s="40"/>
      <c r="BYH163" s="40"/>
      <c r="BYI163" s="40"/>
      <c r="BYJ163" s="40"/>
      <c r="BYK163" s="40"/>
      <c r="BYL163" s="40"/>
      <c r="BYM163" s="40"/>
      <c r="BYN163" s="40"/>
      <c r="BYO163" s="40"/>
      <c r="BYP163" s="40"/>
      <c r="BYW163" s="40"/>
      <c r="BYX163" s="40"/>
      <c r="BYY163" s="40"/>
      <c r="BYZ163" s="40"/>
      <c r="BZA163" s="40"/>
      <c r="BZB163" s="40"/>
      <c r="BZC163" s="40"/>
      <c r="BZD163" s="40"/>
      <c r="BZE163" s="40"/>
      <c r="BZF163" s="40"/>
      <c r="BZG163" s="40"/>
      <c r="BZH163" s="40"/>
      <c r="BZI163" s="40"/>
      <c r="BZJ163" s="40"/>
      <c r="BZK163" s="40"/>
      <c r="BZL163" s="40"/>
      <c r="BZM163" s="40"/>
      <c r="BZN163" s="40"/>
      <c r="BZO163" s="40"/>
      <c r="BZP163" s="40"/>
      <c r="BZQ163" s="40"/>
      <c r="BZR163" s="40"/>
      <c r="BZS163" s="40"/>
      <c r="BZT163" s="40"/>
      <c r="BZU163" s="40"/>
      <c r="BZV163" s="40"/>
      <c r="BZW163" s="40"/>
      <c r="BZX163" s="40"/>
      <c r="BZY163" s="40"/>
      <c r="BZZ163" s="40"/>
      <c r="CAA163" s="40"/>
      <c r="CAB163" s="40"/>
      <c r="CAC163" s="40"/>
      <c r="CAD163" s="40"/>
      <c r="CAE163" s="40"/>
      <c r="CAF163" s="40"/>
      <c r="CAG163" s="40"/>
      <c r="CAH163" s="40"/>
      <c r="CAI163" s="40"/>
      <c r="CAJ163" s="40"/>
      <c r="CAK163" s="40"/>
      <c r="CAL163" s="40"/>
      <c r="CAM163" s="40"/>
      <c r="CAN163" s="40"/>
      <c r="CAO163" s="40"/>
      <c r="CAP163" s="40"/>
      <c r="CAQ163" s="40"/>
      <c r="CAR163" s="40"/>
      <c r="CAS163" s="40"/>
      <c r="CAT163" s="40"/>
      <c r="CAU163" s="40"/>
      <c r="CAV163" s="40"/>
      <c r="CAW163" s="40"/>
      <c r="CAX163" s="40"/>
      <c r="CAY163" s="40"/>
      <c r="CAZ163" s="40"/>
      <c r="CBA163" s="40"/>
      <c r="CBB163" s="40"/>
      <c r="CBC163" s="40"/>
      <c r="CBD163" s="40"/>
      <c r="CBE163" s="40"/>
      <c r="CBF163" s="40"/>
      <c r="CBG163" s="40"/>
      <c r="CBH163" s="40"/>
      <c r="CBI163" s="40"/>
      <c r="CBJ163" s="40"/>
      <c r="CBK163" s="40"/>
      <c r="CBL163" s="40"/>
      <c r="CBM163" s="40"/>
      <c r="CBN163" s="40"/>
      <c r="CBO163" s="40"/>
      <c r="CBP163" s="40"/>
      <c r="CBQ163" s="40"/>
      <c r="CBR163" s="40"/>
      <c r="CBS163" s="40"/>
      <c r="CBT163" s="40"/>
      <c r="CBU163" s="40"/>
      <c r="CBV163" s="40"/>
      <c r="CBW163" s="40"/>
      <c r="CBX163" s="40"/>
      <c r="CBY163" s="40"/>
      <c r="CBZ163" s="40"/>
      <c r="CCA163" s="40"/>
      <c r="CCB163" s="40"/>
      <c r="CCC163" s="40"/>
      <c r="CCD163" s="40"/>
      <c r="CCE163" s="40"/>
      <c r="CCF163" s="40"/>
      <c r="CCG163" s="40"/>
      <c r="CCH163" s="40"/>
      <c r="CCI163" s="40"/>
      <c r="CCJ163" s="40"/>
      <c r="CCK163" s="40"/>
      <c r="CCL163" s="40"/>
      <c r="CCM163" s="40"/>
      <c r="CCN163" s="40"/>
      <c r="CCO163" s="40"/>
      <c r="CCP163" s="40"/>
      <c r="CCQ163" s="40"/>
      <c r="CCR163" s="40"/>
      <c r="CCS163" s="40"/>
      <c r="CCT163" s="40"/>
      <c r="CCU163" s="40"/>
      <c r="CCV163" s="40"/>
      <c r="CCW163" s="40"/>
      <c r="CCX163" s="40"/>
      <c r="CCY163" s="40"/>
      <c r="CCZ163" s="40"/>
      <c r="CDA163" s="40"/>
      <c r="CDB163" s="40"/>
      <c r="CDC163" s="40"/>
      <c r="CDD163" s="40"/>
      <c r="CDE163" s="40"/>
      <c r="CDF163" s="40"/>
      <c r="CDG163" s="40"/>
      <c r="CDH163" s="40"/>
      <c r="CDI163" s="40"/>
      <c r="CDJ163" s="40"/>
      <c r="CDK163" s="40"/>
      <c r="CDL163" s="40"/>
      <c r="CDM163" s="40"/>
      <c r="CDN163" s="40"/>
      <c r="CDO163" s="40"/>
      <c r="CDP163" s="40"/>
      <c r="CDQ163" s="40"/>
      <c r="CDR163" s="40"/>
      <c r="CDS163" s="40"/>
      <c r="CDT163" s="40"/>
      <c r="CDU163" s="40"/>
      <c r="CDV163" s="40"/>
      <c r="CDW163" s="40"/>
      <c r="CDX163" s="40"/>
      <c r="CDY163" s="40"/>
      <c r="CDZ163" s="40"/>
      <c r="CEA163" s="40"/>
      <c r="CEB163" s="40"/>
      <c r="CEC163" s="40"/>
      <c r="CED163" s="40"/>
      <c r="CEE163" s="40"/>
      <c r="CEF163" s="40"/>
      <c r="CEG163" s="40"/>
      <c r="CEH163" s="40"/>
      <c r="CEI163" s="40"/>
      <c r="CEJ163" s="40"/>
      <c r="CEK163" s="40"/>
      <c r="CEL163" s="40"/>
      <c r="CEM163" s="40"/>
      <c r="CEN163" s="40"/>
      <c r="CEO163" s="40"/>
      <c r="CEP163" s="40"/>
      <c r="CEQ163" s="40"/>
      <c r="CER163" s="40"/>
      <c r="CES163" s="40"/>
      <c r="CET163" s="40"/>
      <c r="CEU163" s="40"/>
      <c r="CEV163" s="40"/>
      <c r="CEW163" s="40"/>
      <c r="CEX163" s="40"/>
      <c r="CEY163" s="40"/>
      <c r="CEZ163" s="40"/>
      <c r="CFA163" s="40"/>
      <c r="CFB163" s="40"/>
      <c r="CFC163" s="40"/>
      <c r="CFD163" s="40"/>
      <c r="CFE163" s="40"/>
      <c r="CFF163" s="40"/>
      <c r="CFG163" s="40"/>
      <c r="CFH163" s="40"/>
      <c r="CFI163" s="40"/>
      <c r="CFJ163" s="40"/>
      <c r="CFK163" s="40"/>
      <c r="CFL163" s="40"/>
      <c r="CFM163" s="40"/>
      <c r="CFN163" s="40"/>
      <c r="CFO163" s="40"/>
      <c r="CFP163" s="40"/>
      <c r="CFQ163" s="40"/>
      <c r="CFR163" s="40"/>
      <c r="CFS163" s="40"/>
      <c r="CFT163" s="40"/>
      <c r="CFU163" s="40"/>
      <c r="CFV163" s="40"/>
      <c r="CFW163" s="40"/>
      <c r="CFX163" s="40"/>
      <c r="CFY163" s="40"/>
      <c r="CFZ163" s="40"/>
      <c r="CGA163" s="40"/>
      <c r="CGB163" s="40"/>
      <c r="CGC163" s="40"/>
      <c r="CGD163" s="40"/>
      <c r="CGE163" s="40"/>
      <c r="CGF163" s="40"/>
      <c r="CGG163" s="40"/>
      <c r="CGH163" s="40"/>
      <c r="CGI163" s="40"/>
      <c r="CGJ163" s="40"/>
      <c r="CGK163" s="40"/>
      <c r="CGL163" s="40"/>
      <c r="CGM163" s="40"/>
      <c r="CGN163" s="40"/>
      <c r="CGO163" s="40"/>
      <c r="CGP163" s="40"/>
      <c r="CGQ163" s="40"/>
      <c r="CGR163" s="40"/>
      <c r="CGS163" s="40"/>
      <c r="CGT163" s="40"/>
      <c r="CGU163" s="40"/>
      <c r="CGV163" s="40"/>
      <c r="CGW163" s="40"/>
      <c r="CGX163" s="40"/>
      <c r="CGY163" s="40"/>
      <c r="CGZ163" s="40"/>
      <c r="CHA163" s="40"/>
      <c r="CHB163" s="40"/>
      <c r="CHC163" s="40"/>
      <c r="CHD163" s="40"/>
      <c r="CHE163" s="40"/>
      <c r="CHF163" s="40"/>
      <c r="CHG163" s="40"/>
      <c r="CHH163" s="40"/>
      <c r="CHI163" s="40"/>
      <c r="CHJ163" s="40"/>
      <c r="CHK163" s="40"/>
      <c r="CHL163" s="40"/>
      <c r="CHM163" s="40"/>
      <c r="CHN163" s="40"/>
      <c r="CHO163" s="40"/>
      <c r="CHP163" s="40"/>
      <c r="CHQ163" s="40"/>
      <c r="CHR163" s="40"/>
      <c r="CHS163" s="40"/>
      <c r="CHT163" s="40"/>
      <c r="CHU163" s="40"/>
      <c r="CHV163" s="40"/>
      <c r="CHW163" s="40"/>
      <c r="CHX163" s="40"/>
      <c r="CHY163" s="40"/>
      <c r="CHZ163" s="40"/>
      <c r="CIA163" s="40"/>
      <c r="CIB163" s="40"/>
      <c r="CIC163" s="40"/>
      <c r="CID163" s="40"/>
      <c r="CIE163" s="40"/>
      <c r="CIF163" s="40"/>
      <c r="CIG163" s="40"/>
      <c r="CIH163" s="40"/>
      <c r="CII163" s="40"/>
      <c r="CIJ163" s="40"/>
      <c r="CIK163" s="40"/>
      <c r="CIL163" s="40"/>
      <c r="CIS163" s="40"/>
      <c r="CIT163" s="40"/>
      <c r="CIU163" s="40"/>
      <c r="CIV163" s="40"/>
      <c r="CIW163" s="40"/>
      <c r="CIX163" s="40"/>
      <c r="CIY163" s="40"/>
      <c r="CIZ163" s="40"/>
      <c r="CJA163" s="40"/>
      <c r="CJB163" s="40"/>
      <c r="CJC163" s="40"/>
      <c r="CJD163" s="40"/>
      <c r="CJE163" s="40"/>
      <c r="CJF163" s="40"/>
      <c r="CJG163" s="40"/>
      <c r="CJH163" s="40"/>
      <c r="CJI163" s="40"/>
      <c r="CJJ163" s="40"/>
      <c r="CJK163" s="40"/>
      <c r="CJL163" s="40"/>
      <c r="CJM163" s="40"/>
      <c r="CJN163" s="40"/>
      <c r="CJO163" s="40"/>
      <c r="CJP163" s="40"/>
      <c r="CJQ163" s="40"/>
      <c r="CJR163" s="40"/>
      <c r="CJS163" s="40"/>
      <c r="CJT163" s="40"/>
      <c r="CJU163" s="40"/>
      <c r="CJV163" s="40"/>
      <c r="CJW163" s="40"/>
      <c r="CJX163" s="40"/>
      <c r="CJY163" s="40"/>
      <c r="CJZ163" s="40"/>
      <c r="CKA163" s="40"/>
      <c r="CKB163" s="40"/>
      <c r="CKC163" s="40"/>
      <c r="CKD163" s="40"/>
      <c r="CKE163" s="40"/>
      <c r="CKF163" s="40"/>
      <c r="CKG163" s="40"/>
      <c r="CKH163" s="40"/>
      <c r="CKI163" s="40"/>
      <c r="CKJ163" s="40"/>
      <c r="CKK163" s="40"/>
      <c r="CKL163" s="40"/>
      <c r="CKM163" s="40"/>
      <c r="CKN163" s="40"/>
      <c r="CKO163" s="40"/>
      <c r="CKP163" s="40"/>
      <c r="CKQ163" s="40"/>
      <c r="CKR163" s="40"/>
      <c r="CKS163" s="40"/>
      <c r="CKT163" s="40"/>
      <c r="CKU163" s="40"/>
      <c r="CKV163" s="40"/>
      <c r="CKW163" s="40"/>
      <c r="CKX163" s="40"/>
      <c r="CKY163" s="40"/>
      <c r="CKZ163" s="40"/>
      <c r="CLA163" s="40"/>
      <c r="CLB163" s="40"/>
      <c r="CLC163" s="40"/>
      <c r="CLD163" s="40"/>
      <c r="CLE163" s="40"/>
      <c r="CLF163" s="40"/>
      <c r="CLG163" s="40"/>
      <c r="CLH163" s="40"/>
      <c r="CLI163" s="40"/>
      <c r="CLJ163" s="40"/>
      <c r="CLK163" s="40"/>
      <c r="CLL163" s="40"/>
      <c r="CLM163" s="40"/>
      <c r="CLN163" s="40"/>
      <c r="CLO163" s="40"/>
      <c r="CLP163" s="40"/>
      <c r="CLQ163" s="40"/>
      <c r="CLR163" s="40"/>
      <c r="CLS163" s="40"/>
      <c r="CLT163" s="40"/>
      <c r="CLU163" s="40"/>
      <c r="CLV163" s="40"/>
      <c r="CLW163" s="40"/>
      <c r="CLX163" s="40"/>
      <c r="CLY163" s="40"/>
      <c r="CLZ163" s="40"/>
      <c r="CMA163" s="40"/>
      <c r="CMB163" s="40"/>
      <c r="CMC163" s="40"/>
      <c r="CMD163" s="40"/>
      <c r="CME163" s="40"/>
      <c r="CMF163" s="40"/>
      <c r="CMG163" s="40"/>
      <c r="CMH163" s="40"/>
      <c r="CMI163" s="40"/>
      <c r="CMJ163" s="40"/>
      <c r="CMK163" s="40"/>
      <c r="CML163" s="40"/>
      <c r="CMM163" s="40"/>
      <c r="CMN163" s="40"/>
      <c r="CMO163" s="40"/>
      <c r="CMP163" s="40"/>
      <c r="CMQ163" s="40"/>
      <c r="CMR163" s="40"/>
      <c r="CMS163" s="40"/>
      <c r="CMT163" s="40"/>
      <c r="CMU163" s="40"/>
      <c r="CMV163" s="40"/>
      <c r="CMW163" s="40"/>
      <c r="CMX163" s="40"/>
      <c r="CMY163" s="40"/>
      <c r="CMZ163" s="40"/>
      <c r="CNA163" s="40"/>
      <c r="CNB163" s="40"/>
      <c r="CNC163" s="40"/>
      <c r="CND163" s="40"/>
      <c r="CNE163" s="40"/>
      <c r="CNF163" s="40"/>
      <c r="CNG163" s="40"/>
      <c r="CNH163" s="40"/>
      <c r="CNI163" s="40"/>
      <c r="CNJ163" s="40"/>
      <c r="CNK163" s="40"/>
      <c r="CNL163" s="40"/>
      <c r="CNM163" s="40"/>
      <c r="CNN163" s="40"/>
      <c r="CNO163" s="40"/>
      <c r="CNP163" s="40"/>
      <c r="CNQ163" s="40"/>
      <c r="CNR163" s="40"/>
      <c r="CNS163" s="40"/>
      <c r="CNT163" s="40"/>
      <c r="CNU163" s="40"/>
      <c r="CNV163" s="40"/>
      <c r="CNW163" s="40"/>
      <c r="CNX163" s="40"/>
      <c r="CNY163" s="40"/>
      <c r="CNZ163" s="40"/>
      <c r="COA163" s="40"/>
      <c r="COB163" s="40"/>
      <c r="COC163" s="40"/>
      <c r="COD163" s="40"/>
      <c r="COE163" s="40"/>
      <c r="COF163" s="40"/>
      <c r="COG163" s="40"/>
      <c r="COH163" s="40"/>
      <c r="COI163" s="40"/>
      <c r="COJ163" s="40"/>
      <c r="COK163" s="40"/>
      <c r="COL163" s="40"/>
      <c r="COM163" s="40"/>
      <c r="CON163" s="40"/>
      <c r="COO163" s="40"/>
      <c r="COP163" s="40"/>
      <c r="COQ163" s="40"/>
      <c r="COR163" s="40"/>
      <c r="COS163" s="40"/>
      <c r="COT163" s="40"/>
      <c r="COU163" s="40"/>
      <c r="COV163" s="40"/>
      <c r="COW163" s="40"/>
      <c r="COX163" s="40"/>
      <c r="COY163" s="40"/>
      <c r="COZ163" s="40"/>
      <c r="CPA163" s="40"/>
      <c r="CPB163" s="40"/>
      <c r="CPC163" s="40"/>
      <c r="CPD163" s="40"/>
      <c r="CPE163" s="40"/>
      <c r="CPF163" s="40"/>
      <c r="CPG163" s="40"/>
      <c r="CPH163" s="40"/>
      <c r="CPI163" s="40"/>
      <c r="CPJ163" s="40"/>
      <c r="CPK163" s="40"/>
      <c r="CPL163" s="40"/>
      <c r="CPM163" s="40"/>
      <c r="CPN163" s="40"/>
      <c r="CPO163" s="40"/>
      <c r="CPP163" s="40"/>
      <c r="CPQ163" s="40"/>
      <c r="CPR163" s="40"/>
      <c r="CPS163" s="40"/>
      <c r="CPT163" s="40"/>
      <c r="CPU163" s="40"/>
      <c r="CPV163" s="40"/>
      <c r="CPW163" s="40"/>
      <c r="CPX163" s="40"/>
      <c r="CPY163" s="40"/>
      <c r="CPZ163" s="40"/>
      <c r="CQA163" s="40"/>
      <c r="CQB163" s="40"/>
      <c r="CQC163" s="40"/>
      <c r="CQD163" s="40"/>
      <c r="CQE163" s="40"/>
      <c r="CQF163" s="40"/>
      <c r="CQG163" s="40"/>
      <c r="CQH163" s="40"/>
      <c r="CQI163" s="40"/>
      <c r="CQJ163" s="40"/>
      <c r="CQK163" s="40"/>
      <c r="CQL163" s="40"/>
      <c r="CQM163" s="40"/>
      <c r="CQN163" s="40"/>
      <c r="CQO163" s="40"/>
      <c r="CQP163" s="40"/>
      <c r="CQQ163" s="40"/>
      <c r="CQR163" s="40"/>
      <c r="CQS163" s="40"/>
      <c r="CQT163" s="40"/>
      <c r="CQU163" s="40"/>
      <c r="CQV163" s="40"/>
      <c r="CQW163" s="40"/>
      <c r="CQX163" s="40"/>
      <c r="CQY163" s="40"/>
      <c r="CQZ163" s="40"/>
      <c r="CRA163" s="40"/>
      <c r="CRB163" s="40"/>
      <c r="CRC163" s="40"/>
      <c r="CRD163" s="40"/>
      <c r="CRE163" s="40"/>
      <c r="CRF163" s="40"/>
      <c r="CRG163" s="40"/>
      <c r="CRH163" s="40"/>
      <c r="CRI163" s="40"/>
      <c r="CRJ163" s="40"/>
      <c r="CRK163" s="40"/>
      <c r="CRL163" s="40"/>
      <c r="CRM163" s="40"/>
      <c r="CRN163" s="40"/>
      <c r="CRO163" s="40"/>
      <c r="CRP163" s="40"/>
      <c r="CRQ163" s="40"/>
      <c r="CRR163" s="40"/>
      <c r="CRS163" s="40"/>
      <c r="CRT163" s="40"/>
      <c r="CRU163" s="40"/>
      <c r="CRV163" s="40"/>
      <c r="CRW163" s="40"/>
      <c r="CRX163" s="40"/>
      <c r="CRY163" s="40"/>
      <c r="CRZ163" s="40"/>
      <c r="CSA163" s="40"/>
      <c r="CSB163" s="40"/>
      <c r="CSC163" s="40"/>
      <c r="CSD163" s="40"/>
      <c r="CSE163" s="40"/>
      <c r="CSF163" s="40"/>
      <c r="CSG163" s="40"/>
      <c r="CSH163" s="40"/>
      <c r="CSO163" s="40"/>
      <c r="CSP163" s="40"/>
      <c r="CSQ163" s="40"/>
      <c r="CSR163" s="40"/>
      <c r="CSS163" s="40"/>
      <c r="CST163" s="40"/>
      <c r="CSU163" s="40"/>
      <c r="CSV163" s="40"/>
      <c r="CSW163" s="40"/>
      <c r="CSX163" s="40"/>
      <c r="CSY163" s="40"/>
      <c r="CSZ163" s="40"/>
      <c r="CTA163" s="40"/>
      <c r="CTB163" s="40"/>
      <c r="CTC163" s="40"/>
      <c r="CTD163" s="40"/>
      <c r="CTE163" s="40"/>
      <c r="CTF163" s="40"/>
      <c r="CTG163" s="40"/>
      <c r="CTH163" s="40"/>
      <c r="CTI163" s="40"/>
      <c r="CTJ163" s="40"/>
      <c r="CTK163" s="40"/>
      <c r="CTL163" s="40"/>
      <c r="CTM163" s="40"/>
      <c r="CTN163" s="40"/>
      <c r="CTO163" s="40"/>
      <c r="CTP163" s="40"/>
      <c r="CTQ163" s="40"/>
      <c r="CTR163" s="40"/>
      <c r="CTS163" s="40"/>
      <c r="CTT163" s="40"/>
      <c r="CTU163" s="40"/>
      <c r="CTV163" s="40"/>
      <c r="CTW163" s="40"/>
      <c r="CTX163" s="40"/>
      <c r="CTY163" s="40"/>
      <c r="CTZ163" s="40"/>
      <c r="CUA163" s="40"/>
      <c r="CUB163" s="40"/>
      <c r="CUC163" s="40"/>
      <c r="CUD163" s="40"/>
      <c r="CUE163" s="40"/>
      <c r="CUF163" s="40"/>
      <c r="CUG163" s="40"/>
      <c r="CUH163" s="40"/>
      <c r="CUI163" s="40"/>
      <c r="CUJ163" s="40"/>
      <c r="CUK163" s="40"/>
      <c r="CUL163" s="40"/>
      <c r="CUM163" s="40"/>
      <c r="CUN163" s="40"/>
      <c r="CUO163" s="40"/>
      <c r="CUP163" s="40"/>
      <c r="CUQ163" s="40"/>
      <c r="CUR163" s="40"/>
      <c r="CUS163" s="40"/>
      <c r="CUT163" s="40"/>
      <c r="CUU163" s="40"/>
      <c r="CUV163" s="40"/>
      <c r="CUW163" s="40"/>
      <c r="CUX163" s="40"/>
      <c r="CUY163" s="40"/>
      <c r="CUZ163" s="40"/>
      <c r="CVA163" s="40"/>
      <c r="CVB163" s="40"/>
      <c r="CVC163" s="40"/>
      <c r="CVD163" s="40"/>
      <c r="CVE163" s="40"/>
      <c r="CVF163" s="40"/>
      <c r="CVG163" s="40"/>
      <c r="CVH163" s="40"/>
      <c r="CVI163" s="40"/>
      <c r="CVJ163" s="40"/>
      <c r="CVK163" s="40"/>
      <c r="CVL163" s="40"/>
      <c r="CVM163" s="40"/>
      <c r="CVN163" s="40"/>
      <c r="CVO163" s="40"/>
      <c r="CVP163" s="40"/>
      <c r="CVQ163" s="40"/>
      <c r="CVR163" s="40"/>
      <c r="CVS163" s="40"/>
      <c r="CVT163" s="40"/>
      <c r="CVU163" s="40"/>
      <c r="CVV163" s="40"/>
      <c r="CVW163" s="40"/>
      <c r="CVX163" s="40"/>
      <c r="CVY163" s="40"/>
      <c r="CVZ163" s="40"/>
      <c r="CWA163" s="40"/>
      <c r="CWB163" s="40"/>
      <c r="CWC163" s="40"/>
      <c r="CWD163" s="40"/>
      <c r="CWE163" s="40"/>
      <c r="CWF163" s="40"/>
      <c r="CWG163" s="40"/>
      <c r="CWH163" s="40"/>
      <c r="CWI163" s="40"/>
      <c r="CWJ163" s="40"/>
      <c r="CWK163" s="40"/>
      <c r="CWL163" s="40"/>
      <c r="CWM163" s="40"/>
      <c r="CWN163" s="40"/>
      <c r="CWO163" s="40"/>
      <c r="CWP163" s="40"/>
      <c r="CWQ163" s="40"/>
      <c r="CWR163" s="40"/>
      <c r="CWS163" s="40"/>
      <c r="CWT163" s="40"/>
      <c r="CWU163" s="40"/>
      <c r="CWV163" s="40"/>
      <c r="CWW163" s="40"/>
      <c r="CWX163" s="40"/>
      <c r="CWY163" s="40"/>
      <c r="CWZ163" s="40"/>
      <c r="CXA163" s="40"/>
      <c r="CXB163" s="40"/>
      <c r="CXC163" s="40"/>
      <c r="CXD163" s="40"/>
      <c r="CXE163" s="40"/>
      <c r="CXF163" s="40"/>
      <c r="CXG163" s="40"/>
      <c r="CXH163" s="40"/>
      <c r="CXI163" s="40"/>
      <c r="CXJ163" s="40"/>
      <c r="CXK163" s="40"/>
      <c r="CXL163" s="40"/>
      <c r="CXM163" s="40"/>
      <c r="CXN163" s="40"/>
      <c r="CXO163" s="40"/>
      <c r="CXP163" s="40"/>
      <c r="CXQ163" s="40"/>
      <c r="CXR163" s="40"/>
      <c r="CXS163" s="40"/>
      <c r="CXT163" s="40"/>
      <c r="CXU163" s="40"/>
      <c r="CXV163" s="40"/>
      <c r="CXW163" s="40"/>
      <c r="CXX163" s="40"/>
      <c r="CXY163" s="40"/>
      <c r="CXZ163" s="40"/>
      <c r="CYA163" s="40"/>
      <c r="CYB163" s="40"/>
      <c r="CYC163" s="40"/>
      <c r="CYD163" s="40"/>
      <c r="CYE163" s="40"/>
      <c r="CYF163" s="40"/>
      <c r="CYG163" s="40"/>
      <c r="CYH163" s="40"/>
      <c r="CYI163" s="40"/>
      <c r="CYJ163" s="40"/>
      <c r="CYK163" s="40"/>
      <c r="CYL163" s="40"/>
      <c r="CYM163" s="40"/>
      <c r="CYN163" s="40"/>
      <c r="CYO163" s="40"/>
      <c r="CYP163" s="40"/>
      <c r="CYQ163" s="40"/>
      <c r="CYR163" s="40"/>
      <c r="CYS163" s="40"/>
      <c r="CYT163" s="40"/>
      <c r="CYU163" s="40"/>
      <c r="CYV163" s="40"/>
      <c r="CYW163" s="40"/>
      <c r="CYX163" s="40"/>
      <c r="CYY163" s="40"/>
      <c r="CYZ163" s="40"/>
      <c r="CZA163" s="40"/>
      <c r="CZB163" s="40"/>
      <c r="CZC163" s="40"/>
      <c r="CZD163" s="40"/>
      <c r="CZE163" s="40"/>
      <c r="CZF163" s="40"/>
      <c r="CZG163" s="40"/>
      <c r="CZH163" s="40"/>
      <c r="CZI163" s="40"/>
      <c r="CZJ163" s="40"/>
      <c r="CZK163" s="40"/>
      <c r="CZL163" s="40"/>
      <c r="CZM163" s="40"/>
      <c r="CZN163" s="40"/>
      <c r="CZO163" s="40"/>
      <c r="CZP163" s="40"/>
      <c r="CZQ163" s="40"/>
      <c r="CZR163" s="40"/>
      <c r="CZS163" s="40"/>
      <c r="CZT163" s="40"/>
      <c r="CZU163" s="40"/>
      <c r="CZV163" s="40"/>
      <c r="CZW163" s="40"/>
      <c r="CZX163" s="40"/>
      <c r="CZY163" s="40"/>
      <c r="CZZ163" s="40"/>
      <c r="DAA163" s="40"/>
      <c r="DAB163" s="40"/>
      <c r="DAC163" s="40"/>
      <c r="DAD163" s="40"/>
      <c r="DAE163" s="40"/>
      <c r="DAF163" s="40"/>
      <c r="DAG163" s="40"/>
      <c r="DAH163" s="40"/>
      <c r="DAI163" s="40"/>
      <c r="DAJ163" s="40"/>
      <c r="DAK163" s="40"/>
      <c r="DAL163" s="40"/>
      <c r="DAM163" s="40"/>
      <c r="DAN163" s="40"/>
      <c r="DAO163" s="40"/>
      <c r="DAP163" s="40"/>
      <c r="DAQ163" s="40"/>
      <c r="DAR163" s="40"/>
      <c r="DAS163" s="40"/>
      <c r="DAT163" s="40"/>
      <c r="DAU163" s="40"/>
      <c r="DAV163" s="40"/>
      <c r="DAW163" s="40"/>
      <c r="DAX163" s="40"/>
      <c r="DAY163" s="40"/>
      <c r="DAZ163" s="40"/>
      <c r="DBA163" s="40"/>
      <c r="DBB163" s="40"/>
      <c r="DBC163" s="40"/>
      <c r="DBD163" s="40"/>
      <c r="DBE163" s="40"/>
      <c r="DBF163" s="40"/>
      <c r="DBG163" s="40"/>
      <c r="DBH163" s="40"/>
      <c r="DBI163" s="40"/>
      <c r="DBJ163" s="40"/>
      <c r="DBK163" s="40"/>
      <c r="DBL163" s="40"/>
      <c r="DBM163" s="40"/>
      <c r="DBN163" s="40"/>
      <c r="DBO163" s="40"/>
      <c r="DBP163" s="40"/>
      <c r="DBQ163" s="40"/>
      <c r="DBR163" s="40"/>
      <c r="DBS163" s="40"/>
      <c r="DBT163" s="40"/>
      <c r="DBU163" s="40"/>
      <c r="DBV163" s="40"/>
      <c r="DBW163" s="40"/>
      <c r="DBX163" s="40"/>
      <c r="DBY163" s="40"/>
      <c r="DBZ163" s="40"/>
      <c r="DCA163" s="40"/>
      <c r="DCB163" s="40"/>
      <c r="DCC163" s="40"/>
      <c r="DCD163" s="40"/>
      <c r="DCK163" s="40"/>
      <c r="DCL163" s="40"/>
      <c r="DCM163" s="40"/>
      <c r="DCN163" s="40"/>
      <c r="DCO163" s="40"/>
      <c r="DCP163" s="40"/>
      <c r="DCQ163" s="40"/>
      <c r="DCR163" s="40"/>
      <c r="DCS163" s="40"/>
      <c r="DCT163" s="40"/>
      <c r="DCU163" s="40"/>
      <c r="DCV163" s="40"/>
      <c r="DCW163" s="40"/>
      <c r="DCX163" s="40"/>
      <c r="DCY163" s="40"/>
      <c r="DCZ163" s="40"/>
      <c r="DDA163" s="40"/>
      <c r="DDB163" s="40"/>
      <c r="DDC163" s="40"/>
      <c r="DDD163" s="40"/>
      <c r="DDE163" s="40"/>
      <c r="DDF163" s="40"/>
      <c r="DDG163" s="40"/>
      <c r="DDH163" s="40"/>
      <c r="DDI163" s="40"/>
      <c r="DDJ163" s="40"/>
      <c r="DDK163" s="40"/>
      <c r="DDL163" s="40"/>
      <c r="DDM163" s="40"/>
      <c r="DDN163" s="40"/>
      <c r="DDO163" s="40"/>
      <c r="DDP163" s="40"/>
      <c r="DDQ163" s="40"/>
      <c r="DDR163" s="40"/>
      <c r="DDS163" s="40"/>
      <c r="DDT163" s="40"/>
      <c r="DDU163" s="40"/>
      <c r="DDV163" s="40"/>
      <c r="DDW163" s="40"/>
      <c r="DDX163" s="40"/>
      <c r="DDY163" s="40"/>
      <c r="DDZ163" s="40"/>
      <c r="DEA163" s="40"/>
      <c r="DEB163" s="40"/>
      <c r="DEC163" s="40"/>
      <c r="DED163" s="40"/>
      <c r="DEE163" s="40"/>
      <c r="DEF163" s="40"/>
      <c r="DEG163" s="40"/>
      <c r="DEH163" s="40"/>
      <c r="DEI163" s="40"/>
      <c r="DEJ163" s="40"/>
      <c r="DEK163" s="40"/>
      <c r="DEL163" s="40"/>
      <c r="DEM163" s="40"/>
      <c r="DEN163" s="40"/>
      <c r="DEO163" s="40"/>
      <c r="DEP163" s="40"/>
      <c r="DEQ163" s="40"/>
      <c r="DER163" s="40"/>
      <c r="DES163" s="40"/>
      <c r="DET163" s="40"/>
      <c r="DEU163" s="40"/>
      <c r="DEV163" s="40"/>
      <c r="DEW163" s="40"/>
      <c r="DEX163" s="40"/>
      <c r="DEY163" s="40"/>
      <c r="DEZ163" s="40"/>
      <c r="DFA163" s="40"/>
      <c r="DFB163" s="40"/>
      <c r="DFC163" s="40"/>
      <c r="DFD163" s="40"/>
      <c r="DFE163" s="40"/>
      <c r="DFF163" s="40"/>
      <c r="DFG163" s="40"/>
      <c r="DFH163" s="40"/>
      <c r="DFI163" s="40"/>
      <c r="DFJ163" s="40"/>
      <c r="DFK163" s="40"/>
      <c r="DFL163" s="40"/>
      <c r="DFM163" s="40"/>
      <c r="DFN163" s="40"/>
      <c r="DFO163" s="40"/>
      <c r="DFP163" s="40"/>
      <c r="DFQ163" s="40"/>
      <c r="DFR163" s="40"/>
      <c r="DFS163" s="40"/>
      <c r="DFT163" s="40"/>
      <c r="DFU163" s="40"/>
      <c r="DFV163" s="40"/>
      <c r="DFW163" s="40"/>
      <c r="DFX163" s="40"/>
      <c r="DFY163" s="40"/>
      <c r="DFZ163" s="40"/>
      <c r="DGA163" s="40"/>
      <c r="DGB163" s="40"/>
      <c r="DGC163" s="40"/>
      <c r="DGD163" s="40"/>
      <c r="DGE163" s="40"/>
      <c r="DGF163" s="40"/>
      <c r="DGG163" s="40"/>
      <c r="DGH163" s="40"/>
      <c r="DGI163" s="40"/>
      <c r="DGJ163" s="40"/>
      <c r="DGK163" s="40"/>
      <c r="DGL163" s="40"/>
      <c r="DGM163" s="40"/>
      <c r="DGN163" s="40"/>
      <c r="DGO163" s="40"/>
      <c r="DGP163" s="40"/>
      <c r="DGQ163" s="40"/>
      <c r="DGR163" s="40"/>
      <c r="DGS163" s="40"/>
      <c r="DGT163" s="40"/>
      <c r="DGU163" s="40"/>
      <c r="DGV163" s="40"/>
      <c r="DGW163" s="40"/>
      <c r="DGX163" s="40"/>
      <c r="DGY163" s="40"/>
      <c r="DGZ163" s="40"/>
      <c r="DHA163" s="40"/>
      <c r="DHB163" s="40"/>
      <c r="DHC163" s="40"/>
      <c r="DHD163" s="40"/>
      <c r="DHE163" s="40"/>
      <c r="DHF163" s="40"/>
      <c r="DHG163" s="40"/>
      <c r="DHH163" s="40"/>
      <c r="DHI163" s="40"/>
      <c r="DHJ163" s="40"/>
      <c r="DHK163" s="40"/>
      <c r="DHL163" s="40"/>
      <c r="DHM163" s="40"/>
      <c r="DHN163" s="40"/>
      <c r="DHO163" s="40"/>
      <c r="DHP163" s="40"/>
      <c r="DHQ163" s="40"/>
      <c r="DHR163" s="40"/>
      <c r="DHS163" s="40"/>
      <c r="DHT163" s="40"/>
      <c r="DHU163" s="40"/>
      <c r="DHV163" s="40"/>
      <c r="DHW163" s="40"/>
      <c r="DHX163" s="40"/>
      <c r="DHY163" s="40"/>
      <c r="DHZ163" s="40"/>
      <c r="DIA163" s="40"/>
      <c r="DIB163" s="40"/>
      <c r="DIC163" s="40"/>
      <c r="DID163" s="40"/>
      <c r="DIE163" s="40"/>
      <c r="DIF163" s="40"/>
      <c r="DIG163" s="40"/>
      <c r="DIH163" s="40"/>
      <c r="DII163" s="40"/>
      <c r="DIJ163" s="40"/>
      <c r="DIK163" s="40"/>
      <c r="DIL163" s="40"/>
      <c r="DIM163" s="40"/>
      <c r="DIN163" s="40"/>
      <c r="DIO163" s="40"/>
      <c r="DIP163" s="40"/>
      <c r="DIQ163" s="40"/>
      <c r="DIR163" s="40"/>
      <c r="DIS163" s="40"/>
      <c r="DIT163" s="40"/>
      <c r="DIU163" s="40"/>
      <c r="DIV163" s="40"/>
      <c r="DIW163" s="40"/>
      <c r="DIX163" s="40"/>
      <c r="DIY163" s="40"/>
      <c r="DIZ163" s="40"/>
      <c r="DJA163" s="40"/>
      <c r="DJB163" s="40"/>
      <c r="DJC163" s="40"/>
      <c r="DJD163" s="40"/>
      <c r="DJE163" s="40"/>
      <c r="DJF163" s="40"/>
      <c r="DJG163" s="40"/>
      <c r="DJH163" s="40"/>
      <c r="DJI163" s="40"/>
      <c r="DJJ163" s="40"/>
      <c r="DJK163" s="40"/>
      <c r="DJL163" s="40"/>
      <c r="DJM163" s="40"/>
      <c r="DJN163" s="40"/>
      <c r="DJO163" s="40"/>
      <c r="DJP163" s="40"/>
      <c r="DJQ163" s="40"/>
      <c r="DJR163" s="40"/>
      <c r="DJS163" s="40"/>
      <c r="DJT163" s="40"/>
      <c r="DJU163" s="40"/>
      <c r="DJV163" s="40"/>
      <c r="DJW163" s="40"/>
      <c r="DJX163" s="40"/>
      <c r="DJY163" s="40"/>
      <c r="DJZ163" s="40"/>
      <c r="DKA163" s="40"/>
      <c r="DKB163" s="40"/>
      <c r="DKC163" s="40"/>
      <c r="DKD163" s="40"/>
      <c r="DKE163" s="40"/>
      <c r="DKF163" s="40"/>
      <c r="DKG163" s="40"/>
      <c r="DKH163" s="40"/>
      <c r="DKI163" s="40"/>
      <c r="DKJ163" s="40"/>
      <c r="DKK163" s="40"/>
      <c r="DKL163" s="40"/>
      <c r="DKM163" s="40"/>
      <c r="DKN163" s="40"/>
      <c r="DKO163" s="40"/>
      <c r="DKP163" s="40"/>
      <c r="DKQ163" s="40"/>
      <c r="DKR163" s="40"/>
      <c r="DKS163" s="40"/>
      <c r="DKT163" s="40"/>
      <c r="DKU163" s="40"/>
      <c r="DKV163" s="40"/>
      <c r="DKW163" s="40"/>
      <c r="DKX163" s="40"/>
      <c r="DKY163" s="40"/>
      <c r="DKZ163" s="40"/>
      <c r="DLA163" s="40"/>
      <c r="DLB163" s="40"/>
      <c r="DLC163" s="40"/>
      <c r="DLD163" s="40"/>
      <c r="DLE163" s="40"/>
      <c r="DLF163" s="40"/>
      <c r="DLG163" s="40"/>
      <c r="DLH163" s="40"/>
      <c r="DLI163" s="40"/>
      <c r="DLJ163" s="40"/>
      <c r="DLK163" s="40"/>
      <c r="DLL163" s="40"/>
      <c r="DLM163" s="40"/>
      <c r="DLN163" s="40"/>
      <c r="DLO163" s="40"/>
      <c r="DLP163" s="40"/>
      <c r="DLQ163" s="40"/>
      <c r="DLR163" s="40"/>
      <c r="DLS163" s="40"/>
      <c r="DLT163" s="40"/>
      <c r="DLU163" s="40"/>
      <c r="DLV163" s="40"/>
      <c r="DLW163" s="40"/>
      <c r="DLX163" s="40"/>
      <c r="DLY163" s="40"/>
      <c r="DLZ163" s="40"/>
      <c r="DMG163" s="40"/>
      <c r="DMH163" s="40"/>
      <c r="DMI163" s="40"/>
      <c r="DMJ163" s="40"/>
      <c r="DMK163" s="40"/>
      <c r="DML163" s="40"/>
      <c r="DMM163" s="40"/>
      <c r="DMN163" s="40"/>
      <c r="DMO163" s="40"/>
      <c r="DMP163" s="40"/>
      <c r="DMQ163" s="40"/>
      <c r="DMR163" s="40"/>
      <c r="DMS163" s="40"/>
      <c r="DMT163" s="40"/>
      <c r="DMU163" s="40"/>
      <c r="DMV163" s="40"/>
      <c r="DMW163" s="40"/>
      <c r="DMX163" s="40"/>
      <c r="DMY163" s="40"/>
      <c r="DMZ163" s="40"/>
      <c r="DNA163" s="40"/>
      <c r="DNB163" s="40"/>
      <c r="DNC163" s="40"/>
      <c r="DND163" s="40"/>
      <c r="DNE163" s="40"/>
      <c r="DNF163" s="40"/>
      <c r="DNG163" s="40"/>
      <c r="DNH163" s="40"/>
      <c r="DNI163" s="40"/>
      <c r="DNJ163" s="40"/>
      <c r="DNK163" s="40"/>
      <c r="DNL163" s="40"/>
      <c r="DNM163" s="40"/>
      <c r="DNN163" s="40"/>
      <c r="DNO163" s="40"/>
      <c r="DNP163" s="40"/>
      <c r="DNQ163" s="40"/>
      <c r="DNR163" s="40"/>
      <c r="DNS163" s="40"/>
      <c r="DNT163" s="40"/>
      <c r="DNU163" s="40"/>
      <c r="DNV163" s="40"/>
      <c r="DNW163" s="40"/>
      <c r="DNX163" s="40"/>
      <c r="DNY163" s="40"/>
      <c r="DNZ163" s="40"/>
      <c r="DOA163" s="40"/>
      <c r="DOB163" s="40"/>
      <c r="DOC163" s="40"/>
      <c r="DOD163" s="40"/>
      <c r="DOE163" s="40"/>
      <c r="DOF163" s="40"/>
      <c r="DOG163" s="40"/>
      <c r="DOH163" s="40"/>
      <c r="DOI163" s="40"/>
      <c r="DOJ163" s="40"/>
      <c r="DOK163" s="40"/>
      <c r="DOL163" s="40"/>
      <c r="DOM163" s="40"/>
      <c r="DON163" s="40"/>
      <c r="DOO163" s="40"/>
      <c r="DOP163" s="40"/>
      <c r="DOQ163" s="40"/>
      <c r="DOR163" s="40"/>
      <c r="DOS163" s="40"/>
      <c r="DOT163" s="40"/>
      <c r="DOU163" s="40"/>
      <c r="DOV163" s="40"/>
      <c r="DOW163" s="40"/>
      <c r="DOX163" s="40"/>
      <c r="DOY163" s="40"/>
      <c r="DOZ163" s="40"/>
      <c r="DPA163" s="40"/>
      <c r="DPB163" s="40"/>
      <c r="DPC163" s="40"/>
      <c r="DPD163" s="40"/>
      <c r="DPE163" s="40"/>
      <c r="DPF163" s="40"/>
      <c r="DPG163" s="40"/>
      <c r="DPH163" s="40"/>
      <c r="DPI163" s="40"/>
      <c r="DPJ163" s="40"/>
      <c r="DPK163" s="40"/>
      <c r="DPL163" s="40"/>
      <c r="DPM163" s="40"/>
      <c r="DPN163" s="40"/>
      <c r="DPO163" s="40"/>
      <c r="DPP163" s="40"/>
      <c r="DPQ163" s="40"/>
      <c r="DPR163" s="40"/>
      <c r="DPS163" s="40"/>
      <c r="DPT163" s="40"/>
      <c r="DPU163" s="40"/>
      <c r="DPV163" s="40"/>
      <c r="DPW163" s="40"/>
      <c r="DPX163" s="40"/>
      <c r="DPY163" s="40"/>
      <c r="DPZ163" s="40"/>
      <c r="DQA163" s="40"/>
      <c r="DQB163" s="40"/>
      <c r="DQC163" s="40"/>
      <c r="DQD163" s="40"/>
      <c r="DQE163" s="40"/>
      <c r="DQF163" s="40"/>
      <c r="DQG163" s="40"/>
      <c r="DQH163" s="40"/>
      <c r="DQI163" s="40"/>
      <c r="DQJ163" s="40"/>
      <c r="DQK163" s="40"/>
      <c r="DQL163" s="40"/>
      <c r="DQM163" s="40"/>
      <c r="DQN163" s="40"/>
      <c r="DQO163" s="40"/>
      <c r="DQP163" s="40"/>
      <c r="DQQ163" s="40"/>
      <c r="DQR163" s="40"/>
      <c r="DQS163" s="40"/>
      <c r="DQT163" s="40"/>
      <c r="DQU163" s="40"/>
      <c r="DQV163" s="40"/>
      <c r="DQW163" s="40"/>
      <c r="DQX163" s="40"/>
      <c r="DQY163" s="40"/>
      <c r="DQZ163" s="40"/>
      <c r="DRA163" s="40"/>
      <c r="DRB163" s="40"/>
      <c r="DRC163" s="40"/>
      <c r="DRD163" s="40"/>
      <c r="DRE163" s="40"/>
      <c r="DRF163" s="40"/>
      <c r="DRG163" s="40"/>
      <c r="DRH163" s="40"/>
      <c r="DRI163" s="40"/>
      <c r="DRJ163" s="40"/>
      <c r="DRK163" s="40"/>
      <c r="DRL163" s="40"/>
      <c r="DRM163" s="40"/>
      <c r="DRN163" s="40"/>
      <c r="DRO163" s="40"/>
      <c r="DRP163" s="40"/>
      <c r="DRQ163" s="40"/>
      <c r="DRR163" s="40"/>
      <c r="DRS163" s="40"/>
      <c r="DRT163" s="40"/>
      <c r="DRU163" s="40"/>
      <c r="DRV163" s="40"/>
      <c r="DRW163" s="40"/>
      <c r="DRX163" s="40"/>
      <c r="DRY163" s="40"/>
      <c r="DRZ163" s="40"/>
      <c r="DSA163" s="40"/>
      <c r="DSB163" s="40"/>
      <c r="DSC163" s="40"/>
      <c r="DSD163" s="40"/>
      <c r="DSE163" s="40"/>
      <c r="DSF163" s="40"/>
      <c r="DSG163" s="40"/>
      <c r="DSH163" s="40"/>
      <c r="DSI163" s="40"/>
      <c r="DSJ163" s="40"/>
      <c r="DSK163" s="40"/>
      <c r="DSL163" s="40"/>
      <c r="DSM163" s="40"/>
      <c r="DSN163" s="40"/>
      <c r="DSO163" s="40"/>
      <c r="DSP163" s="40"/>
      <c r="DSQ163" s="40"/>
      <c r="DSR163" s="40"/>
      <c r="DSS163" s="40"/>
      <c r="DST163" s="40"/>
      <c r="DSU163" s="40"/>
      <c r="DSV163" s="40"/>
      <c r="DSW163" s="40"/>
      <c r="DSX163" s="40"/>
      <c r="DSY163" s="40"/>
      <c r="DSZ163" s="40"/>
      <c r="DTA163" s="40"/>
      <c r="DTB163" s="40"/>
      <c r="DTC163" s="40"/>
      <c r="DTD163" s="40"/>
      <c r="DTE163" s="40"/>
      <c r="DTF163" s="40"/>
      <c r="DTG163" s="40"/>
      <c r="DTH163" s="40"/>
      <c r="DTI163" s="40"/>
      <c r="DTJ163" s="40"/>
      <c r="DTK163" s="40"/>
      <c r="DTL163" s="40"/>
      <c r="DTM163" s="40"/>
      <c r="DTN163" s="40"/>
      <c r="DTO163" s="40"/>
      <c r="DTP163" s="40"/>
      <c r="DTQ163" s="40"/>
      <c r="DTR163" s="40"/>
      <c r="DTS163" s="40"/>
      <c r="DTT163" s="40"/>
      <c r="DTU163" s="40"/>
      <c r="DTV163" s="40"/>
      <c r="DTW163" s="40"/>
      <c r="DTX163" s="40"/>
      <c r="DTY163" s="40"/>
      <c r="DTZ163" s="40"/>
      <c r="DUA163" s="40"/>
      <c r="DUB163" s="40"/>
      <c r="DUC163" s="40"/>
      <c r="DUD163" s="40"/>
      <c r="DUE163" s="40"/>
      <c r="DUF163" s="40"/>
      <c r="DUG163" s="40"/>
      <c r="DUH163" s="40"/>
      <c r="DUI163" s="40"/>
      <c r="DUJ163" s="40"/>
      <c r="DUK163" s="40"/>
      <c r="DUL163" s="40"/>
      <c r="DUM163" s="40"/>
      <c r="DUN163" s="40"/>
      <c r="DUO163" s="40"/>
      <c r="DUP163" s="40"/>
      <c r="DUQ163" s="40"/>
      <c r="DUR163" s="40"/>
      <c r="DUS163" s="40"/>
      <c r="DUT163" s="40"/>
      <c r="DUU163" s="40"/>
      <c r="DUV163" s="40"/>
      <c r="DUW163" s="40"/>
      <c r="DUX163" s="40"/>
      <c r="DUY163" s="40"/>
      <c r="DUZ163" s="40"/>
      <c r="DVA163" s="40"/>
      <c r="DVB163" s="40"/>
      <c r="DVC163" s="40"/>
      <c r="DVD163" s="40"/>
      <c r="DVE163" s="40"/>
      <c r="DVF163" s="40"/>
      <c r="DVG163" s="40"/>
      <c r="DVH163" s="40"/>
      <c r="DVI163" s="40"/>
      <c r="DVJ163" s="40"/>
      <c r="DVK163" s="40"/>
      <c r="DVL163" s="40"/>
      <c r="DVM163" s="40"/>
      <c r="DVN163" s="40"/>
      <c r="DVO163" s="40"/>
      <c r="DVP163" s="40"/>
      <c r="DVQ163" s="40"/>
      <c r="DVR163" s="40"/>
      <c r="DVS163" s="40"/>
      <c r="DVT163" s="40"/>
      <c r="DVU163" s="40"/>
      <c r="DVV163" s="40"/>
      <c r="DWC163" s="40"/>
      <c r="DWD163" s="40"/>
      <c r="DWE163" s="40"/>
      <c r="DWF163" s="40"/>
      <c r="DWG163" s="40"/>
      <c r="DWH163" s="40"/>
      <c r="DWI163" s="40"/>
      <c r="DWJ163" s="40"/>
      <c r="DWK163" s="40"/>
      <c r="DWL163" s="40"/>
      <c r="DWM163" s="40"/>
      <c r="DWN163" s="40"/>
      <c r="DWO163" s="40"/>
      <c r="DWP163" s="40"/>
      <c r="DWQ163" s="40"/>
      <c r="DWR163" s="40"/>
      <c r="DWS163" s="40"/>
      <c r="DWT163" s="40"/>
      <c r="DWU163" s="40"/>
      <c r="DWV163" s="40"/>
      <c r="DWW163" s="40"/>
      <c r="DWX163" s="40"/>
      <c r="DWY163" s="40"/>
      <c r="DWZ163" s="40"/>
      <c r="DXA163" s="40"/>
      <c r="DXB163" s="40"/>
      <c r="DXC163" s="40"/>
      <c r="DXD163" s="40"/>
      <c r="DXE163" s="40"/>
      <c r="DXF163" s="40"/>
      <c r="DXG163" s="40"/>
      <c r="DXH163" s="40"/>
      <c r="DXI163" s="40"/>
      <c r="DXJ163" s="40"/>
      <c r="DXK163" s="40"/>
      <c r="DXL163" s="40"/>
      <c r="DXM163" s="40"/>
      <c r="DXN163" s="40"/>
      <c r="DXO163" s="40"/>
      <c r="DXP163" s="40"/>
      <c r="DXQ163" s="40"/>
      <c r="DXR163" s="40"/>
      <c r="DXS163" s="40"/>
      <c r="DXT163" s="40"/>
      <c r="DXU163" s="40"/>
      <c r="DXV163" s="40"/>
      <c r="DXW163" s="40"/>
      <c r="DXX163" s="40"/>
      <c r="DXY163" s="40"/>
      <c r="DXZ163" s="40"/>
      <c r="DYA163" s="40"/>
      <c r="DYB163" s="40"/>
      <c r="DYC163" s="40"/>
      <c r="DYD163" s="40"/>
      <c r="DYE163" s="40"/>
      <c r="DYF163" s="40"/>
      <c r="DYG163" s="40"/>
      <c r="DYH163" s="40"/>
      <c r="DYI163" s="40"/>
      <c r="DYJ163" s="40"/>
      <c r="DYK163" s="40"/>
      <c r="DYL163" s="40"/>
      <c r="DYM163" s="40"/>
      <c r="DYN163" s="40"/>
      <c r="DYO163" s="40"/>
      <c r="DYP163" s="40"/>
      <c r="DYQ163" s="40"/>
      <c r="DYR163" s="40"/>
      <c r="DYS163" s="40"/>
      <c r="DYT163" s="40"/>
      <c r="DYU163" s="40"/>
      <c r="DYV163" s="40"/>
      <c r="DYW163" s="40"/>
      <c r="DYX163" s="40"/>
      <c r="DYY163" s="40"/>
      <c r="DYZ163" s="40"/>
      <c r="DZA163" s="40"/>
      <c r="DZB163" s="40"/>
      <c r="DZC163" s="40"/>
      <c r="DZD163" s="40"/>
      <c r="DZE163" s="40"/>
      <c r="DZF163" s="40"/>
      <c r="DZG163" s="40"/>
      <c r="DZH163" s="40"/>
      <c r="DZI163" s="40"/>
      <c r="DZJ163" s="40"/>
      <c r="DZK163" s="40"/>
      <c r="DZL163" s="40"/>
      <c r="DZM163" s="40"/>
      <c r="DZN163" s="40"/>
      <c r="DZO163" s="40"/>
      <c r="DZP163" s="40"/>
      <c r="DZQ163" s="40"/>
      <c r="DZR163" s="40"/>
      <c r="DZS163" s="40"/>
      <c r="DZT163" s="40"/>
      <c r="DZU163" s="40"/>
      <c r="DZV163" s="40"/>
      <c r="DZW163" s="40"/>
      <c r="DZX163" s="40"/>
      <c r="DZY163" s="40"/>
      <c r="DZZ163" s="40"/>
      <c r="EAA163" s="40"/>
      <c r="EAB163" s="40"/>
      <c r="EAC163" s="40"/>
      <c r="EAD163" s="40"/>
      <c r="EAE163" s="40"/>
      <c r="EAF163" s="40"/>
      <c r="EAG163" s="40"/>
      <c r="EAH163" s="40"/>
      <c r="EAI163" s="40"/>
      <c r="EAJ163" s="40"/>
      <c r="EAK163" s="40"/>
      <c r="EAL163" s="40"/>
      <c r="EAM163" s="40"/>
      <c r="EAN163" s="40"/>
      <c r="EAO163" s="40"/>
      <c r="EAP163" s="40"/>
      <c r="EAQ163" s="40"/>
      <c r="EAR163" s="40"/>
      <c r="EAS163" s="40"/>
      <c r="EAT163" s="40"/>
      <c r="EAU163" s="40"/>
      <c r="EAV163" s="40"/>
      <c r="EAW163" s="40"/>
      <c r="EAX163" s="40"/>
      <c r="EAY163" s="40"/>
      <c r="EAZ163" s="40"/>
      <c r="EBA163" s="40"/>
      <c r="EBB163" s="40"/>
      <c r="EBC163" s="40"/>
      <c r="EBD163" s="40"/>
      <c r="EBE163" s="40"/>
      <c r="EBF163" s="40"/>
      <c r="EBG163" s="40"/>
      <c r="EBH163" s="40"/>
      <c r="EBI163" s="40"/>
      <c r="EBJ163" s="40"/>
      <c r="EBK163" s="40"/>
      <c r="EBL163" s="40"/>
      <c r="EBM163" s="40"/>
      <c r="EBN163" s="40"/>
      <c r="EBO163" s="40"/>
      <c r="EBP163" s="40"/>
      <c r="EBQ163" s="40"/>
      <c r="EBR163" s="40"/>
      <c r="EBS163" s="40"/>
      <c r="EBT163" s="40"/>
      <c r="EBU163" s="40"/>
      <c r="EBV163" s="40"/>
      <c r="EBW163" s="40"/>
      <c r="EBX163" s="40"/>
      <c r="EBY163" s="40"/>
      <c r="EBZ163" s="40"/>
      <c r="ECA163" s="40"/>
      <c r="ECB163" s="40"/>
      <c r="ECC163" s="40"/>
      <c r="ECD163" s="40"/>
      <c r="ECE163" s="40"/>
      <c r="ECF163" s="40"/>
      <c r="ECG163" s="40"/>
      <c r="ECH163" s="40"/>
      <c r="ECI163" s="40"/>
      <c r="ECJ163" s="40"/>
      <c r="ECK163" s="40"/>
      <c r="ECL163" s="40"/>
      <c r="ECM163" s="40"/>
      <c r="ECN163" s="40"/>
      <c r="ECO163" s="40"/>
      <c r="ECP163" s="40"/>
      <c r="ECQ163" s="40"/>
      <c r="ECR163" s="40"/>
      <c r="ECS163" s="40"/>
      <c r="ECT163" s="40"/>
      <c r="ECU163" s="40"/>
      <c r="ECV163" s="40"/>
      <c r="ECW163" s="40"/>
      <c r="ECX163" s="40"/>
      <c r="ECY163" s="40"/>
      <c r="ECZ163" s="40"/>
      <c r="EDA163" s="40"/>
      <c r="EDB163" s="40"/>
      <c r="EDC163" s="40"/>
      <c r="EDD163" s="40"/>
      <c r="EDE163" s="40"/>
      <c r="EDF163" s="40"/>
      <c r="EDG163" s="40"/>
      <c r="EDH163" s="40"/>
      <c r="EDI163" s="40"/>
      <c r="EDJ163" s="40"/>
      <c r="EDK163" s="40"/>
      <c r="EDL163" s="40"/>
      <c r="EDM163" s="40"/>
      <c r="EDN163" s="40"/>
      <c r="EDO163" s="40"/>
      <c r="EDP163" s="40"/>
      <c r="EDQ163" s="40"/>
      <c r="EDR163" s="40"/>
      <c r="EDS163" s="40"/>
      <c r="EDT163" s="40"/>
      <c r="EDU163" s="40"/>
      <c r="EDV163" s="40"/>
      <c r="EDW163" s="40"/>
      <c r="EDX163" s="40"/>
      <c r="EDY163" s="40"/>
      <c r="EDZ163" s="40"/>
      <c r="EEA163" s="40"/>
      <c r="EEB163" s="40"/>
      <c r="EEC163" s="40"/>
      <c r="EED163" s="40"/>
      <c r="EEE163" s="40"/>
      <c r="EEF163" s="40"/>
      <c r="EEG163" s="40"/>
      <c r="EEH163" s="40"/>
      <c r="EEI163" s="40"/>
      <c r="EEJ163" s="40"/>
      <c r="EEK163" s="40"/>
      <c r="EEL163" s="40"/>
      <c r="EEM163" s="40"/>
      <c r="EEN163" s="40"/>
      <c r="EEO163" s="40"/>
      <c r="EEP163" s="40"/>
      <c r="EEQ163" s="40"/>
      <c r="EER163" s="40"/>
      <c r="EES163" s="40"/>
      <c r="EET163" s="40"/>
      <c r="EEU163" s="40"/>
      <c r="EEV163" s="40"/>
      <c r="EEW163" s="40"/>
      <c r="EEX163" s="40"/>
      <c r="EEY163" s="40"/>
      <c r="EEZ163" s="40"/>
      <c r="EFA163" s="40"/>
      <c r="EFB163" s="40"/>
      <c r="EFC163" s="40"/>
      <c r="EFD163" s="40"/>
      <c r="EFE163" s="40"/>
      <c r="EFF163" s="40"/>
      <c r="EFG163" s="40"/>
      <c r="EFH163" s="40"/>
      <c r="EFI163" s="40"/>
      <c r="EFJ163" s="40"/>
      <c r="EFK163" s="40"/>
      <c r="EFL163" s="40"/>
      <c r="EFM163" s="40"/>
      <c r="EFN163" s="40"/>
      <c r="EFO163" s="40"/>
      <c r="EFP163" s="40"/>
      <c r="EFQ163" s="40"/>
      <c r="EFR163" s="40"/>
      <c r="EFY163" s="40"/>
      <c r="EFZ163" s="40"/>
      <c r="EGA163" s="40"/>
      <c r="EGB163" s="40"/>
      <c r="EGC163" s="40"/>
      <c r="EGD163" s="40"/>
      <c r="EGE163" s="40"/>
      <c r="EGF163" s="40"/>
      <c r="EGG163" s="40"/>
      <c r="EGH163" s="40"/>
      <c r="EGI163" s="40"/>
      <c r="EGJ163" s="40"/>
      <c r="EGK163" s="40"/>
      <c r="EGL163" s="40"/>
      <c r="EGM163" s="40"/>
      <c r="EGN163" s="40"/>
      <c r="EGO163" s="40"/>
      <c r="EGP163" s="40"/>
      <c r="EGQ163" s="40"/>
      <c r="EGR163" s="40"/>
      <c r="EGS163" s="40"/>
      <c r="EGT163" s="40"/>
      <c r="EGU163" s="40"/>
      <c r="EGV163" s="40"/>
      <c r="EGW163" s="40"/>
      <c r="EGX163" s="40"/>
      <c r="EGY163" s="40"/>
      <c r="EGZ163" s="40"/>
      <c r="EHA163" s="40"/>
      <c r="EHB163" s="40"/>
      <c r="EHC163" s="40"/>
      <c r="EHD163" s="40"/>
      <c r="EHE163" s="40"/>
      <c r="EHF163" s="40"/>
      <c r="EHG163" s="40"/>
      <c r="EHH163" s="40"/>
      <c r="EHI163" s="40"/>
      <c r="EHJ163" s="40"/>
      <c r="EHK163" s="40"/>
      <c r="EHL163" s="40"/>
      <c r="EHM163" s="40"/>
      <c r="EHN163" s="40"/>
      <c r="EHO163" s="40"/>
      <c r="EHP163" s="40"/>
      <c r="EHQ163" s="40"/>
      <c r="EHR163" s="40"/>
      <c r="EHS163" s="40"/>
      <c r="EHT163" s="40"/>
      <c r="EHU163" s="40"/>
      <c r="EHV163" s="40"/>
      <c r="EHW163" s="40"/>
      <c r="EHX163" s="40"/>
      <c r="EHY163" s="40"/>
      <c r="EHZ163" s="40"/>
      <c r="EIA163" s="40"/>
      <c r="EIB163" s="40"/>
      <c r="EIC163" s="40"/>
      <c r="EID163" s="40"/>
      <c r="EIE163" s="40"/>
      <c r="EIF163" s="40"/>
      <c r="EIG163" s="40"/>
      <c r="EIH163" s="40"/>
      <c r="EII163" s="40"/>
      <c r="EIJ163" s="40"/>
      <c r="EIK163" s="40"/>
      <c r="EIL163" s="40"/>
      <c r="EIM163" s="40"/>
      <c r="EIN163" s="40"/>
      <c r="EIO163" s="40"/>
      <c r="EIP163" s="40"/>
      <c r="EIQ163" s="40"/>
      <c r="EIR163" s="40"/>
      <c r="EIS163" s="40"/>
      <c r="EIT163" s="40"/>
      <c r="EIU163" s="40"/>
      <c r="EIV163" s="40"/>
      <c r="EIW163" s="40"/>
      <c r="EIX163" s="40"/>
      <c r="EIY163" s="40"/>
      <c r="EIZ163" s="40"/>
      <c r="EJA163" s="40"/>
      <c r="EJB163" s="40"/>
      <c r="EJC163" s="40"/>
      <c r="EJD163" s="40"/>
      <c r="EJE163" s="40"/>
      <c r="EJF163" s="40"/>
      <c r="EJG163" s="40"/>
      <c r="EJH163" s="40"/>
      <c r="EJI163" s="40"/>
      <c r="EJJ163" s="40"/>
      <c r="EJK163" s="40"/>
      <c r="EJL163" s="40"/>
      <c r="EJM163" s="40"/>
      <c r="EJN163" s="40"/>
      <c r="EJO163" s="40"/>
      <c r="EJP163" s="40"/>
      <c r="EJQ163" s="40"/>
      <c r="EJR163" s="40"/>
      <c r="EJS163" s="40"/>
      <c r="EJT163" s="40"/>
      <c r="EJU163" s="40"/>
      <c r="EJV163" s="40"/>
      <c r="EJW163" s="40"/>
      <c r="EJX163" s="40"/>
      <c r="EJY163" s="40"/>
      <c r="EJZ163" s="40"/>
      <c r="EKA163" s="40"/>
      <c r="EKB163" s="40"/>
      <c r="EKC163" s="40"/>
      <c r="EKD163" s="40"/>
      <c r="EKE163" s="40"/>
      <c r="EKF163" s="40"/>
      <c r="EKG163" s="40"/>
      <c r="EKH163" s="40"/>
      <c r="EKI163" s="40"/>
      <c r="EKJ163" s="40"/>
      <c r="EKK163" s="40"/>
      <c r="EKL163" s="40"/>
      <c r="EKM163" s="40"/>
      <c r="EKN163" s="40"/>
      <c r="EKO163" s="40"/>
      <c r="EKP163" s="40"/>
      <c r="EKQ163" s="40"/>
      <c r="EKR163" s="40"/>
      <c r="EKS163" s="40"/>
      <c r="EKT163" s="40"/>
      <c r="EKU163" s="40"/>
      <c r="EKV163" s="40"/>
      <c r="EKW163" s="40"/>
      <c r="EKX163" s="40"/>
      <c r="EKY163" s="40"/>
      <c r="EKZ163" s="40"/>
      <c r="ELA163" s="40"/>
      <c r="ELB163" s="40"/>
      <c r="ELC163" s="40"/>
      <c r="ELD163" s="40"/>
      <c r="ELE163" s="40"/>
      <c r="ELF163" s="40"/>
      <c r="ELG163" s="40"/>
      <c r="ELH163" s="40"/>
      <c r="ELI163" s="40"/>
      <c r="ELJ163" s="40"/>
      <c r="ELK163" s="40"/>
      <c r="ELL163" s="40"/>
      <c r="ELM163" s="40"/>
      <c r="ELN163" s="40"/>
      <c r="ELO163" s="40"/>
      <c r="ELP163" s="40"/>
      <c r="ELQ163" s="40"/>
      <c r="ELR163" s="40"/>
      <c r="ELS163" s="40"/>
      <c r="ELT163" s="40"/>
      <c r="ELU163" s="40"/>
      <c r="ELV163" s="40"/>
      <c r="ELW163" s="40"/>
      <c r="ELX163" s="40"/>
      <c r="ELY163" s="40"/>
      <c r="ELZ163" s="40"/>
      <c r="EMA163" s="40"/>
      <c r="EMB163" s="40"/>
      <c r="EMC163" s="40"/>
      <c r="EMD163" s="40"/>
      <c r="EME163" s="40"/>
      <c r="EMF163" s="40"/>
      <c r="EMG163" s="40"/>
      <c r="EMH163" s="40"/>
      <c r="EMI163" s="40"/>
      <c r="EMJ163" s="40"/>
      <c r="EMK163" s="40"/>
      <c r="EML163" s="40"/>
      <c r="EMM163" s="40"/>
      <c r="EMN163" s="40"/>
      <c r="EMO163" s="40"/>
      <c r="EMP163" s="40"/>
      <c r="EMQ163" s="40"/>
      <c r="EMR163" s="40"/>
      <c r="EMS163" s="40"/>
      <c r="EMT163" s="40"/>
      <c r="EMU163" s="40"/>
      <c r="EMV163" s="40"/>
      <c r="EMW163" s="40"/>
      <c r="EMX163" s="40"/>
      <c r="EMY163" s="40"/>
      <c r="EMZ163" s="40"/>
      <c r="ENA163" s="40"/>
      <c r="ENB163" s="40"/>
      <c r="ENC163" s="40"/>
      <c r="END163" s="40"/>
      <c r="ENE163" s="40"/>
      <c r="ENF163" s="40"/>
      <c r="ENG163" s="40"/>
      <c r="ENH163" s="40"/>
      <c r="ENI163" s="40"/>
      <c r="ENJ163" s="40"/>
      <c r="ENK163" s="40"/>
      <c r="ENL163" s="40"/>
      <c r="ENM163" s="40"/>
      <c r="ENN163" s="40"/>
      <c r="ENO163" s="40"/>
      <c r="ENP163" s="40"/>
      <c r="ENQ163" s="40"/>
      <c r="ENR163" s="40"/>
      <c r="ENS163" s="40"/>
      <c r="ENT163" s="40"/>
      <c r="ENU163" s="40"/>
      <c r="ENV163" s="40"/>
      <c r="ENW163" s="40"/>
      <c r="ENX163" s="40"/>
      <c r="ENY163" s="40"/>
      <c r="ENZ163" s="40"/>
      <c r="EOA163" s="40"/>
      <c r="EOB163" s="40"/>
      <c r="EOC163" s="40"/>
      <c r="EOD163" s="40"/>
      <c r="EOE163" s="40"/>
      <c r="EOF163" s="40"/>
      <c r="EOG163" s="40"/>
      <c r="EOH163" s="40"/>
      <c r="EOI163" s="40"/>
      <c r="EOJ163" s="40"/>
      <c r="EOK163" s="40"/>
      <c r="EOL163" s="40"/>
      <c r="EOM163" s="40"/>
      <c r="EON163" s="40"/>
      <c r="EOO163" s="40"/>
      <c r="EOP163" s="40"/>
      <c r="EOQ163" s="40"/>
      <c r="EOR163" s="40"/>
      <c r="EOS163" s="40"/>
      <c r="EOT163" s="40"/>
      <c r="EOU163" s="40"/>
      <c r="EOV163" s="40"/>
      <c r="EOW163" s="40"/>
      <c r="EOX163" s="40"/>
      <c r="EOY163" s="40"/>
      <c r="EOZ163" s="40"/>
      <c r="EPA163" s="40"/>
      <c r="EPB163" s="40"/>
      <c r="EPC163" s="40"/>
      <c r="EPD163" s="40"/>
      <c r="EPE163" s="40"/>
      <c r="EPF163" s="40"/>
      <c r="EPG163" s="40"/>
      <c r="EPH163" s="40"/>
      <c r="EPI163" s="40"/>
      <c r="EPJ163" s="40"/>
      <c r="EPK163" s="40"/>
      <c r="EPL163" s="40"/>
      <c r="EPM163" s="40"/>
      <c r="EPN163" s="40"/>
      <c r="EPU163" s="40"/>
      <c r="EPV163" s="40"/>
      <c r="EPW163" s="40"/>
      <c r="EPX163" s="40"/>
      <c r="EPY163" s="40"/>
      <c r="EPZ163" s="40"/>
      <c r="EQA163" s="40"/>
      <c r="EQB163" s="40"/>
      <c r="EQC163" s="40"/>
      <c r="EQD163" s="40"/>
      <c r="EQE163" s="40"/>
      <c r="EQF163" s="40"/>
      <c r="EQG163" s="40"/>
      <c r="EQH163" s="40"/>
      <c r="EQI163" s="40"/>
      <c r="EQJ163" s="40"/>
      <c r="EQK163" s="40"/>
      <c r="EQL163" s="40"/>
      <c r="EQM163" s="40"/>
      <c r="EQN163" s="40"/>
      <c r="EQO163" s="40"/>
      <c r="EQP163" s="40"/>
      <c r="EQQ163" s="40"/>
      <c r="EQR163" s="40"/>
      <c r="EQS163" s="40"/>
      <c r="EQT163" s="40"/>
      <c r="EQU163" s="40"/>
      <c r="EQV163" s="40"/>
      <c r="EQW163" s="40"/>
      <c r="EQX163" s="40"/>
      <c r="EQY163" s="40"/>
      <c r="EQZ163" s="40"/>
      <c r="ERA163" s="40"/>
      <c r="ERB163" s="40"/>
      <c r="ERC163" s="40"/>
      <c r="ERD163" s="40"/>
      <c r="ERE163" s="40"/>
      <c r="ERF163" s="40"/>
      <c r="ERG163" s="40"/>
      <c r="ERH163" s="40"/>
      <c r="ERI163" s="40"/>
      <c r="ERJ163" s="40"/>
      <c r="ERK163" s="40"/>
      <c r="ERL163" s="40"/>
      <c r="ERM163" s="40"/>
      <c r="ERN163" s="40"/>
      <c r="ERO163" s="40"/>
      <c r="ERP163" s="40"/>
      <c r="ERQ163" s="40"/>
      <c r="ERR163" s="40"/>
      <c r="ERS163" s="40"/>
      <c r="ERT163" s="40"/>
      <c r="ERU163" s="40"/>
      <c r="ERV163" s="40"/>
      <c r="ERW163" s="40"/>
      <c r="ERX163" s="40"/>
      <c r="ERY163" s="40"/>
      <c r="ERZ163" s="40"/>
      <c r="ESA163" s="40"/>
      <c r="ESB163" s="40"/>
      <c r="ESC163" s="40"/>
      <c r="ESD163" s="40"/>
      <c r="ESE163" s="40"/>
      <c r="ESF163" s="40"/>
      <c r="ESG163" s="40"/>
      <c r="ESH163" s="40"/>
      <c r="ESI163" s="40"/>
      <c r="ESJ163" s="40"/>
      <c r="ESK163" s="40"/>
      <c r="ESL163" s="40"/>
      <c r="ESM163" s="40"/>
      <c r="ESN163" s="40"/>
      <c r="ESO163" s="40"/>
      <c r="ESP163" s="40"/>
      <c r="ESQ163" s="40"/>
      <c r="ESR163" s="40"/>
      <c r="ESS163" s="40"/>
      <c r="EST163" s="40"/>
      <c r="ESU163" s="40"/>
      <c r="ESV163" s="40"/>
      <c r="ESW163" s="40"/>
      <c r="ESX163" s="40"/>
      <c r="ESY163" s="40"/>
      <c r="ESZ163" s="40"/>
      <c r="ETA163" s="40"/>
      <c r="ETB163" s="40"/>
      <c r="ETC163" s="40"/>
      <c r="ETD163" s="40"/>
      <c r="ETE163" s="40"/>
      <c r="ETF163" s="40"/>
      <c r="ETG163" s="40"/>
      <c r="ETH163" s="40"/>
      <c r="ETI163" s="40"/>
      <c r="ETJ163" s="40"/>
      <c r="ETK163" s="40"/>
      <c r="ETL163" s="40"/>
      <c r="ETM163" s="40"/>
      <c r="ETN163" s="40"/>
      <c r="ETO163" s="40"/>
      <c r="ETP163" s="40"/>
      <c r="ETQ163" s="40"/>
      <c r="ETR163" s="40"/>
      <c r="ETS163" s="40"/>
      <c r="ETT163" s="40"/>
      <c r="ETU163" s="40"/>
      <c r="ETV163" s="40"/>
      <c r="ETW163" s="40"/>
      <c r="ETX163" s="40"/>
      <c r="ETY163" s="40"/>
      <c r="ETZ163" s="40"/>
      <c r="EUA163" s="40"/>
      <c r="EUB163" s="40"/>
      <c r="EUC163" s="40"/>
      <c r="EUD163" s="40"/>
      <c r="EUE163" s="40"/>
      <c r="EUF163" s="40"/>
      <c r="EUG163" s="40"/>
      <c r="EUH163" s="40"/>
      <c r="EUI163" s="40"/>
      <c r="EUJ163" s="40"/>
      <c r="EUK163" s="40"/>
      <c r="EUL163" s="40"/>
      <c r="EUM163" s="40"/>
      <c r="EUN163" s="40"/>
      <c r="EUO163" s="40"/>
      <c r="EUP163" s="40"/>
      <c r="EUQ163" s="40"/>
      <c r="EUR163" s="40"/>
      <c r="EUS163" s="40"/>
      <c r="EUT163" s="40"/>
      <c r="EUU163" s="40"/>
      <c r="EUV163" s="40"/>
      <c r="EUW163" s="40"/>
      <c r="EUX163" s="40"/>
      <c r="EUY163" s="40"/>
      <c r="EUZ163" s="40"/>
      <c r="EVA163" s="40"/>
      <c r="EVB163" s="40"/>
      <c r="EVC163" s="40"/>
      <c r="EVD163" s="40"/>
      <c r="EVE163" s="40"/>
      <c r="EVF163" s="40"/>
      <c r="EVG163" s="40"/>
      <c r="EVH163" s="40"/>
      <c r="EVI163" s="40"/>
      <c r="EVJ163" s="40"/>
      <c r="EVK163" s="40"/>
      <c r="EVL163" s="40"/>
      <c r="EVM163" s="40"/>
      <c r="EVN163" s="40"/>
      <c r="EVO163" s="40"/>
      <c r="EVP163" s="40"/>
      <c r="EVQ163" s="40"/>
      <c r="EVR163" s="40"/>
      <c r="EVS163" s="40"/>
      <c r="EVT163" s="40"/>
      <c r="EVU163" s="40"/>
      <c r="EVV163" s="40"/>
      <c r="EVW163" s="40"/>
      <c r="EVX163" s="40"/>
      <c r="EVY163" s="40"/>
      <c r="EVZ163" s="40"/>
      <c r="EWA163" s="40"/>
      <c r="EWB163" s="40"/>
      <c r="EWC163" s="40"/>
      <c r="EWD163" s="40"/>
      <c r="EWE163" s="40"/>
      <c r="EWF163" s="40"/>
      <c r="EWG163" s="40"/>
      <c r="EWH163" s="40"/>
      <c r="EWI163" s="40"/>
      <c r="EWJ163" s="40"/>
      <c r="EWK163" s="40"/>
      <c r="EWL163" s="40"/>
      <c r="EWM163" s="40"/>
      <c r="EWN163" s="40"/>
      <c r="EWO163" s="40"/>
      <c r="EWP163" s="40"/>
      <c r="EWQ163" s="40"/>
      <c r="EWR163" s="40"/>
      <c r="EWS163" s="40"/>
      <c r="EWT163" s="40"/>
      <c r="EWU163" s="40"/>
      <c r="EWV163" s="40"/>
      <c r="EWW163" s="40"/>
      <c r="EWX163" s="40"/>
      <c r="EWY163" s="40"/>
      <c r="EWZ163" s="40"/>
      <c r="EXA163" s="40"/>
      <c r="EXB163" s="40"/>
      <c r="EXC163" s="40"/>
      <c r="EXD163" s="40"/>
      <c r="EXE163" s="40"/>
      <c r="EXF163" s="40"/>
      <c r="EXG163" s="40"/>
      <c r="EXH163" s="40"/>
      <c r="EXI163" s="40"/>
      <c r="EXJ163" s="40"/>
      <c r="EXK163" s="40"/>
      <c r="EXL163" s="40"/>
      <c r="EXM163" s="40"/>
      <c r="EXN163" s="40"/>
      <c r="EXO163" s="40"/>
      <c r="EXP163" s="40"/>
      <c r="EXQ163" s="40"/>
      <c r="EXR163" s="40"/>
      <c r="EXS163" s="40"/>
      <c r="EXT163" s="40"/>
      <c r="EXU163" s="40"/>
      <c r="EXV163" s="40"/>
      <c r="EXW163" s="40"/>
      <c r="EXX163" s="40"/>
      <c r="EXY163" s="40"/>
      <c r="EXZ163" s="40"/>
      <c r="EYA163" s="40"/>
      <c r="EYB163" s="40"/>
      <c r="EYC163" s="40"/>
      <c r="EYD163" s="40"/>
      <c r="EYE163" s="40"/>
      <c r="EYF163" s="40"/>
      <c r="EYG163" s="40"/>
      <c r="EYH163" s="40"/>
      <c r="EYI163" s="40"/>
      <c r="EYJ163" s="40"/>
      <c r="EYK163" s="40"/>
      <c r="EYL163" s="40"/>
      <c r="EYM163" s="40"/>
      <c r="EYN163" s="40"/>
      <c r="EYO163" s="40"/>
      <c r="EYP163" s="40"/>
      <c r="EYQ163" s="40"/>
      <c r="EYR163" s="40"/>
      <c r="EYS163" s="40"/>
      <c r="EYT163" s="40"/>
      <c r="EYU163" s="40"/>
      <c r="EYV163" s="40"/>
      <c r="EYW163" s="40"/>
      <c r="EYX163" s="40"/>
      <c r="EYY163" s="40"/>
      <c r="EYZ163" s="40"/>
      <c r="EZA163" s="40"/>
      <c r="EZB163" s="40"/>
      <c r="EZC163" s="40"/>
      <c r="EZD163" s="40"/>
      <c r="EZE163" s="40"/>
      <c r="EZF163" s="40"/>
      <c r="EZG163" s="40"/>
      <c r="EZH163" s="40"/>
      <c r="EZI163" s="40"/>
      <c r="EZJ163" s="40"/>
      <c r="EZQ163" s="40"/>
      <c r="EZR163" s="40"/>
      <c r="EZS163" s="40"/>
      <c r="EZT163" s="40"/>
      <c r="EZU163" s="40"/>
      <c r="EZV163" s="40"/>
      <c r="EZW163" s="40"/>
      <c r="EZX163" s="40"/>
      <c r="EZY163" s="40"/>
      <c r="EZZ163" s="40"/>
      <c r="FAA163" s="40"/>
      <c r="FAB163" s="40"/>
      <c r="FAC163" s="40"/>
      <c r="FAD163" s="40"/>
      <c r="FAE163" s="40"/>
      <c r="FAF163" s="40"/>
      <c r="FAG163" s="40"/>
      <c r="FAH163" s="40"/>
      <c r="FAI163" s="40"/>
      <c r="FAJ163" s="40"/>
      <c r="FAK163" s="40"/>
      <c r="FAL163" s="40"/>
      <c r="FAM163" s="40"/>
      <c r="FAN163" s="40"/>
      <c r="FAO163" s="40"/>
      <c r="FAP163" s="40"/>
      <c r="FAQ163" s="40"/>
      <c r="FAR163" s="40"/>
      <c r="FAS163" s="40"/>
      <c r="FAT163" s="40"/>
      <c r="FAU163" s="40"/>
      <c r="FAV163" s="40"/>
      <c r="FAW163" s="40"/>
      <c r="FAX163" s="40"/>
      <c r="FAY163" s="40"/>
      <c r="FAZ163" s="40"/>
      <c r="FBA163" s="40"/>
      <c r="FBB163" s="40"/>
      <c r="FBC163" s="40"/>
      <c r="FBD163" s="40"/>
      <c r="FBE163" s="40"/>
      <c r="FBF163" s="40"/>
      <c r="FBG163" s="40"/>
      <c r="FBH163" s="40"/>
      <c r="FBI163" s="40"/>
      <c r="FBJ163" s="40"/>
      <c r="FBK163" s="40"/>
      <c r="FBL163" s="40"/>
      <c r="FBM163" s="40"/>
      <c r="FBN163" s="40"/>
      <c r="FBO163" s="40"/>
      <c r="FBP163" s="40"/>
      <c r="FBQ163" s="40"/>
      <c r="FBR163" s="40"/>
      <c r="FBS163" s="40"/>
      <c r="FBT163" s="40"/>
      <c r="FBU163" s="40"/>
      <c r="FBV163" s="40"/>
      <c r="FBW163" s="40"/>
      <c r="FBX163" s="40"/>
      <c r="FBY163" s="40"/>
      <c r="FBZ163" s="40"/>
      <c r="FCA163" s="40"/>
      <c r="FCB163" s="40"/>
      <c r="FCC163" s="40"/>
      <c r="FCD163" s="40"/>
      <c r="FCE163" s="40"/>
      <c r="FCF163" s="40"/>
      <c r="FCG163" s="40"/>
      <c r="FCH163" s="40"/>
      <c r="FCI163" s="40"/>
      <c r="FCJ163" s="40"/>
      <c r="FCK163" s="40"/>
      <c r="FCL163" s="40"/>
      <c r="FCM163" s="40"/>
      <c r="FCN163" s="40"/>
      <c r="FCO163" s="40"/>
      <c r="FCP163" s="40"/>
      <c r="FCQ163" s="40"/>
      <c r="FCR163" s="40"/>
      <c r="FCS163" s="40"/>
      <c r="FCT163" s="40"/>
      <c r="FCU163" s="40"/>
      <c r="FCV163" s="40"/>
      <c r="FCW163" s="40"/>
      <c r="FCX163" s="40"/>
      <c r="FCY163" s="40"/>
      <c r="FCZ163" s="40"/>
      <c r="FDA163" s="40"/>
      <c r="FDB163" s="40"/>
      <c r="FDC163" s="40"/>
      <c r="FDD163" s="40"/>
      <c r="FDE163" s="40"/>
      <c r="FDF163" s="40"/>
      <c r="FDG163" s="40"/>
      <c r="FDH163" s="40"/>
      <c r="FDI163" s="40"/>
      <c r="FDJ163" s="40"/>
      <c r="FDK163" s="40"/>
      <c r="FDL163" s="40"/>
      <c r="FDM163" s="40"/>
      <c r="FDN163" s="40"/>
      <c r="FDO163" s="40"/>
      <c r="FDP163" s="40"/>
      <c r="FDQ163" s="40"/>
      <c r="FDR163" s="40"/>
      <c r="FDS163" s="40"/>
      <c r="FDT163" s="40"/>
      <c r="FDU163" s="40"/>
      <c r="FDV163" s="40"/>
      <c r="FDW163" s="40"/>
      <c r="FDX163" s="40"/>
      <c r="FDY163" s="40"/>
      <c r="FDZ163" s="40"/>
      <c r="FEA163" s="40"/>
      <c r="FEB163" s="40"/>
      <c r="FEC163" s="40"/>
      <c r="FED163" s="40"/>
      <c r="FEE163" s="40"/>
      <c r="FEF163" s="40"/>
      <c r="FEG163" s="40"/>
      <c r="FEH163" s="40"/>
      <c r="FEI163" s="40"/>
      <c r="FEJ163" s="40"/>
      <c r="FEK163" s="40"/>
      <c r="FEL163" s="40"/>
      <c r="FEM163" s="40"/>
      <c r="FEN163" s="40"/>
      <c r="FEO163" s="40"/>
      <c r="FEP163" s="40"/>
      <c r="FEQ163" s="40"/>
      <c r="FER163" s="40"/>
      <c r="FES163" s="40"/>
      <c r="FET163" s="40"/>
      <c r="FEU163" s="40"/>
      <c r="FEV163" s="40"/>
      <c r="FEW163" s="40"/>
      <c r="FEX163" s="40"/>
      <c r="FEY163" s="40"/>
      <c r="FEZ163" s="40"/>
      <c r="FFA163" s="40"/>
      <c r="FFB163" s="40"/>
      <c r="FFC163" s="40"/>
      <c r="FFD163" s="40"/>
      <c r="FFE163" s="40"/>
      <c r="FFF163" s="40"/>
      <c r="FFG163" s="40"/>
      <c r="FFH163" s="40"/>
      <c r="FFI163" s="40"/>
      <c r="FFJ163" s="40"/>
      <c r="FFK163" s="40"/>
      <c r="FFL163" s="40"/>
      <c r="FFM163" s="40"/>
      <c r="FFN163" s="40"/>
      <c r="FFO163" s="40"/>
      <c r="FFP163" s="40"/>
      <c r="FFQ163" s="40"/>
      <c r="FFR163" s="40"/>
      <c r="FFS163" s="40"/>
      <c r="FFT163" s="40"/>
      <c r="FFU163" s="40"/>
      <c r="FFV163" s="40"/>
      <c r="FFW163" s="40"/>
      <c r="FFX163" s="40"/>
      <c r="FFY163" s="40"/>
      <c r="FFZ163" s="40"/>
      <c r="FGA163" s="40"/>
      <c r="FGB163" s="40"/>
      <c r="FGC163" s="40"/>
      <c r="FGD163" s="40"/>
      <c r="FGE163" s="40"/>
      <c r="FGF163" s="40"/>
      <c r="FGG163" s="40"/>
      <c r="FGH163" s="40"/>
      <c r="FGI163" s="40"/>
      <c r="FGJ163" s="40"/>
      <c r="FGK163" s="40"/>
      <c r="FGL163" s="40"/>
      <c r="FGM163" s="40"/>
      <c r="FGN163" s="40"/>
      <c r="FGO163" s="40"/>
      <c r="FGP163" s="40"/>
      <c r="FGQ163" s="40"/>
      <c r="FGR163" s="40"/>
      <c r="FGS163" s="40"/>
      <c r="FGT163" s="40"/>
      <c r="FGU163" s="40"/>
      <c r="FGV163" s="40"/>
      <c r="FGW163" s="40"/>
      <c r="FGX163" s="40"/>
      <c r="FGY163" s="40"/>
      <c r="FGZ163" s="40"/>
      <c r="FHA163" s="40"/>
      <c r="FHB163" s="40"/>
      <c r="FHC163" s="40"/>
      <c r="FHD163" s="40"/>
      <c r="FHE163" s="40"/>
      <c r="FHF163" s="40"/>
      <c r="FHG163" s="40"/>
      <c r="FHH163" s="40"/>
      <c r="FHI163" s="40"/>
      <c r="FHJ163" s="40"/>
      <c r="FHK163" s="40"/>
      <c r="FHL163" s="40"/>
      <c r="FHM163" s="40"/>
      <c r="FHN163" s="40"/>
      <c r="FHO163" s="40"/>
      <c r="FHP163" s="40"/>
      <c r="FHQ163" s="40"/>
      <c r="FHR163" s="40"/>
      <c r="FHS163" s="40"/>
      <c r="FHT163" s="40"/>
      <c r="FHU163" s="40"/>
      <c r="FHV163" s="40"/>
      <c r="FHW163" s="40"/>
      <c r="FHX163" s="40"/>
      <c r="FHY163" s="40"/>
      <c r="FHZ163" s="40"/>
      <c r="FIA163" s="40"/>
      <c r="FIB163" s="40"/>
      <c r="FIC163" s="40"/>
      <c r="FID163" s="40"/>
      <c r="FIE163" s="40"/>
      <c r="FIF163" s="40"/>
      <c r="FIG163" s="40"/>
      <c r="FIH163" s="40"/>
      <c r="FII163" s="40"/>
      <c r="FIJ163" s="40"/>
      <c r="FIK163" s="40"/>
      <c r="FIL163" s="40"/>
      <c r="FIM163" s="40"/>
      <c r="FIN163" s="40"/>
      <c r="FIO163" s="40"/>
      <c r="FIP163" s="40"/>
      <c r="FIQ163" s="40"/>
      <c r="FIR163" s="40"/>
      <c r="FIS163" s="40"/>
      <c r="FIT163" s="40"/>
      <c r="FIU163" s="40"/>
      <c r="FIV163" s="40"/>
      <c r="FIW163" s="40"/>
      <c r="FIX163" s="40"/>
      <c r="FIY163" s="40"/>
      <c r="FIZ163" s="40"/>
      <c r="FJA163" s="40"/>
      <c r="FJB163" s="40"/>
      <c r="FJC163" s="40"/>
      <c r="FJD163" s="40"/>
      <c r="FJE163" s="40"/>
      <c r="FJF163" s="40"/>
      <c r="FJM163" s="40"/>
      <c r="FJN163" s="40"/>
      <c r="FJO163" s="40"/>
      <c r="FJP163" s="40"/>
      <c r="FJQ163" s="40"/>
      <c r="FJR163" s="40"/>
      <c r="FJS163" s="40"/>
      <c r="FJT163" s="40"/>
      <c r="FJU163" s="40"/>
      <c r="FJV163" s="40"/>
      <c r="FJW163" s="40"/>
      <c r="FJX163" s="40"/>
      <c r="FJY163" s="40"/>
      <c r="FJZ163" s="40"/>
      <c r="FKA163" s="40"/>
      <c r="FKB163" s="40"/>
      <c r="FKC163" s="40"/>
      <c r="FKD163" s="40"/>
      <c r="FKE163" s="40"/>
      <c r="FKF163" s="40"/>
      <c r="FKG163" s="40"/>
      <c r="FKH163" s="40"/>
      <c r="FKI163" s="40"/>
      <c r="FKJ163" s="40"/>
      <c r="FKK163" s="40"/>
      <c r="FKL163" s="40"/>
      <c r="FKM163" s="40"/>
      <c r="FKN163" s="40"/>
      <c r="FKO163" s="40"/>
      <c r="FKP163" s="40"/>
      <c r="FKQ163" s="40"/>
      <c r="FKR163" s="40"/>
      <c r="FKS163" s="40"/>
      <c r="FKT163" s="40"/>
      <c r="FKU163" s="40"/>
      <c r="FKV163" s="40"/>
      <c r="FKW163" s="40"/>
      <c r="FKX163" s="40"/>
      <c r="FKY163" s="40"/>
      <c r="FKZ163" s="40"/>
      <c r="FLA163" s="40"/>
      <c r="FLB163" s="40"/>
      <c r="FLC163" s="40"/>
      <c r="FLD163" s="40"/>
      <c r="FLE163" s="40"/>
      <c r="FLF163" s="40"/>
      <c r="FLG163" s="40"/>
      <c r="FLH163" s="40"/>
      <c r="FLI163" s="40"/>
      <c r="FLJ163" s="40"/>
      <c r="FLK163" s="40"/>
      <c r="FLL163" s="40"/>
      <c r="FLM163" s="40"/>
      <c r="FLN163" s="40"/>
      <c r="FLO163" s="40"/>
      <c r="FLP163" s="40"/>
      <c r="FLQ163" s="40"/>
      <c r="FLR163" s="40"/>
      <c r="FLS163" s="40"/>
      <c r="FLT163" s="40"/>
      <c r="FLU163" s="40"/>
      <c r="FLV163" s="40"/>
      <c r="FLW163" s="40"/>
      <c r="FLX163" s="40"/>
      <c r="FLY163" s="40"/>
      <c r="FLZ163" s="40"/>
      <c r="FMA163" s="40"/>
      <c r="FMB163" s="40"/>
      <c r="FMC163" s="40"/>
      <c r="FMD163" s="40"/>
      <c r="FME163" s="40"/>
      <c r="FMF163" s="40"/>
      <c r="FMG163" s="40"/>
      <c r="FMH163" s="40"/>
      <c r="FMI163" s="40"/>
      <c r="FMJ163" s="40"/>
      <c r="FMK163" s="40"/>
      <c r="FML163" s="40"/>
      <c r="FMM163" s="40"/>
      <c r="FMN163" s="40"/>
      <c r="FMO163" s="40"/>
      <c r="FMP163" s="40"/>
      <c r="FMQ163" s="40"/>
      <c r="FMR163" s="40"/>
      <c r="FMS163" s="40"/>
      <c r="FMT163" s="40"/>
      <c r="FMU163" s="40"/>
      <c r="FMV163" s="40"/>
      <c r="FMW163" s="40"/>
      <c r="FMX163" s="40"/>
      <c r="FMY163" s="40"/>
      <c r="FMZ163" s="40"/>
      <c r="FNA163" s="40"/>
      <c r="FNB163" s="40"/>
      <c r="FNC163" s="40"/>
      <c r="FND163" s="40"/>
      <c r="FNE163" s="40"/>
      <c r="FNF163" s="40"/>
      <c r="FNG163" s="40"/>
      <c r="FNH163" s="40"/>
      <c r="FNI163" s="40"/>
      <c r="FNJ163" s="40"/>
      <c r="FNK163" s="40"/>
      <c r="FNL163" s="40"/>
      <c r="FNM163" s="40"/>
      <c r="FNN163" s="40"/>
      <c r="FNO163" s="40"/>
      <c r="FNP163" s="40"/>
      <c r="FNQ163" s="40"/>
      <c r="FNR163" s="40"/>
      <c r="FNS163" s="40"/>
      <c r="FNT163" s="40"/>
      <c r="FNU163" s="40"/>
      <c r="FNV163" s="40"/>
      <c r="FNW163" s="40"/>
      <c r="FNX163" s="40"/>
      <c r="FNY163" s="40"/>
      <c r="FNZ163" s="40"/>
      <c r="FOA163" s="40"/>
      <c r="FOB163" s="40"/>
      <c r="FOC163" s="40"/>
      <c r="FOD163" s="40"/>
      <c r="FOE163" s="40"/>
      <c r="FOF163" s="40"/>
      <c r="FOG163" s="40"/>
      <c r="FOH163" s="40"/>
      <c r="FOI163" s="40"/>
      <c r="FOJ163" s="40"/>
      <c r="FOK163" s="40"/>
      <c r="FOL163" s="40"/>
      <c r="FOM163" s="40"/>
      <c r="FON163" s="40"/>
      <c r="FOO163" s="40"/>
      <c r="FOP163" s="40"/>
      <c r="FOQ163" s="40"/>
      <c r="FOR163" s="40"/>
      <c r="FOS163" s="40"/>
      <c r="FOT163" s="40"/>
      <c r="FOU163" s="40"/>
      <c r="FOV163" s="40"/>
      <c r="FOW163" s="40"/>
      <c r="FOX163" s="40"/>
      <c r="FOY163" s="40"/>
      <c r="FOZ163" s="40"/>
      <c r="FPA163" s="40"/>
      <c r="FPB163" s="40"/>
      <c r="FPC163" s="40"/>
      <c r="FPD163" s="40"/>
      <c r="FPE163" s="40"/>
      <c r="FPF163" s="40"/>
      <c r="FPG163" s="40"/>
      <c r="FPH163" s="40"/>
      <c r="FPI163" s="40"/>
      <c r="FPJ163" s="40"/>
      <c r="FPK163" s="40"/>
      <c r="FPL163" s="40"/>
      <c r="FPM163" s="40"/>
      <c r="FPN163" s="40"/>
      <c r="FPO163" s="40"/>
      <c r="FPP163" s="40"/>
      <c r="FPQ163" s="40"/>
      <c r="FPR163" s="40"/>
      <c r="FPS163" s="40"/>
      <c r="FPT163" s="40"/>
      <c r="FPU163" s="40"/>
      <c r="FPV163" s="40"/>
      <c r="FPW163" s="40"/>
      <c r="FPX163" s="40"/>
      <c r="FPY163" s="40"/>
      <c r="FPZ163" s="40"/>
      <c r="FQA163" s="40"/>
      <c r="FQB163" s="40"/>
      <c r="FQC163" s="40"/>
      <c r="FQD163" s="40"/>
      <c r="FQE163" s="40"/>
      <c r="FQF163" s="40"/>
      <c r="FQG163" s="40"/>
      <c r="FQH163" s="40"/>
      <c r="FQI163" s="40"/>
      <c r="FQJ163" s="40"/>
      <c r="FQK163" s="40"/>
      <c r="FQL163" s="40"/>
      <c r="FQM163" s="40"/>
      <c r="FQN163" s="40"/>
      <c r="FQO163" s="40"/>
      <c r="FQP163" s="40"/>
      <c r="FQQ163" s="40"/>
      <c r="FQR163" s="40"/>
      <c r="FQS163" s="40"/>
      <c r="FQT163" s="40"/>
      <c r="FQU163" s="40"/>
      <c r="FQV163" s="40"/>
      <c r="FQW163" s="40"/>
      <c r="FQX163" s="40"/>
      <c r="FQY163" s="40"/>
      <c r="FQZ163" s="40"/>
      <c r="FRA163" s="40"/>
      <c r="FRB163" s="40"/>
      <c r="FRC163" s="40"/>
      <c r="FRD163" s="40"/>
      <c r="FRE163" s="40"/>
      <c r="FRF163" s="40"/>
      <c r="FRG163" s="40"/>
      <c r="FRH163" s="40"/>
      <c r="FRI163" s="40"/>
      <c r="FRJ163" s="40"/>
      <c r="FRK163" s="40"/>
      <c r="FRL163" s="40"/>
      <c r="FRM163" s="40"/>
      <c r="FRN163" s="40"/>
      <c r="FRO163" s="40"/>
      <c r="FRP163" s="40"/>
      <c r="FRQ163" s="40"/>
      <c r="FRR163" s="40"/>
      <c r="FRS163" s="40"/>
      <c r="FRT163" s="40"/>
      <c r="FRU163" s="40"/>
      <c r="FRV163" s="40"/>
      <c r="FRW163" s="40"/>
      <c r="FRX163" s="40"/>
      <c r="FRY163" s="40"/>
      <c r="FRZ163" s="40"/>
      <c r="FSA163" s="40"/>
      <c r="FSB163" s="40"/>
      <c r="FSC163" s="40"/>
      <c r="FSD163" s="40"/>
      <c r="FSE163" s="40"/>
      <c r="FSF163" s="40"/>
      <c r="FSG163" s="40"/>
      <c r="FSH163" s="40"/>
      <c r="FSI163" s="40"/>
      <c r="FSJ163" s="40"/>
      <c r="FSK163" s="40"/>
      <c r="FSL163" s="40"/>
      <c r="FSM163" s="40"/>
      <c r="FSN163" s="40"/>
      <c r="FSO163" s="40"/>
      <c r="FSP163" s="40"/>
      <c r="FSQ163" s="40"/>
      <c r="FSR163" s="40"/>
      <c r="FSS163" s="40"/>
      <c r="FST163" s="40"/>
      <c r="FSU163" s="40"/>
      <c r="FSV163" s="40"/>
      <c r="FSW163" s="40"/>
      <c r="FSX163" s="40"/>
      <c r="FSY163" s="40"/>
      <c r="FSZ163" s="40"/>
      <c r="FTA163" s="40"/>
      <c r="FTB163" s="40"/>
      <c r="FTI163" s="40"/>
      <c r="FTJ163" s="40"/>
      <c r="FTK163" s="40"/>
      <c r="FTL163" s="40"/>
      <c r="FTM163" s="40"/>
      <c r="FTN163" s="40"/>
      <c r="FTO163" s="40"/>
      <c r="FTP163" s="40"/>
      <c r="FTQ163" s="40"/>
      <c r="FTR163" s="40"/>
      <c r="FTS163" s="40"/>
      <c r="FTT163" s="40"/>
      <c r="FTU163" s="40"/>
      <c r="FTV163" s="40"/>
      <c r="FTW163" s="40"/>
      <c r="FTX163" s="40"/>
      <c r="FTY163" s="40"/>
      <c r="FTZ163" s="40"/>
      <c r="FUA163" s="40"/>
      <c r="FUB163" s="40"/>
      <c r="FUC163" s="40"/>
      <c r="FUD163" s="40"/>
      <c r="FUE163" s="40"/>
      <c r="FUF163" s="40"/>
      <c r="FUG163" s="40"/>
      <c r="FUH163" s="40"/>
      <c r="FUI163" s="40"/>
      <c r="FUJ163" s="40"/>
      <c r="FUK163" s="40"/>
      <c r="FUL163" s="40"/>
      <c r="FUM163" s="40"/>
      <c r="FUN163" s="40"/>
      <c r="FUO163" s="40"/>
      <c r="FUP163" s="40"/>
      <c r="FUQ163" s="40"/>
      <c r="FUR163" s="40"/>
      <c r="FUS163" s="40"/>
      <c r="FUT163" s="40"/>
      <c r="FUU163" s="40"/>
      <c r="FUV163" s="40"/>
      <c r="FUW163" s="40"/>
      <c r="FUX163" s="40"/>
      <c r="FUY163" s="40"/>
      <c r="FUZ163" s="40"/>
      <c r="FVA163" s="40"/>
      <c r="FVB163" s="40"/>
      <c r="FVC163" s="40"/>
      <c r="FVD163" s="40"/>
      <c r="FVE163" s="40"/>
      <c r="FVF163" s="40"/>
      <c r="FVG163" s="40"/>
      <c r="FVH163" s="40"/>
      <c r="FVI163" s="40"/>
      <c r="FVJ163" s="40"/>
      <c r="FVK163" s="40"/>
      <c r="FVL163" s="40"/>
      <c r="FVM163" s="40"/>
      <c r="FVN163" s="40"/>
      <c r="FVO163" s="40"/>
      <c r="FVP163" s="40"/>
      <c r="FVQ163" s="40"/>
      <c r="FVR163" s="40"/>
      <c r="FVS163" s="40"/>
      <c r="FVT163" s="40"/>
      <c r="FVU163" s="40"/>
      <c r="FVV163" s="40"/>
      <c r="FVW163" s="40"/>
      <c r="FVX163" s="40"/>
      <c r="FVY163" s="40"/>
      <c r="FVZ163" s="40"/>
      <c r="FWA163" s="40"/>
      <c r="FWB163" s="40"/>
      <c r="FWC163" s="40"/>
      <c r="FWD163" s="40"/>
      <c r="FWE163" s="40"/>
      <c r="FWF163" s="40"/>
      <c r="FWG163" s="40"/>
      <c r="FWH163" s="40"/>
      <c r="FWI163" s="40"/>
      <c r="FWJ163" s="40"/>
      <c r="FWK163" s="40"/>
      <c r="FWL163" s="40"/>
      <c r="FWM163" s="40"/>
      <c r="FWN163" s="40"/>
      <c r="FWO163" s="40"/>
      <c r="FWP163" s="40"/>
      <c r="FWQ163" s="40"/>
      <c r="FWR163" s="40"/>
      <c r="FWS163" s="40"/>
      <c r="FWT163" s="40"/>
      <c r="FWU163" s="40"/>
      <c r="FWV163" s="40"/>
      <c r="FWW163" s="40"/>
      <c r="FWX163" s="40"/>
      <c r="FWY163" s="40"/>
      <c r="FWZ163" s="40"/>
      <c r="FXA163" s="40"/>
      <c r="FXB163" s="40"/>
      <c r="FXC163" s="40"/>
      <c r="FXD163" s="40"/>
      <c r="FXE163" s="40"/>
      <c r="FXF163" s="40"/>
      <c r="FXG163" s="40"/>
      <c r="FXH163" s="40"/>
      <c r="FXI163" s="40"/>
      <c r="FXJ163" s="40"/>
      <c r="FXK163" s="40"/>
      <c r="FXL163" s="40"/>
      <c r="FXM163" s="40"/>
      <c r="FXN163" s="40"/>
      <c r="FXO163" s="40"/>
      <c r="FXP163" s="40"/>
      <c r="FXQ163" s="40"/>
      <c r="FXR163" s="40"/>
      <c r="FXS163" s="40"/>
      <c r="FXT163" s="40"/>
      <c r="FXU163" s="40"/>
      <c r="FXV163" s="40"/>
      <c r="FXW163" s="40"/>
      <c r="FXX163" s="40"/>
      <c r="FXY163" s="40"/>
      <c r="FXZ163" s="40"/>
      <c r="FYA163" s="40"/>
      <c r="FYB163" s="40"/>
      <c r="FYC163" s="40"/>
      <c r="FYD163" s="40"/>
      <c r="FYE163" s="40"/>
      <c r="FYF163" s="40"/>
      <c r="FYG163" s="40"/>
      <c r="FYH163" s="40"/>
      <c r="FYI163" s="40"/>
      <c r="FYJ163" s="40"/>
      <c r="FYK163" s="40"/>
      <c r="FYL163" s="40"/>
      <c r="FYM163" s="40"/>
      <c r="FYN163" s="40"/>
      <c r="FYO163" s="40"/>
      <c r="FYP163" s="40"/>
      <c r="FYQ163" s="40"/>
      <c r="FYR163" s="40"/>
      <c r="FYS163" s="40"/>
      <c r="FYT163" s="40"/>
      <c r="FYU163" s="40"/>
      <c r="FYV163" s="40"/>
      <c r="FYW163" s="40"/>
      <c r="FYX163" s="40"/>
      <c r="FYY163" s="40"/>
      <c r="FYZ163" s="40"/>
      <c r="FZA163" s="40"/>
      <c r="FZB163" s="40"/>
      <c r="FZC163" s="40"/>
      <c r="FZD163" s="40"/>
      <c r="FZE163" s="40"/>
      <c r="FZF163" s="40"/>
      <c r="FZG163" s="40"/>
      <c r="FZH163" s="40"/>
      <c r="FZI163" s="40"/>
      <c r="FZJ163" s="40"/>
      <c r="FZK163" s="40"/>
      <c r="FZL163" s="40"/>
      <c r="FZM163" s="40"/>
      <c r="FZN163" s="40"/>
      <c r="FZO163" s="40"/>
      <c r="FZP163" s="40"/>
      <c r="FZQ163" s="40"/>
      <c r="FZR163" s="40"/>
      <c r="FZS163" s="40"/>
      <c r="FZT163" s="40"/>
      <c r="FZU163" s="40"/>
      <c r="FZV163" s="40"/>
      <c r="FZW163" s="40"/>
      <c r="FZX163" s="40"/>
      <c r="FZY163" s="40"/>
      <c r="FZZ163" s="40"/>
      <c r="GAA163" s="40"/>
      <c r="GAB163" s="40"/>
      <c r="GAC163" s="40"/>
      <c r="GAD163" s="40"/>
      <c r="GAE163" s="40"/>
      <c r="GAF163" s="40"/>
      <c r="GAG163" s="40"/>
      <c r="GAH163" s="40"/>
      <c r="GAI163" s="40"/>
      <c r="GAJ163" s="40"/>
      <c r="GAK163" s="40"/>
      <c r="GAL163" s="40"/>
      <c r="GAM163" s="40"/>
      <c r="GAN163" s="40"/>
      <c r="GAO163" s="40"/>
      <c r="GAP163" s="40"/>
      <c r="GAQ163" s="40"/>
      <c r="GAR163" s="40"/>
      <c r="GAS163" s="40"/>
      <c r="GAT163" s="40"/>
      <c r="GAU163" s="40"/>
      <c r="GAV163" s="40"/>
      <c r="GAW163" s="40"/>
      <c r="GAX163" s="40"/>
      <c r="GAY163" s="40"/>
      <c r="GAZ163" s="40"/>
      <c r="GBA163" s="40"/>
      <c r="GBB163" s="40"/>
      <c r="GBC163" s="40"/>
      <c r="GBD163" s="40"/>
      <c r="GBE163" s="40"/>
      <c r="GBF163" s="40"/>
      <c r="GBG163" s="40"/>
      <c r="GBH163" s="40"/>
      <c r="GBI163" s="40"/>
      <c r="GBJ163" s="40"/>
      <c r="GBK163" s="40"/>
      <c r="GBL163" s="40"/>
      <c r="GBM163" s="40"/>
      <c r="GBN163" s="40"/>
      <c r="GBO163" s="40"/>
      <c r="GBP163" s="40"/>
      <c r="GBQ163" s="40"/>
      <c r="GBR163" s="40"/>
      <c r="GBS163" s="40"/>
      <c r="GBT163" s="40"/>
      <c r="GBU163" s="40"/>
      <c r="GBV163" s="40"/>
      <c r="GBW163" s="40"/>
      <c r="GBX163" s="40"/>
      <c r="GBY163" s="40"/>
      <c r="GBZ163" s="40"/>
      <c r="GCA163" s="40"/>
      <c r="GCB163" s="40"/>
      <c r="GCC163" s="40"/>
      <c r="GCD163" s="40"/>
      <c r="GCE163" s="40"/>
      <c r="GCF163" s="40"/>
      <c r="GCG163" s="40"/>
      <c r="GCH163" s="40"/>
      <c r="GCI163" s="40"/>
      <c r="GCJ163" s="40"/>
      <c r="GCK163" s="40"/>
      <c r="GCL163" s="40"/>
      <c r="GCM163" s="40"/>
      <c r="GCN163" s="40"/>
      <c r="GCO163" s="40"/>
      <c r="GCP163" s="40"/>
      <c r="GCQ163" s="40"/>
      <c r="GCR163" s="40"/>
      <c r="GCS163" s="40"/>
      <c r="GCT163" s="40"/>
      <c r="GCU163" s="40"/>
      <c r="GCV163" s="40"/>
      <c r="GCW163" s="40"/>
      <c r="GCX163" s="40"/>
      <c r="GDE163" s="40"/>
      <c r="GDF163" s="40"/>
      <c r="GDG163" s="40"/>
      <c r="GDH163" s="40"/>
      <c r="GDI163" s="40"/>
      <c r="GDJ163" s="40"/>
      <c r="GDK163" s="40"/>
      <c r="GDL163" s="40"/>
      <c r="GDM163" s="40"/>
      <c r="GDN163" s="40"/>
      <c r="GDO163" s="40"/>
      <c r="GDP163" s="40"/>
      <c r="GDQ163" s="40"/>
      <c r="GDR163" s="40"/>
      <c r="GDS163" s="40"/>
      <c r="GDT163" s="40"/>
      <c r="GDU163" s="40"/>
      <c r="GDV163" s="40"/>
      <c r="GDW163" s="40"/>
      <c r="GDX163" s="40"/>
      <c r="GDY163" s="40"/>
      <c r="GDZ163" s="40"/>
      <c r="GEA163" s="40"/>
      <c r="GEB163" s="40"/>
      <c r="GEC163" s="40"/>
      <c r="GED163" s="40"/>
      <c r="GEE163" s="40"/>
      <c r="GEF163" s="40"/>
      <c r="GEG163" s="40"/>
      <c r="GEH163" s="40"/>
      <c r="GEI163" s="40"/>
      <c r="GEJ163" s="40"/>
      <c r="GEK163" s="40"/>
      <c r="GEL163" s="40"/>
      <c r="GEM163" s="40"/>
      <c r="GEN163" s="40"/>
      <c r="GEO163" s="40"/>
      <c r="GEP163" s="40"/>
      <c r="GEQ163" s="40"/>
      <c r="GER163" s="40"/>
      <c r="GES163" s="40"/>
      <c r="GET163" s="40"/>
      <c r="GEU163" s="40"/>
      <c r="GEV163" s="40"/>
      <c r="GEW163" s="40"/>
      <c r="GEX163" s="40"/>
      <c r="GEY163" s="40"/>
      <c r="GEZ163" s="40"/>
      <c r="GFA163" s="40"/>
      <c r="GFB163" s="40"/>
      <c r="GFC163" s="40"/>
      <c r="GFD163" s="40"/>
      <c r="GFE163" s="40"/>
      <c r="GFF163" s="40"/>
      <c r="GFG163" s="40"/>
      <c r="GFH163" s="40"/>
      <c r="GFI163" s="40"/>
      <c r="GFJ163" s="40"/>
      <c r="GFK163" s="40"/>
      <c r="GFL163" s="40"/>
      <c r="GFM163" s="40"/>
      <c r="GFN163" s="40"/>
      <c r="GFO163" s="40"/>
      <c r="GFP163" s="40"/>
      <c r="GFQ163" s="40"/>
      <c r="GFR163" s="40"/>
      <c r="GFS163" s="40"/>
      <c r="GFT163" s="40"/>
      <c r="GFU163" s="40"/>
      <c r="GFV163" s="40"/>
      <c r="GFW163" s="40"/>
      <c r="GFX163" s="40"/>
      <c r="GFY163" s="40"/>
      <c r="GFZ163" s="40"/>
      <c r="GGA163" s="40"/>
      <c r="GGB163" s="40"/>
      <c r="GGC163" s="40"/>
      <c r="GGD163" s="40"/>
      <c r="GGE163" s="40"/>
      <c r="GGF163" s="40"/>
      <c r="GGG163" s="40"/>
      <c r="GGH163" s="40"/>
      <c r="GGI163" s="40"/>
      <c r="GGJ163" s="40"/>
      <c r="GGK163" s="40"/>
      <c r="GGL163" s="40"/>
      <c r="GGM163" s="40"/>
      <c r="GGN163" s="40"/>
      <c r="GGO163" s="40"/>
      <c r="GGP163" s="40"/>
      <c r="GGQ163" s="40"/>
      <c r="GGR163" s="40"/>
      <c r="GGS163" s="40"/>
      <c r="GGT163" s="40"/>
      <c r="GGU163" s="40"/>
      <c r="GGV163" s="40"/>
      <c r="GGW163" s="40"/>
      <c r="GGX163" s="40"/>
      <c r="GGY163" s="40"/>
      <c r="GGZ163" s="40"/>
      <c r="GHA163" s="40"/>
      <c r="GHB163" s="40"/>
      <c r="GHC163" s="40"/>
      <c r="GHD163" s="40"/>
      <c r="GHE163" s="40"/>
      <c r="GHF163" s="40"/>
      <c r="GHG163" s="40"/>
      <c r="GHH163" s="40"/>
      <c r="GHI163" s="40"/>
      <c r="GHJ163" s="40"/>
      <c r="GHK163" s="40"/>
      <c r="GHL163" s="40"/>
      <c r="GHM163" s="40"/>
      <c r="GHN163" s="40"/>
      <c r="GHO163" s="40"/>
      <c r="GHP163" s="40"/>
      <c r="GHQ163" s="40"/>
      <c r="GHR163" s="40"/>
      <c r="GHS163" s="40"/>
      <c r="GHT163" s="40"/>
      <c r="GHU163" s="40"/>
      <c r="GHV163" s="40"/>
      <c r="GHW163" s="40"/>
      <c r="GHX163" s="40"/>
      <c r="GHY163" s="40"/>
      <c r="GHZ163" s="40"/>
      <c r="GIA163" s="40"/>
      <c r="GIB163" s="40"/>
      <c r="GIC163" s="40"/>
      <c r="GID163" s="40"/>
      <c r="GIE163" s="40"/>
      <c r="GIF163" s="40"/>
      <c r="GIG163" s="40"/>
      <c r="GIH163" s="40"/>
      <c r="GII163" s="40"/>
      <c r="GIJ163" s="40"/>
      <c r="GIK163" s="40"/>
      <c r="GIL163" s="40"/>
      <c r="GIM163" s="40"/>
      <c r="GIN163" s="40"/>
      <c r="GIO163" s="40"/>
      <c r="GIP163" s="40"/>
      <c r="GIQ163" s="40"/>
      <c r="GIR163" s="40"/>
      <c r="GIS163" s="40"/>
      <c r="GIT163" s="40"/>
      <c r="GIU163" s="40"/>
      <c r="GIV163" s="40"/>
      <c r="GIW163" s="40"/>
      <c r="GIX163" s="40"/>
      <c r="GIY163" s="40"/>
      <c r="GIZ163" s="40"/>
      <c r="GJA163" s="40"/>
      <c r="GJB163" s="40"/>
      <c r="GJC163" s="40"/>
      <c r="GJD163" s="40"/>
      <c r="GJE163" s="40"/>
      <c r="GJF163" s="40"/>
      <c r="GJG163" s="40"/>
      <c r="GJH163" s="40"/>
      <c r="GJI163" s="40"/>
      <c r="GJJ163" s="40"/>
      <c r="GJK163" s="40"/>
      <c r="GJL163" s="40"/>
      <c r="GJM163" s="40"/>
      <c r="GJN163" s="40"/>
      <c r="GJO163" s="40"/>
      <c r="GJP163" s="40"/>
      <c r="GJQ163" s="40"/>
      <c r="GJR163" s="40"/>
      <c r="GJS163" s="40"/>
      <c r="GJT163" s="40"/>
      <c r="GJU163" s="40"/>
      <c r="GJV163" s="40"/>
      <c r="GJW163" s="40"/>
      <c r="GJX163" s="40"/>
      <c r="GJY163" s="40"/>
      <c r="GJZ163" s="40"/>
      <c r="GKA163" s="40"/>
      <c r="GKB163" s="40"/>
      <c r="GKC163" s="40"/>
      <c r="GKD163" s="40"/>
      <c r="GKE163" s="40"/>
      <c r="GKF163" s="40"/>
      <c r="GKG163" s="40"/>
      <c r="GKH163" s="40"/>
      <c r="GKI163" s="40"/>
      <c r="GKJ163" s="40"/>
      <c r="GKK163" s="40"/>
      <c r="GKL163" s="40"/>
      <c r="GKM163" s="40"/>
      <c r="GKN163" s="40"/>
      <c r="GKO163" s="40"/>
      <c r="GKP163" s="40"/>
      <c r="GKQ163" s="40"/>
      <c r="GKR163" s="40"/>
      <c r="GKS163" s="40"/>
      <c r="GKT163" s="40"/>
      <c r="GKU163" s="40"/>
      <c r="GKV163" s="40"/>
      <c r="GKW163" s="40"/>
      <c r="GKX163" s="40"/>
      <c r="GKY163" s="40"/>
      <c r="GKZ163" s="40"/>
      <c r="GLA163" s="40"/>
      <c r="GLB163" s="40"/>
      <c r="GLC163" s="40"/>
      <c r="GLD163" s="40"/>
      <c r="GLE163" s="40"/>
      <c r="GLF163" s="40"/>
      <c r="GLG163" s="40"/>
      <c r="GLH163" s="40"/>
      <c r="GLI163" s="40"/>
      <c r="GLJ163" s="40"/>
      <c r="GLK163" s="40"/>
      <c r="GLL163" s="40"/>
      <c r="GLM163" s="40"/>
      <c r="GLN163" s="40"/>
      <c r="GLO163" s="40"/>
      <c r="GLP163" s="40"/>
      <c r="GLQ163" s="40"/>
      <c r="GLR163" s="40"/>
      <c r="GLS163" s="40"/>
      <c r="GLT163" s="40"/>
      <c r="GLU163" s="40"/>
      <c r="GLV163" s="40"/>
      <c r="GLW163" s="40"/>
      <c r="GLX163" s="40"/>
      <c r="GLY163" s="40"/>
      <c r="GLZ163" s="40"/>
      <c r="GMA163" s="40"/>
      <c r="GMB163" s="40"/>
      <c r="GMC163" s="40"/>
      <c r="GMD163" s="40"/>
      <c r="GME163" s="40"/>
      <c r="GMF163" s="40"/>
      <c r="GMG163" s="40"/>
      <c r="GMH163" s="40"/>
      <c r="GMI163" s="40"/>
      <c r="GMJ163" s="40"/>
      <c r="GMK163" s="40"/>
      <c r="GML163" s="40"/>
      <c r="GMM163" s="40"/>
      <c r="GMN163" s="40"/>
      <c r="GMO163" s="40"/>
      <c r="GMP163" s="40"/>
      <c r="GMQ163" s="40"/>
      <c r="GMR163" s="40"/>
      <c r="GMS163" s="40"/>
      <c r="GMT163" s="40"/>
      <c r="GNA163" s="40"/>
      <c r="GNB163" s="40"/>
      <c r="GNC163" s="40"/>
      <c r="GND163" s="40"/>
      <c r="GNE163" s="40"/>
      <c r="GNF163" s="40"/>
      <c r="GNG163" s="40"/>
      <c r="GNH163" s="40"/>
      <c r="GNI163" s="40"/>
      <c r="GNJ163" s="40"/>
      <c r="GNK163" s="40"/>
      <c r="GNL163" s="40"/>
      <c r="GNM163" s="40"/>
      <c r="GNN163" s="40"/>
      <c r="GNO163" s="40"/>
      <c r="GNP163" s="40"/>
      <c r="GNQ163" s="40"/>
      <c r="GNR163" s="40"/>
      <c r="GNS163" s="40"/>
      <c r="GNT163" s="40"/>
      <c r="GNU163" s="40"/>
      <c r="GNV163" s="40"/>
      <c r="GNW163" s="40"/>
      <c r="GNX163" s="40"/>
      <c r="GNY163" s="40"/>
      <c r="GNZ163" s="40"/>
      <c r="GOA163" s="40"/>
      <c r="GOB163" s="40"/>
      <c r="GOC163" s="40"/>
      <c r="GOD163" s="40"/>
      <c r="GOE163" s="40"/>
      <c r="GOF163" s="40"/>
      <c r="GOG163" s="40"/>
      <c r="GOH163" s="40"/>
      <c r="GOI163" s="40"/>
      <c r="GOJ163" s="40"/>
      <c r="GOK163" s="40"/>
      <c r="GOL163" s="40"/>
      <c r="GOM163" s="40"/>
      <c r="GON163" s="40"/>
      <c r="GOO163" s="40"/>
      <c r="GOP163" s="40"/>
      <c r="GOQ163" s="40"/>
      <c r="GOR163" s="40"/>
      <c r="GOS163" s="40"/>
      <c r="GOT163" s="40"/>
      <c r="GOU163" s="40"/>
      <c r="GOV163" s="40"/>
      <c r="GOW163" s="40"/>
      <c r="GOX163" s="40"/>
      <c r="GOY163" s="40"/>
      <c r="GOZ163" s="40"/>
      <c r="GPA163" s="40"/>
      <c r="GPB163" s="40"/>
      <c r="GPC163" s="40"/>
      <c r="GPD163" s="40"/>
      <c r="GPE163" s="40"/>
      <c r="GPF163" s="40"/>
      <c r="GPG163" s="40"/>
      <c r="GPH163" s="40"/>
      <c r="GPI163" s="40"/>
      <c r="GPJ163" s="40"/>
      <c r="GPK163" s="40"/>
      <c r="GPL163" s="40"/>
      <c r="GPM163" s="40"/>
      <c r="GPN163" s="40"/>
      <c r="GPO163" s="40"/>
      <c r="GPP163" s="40"/>
      <c r="GPQ163" s="40"/>
      <c r="GPR163" s="40"/>
      <c r="GPS163" s="40"/>
      <c r="GPT163" s="40"/>
      <c r="GPU163" s="40"/>
      <c r="GPV163" s="40"/>
      <c r="GPW163" s="40"/>
      <c r="GPX163" s="40"/>
      <c r="GPY163" s="40"/>
      <c r="GPZ163" s="40"/>
      <c r="GQA163" s="40"/>
      <c r="GQB163" s="40"/>
      <c r="GQC163" s="40"/>
      <c r="GQD163" s="40"/>
      <c r="GQE163" s="40"/>
      <c r="GQF163" s="40"/>
      <c r="GQG163" s="40"/>
      <c r="GQH163" s="40"/>
      <c r="GQI163" s="40"/>
      <c r="GQJ163" s="40"/>
      <c r="GQK163" s="40"/>
      <c r="GQL163" s="40"/>
      <c r="GQM163" s="40"/>
      <c r="GQN163" s="40"/>
      <c r="GQO163" s="40"/>
      <c r="GQP163" s="40"/>
      <c r="GQQ163" s="40"/>
      <c r="GQR163" s="40"/>
      <c r="GQS163" s="40"/>
      <c r="GQT163" s="40"/>
      <c r="GQU163" s="40"/>
      <c r="GQV163" s="40"/>
      <c r="GQW163" s="40"/>
      <c r="GQX163" s="40"/>
      <c r="GQY163" s="40"/>
      <c r="GQZ163" s="40"/>
      <c r="GRA163" s="40"/>
      <c r="GRB163" s="40"/>
      <c r="GRC163" s="40"/>
      <c r="GRD163" s="40"/>
      <c r="GRE163" s="40"/>
      <c r="GRF163" s="40"/>
      <c r="GRG163" s="40"/>
      <c r="GRH163" s="40"/>
      <c r="GRI163" s="40"/>
      <c r="GRJ163" s="40"/>
      <c r="GRK163" s="40"/>
      <c r="GRL163" s="40"/>
      <c r="GRM163" s="40"/>
      <c r="GRN163" s="40"/>
      <c r="GRO163" s="40"/>
      <c r="GRP163" s="40"/>
      <c r="GRQ163" s="40"/>
      <c r="GRR163" s="40"/>
      <c r="GRS163" s="40"/>
      <c r="GRT163" s="40"/>
      <c r="GRU163" s="40"/>
      <c r="GRV163" s="40"/>
      <c r="GRW163" s="40"/>
      <c r="GRX163" s="40"/>
      <c r="GRY163" s="40"/>
      <c r="GRZ163" s="40"/>
      <c r="GSA163" s="40"/>
      <c r="GSB163" s="40"/>
      <c r="GSC163" s="40"/>
      <c r="GSD163" s="40"/>
      <c r="GSE163" s="40"/>
      <c r="GSF163" s="40"/>
      <c r="GSG163" s="40"/>
      <c r="GSH163" s="40"/>
      <c r="GSI163" s="40"/>
      <c r="GSJ163" s="40"/>
      <c r="GSK163" s="40"/>
      <c r="GSL163" s="40"/>
      <c r="GSM163" s="40"/>
      <c r="GSN163" s="40"/>
      <c r="GSO163" s="40"/>
      <c r="GSP163" s="40"/>
      <c r="GSQ163" s="40"/>
      <c r="GSR163" s="40"/>
      <c r="GSS163" s="40"/>
      <c r="GST163" s="40"/>
      <c r="GSU163" s="40"/>
      <c r="GSV163" s="40"/>
      <c r="GSW163" s="40"/>
      <c r="GSX163" s="40"/>
      <c r="GSY163" s="40"/>
      <c r="GSZ163" s="40"/>
      <c r="GTA163" s="40"/>
      <c r="GTB163" s="40"/>
      <c r="GTC163" s="40"/>
      <c r="GTD163" s="40"/>
      <c r="GTE163" s="40"/>
      <c r="GTF163" s="40"/>
      <c r="GTG163" s="40"/>
      <c r="GTH163" s="40"/>
      <c r="GTI163" s="40"/>
      <c r="GTJ163" s="40"/>
      <c r="GTK163" s="40"/>
      <c r="GTL163" s="40"/>
      <c r="GTM163" s="40"/>
      <c r="GTN163" s="40"/>
      <c r="GTO163" s="40"/>
      <c r="GTP163" s="40"/>
      <c r="GTQ163" s="40"/>
      <c r="GTR163" s="40"/>
      <c r="GTS163" s="40"/>
      <c r="GTT163" s="40"/>
      <c r="GTU163" s="40"/>
      <c r="GTV163" s="40"/>
      <c r="GTW163" s="40"/>
      <c r="GTX163" s="40"/>
      <c r="GTY163" s="40"/>
      <c r="GTZ163" s="40"/>
      <c r="GUA163" s="40"/>
      <c r="GUB163" s="40"/>
      <c r="GUC163" s="40"/>
      <c r="GUD163" s="40"/>
      <c r="GUE163" s="40"/>
      <c r="GUF163" s="40"/>
      <c r="GUG163" s="40"/>
      <c r="GUH163" s="40"/>
      <c r="GUI163" s="40"/>
      <c r="GUJ163" s="40"/>
      <c r="GUK163" s="40"/>
      <c r="GUL163" s="40"/>
      <c r="GUM163" s="40"/>
      <c r="GUN163" s="40"/>
      <c r="GUO163" s="40"/>
      <c r="GUP163" s="40"/>
      <c r="GUQ163" s="40"/>
      <c r="GUR163" s="40"/>
      <c r="GUS163" s="40"/>
      <c r="GUT163" s="40"/>
      <c r="GUU163" s="40"/>
      <c r="GUV163" s="40"/>
      <c r="GUW163" s="40"/>
      <c r="GUX163" s="40"/>
      <c r="GUY163" s="40"/>
      <c r="GUZ163" s="40"/>
      <c r="GVA163" s="40"/>
      <c r="GVB163" s="40"/>
      <c r="GVC163" s="40"/>
      <c r="GVD163" s="40"/>
      <c r="GVE163" s="40"/>
      <c r="GVF163" s="40"/>
      <c r="GVG163" s="40"/>
      <c r="GVH163" s="40"/>
      <c r="GVI163" s="40"/>
      <c r="GVJ163" s="40"/>
      <c r="GVK163" s="40"/>
      <c r="GVL163" s="40"/>
      <c r="GVM163" s="40"/>
      <c r="GVN163" s="40"/>
      <c r="GVO163" s="40"/>
      <c r="GVP163" s="40"/>
      <c r="GVQ163" s="40"/>
      <c r="GVR163" s="40"/>
      <c r="GVS163" s="40"/>
      <c r="GVT163" s="40"/>
      <c r="GVU163" s="40"/>
      <c r="GVV163" s="40"/>
      <c r="GVW163" s="40"/>
      <c r="GVX163" s="40"/>
      <c r="GVY163" s="40"/>
      <c r="GVZ163" s="40"/>
      <c r="GWA163" s="40"/>
      <c r="GWB163" s="40"/>
      <c r="GWC163" s="40"/>
      <c r="GWD163" s="40"/>
      <c r="GWE163" s="40"/>
      <c r="GWF163" s="40"/>
      <c r="GWG163" s="40"/>
      <c r="GWH163" s="40"/>
      <c r="GWI163" s="40"/>
      <c r="GWJ163" s="40"/>
      <c r="GWK163" s="40"/>
      <c r="GWL163" s="40"/>
      <c r="GWM163" s="40"/>
      <c r="GWN163" s="40"/>
      <c r="GWO163" s="40"/>
      <c r="GWP163" s="40"/>
      <c r="GWW163" s="40"/>
      <c r="GWX163" s="40"/>
      <c r="GWY163" s="40"/>
      <c r="GWZ163" s="40"/>
      <c r="GXA163" s="40"/>
      <c r="GXB163" s="40"/>
      <c r="GXC163" s="40"/>
      <c r="GXD163" s="40"/>
      <c r="GXE163" s="40"/>
      <c r="GXF163" s="40"/>
      <c r="GXG163" s="40"/>
      <c r="GXH163" s="40"/>
      <c r="GXI163" s="40"/>
      <c r="GXJ163" s="40"/>
      <c r="GXK163" s="40"/>
      <c r="GXL163" s="40"/>
      <c r="GXM163" s="40"/>
      <c r="GXN163" s="40"/>
      <c r="GXO163" s="40"/>
      <c r="GXP163" s="40"/>
      <c r="GXQ163" s="40"/>
      <c r="GXR163" s="40"/>
      <c r="GXS163" s="40"/>
      <c r="GXT163" s="40"/>
      <c r="GXU163" s="40"/>
      <c r="GXV163" s="40"/>
      <c r="GXW163" s="40"/>
      <c r="GXX163" s="40"/>
      <c r="GXY163" s="40"/>
      <c r="GXZ163" s="40"/>
      <c r="GYA163" s="40"/>
      <c r="GYB163" s="40"/>
      <c r="GYC163" s="40"/>
      <c r="GYD163" s="40"/>
      <c r="GYE163" s="40"/>
      <c r="GYF163" s="40"/>
      <c r="GYG163" s="40"/>
      <c r="GYH163" s="40"/>
      <c r="GYI163" s="40"/>
      <c r="GYJ163" s="40"/>
      <c r="GYK163" s="40"/>
      <c r="GYL163" s="40"/>
      <c r="GYM163" s="40"/>
      <c r="GYN163" s="40"/>
      <c r="GYO163" s="40"/>
      <c r="GYP163" s="40"/>
      <c r="GYQ163" s="40"/>
      <c r="GYR163" s="40"/>
      <c r="GYS163" s="40"/>
      <c r="GYT163" s="40"/>
      <c r="GYU163" s="40"/>
      <c r="GYV163" s="40"/>
      <c r="GYW163" s="40"/>
      <c r="GYX163" s="40"/>
      <c r="GYY163" s="40"/>
      <c r="GYZ163" s="40"/>
      <c r="GZA163" s="40"/>
      <c r="GZB163" s="40"/>
      <c r="GZC163" s="40"/>
      <c r="GZD163" s="40"/>
      <c r="GZE163" s="40"/>
      <c r="GZF163" s="40"/>
      <c r="GZG163" s="40"/>
      <c r="GZH163" s="40"/>
      <c r="GZI163" s="40"/>
      <c r="GZJ163" s="40"/>
      <c r="GZK163" s="40"/>
      <c r="GZL163" s="40"/>
      <c r="GZM163" s="40"/>
      <c r="GZN163" s="40"/>
      <c r="GZO163" s="40"/>
      <c r="GZP163" s="40"/>
      <c r="GZQ163" s="40"/>
      <c r="GZR163" s="40"/>
      <c r="GZS163" s="40"/>
      <c r="GZT163" s="40"/>
      <c r="GZU163" s="40"/>
      <c r="GZV163" s="40"/>
      <c r="GZW163" s="40"/>
      <c r="GZX163" s="40"/>
      <c r="GZY163" s="40"/>
      <c r="GZZ163" s="40"/>
      <c r="HAA163" s="40"/>
      <c r="HAB163" s="40"/>
      <c r="HAC163" s="40"/>
      <c r="HAD163" s="40"/>
      <c r="HAE163" s="40"/>
      <c r="HAF163" s="40"/>
      <c r="HAG163" s="40"/>
      <c r="HAH163" s="40"/>
      <c r="HAI163" s="40"/>
      <c r="HAJ163" s="40"/>
      <c r="HAK163" s="40"/>
      <c r="HAL163" s="40"/>
      <c r="HAM163" s="40"/>
      <c r="HAN163" s="40"/>
      <c r="HAO163" s="40"/>
      <c r="HAP163" s="40"/>
      <c r="HAQ163" s="40"/>
      <c r="HAR163" s="40"/>
      <c r="HAS163" s="40"/>
      <c r="HAT163" s="40"/>
      <c r="HAU163" s="40"/>
      <c r="HAV163" s="40"/>
      <c r="HAW163" s="40"/>
      <c r="HAX163" s="40"/>
      <c r="HAY163" s="40"/>
      <c r="HAZ163" s="40"/>
      <c r="HBA163" s="40"/>
      <c r="HBB163" s="40"/>
      <c r="HBC163" s="40"/>
      <c r="HBD163" s="40"/>
      <c r="HBE163" s="40"/>
      <c r="HBF163" s="40"/>
      <c r="HBG163" s="40"/>
      <c r="HBH163" s="40"/>
      <c r="HBI163" s="40"/>
      <c r="HBJ163" s="40"/>
      <c r="HBK163" s="40"/>
      <c r="HBL163" s="40"/>
      <c r="HBM163" s="40"/>
      <c r="HBN163" s="40"/>
      <c r="HBO163" s="40"/>
      <c r="HBP163" s="40"/>
      <c r="HBQ163" s="40"/>
      <c r="HBR163" s="40"/>
      <c r="HBS163" s="40"/>
      <c r="HBT163" s="40"/>
      <c r="HBU163" s="40"/>
      <c r="HBV163" s="40"/>
      <c r="HBW163" s="40"/>
      <c r="HBX163" s="40"/>
      <c r="HBY163" s="40"/>
      <c r="HBZ163" s="40"/>
      <c r="HCA163" s="40"/>
      <c r="HCB163" s="40"/>
      <c r="HCC163" s="40"/>
      <c r="HCD163" s="40"/>
      <c r="HCE163" s="40"/>
      <c r="HCF163" s="40"/>
      <c r="HCG163" s="40"/>
      <c r="HCH163" s="40"/>
      <c r="HCI163" s="40"/>
      <c r="HCJ163" s="40"/>
      <c r="HCK163" s="40"/>
      <c r="HCL163" s="40"/>
      <c r="HCM163" s="40"/>
      <c r="HCN163" s="40"/>
      <c r="HCO163" s="40"/>
      <c r="HCP163" s="40"/>
      <c r="HCQ163" s="40"/>
      <c r="HCR163" s="40"/>
      <c r="HCS163" s="40"/>
      <c r="HCT163" s="40"/>
      <c r="HCU163" s="40"/>
      <c r="HCV163" s="40"/>
      <c r="HCW163" s="40"/>
      <c r="HCX163" s="40"/>
      <c r="HCY163" s="40"/>
      <c r="HCZ163" s="40"/>
      <c r="HDA163" s="40"/>
      <c r="HDB163" s="40"/>
      <c r="HDC163" s="40"/>
      <c r="HDD163" s="40"/>
      <c r="HDE163" s="40"/>
      <c r="HDF163" s="40"/>
      <c r="HDG163" s="40"/>
      <c r="HDH163" s="40"/>
      <c r="HDI163" s="40"/>
      <c r="HDJ163" s="40"/>
      <c r="HDK163" s="40"/>
      <c r="HDL163" s="40"/>
      <c r="HDM163" s="40"/>
      <c r="HDN163" s="40"/>
      <c r="HDO163" s="40"/>
      <c r="HDP163" s="40"/>
      <c r="HDQ163" s="40"/>
      <c r="HDR163" s="40"/>
      <c r="HDS163" s="40"/>
      <c r="HDT163" s="40"/>
      <c r="HDU163" s="40"/>
      <c r="HDV163" s="40"/>
      <c r="HDW163" s="40"/>
      <c r="HDX163" s="40"/>
      <c r="HDY163" s="40"/>
      <c r="HDZ163" s="40"/>
      <c r="HEA163" s="40"/>
      <c r="HEB163" s="40"/>
      <c r="HEC163" s="40"/>
      <c r="HED163" s="40"/>
      <c r="HEE163" s="40"/>
      <c r="HEF163" s="40"/>
      <c r="HEG163" s="40"/>
      <c r="HEH163" s="40"/>
      <c r="HEI163" s="40"/>
      <c r="HEJ163" s="40"/>
      <c r="HEK163" s="40"/>
      <c r="HEL163" s="40"/>
      <c r="HEM163" s="40"/>
      <c r="HEN163" s="40"/>
      <c r="HEO163" s="40"/>
      <c r="HEP163" s="40"/>
      <c r="HEQ163" s="40"/>
      <c r="HER163" s="40"/>
      <c r="HES163" s="40"/>
      <c r="HET163" s="40"/>
      <c r="HEU163" s="40"/>
      <c r="HEV163" s="40"/>
      <c r="HEW163" s="40"/>
      <c r="HEX163" s="40"/>
      <c r="HEY163" s="40"/>
      <c r="HEZ163" s="40"/>
      <c r="HFA163" s="40"/>
      <c r="HFB163" s="40"/>
      <c r="HFC163" s="40"/>
      <c r="HFD163" s="40"/>
      <c r="HFE163" s="40"/>
      <c r="HFF163" s="40"/>
      <c r="HFG163" s="40"/>
      <c r="HFH163" s="40"/>
      <c r="HFI163" s="40"/>
      <c r="HFJ163" s="40"/>
      <c r="HFK163" s="40"/>
      <c r="HFL163" s="40"/>
      <c r="HFM163" s="40"/>
      <c r="HFN163" s="40"/>
      <c r="HFO163" s="40"/>
      <c r="HFP163" s="40"/>
      <c r="HFQ163" s="40"/>
      <c r="HFR163" s="40"/>
      <c r="HFS163" s="40"/>
      <c r="HFT163" s="40"/>
      <c r="HFU163" s="40"/>
      <c r="HFV163" s="40"/>
      <c r="HFW163" s="40"/>
      <c r="HFX163" s="40"/>
      <c r="HFY163" s="40"/>
      <c r="HFZ163" s="40"/>
      <c r="HGA163" s="40"/>
      <c r="HGB163" s="40"/>
      <c r="HGC163" s="40"/>
      <c r="HGD163" s="40"/>
      <c r="HGE163" s="40"/>
      <c r="HGF163" s="40"/>
      <c r="HGG163" s="40"/>
      <c r="HGH163" s="40"/>
      <c r="HGI163" s="40"/>
      <c r="HGJ163" s="40"/>
      <c r="HGK163" s="40"/>
      <c r="HGL163" s="40"/>
      <c r="HGS163" s="40"/>
      <c r="HGT163" s="40"/>
      <c r="HGU163" s="40"/>
      <c r="HGV163" s="40"/>
      <c r="HGW163" s="40"/>
      <c r="HGX163" s="40"/>
      <c r="HGY163" s="40"/>
      <c r="HGZ163" s="40"/>
      <c r="HHA163" s="40"/>
      <c r="HHB163" s="40"/>
      <c r="HHC163" s="40"/>
      <c r="HHD163" s="40"/>
      <c r="HHE163" s="40"/>
      <c r="HHF163" s="40"/>
      <c r="HHG163" s="40"/>
      <c r="HHH163" s="40"/>
      <c r="HHI163" s="40"/>
      <c r="HHJ163" s="40"/>
      <c r="HHK163" s="40"/>
      <c r="HHL163" s="40"/>
      <c r="HHM163" s="40"/>
      <c r="HHN163" s="40"/>
      <c r="HHO163" s="40"/>
      <c r="HHP163" s="40"/>
      <c r="HHQ163" s="40"/>
      <c r="HHR163" s="40"/>
      <c r="HHS163" s="40"/>
      <c r="HHT163" s="40"/>
      <c r="HHU163" s="40"/>
      <c r="HHV163" s="40"/>
      <c r="HHW163" s="40"/>
      <c r="HHX163" s="40"/>
      <c r="HHY163" s="40"/>
      <c r="HHZ163" s="40"/>
      <c r="HIA163" s="40"/>
      <c r="HIB163" s="40"/>
      <c r="HIC163" s="40"/>
      <c r="HID163" s="40"/>
      <c r="HIE163" s="40"/>
      <c r="HIF163" s="40"/>
      <c r="HIG163" s="40"/>
      <c r="HIH163" s="40"/>
      <c r="HII163" s="40"/>
      <c r="HIJ163" s="40"/>
      <c r="HIK163" s="40"/>
      <c r="HIL163" s="40"/>
      <c r="HIM163" s="40"/>
      <c r="HIN163" s="40"/>
      <c r="HIO163" s="40"/>
      <c r="HIP163" s="40"/>
      <c r="HIQ163" s="40"/>
      <c r="HIR163" s="40"/>
      <c r="HIS163" s="40"/>
      <c r="HIT163" s="40"/>
      <c r="HIU163" s="40"/>
      <c r="HIV163" s="40"/>
      <c r="HIW163" s="40"/>
      <c r="HIX163" s="40"/>
      <c r="HIY163" s="40"/>
      <c r="HIZ163" s="40"/>
      <c r="HJA163" s="40"/>
      <c r="HJB163" s="40"/>
      <c r="HJC163" s="40"/>
      <c r="HJD163" s="40"/>
      <c r="HJE163" s="40"/>
      <c r="HJF163" s="40"/>
      <c r="HJG163" s="40"/>
      <c r="HJH163" s="40"/>
      <c r="HJI163" s="40"/>
      <c r="HJJ163" s="40"/>
      <c r="HJK163" s="40"/>
      <c r="HJL163" s="40"/>
      <c r="HJM163" s="40"/>
      <c r="HJN163" s="40"/>
      <c r="HJO163" s="40"/>
      <c r="HJP163" s="40"/>
      <c r="HJQ163" s="40"/>
      <c r="HJR163" s="40"/>
      <c r="HJS163" s="40"/>
      <c r="HJT163" s="40"/>
      <c r="HJU163" s="40"/>
      <c r="HJV163" s="40"/>
      <c r="HJW163" s="40"/>
      <c r="HJX163" s="40"/>
      <c r="HJY163" s="40"/>
      <c r="HJZ163" s="40"/>
      <c r="HKA163" s="40"/>
      <c r="HKB163" s="40"/>
      <c r="HKC163" s="40"/>
      <c r="HKD163" s="40"/>
      <c r="HKE163" s="40"/>
      <c r="HKF163" s="40"/>
      <c r="HKG163" s="40"/>
      <c r="HKH163" s="40"/>
      <c r="HKI163" s="40"/>
      <c r="HKJ163" s="40"/>
      <c r="HKK163" s="40"/>
      <c r="HKL163" s="40"/>
      <c r="HKM163" s="40"/>
      <c r="HKN163" s="40"/>
      <c r="HKO163" s="40"/>
      <c r="HKP163" s="40"/>
      <c r="HKQ163" s="40"/>
      <c r="HKR163" s="40"/>
      <c r="HKS163" s="40"/>
      <c r="HKT163" s="40"/>
      <c r="HKU163" s="40"/>
      <c r="HKV163" s="40"/>
      <c r="HKW163" s="40"/>
      <c r="HKX163" s="40"/>
      <c r="HKY163" s="40"/>
      <c r="HKZ163" s="40"/>
      <c r="HLA163" s="40"/>
      <c r="HLB163" s="40"/>
      <c r="HLC163" s="40"/>
      <c r="HLD163" s="40"/>
      <c r="HLE163" s="40"/>
      <c r="HLF163" s="40"/>
      <c r="HLG163" s="40"/>
      <c r="HLH163" s="40"/>
      <c r="HLI163" s="40"/>
      <c r="HLJ163" s="40"/>
      <c r="HLK163" s="40"/>
      <c r="HLL163" s="40"/>
      <c r="HLM163" s="40"/>
      <c r="HLN163" s="40"/>
      <c r="HLO163" s="40"/>
      <c r="HLP163" s="40"/>
      <c r="HLQ163" s="40"/>
      <c r="HLR163" s="40"/>
      <c r="HLS163" s="40"/>
      <c r="HLT163" s="40"/>
      <c r="HLU163" s="40"/>
      <c r="HLV163" s="40"/>
      <c r="HLW163" s="40"/>
      <c r="HLX163" s="40"/>
      <c r="HLY163" s="40"/>
      <c r="HLZ163" s="40"/>
      <c r="HMA163" s="40"/>
      <c r="HMB163" s="40"/>
      <c r="HMC163" s="40"/>
      <c r="HMD163" s="40"/>
      <c r="HME163" s="40"/>
      <c r="HMF163" s="40"/>
      <c r="HMG163" s="40"/>
      <c r="HMH163" s="40"/>
      <c r="HMI163" s="40"/>
      <c r="HMJ163" s="40"/>
      <c r="HMK163" s="40"/>
      <c r="HML163" s="40"/>
      <c r="HMM163" s="40"/>
      <c r="HMN163" s="40"/>
      <c r="HMO163" s="40"/>
      <c r="HMP163" s="40"/>
      <c r="HMQ163" s="40"/>
      <c r="HMR163" s="40"/>
      <c r="HMS163" s="40"/>
      <c r="HMT163" s="40"/>
      <c r="HMU163" s="40"/>
      <c r="HMV163" s="40"/>
      <c r="HMW163" s="40"/>
      <c r="HMX163" s="40"/>
      <c r="HMY163" s="40"/>
      <c r="HMZ163" s="40"/>
      <c r="HNA163" s="40"/>
      <c r="HNB163" s="40"/>
      <c r="HNC163" s="40"/>
      <c r="HND163" s="40"/>
      <c r="HNE163" s="40"/>
      <c r="HNF163" s="40"/>
      <c r="HNG163" s="40"/>
      <c r="HNH163" s="40"/>
      <c r="HNI163" s="40"/>
      <c r="HNJ163" s="40"/>
      <c r="HNK163" s="40"/>
      <c r="HNL163" s="40"/>
      <c r="HNM163" s="40"/>
      <c r="HNN163" s="40"/>
      <c r="HNO163" s="40"/>
      <c r="HNP163" s="40"/>
      <c r="HNQ163" s="40"/>
      <c r="HNR163" s="40"/>
      <c r="HNS163" s="40"/>
      <c r="HNT163" s="40"/>
      <c r="HNU163" s="40"/>
      <c r="HNV163" s="40"/>
      <c r="HNW163" s="40"/>
      <c r="HNX163" s="40"/>
      <c r="HNY163" s="40"/>
      <c r="HNZ163" s="40"/>
      <c r="HOA163" s="40"/>
      <c r="HOB163" s="40"/>
      <c r="HOC163" s="40"/>
      <c r="HOD163" s="40"/>
      <c r="HOE163" s="40"/>
      <c r="HOF163" s="40"/>
      <c r="HOG163" s="40"/>
      <c r="HOH163" s="40"/>
      <c r="HOI163" s="40"/>
      <c r="HOJ163" s="40"/>
      <c r="HOK163" s="40"/>
      <c r="HOL163" s="40"/>
      <c r="HOM163" s="40"/>
      <c r="HON163" s="40"/>
      <c r="HOO163" s="40"/>
      <c r="HOP163" s="40"/>
      <c r="HOQ163" s="40"/>
      <c r="HOR163" s="40"/>
      <c r="HOS163" s="40"/>
      <c r="HOT163" s="40"/>
      <c r="HOU163" s="40"/>
      <c r="HOV163" s="40"/>
      <c r="HOW163" s="40"/>
      <c r="HOX163" s="40"/>
      <c r="HOY163" s="40"/>
      <c r="HOZ163" s="40"/>
      <c r="HPA163" s="40"/>
      <c r="HPB163" s="40"/>
      <c r="HPC163" s="40"/>
      <c r="HPD163" s="40"/>
      <c r="HPE163" s="40"/>
      <c r="HPF163" s="40"/>
      <c r="HPG163" s="40"/>
      <c r="HPH163" s="40"/>
      <c r="HPI163" s="40"/>
      <c r="HPJ163" s="40"/>
      <c r="HPK163" s="40"/>
      <c r="HPL163" s="40"/>
      <c r="HPM163" s="40"/>
      <c r="HPN163" s="40"/>
      <c r="HPO163" s="40"/>
      <c r="HPP163" s="40"/>
      <c r="HPQ163" s="40"/>
      <c r="HPR163" s="40"/>
      <c r="HPS163" s="40"/>
      <c r="HPT163" s="40"/>
      <c r="HPU163" s="40"/>
      <c r="HPV163" s="40"/>
      <c r="HPW163" s="40"/>
      <c r="HPX163" s="40"/>
      <c r="HPY163" s="40"/>
      <c r="HPZ163" s="40"/>
      <c r="HQA163" s="40"/>
      <c r="HQB163" s="40"/>
      <c r="HQC163" s="40"/>
      <c r="HQD163" s="40"/>
      <c r="HQE163" s="40"/>
      <c r="HQF163" s="40"/>
      <c r="HQG163" s="40"/>
      <c r="HQH163" s="40"/>
      <c r="HQO163" s="40"/>
      <c r="HQP163" s="40"/>
      <c r="HQQ163" s="40"/>
      <c r="HQR163" s="40"/>
      <c r="HQS163" s="40"/>
      <c r="HQT163" s="40"/>
      <c r="HQU163" s="40"/>
      <c r="HQV163" s="40"/>
      <c r="HQW163" s="40"/>
      <c r="HQX163" s="40"/>
      <c r="HQY163" s="40"/>
      <c r="HQZ163" s="40"/>
      <c r="HRA163" s="40"/>
      <c r="HRB163" s="40"/>
      <c r="HRC163" s="40"/>
      <c r="HRD163" s="40"/>
      <c r="HRE163" s="40"/>
      <c r="HRF163" s="40"/>
      <c r="HRG163" s="40"/>
      <c r="HRH163" s="40"/>
      <c r="HRI163" s="40"/>
      <c r="HRJ163" s="40"/>
      <c r="HRK163" s="40"/>
      <c r="HRL163" s="40"/>
      <c r="HRM163" s="40"/>
      <c r="HRN163" s="40"/>
      <c r="HRO163" s="40"/>
      <c r="HRP163" s="40"/>
      <c r="HRQ163" s="40"/>
      <c r="HRR163" s="40"/>
      <c r="HRS163" s="40"/>
      <c r="HRT163" s="40"/>
      <c r="HRU163" s="40"/>
      <c r="HRV163" s="40"/>
      <c r="HRW163" s="40"/>
      <c r="HRX163" s="40"/>
      <c r="HRY163" s="40"/>
      <c r="HRZ163" s="40"/>
      <c r="HSA163" s="40"/>
      <c r="HSB163" s="40"/>
      <c r="HSC163" s="40"/>
      <c r="HSD163" s="40"/>
      <c r="HSE163" s="40"/>
      <c r="HSF163" s="40"/>
      <c r="HSG163" s="40"/>
      <c r="HSH163" s="40"/>
      <c r="HSI163" s="40"/>
      <c r="HSJ163" s="40"/>
      <c r="HSK163" s="40"/>
      <c r="HSL163" s="40"/>
      <c r="HSM163" s="40"/>
      <c r="HSN163" s="40"/>
      <c r="HSO163" s="40"/>
      <c r="HSP163" s="40"/>
      <c r="HSQ163" s="40"/>
      <c r="HSR163" s="40"/>
      <c r="HSS163" s="40"/>
      <c r="HST163" s="40"/>
      <c r="HSU163" s="40"/>
      <c r="HSV163" s="40"/>
      <c r="HSW163" s="40"/>
      <c r="HSX163" s="40"/>
      <c r="HSY163" s="40"/>
      <c r="HSZ163" s="40"/>
      <c r="HTA163" s="40"/>
      <c r="HTB163" s="40"/>
      <c r="HTC163" s="40"/>
      <c r="HTD163" s="40"/>
      <c r="HTE163" s="40"/>
      <c r="HTF163" s="40"/>
      <c r="HTG163" s="40"/>
      <c r="HTH163" s="40"/>
      <c r="HTI163" s="40"/>
      <c r="HTJ163" s="40"/>
      <c r="HTK163" s="40"/>
      <c r="HTL163" s="40"/>
      <c r="HTM163" s="40"/>
      <c r="HTN163" s="40"/>
      <c r="HTO163" s="40"/>
      <c r="HTP163" s="40"/>
      <c r="HTQ163" s="40"/>
      <c r="HTR163" s="40"/>
      <c r="HTS163" s="40"/>
      <c r="HTT163" s="40"/>
      <c r="HTU163" s="40"/>
      <c r="HTV163" s="40"/>
      <c r="HTW163" s="40"/>
      <c r="HTX163" s="40"/>
      <c r="HTY163" s="40"/>
      <c r="HTZ163" s="40"/>
      <c r="HUA163" s="40"/>
      <c r="HUB163" s="40"/>
      <c r="HUC163" s="40"/>
      <c r="HUD163" s="40"/>
      <c r="HUE163" s="40"/>
      <c r="HUF163" s="40"/>
      <c r="HUG163" s="40"/>
      <c r="HUH163" s="40"/>
      <c r="HUI163" s="40"/>
      <c r="HUJ163" s="40"/>
      <c r="HUK163" s="40"/>
      <c r="HUL163" s="40"/>
      <c r="HUM163" s="40"/>
      <c r="HUN163" s="40"/>
      <c r="HUO163" s="40"/>
      <c r="HUP163" s="40"/>
      <c r="HUQ163" s="40"/>
      <c r="HUR163" s="40"/>
      <c r="HUS163" s="40"/>
      <c r="HUT163" s="40"/>
      <c r="HUU163" s="40"/>
      <c r="HUV163" s="40"/>
      <c r="HUW163" s="40"/>
      <c r="HUX163" s="40"/>
      <c r="HUY163" s="40"/>
      <c r="HUZ163" s="40"/>
      <c r="HVA163" s="40"/>
      <c r="HVB163" s="40"/>
      <c r="HVC163" s="40"/>
      <c r="HVD163" s="40"/>
      <c r="HVE163" s="40"/>
      <c r="HVF163" s="40"/>
      <c r="HVG163" s="40"/>
      <c r="HVH163" s="40"/>
      <c r="HVI163" s="40"/>
      <c r="HVJ163" s="40"/>
      <c r="HVK163" s="40"/>
      <c r="HVL163" s="40"/>
      <c r="HVM163" s="40"/>
      <c r="HVN163" s="40"/>
      <c r="HVO163" s="40"/>
      <c r="HVP163" s="40"/>
      <c r="HVQ163" s="40"/>
      <c r="HVR163" s="40"/>
      <c r="HVS163" s="40"/>
      <c r="HVT163" s="40"/>
      <c r="HVU163" s="40"/>
      <c r="HVV163" s="40"/>
      <c r="HVW163" s="40"/>
      <c r="HVX163" s="40"/>
      <c r="HVY163" s="40"/>
      <c r="HVZ163" s="40"/>
      <c r="HWA163" s="40"/>
      <c r="HWB163" s="40"/>
      <c r="HWC163" s="40"/>
      <c r="HWD163" s="40"/>
      <c r="HWE163" s="40"/>
      <c r="HWF163" s="40"/>
      <c r="HWG163" s="40"/>
      <c r="HWH163" s="40"/>
      <c r="HWI163" s="40"/>
      <c r="HWJ163" s="40"/>
      <c r="HWK163" s="40"/>
      <c r="HWL163" s="40"/>
      <c r="HWM163" s="40"/>
      <c r="HWN163" s="40"/>
      <c r="HWO163" s="40"/>
      <c r="HWP163" s="40"/>
      <c r="HWQ163" s="40"/>
      <c r="HWR163" s="40"/>
      <c r="HWS163" s="40"/>
      <c r="HWT163" s="40"/>
      <c r="HWU163" s="40"/>
      <c r="HWV163" s="40"/>
      <c r="HWW163" s="40"/>
      <c r="HWX163" s="40"/>
      <c r="HWY163" s="40"/>
      <c r="HWZ163" s="40"/>
      <c r="HXA163" s="40"/>
      <c r="HXB163" s="40"/>
      <c r="HXC163" s="40"/>
      <c r="HXD163" s="40"/>
      <c r="HXE163" s="40"/>
      <c r="HXF163" s="40"/>
      <c r="HXG163" s="40"/>
      <c r="HXH163" s="40"/>
      <c r="HXI163" s="40"/>
      <c r="HXJ163" s="40"/>
      <c r="HXK163" s="40"/>
      <c r="HXL163" s="40"/>
      <c r="HXM163" s="40"/>
      <c r="HXN163" s="40"/>
      <c r="HXO163" s="40"/>
      <c r="HXP163" s="40"/>
      <c r="HXQ163" s="40"/>
      <c r="HXR163" s="40"/>
      <c r="HXS163" s="40"/>
      <c r="HXT163" s="40"/>
      <c r="HXU163" s="40"/>
      <c r="HXV163" s="40"/>
      <c r="HXW163" s="40"/>
      <c r="HXX163" s="40"/>
      <c r="HXY163" s="40"/>
      <c r="HXZ163" s="40"/>
      <c r="HYA163" s="40"/>
      <c r="HYB163" s="40"/>
      <c r="HYC163" s="40"/>
      <c r="HYD163" s="40"/>
      <c r="HYE163" s="40"/>
      <c r="HYF163" s="40"/>
      <c r="HYG163" s="40"/>
      <c r="HYH163" s="40"/>
      <c r="HYI163" s="40"/>
      <c r="HYJ163" s="40"/>
      <c r="HYK163" s="40"/>
      <c r="HYL163" s="40"/>
      <c r="HYM163" s="40"/>
      <c r="HYN163" s="40"/>
      <c r="HYO163" s="40"/>
      <c r="HYP163" s="40"/>
      <c r="HYQ163" s="40"/>
      <c r="HYR163" s="40"/>
      <c r="HYS163" s="40"/>
      <c r="HYT163" s="40"/>
      <c r="HYU163" s="40"/>
      <c r="HYV163" s="40"/>
      <c r="HYW163" s="40"/>
      <c r="HYX163" s="40"/>
      <c r="HYY163" s="40"/>
      <c r="HYZ163" s="40"/>
      <c r="HZA163" s="40"/>
      <c r="HZB163" s="40"/>
      <c r="HZC163" s="40"/>
      <c r="HZD163" s="40"/>
      <c r="HZE163" s="40"/>
      <c r="HZF163" s="40"/>
      <c r="HZG163" s="40"/>
      <c r="HZH163" s="40"/>
      <c r="HZI163" s="40"/>
      <c r="HZJ163" s="40"/>
      <c r="HZK163" s="40"/>
      <c r="HZL163" s="40"/>
      <c r="HZM163" s="40"/>
      <c r="HZN163" s="40"/>
      <c r="HZO163" s="40"/>
      <c r="HZP163" s="40"/>
      <c r="HZQ163" s="40"/>
      <c r="HZR163" s="40"/>
      <c r="HZS163" s="40"/>
      <c r="HZT163" s="40"/>
      <c r="HZU163" s="40"/>
      <c r="HZV163" s="40"/>
      <c r="HZW163" s="40"/>
      <c r="HZX163" s="40"/>
      <c r="HZY163" s="40"/>
      <c r="HZZ163" s="40"/>
      <c r="IAA163" s="40"/>
      <c r="IAB163" s="40"/>
      <c r="IAC163" s="40"/>
      <c r="IAD163" s="40"/>
      <c r="IAK163" s="40"/>
      <c r="IAL163" s="40"/>
      <c r="IAM163" s="40"/>
      <c r="IAN163" s="40"/>
      <c r="IAO163" s="40"/>
      <c r="IAP163" s="40"/>
      <c r="IAQ163" s="40"/>
      <c r="IAR163" s="40"/>
      <c r="IAS163" s="40"/>
      <c r="IAT163" s="40"/>
      <c r="IAU163" s="40"/>
      <c r="IAV163" s="40"/>
      <c r="IAW163" s="40"/>
      <c r="IAX163" s="40"/>
      <c r="IAY163" s="40"/>
      <c r="IAZ163" s="40"/>
      <c r="IBA163" s="40"/>
      <c r="IBB163" s="40"/>
      <c r="IBC163" s="40"/>
      <c r="IBD163" s="40"/>
      <c r="IBE163" s="40"/>
      <c r="IBF163" s="40"/>
      <c r="IBG163" s="40"/>
      <c r="IBH163" s="40"/>
      <c r="IBI163" s="40"/>
      <c r="IBJ163" s="40"/>
      <c r="IBK163" s="40"/>
      <c r="IBL163" s="40"/>
      <c r="IBM163" s="40"/>
      <c r="IBN163" s="40"/>
      <c r="IBO163" s="40"/>
      <c r="IBP163" s="40"/>
      <c r="IBQ163" s="40"/>
      <c r="IBR163" s="40"/>
      <c r="IBS163" s="40"/>
      <c r="IBT163" s="40"/>
      <c r="IBU163" s="40"/>
      <c r="IBV163" s="40"/>
      <c r="IBW163" s="40"/>
      <c r="IBX163" s="40"/>
      <c r="IBY163" s="40"/>
      <c r="IBZ163" s="40"/>
      <c r="ICA163" s="40"/>
      <c r="ICB163" s="40"/>
      <c r="ICC163" s="40"/>
      <c r="ICD163" s="40"/>
      <c r="ICE163" s="40"/>
      <c r="ICF163" s="40"/>
      <c r="ICG163" s="40"/>
      <c r="ICH163" s="40"/>
      <c r="ICI163" s="40"/>
      <c r="ICJ163" s="40"/>
      <c r="ICK163" s="40"/>
      <c r="ICL163" s="40"/>
      <c r="ICM163" s="40"/>
      <c r="ICN163" s="40"/>
      <c r="ICO163" s="40"/>
      <c r="ICP163" s="40"/>
      <c r="ICQ163" s="40"/>
      <c r="ICR163" s="40"/>
      <c r="ICS163" s="40"/>
      <c r="ICT163" s="40"/>
      <c r="ICU163" s="40"/>
      <c r="ICV163" s="40"/>
      <c r="ICW163" s="40"/>
      <c r="ICX163" s="40"/>
      <c r="ICY163" s="40"/>
      <c r="ICZ163" s="40"/>
      <c r="IDA163" s="40"/>
      <c r="IDB163" s="40"/>
      <c r="IDC163" s="40"/>
      <c r="IDD163" s="40"/>
      <c r="IDE163" s="40"/>
      <c r="IDF163" s="40"/>
      <c r="IDG163" s="40"/>
      <c r="IDH163" s="40"/>
      <c r="IDI163" s="40"/>
      <c r="IDJ163" s="40"/>
      <c r="IDK163" s="40"/>
      <c r="IDL163" s="40"/>
      <c r="IDM163" s="40"/>
      <c r="IDN163" s="40"/>
      <c r="IDO163" s="40"/>
      <c r="IDP163" s="40"/>
      <c r="IDQ163" s="40"/>
      <c r="IDR163" s="40"/>
      <c r="IDS163" s="40"/>
      <c r="IDT163" s="40"/>
      <c r="IDU163" s="40"/>
      <c r="IDV163" s="40"/>
      <c r="IDW163" s="40"/>
      <c r="IDX163" s="40"/>
      <c r="IDY163" s="40"/>
      <c r="IDZ163" s="40"/>
      <c r="IEA163" s="40"/>
      <c r="IEB163" s="40"/>
      <c r="IEC163" s="40"/>
      <c r="IED163" s="40"/>
      <c r="IEE163" s="40"/>
      <c r="IEF163" s="40"/>
      <c r="IEG163" s="40"/>
      <c r="IEH163" s="40"/>
      <c r="IEI163" s="40"/>
      <c r="IEJ163" s="40"/>
      <c r="IEK163" s="40"/>
      <c r="IEL163" s="40"/>
      <c r="IEM163" s="40"/>
      <c r="IEN163" s="40"/>
      <c r="IEO163" s="40"/>
      <c r="IEP163" s="40"/>
      <c r="IEQ163" s="40"/>
      <c r="IER163" s="40"/>
      <c r="IES163" s="40"/>
      <c r="IET163" s="40"/>
      <c r="IEU163" s="40"/>
      <c r="IEV163" s="40"/>
      <c r="IEW163" s="40"/>
      <c r="IEX163" s="40"/>
      <c r="IEY163" s="40"/>
      <c r="IEZ163" s="40"/>
      <c r="IFA163" s="40"/>
      <c r="IFB163" s="40"/>
      <c r="IFC163" s="40"/>
      <c r="IFD163" s="40"/>
      <c r="IFE163" s="40"/>
      <c r="IFF163" s="40"/>
      <c r="IFG163" s="40"/>
      <c r="IFH163" s="40"/>
      <c r="IFI163" s="40"/>
      <c r="IFJ163" s="40"/>
      <c r="IFK163" s="40"/>
      <c r="IFL163" s="40"/>
      <c r="IFM163" s="40"/>
      <c r="IFN163" s="40"/>
      <c r="IFO163" s="40"/>
      <c r="IFP163" s="40"/>
      <c r="IFQ163" s="40"/>
      <c r="IFR163" s="40"/>
      <c r="IFS163" s="40"/>
      <c r="IFT163" s="40"/>
      <c r="IFU163" s="40"/>
      <c r="IFV163" s="40"/>
      <c r="IFW163" s="40"/>
      <c r="IFX163" s="40"/>
      <c r="IFY163" s="40"/>
      <c r="IFZ163" s="40"/>
      <c r="IGA163" s="40"/>
      <c r="IGB163" s="40"/>
      <c r="IGC163" s="40"/>
      <c r="IGD163" s="40"/>
      <c r="IGE163" s="40"/>
      <c r="IGF163" s="40"/>
      <c r="IGG163" s="40"/>
      <c r="IGH163" s="40"/>
      <c r="IGI163" s="40"/>
      <c r="IGJ163" s="40"/>
      <c r="IGK163" s="40"/>
      <c r="IGL163" s="40"/>
      <c r="IGM163" s="40"/>
      <c r="IGN163" s="40"/>
      <c r="IGO163" s="40"/>
      <c r="IGP163" s="40"/>
      <c r="IGQ163" s="40"/>
      <c r="IGR163" s="40"/>
      <c r="IGS163" s="40"/>
      <c r="IGT163" s="40"/>
      <c r="IGU163" s="40"/>
      <c r="IGV163" s="40"/>
      <c r="IGW163" s="40"/>
      <c r="IGX163" s="40"/>
      <c r="IGY163" s="40"/>
      <c r="IGZ163" s="40"/>
      <c r="IHA163" s="40"/>
      <c r="IHB163" s="40"/>
      <c r="IHC163" s="40"/>
      <c r="IHD163" s="40"/>
      <c r="IHE163" s="40"/>
      <c r="IHF163" s="40"/>
      <c r="IHG163" s="40"/>
      <c r="IHH163" s="40"/>
      <c r="IHI163" s="40"/>
      <c r="IHJ163" s="40"/>
      <c r="IHK163" s="40"/>
      <c r="IHL163" s="40"/>
      <c r="IHM163" s="40"/>
      <c r="IHN163" s="40"/>
      <c r="IHO163" s="40"/>
      <c r="IHP163" s="40"/>
      <c r="IHQ163" s="40"/>
      <c r="IHR163" s="40"/>
      <c r="IHS163" s="40"/>
      <c r="IHT163" s="40"/>
      <c r="IHU163" s="40"/>
      <c r="IHV163" s="40"/>
      <c r="IHW163" s="40"/>
      <c r="IHX163" s="40"/>
      <c r="IHY163" s="40"/>
      <c r="IHZ163" s="40"/>
      <c r="IIA163" s="40"/>
      <c r="IIB163" s="40"/>
      <c r="IIC163" s="40"/>
      <c r="IID163" s="40"/>
      <c r="IIE163" s="40"/>
      <c r="IIF163" s="40"/>
      <c r="IIG163" s="40"/>
      <c r="IIH163" s="40"/>
      <c r="III163" s="40"/>
      <c r="IIJ163" s="40"/>
      <c r="IIK163" s="40"/>
      <c r="IIL163" s="40"/>
      <c r="IIM163" s="40"/>
      <c r="IIN163" s="40"/>
      <c r="IIO163" s="40"/>
      <c r="IIP163" s="40"/>
      <c r="IIQ163" s="40"/>
      <c r="IIR163" s="40"/>
      <c r="IIS163" s="40"/>
      <c r="IIT163" s="40"/>
      <c r="IIU163" s="40"/>
      <c r="IIV163" s="40"/>
      <c r="IIW163" s="40"/>
      <c r="IIX163" s="40"/>
      <c r="IIY163" s="40"/>
      <c r="IIZ163" s="40"/>
      <c r="IJA163" s="40"/>
      <c r="IJB163" s="40"/>
      <c r="IJC163" s="40"/>
      <c r="IJD163" s="40"/>
      <c r="IJE163" s="40"/>
      <c r="IJF163" s="40"/>
      <c r="IJG163" s="40"/>
      <c r="IJH163" s="40"/>
      <c r="IJI163" s="40"/>
      <c r="IJJ163" s="40"/>
      <c r="IJK163" s="40"/>
      <c r="IJL163" s="40"/>
      <c r="IJM163" s="40"/>
      <c r="IJN163" s="40"/>
      <c r="IJO163" s="40"/>
      <c r="IJP163" s="40"/>
      <c r="IJQ163" s="40"/>
      <c r="IJR163" s="40"/>
      <c r="IJS163" s="40"/>
      <c r="IJT163" s="40"/>
      <c r="IJU163" s="40"/>
      <c r="IJV163" s="40"/>
      <c r="IJW163" s="40"/>
      <c r="IJX163" s="40"/>
      <c r="IJY163" s="40"/>
      <c r="IJZ163" s="40"/>
      <c r="IKG163" s="40"/>
      <c r="IKH163" s="40"/>
      <c r="IKI163" s="40"/>
      <c r="IKJ163" s="40"/>
      <c r="IKK163" s="40"/>
      <c r="IKL163" s="40"/>
      <c r="IKM163" s="40"/>
      <c r="IKN163" s="40"/>
      <c r="IKO163" s="40"/>
      <c r="IKP163" s="40"/>
      <c r="IKQ163" s="40"/>
      <c r="IKR163" s="40"/>
      <c r="IKS163" s="40"/>
      <c r="IKT163" s="40"/>
      <c r="IKU163" s="40"/>
      <c r="IKV163" s="40"/>
      <c r="IKW163" s="40"/>
      <c r="IKX163" s="40"/>
      <c r="IKY163" s="40"/>
      <c r="IKZ163" s="40"/>
      <c r="ILA163" s="40"/>
      <c r="ILB163" s="40"/>
      <c r="ILC163" s="40"/>
      <c r="ILD163" s="40"/>
      <c r="ILE163" s="40"/>
      <c r="ILF163" s="40"/>
      <c r="ILG163" s="40"/>
      <c r="ILH163" s="40"/>
      <c r="ILI163" s="40"/>
      <c r="ILJ163" s="40"/>
      <c r="ILK163" s="40"/>
      <c r="ILL163" s="40"/>
      <c r="ILM163" s="40"/>
      <c r="ILN163" s="40"/>
      <c r="ILO163" s="40"/>
      <c r="ILP163" s="40"/>
      <c r="ILQ163" s="40"/>
      <c r="ILR163" s="40"/>
      <c r="ILS163" s="40"/>
      <c r="ILT163" s="40"/>
      <c r="ILU163" s="40"/>
      <c r="ILV163" s="40"/>
      <c r="ILW163" s="40"/>
      <c r="ILX163" s="40"/>
      <c r="ILY163" s="40"/>
      <c r="ILZ163" s="40"/>
      <c r="IMA163" s="40"/>
      <c r="IMB163" s="40"/>
      <c r="IMC163" s="40"/>
      <c r="IMD163" s="40"/>
      <c r="IME163" s="40"/>
      <c r="IMF163" s="40"/>
      <c r="IMG163" s="40"/>
      <c r="IMH163" s="40"/>
      <c r="IMI163" s="40"/>
      <c r="IMJ163" s="40"/>
      <c r="IMK163" s="40"/>
      <c r="IML163" s="40"/>
      <c r="IMM163" s="40"/>
      <c r="IMN163" s="40"/>
      <c r="IMO163" s="40"/>
      <c r="IMP163" s="40"/>
      <c r="IMQ163" s="40"/>
      <c r="IMR163" s="40"/>
      <c r="IMS163" s="40"/>
      <c r="IMT163" s="40"/>
      <c r="IMU163" s="40"/>
      <c r="IMV163" s="40"/>
      <c r="IMW163" s="40"/>
      <c r="IMX163" s="40"/>
      <c r="IMY163" s="40"/>
      <c r="IMZ163" s="40"/>
      <c r="INA163" s="40"/>
      <c r="INB163" s="40"/>
      <c r="INC163" s="40"/>
      <c r="IND163" s="40"/>
      <c r="INE163" s="40"/>
      <c r="INF163" s="40"/>
      <c r="ING163" s="40"/>
      <c r="INH163" s="40"/>
      <c r="INI163" s="40"/>
      <c r="INJ163" s="40"/>
      <c r="INK163" s="40"/>
      <c r="INL163" s="40"/>
      <c r="INM163" s="40"/>
      <c r="INN163" s="40"/>
      <c r="INO163" s="40"/>
      <c r="INP163" s="40"/>
      <c r="INQ163" s="40"/>
      <c r="INR163" s="40"/>
      <c r="INS163" s="40"/>
      <c r="INT163" s="40"/>
      <c r="INU163" s="40"/>
      <c r="INV163" s="40"/>
      <c r="INW163" s="40"/>
      <c r="INX163" s="40"/>
      <c r="INY163" s="40"/>
      <c r="INZ163" s="40"/>
      <c r="IOA163" s="40"/>
      <c r="IOB163" s="40"/>
      <c r="IOC163" s="40"/>
      <c r="IOD163" s="40"/>
      <c r="IOE163" s="40"/>
      <c r="IOF163" s="40"/>
      <c r="IOG163" s="40"/>
      <c r="IOH163" s="40"/>
      <c r="IOI163" s="40"/>
      <c r="IOJ163" s="40"/>
      <c r="IOK163" s="40"/>
      <c r="IOL163" s="40"/>
      <c r="IOM163" s="40"/>
      <c r="ION163" s="40"/>
      <c r="IOO163" s="40"/>
      <c r="IOP163" s="40"/>
      <c r="IOQ163" s="40"/>
      <c r="IOR163" s="40"/>
      <c r="IOS163" s="40"/>
      <c r="IOT163" s="40"/>
      <c r="IOU163" s="40"/>
      <c r="IOV163" s="40"/>
      <c r="IOW163" s="40"/>
      <c r="IOX163" s="40"/>
      <c r="IOY163" s="40"/>
      <c r="IOZ163" s="40"/>
      <c r="IPA163" s="40"/>
      <c r="IPB163" s="40"/>
      <c r="IPC163" s="40"/>
      <c r="IPD163" s="40"/>
      <c r="IPE163" s="40"/>
      <c r="IPF163" s="40"/>
      <c r="IPG163" s="40"/>
      <c r="IPH163" s="40"/>
      <c r="IPI163" s="40"/>
      <c r="IPJ163" s="40"/>
      <c r="IPK163" s="40"/>
      <c r="IPL163" s="40"/>
      <c r="IPM163" s="40"/>
      <c r="IPN163" s="40"/>
      <c r="IPO163" s="40"/>
      <c r="IPP163" s="40"/>
      <c r="IPQ163" s="40"/>
      <c r="IPR163" s="40"/>
      <c r="IPS163" s="40"/>
      <c r="IPT163" s="40"/>
      <c r="IPU163" s="40"/>
      <c r="IPV163" s="40"/>
      <c r="IPW163" s="40"/>
      <c r="IPX163" s="40"/>
      <c r="IPY163" s="40"/>
      <c r="IPZ163" s="40"/>
      <c r="IQA163" s="40"/>
      <c r="IQB163" s="40"/>
      <c r="IQC163" s="40"/>
      <c r="IQD163" s="40"/>
      <c r="IQE163" s="40"/>
      <c r="IQF163" s="40"/>
      <c r="IQG163" s="40"/>
      <c r="IQH163" s="40"/>
      <c r="IQI163" s="40"/>
      <c r="IQJ163" s="40"/>
      <c r="IQK163" s="40"/>
      <c r="IQL163" s="40"/>
      <c r="IQM163" s="40"/>
      <c r="IQN163" s="40"/>
      <c r="IQO163" s="40"/>
      <c r="IQP163" s="40"/>
      <c r="IQQ163" s="40"/>
      <c r="IQR163" s="40"/>
      <c r="IQS163" s="40"/>
      <c r="IQT163" s="40"/>
      <c r="IQU163" s="40"/>
      <c r="IQV163" s="40"/>
      <c r="IQW163" s="40"/>
      <c r="IQX163" s="40"/>
      <c r="IQY163" s="40"/>
      <c r="IQZ163" s="40"/>
      <c r="IRA163" s="40"/>
      <c r="IRB163" s="40"/>
      <c r="IRC163" s="40"/>
      <c r="IRD163" s="40"/>
      <c r="IRE163" s="40"/>
      <c r="IRF163" s="40"/>
      <c r="IRG163" s="40"/>
      <c r="IRH163" s="40"/>
      <c r="IRI163" s="40"/>
      <c r="IRJ163" s="40"/>
      <c r="IRK163" s="40"/>
      <c r="IRL163" s="40"/>
      <c r="IRM163" s="40"/>
      <c r="IRN163" s="40"/>
      <c r="IRO163" s="40"/>
      <c r="IRP163" s="40"/>
      <c r="IRQ163" s="40"/>
      <c r="IRR163" s="40"/>
      <c r="IRS163" s="40"/>
      <c r="IRT163" s="40"/>
      <c r="IRU163" s="40"/>
      <c r="IRV163" s="40"/>
      <c r="IRW163" s="40"/>
      <c r="IRX163" s="40"/>
      <c r="IRY163" s="40"/>
      <c r="IRZ163" s="40"/>
      <c r="ISA163" s="40"/>
      <c r="ISB163" s="40"/>
      <c r="ISC163" s="40"/>
      <c r="ISD163" s="40"/>
      <c r="ISE163" s="40"/>
      <c r="ISF163" s="40"/>
      <c r="ISG163" s="40"/>
      <c r="ISH163" s="40"/>
      <c r="ISI163" s="40"/>
      <c r="ISJ163" s="40"/>
      <c r="ISK163" s="40"/>
      <c r="ISL163" s="40"/>
      <c r="ISM163" s="40"/>
      <c r="ISN163" s="40"/>
      <c r="ISO163" s="40"/>
      <c r="ISP163" s="40"/>
      <c r="ISQ163" s="40"/>
      <c r="ISR163" s="40"/>
      <c r="ISS163" s="40"/>
      <c r="IST163" s="40"/>
      <c r="ISU163" s="40"/>
      <c r="ISV163" s="40"/>
      <c r="ISW163" s="40"/>
      <c r="ISX163" s="40"/>
      <c r="ISY163" s="40"/>
      <c r="ISZ163" s="40"/>
      <c r="ITA163" s="40"/>
      <c r="ITB163" s="40"/>
      <c r="ITC163" s="40"/>
      <c r="ITD163" s="40"/>
      <c r="ITE163" s="40"/>
      <c r="ITF163" s="40"/>
      <c r="ITG163" s="40"/>
      <c r="ITH163" s="40"/>
      <c r="ITI163" s="40"/>
      <c r="ITJ163" s="40"/>
      <c r="ITK163" s="40"/>
      <c r="ITL163" s="40"/>
      <c r="ITM163" s="40"/>
      <c r="ITN163" s="40"/>
      <c r="ITO163" s="40"/>
      <c r="ITP163" s="40"/>
      <c r="ITQ163" s="40"/>
      <c r="ITR163" s="40"/>
      <c r="ITS163" s="40"/>
      <c r="ITT163" s="40"/>
      <c r="ITU163" s="40"/>
      <c r="ITV163" s="40"/>
      <c r="IUC163" s="40"/>
      <c r="IUD163" s="40"/>
      <c r="IUE163" s="40"/>
      <c r="IUF163" s="40"/>
      <c r="IUG163" s="40"/>
      <c r="IUH163" s="40"/>
      <c r="IUI163" s="40"/>
      <c r="IUJ163" s="40"/>
      <c r="IUK163" s="40"/>
      <c r="IUL163" s="40"/>
      <c r="IUM163" s="40"/>
      <c r="IUN163" s="40"/>
      <c r="IUO163" s="40"/>
      <c r="IUP163" s="40"/>
      <c r="IUQ163" s="40"/>
      <c r="IUR163" s="40"/>
      <c r="IUS163" s="40"/>
      <c r="IUT163" s="40"/>
      <c r="IUU163" s="40"/>
      <c r="IUV163" s="40"/>
      <c r="IUW163" s="40"/>
      <c r="IUX163" s="40"/>
      <c r="IUY163" s="40"/>
      <c r="IUZ163" s="40"/>
      <c r="IVA163" s="40"/>
      <c r="IVB163" s="40"/>
      <c r="IVC163" s="40"/>
      <c r="IVD163" s="40"/>
      <c r="IVE163" s="40"/>
      <c r="IVF163" s="40"/>
      <c r="IVG163" s="40"/>
      <c r="IVH163" s="40"/>
      <c r="IVI163" s="40"/>
      <c r="IVJ163" s="40"/>
      <c r="IVK163" s="40"/>
      <c r="IVL163" s="40"/>
      <c r="IVM163" s="40"/>
      <c r="IVN163" s="40"/>
      <c r="IVO163" s="40"/>
      <c r="IVP163" s="40"/>
      <c r="IVQ163" s="40"/>
      <c r="IVR163" s="40"/>
      <c r="IVS163" s="40"/>
      <c r="IVT163" s="40"/>
      <c r="IVU163" s="40"/>
      <c r="IVV163" s="40"/>
      <c r="IVW163" s="40"/>
      <c r="IVX163" s="40"/>
      <c r="IVY163" s="40"/>
      <c r="IVZ163" s="40"/>
      <c r="IWA163" s="40"/>
      <c r="IWB163" s="40"/>
      <c r="IWC163" s="40"/>
      <c r="IWD163" s="40"/>
      <c r="IWE163" s="40"/>
      <c r="IWF163" s="40"/>
      <c r="IWG163" s="40"/>
      <c r="IWH163" s="40"/>
      <c r="IWI163" s="40"/>
      <c r="IWJ163" s="40"/>
      <c r="IWK163" s="40"/>
      <c r="IWL163" s="40"/>
      <c r="IWM163" s="40"/>
      <c r="IWN163" s="40"/>
      <c r="IWO163" s="40"/>
      <c r="IWP163" s="40"/>
      <c r="IWQ163" s="40"/>
      <c r="IWR163" s="40"/>
      <c r="IWS163" s="40"/>
      <c r="IWT163" s="40"/>
      <c r="IWU163" s="40"/>
      <c r="IWV163" s="40"/>
      <c r="IWW163" s="40"/>
      <c r="IWX163" s="40"/>
      <c r="IWY163" s="40"/>
      <c r="IWZ163" s="40"/>
      <c r="IXA163" s="40"/>
      <c r="IXB163" s="40"/>
      <c r="IXC163" s="40"/>
      <c r="IXD163" s="40"/>
      <c r="IXE163" s="40"/>
      <c r="IXF163" s="40"/>
      <c r="IXG163" s="40"/>
      <c r="IXH163" s="40"/>
      <c r="IXI163" s="40"/>
      <c r="IXJ163" s="40"/>
      <c r="IXK163" s="40"/>
      <c r="IXL163" s="40"/>
      <c r="IXM163" s="40"/>
      <c r="IXN163" s="40"/>
      <c r="IXO163" s="40"/>
      <c r="IXP163" s="40"/>
      <c r="IXQ163" s="40"/>
      <c r="IXR163" s="40"/>
      <c r="IXS163" s="40"/>
      <c r="IXT163" s="40"/>
      <c r="IXU163" s="40"/>
      <c r="IXV163" s="40"/>
      <c r="IXW163" s="40"/>
      <c r="IXX163" s="40"/>
      <c r="IXY163" s="40"/>
      <c r="IXZ163" s="40"/>
      <c r="IYA163" s="40"/>
      <c r="IYB163" s="40"/>
      <c r="IYC163" s="40"/>
      <c r="IYD163" s="40"/>
      <c r="IYE163" s="40"/>
      <c r="IYF163" s="40"/>
      <c r="IYG163" s="40"/>
      <c r="IYH163" s="40"/>
      <c r="IYI163" s="40"/>
      <c r="IYJ163" s="40"/>
      <c r="IYK163" s="40"/>
      <c r="IYL163" s="40"/>
      <c r="IYM163" s="40"/>
      <c r="IYN163" s="40"/>
      <c r="IYO163" s="40"/>
      <c r="IYP163" s="40"/>
      <c r="IYQ163" s="40"/>
      <c r="IYR163" s="40"/>
      <c r="IYS163" s="40"/>
      <c r="IYT163" s="40"/>
      <c r="IYU163" s="40"/>
      <c r="IYV163" s="40"/>
      <c r="IYW163" s="40"/>
      <c r="IYX163" s="40"/>
      <c r="IYY163" s="40"/>
      <c r="IYZ163" s="40"/>
      <c r="IZA163" s="40"/>
      <c r="IZB163" s="40"/>
      <c r="IZC163" s="40"/>
      <c r="IZD163" s="40"/>
      <c r="IZE163" s="40"/>
      <c r="IZF163" s="40"/>
      <c r="IZG163" s="40"/>
      <c r="IZH163" s="40"/>
      <c r="IZI163" s="40"/>
      <c r="IZJ163" s="40"/>
      <c r="IZK163" s="40"/>
      <c r="IZL163" s="40"/>
      <c r="IZM163" s="40"/>
      <c r="IZN163" s="40"/>
      <c r="IZO163" s="40"/>
      <c r="IZP163" s="40"/>
      <c r="IZQ163" s="40"/>
      <c r="IZR163" s="40"/>
      <c r="IZS163" s="40"/>
      <c r="IZT163" s="40"/>
      <c r="IZU163" s="40"/>
      <c r="IZV163" s="40"/>
      <c r="IZW163" s="40"/>
      <c r="IZX163" s="40"/>
      <c r="IZY163" s="40"/>
      <c r="IZZ163" s="40"/>
      <c r="JAA163" s="40"/>
      <c r="JAB163" s="40"/>
      <c r="JAC163" s="40"/>
      <c r="JAD163" s="40"/>
      <c r="JAE163" s="40"/>
      <c r="JAF163" s="40"/>
      <c r="JAG163" s="40"/>
      <c r="JAH163" s="40"/>
      <c r="JAI163" s="40"/>
      <c r="JAJ163" s="40"/>
      <c r="JAK163" s="40"/>
      <c r="JAL163" s="40"/>
      <c r="JAM163" s="40"/>
      <c r="JAN163" s="40"/>
      <c r="JAO163" s="40"/>
      <c r="JAP163" s="40"/>
      <c r="JAQ163" s="40"/>
      <c r="JAR163" s="40"/>
      <c r="JAS163" s="40"/>
      <c r="JAT163" s="40"/>
      <c r="JAU163" s="40"/>
      <c r="JAV163" s="40"/>
      <c r="JAW163" s="40"/>
      <c r="JAX163" s="40"/>
      <c r="JAY163" s="40"/>
      <c r="JAZ163" s="40"/>
      <c r="JBA163" s="40"/>
      <c r="JBB163" s="40"/>
      <c r="JBC163" s="40"/>
      <c r="JBD163" s="40"/>
      <c r="JBE163" s="40"/>
      <c r="JBF163" s="40"/>
      <c r="JBG163" s="40"/>
      <c r="JBH163" s="40"/>
      <c r="JBI163" s="40"/>
      <c r="JBJ163" s="40"/>
      <c r="JBK163" s="40"/>
      <c r="JBL163" s="40"/>
      <c r="JBM163" s="40"/>
      <c r="JBN163" s="40"/>
      <c r="JBO163" s="40"/>
      <c r="JBP163" s="40"/>
      <c r="JBQ163" s="40"/>
      <c r="JBR163" s="40"/>
      <c r="JBS163" s="40"/>
      <c r="JBT163" s="40"/>
      <c r="JBU163" s="40"/>
      <c r="JBV163" s="40"/>
      <c r="JBW163" s="40"/>
      <c r="JBX163" s="40"/>
      <c r="JBY163" s="40"/>
      <c r="JBZ163" s="40"/>
      <c r="JCA163" s="40"/>
      <c r="JCB163" s="40"/>
      <c r="JCC163" s="40"/>
      <c r="JCD163" s="40"/>
      <c r="JCE163" s="40"/>
      <c r="JCF163" s="40"/>
      <c r="JCG163" s="40"/>
      <c r="JCH163" s="40"/>
      <c r="JCI163" s="40"/>
      <c r="JCJ163" s="40"/>
      <c r="JCK163" s="40"/>
      <c r="JCL163" s="40"/>
      <c r="JCM163" s="40"/>
      <c r="JCN163" s="40"/>
      <c r="JCO163" s="40"/>
      <c r="JCP163" s="40"/>
      <c r="JCQ163" s="40"/>
      <c r="JCR163" s="40"/>
      <c r="JCS163" s="40"/>
      <c r="JCT163" s="40"/>
      <c r="JCU163" s="40"/>
      <c r="JCV163" s="40"/>
      <c r="JCW163" s="40"/>
      <c r="JCX163" s="40"/>
      <c r="JCY163" s="40"/>
      <c r="JCZ163" s="40"/>
      <c r="JDA163" s="40"/>
      <c r="JDB163" s="40"/>
      <c r="JDC163" s="40"/>
      <c r="JDD163" s="40"/>
      <c r="JDE163" s="40"/>
      <c r="JDF163" s="40"/>
      <c r="JDG163" s="40"/>
      <c r="JDH163" s="40"/>
      <c r="JDI163" s="40"/>
      <c r="JDJ163" s="40"/>
      <c r="JDK163" s="40"/>
      <c r="JDL163" s="40"/>
      <c r="JDM163" s="40"/>
      <c r="JDN163" s="40"/>
      <c r="JDO163" s="40"/>
      <c r="JDP163" s="40"/>
      <c r="JDQ163" s="40"/>
      <c r="JDR163" s="40"/>
      <c r="JDY163" s="40"/>
      <c r="JDZ163" s="40"/>
      <c r="JEA163" s="40"/>
      <c r="JEB163" s="40"/>
      <c r="JEC163" s="40"/>
      <c r="JED163" s="40"/>
      <c r="JEE163" s="40"/>
      <c r="JEF163" s="40"/>
      <c r="JEG163" s="40"/>
      <c r="JEH163" s="40"/>
      <c r="JEI163" s="40"/>
      <c r="JEJ163" s="40"/>
      <c r="JEK163" s="40"/>
      <c r="JEL163" s="40"/>
      <c r="JEM163" s="40"/>
      <c r="JEN163" s="40"/>
      <c r="JEO163" s="40"/>
      <c r="JEP163" s="40"/>
      <c r="JEQ163" s="40"/>
      <c r="JER163" s="40"/>
      <c r="JES163" s="40"/>
      <c r="JET163" s="40"/>
      <c r="JEU163" s="40"/>
      <c r="JEV163" s="40"/>
      <c r="JEW163" s="40"/>
      <c r="JEX163" s="40"/>
      <c r="JEY163" s="40"/>
      <c r="JEZ163" s="40"/>
      <c r="JFA163" s="40"/>
      <c r="JFB163" s="40"/>
      <c r="JFC163" s="40"/>
      <c r="JFD163" s="40"/>
      <c r="JFE163" s="40"/>
      <c r="JFF163" s="40"/>
      <c r="JFG163" s="40"/>
      <c r="JFH163" s="40"/>
      <c r="JFI163" s="40"/>
      <c r="JFJ163" s="40"/>
      <c r="JFK163" s="40"/>
      <c r="JFL163" s="40"/>
      <c r="JFM163" s="40"/>
      <c r="JFN163" s="40"/>
      <c r="JFO163" s="40"/>
      <c r="JFP163" s="40"/>
      <c r="JFQ163" s="40"/>
      <c r="JFR163" s="40"/>
      <c r="JFS163" s="40"/>
      <c r="JFT163" s="40"/>
      <c r="JFU163" s="40"/>
      <c r="JFV163" s="40"/>
      <c r="JFW163" s="40"/>
      <c r="JFX163" s="40"/>
      <c r="JFY163" s="40"/>
      <c r="JFZ163" s="40"/>
      <c r="JGA163" s="40"/>
      <c r="JGB163" s="40"/>
      <c r="JGC163" s="40"/>
      <c r="JGD163" s="40"/>
      <c r="JGE163" s="40"/>
      <c r="JGF163" s="40"/>
      <c r="JGG163" s="40"/>
      <c r="JGH163" s="40"/>
      <c r="JGI163" s="40"/>
      <c r="JGJ163" s="40"/>
      <c r="JGK163" s="40"/>
      <c r="JGL163" s="40"/>
      <c r="JGM163" s="40"/>
      <c r="JGN163" s="40"/>
      <c r="JGO163" s="40"/>
      <c r="JGP163" s="40"/>
      <c r="JGQ163" s="40"/>
      <c r="JGR163" s="40"/>
      <c r="JGS163" s="40"/>
      <c r="JGT163" s="40"/>
      <c r="JGU163" s="40"/>
      <c r="JGV163" s="40"/>
      <c r="JGW163" s="40"/>
      <c r="JGX163" s="40"/>
      <c r="JGY163" s="40"/>
      <c r="JGZ163" s="40"/>
      <c r="JHA163" s="40"/>
      <c r="JHB163" s="40"/>
      <c r="JHC163" s="40"/>
      <c r="JHD163" s="40"/>
      <c r="JHE163" s="40"/>
      <c r="JHF163" s="40"/>
      <c r="JHG163" s="40"/>
      <c r="JHH163" s="40"/>
      <c r="JHI163" s="40"/>
      <c r="JHJ163" s="40"/>
      <c r="JHK163" s="40"/>
      <c r="JHL163" s="40"/>
      <c r="JHM163" s="40"/>
      <c r="JHN163" s="40"/>
      <c r="JHO163" s="40"/>
      <c r="JHP163" s="40"/>
      <c r="JHQ163" s="40"/>
      <c r="JHR163" s="40"/>
      <c r="JHS163" s="40"/>
      <c r="JHT163" s="40"/>
      <c r="JHU163" s="40"/>
      <c r="JHV163" s="40"/>
      <c r="JHW163" s="40"/>
      <c r="JHX163" s="40"/>
      <c r="JHY163" s="40"/>
      <c r="JHZ163" s="40"/>
      <c r="JIA163" s="40"/>
      <c r="JIB163" s="40"/>
      <c r="JIC163" s="40"/>
      <c r="JID163" s="40"/>
      <c r="JIE163" s="40"/>
      <c r="JIF163" s="40"/>
      <c r="JIG163" s="40"/>
      <c r="JIH163" s="40"/>
      <c r="JII163" s="40"/>
      <c r="JIJ163" s="40"/>
      <c r="JIK163" s="40"/>
      <c r="JIL163" s="40"/>
      <c r="JIM163" s="40"/>
      <c r="JIN163" s="40"/>
      <c r="JIO163" s="40"/>
      <c r="JIP163" s="40"/>
      <c r="JIQ163" s="40"/>
      <c r="JIR163" s="40"/>
      <c r="JIS163" s="40"/>
      <c r="JIT163" s="40"/>
      <c r="JIU163" s="40"/>
      <c r="JIV163" s="40"/>
      <c r="JIW163" s="40"/>
      <c r="JIX163" s="40"/>
      <c r="JIY163" s="40"/>
      <c r="JIZ163" s="40"/>
      <c r="JJA163" s="40"/>
      <c r="JJB163" s="40"/>
      <c r="JJC163" s="40"/>
      <c r="JJD163" s="40"/>
      <c r="JJE163" s="40"/>
      <c r="JJF163" s="40"/>
      <c r="JJG163" s="40"/>
      <c r="JJH163" s="40"/>
      <c r="JJI163" s="40"/>
      <c r="JJJ163" s="40"/>
      <c r="JJK163" s="40"/>
      <c r="JJL163" s="40"/>
      <c r="JJM163" s="40"/>
      <c r="JJN163" s="40"/>
      <c r="JJO163" s="40"/>
      <c r="JJP163" s="40"/>
      <c r="JJQ163" s="40"/>
      <c r="JJR163" s="40"/>
      <c r="JJS163" s="40"/>
      <c r="JJT163" s="40"/>
      <c r="JJU163" s="40"/>
      <c r="JJV163" s="40"/>
      <c r="JJW163" s="40"/>
      <c r="JJX163" s="40"/>
      <c r="JJY163" s="40"/>
      <c r="JJZ163" s="40"/>
      <c r="JKA163" s="40"/>
      <c r="JKB163" s="40"/>
      <c r="JKC163" s="40"/>
      <c r="JKD163" s="40"/>
      <c r="JKE163" s="40"/>
      <c r="JKF163" s="40"/>
      <c r="JKG163" s="40"/>
      <c r="JKH163" s="40"/>
      <c r="JKI163" s="40"/>
      <c r="JKJ163" s="40"/>
      <c r="JKK163" s="40"/>
      <c r="JKL163" s="40"/>
      <c r="JKM163" s="40"/>
      <c r="JKN163" s="40"/>
      <c r="JKO163" s="40"/>
      <c r="JKP163" s="40"/>
      <c r="JKQ163" s="40"/>
      <c r="JKR163" s="40"/>
      <c r="JKS163" s="40"/>
      <c r="JKT163" s="40"/>
      <c r="JKU163" s="40"/>
      <c r="JKV163" s="40"/>
      <c r="JKW163" s="40"/>
      <c r="JKX163" s="40"/>
      <c r="JKY163" s="40"/>
      <c r="JKZ163" s="40"/>
      <c r="JLA163" s="40"/>
      <c r="JLB163" s="40"/>
      <c r="JLC163" s="40"/>
      <c r="JLD163" s="40"/>
      <c r="JLE163" s="40"/>
      <c r="JLF163" s="40"/>
      <c r="JLG163" s="40"/>
      <c r="JLH163" s="40"/>
      <c r="JLI163" s="40"/>
      <c r="JLJ163" s="40"/>
      <c r="JLK163" s="40"/>
      <c r="JLL163" s="40"/>
      <c r="JLM163" s="40"/>
      <c r="JLN163" s="40"/>
      <c r="JLO163" s="40"/>
      <c r="JLP163" s="40"/>
      <c r="JLQ163" s="40"/>
      <c r="JLR163" s="40"/>
      <c r="JLS163" s="40"/>
      <c r="JLT163" s="40"/>
      <c r="JLU163" s="40"/>
      <c r="JLV163" s="40"/>
      <c r="JLW163" s="40"/>
      <c r="JLX163" s="40"/>
      <c r="JLY163" s="40"/>
      <c r="JLZ163" s="40"/>
      <c r="JMA163" s="40"/>
      <c r="JMB163" s="40"/>
      <c r="JMC163" s="40"/>
      <c r="JMD163" s="40"/>
      <c r="JME163" s="40"/>
      <c r="JMF163" s="40"/>
      <c r="JMG163" s="40"/>
      <c r="JMH163" s="40"/>
      <c r="JMI163" s="40"/>
      <c r="JMJ163" s="40"/>
      <c r="JMK163" s="40"/>
      <c r="JML163" s="40"/>
      <c r="JMM163" s="40"/>
      <c r="JMN163" s="40"/>
      <c r="JMO163" s="40"/>
      <c r="JMP163" s="40"/>
      <c r="JMQ163" s="40"/>
      <c r="JMR163" s="40"/>
      <c r="JMS163" s="40"/>
      <c r="JMT163" s="40"/>
      <c r="JMU163" s="40"/>
      <c r="JMV163" s="40"/>
      <c r="JMW163" s="40"/>
      <c r="JMX163" s="40"/>
      <c r="JMY163" s="40"/>
      <c r="JMZ163" s="40"/>
      <c r="JNA163" s="40"/>
      <c r="JNB163" s="40"/>
      <c r="JNC163" s="40"/>
      <c r="JND163" s="40"/>
      <c r="JNE163" s="40"/>
      <c r="JNF163" s="40"/>
      <c r="JNG163" s="40"/>
      <c r="JNH163" s="40"/>
      <c r="JNI163" s="40"/>
      <c r="JNJ163" s="40"/>
      <c r="JNK163" s="40"/>
      <c r="JNL163" s="40"/>
      <c r="JNM163" s="40"/>
      <c r="JNN163" s="40"/>
      <c r="JNU163" s="40"/>
      <c r="JNV163" s="40"/>
      <c r="JNW163" s="40"/>
      <c r="JNX163" s="40"/>
      <c r="JNY163" s="40"/>
      <c r="JNZ163" s="40"/>
      <c r="JOA163" s="40"/>
      <c r="JOB163" s="40"/>
      <c r="JOC163" s="40"/>
      <c r="JOD163" s="40"/>
      <c r="JOE163" s="40"/>
      <c r="JOF163" s="40"/>
      <c r="JOG163" s="40"/>
      <c r="JOH163" s="40"/>
      <c r="JOI163" s="40"/>
      <c r="JOJ163" s="40"/>
      <c r="JOK163" s="40"/>
      <c r="JOL163" s="40"/>
      <c r="JOM163" s="40"/>
      <c r="JON163" s="40"/>
      <c r="JOO163" s="40"/>
      <c r="JOP163" s="40"/>
      <c r="JOQ163" s="40"/>
      <c r="JOR163" s="40"/>
      <c r="JOS163" s="40"/>
      <c r="JOT163" s="40"/>
      <c r="JOU163" s="40"/>
      <c r="JOV163" s="40"/>
      <c r="JOW163" s="40"/>
      <c r="JOX163" s="40"/>
      <c r="JOY163" s="40"/>
      <c r="JOZ163" s="40"/>
      <c r="JPA163" s="40"/>
      <c r="JPB163" s="40"/>
      <c r="JPC163" s="40"/>
      <c r="JPD163" s="40"/>
      <c r="JPE163" s="40"/>
      <c r="JPF163" s="40"/>
      <c r="JPG163" s="40"/>
      <c r="JPH163" s="40"/>
      <c r="JPI163" s="40"/>
      <c r="JPJ163" s="40"/>
      <c r="JPK163" s="40"/>
      <c r="JPL163" s="40"/>
      <c r="JPM163" s="40"/>
      <c r="JPN163" s="40"/>
      <c r="JPO163" s="40"/>
      <c r="JPP163" s="40"/>
      <c r="JPQ163" s="40"/>
      <c r="JPR163" s="40"/>
      <c r="JPS163" s="40"/>
      <c r="JPT163" s="40"/>
      <c r="JPU163" s="40"/>
      <c r="JPV163" s="40"/>
      <c r="JPW163" s="40"/>
      <c r="JPX163" s="40"/>
      <c r="JPY163" s="40"/>
      <c r="JPZ163" s="40"/>
      <c r="JQA163" s="40"/>
      <c r="JQB163" s="40"/>
      <c r="JQC163" s="40"/>
      <c r="JQD163" s="40"/>
      <c r="JQE163" s="40"/>
      <c r="JQF163" s="40"/>
      <c r="JQG163" s="40"/>
      <c r="JQH163" s="40"/>
      <c r="JQI163" s="40"/>
      <c r="JQJ163" s="40"/>
      <c r="JQK163" s="40"/>
      <c r="JQL163" s="40"/>
      <c r="JQM163" s="40"/>
      <c r="JQN163" s="40"/>
      <c r="JQO163" s="40"/>
      <c r="JQP163" s="40"/>
      <c r="JQQ163" s="40"/>
      <c r="JQR163" s="40"/>
      <c r="JQS163" s="40"/>
      <c r="JQT163" s="40"/>
      <c r="JQU163" s="40"/>
      <c r="JQV163" s="40"/>
      <c r="JQW163" s="40"/>
      <c r="JQX163" s="40"/>
      <c r="JQY163" s="40"/>
      <c r="JQZ163" s="40"/>
      <c r="JRA163" s="40"/>
      <c r="JRB163" s="40"/>
      <c r="JRC163" s="40"/>
      <c r="JRD163" s="40"/>
      <c r="JRE163" s="40"/>
      <c r="JRF163" s="40"/>
      <c r="JRG163" s="40"/>
      <c r="JRH163" s="40"/>
      <c r="JRI163" s="40"/>
      <c r="JRJ163" s="40"/>
      <c r="JRK163" s="40"/>
      <c r="JRL163" s="40"/>
      <c r="JRM163" s="40"/>
      <c r="JRN163" s="40"/>
      <c r="JRO163" s="40"/>
      <c r="JRP163" s="40"/>
      <c r="JRQ163" s="40"/>
      <c r="JRR163" s="40"/>
      <c r="JRS163" s="40"/>
      <c r="JRT163" s="40"/>
      <c r="JRU163" s="40"/>
      <c r="JRV163" s="40"/>
      <c r="JRW163" s="40"/>
      <c r="JRX163" s="40"/>
      <c r="JRY163" s="40"/>
      <c r="JRZ163" s="40"/>
      <c r="JSA163" s="40"/>
      <c r="JSB163" s="40"/>
      <c r="JSC163" s="40"/>
      <c r="JSD163" s="40"/>
      <c r="JSE163" s="40"/>
      <c r="JSF163" s="40"/>
      <c r="JSG163" s="40"/>
      <c r="JSH163" s="40"/>
      <c r="JSI163" s="40"/>
      <c r="JSJ163" s="40"/>
      <c r="JSK163" s="40"/>
      <c r="JSL163" s="40"/>
      <c r="JSM163" s="40"/>
      <c r="JSN163" s="40"/>
      <c r="JSO163" s="40"/>
      <c r="JSP163" s="40"/>
      <c r="JSQ163" s="40"/>
      <c r="JSR163" s="40"/>
      <c r="JSS163" s="40"/>
      <c r="JST163" s="40"/>
      <c r="JSU163" s="40"/>
      <c r="JSV163" s="40"/>
      <c r="JSW163" s="40"/>
      <c r="JSX163" s="40"/>
      <c r="JSY163" s="40"/>
      <c r="JSZ163" s="40"/>
      <c r="JTA163" s="40"/>
      <c r="JTB163" s="40"/>
      <c r="JTC163" s="40"/>
      <c r="JTD163" s="40"/>
      <c r="JTE163" s="40"/>
      <c r="JTF163" s="40"/>
      <c r="JTG163" s="40"/>
      <c r="JTH163" s="40"/>
      <c r="JTI163" s="40"/>
      <c r="JTJ163" s="40"/>
      <c r="JTK163" s="40"/>
      <c r="JTL163" s="40"/>
      <c r="JTM163" s="40"/>
      <c r="JTN163" s="40"/>
      <c r="JTO163" s="40"/>
      <c r="JTP163" s="40"/>
      <c r="JTQ163" s="40"/>
      <c r="JTR163" s="40"/>
      <c r="JTS163" s="40"/>
      <c r="JTT163" s="40"/>
      <c r="JTU163" s="40"/>
      <c r="JTV163" s="40"/>
      <c r="JTW163" s="40"/>
      <c r="JTX163" s="40"/>
      <c r="JTY163" s="40"/>
      <c r="JTZ163" s="40"/>
      <c r="JUA163" s="40"/>
      <c r="JUB163" s="40"/>
      <c r="JUC163" s="40"/>
      <c r="JUD163" s="40"/>
      <c r="JUE163" s="40"/>
      <c r="JUF163" s="40"/>
      <c r="JUG163" s="40"/>
      <c r="JUH163" s="40"/>
      <c r="JUI163" s="40"/>
      <c r="JUJ163" s="40"/>
      <c r="JUK163" s="40"/>
      <c r="JUL163" s="40"/>
      <c r="JUM163" s="40"/>
      <c r="JUN163" s="40"/>
      <c r="JUO163" s="40"/>
      <c r="JUP163" s="40"/>
      <c r="JUQ163" s="40"/>
      <c r="JUR163" s="40"/>
      <c r="JUS163" s="40"/>
      <c r="JUT163" s="40"/>
      <c r="JUU163" s="40"/>
      <c r="JUV163" s="40"/>
      <c r="JUW163" s="40"/>
      <c r="JUX163" s="40"/>
      <c r="JUY163" s="40"/>
      <c r="JUZ163" s="40"/>
      <c r="JVA163" s="40"/>
      <c r="JVB163" s="40"/>
      <c r="JVC163" s="40"/>
      <c r="JVD163" s="40"/>
      <c r="JVE163" s="40"/>
      <c r="JVF163" s="40"/>
      <c r="JVG163" s="40"/>
      <c r="JVH163" s="40"/>
      <c r="JVI163" s="40"/>
      <c r="JVJ163" s="40"/>
      <c r="JVK163" s="40"/>
      <c r="JVL163" s="40"/>
      <c r="JVM163" s="40"/>
      <c r="JVN163" s="40"/>
      <c r="JVO163" s="40"/>
      <c r="JVP163" s="40"/>
      <c r="JVQ163" s="40"/>
      <c r="JVR163" s="40"/>
      <c r="JVS163" s="40"/>
      <c r="JVT163" s="40"/>
      <c r="JVU163" s="40"/>
      <c r="JVV163" s="40"/>
      <c r="JVW163" s="40"/>
      <c r="JVX163" s="40"/>
      <c r="JVY163" s="40"/>
      <c r="JVZ163" s="40"/>
      <c r="JWA163" s="40"/>
      <c r="JWB163" s="40"/>
      <c r="JWC163" s="40"/>
      <c r="JWD163" s="40"/>
      <c r="JWE163" s="40"/>
      <c r="JWF163" s="40"/>
      <c r="JWG163" s="40"/>
      <c r="JWH163" s="40"/>
      <c r="JWI163" s="40"/>
      <c r="JWJ163" s="40"/>
      <c r="JWK163" s="40"/>
      <c r="JWL163" s="40"/>
      <c r="JWM163" s="40"/>
      <c r="JWN163" s="40"/>
      <c r="JWO163" s="40"/>
      <c r="JWP163" s="40"/>
      <c r="JWQ163" s="40"/>
      <c r="JWR163" s="40"/>
      <c r="JWS163" s="40"/>
      <c r="JWT163" s="40"/>
      <c r="JWU163" s="40"/>
      <c r="JWV163" s="40"/>
      <c r="JWW163" s="40"/>
      <c r="JWX163" s="40"/>
      <c r="JWY163" s="40"/>
      <c r="JWZ163" s="40"/>
      <c r="JXA163" s="40"/>
      <c r="JXB163" s="40"/>
      <c r="JXC163" s="40"/>
      <c r="JXD163" s="40"/>
      <c r="JXE163" s="40"/>
      <c r="JXF163" s="40"/>
      <c r="JXG163" s="40"/>
      <c r="JXH163" s="40"/>
      <c r="JXI163" s="40"/>
      <c r="JXJ163" s="40"/>
      <c r="JXQ163" s="40"/>
      <c r="JXR163" s="40"/>
      <c r="JXS163" s="40"/>
      <c r="JXT163" s="40"/>
      <c r="JXU163" s="40"/>
      <c r="JXV163" s="40"/>
      <c r="JXW163" s="40"/>
      <c r="JXX163" s="40"/>
      <c r="JXY163" s="40"/>
      <c r="JXZ163" s="40"/>
      <c r="JYA163" s="40"/>
      <c r="JYB163" s="40"/>
      <c r="JYC163" s="40"/>
      <c r="JYD163" s="40"/>
      <c r="JYE163" s="40"/>
      <c r="JYF163" s="40"/>
      <c r="JYG163" s="40"/>
      <c r="JYH163" s="40"/>
      <c r="JYI163" s="40"/>
      <c r="JYJ163" s="40"/>
      <c r="JYK163" s="40"/>
      <c r="JYL163" s="40"/>
      <c r="JYM163" s="40"/>
      <c r="JYN163" s="40"/>
      <c r="JYO163" s="40"/>
      <c r="JYP163" s="40"/>
      <c r="JYQ163" s="40"/>
      <c r="JYR163" s="40"/>
      <c r="JYS163" s="40"/>
      <c r="JYT163" s="40"/>
      <c r="JYU163" s="40"/>
      <c r="JYV163" s="40"/>
      <c r="JYW163" s="40"/>
      <c r="JYX163" s="40"/>
      <c r="JYY163" s="40"/>
      <c r="JYZ163" s="40"/>
      <c r="JZA163" s="40"/>
      <c r="JZB163" s="40"/>
      <c r="JZC163" s="40"/>
      <c r="JZD163" s="40"/>
      <c r="JZE163" s="40"/>
      <c r="JZF163" s="40"/>
      <c r="JZG163" s="40"/>
      <c r="JZH163" s="40"/>
      <c r="JZI163" s="40"/>
      <c r="JZJ163" s="40"/>
      <c r="JZK163" s="40"/>
      <c r="JZL163" s="40"/>
      <c r="JZM163" s="40"/>
      <c r="JZN163" s="40"/>
      <c r="JZO163" s="40"/>
      <c r="JZP163" s="40"/>
      <c r="JZQ163" s="40"/>
      <c r="JZR163" s="40"/>
      <c r="JZS163" s="40"/>
      <c r="JZT163" s="40"/>
      <c r="JZU163" s="40"/>
      <c r="JZV163" s="40"/>
      <c r="JZW163" s="40"/>
      <c r="JZX163" s="40"/>
      <c r="JZY163" s="40"/>
      <c r="JZZ163" s="40"/>
      <c r="KAA163" s="40"/>
      <c r="KAB163" s="40"/>
      <c r="KAC163" s="40"/>
      <c r="KAD163" s="40"/>
      <c r="KAE163" s="40"/>
      <c r="KAF163" s="40"/>
      <c r="KAG163" s="40"/>
      <c r="KAH163" s="40"/>
      <c r="KAI163" s="40"/>
      <c r="KAJ163" s="40"/>
      <c r="KAK163" s="40"/>
      <c r="KAL163" s="40"/>
      <c r="KAM163" s="40"/>
      <c r="KAN163" s="40"/>
      <c r="KAO163" s="40"/>
      <c r="KAP163" s="40"/>
      <c r="KAQ163" s="40"/>
      <c r="KAR163" s="40"/>
      <c r="KAS163" s="40"/>
      <c r="KAT163" s="40"/>
      <c r="KAU163" s="40"/>
      <c r="KAV163" s="40"/>
      <c r="KAW163" s="40"/>
      <c r="KAX163" s="40"/>
      <c r="KAY163" s="40"/>
      <c r="KAZ163" s="40"/>
      <c r="KBA163" s="40"/>
      <c r="KBB163" s="40"/>
      <c r="KBC163" s="40"/>
      <c r="KBD163" s="40"/>
      <c r="KBE163" s="40"/>
      <c r="KBF163" s="40"/>
      <c r="KBG163" s="40"/>
      <c r="KBH163" s="40"/>
      <c r="KBI163" s="40"/>
      <c r="KBJ163" s="40"/>
      <c r="KBK163" s="40"/>
      <c r="KBL163" s="40"/>
      <c r="KBM163" s="40"/>
      <c r="KBN163" s="40"/>
      <c r="KBO163" s="40"/>
      <c r="KBP163" s="40"/>
      <c r="KBQ163" s="40"/>
      <c r="KBR163" s="40"/>
      <c r="KBS163" s="40"/>
      <c r="KBT163" s="40"/>
      <c r="KBU163" s="40"/>
      <c r="KBV163" s="40"/>
      <c r="KBW163" s="40"/>
      <c r="KBX163" s="40"/>
      <c r="KBY163" s="40"/>
      <c r="KBZ163" s="40"/>
      <c r="KCA163" s="40"/>
      <c r="KCB163" s="40"/>
      <c r="KCC163" s="40"/>
      <c r="KCD163" s="40"/>
      <c r="KCE163" s="40"/>
      <c r="KCF163" s="40"/>
      <c r="KCG163" s="40"/>
      <c r="KCH163" s="40"/>
      <c r="KCI163" s="40"/>
      <c r="KCJ163" s="40"/>
      <c r="KCK163" s="40"/>
      <c r="KCL163" s="40"/>
      <c r="KCM163" s="40"/>
      <c r="KCN163" s="40"/>
      <c r="KCO163" s="40"/>
      <c r="KCP163" s="40"/>
      <c r="KCQ163" s="40"/>
      <c r="KCR163" s="40"/>
      <c r="KCS163" s="40"/>
      <c r="KCT163" s="40"/>
      <c r="KCU163" s="40"/>
      <c r="KCV163" s="40"/>
      <c r="KCW163" s="40"/>
      <c r="KCX163" s="40"/>
      <c r="KCY163" s="40"/>
      <c r="KCZ163" s="40"/>
      <c r="KDA163" s="40"/>
      <c r="KDB163" s="40"/>
      <c r="KDC163" s="40"/>
      <c r="KDD163" s="40"/>
      <c r="KDE163" s="40"/>
      <c r="KDF163" s="40"/>
      <c r="KDG163" s="40"/>
      <c r="KDH163" s="40"/>
      <c r="KDI163" s="40"/>
      <c r="KDJ163" s="40"/>
      <c r="KDK163" s="40"/>
      <c r="KDL163" s="40"/>
      <c r="KDM163" s="40"/>
      <c r="KDN163" s="40"/>
      <c r="KDO163" s="40"/>
      <c r="KDP163" s="40"/>
      <c r="KDQ163" s="40"/>
      <c r="KDR163" s="40"/>
      <c r="KDS163" s="40"/>
      <c r="KDT163" s="40"/>
      <c r="KDU163" s="40"/>
      <c r="KDV163" s="40"/>
      <c r="KDW163" s="40"/>
      <c r="KDX163" s="40"/>
      <c r="KDY163" s="40"/>
      <c r="KDZ163" s="40"/>
      <c r="KEA163" s="40"/>
      <c r="KEB163" s="40"/>
      <c r="KEC163" s="40"/>
      <c r="KED163" s="40"/>
      <c r="KEE163" s="40"/>
      <c r="KEF163" s="40"/>
      <c r="KEG163" s="40"/>
      <c r="KEH163" s="40"/>
      <c r="KEI163" s="40"/>
      <c r="KEJ163" s="40"/>
      <c r="KEK163" s="40"/>
      <c r="KEL163" s="40"/>
      <c r="KEM163" s="40"/>
      <c r="KEN163" s="40"/>
      <c r="KEO163" s="40"/>
      <c r="KEP163" s="40"/>
      <c r="KEQ163" s="40"/>
      <c r="KER163" s="40"/>
      <c r="KES163" s="40"/>
      <c r="KET163" s="40"/>
      <c r="KEU163" s="40"/>
      <c r="KEV163" s="40"/>
      <c r="KEW163" s="40"/>
      <c r="KEX163" s="40"/>
      <c r="KEY163" s="40"/>
      <c r="KEZ163" s="40"/>
      <c r="KFA163" s="40"/>
      <c r="KFB163" s="40"/>
      <c r="KFC163" s="40"/>
      <c r="KFD163" s="40"/>
      <c r="KFE163" s="40"/>
      <c r="KFF163" s="40"/>
      <c r="KFG163" s="40"/>
      <c r="KFH163" s="40"/>
      <c r="KFI163" s="40"/>
      <c r="KFJ163" s="40"/>
      <c r="KFK163" s="40"/>
      <c r="KFL163" s="40"/>
      <c r="KFM163" s="40"/>
      <c r="KFN163" s="40"/>
      <c r="KFO163" s="40"/>
      <c r="KFP163" s="40"/>
      <c r="KFQ163" s="40"/>
      <c r="KFR163" s="40"/>
      <c r="KFS163" s="40"/>
      <c r="KFT163" s="40"/>
      <c r="KFU163" s="40"/>
      <c r="KFV163" s="40"/>
      <c r="KFW163" s="40"/>
      <c r="KFX163" s="40"/>
      <c r="KFY163" s="40"/>
      <c r="KFZ163" s="40"/>
      <c r="KGA163" s="40"/>
      <c r="KGB163" s="40"/>
      <c r="KGC163" s="40"/>
      <c r="KGD163" s="40"/>
      <c r="KGE163" s="40"/>
      <c r="KGF163" s="40"/>
      <c r="KGG163" s="40"/>
      <c r="KGH163" s="40"/>
      <c r="KGI163" s="40"/>
      <c r="KGJ163" s="40"/>
      <c r="KGK163" s="40"/>
      <c r="KGL163" s="40"/>
      <c r="KGM163" s="40"/>
      <c r="KGN163" s="40"/>
      <c r="KGO163" s="40"/>
      <c r="KGP163" s="40"/>
      <c r="KGQ163" s="40"/>
      <c r="KGR163" s="40"/>
      <c r="KGS163" s="40"/>
      <c r="KGT163" s="40"/>
      <c r="KGU163" s="40"/>
      <c r="KGV163" s="40"/>
      <c r="KGW163" s="40"/>
      <c r="KGX163" s="40"/>
      <c r="KGY163" s="40"/>
      <c r="KGZ163" s="40"/>
      <c r="KHA163" s="40"/>
      <c r="KHB163" s="40"/>
      <c r="KHC163" s="40"/>
      <c r="KHD163" s="40"/>
      <c r="KHE163" s="40"/>
      <c r="KHF163" s="40"/>
      <c r="KHM163" s="40"/>
      <c r="KHN163" s="40"/>
      <c r="KHO163" s="40"/>
      <c r="KHP163" s="40"/>
      <c r="KHQ163" s="40"/>
      <c r="KHR163" s="40"/>
      <c r="KHS163" s="40"/>
      <c r="KHT163" s="40"/>
      <c r="KHU163" s="40"/>
      <c r="KHV163" s="40"/>
      <c r="KHW163" s="40"/>
      <c r="KHX163" s="40"/>
      <c r="KHY163" s="40"/>
      <c r="KHZ163" s="40"/>
      <c r="KIA163" s="40"/>
      <c r="KIB163" s="40"/>
      <c r="KIC163" s="40"/>
      <c r="KID163" s="40"/>
      <c r="KIE163" s="40"/>
      <c r="KIF163" s="40"/>
      <c r="KIG163" s="40"/>
      <c r="KIH163" s="40"/>
      <c r="KII163" s="40"/>
      <c r="KIJ163" s="40"/>
      <c r="KIK163" s="40"/>
      <c r="KIL163" s="40"/>
      <c r="KIM163" s="40"/>
      <c r="KIN163" s="40"/>
      <c r="KIO163" s="40"/>
      <c r="KIP163" s="40"/>
      <c r="KIQ163" s="40"/>
      <c r="KIR163" s="40"/>
      <c r="KIS163" s="40"/>
      <c r="KIT163" s="40"/>
      <c r="KIU163" s="40"/>
      <c r="KIV163" s="40"/>
      <c r="KIW163" s="40"/>
      <c r="KIX163" s="40"/>
      <c r="KIY163" s="40"/>
      <c r="KIZ163" s="40"/>
      <c r="KJA163" s="40"/>
      <c r="KJB163" s="40"/>
      <c r="KJC163" s="40"/>
      <c r="KJD163" s="40"/>
      <c r="KJE163" s="40"/>
      <c r="KJF163" s="40"/>
      <c r="KJG163" s="40"/>
      <c r="KJH163" s="40"/>
      <c r="KJI163" s="40"/>
      <c r="KJJ163" s="40"/>
      <c r="KJK163" s="40"/>
      <c r="KJL163" s="40"/>
      <c r="KJM163" s="40"/>
      <c r="KJN163" s="40"/>
      <c r="KJO163" s="40"/>
      <c r="KJP163" s="40"/>
      <c r="KJQ163" s="40"/>
      <c r="KJR163" s="40"/>
      <c r="KJS163" s="40"/>
      <c r="KJT163" s="40"/>
      <c r="KJU163" s="40"/>
      <c r="KJV163" s="40"/>
      <c r="KJW163" s="40"/>
      <c r="KJX163" s="40"/>
      <c r="KJY163" s="40"/>
      <c r="KJZ163" s="40"/>
      <c r="KKA163" s="40"/>
      <c r="KKB163" s="40"/>
      <c r="KKC163" s="40"/>
      <c r="KKD163" s="40"/>
      <c r="KKE163" s="40"/>
      <c r="KKF163" s="40"/>
      <c r="KKG163" s="40"/>
      <c r="KKH163" s="40"/>
      <c r="KKI163" s="40"/>
      <c r="KKJ163" s="40"/>
      <c r="KKK163" s="40"/>
      <c r="KKL163" s="40"/>
      <c r="KKM163" s="40"/>
      <c r="KKN163" s="40"/>
      <c r="KKO163" s="40"/>
      <c r="KKP163" s="40"/>
      <c r="KKQ163" s="40"/>
      <c r="KKR163" s="40"/>
      <c r="KKS163" s="40"/>
      <c r="KKT163" s="40"/>
      <c r="KKU163" s="40"/>
      <c r="KKV163" s="40"/>
      <c r="KKW163" s="40"/>
      <c r="KKX163" s="40"/>
      <c r="KKY163" s="40"/>
      <c r="KKZ163" s="40"/>
      <c r="KLA163" s="40"/>
      <c r="KLB163" s="40"/>
      <c r="KLC163" s="40"/>
      <c r="KLD163" s="40"/>
      <c r="KLE163" s="40"/>
      <c r="KLF163" s="40"/>
      <c r="KLG163" s="40"/>
      <c r="KLH163" s="40"/>
      <c r="KLI163" s="40"/>
      <c r="KLJ163" s="40"/>
      <c r="KLK163" s="40"/>
      <c r="KLL163" s="40"/>
      <c r="KLM163" s="40"/>
      <c r="KLN163" s="40"/>
      <c r="KLO163" s="40"/>
      <c r="KLP163" s="40"/>
      <c r="KLQ163" s="40"/>
      <c r="KLR163" s="40"/>
      <c r="KLS163" s="40"/>
      <c r="KLT163" s="40"/>
      <c r="KLU163" s="40"/>
      <c r="KLV163" s="40"/>
      <c r="KLW163" s="40"/>
      <c r="KLX163" s="40"/>
      <c r="KLY163" s="40"/>
      <c r="KLZ163" s="40"/>
      <c r="KMA163" s="40"/>
      <c r="KMB163" s="40"/>
      <c r="KMC163" s="40"/>
      <c r="KMD163" s="40"/>
      <c r="KME163" s="40"/>
      <c r="KMF163" s="40"/>
      <c r="KMG163" s="40"/>
      <c r="KMH163" s="40"/>
      <c r="KMI163" s="40"/>
      <c r="KMJ163" s="40"/>
      <c r="KMK163" s="40"/>
      <c r="KML163" s="40"/>
      <c r="KMM163" s="40"/>
      <c r="KMN163" s="40"/>
      <c r="KMO163" s="40"/>
      <c r="KMP163" s="40"/>
      <c r="KMQ163" s="40"/>
      <c r="KMR163" s="40"/>
      <c r="KMS163" s="40"/>
      <c r="KMT163" s="40"/>
      <c r="KMU163" s="40"/>
      <c r="KMV163" s="40"/>
      <c r="KMW163" s="40"/>
      <c r="KMX163" s="40"/>
      <c r="KMY163" s="40"/>
      <c r="KMZ163" s="40"/>
      <c r="KNA163" s="40"/>
      <c r="KNB163" s="40"/>
      <c r="KNC163" s="40"/>
      <c r="KND163" s="40"/>
      <c r="KNE163" s="40"/>
      <c r="KNF163" s="40"/>
      <c r="KNG163" s="40"/>
      <c r="KNH163" s="40"/>
      <c r="KNI163" s="40"/>
      <c r="KNJ163" s="40"/>
      <c r="KNK163" s="40"/>
      <c r="KNL163" s="40"/>
      <c r="KNM163" s="40"/>
      <c r="KNN163" s="40"/>
      <c r="KNO163" s="40"/>
      <c r="KNP163" s="40"/>
      <c r="KNQ163" s="40"/>
      <c r="KNR163" s="40"/>
      <c r="KNS163" s="40"/>
      <c r="KNT163" s="40"/>
      <c r="KNU163" s="40"/>
      <c r="KNV163" s="40"/>
      <c r="KNW163" s="40"/>
      <c r="KNX163" s="40"/>
      <c r="KNY163" s="40"/>
      <c r="KNZ163" s="40"/>
      <c r="KOA163" s="40"/>
      <c r="KOB163" s="40"/>
      <c r="KOC163" s="40"/>
      <c r="KOD163" s="40"/>
      <c r="KOE163" s="40"/>
      <c r="KOF163" s="40"/>
      <c r="KOG163" s="40"/>
      <c r="KOH163" s="40"/>
      <c r="KOI163" s="40"/>
      <c r="KOJ163" s="40"/>
      <c r="KOK163" s="40"/>
      <c r="KOL163" s="40"/>
      <c r="KOM163" s="40"/>
      <c r="KON163" s="40"/>
      <c r="KOO163" s="40"/>
      <c r="KOP163" s="40"/>
      <c r="KOQ163" s="40"/>
      <c r="KOR163" s="40"/>
      <c r="KOS163" s="40"/>
      <c r="KOT163" s="40"/>
      <c r="KOU163" s="40"/>
      <c r="KOV163" s="40"/>
      <c r="KOW163" s="40"/>
      <c r="KOX163" s="40"/>
      <c r="KOY163" s="40"/>
      <c r="KOZ163" s="40"/>
      <c r="KPA163" s="40"/>
      <c r="KPB163" s="40"/>
      <c r="KPC163" s="40"/>
      <c r="KPD163" s="40"/>
      <c r="KPE163" s="40"/>
      <c r="KPF163" s="40"/>
      <c r="KPG163" s="40"/>
      <c r="KPH163" s="40"/>
      <c r="KPI163" s="40"/>
      <c r="KPJ163" s="40"/>
      <c r="KPK163" s="40"/>
      <c r="KPL163" s="40"/>
      <c r="KPM163" s="40"/>
      <c r="KPN163" s="40"/>
      <c r="KPO163" s="40"/>
      <c r="KPP163" s="40"/>
      <c r="KPQ163" s="40"/>
      <c r="KPR163" s="40"/>
      <c r="KPS163" s="40"/>
      <c r="KPT163" s="40"/>
      <c r="KPU163" s="40"/>
      <c r="KPV163" s="40"/>
      <c r="KPW163" s="40"/>
      <c r="KPX163" s="40"/>
      <c r="KPY163" s="40"/>
      <c r="KPZ163" s="40"/>
      <c r="KQA163" s="40"/>
      <c r="KQB163" s="40"/>
      <c r="KQC163" s="40"/>
      <c r="KQD163" s="40"/>
      <c r="KQE163" s="40"/>
      <c r="KQF163" s="40"/>
      <c r="KQG163" s="40"/>
      <c r="KQH163" s="40"/>
      <c r="KQI163" s="40"/>
      <c r="KQJ163" s="40"/>
      <c r="KQK163" s="40"/>
      <c r="KQL163" s="40"/>
      <c r="KQM163" s="40"/>
      <c r="KQN163" s="40"/>
      <c r="KQO163" s="40"/>
      <c r="KQP163" s="40"/>
      <c r="KQQ163" s="40"/>
      <c r="KQR163" s="40"/>
      <c r="KQS163" s="40"/>
      <c r="KQT163" s="40"/>
      <c r="KQU163" s="40"/>
      <c r="KQV163" s="40"/>
      <c r="KQW163" s="40"/>
      <c r="KQX163" s="40"/>
      <c r="KQY163" s="40"/>
      <c r="KQZ163" s="40"/>
      <c r="KRA163" s="40"/>
      <c r="KRB163" s="40"/>
      <c r="KRI163" s="40"/>
      <c r="KRJ163" s="40"/>
      <c r="KRK163" s="40"/>
      <c r="KRL163" s="40"/>
      <c r="KRM163" s="40"/>
      <c r="KRN163" s="40"/>
      <c r="KRO163" s="40"/>
      <c r="KRP163" s="40"/>
      <c r="KRQ163" s="40"/>
      <c r="KRR163" s="40"/>
      <c r="KRS163" s="40"/>
      <c r="KRT163" s="40"/>
      <c r="KRU163" s="40"/>
      <c r="KRV163" s="40"/>
      <c r="KRW163" s="40"/>
      <c r="KRX163" s="40"/>
      <c r="KRY163" s="40"/>
      <c r="KRZ163" s="40"/>
      <c r="KSA163" s="40"/>
      <c r="KSB163" s="40"/>
      <c r="KSC163" s="40"/>
      <c r="KSD163" s="40"/>
      <c r="KSE163" s="40"/>
      <c r="KSF163" s="40"/>
      <c r="KSG163" s="40"/>
      <c r="KSH163" s="40"/>
      <c r="KSI163" s="40"/>
      <c r="KSJ163" s="40"/>
      <c r="KSK163" s="40"/>
      <c r="KSL163" s="40"/>
      <c r="KSM163" s="40"/>
      <c r="KSN163" s="40"/>
      <c r="KSO163" s="40"/>
      <c r="KSP163" s="40"/>
      <c r="KSQ163" s="40"/>
      <c r="KSR163" s="40"/>
      <c r="KSS163" s="40"/>
      <c r="KST163" s="40"/>
      <c r="KSU163" s="40"/>
      <c r="KSV163" s="40"/>
      <c r="KSW163" s="40"/>
      <c r="KSX163" s="40"/>
      <c r="KSY163" s="40"/>
      <c r="KSZ163" s="40"/>
      <c r="KTA163" s="40"/>
      <c r="KTB163" s="40"/>
      <c r="KTC163" s="40"/>
      <c r="KTD163" s="40"/>
      <c r="KTE163" s="40"/>
      <c r="KTF163" s="40"/>
      <c r="KTG163" s="40"/>
      <c r="KTH163" s="40"/>
      <c r="KTI163" s="40"/>
      <c r="KTJ163" s="40"/>
      <c r="KTK163" s="40"/>
      <c r="KTL163" s="40"/>
      <c r="KTM163" s="40"/>
      <c r="KTN163" s="40"/>
      <c r="KTO163" s="40"/>
      <c r="KTP163" s="40"/>
      <c r="KTQ163" s="40"/>
      <c r="KTR163" s="40"/>
      <c r="KTS163" s="40"/>
      <c r="KTT163" s="40"/>
      <c r="KTU163" s="40"/>
      <c r="KTV163" s="40"/>
      <c r="KTW163" s="40"/>
      <c r="KTX163" s="40"/>
      <c r="KTY163" s="40"/>
      <c r="KTZ163" s="40"/>
      <c r="KUA163" s="40"/>
      <c r="KUB163" s="40"/>
      <c r="KUC163" s="40"/>
      <c r="KUD163" s="40"/>
      <c r="KUE163" s="40"/>
      <c r="KUF163" s="40"/>
      <c r="KUG163" s="40"/>
      <c r="KUH163" s="40"/>
      <c r="KUI163" s="40"/>
      <c r="KUJ163" s="40"/>
      <c r="KUK163" s="40"/>
      <c r="KUL163" s="40"/>
      <c r="KUM163" s="40"/>
      <c r="KUN163" s="40"/>
      <c r="KUO163" s="40"/>
      <c r="KUP163" s="40"/>
      <c r="KUQ163" s="40"/>
      <c r="KUR163" s="40"/>
      <c r="KUS163" s="40"/>
      <c r="KUT163" s="40"/>
      <c r="KUU163" s="40"/>
      <c r="KUV163" s="40"/>
      <c r="KUW163" s="40"/>
      <c r="KUX163" s="40"/>
      <c r="KUY163" s="40"/>
      <c r="KUZ163" s="40"/>
      <c r="KVA163" s="40"/>
      <c r="KVB163" s="40"/>
      <c r="KVC163" s="40"/>
      <c r="KVD163" s="40"/>
      <c r="KVE163" s="40"/>
      <c r="KVF163" s="40"/>
      <c r="KVG163" s="40"/>
      <c r="KVH163" s="40"/>
      <c r="KVI163" s="40"/>
      <c r="KVJ163" s="40"/>
      <c r="KVK163" s="40"/>
      <c r="KVL163" s="40"/>
      <c r="KVM163" s="40"/>
      <c r="KVN163" s="40"/>
      <c r="KVO163" s="40"/>
      <c r="KVP163" s="40"/>
      <c r="KVQ163" s="40"/>
      <c r="KVR163" s="40"/>
      <c r="KVS163" s="40"/>
      <c r="KVT163" s="40"/>
      <c r="KVU163" s="40"/>
      <c r="KVV163" s="40"/>
      <c r="KVW163" s="40"/>
      <c r="KVX163" s="40"/>
      <c r="KVY163" s="40"/>
      <c r="KVZ163" s="40"/>
      <c r="KWA163" s="40"/>
      <c r="KWB163" s="40"/>
      <c r="KWC163" s="40"/>
      <c r="KWD163" s="40"/>
      <c r="KWE163" s="40"/>
      <c r="KWF163" s="40"/>
      <c r="KWG163" s="40"/>
      <c r="KWH163" s="40"/>
      <c r="KWI163" s="40"/>
      <c r="KWJ163" s="40"/>
      <c r="KWK163" s="40"/>
      <c r="KWL163" s="40"/>
      <c r="KWM163" s="40"/>
      <c r="KWN163" s="40"/>
      <c r="KWO163" s="40"/>
      <c r="KWP163" s="40"/>
      <c r="KWQ163" s="40"/>
      <c r="KWR163" s="40"/>
      <c r="KWS163" s="40"/>
      <c r="KWT163" s="40"/>
      <c r="KWU163" s="40"/>
      <c r="KWV163" s="40"/>
      <c r="KWW163" s="40"/>
      <c r="KWX163" s="40"/>
      <c r="KWY163" s="40"/>
      <c r="KWZ163" s="40"/>
      <c r="KXA163" s="40"/>
      <c r="KXB163" s="40"/>
      <c r="KXC163" s="40"/>
      <c r="KXD163" s="40"/>
      <c r="KXE163" s="40"/>
      <c r="KXF163" s="40"/>
      <c r="KXG163" s="40"/>
      <c r="KXH163" s="40"/>
      <c r="KXI163" s="40"/>
      <c r="KXJ163" s="40"/>
      <c r="KXK163" s="40"/>
      <c r="KXL163" s="40"/>
      <c r="KXM163" s="40"/>
      <c r="KXN163" s="40"/>
      <c r="KXO163" s="40"/>
      <c r="KXP163" s="40"/>
      <c r="KXQ163" s="40"/>
      <c r="KXR163" s="40"/>
      <c r="KXS163" s="40"/>
      <c r="KXT163" s="40"/>
      <c r="KXU163" s="40"/>
      <c r="KXV163" s="40"/>
      <c r="KXW163" s="40"/>
      <c r="KXX163" s="40"/>
      <c r="KXY163" s="40"/>
      <c r="KXZ163" s="40"/>
      <c r="KYA163" s="40"/>
      <c r="KYB163" s="40"/>
      <c r="KYC163" s="40"/>
      <c r="KYD163" s="40"/>
      <c r="KYE163" s="40"/>
      <c r="KYF163" s="40"/>
      <c r="KYG163" s="40"/>
      <c r="KYH163" s="40"/>
      <c r="KYI163" s="40"/>
      <c r="KYJ163" s="40"/>
      <c r="KYK163" s="40"/>
      <c r="KYL163" s="40"/>
      <c r="KYM163" s="40"/>
      <c r="KYN163" s="40"/>
      <c r="KYO163" s="40"/>
      <c r="KYP163" s="40"/>
      <c r="KYQ163" s="40"/>
      <c r="KYR163" s="40"/>
      <c r="KYS163" s="40"/>
      <c r="KYT163" s="40"/>
      <c r="KYU163" s="40"/>
      <c r="KYV163" s="40"/>
      <c r="KYW163" s="40"/>
      <c r="KYX163" s="40"/>
      <c r="KYY163" s="40"/>
      <c r="KYZ163" s="40"/>
      <c r="KZA163" s="40"/>
      <c r="KZB163" s="40"/>
      <c r="KZC163" s="40"/>
      <c r="KZD163" s="40"/>
      <c r="KZE163" s="40"/>
      <c r="KZF163" s="40"/>
      <c r="KZG163" s="40"/>
      <c r="KZH163" s="40"/>
      <c r="KZI163" s="40"/>
      <c r="KZJ163" s="40"/>
      <c r="KZK163" s="40"/>
      <c r="KZL163" s="40"/>
      <c r="KZM163" s="40"/>
      <c r="KZN163" s="40"/>
      <c r="KZO163" s="40"/>
      <c r="KZP163" s="40"/>
      <c r="KZQ163" s="40"/>
      <c r="KZR163" s="40"/>
      <c r="KZS163" s="40"/>
      <c r="KZT163" s="40"/>
      <c r="KZU163" s="40"/>
      <c r="KZV163" s="40"/>
      <c r="KZW163" s="40"/>
      <c r="KZX163" s="40"/>
      <c r="KZY163" s="40"/>
      <c r="KZZ163" s="40"/>
      <c r="LAA163" s="40"/>
      <c r="LAB163" s="40"/>
      <c r="LAC163" s="40"/>
      <c r="LAD163" s="40"/>
      <c r="LAE163" s="40"/>
      <c r="LAF163" s="40"/>
      <c r="LAG163" s="40"/>
      <c r="LAH163" s="40"/>
      <c r="LAI163" s="40"/>
      <c r="LAJ163" s="40"/>
      <c r="LAK163" s="40"/>
      <c r="LAL163" s="40"/>
      <c r="LAM163" s="40"/>
      <c r="LAN163" s="40"/>
      <c r="LAO163" s="40"/>
      <c r="LAP163" s="40"/>
      <c r="LAQ163" s="40"/>
      <c r="LAR163" s="40"/>
      <c r="LAS163" s="40"/>
      <c r="LAT163" s="40"/>
      <c r="LAU163" s="40"/>
      <c r="LAV163" s="40"/>
      <c r="LAW163" s="40"/>
      <c r="LAX163" s="40"/>
      <c r="LBE163" s="40"/>
      <c r="LBF163" s="40"/>
      <c r="LBG163" s="40"/>
      <c r="LBH163" s="40"/>
      <c r="LBI163" s="40"/>
      <c r="LBJ163" s="40"/>
      <c r="LBK163" s="40"/>
      <c r="LBL163" s="40"/>
      <c r="LBM163" s="40"/>
      <c r="LBN163" s="40"/>
      <c r="LBO163" s="40"/>
      <c r="LBP163" s="40"/>
      <c r="LBQ163" s="40"/>
      <c r="LBR163" s="40"/>
      <c r="LBS163" s="40"/>
      <c r="LBT163" s="40"/>
      <c r="LBU163" s="40"/>
      <c r="LBV163" s="40"/>
      <c r="LBW163" s="40"/>
      <c r="LBX163" s="40"/>
      <c r="LBY163" s="40"/>
      <c r="LBZ163" s="40"/>
      <c r="LCA163" s="40"/>
      <c r="LCB163" s="40"/>
      <c r="LCC163" s="40"/>
      <c r="LCD163" s="40"/>
      <c r="LCE163" s="40"/>
      <c r="LCF163" s="40"/>
      <c r="LCG163" s="40"/>
      <c r="LCH163" s="40"/>
      <c r="LCI163" s="40"/>
      <c r="LCJ163" s="40"/>
      <c r="LCK163" s="40"/>
      <c r="LCL163" s="40"/>
      <c r="LCM163" s="40"/>
      <c r="LCN163" s="40"/>
      <c r="LCO163" s="40"/>
      <c r="LCP163" s="40"/>
      <c r="LCQ163" s="40"/>
      <c r="LCR163" s="40"/>
      <c r="LCS163" s="40"/>
      <c r="LCT163" s="40"/>
      <c r="LCU163" s="40"/>
      <c r="LCV163" s="40"/>
      <c r="LCW163" s="40"/>
      <c r="LCX163" s="40"/>
      <c r="LCY163" s="40"/>
      <c r="LCZ163" s="40"/>
      <c r="LDA163" s="40"/>
      <c r="LDB163" s="40"/>
      <c r="LDC163" s="40"/>
      <c r="LDD163" s="40"/>
      <c r="LDE163" s="40"/>
      <c r="LDF163" s="40"/>
      <c r="LDG163" s="40"/>
      <c r="LDH163" s="40"/>
      <c r="LDI163" s="40"/>
      <c r="LDJ163" s="40"/>
      <c r="LDK163" s="40"/>
      <c r="LDL163" s="40"/>
      <c r="LDM163" s="40"/>
      <c r="LDN163" s="40"/>
      <c r="LDO163" s="40"/>
      <c r="LDP163" s="40"/>
      <c r="LDQ163" s="40"/>
      <c r="LDR163" s="40"/>
      <c r="LDS163" s="40"/>
      <c r="LDT163" s="40"/>
      <c r="LDU163" s="40"/>
      <c r="LDV163" s="40"/>
      <c r="LDW163" s="40"/>
      <c r="LDX163" s="40"/>
      <c r="LDY163" s="40"/>
      <c r="LDZ163" s="40"/>
      <c r="LEA163" s="40"/>
      <c r="LEB163" s="40"/>
      <c r="LEC163" s="40"/>
      <c r="LED163" s="40"/>
      <c r="LEE163" s="40"/>
      <c r="LEF163" s="40"/>
      <c r="LEG163" s="40"/>
      <c r="LEH163" s="40"/>
      <c r="LEI163" s="40"/>
      <c r="LEJ163" s="40"/>
      <c r="LEK163" s="40"/>
      <c r="LEL163" s="40"/>
      <c r="LEM163" s="40"/>
      <c r="LEN163" s="40"/>
      <c r="LEO163" s="40"/>
      <c r="LEP163" s="40"/>
      <c r="LEQ163" s="40"/>
      <c r="LER163" s="40"/>
      <c r="LES163" s="40"/>
      <c r="LET163" s="40"/>
      <c r="LEU163" s="40"/>
      <c r="LEV163" s="40"/>
      <c r="LEW163" s="40"/>
      <c r="LEX163" s="40"/>
      <c r="LEY163" s="40"/>
      <c r="LEZ163" s="40"/>
      <c r="LFA163" s="40"/>
      <c r="LFB163" s="40"/>
      <c r="LFC163" s="40"/>
      <c r="LFD163" s="40"/>
      <c r="LFE163" s="40"/>
      <c r="LFF163" s="40"/>
      <c r="LFG163" s="40"/>
      <c r="LFH163" s="40"/>
      <c r="LFI163" s="40"/>
      <c r="LFJ163" s="40"/>
      <c r="LFK163" s="40"/>
      <c r="LFL163" s="40"/>
      <c r="LFM163" s="40"/>
      <c r="LFN163" s="40"/>
      <c r="LFO163" s="40"/>
      <c r="LFP163" s="40"/>
      <c r="LFQ163" s="40"/>
      <c r="LFR163" s="40"/>
      <c r="LFS163" s="40"/>
      <c r="LFT163" s="40"/>
      <c r="LFU163" s="40"/>
      <c r="LFV163" s="40"/>
      <c r="LFW163" s="40"/>
      <c r="LFX163" s="40"/>
      <c r="LFY163" s="40"/>
      <c r="LFZ163" s="40"/>
      <c r="LGA163" s="40"/>
      <c r="LGB163" s="40"/>
      <c r="LGC163" s="40"/>
      <c r="LGD163" s="40"/>
      <c r="LGE163" s="40"/>
      <c r="LGF163" s="40"/>
      <c r="LGG163" s="40"/>
      <c r="LGH163" s="40"/>
      <c r="LGI163" s="40"/>
      <c r="LGJ163" s="40"/>
      <c r="LGK163" s="40"/>
      <c r="LGL163" s="40"/>
      <c r="LGM163" s="40"/>
      <c r="LGN163" s="40"/>
      <c r="LGO163" s="40"/>
      <c r="LGP163" s="40"/>
      <c r="LGQ163" s="40"/>
      <c r="LGR163" s="40"/>
      <c r="LGS163" s="40"/>
      <c r="LGT163" s="40"/>
      <c r="LGU163" s="40"/>
      <c r="LGV163" s="40"/>
      <c r="LGW163" s="40"/>
      <c r="LGX163" s="40"/>
      <c r="LGY163" s="40"/>
      <c r="LGZ163" s="40"/>
      <c r="LHA163" s="40"/>
      <c r="LHB163" s="40"/>
      <c r="LHC163" s="40"/>
      <c r="LHD163" s="40"/>
      <c r="LHE163" s="40"/>
      <c r="LHF163" s="40"/>
      <c r="LHG163" s="40"/>
      <c r="LHH163" s="40"/>
      <c r="LHI163" s="40"/>
      <c r="LHJ163" s="40"/>
      <c r="LHK163" s="40"/>
      <c r="LHL163" s="40"/>
      <c r="LHM163" s="40"/>
      <c r="LHN163" s="40"/>
      <c r="LHO163" s="40"/>
      <c r="LHP163" s="40"/>
      <c r="LHQ163" s="40"/>
      <c r="LHR163" s="40"/>
      <c r="LHS163" s="40"/>
      <c r="LHT163" s="40"/>
      <c r="LHU163" s="40"/>
      <c r="LHV163" s="40"/>
      <c r="LHW163" s="40"/>
      <c r="LHX163" s="40"/>
      <c r="LHY163" s="40"/>
      <c r="LHZ163" s="40"/>
      <c r="LIA163" s="40"/>
      <c r="LIB163" s="40"/>
      <c r="LIC163" s="40"/>
      <c r="LID163" s="40"/>
      <c r="LIE163" s="40"/>
      <c r="LIF163" s="40"/>
      <c r="LIG163" s="40"/>
      <c r="LIH163" s="40"/>
      <c r="LII163" s="40"/>
      <c r="LIJ163" s="40"/>
      <c r="LIK163" s="40"/>
      <c r="LIL163" s="40"/>
      <c r="LIM163" s="40"/>
      <c r="LIN163" s="40"/>
      <c r="LIO163" s="40"/>
      <c r="LIP163" s="40"/>
      <c r="LIQ163" s="40"/>
      <c r="LIR163" s="40"/>
      <c r="LIS163" s="40"/>
      <c r="LIT163" s="40"/>
      <c r="LIU163" s="40"/>
      <c r="LIV163" s="40"/>
      <c r="LIW163" s="40"/>
      <c r="LIX163" s="40"/>
      <c r="LIY163" s="40"/>
      <c r="LIZ163" s="40"/>
      <c r="LJA163" s="40"/>
      <c r="LJB163" s="40"/>
      <c r="LJC163" s="40"/>
      <c r="LJD163" s="40"/>
      <c r="LJE163" s="40"/>
      <c r="LJF163" s="40"/>
      <c r="LJG163" s="40"/>
      <c r="LJH163" s="40"/>
      <c r="LJI163" s="40"/>
      <c r="LJJ163" s="40"/>
      <c r="LJK163" s="40"/>
      <c r="LJL163" s="40"/>
      <c r="LJM163" s="40"/>
      <c r="LJN163" s="40"/>
      <c r="LJO163" s="40"/>
      <c r="LJP163" s="40"/>
      <c r="LJQ163" s="40"/>
      <c r="LJR163" s="40"/>
      <c r="LJS163" s="40"/>
      <c r="LJT163" s="40"/>
      <c r="LJU163" s="40"/>
      <c r="LJV163" s="40"/>
      <c r="LJW163" s="40"/>
      <c r="LJX163" s="40"/>
      <c r="LJY163" s="40"/>
      <c r="LJZ163" s="40"/>
      <c r="LKA163" s="40"/>
      <c r="LKB163" s="40"/>
      <c r="LKC163" s="40"/>
      <c r="LKD163" s="40"/>
      <c r="LKE163" s="40"/>
      <c r="LKF163" s="40"/>
      <c r="LKG163" s="40"/>
      <c r="LKH163" s="40"/>
      <c r="LKI163" s="40"/>
      <c r="LKJ163" s="40"/>
      <c r="LKK163" s="40"/>
      <c r="LKL163" s="40"/>
      <c r="LKM163" s="40"/>
      <c r="LKN163" s="40"/>
      <c r="LKO163" s="40"/>
      <c r="LKP163" s="40"/>
      <c r="LKQ163" s="40"/>
      <c r="LKR163" s="40"/>
      <c r="LKS163" s="40"/>
      <c r="LKT163" s="40"/>
      <c r="LLA163" s="40"/>
      <c r="LLB163" s="40"/>
      <c r="LLC163" s="40"/>
      <c r="LLD163" s="40"/>
      <c r="LLE163" s="40"/>
      <c r="LLF163" s="40"/>
      <c r="LLG163" s="40"/>
      <c r="LLH163" s="40"/>
      <c r="LLI163" s="40"/>
      <c r="LLJ163" s="40"/>
      <c r="LLK163" s="40"/>
      <c r="LLL163" s="40"/>
      <c r="LLM163" s="40"/>
      <c r="LLN163" s="40"/>
      <c r="LLO163" s="40"/>
      <c r="LLP163" s="40"/>
      <c r="LLQ163" s="40"/>
      <c r="LLR163" s="40"/>
      <c r="LLS163" s="40"/>
      <c r="LLT163" s="40"/>
      <c r="LLU163" s="40"/>
      <c r="LLV163" s="40"/>
      <c r="LLW163" s="40"/>
      <c r="LLX163" s="40"/>
      <c r="LLY163" s="40"/>
      <c r="LLZ163" s="40"/>
      <c r="LMA163" s="40"/>
      <c r="LMB163" s="40"/>
      <c r="LMC163" s="40"/>
      <c r="LMD163" s="40"/>
      <c r="LME163" s="40"/>
      <c r="LMF163" s="40"/>
      <c r="LMG163" s="40"/>
      <c r="LMH163" s="40"/>
      <c r="LMI163" s="40"/>
      <c r="LMJ163" s="40"/>
      <c r="LMK163" s="40"/>
      <c r="LML163" s="40"/>
      <c r="LMM163" s="40"/>
      <c r="LMN163" s="40"/>
      <c r="LMO163" s="40"/>
      <c r="LMP163" s="40"/>
      <c r="LMQ163" s="40"/>
      <c r="LMR163" s="40"/>
      <c r="LMS163" s="40"/>
      <c r="LMT163" s="40"/>
      <c r="LMU163" s="40"/>
      <c r="LMV163" s="40"/>
      <c r="LMW163" s="40"/>
      <c r="LMX163" s="40"/>
      <c r="LMY163" s="40"/>
      <c r="LMZ163" s="40"/>
      <c r="LNA163" s="40"/>
      <c r="LNB163" s="40"/>
      <c r="LNC163" s="40"/>
      <c r="LND163" s="40"/>
      <c r="LNE163" s="40"/>
      <c r="LNF163" s="40"/>
      <c r="LNG163" s="40"/>
      <c r="LNH163" s="40"/>
      <c r="LNI163" s="40"/>
      <c r="LNJ163" s="40"/>
      <c r="LNK163" s="40"/>
      <c r="LNL163" s="40"/>
      <c r="LNM163" s="40"/>
      <c r="LNN163" s="40"/>
      <c r="LNO163" s="40"/>
      <c r="LNP163" s="40"/>
      <c r="LNQ163" s="40"/>
      <c r="LNR163" s="40"/>
      <c r="LNS163" s="40"/>
      <c r="LNT163" s="40"/>
      <c r="LNU163" s="40"/>
      <c r="LNV163" s="40"/>
      <c r="LNW163" s="40"/>
      <c r="LNX163" s="40"/>
      <c r="LNY163" s="40"/>
      <c r="LNZ163" s="40"/>
      <c r="LOA163" s="40"/>
      <c r="LOB163" s="40"/>
      <c r="LOC163" s="40"/>
      <c r="LOD163" s="40"/>
      <c r="LOE163" s="40"/>
      <c r="LOF163" s="40"/>
      <c r="LOG163" s="40"/>
      <c r="LOH163" s="40"/>
      <c r="LOI163" s="40"/>
      <c r="LOJ163" s="40"/>
      <c r="LOK163" s="40"/>
      <c r="LOL163" s="40"/>
      <c r="LOM163" s="40"/>
      <c r="LON163" s="40"/>
      <c r="LOO163" s="40"/>
      <c r="LOP163" s="40"/>
      <c r="LOQ163" s="40"/>
      <c r="LOR163" s="40"/>
      <c r="LOS163" s="40"/>
      <c r="LOT163" s="40"/>
      <c r="LOU163" s="40"/>
      <c r="LOV163" s="40"/>
      <c r="LOW163" s="40"/>
      <c r="LOX163" s="40"/>
      <c r="LOY163" s="40"/>
      <c r="LOZ163" s="40"/>
      <c r="LPA163" s="40"/>
      <c r="LPB163" s="40"/>
      <c r="LPC163" s="40"/>
      <c r="LPD163" s="40"/>
      <c r="LPE163" s="40"/>
      <c r="LPF163" s="40"/>
      <c r="LPG163" s="40"/>
      <c r="LPH163" s="40"/>
      <c r="LPI163" s="40"/>
      <c r="LPJ163" s="40"/>
      <c r="LPK163" s="40"/>
      <c r="LPL163" s="40"/>
      <c r="LPM163" s="40"/>
      <c r="LPN163" s="40"/>
      <c r="LPO163" s="40"/>
      <c r="LPP163" s="40"/>
      <c r="LPQ163" s="40"/>
      <c r="LPR163" s="40"/>
      <c r="LPS163" s="40"/>
      <c r="LPT163" s="40"/>
      <c r="LPU163" s="40"/>
      <c r="LPV163" s="40"/>
      <c r="LPW163" s="40"/>
      <c r="LPX163" s="40"/>
      <c r="LPY163" s="40"/>
      <c r="LPZ163" s="40"/>
      <c r="LQA163" s="40"/>
      <c r="LQB163" s="40"/>
      <c r="LQC163" s="40"/>
      <c r="LQD163" s="40"/>
      <c r="LQE163" s="40"/>
      <c r="LQF163" s="40"/>
      <c r="LQG163" s="40"/>
      <c r="LQH163" s="40"/>
      <c r="LQI163" s="40"/>
      <c r="LQJ163" s="40"/>
      <c r="LQK163" s="40"/>
      <c r="LQL163" s="40"/>
      <c r="LQM163" s="40"/>
      <c r="LQN163" s="40"/>
      <c r="LQO163" s="40"/>
      <c r="LQP163" s="40"/>
      <c r="LQQ163" s="40"/>
      <c r="LQR163" s="40"/>
      <c r="LQS163" s="40"/>
      <c r="LQT163" s="40"/>
      <c r="LQU163" s="40"/>
      <c r="LQV163" s="40"/>
      <c r="LQW163" s="40"/>
      <c r="LQX163" s="40"/>
      <c r="LQY163" s="40"/>
      <c r="LQZ163" s="40"/>
      <c r="LRA163" s="40"/>
      <c r="LRB163" s="40"/>
      <c r="LRC163" s="40"/>
      <c r="LRD163" s="40"/>
      <c r="LRE163" s="40"/>
      <c r="LRF163" s="40"/>
      <c r="LRG163" s="40"/>
      <c r="LRH163" s="40"/>
      <c r="LRI163" s="40"/>
      <c r="LRJ163" s="40"/>
      <c r="LRK163" s="40"/>
      <c r="LRL163" s="40"/>
      <c r="LRM163" s="40"/>
      <c r="LRN163" s="40"/>
      <c r="LRO163" s="40"/>
      <c r="LRP163" s="40"/>
      <c r="LRQ163" s="40"/>
      <c r="LRR163" s="40"/>
      <c r="LRS163" s="40"/>
      <c r="LRT163" s="40"/>
      <c r="LRU163" s="40"/>
      <c r="LRV163" s="40"/>
      <c r="LRW163" s="40"/>
      <c r="LRX163" s="40"/>
      <c r="LRY163" s="40"/>
      <c r="LRZ163" s="40"/>
      <c r="LSA163" s="40"/>
      <c r="LSB163" s="40"/>
      <c r="LSC163" s="40"/>
      <c r="LSD163" s="40"/>
      <c r="LSE163" s="40"/>
      <c r="LSF163" s="40"/>
      <c r="LSG163" s="40"/>
      <c r="LSH163" s="40"/>
      <c r="LSI163" s="40"/>
      <c r="LSJ163" s="40"/>
      <c r="LSK163" s="40"/>
      <c r="LSL163" s="40"/>
      <c r="LSM163" s="40"/>
      <c r="LSN163" s="40"/>
      <c r="LSO163" s="40"/>
      <c r="LSP163" s="40"/>
      <c r="LSQ163" s="40"/>
      <c r="LSR163" s="40"/>
      <c r="LSS163" s="40"/>
      <c r="LST163" s="40"/>
      <c r="LSU163" s="40"/>
      <c r="LSV163" s="40"/>
      <c r="LSW163" s="40"/>
      <c r="LSX163" s="40"/>
      <c r="LSY163" s="40"/>
      <c r="LSZ163" s="40"/>
      <c r="LTA163" s="40"/>
      <c r="LTB163" s="40"/>
      <c r="LTC163" s="40"/>
      <c r="LTD163" s="40"/>
      <c r="LTE163" s="40"/>
      <c r="LTF163" s="40"/>
      <c r="LTG163" s="40"/>
      <c r="LTH163" s="40"/>
      <c r="LTI163" s="40"/>
      <c r="LTJ163" s="40"/>
      <c r="LTK163" s="40"/>
      <c r="LTL163" s="40"/>
      <c r="LTM163" s="40"/>
      <c r="LTN163" s="40"/>
      <c r="LTO163" s="40"/>
      <c r="LTP163" s="40"/>
      <c r="LTQ163" s="40"/>
      <c r="LTR163" s="40"/>
      <c r="LTS163" s="40"/>
      <c r="LTT163" s="40"/>
      <c r="LTU163" s="40"/>
      <c r="LTV163" s="40"/>
      <c r="LTW163" s="40"/>
      <c r="LTX163" s="40"/>
      <c r="LTY163" s="40"/>
      <c r="LTZ163" s="40"/>
      <c r="LUA163" s="40"/>
      <c r="LUB163" s="40"/>
      <c r="LUC163" s="40"/>
      <c r="LUD163" s="40"/>
      <c r="LUE163" s="40"/>
      <c r="LUF163" s="40"/>
      <c r="LUG163" s="40"/>
      <c r="LUH163" s="40"/>
      <c r="LUI163" s="40"/>
      <c r="LUJ163" s="40"/>
      <c r="LUK163" s="40"/>
      <c r="LUL163" s="40"/>
      <c r="LUM163" s="40"/>
      <c r="LUN163" s="40"/>
      <c r="LUO163" s="40"/>
      <c r="LUP163" s="40"/>
      <c r="LUW163" s="40"/>
      <c r="LUX163" s="40"/>
      <c r="LUY163" s="40"/>
      <c r="LUZ163" s="40"/>
      <c r="LVA163" s="40"/>
      <c r="LVB163" s="40"/>
      <c r="LVC163" s="40"/>
      <c r="LVD163" s="40"/>
      <c r="LVE163" s="40"/>
      <c r="LVF163" s="40"/>
      <c r="LVG163" s="40"/>
      <c r="LVH163" s="40"/>
      <c r="LVI163" s="40"/>
      <c r="LVJ163" s="40"/>
      <c r="LVK163" s="40"/>
      <c r="LVL163" s="40"/>
      <c r="LVM163" s="40"/>
      <c r="LVN163" s="40"/>
      <c r="LVO163" s="40"/>
      <c r="LVP163" s="40"/>
      <c r="LVQ163" s="40"/>
      <c r="LVR163" s="40"/>
      <c r="LVS163" s="40"/>
      <c r="LVT163" s="40"/>
      <c r="LVU163" s="40"/>
      <c r="LVV163" s="40"/>
      <c r="LVW163" s="40"/>
      <c r="LVX163" s="40"/>
      <c r="LVY163" s="40"/>
      <c r="LVZ163" s="40"/>
      <c r="LWA163" s="40"/>
      <c r="LWB163" s="40"/>
      <c r="LWC163" s="40"/>
      <c r="LWD163" s="40"/>
      <c r="LWE163" s="40"/>
      <c r="LWF163" s="40"/>
      <c r="LWG163" s="40"/>
      <c r="LWH163" s="40"/>
      <c r="LWI163" s="40"/>
      <c r="LWJ163" s="40"/>
      <c r="LWK163" s="40"/>
      <c r="LWL163" s="40"/>
      <c r="LWM163" s="40"/>
      <c r="LWN163" s="40"/>
      <c r="LWO163" s="40"/>
      <c r="LWP163" s="40"/>
      <c r="LWQ163" s="40"/>
      <c r="LWR163" s="40"/>
      <c r="LWS163" s="40"/>
      <c r="LWT163" s="40"/>
      <c r="LWU163" s="40"/>
      <c r="LWV163" s="40"/>
      <c r="LWW163" s="40"/>
      <c r="LWX163" s="40"/>
      <c r="LWY163" s="40"/>
      <c r="LWZ163" s="40"/>
      <c r="LXA163" s="40"/>
      <c r="LXB163" s="40"/>
      <c r="LXC163" s="40"/>
      <c r="LXD163" s="40"/>
      <c r="LXE163" s="40"/>
      <c r="LXF163" s="40"/>
      <c r="LXG163" s="40"/>
      <c r="LXH163" s="40"/>
      <c r="LXI163" s="40"/>
      <c r="LXJ163" s="40"/>
      <c r="LXK163" s="40"/>
      <c r="LXL163" s="40"/>
      <c r="LXM163" s="40"/>
      <c r="LXN163" s="40"/>
      <c r="LXO163" s="40"/>
      <c r="LXP163" s="40"/>
      <c r="LXQ163" s="40"/>
      <c r="LXR163" s="40"/>
      <c r="LXS163" s="40"/>
      <c r="LXT163" s="40"/>
      <c r="LXU163" s="40"/>
      <c r="LXV163" s="40"/>
      <c r="LXW163" s="40"/>
      <c r="LXX163" s="40"/>
      <c r="LXY163" s="40"/>
      <c r="LXZ163" s="40"/>
      <c r="LYA163" s="40"/>
      <c r="LYB163" s="40"/>
      <c r="LYC163" s="40"/>
      <c r="LYD163" s="40"/>
      <c r="LYE163" s="40"/>
      <c r="LYF163" s="40"/>
      <c r="LYG163" s="40"/>
      <c r="LYH163" s="40"/>
      <c r="LYI163" s="40"/>
      <c r="LYJ163" s="40"/>
      <c r="LYK163" s="40"/>
      <c r="LYL163" s="40"/>
      <c r="LYM163" s="40"/>
      <c r="LYN163" s="40"/>
      <c r="LYO163" s="40"/>
      <c r="LYP163" s="40"/>
      <c r="LYQ163" s="40"/>
      <c r="LYR163" s="40"/>
      <c r="LYS163" s="40"/>
      <c r="LYT163" s="40"/>
      <c r="LYU163" s="40"/>
      <c r="LYV163" s="40"/>
      <c r="LYW163" s="40"/>
      <c r="LYX163" s="40"/>
      <c r="LYY163" s="40"/>
      <c r="LYZ163" s="40"/>
      <c r="LZA163" s="40"/>
      <c r="LZB163" s="40"/>
      <c r="LZC163" s="40"/>
      <c r="LZD163" s="40"/>
      <c r="LZE163" s="40"/>
      <c r="LZF163" s="40"/>
      <c r="LZG163" s="40"/>
      <c r="LZH163" s="40"/>
      <c r="LZI163" s="40"/>
      <c r="LZJ163" s="40"/>
      <c r="LZK163" s="40"/>
      <c r="LZL163" s="40"/>
      <c r="LZM163" s="40"/>
      <c r="LZN163" s="40"/>
      <c r="LZO163" s="40"/>
      <c r="LZP163" s="40"/>
      <c r="LZQ163" s="40"/>
      <c r="LZR163" s="40"/>
      <c r="LZS163" s="40"/>
      <c r="LZT163" s="40"/>
      <c r="LZU163" s="40"/>
      <c r="LZV163" s="40"/>
      <c r="LZW163" s="40"/>
      <c r="LZX163" s="40"/>
      <c r="LZY163" s="40"/>
      <c r="LZZ163" s="40"/>
      <c r="MAA163" s="40"/>
      <c r="MAB163" s="40"/>
      <c r="MAC163" s="40"/>
      <c r="MAD163" s="40"/>
      <c r="MAE163" s="40"/>
      <c r="MAF163" s="40"/>
      <c r="MAG163" s="40"/>
      <c r="MAH163" s="40"/>
      <c r="MAI163" s="40"/>
      <c r="MAJ163" s="40"/>
      <c r="MAK163" s="40"/>
      <c r="MAL163" s="40"/>
      <c r="MAM163" s="40"/>
      <c r="MAN163" s="40"/>
      <c r="MAO163" s="40"/>
      <c r="MAP163" s="40"/>
      <c r="MAQ163" s="40"/>
      <c r="MAR163" s="40"/>
      <c r="MAS163" s="40"/>
      <c r="MAT163" s="40"/>
      <c r="MAU163" s="40"/>
      <c r="MAV163" s="40"/>
      <c r="MAW163" s="40"/>
      <c r="MAX163" s="40"/>
      <c r="MAY163" s="40"/>
      <c r="MAZ163" s="40"/>
      <c r="MBA163" s="40"/>
      <c r="MBB163" s="40"/>
      <c r="MBC163" s="40"/>
      <c r="MBD163" s="40"/>
      <c r="MBE163" s="40"/>
      <c r="MBF163" s="40"/>
      <c r="MBG163" s="40"/>
      <c r="MBH163" s="40"/>
      <c r="MBI163" s="40"/>
      <c r="MBJ163" s="40"/>
      <c r="MBK163" s="40"/>
      <c r="MBL163" s="40"/>
      <c r="MBM163" s="40"/>
      <c r="MBN163" s="40"/>
      <c r="MBO163" s="40"/>
      <c r="MBP163" s="40"/>
      <c r="MBQ163" s="40"/>
      <c r="MBR163" s="40"/>
      <c r="MBS163" s="40"/>
      <c r="MBT163" s="40"/>
      <c r="MBU163" s="40"/>
      <c r="MBV163" s="40"/>
      <c r="MBW163" s="40"/>
      <c r="MBX163" s="40"/>
      <c r="MBY163" s="40"/>
      <c r="MBZ163" s="40"/>
      <c r="MCA163" s="40"/>
      <c r="MCB163" s="40"/>
      <c r="MCC163" s="40"/>
      <c r="MCD163" s="40"/>
      <c r="MCE163" s="40"/>
      <c r="MCF163" s="40"/>
      <c r="MCG163" s="40"/>
      <c r="MCH163" s="40"/>
      <c r="MCI163" s="40"/>
      <c r="MCJ163" s="40"/>
      <c r="MCK163" s="40"/>
      <c r="MCL163" s="40"/>
      <c r="MCM163" s="40"/>
      <c r="MCN163" s="40"/>
      <c r="MCO163" s="40"/>
      <c r="MCP163" s="40"/>
      <c r="MCQ163" s="40"/>
      <c r="MCR163" s="40"/>
      <c r="MCS163" s="40"/>
      <c r="MCT163" s="40"/>
      <c r="MCU163" s="40"/>
      <c r="MCV163" s="40"/>
      <c r="MCW163" s="40"/>
      <c r="MCX163" s="40"/>
      <c r="MCY163" s="40"/>
      <c r="MCZ163" s="40"/>
      <c r="MDA163" s="40"/>
      <c r="MDB163" s="40"/>
      <c r="MDC163" s="40"/>
      <c r="MDD163" s="40"/>
      <c r="MDE163" s="40"/>
      <c r="MDF163" s="40"/>
      <c r="MDG163" s="40"/>
      <c r="MDH163" s="40"/>
      <c r="MDI163" s="40"/>
      <c r="MDJ163" s="40"/>
      <c r="MDK163" s="40"/>
      <c r="MDL163" s="40"/>
      <c r="MDM163" s="40"/>
      <c r="MDN163" s="40"/>
      <c r="MDO163" s="40"/>
      <c r="MDP163" s="40"/>
      <c r="MDQ163" s="40"/>
      <c r="MDR163" s="40"/>
      <c r="MDS163" s="40"/>
      <c r="MDT163" s="40"/>
      <c r="MDU163" s="40"/>
      <c r="MDV163" s="40"/>
      <c r="MDW163" s="40"/>
      <c r="MDX163" s="40"/>
      <c r="MDY163" s="40"/>
      <c r="MDZ163" s="40"/>
      <c r="MEA163" s="40"/>
      <c r="MEB163" s="40"/>
      <c r="MEC163" s="40"/>
      <c r="MED163" s="40"/>
      <c r="MEE163" s="40"/>
      <c r="MEF163" s="40"/>
      <c r="MEG163" s="40"/>
      <c r="MEH163" s="40"/>
      <c r="MEI163" s="40"/>
      <c r="MEJ163" s="40"/>
      <c r="MEK163" s="40"/>
      <c r="MEL163" s="40"/>
      <c r="MES163" s="40"/>
      <c r="MET163" s="40"/>
      <c r="MEU163" s="40"/>
      <c r="MEV163" s="40"/>
      <c r="MEW163" s="40"/>
      <c r="MEX163" s="40"/>
      <c r="MEY163" s="40"/>
      <c r="MEZ163" s="40"/>
      <c r="MFA163" s="40"/>
      <c r="MFB163" s="40"/>
      <c r="MFC163" s="40"/>
      <c r="MFD163" s="40"/>
      <c r="MFE163" s="40"/>
      <c r="MFF163" s="40"/>
      <c r="MFG163" s="40"/>
      <c r="MFH163" s="40"/>
      <c r="MFI163" s="40"/>
      <c r="MFJ163" s="40"/>
      <c r="MFK163" s="40"/>
      <c r="MFL163" s="40"/>
      <c r="MFM163" s="40"/>
      <c r="MFN163" s="40"/>
      <c r="MFO163" s="40"/>
      <c r="MFP163" s="40"/>
      <c r="MFQ163" s="40"/>
      <c r="MFR163" s="40"/>
      <c r="MFS163" s="40"/>
      <c r="MFT163" s="40"/>
      <c r="MFU163" s="40"/>
      <c r="MFV163" s="40"/>
      <c r="MFW163" s="40"/>
      <c r="MFX163" s="40"/>
      <c r="MFY163" s="40"/>
      <c r="MFZ163" s="40"/>
      <c r="MGA163" s="40"/>
      <c r="MGB163" s="40"/>
      <c r="MGC163" s="40"/>
      <c r="MGD163" s="40"/>
      <c r="MGE163" s="40"/>
      <c r="MGF163" s="40"/>
      <c r="MGG163" s="40"/>
      <c r="MGH163" s="40"/>
      <c r="MGI163" s="40"/>
      <c r="MGJ163" s="40"/>
      <c r="MGK163" s="40"/>
      <c r="MGL163" s="40"/>
      <c r="MGM163" s="40"/>
      <c r="MGN163" s="40"/>
      <c r="MGO163" s="40"/>
      <c r="MGP163" s="40"/>
      <c r="MGQ163" s="40"/>
      <c r="MGR163" s="40"/>
      <c r="MGS163" s="40"/>
      <c r="MGT163" s="40"/>
      <c r="MGU163" s="40"/>
      <c r="MGV163" s="40"/>
      <c r="MGW163" s="40"/>
      <c r="MGX163" s="40"/>
      <c r="MGY163" s="40"/>
      <c r="MGZ163" s="40"/>
      <c r="MHA163" s="40"/>
      <c r="MHB163" s="40"/>
      <c r="MHC163" s="40"/>
      <c r="MHD163" s="40"/>
      <c r="MHE163" s="40"/>
      <c r="MHF163" s="40"/>
      <c r="MHG163" s="40"/>
      <c r="MHH163" s="40"/>
      <c r="MHI163" s="40"/>
      <c r="MHJ163" s="40"/>
      <c r="MHK163" s="40"/>
      <c r="MHL163" s="40"/>
      <c r="MHM163" s="40"/>
      <c r="MHN163" s="40"/>
      <c r="MHO163" s="40"/>
      <c r="MHP163" s="40"/>
      <c r="MHQ163" s="40"/>
      <c r="MHR163" s="40"/>
      <c r="MHS163" s="40"/>
      <c r="MHT163" s="40"/>
      <c r="MHU163" s="40"/>
      <c r="MHV163" s="40"/>
      <c r="MHW163" s="40"/>
      <c r="MHX163" s="40"/>
      <c r="MHY163" s="40"/>
      <c r="MHZ163" s="40"/>
      <c r="MIA163" s="40"/>
      <c r="MIB163" s="40"/>
      <c r="MIC163" s="40"/>
      <c r="MID163" s="40"/>
      <c r="MIE163" s="40"/>
      <c r="MIF163" s="40"/>
      <c r="MIG163" s="40"/>
      <c r="MIH163" s="40"/>
      <c r="MII163" s="40"/>
      <c r="MIJ163" s="40"/>
      <c r="MIK163" s="40"/>
      <c r="MIL163" s="40"/>
      <c r="MIM163" s="40"/>
      <c r="MIN163" s="40"/>
      <c r="MIO163" s="40"/>
      <c r="MIP163" s="40"/>
      <c r="MIQ163" s="40"/>
      <c r="MIR163" s="40"/>
      <c r="MIS163" s="40"/>
      <c r="MIT163" s="40"/>
      <c r="MIU163" s="40"/>
      <c r="MIV163" s="40"/>
      <c r="MIW163" s="40"/>
      <c r="MIX163" s="40"/>
      <c r="MIY163" s="40"/>
      <c r="MIZ163" s="40"/>
      <c r="MJA163" s="40"/>
      <c r="MJB163" s="40"/>
      <c r="MJC163" s="40"/>
      <c r="MJD163" s="40"/>
      <c r="MJE163" s="40"/>
      <c r="MJF163" s="40"/>
      <c r="MJG163" s="40"/>
      <c r="MJH163" s="40"/>
      <c r="MJI163" s="40"/>
      <c r="MJJ163" s="40"/>
      <c r="MJK163" s="40"/>
      <c r="MJL163" s="40"/>
      <c r="MJM163" s="40"/>
      <c r="MJN163" s="40"/>
      <c r="MJO163" s="40"/>
      <c r="MJP163" s="40"/>
      <c r="MJQ163" s="40"/>
      <c r="MJR163" s="40"/>
      <c r="MJS163" s="40"/>
      <c r="MJT163" s="40"/>
      <c r="MJU163" s="40"/>
      <c r="MJV163" s="40"/>
      <c r="MJW163" s="40"/>
      <c r="MJX163" s="40"/>
      <c r="MJY163" s="40"/>
      <c r="MJZ163" s="40"/>
      <c r="MKA163" s="40"/>
      <c r="MKB163" s="40"/>
      <c r="MKC163" s="40"/>
      <c r="MKD163" s="40"/>
      <c r="MKE163" s="40"/>
      <c r="MKF163" s="40"/>
      <c r="MKG163" s="40"/>
      <c r="MKH163" s="40"/>
      <c r="MKI163" s="40"/>
      <c r="MKJ163" s="40"/>
      <c r="MKK163" s="40"/>
      <c r="MKL163" s="40"/>
      <c r="MKM163" s="40"/>
      <c r="MKN163" s="40"/>
      <c r="MKO163" s="40"/>
      <c r="MKP163" s="40"/>
      <c r="MKQ163" s="40"/>
      <c r="MKR163" s="40"/>
      <c r="MKS163" s="40"/>
      <c r="MKT163" s="40"/>
      <c r="MKU163" s="40"/>
      <c r="MKV163" s="40"/>
      <c r="MKW163" s="40"/>
      <c r="MKX163" s="40"/>
      <c r="MKY163" s="40"/>
      <c r="MKZ163" s="40"/>
      <c r="MLA163" s="40"/>
      <c r="MLB163" s="40"/>
      <c r="MLC163" s="40"/>
      <c r="MLD163" s="40"/>
      <c r="MLE163" s="40"/>
      <c r="MLF163" s="40"/>
      <c r="MLG163" s="40"/>
      <c r="MLH163" s="40"/>
      <c r="MLI163" s="40"/>
      <c r="MLJ163" s="40"/>
      <c r="MLK163" s="40"/>
      <c r="MLL163" s="40"/>
      <c r="MLM163" s="40"/>
      <c r="MLN163" s="40"/>
      <c r="MLO163" s="40"/>
      <c r="MLP163" s="40"/>
      <c r="MLQ163" s="40"/>
      <c r="MLR163" s="40"/>
      <c r="MLS163" s="40"/>
      <c r="MLT163" s="40"/>
      <c r="MLU163" s="40"/>
      <c r="MLV163" s="40"/>
      <c r="MLW163" s="40"/>
      <c r="MLX163" s="40"/>
      <c r="MLY163" s="40"/>
      <c r="MLZ163" s="40"/>
      <c r="MMA163" s="40"/>
      <c r="MMB163" s="40"/>
      <c r="MMC163" s="40"/>
      <c r="MMD163" s="40"/>
      <c r="MME163" s="40"/>
      <c r="MMF163" s="40"/>
      <c r="MMG163" s="40"/>
      <c r="MMH163" s="40"/>
      <c r="MMI163" s="40"/>
      <c r="MMJ163" s="40"/>
      <c r="MMK163" s="40"/>
      <c r="MML163" s="40"/>
      <c r="MMM163" s="40"/>
      <c r="MMN163" s="40"/>
      <c r="MMO163" s="40"/>
      <c r="MMP163" s="40"/>
      <c r="MMQ163" s="40"/>
      <c r="MMR163" s="40"/>
      <c r="MMS163" s="40"/>
      <c r="MMT163" s="40"/>
      <c r="MMU163" s="40"/>
      <c r="MMV163" s="40"/>
      <c r="MMW163" s="40"/>
      <c r="MMX163" s="40"/>
      <c r="MMY163" s="40"/>
      <c r="MMZ163" s="40"/>
      <c r="MNA163" s="40"/>
      <c r="MNB163" s="40"/>
      <c r="MNC163" s="40"/>
      <c r="MND163" s="40"/>
      <c r="MNE163" s="40"/>
      <c r="MNF163" s="40"/>
      <c r="MNG163" s="40"/>
      <c r="MNH163" s="40"/>
      <c r="MNI163" s="40"/>
      <c r="MNJ163" s="40"/>
      <c r="MNK163" s="40"/>
      <c r="MNL163" s="40"/>
      <c r="MNM163" s="40"/>
      <c r="MNN163" s="40"/>
      <c r="MNO163" s="40"/>
      <c r="MNP163" s="40"/>
      <c r="MNQ163" s="40"/>
      <c r="MNR163" s="40"/>
      <c r="MNS163" s="40"/>
      <c r="MNT163" s="40"/>
      <c r="MNU163" s="40"/>
      <c r="MNV163" s="40"/>
      <c r="MNW163" s="40"/>
      <c r="MNX163" s="40"/>
      <c r="MNY163" s="40"/>
      <c r="MNZ163" s="40"/>
      <c r="MOA163" s="40"/>
      <c r="MOB163" s="40"/>
      <c r="MOC163" s="40"/>
      <c r="MOD163" s="40"/>
      <c r="MOE163" s="40"/>
      <c r="MOF163" s="40"/>
      <c r="MOG163" s="40"/>
      <c r="MOH163" s="40"/>
      <c r="MOO163" s="40"/>
      <c r="MOP163" s="40"/>
      <c r="MOQ163" s="40"/>
      <c r="MOR163" s="40"/>
      <c r="MOS163" s="40"/>
      <c r="MOT163" s="40"/>
      <c r="MOU163" s="40"/>
      <c r="MOV163" s="40"/>
      <c r="MOW163" s="40"/>
      <c r="MOX163" s="40"/>
      <c r="MOY163" s="40"/>
      <c r="MOZ163" s="40"/>
      <c r="MPA163" s="40"/>
      <c r="MPB163" s="40"/>
      <c r="MPC163" s="40"/>
      <c r="MPD163" s="40"/>
      <c r="MPE163" s="40"/>
      <c r="MPF163" s="40"/>
      <c r="MPG163" s="40"/>
      <c r="MPH163" s="40"/>
      <c r="MPI163" s="40"/>
      <c r="MPJ163" s="40"/>
      <c r="MPK163" s="40"/>
      <c r="MPL163" s="40"/>
      <c r="MPM163" s="40"/>
      <c r="MPN163" s="40"/>
      <c r="MPO163" s="40"/>
      <c r="MPP163" s="40"/>
      <c r="MPQ163" s="40"/>
      <c r="MPR163" s="40"/>
      <c r="MPS163" s="40"/>
      <c r="MPT163" s="40"/>
      <c r="MPU163" s="40"/>
      <c r="MPV163" s="40"/>
      <c r="MPW163" s="40"/>
      <c r="MPX163" s="40"/>
      <c r="MPY163" s="40"/>
      <c r="MPZ163" s="40"/>
      <c r="MQA163" s="40"/>
      <c r="MQB163" s="40"/>
      <c r="MQC163" s="40"/>
      <c r="MQD163" s="40"/>
      <c r="MQE163" s="40"/>
      <c r="MQF163" s="40"/>
      <c r="MQG163" s="40"/>
      <c r="MQH163" s="40"/>
      <c r="MQI163" s="40"/>
      <c r="MQJ163" s="40"/>
      <c r="MQK163" s="40"/>
      <c r="MQL163" s="40"/>
      <c r="MQM163" s="40"/>
      <c r="MQN163" s="40"/>
      <c r="MQO163" s="40"/>
      <c r="MQP163" s="40"/>
      <c r="MQQ163" s="40"/>
      <c r="MQR163" s="40"/>
      <c r="MQS163" s="40"/>
      <c r="MQT163" s="40"/>
      <c r="MQU163" s="40"/>
      <c r="MQV163" s="40"/>
      <c r="MQW163" s="40"/>
      <c r="MQX163" s="40"/>
      <c r="MQY163" s="40"/>
      <c r="MQZ163" s="40"/>
      <c r="MRA163" s="40"/>
      <c r="MRB163" s="40"/>
      <c r="MRC163" s="40"/>
      <c r="MRD163" s="40"/>
      <c r="MRE163" s="40"/>
      <c r="MRF163" s="40"/>
      <c r="MRG163" s="40"/>
      <c r="MRH163" s="40"/>
      <c r="MRI163" s="40"/>
      <c r="MRJ163" s="40"/>
      <c r="MRK163" s="40"/>
      <c r="MRL163" s="40"/>
      <c r="MRM163" s="40"/>
      <c r="MRN163" s="40"/>
      <c r="MRO163" s="40"/>
      <c r="MRP163" s="40"/>
      <c r="MRQ163" s="40"/>
      <c r="MRR163" s="40"/>
      <c r="MRS163" s="40"/>
      <c r="MRT163" s="40"/>
      <c r="MRU163" s="40"/>
      <c r="MRV163" s="40"/>
      <c r="MRW163" s="40"/>
      <c r="MRX163" s="40"/>
      <c r="MRY163" s="40"/>
      <c r="MRZ163" s="40"/>
      <c r="MSA163" s="40"/>
      <c r="MSB163" s="40"/>
      <c r="MSC163" s="40"/>
      <c r="MSD163" s="40"/>
      <c r="MSE163" s="40"/>
      <c r="MSF163" s="40"/>
      <c r="MSG163" s="40"/>
      <c r="MSH163" s="40"/>
      <c r="MSI163" s="40"/>
      <c r="MSJ163" s="40"/>
      <c r="MSK163" s="40"/>
      <c r="MSL163" s="40"/>
      <c r="MSM163" s="40"/>
      <c r="MSN163" s="40"/>
      <c r="MSO163" s="40"/>
      <c r="MSP163" s="40"/>
      <c r="MSQ163" s="40"/>
      <c r="MSR163" s="40"/>
      <c r="MSS163" s="40"/>
      <c r="MST163" s="40"/>
      <c r="MSU163" s="40"/>
      <c r="MSV163" s="40"/>
      <c r="MSW163" s="40"/>
      <c r="MSX163" s="40"/>
      <c r="MSY163" s="40"/>
      <c r="MSZ163" s="40"/>
      <c r="MTA163" s="40"/>
      <c r="MTB163" s="40"/>
      <c r="MTC163" s="40"/>
      <c r="MTD163" s="40"/>
      <c r="MTE163" s="40"/>
      <c r="MTF163" s="40"/>
      <c r="MTG163" s="40"/>
      <c r="MTH163" s="40"/>
      <c r="MTI163" s="40"/>
      <c r="MTJ163" s="40"/>
      <c r="MTK163" s="40"/>
      <c r="MTL163" s="40"/>
      <c r="MTM163" s="40"/>
      <c r="MTN163" s="40"/>
      <c r="MTO163" s="40"/>
      <c r="MTP163" s="40"/>
      <c r="MTQ163" s="40"/>
      <c r="MTR163" s="40"/>
      <c r="MTS163" s="40"/>
      <c r="MTT163" s="40"/>
      <c r="MTU163" s="40"/>
      <c r="MTV163" s="40"/>
      <c r="MTW163" s="40"/>
      <c r="MTX163" s="40"/>
      <c r="MTY163" s="40"/>
      <c r="MTZ163" s="40"/>
      <c r="MUA163" s="40"/>
      <c r="MUB163" s="40"/>
      <c r="MUC163" s="40"/>
      <c r="MUD163" s="40"/>
      <c r="MUE163" s="40"/>
      <c r="MUF163" s="40"/>
      <c r="MUG163" s="40"/>
      <c r="MUH163" s="40"/>
      <c r="MUI163" s="40"/>
      <c r="MUJ163" s="40"/>
      <c r="MUK163" s="40"/>
      <c r="MUL163" s="40"/>
      <c r="MUM163" s="40"/>
      <c r="MUN163" s="40"/>
      <c r="MUO163" s="40"/>
      <c r="MUP163" s="40"/>
      <c r="MUQ163" s="40"/>
      <c r="MUR163" s="40"/>
      <c r="MUS163" s="40"/>
      <c r="MUT163" s="40"/>
      <c r="MUU163" s="40"/>
      <c r="MUV163" s="40"/>
      <c r="MUW163" s="40"/>
      <c r="MUX163" s="40"/>
      <c r="MUY163" s="40"/>
      <c r="MUZ163" s="40"/>
      <c r="MVA163" s="40"/>
      <c r="MVB163" s="40"/>
      <c r="MVC163" s="40"/>
      <c r="MVD163" s="40"/>
      <c r="MVE163" s="40"/>
      <c r="MVF163" s="40"/>
      <c r="MVG163" s="40"/>
      <c r="MVH163" s="40"/>
      <c r="MVI163" s="40"/>
      <c r="MVJ163" s="40"/>
      <c r="MVK163" s="40"/>
      <c r="MVL163" s="40"/>
      <c r="MVM163" s="40"/>
      <c r="MVN163" s="40"/>
      <c r="MVO163" s="40"/>
      <c r="MVP163" s="40"/>
      <c r="MVQ163" s="40"/>
      <c r="MVR163" s="40"/>
      <c r="MVS163" s="40"/>
      <c r="MVT163" s="40"/>
      <c r="MVU163" s="40"/>
      <c r="MVV163" s="40"/>
      <c r="MVW163" s="40"/>
      <c r="MVX163" s="40"/>
      <c r="MVY163" s="40"/>
      <c r="MVZ163" s="40"/>
      <c r="MWA163" s="40"/>
      <c r="MWB163" s="40"/>
      <c r="MWC163" s="40"/>
      <c r="MWD163" s="40"/>
      <c r="MWE163" s="40"/>
      <c r="MWF163" s="40"/>
      <c r="MWG163" s="40"/>
      <c r="MWH163" s="40"/>
      <c r="MWI163" s="40"/>
      <c r="MWJ163" s="40"/>
      <c r="MWK163" s="40"/>
      <c r="MWL163" s="40"/>
      <c r="MWM163" s="40"/>
      <c r="MWN163" s="40"/>
      <c r="MWO163" s="40"/>
      <c r="MWP163" s="40"/>
      <c r="MWQ163" s="40"/>
      <c r="MWR163" s="40"/>
      <c r="MWS163" s="40"/>
      <c r="MWT163" s="40"/>
      <c r="MWU163" s="40"/>
      <c r="MWV163" s="40"/>
      <c r="MWW163" s="40"/>
      <c r="MWX163" s="40"/>
      <c r="MWY163" s="40"/>
      <c r="MWZ163" s="40"/>
      <c r="MXA163" s="40"/>
      <c r="MXB163" s="40"/>
      <c r="MXC163" s="40"/>
      <c r="MXD163" s="40"/>
      <c r="MXE163" s="40"/>
      <c r="MXF163" s="40"/>
      <c r="MXG163" s="40"/>
      <c r="MXH163" s="40"/>
      <c r="MXI163" s="40"/>
      <c r="MXJ163" s="40"/>
      <c r="MXK163" s="40"/>
      <c r="MXL163" s="40"/>
      <c r="MXM163" s="40"/>
      <c r="MXN163" s="40"/>
      <c r="MXO163" s="40"/>
      <c r="MXP163" s="40"/>
      <c r="MXQ163" s="40"/>
      <c r="MXR163" s="40"/>
      <c r="MXS163" s="40"/>
      <c r="MXT163" s="40"/>
      <c r="MXU163" s="40"/>
      <c r="MXV163" s="40"/>
      <c r="MXW163" s="40"/>
      <c r="MXX163" s="40"/>
      <c r="MXY163" s="40"/>
      <c r="MXZ163" s="40"/>
      <c r="MYA163" s="40"/>
      <c r="MYB163" s="40"/>
      <c r="MYC163" s="40"/>
      <c r="MYD163" s="40"/>
      <c r="MYK163" s="40"/>
      <c r="MYL163" s="40"/>
      <c r="MYM163" s="40"/>
      <c r="MYN163" s="40"/>
      <c r="MYO163" s="40"/>
      <c r="MYP163" s="40"/>
      <c r="MYQ163" s="40"/>
      <c r="MYR163" s="40"/>
      <c r="MYS163" s="40"/>
      <c r="MYT163" s="40"/>
      <c r="MYU163" s="40"/>
      <c r="MYV163" s="40"/>
      <c r="MYW163" s="40"/>
      <c r="MYX163" s="40"/>
      <c r="MYY163" s="40"/>
      <c r="MYZ163" s="40"/>
      <c r="MZA163" s="40"/>
      <c r="MZB163" s="40"/>
      <c r="MZC163" s="40"/>
      <c r="MZD163" s="40"/>
      <c r="MZE163" s="40"/>
      <c r="MZF163" s="40"/>
      <c r="MZG163" s="40"/>
      <c r="MZH163" s="40"/>
      <c r="MZI163" s="40"/>
      <c r="MZJ163" s="40"/>
      <c r="MZK163" s="40"/>
      <c r="MZL163" s="40"/>
      <c r="MZM163" s="40"/>
      <c r="MZN163" s="40"/>
      <c r="MZO163" s="40"/>
      <c r="MZP163" s="40"/>
      <c r="MZQ163" s="40"/>
      <c r="MZR163" s="40"/>
      <c r="MZS163" s="40"/>
      <c r="MZT163" s="40"/>
      <c r="MZU163" s="40"/>
      <c r="MZV163" s="40"/>
      <c r="MZW163" s="40"/>
      <c r="MZX163" s="40"/>
      <c r="MZY163" s="40"/>
      <c r="MZZ163" s="40"/>
      <c r="NAA163" s="40"/>
      <c r="NAB163" s="40"/>
      <c r="NAC163" s="40"/>
      <c r="NAD163" s="40"/>
      <c r="NAE163" s="40"/>
      <c r="NAF163" s="40"/>
      <c r="NAG163" s="40"/>
      <c r="NAH163" s="40"/>
      <c r="NAI163" s="40"/>
      <c r="NAJ163" s="40"/>
      <c r="NAK163" s="40"/>
      <c r="NAL163" s="40"/>
      <c r="NAM163" s="40"/>
      <c r="NAN163" s="40"/>
      <c r="NAO163" s="40"/>
      <c r="NAP163" s="40"/>
      <c r="NAQ163" s="40"/>
      <c r="NAR163" s="40"/>
      <c r="NAS163" s="40"/>
      <c r="NAT163" s="40"/>
      <c r="NAU163" s="40"/>
      <c r="NAV163" s="40"/>
      <c r="NAW163" s="40"/>
      <c r="NAX163" s="40"/>
      <c r="NAY163" s="40"/>
      <c r="NAZ163" s="40"/>
      <c r="NBA163" s="40"/>
      <c r="NBB163" s="40"/>
      <c r="NBC163" s="40"/>
      <c r="NBD163" s="40"/>
      <c r="NBE163" s="40"/>
      <c r="NBF163" s="40"/>
      <c r="NBG163" s="40"/>
      <c r="NBH163" s="40"/>
      <c r="NBI163" s="40"/>
      <c r="NBJ163" s="40"/>
      <c r="NBK163" s="40"/>
      <c r="NBL163" s="40"/>
      <c r="NBM163" s="40"/>
      <c r="NBN163" s="40"/>
      <c r="NBO163" s="40"/>
      <c r="NBP163" s="40"/>
      <c r="NBQ163" s="40"/>
      <c r="NBR163" s="40"/>
      <c r="NBS163" s="40"/>
      <c r="NBT163" s="40"/>
      <c r="NBU163" s="40"/>
      <c r="NBV163" s="40"/>
      <c r="NBW163" s="40"/>
      <c r="NBX163" s="40"/>
      <c r="NBY163" s="40"/>
      <c r="NBZ163" s="40"/>
      <c r="NCA163" s="40"/>
      <c r="NCB163" s="40"/>
      <c r="NCC163" s="40"/>
      <c r="NCD163" s="40"/>
      <c r="NCE163" s="40"/>
      <c r="NCF163" s="40"/>
      <c r="NCG163" s="40"/>
      <c r="NCH163" s="40"/>
      <c r="NCI163" s="40"/>
      <c r="NCJ163" s="40"/>
      <c r="NCK163" s="40"/>
      <c r="NCL163" s="40"/>
      <c r="NCM163" s="40"/>
      <c r="NCN163" s="40"/>
      <c r="NCO163" s="40"/>
      <c r="NCP163" s="40"/>
      <c r="NCQ163" s="40"/>
      <c r="NCR163" s="40"/>
      <c r="NCS163" s="40"/>
      <c r="NCT163" s="40"/>
      <c r="NCU163" s="40"/>
      <c r="NCV163" s="40"/>
      <c r="NCW163" s="40"/>
      <c r="NCX163" s="40"/>
      <c r="NCY163" s="40"/>
      <c r="NCZ163" s="40"/>
      <c r="NDA163" s="40"/>
      <c r="NDB163" s="40"/>
      <c r="NDC163" s="40"/>
      <c r="NDD163" s="40"/>
      <c r="NDE163" s="40"/>
      <c r="NDF163" s="40"/>
      <c r="NDG163" s="40"/>
      <c r="NDH163" s="40"/>
      <c r="NDI163" s="40"/>
      <c r="NDJ163" s="40"/>
      <c r="NDK163" s="40"/>
      <c r="NDL163" s="40"/>
      <c r="NDM163" s="40"/>
      <c r="NDN163" s="40"/>
      <c r="NDO163" s="40"/>
      <c r="NDP163" s="40"/>
      <c r="NDQ163" s="40"/>
      <c r="NDR163" s="40"/>
      <c r="NDS163" s="40"/>
      <c r="NDT163" s="40"/>
      <c r="NDU163" s="40"/>
      <c r="NDV163" s="40"/>
      <c r="NDW163" s="40"/>
      <c r="NDX163" s="40"/>
      <c r="NDY163" s="40"/>
      <c r="NDZ163" s="40"/>
      <c r="NEA163" s="40"/>
      <c r="NEB163" s="40"/>
      <c r="NEC163" s="40"/>
      <c r="NED163" s="40"/>
      <c r="NEE163" s="40"/>
      <c r="NEF163" s="40"/>
      <c r="NEG163" s="40"/>
      <c r="NEH163" s="40"/>
      <c r="NEI163" s="40"/>
      <c r="NEJ163" s="40"/>
      <c r="NEK163" s="40"/>
      <c r="NEL163" s="40"/>
      <c r="NEM163" s="40"/>
      <c r="NEN163" s="40"/>
      <c r="NEO163" s="40"/>
      <c r="NEP163" s="40"/>
      <c r="NEQ163" s="40"/>
      <c r="NER163" s="40"/>
      <c r="NES163" s="40"/>
      <c r="NET163" s="40"/>
      <c r="NEU163" s="40"/>
      <c r="NEV163" s="40"/>
      <c r="NEW163" s="40"/>
      <c r="NEX163" s="40"/>
      <c r="NEY163" s="40"/>
      <c r="NEZ163" s="40"/>
      <c r="NFA163" s="40"/>
      <c r="NFB163" s="40"/>
      <c r="NFC163" s="40"/>
      <c r="NFD163" s="40"/>
      <c r="NFE163" s="40"/>
      <c r="NFF163" s="40"/>
      <c r="NFG163" s="40"/>
      <c r="NFH163" s="40"/>
      <c r="NFI163" s="40"/>
      <c r="NFJ163" s="40"/>
      <c r="NFK163" s="40"/>
      <c r="NFL163" s="40"/>
      <c r="NFM163" s="40"/>
      <c r="NFN163" s="40"/>
      <c r="NFO163" s="40"/>
      <c r="NFP163" s="40"/>
      <c r="NFQ163" s="40"/>
      <c r="NFR163" s="40"/>
      <c r="NFS163" s="40"/>
      <c r="NFT163" s="40"/>
      <c r="NFU163" s="40"/>
      <c r="NFV163" s="40"/>
      <c r="NFW163" s="40"/>
      <c r="NFX163" s="40"/>
      <c r="NFY163" s="40"/>
      <c r="NFZ163" s="40"/>
      <c r="NGA163" s="40"/>
      <c r="NGB163" s="40"/>
      <c r="NGC163" s="40"/>
      <c r="NGD163" s="40"/>
      <c r="NGE163" s="40"/>
      <c r="NGF163" s="40"/>
      <c r="NGG163" s="40"/>
      <c r="NGH163" s="40"/>
      <c r="NGI163" s="40"/>
      <c r="NGJ163" s="40"/>
      <c r="NGK163" s="40"/>
      <c r="NGL163" s="40"/>
      <c r="NGM163" s="40"/>
      <c r="NGN163" s="40"/>
      <c r="NGO163" s="40"/>
      <c r="NGP163" s="40"/>
      <c r="NGQ163" s="40"/>
      <c r="NGR163" s="40"/>
      <c r="NGS163" s="40"/>
      <c r="NGT163" s="40"/>
      <c r="NGU163" s="40"/>
      <c r="NGV163" s="40"/>
      <c r="NGW163" s="40"/>
      <c r="NGX163" s="40"/>
      <c r="NGY163" s="40"/>
      <c r="NGZ163" s="40"/>
      <c r="NHA163" s="40"/>
      <c r="NHB163" s="40"/>
      <c r="NHC163" s="40"/>
      <c r="NHD163" s="40"/>
      <c r="NHE163" s="40"/>
      <c r="NHF163" s="40"/>
      <c r="NHG163" s="40"/>
      <c r="NHH163" s="40"/>
      <c r="NHI163" s="40"/>
      <c r="NHJ163" s="40"/>
      <c r="NHK163" s="40"/>
      <c r="NHL163" s="40"/>
      <c r="NHM163" s="40"/>
      <c r="NHN163" s="40"/>
      <c r="NHO163" s="40"/>
      <c r="NHP163" s="40"/>
      <c r="NHQ163" s="40"/>
      <c r="NHR163" s="40"/>
      <c r="NHS163" s="40"/>
      <c r="NHT163" s="40"/>
      <c r="NHU163" s="40"/>
      <c r="NHV163" s="40"/>
      <c r="NHW163" s="40"/>
      <c r="NHX163" s="40"/>
      <c r="NHY163" s="40"/>
      <c r="NHZ163" s="40"/>
      <c r="NIG163" s="40"/>
      <c r="NIH163" s="40"/>
      <c r="NII163" s="40"/>
      <c r="NIJ163" s="40"/>
      <c r="NIK163" s="40"/>
      <c r="NIL163" s="40"/>
      <c r="NIM163" s="40"/>
      <c r="NIN163" s="40"/>
      <c r="NIO163" s="40"/>
      <c r="NIP163" s="40"/>
      <c r="NIQ163" s="40"/>
      <c r="NIR163" s="40"/>
      <c r="NIS163" s="40"/>
      <c r="NIT163" s="40"/>
      <c r="NIU163" s="40"/>
      <c r="NIV163" s="40"/>
      <c r="NIW163" s="40"/>
      <c r="NIX163" s="40"/>
      <c r="NIY163" s="40"/>
      <c r="NIZ163" s="40"/>
      <c r="NJA163" s="40"/>
      <c r="NJB163" s="40"/>
      <c r="NJC163" s="40"/>
      <c r="NJD163" s="40"/>
      <c r="NJE163" s="40"/>
      <c r="NJF163" s="40"/>
      <c r="NJG163" s="40"/>
      <c r="NJH163" s="40"/>
      <c r="NJI163" s="40"/>
      <c r="NJJ163" s="40"/>
      <c r="NJK163" s="40"/>
      <c r="NJL163" s="40"/>
      <c r="NJM163" s="40"/>
      <c r="NJN163" s="40"/>
      <c r="NJO163" s="40"/>
      <c r="NJP163" s="40"/>
      <c r="NJQ163" s="40"/>
      <c r="NJR163" s="40"/>
      <c r="NJS163" s="40"/>
      <c r="NJT163" s="40"/>
      <c r="NJU163" s="40"/>
      <c r="NJV163" s="40"/>
      <c r="NJW163" s="40"/>
      <c r="NJX163" s="40"/>
      <c r="NJY163" s="40"/>
      <c r="NJZ163" s="40"/>
      <c r="NKA163" s="40"/>
      <c r="NKB163" s="40"/>
      <c r="NKC163" s="40"/>
      <c r="NKD163" s="40"/>
      <c r="NKE163" s="40"/>
      <c r="NKF163" s="40"/>
      <c r="NKG163" s="40"/>
      <c r="NKH163" s="40"/>
      <c r="NKI163" s="40"/>
      <c r="NKJ163" s="40"/>
      <c r="NKK163" s="40"/>
      <c r="NKL163" s="40"/>
      <c r="NKM163" s="40"/>
      <c r="NKN163" s="40"/>
      <c r="NKO163" s="40"/>
      <c r="NKP163" s="40"/>
      <c r="NKQ163" s="40"/>
      <c r="NKR163" s="40"/>
      <c r="NKS163" s="40"/>
      <c r="NKT163" s="40"/>
      <c r="NKU163" s="40"/>
      <c r="NKV163" s="40"/>
      <c r="NKW163" s="40"/>
      <c r="NKX163" s="40"/>
      <c r="NKY163" s="40"/>
      <c r="NKZ163" s="40"/>
      <c r="NLA163" s="40"/>
      <c r="NLB163" s="40"/>
      <c r="NLC163" s="40"/>
      <c r="NLD163" s="40"/>
      <c r="NLE163" s="40"/>
      <c r="NLF163" s="40"/>
      <c r="NLG163" s="40"/>
      <c r="NLH163" s="40"/>
      <c r="NLI163" s="40"/>
      <c r="NLJ163" s="40"/>
      <c r="NLK163" s="40"/>
      <c r="NLL163" s="40"/>
      <c r="NLM163" s="40"/>
      <c r="NLN163" s="40"/>
      <c r="NLO163" s="40"/>
      <c r="NLP163" s="40"/>
      <c r="NLQ163" s="40"/>
      <c r="NLR163" s="40"/>
      <c r="NLS163" s="40"/>
      <c r="NLT163" s="40"/>
      <c r="NLU163" s="40"/>
      <c r="NLV163" s="40"/>
      <c r="NLW163" s="40"/>
      <c r="NLX163" s="40"/>
      <c r="NLY163" s="40"/>
      <c r="NLZ163" s="40"/>
      <c r="NMA163" s="40"/>
      <c r="NMB163" s="40"/>
      <c r="NMC163" s="40"/>
      <c r="NMD163" s="40"/>
      <c r="NME163" s="40"/>
      <c r="NMF163" s="40"/>
      <c r="NMG163" s="40"/>
      <c r="NMH163" s="40"/>
      <c r="NMI163" s="40"/>
      <c r="NMJ163" s="40"/>
      <c r="NMK163" s="40"/>
      <c r="NML163" s="40"/>
      <c r="NMM163" s="40"/>
      <c r="NMN163" s="40"/>
      <c r="NMO163" s="40"/>
      <c r="NMP163" s="40"/>
      <c r="NMQ163" s="40"/>
      <c r="NMR163" s="40"/>
      <c r="NMS163" s="40"/>
      <c r="NMT163" s="40"/>
      <c r="NMU163" s="40"/>
      <c r="NMV163" s="40"/>
      <c r="NMW163" s="40"/>
      <c r="NMX163" s="40"/>
      <c r="NMY163" s="40"/>
      <c r="NMZ163" s="40"/>
      <c r="NNA163" s="40"/>
      <c r="NNB163" s="40"/>
      <c r="NNC163" s="40"/>
      <c r="NND163" s="40"/>
      <c r="NNE163" s="40"/>
      <c r="NNF163" s="40"/>
      <c r="NNG163" s="40"/>
      <c r="NNH163" s="40"/>
      <c r="NNI163" s="40"/>
      <c r="NNJ163" s="40"/>
      <c r="NNK163" s="40"/>
      <c r="NNL163" s="40"/>
      <c r="NNM163" s="40"/>
      <c r="NNN163" s="40"/>
      <c r="NNO163" s="40"/>
      <c r="NNP163" s="40"/>
      <c r="NNQ163" s="40"/>
      <c r="NNR163" s="40"/>
      <c r="NNS163" s="40"/>
      <c r="NNT163" s="40"/>
      <c r="NNU163" s="40"/>
      <c r="NNV163" s="40"/>
      <c r="NNW163" s="40"/>
      <c r="NNX163" s="40"/>
      <c r="NNY163" s="40"/>
      <c r="NNZ163" s="40"/>
      <c r="NOA163" s="40"/>
      <c r="NOB163" s="40"/>
      <c r="NOC163" s="40"/>
      <c r="NOD163" s="40"/>
      <c r="NOE163" s="40"/>
      <c r="NOF163" s="40"/>
      <c r="NOG163" s="40"/>
      <c r="NOH163" s="40"/>
      <c r="NOI163" s="40"/>
      <c r="NOJ163" s="40"/>
      <c r="NOK163" s="40"/>
      <c r="NOL163" s="40"/>
      <c r="NOM163" s="40"/>
      <c r="NON163" s="40"/>
      <c r="NOO163" s="40"/>
      <c r="NOP163" s="40"/>
      <c r="NOQ163" s="40"/>
      <c r="NOR163" s="40"/>
      <c r="NOS163" s="40"/>
      <c r="NOT163" s="40"/>
      <c r="NOU163" s="40"/>
      <c r="NOV163" s="40"/>
      <c r="NOW163" s="40"/>
      <c r="NOX163" s="40"/>
      <c r="NOY163" s="40"/>
      <c r="NOZ163" s="40"/>
      <c r="NPA163" s="40"/>
      <c r="NPB163" s="40"/>
      <c r="NPC163" s="40"/>
      <c r="NPD163" s="40"/>
      <c r="NPE163" s="40"/>
      <c r="NPF163" s="40"/>
      <c r="NPG163" s="40"/>
      <c r="NPH163" s="40"/>
      <c r="NPI163" s="40"/>
      <c r="NPJ163" s="40"/>
      <c r="NPK163" s="40"/>
      <c r="NPL163" s="40"/>
      <c r="NPM163" s="40"/>
      <c r="NPN163" s="40"/>
      <c r="NPO163" s="40"/>
      <c r="NPP163" s="40"/>
      <c r="NPQ163" s="40"/>
      <c r="NPR163" s="40"/>
      <c r="NPS163" s="40"/>
      <c r="NPT163" s="40"/>
      <c r="NPU163" s="40"/>
      <c r="NPV163" s="40"/>
      <c r="NPW163" s="40"/>
      <c r="NPX163" s="40"/>
      <c r="NPY163" s="40"/>
      <c r="NPZ163" s="40"/>
      <c r="NQA163" s="40"/>
      <c r="NQB163" s="40"/>
      <c r="NQC163" s="40"/>
      <c r="NQD163" s="40"/>
      <c r="NQE163" s="40"/>
      <c r="NQF163" s="40"/>
      <c r="NQG163" s="40"/>
      <c r="NQH163" s="40"/>
      <c r="NQI163" s="40"/>
      <c r="NQJ163" s="40"/>
      <c r="NQK163" s="40"/>
      <c r="NQL163" s="40"/>
      <c r="NQM163" s="40"/>
      <c r="NQN163" s="40"/>
      <c r="NQO163" s="40"/>
      <c r="NQP163" s="40"/>
      <c r="NQQ163" s="40"/>
      <c r="NQR163" s="40"/>
      <c r="NQS163" s="40"/>
      <c r="NQT163" s="40"/>
      <c r="NQU163" s="40"/>
      <c r="NQV163" s="40"/>
      <c r="NQW163" s="40"/>
      <c r="NQX163" s="40"/>
      <c r="NQY163" s="40"/>
      <c r="NQZ163" s="40"/>
      <c r="NRA163" s="40"/>
      <c r="NRB163" s="40"/>
      <c r="NRC163" s="40"/>
      <c r="NRD163" s="40"/>
      <c r="NRE163" s="40"/>
      <c r="NRF163" s="40"/>
      <c r="NRG163" s="40"/>
      <c r="NRH163" s="40"/>
      <c r="NRI163" s="40"/>
      <c r="NRJ163" s="40"/>
      <c r="NRK163" s="40"/>
      <c r="NRL163" s="40"/>
      <c r="NRM163" s="40"/>
      <c r="NRN163" s="40"/>
      <c r="NRO163" s="40"/>
      <c r="NRP163" s="40"/>
      <c r="NRQ163" s="40"/>
      <c r="NRR163" s="40"/>
      <c r="NRS163" s="40"/>
      <c r="NRT163" s="40"/>
      <c r="NRU163" s="40"/>
      <c r="NRV163" s="40"/>
      <c r="NSC163" s="40"/>
      <c r="NSD163" s="40"/>
      <c r="NSE163" s="40"/>
      <c r="NSF163" s="40"/>
      <c r="NSG163" s="40"/>
      <c r="NSH163" s="40"/>
      <c r="NSI163" s="40"/>
      <c r="NSJ163" s="40"/>
      <c r="NSK163" s="40"/>
      <c r="NSL163" s="40"/>
      <c r="NSM163" s="40"/>
      <c r="NSN163" s="40"/>
      <c r="NSO163" s="40"/>
      <c r="NSP163" s="40"/>
      <c r="NSQ163" s="40"/>
      <c r="NSR163" s="40"/>
      <c r="NSS163" s="40"/>
      <c r="NST163" s="40"/>
      <c r="NSU163" s="40"/>
      <c r="NSV163" s="40"/>
      <c r="NSW163" s="40"/>
      <c r="NSX163" s="40"/>
      <c r="NSY163" s="40"/>
      <c r="NSZ163" s="40"/>
      <c r="NTA163" s="40"/>
      <c r="NTB163" s="40"/>
      <c r="NTC163" s="40"/>
      <c r="NTD163" s="40"/>
      <c r="NTE163" s="40"/>
      <c r="NTF163" s="40"/>
      <c r="NTG163" s="40"/>
      <c r="NTH163" s="40"/>
      <c r="NTI163" s="40"/>
      <c r="NTJ163" s="40"/>
      <c r="NTK163" s="40"/>
      <c r="NTL163" s="40"/>
      <c r="NTM163" s="40"/>
      <c r="NTN163" s="40"/>
      <c r="NTO163" s="40"/>
      <c r="NTP163" s="40"/>
      <c r="NTQ163" s="40"/>
      <c r="NTR163" s="40"/>
      <c r="NTS163" s="40"/>
      <c r="NTT163" s="40"/>
      <c r="NTU163" s="40"/>
      <c r="NTV163" s="40"/>
      <c r="NTW163" s="40"/>
      <c r="NTX163" s="40"/>
      <c r="NTY163" s="40"/>
      <c r="NTZ163" s="40"/>
      <c r="NUA163" s="40"/>
      <c r="NUB163" s="40"/>
      <c r="NUC163" s="40"/>
      <c r="NUD163" s="40"/>
      <c r="NUE163" s="40"/>
      <c r="NUF163" s="40"/>
      <c r="NUG163" s="40"/>
      <c r="NUH163" s="40"/>
      <c r="NUI163" s="40"/>
      <c r="NUJ163" s="40"/>
      <c r="NUK163" s="40"/>
      <c r="NUL163" s="40"/>
      <c r="NUM163" s="40"/>
      <c r="NUN163" s="40"/>
      <c r="NUO163" s="40"/>
      <c r="NUP163" s="40"/>
      <c r="NUQ163" s="40"/>
      <c r="NUR163" s="40"/>
      <c r="NUS163" s="40"/>
      <c r="NUT163" s="40"/>
      <c r="NUU163" s="40"/>
      <c r="NUV163" s="40"/>
      <c r="NUW163" s="40"/>
      <c r="NUX163" s="40"/>
      <c r="NUY163" s="40"/>
      <c r="NUZ163" s="40"/>
      <c r="NVA163" s="40"/>
      <c r="NVB163" s="40"/>
      <c r="NVC163" s="40"/>
      <c r="NVD163" s="40"/>
      <c r="NVE163" s="40"/>
      <c r="NVF163" s="40"/>
      <c r="NVG163" s="40"/>
      <c r="NVH163" s="40"/>
      <c r="NVI163" s="40"/>
      <c r="NVJ163" s="40"/>
      <c r="NVK163" s="40"/>
      <c r="NVL163" s="40"/>
      <c r="NVM163" s="40"/>
      <c r="NVN163" s="40"/>
      <c r="NVO163" s="40"/>
      <c r="NVP163" s="40"/>
      <c r="NVQ163" s="40"/>
      <c r="NVR163" s="40"/>
      <c r="NVS163" s="40"/>
      <c r="NVT163" s="40"/>
      <c r="NVU163" s="40"/>
      <c r="NVV163" s="40"/>
      <c r="NVW163" s="40"/>
      <c r="NVX163" s="40"/>
      <c r="NVY163" s="40"/>
      <c r="NVZ163" s="40"/>
      <c r="NWA163" s="40"/>
      <c r="NWB163" s="40"/>
      <c r="NWC163" s="40"/>
      <c r="NWD163" s="40"/>
      <c r="NWE163" s="40"/>
      <c r="NWF163" s="40"/>
      <c r="NWG163" s="40"/>
      <c r="NWH163" s="40"/>
      <c r="NWI163" s="40"/>
      <c r="NWJ163" s="40"/>
      <c r="NWK163" s="40"/>
      <c r="NWL163" s="40"/>
      <c r="NWM163" s="40"/>
      <c r="NWN163" s="40"/>
      <c r="NWO163" s="40"/>
      <c r="NWP163" s="40"/>
      <c r="NWQ163" s="40"/>
      <c r="NWR163" s="40"/>
      <c r="NWS163" s="40"/>
      <c r="NWT163" s="40"/>
      <c r="NWU163" s="40"/>
      <c r="NWV163" s="40"/>
      <c r="NWW163" s="40"/>
      <c r="NWX163" s="40"/>
      <c r="NWY163" s="40"/>
      <c r="NWZ163" s="40"/>
      <c r="NXA163" s="40"/>
      <c r="NXB163" s="40"/>
      <c r="NXC163" s="40"/>
      <c r="NXD163" s="40"/>
      <c r="NXE163" s="40"/>
      <c r="NXF163" s="40"/>
      <c r="NXG163" s="40"/>
      <c r="NXH163" s="40"/>
      <c r="NXI163" s="40"/>
      <c r="NXJ163" s="40"/>
      <c r="NXK163" s="40"/>
      <c r="NXL163" s="40"/>
      <c r="NXM163" s="40"/>
      <c r="NXN163" s="40"/>
      <c r="NXO163" s="40"/>
      <c r="NXP163" s="40"/>
      <c r="NXQ163" s="40"/>
      <c r="NXR163" s="40"/>
      <c r="NXS163" s="40"/>
      <c r="NXT163" s="40"/>
      <c r="NXU163" s="40"/>
      <c r="NXV163" s="40"/>
      <c r="NXW163" s="40"/>
      <c r="NXX163" s="40"/>
      <c r="NXY163" s="40"/>
      <c r="NXZ163" s="40"/>
      <c r="NYA163" s="40"/>
      <c r="NYB163" s="40"/>
      <c r="NYC163" s="40"/>
      <c r="NYD163" s="40"/>
      <c r="NYE163" s="40"/>
      <c r="NYF163" s="40"/>
      <c r="NYG163" s="40"/>
      <c r="NYH163" s="40"/>
      <c r="NYI163" s="40"/>
      <c r="NYJ163" s="40"/>
      <c r="NYK163" s="40"/>
      <c r="NYL163" s="40"/>
      <c r="NYM163" s="40"/>
      <c r="NYN163" s="40"/>
      <c r="NYO163" s="40"/>
      <c r="NYP163" s="40"/>
      <c r="NYQ163" s="40"/>
      <c r="NYR163" s="40"/>
      <c r="NYS163" s="40"/>
      <c r="NYT163" s="40"/>
      <c r="NYU163" s="40"/>
      <c r="NYV163" s="40"/>
      <c r="NYW163" s="40"/>
      <c r="NYX163" s="40"/>
      <c r="NYY163" s="40"/>
      <c r="NYZ163" s="40"/>
      <c r="NZA163" s="40"/>
      <c r="NZB163" s="40"/>
      <c r="NZC163" s="40"/>
      <c r="NZD163" s="40"/>
      <c r="NZE163" s="40"/>
      <c r="NZF163" s="40"/>
      <c r="NZG163" s="40"/>
      <c r="NZH163" s="40"/>
      <c r="NZI163" s="40"/>
      <c r="NZJ163" s="40"/>
      <c r="NZK163" s="40"/>
      <c r="NZL163" s="40"/>
      <c r="NZM163" s="40"/>
      <c r="NZN163" s="40"/>
      <c r="NZO163" s="40"/>
      <c r="NZP163" s="40"/>
      <c r="NZQ163" s="40"/>
      <c r="NZR163" s="40"/>
      <c r="NZS163" s="40"/>
      <c r="NZT163" s="40"/>
      <c r="NZU163" s="40"/>
      <c r="NZV163" s="40"/>
      <c r="NZW163" s="40"/>
      <c r="NZX163" s="40"/>
      <c r="NZY163" s="40"/>
      <c r="NZZ163" s="40"/>
      <c r="OAA163" s="40"/>
      <c r="OAB163" s="40"/>
      <c r="OAC163" s="40"/>
      <c r="OAD163" s="40"/>
      <c r="OAE163" s="40"/>
      <c r="OAF163" s="40"/>
      <c r="OAG163" s="40"/>
      <c r="OAH163" s="40"/>
      <c r="OAI163" s="40"/>
      <c r="OAJ163" s="40"/>
      <c r="OAK163" s="40"/>
      <c r="OAL163" s="40"/>
      <c r="OAM163" s="40"/>
      <c r="OAN163" s="40"/>
      <c r="OAO163" s="40"/>
      <c r="OAP163" s="40"/>
      <c r="OAQ163" s="40"/>
      <c r="OAR163" s="40"/>
      <c r="OAS163" s="40"/>
      <c r="OAT163" s="40"/>
      <c r="OAU163" s="40"/>
      <c r="OAV163" s="40"/>
      <c r="OAW163" s="40"/>
      <c r="OAX163" s="40"/>
      <c r="OAY163" s="40"/>
      <c r="OAZ163" s="40"/>
      <c r="OBA163" s="40"/>
      <c r="OBB163" s="40"/>
      <c r="OBC163" s="40"/>
      <c r="OBD163" s="40"/>
      <c r="OBE163" s="40"/>
      <c r="OBF163" s="40"/>
      <c r="OBG163" s="40"/>
      <c r="OBH163" s="40"/>
      <c r="OBI163" s="40"/>
      <c r="OBJ163" s="40"/>
      <c r="OBK163" s="40"/>
      <c r="OBL163" s="40"/>
      <c r="OBM163" s="40"/>
      <c r="OBN163" s="40"/>
      <c r="OBO163" s="40"/>
      <c r="OBP163" s="40"/>
      <c r="OBQ163" s="40"/>
      <c r="OBR163" s="40"/>
      <c r="OBY163" s="40"/>
      <c r="OBZ163" s="40"/>
      <c r="OCA163" s="40"/>
      <c r="OCB163" s="40"/>
      <c r="OCC163" s="40"/>
      <c r="OCD163" s="40"/>
      <c r="OCE163" s="40"/>
      <c r="OCF163" s="40"/>
      <c r="OCG163" s="40"/>
      <c r="OCH163" s="40"/>
      <c r="OCI163" s="40"/>
      <c r="OCJ163" s="40"/>
      <c r="OCK163" s="40"/>
      <c r="OCL163" s="40"/>
      <c r="OCM163" s="40"/>
      <c r="OCN163" s="40"/>
      <c r="OCO163" s="40"/>
      <c r="OCP163" s="40"/>
      <c r="OCQ163" s="40"/>
      <c r="OCR163" s="40"/>
      <c r="OCS163" s="40"/>
      <c r="OCT163" s="40"/>
      <c r="OCU163" s="40"/>
      <c r="OCV163" s="40"/>
      <c r="OCW163" s="40"/>
      <c r="OCX163" s="40"/>
      <c r="OCY163" s="40"/>
      <c r="OCZ163" s="40"/>
      <c r="ODA163" s="40"/>
      <c r="ODB163" s="40"/>
      <c r="ODC163" s="40"/>
      <c r="ODD163" s="40"/>
      <c r="ODE163" s="40"/>
      <c r="ODF163" s="40"/>
      <c r="ODG163" s="40"/>
      <c r="ODH163" s="40"/>
      <c r="ODI163" s="40"/>
      <c r="ODJ163" s="40"/>
      <c r="ODK163" s="40"/>
      <c r="ODL163" s="40"/>
      <c r="ODM163" s="40"/>
      <c r="ODN163" s="40"/>
      <c r="ODO163" s="40"/>
      <c r="ODP163" s="40"/>
      <c r="ODQ163" s="40"/>
      <c r="ODR163" s="40"/>
      <c r="ODS163" s="40"/>
      <c r="ODT163" s="40"/>
      <c r="ODU163" s="40"/>
      <c r="ODV163" s="40"/>
      <c r="ODW163" s="40"/>
      <c r="ODX163" s="40"/>
      <c r="ODY163" s="40"/>
      <c r="ODZ163" s="40"/>
      <c r="OEA163" s="40"/>
      <c r="OEB163" s="40"/>
      <c r="OEC163" s="40"/>
      <c r="OED163" s="40"/>
      <c r="OEE163" s="40"/>
      <c r="OEF163" s="40"/>
      <c r="OEG163" s="40"/>
      <c r="OEH163" s="40"/>
      <c r="OEI163" s="40"/>
      <c r="OEJ163" s="40"/>
      <c r="OEK163" s="40"/>
      <c r="OEL163" s="40"/>
      <c r="OEM163" s="40"/>
      <c r="OEN163" s="40"/>
      <c r="OEO163" s="40"/>
      <c r="OEP163" s="40"/>
      <c r="OEQ163" s="40"/>
      <c r="OER163" s="40"/>
      <c r="OES163" s="40"/>
      <c r="OET163" s="40"/>
      <c r="OEU163" s="40"/>
      <c r="OEV163" s="40"/>
      <c r="OEW163" s="40"/>
      <c r="OEX163" s="40"/>
      <c r="OEY163" s="40"/>
      <c r="OEZ163" s="40"/>
      <c r="OFA163" s="40"/>
      <c r="OFB163" s="40"/>
      <c r="OFC163" s="40"/>
      <c r="OFD163" s="40"/>
      <c r="OFE163" s="40"/>
      <c r="OFF163" s="40"/>
      <c r="OFG163" s="40"/>
      <c r="OFH163" s="40"/>
      <c r="OFI163" s="40"/>
      <c r="OFJ163" s="40"/>
      <c r="OFK163" s="40"/>
      <c r="OFL163" s="40"/>
      <c r="OFM163" s="40"/>
      <c r="OFN163" s="40"/>
      <c r="OFO163" s="40"/>
      <c r="OFP163" s="40"/>
      <c r="OFQ163" s="40"/>
      <c r="OFR163" s="40"/>
      <c r="OFS163" s="40"/>
      <c r="OFT163" s="40"/>
      <c r="OFU163" s="40"/>
      <c r="OFV163" s="40"/>
      <c r="OFW163" s="40"/>
      <c r="OFX163" s="40"/>
      <c r="OFY163" s="40"/>
      <c r="OFZ163" s="40"/>
      <c r="OGA163" s="40"/>
      <c r="OGB163" s="40"/>
      <c r="OGC163" s="40"/>
      <c r="OGD163" s="40"/>
      <c r="OGE163" s="40"/>
      <c r="OGF163" s="40"/>
      <c r="OGG163" s="40"/>
      <c r="OGH163" s="40"/>
      <c r="OGI163" s="40"/>
      <c r="OGJ163" s="40"/>
      <c r="OGK163" s="40"/>
      <c r="OGL163" s="40"/>
      <c r="OGM163" s="40"/>
      <c r="OGN163" s="40"/>
      <c r="OGO163" s="40"/>
      <c r="OGP163" s="40"/>
      <c r="OGQ163" s="40"/>
      <c r="OGR163" s="40"/>
      <c r="OGS163" s="40"/>
      <c r="OGT163" s="40"/>
      <c r="OGU163" s="40"/>
      <c r="OGV163" s="40"/>
      <c r="OGW163" s="40"/>
      <c r="OGX163" s="40"/>
      <c r="OGY163" s="40"/>
      <c r="OGZ163" s="40"/>
      <c r="OHA163" s="40"/>
      <c r="OHB163" s="40"/>
      <c r="OHC163" s="40"/>
      <c r="OHD163" s="40"/>
      <c r="OHE163" s="40"/>
      <c r="OHF163" s="40"/>
      <c r="OHG163" s="40"/>
      <c r="OHH163" s="40"/>
      <c r="OHI163" s="40"/>
      <c r="OHJ163" s="40"/>
      <c r="OHK163" s="40"/>
      <c r="OHL163" s="40"/>
      <c r="OHM163" s="40"/>
      <c r="OHN163" s="40"/>
      <c r="OHO163" s="40"/>
      <c r="OHP163" s="40"/>
      <c r="OHQ163" s="40"/>
      <c r="OHR163" s="40"/>
      <c r="OHS163" s="40"/>
      <c r="OHT163" s="40"/>
      <c r="OHU163" s="40"/>
      <c r="OHV163" s="40"/>
      <c r="OHW163" s="40"/>
      <c r="OHX163" s="40"/>
      <c r="OHY163" s="40"/>
      <c r="OHZ163" s="40"/>
      <c r="OIA163" s="40"/>
      <c r="OIB163" s="40"/>
      <c r="OIC163" s="40"/>
      <c r="OID163" s="40"/>
      <c r="OIE163" s="40"/>
      <c r="OIF163" s="40"/>
      <c r="OIG163" s="40"/>
      <c r="OIH163" s="40"/>
      <c r="OII163" s="40"/>
      <c r="OIJ163" s="40"/>
      <c r="OIK163" s="40"/>
      <c r="OIL163" s="40"/>
      <c r="OIM163" s="40"/>
      <c r="OIN163" s="40"/>
      <c r="OIO163" s="40"/>
      <c r="OIP163" s="40"/>
      <c r="OIQ163" s="40"/>
      <c r="OIR163" s="40"/>
      <c r="OIS163" s="40"/>
      <c r="OIT163" s="40"/>
      <c r="OIU163" s="40"/>
      <c r="OIV163" s="40"/>
      <c r="OIW163" s="40"/>
      <c r="OIX163" s="40"/>
      <c r="OIY163" s="40"/>
      <c r="OIZ163" s="40"/>
      <c r="OJA163" s="40"/>
      <c r="OJB163" s="40"/>
      <c r="OJC163" s="40"/>
      <c r="OJD163" s="40"/>
      <c r="OJE163" s="40"/>
      <c r="OJF163" s="40"/>
      <c r="OJG163" s="40"/>
      <c r="OJH163" s="40"/>
      <c r="OJI163" s="40"/>
      <c r="OJJ163" s="40"/>
      <c r="OJK163" s="40"/>
      <c r="OJL163" s="40"/>
      <c r="OJM163" s="40"/>
      <c r="OJN163" s="40"/>
      <c r="OJO163" s="40"/>
      <c r="OJP163" s="40"/>
      <c r="OJQ163" s="40"/>
      <c r="OJR163" s="40"/>
      <c r="OJS163" s="40"/>
      <c r="OJT163" s="40"/>
      <c r="OJU163" s="40"/>
      <c r="OJV163" s="40"/>
      <c r="OJW163" s="40"/>
      <c r="OJX163" s="40"/>
      <c r="OJY163" s="40"/>
      <c r="OJZ163" s="40"/>
      <c r="OKA163" s="40"/>
      <c r="OKB163" s="40"/>
      <c r="OKC163" s="40"/>
      <c r="OKD163" s="40"/>
      <c r="OKE163" s="40"/>
      <c r="OKF163" s="40"/>
      <c r="OKG163" s="40"/>
      <c r="OKH163" s="40"/>
      <c r="OKI163" s="40"/>
      <c r="OKJ163" s="40"/>
      <c r="OKK163" s="40"/>
      <c r="OKL163" s="40"/>
      <c r="OKM163" s="40"/>
      <c r="OKN163" s="40"/>
      <c r="OKO163" s="40"/>
      <c r="OKP163" s="40"/>
      <c r="OKQ163" s="40"/>
      <c r="OKR163" s="40"/>
      <c r="OKS163" s="40"/>
      <c r="OKT163" s="40"/>
      <c r="OKU163" s="40"/>
      <c r="OKV163" s="40"/>
      <c r="OKW163" s="40"/>
      <c r="OKX163" s="40"/>
      <c r="OKY163" s="40"/>
      <c r="OKZ163" s="40"/>
      <c r="OLA163" s="40"/>
      <c r="OLB163" s="40"/>
      <c r="OLC163" s="40"/>
      <c r="OLD163" s="40"/>
      <c r="OLE163" s="40"/>
      <c r="OLF163" s="40"/>
      <c r="OLG163" s="40"/>
      <c r="OLH163" s="40"/>
      <c r="OLI163" s="40"/>
      <c r="OLJ163" s="40"/>
      <c r="OLK163" s="40"/>
      <c r="OLL163" s="40"/>
      <c r="OLM163" s="40"/>
      <c r="OLN163" s="40"/>
      <c r="OLU163" s="40"/>
      <c r="OLV163" s="40"/>
      <c r="OLW163" s="40"/>
      <c r="OLX163" s="40"/>
      <c r="OLY163" s="40"/>
      <c r="OLZ163" s="40"/>
      <c r="OMA163" s="40"/>
      <c r="OMB163" s="40"/>
      <c r="OMC163" s="40"/>
      <c r="OMD163" s="40"/>
      <c r="OME163" s="40"/>
      <c r="OMF163" s="40"/>
      <c r="OMG163" s="40"/>
      <c r="OMH163" s="40"/>
      <c r="OMI163" s="40"/>
      <c r="OMJ163" s="40"/>
      <c r="OMK163" s="40"/>
      <c r="OML163" s="40"/>
      <c r="OMM163" s="40"/>
      <c r="OMN163" s="40"/>
      <c r="OMO163" s="40"/>
      <c r="OMP163" s="40"/>
      <c r="OMQ163" s="40"/>
      <c r="OMR163" s="40"/>
      <c r="OMS163" s="40"/>
      <c r="OMT163" s="40"/>
      <c r="OMU163" s="40"/>
      <c r="OMV163" s="40"/>
      <c r="OMW163" s="40"/>
      <c r="OMX163" s="40"/>
      <c r="OMY163" s="40"/>
      <c r="OMZ163" s="40"/>
      <c r="ONA163" s="40"/>
      <c r="ONB163" s="40"/>
      <c r="ONC163" s="40"/>
      <c r="OND163" s="40"/>
      <c r="ONE163" s="40"/>
      <c r="ONF163" s="40"/>
      <c r="ONG163" s="40"/>
      <c r="ONH163" s="40"/>
      <c r="ONI163" s="40"/>
      <c r="ONJ163" s="40"/>
      <c r="ONK163" s="40"/>
      <c r="ONL163" s="40"/>
      <c r="ONM163" s="40"/>
      <c r="ONN163" s="40"/>
      <c r="ONO163" s="40"/>
      <c r="ONP163" s="40"/>
      <c r="ONQ163" s="40"/>
      <c r="ONR163" s="40"/>
      <c r="ONS163" s="40"/>
      <c r="ONT163" s="40"/>
      <c r="ONU163" s="40"/>
      <c r="ONV163" s="40"/>
      <c r="ONW163" s="40"/>
      <c r="ONX163" s="40"/>
      <c r="ONY163" s="40"/>
      <c r="ONZ163" s="40"/>
      <c r="OOA163" s="40"/>
      <c r="OOB163" s="40"/>
      <c r="OOC163" s="40"/>
      <c r="OOD163" s="40"/>
      <c r="OOE163" s="40"/>
      <c r="OOF163" s="40"/>
      <c r="OOG163" s="40"/>
      <c r="OOH163" s="40"/>
      <c r="OOI163" s="40"/>
      <c r="OOJ163" s="40"/>
      <c r="OOK163" s="40"/>
      <c r="OOL163" s="40"/>
      <c r="OOM163" s="40"/>
      <c r="OON163" s="40"/>
      <c r="OOO163" s="40"/>
      <c r="OOP163" s="40"/>
      <c r="OOQ163" s="40"/>
      <c r="OOR163" s="40"/>
      <c r="OOS163" s="40"/>
      <c r="OOT163" s="40"/>
      <c r="OOU163" s="40"/>
      <c r="OOV163" s="40"/>
      <c r="OOW163" s="40"/>
      <c r="OOX163" s="40"/>
      <c r="OOY163" s="40"/>
      <c r="OOZ163" s="40"/>
      <c r="OPA163" s="40"/>
      <c r="OPB163" s="40"/>
      <c r="OPC163" s="40"/>
      <c r="OPD163" s="40"/>
      <c r="OPE163" s="40"/>
      <c r="OPF163" s="40"/>
      <c r="OPG163" s="40"/>
      <c r="OPH163" s="40"/>
      <c r="OPI163" s="40"/>
      <c r="OPJ163" s="40"/>
      <c r="OPK163" s="40"/>
      <c r="OPL163" s="40"/>
      <c r="OPM163" s="40"/>
      <c r="OPN163" s="40"/>
      <c r="OPO163" s="40"/>
      <c r="OPP163" s="40"/>
      <c r="OPQ163" s="40"/>
      <c r="OPR163" s="40"/>
      <c r="OPS163" s="40"/>
      <c r="OPT163" s="40"/>
      <c r="OPU163" s="40"/>
      <c r="OPV163" s="40"/>
      <c r="OPW163" s="40"/>
      <c r="OPX163" s="40"/>
      <c r="OPY163" s="40"/>
      <c r="OPZ163" s="40"/>
      <c r="OQA163" s="40"/>
      <c r="OQB163" s="40"/>
      <c r="OQC163" s="40"/>
      <c r="OQD163" s="40"/>
      <c r="OQE163" s="40"/>
      <c r="OQF163" s="40"/>
      <c r="OQG163" s="40"/>
      <c r="OQH163" s="40"/>
      <c r="OQI163" s="40"/>
      <c r="OQJ163" s="40"/>
      <c r="OQK163" s="40"/>
      <c r="OQL163" s="40"/>
      <c r="OQM163" s="40"/>
      <c r="OQN163" s="40"/>
      <c r="OQO163" s="40"/>
      <c r="OQP163" s="40"/>
      <c r="OQQ163" s="40"/>
      <c r="OQR163" s="40"/>
      <c r="OQS163" s="40"/>
      <c r="OQT163" s="40"/>
      <c r="OQU163" s="40"/>
      <c r="OQV163" s="40"/>
      <c r="OQW163" s="40"/>
      <c r="OQX163" s="40"/>
      <c r="OQY163" s="40"/>
      <c r="OQZ163" s="40"/>
      <c r="ORA163" s="40"/>
      <c r="ORB163" s="40"/>
      <c r="ORC163" s="40"/>
      <c r="ORD163" s="40"/>
      <c r="ORE163" s="40"/>
      <c r="ORF163" s="40"/>
      <c r="ORG163" s="40"/>
      <c r="ORH163" s="40"/>
      <c r="ORI163" s="40"/>
      <c r="ORJ163" s="40"/>
      <c r="ORK163" s="40"/>
      <c r="ORL163" s="40"/>
      <c r="ORM163" s="40"/>
      <c r="ORN163" s="40"/>
      <c r="ORO163" s="40"/>
      <c r="ORP163" s="40"/>
      <c r="ORQ163" s="40"/>
      <c r="ORR163" s="40"/>
      <c r="ORS163" s="40"/>
      <c r="ORT163" s="40"/>
      <c r="ORU163" s="40"/>
      <c r="ORV163" s="40"/>
      <c r="ORW163" s="40"/>
      <c r="ORX163" s="40"/>
      <c r="ORY163" s="40"/>
      <c r="ORZ163" s="40"/>
      <c r="OSA163" s="40"/>
      <c r="OSB163" s="40"/>
      <c r="OSC163" s="40"/>
      <c r="OSD163" s="40"/>
      <c r="OSE163" s="40"/>
      <c r="OSF163" s="40"/>
      <c r="OSG163" s="40"/>
      <c r="OSH163" s="40"/>
      <c r="OSI163" s="40"/>
      <c r="OSJ163" s="40"/>
      <c r="OSK163" s="40"/>
      <c r="OSL163" s="40"/>
      <c r="OSM163" s="40"/>
      <c r="OSN163" s="40"/>
      <c r="OSO163" s="40"/>
      <c r="OSP163" s="40"/>
      <c r="OSQ163" s="40"/>
      <c r="OSR163" s="40"/>
      <c r="OSS163" s="40"/>
      <c r="OST163" s="40"/>
      <c r="OSU163" s="40"/>
      <c r="OSV163" s="40"/>
      <c r="OSW163" s="40"/>
      <c r="OSX163" s="40"/>
      <c r="OSY163" s="40"/>
      <c r="OSZ163" s="40"/>
      <c r="OTA163" s="40"/>
      <c r="OTB163" s="40"/>
      <c r="OTC163" s="40"/>
      <c r="OTD163" s="40"/>
      <c r="OTE163" s="40"/>
      <c r="OTF163" s="40"/>
      <c r="OTG163" s="40"/>
      <c r="OTH163" s="40"/>
      <c r="OTI163" s="40"/>
      <c r="OTJ163" s="40"/>
      <c r="OTK163" s="40"/>
      <c r="OTL163" s="40"/>
      <c r="OTM163" s="40"/>
      <c r="OTN163" s="40"/>
      <c r="OTO163" s="40"/>
      <c r="OTP163" s="40"/>
      <c r="OTQ163" s="40"/>
      <c r="OTR163" s="40"/>
      <c r="OTS163" s="40"/>
      <c r="OTT163" s="40"/>
      <c r="OTU163" s="40"/>
      <c r="OTV163" s="40"/>
      <c r="OTW163" s="40"/>
      <c r="OTX163" s="40"/>
      <c r="OTY163" s="40"/>
      <c r="OTZ163" s="40"/>
      <c r="OUA163" s="40"/>
      <c r="OUB163" s="40"/>
      <c r="OUC163" s="40"/>
      <c r="OUD163" s="40"/>
      <c r="OUE163" s="40"/>
      <c r="OUF163" s="40"/>
      <c r="OUG163" s="40"/>
      <c r="OUH163" s="40"/>
      <c r="OUI163" s="40"/>
      <c r="OUJ163" s="40"/>
      <c r="OUK163" s="40"/>
      <c r="OUL163" s="40"/>
      <c r="OUM163" s="40"/>
      <c r="OUN163" s="40"/>
      <c r="OUO163" s="40"/>
      <c r="OUP163" s="40"/>
      <c r="OUQ163" s="40"/>
      <c r="OUR163" s="40"/>
      <c r="OUS163" s="40"/>
      <c r="OUT163" s="40"/>
      <c r="OUU163" s="40"/>
      <c r="OUV163" s="40"/>
      <c r="OUW163" s="40"/>
      <c r="OUX163" s="40"/>
      <c r="OUY163" s="40"/>
      <c r="OUZ163" s="40"/>
      <c r="OVA163" s="40"/>
      <c r="OVB163" s="40"/>
      <c r="OVC163" s="40"/>
      <c r="OVD163" s="40"/>
      <c r="OVE163" s="40"/>
      <c r="OVF163" s="40"/>
      <c r="OVG163" s="40"/>
      <c r="OVH163" s="40"/>
      <c r="OVI163" s="40"/>
      <c r="OVJ163" s="40"/>
      <c r="OVQ163" s="40"/>
      <c r="OVR163" s="40"/>
      <c r="OVS163" s="40"/>
      <c r="OVT163" s="40"/>
      <c r="OVU163" s="40"/>
      <c r="OVV163" s="40"/>
      <c r="OVW163" s="40"/>
      <c r="OVX163" s="40"/>
      <c r="OVY163" s="40"/>
      <c r="OVZ163" s="40"/>
      <c r="OWA163" s="40"/>
      <c r="OWB163" s="40"/>
      <c r="OWC163" s="40"/>
      <c r="OWD163" s="40"/>
      <c r="OWE163" s="40"/>
      <c r="OWF163" s="40"/>
      <c r="OWG163" s="40"/>
      <c r="OWH163" s="40"/>
      <c r="OWI163" s="40"/>
      <c r="OWJ163" s="40"/>
      <c r="OWK163" s="40"/>
      <c r="OWL163" s="40"/>
      <c r="OWM163" s="40"/>
      <c r="OWN163" s="40"/>
      <c r="OWO163" s="40"/>
      <c r="OWP163" s="40"/>
      <c r="OWQ163" s="40"/>
      <c r="OWR163" s="40"/>
      <c r="OWS163" s="40"/>
      <c r="OWT163" s="40"/>
      <c r="OWU163" s="40"/>
      <c r="OWV163" s="40"/>
      <c r="OWW163" s="40"/>
      <c r="OWX163" s="40"/>
      <c r="OWY163" s="40"/>
      <c r="OWZ163" s="40"/>
      <c r="OXA163" s="40"/>
      <c r="OXB163" s="40"/>
      <c r="OXC163" s="40"/>
      <c r="OXD163" s="40"/>
      <c r="OXE163" s="40"/>
      <c r="OXF163" s="40"/>
      <c r="OXG163" s="40"/>
      <c r="OXH163" s="40"/>
      <c r="OXI163" s="40"/>
      <c r="OXJ163" s="40"/>
      <c r="OXK163" s="40"/>
      <c r="OXL163" s="40"/>
      <c r="OXM163" s="40"/>
      <c r="OXN163" s="40"/>
      <c r="OXO163" s="40"/>
      <c r="OXP163" s="40"/>
      <c r="OXQ163" s="40"/>
      <c r="OXR163" s="40"/>
      <c r="OXS163" s="40"/>
      <c r="OXT163" s="40"/>
      <c r="OXU163" s="40"/>
      <c r="OXV163" s="40"/>
      <c r="OXW163" s="40"/>
      <c r="OXX163" s="40"/>
      <c r="OXY163" s="40"/>
      <c r="OXZ163" s="40"/>
      <c r="OYA163" s="40"/>
      <c r="OYB163" s="40"/>
      <c r="OYC163" s="40"/>
      <c r="OYD163" s="40"/>
      <c r="OYE163" s="40"/>
      <c r="OYF163" s="40"/>
      <c r="OYG163" s="40"/>
      <c r="OYH163" s="40"/>
      <c r="OYI163" s="40"/>
      <c r="OYJ163" s="40"/>
      <c r="OYK163" s="40"/>
      <c r="OYL163" s="40"/>
      <c r="OYM163" s="40"/>
      <c r="OYN163" s="40"/>
      <c r="OYO163" s="40"/>
      <c r="OYP163" s="40"/>
      <c r="OYQ163" s="40"/>
      <c r="OYR163" s="40"/>
      <c r="OYS163" s="40"/>
      <c r="OYT163" s="40"/>
      <c r="OYU163" s="40"/>
      <c r="OYV163" s="40"/>
      <c r="OYW163" s="40"/>
      <c r="OYX163" s="40"/>
      <c r="OYY163" s="40"/>
      <c r="OYZ163" s="40"/>
      <c r="OZA163" s="40"/>
      <c r="OZB163" s="40"/>
      <c r="OZC163" s="40"/>
      <c r="OZD163" s="40"/>
      <c r="OZE163" s="40"/>
      <c r="OZF163" s="40"/>
      <c r="OZG163" s="40"/>
      <c r="OZH163" s="40"/>
      <c r="OZI163" s="40"/>
      <c r="OZJ163" s="40"/>
      <c r="OZK163" s="40"/>
      <c r="OZL163" s="40"/>
      <c r="OZM163" s="40"/>
      <c r="OZN163" s="40"/>
      <c r="OZO163" s="40"/>
      <c r="OZP163" s="40"/>
      <c r="OZQ163" s="40"/>
      <c r="OZR163" s="40"/>
      <c r="OZS163" s="40"/>
      <c r="OZT163" s="40"/>
      <c r="OZU163" s="40"/>
      <c r="OZV163" s="40"/>
      <c r="OZW163" s="40"/>
      <c r="OZX163" s="40"/>
      <c r="OZY163" s="40"/>
      <c r="OZZ163" s="40"/>
      <c r="PAA163" s="40"/>
      <c r="PAB163" s="40"/>
      <c r="PAC163" s="40"/>
      <c r="PAD163" s="40"/>
      <c r="PAE163" s="40"/>
      <c r="PAF163" s="40"/>
      <c r="PAG163" s="40"/>
      <c r="PAH163" s="40"/>
      <c r="PAI163" s="40"/>
      <c r="PAJ163" s="40"/>
      <c r="PAK163" s="40"/>
      <c r="PAL163" s="40"/>
      <c r="PAM163" s="40"/>
      <c r="PAN163" s="40"/>
      <c r="PAO163" s="40"/>
      <c r="PAP163" s="40"/>
      <c r="PAQ163" s="40"/>
      <c r="PAR163" s="40"/>
      <c r="PAS163" s="40"/>
      <c r="PAT163" s="40"/>
      <c r="PAU163" s="40"/>
      <c r="PAV163" s="40"/>
      <c r="PAW163" s="40"/>
      <c r="PAX163" s="40"/>
      <c r="PAY163" s="40"/>
      <c r="PAZ163" s="40"/>
      <c r="PBA163" s="40"/>
      <c r="PBB163" s="40"/>
      <c r="PBC163" s="40"/>
      <c r="PBD163" s="40"/>
      <c r="PBE163" s="40"/>
      <c r="PBF163" s="40"/>
      <c r="PBG163" s="40"/>
      <c r="PBH163" s="40"/>
      <c r="PBI163" s="40"/>
      <c r="PBJ163" s="40"/>
      <c r="PBK163" s="40"/>
      <c r="PBL163" s="40"/>
      <c r="PBM163" s="40"/>
      <c r="PBN163" s="40"/>
      <c r="PBO163" s="40"/>
      <c r="PBP163" s="40"/>
      <c r="PBQ163" s="40"/>
      <c r="PBR163" s="40"/>
      <c r="PBS163" s="40"/>
      <c r="PBT163" s="40"/>
      <c r="PBU163" s="40"/>
      <c r="PBV163" s="40"/>
      <c r="PBW163" s="40"/>
      <c r="PBX163" s="40"/>
      <c r="PBY163" s="40"/>
      <c r="PBZ163" s="40"/>
      <c r="PCA163" s="40"/>
      <c r="PCB163" s="40"/>
      <c r="PCC163" s="40"/>
      <c r="PCD163" s="40"/>
      <c r="PCE163" s="40"/>
      <c r="PCF163" s="40"/>
      <c r="PCG163" s="40"/>
      <c r="PCH163" s="40"/>
      <c r="PCI163" s="40"/>
      <c r="PCJ163" s="40"/>
      <c r="PCK163" s="40"/>
      <c r="PCL163" s="40"/>
      <c r="PCM163" s="40"/>
      <c r="PCN163" s="40"/>
      <c r="PCO163" s="40"/>
      <c r="PCP163" s="40"/>
      <c r="PCQ163" s="40"/>
      <c r="PCR163" s="40"/>
      <c r="PCS163" s="40"/>
      <c r="PCT163" s="40"/>
      <c r="PCU163" s="40"/>
      <c r="PCV163" s="40"/>
      <c r="PCW163" s="40"/>
      <c r="PCX163" s="40"/>
      <c r="PCY163" s="40"/>
      <c r="PCZ163" s="40"/>
      <c r="PDA163" s="40"/>
      <c r="PDB163" s="40"/>
      <c r="PDC163" s="40"/>
      <c r="PDD163" s="40"/>
      <c r="PDE163" s="40"/>
      <c r="PDF163" s="40"/>
      <c r="PDG163" s="40"/>
      <c r="PDH163" s="40"/>
      <c r="PDI163" s="40"/>
      <c r="PDJ163" s="40"/>
      <c r="PDK163" s="40"/>
      <c r="PDL163" s="40"/>
      <c r="PDM163" s="40"/>
      <c r="PDN163" s="40"/>
      <c r="PDO163" s="40"/>
      <c r="PDP163" s="40"/>
      <c r="PDQ163" s="40"/>
      <c r="PDR163" s="40"/>
      <c r="PDS163" s="40"/>
      <c r="PDT163" s="40"/>
      <c r="PDU163" s="40"/>
      <c r="PDV163" s="40"/>
      <c r="PDW163" s="40"/>
      <c r="PDX163" s="40"/>
      <c r="PDY163" s="40"/>
      <c r="PDZ163" s="40"/>
      <c r="PEA163" s="40"/>
      <c r="PEB163" s="40"/>
      <c r="PEC163" s="40"/>
      <c r="PED163" s="40"/>
      <c r="PEE163" s="40"/>
      <c r="PEF163" s="40"/>
      <c r="PEG163" s="40"/>
      <c r="PEH163" s="40"/>
      <c r="PEI163" s="40"/>
      <c r="PEJ163" s="40"/>
      <c r="PEK163" s="40"/>
      <c r="PEL163" s="40"/>
      <c r="PEM163" s="40"/>
      <c r="PEN163" s="40"/>
      <c r="PEO163" s="40"/>
      <c r="PEP163" s="40"/>
      <c r="PEQ163" s="40"/>
      <c r="PER163" s="40"/>
      <c r="PES163" s="40"/>
      <c r="PET163" s="40"/>
      <c r="PEU163" s="40"/>
      <c r="PEV163" s="40"/>
      <c r="PEW163" s="40"/>
      <c r="PEX163" s="40"/>
      <c r="PEY163" s="40"/>
      <c r="PEZ163" s="40"/>
      <c r="PFA163" s="40"/>
      <c r="PFB163" s="40"/>
      <c r="PFC163" s="40"/>
      <c r="PFD163" s="40"/>
      <c r="PFE163" s="40"/>
      <c r="PFF163" s="40"/>
      <c r="PFM163" s="40"/>
      <c r="PFN163" s="40"/>
      <c r="PFO163" s="40"/>
      <c r="PFP163" s="40"/>
      <c r="PFQ163" s="40"/>
      <c r="PFR163" s="40"/>
      <c r="PFS163" s="40"/>
      <c r="PFT163" s="40"/>
      <c r="PFU163" s="40"/>
      <c r="PFV163" s="40"/>
      <c r="PFW163" s="40"/>
      <c r="PFX163" s="40"/>
      <c r="PFY163" s="40"/>
      <c r="PFZ163" s="40"/>
      <c r="PGA163" s="40"/>
      <c r="PGB163" s="40"/>
      <c r="PGC163" s="40"/>
      <c r="PGD163" s="40"/>
      <c r="PGE163" s="40"/>
      <c r="PGF163" s="40"/>
      <c r="PGG163" s="40"/>
      <c r="PGH163" s="40"/>
      <c r="PGI163" s="40"/>
      <c r="PGJ163" s="40"/>
      <c r="PGK163" s="40"/>
      <c r="PGL163" s="40"/>
      <c r="PGM163" s="40"/>
      <c r="PGN163" s="40"/>
      <c r="PGO163" s="40"/>
      <c r="PGP163" s="40"/>
      <c r="PGQ163" s="40"/>
      <c r="PGR163" s="40"/>
      <c r="PGS163" s="40"/>
      <c r="PGT163" s="40"/>
      <c r="PGU163" s="40"/>
      <c r="PGV163" s="40"/>
      <c r="PGW163" s="40"/>
      <c r="PGX163" s="40"/>
      <c r="PGY163" s="40"/>
      <c r="PGZ163" s="40"/>
      <c r="PHA163" s="40"/>
      <c r="PHB163" s="40"/>
      <c r="PHC163" s="40"/>
      <c r="PHD163" s="40"/>
      <c r="PHE163" s="40"/>
      <c r="PHF163" s="40"/>
      <c r="PHG163" s="40"/>
      <c r="PHH163" s="40"/>
      <c r="PHI163" s="40"/>
      <c r="PHJ163" s="40"/>
      <c r="PHK163" s="40"/>
      <c r="PHL163" s="40"/>
      <c r="PHM163" s="40"/>
      <c r="PHN163" s="40"/>
      <c r="PHO163" s="40"/>
      <c r="PHP163" s="40"/>
      <c r="PHQ163" s="40"/>
      <c r="PHR163" s="40"/>
      <c r="PHS163" s="40"/>
      <c r="PHT163" s="40"/>
      <c r="PHU163" s="40"/>
      <c r="PHV163" s="40"/>
      <c r="PHW163" s="40"/>
      <c r="PHX163" s="40"/>
      <c r="PHY163" s="40"/>
      <c r="PHZ163" s="40"/>
      <c r="PIA163" s="40"/>
      <c r="PIB163" s="40"/>
      <c r="PIC163" s="40"/>
      <c r="PID163" s="40"/>
      <c r="PIE163" s="40"/>
      <c r="PIF163" s="40"/>
      <c r="PIG163" s="40"/>
      <c r="PIH163" s="40"/>
      <c r="PII163" s="40"/>
      <c r="PIJ163" s="40"/>
      <c r="PIK163" s="40"/>
      <c r="PIL163" s="40"/>
      <c r="PIM163" s="40"/>
      <c r="PIN163" s="40"/>
      <c r="PIO163" s="40"/>
      <c r="PIP163" s="40"/>
      <c r="PIQ163" s="40"/>
      <c r="PIR163" s="40"/>
      <c r="PIS163" s="40"/>
      <c r="PIT163" s="40"/>
      <c r="PIU163" s="40"/>
      <c r="PIV163" s="40"/>
      <c r="PIW163" s="40"/>
      <c r="PIX163" s="40"/>
      <c r="PIY163" s="40"/>
      <c r="PIZ163" s="40"/>
      <c r="PJA163" s="40"/>
      <c r="PJB163" s="40"/>
      <c r="PJC163" s="40"/>
      <c r="PJD163" s="40"/>
      <c r="PJE163" s="40"/>
      <c r="PJF163" s="40"/>
      <c r="PJG163" s="40"/>
      <c r="PJH163" s="40"/>
      <c r="PJI163" s="40"/>
      <c r="PJJ163" s="40"/>
      <c r="PJK163" s="40"/>
      <c r="PJL163" s="40"/>
      <c r="PJM163" s="40"/>
      <c r="PJN163" s="40"/>
      <c r="PJO163" s="40"/>
      <c r="PJP163" s="40"/>
      <c r="PJQ163" s="40"/>
      <c r="PJR163" s="40"/>
      <c r="PJS163" s="40"/>
      <c r="PJT163" s="40"/>
      <c r="PJU163" s="40"/>
      <c r="PJV163" s="40"/>
      <c r="PJW163" s="40"/>
      <c r="PJX163" s="40"/>
      <c r="PJY163" s="40"/>
      <c r="PJZ163" s="40"/>
      <c r="PKA163" s="40"/>
      <c r="PKB163" s="40"/>
      <c r="PKC163" s="40"/>
      <c r="PKD163" s="40"/>
      <c r="PKE163" s="40"/>
      <c r="PKF163" s="40"/>
      <c r="PKG163" s="40"/>
      <c r="PKH163" s="40"/>
      <c r="PKI163" s="40"/>
      <c r="PKJ163" s="40"/>
      <c r="PKK163" s="40"/>
      <c r="PKL163" s="40"/>
      <c r="PKM163" s="40"/>
      <c r="PKN163" s="40"/>
      <c r="PKO163" s="40"/>
      <c r="PKP163" s="40"/>
      <c r="PKQ163" s="40"/>
      <c r="PKR163" s="40"/>
      <c r="PKS163" s="40"/>
      <c r="PKT163" s="40"/>
      <c r="PKU163" s="40"/>
      <c r="PKV163" s="40"/>
      <c r="PKW163" s="40"/>
      <c r="PKX163" s="40"/>
      <c r="PKY163" s="40"/>
      <c r="PKZ163" s="40"/>
      <c r="PLA163" s="40"/>
      <c r="PLB163" s="40"/>
      <c r="PLC163" s="40"/>
      <c r="PLD163" s="40"/>
      <c r="PLE163" s="40"/>
      <c r="PLF163" s="40"/>
      <c r="PLG163" s="40"/>
      <c r="PLH163" s="40"/>
      <c r="PLI163" s="40"/>
      <c r="PLJ163" s="40"/>
      <c r="PLK163" s="40"/>
      <c r="PLL163" s="40"/>
      <c r="PLM163" s="40"/>
      <c r="PLN163" s="40"/>
      <c r="PLO163" s="40"/>
      <c r="PLP163" s="40"/>
      <c r="PLQ163" s="40"/>
      <c r="PLR163" s="40"/>
      <c r="PLS163" s="40"/>
      <c r="PLT163" s="40"/>
      <c r="PLU163" s="40"/>
      <c r="PLV163" s="40"/>
      <c r="PLW163" s="40"/>
      <c r="PLX163" s="40"/>
      <c r="PLY163" s="40"/>
      <c r="PLZ163" s="40"/>
      <c r="PMA163" s="40"/>
      <c r="PMB163" s="40"/>
      <c r="PMC163" s="40"/>
      <c r="PMD163" s="40"/>
      <c r="PME163" s="40"/>
      <c r="PMF163" s="40"/>
      <c r="PMG163" s="40"/>
      <c r="PMH163" s="40"/>
      <c r="PMI163" s="40"/>
      <c r="PMJ163" s="40"/>
      <c r="PMK163" s="40"/>
      <c r="PML163" s="40"/>
      <c r="PMM163" s="40"/>
      <c r="PMN163" s="40"/>
      <c r="PMO163" s="40"/>
      <c r="PMP163" s="40"/>
      <c r="PMQ163" s="40"/>
      <c r="PMR163" s="40"/>
      <c r="PMS163" s="40"/>
      <c r="PMT163" s="40"/>
      <c r="PMU163" s="40"/>
      <c r="PMV163" s="40"/>
      <c r="PMW163" s="40"/>
      <c r="PMX163" s="40"/>
      <c r="PMY163" s="40"/>
      <c r="PMZ163" s="40"/>
      <c r="PNA163" s="40"/>
      <c r="PNB163" s="40"/>
      <c r="PNC163" s="40"/>
      <c r="PND163" s="40"/>
      <c r="PNE163" s="40"/>
      <c r="PNF163" s="40"/>
      <c r="PNG163" s="40"/>
      <c r="PNH163" s="40"/>
      <c r="PNI163" s="40"/>
      <c r="PNJ163" s="40"/>
      <c r="PNK163" s="40"/>
      <c r="PNL163" s="40"/>
      <c r="PNM163" s="40"/>
      <c r="PNN163" s="40"/>
      <c r="PNO163" s="40"/>
      <c r="PNP163" s="40"/>
      <c r="PNQ163" s="40"/>
      <c r="PNR163" s="40"/>
      <c r="PNS163" s="40"/>
      <c r="PNT163" s="40"/>
      <c r="PNU163" s="40"/>
      <c r="PNV163" s="40"/>
      <c r="PNW163" s="40"/>
      <c r="PNX163" s="40"/>
      <c r="PNY163" s="40"/>
      <c r="PNZ163" s="40"/>
      <c r="POA163" s="40"/>
      <c r="POB163" s="40"/>
      <c r="POC163" s="40"/>
      <c r="POD163" s="40"/>
      <c r="POE163" s="40"/>
      <c r="POF163" s="40"/>
      <c r="POG163" s="40"/>
      <c r="POH163" s="40"/>
      <c r="POI163" s="40"/>
      <c r="POJ163" s="40"/>
      <c r="POK163" s="40"/>
      <c r="POL163" s="40"/>
      <c r="POM163" s="40"/>
      <c r="PON163" s="40"/>
      <c r="POO163" s="40"/>
      <c r="POP163" s="40"/>
      <c r="POQ163" s="40"/>
      <c r="POR163" s="40"/>
      <c r="POS163" s="40"/>
      <c r="POT163" s="40"/>
      <c r="POU163" s="40"/>
      <c r="POV163" s="40"/>
      <c r="POW163" s="40"/>
      <c r="POX163" s="40"/>
      <c r="POY163" s="40"/>
      <c r="POZ163" s="40"/>
      <c r="PPA163" s="40"/>
      <c r="PPB163" s="40"/>
      <c r="PPI163" s="40"/>
      <c r="PPJ163" s="40"/>
      <c r="PPK163" s="40"/>
      <c r="PPL163" s="40"/>
      <c r="PPM163" s="40"/>
      <c r="PPN163" s="40"/>
      <c r="PPO163" s="40"/>
      <c r="PPP163" s="40"/>
      <c r="PPQ163" s="40"/>
      <c r="PPR163" s="40"/>
      <c r="PPS163" s="40"/>
      <c r="PPT163" s="40"/>
      <c r="PPU163" s="40"/>
      <c r="PPV163" s="40"/>
      <c r="PPW163" s="40"/>
      <c r="PPX163" s="40"/>
      <c r="PPY163" s="40"/>
      <c r="PPZ163" s="40"/>
      <c r="PQA163" s="40"/>
      <c r="PQB163" s="40"/>
      <c r="PQC163" s="40"/>
      <c r="PQD163" s="40"/>
      <c r="PQE163" s="40"/>
      <c r="PQF163" s="40"/>
      <c r="PQG163" s="40"/>
      <c r="PQH163" s="40"/>
      <c r="PQI163" s="40"/>
      <c r="PQJ163" s="40"/>
      <c r="PQK163" s="40"/>
      <c r="PQL163" s="40"/>
      <c r="PQM163" s="40"/>
      <c r="PQN163" s="40"/>
      <c r="PQO163" s="40"/>
      <c r="PQP163" s="40"/>
      <c r="PQQ163" s="40"/>
      <c r="PQR163" s="40"/>
      <c r="PQS163" s="40"/>
      <c r="PQT163" s="40"/>
      <c r="PQU163" s="40"/>
      <c r="PQV163" s="40"/>
      <c r="PQW163" s="40"/>
      <c r="PQX163" s="40"/>
      <c r="PQY163" s="40"/>
      <c r="PQZ163" s="40"/>
      <c r="PRA163" s="40"/>
      <c r="PRB163" s="40"/>
      <c r="PRC163" s="40"/>
      <c r="PRD163" s="40"/>
      <c r="PRE163" s="40"/>
      <c r="PRF163" s="40"/>
      <c r="PRG163" s="40"/>
      <c r="PRH163" s="40"/>
      <c r="PRI163" s="40"/>
      <c r="PRJ163" s="40"/>
      <c r="PRK163" s="40"/>
      <c r="PRL163" s="40"/>
      <c r="PRM163" s="40"/>
      <c r="PRN163" s="40"/>
      <c r="PRO163" s="40"/>
      <c r="PRP163" s="40"/>
      <c r="PRQ163" s="40"/>
      <c r="PRR163" s="40"/>
      <c r="PRS163" s="40"/>
      <c r="PRT163" s="40"/>
      <c r="PRU163" s="40"/>
      <c r="PRV163" s="40"/>
      <c r="PRW163" s="40"/>
      <c r="PRX163" s="40"/>
      <c r="PRY163" s="40"/>
      <c r="PRZ163" s="40"/>
      <c r="PSA163" s="40"/>
      <c r="PSB163" s="40"/>
      <c r="PSC163" s="40"/>
      <c r="PSD163" s="40"/>
      <c r="PSE163" s="40"/>
      <c r="PSF163" s="40"/>
      <c r="PSG163" s="40"/>
      <c r="PSH163" s="40"/>
      <c r="PSI163" s="40"/>
      <c r="PSJ163" s="40"/>
      <c r="PSK163" s="40"/>
      <c r="PSL163" s="40"/>
      <c r="PSM163" s="40"/>
      <c r="PSN163" s="40"/>
      <c r="PSO163" s="40"/>
      <c r="PSP163" s="40"/>
      <c r="PSQ163" s="40"/>
      <c r="PSR163" s="40"/>
      <c r="PSS163" s="40"/>
      <c r="PST163" s="40"/>
      <c r="PSU163" s="40"/>
      <c r="PSV163" s="40"/>
      <c r="PSW163" s="40"/>
      <c r="PSX163" s="40"/>
      <c r="PSY163" s="40"/>
      <c r="PSZ163" s="40"/>
      <c r="PTA163" s="40"/>
      <c r="PTB163" s="40"/>
      <c r="PTC163" s="40"/>
      <c r="PTD163" s="40"/>
      <c r="PTE163" s="40"/>
      <c r="PTF163" s="40"/>
      <c r="PTG163" s="40"/>
      <c r="PTH163" s="40"/>
      <c r="PTI163" s="40"/>
      <c r="PTJ163" s="40"/>
      <c r="PTK163" s="40"/>
      <c r="PTL163" s="40"/>
      <c r="PTM163" s="40"/>
      <c r="PTN163" s="40"/>
      <c r="PTO163" s="40"/>
      <c r="PTP163" s="40"/>
      <c r="PTQ163" s="40"/>
      <c r="PTR163" s="40"/>
      <c r="PTS163" s="40"/>
      <c r="PTT163" s="40"/>
      <c r="PTU163" s="40"/>
      <c r="PTV163" s="40"/>
      <c r="PTW163" s="40"/>
      <c r="PTX163" s="40"/>
      <c r="PTY163" s="40"/>
      <c r="PTZ163" s="40"/>
      <c r="PUA163" s="40"/>
      <c r="PUB163" s="40"/>
      <c r="PUC163" s="40"/>
      <c r="PUD163" s="40"/>
      <c r="PUE163" s="40"/>
      <c r="PUF163" s="40"/>
      <c r="PUG163" s="40"/>
      <c r="PUH163" s="40"/>
      <c r="PUI163" s="40"/>
      <c r="PUJ163" s="40"/>
      <c r="PUK163" s="40"/>
      <c r="PUL163" s="40"/>
      <c r="PUM163" s="40"/>
      <c r="PUN163" s="40"/>
      <c r="PUO163" s="40"/>
      <c r="PUP163" s="40"/>
      <c r="PUQ163" s="40"/>
      <c r="PUR163" s="40"/>
      <c r="PUS163" s="40"/>
      <c r="PUT163" s="40"/>
      <c r="PUU163" s="40"/>
      <c r="PUV163" s="40"/>
      <c r="PUW163" s="40"/>
      <c r="PUX163" s="40"/>
      <c r="PUY163" s="40"/>
      <c r="PUZ163" s="40"/>
      <c r="PVA163" s="40"/>
      <c r="PVB163" s="40"/>
      <c r="PVC163" s="40"/>
      <c r="PVD163" s="40"/>
      <c r="PVE163" s="40"/>
      <c r="PVF163" s="40"/>
      <c r="PVG163" s="40"/>
      <c r="PVH163" s="40"/>
      <c r="PVI163" s="40"/>
      <c r="PVJ163" s="40"/>
      <c r="PVK163" s="40"/>
      <c r="PVL163" s="40"/>
      <c r="PVM163" s="40"/>
      <c r="PVN163" s="40"/>
      <c r="PVO163" s="40"/>
      <c r="PVP163" s="40"/>
      <c r="PVQ163" s="40"/>
      <c r="PVR163" s="40"/>
      <c r="PVS163" s="40"/>
      <c r="PVT163" s="40"/>
      <c r="PVU163" s="40"/>
      <c r="PVV163" s="40"/>
      <c r="PVW163" s="40"/>
      <c r="PVX163" s="40"/>
      <c r="PVY163" s="40"/>
      <c r="PVZ163" s="40"/>
      <c r="PWA163" s="40"/>
      <c r="PWB163" s="40"/>
      <c r="PWC163" s="40"/>
      <c r="PWD163" s="40"/>
      <c r="PWE163" s="40"/>
      <c r="PWF163" s="40"/>
      <c r="PWG163" s="40"/>
      <c r="PWH163" s="40"/>
      <c r="PWI163" s="40"/>
      <c r="PWJ163" s="40"/>
      <c r="PWK163" s="40"/>
      <c r="PWL163" s="40"/>
      <c r="PWM163" s="40"/>
      <c r="PWN163" s="40"/>
      <c r="PWO163" s="40"/>
      <c r="PWP163" s="40"/>
      <c r="PWQ163" s="40"/>
      <c r="PWR163" s="40"/>
      <c r="PWS163" s="40"/>
      <c r="PWT163" s="40"/>
      <c r="PWU163" s="40"/>
      <c r="PWV163" s="40"/>
      <c r="PWW163" s="40"/>
      <c r="PWX163" s="40"/>
      <c r="PWY163" s="40"/>
      <c r="PWZ163" s="40"/>
      <c r="PXA163" s="40"/>
      <c r="PXB163" s="40"/>
      <c r="PXC163" s="40"/>
      <c r="PXD163" s="40"/>
      <c r="PXE163" s="40"/>
      <c r="PXF163" s="40"/>
      <c r="PXG163" s="40"/>
      <c r="PXH163" s="40"/>
      <c r="PXI163" s="40"/>
      <c r="PXJ163" s="40"/>
      <c r="PXK163" s="40"/>
      <c r="PXL163" s="40"/>
      <c r="PXM163" s="40"/>
      <c r="PXN163" s="40"/>
      <c r="PXO163" s="40"/>
      <c r="PXP163" s="40"/>
      <c r="PXQ163" s="40"/>
      <c r="PXR163" s="40"/>
      <c r="PXS163" s="40"/>
      <c r="PXT163" s="40"/>
      <c r="PXU163" s="40"/>
      <c r="PXV163" s="40"/>
      <c r="PXW163" s="40"/>
      <c r="PXX163" s="40"/>
      <c r="PXY163" s="40"/>
      <c r="PXZ163" s="40"/>
      <c r="PYA163" s="40"/>
      <c r="PYB163" s="40"/>
      <c r="PYC163" s="40"/>
      <c r="PYD163" s="40"/>
      <c r="PYE163" s="40"/>
      <c r="PYF163" s="40"/>
      <c r="PYG163" s="40"/>
      <c r="PYH163" s="40"/>
      <c r="PYI163" s="40"/>
      <c r="PYJ163" s="40"/>
      <c r="PYK163" s="40"/>
      <c r="PYL163" s="40"/>
      <c r="PYM163" s="40"/>
      <c r="PYN163" s="40"/>
      <c r="PYO163" s="40"/>
      <c r="PYP163" s="40"/>
      <c r="PYQ163" s="40"/>
      <c r="PYR163" s="40"/>
      <c r="PYS163" s="40"/>
      <c r="PYT163" s="40"/>
      <c r="PYU163" s="40"/>
      <c r="PYV163" s="40"/>
      <c r="PYW163" s="40"/>
      <c r="PYX163" s="40"/>
      <c r="PZE163" s="40"/>
      <c r="PZF163" s="40"/>
      <c r="PZG163" s="40"/>
      <c r="PZH163" s="40"/>
      <c r="PZI163" s="40"/>
      <c r="PZJ163" s="40"/>
      <c r="PZK163" s="40"/>
      <c r="PZL163" s="40"/>
      <c r="PZM163" s="40"/>
      <c r="PZN163" s="40"/>
      <c r="PZO163" s="40"/>
      <c r="PZP163" s="40"/>
      <c r="PZQ163" s="40"/>
      <c r="PZR163" s="40"/>
      <c r="PZS163" s="40"/>
      <c r="PZT163" s="40"/>
      <c r="PZU163" s="40"/>
      <c r="PZV163" s="40"/>
      <c r="PZW163" s="40"/>
      <c r="PZX163" s="40"/>
      <c r="PZY163" s="40"/>
      <c r="PZZ163" s="40"/>
      <c r="QAA163" s="40"/>
      <c r="QAB163" s="40"/>
      <c r="QAC163" s="40"/>
      <c r="QAD163" s="40"/>
      <c r="QAE163" s="40"/>
      <c r="QAF163" s="40"/>
      <c r="QAG163" s="40"/>
      <c r="QAH163" s="40"/>
      <c r="QAI163" s="40"/>
      <c r="QAJ163" s="40"/>
      <c r="QAK163" s="40"/>
      <c r="QAL163" s="40"/>
      <c r="QAM163" s="40"/>
      <c r="QAN163" s="40"/>
      <c r="QAO163" s="40"/>
      <c r="QAP163" s="40"/>
      <c r="QAQ163" s="40"/>
      <c r="QAR163" s="40"/>
      <c r="QAS163" s="40"/>
      <c r="QAT163" s="40"/>
      <c r="QAU163" s="40"/>
      <c r="QAV163" s="40"/>
      <c r="QAW163" s="40"/>
      <c r="QAX163" s="40"/>
      <c r="QAY163" s="40"/>
      <c r="QAZ163" s="40"/>
      <c r="QBA163" s="40"/>
      <c r="QBB163" s="40"/>
      <c r="QBC163" s="40"/>
      <c r="QBD163" s="40"/>
      <c r="QBE163" s="40"/>
      <c r="QBF163" s="40"/>
      <c r="QBG163" s="40"/>
      <c r="QBH163" s="40"/>
      <c r="QBI163" s="40"/>
      <c r="QBJ163" s="40"/>
      <c r="QBK163" s="40"/>
      <c r="QBL163" s="40"/>
      <c r="QBM163" s="40"/>
      <c r="QBN163" s="40"/>
      <c r="QBO163" s="40"/>
      <c r="QBP163" s="40"/>
      <c r="QBQ163" s="40"/>
      <c r="QBR163" s="40"/>
      <c r="QBS163" s="40"/>
      <c r="QBT163" s="40"/>
      <c r="QBU163" s="40"/>
      <c r="QBV163" s="40"/>
      <c r="QBW163" s="40"/>
      <c r="QBX163" s="40"/>
      <c r="QBY163" s="40"/>
      <c r="QBZ163" s="40"/>
      <c r="QCA163" s="40"/>
      <c r="QCB163" s="40"/>
      <c r="QCC163" s="40"/>
      <c r="QCD163" s="40"/>
      <c r="QCE163" s="40"/>
      <c r="QCF163" s="40"/>
      <c r="QCG163" s="40"/>
      <c r="QCH163" s="40"/>
      <c r="QCI163" s="40"/>
      <c r="QCJ163" s="40"/>
      <c r="QCK163" s="40"/>
      <c r="QCL163" s="40"/>
      <c r="QCM163" s="40"/>
      <c r="QCN163" s="40"/>
      <c r="QCO163" s="40"/>
      <c r="QCP163" s="40"/>
      <c r="QCQ163" s="40"/>
      <c r="QCR163" s="40"/>
      <c r="QCS163" s="40"/>
      <c r="QCT163" s="40"/>
      <c r="QCU163" s="40"/>
      <c r="QCV163" s="40"/>
      <c r="QCW163" s="40"/>
      <c r="QCX163" s="40"/>
      <c r="QCY163" s="40"/>
      <c r="QCZ163" s="40"/>
      <c r="QDA163" s="40"/>
      <c r="QDB163" s="40"/>
      <c r="QDC163" s="40"/>
      <c r="QDD163" s="40"/>
      <c r="QDE163" s="40"/>
      <c r="QDF163" s="40"/>
      <c r="QDG163" s="40"/>
      <c r="QDH163" s="40"/>
      <c r="QDI163" s="40"/>
      <c r="QDJ163" s="40"/>
      <c r="QDK163" s="40"/>
      <c r="QDL163" s="40"/>
      <c r="QDM163" s="40"/>
      <c r="QDN163" s="40"/>
      <c r="QDO163" s="40"/>
      <c r="QDP163" s="40"/>
      <c r="QDQ163" s="40"/>
      <c r="QDR163" s="40"/>
      <c r="QDS163" s="40"/>
      <c r="QDT163" s="40"/>
      <c r="QDU163" s="40"/>
      <c r="QDV163" s="40"/>
      <c r="QDW163" s="40"/>
      <c r="QDX163" s="40"/>
      <c r="QDY163" s="40"/>
      <c r="QDZ163" s="40"/>
      <c r="QEA163" s="40"/>
      <c r="QEB163" s="40"/>
      <c r="QEC163" s="40"/>
      <c r="QED163" s="40"/>
      <c r="QEE163" s="40"/>
      <c r="QEF163" s="40"/>
      <c r="QEG163" s="40"/>
      <c r="QEH163" s="40"/>
      <c r="QEI163" s="40"/>
      <c r="QEJ163" s="40"/>
      <c r="QEK163" s="40"/>
      <c r="QEL163" s="40"/>
      <c r="QEM163" s="40"/>
      <c r="QEN163" s="40"/>
      <c r="QEO163" s="40"/>
      <c r="QEP163" s="40"/>
      <c r="QEQ163" s="40"/>
      <c r="QER163" s="40"/>
      <c r="QES163" s="40"/>
      <c r="QET163" s="40"/>
      <c r="QEU163" s="40"/>
      <c r="QEV163" s="40"/>
      <c r="QEW163" s="40"/>
      <c r="QEX163" s="40"/>
      <c r="QEY163" s="40"/>
      <c r="QEZ163" s="40"/>
      <c r="QFA163" s="40"/>
      <c r="QFB163" s="40"/>
      <c r="QFC163" s="40"/>
      <c r="QFD163" s="40"/>
      <c r="QFE163" s="40"/>
      <c r="QFF163" s="40"/>
      <c r="QFG163" s="40"/>
      <c r="QFH163" s="40"/>
      <c r="QFI163" s="40"/>
      <c r="QFJ163" s="40"/>
      <c r="QFK163" s="40"/>
      <c r="QFL163" s="40"/>
      <c r="QFM163" s="40"/>
      <c r="QFN163" s="40"/>
      <c r="QFO163" s="40"/>
      <c r="QFP163" s="40"/>
      <c r="QFQ163" s="40"/>
      <c r="QFR163" s="40"/>
      <c r="QFS163" s="40"/>
      <c r="QFT163" s="40"/>
      <c r="QFU163" s="40"/>
      <c r="QFV163" s="40"/>
      <c r="QFW163" s="40"/>
      <c r="QFX163" s="40"/>
      <c r="QFY163" s="40"/>
      <c r="QFZ163" s="40"/>
      <c r="QGA163" s="40"/>
      <c r="QGB163" s="40"/>
      <c r="QGC163" s="40"/>
      <c r="QGD163" s="40"/>
      <c r="QGE163" s="40"/>
      <c r="QGF163" s="40"/>
      <c r="QGG163" s="40"/>
      <c r="QGH163" s="40"/>
      <c r="QGI163" s="40"/>
      <c r="QGJ163" s="40"/>
      <c r="QGK163" s="40"/>
      <c r="QGL163" s="40"/>
      <c r="QGM163" s="40"/>
      <c r="QGN163" s="40"/>
      <c r="QGO163" s="40"/>
      <c r="QGP163" s="40"/>
      <c r="QGQ163" s="40"/>
      <c r="QGR163" s="40"/>
      <c r="QGS163" s="40"/>
      <c r="QGT163" s="40"/>
      <c r="QGU163" s="40"/>
      <c r="QGV163" s="40"/>
      <c r="QGW163" s="40"/>
      <c r="QGX163" s="40"/>
      <c r="QGY163" s="40"/>
      <c r="QGZ163" s="40"/>
      <c r="QHA163" s="40"/>
      <c r="QHB163" s="40"/>
      <c r="QHC163" s="40"/>
      <c r="QHD163" s="40"/>
      <c r="QHE163" s="40"/>
      <c r="QHF163" s="40"/>
      <c r="QHG163" s="40"/>
      <c r="QHH163" s="40"/>
      <c r="QHI163" s="40"/>
      <c r="QHJ163" s="40"/>
      <c r="QHK163" s="40"/>
      <c r="QHL163" s="40"/>
      <c r="QHM163" s="40"/>
      <c r="QHN163" s="40"/>
      <c r="QHO163" s="40"/>
      <c r="QHP163" s="40"/>
      <c r="QHQ163" s="40"/>
      <c r="QHR163" s="40"/>
      <c r="QHS163" s="40"/>
      <c r="QHT163" s="40"/>
      <c r="QHU163" s="40"/>
      <c r="QHV163" s="40"/>
      <c r="QHW163" s="40"/>
      <c r="QHX163" s="40"/>
      <c r="QHY163" s="40"/>
      <c r="QHZ163" s="40"/>
      <c r="QIA163" s="40"/>
      <c r="QIB163" s="40"/>
      <c r="QIC163" s="40"/>
      <c r="QID163" s="40"/>
      <c r="QIE163" s="40"/>
      <c r="QIF163" s="40"/>
      <c r="QIG163" s="40"/>
      <c r="QIH163" s="40"/>
      <c r="QII163" s="40"/>
      <c r="QIJ163" s="40"/>
      <c r="QIK163" s="40"/>
      <c r="QIL163" s="40"/>
      <c r="QIM163" s="40"/>
      <c r="QIN163" s="40"/>
      <c r="QIO163" s="40"/>
      <c r="QIP163" s="40"/>
      <c r="QIQ163" s="40"/>
      <c r="QIR163" s="40"/>
      <c r="QIS163" s="40"/>
      <c r="QIT163" s="40"/>
      <c r="QJA163" s="40"/>
      <c r="QJB163" s="40"/>
      <c r="QJC163" s="40"/>
      <c r="QJD163" s="40"/>
      <c r="QJE163" s="40"/>
      <c r="QJF163" s="40"/>
      <c r="QJG163" s="40"/>
      <c r="QJH163" s="40"/>
      <c r="QJI163" s="40"/>
      <c r="QJJ163" s="40"/>
      <c r="QJK163" s="40"/>
      <c r="QJL163" s="40"/>
      <c r="QJM163" s="40"/>
      <c r="QJN163" s="40"/>
      <c r="QJO163" s="40"/>
      <c r="QJP163" s="40"/>
      <c r="QJQ163" s="40"/>
      <c r="QJR163" s="40"/>
      <c r="QJS163" s="40"/>
      <c r="QJT163" s="40"/>
      <c r="QJU163" s="40"/>
      <c r="QJV163" s="40"/>
      <c r="QJW163" s="40"/>
      <c r="QJX163" s="40"/>
      <c r="QJY163" s="40"/>
      <c r="QJZ163" s="40"/>
      <c r="QKA163" s="40"/>
      <c r="QKB163" s="40"/>
      <c r="QKC163" s="40"/>
      <c r="QKD163" s="40"/>
      <c r="QKE163" s="40"/>
      <c r="QKF163" s="40"/>
      <c r="QKG163" s="40"/>
      <c r="QKH163" s="40"/>
      <c r="QKI163" s="40"/>
      <c r="QKJ163" s="40"/>
      <c r="QKK163" s="40"/>
      <c r="QKL163" s="40"/>
      <c r="QKM163" s="40"/>
      <c r="QKN163" s="40"/>
      <c r="QKO163" s="40"/>
      <c r="QKP163" s="40"/>
      <c r="QKQ163" s="40"/>
      <c r="QKR163" s="40"/>
      <c r="QKS163" s="40"/>
      <c r="QKT163" s="40"/>
      <c r="QKU163" s="40"/>
      <c r="QKV163" s="40"/>
      <c r="QKW163" s="40"/>
      <c r="QKX163" s="40"/>
      <c r="QKY163" s="40"/>
      <c r="QKZ163" s="40"/>
      <c r="QLA163" s="40"/>
      <c r="QLB163" s="40"/>
      <c r="QLC163" s="40"/>
      <c r="QLD163" s="40"/>
      <c r="QLE163" s="40"/>
      <c r="QLF163" s="40"/>
      <c r="QLG163" s="40"/>
      <c r="QLH163" s="40"/>
      <c r="QLI163" s="40"/>
      <c r="QLJ163" s="40"/>
      <c r="QLK163" s="40"/>
      <c r="QLL163" s="40"/>
      <c r="QLM163" s="40"/>
      <c r="QLN163" s="40"/>
      <c r="QLO163" s="40"/>
      <c r="QLP163" s="40"/>
      <c r="QLQ163" s="40"/>
      <c r="QLR163" s="40"/>
      <c r="QLS163" s="40"/>
      <c r="QLT163" s="40"/>
      <c r="QLU163" s="40"/>
      <c r="QLV163" s="40"/>
      <c r="QLW163" s="40"/>
      <c r="QLX163" s="40"/>
      <c r="QLY163" s="40"/>
      <c r="QLZ163" s="40"/>
      <c r="QMA163" s="40"/>
      <c r="QMB163" s="40"/>
      <c r="QMC163" s="40"/>
      <c r="QMD163" s="40"/>
      <c r="QME163" s="40"/>
      <c r="QMF163" s="40"/>
      <c r="QMG163" s="40"/>
      <c r="QMH163" s="40"/>
      <c r="QMI163" s="40"/>
      <c r="QMJ163" s="40"/>
      <c r="QMK163" s="40"/>
      <c r="QML163" s="40"/>
      <c r="QMM163" s="40"/>
      <c r="QMN163" s="40"/>
      <c r="QMO163" s="40"/>
      <c r="QMP163" s="40"/>
      <c r="QMQ163" s="40"/>
      <c r="QMR163" s="40"/>
      <c r="QMS163" s="40"/>
      <c r="QMT163" s="40"/>
      <c r="QMU163" s="40"/>
      <c r="QMV163" s="40"/>
      <c r="QMW163" s="40"/>
      <c r="QMX163" s="40"/>
      <c r="QMY163" s="40"/>
      <c r="QMZ163" s="40"/>
      <c r="QNA163" s="40"/>
      <c r="QNB163" s="40"/>
      <c r="QNC163" s="40"/>
      <c r="QND163" s="40"/>
      <c r="QNE163" s="40"/>
      <c r="QNF163" s="40"/>
      <c r="QNG163" s="40"/>
      <c r="QNH163" s="40"/>
      <c r="QNI163" s="40"/>
      <c r="QNJ163" s="40"/>
      <c r="QNK163" s="40"/>
      <c r="QNL163" s="40"/>
      <c r="QNM163" s="40"/>
      <c r="QNN163" s="40"/>
      <c r="QNO163" s="40"/>
      <c r="QNP163" s="40"/>
      <c r="QNQ163" s="40"/>
      <c r="QNR163" s="40"/>
      <c r="QNS163" s="40"/>
      <c r="QNT163" s="40"/>
      <c r="QNU163" s="40"/>
      <c r="QNV163" s="40"/>
      <c r="QNW163" s="40"/>
      <c r="QNX163" s="40"/>
      <c r="QNY163" s="40"/>
      <c r="QNZ163" s="40"/>
      <c r="QOA163" s="40"/>
      <c r="QOB163" s="40"/>
      <c r="QOC163" s="40"/>
      <c r="QOD163" s="40"/>
      <c r="QOE163" s="40"/>
      <c r="QOF163" s="40"/>
      <c r="QOG163" s="40"/>
      <c r="QOH163" s="40"/>
      <c r="QOI163" s="40"/>
      <c r="QOJ163" s="40"/>
      <c r="QOK163" s="40"/>
      <c r="QOL163" s="40"/>
      <c r="QOM163" s="40"/>
      <c r="QON163" s="40"/>
      <c r="QOO163" s="40"/>
      <c r="QOP163" s="40"/>
      <c r="QOQ163" s="40"/>
      <c r="QOR163" s="40"/>
      <c r="QOS163" s="40"/>
      <c r="QOT163" s="40"/>
      <c r="QOU163" s="40"/>
      <c r="QOV163" s="40"/>
      <c r="QOW163" s="40"/>
      <c r="QOX163" s="40"/>
      <c r="QOY163" s="40"/>
      <c r="QOZ163" s="40"/>
      <c r="QPA163" s="40"/>
      <c r="QPB163" s="40"/>
      <c r="QPC163" s="40"/>
      <c r="QPD163" s="40"/>
      <c r="QPE163" s="40"/>
      <c r="QPF163" s="40"/>
      <c r="QPG163" s="40"/>
      <c r="QPH163" s="40"/>
      <c r="QPI163" s="40"/>
      <c r="QPJ163" s="40"/>
      <c r="QPK163" s="40"/>
      <c r="QPL163" s="40"/>
      <c r="QPM163" s="40"/>
      <c r="QPN163" s="40"/>
      <c r="QPO163" s="40"/>
      <c r="QPP163" s="40"/>
      <c r="QPQ163" s="40"/>
      <c r="QPR163" s="40"/>
      <c r="QPS163" s="40"/>
      <c r="QPT163" s="40"/>
      <c r="QPU163" s="40"/>
      <c r="QPV163" s="40"/>
      <c r="QPW163" s="40"/>
      <c r="QPX163" s="40"/>
      <c r="QPY163" s="40"/>
      <c r="QPZ163" s="40"/>
      <c r="QQA163" s="40"/>
      <c r="QQB163" s="40"/>
      <c r="QQC163" s="40"/>
      <c r="QQD163" s="40"/>
      <c r="QQE163" s="40"/>
      <c r="QQF163" s="40"/>
      <c r="QQG163" s="40"/>
      <c r="QQH163" s="40"/>
      <c r="QQI163" s="40"/>
      <c r="QQJ163" s="40"/>
      <c r="QQK163" s="40"/>
      <c r="QQL163" s="40"/>
      <c r="QQM163" s="40"/>
      <c r="QQN163" s="40"/>
      <c r="QQO163" s="40"/>
      <c r="QQP163" s="40"/>
      <c r="QQQ163" s="40"/>
      <c r="QQR163" s="40"/>
      <c r="QQS163" s="40"/>
      <c r="QQT163" s="40"/>
      <c r="QQU163" s="40"/>
      <c r="QQV163" s="40"/>
      <c r="QQW163" s="40"/>
      <c r="QQX163" s="40"/>
      <c r="QQY163" s="40"/>
      <c r="QQZ163" s="40"/>
      <c r="QRA163" s="40"/>
      <c r="QRB163" s="40"/>
      <c r="QRC163" s="40"/>
      <c r="QRD163" s="40"/>
      <c r="QRE163" s="40"/>
      <c r="QRF163" s="40"/>
      <c r="QRG163" s="40"/>
      <c r="QRH163" s="40"/>
      <c r="QRI163" s="40"/>
      <c r="QRJ163" s="40"/>
      <c r="QRK163" s="40"/>
      <c r="QRL163" s="40"/>
      <c r="QRM163" s="40"/>
      <c r="QRN163" s="40"/>
      <c r="QRO163" s="40"/>
      <c r="QRP163" s="40"/>
      <c r="QRQ163" s="40"/>
      <c r="QRR163" s="40"/>
      <c r="QRS163" s="40"/>
      <c r="QRT163" s="40"/>
      <c r="QRU163" s="40"/>
      <c r="QRV163" s="40"/>
      <c r="QRW163" s="40"/>
      <c r="QRX163" s="40"/>
      <c r="QRY163" s="40"/>
      <c r="QRZ163" s="40"/>
      <c r="QSA163" s="40"/>
      <c r="QSB163" s="40"/>
      <c r="QSC163" s="40"/>
      <c r="QSD163" s="40"/>
      <c r="QSE163" s="40"/>
      <c r="QSF163" s="40"/>
      <c r="QSG163" s="40"/>
      <c r="QSH163" s="40"/>
      <c r="QSI163" s="40"/>
      <c r="QSJ163" s="40"/>
      <c r="QSK163" s="40"/>
      <c r="QSL163" s="40"/>
      <c r="QSM163" s="40"/>
      <c r="QSN163" s="40"/>
      <c r="QSO163" s="40"/>
      <c r="QSP163" s="40"/>
      <c r="QSW163" s="40"/>
      <c r="QSX163" s="40"/>
      <c r="QSY163" s="40"/>
      <c r="QSZ163" s="40"/>
      <c r="QTA163" s="40"/>
      <c r="QTB163" s="40"/>
      <c r="QTC163" s="40"/>
      <c r="QTD163" s="40"/>
      <c r="QTE163" s="40"/>
      <c r="QTF163" s="40"/>
      <c r="QTG163" s="40"/>
      <c r="QTH163" s="40"/>
      <c r="QTI163" s="40"/>
      <c r="QTJ163" s="40"/>
      <c r="QTK163" s="40"/>
      <c r="QTL163" s="40"/>
      <c r="QTM163" s="40"/>
      <c r="QTN163" s="40"/>
      <c r="QTO163" s="40"/>
      <c r="QTP163" s="40"/>
      <c r="QTQ163" s="40"/>
      <c r="QTR163" s="40"/>
      <c r="QTS163" s="40"/>
      <c r="QTT163" s="40"/>
      <c r="QTU163" s="40"/>
      <c r="QTV163" s="40"/>
      <c r="QTW163" s="40"/>
      <c r="QTX163" s="40"/>
      <c r="QTY163" s="40"/>
      <c r="QTZ163" s="40"/>
      <c r="QUA163" s="40"/>
      <c r="QUB163" s="40"/>
      <c r="QUC163" s="40"/>
      <c r="QUD163" s="40"/>
      <c r="QUE163" s="40"/>
      <c r="QUF163" s="40"/>
      <c r="QUG163" s="40"/>
      <c r="QUH163" s="40"/>
      <c r="QUI163" s="40"/>
      <c r="QUJ163" s="40"/>
      <c r="QUK163" s="40"/>
      <c r="QUL163" s="40"/>
      <c r="QUM163" s="40"/>
      <c r="QUN163" s="40"/>
      <c r="QUO163" s="40"/>
      <c r="QUP163" s="40"/>
      <c r="QUQ163" s="40"/>
      <c r="QUR163" s="40"/>
      <c r="QUS163" s="40"/>
      <c r="QUT163" s="40"/>
      <c r="QUU163" s="40"/>
      <c r="QUV163" s="40"/>
      <c r="QUW163" s="40"/>
      <c r="QUX163" s="40"/>
      <c r="QUY163" s="40"/>
      <c r="QUZ163" s="40"/>
      <c r="QVA163" s="40"/>
      <c r="QVB163" s="40"/>
      <c r="QVC163" s="40"/>
      <c r="QVD163" s="40"/>
      <c r="QVE163" s="40"/>
      <c r="QVF163" s="40"/>
      <c r="QVG163" s="40"/>
      <c r="QVH163" s="40"/>
      <c r="QVI163" s="40"/>
      <c r="QVJ163" s="40"/>
      <c r="QVK163" s="40"/>
      <c r="QVL163" s="40"/>
      <c r="QVM163" s="40"/>
      <c r="QVN163" s="40"/>
      <c r="QVO163" s="40"/>
      <c r="QVP163" s="40"/>
      <c r="QVQ163" s="40"/>
      <c r="QVR163" s="40"/>
      <c r="QVS163" s="40"/>
      <c r="QVT163" s="40"/>
      <c r="QVU163" s="40"/>
      <c r="QVV163" s="40"/>
      <c r="QVW163" s="40"/>
      <c r="QVX163" s="40"/>
      <c r="QVY163" s="40"/>
      <c r="QVZ163" s="40"/>
      <c r="QWA163" s="40"/>
      <c r="QWB163" s="40"/>
      <c r="QWC163" s="40"/>
      <c r="QWD163" s="40"/>
      <c r="QWE163" s="40"/>
      <c r="QWF163" s="40"/>
      <c r="QWG163" s="40"/>
      <c r="QWH163" s="40"/>
      <c r="QWI163" s="40"/>
      <c r="QWJ163" s="40"/>
      <c r="QWK163" s="40"/>
      <c r="QWL163" s="40"/>
      <c r="QWM163" s="40"/>
      <c r="QWN163" s="40"/>
      <c r="QWO163" s="40"/>
      <c r="QWP163" s="40"/>
      <c r="QWQ163" s="40"/>
      <c r="QWR163" s="40"/>
      <c r="QWS163" s="40"/>
      <c r="QWT163" s="40"/>
      <c r="QWU163" s="40"/>
      <c r="QWV163" s="40"/>
      <c r="QWW163" s="40"/>
      <c r="QWX163" s="40"/>
      <c r="QWY163" s="40"/>
      <c r="QWZ163" s="40"/>
      <c r="QXA163" s="40"/>
      <c r="QXB163" s="40"/>
      <c r="QXC163" s="40"/>
      <c r="QXD163" s="40"/>
      <c r="QXE163" s="40"/>
      <c r="QXF163" s="40"/>
      <c r="QXG163" s="40"/>
      <c r="QXH163" s="40"/>
      <c r="QXI163" s="40"/>
      <c r="QXJ163" s="40"/>
      <c r="QXK163" s="40"/>
      <c r="QXL163" s="40"/>
      <c r="QXM163" s="40"/>
      <c r="QXN163" s="40"/>
      <c r="QXO163" s="40"/>
      <c r="QXP163" s="40"/>
      <c r="QXQ163" s="40"/>
      <c r="QXR163" s="40"/>
      <c r="QXS163" s="40"/>
      <c r="QXT163" s="40"/>
      <c r="QXU163" s="40"/>
      <c r="QXV163" s="40"/>
      <c r="QXW163" s="40"/>
      <c r="QXX163" s="40"/>
      <c r="QXY163" s="40"/>
      <c r="QXZ163" s="40"/>
      <c r="QYA163" s="40"/>
      <c r="QYB163" s="40"/>
      <c r="QYC163" s="40"/>
      <c r="QYD163" s="40"/>
      <c r="QYE163" s="40"/>
      <c r="QYF163" s="40"/>
      <c r="QYG163" s="40"/>
      <c r="QYH163" s="40"/>
      <c r="QYI163" s="40"/>
      <c r="QYJ163" s="40"/>
      <c r="QYK163" s="40"/>
      <c r="QYL163" s="40"/>
      <c r="QYM163" s="40"/>
      <c r="QYN163" s="40"/>
      <c r="QYO163" s="40"/>
      <c r="QYP163" s="40"/>
      <c r="QYQ163" s="40"/>
      <c r="QYR163" s="40"/>
      <c r="QYS163" s="40"/>
      <c r="QYT163" s="40"/>
      <c r="QYU163" s="40"/>
      <c r="QYV163" s="40"/>
      <c r="QYW163" s="40"/>
      <c r="QYX163" s="40"/>
      <c r="QYY163" s="40"/>
      <c r="QYZ163" s="40"/>
      <c r="QZA163" s="40"/>
      <c r="QZB163" s="40"/>
      <c r="QZC163" s="40"/>
      <c r="QZD163" s="40"/>
      <c r="QZE163" s="40"/>
      <c r="QZF163" s="40"/>
      <c r="QZG163" s="40"/>
      <c r="QZH163" s="40"/>
      <c r="QZI163" s="40"/>
      <c r="QZJ163" s="40"/>
      <c r="QZK163" s="40"/>
      <c r="QZL163" s="40"/>
      <c r="QZM163" s="40"/>
      <c r="QZN163" s="40"/>
      <c r="QZO163" s="40"/>
      <c r="QZP163" s="40"/>
      <c r="QZQ163" s="40"/>
      <c r="QZR163" s="40"/>
      <c r="QZS163" s="40"/>
      <c r="QZT163" s="40"/>
      <c r="QZU163" s="40"/>
      <c r="QZV163" s="40"/>
      <c r="QZW163" s="40"/>
      <c r="QZX163" s="40"/>
      <c r="QZY163" s="40"/>
      <c r="QZZ163" s="40"/>
      <c r="RAA163" s="40"/>
      <c r="RAB163" s="40"/>
      <c r="RAC163" s="40"/>
      <c r="RAD163" s="40"/>
      <c r="RAE163" s="40"/>
      <c r="RAF163" s="40"/>
      <c r="RAG163" s="40"/>
      <c r="RAH163" s="40"/>
      <c r="RAI163" s="40"/>
      <c r="RAJ163" s="40"/>
      <c r="RAK163" s="40"/>
      <c r="RAL163" s="40"/>
      <c r="RAM163" s="40"/>
      <c r="RAN163" s="40"/>
      <c r="RAO163" s="40"/>
      <c r="RAP163" s="40"/>
      <c r="RAQ163" s="40"/>
      <c r="RAR163" s="40"/>
      <c r="RAS163" s="40"/>
      <c r="RAT163" s="40"/>
      <c r="RAU163" s="40"/>
      <c r="RAV163" s="40"/>
      <c r="RAW163" s="40"/>
      <c r="RAX163" s="40"/>
      <c r="RAY163" s="40"/>
      <c r="RAZ163" s="40"/>
      <c r="RBA163" s="40"/>
      <c r="RBB163" s="40"/>
      <c r="RBC163" s="40"/>
      <c r="RBD163" s="40"/>
      <c r="RBE163" s="40"/>
      <c r="RBF163" s="40"/>
      <c r="RBG163" s="40"/>
      <c r="RBH163" s="40"/>
      <c r="RBI163" s="40"/>
      <c r="RBJ163" s="40"/>
      <c r="RBK163" s="40"/>
      <c r="RBL163" s="40"/>
      <c r="RBM163" s="40"/>
      <c r="RBN163" s="40"/>
      <c r="RBO163" s="40"/>
      <c r="RBP163" s="40"/>
      <c r="RBQ163" s="40"/>
      <c r="RBR163" s="40"/>
      <c r="RBS163" s="40"/>
      <c r="RBT163" s="40"/>
      <c r="RBU163" s="40"/>
      <c r="RBV163" s="40"/>
      <c r="RBW163" s="40"/>
      <c r="RBX163" s="40"/>
      <c r="RBY163" s="40"/>
      <c r="RBZ163" s="40"/>
      <c r="RCA163" s="40"/>
      <c r="RCB163" s="40"/>
      <c r="RCC163" s="40"/>
      <c r="RCD163" s="40"/>
      <c r="RCE163" s="40"/>
      <c r="RCF163" s="40"/>
      <c r="RCG163" s="40"/>
      <c r="RCH163" s="40"/>
      <c r="RCI163" s="40"/>
      <c r="RCJ163" s="40"/>
      <c r="RCK163" s="40"/>
      <c r="RCL163" s="40"/>
      <c r="RCS163" s="40"/>
      <c r="RCT163" s="40"/>
      <c r="RCU163" s="40"/>
      <c r="RCV163" s="40"/>
      <c r="RCW163" s="40"/>
      <c r="RCX163" s="40"/>
      <c r="RCY163" s="40"/>
      <c r="RCZ163" s="40"/>
      <c r="RDA163" s="40"/>
      <c r="RDB163" s="40"/>
      <c r="RDC163" s="40"/>
      <c r="RDD163" s="40"/>
      <c r="RDE163" s="40"/>
      <c r="RDF163" s="40"/>
      <c r="RDG163" s="40"/>
      <c r="RDH163" s="40"/>
      <c r="RDI163" s="40"/>
      <c r="RDJ163" s="40"/>
      <c r="RDK163" s="40"/>
      <c r="RDL163" s="40"/>
      <c r="RDM163" s="40"/>
      <c r="RDN163" s="40"/>
      <c r="RDO163" s="40"/>
      <c r="RDP163" s="40"/>
      <c r="RDQ163" s="40"/>
      <c r="RDR163" s="40"/>
      <c r="RDS163" s="40"/>
      <c r="RDT163" s="40"/>
      <c r="RDU163" s="40"/>
      <c r="RDV163" s="40"/>
      <c r="RDW163" s="40"/>
      <c r="RDX163" s="40"/>
      <c r="RDY163" s="40"/>
      <c r="RDZ163" s="40"/>
      <c r="REA163" s="40"/>
      <c r="REB163" s="40"/>
      <c r="REC163" s="40"/>
      <c r="RED163" s="40"/>
      <c r="REE163" s="40"/>
      <c r="REF163" s="40"/>
      <c r="REG163" s="40"/>
      <c r="REH163" s="40"/>
      <c r="REI163" s="40"/>
      <c r="REJ163" s="40"/>
      <c r="REK163" s="40"/>
      <c r="REL163" s="40"/>
      <c r="REM163" s="40"/>
      <c r="REN163" s="40"/>
      <c r="REO163" s="40"/>
      <c r="REP163" s="40"/>
      <c r="REQ163" s="40"/>
      <c r="RER163" s="40"/>
      <c r="RES163" s="40"/>
      <c r="RET163" s="40"/>
      <c r="REU163" s="40"/>
      <c r="REV163" s="40"/>
      <c r="REW163" s="40"/>
      <c r="REX163" s="40"/>
      <c r="REY163" s="40"/>
      <c r="REZ163" s="40"/>
      <c r="RFA163" s="40"/>
      <c r="RFB163" s="40"/>
      <c r="RFC163" s="40"/>
      <c r="RFD163" s="40"/>
      <c r="RFE163" s="40"/>
      <c r="RFF163" s="40"/>
      <c r="RFG163" s="40"/>
      <c r="RFH163" s="40"/>
      <c r="RFI163" s="40"/>
      <c r="RFJ163" s="40"/>
      <c r="RFK163" s="40"/>
      <c r="RFL163" s="40"/>
      <c r="RFM163" s="40"/>
      <c r="RFN163" s="40"/>
      <c r="RFO163" s="40"/>
      <c r="RFP163" s="40"/>
      <c r="RFQ163" s="40"/>
      <c r="RFR163" s="40"/>
      <c r="RFS163" s="40"/>
      <c r="RFT163" s="40"/>
      <c r="RFU163" s="40"/>
      <c r="RFV163" s="40"/>
      <c r="RFW163" s="40"/>
      <c r="RFX163" s="40"/>
      <c r="RFY163" s="40"/>
      <c r="RFZ163" s="40"/>
      <c r="RGA163" s="40"/>
      <c r="RGB163" s="40"/>
      <c r="RGC163" s="40"/>
      <c r="RGD163" s="40"/>
      <c r="RGE163" s="40"/>
      <c r="RGF163" s="40"/>
      <c r="RGG163" s="40"/>
      <c r="RGH163" s="40"/>
      <c r="RGI163" s="40"/>
      <c r="RGJ163" s="40"/>
      <c r="RGK163" s="40"/>
      <c r="RGL163" s="40"/>
      <c r="RGM163" s="40"/>
      <c r="RGN163" s="40"/>
      <c r="RGO163" s="40"/>
      <c r="RGP163" s="40"/>
      <c r="RGQ163" s="40"/>
      <c r="RGR163" s="40"/>
      <c r="RGS163" s="40"/>
      <c r="RGT163" s="40"/>
      <c r="RGU163" s="40"/>
      <c r="RGV163" s="40"/>
      <c r="RGW163" s="40"/>
      <c r="RGX163" s="40"/>
      <c r="RGY163" s="40"/>
      <c r="RGZ163" s="40"/>
      <c r="RHA163" s="40"/>
      <c r="RHB163" s="40"/>
      <c r="RHC163" s="40"/>
      <c r="RHD163" s="40"/>
      <c r="RHE163" s="40"/>
      <c r="RHF163" s="40"/>
      <c r="RHG163" s="40"/>
      <c r="RHH163" s="40"/>
      <c r="RHI163" s="40"/>
      <c r="RHJ163" s="40"/>
      <c r="RHK163" s="40"/>
      <c r="RHL163" s="40"/>
      <c r="RHM163" s="40"/>
      <c r="RHN163" s="40"/>
      <c r="RHO163" s="40"/>
      <c r="RHP163" s="40"/>
      <c r="RHQ163" s="40"/>
      <c r="RHR163" s="40"/>
      <c r="RHS163" s="40"/>
      <c r="RHT163" s="40"/>
      <c r="RHU163" s="40"/>
      <c r="RHV163" s="40"/>
      <c r="RHW163" s="40"/>
      <c r="RHX163" s="40"/>
      <c r="RHY163" s="40"/>
      <c r="RHZ163" s="40"/>
      <c r="RIA163" s="40"/>
      <c r="RIB163" s="40"/>
      <c r="RIC163" s="40"/>
      <c r="RID163" s="40"/>
      <c r="RIE163" s="40"/>
      <c r="RIF163" s="40"/>
      <c r="RIG163" s="40"/>
      <c r="RIH163" s="40"/>
      <c r="RII163" s="40"/>
      <c r="RIJ163" s="40"/>
      <c r="RIK163" s="40"/>
      <c r="RIL163" s="40"/>
      <c r="RIM163" s="40"/>
      <c r="RIN163" s="40"/>
      <c r="RIO163" s="40"/>
      <c r="RIP163" s="40"/>
      <c r="RIQ163" s="40"/>
      <c r="RIR163" s="40"/>
      <c r="RIS163" s="40"/>
      <c r="RIT163" s="40"/>
      <c r="RIU163" s="40"/>
      <c r="RIV163" s="40"/>
      <c r="RIW163" s="40"/>
      <c r="RIX163" s="40"/>
      <c r="RIY163" s="40"/>
      <c r="RIZ163" s="40"/>
      <c r="RJA163" s="40"/>
      <c r="RJB163" s="40"/>
      <c r="RJC163" s="40"/>
      <c r="RJD163" s="40"/>
      <c r="RJE163" s="40"/>
      <c r="RJF163" s="40"/>
      <c r="RJG163" s="40"/>
      <c r="RJH163" s="40"/>
      <c r="RJI163" s="40"/>
      <c r="RJJ163" s="40"/>
      <c r="RJK163" s="40"/>
      <c r="RJL163" s="40"/>
      <c r="RJM163" s="40"/>
      <c r="RJN163" s="40"/>
      <c r="RJO163" s="40"/>
      <c r="RJP163" s="40"/>
      <c r="RJQ163" s="40"/>
      <c r="RJR163" s="40"/>
      <c r="RJS163" s="40"/>
      <c r="RJT163" s="40"/>
      <c r="RJU163" s="40"/>
      <c r="RJV163" s="40"/>
      <c r="RJW163" s="40"/>
      <c r="RJX163" s="40"/>
      <c r="RJY163" s="40"/>
      <c r="RJZ163" s="40"/>
      <c r="RKA163" s="40"/>
      <c r="RKB163" s="40"/>
      <c r="RKC163" s="40"/>
      <c r="RKD163" s="40"/>
      <c r="RKE163" s="40"/>
      <c r="RKF163" s="40"/>
      <c r="RKG163" s="40"/>
      <c r="RKH163" s="40"/>
      <c r="RKI163" s="40"/>
      <c r="RKJ163" s="40"/>
      <c r="RKK163" s="40"/>
      <c r="RKL163" s="40"/>
      <c r="RKM163" s="40"/>
      <c r="RKN163" s="40"/>
      <c r="RKO163" s="40"/>
      <c r="RKP163" s="40"/>
      <c r="RKQ163" s="40"/>
      <c r="RKR163" s="40"/>
      <c r="RKS163" s="40"/>
      <c r="RKT163" s="40"/>
      <c r="RKU163" s="40"/>
      <c r="RKV163" s="40"/>
      <c r="RKW163" s="40"/>
      <c r="RKX163" s="40"/>
      <c r="RKY163" s="40"/>
      <c r="RKZ163" s="40"/>
      <c r="RLA163" s="40"/>
      <c r="RLB163" s="40"/>
      <c r="RLC163" s="40"/>
      <c r="RLD163" s="40"/>
      <c r="RLE163" s="40"/>
      <c r="RLF163" s="40"/>
      <c r="RLG163" s="40"/>
      <c r="RLH163" s="40"/>
      <c r="RLI163" s="40"/>
      <c r="RLJ163" s="40"/>
      <c r="RLK163" s="40"/>
      <c r="RLL163" s="40"/>
      <c r="RLM163" s="40"/>
      <c r="RLN163" s="40"/>
      <c r="RLO163" s="40"/>
      <c r="RLP163" s="40"/>
      <c r="RLQ163" s="40"/>
      <c r="RLR163" s="40"/>
      <c r="RLS163" s="40"/>
      <c r="RLT163" s="40"/>
      <c r="RLU163" s="40"/>
      <c r="RLV163" s="40"/>
      <c r="RLW163" s="40"/>
      <c r="RLX163" s="40"/>
      <c r="RLY163" s="40"/>
      <c r="RLZ163" s="40"/>
      <c r="RMA163" s="40"/>
      <c r="RMB163" s="40"/>
      <c r="RMC163" s="40"/>
      <c r="RMD163" s="40"/>
      <c r="RME163" s="40"/>
      <c r="RMF163" s="40"/>
      <c r="RMG163" s="40"/>
      <c r="RMH163" s="40"/>
      <c r="RMO163" s="40"/>
      <c r="RMP163" s="40"/>
      <c r="RMQ163" s="40"/>
      <c r="RMR163" s="40"/>
      <c r="RMS163" s="40"/>
      <c r="RMT163" s="40"/>
      <c r="RMU163" s="40"/>
      <c r="RMV163" s="40"/>
      <c r="RMW163" s="40"/>
      <c r="RMX163" s="40"/>
      <c r="RMY163" s="40"/>
      <c r="RMZ163" s="40"/>
      <c r="RNA163" s="40"/>
      <c r="RNB163" s="40"/>
      <c r="RNC163" s="40"/>
      <c r="RND163" s="40"/>
      <c r="RNE163" s="40"/>
      <c r="RNF163" s="40"/>
      <c r="RNG163" s="40"/>
      <c r="RNH163" s="40"/>
      <c r="RNI163" s="40"/>
      <c r="RNJ163" s="40"/>
      <c r="RNK163" s="40"/>
      <c r="RNL163" s="40"/>
      <c r="RNM163" s="40"/>
      <c r="RNN163" s="40"/>
      <c r="RNO163" s="40"/>
      <c r="RNP163" s="40"/>
      <c r="RNQ163" s="40"/>
      <c r="RNR163" s="40"/>
      <c r="RNS163" s="40"/>
      <c r="RNT163" s="40"/>
      <c r="RNU163" s="40"/>
      <c r="RNV163" s="40"/>
      <c r="RNW163" s="40"/>
      <c r="RNX163" s="40"/>
      <c r="RNY163" s="40"/>
      <c r="RNZ163" s="40"/>
      <c r="ROA163" s="40"/>
      <c r="ROB163" s="40"/>
      <c r="ROC163" s="40"/>
      <c r="ROD163" s="40"/>
      <c r="ROE163" s="40"/>
      <c r="ROF163" s="40"/>
      <c r="ROG163" s="40"/>
      <c r="ROH163" s="40"/>
      <c r="ROI163" s="40"/>
      <c r="ROJ163" s="40"/>
      <c r="ROK163" s="40"/>
      <c r="ROL163" s="40"/>
      <c r="ROM163" s="40"/>
      <c r="RON163" s="40"/>
      <c r="ROO163" s="40"/>
      <c r="ROP163" s="40"/>
      <c r="ROQ163" s="40"/>
      <c r="ROR163" s="40"/>
      <c r="ROS163" s="40"/>
      <c r="ROT163" s="40"/>
      <c r="ROU163" s="40"/>
      <c r="ROV163" s="40"/>
      <c r="ROW163" s="40"/>
      <c r="ROX163" s="40"/>
      <c r="ROY163" s="40"/>
      <c r="ROZ163" s="40"/>
      <c r="RPA163" s="40"/>
      <c r="RPB163" s="40"/>
      <c r="RPC163" s="40"/>
      <c r="RPD163" s="40"/>
      <c r="RPE163" s="40"/>
      <c r="RPF163" s="40"/>
      <c r="RPG163" s="40"/>
      <c r="RPH163" s="40"/>
      <c r="RPI163" s="40"/>
      <c r="RPJ163" s="40"/>
      <c r="RPK163" s="40"/>
      <c r="RPL163" s="40"/>
      <c r="RPM163" s="40"/>
      <c r="RPN163" s="40"/>
      <c r="RPO163" s="40"/>
      <c r="RPP163" s="40"/>
      <c r="RPQ163" s="40"/>
      <c r="RPR163" s="40"/>
      <c r="RPS163" s="40"/>
      <c r="RPT163" s="40"/>
      <c r="RPU163" s="40"/>
      <c r="RPV163" s="40"/>
      <c r="RPW163" s="40"/>
      <c r="RPX163" s="40"/>
      <c r="RPY163" s="40"/>
      <c r="RPZ163" s="40"/>
      <c r="RQA163" s="40"/>
      <c r="RQB163" s="40"/>
      <c r="RQC163" s="40"/>
      <c r="RQD163" s="40"/>
      <c r="RQE163" s="40"/>
      <c r="RQF163" s="40"/>
      <c r="RQG163" s="40"/>
      <c r="RQH163" s="40"/>
      <c r="RQI163" s="40"/>
      <c r="RQJ163" s="40"/>
      <c r="RQK163" s="40"/>
      <c r="RQL163" s="40"/>
      <c r="RQM163" s="40"/>
      <c r="RQN163" s="40"/>
      <c r="RQO163" s="40"/>
      <c r="RQP163" s="40"/>
      <c r="RQQ163" s="40"/>
      <c r="RQR163" s="40"/>
      <c r="RQS163" s="40"/>
      <c r="RQT163" s="40"/>
      <c r="RQU163" s="40"/>
      <c r="RQV163" s="40"/>
      <c r="RQW163" s="40"/>
      <c r="RQX163" s="40"/>
      <c r="RQY163" s="40"/>
      <c r="RQZ163" s="40"/>
      <c r="RRA163" s="40"/>
      <c r="RRB163" s="40"/>
      <c r="RRC163" s="40"/>
      <c r="RRD163" s="40"/>
      <c r="RRE163" s="40"/>
      <c r="RRF163" s="40"/>
      <c r="RRG163" s="40"/>
      <c r="RRH163" s="40"/>
      <c r="RRI163" s="40"/>
      <c r="RRJ163" s="40"/>
      <c r="RRK163" s="40"/>
      <c r="RRL163" s="40"/>
      <c r="RRM163" s="40"/>
      <c r="RRN163" s="40"/>
      <c r="RRO163" s="40"/>
      <c r="RRP163" s="40"/>
      <c r="RRQ163" s="40"/>
      <c r="RRR163" s="40"/>
      <c r="RRS163" s="40"/>
      <c r="RRT163" s="40"/>
      <c r="RRU163" s="40"/>
      <c r="RRV163" s="40"/>
      <c r="RRW163" s="40"/>
      <c r="RRX163" s="40"/>
      <c r="RRY163" s="40"/>
      <c r="RRZ163" s="40"/>
      <c r="RSA163" s="40"/>
      <c r="RSB163" s="40"/>
      <c r="RSC163" s="40"/>
      <c r="RSD163" s="40"/>
      <c r="RSE163" s="40"/>
      <c r="RSF163" s="40"/>
      <c r="RSG163" s="40"/>
      <c r="RSH163" s="40"/>
      <c r="RSI163" s="40"/>
      <c r="RSJ163" s="40"/>
      <c r="RSK163" s="40"/>
      <c r="RSL163" s="40"/>
      <c r="RSM163" s="40"/>
      <c r="RSN163" s="40"/>
      <c r="RSO163" s="40"/>
      <c r="RSP163" s="40"/>
      <c r="RSQ163" s="40"/>
      <c r="RSR163" s="40"/>
      <c r="RSS163" s="40"/>
      <c r="RST163" s="40"/>
      <c r="RSU163" s="40"/>
      <c r="RSV163" s="40"/>
      <c r="RSW163" s="40"/>
      <c r="RSX163" s="40"/>
      <c r="RSY163" s="40"/>
      <c r="RSZ163" s="40"/>
      <c r="RTA163" s="40"/>
      <c r="RTB163" s="40"/>
      <c r="RTC163" s="40"/>
      <c r="RTD163" s="40"/>
      <c r="RTE163" s="40"/>
      <c r="RTF163" s="40"/>
      <c r="RTG163" s="40"/>
      <c r="RTH163" s="40"/>
      <c r="RTI163" s="40"/>
      <c r="RTJ163" s="40"/>
      <c r="RTK163" s="40"/>
      <c r="RTL163" s="40"/>
      <c r="RTM163" s="40"/>
      <c r="RTN163" s="40"/>
      <c r="RTO163" s="40"/>
      <c r="RTP163" s="40"/>
      <c r="RTQ163" s="40"/>
      <c r="RTR163" s="40"/>
      <c r="RTS163" s="40"/>
      <c r="RTT163" s="40"/>
      <c r="RTU163" s="40"/>
      <c r="RTV163" s="40"/>
      <c r="RTW163" s="40"/>
      <c r="RTX163" s="40"/>
      <c r="RTY163" s="40"/>
      <c r="RTZ163" s="40"/>
      <c r="RUA163" s="40"/>
      <c r="RUB163" s="40"/>
      <c r="RUC163" s="40"/>
      <c r="RUD163" s="40"/>
      <c r="RUE163" s="40"/>
      <c r="RUF163" s="40"/>
      <c r="RUG163" s="40"/>
      <c r="RUH163" s="40"/>
      <c r="RUI163" s="40"/>
      <c r="RUJ163" s="40"/>
      <c r="RUK163" s="40"/>
      <c r="RUL163" s="40"/>
      <c r="RUM163" s="40"/>
      <c r="RUN163" s="40"/>
      <c r="RUO163" s="40"/>
      <c r="RUP163" s="40"/>
      <c r="RUQ163" s="40"/>
      <c r="RUR163" s="40"/>
      <c r="RUS163" s="40"/>
      <c r="RUT163" s="40"/>
      <c r="RUU163" s="40"/>
      <c r="RUV163" s="40"/>
      <c r="RUW163" s="40"/>
      <c r="RUX163" s="40"/>
      <c r="RUY163" s="40"/>
      <c r="RUZ163" s="40"/>
      <c r="RVA163" s="40"/>
      <c r="RVB163" s="40"/>
      <c r="RVC163" s="40"/>
      <c r="RVD163" s="40"/>
      <c r="RVE163" s="40"/>
      <c r="RVF163" s="40"/>
      <c r="RVG163" s="40"/>
      <c r="RVH163" s="40"/>
      <c r="RVI163" s="40"/>
      <c r="RVJ163" s="40"/>
      <c r="RVK163" s="40"/>
      <c r="RVL163" s="40"/>
      <c r="RVM163" s="40"/>
      <c r="RVN163" s="40"/>
      <c r="RVO163" s="40"/>
      <c r="RVP163" s="40"/>
      <c r="RVQ163" s="40"/>
      <c r="RVR163" s="40"/>
      <c r="RVS163" s="40"/>
      <c r="RVT163" s="40"/>
      <c r="RVU163" s="40"/>
      <c r="RVV163" s="40"/>
      <c r="RVW163" s="40"/>
      <c r="RVX163" s="40"/>
      <c r="RVY163" s="40"/>
      <c r="RVZ163" s="40"/>
      <c r="RWA163" s="40"/>
      <c r="RWB163" s="40"/>
      <c r="RWC163" s="40"/>
      <c r="RWD163" s="40"/>
      <c r="RWK163" s="40"/>
      <c r="RWL163" s="40"/>
      <c r="RWM163" s="40"/>
      <c r="RWN163" s="40"/>
      <c r="RWO163" s="40"/>
      <c r="RWP163" s="40"/>
      <c r="RWQ163" s="40"/>
      <c r="RWR163" s="40"/>
      <c r="RWS163" s="40"/>
      <c r="RWT163" s="40"/>
      <c r="RWU163" s="40"/>
      <c r="RWV163" s="40"/>
      <c r="RWW163" s="40"/>
      <c r="RWX163" s="40"/>
      <c r="RWY163" s="40"/>
      <c r="RWZ163" s="40"/>
      <c r="RXA163" s="40"/>
      <c r="RXB163" s="40"/>
      <c r="RXC163" s="40"/>
      <c r="RXD163" s="40"/>
      <c r="RXE163" s="40"/>
      <c r="RXF163" s="40"/>
      <c r="RXG163" s="40"/>
      <c r="RXH163" s="40"/>
      <c r="RXI163" s="40"/>
      <c r="RXJ163" s="40"/>
      <c r="RXK163" s="40"/>
      <c r="RXL163" s="40"/>
      <c r="RXM163" s="40"/>
      <c r="RXN163" s="40"/>
      <c r="RXO163" s="40"/>
      <c r="RXP163" s="40"/>
      <c r="RXQ163" s="40"/>
      <c r="RXR163" s="40"/>
      <c r="RXS163" s="40"/>
      <c r="RXT163" s="40"/>
      <c r="RXU163" s="40"/>
      <c r="RXV163" s="40"/>
      <c r="RXW163" s="40"/>
      <c r="RXX163" s="40"/>
      <c r="RXY163" s="40"/>
      <c r="RXZ163" s="40"/>
      <c r="RYA163" s="40"/>
      <c r="RYB163" s="40"/>
      <c r="RYC163" s="40"/>
      <c r="RYD163" s="40"/>
      <c r="RYE163" s="40"/>
      <c r="RYF163" s="40"/>
      <c r="RYG163" s="40"/>
      <c r="RYH163" s="40"/>
      <c r="RYI163" s="40"/>
      <c r="RYJ163" s="40"/>
      <c r="RYK163" s="40"/>
      <c r="RYL163" s="40"/>
      <c r="RYM163" s="40"/>
      <c r="RYN163" s="40"/>
      <c r="RYO163" s="40"/>
      <c r="RYP163" s="40"/>
      <c r="RYQ163" s="40"/>
      <c r="RYR163" s="40"/>
      <c r="RYS163" s="40"/>
      <c r="RYT163" s="40"/>
      <c r="RYU163" s="40"/>
      <c r="RYV163" s="40"/>
      <c r="RYW163" s="40"/>
      <c r="RYX163" s="40"/>
      <c r="RYY163" s="40"/>
      <c r="RYZ163" s="40"/>
      <c r="RZA163" s="40"/>
      <c r="RZB163" s="40"/>
      <c r="RZC163" s="40"/>
      <c r="RZD163" s="40"/>
      <c r="RZE163" s="40"/>
      <c r="RZF163" s="40"/>
      <c r="RZG163" s="40"/>
      <c r="RZH163" s="40"/>
      <c r="RZI163" s="40"/>
      <c r="RZJ163" s="40"/>
      <c r="RZK163" s="40"/>
      <c r="RZL163" s="40"/>
      <c r="RZM163" s="40"/>
      <c r="RZN163" s="40"/>
      <c r="RZO163" s="40"/>
      <c r="RZP163" s="40"/>
      <c r="RZQ163" s="40"/>
      <c r="RZR163" s="40"/>
      <c r="RZS163" s="40"/>
      <c r="RZT163" s="40"/>
      <c r="RZU163" s="40"/>
      <c r="RZV163" s="40"/>
      <c r="RZW163" s="40"/>
      <c r="RZX163" s="40"/>
      <c r="RZY163" s="40"/>
      <c r="RZZ163" s="40"/>
      <c r="SAA163" s="40"/>
      <c r="SAB163" s="40"/>
      <c r="SAC163" s="40"/>
      <c r="SAD163" s="40"/>
      <c r="SAE163" s="40"/>
      <c r="SAF163" s="40"/>
      <c r="SAG163" s="40"/>
      <c r="SAH163" s="40"/>
      <c r="SAI163" s="40"/>
      <c r="SAJ163" s="40"/>
      <c r="SAK163" s="40"/>
      <c r="SAL163" s="40"/>
      <c r="SAM163" s="40"/>
      <c r="SAN163" s="40"/>
      <c r="SAO163" s="40"/>
      <c r="SAP163" s="40"/>
      <c r="SAQ163" s="40"/>
      <c r="SAR163" s="40"/>
      <c r="SAS163" s="40"/>
      <c r="SAT163" s="40"/>
      <c r="SAU163" s="40"/>
      <c r="SAV163" s="40"/>
      <c r="SAW163" s="40"/>
      <c r="SAX163" s="40"/>
      <c r="SAY163" s="40"/>
      <c r="SAZ163" s="40"/>
      <c r="SBA163" s="40"/>
      <c r="SBB163" s="40"/>
      <c r="SBC163" s="40"/>
      <c r="SBD163" s="40"/>
      <c r="SBE163" s="40"/>
      <c r="SBF163" s="40"/>
      <c r="SBG163" s="40"/>
      <c r="SBH163" s="40"/>
      <c r="SBI163" s="40"/>
      <c r="SBJ163" s="40"/>
      <c r="SBK163" s="40"/>
      <c r="SBL163" s="40"/>
      <c r="SBM163" s="40"/>
      <c r="SBN163" s="40"/>
      <c r="SBO163" s="40"/>
      <c r="SBP163" s="40"/>
      <c r="SBQ163" s="40"/>
      <c r="SBR163" s="40"/>
      <c r="SBS163" s="40"/>
      <c r="SBT163" s="40"/>
      <c r="SBU163" s="40"/>
      <c r="SBV163" s="40"/>
      <c r="SBW163" s="40"/>
      <c r="SBX163" s="40"/>
      <c r="SBY163" s="40"/>
      <c r="SBZ163" s="40"/>
      <c r="SCA163" s="40"/>
      <c r="SCB163" s="40"/>
      <c r="SCC163" s="40"/>
      <c r="SCD163" s="40"/>
      <c r="SCE163" s="40"/>
      <c r="SCF163" s="40"/>
      <c r="SCG163" s="40"/>
      <c r="SCH163" s="40"/>
      <c r="SCI163" s="40"/>
      <c r="SCJ163" s="40"/>
      <c r="SCK163" s="40"/>
      <c r="SCL163" s="40"/>
      <c r="SCM163" s="40"/>
      <c r="SCN163" s="40"/>
      <c r="SCO163" s="40"/>
      <c r="SCP163" s="40"/>
      <c r="SCQ163" s="40"/>
      <c r="SCR163" s="40"/>
      <c r="SCS163" s="40"/>
      <c r="SCT163" s="40"/>
      <c r="SCU163" s="40"/>
      <c r="SCV163" s="40"/>
      <c r="SCW163" s="40"/>
      <c r="SCX163" s="40"/>
      <c r="SCY163" s="40"/>
      <c r="SCZ163" s="40"/>
      <c r="SDA163" s="40"/>
      <c r="SDB163" s="40"/>
      <c r="SDC163" s="40"/>
      <c r="SDD163" s="40"/>
      <c r="SDE163" s="40"/>
      <c r="SDF163" s="40"/>
      <c r="SDG163" s="40"/>
      <c r="SDH163" s="40"/>
      <c r="SDI163" s="40"/>
      <c r="SDJ163" s="40"/>
      <c r="SDK163" s="40"/>
      <c r="SDL163" s="40"/>
      <c r="SDM163" s="40"/>
      <c r="SDN163" s="40"/>
      <c r="SDO163" s="40"/>
      <c r="SDP163" s="40"/>
      <c r="SDQ163" s="40"/>
      <c r="SDR163" s="40"/>
      <c r="SDS163" s="40"/>
      <c r="SDT163" s="40"/>
      <c r="SDU163" s="40"/>
      <c r="SDV163" s="40"/>
      <c r="SDW163" s="40"/>
      <c r="SDX163" s="40"/>
      <c r="SDY163" s="40"/>
      <c r="SDZ163" s="40"/>
      <c r="SEA163" s="40"/>
      <c r="SEB163" s="40"/>
      <c r="SEC163" s="40"/>
      <c r="SED163" s="40"/>
      <c r="SEE163" s="40"/>
      <c r="SEF163" s="40"/>
      <c r="SEG163" s="40"/>
      <c r="SEH163" s="40"/>
      <c r="SEI163" s="40"/>
      <c r="SEJ163" s="40"/>
      <c r="SEK163" s="40"/>
      <c r="SEL163" s="40"/>
      <c r="SEM163" s="40"/>
      <c r="SEN163" s="40"/>
      <c r="SEO163" s="40"/>
      <c r="SEP163" s="40"/>
      <c r="SEQ163" s="40"/>
      <c r="SER163" s="40"/>
      <c r="SES163" s="40"/>
      <c r="SET163" s="40"/>
      <c r="SEU163" s="40"/>
      <c r="SEV163" s="40"/>
      <c r="SEW163" s="40"/>
      <c r="SEX163" s="40"/>
      <c r="SEY163" s="40"/>
      <c r="SEZ163" s="40"/>
      <c r="SFA163" s="40"/>
      <c r="SFB163" s="40"/>
      <c r="SFC163" s="40"/>
      <c r="SFD163" s="40"/>
      <c r="SFE163" s="40"/>
      <c r="SFF163" s="40"/>
      <c r="SFG163" s="40"/>
      <c r="SFH163" s="40"/>
      <c r="SFI163" s="40"/>
      <c r="SFJ163" s="40"/>
      <c r="SFK163" s="40"/>
      <c r="SFL163" s="40"/>
      <c r="SFM163" s="40"/>
      <c r="SFN163" s="40"/>
      <c r="SFO163" s="40"/>
      <c r="SFP163" s="40"/>
      <c r="SFQ163" s="40"/>
      <c r="SFR163" s="40"/>
      <c r="SFS163" s="40"/>
      <c r="SFT163" s="40"/>
      <c r="SFU163" s="40"/>
      <c r="SFV163" s="40"/>
      <c r="SFW163" s="40"/>
      <c r="SFX163" s="40"/>
      <c r="SFY163" s="40"/>
      <c r="SFZ163" s="40"/>
      <c r="SGG163" s="40"/>
      <c r="SGH163" s="40"/>
      <c r="SGI163" s="40"/>
      <c r="SGJ163" s="40"/>
      <c r="SGK163" s="40"/>
      <c r="SGL163" s="40"/>
      <c r="SGM163" s="40"/>
      <c r="SGN163" s="40"/>
      <c r="SGO163" s="40"/>
      <c r="SGP163" s="40"/>
      <c r="SGQ163" s="40"/>
      <c r="SGR163" s="40"/>
      <c r="SGS163" s="40"/>
      <c r="SGT163" s="40"/>
      <c r="SGU163" s="40"/>
      <c r="SGV163" s="40"/>
      <c r="SGW163" s="40"/>
      <c r="SGX163" s="40"/>
      <c r="SGY163" s="40"/>
      <c r="SGZ163" s="40"/>
      <c r="SHA163" s="40"/>
      <c r="SHB163" s="40"/>
      <c r="SHC163" s="40"/>
      <c r="SHD163" s="40"/>
      <c r="SHE163" s="40"/>
      <c r="SHF163" s="40"/>
      <c r="SHG163" s="40"/>
      <c r="SHH163" s="40"/>
      <c r="SHI163" s="40"/>
      <c r="SHJ163" s="40"/>
      <c r="SHK163" s="40"/>
      <c r="SHL163" s="40"/>
      <c r="SHM163" s="40"/>
      <c r="SHN163" s="40"/>
      <c r="SHO163" s="40"/>
      <c r="SHP163" s="40"/>
      <c r="SHQ163" s="40"/>
      <c r="SHR163" s="40"/>
      <c r="SHS163" s="40"/>
      <c r="SHT163" s="40"/>
      <c r="SHU163" s="40"/>
      <c r="SHV163" s="40"/>
      <c r="SHW163" s="40"/>
      <c r="SHX163" s="40"/>
      <c r="SHY163" s="40"/>
      <c r="SHZ163" s="40"/>
      <c r="SIA163" s="40"/>
      <c r="SIB163" s="40"/>
      <c r="SIC163" s="40"/>
      <c r="SID163" s="40"/>
      <c r="SIE163" s="40"/>
      <c r="SIF163" s="40"/>
      <c r="SIG163" s="40"/>
      <c r="SIH163" s="40"/>
      <c r="SII163" s="40"/>
      <c r="SIJ163" s="40"/>
      <c r="SIK163" s="40"/>
      <c r="SIL163" s="40"/>
      <c r="SIM163" s="40"/>
      <c r="SIN163" s="40"/>
      <c r="SIO163" s="40"/>
      <c r="SIP163" s="40"/>
      <c r="SIQ163" s="40"/>
      <c r="SIR163" s="40"/>
      <c r="SIS163" s="40"/>
      <c r="SIT163" s="40"/>
      <c r="SIU163" s="40"/>
      <c r="SIV163" s="40"/>
      <c r="SIW163" s="40"/>
      <c r="SIX163" s="40"/>
      <c r="SIY163" s="40"/>
      <c r="SIZ163" s="40"/>
      <c r="SJA163" s="40"/>
      <c r="SJB163" s="40"/>
      <c r="SJC163" s="40"/>
      <c r="SJD163" s="40"/>
      <c r="SJE163" s="40"/>
      <c r="SJF163" s="40"/>
      <c r="SJG163" s="40"/>
      <c r="SJH163" s="40"/>
      <c r="SJI163" s="40"/>
      <c r="SJJ163" s="40"/>
      <c r="SJK163" s="40"/>
      <c r="SJL163" s="40"/>
      <c r="SJM163" s="40"/>
      <c r="SJN163" s="40"/>
      <c r="SJO163" s="40"/>
      <c r="SJP163" s="40"/>
      <c r="SJQ163" s="40"/>
      <c r="SJR163" s="40"/>
      <c r="SJS163" s="40"/>
      <c r="SJT163" s="40"/>
      <c r="SJU163" s="40"/>
      <c r="SJV163" s="40"/>
      <c r="SJW163" s="40"/>
      <c r="SJX163" s="40"/>
      <c r="SJY163" s="40"/>
      <c r="SJZ163" s="40"/>
      <c r="SKA163" s="40"/>
      <c r="SKB163" s="40"/>
      <c r="SKC163" s="40"/>
      <c r="SKD163" s="40"/>
      <c r="SKE163" s="40"/>
      <c r="SKF163" s="40"/>
      <c r="SKG163" s="40"/>
      <c r="SKH163" s="40"/>
      <c r="SKI163" s="40"/>
      <c r="SKJ163" s="40"/>
      <c r="SKK163" s="40"/>
      <c r="SKL163" s="40"/>
      <c r="SKM163" s="40"/>
      <c r="SKN163" s="40"/>
      <c r="SKO163" s="40"/>
      <c r="SKP163" s="40"/>
      <c r="SKQ163" s="40"/>
      <c r="SKR163" s="40"/>
      <c r="SKS163" s="40"/>
      <c r="SKT163" s="40"/>
      <c r="SKU163" s="40"/>
      <c r="SKV163" s="40"/>
      <c r="SKW163" s="40"/>
      <c r="SKX163" s="40"/>
      <c r="SKY163" s="40"/>
      <c r="SKZ163" s="40"/>
      <c r="SLA163" s="40"/>
      <c r="SLB163" s="40"/>
      <c r="SLC163" s="40"/>
      <c r="SLD163" s="40"/>
      <c r="SLE163" s="40"/>
      <c r="SLF163" s="40"/>
      <c r="SLG163" s="40"/>
      <c r="SLH163" s="40"/>
      <c r="SLI163" s="40"/>
      <c r="SLJ163" s="40"/>
      <c r="SLK163" s="40"/>
      <c r="SLL163" s="40"/>
      <c r="SLM163" s="40"/>
      <c r="SLN163" s="40"/>
      <c r="SLO163" s="40"/>
      <c r="SLP163" s="40"/>
      <c r="SLQ163" s="40"/>
      <c r="SLR163" s="40"/>
      <c r="SLS163" s="40"/>
      <c r="SLT163" s="40"/>
      <c r="SLU163" s="40"/>
      <c r="SLV163" s="40"/>
      <c r="SLW163" s="40"/>
      <c r="SLX163" s="40"/>
      <c r="SLY163" s="40"/>
      <c r="SLZ163" s="40"/>
      <c r="SMA163" s="40"/>
      <c r="SMB163" s="40"/>
      <c r="SMC163" s="40"/>
      <c r="SMD163" s="40"/>
      <c r="SME163" s="40"/>
      <c r="SMF163" s="40"/>
      <c r="SMG163" s="40"/>
      <c r="SMH163" s="40"/>
      <c r="SMI163" s="40"/>
      <c r="SMJ163" s="40"/>
      <c r="SMK163" s="40"/>
      <c r="SML163" s="40"/>
      <c r="SMM163" s="40"/>
      <c r="SMN163" s="40"/>
      <c r="SMO163" s="40"/>
      <c r="SMP163" s="40"/>
      <c r="SMQ163" s="40"/>
      <c r="SMR163" s="40"/>
      <c r="SMS163" s="40"/>
      <c r="SMT163" s="40"/>
      <c r="SMU163" s="40"/>
      <c r="SMV163" s="40"/>
      <c r="SMW163" s="40"/>
      <c r="SMX163" s="40"/>
      <c r="SMY163" s="40"/>
      <c r="SMZ163" s="40"/>
      <c r="SNA163" s="40"/>
      <c r="SNB163" s="40"/>
      <c r="SNC163" s="40"/>
      <c r="SND163" s="40"/>
      <c r="SNE163" s="40"/>
      <c r="SNF163" s="40"/>
      <c r="SNG163" s="40"/>
      <c r="SNH163" s="40"/>
      <c r="SNI163" s="40"/>
      <c r="SNJ163" s="40"/>
      <c r="SNK163" s="40"/>
      <c r="SNL163" s="40"/>
      <c r="SNM163" s="40"/>
      <c r="SNN163" s="40"/>
      <c r="SNO163" s="40"/>
      <c r="SNP163" s="40"/>
      <c r="SNQ163" s="40"/>
      <c r="SNR163" s="40"/>
      <c r="SNS163" s="40"/>
      <c r="SNT163" s="40"/>
      <c r="SNU163" s="40"/>
      <c r="SNV163" s="40"/>
      <c r="SNW163" s="40"/>
      <c r="SNX163" s="40"/>
      <c r="SNY163" s="40"/>
      <c r="SNZ163" s="40"/>
      <c r="SOA163" s="40"/>
      <c r="SOB163" s="40"/>
      <c r="SOC163" s="40"/>
      <c r="SOD163" s="40"/>
      <c r="SOE163" s="40"/>
      <c r="SOF163" s="40"/>
      <c r="SOG163" s="40"/>
      <c r="SOH163" s="40"/>
      <c r="SOI163" s="40"/>
      <c r="SOJ163" s="40"/>
      <c r="SOK163" s="40"/>
      <c r="SOL163" s="40"/>
      <c r="SOM163" s="40"/>
      <c r="SON163" s="40"/>
      <c r="SOO163" s="40"/>
      <c r="SOP163" s="40"/>
      <c r="SOQ163" s="40"/>
      <c r="SOR163" s="40"/>
      <c r="SOS163" s="40"/>
      <c r="SOT163" s="40"/>
      <c r="SOU163" s="40"/>
      <c r="SOV163" s="40"/>
      <c r="SOW163" s="40"/>
      <c r="SOX163" s="40"/>
      <c r="SOY163" s="40"/>
      <c r="SOZ163" s="40"/>
      <c r="SPA163" s="40"/>
      <c r="SPB163" s="40"/>
      <c r="SPC163" s="40"/>
      <c r="SPD163" s="40"/>
      <c r="SPE163" s="40"/>
      <c r="SPF163" s="40"/>
      <c r="SPG163" s="40"/>
      <c r="SPH163" s="40"/>
      <c r="SPI163" s="40"/>
      <c r="SPJ163" s="40"/>
      <c r="SPK163" s="40"/>
      <c r="SPL163" s="40"/>
      <c r="SPM163" s="40"/>
      <c r="SPN163" s="40"/>
      <c r="SPO163" s="40"/>
      <c r="SPP163" s="40"/>
      <c r="SPQ163" s="40"/>
      <c r="SPR163" s="40"/>
      <c r="SPS163" s="40"/>
      <c r="SPT163" s="40"/>
      <c r="SPU163" s="40"/>
      <c r="SPV163" s="40"/>
      <c r="SQC163" s="40"/>
      <c r="SQD163" s="40"/>
      <c r="SQE163" s="40"/>
      <c r="SQF163" s="40"/>
      <c r="SQG163" s="40"/>
      <c r="SQH163" s="40"/>
      <c r="SQI163" s="40"/>
      <c r="SQJ163" s="40"/>
      <c r="SQK163" s="40"/>
      <c r="SQL163" s="40"/>
      <c r="SQM163" s="40"/>
      <c r="SQN163" s="40"/>
      <c r="SQO163" s="40"/>
      <c r="SQP163" s="40"/>
      <c r="SQQ163" s="40"/>
      <c r="SQR163" s="40"/>
      <c r="SQS163" s="40"/>
      <c r="SQT163" s="40"/>
      <c r="SQU163" s="40"/>
      <c r="SQV163" s="40"/>
      <c r="SQW163" s="40"/>
      <c r="SQX163" s="40"/>
      <c r="SQY163" s="40"/>
      <c r="SQZ163" s="40"/>
      <c r="SRA163" s="40"/>
      <c r="SRB163" s="40"/>
      <c r="SRC163" s="40"/>
      <c r="SRD163" s="40"/>
      <c r="SRE163" s="40"/>
      <c r="SRF163" s="40"/>
      <c r="SRG163" s="40"/>
      <c r="SRH163" s="40"/>
      <c r="SRI163" s="40"/>
      <c r="SRJ163" s="40"/>
      <c r="SRK163" s="40"/>
      <c r="SRL163" s="40"/>
      <c r="SRM163" s="40"/>
      <c r="SRN163" s="40"/>
      <c r="SRO163" s="40"/>
      <c r="SRP163" s="40"/>
      <c r="SRQ163" s="40"/>
      <c r="SRR163" s="40"/>
      <c r="SRS163" s="40"/>
      <c r="SRT163" s="40"/>
      <c r="SRU163" s="40"/>
      <c r="SRV163" s="40"/>
      <c r="SRW163" s="40"/>
      <c r="SRX163" s="40"/>
      <c r="SRY163" s="40"/>
      <c r="SRZ163" s="40"/>
      <c r="SSA163" s="40"/>
      <c r="SSB163" s="40"/>
      <c r="SSC163" s="40"/>
      <c r="SSD163" s="40"/>
      <c r="SSE163" s="40"/>
      <c r="SSF163" s="40"/>
      <c r="SSG163" s="40"/>
      <c r="SSH163" s="40"/>
      <c r="SSI163" s="40"/>
      <c r="SSJ163" s="40"/>
      <c r="SSK163" s="40"/>
      <c r="SSL163" s="40"/>
      <c r="SSM163" s="40"/>
      <c r="SSN163" s="40"/>
      <c r="SSO163" s="40"/>
      <c r="SSP163" s="40"/>
      <c r="SSQ163" s="40"/>
      <c r="SSR163" s="40"/>
      <c r="SSS163" s="40"/>
      <c r="SST163" s="40"/>
      <c r="SSU163" s="40"/>
      <c r="SSV163" s="40"/>
      <c r="SSW163" s="40"/>
      <c r="SSX163" s="40"/>
      <c r="SSY163" s="40"/>
      <c r="SSZ163" s="40"/>
      <c r="STA163" s="40"/>
      <c r="STB163" s="40"/>
      <c r="STC163" s="40"/>
      <c r="STD163" s="40"/>
      <c r="STE163" s="40"/>
      <c r="STF163" s="40"/>
      <c r="STG163" s="40"/>
      <c r="STH163" s="40"/>
      <c r="STI163" s="40"/>
      <c r="STJ163" s="40"/>
      <c r="STK163" s="40"/>
      <c r="STL163" s="40"/>
      <c r="STM163" s="40"/>
      <c r="STN163" s="40"/>
      <c r="STO163" s="40"/>
      <c r="STP163" s="40"/>
      <c r="STQ163" s="40"/>
      <c r="STR163" s="40"/>
      <c r="STS163" s="40"/>
      <c r="STT163" s="40"/>
      <c r="STU163" s="40"/>
      <c r="STV163" s="40"/>
      <c r="STW163" s="40"/>
      <c r="STX163" s="40"/>
      <c r="STY163" s="40"/>
      <c r="STZ163" s="40"/>
      <c r="SUA163" s="40"/>
      <c r="SUB163" s="40"/>
      <c r="SUC163" s="40"/>
      <c r="SUD163" s="40"/>
      <c r="SUE163" s="40"/>
      <c r="SUF163" s="40"/>
      <c r="SUG163" s="40"/>
      <c r="SUH163" s="40"/>
      <c r="SUI163" s="40"/>
      <c r="SUJ163" s="40"/>
      <c r="SUK163" s="40"/>
      <c r="SUL163" s="40"/>
      <c r="SUM163" s="40"/>
      <c r="SUN163" s="40"/>
      <c r="SUO163" s="40"/>
      <c r="SUP163" s="40"/>
      <c r="SUQ163" s="40"/>
      <c r="SUR163" s="40"/>
      <c r="SUS163" s="40"/>
      <c r="SUT163" s="40"/>
      <c r="SUU163" s="40"/>
      <c r="SUV163" s="40"/>
      <c r="SUW163" s="40"/>
      <c r="SUX163" s="40"/>
      <c r="SUY163" s="40"/>
      <c r="SUZ163" s="40"/>
      <c r="SVA163" s="40"/>
      <c r="SVB163" s="40"/>
      <c r="SVC163" s="40"/>
      <c r="SVD163" s="40"/>
      <c r="SVE163" s="40"/>
      <c r="SVF163" s="40"/>
      <c r="SVG163" s="40"/>
      <c r="SVH163" s="40"/>
      <c r="SVI163" s="40"/>
      <c r="SVJ163" s="40"/>
      <c r="SVK163" s="40"/>
      <c r="SVL163" s="40"/>
      <c r="SVM163" s="40"/>
      <c r="SVN163" s="40"/>
      <c r="SVO163" s="40"/>
      <c r="SVP163" s="40"/>
      <c r="SVQ163" s="40"/>
      <c r="SVR163" s="40"/>
      <c r="SVS163" s="40"/>
      <c r="SVT163" s="40"/>
      <c r="SVU163" s="40"/>
      <c r="SVV163" s="40"/>
      <c r="SVW163" s="40"/>
      <c r="SVX163" s="40"/>
      <c r="SVY163" s="40"/>
      <c r="SVZ163" s="40"/>
      <c r="SWA163" s="40"/>
      <c r="SWB163" s="40"/>
      <c r="SWC163" s="40"/>
      <c r="SWD163" s="40"/>
      <c r="SWE163" s="40"/>
      <c r="SWF163" s="40"/>
      <c r="SWG163" s="40"/>
      <c r="SWH163" s="40"/>
      <c r="SWI163" s="40"/>
      <c r="SWJ163" s="40"/>
      <c r="SWK163" s="40"/>
      <c r="SWL163" s="40"/>
      <c r="SWM163" s="40"/>
      <c r="SWN163" s="40"/>
      <c r="SWO163" s="40"/>
      <c r="SWP163" s="40"/>
      <c r="SWQ163" s="40"/>
      <c r="SWR163" s="40"/>
      <c r="SWS163" s="40"/>
      <c r="SWT163" s="40"/>
      <c r="SWU163" s="40"/>
      <c r="SWV163" s="40"/>
      <c r="SWW163" s="40"/>
      <c r="SWX163" s="40"/>
      <c r="SWY163" s="40"/>
      <c r="SWZ163" s="40"/>
      <c r="SXA163" s="40"/>
      <c r="SXB163" s="40"/>
      <c r="SXC163" s="40"/>
      <c r="SXD163" s="40"/>
      <c r="SXE163" s="40"/>
      <c r="SXF163" s="40"/>
      <c r="SXG163" s="40"/>
      <c r="SXH163" s="40"/>
      <c r="SXI163" s="40"/>
      <c r="SXJ163" s="40"/>
      <c r="SXK163" s="40"/>
      <c r="SXL163" s="40"/>
      <c r="SXM163" s="40"/>
      <c r="SXN163" s="40"/>
      <c r="SXO163" s="40"/>
      <c r="SXP163" s="40"/>
      <c r="SXQ163" s="40"/>
      <c r="SXR163" s="40"/>
      <c r="SXS163" s="40"/>
      <c r="SXT163" s="40"/>
      <c r="SXU163" s="40"/>
      <c r="SXV163" s="40"/>
      <c r="SXW163" s="40"/>
      <c r="SXX163" s="40"/>
      <c r="SXY163" s="40"/>
      <c r="SXZ163" s="40"/>
      <c r="SYA163" s="40"/>
      <c r="SYB163" s="40"/>
      <c r="SYC163" s="40"/>
      <c r="SYD163" s="40"/>
      <c r="SYE163" s="40"/>
      <c r="SYF163" s="40"/>
      <c r="SYG163" s="40"/>
      <c r="SYH163" s="40"/>
      <c r="SYI163" s="40"/>
      <c r="SYJ163" s="40"/>
      <c r="SYK163" s="40"/>
      <c r="SYL163" s="40"/>
      <c r="SYM163" s="40"/>
      <c r="SYN163" s="40"/>
      <c r="SYO163" s="40"/>
      <c r="SYP163" s="40"/>
      <c r="SYQ163" s="40"/>
      <c r="SYR163" s="40"/>
      <c r="SYS163" s="40"/>
      <c r="SYT163" s="40"/>
      <c r="SYU163" s="40"/>
      <c r="SYV163" s="40"/>
      <c r="SYW163" s="40"/>
      <c r="SYX163" s="40"/>
      <c r="SYY163" s="40"/>
      <c r="SYZ163" s="40"/>
      <c r="SZA163" s="40"/>
      <c r="SZB163" s="40"/>
      <c r="SZC163" s="40"/>
      <c r="SZD163" s="40"/>
      <c r="SZE163" s="40"/>
      <c r="SZF163" s="40"/>
      <c r="SZG163" s="40"/>
      <c r="SZH163" s="40"/>
      <c r="SZI163" s="40"/>
      <c r="SZJ163" s="40"/>
      <c r="SZK163" s="40"/>
      <c r="SZL163" s="40"/>
      <c r="SZM163" s="40"/>
      <c r="SZN163" s="40"/>
      <c r="SZO163" s="40"/>
      <c r="SZP163" s="40"/>
      <c r="SZQ163" s="40"/>
      <c r="SZR163" s="40"/>
      <c r="SZY163" s="40"/>
      <c r="SZZ163" s="40"/>
      <c r="TAA163" s="40"/>
      <c r="TAB163" s="40"/>
      <c r="TAC163" s="40"/>
      <c r="TAD163" s="40"/>
      <c r="TAE163" s="40"/>
      <c r="TAF163" s="40"/>
      <c r="TAG163" s="40"/>
      <c r="TAH163" s="40"/>
      <c r="TAI163" s="40"/>
      <c r="TAJ163" s="40"/>
      <c r="TAK163" s="40"/>
      <c r="TAL163" s="40"/>
      <c r="TAM163" s="40"/>
      <c r="TAN163" s="40"/>
      <c r="TAO163" s="40"/>
      <c r="TAP163" s="40"/>
      <c r="TAQ163" s="40"/>
      <c r="TAR163" s="40"/>
      <c r="TAS163" s="40"/>
      <c r="TAT163" s="40"/>
      <c r="TAU163" s="40"/>
      <c r="TAV163" s="40"/>
      <c r="TAW163" s="40"/>
      <c r="TAX163" s="40"/>
      <c r="TAY163" s="40"/>
      <c r="TAZ163" s="40"/>
      <c r="TBA163" s="40"/>
      <c r="TBB163" s="40"/>
      <c r="TBC163" s="40"/>
      <c r="TBD163" s="40"/>
      <c r="TBE163" s="40"/>
      <c r="TBF163" s="40"/>
      <c r="TBG163" s="40"/>
      <c r="TBH163" s="40"/>
      <c r="TBI163" s="40"/>
      <c r="TBJ163" s="40"/>
      <c r="TBK163" s="40"/>
      <c r="TBL163" s="40"/>
      <c r="TBM163" s="40"/>
      <c r="TBN163" s="40"/>
      <c r="TBO163" s="40"/>
      <c r="TBP163" s="40"/>
      <c r="TBQ163" s="40"/>
      <c r="TBR163" s="40"/>
      <c r="TBS163" s="40"/>
      <c r="TBT163" s="40"/>
      <c r="TBU163" s="40"/>
      <c r="TBV163" s="40"/>
      <c r="TBW163" s="40"/>
      <c r="TBX163" s="40"/>
      <c r="TBY163" s="40"/>
      <c r="TBZ163" s="40"/>
      <c r="TCA163" s="40"/>
      <c r="TCB163" s="40"/>
      <c r="TCC163" s="40"/>
      <c r="TCD163" s="40"/>
      <c r="TCE163" s="40"/>
      <c r="TCF163" s="40"/>
      <c r="TCG163" s="40"/>
      <c r="TCH163" s="40"/>
      <c r="TCI163" s="40"/>
      <c r="TCJ163" s="40"/>
      <c r="TCK163" s="40"/>
      <c r="TCL163" s="40"/>
      <c r="TCM163" s="40"/>
      <c r="TCN163" s="40"/>
      <c r="TCO163" s="40"/>
      <c r="TCP163" s="40"/>
      <c r="TCQ163" s="40"/>
      <c r="TCR163" s="40"/>
      <c r="TCS163" s="40"/>
      <c r="TCT163" s="40"/>
      <c r="TCU163" s="40"/>
      <c r="TCV163" s="40"/>
      <c r="TCW163" s="40"/>
      <c r="TCX163" s="40"/>
      <c r="TCY163" s="40"/>
      <c r="TCZ163" s="40"/>
      <c r="TDA163" s="40"/>
      <c r="TDB163" s="40"/>
      <c r="TDC163" s="40"/>
      <c r="TDD163" s="40"/>
      <c r="TDE163" s="40"/>
      <c r="TDF163" s="40"/>
      <c r="TDG163" s="40"/>
      <c r="TDH163" s="40"/>
      <c r="TDI163" s="40"/>
      <c r="TDJ163" s="40"/>
      <c r="TDK163" s="40"/>
      <c r="TDL163" s="40"/>
      <c r="TDM163" s="40"/>
      <c r="TDN163" s="40"/>
      <c r="TDO163" s="40"/>
      <c r="TDP163" s="40"/>
      <c r="TDQ163" s="40"/>
      <c r="TDR163" s="40"/>
      <c r="TDS163" s="40"/>
      <c r="TDT163" s="40"/>
      <c r="TDU163" s="40"/>
      <c r="TDV163" s="40"/>
      <c r="TDW163" s="40"/>
      <c r="TDX163" s="40"/>
      <c r="TDY163" s="40"/>
      <c r="TDZ163" s="40"/>
      <c r="TEA163" s="40"/>
      <c r="TEB163" s="40"/>
      <c r="TEC163" s="40"/>
      <c r="TED163" s="40"/>
      <c r="TEE163" s="40"/>
      <c r="TEF163" s="40"/>
      <c r="TEG163" s="40"/>
      <c r="TEH163" s="40"/>
      <c r="TEI163" s="40"/>
      <c r="TEJ163" s="40"/>
      <c r="TEK163" s="40"/>
      <c r="TEL163" s="40"/>
      <c r="TEM163" s="40"/>
      <c r="TEN163" s="40"/>
      <c r="TEO163" s="40"/>
      <c r="TEP163" s="40"/>
      <c r="TEQ163" s="40"/>
      <c r="TER163" s="40"/>
      <c r="TES163" s="40"/>
      <c r="TET163" s="40"/>
      <c r="TEU163" s="40"/>
      <c r="TEV163" s="40"/>
      <c r="TEW163" s="40"/>
      <c r="TEX163" s="40"/>
      <c r="TEY163" s="40"/>
      <c r="TEZ163" s="40"/>
      <c r="TFA163" s="40"/>
      <c r="TFB163" s="40"/>
      <c r="TFC163" s="40"/>
      <c r="TFD163" s="40"/>
      <c r="TFE163" s="40"/>
      <c r="TFF163" s="40"/>
      <c r="TFG163" s="40"/>
      <c r="TFH163" s="40"/>
      <c r="TFI163" s="40"/>
      <c r="TFJ163" s="40"/>
      <c r="TFK163" s="40"/>
      <c r="TFL163" s="40"/>
      <c r="TFM163" s="40"/>
      <c r="TFN163" s="40"/>
      <c r="TFO163" s="40"/>
      <c r="TFP163" s="40"/>
      <c r="TFQ163" s="40"/>
      <c r="TFR163" s="40"/>
      <c r="TFS163" s="40"/>
      <c r="TFT163" s="40"/>
      <c r="TFU163" s="40"/>
      <c r="TFV163" s="40"/>
      <c r="TFW163" s="40"/>
      <c r="TFX163" s="40"/>
      <c r="TFY163" s="40"/>
      <c r="TFZ163" s="40"/>
      <c r="TGA163" s="40"/>
      <c r="TGB163" s="40"/>
      <c r="TGC163" s="40"/>
      <c r="TGD163" s="40"/>
      <c r="TGE163" s="40"/>
      <c r="TGF163" s="40"/>
      <c r="TGG163" s="40"/>
      <c r="TGH163" s="40"/>
      <c r="TGI163" s="40"/>
      <c r="TGJ163" s="40"/>
      <c r="TGK163" s="40"/>
      <c r="TGL163" s="40"/>
      <c r="TGM163" s="40"/>
      <c r="TGN163" s="40"/>
      <c r="TGO163" s="40"/>
      <c r="TGP163" s="40"/>
      <c r="TGQ163" s="40"/>
      <c r="TGR163" s="40"/>
      <c r="TGS163" s="40"/>
      <c r="TGT163" s="40"/>
      <c r="TGU163" s="40"/>
      <c r="TGV163" s="40"/>
      <c r="TGW163" s="40"/>
      <c r="TGX163" s="40"/>
      <c r="TGY163" s="40"/>
      <c r="TGZ163" s="40"/>
      <c r="THA163" s="40"/>
      <c r="THB163" s="40"/>
      <c r="THC163" s="40"/>
      <c r="THD163" s="40"/>
      <c r="THE163" s="40"/>
      <c r="THF163" s="40"/>
      <c r="THG163" s="40"/>
      <c r="THH163" s="40"/>
      <c r="THI163" s="40"/>
      <c r="THJ163" s="40"/>
      <c r="THK163" s="40"/>
      <c r="THL163" s="40"/>
      <c r="THM163" s="40"/>
      <c r="THN163" s="40"/>
      <c r="THO163" s="40"/>
      <c r="THP163" s="40"/>
      <c r="THQ163" s="40"/>
      <c r="THR163" s="40"/>
      <c r="THS163" s="40"/>
      <c r="THT163" s="40"/>
      <c r="THU163" s="40"/>
      <c r="THV163" s="40"/>
      <c r="THW163" s="40"/>
      <c r="THX163" s="40"/>
      <c r="THY163" s="40"/>
      <c r="THZ163" s="40"/>
      <c r="TIA163" s="40"/>
      <c r="TIB163" s="40"/>
      <c r="TIC163" s="40"/>
      <c r="TID163" s="40"/>
      <c r="TIE163" s="40"/>
      <c r="TIF163" s="40"/>
      <c r="TIG163" s="40"/>
      <c r="TIH163" s="40"/>
      <c r="TII163" s="40"/>
      <c r="TIJ163" s="40"/>
      <c r="TIK163" s="40"/>
      <c r="TIL163" s="40"/>
      <c r="TIM163" s="40"/>
      <c r="TIN163" s="40"/>
      <c r="TIO163" s="40"/>
      <c r="TIP163" s="40"/>
      <c r="TIQ163" s="40"/>
      <c r="TIR163" s="40"/>
      <c r="TIS163" s="40"/>
      <c r="TIT163" s="40"/>
      <c r="TIU163" s="40"/>
      <c r="TIV163" s="40"/>
      <c r="TIW163" s="40"/>
      <c r="TIX163" s="40"/>
      <c r="TIY163" s="40"/>
      <c r="TIZ163" s="40"/>
      <c r="TJA163" s="40"/>
      <c r="TJB163" s="40"/>
      <c r="TJC163" s="40"/>
      <c r="TJD163" s="40"/>
      <c r="TJE163" s="40"/>
      <c r="TJF163" s="40"/>
      <c r="TJG163" s="40"/>
      <c r="TJH163" s="40"/>
      <c r="TJI163" s="40"/>
      <c r="TJJ163" s="40"/>
      <c r="TJK163" s="40"/>
      <c r="TJL163" s="40"/>
      <c r="TJM163" s="40"/>
      <c r="TJN163" s="40"/>
      <c r="TJU163" s="40"/>
      <c r="TJV163" s="40"/>
      <c r="TJW163" s="40"/>
      <c r="TJX163" s="40"/>
      <c r="TJY163" s="40"/>
      <c r="TJZ163" s="40"/>
      <c r="TKA163" s="40"/>
      <c r="TKB163" s="40"/>
      <c r="TKC163" s="40"/>
      <c r="TKD163" s="40"/>
      <c r="TKE163" s="40"/>
      <c r="TKF163" s="40"/>
      <c r="TKG163" s="40"/>
      <c r="TKH163" s="40"/>
      <c r="TKI163" s="40"/>
      <c r="TKJ163" s="40"/>
      <c r="TKK163" s="40"/>
      <c r="TKL163" s="40"/>
      <c r="TKM163" s="40"/>
      <c r="TKN163" s="40"/>
      <c r="TKO163" s="40"/>
      <c r="TKP163" s="40"/>
      <c r="TKQ163" s="40"/>
      <c r="TKR163" s="40"/>
      <c r="TKS163" s="40"/>
      <c r="TKT163" s="40"/>
      <c r="TKU163" s="40"/>
      <c r="TKV163" s="40"/>
      <c r="TKW163" s="40"/>
      <c r="TKX163" s="40"/>
      <c r="TKY163" s="40"/>
      <c r="TKZ163" s="40"/>
      <c r="TLA163" s="40"/>
      <c r="TLB163" s="40"/>
      <c r="TLC163" s="40"/>
      <c r="TLD163" s="40"/>
      <c r="TLE163" s="40"/>
      <c r="TLF163" s="40"/>
      <c r="TLG163" s="40"/>
      <c r="TLH163" s="40"/>
      <c r="TLI163" s="40"/>
      <c r="TLJ163" s="40"/>
      <c r="TLK163" s="40"/>
      <c r="TLL163" s="40"/>
      <c r="TLM163" s="40"/>
      <c r="TLN163" s="40"/>
      <c r="TLO163" s="40"/>
      <c r="TLP163" s="40"/>
      <c r="TLQ163" s="40"/>
      <c r="TLR163" s="40"/>
      <c r="TLS163" s="40"/>
      <c r="TLT163" s="40"/>
      <c r="TLU163" s="40"/>
      <c r="TLV163" s="40"/>
      <c r="TLW163" s="40"/>
      <c r="TLX163" s="40"/>
      <c r="TLY163" s="40"/>
      <c r="TLZ163" s="40"/>
      <c r="TMA163" s="40"/>
      <c r="TMB163" s="40"/>
      <c r="TMC163" s="40"/>
      <c r="TMD163" s="40"/>
      <c r="TME163" s="40"/>
      <c r="TMF163" s="40"/>
      <c r="TMG163" s="40"/>
      <c r="TMH163" s="40"/>
      <c r="TMI163" s="40"/>
      <c r="TMJ163" s="40"/>
      <c r="TMK163" s="40"/>
      <c r="TML163" s="40"/>
      <c r="TMM163" s="40"/>
      <c r="TMN163" s="40"/>
      <c r="TMO163" s="40"/>
      <c r="TMP163" s="40"/>
      <c r="TMQ163" s="40"/>
      <c r="TMR163" s="40"/>
      <c r="TMS163" s="40"/>
      <c r="TMT163" s="40"/>
      <c r="TMU163" s="40"/>
      <c r="TMV163" s="40"/>
      <c r="TMW163" s="40"/>
      <c r="TMX163" s="40"/>
      <c r="TMY163" s="40"/>
      <c r="TMZ163" s="40"/>
      <c r="TNA163" s="40"/>
      <c r="TNB163" s="40"/>
      <c r="TNC163" s="40"/>
      <c r="TND163" s="40"/>
      <c r="TNE163" s="40"/>
      <c r="TNF163" s="40"/>
      <c r="TNG163" s="40"/>
      <c r="TNH163" s="40"/>
      <c r="TNI163" s="40"/>
      <c r="TNJ163" s="40"/>
      <c r="TNK163" s="40"/>
      <c r="TNL163" s="40"/>
      <c r="TNM163" s="40"/>
      <c r="TNN163" s="40"/>
      <c r="TNO163" s="40"/>
      <c r="TNP163" s="40"/>
      <c r="TNQ163" s="40"/>
      <c r="TNR163" s="40"/>
      <c r="TNS163" s="40"/>
      <c r="TNT163" s="40"/>
      <c r="TNU163" s="40"/>
      <c r="TNV163" s="40"/>
      <c r="TNW163" s="40"/>
      <c r="TNX163" s="40"/>
      <c r="TNY163" s="40"/>
      <c r="TNZ163" s="40"/>
      <c r="TOA163" s="40"/>
      <c r="TOB163" s="40"/>
      <c r="TOC163" s="40"/>
      <c r="TOD163" s="40"/>
      <c r="TOE163" s="40"/>
      <c r="TOF163" s="40"/>
      <c r="TOG163" s="40"/>
      <c r="TOH163" s="40"/>
      <c r="TOI163" s="40"/>
      <c r="TOJ163" s="40"/>
      <c r="TOK163" s="40"/>
      <c r="TOL163" s="40"/>
      <c r="TOM163" s="40"/>
      <c r="TON163" s="40"/>
      <c r="TOO163" s="40"/>
      <c r="TOP163" s="40"/>
      <c r="TOQ163" s="40"/>
      <c r="TOR163" s="40"/>
      <c r="TOS163" s="40"/>
      <c r="TOT163" s="40"/>
      <c r="TOU163" s="40"/>
      <c r="TOV163" s="40"/>
      <c r="TOW163" s="40"/>
      <c r="TOX163" s="40"/>
      <c r="TOY163" s="40"/>
      <c r="TOZ163" s="40"/>
      <c r="TPA163" s="40"/>
      <c r="TPB163" s="40"/>
      <c r="TPC163" s="40"/>
      <c r="TPD163" s="40"/>
      <c r="TPE163" s="40"/>
      <c r="TPF163" s="40"/>
      <c r="TPG163" s="40"/>
      <c r="TPH163" s="40"/>
      <c r="TPI163" s="40"/>
      <c r="TPJ163" s="40"/>
      <c r="TPK163" s="40"/>
      <c r="TPL163" s="40"/>
      <c r="TPM163" s="40"/>
      <c r="TPN163" s="40"/>
      <c r="TPO163" s="40"/>
      <c r="TPP163" s="40"/>
      <c r="TPQ163" s="40"/>
      <c r="TPR163" s="40"/>
      <c r="TPS163" s="40"/>
      <c r="TPT163" s="40"/>
      <c r="TPU163" s="40"/>
      <c r="TPV163" s="40"/>
      <c r="TPW163" s="40"/>
      <c r="TPX163" s="40"/>
      <c r="TPY163" s="40"/>
      <c r="TPZ163" s="40"/>
      <c r="TQA163" s="40"/>
      <c r="TQB163" s="40"/>
      <c r="TQC163" s="40"/>
      <c r="TQD163" s="40"/>
      <c r="TQE163" s="40"/>
      <c r="TQF163" s="40"/>
      <c r="TQG163" s="40"/>
      <c r="TQH163" s="40"/>
      <c r="TQI163" s="40"/>
      <c r="TQJ163" s="40"/>
      <c r="TQK163" s="40"/>
      <c r="TQL163" s="40"/>
      <c r="TQM163" s="40"/>
      <c r="TQN163" s="40"/>
      <c r="TQO163" s="40"/>
      <c r="TQP163" s="40"/>
      <c r="TQQ163" s="40"/>
      <c r="TQR163" s="40"/>
      <c r="TQS163" s="40"/>
      <c r="TQT163" s="40"/>
      <c r="TQU163" s="40"/>
      <c r="TQV163" s="40"/>
      <c r="TQW163" s="40"/>
      <c r="TQX163" s="40"/>
      <c r="TQY163" s="40"/>
      <c r="TQZ163" s="40"/>
      <c r="TRA163" s="40"/>
      <c r="TRB163" s="40"/>
      <c r="TRC163" s="40"/>
      <c r="TRD163" s="40"/>
      <c r="TRE163" s="40"/>
      <c r="TRF163" s="40"/>
      <c r="TRG163" s="40"/>
      <c r="TRH163" s="40"/>
      <c r="TRI163" s="40"/>
      <c r="TRJ163" s="40"/>
      <c r="TRK163" s="40"/>
      <c r="TRL163" s="40"/>
      <c r="TRM163" s="40"/>
      <c r="TRN163" s="40"/>
      <c r="TRO163" s="40"/>
      <c r="TRP163" s="40"/>
      <c r="TRQ163" s="40"/>
      <c r="TRR163" s="40"/>
      <c r="TRS163" s="40"/>
      <c r="TRT163" s="40"/>
      <c r="TRU163" s="40"/>
      <c r="TRV163" s="40"/>
      <c r="TRW163" s="40"/>
      <c r="TRX163" s="40"/>
      <c r="TRY163" s="40"/>
      <c r="TRZ163" s="40"/>
      <c r="TSA163" s="40"/>
      <c r="TSB163" s="40"/>
      <c r="TSC163" s="40"/>
      <c r="TSD163" s="40"/>
      <c r="TSE163" s="40"/>
      <c r="TSF163" s="40"/>
      <c r="TSG163" s="40"/>
      <c r="TSH163" s="40"/>
      <c r="TSI163" s="40"/>
      <c r="TSJ163" s="40"/>
      <c r="TSK163" s="40"/>
      <c r="TSL163" s="40"/>
      <c r="TSM163" s="40"/>
      <c r="TSN163" s="40"/>
      <c r="TSO163" s="40"/>
      <c r="TSP163" s="40"/>
      <c r="TSQ163" s="40"/>
      <c r="TSR163" s="40"/>
      <c r="TSS163" s="40"/>
      <c r="TST163" s="40"/>
      <c r="TSU163" s="40"/>
      <c r="TSV163" s="40"/>
      <c r="TSW163" s="40"/>
      <c r="TSX163" s="40"/>
      <c r="TSY163" s="40"/>
      <c r="TSZ163" s="40"/>
      <c r="TTA163" s="40"/>
      <c r="TTB163" s="40"/>
      <c r="TTC163" s="40"/>
      <c r="TTD163" s="40"/>
      <c r="TTE163" s="40"/>
      <c r="TTF163" s="40"/>
      <c r="TTG163" s="40"/>
      <c r="TTH163" s="40"/>
      <c r="TTI163" s="40"/>
      <c r="TTJ163" s="40"/>
      <c r="TTQ163" s="40"/>
      <c r="TTR163" s="40"/>
      <c r="TTS163" s="40"/>
      <c r="TTT163" s="40"/>
      <c r="TTU163" s="40"/>
      <c r="TTV163" s="40"/>
      <c r="TTW163" s="40"/>
      <c r="TTX163" s="40"/>
      <c r="TTY163" s="40"/>
      <c r="TTZ163" s="40"/>
      <c r="TUA163" s="40"/>
      <c r="TUB163" s="40"/>
      <c r="TUC163" s="40"/>
      <c r="TUD163" s="40"/>
      <c r="TUE163" s="40"/>
      <c r="TUF163" s="40"/>
      <c r="TUG163" s="40"/>
      <c r="TUH163" s="40"/>
      <c r="TUI163" s="40"/>
      <c r="TUJ163" s="40"/>
      <c r="TUK163" s="40"/>
      <c r="TUL163" s="40"/>
      <c r="TUM163" s="40"/>
      <c r="TUN163" s="40"/>
      <c r="TUO163" s="40"/>
      <c r="TUP163" s="40"/>
      <c r="TUQ163" s="40"/>
      <c r="TUR163" s="40"/>
      <c r="TUS163" s="40"/>
      <c r="TUT163" s="40"/>
      <c r="TUU163" s="40"/>
      <c r="TUV163" s="40"/>
      <c r="TUW163" s="40"/>
      <c r="TUX163" s="40"/>
      <c r="TUY163" s="40"/>
      <c r="TUZ163" s="40"/>
      <c r="TVA163" s="40"/>
      <c r="TVB163" s="40"/>
      <c r="TVC163" s="40"/>
      <c r="TVD163" s="40"/>
      <c r="TVE163" s="40"/>
      <c r="TVF163" s="40"/>
      <c r="TVG163" s="40"/>
      <c r="TVH163" s="40"/>
      <c r="TVI163" s="40"/>
      <c r="TVJ163" s="40"/>
      <c r="TVK163" s="40"/>
      <c r="TVL163" s="40"/>
      <c r="TVM163" s="40"/>
      <c r="TVN163" s="40"/>
      <c r="TVO163" s="40"/>
      <c r="TVP163" s="40"/>
      <c r="TVQ163" s="40"/>
      <c r="TVR163" s="40"/>
      <c r="TVS163" s="40"/>
      <c r="TVT163" s="40"/>
      <c r="TVU163" s="40"/>
      <c r="TVV163" s="40"/>
      <c r="TVW163" s="40"/>
      <c r="TVX163" s="40"/>
      <c r="TVY163" s="40"/>
      <c r="TVZ163" s="40"/>
      <c r="TWA163" s="40"/>
      <c r="TWB163" s="40"/>
      <c r="TWC163" s="40"/>
      <c r="TWD163" s="40"/>
      <c r="TWE163" s="40"/>
      <c r="TWF163" s="40"/>
      <c r="TWG163" s="40"/>
      <c r="TWH163" s="40"/>
      <c r="TWI163" s="40"/>
      <c r="TWJ163" s="40"/>
      <c r="TWK163" s="40"/>
      <c r="TWL163" s="40"/>
      <c r="TWM163" s="40"/>
      <c r="TWN163" s="40"/>
      <c r="TWO163" s="40"/>
      <c r="TWP163" s="40"/>
      <c r="TWQ163" s="40"/>
      <c r="TWR163" s="40"/>
      <c r="TWS163" s="40"/>
      <c r="TWT163" s="40"/>
      <c r="TWU163" s="40"/>
      <c r="TWV163" s="40"/>
      <c r="TWW163" s="40"/>
      <c r="TWX163" s="40"/>
      <c r="TWY163" s="40"/>
      <c r="TWZ163" s="40"/>
      <c r="TXA163" s="40"/>
      <c r="TXB163" s="40"/>
      <c r="TXC163" s="40"/>
      <c r="TXD163" s="40"/>
      <c r="TXE163" s="40"/>
      <c r="TXF163" s="40"/>
      <c r="TXG163" s="40"/>
      <c r="TXH163" s="40"/>
      <c r="TXI163" s="40"/>
      <c r="TXJ163" s="40"/>
      <c r="TXK163" s="40"/>
      <c r="TXL163" s="40"/>
      <c r="TXM163" s="40"/>
      <c r="TXN163" s="40"/>
      <c r="TXO163" s="40"/>
      <c r="TXP163" s="40"/>
      <c r="TXQ163" s="40"/>
      <c r="TXR163" s="40"/>
      <c r="TXS163" s="40"/>
      <c r="TXT163" s="40"/>
      <c r="TXU163" s="40"/>
      <c r="TXV163" s="40"/>
      <c r="TXW163" s="40"/>
      <c r="TXX163" s="40"/>
      <c r="TXY163" s="40"/>
      <c r="TXZ163" s="40"/>
      <c r="TYA163" s="40"/>
      <c r="TYB163" s="40"/>
      <c r="TYC163" s="40"/>
      <c r="TYD163" s="40"/>
      <c r="TYE163" s="40"/>
      <c r="TYF163" s="40"/>
      <c r="TYG163" s="40"/>
      <c r="TYH163" s="40"/>
      <c r="TYI163" s="40"/>
      <c r="TYJ163" s="40"/>
      <c r="TYK163" s="40"/>
      <c r="TYL163" s="40"/>
      <c r="TYM163" s="40"/>
      <c r="TYN163" s="40"/>
      <c r="TYO163" s="40"/>
      <c r="TYP163" s="40"/>
      <c r="TYQ163" s="40"/>
      <c r="TYR163" s="40"/>
      <c r="TYS163" s="40"/>
      <c r="TYT163" s="40"/>
      <c r="TYU163" s="40"/>
      <c r="TYV163" s="40"/>
      <c r="TYW163" s="40"/>
      <c r="TYX163" s="40"/>
      <c r="TYY163" s="40"/>
      <c r="TYZ163" s="40"/>
      <c r="TZA163" s="40"/>
      <c r="TZB163" s="40"/>
      <c r="TZC163" s="40"/>
      <c r="TZD163" s="40"/>
      <c r="TZE163" s="40"/>
      <c r="TZF163" s="40"/>
      <c r="TZG163" s="40"/>
      <c r="TZH163" s="40"/>
      <c r="TZI163" s="40"/>
      <c r="TZJ163" s="40"/>
      <c r="TZK163" s="40"/>
      <c r="TZL163" s="40"/>
      <c r="TZM163" s="40"/>
      <c r="TZN163" s="40"/>
      <c r="TZO163" s="40"/>
      <c r="TZP163" s="40"/>
      <c r="TZQ163" s="40"/>
      <c r="TZR163" s="40"/>
      <c r="TZS163" s="40"/>
      <c r="TZT163" s="40"/>
      <c r="TZU163" s="40"/>
      <c r="TZV163" s="40"/>
      <c r="TZW163" s="40"/>
      <c r="TZX163" s="40"/>
      <c r="TZY163" s="40"/>
      <c r="TZZ163" s="40"/>
      <c r="UAA163" s="40"/>
      <c r="UAB163" s="40"/>
      <c r="UAC163" s="40"/>
      <c r="UAD163" s="40"/>
      <c r="UAE163" s="40"/>
      <c r="UAF163" s="40"/>
      <c r="UAG163" s="40"/>
      <c r="UAH163" s="40"/>
      <c r="UAI163" s="40"/>
      <c r="UAJ163" s="40"/>
      <c r="UAK163" s="40"/>
      <c r="UAL163" s="40"/>
      <c r="UAM163" s="40"/>
      <c r="UAN163" s="40"/>
      <c r="UAO163" s="40"/>
      <c r="UAP163" s="40"/>
      <c r="UAQ163" s="40"/>
      <c r="UAR163" s="40"/>
      <c r="UAS163" s="40"/>
      <c r="UAT163" s="40"/>
      <c r="UAU163" s="40"/>
      <c r="UAV163" s="40"/>
      <c r="UAW163" s="40"/>
      <c r="UAX163" s="40"/>
      <c r="UAY163" s="40"/>
      <c r="UAZ163" s="40"/>
      <c r="UBA163" s="40"/>
      <c r="UBB163" s="40"/>
      <c r="UBC163" s="40"/>
      <c r="UBD163" s="40"/>
      <c r="UBE163" s="40"/>
      <c r="UBF163" s="40"/>
      <c r="UBG163" s="40"/>
      <c r="UBH163" s="40"/>
      <c r="UBI163" s="40"/>
      <c r="UBJ163" s="40"/>
      <c r="UBK163" s="40"/>
      <c r="UBL163" s="40"/>
      <c r="UBM163" s="40"/>
      <c r="UBN163" s="40"/>
      <c r="UBO163" s="40"/>
      <c r="UBP163" s="40"/>
      <c r="UBQ163" s="40"/>
      <c r="UBR163" s="40"/>
      <c r="UBS163" s="40"/>
      <c r="UBT163" s="40"/>
      <c r="UBU163" s="40"/>
      <c r="UBV163" s="40"/>
      <c r="UBW163" s="40"/>
      <c r="UBX163" s="40"/>
      <c r="UBY163" s="40"/>
      <c r="UBZ163" s="40"/>
      <c r="UCA163" s="40"/>
      <c r="UCB163" s="40"/>
      <c r="UCC163" s="40"/>
      <c r="UCD163" s="40"/>
      <c r="UCE163" s="40"/>
      <c r="UCF163" s="40"/>
      <c r="UCG163" s="40"/>
      <c r="UCH163" s="40"/>
      <c r="UCI163" s="40"/>
      <c r="UCJ163" s="40"/>
      <c r="UCK163" s="40"/>
      <c r="UCL163" s="40"/>
      <c r="UCM163" s="40"/>
      <c r="UCN163" s="40"/>
      <c r="UCO163" s="40"/>
      <c r="UCP163" s="40"/>
      <c r="UCQ163" s="40"/>
      <c r="UCR163" s="40"/>
      <c r="UCS163" s="40"/>
      <c r="UCT163" s="40"/>
      <c r="UCU163" s="40"/>
      <c r="UCV163" s="40"/>
      <c r="UCW163" s="40"/>
      <c r="UCX163" s="40"/>
      <c r="UCY163" s="40"/>
      <c r="UCZ163" s="40"/>
      <c r="UDA163" s="40"/>
      <c r="UDB163" s="40"/>
      <c r="UDC163" s="40"/>
      <c r="UDD163" s="40"/>
      <c r="UDE163" s="40"/>
      <c r="UDF163" s="40"/>
      <c r="UDM163" s="40"/>
      <c r="UDN163" s="40"/>
      <c r="UDO163" s="40"/>
      <c r="UDP163" s="40"/>
      <c r="UDQ163" s="40"/>
      <c r="UDR163" s="40"/>
      <c r="UDS163" s="40"/>
      <c r="UDT163" s="40"/>
      <c r="UDU163" s="40"/>
      <c r="UDV163" s="40"/>
      <c r="UDW163" s="40"/>
      <c r="UDX163" s="40"/>
      <c r="UDY163" s="40"/>
      <c r="UDZ163" s="40"/>
      <c r="UEA163" s="40"/>
      <c r="UEB163" s="40"/>
      <c r="UEC163" s="40"/>
      <c r="UED163" s="40"/>
      <c r="UEE163" s="40"/>
      <c r="UEF163" s="40"/>
      <c r="UEG163" s="40"/>
      <c r="UEH163" s="40"/>
      <c r="UEI163" s="40"/>
      <c r="UEJ163" s="40"/>
      <c r="UEK163" s="40"/>
      <c r="UEL163" s="40"/>
      <c r="UEM163" s="40"/>
      <c r="UEN163" s="40"/>
      <c r="UEO163" s="40"/>
      <c r="UEP163" s="40"/>
      <c r="UEQ163" s="40"/>
      <c r="UER163" s="40"/>
      <c r="UES163" s="40"/>
      <c r="UET163" s="40"/>
      <c r="UEU163" s="40"/>
      <c r="UEV163" s="40"/>
      <c r="UEW163" s="40"/>
      <c r="UEX163" s="40"/>
      <c r="UEY163" s="40"/>
      <c r="UEZ163" s="40"/>
      <c r="UFA163" s="40"/>
      <c r="UFB163" s="40"/>
      <c r="UFC163" s="40"/>
      <c r="UFD163" s="40"/>
      <c r="UFE163" s="40"/>
      <c r="UFF163" s="40"/>
      <c r="UFG163" s="40"/>
      <c r="UFH163" s="40"/>
      <c r="UFI163" s="40"/>
      <c r="UFJ163" s="40"/>
      <c r="UFK163" s="40"/>
      <c r="UFL163" s="40"/>
      <c r="UFM163" s="40"/>
      <c r="UFN163" s="40"/>
      <c r="UFO163" s="40"/>
      <c r="UFP163" s="40"/>
      <c r="UFQ163" s="40"/>
      <c r="UFR163" s="40"/>
      <c r="UFS163" s="40"/>
      <c r="UFT163" s="40"/>
      <c r="UFU163" s="40"/>
      <c r="UFV163" s="40"/>
      <c r="UFW163" s="40"/>
      <c r="UFX163" s="40"/>
      <c r="UFY163" s="40"/>
      <c r="UFZ163" s="40"/>
      <c r="UGA163" s="40"/>
      <c r="UGB163" s="40"/>
      <c r="UGC163" s="40"/>
      <c r="UGD163" s="40"/>
      <c r="UGE163" s="40"/>
      <c r="UGF163" s="40"/>
      <c r="UGG163" s="40"/>
      <c r="UGH163" s="40"/>
      <c r="UGI163" s="40"/>
      <c r="UGJ163" s="40"/>
      <c r="UGK163" s="40"/>
      <c r="UGL163" s="40"/>
      <c r="UGM163" s="40"/>
      <c r="UGN163" s="40"/>
      <c r="UGO163" s="40"/>
      <c r="UGP163" s="40"/>
      <c r="UGQ163" s="40"/>
      <c r="UGR163" s="40"/>
      <c r="UGS163" s="40"/>
      <c r="UGT163" s="40"/>
      <c r="UGU163" s="40"/>
      <c r="UGV163" s="40"/>
      <c r="UGW163" s="40"/>
      <c r="UGX163" s="40"/>
      <c r="UGY163" s="40"/>
      <c r="UGZ163" s="40"/>
      <c r="UHA163" s="40"/>
      <c r="UHB163" s="40"/>
      <c r="UHC163" s="40"/>
      <c r="UHD163" s="40"/>
      <c r="UHE163" s="40"/>
      <c r="UHF163" s="40"/>
      <c r="UHG163" s="40"/>
      <c r="UHH163" s="40"/>
      <c r="UHI163" s="40"/>
      <c r="UHJ163" s="40"/>
      <c r="UHK163" s="40"/>
      <c r="UHL163" s="40"/>
      <c r="UHM163" s="40"/>
      <c r="UHN163" s="40"/>
      <c r="UHO163" s="40"/>
      <c r="UHP163" s="40"/>
      <c r="UHQ163" s="40"/>
      <c r="UHR163" s="40"/>
      <c r="UHS163" s="40"/>
      <c r="UHT163" s="40"/>
      <c r="UHU163" s="40"/>
      <c r="UHV163" s="40"/>
      <c r="UHW163" s="40"/>
      <c r="UHX163" s="40"/>
      <c r="UHY163" s="40"/>
      <c r="UHZ163" s="40"/>
      <c r="UIA163" s="40"/>
      <c r="UIB163" s="40"/>
      <c r="UIC163" s="40"/>
      <c r="UID163" s="40"/>
      <c r="UIE163" s="40"/>
      <c r="UIF163" s="40"/>
      <c r="UIG163" s="40"/>
      <c r="UIH163" s="40"/>
      <c r="UII163" s="40"/>
      <c r="UIJ163" s="40"/>
      <c r="UIK163" s="40"/>
      <c r="UIL163" s="40"/>
      <c r="UIM163" s="40"/>
      <c r="UIN163" s="40"/>
      <c r="UIO163" s="40"/>
      <c r="UIP163" s="40"/>
      <c r="UIQ163" s="40"/>
      <c r="UIR163" s="40"/>
      <c r="UIS163" s="40"/>
      <c r="UIT163" s="40"/>
      <c r="UIU163" s="40"/>
      <c r="UIV163" s="40"/>
      <c r="UIW163" s="40"/>
      <c r="UIX163" s="40"/>
      <c r="UIY163" s="40"/>
      <c r="UIZ163" s="40"/>
      <c r="UJA163" s="40"/>
      <c r="UJB163" s="40"/>
      <c r="UJC163" s="40"/>
      <c r="UJD163" s="40"/>
      <c r="UJE163" s="40"/>
      <c r="UJF163" s="40"/>
      <c r="UJG163" s="40"/>
      <c r="UJH163" s="40"/>
      <c r="UJI163" s="40"/>
      <c r="UJJ163" s="40"/>
      <c r="UJK163" s="40"/>
      <c r="UJL163" s="40"/>
      <c r="UJM163" s="40"/>
      <c r="UJN163" s="40"/>
      <c r="UJO163" s="40"/>
      <c r="UJP163" s="40"/>
      <c r="UJQ163" s="40"/>
      <c r="UJR163" s="40"/>
      <c r="UJS163" s="40"/>
      <c r="UJT163" s="40"/>
      <c r="UJU163" s="40"/>
      <c r="UJV163" s="40"/>
      <c r="UJW163" s="40"/>
      <c r="UJX163" s="40"/>
      <c r="UJY163" s="40"/>
      <c r="UJZ163" s="40"/>
      <c r="UKA163" s="40"/>
      <c r="UKB163" s="40"/>
      <c r="UKC163" s="40"/>
      <c r="UKD163" s="40"/>
      <c r="UKE163" s="40"/>
      <c r="UKF163" s="40"/>
      <c r="UKG163" s="40"/>
      <c r="UKH163" s="40"/>
      <c r="UKI163" s="40"/>
      <c r="UKJ163" s="40"/>
      <c r="UKK163" s="40"/>
      <c r="UKL163" s="40"/>
      <c r="UKM163" s="40"/>
      <c r="UKN163" s="40"/>
      <c r="UKO163" s="40"/>
      <c r="UKP163" s="40"/>
      <c r="UKQ163" s="40"/>
      <c r="UKR163" s="40"/>
      <c r="UKS163" s="40"/>
      <c r="UKT163" s="40"/>
      <c r="UKU163" s="40"/>
      <c r="UKV163" s="40"/>
      <c r="UKW163" s="40"/>
      <c r="UKX163" s="40"/>
      <c r="UKY163" s="40"/>
      <c r="UKZ163" s="40"/>
      <c r="ULA163" s="40"/>
      <c r="ULB163" s="40"/>
      <c r="ULC163" s="40"/>
      <c r="ULD163" s="40"/>
      <c r="ULE163" s="40"/>
      <c r="ULF163" s="40"/>
      <c r="ULG163" s="40"/>
      <c r="ULH163" s="40"/>
      <c r="ULI163" s="40"/>
      <c r="ULJ163" s="40"/>
      <c r="ULK163" s="40"/>
      <c r="ULL163" s="40"/>
      <c r="ULM163" s="40"/>
      <c r="ULN163" s="40"/>
      <c r="ULO163" s="40"/>
      <c r="ULP163" s="40"/>
      <c r="ULQ163" s="40"/>
      <c r="ULR163" s="40"/>
      <c r="ULS163" s="40"/>
      <c r="ULT163" s="40"/>
      <c r="ULU163" s="40"/>
      <c r="ULV163" s="40"/>
      <c r="ULW163" s="40"/>
      <c r="ULX163" s="40"/>
      <c r="ULY163" s="40"/>
      <c r="ULZ163" s="40"/>
      <c r="UMA163" s="40"/>
      <c r="UMB163" s="40"/>
      <c r="UMC163" s="40"/>
      <c r="UMD163" s="40"/>
      <c r="UME163" s="40"/>
      <c r="UMF163" s="40"/>
      <c r="UMG163" s="40"/>
      <c r="UMH163" s="40"/>
      <c r="UMI163" s="40"/>
      <c r="UMJ163" s="40"/>
      <c r="UMK163" s="40"/>
      <c r="UML163" s="40"/>
      <c r="UMM163" s="40"/>
      <c r="UMN163" s="40"/>
      <c r="UMO163" s="40"/>
      <c r="UMP163" s="40"/>
      <c r="UMQ163" s="40"/>
      <c r="UMR163" s="40"/>
      <c r="UMS163" s="40"/>
      <c r="UMT163" s="40"/>
      <c r="UMU163" s="40"/>
      <c r="UMV163" s="40"/>
      <c r="UMW163" s="40"/>
      <c r="UMX163" s="40"/>
      <c r="UMY163" s="40"/>
      <c r="UMZ163" s="40"/>
      <c r="UNA163" s="40"/>
      <c r="UNB163" s="40"/>
      <c r="UNI163" s="40"/>
      <c r="UNJ163" s="40"/>
      <c r="UNK163" s="40"/>
      <c r="UNL163" s="40"/>
      <c r="UNM163" s="40"/>
      <c r="UNN163" s="40"/>
      <c r="UNO163" s="40"/>
      <c r="UNP163" s="40"/>
      <c r="UNQ163" s="40"/>
      <c r="UNR163" s="40"/>
      <c r="UNS163" s="40"/>
      <c r="UNT163" s="40"/>
      <c r="UNU163" s="40"/>
      <c r="UNV163" s="40"/>
      <c r="UNW163" s="40"/>
      <c r="UNX163" s="40"/>
      <c r="UNY163" s="40"/>
      <c r="UNZ163" s="40"/>
      <c r="UOA163" s="40"/>
      <c r="UOB163" s="40"/>
      <c r="UOC163" s="40"/>
      <c r="UOD163" s="40"/>
      <c r="UOE163" s="40"/>
      <c r="UOF163" s="40"/>
      <c r="UOG163" s="40"/>
      <c r="UOH163" s="40"/>
      <c r="UOI163" s="40"/>
      <c r="UOJ163" s="40"/>
      <c r="UOK163" s="40"/>
      <c r="UOL163" s="40"/>
      <c r="UOM163" s="40"/>
      <c r="UON163" s="40"/>
      <c r="UOO163" s="40"/>
      <c r="UOP163" s="40"/>
      <c r="UOQ163" s="40"/>
      <c r="UOR163" s="40"/>
      <c r="UOS163" s="40"/>
      <c r="UOT163" s="40"/>
      <c r="UOU163" s="40"/>
      <c r="UOV163" s="40"/>
      <c r="UOW163" s="40"/>
      <c r="UOX163" s="40"/>
      <c r="UOY163" s="40"/>
      <c r="UOZ163" s="40"/>
      <c r="UPA163" s="40"/>
      <c r="UPB163" s="40"/>
      <c r="UPC163" s="40"/>
      <c r="UPD163" s="40"/>
      <c r="UPE163" s="40"/>
      <c r="UPF163" s="40"/>
      <c r="UPG163" s="40"/>
      <c r="UPH163" s="40"/>
      <c r="UPI163" s="40"/>
      <c r="UPJ163" s="40"/>
      <c r="UPK163" s="40"/>
      <c r="UPL163" s="40"/>
      <c r="UPM163" s="40"/>
      <c r="UPN163" s="40"/>
      <c r="UPO163" s="40"/>
      <c r="UPP163" s="40"/>
      <c r="UPQ163" s="40"/>
      <c r="UPR163" s="40"/>
      <c r="UPS163" s="40"/>
      <c r="UPT163" s="40"/>
      <c r="UPU163" s="40"/>
      <c r="UPV163" s="40"/>
      <c r="UPW163" s="40"/>
      <c r="UPX163" s="40"/>
      <c r="UPY163" s="40"/>
      <c r="UPZ163" s="40"/>
      <c r="UQA163" s="40"/>
      <c r="UQB163" s="40"/>
      <c r="UQC163" s="40"/>
      <c r="UQD163" s="40"/>
      <c r="UQE163" s="40"/>
      <c r="UQF163" s="40"/>
      <c r="UQG163" s="40"/>
      <c r="UQH163" s="40"/>
      <c r="UQI163" s="40"/>
      <c r="UQJ163" s="40"/>
      <c r="UQK163" s="40"/>
      <c r="UQL163" s="40"/>
      <c r="UQM163" s="40"/>
      <c r="UQN163" s="40"/>
      <c r="UQO163" s="40"/>
      <c r="UQP163" s="40"/>
      <c r="UQQ163" s="40"/>
      <c r="UQR163" s="40"/>
      <c r="UQS163" s="40"/>
      <c r="UQT163" s="40"/>
      <c r="UQU163" s="40"/>
      <c r="UQV163" s="40"/>
      <c r="UQW163" s="40"/>
      <c r="UQX163" s="40"/>
      <c r="UQY163" s="40"/>
      <c r="UQZ163" s="40"/>
      <c r="URA163" s="40"/>
      <c r="URB163" s="40"/>
      <c r="URC163" s="40"/>
      <c r="URD163" s="40"/>
      <c r="URE163" s="40"/>
      <c r="URF163" s="40"/>
      <c r="URG163" s="40"/>
      <c r="URH163" s="40"/>
      <c r="URI163" s="40"/>
      <c r="URJ163" s="40"/>
      <c r="URK163" s="40"/>
      <c r="URL163" s="40"/>
      <c r="URM163" s="40"/>
      <c r="URN163" s="40"/>
      <c r="URO163" s="40"/>
      <c r="URP163" s="40"/>
      <c r="URQ163" s="40"/>
      <c r="URR163" s="40"/>
      <c r="URS163" s="40"/>
      <c r="URT163" s="40"/>
      <c r="URU163" s="40"/>
      <c r="URV163" s="40"/>
      <c r="URW163" s="40"/>
      <c r="URX163" s="40"/>
      <c r="URY163" s="40"/>
      <c r="URZ163" s="40"/>
      <c r="USA163" s="40"/>
      <c r="USB163" s="40"/>
      <c r="USC163" s="40"/>
      <c r="USD163" s="40"/>
      <c r="USE163" s="40"/>
      <c r="USF163" s="40"/>
      <c r="USG163" s="40"/>
      <c r="USH163" s="40"/>
      <c r="USI163" s="40"/>
      <c r="USJ163" s="40"/>
      <c r="USK163" s="40"/>
      <c r="USL163" s="40"/>
      <c r="USM163" s="40"/>
      <c r="USN163" s="40"/>
      <c r="USO163" s="40"/>
      <c r="USP163" s="40"/>
      <c r="USQ163" s="40"/>
      <c r="USR163" s="40"/>
      <c r="USS163" s="40"/>
      <c r="UST163" s="40"/>
      <c r="USU163" s="40"/>
      <c r="USV163" s="40"/>
      <c r="USW163" s="40"/>
      <c r="USX163" s="40"/>
      <c r="USY163" s="40"/>
      <c r="USZ163" s="40"/>
      <c r="UTA163" s="40"/>
      <c r="UTB163" s="40"/>
      <c r="UTC163" s="40"/>
      <c r="UTD163" s="40"/>
      <c r="UTE163" s="40"/>
      <c r="UTF163" s="40"/>
      <c r="UTG163" s="40"/>
      <c r="UTH163" s="40"/>
      <c r="UTI163" s="40"/>
      <c r="UTJ163" s="40"/>
      <c r="UTK163" s="40"/>
      <c r="UTL163" s="40"/>
      <c r="UTM163" s="40"/>
      <c r="UTN163" s="40"/>
      <c r="UTO163" s="40"/>
      <c r="UTP163" s="40"/>
      <c r="UTQ163" s="40"/>
      <c r="UTR163" s="40"/>
      <c r="UTS163" s="40"/>
      <c r="UTT163" s="40"/>
      <c r="UTU163" s="40"/>
      <c r="UTV163" s="40"/>
      <c r="UTW163" s="40"/>
      <c r="UTX163" s="40"/>
      <c r="UTY163" s="40"/>
      <c r="UTZ163" s="40"/>
      <c r="UUA163" s="40"/>
      <c r="UUB163" s="40"/>
      <c r="UUC163" s="40"/>
      <c r="UUD163" s="40"/>
      <c r="UUE163" s="40"/>
      <c r="UUF163" s="40"/>
      <c r="UUG163" s="40"/>
      <c r="UUH163" s="40"/>
      <c r="UUI163" s="40"/>
      <c r="UUJ163" s="40"/>
      <c r="UUK163" s="40"/>
      <c r="UUL163" s="40"/>
      <c r="UUM163" s="40"/>
      <c r="UUN163" s="40"/>
      <c r="UUO163" s="40"/>
      <c r="UUP163" s="40"/>
      <c r="UUQ163" s="40"/>
      <c r="UUR163" s="40"/>
      <c r="UUS163" s="40"/>
      <c r="UUT163" s="40"/>
      <c r="UUU163" s="40"/>
      <c r="UUV163" s="40"/>
      <c r="UUW163" s="40"/>
      <c r="UUX163" s="40"/>
      <c r="UUY163" s="40"/>
      <c r="UUZ163" s="40"/>
      <c r="UVA163" s="40"/>
      <c r="UVB163" s="40"/>
      <c r="UVC163" s="40"/>
      <c r="UVD163" s="40"/>
      <c r="UVE163" s="40"/>
      <c r="UVF163" s="40"/>
      <c r="UVG163" s="40"/>
      <c r="UVH163" s="40"/>
      <c r="UVI163" s="40"/>
      <c r="UVJ163" s="40"/>
      <c r="UVK163" s="40"/>
      <c r="UVL163" s="40"/>
      <c r="UVM163" s="40"/>
      <c r="UVN163" s="40"/>
      <c r="UVO163" s="40"/>
      <c r="UVP163" s="40"/>
      <c r="UVQ163" s="40"/>
      <c r="UVR163" s="40"/>
      <c r="UVS163" s="40"/>
      <c r="UVT163" s="40"/>
      <c r="UVU163" s="40"/>
      <c r="UVV163" s="40"/>
      <c r="UVW163" s="40"/>
      <c r="UVX163" s="40"/>
      <c r="UVY163" s="40"/>
      <c r="UVZ163" s="40"/>
      <c r="UWA163" s="40"/>
      <c r="UWB163" s="40"/>
      <c r="UWC163" s="40"/>
      <c r="UWD163" s="40"/>
      <c r="UWE163" s="40"/>
      <c r="UWF163" s="40"/>
      <c r="UWG163" s="40"/>
      <c r="UWH163" s="40"/>
      <c r="UWI163" s="40"/>
      <c r="UWJ163" s="40"/>
      <c r="UWK163" s="40"/>
      <c r="UWL163" s="40"/>
      <c r="UWM163" s="40"/>
      <c r="UWN163" s="40"/>
      <c r="UWO163" s="40"/>
      <c r="UWP163" s="40"/>
      <c r="UWQ163" s="40"/>
      <c r="UWR163" s="40"/>
      <c r="UWS163" s="40"/>
      <c r="UWT163" s="40"/>
      <c r="UWU163" s="40"/>
      <c r="UWV163" s="40"/>
      <c r="UWW163" s="40"/>
      <c r="UWX163" s="40"/>
      <c r="UXE163" s="40"/>
      <c r="UXF163" s="40"/>
      <c r="UXG163" s="40"/>
      <c r="UXH163" s="40"/>
      <c r="UXI163" s="40"/>
      <c r="UXJ163" s="40"/>
      <c r="UXK163" s="40"/>
      <c r="UXL163" s="40"/>
      <c r="UXM163" s="40"/>
      <c r="UXN163" s="40"/>
      <c r="UXO163" s="40"/>
      <c r="UXP163" s="40"/>
      <c r="UXQ163" s="40"/>
      <c r="UXR163" s="40"/>
      <c r="UXS163" s="40"/>
      <c r="UXT163" s="40"/>
      <c r="UXU163" s="40"/>
      <c r="UXV163" s="40"/>
      <c r="UXW163" s="40"/>
      <c r="UXX163" s="40"/>
      <c r="UXY163" s="40"/>
      <c r="UXZ163" s="40"/>
      <c r="UYA163" s="40"/>
      <c r="UYB163" s="40"/>
      <c r="UYC163" s="40"/>
      <c r="UYD163" s="40"/>
      <c r="UYE163" s="40"/>
      <c r="UYF163" s="40"/>
      <c r="UYG163" s="40"/>
      <c r="UYH163" s="40"/>
      <c r="UYI163" s="40"/>
      <c r="UYJ163" s="40"/>
      <c r="UYK163" s="40"/>
      <c r="UYL163" s="40"/>
      <c r="UYM163" s="40"/>
      <c r="UYN163" s="40"/>
      <c r="UYO163" s="40"/>
      <c r="UYP163" s="40"/>
      <c r="UYQ163" s="40"/>
      <c r="UYR163" s="40"/>
      <c r="UYS163" s="40"/>
      <c r="UYT163" s="40"/>
      <c r="UYU163" s="40"/>
      <c r="UYV163" s="40"/>
      <c r="UYW163" s="40"/>
      <c r="UYX163" s="40"/>
      <c r="UYY163" s="40"/>
      <c r="UYZ163" s="40"/>
      <c r="UZA163" s="40"/>
      <c r="UZB163" s="40"/>
      <c r="UZC163" s="40"/>
      <c r="UZD163" s="40"/>
      <c r="UZE163" s="40"/>
      <c r="UZF163" s="40"/>
      <c r="UZG163" s="40"/>
      <c r="UZH163" s="40"/>
      <c r="UZI163" s="40"/>
      <c r="UZJ163" s="40"/>
      <c r="UZK163" s="40"/>
      <c r="UZL163" s="40"/>
      <c r="UZM163" s="40"/>
      <c r="UZN163" s="40"/>
      <c r="UZO163" s="40"/>
      <c r="UZP163" s="40"/>
      <c r="UZQ163" s="40"/>
      <c r="UZR163" s="40"/>
      <c r="UZS163" s="40"/>
      <c r="UZT163" s="40"/>
      <c r="UZU163" s="40"/>
      <c r="UZV163" s="40"/>
      <c r="UZW163" s="40"/>
      <c r="UZX163" s="40"/>
      <c r="UZY163" s="40"/>
      <c r="UZZ163" s="40"/>
      <c r="VAA163" s="40"/>
      <c r="VAB163" s="40"/>
      <c r="VAC163" s="40"/>
      <c r="VAD163" s="40"/>
      <c r="VAE163" s="40"/>
      <c r="VAF163" s="40"/>
      <c r="VAG163" s="40"/>
      <c r="VAH163" s="40"/>
      <c r="VAI163" s="40"/>
      <c r="VAJ163" s="40"/>
      <c r="VAK163" s="40"/>
      <c r="VAL163" s="40"/>
      <c r="VAM163" s="40"/>
      <c r="VAN163" s="40"/>
      <c r="VAO163" s="40"/>
      <c r="VAP163" s="40"/>
      <c r="VAQ163" s="40"/>
      <c r="VAR163" s="40"/>
      <c r="VAS163" s="40"/>
      <c r="VAT163" s="40"/>
      <c r="VAU163" s="40"/>
      <c r="VAV163" s="40"/>
      <c r="VAW163" s="40"/>
      <c r="VAX163" s="40"/>
      <c r="VAY163" s="40"/>
      <c r="VAZ163" s="40"/>
      <c r="VBA163" s="40"/>
      <c r="VBB163" s="40"/>
      <c r="VBC163" s="40"/>
      <c r="VBD163" s="40"/>
      <c r="VBE163" s="40"/>
      <c r="VBF163" s="40"/>
      <c r="VBG163" s="40"/>
      <c r="VBH163" s="40"/>
      <c r="VBI163" s="40"/>
      <c r="VBJ163" s="40"/>
      <c r="VBK163" s="40"/>
      <c r="VBL163" s="40"/>
      <c r="VBM163" s="40"/>
      <c r="VBN163" s="40"/>
      <c r="VBO163" s="40"/>
      <c r="VBP163" s="40"/>
      <c r="VBQ163" s="40"/>
      <c r="VBR163" s="40"/>
      <c r="VBS163" s="40"/>
      <c r="VBT163" s="40"/>
      <c r="VBU163" s="40"/>
      <c r="VBV163" s="40"/>
      <c r="VBW163" s="40"/>
      <c r="VBX163" s="40"/>
      <c r="VBY163" s="40"/>
      <c r="VBZ163" s="40"/>
      <c r="VCA163" s="40"/>
      <c r="VCB163" s="40"/>
      <c r="VCC163" s="40"/>
      <c r="VCD163" s="40"/>
      <c r="VCE163" s="40"/>
      <c r="VCF163" s="40"/>
      <c r="VCG163" s="40"/>
      <c r="VCH163" s="40"/>
      <c r="VCI163" s="40"/>
      <c r="VCJ163" s="40"/>
      <c r="VCK163" s="40"/>
      <c r="VCL163" s="40"/>
      <c r="VCM163" s="40"/>
      <c r="VCN163" s="40"/>
      <c r="VCO163" s="40"/>
      <c r="VCP163" s="40"/>
      <c r="VCQ163" s="40"/>
      <c r="VCR163" s="40"/>
      <c r="VCS163" s="40"/>
      <c r="VCT163" s="40"/>
      <c r="VCU163" s="40"/>
      <c r="VCV163" s="40"/>
      <c r="VCW163" s="40"/>
      <c r="VCX163" s="40"/>
      <c r="VCY163" s="40"/>
      <c r="VCZ163" s="40"/>
      <c r="VDA163" s="40"/>
      <c r="VDB163" s="40"/>
      <c r="VDC163" s="40"/>
      <c r="VDD163" s="40"/>
      <c r="VDE163" s="40"/>
      <c r="VDF163" s="40"/>
      <c r="VDG163" s="40"/>
      <c r="VDH163" s="40"/>
      <c r="VDI163" s="40"/>
      <c r="VDJ163" s="40"/>
      <c r="VDK163" s="40"/>
      <c r="VDL163" s="40"/>
      <c r="VDM163" s="40"/>
      <c r="VDN163" s="40"/>
      <c r="VDO163" s="40"/>
      <c r="VDP163" s="40"/>
      <c r="VDQ163" s="40"/>
      <c r="VDR163" s="40"/>
      <c r="VDS163" s="40"/>
      <c r="VDT163" s="40"/>
      <c r="VDU163" s="40"/>
      <c r="VDV163" s="40"/>
      <c r="VDW163" s="40"/>
      <c r="VDX163" s="40"/>
      <c r="VDY163" s="40"/>
      <c r="VDZ163" s="40"/>
      <c r="VEA163" s="40"/>
      <c r="VEB163" s="40"/>
      <c r="VEC163" s="40"/>
      <c r="VED163" s="40"/>
      <c r="VEE163" s="40"/>
      <c r="VEF163" s="40"/>
      <c r="VEG163" s="40"/>
      <c r="VEH163" s="40"/>
      <c r="VEI163" s="40"/>
      <c r="VEJ163" s="40"/>
      <c r="VEK163" s="40"/>
      <c r="VEL163" s="40"/>
      <c r="VEM163" s="40"/>
      <c r="VEN163" s="40"/>
      <c r="VEO163" s="40"/>
      <c r="VEP163" s="40"/>
      <c r="VEQ163" s="40"/>
      <c r="VER163" s="40"/>
      <c r="VES163" s="40"/>
      <c r="VET163" s="40"/>
      <c r="VEU163" s="40"/>
      <c r="VEV163" s="40"/>
      <c r="VEW163" s="40"/>
      <c r="VEX163" s="40"/>
      <c r="VEY163" s="40"/>
      <c r="VEZ163" s="40"/>
      <c r="VFA163" s="40"/>
      <c r="VFB163" s="40"/>
      <c r="VFC163" s="40"/>
      <c r="VFD163" s="40"/>
      <c r="VFE163" s="40"/>
      <c r="VFF163" s="40"/>
      <c r="VFG163" s="40"/>
      <c r="VFH163" s="40"/>
      <c r="VFI163" s="40"/>
      <c r="VFJ163" s="40"/>
      <c r="VFK163" s="40"/>
      <c r="VFL163" s="40"/>
      <c r="VFM163" s="40"/>
      <c r="VFN163" s="40"/>
      <c r="VFO163" s="40"/>
      <c r="VFP163" s="40"/>
      <c r="VFQ163" s="40"/>
      <c r="VFR163" s="40"/>
      <c r="VFS163" s="40"/>
      <c r="VFT163" s="40"/>
      <c r="VFU163" s="40"/>
      <c r="VFV163" s="40"/>
      <c r="VFW163" s="40"/>
      <c r="VFX163" s="40"/>
      <c r="VFY163" s="40"/>
      <c r="VFZ163" s="40"/>
      <c r="VGA163" s="40"/>
      <c r="VGB163" s="40"/>
      <c r="VGC163" s="40"/>
      <c r="VGD163" s="40"/>
      <c r="VGE163" s="40"/>
      <c r="VGF163" s="40"/>
      <c r="VGG163" s="40"/>
      <c r="VGH163" s="40"/>
      <c r="VGI163" s="40"/>
      <c r="VGJ163" s="40"/>
      <c r="VGK163" s="40"/>
      <c r="VGL163" s="40"/>
      <c r="VGM163" s="40"/>
      <c r="VGN163" s="40"/>
      <c r="VGO163" s="40"/>
      <c r="VGP163" s="40"/>
      <c r="VGQ163" s="40"/>
      <c r="VGR163" s="40"/>
      <c r="VGS163" s="40"/>
      <c r="VGT163" s="40"/>
      <c r="VHA163" s="40"/>
      <c r="VHB163" s="40"/>
      <c r="VHC163" s="40"/>
      <c r="VHD163" s="40"/>
      <c r="VHE163" s="40"/>
      <c r="VHF163" s="40"/>
      <c r="VHG163" s="40"/>
      <c r="VHH163" s="40"/>
      <c r="VHI163" s="40"/>
      <c r="VHJ163" s="40"/>
      <c r="VHK163" s="40"/>
      <c r="VHL163" s="40"/>
      <c r="VHM163" s="40"/>
      <c r="VHN163" s="40"/>
      <c r="VHO163" s="40"/>
      <c r="VHP163" s="40"/>
      <c r="VHQ163" s="40"/>
      <c r="VHR163" s="40"/>
      <c r="VHS163" s="40"/>
      <c r="VHT163" s="40"/>
      <c r="VHU163" s="40"/>
      <c r="VHV163" s="40"/>
      <c r="VHW163" s="40"/>
      <c r="VHX163" s="40"/>
      <c r="VHY163" s="40"/>
      <c r="VHZ163" s="40"/>
      <c r="VIA163" s="40"/>
      <c r="VIB163" s="40"/>
      <c r="VIC163" s="40"/>
      <c r="VID163" s="40"/>
      <c r="VIE163" s="40"/>
      <c r="VIF163" s="40"/>
      <c r="VIG163" s="40"/>
      <c r="VIH163" s="40"/>
      <c r="VII163" s="40"/>
      <c r="VIJ163" s="40"/>
      <c r="VIK163" s="40"/>
      <c r="VIL163" s="40"/>
      <c r="VIM163" s="40"/>
      <c r="VIN163" s="40"/>
      <c r="VIO163" s="40"/>
      <c r="VIP163" s="40"/>
      <c r="VIQ163" s="40"/>
      <c r="VIR163" s="40"/>
      <c r="VIS163" s="40"/>
      <c r="VIT163" s="40"/>
      <c r="VIU163" s="40"/>
      <c r="VIV163" s="40"/>
      <c r="VIW163" s="40"/>
      <c r="VIX163" s="40"/>
      <c r="VIY163" s="40"/>
      <c r="VIZ163" s="40"/>
      <c r="VJA163" s="40"/>
      <c r="VJB163" s="40"/>
      <c r="VJC163" s="40"/>
      <c r="VJD163" s="40"/>
      <c r="VJE163" s="40"/>
      <c r="VJF163" s="40"/>
      <c r="VJG163" s="40"/>
      <c r="VJH163" s="40"/>
      <c r="VJI163" s="40"/>
      <c r="VJJ163" s="40"/>
      <c r="VJK163" s="40"/>
      <c r="VJL163" s="40"/>
      <c r="VJM163" s="40"/>
      <c r="VJN163" s="40"/>
      <c r="VJO163" s="40"/>
      <c r="VJP163" s="40"/>
      <c r="VJQ163" s="40"/>
      <c r="VJR163" s="40"/>
      <c r="VJS163" s="40"/>
      <c r="VJT163" s="40"/>
      <c r="VJU163" s="40"/>
      <c r="VJV163" s="40"/>
      <c r="VJW163" s="40"/>
      <c r="VJX163" s="40"/>
      <c r="VJY163" s="40"/>
      <c r="VJZ163" s="40"/>
      <c r="VKA163" s="40"/>
      <c r="VKB163" s="40"/>
      <c r="VKC163" s="40"/>
      <c r="VKD163" s="40"/>
      <c r="VKE163" s="40"/>
      <c r="VKF163" s="40"/>
      <c r="VKG163" s="40"/>
      <c r="VKH163" s="40"/>
      <c r="VKI163" s="40"/>
      <c r="VKJ163" s="40"/>
      <c r="VKK163" s="40"/>
      <c r="VKL163" s="40"/>
      <c r="VKM163" s="40"/>
      <c r="VKN163" s="40"/>
      <c r="VKO163" s="40"/>
      <c r="VKP163" s="40"/>
      <c r="VKQ163" s="40"/>
      <c r="VKR163" s="40"/>
      <c r="VKS163" s="40"/>
      <c r="VKT163" s="40"/>
      <c r="VKU163" s="40"/>
      <c r="VKV163" s="40"/>
      <c r="VKW163" s="40"/>
      <c r="VKX163" s="40"/>
      <c r="VKY163" s="40"/>
      <c r="VKZ163" s="40"/>
      <c r="VLA163" s="40"/>
      <c r="VLB163" s="40"/>
      <c r="VLC163" s="40"/>
      <c r="VLD163" s="40"/>
      <c r="VLE163" s="40"/>
      <c r="VLF163" s="40"/>
      <c r="VLG163" s="40"/>
      <c r="VLH163" s="40"/>
      <c r="VLI163" s="40"/>
      <c r="VLJ163" s="40"/>
      <c r="VLK163" s="40"/>
      <c r="VLL163" s="40"/>
      <c r="VLM163" s="40"/>
      <c r="VLN163" s="40"/>
      <c r="VLO163" s="40"/>
      <c r="VLP163" s="40"/>
      <c r="VLQ163" s="40"/>
      <c r="VLR163" s="40"/>
      <c r="VLS163" s="40"/>
      <c r="VLT163" s="40"/>
      <c r="VLU163" s="40"/>
      <c r="VLV163" s="40"/>
      <c r="VLW163" s="40"/>
      <c r="VLX163" s="40"/>
      <c r="VLY163" s="40"/>
      <c r="VLZ163" s="40"/>
      <c r="VMA163" s="40"/>
      <c r="VMB163" s="40"/>
      <c r="VMC163" s="40"/>
      <c r="VMD163" s="40"/>
      <c r="VME163" s="40"/>
      <c r="VMF163" s="40"/>
      <c r="VMG163" s="40"/>
      <c r="VMH163" s="40"/>
      <c r="VMI163" s="40"/>
      <c r="VMJ163" s="40"/>
      <c r="VMK163" s="40"/>
      <c r="VML163" s="40"/>
      <c r="VMM163" s="40"/>
      <c r="VMN163" s="40"/>
      <c r="VMO163" s="40"/>
      <c r="VMP163" s="40"/>
      <c r="VMQ163" s="40"/>
      <c r="VMR163" s="40"/>
      <c r="VMS163" s="40"/>
      <c r="VMT163" s="40"/>
      <c r="VMU163" s="40"/>
      <c r="VMV163" s="40"/>
      <c r="VMW163" s="40"/>
      <c r="VMX163" s="40"/>
      <c r="VMY163" s="40"/>
      <c r="VMZ163" s="40"/>
      <c r="VNA163" s="40"/>
      <c r="VNB163" s="40"/>
      <c r="VNC163" s="40"/>
      <c r="VND163" s="40"/>
      <c r="VNE163" s="40"/>
      <c r="VNF163" s="40"/>
      <c r="VNG163" s="40"/>
      <c r="VNH163" s="40"/>
      <c r="VNI163" s="40"/>
      <c r="VNJ163" s="40"/>
      <c r="VNK163" s="40"/>
      <c r="VNL163" s="40"/>
      <c r="VNM163" s="40"/>
      <c r="VNN163" s="40"/>
      <c r="VNO163" s="40"/>
      <c r="VNP163" s="40"/>
      <c r="VNQ163" s="40"/>
      <c r="VNR163" s="40"/>
      <c r="VNS163" s="40"/>
      <c r="VNT163" s="40"/>
      <c r="VNU163" s="40"/>
      <c r="VNV163" s="40"/>
      <c r="VNW163" s="40"/>
      <c r="VNX163" s="40"/>
      <c r="VNY163" s="40"/>
      <c r="VNZ163" s="40"/>
      <c r="VOA163" s="40"/>
      <c r="VOB163" s="40"/>
      <c r="VOC163" s="40"/>
      <c r="VOD163" s="40"/>
      <c r="VOE163" s="40"/>
      <c r="VOF163" s="40"/>
      <c r="VOG163" s="40"/>
      <c r="VOH163" s="40"/>
      <c r="VOI163" s="40"/>
      <c r="VOJ163" s="40"/>
      <c r="VOK163" s="40"/>
      <c r="VOL163" s="40"/>
      <c r="VOM163" s="40"/>
      <c r="VON163" s="40"/>
      <c r="VOO163" s="40"/>
      <c r="VOP163" s="40"/>
      <c r="VOQ163" s="40"/>
      <c r="VOR163" s="40"/>
      <c r="VOS163" s="40"/>
      <c r="VOT163" s="40"/>
      <c r="VOU163" s="40"/>
      <c r="VOV163" s="40"/>
      <c r="VOW163" s="40"/>
      <c r="VOX163" s="40"/>
      <c r="VOY163" s="40"/>
      <c r="VOZ163" s="40"/>
      <c r="VPA163" s="40"/>
      <c r="VPB163" s="40"/>
      <c r="VPC163" s="40"/>
      <c r="VPD163" s="40"/>
      <c r="VPE163" s="40"/>
      <c r="VPF163" s="40"/>
      <c r="VPG163" s="40"/>
      <c r="VPH163" s="40"/>
      <c r="VPI163" s="40"/>
      <c r="VPJ163" s="40"/>
      <c r="VPK163" s="40"/>
      <c r="VPL163" s="40"/>
      <c r="VPM163" s="40"/>
      <c r="VPN163" s="40"/>
      <c r="VPO163" s="40"/>
      <c r="VPP163" s="40"/>
      <c r="VPQ163" s="40"/>
      <c r="VPR163" s="40"/>
      <c r="VPS163" s="40"/>
      <c r="VPT163" s="40"/>
      <c r="VPU163" s="40"/>
      <c r="VPV163" s="40"/>
      <c r="VPW163" s="40"/>
      <c r="VPX163" s="40"/>
      <c r="VPY163" s="40"/>
      <c r="VPZ163" s="40"/>
      <c r="VQA163" s="40"/>
      <c r="VQB163" s="40"/>
      <c r="VQC163" s="40"/>
      <c r="VQD163" s="40"/>
      <c r="VQE163" s="40"/>
      <c r="VQF163" s="40"/>
      <c r="VQG163" s="40"/>
      <c r="VQH163" s="40"/>
      <c r="VQI163" s="40"/>
      <c r="VQJ163" s="40"/>
      <c r="VQK163" s="40"/>
      <c r="VQL163" s="40"/>
      <c r="VQM163" s="40"/>
      <c r="VQN163" s="40"/>
      <c r="VQO163" s="40"/>
      <c r="VQP163" s="40"/>
      <c r="VQW163" s="40"/>
      <c r="VQX163" s="40"/>
      <c r="VQY163" s="40"/>
      <c r="VQZ163" s="40"/>
      <c r="VRA163" s="40"/>
      <c r="VRB163" s="40"/>
      <c r="VRC163" s="40"/>
      <c r="VRD163" s="40"/>
      <c r="VRE163" s="40"/>
      <c r="VRF163" s="40"/>
      <c r="VRG163" s="40"/>
      <c r="VRH163" s="40"/>
      <c r="VRI163" s="40"/>
      <c r="VRJ163" s="40"/>
      <c r="VRK163" s="40"/>
      <c r="VRL163" s="40"/>
      <c r="VRM163" s="40"/>
      <c r="VRN163" s="40"/>
      <c r="VRO163" s="40"/>
      <c r="VRP163" s="40"/>
      <c r="VRQ163" s="40"/>
      <c r="VRR163" s="40"/>
      <c r="VRS163" s="40"/>
      <c r="VRT163" s="40"/>
      <c r="VRU163" s="40"/>
      <c r="VRV163" s="40"/>
      <c r="VRW163" s="40"/>
      <c r="VRX163" s="40"/>
      <c r="VRY163" s="40"/>
      <c r="VRZ163" s="40"/>
      <c r="VSA163" s="40"/>
      <c r="VSB163" s="40"/>
      <c r="VSC163" s="40"/>
      <c r="VSD163" s="40"/>
      <c r="VSE163" s="40"/>
      <c r="VSF163" s="40"/>
      <c r="VSG163" s="40"/>
      <c r="VSH163" s="40"/>
      <c r="VSI163" s="40"/>
      <c r="VSJ163" s="40"/>
      <c r="VSK163" s="40"/>
      <c r="VSL163" s="40"/>
      <c r="VSM163" s="40"/>
      <c r="VSN163" s="40"/>
      <c r="VSO163" s="40"/>
      <c r="VSP163" s="40"/>
      <c r="VSQ163" s="40"/>
      <c r="VSR163" s="40"/>
      <c r="VSS163" s="40"/>
      <c r="VST163" s="40"/>
      <c r="VSU163" s="40"/>
      <c r="VSV163" s="40"/>
      <c r="VSW163" s="40"/>
      <c r="VSX163" s="40"/>
      <c r="VSY163" s="40"/>
      <c r="VSZ163" s="40"/>
      <c r="VTA163" s="40"/>
      <c r="VTB163" s="40"/>
      <c r="VTC163" s="40"/>
      <c r="VTD163" s="40"/>
      <c r="VTE163" s="40"/>
      <c r="VTF163" s="40"/>
      <c r="VTG163" s="40"/>
      <c r="VTH163" s="40"/>
      <c r="VTI163" s="40"/>
      <c r="VTJ163" s="40"/>
      <c r="VTK163" s="40"/>
      <c r="VTL163" s="40"/>
      <c r="VTM163" s="40"/>
      <c r="VTN163" s="40"/>
      <c r="VTO163" s="40"/>
      <c r="VTP163" s="40"/>
      <c r="VTQ163" s="40"/>
      <c r="VTR163" s="40"/>
      <c r="VTS163" s="40"/>
      <c r="VTT163" s="40"/>
      <c r="VTU163" s="40"/>
      <c r="VTV163" s="40"/>
      <c r="VTW163" s="40"/>
      <c r="VTX163" s="40"/>
      <c r="VTY163" s="40"/>
      <c r="VTZ163" s="40"/>
      <c r="VUA163" s="40"/>
      <c r="VUB163" s="40"/>
      <c r="VUC163" s="40"/>
      <c r="VUD163" s="40"/>
      <c r="VUE163" s="40"/>
      <c r="VUF163" s="40"/>
      <c r="VUG163" s="40"/>
      <c r="VUH163" s="40"/>
      <c r="VUI163" s="40"/>
      <c r="VUJ163" s="40"/>
      <c r="VUK163" s="40"/>
      <c r="VUL163" s="40"/>
      <c r="VUM163" s="40"/>
      <c r="VUN163" s="40"/>
      <c r="VUO163" s="40"/>
      <c r="VUP163" s="40"/>
      <c r="VUQ163" s="40"/>
      <c r="VUR163" s="40"/>
      <c r="VUS163" s="40"/>
      <c r="VUT163" s="40"/>
      <c r="VUU163" s="40"/>
      <c r="VUV163" s="40"/>
      <c r="VUW163" s="40"/>
      <c r="VUX163" s="40"/>
      <c r="VUY163" s="40"/>
      <c r="VUZ163" s="40"/>
      <c r="VVA163" s="40"/>
      <c r="VVB163" s="40"/>
      <c r="VVC163" s="40"/>
      <c r="VVD163" s="40"/>
      <c r="VVE163" s="40"/>
      <c r="VVF163" s="40"/>
      <c r="VVG163" s="40"/>
      <c r="VVH163" s="40"/>
      <c r="VVI163" s="40"/>
      <c r="VVJ163" s="40"/>
      <c r="VVK163" s="40"/>
      <c r="VVL163" s="40"/>
      <c r="VVM163" s="40"/>
      <c r="VVN163" s="40"/>
      <c r="VVO163" s="40"/>
      <c r="VVP163" s="40"/>
      <c r="VVQ163" s="40"/>
      <c r="VVR163" s="40"/>
      <c r="VVS163" s="40"/>
      <c r="VVT163" s="40"/>
      <c r="VVU163" s="40"/>
      <c r="VVV163" s="40"/>
      <c r="VVW163" s="40"/>
      <c r="VVX163" s="40"/>
      <c r="VVY163" s="40"/>
      <c r="VVZ163" s="40"/>
      <c r="VWA163" s="40"/>
      <c r="VWB163" s="40"/>
      <c r="VWC163" s="40"/>
      <c r="VWD163" s="40"/>
      <c r="VWE163" s="40"/>
      <c r="VWF163" s="40"/>
      <c r="VWG163" s="40"/>
      <c r="VWH163" s="40"/>
      <c r="VWI163" s="40"/>
      <c r="VWJ163" s="40"/>
      <c r="VWK163" s="40"/>
      <c r="VWL163" s="40"/>
      <c r="VWM163" s="40"/>
      <c r="VWN163" s="40"/>
      <c r="VWO163" s="40"/>
      <c r="VWP163" s="40"/>
      <c r="VWQ163" s="40"/>
      <c r="VWR163" s="40"/>
      <c r="VWS163" s="40"/>
      <c r="VWT163" s="40"/>
      <c r="VWU163" s="40"/>
      <c r="VWV163" s="40"/>
      <c r="VWW163" s="40"/>
      <c r="VWX163" s="40"/>
      <c r="VWY163" s="40"/>
      <c r="VWZ163" s="40"/>
      <c r="VXA163" s="40"/>
      <c r="VXB163" s="40"/>
      <c r="VXC163" s="40"/>
      <c r="VXD163" s="40"/>
      <c r="VXE163" s="40"/>
      <c r="VXF163" s="40"/>
      <c r="VXG163" s="40"/>
      <c r="VXH163" s="40"/>
      <c r="VXI163" s="40"/>
      <c r="VXJ163" s="40"/>
      <c r="VXK163" s="40"/>
      <c r="VXL163" s="40"/>
      <c r="VXM163" s="40"/>
      <c r="VXN163" s="40"/>
      <c r="VXO163" s="40"/>
      <c r="VXP163" s="40"/>
      <c r="VXQ163" s="40"/>
      <c r="VXR163" s="40"/>
      <c r="VXS163" s="40"/>
      <c r="VXT163" s="40"/>
      <c r="VXU163" s="40"/>
      <c r="VXV163" s="40"/>
      <c r="VXW163" s="40"/>
      <c r="VXX163" s="40"/>
      <c r="VXY163" s="40"/>
      <c r="VXZ163" s="40"/>
      <c r="VYA163" s="40"/>
      <c r="VYB163" s="40"/>
      <c r="VYC163" s="40"/>
      <c r="VYD163" s="40"/>
      <c r="VYE163" s="40"/>
      <c r="VYF163" s="40"/>
      <c r="VYG163" s="40"/>
      <c r="VYH163" s="40"/>
      <c r="VYI163" s="40"/>
      <c r="VYJ163" s="40"/>
      <c r="VYK163" s="40"/>
      <c r="VYL163" s="40"/>
      <c r="VYM163" s="40"/>
      <c r="VYN163" s="40"/>
      <c r="VYO163" s="40"/>
      <c r="VYP163" s="40"/>
      <c r="VYQ163" s="40"/>
      <c r="VYR163" s="40"/>
      <c r="VYS163" s="40"/>
      <c r="VYT163" s="40"/>
      <c r="VYU163" s="40"/>
      <c r="VYV163" s="40"/>
      <c r="VYW163" s="40"/>
      <c r="VYX163" s="40"/>
      <c r="VYY163" s="40"/>
      <c r="VYZ163" s="40"/>
      <c r="VZA163" s="40"/>
      <c r="VZB163" s="40"/>
      <c r="VZC163" s="40"/>
      <c r="VZD163" s="40"/>
      <c r="VZE163" s="40"/>
      <c r="VZF163" s="40"/>
      <c r="VZG163" s="40"/>
      <c r="VZH163" s="40"/>
      <c r="VZI163" s="40"/>
      <c r="VZJ163" s="40"/>
      <c r="VZK163" s="40"/>
      <c r="VZL163" s="40"/>
      <c r="VZM163" s="40"/>
      <c r="VZN163" s="40"/>
      <c r="VZO163" s="40"/>
      <c r="VZP163" s="40"/>
      <c r="VZQ163" s="40"/>
      <c r="VZR163" s="40"/>
      <c r="VZS163" s="40"/>
      <c r="VZT163" s="40"/>
      <c r="VZU163" s="40"/>
      <c r="VZV163" s="40"/>
      <c r="VZW163" s="40"/>
      <c r="VZX163" s="40"/>
      <c r="VZY163" s="40"/>
      <c r="VZZ163" s="40"/>
      <c r="WAA163" s="40"/>
      <c r="WAB163" s="40"/>
      <c r="WAC163" s="40"/>
      <c r="WAD163" s="40"/>
      <c r="WAE163" s="40"/>
      <c r="WAF163" s="40"/>
      <c r="WAG163" s="40"/>
      <c r="WAH163" s="40"/>
      <c r="WAI163" s="40"/>
      <c r="WAJ163" s="40"/>
      <c r="WAK163" s="40"/>
      <c r="WAL163" s="40"/>
      <c r="WAS163" s="40"/>
      <c r="WAT163" s="40"/>
      <c r="WAU163" s="40"/>
      <c r="WAV163" s="40"/>
      <c r="WAW163" s="40"/>
      <c r="WAX163" s="40"/>
      <c r="WAY163" s="40"/>
      <c r="WAZ163" s="40"/>
      <c r="WBA163" s="40"/>
      <c r="WBB163" s="40"/>
      <c r="WBC163" s="40"/>
      <c r="WBD163" s="40"/>
      <c r="WBE163" s="40"/>
      <c r="WBF163" s="40"/>
      <c r="WBG163" s="40"/>
      <c r="WBH163" s="40"/>
      <c r="WBI163" s="40"/>
      <c r="WBJ163" s="40"/>
      <c r="WBK163" s="40"/>
      <c r="WBL163" s="40"/>
      <c r="WBM163" s="40"/>
      <c r="WBN163" s="40"/>
      <c r="WBO163" s="40"/>
      <c r="WBP163" s="40"/>
      <c r="WBQ163" s="40"/>
      <c r="WBR163" s="40"/>
      <c r="WBS163" s="40"/>
      <c r="WBT163" s="40"/>
      <c r="WBU163" s="40"/>
      <c r="WBV163" s="40"/>
      <c r="WBW163" s="40"/>
      <c r="WBX163" s="40"/>
      <c r="WBY163" s="40"/>
      <c r="WBZ163" s="40"/>
      <c r="WCA163" s="40"/>
      <c r="WCB163" s="40"/>
      <c r="WCC163" s="40"/>
      <c r="WCD163" s="40"/>
      <c r="WCE163" s="40"/>
      <c r="WCF163" s="40"/>
      <c r="WCG163" s="40"/>
      <c r="WCH163" s="40"/>
      <c r="WCI163" s="40"/>
      <c r="WCJ163" s="40"/>
      <c r="WCK163" s="40"/>
      <c r="WCL163" s="40"/>
      <c r="WCM163" s="40"/>
      <c r="WCN163" s="40"/>
      <c r="WCO163" s="40"/>
      <c r="WCP163" s="40"/>
      <c r="WCQ163" s="40"/>
      <c r="WCR163" s="40"/>
      <c r="WCS163" s="40"/>
      <c r="WCT163" s="40"/>
      <c r="WCU163" s="40"/>
      <c r="WCV163" s="40"/>
      <c r="WCW163" s="40"/>
      <c r="WCX163" s="40"/>
      <c r="WCY163" s="40"/>
      <c r="WCZ163" s="40"/>
      <c r="WDA163" s="40"/>
      <c r="WDB163" s="40"/>
      <c r="WDC163" s="40"/>
      <c r="WDD163" s="40"/>
      <c r="WDE163" s="40"/>
      <c r="WDF163" s="40"/>
      <c r="WDG163" s="40"/>
      <c r="WDH163" s="40"/>
      <c r="WDI163" s="40"/>
      <c r="WDJ163" s="40"/>
      <c r="WDK163" s="40"/>
      <c r="WDL163" s="40"/>
      <c r="WDM163" s="40"/>
      <c r="WDN163" s="40"/>
      <c r="WDO163" s="40"/>
      <c r="WDP163" s="40"/>
      <c r="WDQ163" s="40"/>
      <c r="WDR163" s="40"/>
      <c r="WDS163" s="40"/>
      <c r="WDT163" s="40"/>
      <c r="WDU163" s="40"/>
      <c r="WDV163" s="40"/>
      <c r="WDW163" s="40"/>
      <c r="WDX163" s="40"/>
      <c r="WDY163" s="40"/>
      <c r="WDZ163" s="40"/>
      <c r="WEA163" s="40"/>
      <c r="WEB163" s="40"/>
      <c r="WEC163" s="40"/>
      <c r="WED163" s="40"/>
      <c r="WEE163" s="40"/>
      <c r="WEF163" s="40"/>
      <c r="WEG163" s="40"/>
      <c r="WEH163" s="40"/>
      <c r="WEI163" s="40"/>
      <c r="WEJ163" s="40"/>
      <c r="WEK163" s="40"/>
      <c r="WEL163" s="40"/>
      <c r="WEM163" s="40"/>
      <c r="WEN163" s="40"/>
      <c r="WEO163" s="40"/>
      <c r="WEP163" s="40"/>
      <c r="WEQ163" s="40"/>
      <c r="WER163" s="40"/>
      <c r="WES163" s="40"/>
      <c r="WET163" s="40"/>
      <c r="WEU163" s="40"/>
      <c r="WEV163" s="40"/>
      <c r="WEW163" s="40"/>
      <c r="WEX163" s="40"/>
      <c r="WEY163" s="40"/>
      <c r="WEZ163" s="40"/>
      <c r="WFA163" s="40"/>
      <c r="WFB163" s="40"/>
      <c r="WFC163" s="40"/>
      <c r="WFD163" s="40"/>
      <c r="WFE163" s="40"/>
      <c r="WFF163" s="40"/>
      <c r="WFG163" s="40"/>
      <c r="WFH163" s="40"/>
      <c r="WFI163" s="40"/>
      <c r="WFJ163" s="40"/>
      <c r="WFK163" s="40"/>
      <c r="WFL163" s="40"/>
      <c r="WFM163" s="40"/>
      <c r="WFN163" s="40"/>
      <c r="WFO163" s="40"/>
      <c r="WFP163" s="40"/>
      <c r="WFQ163" s="40"/>
      <c r="WFR163" s="40"/>
      <c r="WFS163" s="40"/>
      <c r="WFT163" s="40"/>
      <c r="WFU163" s="40"/>
      <c r="WFV163" s="40"/>
      <c r="WFW163" s="40"/>
      <c r="WFX163" s="40"/>
      <c r="WFY163" s="40"/>
      <c r="WFZ163" s="40"/>
      <c r="WGA163" s="40"/>
      <c r="WGB163" s="40"/>
      <c r="WGC163" s="40"/>
      <c r="WGD163" s="40"/>
      <c r="WGE163" s="40"/>
      <c r="WGF163" s="40"/>
      <c r="WGG163" s="40"/>
      <c r="WGH163" s="40"/>
      <c r="WGI163" s="40"/>
      <c r="WGJ163" s="40"/>
      <c r="WGK163" s="40"/>
      <c r="WGL163" s="40"/>
      <c r="WGM163" s="40"/>
      <c r="WGN163" s="40"/>
      <c r="WGO163" s="40"/>
      <c r="WGP163" s="40"/>
      <c r="WGQ163" s="40"/>
      <c r="WGR163" s="40"/>
      <c r="WGS163" s="40"/>
      <c r="WGT163" s="40"/>
      <c r="WGU163" s="40"/>
      <c r="WGV163" s="40"/>
      <c r="WGW163" s="40"/>
      <c r="WGX163" s="40"/>
      <c r="WGY163" s="40"/>
      <c r="WGZ163" s="40"/>
      <c r="WHA163" s="40"/>
      <c r="WHB163" s="40"/>
      <c r="WHC163" s="40"/>
      <c r="WHD163" s="40"/>
      <c r="WHE163" s="40"/>
      <c r="WHF163" s="40"/>
      <c r="WHG163" s="40"/>
      <c r="WHH163" s="40"/>
      <c r="WHI163" s="40"/>
      <c r="WHJ163" s="40"/>
      <c r="WHK163" s="40"/>
      <c r="WHL163" s="40"/>
      <c r="WHM163" s="40"/>
      <c r="WHN163" s="40"/>
      <c r="WHO163" s="40"/>
      <c r="WHP163" s="40"/>
      <c r="WHQ163" s="40"/>
      <c r="WHR163" s="40"/>
      <c r="WHS163" s="40"/>
      <c r="WHT163" s="40"/>
      <c r="WHU163" s="40"/>
      <c r="WHV163" s="40"/>
      <c r="WHW163" s="40"/>
      <c r="WHX163" s="40"/>
      <c r="WHY163" s="40"/>
      <c r="WHZ163" s="40"/>
      <c r="WIA163" s="40"/>
      <c r="WIB163" s="40"/>
      <c r="WIC163" s="40"/>
      <c r="WID163" s="40"/>
      <c r="WIE163" s="40"/>
      <c r="WIF163" s="40"/>
      <c r="WIG163" s="40"/>
      <c r="WIH163" s="40"/>
      <c r="WII163" s="40"/>
      <c r="WIJ163" s="40"/>
      <c r="WIK163" s="40"/>
      <c r="WIL163" s="40"/>
      <c r="WIM163" s="40"/>
      <c r="WIN163" s="40"/>
      <c r="WIO163" s="40"/>
      <c r="WIP163" s="40"/>
      <c r="WIQ163" s="40"/>
      <c r="WIR163" s="40"/>
      <c r="WIS163" s="40"/>
      <c r="WIT163" s="40"/>
      <c r="WIU163" s="40"/>
      <c r="WIV163" s="40"/>
      <c r="WIW163" s="40"/>
      <c r="WIX163" s="40"/>
      <c r="WIY163" s="40"/>
      <c r="WIZ163" s="40"/>
      <c r="WJA163" s="40"/>
      <c r="WJB163" s="40"/>
      <c r="WJC163" s="40"/>
      <c r="WJD163" s="40"/>
      <c r="WJE163" s="40"/>
      <c r="WJF163" s="40"/>
      <c r="WJG163" s="40"/>
      <c r="WJH163" s="40"/>
      <c r="WJI163" s="40"/>
      <c r="WJJ163" s="40"/>
      <c r="WJK163" s="40"/>
      <c r="WJL163" s="40"/>
      <c r="WJM163" s="40"/>
      <c r="WJN163" s="40"/>
      <c r="WJO163" s="40"/>
      <c r="WJP163" s="40"/>
      <c r="WJQ163" s="40"/>
      <c r="WJR163" s="40"/>
      <c r="WJS163" s="40"/>
      <c r="WJT163" s="40"/>
      <c r="WJU163" s="40"/>
      <c r="WJV163" s="40"/>
      <c r="WJW163" s="40"/>
      <c r="WJX163" s="40"/>
      <c r="WJY163" s="40"/>
      <c r="WJZ163" s="40"/>
      <c r="WKA163" s="40"/>
      <c r="WKB163" s="40"/>
      <c r="WKC163" s="40"/>
      <c r="WKD163" s="40"/>
      <c r="WKE163" s="40"/>
      <c r="WKF163" s="40"/>
      <c r="WKG163" s="40"/>
      <c r="WKH163" s="40"/>
      <c r="WKO163" s="40"/>
      <c r="WKP163" s="40"/>
      <c r="WKQ163" s="40"/>
      <c r="WKR163" s="40"/>
      <c r="WKS163" s="40"/>
      <c r="WKT163" s="40"/>
      <c r="WKU163" s="40"/>
      <c r="WKV163" s="40"/>
      <c r="WKW163" s="40"/>
      <c r="WKX163" s="40"/>
      <c r="WKY163" s="40"/>
      <c r="WKZ163" s="40"/>
      <c r="WLA163" s="40"/>
      <c r="WLB163" s="40"/>
      <c r="WLC163" s="40"/>
      <c r="WLD163" s="40"/>
      <c r="WLE163" s="40"/>
      <c r="WLF163" s="40"/>
      <c r="WLG163" s="40"/>
      <c r="WLH163" s="40"/>
      <c r="WLI163" s="40"/>
      <c r="WLJ163" s="40"/>
      <c r="WLK163" s="40"/>
      <c r="WLL163" s="40"/>
      <c r="WLM163" s="40"/>
      <c r="WLN163" s="40"/>
      <c r="WLO163" s="40"/>
      <c r="WLP163" s="40"/>
      <c r="WLQ163" s="40"/>
      <c r="WLR163" s="40"/>
      <c r="WLS163" s="40"/>
      <c r="WLT163" s="40"/>
      <c r="WLU163" s="40"/>
      <c r="WLV163" s="40"/>
      <c r="WLW163" s="40"/>
      <c r="WLX163" s="40"/>
      <c r="WLY163" s="40"/>
      <c r="WLZ163" s="40"/>
      <c r="WMA163" s="40"/>
      <c r="WMB163" s="40"/>
      <c r="WMC163" s="40"/>
      <c r="WMD163" s="40"/>
      <c r="WME163" s="40"/>
      <c r="WMF163" s="40"/>
      <c r="WMG163" s="40"/>
      <c r="WMH163" s="40"/>
      <c r="WMI163" s="40"/>
      <c r="WMJ163" s="40"/>
      <c r="WMK163" s="40"/>
      <c r="WML163" s="40"/>
      <c r="WMM163" s="40"/>
      <c r="WMN163" s="40"/>
      <c r="WMO163" s="40"/>
      <c r="WMP163" s="40"/>
      <c r="WMQ163" s="40"/>
      <c r="WMR163" s="40"/>
      <c r="WMS163" s="40"/>
      <c r="WMT163" s="40"/>
      <c r="WMU163" s="40"/>
      <c r="WMV163" s="40"/>
      <c r="WMW163" s="40"/>
      <c r="WMX163" s="40"/>
      <c r="WMY163" s="40"/>
      <c r="WMZ163" s="40"/>
      <c r="WNA163" s="40"/>
      <c r="WNB163" s="40"/>
      <c r="WNC163" s="40"/>
      <c r="WND163" s="40"/>
      <c r="WNE163" s="40"/>
      <c r="WNF163" s="40"/>
      <c r="WNG163" s="40"/>
      <c r="WNH163" s="40"/>
      <c r="WNI163" s="40"/>
      <c r="WNJ163" s="40"/>
      <c r="WNK163" s="40"/>
      <c r="WNL163" s="40"/>
      <c r="WNM163" s="40"/>
      <c r="WNN163" s="40"/>
      <c r="WNO163" s="40"/>
      <c r="WNP163" s="40"/>
      <c r="WNQ163" s="40"/>
      <c r="WNR163" s="40"/>
      <c r="WNS163" s="40"/>
      <c r="WNT163" s="40"/>
      <c r="WNU163" s="40"/>
      <c r="WNV163" s="40"/>
      <c r="WNW163" s="40"/>
      <c r="WNX163" s="40"/>
      <c r="WNY163" s="40"/>
      <c r="WNZ163" s="40"/>
      <c r="WOA163" s="40"/>
      <c r="WOB163" s="40"/>
      <c r="WOC163" s="40"/>
      <c r="WOD163" s="40"/>
      <c r="WOE163" s="40"/>
      <c r="WOF163" s="40"/>
      <c r="WOG163" s="40"/>
      <c r="WOH163" s="40"/>
      <c r="WOI163" s="40"/>
      <c r="WOJ163" s="40"/>
      <c r="WOK163" s="40"/>
      <c r="WOL163" s="40"/>
      <c r="WOM163" s="40"/>
      <c r="WON163" s="40"/>
      <c r="WOO163" s="40"/>
      <c r="WOP163" s="40"/>
      <c r="WOQ163" s="40"/>
      <c r="WOR163" s="40"/>
      <c r="WOS163" s="40"/>
      <c r="WOT163" s="40"/>
      <c r="WOU163" s="40"/>
      <c r="WOV163" s="40"/>
      <c r="WOW163" s="40"/>
      <c r="WOX163" s="40"/>
      <c r="WOY163" s="40"/>
      <c r="WOZ163" s="40"/>
      <c r="WPA163" s="40"/>
      <c r="WPB163" s="40"/>
      <c r="WPC163" s="40"/>
      <c r="WPD163" s="40"/>
      <c r="WPE163" s="40"/>
      <c r="WPF163" s="40"/>
      <c r="WPG163" s="40"/>
      <c r="WPH163" s="40"/>
      <c r="WPI163" s="40"/>
      <c r="WPJ163" s="40"/>
      <c r="WPK163" s="40"/>
      <c r="WPL163" s="40"/>
      <c r="WPM163" s="40"/>
      <c r="WPN163" s="40"/>
      <c r="WPO163" s="40"/>
      <c r="WPP163" s="40"/>
      <c r="WPQ163" s="40"/>
      <c r="WPR163" s="40"/>
      <c r="WPS163" s="40"/>
      <c r="WPT163" s="40"/>
      <c r="WPU163" s="40"/>
      <c r="WPV163" s="40"/>
      <c r="WPW163" s="40"/>
      <c r="WPX163" s="40"/>
      <c r="WPY163" s="40"/>
      <c r="WPZ163" s="40"/>
      <c r="WQA163" s="40"/>
      <c r="WQB163" s="40"/>
      <c r="WQC163" s="40"/>
      <c r="WQD163" s="40"/>
      <c r="WQE163" s="40"/>
      <c r="WQF163" s="40"/>
      <c r="WQG163" s="40"/>
      <c r="WQH163" s="40"/>
      <c r="WQI163" s="40"/>
      <c r="WQJ163" s="40"/>
      <c r="WQK163" s="40"/>
      <c r="WQL163" s="40"/>
      <c r="WQM163" s="40"/>
      <c r="WQN163" s="40"/>
      <c r="WQO163" s="40"/>
      <c r="WQP163" s="40"/>
      <c r="WQQ163" s="40"/>
      <c r="WQR163" s="40"/>
      <c r="WQS163" s="40"/>
      <c r="WQT163" s="40"/>
      <c r="WQU163" s="40"/>
      <c r="WQV163" s="40"/>
      <c r="WQW163" s="40"/>
      <c r="WQX163" s="40"/>
      <c r="WQY163" s="40"/>
      <c r="WQZ163" s="40"/>
      <c r="WRA163" s="40"/>
      <c r="WRB163" s="40"/>
      <c r="WRC163" s="40"/>
      <c r="WRD163" s="40"/>
      <c r="WRE163" s="40"/>
      <c r="WRF163" s="40"/>
      <c r="WRG163" s="40"/>
      <c r="WRH163" s="40"/>
      <c r="WRI163" s="40"/>
      <c r="WRJ163" s="40"/>
      <c r="WRK163" s="40"/>
      <c r="WRL163" s="40"/>
      <c r="WRM163" s="40"/>
      <c r="WRN163" s="40"/>
      <c r="WRO163" s="40"/>
      <c r="WRP163" s="40"/>
      <c r="WRQ163" s="40"/>
      <c r="WRR163" s="40"/>
      <c r="WRS163" s="40"/>
      <c r="WRT163" s="40"/>
      <c r="WRU163" s="40"/>
      <c r="WRV163" s="40"/>
      <c r="WRW163" s="40"/>
      <c r="WRX163" s="40"/>
      <c r="WRY163" s="40"/>
      <c r="WRZ163" s="40"/>
      <c r="WSA163" s="40"/>
      <c r="WSB163" s="40"/>
      <c r="WSC163" s="40"/>
      <c r="WSD163" s="40"/>
      <c r="WSE163" s="40"/>
      <c r="WSF163" s="40"/>
      <c r="WSG163" s="40"/>
      <c r="WSH163" s="40"/>
      <c r="WSI163" s="40"/>
      <c r="WSJ163" s="40"/>
      <c r="WSK163" s="40"/>
      <c r="WSL163" s="40"/>
      <c r="WSM163" s="40"/>
      <c r="WSN163" s="40"/>
      <c r="WSO163" s="40"/>
      <c r="WSP163" s="40"/>
      <c r="WSQ163" s="40"/>
      <c r="WSR163" s="40"/>
      <c r="WSS163" s="40"/>
      <c r="WST163" s="40"/>
      <c r="WSU163" s="40"/>
      <c r="WSV163" s="40"/>
      <c r="WSW163" s="40"/>
      <c r="WSX163" s="40"/>
      <c r="WSY163" s="40"/>
      <c r="WSZ163" s="40"/>
      <c r="WTA163" s="40"/>
      <c r="WTB163" s="40"/>
      <c r="WTC163" s="40"/>
      <c r="WTD163" s="40"/>
      <c r="WTE163" s="40"/>
      <c r="WTF163" s="40"/>
      <c r="WTG163" s="40"/>
      <c r="WTH163" s="40"/>
      <c r="WTI163" s="40"/>
      <c r="WTJ163" s="40"/>
      <c r="WTK163" s="40"/>
      <c r="WTL163" s="40"/>
      <c r="WTM163" s="40"/>
      <c r="WTN163" s="40"/>
      <c r="WTO163" s="40"/>
      <c r="WTP163" s="40"/>
      <c r="WTQ163" s="40"/>
      <c r="WTR163" s="40"/>
      <c r="WTS163" s="40"/>
      <c r="WTT163" s="40"/>
      <c r="WTU163" s="40"/>
      <c r="WTV163" s="40"/>
      <c r="WTW163" s="40"/>
      <c r="WTX163" s="40"/>
      <c r="WTY163" s="40"/>
      <c r="WTZ163" s="40"/>
      <c r="WUA163" s="40"/>
      <c r="WUB163" s="40"/>
      <c r="WUC163" s="40"/>
      <c r="WUD163" s="40"/>
      <c r="WUK163" s="40"/>
      <c r="WUL163" s="40"/>
      <c r="WUM163" s="40"/>
      <c r="WUN163" s="40"/>
      <c r="WUO163" s="40"/>
      <c r="WUP163" s="40"/>
      <c r="WUQ163" s="40"/>
      <c r="WUR163" s="40"/>
      <c r="WUS163" s="40"/>
      <c r="WUT163" s="40"/>
      <c r="WUU163" s="40"/>
      <c r="WUV163" s="40"/>
      <c r="WUW163" s="40"/>
      <c r="WUX163" s="40"/>
      <c r="WUY163" s="40"/>
      <c r="WUZ163" s="40"/>
      <c r="WVA163" s="40"/>
      <c r="WVB163" s="40"/>
      <c r="WVC163" s="40"/>
      <c r="WVD163" s="40"/>
      <c r="WVE163" s="40"/>
      <c r="WVF163" s="40"/>
      <c r="WVG163" s="40"/>
      <c r="WVH163" s="40"/>
      <c r="WVI163" s="40"/>
      <c r="WVJ163" s="40"/>
      <c r="WVK163" s="40"/>
      <c r="WVL163" s="40"/>
      <c r="WVM163" s="40"/>
      <c r="WVN163" s="40"/>
      <c r="WVO163" s="40"/>
      <c r="WVP163" s="40"/>
      <c r="WVQ163" s="40"/>
      <c r="WVR163" s="40"/>
      <c r="WVS163" s="40"/>
      <c r="WVT163" s="40"/>
      <c r="WVU163" s="40"/>
      <c r="WVV163" s="40"/>
      <c r="WVW163" s="40"/>
      <c r="WVX163" s="40"/>
      <c r="WVY163" s="40"/>
      <c r="WVZ163" s="40"/>
      <c r="WWA163" s="40"/>
      <c r="WWB163" s="40"/>
      <c r="WWC163" s="40"/>
      <c r="WWD163" s="40"/>
      <c r="WWE163" s="40"/>
      <c r="WWF163" s="40"/>
      <c r="WWG163" s="40"/>
      <c r="WWH163" s="40"/>
      <c r="WWI163" s="40"/>
      <c r="WWJ163" s="40"/>
      <c r="WWK163" s="40"/>
      <c r="WWL163" s="40"/>
      <c r="WWM163" s="40"/>
      <c r="WWN163" s="40"/>
      <c r="WWO163" s="40"/>
      <c r="WWP163" s="40"/>
      <c r="WWQ163" s="40"/>
      <c r="WWR163" s="40"/>
      <c r="WWS163" s="40"/>
      <c r="WWT163" s="40"/>
      <c r="WWU163" s="40"/>
      <c r="WWV163" s="40"/>
      <c r="WWW163" s="40"/>
      <c r="WWX163" s="40"/>
      <c r="WWY163" s="40"/>
      <c r="WWZ163" s="40"/>
      <c r="WXA163" s="40"/>
      <c r="WXB163" s="40"/>
      <c r="WXC163" s="40"/>
      <c r="WXD163" s="40"/>
      <c r="WXE163" s="40"/>
      <c r="WXF163" s="40"/>
      <c r="WXG163" s="40"/>
      <c r="WXH163" s="40"/>
      <c r="WXI163" s="40"/>
      <c r="WXJ163" s="40"/>
      <c r="WXK163" s="40"/>
      <c r="WXL163" s="40"/>
      <c r="WXM163" s="40"/>
      <c r="WXN163" s="40"/>
      <c r="WXO163" s="40"/>
      <c r="WXP163" s="40"/>
      <c r="WXQ163" s="40"/>
      <c r="WXR163" s="40"/>
      <c r="WXS163" s="40"/>
      <c r="WXT163" s="40"/>
      <c r="WXU163" s="40"/>
      <c r="WXV163" s="40"/>
      <c r="WXW163" s="40"/>
      <c r="WXX163" s="40"/>
      <c r="WXY163" s="40"/>
      <c r="WXZ163" s="40"/>
      <c r="WYA163" s="40"/>
      <c r="WYB163" s="40"/>
      <c r="WYC163" s="40"/>
      <c r="WYD163" s="40"/>
      <c r="WYE163" s="40"/>
      <c r="WYF163" s="40"/>
      <c r="WYG163" s="40"/>
      <c r="WYH163" s="40"/>
      <c r="WYI163" s="40"/>
      <c r="WYJ163" s="40"/>
      <c r="WYK163" s="40"/>
      <c r="WYL163" s="40"/>
      <c r="WYM163" s="40"/>
      <c r="WYN163" s="40"/>
      <c r="WYO163" s="40"/>
      <c r="WYP163" s="40"/>
      <c r="WYQ163" s="40"/>
      <c r="WYR163" s="40"/>
      <c r="WYS163" s="40"/>
      <c r="WYT163" s="40"/>
      <c r="WYU163" s="40"/>
      <c r="WYV163" s="40"/>
      <c r="WYW163" s="40"/>
      <c r="WYX163" s="40"/>
      <c r="WYY163" s="40"/>
      <c r="WYZ163" s="40"/>
      <c r="WZA163" s="40"/>
      <c r="WZB163" s="40"/>
      <c r="WZC163" s="40"/>
      <c r="WZD163" s="40"/>
      <c r="WZE163" s="40"/>
      <c r="WZF163" s="40"/>
      <c r="WZG163" s="40"/>
      <c r="WZH163" s="40"/>
      <c r="WZI163" s="40"/>
      <c r="WZJ163" s="40"/>
      <c r="WZK163" s="40"/>
      <c r="WZL163" s="40"/>
      <c r="WZM163" s="40"/>
      <c r="WZN163" s="40"/>
      <c r="WZO163" s="40"/>
      <c r="WZP163" s="40"/>
      <c r="WZQ163" s="40"/>
      <c r="WZR163" s="40"/>
      <c r="WZS163" s="40"/>
      <c r="WZT163" s="40"/>
      <c r="WZU163" s="40"/>
      <c r="WZV163" s="40"/>
      <c r="WZW163" s="40"/>
      <c r="WZX163" s="40"/>
      <c r="WZY163" s="40"/>
      <c r="WZZ163" s="40"/>
      <c r="XAA163" s="40"/>
      <c r="XAB163" s="40"/>
      <c r="XAC163" s="40"/>
      <c r="XAD163" s="40"/>
      <c r="XAE163" s="40"/>
      <c r="XAF163" s="40"/>
      <c r="XAG163" s="40"/>
      <c r="XAH163" s="40"/>
      <c r="XAI163" s="40"/>
      <c r="XAJ163" s="40"/>
      <c r="XAK163" s="40"/>
      <c r="XAL163" s="40"/>
      <c r="XAM163" s="40"/>
      <c r="XAN163" s="40"/>
      <c r="XAO163" s="40"/>
      <c r="XAP163" s="40"/>
      <c r="XAQ163" s="40"/>
      <c r="XAR163" s="40"/>
      <c r="XAS163" s="40"/>
      <c r="XAT163" s="40"/>
      <c r="XAU163" s="40"/>
      <c r="XAV163" s="40"/>
      <c r="XAW163" s="40"/>
      <c r="XAX163" s="40"/>
      <c r="XAY163" s="40"/>
      <c r="XAZ163" s="40"/>
      <c r="XBA163" s="40"/>
      <c r="XBB163" s="40"/>
      <c r="XBC163" s="40"/>
      <c r="XBD163" s="40"/>
      <c r="XBE163" s="40"/>
      <c r="XBF163" s="40"/>
      <c r="XBG163" s="40"/>
      <c r="XBH163" s="40"/>
      <c r="XBI163" s="40"/>
      <c r="XBJ163" s="40"/>
      <c r="XBK163" s="40"/>
      <c r="XBL163" s="40"/>
      <c r="XBM163" s="40"/>
      <c r="XBN163" s="40"/>
      <c r="XBO163" s="40"/>
      <c r="XBP163" s="40"/>
      <c r="XBQ163" s="40"/>
      <c r="XBR163" s="40"/>
      <c r="XBS163" s="40"/>
      <c r="XBT163" s="40"/>
      <c r="XBU163" s="40"/>
      <c r="XBV163" s="40"/>
      <c r="XBW163" s="40"/>
      <c r="XBX163" s="40"/>
      <c r="XBY163" s="40"/>
      <c r="XBZ163" s="40"/>
      <c r="XCA163" s="40"/>
      <c r="XCB163" s="40"/>
      <c r="XCC163" s="40"/>
      <c r="XCD163" s="40"/>
      <c r="XCE163" s="40"/>
      <c r="XCF163" s="40"/>
      <c r="XCG163" s="40"/>
      <c r="XCH163" s="40"/>
      <c r="XCI163" s="40"/>
      <c r="XCJ163" s="40"/>
      <c r="XCK163" s="40"/>
      <c r="XCL163" s="40"/>
      <c r="XCM163" s="40"/>
      <c r="XCN163" s="40"/>
      <c r="XCO163" s="40"/>
      <c r="XCP163" s="40"/>
      <c r="XCQ163" s="40"/>
      <c r="XCR163" s="40"/>
      <c r="XCS163" s="40"/>
      <c r="XCT163" s="40"/>
      <c r="XCU163" s="40"/>
      <c r="XCV163" s="40"/>
      <c r="XCW163" s="40"/>
      <c r="XCX163" s="40"/>
      <c r="XCY163" s="40"/>
      <c r="XCZ163" s="40"/>
      <c r="XDA163" s="40"/>
      <c r="XDB163" s="40"/>
      <c r="XDC163" s="40"/>
      <c r="XDD163" s="40"/>
      <c r="XDE163" s="40"/>
      <c r="XDF163" s="40"/>
      <c r="XDG163" s="40"/>
      <c r="XDH163" s="40"/>
      <c r="XDI163" s="40"/>
      <c r="XDJ163" s="40"/>
      <c r="XDK163" s="40"/>
      <c r="XDL163" s="40"/>
      <c r="XDM163" s="40"/>
      <c r="XDN163" s="40"/>
      <c r="XDO163" s="40"/>
      <c r="XDP163" s="40"/>
      <c r="XDQ163" s="40"/>
      <c r="XDR163" s="40"/>
      <c r="XDS163" s="40"/>
      <c r="XDT163" s="40"/>
      <c r="XDU163" s="40"/>
    </row>
    <row r="164" spans="1:16349" ht="35.25" customHeight="1" x14ac:dyDescent="0.25">
      <c r="A164" s="13" t="s">
        <v>77</v>
      </c>
      <c r="B164" s="212">
        <v>2970000000</v>
      </c>
      <c r="C164" s="212"/>
      <c r="D164" s="219">
        <f t="shared" ref="D164:F164" si="49">D165</f>
        <v>419500</v>
      </c>
      <c r="E164" s="219">
        <f t="shared" si="49"/>
        <v>268005</v>
      </c>
      <c r="F164" s="219">
        <f t="shared" si="49"/>
        <v>596960</v>
      </c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8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8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8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8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8"/>
      <c r="HP164" s="38"/>
      <c r="HQ164" s="38"/>
      <c r="HR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8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8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8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8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8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8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8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8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8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8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8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8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8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8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8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8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8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8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8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8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8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8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8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8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8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8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8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8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8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E164" s="38"/>
      <c r="AGF164" s="38"/>
      <c r="AGG164" s="38"/>
      <c r="AGH164" s="38"/>
      <c r="AGI164" s="38"/>
      <c r="AGJ164" s="38"/>
      <c r="AGK164" s="38"/>
      <c r="AGL164" s="38"/>
      <c r="AGM164" s="38"/>
      <c r="AGN164" s="38"/>
      <c r="AGO164" s="38"/>
      <c r="AGP164" s="38"/>
      <c r="AGQ164" s="38"/>
      <c r="AGR164" s="38"/>
      <c r="AGS164" s="38"/>
      <c r="AGT164" s="38"/>
      <c r="AGU164" s="38"/>
      <c r="AGV164" s="38"/>
      <c r="AGW164" s="38"/>
      <c r="AGX164" s="38"/>
      <c r="AGY164" s="38"/>
      <c r="AGZ164" s="38"/>
      <c r="AHA164" s="38"/>
      <c r="AHB164" s="38"/>
      <c r="AHC164" s="38"/>
      <c r="AHD164" s="38"/>
      <c r="AHE164" s="38"/>
      <c r="AHF164" s="38"/>
      <c r="AHG164" s="38"/>
      <c r="AHH164" s="38"/>
      <c r="AHI164" s="38"/>
      <c r="AHJ164" s="38"/>
      <c r="AHK164" s="38"/>
      <c r="AHL164" s="38"/>
      <c r="AHM164" s="38"/>
      <c r="AHN164" s="38"/>
      <c r="AHO164" s="38"/>
      <c r="AHP164" s="38"/>
      <c r="AHQ164" s="38"/>
      <c r="AHR164" s="38"/>
      <c r="AHS164" s="38"/>
      <c r="AHT164" s="38"/>
      <c r="AHU164" s="38"/>
      <c r="AHV164" s="38"/>
      <c r="AHW164" s="38"/>
      <c r="AHX164" s="38"/>
      <c r="AHY164" s="38"/>
      <c r="AHZ164" s="38"/>
      <c r="AIA164" s="38"/>
      <c r="AIB164" s="38"/>
      <c r="AIC164" s="38"/>
      <c r="AID164" s="38"/>
      <c r="AIE164" s="38"/>
      <c r="AIF164" s="38"/>
      <c r="AIG164" s="38"/>
      <c r="AIH164" s="38"/>
      <c r="AII164" s="38"/>
      <c r="AIJ164" s="38"/>
      <c r="AIK164" s="38"/>
      <c r="AIL164" s="38"/>
      <c r="AIM164" s="38"/>
      <c r="AIN164" s="38"/>
      <c r="AIO164" s="38"/>
      <c r="AIP164" s="38"/>
      <c r="AIQ164" s="38"/>
      <c r="AIR164" s="38"/>
      <c r="AIS164" s="38"/>
      <c r="AIT164" s="38"/>
      <c r="AIU164" s="38"/>
      <c r="AIV164" s="38"/>
      <c r="AIW164" s="38"/>
      <c r="AIX164" s="38"/>
      <c r="AIY164" s="38"/>
      <c r="AIZ164" s="38"/>
      <c r="AJA164" s="38"/>
      <c r="AJB164" s="38"/>
      <c r="AJC164" s="38"/>
      <c r="AJD164" s="38"/>
      <c r="AJE164" s="38"/>
      <c r="AJF164" s="38"/>
      <c r="AJG164" s="38"/>
      <c r="AJH164" s="38"/>
      <c r="AJI164" s="38"/>
      <c r="AJJ164" s="38"/>
      <c r="AJK164" s="38"/>
      <c r="AJL164" s="38"/>
      <c r="AJM164" s="38"/>
      <c r="AJN164" s="38"/>
      <c r="AJO164" s="38"/>
      <c r="AJP164" s="38"/>
      <c r="AJQ164" s="38"/>
      <c r="AJR164" s="38"/>
      <c r="AJS164" s="38"/>
      <c r="AJT164" s="38"/>
      <c r="AJU164" s="38"/>
      <c r="AJV164" s="38"/>
      <c r="AJW164" s="38"/>
      <c r="AJX164" s="38"/>
      <c r="AJY164" s="38"/>
      <c r="AJZ164" s="38"/>
      <c r="AKA164" s="38"/>
      <c r="AKB164" s="38"/>
      <c r="AKC164" s="38"/>
      <c r="AKD164" s="38"/>
      <c r="AKE164" s="38"/>
      <c r="AKF164" s="38"/>
      <c r="AKG164" s="38"/>
      <c r="AKH164" s="38"/>
      <c r="AKI164" s="38"/>
      <c r="AKJ164" s="38"/>
      <c r="AKK164" s="38"/>
      <c r="AKL164" s="38"/>
      <c r="AKM164" s="38"/>
      <c r="AKN164" s="38"/>
      <c r="AKO164" s="38"/>
      <c r="AKP164" s="38"/>
      <c r="AKQ164" s="38"/>
      <c r="AKR164" s="38"/>
      <c r="AKS164" s="38"/>
      <c r="AKT164" s="38"/>
      <c r="AKU164" s="38"/>
      <c r="AKV164" s="38"/>
      <c r="AKW164" s="38"/>
      <c r="AKX164" s="38"/>
      <c r="AKY164" s="38"/>
      <c r="AKZ164" s="38"/>
      <c r="ALA164" s="38"/>
      <c r="ALB164" s="38"/>
      <c r="ALC164" s="38"/>
      <c r="ALD164" s="38"/>
      <c r="ALE164" s="38"/>
      <c r="ALF164" s="38"/>
      <c r="ALM164" s="38"/>
      <c r="ALN164" s="38"/>
      <c r="ALO164" s="38"/>
      <c r="ALP164" s="38"/>
      <c r="ALQ164" s="38"/>
      <c r="ALR164" s="38"/>
      <c r="ALS164" s="38"/>
      <c r="ALT164" s="38"/>
      <c r="ALU164" s="38"/>
      <c r="ALV164" s="38"/>
      <c r="ALW164" s="38"/>
      <c r="ALX164" s="38"/>
      <c r="ALY164" s="38"/>
      <c r="ALZ164" s="38"/>
      <c r="AMA164" s="38"/>
      <c r="AMB164" s="38"/>
      <c r="AMC164" s="38"/>
      <c r="AMD164" s="38"/>
      <c r="AME164" s="38"/>
      <c r="AMF164" s="38"/>
      <c r="AMG164" s="38"/>
      <c r="AMH164" s="38"/>
      <c r="AMI164" s="38"/>
      <c r="AMJ164" s="38"/>
      <c r="AMK164" s="38"/>
      <c r="AML164" s="38"/>
      <c r="AMM164" s="38"/>
      <c r="AMN164" s="38"/>
      <c r="AMO164" s="38"/>
      <c r="AMP164" s="38"/>
      <c r="AMQ164" s="38"/>
      <c r="AMR164" s="38"/>
      <c r="AMS164" s="38"/>
      <c r="AMT164" s="38"/>
      <c r="AMU164" s="38"/>
      <c r="AMV164" s="38"/>
      <c r="AMW164" s="38"/>
      <c r="AMX164" s="38"/>
      <c r="AMY164" s="38"/>
      <c r="AMZ164" s="38"/>
      <c r="ANA164" s="38"/>
      <c r="ANB164" s="38"/>
      <c r="ANC164" s="38"/>
      <c r="AND164" s="38"/>
      <c r="ANE164" s="38"/>
      <c r="ANF164" s="38"/>
      <c r="ANG164" s="38"/>
      <c r="ANH164" s="38"/>
      <c r="ANI164" s="38"/>
      <c r="ANJ164" s="38"/>
      <c r="ANK164" s="38"/>
      <c r="ANL164" s="38"/>
      <c r="ANM164" s="38"/>
      <c r="ANN164" s="38"/>
      <c r="ANO164" s="38"/>
      <c r="ANP164" s="38"/>
      <c r="ANQ164" s="38"/>
      <c r="ANR164" s="38"/>
      <c r="ANS164" s="38"/>
      <c r="ANT164" s="38"/>
      <c r="ANU164" s="38"/>
      <c r="ANV164" s="38"/>
      <c r="ANW164" s="38"/>
      <c r="ANX164" s="38"/>
      <c r="ANY164" s="38"/>
      <c r="ANZ164" s="38"/>
      <c r="AOA164" s="38"/>
      <c r="AOB164" s="38"/>
      <c r="AOC164" s="38"/>
      <c r="AOD164" s="38"/>
      <c r="AOE164" s="38"/>
      <c r="AOF164" s="38"/>
      <c r="AOG164" s="38"/>
      <c r="AOH164" s="38"/>
      <c r="AOI164" s="38"/>
      <c r="AOJ164" s="38"/>
      <c r="AOK164" s="38"/>
      <c r="AOL164" s="38"/>
      <c r="AOM164" s="38"/>
      <c r="AON164" s="38"/>
      <c r="AOO164" s="38"/>
      <c r="AOP164" s="38"/>
      <c r="AOQ164" s="38"/>
      <c r="AOR164" s="38"/>
      <c r="AOS164" s="38"/>
      <c r="AOT164" s="38"/>
      <c r="AOU164" s="38"/>
      <c r="AOV164" s="38"/>
      <c r="AOW164" s="38"/>
      <c r="AOX164" s="38"/>
      <c r="AOY164" s="38"/>
      <c r="AOZ164" s="38"/>
      <c r="APA164" s="38"/>
      <c r="APB164" s="38"/>
      <c r="APC164" s="38"/>
      <c r="APD164" s="38"/>
      <c r="APE164" s="38"/>
      <c r="APF164" s="38"/>
      <c r="APG164" s="38"/>
      <c r="APH164" s="38"/>
      <c r="API164" s="38"/>
      <c r="APJ164" s="38"/>
      <c r="APK164" s="38"/>
      <c r="APL164" s="38"/>
      <c r="APM164" s="38"/>
      <c r="APN164" s="38"/>
      <c r="APO164" s="38"/>
      <c r="APP164" s="38"/>
      <c r="APQ164" s="38"/>
      <c r="APR164" s="38"/>
      <c r="APS164" s="38"/>
      <c r="APT164" s="38"/>
      <c r="APU164" s="38"/>
      <c r="APV164" s="38"/>
      <c r="APW164" s="38"/>
      <c r="APX164" s="38"/>
      <c r="APY164" s="38"/>
      <c r="APZ164" s="38"/>
      <c r="AQA164" s="38"/>
      <c r="AQB164" s="38"/>
      <c r="AQC164" s="38"/>
      <c r="AQD164" s="38"/>
      <c r="AQE164" s="38"/>
      <c r="AQF164" s="38"/>
      <c r="AQG164" s="38"/>
      <c r="AQH164" s="38"/>
      <c r="AQI164" s="38"/>
      <c r="AQJ164" s="38"/>
      <c r="AQK164" s="38"/>
      <c r="AQL164" s="38"/>
      <c r="AQM164" s="38"/>
      <c r="AQN164" s="38"/>
      <c r="AQO164" s="38"/>
      <c r="AQP164" s="38"/>
      <c r="AQQ164" s="38"/>
      <c r="AQR164" s="38"/>
      <c r="AQS164" s="38"/>
      <c r="AQT164" s="38"/>
      <c r="AQU164" s="38"/>
      <c r="AQV164" s="38"/>
      <c r="AQW164" s="38"/>
      <c r="AQX164" s="38"/>
      <c r="AQY164" s="38"/>
      <c r="AQZ164" s="38"/>
      <c r="ARA164" s="38"/>
      <c r="ARB164" s="38"/>
      <c r="ARC164" s="38"/>
      <c r="ARD164" s="38"/>
      <c r="ARE164" s="38"/>
      <c r="ARF164" s="38"/>
      <c r="ARG164" s="38"/>
      <c r="ARH164" s="38"/>
      <c r="ARI164" s="38"/>
      <c r="ARJ164" s="38"/>
      <c r="ARK164" s="38"/>
      <c r="ARL164" s="38"/>
      <c r="ARM164" s="38"/>
      <c r="ARN164" s="38"/>
      <c r="ARO164" s="38"/>
      <c r="ARP164" s="38"/>
      <c r="ARQ164" s="38"/>
      <c r="ARR164" s="38"/>
      <c r="ARS164" s="38"/>
      <c r="ART164" s="38"/>
      <c r="ARU164" s="38"/>
      <c r="ARV164" s="38"/>
      <c r="ARW164" s="38"/>
      <c r="ARX164" s="38"/>
      <c r="ARY164" s="38"/>
      <c r="ARZ164" s="38"/>
      <c r="ASA164" s="38"/>
      <c r="ASB164" s="38"/>
      <c r="ASC164" s="38"/>
      <c r="ASD164" s="38"/>
      <c r="ASE164" s="38"/>
      <c r="ASF164" s="38"/>
      <c r="ASG164" s="38"/>
      <c r="ASH164" s="38"/>
      <c r="ASI164" s="38"/>
      <c r="ASJ164" s="38"/>
      <c r="ASK164" s="38"/>
      <c r="ASL164" s="38"/>
      <c r="ASM164" s="38"/>
      <c r="ASN164" s="38"/>
      <c r="ASO164" s="38"/>
      <c r="ASP164" s="38"/>
      <c r="ASQ164" s="38"/>
      <c r="ASR164" s="38"/>
      <c r="ASS164" s="38"/>
      <c r="AST164" s="38"/>
      <c r="ASU164" s="38"/>
      <c r="ASV164" s="38"/>
      <c r="ASW164" s="38"/>
      <c r="ASX164" s="38"/>
      <c r="ASY164" s="38"/>
      <c r="ASZ164" s="38"/>
      <c r="ATA164" s="38"/>
      <c r="ATB164" s="38"/>
      <c r="ATC164" s="38"/>
      <c r="ATD164" s="38"/>
      <c r="ATE164" s="38"/>
      <c r="ATF164" s="38"/>
      <c r="ATG164" s="38"/>
      <c r="ATH164" s="38"/>
      <c r="ATI164" s="38"/>
      <c r="ATJ164" s="38"/>
      <c r="ATK164" s="38"/>
      <c r="ATL164" s="38"/>
      <c r="ATM164" s="38"/>
      <c r="ATN164" s="38"/>
      <c r="ATO164" s="38"/>
      <c r="ATP164" s="38"/>
      <c r="ATQ164" s="38"/>
      <c r="ATR164" s="38"/>
      <c r="ATS164" s="38"/>
      <c r="ATT164" s="38"/>
      <c r="ATU164" s="38"/>
      <c r="ATV164" s="38"/>
      <c r="ATW164" s="38"/>
      <c r="ATX164" s="38"/>
      <c r="ATY164" s="38"/>
      <c r="ATZ164" s="38"/>
      <c r="AUA164" s="38"/>
      <c r="AUB164" s="38"/>
      <c r="AUC164" s="38"/>
      <c r="AUD164" s="38"/>
      <c r="AUE164" s="38"/>
      <c r="AUF164" s="38"/>
      <c r="AUG164" s="38"/>
      <c r="AUH164" s="38"/>
      <c r="AUI164" s="38"/>
      <c r="AUJ164" s="38"/>
      <c r="AUK164" s="38"/>
      <c r="AUL164" s="38"/>
      <c r="AUM164" s="38"/>
      <c r="AUN164" s="38"/>
      <c r="AUO164" s="38"/>
      <c r="AUP164" s="38"/>
      <c r="AUQ164" s="38"/>
      <c r="AUR164" s="38"/>
      <c r="AUS164" s="38"/>
      <c r="AUT164" s="38"/>
      <c r="AUU164" s="38"/>
      <c r="AUV164" s="38"/>
      <c r="AUW164" s="38"/>
      <c r="AUX164" s="38"/>
      <c r="AUY164" s="38"/>
      <c r="AUZ164" s="38"/>
      <c r="AVA164" s="38"/>
      <c r="AVB164" s="38"/>
      <c r="AVI164" s="38"/>
      <c r="AVJ164" s="38"/>
      <c r="AVK164" s="38"/>
      <c r="AVL164" s="38"/>
      <c r="AVM164" s="38"/>
      <c r="AVN164" s="38"/>
      <c r="AVO164" s="38"/>
      <c r="AVP164" s="38"/>
      <c r="AVQ164" s="38"/>
      <c r="AVR164" s="38"/>
      <c r="AVS164" s="38"/>
      <c r="AVT164" s="38"/>
      <c r="AVU164" s="38"/>
      <c r="AVV164" s="38"/>
      <c r="AVW164" s="38"/>
      <c r="AVX164" s="38"/>
      <c r="AVY164" s="38"/>
      <c r="AVZ164" s="38"/>
      <c r="AWA164" s="38"/>
      <c r="AWB164" s="38"/>
      <c r="AWC164" s="38"/>
      <c r="AWD164" s="38"/>
      <c r="AWE164" s="38"/>
      <c r="AWF164" s="38"/>
      <c r="AWG164" s="38"/>
      <c r="AWH164" s="38"/>
      <c r="AWI164" s="38"/>
      <c r="AWJ164" s="38"/>
      <c r="AWK164" s="38"/>
      <c r="AWL164" s="38"/>
      <c r="AWM164" s="38"/>
      <c r="AWN164" s="38"/>
      <c r="AWO164" s="38"/>
      <c r="AWP164" s="38"/>
      <c r="AWQ164" s="38"/>
      <c r="AWR164" s="38"/>
      <c r="AWS164" s="38"/>
      <c r="AWT164" s="38"/>
      <c r="AWU164" s="38"/>
      <c r="AWV164" s="38"/>
      <c r="AWW164" s="38"/>
      <c r="AWX164" s="38"/>
      <c r="AWY164" s="38"/>
      <c r="AWZ164" s="38"/>
      <c r="AXA164" s="38"/>
      <c r="AXB164" s="38"/>
      <c r="AXC164" s="38"/>
      <c r="AXD164" s="38"/>
      <c r="AXE164" s="38"/>
      <c r="AXF164" s="38"/>
      <c r="AXG164" s="38"/>
      <c r="AXH164" s="38"/>
      <c r="AXI164" s="38"/>
      <c r="AXJ164" s="38"/>
      <c r="AXK164" s="38"/>
      <c r="AXL164" s="38"/>
      <c r="AXM164" s="38"/>
      <c r="AXN164" s="38"/>
      <c r="AXO164" s="38"/>
      <c r="AXP164" s="38"/>
      <c r="AXQ164" s="38"/>
      <c r="AXR164" s="38"/>
      <c r="AXS164" s="38"/>
      <c r="AXT164" s="38"/>
      <c r="AXU164" s="38"/>
      <c r="AXV164" s="38"/>
      <c r="AXW164" s="38"/>
      <c r="AXX164" s="38"/>
      <c r="AXY164" s="38"/>
      <c r="AXZ164" s="38"/>
      <c r="AYA164" s="38"/>
      <c r="AYB164" s="38"/>
      <c r="AYC164" s="38"/>
      <c r="AYD164" s="38"/>
      <c r="AYE164" s="38"/>
      <c r="AYF164" s="38"/>
      <c r="AYG164" s="38"/>
      <c r="AYH164" s="38"/>
      <c r="AYI164" s="38"/>
      <c r="AYJ164" s="38"/>
      <c r="AYK164" s="38"/>
      <c r="AYL164" s="38"/>
      <c r="AYM164" s="38"/>
      <c r="AYN164" s="38"/>
      <c r="AYO164" s="38"/>
      <c r="AYP164" s="38"/>
      <c r="AYQ164" s="38"/>
      <c r="AYR164" s="38"/>
      <c r="AYS164" s="38"/>
      <c r="AYT164" s="38"/>
      <c r="AYU164" s="38"/>
      <c r="AYV164" s="38"/>
      <c r="AYW164" s="38"/>
      <c r="AYX164" s="38"/>
      <c r="AYY164" s="38"/>
      <c r="AYZ164" s="38"/>
      <c r="AZA164" s="38"/>
      <c r="AZB164" s="38"/>
      <c r="AZC164" s="38"/>
      <c r="AZD164" s="38"/>
      <c r="AZE164" s="38"/>
      <c r="AZF164" s="38"/>
      <c r="AZG164" s="38"/>
      <c r="AZH164" s="38"/>
      <c r="AZI164" s="38"/>
      <c r="AZJ164" s="38"/>
      <c r="AZK164" s="38"/>
      <c r="AZL164" s="38"/>
      <c r="AZM164" s="38"/>
      <c r="AZN164" s="38"/>
      <c r="AZO164" s="38"/>
      <c r="AZP164" s="38"/>
      <c r="AZQ164" s="38"/>
      <c r="AZR164" s="38"/>
      <c r="AZS164" s="38"/>
      <c r="AZT164" s="38"/>
      <c r="AZU164" s="38"/>
      <c r="AZV164" s="38"/>
      <c r="AZW164" s="38"/>
      <c r="AZX164" s="38"/>
      <c r="AZY164" s="38"/>
      <c r="AZZ164" s="38"/>
      <c r="BAA164" s="38"/>
      <c r="BAB164" s="38"/>
      <c r="BAC164" s="38"/>
      <c r="BAD164" s="38"/>
      <c r="BAE164" s="38"/>
      <c r="BAF164" s="38"/>
      <c r="BAG164" s="38"/>
      <c r="BAH164" s="38"/>
      <c r="BAI164" s="38"/>
      <c r="BAJ164" s="38"/>
      <c r="BAK164" s="38"/>
      <c r="BAL164" s="38"/>
      <c r="BAM164" s="38"/>
      <c r="BAN164" s="38"/>
      <c r="BAO164" s="38"/>
      <c r="BAP164" s="38"/>
      <c r="BAQ164" s="38"/>
      <c r="BAR164" s="38"/>
      <c r="BAS164" s="38"/>
      <c r="BAT164" s="38"/>
      <c r="BAU164" s="38"/>
      <c r="BAV164" s="38"/>
      <c r="BAW164" s="38"/>
      <c r="BAX164" s="38"/>
      <c r="BAY164" s="38"/>
      <c r="BAZ164" s="38"/>
      <c r="BBA164" s="38"/>
      <c r="BBB164" s="38"/>
      <c r="BBC164" s="38"/>
      <c r="BBD164" s="38"/>
      <c r="BBE164" s="38"/>
      <c r="BBF164" s="38"/>
      <c r="BBG164" s="38"/>
      <c r="BBH164" s="38"/>
      <c r="BBI164" s="38"/>
      <c r="BBJ164" s="38"/>
      <c r="BBK164" s="38"/>
      <c r="BBL164" s="38"/>
      <c r="BBM164" s="38"/>
      <c r="BBN164" s="38"/>
      <c r="BBO164" s="38"/>
      <c r="BBP164" s="38"/>
      <c r="BBQ164" s="38"/>
      <c r="BBR164" s="38"/>
      <c r="BBS164" s="38"/>
      <c r="BBT164" s="38"/>
      <c r="BBU164" s="38"/>
      <c r="BBV164" s="38"/>
      <c r="BBW164" s="38"/>
      <c r="BBX164" s="38"/>
      <c r="BBY164" s="38"/>
      <c r="BBZ164" s="38"/>
      <c r="BCA164" s="38"/>
      <c r="BCB164" s="38"/>
      <c r="BCC164" s="38"/>
      <c r="BCD164" s="38"/>
      <c r="BCE164" s="38"/>
      <c r="BCF164" s="38"/>
      <c r="BCG164" s="38"/>
      <c r="BCH164" s="38"/>
      <c r="BCI164" s="38"/>
      <c r="BCJ164" s="38"/>
      <c r="BCK164" s="38"/>
      <c r="BCL164" s="38"/>
      <c r="BCM164" s="38"/>
      <c r="BCN164" s="38"/>
      <c r="BCO164" s="38"/>
      <c r="BCP164" s="38"/>
      <c r="BCQ164" s="38"/>
      <c r="BCR164" s="38"/>
      <c r="BCS164" s="38"/>
      <c r="BCT164" s="38"/>
      <c r="BCU164" s="38"/>
      <c r="BCV164" s="38"/>
      <c r="BCW164" s="38"/>
      <c r="BCX164" s="38"/>
      <c r="BCY164" s="38"/>
      <c r="BCZ164" s="38"/>
      <c r="BDA164" s="38"/>
      <c r="BDB164" s="38"/>
      <c r="BDC164" s="38"/>
      <c r="BDD164" s="38"/>
      <c r="BDE164" s="38"/>
      <c r="BDF164" s="38"/>
      <c r="BDG164" s="38"/>
      <c r="BDH164" s="38"/>
      <c r="BDI164" s="38"/>
      <c r="BDJ164" s="38"/>
      <c r="BDK164" s="38"/>
      <c r="BDL164" s="38"/>
      <c r="BDM164" s="38"/>
      <c r="BDN164" s="38"/>
      <c r="BDO164" s="38"/>
      <c r="BDP164" s="38"/>
      <c r="BDQ164" s="38"/>
      <c r="BDR164" s="38"/>
      <c r="BDS164" s="38"/>
      <c r="BDT164" s="38"/>
      <c r="BDU164" s="38"/>
      <c r="BDV164" s="38"/>
      <c r="BDW164" s="38"/>
      <c r="BDX164" s="38"/>
      <c r="BDY164" s="38"/>
      <c r="BDZ164" s="38"/>
      <c r="BEA164" s="38"/>
      <c r="BEB164" s="38"/>
      <c r="BEC164" s="38"/>
      <c r="BED164" s="38"/>
      <c r="BEE164" s="38"/>
      <c r="BEF164" s="38"/>
      <c r="BEG164" s="38"/>
      <c r="BEH164" s="38"/>
      <c r="BEI164" s="38"/>
      <c r="BEJ164" s="38"/>
      <c r="BEK164" s="38"/>
      <c r="BEL164" s="38"/>
      <c r="BEM164" s="38"/>
      <c r="BEN164" s="38"/>
      <c r="BEO164" s="38"/>
      <c r="BEP164" s="38"/>
      <c r="BEQ164" s="38"/>
      <c r="BER164" s="38"/>
      <c r="BES164" s="38"/>
      <c r="BET164" s="38"/>
      <c r="BEU164" s="38"/>
      <c r="BEV164" s="38"/>
      <c r="BEW164" s="38"/>
      <c r="BEX164" s="38"/>
      <c r="BFE164" s="38"/>
      <c r="BFF164" s="38"/>
      <c r="BFG164" s="38"/>
      <c r="BFH164" s="38"/>
      <c r="BFI164" s="38"/>
      <c r="BFJ164" s="38"/>
      <c r="BFK164" s="38"/>
      <c r="BFL164" s="38"/>
      <c r="BFM164" s="38"/>
      <c r="BFN164" s="38"/>
      <c r="BFO164" s="38"/>
      <c r="BFP164" s="38"/>
      <c r="BFQ164" s="38"/>
      <c r="BFR164" s="38"/>
      <c r="BFS164" s="38"/>
      <c r="BFT164" s="38"/>
      <c r="BFU164" s="38"/>
      <c r="BFV164" s="38"/>
      <c r="BFW164" s="38"/>
      <c r="BFX164" s="38"/>
      <c r="BFY164" s="38"/>
      <c r="BFZ164" s="38"/>
      <c r="BGA164" s="38"/>
      <c r="BGB164" s="38"/>
      <c r="BGC164" s="38"/>
      <c r="BGD164" s="38"/>
      <c r="BGE164" s="38"/>
      <c r="BGF164" s="38"/>
      <c r="BGG164" s="38"/>
      <c r="BGH164" s="38"/>
      <c r="BGI164" s="38"/>
      <c r="BGJ164" s="38"/>
      <c r="BGK164" s="38"/>
      <c r="BGL164" s="38"/>
      <c r="BGM164" s="38"/>
      <c r="BGN164" s="38"/>
      <c r="BGO164" s="38"/>
      <c r="BGP164" s="38"/>
      <c r="BGQ164" s="38"/>
      <c r="BGR164" s="38"/>
      <c r="BGS164" s="38"/>
      <c r="BGT164" s="38"/>
      <c r="BGU164" s="38"/>
      <c r="BGV164" s="38"/>
      <c r="BGW164" s="38"/>
      <c r="BGX164" s="38"/>
      <c r="BGY164" s="38"/>
      <c r="BGZ164" s="38"/>
      <c r="BHA164" s="38"/>
      <c r="BHB164" s="38"/>
      <c r="BHC164" s="38"/>
      <c r="BHD164" s="38"/>
      <c r="BHE164" s="38"/>
      <c r="BHF164" s="38"/>
      <c r="BHG164" s="38"/>
      <c r="BHH164" s="38"/>
      <c r="BHI164" s="38"/>
      <c r="BHJ164" s="38"/>
      <c r="BHK164" s="38"/>
      <c r="BHL164" s="38"/>
      <c r="BHM164" s="38"/>
      <c r="BHN164" s="38"/>
      <c r="BHO164" s="38"/>
      <c r="BHP164" s="38"/>
      <c r="BHQ164" s="38"/>
      <c r="BHR164" s="38"/>
      <c r="BHS164" s="38"/>
      <c r="BHT164" s="38"/>
      <c r="BHU164" s="38"/>
      <c r="BHV164" s="38"/>
      <c r="BHW164" s="38"/>
      <c r="BHX164" s="38"/>
      <c r="BHY164" s="38"/>
      <c r="BHZ164" s="38"/>
      <c r="BIA164" s="38"/>
      <c r="BIB164" s="38"/>
      <c r="BIC164" s="38"/>
      <c r="BID164" s="38"/>
      <c r="BIE164" s="38"/>
      <c r="BIF164" s="38"/>
      <c r="BIG164" s="38"/>
      <c r="BIH164" s="38"/>
      <c r="BII164" s="38"/>
      <c r="BIJ164" s="38"/>
      <c r="BIK164" s="38"/>
      <c r="BIL164" s="38"/>
      <c r="BIM164" s="38"/>
      <c r="BIN164" s="38"/>
      <c r="BIO164" s="38"/>
      <c r="BIP164" s="38"/>
      <c r="BIQ164" s="38"/>
      <c r="BIR164" s="38"/>
      <c r="BIS164" s="38"/>
      <c r="BIT164" s="38"/>
      <c r="BIU164" s="38"/>
      <c r="BIV164" s="38"/>
      <c r="BIW164" s="38"/>
      <c r="BIX164" s="38"/>
      <c r="BIY164" s="38"/>
      <c r="BIZ164" s="38"/>
      <c r="BJA164" s="38"/>
      <c r="BJB164" s="38"/>
      <c r="BJC164" s="38"/>
      <c r="BJD164" s="38"/>
      <c r="BJE164" s="38"/>
      <c r="BJF164" s="38"/>
      <c r="BJG164" s="38"/>
      <c r="BJH164" s="38"/>
      <c r="BJI164" s="38"/>
      <c r="BJJ164" s="38"/>
      <c r="BJK164" s="38"/>
      <c r="BJL164" s="38"/>
      <c r="BJM164" s="38"/>
      <c r="BJN164" s="38"/>
      <c r="BJO164" s="38"/>
      <c r="BJP164" s="38"/>
      <c r="BJQ164" s="38"/>
      <c r="BJR164" s="38"/>
      <c r="BJS164" s="38"/>
      <c r="BJT164" s="38"/>
      <c r="BJU164" s="38"/>
      <c r="BJV164" s="38"/>
      <c r="BJW164" s="38"/>
      <c r="BJX164" s="38"/>
      <c r="BJY164" s="38"/>
      <c r="BJZ164" s="38"/>
      <c r="BKA164" s="38"/>
      <c r="BKB164" s="38"/>
      <c r="BKC164" s="38"/>
      <c r="BKD164" s="38"/>
      <c r="BKE164" s="38"/>
      <c r="BKF164" s="38"/>
      <c r="BKG164" s="38"/>
      <c r="BKH164" s="38"/>
      <c r="BKI164" s="38"/>
      <c r="BKJ164" s="38"/>
      <c r="BKK164" s="38"/>
      <c r="BKL164" s="38"/>
      <c r="BKM164" s="38"/>
      <c r="BKN164" s="38"/>
      <c r="BKO164" s="38"/>
      <c r="BKP164" s="38"/>
      <c r="BKQ164" s="38"/>
      <c r="BKR164" s="38"/>
      <c r="BKS164" s="38"/>
      <c r="BKT164" s="38"/>
      <c r="BKU164" s="38"/>
      <c r="BKV164" s="38"/>
      <c r="BKW164" s="38"/>
      <c r="BKX164" s="38"/>
      <c r="BKY164" s="38"/>
      <c r="BKZ164" s="38"/>
      <c r="BLA164" s="38"/>
      <c r="BLB164" s="38"/>
      <c r="BLC164" s="38"/>
      <c r="BLD164" s="38"/>
      <c r="BLE164" s="38"/>
      <c r="BLF164" s="38"/>
      <c r="BLG164" s="38"/>
      <c r="BLH164" s="38"/>
      <c r="BLI164" s="38"/>
      <c r="BLJ164" s="38"/>
      <c r="BLK164" s="38"/>
      <c r="BLL164" s="38"/>
      <c r="BLM164" s="38"/>
      <c r="BLN164" s="38"/>
      <c r="BLO164" s="38"/>
      <c r="BLP164" s="38"/>
      <c r="BLQ164" s="38"/>
      <c r="BLR164" s="38"/>
      <c r="BLS164" s="38"/>
      <c r="BLT164" s="38"/>
      <c r="BLU164" s="38"/>
      <c r="BLV164" s="38"/>
      <c r="BLW164" s="38"/>
      <c r="BLX164" s="38"/>
      <c r="BLY164" s="38"/>
      <c r="BLZ164" s="38"/>
      <c r="BMA164" s="38"/>
      <c r="BMB164" s="38"/>
      <c r="BMC164" s="38"/>
      <c r="BMD164" s="38"/>
      <c r="BME164" s="38"/>
      <c r="BMF164" s="38"/>
      <c r="BMG164" s="38"/>
      <c r="BMH164" s="38"/>
      <c r="BMI164" s="38"/>
      <c r="BMJ164" s="38"/>
      <c r="BMK164" s="38"/>
      <c r="BML164" s="38"/>
      <c r="BMM164" s="38"/>
      <c r="BMN164" s="38"/>
      <c r="BMO164" s="38"/>
      <c r="BMP164" s="38"/>
      <c r="BMQ164" s="38"/>
      <c r="BMR164" s="38"/>
      <c r="BMS164" s="38"/>
      <c r="BMT164" s="38"/>
      <c r="BMU164" s="38"/>
      <c r="BMV164" s="38"/>
      <c r="BMW164" s="38"/>
      <c r="BMX164" s="38"/>
      <c r="BMY164" s="38"/>
      <c r="BMZ164" s="38"/>
      <c r="BNA164" s="38"/>
      <c r="BNB164" s="38"/>
      <c r="BNC164" s="38"/>
      <c r="BND164" s="38"/>
      <c r="BNE164" s="38"/>
      <c r="BNF164" s="38"/>
      <c r="BNG164" s="38"/>
      <c r="BNH164" s="38"/>
      <c r="BNI164" s="38"/>
      <c r="BNJ164" s="38"/>
      <c r="BNK164" s="38"/>
      <c r="BNL164" s="38"/>
      <c r="BNM164" s="38"/>
      <c r="BNN164" s="38"/>
      <c r="BNO164" s="38"/>
      <c r="BNP164" s="38"/>
      <c r="BNQ164" s="38"/>
      <c r="BNR164" s="38"/>
      <c r="BNS164" s="38"/>
      <c r="BNT164" s="38"/>
      <c r="BNU164" s="38"/>
      <c r="BNV164" s="38"/>
      <c r="BNW164" s="38"/>
      <c r="BNX164" s="38"/>
      <c r="BNY164" s="38"/>
      <c r="BNZ164" s="38"/>
      <c r="BOA164" s="38"/>
      <c r="BOB164" s="38"/>
      <c r="BOC164" s="38"/>
      <c r="BOD164" s="38"/>
      <c r="BOE164" s="38"/>
      <c r="BOF164" s="38"/>
      <c r="BOG164" s="38"/>
      <c r="BOH164" s="38"/>
      <c r="BOI164" s="38"/>
      <c r="BOJ164" s="38"/>
      <c r="BOK164" s="38"/>
      <c r="BOL164" s="38"/>
      <c r="BOM164" s="38"/>
      <c r="BON164" s="38"/>
      <c r="BOO164" s="38"/>
      <c r="BOP164" s="38"/>
      <c r="BOQ164" s="38"/>
      <c r="BOR164" s="38"/>
      <c r="BOS164" s="38"/>
      <c r="BOT164" s="38"/>
      <c r="BPA164" s="38"/>
      <c r="BPB164" s="38"/>
      <c r="BPC164" s="38"/>
      <c r="BPD164" s="38"/>
      <c r="BPE164" s="38"/>
      <c r="BPF164" s="38"/>
      <c r="BPG164" s="38"/>
      <c r="BPH164" s="38"/>
      <c r="BPI164" s="38"/>
      <c r="BPJ164" s="38"/>
      <c r="BPK164" s="38"/>
      <c r="BPL164" s="38"/>
      <c r="BPM164" s="38"/>
      <c r="BPN164" s="38"/>
      <c r="BPO164" s="38"/>
      <c r="BPP164" s="38"/>
      <c r="BPQ164" s="38"/>
      <c r="BPR164" s="38"/>
      <c r="BPS164" s="38"/>
      <c r="BPT164" s="38"/>
      <c r="BPU164" s="38"/>
      <c r="BPV164" s="38"/>
      <c r="BPW164" s="38"/>
      <c r="BPX164" s="38"/>
      <c r="BPY164" s="38"/>
      <c r="BPZ164" s="38"/>
      <c r="BQA164" s="38"/>
      <c r="BQB164" s="38"/>
      <c r="BQC164" s="38"/>
      <c r="BQD164" s="38"/>
      <c r="BQE164" s="38"/>
      <c r="BQF164" s="38"/>
      <c r="BQG164" s="38"/>
      <c r="BQH164" s="38"/>
      <c r="BQI164" s="38"/>
      <c r="BQJ164" s="38"/>
      <c r="BQK164" s="38"/>
      <c r="BQL164" s="38"/>
      <c r="BQM164" s="38"/>
      <c r="BQN164" s="38"/>
      <c r="BQO164" s="38"/>
      <c r="BQP164" s="38"/>
      <c r="BQQ164" s="38"/>
      <c r="BQR164" s="38"/>
      <c r="BQS164" s="38"/>
      <c r="BQT164" s="38"/>
      <c r="BQU164" s="38"/>
      <c r="BQV164" s="38"/>
      <c r="BQW164" s="38"/>
      <c r="BQX164" s="38"/>
      <c r="BQY164" s="38"/>
      <c r="BQZ164" s="38"/>
      <c r="BRA164" s="38"/>
      <c r="BRB164" s="38"/>
      <c r="BRC164" s="38"/>
      <c r="BRD164" s="38"/>
      <c r="BRE164" s="38"/>
      <c r="BRF164" s="38"/>
      <c r="BRG164" s="38"/>
      <c r="BRH164" s="38"/>
      <c r="BRI164" s="38"/>
      <c r="BRJ164" s="38"/>
      <c r="BRK164" s="38"/>
      <c r="BRL164" s="38"/>
      <c r="BRM164" s="38"/>
      <c r="BRN164" s="38"/>
      <c r="BRO164" s="38"/>
      <c r="BRP164" s="38"/>
      <c r="BRQ164" s="38"/>
      <c r="BRR164" s="38"/>
      <c r="BRS164" s="38"/>
      <c r="BRT164" s="38"/>
      <c r="BRU164" s="38"/>
      <c r="BRV164" s="38"/>
      <c r="BRW164" s="38"/>
      <c r="BRX164" s="38"/>
      <c r="BRY164" s="38"/>
      <c r="BRZ164" s="38"/>
      <c r="BSA164" s="38"/>
      <c r="BSB164" s="38"/>
      <c r="BSC164" s="38"/>
      <c r="BSD164" s="38"/>
      <c r="BSE164" s="38"/>
      <c r="BSF164" s="38"/>
      <c r="BSG164" s="38"/>
      <c r="BSH164" s="38"/>
      <c r="BSI164" s="38"/>
      <c r="BSJ164" s="38"/>
      <c r="BSK164" s="38"/>
      <c r="BSL164" s="38"/>
      <c r="BSM164" s="38"/>
      <c r="BSN164" s="38"/>
      <c r="BSO164" s="38"/>
      <c r="BSP164" s="38"/>
      <c r="BSQ164" s="38"/>
      <c r="BSR164" s="38"/>
      <c r="BSS164" s="38"/>
      <c r="BST164" s="38"/>
      <c r="BSU164" s="38"/>
      <c r="BSV164" s="38"/>
      <c r="BSW164" s="38"/>
      <c r="BSX164" s="38"/>
      <c r="BSY164" s="38"/>
      <c r="BSZ164" s="38"/>
      <c r="BTA164" s="38"/>
      <c r="BTB164" s="38"/>
      <c r="BTC164" s="38"/>
      <c r="BTD164" s="38"/>
      <c r="BTE164" s="38"/>
      <c r="BTF164" s="38"/>
      <c r="BTG164" s="38"/>
      <c r="BTH164" s="38"/>
      <c r="BTI164" s="38"/>
      <c r="BTJ164" s="38"/>
      <c r="BTK164" s="38"/>
      <c r="BTL164" s="38"/>
      <c r="BTM164" s="38"/>
      <c r="BTN164" s="38"/>
      <c r="BTO164" s="38"/>
      <c r="BTP164" s="38"/>
      <c r="BTQ164" s="38"/>
      <c r="BTR164" s="38"/>
      <c r="BTS164" s="38"/>
      <c r="BTT164" s="38"/>
      <c r="BTU164" s="38"/>
      <c r="BTV164" s="38"/>
      <c r="BTW164" s="38"/>
      <c r="BTX164" s="38"/>
      <c r="BTY164" s="38"/>
      <c r="BTZ164" s="38"/>
      <c r="BUA164" s="38"/>
      <c r="BUB164" s="38"/>
      <c r="BUC164" s="38"/>
      <c r="BUD164" s="38"/>
      <c r="BUE164" s="38"/>
      <c r="BUF164" s="38"/>
      <c r="BUG164" s="38"/>
      <c r="BUH164" s="38"/>
      <c r="BUI164" s="38"/>
      <c r="BUJ164" s="38"/>
      <c r="BUK164" s="38"/>
      <c r="BUL164" s="38"/>
      <c r="BUM164" s="38"/>
      <c r="BUN164" s="38"/>
      <c r="BUO164" s="38"/>
      <c r="BUP164" s="38"/>
      <c r="BUQ164" s="38"/>
      <c r="BUR164" s="38"/>
      <c r="BUS164" s="38"/>
      <c r="BUT164" s="38"/>
      <c r="BUU164" s="38"/>
      <c r="BUV164" s="38"/>
      <c r="BUW164" s="38"/>
      <c r="BUX164" s="38"/>
      <c r="BUY164" s="38"/>
      <c r="BUZ164" s="38"/>
      <c r="BVA164" s="38"/>
      <c r="BVB164" s="38"/>
      <c r="BVC164" s="38"/>
      <c r="BVD164" s="38"/>
      <c r="BVE164" s="38"/>
      <c r="BVF164" s="38"/>
      <c r="BVG164" s="38"/>
      <c r="BVH164" s="38"/>
      <c r="BVI164" s="38"/>
      <c r="BVJ164" s="38"/>
      <c r="BVK164" s="38"/>
      <c r="BVL164" s="38"/>
      <c r="BVM164" s="38"/>
      <c r="BVN164" s="38"/>
      <c r="BVO164" s="38"/>
      <c r="BVP164" s="38"/>
      <c r="BVQ164" s="38"/>
      <c r="BVR164" s="38"/>
      <c r="BVS164" s="38"/>
      <c r="BVT164" s="38"/>
      <c r="BVU164" s="38"/>
      <c r="BVV164" s="38"/>
      <c r="BVW164" s="38"/>
      <c r="BVX164" s="38"/>
      <c r="BVY164" s="38"/>
      <c r="BVZ164" s="38"/>
      <c r="BWA164" s="38"/>
      <c r="BWB164" s="38"/>
      <c r="BWC164" s="38"/>
      <c r="BWD164" s="38"/>
      <c r="BWE164" s="38"/>
      <c r="BWF164" s="38"/>
      <c r="BWG164" s="38"/>
      <c r="BWH164" s="38"/>
      <c r="BWI164" s="38"/>
      <c r="BWJ164" s="38"/>
      <c r="BWK164" s="38"/>
      <c r="BWL164" s="38"/>
      <c r="BWM164" s="38"/>
      <c r="BWN164" s="38"/>
      <c r="BWO164" s="38"/>
      <c r="BWP164" s="38"/>
      <c r="BWQ164" s="38"/>
      <c r="BWR164" s="38"/>
      <c r="BWS164" s="38"/>
      <c r="BWT164" s="38"/>
      <c r="BWU164" s="38"/>
      <c r="BWV164" s="38"/>
      <c r="BWW164" s="38"/>
      <c r="BWX164" s="38"/>
      <c r="BWY164" s="38"/>
      <c r="BWZ164" s="38"/>
      <c r="BXA164" s="38"/>
      <c r="BXB164" s="38"/>
      <c r="BXC164" s="38"/>
      <c r="BXD164" s="38"/>
      <c r="BXE164" s="38"/>
      <c r="BXF164" s="38"/>
      <c r="BXG164" s="38"/>
      <c r="BXH164" s="38"/>
      <c r="BXI164" s="38"/>
      <c r="BXJ164" s="38"/>
      <c r="BXK164" s="38"/>
      <c r="BXL164" s="38"/>
      <c r="BXM164" s="38"/>
      <c r="BXN164" s="38"/>
      <c r="BXO164" s="38"/>
      <c r="BXP164" s="38"/>
      <c r="BXQ164" s="38"/>
      <c r="BXR164" s="38"/>
      <c r="BXS164" s="38"/>
      <c r="BXT164" s="38"/>
      <c r="BXU164" s="38"/>
      <c r="BXV164" s="38"/>
      <c r="BXW164" s="38"/>
      <c r="BXX164" s="38"/>
      <c r="BXY164" s="38"/>
      <c r="BXZ164" s="38"/>
      <c r="BYA164" s="38"/>
      <c r="BYB164" s="38"/>
      <c r="BYC164" s="38"/>
      <c r="BYD164" s="38"/>
      <c r="BYE164" s="38"/>
      <c r="BYF164" s="38"/>
      <c r="BYG164" s="38"/>
      <c r="BYH164" s="38"/>
      <c r="BYI164" s="38"/>
      <c r="BYJ164" s="38"/>
      <c r="BYK164" s="38"/>
      <c r="BYL164" s="38"/>
      <c r="BYM164" s="38"/>
      <c r="BYN164" s="38"/>
      <c r="BYO164" s="38"/>
      <c r="BYP164" s="38"/>
      <c r="BYW164" s="38"/>
      <c r="BYX164" s="38"/>
      <c r="BYY164" s="38"/>
      <c r="BYZ164" s="38"/>
      <c r="BZA164" s="38"/>
      <c r="BZB164" s="38"/>
      <c r="BZC164" s="38"/>
      <c r="BZD164" s="38"/>
      <c r="BZE164" s="38"/>
      <c r="BZF164" s="38"/>
      <c r="BZG164" s="38"/>
      <c r="BZH164" s="38"/>
      <c r="BZI164" s="38"/>
      <c r="BZJ164" s="38"/>
      <c r="BZK164" s="38"/>
      <c r="BZL164" s="38"/>
      <c r="BZM164" s="38"/>
      <c r="BZN164" s="38"/>
      <c r="BZO164" s="38"/>
      <c r="BZP164" s="38"/>
      <c r="BZQ164" s="38"/>
      <c r="BZR164" s="38"/>
      <c r="BZS164" s="38"/>
      <c r="BZT164" s="38"/>
      <c r="BZU164" s="38"/>
      <c r="BZV164" s="38"/>
      <c r="BZW164" s="38"/>
      <c r="BZX164" s="38"/>
      <c r="BZY164" s="38"/>
      <c r="BZZ164" s="38"/>
      <c r="CAA164" s="38"/>
      <c r="CAB164" s="38"/>
      <c r="CAC164" s="38"/>
      <c r="CAD164" s="38"/>
      <c r="CAE164" s="38"/>
      <c r="CAF164" s="38"/>
      <c r="CAG164" s="38"/>
      <c r="CAH164" s="38"/>
      <c r="CAI164" s="38"/>
      <c r="CAJ164" s="38"/>
      <c r="CAK164" s="38"/>
      <c r="CAL164" s="38"/>
      <c r="CAM164" s="38"/>
      <c r="CAN164" s="38"/>
      <c r="CAO164" s="38"/>
      <c r="CAP164" s="38"/>
      <c r="CAQ164" s="38"/>
      <c r="CAR164" s="38"/>
      <c r="CAS164" s="38"/>
      <c r="CAT164" s="38"/>
      <c r="CAU164" s="38"/>
      <c r="CAV164" s="38"/>
      <c r="CAW164" s="38"/>
      <c r="CAX164" s="38"/>
      <c r="CAY164" s="38"/>
      <c r="CAZ164" s="38"/>
      <c r="CBA164" s="38"/>
      <c r="CBB164" s="38"/>
      <c r="CBC164" s="38"/>
      <c r="CBD164" s="38"/>
      <c r="CBE164" s="38"/>
      <c r="CBF164" s="38"/>
      <c r="CBG164" s="38"/>
      <c r="CBH164" s="38"/>
      <c r="CBI164" s="38"/>
      <c r="CBJ164" s="38"/>
      <c r="CBK164" s="38"/>
      <c r="CBL164" s="38"/>
      <c r="CBM164" s="38"/>
      <c r="CBN164" s="38"/>
      <c r="CBO164" s="38"/>
      <c r="CBP164" s="38"/>
      <c r="CBQ164" s="38"/>
      <c r="CBR164" s="38"/>
      <c r="CBS164" s="38"/>
      <c r="CBT164" s="38"/>
      <c r="CBU164" s="38"/>
      <c r="CBV164" s="38"/>
      <c r="CBW164" s="38"/>
      <c r="CBX164" s="38"/>
      <c r="CBY164" s="38"/>
      <c r="CBZ164" s="38"/>
      <c r="CCA164" s="38"/>
      <c r="CCB164" s="38"/>
      <c r="CCC164" s="38"/>
      <c r="CCD164" s="38"/>
      <c r="CCE164" s="38"/>
      <c r="CCF164" s="38"/>
      <c r="CCG164" s="38"/>
      <c r="CCH164" s="38"/>
      <c r="CCI164" s="38"/>
      <c r="CCJ164" s="38"/>
      <c r="CCK164" s="38"/>
      <c r="CCL164" s="38"/>
      <c r="CCM164" s="38"/>
      <c r="CCN164" s="38"/>
      <c r="CCO164" s="38"/>
      <c r="CCP164" s="38"/>
      <c r="CCQ164" s="38"/>
      <c r="CCR164" s="38"/>
      <c r="CCS164" s="38"/>
      <c r="CCT164" s="38"/>
      <c r="CCU164" s="38"/>
      <c r="CCV164" s="38"/>
      <c r="CCW164" s="38"/>
      <c r="CCX164" s="38"/>
      <c r="CCY164" s="38"/>
      <c r="CCZ164" s="38"/>
      <c r="CDA164" s="38"/>
      <c r="CDB164" s="38"/>
      <c r="CDC164" s="38"/>
      <c r="CDD164" s="38"/>
      <c r="CDE164" s="38"/>
      <c r="CDF164" s="38"/>
      <c r="CDG164" s="38"/>
      <c r="CDH164" s="38"/>
      <c r="CDI164" s="38"/>
      <c r="CDJ164" s="38"/>
      <c r="CDK164" s="38"/>
      <c r="CDL164" s="38"/>
      <c r="CDM164" s="38"/>
      <c r="CDN164" s="38"/>
      <c r="CDO164" s="38"/>
      <c r="CDP164" s="38"/>
      <c r="CDQ164" s="38"/>
      <c r="CDR164" s="38"/>
      <c r="CDS164" s="38"/>
      <c r="CDT164" s="38"/>
      <c r="CDU164" s="38"/>
      <c r="CDV164" s="38"/>
      <c r="CDW164" s="38"/>
      <c r="CDX164" s="38"/>
      <c r="CDY164" s="38"/>
      <c r="CDZ164" s="38"/>
      <c r="CEA164" s="38"/>
      <c r="CEB164" s="38"/>
      <c r="CEC164" s="38"/>
      <c r="CED164" s="38"/>
      <c r="CEE164" s="38"/>
      <c r="CEF164" s="38"/>
      <c r="CEG164" s="38"/>
      <c r="CEH164" s="38"/>
      <c r="CEI164" s="38"/>
      <c r="CEJ164" s="38"/>
      <c r="CEK164" s="38"/>
      <c r="CEL164" s="38"/>
      <c r="CEM164" s="38"/>
      <c r="CEN164" s="38"/>
      <c r="CEO164" s="38"/>
      <c r="CEP164" s="38"/>
      <c r="CEQ164" s="38"/>
      <c r="CER164" s="38"/>
      <c r="CES164" s="38"/>
      <c r="CET164" s="38"/>
      <c r="CEU164" s="38"/>
      <c r="CEV164" s="38"/>
      <c r="CEW164" s="38"/>
      <c r="CEX164" s="38"/>
      <c r="CEY164" s="38"/>
      <c r="CEZ164" s="38"/>
      <c r="CFA164" s="38"/>
      <c r="CFB164" s="38"/>
      <c r="CFC164" s="38"/>
      <c r="CFD164" s="38"/>
      <c r="CFE164" s="38"/>
      <c r="CFF164" s="38"/>
      <c r="CFG164" s="38"/>
      <c r="CFH164" s="38"/>
      <c r="CFI164" s="38"/>
      <c r="CFJ164" s="38"/>
      <c r="CFK164" s="38"/>
      <c r="CFL164" s="38"/>
      <c r="CFM164" s="38"/>
      <c r="CFN164" s="38"/>
      <c r="CFO164" s="38"/>
      <c r="CFP164" s="38"/>
      <c r="CFQ164" s="38"/>
      <c r="CFR164" s="38"/>
      <c r="CFS164" s="38"/>
      <c r="CFT164" s="38"/>
      <c r="CFU164" s="38"/>
      <c r="CFV164" s="38"/>
      <c r="CFW164" s="38"/>
      <c r="CFX164" s="38"/>
      <c r="CFY164" s="38"/>
      <c r="CFZ164" s="38"/>
      <c r="CGA164" s="38"/>
      <c r="CGB164" s="38"/>
      <c r="CGC164" s="38"/>
      <c r="CGD164" s="38"/>
      <c r="CGE164" s="38"/>
      <c r="CGF164" s="38"/>
      <c r="CGG164" s="38"/>
      <c r="CGH164" s="38"/>
      <c r="CGI164" s="38"/>
      <c r="CGJ164" s="38"/>
      <c r="CGK164" s="38"/>
      <c r="CGL164" s="38"/>
      <c r="CGM164" s="38"/>
      <c r="CGN164" s="38"/>
      <c r="CGO164" s="38"/>
      <c r="CGP164" s="38"/>
      <c r="CGQ164" s="38"/>
      <c r="CGR164" s="38"/>
      <c r="CGS164" s="38"/>
      <c r="CGT164" s="38"/>
      <c r="CGU164" s="38"/>
      <c r="CGV164" s="38"/>
      <c r="CGW164" s="38"/>
      <c r="CGX164" s="38"/>
      <c r="CGY164" s="38"/>
      <c r="CGZ164" s="38"/>
      <c r="CHA164" s="38"/>
      <c r="CHB164" s="38"/>
      <c r="CHC164" s="38"/>
      <c r="CHD164" s="38"/>
      <c r="CHE164" s="38"/>
      <c r="CHF164" s="38"/>
      <c r="CHG164" s="38"/>
      <c r="CHH164" s="38"/>
      <c r="CHI164" s="38"/>
      <c r="CHJ164" s="38"/>
      <c r="CHK164" s="38"/>
      <c r="CHL164" s="38"/>
      <c r="CHM164" s="38"/>
      <c r="CHN164" s="38"/>
      <c r="CHO164" s="38"/>
      <c r="CHP164" s="38"/>
      <c r="CHQ164" s="38"/>
      <c r="CHR164" s="38"/>
      <c r="CHS164" s="38"/>
      <c r="CHT164" s="38"/>
      <c r="CHU164" s="38"/>
      <c r="CHV164" s="38"/>
      <c r="CHW164" s="38"/>
      <c r="CHX164" s="38"/>
      <c r="CHY164" s="38"/>
      <c r="CHZ164" s="38"/>
      <c r="CIA164" s="38"/>
      <c r="CIB164" s="38"/>
      <c r="CIC164" s="38"/>
      <c r="CID164" s="38"/>
      <c r="CIE164" s="38"/>
      <c r="CIF164" s="38"/>
      <c r="CIG164" s="38"/>
      <c r="CIH164" s="38"/>
      <c r="CII164" s="38"/>
      <c r="CIJ164" s="38"/>
      <c r="CIK164" s="38"/>
      <c r="CIL164" s="38"/>
      <c r="CIS164" s="38"/>
      <c r="CIT164" s="38"/>
      <c r="CIU164" s="38"/>
      <c r="CIV164" s="38"/>
      <c r="CIW164" s="38"/>
      <c r="CIX164" s="38"/>
      <c r="CIY164" s="38"/>
      <c r="CIZ164" s="38"/>
      <c r="CJA164" s="38"/>
      <c r="CJB164" s="38"/>
      <c r="CJC164" s="38"/>
      <c r="CJD164" s="38"/>
      <c r="CJE164" s="38"/>
      <c r="CJF164" s="38"/>
      <c r="CJG164" s="38"/>
      <c r="CJH164" s="38"/>
      <c r="CJI164" s="38"/>
      <c r="CJJ164" s="38"/>
      <c r="CJK164" s="38"/>
      <c r="CJL164" s="38"/>
      <c r="CJM164" s="38"/>
      <c r="CJN164" s="38"/>
      <c r="CJO164" s="38"/>
      <c r="CJP164" s="38"/>
      <c r="CJQ164" s="38"/>
      <c r="CJR164" s="38"/>
      <c r="CJS164" s="38"/>
      <c r="CJT164" s="38"/>
      <c r="CJU164" s="38"/>
      <c r="CJV164" s="38"/>
      <c r="CJW164" s="38"/>
      <c r="CJX164" s="38"/>
      <c r="CJY164" s="38"/>
      <c r="CJZ164" s="38"/>
      <c r="CKA164" s="38"/>
      <c r="CKB164" s="38"/>
      <c r="CKC164" s="38"/>
      <c r="CKD164" s="38"/>
      <c r="CKE164" s="38"/>
      <c r="CKF164" s="38"/>
      <c r="CKG164" s="38"/>
      <c r="CKH164" s="38"/>
      <c r="CKI164" s="38"/>
      <c r="CKJ164" s="38"/>
      <c r="CKK164" s="38"/>
      <c r="CKL164" s="38"/>
      <c r="CKM164" s="38"/>
      <c r="CKN164" s="38"/>
      <c r="CKO164" s="38"/>
      <c r="CKP164" s="38"/>
      <c r="CKQ164" s="38"/>
      <c r="CKR164" s="38"/>
      <c r="CKS164" s="38"/>
      <c r="CKT164" s="38"/>
      <c r="CKU164" s="38"/>
      <c r="CKV164" s="38"/>
      <c r="CKW164" s="38"/>
      <c r="CKX164" s="38"/>
      <c r="CKY164" s="38"/>
      <c r="CKZ164" s="38"/>
      <c r="CLA164" s="38"/>
      <c r="CLB164" s="38"/>
      <c r="CLC164" s="38"/>
      <c r="CLD164" s="38"/>
      <c r="CLE164" s="38"/>
      <c r="CLF164" s="38"/>
      <c r="CLG164" s="38"/>
      <c r="CLH164" s="38"/>
      <c r="CLI164" s="38"/>
      <c r="CLJ164" s="38"/>
      <c r="CLK164" s="38"/>
      <c r="CLL164" s="38"/>
      <c r="CLM164" s="38"/>
      <c r="CLN164" s="38"/>
      <c r="CLO164" s="38"/>
      <c r="CLP164" s="38"/>
      <c r="CLQ164" s="38"/>
      <c r="CLR164" s="38"/>
      <c r="CLS164" s="38"/>
      <c r="CLT164" s="38"/>
      <c r="CLU164" s="38"/>
      <c r="CLV164" s="38"/>
      <c r="CLW164" s="38"/>
      <c r="CLX164" s="38"/>
      <c r="CLY164" s="38"/>
      <c r="CLZ164" s="38"/>
      <c r="CMA164" s="38"/>
      <c r="CMB164" s="38"/>
      <c r="CMC164" s="38"/>
      <c r="CMD164" s="38"/>
      <c r="CME164" s="38"/>
      <c r="CMF164" s="38"/>
      <c r="CMG164" s="38"/>
      <c r="CMH164" s="38"/>
      <c r="CMI164" s="38"/>
      <c r="CMJ164" s="38"/>
      <c r="CMK164" s="38"/>
      <c r="CML164" s="38"/>
      <c r="CMM164" s="38"/>
      <c r="CMN164" s="38"/>
      <c r="CMO164" s="38"/>
      <c r="CMP164" s="38"/>
      <c r="CMQ164" s="38"/>
      <c r="CMR164" s="38"/>
      <c r="CMS164" s="38"/>
      <c r="CMT164" s="38"/>
      <c r="CMU164" s="38"/>
      <c r="CMV164" s="38"/>
      <c r="CMW164" s="38"/>
      <c r="CMX164" s="38"/>
      <c r="CMY164" s="38"/>
      <c r="CMZ164" s="38"/>
      <c r="CNA164" s="38"/>
      <c r="CNB164" s="38"/>
      <c r="CNC164" s="38"/>
      <c r="CND164" s="38"/>
      <c r="CNE164" s="38"/>
      <c r="CNF164" s="38"/>
      <c r="CNG164" s="38"/>
      <c r="CNH164" s="38"/>
      <c r="CNI164" s="38"/>
      <c r="CNJ164" s="38"/>
      <c r="CNK164" s="38"/>
      <c r="CNL164" s="38"/>
      <c r="CNM164" s="38"/>
      <c r="CNN164" s="38"/>
      <c r="CNO164" s="38"/>
      <c r="CNP164" s="38"/>
      <c r="CNQ164" s="38"/>
      <c r="CNR164" s="38"/>
      <c r="CNS164" s="38"/>
      <c r="CNT164" s="38"/>
      <c r="CNU164" s="38"/>
      <c r="CNV164" s="38"/>
      <c r="CNW164" s="38"/>
      <c r="CNX164" s="38"/>
      <c r="CNY164" s="38"/>
      <c r="CNZ164" s="38"/>
      <c r="COA164" s="38"/>
      <c r="COB164" s="38"/>
      <c r="COC164" s="38"/>
      <c r="COD164" s="38"/>
      <c r="COE164" s="38"/>
      <c r="COF164" s="38"/>
      <c r="COG164" s="38"/>
      <c r="COH164" s="38"/>
      <c r="COI164" s="38"/>
      <c r="COJ164" s="38"/>
      <c r="COK164" s="38"/>
      <c r="COL164" s="38"/>
      <c r="COM164" s="38"/>
      <c r="CON164" s="38"/>
      <c r="COO164" s="38"/>
      <c r="COP164" s="38"/>
      <c r="COQ164" s="38"/>
      <c r="COR164" s="38"/>
      <c r="COS164" s="38"/>
      <c r="COT164" s="38"/>
      <c r="COU164" s="38"/>
      <c r="COV164" s="38"/>
      <c r="COW164" s="38"/>
      <c r="COX164" s="38"/>
      <c r="COY164" s="38"/>
      <c r="COZ164" s="38"/>
      <c r="CPA164" s="38"/>
      <c r="CPB164" s="38"/>
      <c r="CPC164" s="38"/>
      <c r="CPD164" s="38"/>
      <c r="CPE164" s="38"/>
      <c r="CPF164" s="38"/>
      <c r="CPG164" s="38"/>
      <c r="CPH164" s="38"/>
      <c r="CPI164" s="38"/>
      <c r="CPJ164" s="38"/>
      <c r="CPK164" s="38"/>
      <c r="CPL164" s="38"/>
      <c r="CPM164" s="38"/>
      <c r="CPN164" s="38"/>
      <c r="CPO164" s="38"/>
      <c r="CPP164" s="38"/>
      <c r="CPQ164" s="38"/>
      <c r="CPR164" s="38"/>
      <c r="CPS164" s="38"/>
      <c r="CPT164" s="38"/>
      <c r="CPU164" s="38"/>
      <c r="CPV164" s="38"/>
      <c r="CPW164" s="38"/>
      <c r="CPX164" s="38"/>
      <c r="CPY164" s="38"/>
      <c r="CPZ164" s="38"/>
      <c r="CQA164" s="38"/>
      <c r="CQB164" s="38"/>
      <c r="CQC164" s="38"/>
      <c r="CQD164" s="38"/>
      <c r="CQE164" s="38"/>
      <c r="CQF164" s="38"/>
      <c r="CQG164" s="38"/>
      <c r="CQH164" s="38"/>
      <c r="CQI164" s="38"/>
      <c r="CQJ164" s="38"/>
      <c r="CQK164" s="38"/>
      <c r="CQL164" s="38"/>
      <c r="CQM164" s="38"/>
      <c r="CQN164" s="38"/>
      <c r="CQO164" s="38"/>
      <c r="CQP164" s="38"/>
      <c r="CQQ164" s="38"/>
      <c r="CQR164" s="38"/>
      <c r="CQS164" s="38"/>
      <c r="CQT164" s="38"/>
      <c r="CQU164" s="38"/>
      <c r="CQV164" s="38"/>
      <c r="CQW164" s="38"/>
      <c r="CQX164" s="38"/>
      <c r="CQY164" s="38"/>
      <c r="CQZ164" s="38"/>
      <c r="CRA164" s="38"/>
      <c r="CRB164" s="38"/>
      <c r="CRC164" s="38"/>
      <c r="CRD164" s="38"/>
      <c r="CRE164" s="38"/>
      <c r="CRF164" s="38"/>
      <c r="CRG164" s="38"/>
      <c r="CRH164" s="38"/>
      <c r="CRI164" s="38"/>
      <c r="CRJ164" s="38"/>
      <c r="CRK164" s="38"/>
      <c r="CRL164" s="38"/>
      <c r="CRM164" s="38"/>
      <c r="CRN164" s="38"/>
      <c r="CRO164" s="38"/>
      <c r="CRP164" s="38"/>
      <c r="CRQ164" s="38"/>
      <c r="CRR164" s="38"/>
      <c r="CRS164" s="38"/>
      <c r="CRT164" s="38"/>
      <c r="CRU164" s="38"/>
      <c r="CRV164" s="38"/>
      <c r="CRW164" s="38"/>
      <c r="CRX164" s="38"/>
      <c r="CRY164" s="38"/>
      <c r="CRZ164" s="38"/>
      <c r="CSA164" s="38"/>
      <c r="CSB164" s="38"/>
      <c r="CSC164" s="38"/>
      <c r="CSD164" s="38"/>
      <c r="CSE164" s="38"/>
      <c r="CSF164" s="38"/>
      <c r="CSG164" s="38"/>
      <c r="CSH164" s="38"/>
      <c r="CSO164" s="38"/>
      <c r="CSP164" s="38"/>
      <c r="CSQ164" s="38"/>
      <c r="CSR164" s="38"/>
      <c r="CSS164" s="38"/>
      <c r="CST164" s="38"/>
      <c r="CSU164" s="38"/>
      <c r="CSV164" s="38"/>
      <c r="CSW164" s="38"/>
      <c r="CSX164" s="38"/>
      <c r="CSY164" s="38"/>
      <c r="CSZ164" s="38"/>
      <c r="CTA164" s="38"/>
      <c r="CTB164" s="38"/>
      <c r="CTC164" s="38"/>
      <c r="CTD164" s="38"/>
      <c r="CTE164" s="38"/>
      <c r="CTF164" s="38"/>
      <c r="CTG164" s="38"/>
      <c r="CTH164" s="38"/>
      <c r="CTI164" s="38"/>
      <c r="CTJ164" s="38"/>
      <c r="CTK164" s="38"/>
      <c r="CTL164" s="38"/>
      <c r="CTM164" s="38"/>
      <c r="CTN164" s="38"/>
      <c r="CTO164" s="38"/>
      <c r="CTP164" s="38"/>
      <c r="CTQ164" s="38"/>
      <c r="CTR164" s="38"/>
      <c r="CTS164" s="38"/>
      <c r="CTT164" s="38"/>
      <c r="CTU164" s="38"/>
      <c r="CTV164" s="38"/>
      <c r="CTW164" s="38"/>
      <c r="CTX164" s="38"/>
      <c r="CTY164" s="38"/>
      <c r="CTZ164" s="38"/>
      <c r="CUA164" s="38"/>
      <c r="CUB164" s="38"/>
      <c r="CUC164" s="38"/>
      <c r="CUD164" s="38"/>
      <c r="CUE164" s="38"/>
      <c r="CUF164" s="38"/>
      <c r="CUG164" s="38"/>
      <c r="CUH164" s="38"/>
      <c r="CUI164" s="38"/>
      <c r="CUJ164" s="38"/>
      <c r="CUK164" s="38"/>
      <c r="CUL164" s="38"/>
      <c r="CUM164" s="38"/>
      <c r="CUN164" s="38"/>
      <c r="CUO164" s="38"/>
      <c r="CUP164" s="38"/>
      <c r="CUQ164" s="38"/>
      <c r="CUR164" s="38"/>
      <c r="CUS164" s="38"/>
      <c r="CUT164" s="38"/>
      <c r="CUU164" s="38"/>
      <c r="CUV164" s="38"/>
      <c r="CUW164" s="38"/>
      <c r="CUX164" s="38"/>
      <c r="CUY164" s="38"/>
      <c r="CUZ164" s="38"/>
      <c r="CVA164" s="38"/>
      <c r="CVB164" s="38"/>
      <c r="CVC164" s="38"/>
      <c r="CVD164" s="38"/>
      <c r="CVE164" s="38"/>
      <c r="CVF164" s="38"/>
      <c r="CVG164" s="38"/>
      <c r="CVH164" s="38"/>
      <c r="CVI164" s="38"/>
      <c r="CVJ164" s="38"/>
      <c r="CVK164" s="38"/>
      <c r="CVL164" s="38"/>
      <c r="CVM164" s="38"/>
      <c r="CVN164" s="38"/>
      <c r="CVO164" s="38"/>
      <c r="CVP164" s="38"/>
      <c r="CVQ164" s="38"/>
      <c r="CVR164" s="38"/>
      <c r="CVS164" s="38"/>
      <c r="CVT164" s="38"/>
      <c r="CVU164" s="38"/>
      <c r="CVV164" s="38"/>
      <c r="CVW164" s="38"/>
      <c r="CVX164" s="38"/>
      <c r="CVY164" s="38"/>
      <c r="CVZ164" s="38"/>
      <c r="CWA164" s="38"/>
      <c r="CWB164" s="38"/>
      <c r="CWC164" s="38"/>
      <c r="CWD164" s="38"/>
      <c r="CWE164" s="38"/>
      <c r="CWF164" s="38"/>
      <c r="CWG164" s="38"/>
      <c r="CWH164" s="38"/>
      <c r="CWI164" s="38"/>
      <c r="CWJ164" s="38"/>
      <c r="CWK164" s="38"/>
      <c r="CWL164" s="38"/>
      <c r="CWM164" s="38"/>
      <c r="CWN164" s="38"/>
      <c r="CWO164" s="38"/>
      <c r="CWP164" s="38"/>
      <c r="CWQ164" s="38"/>
      <c r="CWR164" s="38"/>
      <c r="CWS164" s="38"/>
      <c r="CWT164" s="38"/>
      <c r="CWU164" s="38"/>
      <c r="CWV164" s="38"/>
      <c r="CWW164" s="38"/>
      <c r="CWX164" s="38"/>
      <c r="CWY164" s="38"/>
      <c r="CWZ164" s="38"/>
      <c r="CXA164" s="38"/>
      <c r="CXB164" s="38"/>
      <c r="CXC164" s="38"/>
      <c r="CXD164" s="38"/>
      <c r="CXE164" s="38"/>
      <c r="CXF164" s="38"/>
      <c r="CXG164" s="38"/>
      <c r="CXH164" s="38"/>
      <c r="CXI164" s="38"/>
      <c r="CXJ164" s="38"/>
      <c r="CXK164" s="38"/>
      <c r="CXL164" s="38"/>
      <c r="CXM164" s="38"/>
      <c r="CXN164" s="38"/>
      <c r="CXO164" s="38"/>
      <c r="CXP164" s="38"/>
      <c r="CXQ164" s="38"/>
      <c r="CXR164" s="38"/>
      <c r="CXS164" s="38"/>
      <c r="CXT164" s="38"/>
      <c r="CXU164" s="38"/>
      <c r="CXV164" s="38"/>
      <c r="CXW164" s="38"/>
      <c r="CXX164" s="38"/>
      <c r="CXY164" s="38"/>
      <c r="CXZ164" s="38"/>
      <c r="CYA164" s="38"/>
      <c r="CYB164" s="38"/>
      <c r="CYC164" s="38"/>
      <c r="CYD164" s="38"/>
      <c r="CYE164" s="38"/>
      <c r="CYF164" s="38"/>
      <c r="CYG164" s="38"/>
      <c r="CYH164" s="38"/>
      <c r="CYI164" s="38"/>
      <c r="CYJ164" s="38"/>
      <c r="CYK164" s="38"/>
      <c r="CYL164" s="38"/>
      <c r="CYM164" s="38"/>
      <c r="CYN164" s="38"/>
      <c r="CYO164" s="38"/>
      <c r="CYP164" s="38"/>
      <c r="CYQ164" s="38"/>
      <c r="CYR164" s="38"/>
      <c r="CYS164" s="38"/>
      <c r="CYT164" s="38"/>
      <c r="CYU164" s="38"/>
      <c r="CYV164" s="38"/>
      <c r="CYW164" s="38"/>
      <c r="CYX164" s="38"/>
      <c r="CYY164" s="38"/>
      <c r="CYZ164" s="38"/>
      <c r="CZA164" s="38"/>
      <c r="CZB164" s="38"/>
      <c r="CZC164" s="38"/>
      <c r="CZD164" s="38"/>
      <c r="CZE164" s="38"/>
      <c r="CZF164" s="38"/>
      <c r="CZG164" s="38"/>
      <c r="CZH164" s="38"/>
      <c r="CZI164" s="38"/>
      <c r="CZJ164" s="38"/>
      <c r="CZK164" s="38"/>
      <c r="CZL164" s="38"/>
      <c r="CZM164" s="38"/>
      <c r="CZN164" s="38"/>
      <c r="CZO164" s="38"/>
      <c r="CZP164" s="38"/>
      <c r="CZQ164" s="38"/>
      <c r="CZR164" s="38"/>
      <c r="CZS164" s="38"/>
      <c r="CZT164" s="38"/>
      <c r="CZU164" s="38"/>
      <c r="CZV164" s="38"/>
      <c r="CZW164" s="38"/>
      <c r="CZX164" s="38"/>
      <c r="CZY164" s="38"/>
      <c r="CZZ164" s="38"/>
      <c r="DAA164" s="38"/>
      <c r="DAB164" s="38"/>
      <c r="DAC164" s="38"/>
      <c r="DAD164" s="38"/>
      <c r="DAE164" s="38"/>
      <c r="DAF164" s="38"/>
      <c r="DAG164" s="38"/>
      <c r="DAH164" s="38"/>
      <c r="DAI164" s="38"/>
      <c r="DAJ164" s="38"/>
      <c r="DAK164" s="38"/>
      <c r="DAL164" s="38"/>
      <c r="DAM164" s="38"/>
      <c r="DAN164" s="38"/>
      <c r="DAO164" s="38"/>
      <c r="DAP164" s="38"/>
      <c r="DAQ164" s="38"/>
      <c r="DAR164" s="38"/>
      <c r="DAS164" s="38"/>
      <c r="DAT164" s="38"/>
      <c r="DAU164" s="38"/>
      <c r="DAV164" s="38"/>
      <c r="DAW164" s="38"/>
      <c r="DAX164" s="38"/>
      <c r="DAY164" s="38"/>
      <c r="DAZ164" s="38"/>
      <c r="DBA164" s="38"/>
      <c r="DBB164" s="38"/>
      <c r="DBC164" s="38"/>
      <c r="DBD164" s="38"/>
      <c r="DBE164" s="38"/>
      <c r="DBF164" s="38"/>
      <c r="DBG164" s="38"/>
      <c r="DBH164" s="38"/>
      <c r="DBI164" s="38"/>
      <c r="DBJ164" s="38"/>
      <c r="DBK164" s="38"/>
      <c r="DBL164" s="38"/>
      <c r="DBM164" s="38"/>
      <c r="DBN164" s="38"/>
      <c r="DBO164" s="38"/>
      <c r="DBP164" s="38"/>
      <c r="DBQ164" s="38"/>
      <c r="DBR164" s="38"/>
      <c r="DBS164" s="38"/>
      <c r="DBT164" s="38"/>
      <c r="DBU164" s="38"/>
      <c r="DBV164" s="38"/>
      <c r="DBW164" s="38"/>
      <c r="DBX164" s="38"/>
      <c r="DBY164" s="38"/>
      <c r="DBZ164" s="38"/>
      <c r="DCA164" s="38"/>
      <c r="DCB164" s="38"/>
      <c r="DCC164" s="38"/>
      <c r="DCD164" s="38"/>
      <c r="DCK164" s="38"/>
      <c r="DCL164" s="38"/>
      <c r="DCM164" s="38"/>
      <c r="DCN164" s="38"/>
      <c r="DCO164" s="38"/>
      <c r="DCP164" s="38"/>
      <c r="DCQ164" s="38"/>
      <c r="DCR164" s="38"/>
      <c r="DCS164" s="38"/>
      <c r="DCT164" s="38"/>
      <c r="DCU164" s="38"/>
      <c r="DCV164" s="38"/>
      <c r="DCW164" s="38"/>
      <c r="DCX164" s="38"/>
      <c r="DCY164" s="38"/>
      <c r="DCZ164" s="38"/>
      <c r="DDA164" s="38"/>
      <c r="DDB164" s="38"/>
      <c r="DDC164" s="38"/>
      <c r="DDD164" s="38"/>
      <c r="DDE164" s="38"/>
      <c r="DDF164" s="38"/>
      <c r="DDG164" s="38"/>
      <c r="DDH164" s="38"/>
      <c r="DDI164" s="38"/>
      <c r="DDJ164" s="38"/>
      <c r="DDK164" s="38"/>
      <c r="DDL164" s="38"/>
      <c r="DDM164" s="38"/>
      <c r="DDN164" s="38"/>
      <c r="DDO164" s="38"/>
      <c r="DDP164" s="38"/>
      <c r="DDQ164" s="38"/>
      <c r="DDR164" s="38"/>
      <c r="DDS164" s="38"/>
      <c r="DDT164" s="38"/>
      <c r="DDU164" s="38"/>
      <c r="DDV164" s="38"/>
      <c r="DDW164" s="38"/>
      <c r="DDX164" s="38"/>
      <c r="DDY164" s="38"/>
      <c r="DDZ164" s="38"/>
      <c r="DEA164" s="38"/>
      <c r="DEB164" s="38"/>
      <c r="DEC164" s="38"/>
      <c r="DED164" s="38"/>
      <c r="DEE164" s="38"/>
      <c r="DEF164" s="38"/>
      <c r="DEG164" s="38"/>
      <c r="DEH164" s="38"/>
      <c r="DEI164" s="38"/>
      <c r="DEJ164" s="38"/>
      <c r="DEK164" s="38"/>
      <c r="DEL164" s="38"/>
      <c r="DEM164" s="38"/>
      <c r="DEN164" s="38"/>
      <c r="DEO164" s="38"/>
      <c r="DEP164" s="38"/>
      <c r="DEQ164" s="38"/>
      <c r="DER164" s="38"/>
      <c r="DES164" s="38"/>
      <c r="DET164" s="38"/>
      <c r="DEU164" s="38"/>
      <c r="DEV164" s="38"/>
      <c r="DEW164" s="38"/>
      <c r="DEX164" s="38"/>
      <c r="DEY164" s="38"/>
      <c r="DEZ164" s="38"/>
      <c r="DFA164" s="38"/>
      <c r="DFB164" s="38"/>
      <c r="DFC164" s="38"/>
      <c r="DFD164" s="38"/>
      <c r="DFE164" s="38"/>
      <c r="DFF164" s="38"/>
      <c r="DFG164" s="38"/>
      <c r="DFH164" s="38"/>
      <c r="DFI164" s="38"/>
      <c r="DFJ164" s="38"/>
      <c r="DFK164" s="38"/>
      <c r="DFL164" s="38"/>
      <c r="DFM164" s="38"/>
      <c r="DFN164" s="38"/>
      <c r="DFO164" s="38"/>
      <c r="DFP164" s="38"/>
      <c r="DFQ164" s="38"/>
      <c r="DFR164" s="38"/>
      <c r="DFS164" s="38"/>
      <c r="DFT164" s="38"/>
      <c r="DFU164" s="38"/>
      <c r="DFV164" s="38"/>
      <c r="DFW164" s="38"/>
      <c r="DFX164" s="38"/>
      <c r="DFY164" s="38"/>
      <c r="DFZ164" s="38"/>
      <c r="DGA164" s="38"/>
      <c r="DGB164" s="38"/>
      <c r="DGC164" s="38"/>
      <c r="DGD164" s="38"/>
      <c r="DGE164" s="38"/>
      <c r="DGF164" s="38"/>
      <c r="DGG164" s="38"/>
      <c r="DGH164" s="38"/>
      <c r="DGI164" s="38"/>
      <c r="DGJ164" s="38"/>
      <c r="DGK164" s="38"/>
      <c r="DGL164" s="38"/>
      <c r="DGM164" s="38"/>
      <c r="DGN164" s="38"/>
      <c r="DGO164" s="38"/>
      <c r="DGP164" s="38"/>
      <c r="DGQ164" s="38"/>
      <c r="DGR164" s="38"/>
      <c r="DGS164" s="38"/>
      <c r="DGT164" s="38"/>
      <c r="DGU164" s="38"/>
      <c r="DGV164" s="38"/>
      <c r="DGW164" s="38"/>
      <c r="DGX164" s="38"/>
      <c r="DGY164" s="38"/>
      <c r="DGZ164" s="38"/>
      <c r="DHA164" s="38"/>
      <c r="DHB164" s="38"/>
      <c r="DHC164" s="38"/>
      <c r="DHD164" s="38"/>
      <c r="DHE164" s="38"/>
      <c r="DHF164" s="38"/>
      <c r="DHG164" s="38"/>
      <c r="DHH164" s="38"/>
      <c r="DHI164" s="38"/>
      <c r="DHJ164" s="38"/>
      <c r="DHK164" s="38"/>
      <c r="DHL164" s="38"/>
      <c r="DHM164" s="38"/>
      <c r="DHN164" s="38"/>
      <c r="DHO164" s="38"/>
      <c r="DHP164" s="38"/>
      <c r="DHQ164" s="38"/>
      <c r="DHR164" s="38"/>
      <c r="DHS164" s="38"/>
      <c r="DHT164" s="38"/>
      <c r="DHU164" s="38"/>
      <c r="DHV164" s="38"/>
      <c r="DHW164" s="38"/>
      <c r="DHX164" s="38"/>
      <c r="DHY164" s="38"/>
      <c r="DHZ164" s="38"/>
      <c r="DIA164" s="38"/>
      <c r="DIB164" s="38"/>
      <c r="DIC164" s="38"/>
      <c r="DID164" s="38"/>
      <c r="DIE164" s="38"/>
      <c r="DIF164" s="38"/>
      <c r="DIG164" s="38"/>
      <c r="DIH164" s="38"/>
      <c r="DII164" s="38"/>
      <c r="DIJ164" s="38"/>
      <c r="DIK164" s="38"/>
      <c r="DIL164" s="38"/>
      <c r="DIM164" s="38"/>
      <c r="DIN164" s="38"/>
      <c r="DIO164" s="38"/>
      <c r="DIP164" s="38"/>
      <c r="DIQ164" s="38"/>
      <c r="DIR164" s="38"/>
      <c r="DIS164" s="38"/>
      <c r="DIT164" s="38"/>
      <c r="DIU164" s="38"/>
      <c r="DIV164" s="38"/>
      <c r="DIW164" s="38"/>
      <c r="DIX164" s="38"/>
      <c r="DIY164" s="38"/>
      <c r="DIZ164" s="38"/>
      <c r="DJA164" s="38"/>
      <c r="DJB164" s="38"/>
      <c r="DJC164" s="38"/>
      <c r="DJD164" s="38"/>
      <c r="DJE164" s="38"/>
      <c r="DJF164" s="38"/>
      <c r="DJG164" s="38"/>
      <c r="DJH164" s="38"/>
      <c r="DJI164" s="38"/>
      <c r="DJJ164" s="38"/>
      <c r="DJK164" s="38"/>
      <c r="DJL164" s="38"/>
      <c r="DJM164" s="38"/>
      <c r="DJN164" s="38"/>
      <c r="DJO164" s="38"/>
      <c r="DJP164" s="38"/>
      <c r="DJQ164" s="38"/>
      <c r="DJR164" s="38"/>
      <c r="DJS164" s="38"/>
      <c r="DJT164" s="38"/>
      <c r="DJU164" s="38"/>
      <c r="DJV164" s="38"/>
      <c r="DJW164" s="38"/>
      <c r="DJX164" s="38"/>
      <c r="DJY164" s="38"/>
      <c r="DJZ164" s="38"/>
      <c r="DKA164" s="38"/>
      <c r="DKB164" s="38"/>
      <c r="DKC164" s="38"/>
      <c r="DKD164" s="38"/>
      <c r="DKE164" s="38"/>
      <c r="DKF164" s="38"/>
      <c r="DKG164" s="38"/>
      <c r="DKH164" s="38"/>
      <c r="DKI164" s="38"/>
      <c r="DKJ164" s="38"/>
      <c r="DKK164" s="38"/>
      <c r="DKL164" s="38"/>
      <c r="DKM164" s="38"/>
      <c r="DKN164" s="38"/>
      <c r="DKO164" s="38"/>
      <c r="DKP164" s="38"/>
      <c r="DKQ164" s="38"/>
      <c r="DKR164" s="38"/>
      <c r="DKS164" s="38"/>
      <c r="DKT164" s="38"/>
      <c r="DKU164" s="38"/>
      <c r="DKV164" s="38"/>
      <c r="DKW164" s="38"/>
      <c r="DKX164" s="38"/>
      <c r="DKY164" s="38"/>
      <c r="DKZ164" s="38"/>
      <c r="DLA164" s="38"/>
      <c r="DLB164" s="38"/>
      <c r="DLC164" s="38"/>
      <c r="DLD164" s="38"/>
      <c r="DLE164" s="38"/>
      <c r="DLF164" s="38"/>
      <c r="DLG164" s="38"/>
      <c r="DLH164" s="38"/>
      <c r="DLI164" s="38"/>
      <c r="DLJ164" s="38"/>
      <c r="DLK164" s="38"/>
      <c r="DLL164" s="38"/>
      <c r="DLM164" s="38"/>
      <c r="DLN164" s="38"/>
      <c r="DLO164" s="38"/>
      <c r="DLP164" s="38"/>
      <c r="DLQ164" s="38"/>
      <c r="DLR164" s="38"/>
      <c r="DLS164" s="38"/>
      <c r="DLT164" s="38"/>
      <c r="DLU164" s="38"/>
      <c r="DLV164" s="38"/>
      <c r="DLW164" s="38"/>
      <c r="DLX164" s="38"/>
      <c r="DLY164" s="38"/>
      <c r="DLZ164" s="38"/>
      <c r="DMG164" s="38"/>
      <c r="DMH164" s="38"/>
      <c r="DMI164" s="38"/>
      <c r="DMJ164" s="38"/>
      <c r="DMK164" s="38"/>
      <c r="DML164" s="38"/>
      <c r="DMM164" s="38"/>
      <c r="DMN164" s="38"/>
      <c r="DMO164" s="38"/>
      <c r="DMP164" s="38"/>
      <c r="DMQ164" s="38"/>
      <c r="DMR164" s="38"/>
      <c r="DMS164" s="38"/>
      <c r="DMT164" s="38"/>
      <c r="DMU164" s="38"/>
      <c r="DMV164" s="38"/>
      <c r="DMW164" s="38"/>
      <c r="DMX164" s="38"/>
      <c r="DMY164" s="38"/>
      <c r="DMZ164" s="38"/>
      <c r="DNA164" s="38"/>
      <c r="DNB164" s="38"/>
      <c r="DNC164" s="38"/>
      <c r="DND164" s="38"/>
      <c r="DNE164" s="38"/>
      <c r="DNF164" s="38"/>
      <c r="DNG164" s="38"/>
      <c r="DNH164" s="38"/>
      <c r="DNI164" s="38"/>
      <c r="DNJ164" s="38"/>
      <c r="DNK164" s="38"/>
      <c r="DNL164" s="38"/>
      <c r="DNM164" s="38"/>
      <c r="DNN164" s="38"/>
      <c r="DNO164" s="38"/>
      <c r="DNP164" s="38"/>
      <c r="DNQ164" s="38"/>
      <c r="DNR164" s="38"/>
      <c r="DNS164" s="38"/>
      <c r="DNT164" s="38"/>
      <c r="DNU164" s="38"/>
      <c r="DNV164" s="38"/>
      <c r="DNW164" s="38"/>
      <c r="DNX164" s="38"/>
      <c r="DNY164" s="38"/>
      <c r="DNZ164" s="38"/>
      <c r="DOA164" s="38"/>
      <c r="DOB164" s="38"/>
      <c r="DOC164" s="38"/>
      <c r="DOD164" s="38"/>
      <c r="DOE164" s="38"/>
      <c r="DOF164" s="38"/>
      <c r="DOG164" s="38"/>
      <c r="DOH164" s="38"/>
      <c r="DOI164" s="38"/>
      <c r="DOJ164" s="38"/>
      <c r="DOK164" s="38"/>
      <c r="DOL164" s="38"/>
      <c r="DOM164" s="38"/>
      <c r="DON164" s="38"/>
      <c r="DOO164" s="38"/>
      <c r="DOP164" s="38"/>
      <c r="DOQ164" s="38"/>
      <c r="DOR164" s="38"/>
      <c r="DOS164" s="38"/>
      <c r="DOT164" s="38"/>
      <c r="DOU164" s="38"/>
      <c r="DOV164" s="38"/>
      <c r="DOW164" s="38"/>
      <c r="DOX164" s="38"/>
      <c r="DOY164" s="38"/>
      <c r="DOZ164" s="38"/>
      <c r="DPA164" s="38"/>
      <c r="DPB164" s="38"/>
      <c r="DPC164" s="38"/>
      <c r="DPD164" s="38"/>
      <c r="DPE164" s="38"/>
      <c r="DPF164" s="38"/>
      <c r="DPG164" s="38"/>
      <c r="DPH164" s="38"/>
      <c r="DPI164" s="38"/>
      <c r="DPJ164" s="38"/>
      <c r="DPK164" s="38"/>
      <c r="DPL164" s="38"/>
      <c r="DPM164" s="38"/>
      <c r="DPN164" s="38"/>
      <c r="DPO164" s="38"/>
      <c r="DPP164" s="38"/>
      <c r="DPQ164" s="38"/>
      <c r="DPR164" s="38"/>
      <c r="DPS164" s="38"/>
      <c r="DPT164" s="38"/>
      <c r="DPU164" s="38"/>
      <c r="DPV164" s="38"/>
      <c r="DPW164" s="38"/>
      <c r="DPX164" s="38"/>
      <c r="DPY164" s="38"/>
      <c r="DPZ164" s="38"/>
      <c r="DQA164" s="38"/>
      <c r="DQB164" s="38"/>
      <c r="DQC164" s="38"/>
      <c r="DQD164" s="38"/>
      <c r="DQE164" s="38"/>
      <c r="DQF164" s="38"/>
      <c r="DQG164" s="38"/>
      <c r="DQH164" s="38"/>
      <c r="DQI164" s="38"/>
      <c r="DQJ164" s="38"/>
      <c r="DQK164" s="38"/>
      <c r="DQL164" s="38"/>
      <c r="DQM164" s="38"/>
      <c r="DQN164" s="38"/>
      <c r="DQO164" s="38"/>
      <c r="DQP164" s="38"/>
      <c r="DQQ164" s="38"/>
      <c r="DQR164" s="38"/>
      <c r="DQS164" s="38"/>
      <c r="DQT164" s="38"/>
      <c r="DQU164" s="38"/>
      <c r="DQV164" s="38"/>
      <c r="DQW164" s="38"/>
      <c r="DQX164" s="38"/>
      <c r="DQY164" s="38"/>
      <c r="DQZ164" s="38"/>
      <c r="DRA164" s="38"/>
      <c r="DRB164" s="38"/>
      <c r="DRC164" s="38"/>
      <c r="DRD164" s="38"/>
      <c r="DRE164" s="38"/>
      <c r="DRF164" s="38"/>
      <c r="DRG164" s="38"/>
      <c r="DRH164" s="38"/>
      <c r="DRI164" s="38"/>
      <c r="DRJ164" s="38"/>
      <c r="DRK164" s="38"/>
      <c r="DRL164" s="38"/>
      <c r="DRM164" s="38"/>
      <c r="DRN164" s="38"/>
      <c r="DRO164" s="38"/>
      <c r="DRP164" s="38"/>
      <c r="DRQ164" s="38"/>
      <c r="DRR164" s="38"/>
      <c r="DRS164" s="38"/>
      <c r="DRT164" s="38"/>
      <c r="DRU164" s="38"/>
      <c r="DRV164" s="38"/>
      <c r="DRW164" s="38"/>
      <c r="DRX164" s="38"/>
      <c r="DRY164" s="38"/>
      <c r="DRZ164" s="38"/>
      <c r="DSA164" s="38"/>
      <c r="DSB164" s="38"/>
      <c r="DSC164" s="38"/>
      <c r="DSD164" s="38"/>
      <c r="DSE164" s="38"/>
      <c r="DSF164" s="38"/>
      <c r="DSG164" s="38"/>
      <c r="DSH164" s="38"/>
      <c r="DSI164" s="38"/>
      <c r="DSJ164" s="38"/>
      <c r="DSK164" s="38"/>
      <c r="DSL164" s="38"/>
      <c r="DSM164" s="38"/>
      <c r="DSN164" s="38"/>
      <c r="DSO164" s="38"/>
      <c r="DSP164" s="38"/>
      <c r="DSQ164" s="38"/>
      <c r="DSR164" s="38"/>
      <c r="DSS164" s="38"/>
      <c r="DST164" s="38"/>
      <c r="DSU164" s="38"/>
      <c r="DSV164" s="38"/>
      <c r="DSW164" s="38"/>
      <c r="DSX164" s="38"/>
      <c r="DSY164" s="38"/>
      <c r="DSZ164" s="38"/>
      <c r="DTA164" s="38"/>
      <c r="DTB164" s="38"/>
      <c r="DTC164" s="38"/>
      <c r="DTD164" s="38"/>
      <c r="DTE164" s="38"/>
      <c r="DTF164" s="38"/>
      <c r="DTG164" s="38"/>
      <c r="DTH164" s="38"/>
      <c r="DTI164" s="38"/>
      <c r="DTJ164" s="38"/>
      <c r="DTK164" s="38"/>
      <c r="DTL164" s="38"/>
      <c r="DTM164" s="38"/>
      <c r="DTN164" s="38"/>
      <c r="DTO164" s="38"/>
      <c r="DTP164" s="38"/>
      <c r="DTQ164" s="38"/>
      <c r="DTR164" s="38"/>
      <c r="DTS164" s="38"/>
      <c r="DTT164" s="38"/>
      <c r="DTU164" s="38"/>
      <c r="DTV164" s="38"/>
      <c r="DTW164" s="38"/>
      <c r="DTX164" s="38"/>
      <c r="DTY164" s="38"/>
      <c r="DTZ164" s="38"/>
      <c r="DUA164" s="38"/>
      <c r="DUB164" s="38"/>
      <c r="DUC164" s="38"/>
      <c r="DUD164" s="38"/>
      <c r="DUE164" s="38"/>
      <c r="DUF164" s="38"/>
      <c r="DUG164" s="38"/>
      <c r="DUH164" s="38"/>
      <c r="DUI164" s="38"/>
      <c r="DUJ164" s="38"/>
      <c r="DUK164" s="38"/>
      <c r="DUL164" s="38"/>
      <c r="DUM164" s="38"/>
      <c r="DUN164" s="38"/>
      <c r="DUO164" s="38"/>
      <c r="DUP164" s="38"/>
      <c r="DUQ164" s="38"/>
      <c r="DUR164" s="38"/>
      <c r="DUS164" s="38"/>
      <c r="DUT164" s="38"/>
      <c r="DUU164" s="38"/>
      <c r="DUV164" s="38"/>
      <c r="DUW164" s="38"/>
      <c r="DUX164" s="38"/>
      <c r="DUY164" s="38"/>
      <c r="DUZ164" s="38"/>
      <c r="DVA164" s="38"/>
      <c r="DVB164" s="38"/>
      <c r="DVC164" s="38"/>
      <c r="DVD164" s="38"/>
      <c r="DVE164" s="38"/>
      <c r="DVF164" s="38"/>
      <c r="DVG164" s="38"/>
      <c r="DVH164" s="38"/>
      <c r="DVI164" s="38"/>
      <c r="DVJ164" s="38"/>
      <c r="DVK164" s="38"/>
      <c r="DVL164" s="38"/>
      <c r="DVM164" s="38"/>
      <c r="DVN164" s="38"/>
      <c r="DVO164" s="38"/>
      <c r="DVP164" s="38"/>
      <c r="DVQ164" s="38"/>
      <c r="DVR164" s="38"/>
      <c r="DVS164" s="38"/>
      <c r="DVT164" s="38"/>
      <c r="DVU164" s="38"/>
      <c r="DVV164" s="38"/>
      <c r="DWC164" s="38"/>
      <c r="DWD164" s="38"/>
      <c r="DWE164" s="38"/>
      <c r="DWF164" s="38"/>
      <c r="DWG164" s="38"/>
      <c r="DWH164" s="38"/>
      <c r="DWI164" s="38"/>
      <c r="DWJ164" s="38"/>
      <c r="DWK164" s="38"/>
      <c r="DWL164" s="38"/>
      <c r="DWM164" s="38"/>
      <c r="DWN164" s="38"/>
      <c r="DWO164" s="38"/>
      <c r="DWP164" s="38"/>
      <c r="DWQ164" s="38"/>
      <c r="DWR164" s="38"/>
      <c r="DWS164" s="38"/>
      <c r="DWT164" s="38"/>
      <c r="DWU164" s="38"/>
      <c r="DWV164" s="38"/>
      <c r="DWW164" s="38"/>
      <c r="DWX164" s="38"/>
      <c r="DWY164" s="38"/>
      <c r="DWZ164" s="38"/>
      <c r="DXA164" s="38"/>
      <c r="DXB164" s="38"/>
      <c r="DXC164" s="38"/>
      <c r="DXD164" s="38"/>
      <c r="DXE164" s="38"/>
      <c r="DXF164" s="38"/>
      <c r="DXG164" s="38"/>
      <c r="DXH164" s="38"/>
      <c r="DXI164" s="38"/>
      <c r="DXJ164" s="38"/>
      <c r="DXK164" s="38"/>
      <c r="DXL164" s="38"/>
      <c r="DXM164" s="38"/>
      <c r="DXN164" s="38"/>
      <c r="DXO164" s="38"/>
      <c r="DXP164" s="38"/>
      <c r="DXQ164" s="38"/>
      <c r="DXR164" s="38"/>
      <c r="DXS164" s="38"/>
      <c r="DXT164" s="38"/>
      <c r="DXU164" s="38"/>
      <c r="DXV164" s="38"/>
      <c r="DXW164" s="38"/>
      <c r="DXX164" s="38"/>
      <c r="DXY164" s="38"/>
      <c r="DXZ164" s="38"/>
      <c r="DYA164" s="38"/>
      <c r="DYB164" s="38"/>
      <c r="DYC164" s="38"/>
      <c r="DYD164" s="38"/>
      <c r="DYE164" s="38"/>
      <c r="DYF164" s="38"/>
      <c r="DYG164" s="38"/>
      <c r="DYH164" s="38"/>
      <c r="DYI164" s="38"/>
      <c r="DYJ164" s="38"/>
      <c r="DYK164" s="38"/>
      <c r="DYL164" s="38"/>
      <c r="DYM164" s="38"/>
      <c r="DYN164" s="38"/>
      <c r="DYO164" s="38"/>
      <c r="DYP164" s="38"/>
      <c r="DYQ164" s="38"/>
      <c r="DYR164" s="38"/>
      <c r="DYS164" s="38"/>
      <c r="DYT164" s="38"/>
      <c r="DYU164" s="38"/>
      <c r="DYV164" s="38"/>
      <c r="DYW164" s="38"/>
      <c r="DYX164" s="38"/>
      <c r="DYY164" s="38"/>
      <c r="DYZ164" s="38"/>
      <c r="DZA164" s="38"/>
      <c r="DZB164" s="38"/>
      <c r="DZC164" s="38"/>
      <c r="DZD164" s="38"/>
      <c r="DZE164" s="38"/>
      <c r="DZF164" s="38"/>
      <c r="DZG164" s="38"/>
      <c r="DZH164" s="38"/>
      <c r="DZI164" s="38"/>
      <c r="DZJ164" s="38"/>
      <c r="DZK164" s="38"/>
      <c r="DZL164" s="38"/>
      <c r="DZM164" s="38"/>
      <c r="DZN164" s="38"/>
      <c r="DZO164" s="38"/>
      <c r="DZP164" s="38"/>
      <c r="DZQ164" s="38"/>
      <c r="DZR164" s="38"/>
      <c r="DZS164" s="38"/>
      <c r="DZT164" s="38"/>
      <c r="DZU164" s="38"/>
      <c r="DZV164" s="38"/>
      <c r="DZW164" s="38"/>
      <c r="DZX164" s="38"/>
      <c r="DZY164" s="38"/>
      <c r="DZZ164" s="38"/>
      <c r="EAA164" s="38"/>
      <c r="EAB164" s="38"/>
      <c r="EAC164" s="38"/>
      <c r="EAD164" s="38"/>
      <c r="EAE164" s="38"/>
      <c r="EAF164" s="38"/>
      <c r="EAG164" s="38"/>
      <c r="EAH164" s="38"/>
      <c r="EAI164" s="38"/>
      <c r="EAJ164" s="38"/>
      <c r="EAK164" s="38"/>
      <c r="EAL164" s="38"/>
      <c r="EAM164" s="38"/>
      <c r="EAN164" s="38"/>
      <c r="EAO164" s="38"/>
      <c r="EAP164" s="38"/>
      <c r="EAQ164" s="38"/>
      <c r="EAR164" s="38"/>
      <c r="EAS164" s="38"/>
      <c r="EAT164" s="38"/>
      <c r="EAU164" s="38"/>
      <c r="EAV164" s="38"/>
      <c r="EAW164" s="38"/>
      <c r="EAX164" s="38"/>
      <c r="EAY164" s="38"/>
      <c r="EAZ164" s="38"/>
      <c r="EBA164" s="38"/>
      <c r="EBB164" s="38"/>
      <c r="EBC164" s="38"/>
      <c r="EBD164" s="38"/>
      <c r="EBE164" s="38"/>
      <c r="EBF164" s="38"/>
      <c r="EBG164" s="38"/>
      <c r="EBH164" s="38"/>
      <c r="EBI164" s="38"/>
      <c r="EBJ164" s="38"/>
      <c r="EBK164" s="38"/>
      <c r="EBL164" s="38"/>
      <c r="EBM164" s="38"/>
      <c r="EBN164" s="38"/>
      <c r="EBO164" s="38"/>
      <c r="EBP164" s="38"/>
      <c r="EBQ164" s="38"/>
      <c r="EBR164" s="38"/>
      <c r="EBS164" s="38"/>
      <c r="EBT164" s="38"/>
      <c r="EBU164" s="38"/>
      <c r="EBV164" s="38"/>
      <c r="EBW164" s="38"/>
      <c r="EBX164" s="38"/>
      <c r="EBY164" s="38"/>
      <c r="EBZ164" s="38"/>
      <c r="ECA164" s="38"/>
      <c r="ECB164" s="38"/>
      <c r="ECC164" s="38"/>
      <c r="ECD164" s="38"/>
      <c r="ECE164" s="38"/>
      <c r="ECF164" s="38"/>
      <c r="ECG164" s="38"/>
      <c r="ECH164" s="38"/>
      <c r="ECI164" s="38"/>
      <c r="ECJ164" s="38"/>
      <c r="ECK164" s="38"/>
      <c r="ECL164" s="38"/>
      <c r="ECM164" s="38"/>
      <c r="ECN164" s="38"/>
      <c r="ECO164" s="38"/>
      <c r="ECP164" s="38"/>
      <c r="ECQ164" s="38"/>
      <c r="ECR164" s="38"/>
      <c r="ECS164" s="38"/>
      <c r="ECT164" s="38"/>
      <c r="ECU164" s="38"/>
      <c r="ECV164" s="38"/>
      <c r="ECW164" s="38"/>
      <c r="ECX164" s="38"/>
      <c r="ECY164" s="38"/>
      <c r="ECZ164" s="38"/>
      <c r="EDA164" s="38"/>
      <c r="EDB164" s="38"/>
      <c r="EDC164" s="38"/>
      <c r="EDD164" s="38"/>
      <c r="EDE164" s="38"/>
      <c r="EDF164" s="38"/>
      <c r="EDG164" s="38"/>
      <c r="EDH164" s="38"/>
      <c r="EDI164" s="38"/>
      <c r="EDJ164" s="38"/>
      <c r="EDK164" s="38"/>
      <c r="EDL164" s="38"/>
      <c r="EDM164" s="38"/>
      <c r="EDN164" s="38"/>
      <c r="EDO164" s="38"/>
      <c r="EDP164" s="38"/>
      <c r="EDQ164" s="38"/>
      <c r="EDR164" s="38"/>
      <c r="EDS164" s="38"/>
      <c r="EDT164" s="38"/>
      <c r="EDU164" s="38"/>
      <c r="EDV164" s="38"/>
      <c r="EDW164" s="38"/>
      <c r="EDX164" s="38"/>
      <c r="EDY164" s="38"/>
      <c r="EDZ164" s="38"/>
      <c r="EEA164" s="38"/>
      <c r="EEB164" s="38"/>
      <c r="EEC164" s="38"/>
      <c r="EED164" s="38"/>
      <c r="EEE164" s="38"/>
      <c r="EEF164" s="38"/>
      <c r="EEG164" s="38"/>
      <c r="EEH164" s="38"/>
      <c r="EEI164" s="38"/>
      <c r="EEJ164" s="38"/>
      <c r="EEK164" s="38"/>
      <c r="EEL164" s="38"/>
      <c r="EEM164" s="38"/>
      <c r="EEN164" s="38"/>
      <c r="EEO164" s="38"/>
      <c r="EEP164" s="38"/>
      <c r="EEQ164" s="38"/>
      <c r="EER164" s="38"/>
      <c r="EES164" s="38"/>
      <c r="EET164" s="38"/>
      <c r="EEU164" s="38"/>
      <c r="EEV164" s="38"/>
      <c r="EEW164" s="38"/>
      <c r="EEX164" s="38"/>
      <c r="EEY164" s="38"/>
      <c r="EEZ164" s="38"/>
      <c r="EFA164" s="38"/>
      <c r="EFB164" s="38"/>
      <c r="EFC164" s="38"/>
      <c r="EFD164" s="38"/>
      <c r="EFE164" s="38"/>
      <c r="EFF164" s="38"/>
      <c r="EFG164" s="38"/>
      <c r="EFH164" s="38"/>
      <c r="EFI164" s="38"/>
      <c r="EFJ164" s="38"/>
      <c r="EFK164" s="38"/>
      <c r="EFL164" s="38"/>
      <c r="EFM164" s="38"/>
      <c r="EFN164" s="38"/>
      <c r="EFO164" s="38"/>
      <c r="EFP164" s="38"/>
      <c r="EFQ164" s="38"/>
      <c r="EFR164" s="38"/>
      <c r="EFY164" s="38"/>
      <c r="EFZ164" s="38"/>
      <c r="EGA164" s="38"/>
      <c r="EGB164" s="38"/>
      <c r="EGC164" s="38"/>
      <c r="EGD164" s="38"/>
      <c r="EGE164" s="38"/>
      <c r="EGF164" s="38"/>
      <c r="EGG164" s="38"/>
      <c r="EGH164" s="38"/>
      <c r="EGI164" s="38"/>
      <c r="EGJ164" s="38"/>
      <c r="EGK164" s="38"/>
      <c r="EGL164" s="38"/>
      <c r="EGM164" s="38"/>
      <c r="EGN164" s="38"/>
      <c r="EGO164" s="38"/>
      <c r="EGP164" s="38"/>
      <c r="EGQ164" s="38"/>
      <c r="EGR164" s="38"/>
      <c r="EGS164" s="38"/>
      <c r="EGT164" s="38"/>
      <c r="EGU164" s="38"/>
      <c r="EGV164" s="38"/>
      <c r="EGW164" s="38"/>
      <c r="EGX164" s="38"/>
      <c r="EGY164" s="38"/>
      <c r="EGZ164" s="38"/>
      <c r="EHA164" s="38"/>
      <c r="EHB164" s="38"/>
      <c r="EHC164" s="38"/>
      <c r="EHD164" s="38"/>
      <c r="EHE164" s="38"/>
      <c r="EHF164" s="38"/>
      <c r="EHG164" s="38"/>
      <c r="EHH164" s="38"/>
      <c r="EHI164" s="38"/>
      <c r="EHJ164" s="38"/>
      <c r="EHK164" s="38"/>
      <c r="EHL164" s="38"/>
      <c r="EHM164" s="38"/>
      <c r="EHN164" s="38"/>
      <c r="EHO164" s="38"/>
      <c r="EHP164" s="38"/>
      <c r="EHQ164" s="38"/>
      <c r="EHR164" s="38"/>
      <c r="EHS164" s="38"/>
      <c r="EHT164" s="38"/>
      <c r="EHU164" s="38"/>
      <c r="EHV164" s="38"/>
      <c r="EHW164" s="38"/>
      <c r="EHX164" s="38"/>
      <c r="EHY164" s="38"/>
      <c r="EHZ164" s="38"/>
      <c r="EIA164" s="38"/>
      <c r="EIB164" s="38"/>
      <c r="EIC164" s="38"/>
      <c r="EID164" s="38"/>
      <c r="EIE164" s="38"/>
      <c r="EIF164" s="38"/>
      <c r="EIG164" s="38"/>
      <c r="EIH164" s="38"/>
      <c r="EII164" s="38"/>
      <c r="EIJ164" s="38"/>
      <c r="EIK164" s="38"/>
      <c r="EIL164" s="38"/>
      <c r="EIM164" s="38"/>
      <c r="EIN164" s="38"/>
      <c r="EIO164" s="38"/>
      <c r="EIP164" s="38"/>
      <c r="EIQ164" s="38"/>
      <c r="EIR164" s="38"/>
      <c r="EIS164" s="38"/>
      <c r="EIT164" s="38"/>
      <c r="EIU164" s="38"/>
      <c r="EIV164" s="38"/>
      <c r="EIW164" s="38"/>
      <c r="EIX164" s="38"/>
      <c r="EIY164" s="38"/>
      <c r="EIZ164" s="38"/>
      <c r="EJA164" s="38"/>
      <c r="EJB164" s="38"/>
      <c r="EJC164" s="38"/>
      <c r="EJD164" s="38"/>
      <c r="EJE164" s="38"/>
      <c r="EJF164" s="38"/>
      <c r="EJG164" s="38"/>
      <c r="EJH164" s="38"/>
      <c r="EJI164" s="38"/>
      <c r="EJJ164" s="38"/>
      <c r="EJK164" s="38"/>
      <c r="EJL164" s="38"/>
      <c r="EJM164" s="38"/>
      <c r="EJN164" s="38"/>
      <c r="EJO164" s="38"/>
      <c r="EJP164" s="38"/>
      <c r="EJQ164" s="38"/>
      <c r="EJR164" s="38"/>
      <c r="EJS164" s="38"/>
      <c r="EJT164" s="38"/>
      <c r="EJU164" s="38"/>
      <c r="EJV164" s="38"/>
      <c r="EJW164" s="38"/>
      <c r="EJX164" s="38"/>
      <c r="EJY164" s="38"/>
      <c r="EJZ164" s="38"/>
      <c r="EKA164" s="38"/>
      <c r="EKB164" s="38"/>
      <c r="EKC164" s="38"/>
      <c r="EKD164" s="38"/>
      <c r="EKE164" s="38"/>
      <c r="EKF164" s="38"/>
      <c r="EKG164" s="38"/>
      <c r="EKH164" s="38"/>
      <c r="EKI164" s="38"/>
      <c r="EKJ164" s="38"/>
      <c r="EKK164" s="38"/>
      <c r="EKL164" s="38"/>
      <c r="EKM164" s="38"/>
      <c r="EKN164" s="38"/>
      <c r="EKO164" s="38"/>
      <c r="EKP164" s="38"/>
      <c r="EKQ164" s="38"/>
      <c r="EKR164" s="38"/>
      <c r="EKS164" s="38"/>
      <c r="EKT164" s="38"/>
      <c r="EKU164" s="38"/>
      <c r="EKV164" s="38"/>
      <c r="EKW164" s="38"/>
      <c r="EKX164" s="38"/>
      <c r="EKY164" s="38"/>
      <c r="EKZ164" s="38"/>
      <c r="ELA164" s="38"/>
      <c r="ELB164" s="38"/>
      <c r="ELC164" s="38"/>
      <c r="ELD164" s="38"/>
      <c r="ELE164" s="38"/>
      <c r="ELF164" s="38"/>
      <c r="ELG164" s="38"/>
      <c r="ELH164" s="38"/>
      <c r="ELI164" s="38"/>
      <c r="ELJ164" s="38"/>
      <c r="ELK164" s="38"/>
      <c r="ELL164" s="38"/>
      <c r="ELM164" s="38"/>
      <c r="ELN164" s="38"/>
      <c r="ELO164" s="38"/>
      <c r="ELP164" s="38"/>
      <c r="ELQ164" s="38"/>
      <c r="ELR164" s="38"/>
      <c r="ELS164" s="38"/>
      <c r="ELT164" s="38"/>
      <c r="ELU164" s="38"/>
      <c r="ELV164" s="38"/>
      <c r="ELW164" s="38"/>
      <c r="ELX164" s="38"/>
      <c r="ELY164" s="38"/>
      <c r="ELZ164" s="38"/>
      <c r="EMA164" s="38"/>
      <c r="EMB164" s="38"/>
      <c r="EMC164" s="38"/>
      <c r="EMD164" s="38"/>
      <c r="EME164" s="38"/>
      <c r="EMF164" s="38"/>
      <c r="EMG164" s="38"/>
      <c r="EMH164" s="38"/>
      <c r="EMI164" s="38"/>
      <c r="EMJ164" s="38"/>
      <c r="EMK164" s="38"/>
      <c r="EML164" s="38"/>
      <c r="EMM164" s="38"/>
      <c r="EMN164" s="38"/>
      <c r="EMO164" s="38"/>
      <c r="EMP164" s="38"/>
      <c r="EMQ164" s="38"/>
      <c r="EMR164" s="38"/>
      <c r="EMS164" s="38"/>
      <c r="EMT164" s="38"/>
      <c r="EMU164" s="38"/>
      <c r="EMV164" s="38"/>
      <c r="EMW164" s="38"/>
      <c r="EMX164" s="38"/>
      <c r="EMY164" s="38"/>
      <c r="EMZ164" s="38"/>
      <c r="ENA164" s="38"/>
      <c r="ENB164" s="38"/>
      <c r="ENC164" s="38"/>
      <c r="END164" s="38"/>
      <c r="ENE164" s="38"/>
      <c r="ENF164" s="38"/>
      <c r="ENG164" s="38"/>
      <c r="ENH164" s="38"/>
      <c r="ENI164" s="38"/>
      <c r="ENJ164" s="38"/>
      <c r="ENK164" s="38"/>
      <c r="ENL164" s="38"/>
      <c r="ENM164" s="38"/>
      <c r="ENN164" s="38"/>
      <c r="ENO164" s="38"/>
      <c r="ENP164" s="38"/>
      <c r="ENQ164" s="38"/>
      <c r="ENR164" s="38"/>
      <c r="ENS164" s="38"/>
      <c r="ENT164" s="38"/>
      <c r="ENU164" s="38"/>
      <c r="ENV164" s="38"/>
      <c r="ENW164" s="38"/>
      <c r="ENX164" s="38"/>
      <c r="ENY164" s="38"/>
      <c r="ENZ164" s="38"/>
      <c r="EOA164" s="38"/>
      <c r="EOB164" s="38"/>
      <c r="EOC164" s="38"/>
      <c r="EOD164" s="38"/>
      <c r="EOE164" s="38"/>
      <c r="EOF164" s="38"/>
      <c r="EOG164" s="38"/>
      <c r="EOH164" s="38"/>
      <c r="EOI164" s="38"/>
      <c r="EOJ164" s="38"/>
      <c r="EOK164" s="38"/>
      <c r="EOL164" s="38"/>
      <c r="EOM164" s="38"/>
      <c r="EON164" s="38"/>
      <c r="EOO164" s="38"/>
      <c r="EOP164" s="38"/>
      <c r="EOQ164" s="38"/>
      <c r="EOR164" s="38"/>
      <c r="EOS164" s="38"/>
      <c r="EOT164" s="38"/>
      <c r="EOU164" s="38"/>
      <c r="EOV164" s="38"/>
      <c r="EOW164" s="38"/>
      <c r="EOX164" s="38"/>
      <c r="EOY164" s="38"/>
      <c r="EOZ164" s="38"/>
      <c r="EPA164" s="38"/>
      <c r="EPB164" s="38"/>
      <c r="EPC164" s="38"/>
      <c r="EPD164" s="38"/>
      <c r="EPE164" s="38"/>
      <c r="EPF164" s="38"/>
      <c r="EPG164" s="38"/>
      <c r="EPH164" s="38"/>
      <c r="EPI164" s="38"/>
      <c r="EPJ164" s="38"/>
      <c r="EPK164" s="38"/>
      <c r="EPL164" s="38"/>
      <c r="EPM164" s="38"/>
      <c r="EPN164" s="38"/>
      <c r="EPU164" s="38"/>
      <c r="EPV164" s="38"/>
      <c r="EPW164" s="38"/>
      <c r="EPX164" s="38"/>
      <c r="EPY164" s="38"/>
      <c r="EPZ164" s="38"/>
      <c r="EQA164" s="38"/>
      <c r="EQB164" s="38"/>
      <c r="EQC164" s="38"/>
      <c r="EQD164" s="38"/>
      <c r="EQE164" s="38"/>
      <c r="EQF164" s="38"/>
      <c r="EQG164" s="38"/>
      <c r="EQH164" s="38"/>
      <c r="EQI164" s="38"/>
      <c r="EQJ164" s="38"/>
      <c r="EQK164" s="38"/>
      <c r="EQL164" s="38"/>
      <c r="EQM164" s="38"/>
      <c r="EQN164" s="38"/>
      <c r="EQO164" s="38"/>
      <c r="EQP164" s="38"/>
      <c r="EQQ164" s="38"/>
      <c r="EQR164" s="38"/>
      <c r="EQS164" s="38"/>
      <c r="EQT164" s="38"/>
      <c r="EQU164" s="38"/>
      <c r="EQV164" s="38"/>
      <c r="EQW164" s="38"/>
      <c r="EQX164" s="38"/>
      <c r="EQY164" s="38"/>
      <c r="EQZ164" s="38"/>
      <c r="ERA164" s="38"/>
      <c r="ERB164" s="38"/>
      <c r="ERC164" s="38"/>
      <c r="ERD164" s="38"/>
      <c r="ERE164" s="38"/>
      <c r="ERF164" s="38"/>
      <c r="ERG164" s="38"/>
      <c r="ERH164" s="38"/>
      <c r="ERI164" s="38"/>
      <c r="ERJ164" s="38"/>
      <c r="ERK164" s="38"/>
      <c r="ERL164" s="38"/>
      <c r="ERM164" s="38"/>
      <c r="ERN164" s="38"/>
      <c r="ERO164" s="38"/>
      <c r="ERP164" s="38"/>
      <c r="ERQ164" s="38"/>
      <c r="ERR164" s="38"/>
      <c r="ERS164" s="38"/>
      <c r="ERT164" s="38"/>
      <c r="ERU164" s="38"/>
      <c r="ERV164" s="38"/>
      <c r="ERW164" s="38"/>
      <c r="ERX164" s="38"/>
      <c r="ERY164" s="38"/>
      <c r="ERZ164" s="38"/>
      <c r="ESA164" s="38"/>
      <c r="ESB164" s="38"/>
      <c r="ESC164" s="38"/>
      <c r="ESD164" s="38"/>
      <c r="ESE164" s="38"/>
      <c r="ESF164" s="38"/>
      <c r="ESG164" s="38"/>
      <c r="ESH164" s="38"/>
      <c r="ESI164" s="38"/>
      <c r="ESJ164" s="38"/>
      <c r="ESK164" s="38"/>
      <c r="ESL164" s="38"/>
      <c r="ESM164" s="38"/>
      <c r="ESN164" s="38"/>
      <c r="ESO164" s="38"/>
      <c r="ESP164" s="38"/>
      <c r="ESQ164" s="38"/>
      <c r="ESR164" s="38"/>
      <c r="ESS164" s="38"/>
      <c r="EST164" s="38"/>
      <c r="ESU164" s="38"/>
      <c r="ESV164" s="38"/>
      <c r="ESW164" s="38"/>
      <c r="ESX164" s="38"/>
      <c r="ESY164" s="38"/>
      <c r="ESZ164" s="38"/>
      <c r="ETA164" s="38"/>
      <c r="ETB164" s="38"/>
      <c r="ETC164" s="38"/>
      <c r="ETD164" s="38"/>
      <c r="ETE164" s="38"/>
      <c r="ETF164" s="38"/>
      <c r="ETG164" s="38"/>
      <c r="ETH164" s="38"/>
      <c r="ETI164" s="38"/>
      <c r="ETJ164" s="38"/>
      <c r="ETK164" s="38"/>
      <c r="ETL164" s="38"/>
      <c r="ETM164" s="38"/>
      <c r="ETN164" s="38"/>
      <c r="ETO164" s="38"/>
      <c r="ETP164" s="38"/>
      <c r="ETQ164" s="38"/>
      <c r="ETR164" s="38"/>
      <c r="ETS164" s="38"/>
      <c r="ETT164" s="38"/>
      <c r="ETU164" s="38"/>
      <c r="ETV164" s="38"/>
      <c r="ETW164" s="38"/>
      <c r="ETX164" s="38"/>
      <c r="ETY164" s="38"/>
      <c r="ETZ164" s="38"/>
      <c r="EUA164" s="38"/>
      <c r="EUB164" s="38"/>
      <c r="EUC164" s="38"/>
      <c r="EUD164" s="38"/>
      <c r="EUE164" s="38"/>
      <c r="EUF164" s="38"/>
      <c r="EUG164" s="38"/>
      <c r="EUH164" s="38"/>
      <c r="EUI164" s="38"/>
      <c r="EUJ164" s="38"/>
      <c r="EUK164" s="38"/>
      <c r="EUL164" s="38"/>
      <c r="EUM164" s="38"/>
      <c r="EUN164" s="38"/>
      <c r="EUO164" s="38"/>
      <c r="EUP164" s="38"/>
      <c r="EUQ164" s="38"/>
      <c r="EUR164" s="38"/>
      <c r="EUS164" s="38"/>
      <c r="EUT164" s="38"/>
      <c r="EUU164" s="38"/>
      <c r="EUV164" s="38"/>
      <c r="EUW164" s="38"/>
      <c r="EUX164" s="38"/>
      <c r="EUY164" s="38"/>
      <c r="EUZ164" s="38"/>
      <c r="EVA164" s="38"/>
      <c r="EVB164" s="38"/>
      <c r="EVC164" s="38"/>
      <c r="EVD164" s="38"/>
      <c r="EVE164" s="38"/>
      <c r="EVF164" s="38"/>
      <c r="EVG164" s="38"/>
      <c r="EVH164" s="38"/>
      <c r="EVI164" s="38"/>
      <c r="EVJ164" s="38"/>
      <c r="EVK164" s="38"/>
      <c r="EVL164" s="38"/>
      <c r="EVM164" s="38"/>
      <c r="EVN164" s="38"/>
      <c r="EVO164" s="38"/>
      <c r="EVP164" s="38"/>
      <c r="EVQ164" s="38"/>
      <c r="EVR164" s="38"/>
      <c r="EVS164" s="38"/>
      <c r="EVT164" s="38"/>
      <c r="EVU164" s="38"/>
      <c r="EVV164" s="38"/>
      <c r="EVW164" s="38"/>
      <c r="EVX164" s="38"/>
      <c r="EVY164" s="38"/>
      <c r="EVZ164" s="38"/>
      <c r="EWA164" s="38"/>
      <c r="EWB164" s="38"/>
      <c r="EWC164" s="38"/>
      <c r="EWD164" s="38"/>
      <c r="EWE164" s="38"/>
      <c r="EWF164" s="38"/>
      <c r="EWG164" s="38"/>
      <c r="EWH164" s="38"/>
      <c r="EWI164" s="38"/>
      <c r="EWJ164" s="38"/>
      <c r="EWK164" s="38"/>
      <c r="EWL164" s="38"/>
      <c r="EWM164" s="38"/>
      <c r="EWN164" s="38"/>
      <c r="EWO164" s="38"/>
      <c r="EWP164" s="38"/>
      <c r="EWQ164" s="38"/>
      <c r="EWR164" s="38"/>
      <c r="EWS164" s="38"/>
      <c r="EWT164" s="38"/>
      <c r="EWU164" s="38"/>
      <c r="EWV164" s="38"/>
      <c r="EWW164" s="38"/>
      <c r="EWX164" s="38"/>
      <c r="EWY164" s="38"/>
      <c r="EWZ164" s="38"/>
      <c r="EXA164" s="38"/>
      <c r="EXB164" s="38"/>
      <c r="EXC164" s="38"/>
      <c r="EXD164" s="38"/>
      <c r="EXE164" s="38"/>
      <c r="EXF164" s="38"/>
      <c r="EXG164" s="38"/>
      <c r="EXH164" s="38"/>
      <c r="EXI164" s="38"/>
      <c r="EXJ164" s="38"/>
      <c r="EXK164" s="38"/>
      <c r="EXL164" s="38"/>
      <c r="EXM164" s="38"/>
      <c r="EXN164" s="38"/>
      <c r="EXO164" s="38"/>
      <c r="EXP164" s="38"/>
      <c r="EXQ164" s="38"/>
      <c r="EXR164" s="38"/>
      <c r="EXS164" s="38"/>
      <c r="EXT164" s="38"/>
      <c r="EXU164" s="38"/>
      <c r="EXV164" s="38"/>
      <c r="EXW164" s="38"/>
      <c r="EXX164" s="38"/>
      <c r="EXY164" s="38"/>
      <c r="EXZ164" s="38"/>
      <c r="EYA164" s="38"/>
      <c r="EYB164" s="38"/>
      <c r="EYC164" s="38"/>
      <c r="EYD164" s="38"/>
      <c r="EYE164" s="38"/>
      <c r="EYF164" s="38"/>
      <c r="EYG164" s="38"/>
      <c r="EYH164" s="38"/>
      <c r="EYI164" s="38"/>
      <c r="EYJ164" s="38"/>
      <c r="EYK164" s="38"/>
      <c r="EYL164" s="38"/>
      <c r="EYM164" s="38"/>
      <c r="EYN164" s="38"/>
      <c r="EYO164" s="38"/>
      <c r="EYP164" s="38"/>
      <c r="EYQ164" s="38"/>
      <c r="EYR164" s="38"/>
      <c r="EYS164" s="38"/>
      <c r="EYT164" s="38"/>
      <c r="EYU164" s="38"/>
      <c r="EYV164" s="38"/>
      <c r="EYW164" s="38"/>
      <c r="EYX164" s="38"/>
      <c r="EYY164" s="38"/>
      <c r="EYZ164" s="38"/>
      <c r="EZA164" s="38"/>
      <c r="EZB164" s="38"/>
      <c r="EZC164" s="38"/>
      <c r="EZD164" s="38"/>
      <c r="EZE164" s="38"/>
      <c r="EZF164" s="38"/>
      <c r="EZG164" s="38"/>
      <c r="EZH164" s="38"/>
      <c r="EZI164" s="38"/>
      <c r="EZJ164" s="38"/>
      <c r="EZQ164" s="38"/>
      <c r="EZR164" s="38"/>
      <c r="EZS164" s="38"/>
      <c r="EZT164" s="38"/>
      <c r="EZU164" s="38"/>
      <c r="EZV164" s="38"/>
      <c r="EZW164" s="38"/>
      <c r="EZX164" s="38"/>
      <c r="EZY164" s="38"/>
      <c r="EZZ164" s="38"/>
      <c r="FAA164" s="38"/>
      <c r="FAB164" s="38"/>
      <c r="FAC164" s="38"/>
      <c r="FAD164" s="38"/>
      <c r="FAE164" s="38"/>
      <c r="FAF164" s="38"/>
      <c r="FAG164" s="38"/>
      <c r="FAH164" s="38"/>
      <c r="FAI164" s="38"/>
      <c r="FAJ164" s="38"/>
      <c r="FAK164" s="38"/>
      <c r="FAL164" s="38"/>
      <c r="FAM164" s="38"/>
      <c r="FAN164" s="38"/>
      <c r="FAO164" s="38"/>
      <c r="FAP164" s="38"/>
      <c r="FAQ164" s="38"/>
      <c r="FAR164" s="38"/>
      <c r="FAS164" s="38"/>
      <c r="FAT164" s="38"/>
      <c r="FAU164" s="38"/>
      <c r="FAV164" s="38"/>
      <c r="FAW164" s="38"/>
      <c r="FAX164" s="38"/>
      <c r="FAY164" s="38"/>
      <c r="FAZ164" s="38"/>
      <c r="FBA164" s="38"/>
      <c r="FBB164" s="38"/>
      <c r="FBC164" s="38"/>
      <c r="FBD164" s="38"/>
      <c r="FBE164" s="38"/>
      <c r="FBF164" s="38"/>
      <c r="FBG164" s="38"/>
      <c r="FBH164" s="38"/>
      <c r="FBI164" s="38"/>
      <c r="FBJ164" s="38"/>
      <c r="FBK164" s="38"/>
      <c r="FBL164" s="38"/>
      <c r="FBM164" s="38"/>
      <c r="FBN164" s="38"/>
      <c r="FBO164" s="38"/>
      <c r="FBP164" s="38"/>
      <c r="FBQ164" s="38"/>
      <c r="FBR164" s="38"/>
      <c r="FBS164" s="38"/>
      <c r="FBT164" s="38"/>
      <c r="FBU164" s="38"/>
      <c r="FBV164" s="38"/>
      <c r="FBW164" s="38"/>
      <c r="FBX164" s="38"/>
      <c r="FBY164" s="38"/>
      <c r="FBZ164" s="38"/>
      <c r="FCA164" s="38"/>
      <c r="FCB164" s="38"/>
      <c r="FCC164" s="38"/>
      <c r="FCD164" s="38"/>
      <c r="FCE164" s="38"/>
      <c r="FCF164" s="38"/>
      <c r="FCG164" s="38"/>
      <c r="FCH164" s="38"/>
      <c r="FCI164" s="38"/>
      <c r="FCJ164" s="38"/>
      <c r="FCK164" s="38"/>
      <c r="FCL164" s="38"/>
      <c r="FCM164" s="38"/>
      <c r="FCN164" s="38"/>
      <c r="FCO164" s="38"/>
      <c r="FCP164" s="38"/>
      <c r="FCQ164" s="38"/>
      <c r="FCR164" s="38"/>
      <c r="FCS164" s="38"/>
      <c r="FCT164" s="38"/>
      <c r="FCU164" s="38"/>
      <c r="FCV164" s="38"/>
      <c r="FCW164" s="38"/>
      <c r="FCX164" s="38"/>
      <c r="FCY164" s="38"/>
      <c r="FCZ164" s="38"/>
      <c r="FDA164" s="38"/>
      <c r="FDB164" s="38"/>
      <c r="FDC164" s="38"/>
      <c r="FDD164" s="38"/>
      <c r="FDE164" s="38"/>
      <c r="FDF164" s="38"/>
      <c r="FDG164" s="38"/>
      <c r="FDH164" s="38"/>
      <c r="FDI164" s="38"/>
      <c r="FDJ164" s="38"/>
      <c r="FDK164" s="38"/>
      <c r="FDL164" s="38"/>
      <c r="FDM164" s="38"/>
      <c r="FDN164" s="38"/>
      <c r="FDO164" s="38"/>
      <c r="FDP164" s="38"/>
      <c r="FDQ164" s="38"/>
      <c r="FDR164" s="38"/>
      <c r="FDS164" s="38"/>
      <c r="FDT164" s="38"/>
      <c r="FDU164" s="38"/>
      <c r="FDV164" s="38"/>
      <c r="FDW164" s="38"/>
      <c r="FDX164" s="38"/>
      <c r="FDY164" s="38"/>
      <c r="FDZ164" s="38"/>
      <c r="FEA164" s="38"/>
      <c r="FEB164" s="38"/>
      <c r="FEC164" s="38"/>
      <c r="FED164" s="38"/>
      <c r="FEE164" s="38"/>
      <c r="FEF164" s="38"/>
      <c r="FEG164" s="38"/>
      <c r="FEH164" s="38"/>
      <c r="FEI164" s="38"/>
      <c r="FEJ164" s="38"/>
      <c r="FEK164" s="38"/>
      <c r="FEL164" s="38"/>
      <c r="FEM164" s="38"/>
      <c r="FEN164" s="38"/>
      <c r="FEO164" s="38"/>
      <c r="FEP164" s="38"/>
      <c r="FEQ164" s="38"/>
      <c r="FER164" s="38"/>
      <c r="FES164" s="38"/>
      <c r="FET164" s="38"/>
      <c r="FEU164" s="38"/>
      <c r="FEV164" s="38"/>
      <c r="FEW164" s="38"/>
      <c r="FEX164" s="38"/>
      <c r="FEY164" s="38"/>
      <c r="FEZ164" s="38"/>
      <c r="FFA164" s="38"/>
      <c r="FFB164" s="38"/>
      <c r="FFC164" s="38"/>
      <c r="FFD164" s="38"/>
      <c r="FFE164" s="38"/>
      <c r="FFF164" s="38"/>
      <c r="FFG164" s="38"/>
      <c r="FFH164" s="38"/>
      <c r="FFI164" s="38"/>
      <c r="FFJ164" s="38"/>
      <c r="FFK164" s="38"/>
      <c r="FFL164" s="38"/>
      <c r="FFM164" s="38"/>
      <c r="FFN164" s="38"/>
      <c r="FFO164" s="38"/>
      <c r="FFP164" s="38"/>
      <c r="FFQ164" s="38"/>
      <c r="FFR164" s="38"/>
      <c r="FFS164" s="38"/>
      <c r="FFT164" s="38"/>
      <c r="FFU164" s="38"/>
      <c r="FFV164" s="38"/>
      <c r="FFW164" s="38"/>
      <c r="FFX164" s="38"/>
      <c r="FFY164" s="38"/>
      <c r="FFZ164" s="38"/>
      <c r="FGA164" s="38"/>
      <c r="FGB164" s="38"/>
      <c r="FGC164" s="38"/>
      <c r="FGD164" s="38"/>
      <c r="FGE164" s="38"/>
      <c r="FGF164" s="38"/>
      <c r="FGG164" s="38"/>
      <c r="FGH164" s="38"/>
      <c r="FGI164" s="38"/>
      <c r="FGJ164" s="38"/>
      <c r="FGK164" s="38"/>
      <c r="FGL164" s="38"/>
      <c r="FGM164" s="38"/>
      <c r="FGN164" s="38"/>
      <c r="FGO164" s="38"/>
      <c r="FGP164" s="38"/>
      <c r="FGQ164" s="38"/>
      <c r="FGR164" s="38"/>
      <c r="FGS164" s="38"/>
      <c r="FGT164" s="38"/>
      <c r="FGU164" s="38"/>
      <c r="FGV164" s="38"/>
      <c r="FGW164" s="38"/>
      <c r="FGX164" s="38"/>
      <c r="FGY164" s="38"/>
      <c r="FGZ164" s="38"/>
      <c r="FHA164" s="38"/>
      <c r="FHB164" s="38"/>
      <c r="FHC164" s="38"/>
      <c r="FHD164" s="38"/>
      <c r="FHE164" s="38"/>
      <c r="FHF164" s="38"/>
      <c r="FHG164" s="38"/>
      <c r="FHH164" s="38"/>
      <c r="FHI164" s="38"/>
      <c r="FHJ164" s="38"/>
      <c r="FHK164" s="38"/>
      <c r="FHL164" s="38"/>
      <c r="FHM164" s="38"/>
      <c r="FHN164" s="38"/>
      <c r="FHO164" s="38"/>
      <c r="FHP164" s="38"/>
      <c r="FHQ164" s="38"/>
      <c r="FHR164" s="38"/>
      <c r="FHS164" s="38"/>
      <c r="FHT164" s="38"/>
      <c r="FHU164" s="38"/>
      <c r="FHV164" s="38"/>
      <c r="FHW164" s="38"/>
      <c r="FHX164" s="38"/>
      <c r="FHY164" s="38"/>
      <c r="FHZ164" s="38"/>
      <c r="FIA164" s="38"/>
      <c r="FIB164" s="38"/>
      <c r="FIC164" s="38"/>
      <c r="FID164" s="38"/>
      <c r="FIE164" s="38"/>
      <c r="FIF164" s="38"/>
      <c r="FIG164" s="38"/>
      <c r="FIH164" s="38"/>
      <c r="FII164" s="38"/>
      <c r="FIJ164" s="38"/>
      <c r="FIK164" s="38"/>
      <c r="FIL164" s="38"/>
      <c r="FIM164" s="38"/>
      <c r="FIN164" s="38"/>
      <c r="FIO164" s="38"/>
      <c r="FIP164" s="38"/>
      <c r="FIQ164" s="38"/>
      <c r="FIR164" s="38"/>
      <c r="FIS164" s="38"/>
      <c r="FIT164" s="38"/>
      <c r="FIU164" s="38"/>
      <c r="FIV164" s="38"/>
      <c r="FIW164" s="38"/>
      <c r="FIX164" s="38"/>
      <c r="FIY164" s="38"/>
      <c r="FIZ164" s="38"/>
      <c r="FJA164" s="38"/>
      <c r="FJB164" s="38"/>
      <c r="FJC164" s="38"/>
      <c r="FJD164" s="38"/>
      <c r="FJE164" s="38"/>
      <c r="FJF164" s="38"/>
      <c r="FJM164" s="38"/>
      <c r="FJN164" s="38"/>
      <c r="FJO164" s="38"/>
      <c r="FJP164" s="38"/>
      <c r="FJQ164" s="38"/>
      <c r="FJR164" s="38"/>
      <c r="FJS164" s="38"/>
      <c r="FJT164" s="38"/>
      <c r="FJU164" s="38"/>
      <c r="FJV164" s="38"/>
      <c r="FJW164" s="38"/>
      <c r="FJX164" s="38"/>
      <c r="FJY164" s="38"/>
      <c r="FJZ164" s="38"/>
      <c r="FKA164" s="38"/>
      <c r="FKB164" s="38"/>
      <c r="FKC164" s="38"/>
      <c r="FKD164" s="38"/>
      <c r="FKE164" s="38"/>
      <c r="FKF164" s="38"/>
      <c r="FKG164" s="38"/>
      <c r="FKH164" s="38"/>
      <c r="FKI164" s="38"/>
      <c r="FKJ164" s="38"/>
      <c r="FKK164" s="38"/>
      <c r="FKL164" s="38"/>
      <c r="FKM164" s="38"/>
      <c r="FKN164" s="38"/>
      <c r="FKO164" s="38"/>
      <c r="FKP164" s="38"/>
      <c r="FKQ164" s="38"/>
      <c r="FKR164" s="38"/>
      <c r="FKS164" s="38"/>
      <c r="FKT164" s="38"/>
      <c r="FKU164" s="38"/>
      <c r="FKV164" s="38"/>
      <c r="FKW164" s="38"/>
      <c r="FKX164" s="38"/>
      <c r="FKY164" s="38"/>
      <c r="FKZ164" s="38"/>
      <c r="FLA164" s="38"/>
      <c r="FLB164" s="38"/>
      <c r="FLC164" s="38"/>
      <c r="FLD164" s="38"/>
      <c r="FLE164" s="38"/>
      <c r="FLF164" s="38"/>
      <c r="FLG164" s="38"/>
      <c r="FLH164" s="38"/>
      <c r="FLI164" s="38"/>
      <c r="FLJ164" s="38"/>
      <c r="FLK164" s="38"/>
      <c r="FLL164" s="38"/>
      <c r="FLM164" s="38"/>
      <c r="FLN164" s="38"/>
      <c r="FLO164" s="38"/>
      <c r="FLP164" s="38"/>
      <c r="FLQ164" s="38"/>
      <c r="FLR164" s="38"/>
      <c r="FLS164" s="38"/>
      <c r="FLT164" s="38"/>
      <c r="FLU164" s="38"/>
      <c r="FLV164" s="38"/>
      <c r="FLW164" s="38"/>
      <c r="FLX164" s="38"/>
      <c r="FLY164" s="38"/>
      <c r="FLZ164" s="38"/>
      <c r="FMA164" s="38"/>
      <c r="FMB164" s="38"/>
      <c r="FMC164" s="38"/>
      <c r="FMD164" s="38"/>
      <c r="FME164" s="38"/>
      <c r="FMF164" s="38"/>
      <c r="FMG164" s="38"/>
      <c r="FMH164" s="38"/>
      <c r="FMI164" s="38"/>
      <c r="FMJ164" s="38"/>
      <c r="FMK164" s="38"/>
      <c r="FML164" s="38"/>
      <c r="FMM164" s="38"/>
      <c r="FMN164" s="38"/>
      <c r="FMO164" s="38"/>
      <c r="FMP164" s="38"/>
      <c r="FMQ164" s="38"/>
      <c r="FMR164" s="38"/>
      <c r="FMS164" s="38"/>
      <c r="FMT164" s="38"/>
      <c r="FMU164" s="38"/>
      <c r="FMV164" s="38"/>
      <c r="FMW164" s="38"/>
      <c r="FMX164" s="38"/>
      <c r="FMY164" s="38"/>
      <c r="FMZ164" s="38"/>
      <c r="FNA164" s="38"/>
      <c r="FNB164" s="38"/>
      <c r="FNC164" s="38"/>
      <c r="FND164" s="38"/>
      <c r="FNE164" s="38"/>
      <c r="FNF164" s="38"/>
      <c r="FNG164" s="38"/>
      <c r="FNH164" s="38"/>
      <c r="FNI164" s="38"/>
      <c r="FNJ164" s="38"/>
      <c r="FNK164" s="38"/>
      <c r="FNL164" s="38"/>
      <c r="FNM164" s="38"/>
      <c r="FNN164" s="38"/>
      <c r="FNO164" s="38"/>
      <c r="FNP164" s="38"/>
      <c r="FNQ164" s="38"/>
      <c r="FNR164" s="38"/>
      <c r="FNS164" s="38"/>
      <c r="FNT164" s="38"/>
      <c r="FNU164" s="38"/>
      <c r="FNV164" s="38"/>
      <c r="FNW164" s="38"/>
      <c r="FNX164" s="38"/>
      <c r="FNY164" s="38"/>
      <c r="FNZ164" s="38"/>
      <c r="FOA164" s="38"/>
      <c r="FOB164" s="38"/>
      <c r="FOC164" s="38"/>
      <c r="FOD164" s="38"/>
      <c r="FOE164" s="38"/>
      <c r="FOF164" s="38"/>
      <c r="FOG164" s="38"/>
      <c r="FOH164" s="38"/>
      <c r="FOI164" s="38"/>
      <c r="FOJ164" s="38"/>
      <c r="FOK164" s="38"/>
      <c r="FOL164" s="38"/>
      <c r="FOM164" s="38"/>
      <c r="FON164" s="38"/>
      <c r="FOO164" s="38"/>
      <c r="FOP164" s="38"/>
      <c r="FOQ164" s="38"/>
      <c r="FOR164" s="38"/>
      <c r="FOS164" s="38"/>
      <c r="FOT164" s="38"/>
      <c r="FOU164" s="38"/>
      <c r="FOV164" s="38"/>
      <c r="FOW164" s="38"/>
      <c r="FOX164" s="38"/>
      <c r="FOY164" s="38"/>
      <c r="FOZ164" s="38"/>
      <c r="FPA164" s="38"/>
      <c r="FPB164" s="38"/>
      <c r="FPC164" s="38"/>
      <c r="FPD164" s="38"/>
      <c r="FPE164" s="38"/>
      <c r="FPF164" s="38"/>
      <c r="FPG164" s="38"/>
      <c r="FPH164" s="38"/>
      <c r="FPI164" s="38"/>
      <c r="FPJ164" s="38"/>
      <c r="FPK164" s="38"/>
      <c r="FPL164" s="38"/>
      <c r="FPM164" s="38"/>
      <c r="FPN164" s="38"/>
      <c r="FPO164" s="38"/>
      <c r="FPP164" s="38"/>
      <c r="FPQ164" s="38"/>
      <c r="FPR164" s="38"/>
      <c r="FPS164" s="38"/>
      <c r="FPT164" s="38"/>
      <c r="FPU164" s="38"/>
      <c r="FPV164" s="38"/>
      <c r="FPW164" s="38"/>
      <c r="FPX164" s="38"/>
      <c r="FPY164" s="38"/>
      <c r="FPZ164" s="38"/>
      <c r="FQA164" s="38"/>
      <c r="FQB164" s="38"/>
      <c r="FQC164" s="38"/>
      <c r="FQD164" s="38"/>
      <c r="FQE164" s="38"/>
      <c r="FQF164" s="38"/>
      <c r="FQG164" s="38"/>
      <c r="FQH164" s="38"/>
      <c r="FQI164" s="38"/>
      <c r="FQJ164" s="38"/>
      <c r="FQK164" s="38"/>
      <c r="FQL164" s="38"/>
      <c r="FQM164" s="38"/>
      <c r="FQN164" s="38"/>
      <c r="FQO164" s="38"/>
      <c r="FQP164" s="38"/>
      <c r="FQQ164" s="38"/>
      <c r="FQR164" s="38"/>
      <c r="FQS164" s="38"/>
      <c r="FQT164" s="38"/>
      <c r="FQU164" s="38"/>
      <c r="FQV164" s="38"/>
      <c r="FQW164" s="38"/>
      <c r="FQX164" s="38"/>
      <c r="FQY164" s="38"/>
      <c r="FQZ164" s="38"/>
      <c r="FRA164" s="38"/>
      <c r="FRB164" s="38"/>
      <c r="FRC164" s="38"/>
      <c r="FRD164" s="38"/>
      <c r="FRE164" s="38"/>
      <c r="FRF164" s="38"/>
      <c r="FRG164" s="38"/>
      <c r="FRH164" s="38"/>
      <c r="FRI164" s="38"/>
      <c r="FRJ164" s="38"/>
      <c r="FRK164" s="38"/>
      <c r="FRL164" s="38"/>
      <c r="FRM164" s="38"/>
      <c r="FRN164" s="38"/>
      <c r="FRO164" s="38"/>
      <c r="FRP164" s="38"/>
      <c r="FRQ164" s="38"/>
      <c r="FRR164" s="38"/>
      <c r="FRS164" s="38"/>
      <c r="FRT164" s="38"/>
      <c r="FRU164" s="38"/>
      <c r="FRV164" s="38"/>
      <c r="FRW164" s="38"/>
      <c r="FRX164" s="38"/>
      <c r="FRY164" s="38"/>
      <c r="FRZ164" s="38"/>
      <c r="FSA164" s="38"/>
      <c r="FSB164" s="38"/>
      <c r="FSC164" s="38"/>
      <c r="FSD164" s="38"/>
      <c r="FSE164" s="38"/>
      <c r="FSF164" s="38"/>
      <c r="FSG164" s="38"/>
      <c r="FSH164" s="38"/>
      <c r="FSI164" s="38"/>
      <c r="FSJ164" s="38"/>
      <c r="FSK164" s="38"/>
      <c r="FSL164" s="38"/>
      <c r="FSM164" s="38"/>
      <c r="FSN164" s="38"/>
      <c r="FSO164" s="38"/>
      <c r="FSP164" s="38"/>
      <c r="FSQ164" s="38"/>
      <c r="FSR164" s="38"/>
      <c r="FSS164" s="38"/>
      <c r="FST164" s="38"/>
      <c r="FSU164" s="38"/>
      <c r="FSV164" s="38"/>
      <c r="FSW164" s="38"/>
      <c r="FSX164" s="38"/>
      <c r="FSY164" s="38"/>
      <c r="FSZ164" s="38"/>
      <c r="FTA164" s="38"/>
      <c r="FTB164" s="38"/>
      <c r="FTI164" s="38"/>
      <c r="FTJ164" s="38"/>
      <c r="FTK164" s="38"/>
      <c r="FTL164" s="38"/>
      <c r="FTM164" s="38"/>
      <c r="FTN164" s="38"/>
      <c r="FTO164" s="38"/>
      <c r="FTP164" s="38"/>
      <c r="FTQ164" s="38"/>
      <c r="FTR164" s="38"/>
      <c r="FTS164" s="38"/>
      <c r="FTT164" s="38"/>
      <c r="FTU164" s="38"/>
      <c r="FTV164" s="38"/>
      <c r="FTW164" s="38"/>
      <c r="FTX164" s="38"/>
      <c r="FTY164" s="38"/>
      <c r="FTZ164" s="38"/>
      <c r="FUA164" s="38"/>
      <c r="FUB164" s="38"/>
      <c r="FUC164" s="38"/>
      <c r="FUD164" s="38"/>
      <c r="FUE164" s="38"/>
      <c r="FUF164" s="38"/>
      <c r="FUG164" s="38"/>
      <c r="FUH164" s="38"/>
      <c r="FUI164" s="38"/>
      <c r="FUJ164" s="38"/>
      <c r="FUK164" s="38"/>
      <c r="FUL164" s="38"/>
      <c r="FUM164" s="38"/>
      <c r="FUN164" s="38"/>
      <c r="FUO164" s="38"/>
      <c r="FUP164" s="38"/>
      <c r="FUQ164" s="38"/>
      <c r="FUR164" s="38"/>
      <c r="FUS164" s="38"/>
      <c r="FUT164" s="38"/>
      <c r="FUU164" s="38"/>
      <c r="FUV164" s="38"/>
      <c r="FUW164" s="38"/>
      <c r="FUX164" s="38"/>
      <c r="FUY164" s="38"/>
      <c r="FUZ164" s="38"/>
      <c r="FVA164" s="38"/>
      <c r="FVB164" s="38"/>
      <c r="FVC164" s="38"/>
      <c r="FVD164" s="38"/>
      <c r="FVE164" s="38"/>
      <c r="FVF164" s="38"/>
      <c r="FVG164" s="38"/>
      <c r="FVH164" s="38"/>
      <c r="FVI164" s="38"/>
      <c r="FVJ164" s="38"/>
      <c r="FVK164" s="38"/>
      <c r="FVL164" s="38"/>
      <c r="FVM164" s="38"/>
      <c r="FVN164" s="38"/>
      <c r="FVO164" s="38"/>
      <c r="FVP164" s="38"/>
      <c r="FVQ164" s="38"/>
      <c r="FVR164" s="38"/>
      <c r="FVS164" s="38"/>
      <c r="FVT164" s="38"/>
      <c r="FVU164" s="38"/>
      <c r="FVV164" s="38"/>
      <c r="FVW164" s="38"/>
      <c r="FVX164" s="38"/>
      <c r="FVY164" s="38"/>
      <c r="FVZ164" s="38"/>
      <c r="FWA164" s="38"/>
      <c r="FWB164" s="38"/>
      <c r="FWC164" s="38"/>
      <c r="FWD164" s="38"/>
      <c r="FWE164" s="38"/>
      <c r="FWF164" s="38"/>
      <c r="FWG164" s="38"/>
      <c r="FWH164" s="38"/>
      <c r="FWI164" s="38"/>
      <c r="FWJ164" s="38"/>
      <c r="FWK164" s="38"/>
      <c r="FWL164" s="38"/>
      <c r="FWM164" s="38"/>
      <c r="FWN164" s="38"/>
      <c r="FWO164" s="38"/>
      <c r="FWP164" s="38"/>
      <c r="FWQ164" s="38"/>
      <c r="FWR164" s="38"/>
      <c r="FWS164" s="38"/>
      <c r="FWT164" s="38"/>
      <c r="FWU164" s="38"/>
      <c r="FWV164" s="38"/>
      <c r="FWW164" s="38"/>
      <c r="FWX164" s="38"/>
      <c r="FWY164" s="38"/>
      <c r="FWZ164" s="38"/>
      <c r="FXA164" s="38"/>
      <c r="FXB164" s="38"/>
      <c r="FXC164" s="38"/>
      <c r="FXD164" s="38"/>
      <c r="FXE164" s="38"/>
      <c r="FXF164" s="38"/>
      <c r="FXG164" s="38"/>
      <c r="FXH164" s="38"/>
      <c r="FXI164" s="38"/>
      <c r="FXJ164" s="38"/>
      <c r="FXK164" s="38"/>
      <c r="FXL164" s="38"/>
      <c r="FXM164" s="38"/>
      <c r="FXN164" s="38"/>
      <c r="FXO164" s="38"/>
      <c r="FXP164" s="38"/>
      <c r="FXQ164" s="38"/>
      <c r="FXR164" s="38"/>
      <c r="FXS164" s="38"/>
      <c r="FXT164" s="38"/>
      <c r="FXU164" s="38"/>
      <c r="FXV164" s="38"/>
      <c r="FXW164" s="38"/>
      <c r="FXX164" s="38"/>
      <c r="FXY164" s="38"/>
      <c r="FXZ164" s="38"/>
      <c r="FYA164" s="38"/>
      <c r="FYB164" s="38"/>
      <c r="FYC164" s="38"/>
      <c r="FYD164" s="38"/>
      <c r="FYE164" s="38"/>
      <c r="FYF164" s="38"/>
      <c r="FYG164" s="38"/>
      <c r="FYH164" s="38"/>
      <c r="FYI164" s="38"/>
      <c r="FYJ164" s="38"/>
      <c r="FYK164" s="38"/>
      <c r="FYL164" s="38"/>
      <c r="FYM164" s="38"/>
      <c r="FYN164" s="38"/>
      <c r="FYO164" s="38"/>
      <c r="FYP164" s="38"/>
      <c r="FYQ164" s="38"/>
      <c r="FYR164" s="38"/>
      <c r="FYS164" s="38"/>
      <c r="FYT164" s="38"/>
      <c r="FYU164" s="38"/>
      <c r="FYV164" s="38"/>
      <c r="FYW164" s="38"/>
      <c r="FYX164" s="38"/>
      <c r="FYY164" s="38"/>
      <c r="FYZ164" s="38"/>
      <c r="FZA164" s="38"/>
      <c r="FZB164" s="38"/>
      <c r="FZC164" s="38"/>
      <c r="FZD164" s="38"/>
      <c r="FZE164" s="38"/>
      <c r="FZF164" s="38"/>
      <c r="FZG164" s="38"/>
      <c r="FZH164" s="38"/>
      <c r="FZI164" s="38"/>
      <c r="FZJ164" s="38"/>
      <c r="FZK164" s="38"/>
      <c r="FZL164" s="38"/>
      <c r="FZM164" s="38"/>
      <c r="FZN164" s="38"/>
      <c r="FZO164" s="38"/>
      <c r="FZP164" s="38"/>
      <c r="FZQ164" s="38"/>
      <c r="FZR164" s="38"/>
      <c r="FZS164" s="38"/>
      <c r="FZT164" s="38"/>
      <c r="FZU164" s="38"/>
      <c r="FZV164" s="38"/>
      <c r="FZW164" s="38"/>
      <c r="FZX164" s="38"/>
      <c r="FZY164" s="38"/>
      <c r="FZZ164" s="38"/>
      <c r="GAA164" s="38"/>
      <c r="GAB164" s="38"/>
      <c r="GAC164" s="38"/>
      <c r="GAD164" s="38"/>
      <c r="GAE164" s="38"/>
      <c r="GAF164" s="38"/>
      <c r="GAG164" s="38"/>
      <c r="GAH164" s="38"/>
      <c r="GAI164" s="38"/>
      <c r="GAJ164" s="38"/>
      <c r="GAK164" s="38"/>
      <c r="GAL164" s="38"/>
      <c r="GAM164" s="38"/>
      <c r="GAN164" s="38"/>
      <c r="GAO164" s="38"/>
      <c r="GAP164" s="38"/>
      <c r="GAQ164" s="38"/>
      <c r="GAR164" s="38"/>
      <c r="GAS164" s="38"/>
      <c r="GAT164" s="38"/>
      <c r="GAU164" s="38"/>
      <c r="GAV164" s="38"/>
      <c r="GAW164" s="38"/>
      <c r="GAX164" s="38"/>
      <c r="GAY164" s="38"/>
      <c r="GAZ164" s="38"/>
      <c r="GBA164" s="38"/>
      <c r="GBB164" s="38"/>
      <c r="GBC164" s="38"/>
      <c r="GBD164" s="38"/>
      <c r="GBE164" s="38"/>
      <c r="GBF164" s="38"/>
      <c r="GBG164" s="38"/>
      <c r="GBH164" s="38"/>
      <c r="GBI164" s="38"/>
      <c r="GBJ164" s="38"/>
      <c r="GBK164" s="38"/>
      <c r="GBL164" s="38"/>
      <c r="GBM164" s="38"/>
      <c r="GBN164" s="38"/>
      <c r="GBO164" s="38"/>
      <c r="GBP164" s="38"/>
      <c r="GBQ164" s="38"/>
      <c r="GBR164" s="38"/>
      <c r="GBS164" s="38"/>
      <c r="GBT164" s="38"/>
      <c r="GBU164" s="38"/>
      <c r="GBV164" s="38"/>
      <c r="GBW164" s="38"/>
      <c r="GBX164" s="38"/>
      <c r="GBY164" s="38"/>
      <c r="GBZ164" s="38"/>
      <c r="GCA164" s="38"/>
      <c r="GCB164" s="38"/>
      <c r="GCC164" s="38"/>
      <c r="GCD164" s="38"/>
      <c r="GCE164" s="38"/>
      <c r="GCF164" s="38"/>
      <c r="GCG164" s="38"/>
      <c r="GCH164" s="38"/>
      <c r="GCI164" s="38"/>
      <c r="GCJ164" s="38"/>
      <c r="GCK164" s="38"/>
      <c r="GCL164" s="38"/>
      <c r="GCM164" s="38"/>
      <c r="GCN164" s="38"/>
      <c r="GCO164" s="38"/>
      <c r="GCP164" s="38"/>
      <c r="GCQ164" s="38"/>
      <c r="GCR164" s="38"/>
      <c r="GCS164" s="38"/>
      <c r="GCT164" s="38"/>
      <c r="GCU164" s="38"/>
      <c r="GCV164" s="38"/>
      <c r="GCW164" s="38"/>
      <c r="GCX164" s="38"/>
      <c r="GDE164" s="38"/>
      <c r="GDF164" s="38"/>
      <c r="GDG164" s="38"/>
      <c r="GDH164" s="38"/>
      <c r="GDI164" s="38"/>
      <c r="GDJ164" s="38"/>
      <c r="GDK164" s="38"/>
      <c r="GDL164" s="38"/>
      <c r="GDM164" s="38"/>
      <c r="GDN164" s="38"/>
      <c r="GDO164" s="38"/>
      <c r="GDP164" s="38"/>
      <c r="GDQ164" s="38"/>
      <c r="GDR164" s="38"/>
      <c r="GDS164" s="38"/>
      <c r="GDT164" s="38"/>
      <c r="GDU164" s="38"/>
      <c r="GDV164" s="38"/>
      <c r="GDW164" s="38"/>
      <c r="GDX164" s="38"/>
      <c r="GDY164" s="38"/>
      <c r="GDZ164" s="38"/>
      <c r="GEA164" s="38"/>
      <c r="GEB164" s="38"/>
      <c r="GEC164" s="38"/>
      <c r="GED164" s="38"/>
      <c r="GEE164" s="38"/>
      <c r="GEF164" s="38"/>
      <c r="GEG164" s="38"/>
      <c r="GEH164" s="38"/>
      <c r="GEI164" s="38"/>
      <c r="GEJ164" s="38"/>
      <c r="GEK164" s="38"/>
      <c r="GEL164" s="38"/>
      <c r="GEM164" s="38"/>
      <c r="GEN164" s="38"/>
      <c r="GEO164" s="38"/>
      <c r="GEP164" s="38"/>
      <c r="GEQ164" s="38"/>
      <c r="GER164" s="38"/>
      <c r="GES164" s="38"/>
      <c r="GET164" s="38"/>
      <c r="GEU164" s="38"/>
      <c r="GEV164" s="38"/>
      <c r="GEW164" s="38"/>
      <c r="GEX164" s="38"/>
      <c r="GEY164" s="38"/>
      <c r="GEZ164" s="38"/>
      <c r="GFA164" s="38"/>
      <c r="GFB164" s="38"/>
      <c r="GFC164" s="38"/>
      <c r="GFD164" s="38"/>
      <c r="GFE164" s="38"/>
      <c r="GFF164" s="38"/>
      <c r="GFG164" s="38"/>
      <c r="GFH164" s="38"/>
      <c r="GFI164" s="38"/>
      <c r="GFJ164" s="38"/>
      <c r="GFK164" s="38"/>
      <c r="GFL164" s="38"/>
      <c r="GFM164" s="38"/>
      <c r="GFN164" s="38"/>
      <c r="GFO164" s="38"/>
      <c r="GFP164" s="38"/>
      <c r="GFQ164" s="38"/>
      <c r="GFR164" s="38"/>
      <c r="GFS164" s="38"/>
      <c r="GFT164" s="38"/>
      <c r="GFU164" s="38"/>
      <c r="GFV164" s="38"/>
      <c r="GFW164" s="38"/>
      <c r="GFX164" s="38"/>
      <c r="GFY164" s="38"/>
      <c r="GFZ164" s="38"/>
      <c r="GGA164" s="38"/>
      <c r="GGB164" s="38"/>
      <c r="GGC164" s="38"/>
      <c r="GGD164" s="38"/>
      <c r="GGE164" s="38"/>
      <c r="GGF164" s="38"/>
      <c r="GGG164" s="38"/>
      <c r="GGH164" s="38"/>
      <c r="GGI164" s="38"/>
      <c r="GGJ164" s="38"/>
      <c r="GGK164" s="38"/>
      <c r="GGL164" s="38"/>
      <c r="GGM164" s="38"/>
      <c r="GGN164" s="38"/>
      <c r="GGO164" s="38"/>
      <c r="GGP164" s="38"/>
      <c r="GGQ164" s="38"/>
      <c r="GGR164" s="38"/>
      <c r="GGS164" s="38"/>
      <c r="GGT164" s="38"/>
      <c r="GGU164" s="38"/>
      <c r="GGV164" s="38"/>
      <c r="GGW164" s="38"/>
      <c r="GGX164" s="38"/>
      <c r="GGY164" s="38"/>
      <c r="GGZ164" s="38"/>
      <c r="GHA164" s="38"/>
      <c r="GHB164" s="38"/>
      <c r="GHC164" s="38"/>
      <c r="GHD164" s="38"/>
      <c r="GHE164" s="38"/>
      <c r="GHF164" s="38"/>
      <c r="GHG164" s="38"/>
      <c r="GHH164" s="38"/>
      <c r="GHI164" s="38"/>
      <c r="GHJ164" s="38"/>
      <c r="GHK164" s="38"/>
      <c r="GHL164" s="38"/>
      <c r="GHM164" s="38"/>
      <c r="GHN164" s="38"/>
      <c r="GHO164" s="38"/>
      <c r="GHP164" s="38"/>
      <c r="GHQ164" s="38"/>
      <c r="GHR164" s="38"/>
      <c r="GHS164" s="38"/>
      <c r="GHT164" s="38"/>
      <c r="GHU164" s="38"/>
      <c r="GHV164" s="38"/>
      <c r="GHW164" s="38"/>
      <c r="GHX164" s="38"/>
      <c r="GHY164" s="38"/>
      <c r="GHZ164" s="38"/>
      <c r="GIA164" s="38"/>
      <c r="GIB164" s="38"/>
      <c r="GIC164" s="38"/>
      <c r="GID164" s="38"/>
      <c r="GIE164" s="38"/>
      <c r="GIF164" s="38"/>
      <c r="GIG164" s="38"/>
      <c r="GIH164" s="38"/>
      <c r="GII164" s="38"/>
      <c r="GIJ164" s="38"/>
      <c r="GIK164" s="38"/>
      <c r="GIL164" s="38"/>
      <c r="GIM164" s="38"/>
      <c r="GIN164" s="38"/>
      <c r="GIO164" s="38"/>
      <c r="GIP164" s="38"/>
      <c r="GIQ164" s="38"/>
      <c r="GIR164" s="38"/>
      <c r="GIS164" s="38"/>
      <c r="GIT164" s="38"/>
      <c r="GIU164" s="38"/>
      <c r="GIV164" s="38"/>
      <c r="GIW164" s="38"/>
      <c r="GIX164" s="38"/>
      <c r="GIY164" s="38"/>
      <c r="GIZ164" s="38"/>
      <c r="GJA164" s="38"/>
      <c r="GJB164" s="38"/>
      <c r="GJC164" s="38"/>
      <c r="GJD164" s="38"/>
      <c r="GJE164" s="38"/>
      <c r="GJF164" s="38"/>
      <c r="GJG164" s="38"/>
      <c r="GJH164" s="38"/>
      <c r="GJI164" s="38"/>
      <c r="GJJ164" s="38"/>
      <c r="GJK164" s="38"/>
      <c r="GJL164" s="38"/>
      <c r="GJM164" s="38"/>
      <c r="GJN164" s="38"/>
      <c r="GJO164" s="38"/>
      <c r="GJP164" s="38"/>
      <c r="GJQ164" s="38"/>
      <c r="GJR164" s="38"/>
      <c r="GJS164" s="38"/>
      <c r="GJT164" s="38"/>
      <c r="GJU164" s="38"/>
      <c r="GJV164" s="38"/>
      <c r="GJW164" s="38"/>
      <c r="GJX164" s="38"/>
      <c r="GJY164" s="38"/>
      <c r="GJZ164" s="38"/>
      <c r="GKA164" s="38"/>
      <c r="GKB164" s="38"/>
      <c r="GKC164" s="38"/>
      <c r="GKD164" s="38"/>
      <c r="GKE164" s="38"/>
      <c r="GKF164" s="38"/>
      <c r="GKG164" s="38"/>
      <c r="GKH164" s="38"/>
      <c r="GKI164" s="38"/>
      <c r="GKJ164" s="38"/>
      <c r="GKK164" s="38"/>
      <c r="GKL164" s="38"/>
      <c r="GKM164" s="38"/>
      <c r="GKN164" s="38"/>
      <c r="GKO164" s="38"/>
      <c r="GKP164" s="38"/>
      <c r="GKQ164" s="38"/>
      <c r="GKR164" s="38"/>
      <c r="GKS164" s="38"/>
      <c r="GKT164" s="38"/>
      <c r="GKU164" s="38"/>
      <c r="GKV164" s="38"/>
      <c r="GKW164" s="38"/>
      <c r="GKX164" s="38"/>
      <c r="GKY164" s="38"/>
      <c r="GKZ164" s="38"/>
      <c r="GLA164" s="38"/>
      <c r="GLB164" s="38"/>
      <c r="GLC164" s="38"/>
      <c r="GLD164" s="38"/>
      <c r="GLE164" s="38"/>
      <c r="GLF164" s="38"/>
      <c r="GLG164" s="38"/>
      <c r="GLH164" s="38"/>
      <c r="GLI164" s="38"/>
      <c r="GLJ164" s="38"/>
      <c r="GLK164" s="38"/>
      <c r="GLL164" s="38"/>
      <c r="GLM164" s="38"/>
      <c r="GLN164" s="38"/>
      <c r="GLO164" s="38"/>
      <c r="GLP164" s="38"/>
      <c r="GLQ164" s="38"/>
      <c r="GLR164" s="38"/>
      <c r="GLS164" s="38"/>
      <c r="GLT164" s="38"/>
      <c r="GLU164" s="38"/>
      <c r="GLV164" s="38"/>
      <c r="GLW164" s="38"/>
      <c r="GLX164" s="38"/>
      <c r="GLY164" s="38"/>
      <c r="GLZ164" s="38"/>
      <c r="GMA164" s="38"/>
      <c r="GMB164" s="38"/>
      <c r="GMC164" s="38"/>
      <c r="GMD164" s="38"/>
      <c r="GME164" s="38"/>
      <c r="GMF164" s="38"/>
      <c r="GMG164" s="38"/>
      <c r="GMH164" s="38"/>
      <c r="GMI164" s="38"/>
      <c r="GMJ164" s="38"/>
      <c r="GMK164" s="38"/>
      <c r="GML164" s="38"/>
      <c r="GMM164" s="38"/>
      <c r="GMN164" s="38"/>
      <c r="GMO164" s="38"/>
      <c r="GMP164" s="38"/>
      <c r="GMQ164" s="38"/>
      <c r="GMR164" s="38"/>
      <c r="GMS164" s="38"/>
      <c r="GMT164" s="38"/>
      <c r="GNA164" s="38"/>
      <c r="GNB164" s="38"/>
      <c r="GNC164" s="38"/>
      <c r="GND164" s="38"/>
      <c r="GNE164" s="38"/>
      <c r="GNF164" s="38"/>
      <c r="GNG164" s="38"/>
      <c r="GNH164" s="38"/>
      <c r="GNI164" s="38"/>
      <c r="GNJ164" s="38"/>
      <c r="GNK164" s="38"/>
      <c r="GNL164" s="38"/>
      <c r="GNM164" s="38"/>
      <c r="GNN164" s="38"/>
      <c r="GNO164" s="38"/>
      <c r="GNP164" s="38"/>
      <c r="GNQ164" s="38"/>
      <c r="GNR164" s="38"/>
      <c r="GNS164" s="38"/>
      <c r="GNT164" s="38"/>
      <c r="GNU164" s="38"/>
      <c r="GNV164" s="38"/>
      <c r="GNW164" s="38"/>
      <c r="GNX164" s="38"/>
      <c r="GNY164" s="38"/>
      <c r="GNZ164" s="38"/>
      <c r="GOA164" s="38"/>
      <c r="GOB164" s="38"/>
      <c r="GOC164" s="38"/>
      <c r="GOD164" s="38"/>
      <c r="GOE164" s="38"/>
      <c r="GOF164" s="38"/>
      <c r="GOG164" s="38"/>
      <c r="GOH164" s="38"/>
      <c r="GOI164" s="38"/>
      <c r="GOJ164" s="38"/>
      <c r="GOK164" s="38"/>
      <c r="GOL164" s="38"/>
      <c r="GOM164" s="38"/>
      <c r="GON164" s="38"/>
      <c r="GOO164" s="38"/>
      <c r="GOP164" s="38"/>
      <c r="GOQ164" s="38"/>
      <c r="GOR164" s="38"/>
      <c r="GOS164" s="38"/>
      <c r="GOT164" s="38"/>
      <c r="GOU164" s="38"/>
      <c r="GOV164" s="38"/>
      <c r="GOW164" s="38"/>
      <c r="GOX164" s="38"/>
      <c r="GOY164" s="38"/>
      <c r="GOZ164" s="38"/>
      <c r="GPA164" s="38"/>
      <c r="GPB164" s="38"/>
      <c r="GPC164" s="38"/>
      <c r="GPD164" s="38"/>
      <c r="GPE164" s="38"/>
      <c r="GPF164" s="38"/>
      <c r="GPG164" s="38"/>
      <c r="GPH164" s="38"/>
      <c r="GPI164" s="38"/>
      <c r="GPJ164" s="38"/>
      <c r="GPK164" s="38"/>
      <c r="GPL164" s="38"/>
      <c r="GPM164" s="38"/>
      <c r="GPN164" s="38"/>
      <c r="GPO164" s="38"/>
      <c r="GPP164" s="38"/>
      <c r="GPQ164" s="38"/>
      <c r="GPR164" s="38"/>
      <c r="GPS164" s="38"/>
      <c r="GPT164" s="38"/>
      <c r="GPU164" s="38"/>
      <c r="GPV164" s="38"/>
      <c r="GPW164" s="38"/>
      <c r="GPX164" s="38"/>
      <c r="GPY164" s="38"/>
      <c r="GPZ164" s="38"/>
      <c r="GQA164" s="38"/>
      <c r="GQB164" s="38"/>
      <c r="GQC164" s="38"/>
      <c r="GQD164" s="38"/>
      <c r="GQE164" s="38"/>
      <c r="GQF164" s="38"/>
      <c r="GQG164" s="38"/>
      <c r="GQH164" s="38"/>
      <c r="GQI164" s="38"/>
      <c r="GQJ164" s="38"/>
      <c r="GQK164" s="38"/>
      <c r="GQL164" s="38"/>
      <c r="GQM164" s="38"/>
      <c r="GQN164" s="38"/>
      <c r="GQO164" s="38"/>
      <c r="GQP164" s="38"/>
      <c r="GQQ164" s="38"/>
      <c r="GQR164" s="38"/>
      <c r="GQS164" s="38"/>
      <c r="GQT164" s="38"/>
      <c r="GQU164" s="38"/>
      <c r="GQV164" s="38"/>
      <c r="GQW164" s="38"/>
      <c r="GQX164" s="38"/>
      <c r="GQY164" s="38"/>
      <c r="GQZ164" s="38"/>
      <c r="GRA164" s="38"/>
      <c r="GRB164" s="38"/>
      <c r="GRC164" s="38"/>
      <c r="GRD164" s="38"/>
      <c r="GRE164" s="38"/>
      <c r="GRF164" s="38"/>
      <c r="GRG164" s="38"/>
      <c r="GRH164" s="38"/>
      <c r="GRI164" s="38"/>
      <c r="GRJ164" s="38"/>
      <c r="GRK164" s="38"/>
      <c r="GRL164" s="38"/>
      <c r="GRM164" s="38"/>
      <c r="GRN164" s="38"/>
      <c r="GRO164" s="38"/>
      <c r="GRP164" s="38"/>
      <c r="GRQ164" s="38"/>
      <c r="GRR164" s="38"/>
      <c r="GRS164" s="38"/>
      <c r="GRT164" s="38"/>
      <c r="GRU164" s="38"/>
      <c r="GRV164" s="38"/>
      <c r="GRW164" s="38"/>
      <c r="GRX164" s="38"/>
      <c r="GRY164" s="38"/>
      <c r="GRZ164" s="38"/>
      <c r="GSA164" s="38"/>
      <c r="GSB164" s="38"/>
      <c r="GSC164" s="38"/>
      <c r="GSD164" s="38"/>
      <c r="GSE164" s="38"/>
      <c r="GSF164" s="38"/>
      <c r="GSG164" s="38"/>
      <c r="GSH164" s="38"/>
      <c r="GSI164" s="38"/>
      <c r="GSJ164" s="38"/>
      <c r="GSK164" s="38"/>
      <c r="GSL164" s="38"/>
      <c r="GSM164" s="38"/>
      <c r="GSN164" s="38"/>
      <c r="GSO164" s="38"/>
      <c r="GSP164" s="38"/>
      <c r="GSQ164" s="38"/>
      <c r="GSR164" s="38"/>
      <c r="GSS164" s="38"/>
      <c r="GST164" s="38"/>
      <c r="GSU164" s="38"/>
      <c r="GSV164" s="38"/>
      <c r="GSW164" s="38"/>
      <c r="GSX164" s="38"/>
      <c r="GSY164" s="38"/>
      <c r="GSZ164" s="38"/>
      <c r="GTA164" s="38"/>
      <c r="GTB164" s="38"/>
      <c r="GTC164" s="38"/>
      <c r="GTD164" s="38"/>
      <c r="GTE164" s="38"/>
      <c r="GTF164" s="38"/>
      <c r="GTG164" s="38"/>
      <c r="GTH164" s="38"/>
      <c r="GTI164" s="38"/>
      <c r="GTJ164" s="38"/>
      <c r="GTK164" s="38"/>
      <c r="GTL164" s="38"/>
      <c r="GTM164" s="38"/>
      <c r="GTN164" s="38"/>
      <c r="GTO164" s="38"/>
      <c r="GTP164" s="38"/>
      <c r="GTQ164" s="38"/>
      <c r="GTR164" s="38"/>
      <c r="GTS164" s="38"/>
      <c r="GTT164" s="38"/>
      <c r="GTU164" s="38"/>
      <c r="GTV164" s="38"/>
      <c r="GTW164" s="38"/>
      <c r="GTX164" s="38"/>
      <c r="GTY164" s="38"/>
      <c r="GTZ164" s="38"/>
      <c r="GUA164" s="38"/>
      <c r="GUB164" s="38"/>
      <c r="GUC164" s="38"/>
      <c r="GUD164" s="38"/>
      <c r="GUE164" s="38"/>
      <c r="GUF164" s="38"/>
      <c r="GUG164" s="38"/>
      <c r="GUH164" s="38"/>
      <c r="GUI164" s="38"/>
      <c r="GUJ164" s="38"/>
      <c r="GUK164" s="38"/>
      <c r="GUL164" s="38"/>
      <c r="GUM164" s="38"/>
      <c r="GUN164" s="38"/>
      <c r="GUO164" s="38"/>
      <c r="GUP164" s="38"/>
      <c r="GUQ164" s="38"/>
      <c r="GUR164" s="38"/>
      <c r="GUS164" s="38"/>
      <c r="GUT164" s="38"/>
      <c r="GUU164" s="38"/>
      <c r="GUV164" s="38"/>
      <c r="GUW164" s="38"/>
      <c r="GUX164" s="38"/>
      <c r="GUY164" s="38"/>
      <c r="GUZ164" s="38"/>
      <c r="GVA164" s="38"/>
      <c r="GVB164" s="38"/>
      <c r="GVC164" s="38"/>
      <c r="GVD164" s="38"/>
      <c r="GVE164" s="38"/>
      <c r="GVF164" s="38"/>
      <c r="GVG164" s="38"/>
      <c r="GVH164" s="38"/>
      <c r="GVI164" s="38"/>
      <c r="GVJ164" s="38"/>
      <c r="GVK164" s="38"/>
      <c r="GVL164" s="38"/>
      <c r="GVM164" s="38"/>
      <c r="GVN164" s="38"/>
      <c r="GVO164" s="38"/>
      <c r="GVP164" s="38"/>
      <c r="GVQ164" s="38"/>
      <c r="GVR164" s="38"/>
      <c r="GVS164" s="38"/>
      <c r="GVT164" s="38"/>
      <c r="GVU164" s="38"/>
      <c r="GVV164" s="38"/>
      <c r="GVW164" s="38"/>
      <c r="GVX164" s="38"/>
      <c r="GVY164" s="38"/>
      <c r="GVZ164" s="38"/>
      <c r="GWA164" s="38"/>
      <c r="GWB164" s="38"/>
      <c r="GWC164" s="38"/>
      <c r="GWD164" s="38"/>
      <c r="GWE164" s="38"/>
      <c r="GWF164" s="38"/>
      <c r="GWG164" s="38"/>
      <c r="GWH164" s="38"/>
      <c r="GWI164" s="38"/>
      <c r="GWJ164" s="38"/>
      <c r="GWK164" s="38"/>
      <c r="GWL164" s="38"/>
      <c r="GWM164" s="38"/>
      <c r="GWN164" s="38"/>
      <c r="GWO164" s="38"/>
      <c r="GWP164" s="38"/>
      <c r="GWW164" s="38"/>
      <c r="GWX164" s="38"/>
      <c r="GWY164" s="38"/>
      <c r="GWZ164" s="38"/>
      <c r="GXA164" s="38"/>
      <c r="GXB164" s="38"/>
      <c r="GXC164" s="38"/>
      <c r="GXD164" s="38"/>
      <c r="GXE164" s="38"/>
      <c r="GXF164" s="38"/>
      <c r="GXG164" s="38"/>
      <c r="GXH164" s="38"/>
      <c r="GXI164" s="38"/>
      <c r="GXJ164" s="38"/>
      <c r="GXK164" s="38"/>
      <c r="GXL164" s="38"/>
      <c r="GXM164" s="38"/>
      <c r="GXN164" s="38"/>
      <c r="GXO164" s="38"/>
      <c r="GXP164" s="38"/>
      <c r="GXQ164" s="38"/>
      <c r="GXR164" s="38"/>
      <c r="GXS164" s="38"/>
      <c r="GXT164" s="38"/>
      <c r="GXU164" s="38"/>
      <c r="GXV164" s="38"/>
      <c r="GXW164" s="38"/>
      <c r="GXX164" s="38"/>
      <c r="GXY164" s="38"/>
      <c r="GXZ164" s="38"/>
      <c r="GYA164" s="38"/>
      <c r="GYB164" s="38"/>
      <c r="GYC164" s="38"/>
      <c r="GYD164" s="38"/>
      <c r="GYE164" s="38"/>
      <c r="GYF164" s="38"/>
      <c r="GYG164" s="38"/>
      <c r="GYH164" s="38"/>
      <c r="GYI164" s="38"/>
      <c r="GYJ164" s="38"/>
      <c r="GYK164" s="38"/>
      <c r="GYL164" s="38"/>
      <c r="GYM164" s="38"/>
      <c r="GYN164" s="38"/>
      <c r="GYO164" s="38"/>
      <c r="GYP164" s="38"/>
      <c r="GYQ164" s="38"/>
      <c r="GYR164" s="38"/>
      <c r="GYS164" s="38"/>
      <c r="GYT164" s="38"/>
      <c r="GYU164" s="38"/>
      <c r="GYV164" s="38"/>
      <c r="GYW164" s="38"/>
      <c r="GYX164" s="38"/>
      <c r="GYY164" s="38"/>
      <c r="GYZ164" s="38"/>
      <c r="GZA164" s="38"/>
      <c r="GZB164" s="38"/>
      <c r="GZC164" s="38"/>
      <c r="GZD164" s="38"/>
      <c r="GZE164" s="38"/>
      <c r="GZF164" s="38"/>
      <c r="GZG164" s="38"/>
      <c r="GZH164" s="38"/>
      <c r="GZI164" s="38"/>
      <c r="GZJ164" s="38"/>
      <c r="GZK164" s="38"/>
      <c r="GZL164" s="38"/>
      <c r="GZM164" s="38"/>
      <c r="GZN164" s="38"/>
      <c r="GZO164" s="38"/>
      <c r="GZP164" s="38"/>
      <c r="GZQ164" s="38"/>
      <c r="GZR164" s="38"/>
      <c r="GZS164" s="38"/>
      <c r="GZT164" s="38"/>
      <c r="GZU164" s="38"/>
      <c r="GZV164" s="38"/>
      <c r="GZW164" s="38"/>
      <c r="GZX164" s="38"/>
      <c r="GZY164" s="38"/>
      <c r="GZZ164" s="38"/>
      <c r="HAA164" s="38"/>
      <c r="HAB164" s="38"/>
      <c r="HAC164" s="38"/>
      <c r="HAD164" s="38"/>
      <c r="HAE164" s="38"/>
      <c r="HAF164" s="38"/>
      <c r="HAG164" s="38"/>
      <c r="HAH164" s="38"/>
      <c r="HAI164" s="38"/>
      <c r="HAJ164" s="38"/>
      <c r="HAK164" s="38"/>
      <c r="HAL164" s="38"/>
      <c r="HAM164" s="38"/>
      <c r="HAN164" s="38"/>
      <c r="HAO164" s="38"/>
      <c r="HAP164" s="38"/>
      <c r="HAQ164" s="38"/>
      <c r="HAR164" s="38"/>
      <c r="HAS164" s="38"/>
      <c r="HAT164" s="38"/>
      <c r="HAU164" s="38"/>
      <c r="HAV164" s="38"/>
      <c r="HAW164" s="38"/>
      <c r="HAX164" s="38"/>
      <c r="HAY164" s="38"/>
      <c r="HAZ164" s="38"/>
      <c r="HBA164" s="38"/>
      <c r="HBB164" s="38"/>
      <c r="HBC164" s="38"/>
      <c r="HBD164" s="38"/>
      <c r="HBE164" s="38"/>
      <c r="HBF164" s="38"/>
      <c r="HBG164" s="38"/>
      <c r="HBH164" s="38"/>
      <c r="HBI164" s="38"/>
      <c r="HBJ164" s="38"/>
      <c r="HBK164" s="38"/>
      <c r="HBL164" s="38"/>
      <c r="HBM164" s="38"/>
      <c r="HBN164" s="38"/>
      <c r="HBO164" s="38"/>
      <c r="HBP164" s="38"/>
      <c r="HBQ164" s="38"/>
      <c r="HBR164" s="38"/>
      <c r="HBS164" s="38"/>
      <c r="HBT164" s="38"/>
      <c r="HBU164" s="38"/>
      <c r="HBV164" s="38"/>
      <c r="HBW164" s="38"/>
      <c r="HBX164" s="38"/>
      <c r="HBY164" s="38"/>
      <c r="HBZ164" s="38"/>
      <c r="HCA164" s="38"/>
      <c r="HCB164" s="38"/>
      <c r="HCC164" s="38"/>
      <c r="HCD164" s="38"/>
      <c r="HCE164" s="38"/>
      <c r="HCF164" s="38"/>
      <c r="HCG164" s="38"/>
      <c r="HCH164" s="38"/>
      <c r="HCI164" s="38"/>
      <c r="HCJ164" s="38"/>
      <c r="HCK164" s="38"/>
      <c r="HCL164" s="38"/>
      <c r="HCM164" s="38"/>
      <c r="HCN164" s="38"/>
      <c r="HCO164" s="38"/>
      <c r="HCP164" s="38"/>
      <c r="HCQ164" s="38"/>
      <c r="HCR164" s="38"/>
      <c r="HCS164" s="38"/>
      <c r="HCT164" s="38"/>
      <c r="HCU164" s="38"/>
      <c r="HCV164" s="38"/>
      <c r="HCW164" s="38"/>
      <c r="HCX164" s="38"/>
      <c r="HCY164" s="38"/>
      <c r="HCZ164" s="38"/>
      <c r="HDA164" s="38"/>
      <c r="HDB164" s="38"/>
      <c r="HDC164" s="38"/>
      <c r="HDD164" s="38"/>
      <c r="HDE164" s="38"/>
      <c r="HDF164" s="38"/>
      <c r="HDG164" s="38"/>
      <c r="HDH164" s="38"/>
      <c r="HDI164" s="38"/>
      <c r="HDJ164" s="38"/>
      <c r="HDK164" s="38"/>
      <c r="HDL164" s="38"/>
      <c r="HDM164" s="38"/>
      <c r="HDN164" s="38"/>
      <c r="HDO164" s="38"/>
      <c r="HDP164" s="38"/>
      <c r="HDQ164" s="38"/>
      <c r="HDR164" s="38"/>
      <c r="HDS164" s="38"/>
      <c r="HDT164" s="38"/>
      <c r="HDU164" s="38"/>
      <c r="HDV164" s="38"/>
      <c r="HDW164" s="38"/>
      <c r="HDX164" s="38"/>
      <c r="HDY164" s="38"/>
      <c r="HDZ164" s="38"/>
      <c r="HEA164" s="38"/>
      <c r="HEB164" s="38"/>
      <c r="HEC164" s="38"/>
      <c r="HED164" s="38"/>
      <c r="HEE164" s="38"/>
      <c r="HEF164" s="38"/>
      <c r="HEG164" s="38"/>
      <c r="HEH164" s="38"/>
      <c r="HEI164" s="38"/>
      <c r="HEJ164" s="38"/>
      <c r="HEK164" s="38"/>
      <c r="HEL164" s="38"/>
      <c r="HEM164" s="38"/>
      <c r="HEN164" s="38"/>
      <c r="HEO164" s="38"/>
      <c r="HEP164" s="38"/>
      <c r="HEQ164" s="38"/>
      <c r="HER164" s="38"/>
      <c r="HES164" s="38"/>
      <c r="HET164" s="38"/>
      <c r="HEU164" s="38"/>
      <c r="HEV164" s="38"/>
      <c r="HEW164" s="38"/>
      <c r="HEX164" s="38"/>
      <c r="HEY164" s="38"/>
      <c r="HEZ164" s="38"/>
      <c r="HFA164" s="38"/>
      <c r="HFB164" s="38"/>
      <c r="HFC164" s="38"/>
      <c r="HFD164" s="38"/>
      <c r="HFE164" s="38"/>
      <c r="HFF164" s="38"/>
      <c r="HFG164" s="38"/>
      <c r="HFH164" s="38"/>
      <c r="HFI164" s="38"/>
      <c r="HFJ164" s="38"/>
      <c r="HFK164" s="38"/>
      <c r="HFL164" s="38"/>
      <c r="HFM164" s="38"/>
      <c r="HFN164" s="38"/>
      <c r="HFO164" s="38"/>
      <c r="HFP164" s="38"/>
      <c r="HFQ164" s="38"/>
      <c r="HFR164" s="38"/>
      <c r="HFS164" s="38"/>
      <c r="HFT164" s="38"/>
      <c r="HFU164" s="38"/>
      <c r="HFV164" s="38"/>
      <c r="HFW164" s="38"/>
      <c r="HFX164" s="38"/>
      <c r="HFY164" s="38"/>
      <c r="HFZ164" s="38"/>
      <c r="HGA164" s="38"/>
      <c r="HGB164" s="38"/>
      <c r="HGC164" s="38"/>
      <c r="HGD164" s="38"/>
      <c r="HGE164" s="38"/>
      <c r="HGF164" s="38"/>
      <c r="HGG164" s="38"/>
      <c r="HGH164" s="38"/>
      <c r="HGI164" s="38"/>
      <c r="HGJ164" s="38"/>
      <c r="HGK164" s="38"/>
      <c r="HGL164" s="38"/>
      <c r="HGS164" s="38"/>
      <c r="HGT164" s="38"/>
      <c r="HGU164" s="38"/>
      <c r="HGV164" s="38"/>
      <c r="HGW164" s="38"/>
      <c r="HGX164" s="38"/>
      <c r="HGY164" s="38"/>
      <c r="HGZ164" s="38"/>
      <c r="HHA164" s="38"/>
      <c r="HHB164" s="38"/>
      <c r="HHC164" s="38"/>
      <c r="HHD164" s="38"/>
      <c r="HHE164" s="38"/>
      <c r="HHF164" s="38"/>
      <c r="HHG164" s="38"/>
      <c r="HHH164" s="38"/>
      <c r="HHI164" s="38"/>
      <c r="HHJ164" s="38"/>
      <c r="HHK164" s="38"/>
      <c r="HHL164" s="38"/>
      <c r="HHM164" s="38"/>
      <c r="HHN164" s="38"/>
      <c r="HHO164" s="38"/>
      <c r="HHP164" s="38"/>
      <c r="HHQ164" s="38"/>
      <c r="HHR164" s="38"/>
      <c r="HHS164" s="38"/>
      <c r="HHT164" s="38"/>
      <c r="HHU164" s="38"/>
      <c r="HHV164" s="38"/>
      <c r="HHW164" s="38"/>
      <c r="HHX164" s="38"/>
      <c r="HHY164" s="38"/>
      <c r="HHZ164" s="38"/>
      <c r="HIA164" s="38"/>
      <c r="HIB164" s="38"/>
      <c r="HIC164" s="38"/>
      <c r="HID164" s="38"/>
      <c r="HIE164" s="38"/>
      <c r="HIF164" s="38"/>
      <c r="HIG164" s="38"/>
      <c r="HIH164" s="38"/>
      <c r="HII164" s="38"/>
      <c r="HIJ164" s="38"/>
      <c r="HIK164" s="38"/>
      <c r="HIL164" s="38"/>
      <c r="HIM164" s="38"/>
      <c r="HIN164" s="38"/>
      <c r="HIO164" s="38"/>
      <c r="HIP164" s="38"/>
      <c r="HIQ164" s="38"/>
      <c r="HIR164" s="38"/>
      <c r="HIS164" s="38"/>
      <c r="HIT164" s="38"/>
      <c r="HIU164" s="38"/>
      <c r="HIV164" s="38"/>
      <c r="HIW164" s="38"/>
      <c r="HIX164" s="38"/>
      <c r="HIY164" s="38"/>
      <c r="HIZ164" s="38"/>
      <c r="HJA164" s="38"/>
      <c r="HJB164" s="38"/>
      <c r="HJC164" s="38"/>
      <c r="HJD164" s="38"/>
      <c r="HJE164" s="38"/>
      <c r="HJF164" s="38"/>
      <c r="HJG164" s="38"/>
      <c r="HJH164" s="38"/>
      <c r="HJI164" s="38"/>
      <c r="HJJ164" s="38"/>
      <c r="HJK164" s="38"/>
      <c r="HJL164" s="38"/>
      <c r="HJM164" s="38"/>
      <c r="HJN164" s="38"/>
      <c r="HJO164" s="38"/>
      <c r="HJP164" s="38"/>
      <c r="HJQ164" s="38"/>
      <c r="HJR164" s="38"/>
      <c r="HJS164" s="38"/>
      <c r="HJT164" s="38"/>
      <c r="HJU164" s="38"/>
      <c r="HJV164" s="38"/>
      <c r="HJW164" s="38"/>
      <c r="HJX164" s="38"/>
      <c r="HJY164" s="38"/>
      <c r="HJZ164" s="38"/>
      <c r="HKA164" s="38"/>
      <c r="HKB164" s="38"/>
      <c r="HKC164" s="38"/>
      <c r="HKD164" s="38"/>
      <c r="HKE164" s="38"/>
      <c r="HKF164" s="38"/>
      <c r="HKG164" s="38"/>
      <c r="HKH164" s="38"/>
      <c r="HKI164" s="38"/>
      <c r="HKJ164" s="38"/>
      <c r="HKK164" s="38"/>
      <c r="HKL164" s="38"/>
      <c r="HKM164" s="38"/>
      <c r="HKN164" s="38"/>
      <c r="HKO164" s="38"/>
      <c r="HKP164" s="38"/>
      <c r="HKQ164" s="38"/>
      <c r="HKR164" s="38"/>
      <c r="HKS164" s="38"/>
      <c r="HKT164" s="38"/>
      <c r="HKU164" s="38"/>
      <c r="HKV164" s="38"/>
      <c r="HKW164" s="38"/>
      <c r="HKX164" s="38"/>
      <c r="HKY164" s="38"/>
      <c r="HKZ164" s="38"/>
      <c r="HLA164" s="38"/>
      <c r="HLB164" s="38"/>
      <c r="HLC164" s="38"/>
      <c r="HLD164" s="38"/>
      <c r="HLE164" s="38"/>
      <c r="HLF164" s="38"/>
      <c r="HLG164" s="38"/>
      <c r="HLH164" s="38"/>
      <c r="HLI164" s="38"/>
      <c r="HLJ164" s="38"/>
      <c r="HLK164" s="38"/>
      <c r="HLL164" s="38"/>
      <c r="HLM164" s="38"/>
      <c r="HLN164" s="38"/>
      <c r="HLO164" s="38"/>
      <c r="HLP164" s="38"/>
      <c r="HLQ164" s="38"/>
      <c r="HLR164" s="38"/>
      <c r="HLS164" s="38"/>
      <c r="HLT164" s="38"/>
      <c r="HLU164" s="38"/>
      <c r="HLV164" s="38"/>
      <c r="HLW164" s="38"/>
      <c r="HLX164" s="38"/>
      <c r="HLY164" s="38"/>
      <c r="HLZ164" s="38"/>
      <c r="HMA164" s="38"/>
      <c r="HMB164" s="38"/>
      <c r="HMC164" s="38"/>
      <c r="HMD164" s="38"/>
      <c r="HME164" s="38"/>
      <c r="HMF164" s="38"/>
      <c r="HMG164" s="38"/>
      <c r="HMH164" s="38"/>
      <c r="HMI164" s="38"/>
      <c r="HMJ164" s="38"/>
      <c r="HMK164" s="38"/>
      <c r="HML164" s="38"/>
      <c r="HMM164" s="38"/>
      <c r="HMN164" s="38"/>
      <c r="HMO164" s="38"/>
      <c r="HMP164" s="38"/>
      <c r="HMQ164" s="38"/>
      <c r="HMR164" s="38"/>
      <c r="HMS164" s="38"/>
      <c r="HMT164" s="38"/>
      <c r="HMU164" s="38"/>
      <c r="HMV164" s="38"/>
      <c r="HMW164" s="38"/>
      <c r="HMX164" s="38"/>
      <c r="HMY164" s="38"/>
      <c r="HMZ164" s="38"/>
      <c r="HNA164" s="38"/>
      <c r="HNB164" s="38"/>
      <c r="HNC164" s="38"/>
      <c r="HND164" s="38"/>
      <c r="HNE164" s="38"/>
      <c r="HNF164" s="38"/>
      <c r="HNG164" s="38"/>
      <c r="HNH164" s="38"/>
      <c r="HNI164" s="38"/>
      <c r="HNJ164" s="38"/>
      <c r="HNK164" s="38"/>
      <c r="HNL164" s="38"/>
      <c r="HNM164" s="38"/>
      <c r="HNN164" s="38"/>
      <c r="HNO164" s="38"/>
      <c r="HNP164" s="38"/>
      <c r="HNQ164" s="38"/>
      <c r="HNR164" s="38"/>
      <c r="HNS164" s="38"/>
      <c r="HNT164" s="38"/>
      <c r="HNU164" s="38"/>
      <c r="HNV164" s="38"/>
      <c r="HNW164" s="38"/>
      <c r="HNX164" s="38"/>
      <c r="HNY164" s="38"/>
      <c r="HNZ164" s="38"/>
      <c r="HOA164" s="38"/>
      <c r="HOB164" s="38"/>
      <c r="HOC164" s="38"/>
      <c r="HOD164" s="38"/>
      <c r="HOE164" s="38"/>
      <c r="HOF164" s="38"/>
      <c r="HOG164" s="38"/>
      <c r="HOH164" s="38"/>
      <c r="HOI164" s="38"/>
      <c r="HOJ164" s="38"/>
      <c r="HOK164" s="38"/>
      <c r="HOL164" s="38"/>
      <c r="HOM164" s="38"/>
      <c r="HON164" s="38"/>
      <c r="HOO164" s="38"/>
      <c r="HOP164" s="38"/>
      <c r="HOQ164" s="38"/>
      <c r="HOR164" s="38"/>
      <c r="HOS164" s="38"/>
      <c r="HOT164" s="38"/>
      <c r="HOU164" s="38"/>
      <c r="HOV164" s="38"/>
      <c r="HOW164" s="38"/>
      <c r="HOX164" s="38"/>
      <c r="HOY164" s="38"/>
      <c r="HOZ164" s="38"/>
      <c r="HPA164" s="38"/>
      <c r="HPB164" s="38"/>
      <c r="HPC164" s="38"/>
      <c r="HPD164" s="38"/>
      <c r="HPE164" s="38"/>
      <c r="HPF164" s="38"/>
      <c r="HPG164" s="38"/>
      <c r="HPH164" s="38"/>
      <c r="HPI164" s="38"/>
      <c r="HPJ164" s="38"/>
      <c r="HPK164" s="38"/>
      <c r="HPL164" s="38"/>
      <c r="HPM164" s="38"/>
      <c r="HPN164" s="38"/>
      <c r="HPO164" s="38"/>
      <c r="HPP164" s="38"/>
      <c r="HPQ164" s="38"/>
      <c r="HPR164" s="38"/>
      <c r="HPS164" s="38"/>
      <c r="HPT164" s="38"/>
      <c r="HPU164" s="38"/>
      <c r="HPV164" s="38"/>
      <c r="HPW164" s="38"/>
      <c r="HPX164" s="38"/>
      <c r="HPY164" s="38"/>
      <c r="HPZ164" s="38"/>
      <c r="HQA164" s="38"/>
      <c r="HQB164" s="38"/>
      <c r="HQC164" s="38"/>
      <c r="HQD164" s="38"/>
      <c r="HQE164" s="38"/>
      <c r="HQF164" s="38"/>
      <c r="HQG164" s="38"/>
      <c r="HQH164" s="38"/>
      <c r="HQO164" s="38"/>
      <c r="HQP164" s="38"/>
      <c r="HQQ164" s="38"/>
      <c r="HQR164" s="38"/>
      <c r="HQS164" s="38"/>
      <c r="HQT164" s="38"/>
      <c r="HQU164" s="38"/>
      <c r="HQV164" s="38"/>
      <c r="HQW164" s="38"/>
      <c r="HQX164" s="38"/>
      <c r="HQY164" s="38"/>
      <c r="HQZ164" s="38"/>
      <c r="HRA164" s="38"/>
      <c r="HRB164" s="38"/>
      <c r="HRC164" s="38"/>
      <c r="HRD164" s="38"/>
      <c r="HRE164" s="38"/>
      <c r="HRF164" s="38"/>
      <c r="HRG164" s="38"/>
      <c r="HRH164" s="38"/>
      <c r="HRI164" s="38"/>
      <c r="HRJ164" s="38"/>
      <c r="HRK164" s="38"/>
      <c r="HRL164" s="38"/>
      <c r="HRM164" s="38"/>
      <c r="HRN164" s="38"/>
      <c r="HRO164" s="38"/>
      <c r="HRP164" s="38"/>
      <c r="HRQ164" s="38"/>
      <c r="HRR164" s="38"/>
      <c r="HRS164" s="38"/>
      <c r="HRT164" s="38"/>
      <c r="HRU164" s="38"/>
      <c r="HRV164" s="38"/>
      <c r="HRW164" s="38"/>
      <c r="HRX164" s="38"/>
      <c r="HRY164" s="38"/>
      <c r="HRZ164" s="38"/>
      <c r="HSA164" s="38"/>
      <c r="HSB164" s="38"/>
      <c r="HSC164" s="38"/>
      <c r="HSD164" s="38"/>
      <c r="HSE164" s="38"/>
      <c r="HSF164" s="38"/>
      <c r="HSG164" s="38"/>
      <c r="HSH164" s="38"/>
      <c r="HSI164" s="38"/>
      <c r="HSJ164" s="38"/>
      <c r="HSK164" s="38"/>
      <c r="HSL164" s="38"/>
      <c r="HSM164" s="38"/>
      <c r="HSN164" s="38"/>
      <c r="HSO164" s="38"/>
      <c r="HSP164" s="38"/>
      <c r="HSQ164" s="38"/>
      <c r="HSR164" s="38"/>
      <c r="HSS164" s="38"/>
      <c r="HST164" s="38"/>
      <c r="HSU164" s="38"/>
      <c r="HSV164" s="38"/>
      <c r="HSW164" s="38"/>
      <c r="HSX164" s="38"/>
      <c r="HSY164" s="38"/>
      <c r="HSZ164" s="38"/>
      <c r="HTA164" s="38"/>
      <c r="HTB164" s="38"/>
      <c r="HTC164" s="38"/>
      <c r="HTD164" s="38"/>
      <c r="HTE164" s="38"/>
      <c r="HTF164" s="38"/>
      <c r="HTG164" s="38"/>
      <c r="HTH164" s="38"/>
      <c r="HTI164" s="38"/>
      <c r="HTJ164" s="38"/>
      <c r="HTK164" s="38"/>
      <c r="HTL164" s="38"/>
      <c r="HTM164" s="38"/>
      <c r="HTN164" s="38"/>
      <c r="HTO164" s="38"/>
      <c r="HTP164" s="38"/>
      <c r="HTQ164" s="38"/>
      <c r="HTR164" s="38"/>
      <c r="HTS164" s="38"/>
      <c r="HTT164" s="38"/>
      <c r="HTU164" s="38"/>
      <c r="HTV164" s="38"/>
      <c r="HTW164" s="38"/>
      <c r="HTX164" s="38"/>
      <c r="HTY164" s="38"/>
      <c r="HTZ164" s="38"/>
      <c r="HUA164" s="38"/>
      <c r="HUB164" s="38"/>
      <c r="HUC164" s="38"/>
      <c r="HUD164" s="38"/>
      <c r="HUE164" s="38"/>
      <c r="HUF164" s="38"/>
      <c r="HUG164" s="38"/>
      <c r="HUH164" s="38"/>
      <c r="HUI164" s="38"/>
      <c r="HUJ164" s="38"/>
      <c r="HUK164" s="38"/>
      <c r="HUL164" s="38"/>
      <c r="HUM164" s="38"/>
      <c r="HUN164" s="38"/>
      <c r="HUO164" s="38"/>
      <c r="HUP164" s="38"/>
      <c r="HUQ164" s="38"/>
      <c r="HUR164" s="38"/>
      <c r="HUS164" s="38"/>
      <c r="HUT164" s="38"/>
      <c r="HUU164" s="38"/>
      <c r="HUV164" s="38"/>
      <c r="HUW164" s="38"/>
      <c r="HUX164" s="38"/>
      <c r="HUY164" s="38"/>
      <c r="HUZ164" s="38"/>
      <c r="HVA164" s="38"/>
      <c r="HVB164" s="38"/>
      <c r="HVC164" s="38"/>
      <c r="HVD164" s="38"/>
      <c r="HVE164" s="38"/>
      <c r="HVF164" s="38"/>
      <c r="HVG164" s="38"/>
      <c r="HVH164" s="38"/>
      <c r="HVI164" s="38"/>
      <c r="HVJ164" s="38"/>
      <c r="HVK164" s="38"/>
      <c r="HVL164" s="38"/>
      <c r="HVM164" s="38"/>
      <c r="HVN164" s="38"/>
      <c r="HVO164" s="38"/>
      <c r="HVP164" s="38"/>
      <c r="HVQ164" s="38"/>
      <c r="HVR164" s="38"/>
      <c r="HVS164" s="38"/>
      <c r="HVT164" s="38"/>
      <c r="HVU164" s="38"/>
      <c r="HVV164" s="38"/>
      <c r="HVW164" s="38"/>
      <c r="HVX164" s="38"/>
      <c r="HVY164" s="38"/>
      <c r="HVZ164" s="38"/>
      <c r="HWA164" s="38"/>
      <c r="HWB164" s="38"/>
      <c r="HWC164" s="38"/>
      <c r="HWD164" s="38"/>
      <c r="HWE164" s="38"/>
      <c r="HWF164" s="38"/>
      <c r="HWG164" s="38"/>
      <c r="HWH164" s="38"/>
      <c r="HWI164" s="38"/>
      <c r="HWJ164" s="38"/>
      <c r="HWK164" s="38"/>
      <c r="HWL164" s="38"/>
      <c r="HWM164" s="38"/>
      <c r="HWN164" s="38"/>
      <c r="HWO164" s="38"/>
      <c r="HWP164" s="38"/>
      <c r="HWQ164" s="38"/>
      <c r="HWR164" s="38"/>
      <c r="HWS164" s="38"/>
      <c r="HWT164" s="38"/>
      <c r="HWU164" s="38"/>
      <c r="HWV164" s="38"/>
      <c r="HWW164" s="38"/>
      <c r="HWX164" s="38"/>
      <c r="HWY164" s="38"/>
      <c r="HWZ164" s="38"/>
      <c r="HXA164" s="38"/>
      <c r="HXB164" s="38"/>
      <c r="HXC164" s="38"/>
      <c r="HXD164" s="38"/>
      <c r="HXE164" s="38"/>
      <c r="HXF164" s="38"/>
      <c r="HXG164" s="38"/>
      <c r="HXH164" s="38"/>
      <c r="HXI164" s="38"/>
      <c r="HXJ164" s="38"/>
      <c r="HXK164" s="38"/>
      <c r="HXL164" s="38"/>
      <c r="HXM164" s="38"/>
      <c r="HXN164" s="38"/>
      <c r="HXO164" s="38"/>
      <c r="HXP164" s="38"/>
      <c r="HXQ164" s="38"/>
      <c r="HXR164" s="38"/>
      <c r="HXS164" s="38"/>
      <c r="HXT164" s="38"/>
      <c r="HXU164" s="38"/>
      <c r="HXV164" s="38"/>
      <c r="HXW164" s="38"/>
      <c r="HXX164" s="38"/>
      <c r="HXY164" s="38"/>
      <c r="HXZ164" s="38"/>
      <c r="HYA164" s="38"/>
      <c r="HYB164" s="38"/>
      <c r="HYC164" s="38"/>
      <c r="HYD164" s="38"/>
      <c r="HYE164" s="38"/>
      <c r="HYF164" s="38"/>
      <c r="HYG164" s="38"/>
      <c r="HYH164" s="38"/>
      <c r="HYI164" s="38"/>
      <c r="HYJ164" s="38"/>
      <c r="HYK164" s="38"/>
      <c r="HYL164" s="38"/>
      <c r="HYM164" s="38"/>
      <c r="HYN164" s="38"/>
      <c r="HYO164" s="38"/>
      <c r="HYP164" s="38"/>
      <c r="HYQ164" s="38"/>
      <c r="HYR164" s="38"/>
      <c r="HYS164" s="38"/>
      <c r="HYT164" s="38"/>
      <c r="HYU164" s="38"/>
      <c r="HYV164" s="38"/>
      <c r="HYW164" s="38"/>
      <c r="HYX164" s="38"/>
      <c r="HYY164" s="38"/>
      <c r="HYZ164" s="38"/>
      <c r="HZA164" s="38"/>
      <c r="HZB164" s="38"/>
      <c r="HZC164" s="38"/>
      <c r="HZD164" s="38"/>
      <c r="HZE164" s="38"/>
      <c r="HZF164" s="38"/>
      <c r="HZG164" s="38"/>
      <c r="HZH164" s="38"/>
      <c r="HZI164" s="38"/>
      <c r="HZJ164" s="38"/>
      <c r="HZK164" s="38"/>
      <c r="HZL164" s="38"/>
      <c r="HZM164" s="38"/>
      <c r="HZN164" s="38"/>
      <c r="HZO164" s="38"/>
      <c r="HZP164" s="38"/>
      <c r="HZQ164" s="38"/>
      <c r="HZR164" s="38"/>
      <c r="HZS164" s="38"/>
      <c r="HZT164" s="38"/>
      <c r="HZU164" s="38"/>
      <c r="HZV164" s="38"/>
      <c r="HZW164" s="38"/>
      <c r="HZX164" s="38"/>
      <c r="HZY164" s="38"/>
      <c r="HZZ164" s="38"/>
      <c r="IAA164" s="38"/>
      <c r="IAB164" s="38"/>
      <c r="IAC164" s="38"/>
      <c r="IAD164" s="38"/>
      <c r="IAK164" s="38"/>
      <c r="IAL164" s="38"/>
      <c r="IAM164" s="38"/>
      <c r="IAN164" s="38"/>
      <c r="IAO164" s="38"/>
      <c r="IAP164" s="38"/>
      <c r="IAQ164" s="38"/>
      <c r="IAR164" s="38"/>
      <c r="IAS164" s="38"/>
      <c r="IAT164" s="38"/>
      <c r="IAU164" s="38"/>
      <c r="IAV164" s="38"/>
      <c r="IAW164" s="38"/>
      <c r="IAX164" s="38"/>
      <c r="IAY164" s="38"/>
      <c r="IAZ164" s="38"/>
      <c r="IBA164" s="38"/>
      <c r="IBB164" s="38"/>
      <c r="IBC164" s="38"/>
      <c r="IBD164" s="38"/>
      <c r="IBE164" s="38"/>
      <c r="IBF164" s="38"/>
      <c r="IBG164" s="38"/>
      <c r="IBH164" s="38"/>
      <c r="IBI164" s="38"/>
      <c r="IBJ164" s="38"/>
      <c r="IBK164" s="38"/>
      <c r="IBL164" s="38"/>
      <c r="IBM164" s="38"/>
      <c r="IBN164" s="38"/>
      <c r="IBO164" s="38"/>
      <c r="IBP164" s="38"/>
      <c r="IBQ164" s="38"/>
      <c r="IBR164" s="38"/>
      <c r="IBS164" s="38"/>
      <c r="IBT164" s="38"/>
      <c r="IBU164" s="38"/>
      <c r="IBV164" s="38"/>
      <c r="IBW164" s="38"/>
      <c r="IBX164" s="38"/>
      <c r="IBY164" s="38"/>
      <c r="IBZ164" s="38"/>
      <c r="ICA164" s="38"/>
      <c r="ICB164" s="38"/>
      <c r="ICC164" s="38"/>
      <c r="ICD164" s="38"/>
      <c r="ICE164" s="38"/>
      <c r="ICF164" s="38"/>
      <c r="ICG164" s="38"/>
      <c r="ICH164" s="38"/>
      <c r="ICI164" s="38"/>
      <c r="ICJ164" s="38"/>
      <c r="ICK164" s="38"/>
      <c r="ICL164" s="38"/>
      <c r="ICM164" s="38"/>
      <c r="ICN164" s="38"/>
      <c r="ICO164" s="38"/>
      <c r="ICP164" s="38"/>
      <c r="ICQ164" s="38"/>
      <c r="ICR164" s="38"/>
      <c r="ICS164" s="38"/>
      <c r="ICT164" s="38"/>
      <c r="ICU164" s="38"/>
      <c r="ICV164" s="38"/>
      <c r="ICW164" s="38"/>
      <c r="ICX164" s="38"/>
      <c r="ICY164" s="38"/>
      <c r="ICZ164" s="38"/>
      <c r="IDA164" s="38"/>
      <c r="IDB164" s="38"/>
      <c r="IDC164" s="38"/>
      <c r="IDD164" s="38"/>
      <c r="IDE164" s="38"/>
      <c r="IDF164" s="38"/>
      <c r="IDG164" s="38"/>
      <c r="IDH164" s="38"/>
      <c r="IDI164" s="38"/>
      <c r="IDJ164" s="38"/>
      <c r="IDK164" s="38"/>
      <c r="IDL164" s="38"/>
      <c r="IDM164" s="38"/>
      <c r="IDN164" s="38"/>
      <c r="IDO164" s="38"/>
      <c r="IDP164" s="38"/>
      <c r="IDQ164" s="38"/>
      <c r="IDR164" s="38"/>
      <c r="IDS164" s="38"/>
      <c r="IDT164" s="38"/>
      <c r="IDU164" s="38"/>
      <c r="IDV164" s="38"/>
      <c r="IDW164" s="38"/>
      <c r="IDX164" s="38"/>
      <c r="IDY164" s="38"/>
      <c r="IDZ164" s="38"/>
      <c r="IEA164" s="38"/>
      <c r="IEB164" s="38"/>
      <c r="IEC164" s="38"/>
      <c r="IED164" s="38"/>
      <c r="IEE164" s="38"/>
      <c r="IEF164" s="38"/>
      <c r="IEG164" s="38"/>
      <c r="IEH164" s="38"/>
      <c r="IEI164" s="38"/>
      <c r="IEJ164" s="38"/>
      <c r="IEK164" s="38"/>
      <c r="IEL164" s="38"/>
      <c r="IEM164" s="38"/>
      <c r="IEN164" s="38"/>
      <c r="IEO164" s="38"/>
      <c r="IEP164" s="38"/>
      <c r="IEQ164" s="38"/>
      <c r="IER164" s="38"/>
      <c r="IES164" s="38"/>
      <c r="IET164" s="38"/>
      <c r="IEU164" s="38"/>
      <c r="IEV164" s="38"/>
      <c r="IEW164" s="38"/>
      <c r="IEX164" s="38"/>
      <c r="IEY164" s="38"/>
      <c r="IEZ164" s="38"/>
      <c r="IFA164" s="38"/>
      <c r="IFB164" s="38"/>
      <c r="IFC164" s="38"/>
      <c r="IFD164" s="38"/>
      <c r="IFE164" s="38"/>
      <c r="IFF164" s="38"/>
      <c r="IFG164" s="38"/>
      <c r="IFH164" s="38"/>
      <c r="IFI164" s="38"/>
      <c r="IFJ164" s="38"/>
      <c r="IFK164" s="38"/>
      <c r="IFL164" s="38"/>
      <c r="IFM164" s="38"/>
      <c r="IFN164" s="38"/>
      <c r="IFO164" s="38"/>
      <c r="IFP164" s="38"/>
      <c r="IFQ164" s="38"/>
      <c r="IFR164" s="38"/>
      <c r="IFS164" s="38"/>
      <c r="IFT164" s="38"/>
      <c r="IFU164" s="38"/>
      <c r="IFV164" s="38"/>
      <c r="IFW164" s="38"/>
      <c r="IFX164" s="38"/>
      <c r="IFY164" s="38"/>
      <c r="IFZ164" s="38"/>
      <c r="IGA164" s="38"/>
      <c r="IGB164" s="38"/>
      <c r="IGC164" s="38"/>
      <c r="IGD164" s="38"/>
      <c r="IGE164" s="38"/>
      <c r="IGF164" s="38"/>
      <c r="IGG164" s="38"/>
      <c r="IGH164" s="38"/>
      <c r="IGI164" s="38"/>
      <c r="IGJ164" s="38"/>
      <c r="IGK164" s="38"/>
      <c r="IGL164" s="38"/>
      <c r="IGM164" s="38"/>
      <c r="IGN164" s="38"/>
      <c r="IGO164" s="38"/>
      <c r="IGP164" s="38"/>
      <c r="IGQ164" s="38"/>
      <c r="IGR164" s="38"/>
      <c r="IGS164" s="38"/>
      <c r="IGT164" s="38"/>
      <c r="IGU164" s="38"/>
      <c r="IGV164" s="38"/>
      <c r="IGW164" s="38"/>
      <c r="IGX164" s="38"/>
      <c r="IGY164" s="38"/>
      <c r="IGZ164" s="38"/>
      <c r="IHA164" s="38"/>
      <c r="IHB164" s="38"/>
      <c r="IHC164" s="38"/>
      <c r="IHD164" s="38"/>
      <c r="IHE164" s="38"/>
      <c r="IHF164" s="38"/>
      <c r="IHG164" s="38"/>
      <c r="IHH164" s="38"/>
      <c r="IHI164" s="38"/>
      <c r="IHJ164" s="38"/>
      <c r="IHK164" s="38"/>
      <c r="IHL164" s="38"/>
      <c r="IHM164" s="38"/>
      <c r="IHN164" s="38"/>
      <c r="IHO164" s="38"/>
      <c r="IHP164" s="38"/>
      <c r="IHQ164" s="38"/>
      <c r="IHR164" s="38"/>
      <c r="IHS164" s="38"/>
      <c r="IHT164" s="38"/>
      <c r="IHU164" s="38"/>
      <c r="IHV164" s="38"/>
      <c r="IHW164" s="38"/>
      <c r="IHX164" s="38"/>
      <c r="IHY164" s="38"/>
      <c r="IHZ164" s="38"/>
      <c r="IIA164" s="38"/>
      <c r="IIB164" s="38"/>
      <c r="IIC164" s="38"/>
      <c r="IID164" s="38"/>
      <c r="IIE164" s="38"/>
      <c r="IIF164" s="38"/>
      <c r="IIG164" s="38"/>
      <c r="IIH164" s="38"/>
      <c r="III164" s="38"/>
      <c r="IIJ164" s="38"/>
      <c r="IIK164" s="38"/>
      <c r="IIL164" s="38"/>
      <c r="IIM164" s="38"/>
      <c r="IIN164" s="38"/>
      <c r="IIO164" s="38"/>
      <c r="IIP164" s="38"/>
      <c r="IIQ164" s="38"/>
      <c r="IIR164" s="38"/>
      <c r="IIS164" s="38"/>
      <c r="IIT164" s="38"/>
      <c r="IIU164" s="38"/>
      <c r="IIV164" s="38"/>
      <c r="IIW164" s="38"/>
      <c r="IIX164" s="38"/>
      <c r="IIY164" s="38"/>
      <c r="IIZ164" s="38"/>
      <c r="IJA164" s="38"/>
      <c r="IJB164" s="38"/>
      <c r="IJC164" s="38"/>
      <c r="IJD164" s="38"/>
      <c r="IJE164" s="38"/>
      <c r="IJF164" s="38"/>
      <c r="IJG164" s="38"/>
      <c r="IJH164" s="38"/>
      <c r="IJI164" s="38"/>
      <c r="IJJ164" s="38"/>
      <c r="IJK164" s="38"/>
      <c r="IJL164" s="38"/>
      <c r="IJM164" s="38"/>
      <c r="IJN164" s="38"/>
      <c r="IJO164" s="38"/>
      <c r="IJP164" s="38"/>
      <c r="IJQ164" s="38"/>
      <c r="IJR164" s="38"/>
      <c r="IJS164" s="38"/>
      <c r="IJT164" s="38"/>
      <c r="IJU164" s="38"/>
      <c r="IJV164" s="38"/>
      <c r="IJW164" s="38"/>
      <c r="IJX164" s="38"/>
      <c r="IJY164" s="38"/>
      <c r="IJZ164" s="38"/>
      <c r="IKG164" s="38"/>
      <c r="IKH164" s="38"/>
      <c r="IKI164" s="38"/>
      <c r="IKJ164" s="38"/>
      <c r="IKK164" s="38"/>
      <c r="IKL164" s="38"/>
      <c r="IKM164" s="38"/>
      <c r="IKN164" s="38"/>
      <c r="IKO164" s="38"/>
      <c r="IKP164" s="38"/>
      <c r="IKQ164" s="38"/>
      <c r="IKR164" s="38"/>
      <c r="IKS164" s="38"/>
      <c r="IKT164" s="38"/>
      <c r="IKU164" s="38"/>
      <c r="IKV164" s="38"/>
      <c r="IKW164" s="38"/>
      <c r="IKX164" s="38"/>
      <c r="IKY164" s="38"/>
      <c r="IKZ164" s="38"/>
      <c r="ILA164" s="38"/>
      <c r="ILB164" s="38"/>
      <c r="ILC164" s="38"/>
      <c r="ILD164" s="38"/>
      <c r="ILE164" s="38"/>
      <c r="ILF164" s="38"/>
      <c r="ILG164" s="38"/>
      <c r="ILH164" s="38"/>
      <c r="ILI164" s="38"/>
      <c r="ILJ164" s="38"/>
      <c r="ILK164" s="38"/>
      <c r="ILL164" s="38"/>
      <c r="ILM164" s="38"/>
      <c r="ILN164" s="38"/>
      <c r="ILO164" s="38"/>
      <c r="ILP164" s="38"/>
      <c r="ILQ164" s="38"/>
      <c r="ILR164" s="38"/>
      <c r="ILS164" s="38"/>
      <c r="ILT164" s="38"/>
      <c r="ILU164" s="38"/>
      <c r="ILV164" s="38"/>
      <c r="ILW164" s="38"/>
      <c r="ILX164" s="38"/>
      <c r="ILY164" s="38"/>
      <c r="ILZ164" s="38"/>
      <c r="IMA164" s="38"/>
      <c r="IMB164" s="38"/>
      <c r="IMC164" s="38"/>
      <c r="IMD164" s="38"/>
      <c r="IME164" s="38"/>
      <c r="IMF164" s="38"/>
      <c r="IMG164" s="38"/>
      <c r="IMH164" s="38"/>
      <c r="IMI164" s="38"/>
      <c r="IMJ164" s="38"/>
      <c r="IMK164" s="38"/>
      <c r="IML164" s="38"/>
      <c r="IMM164" s="38"/>
      <c r="IMN164" s="38"/>
      <c r="IMO164" s="38"/>
      <c r="IMP164" s="38"/>
      <c r="IMQ164" s="38"/>
      <c r="IMR164" s="38"/>
      <c r="IMS164" s="38"/>
      <c r="IMT164" s="38"/>
      <c r="IMU164" s="38"/>
      <c r="IMV164" s="38"/>
      <c r="IMW164" s="38"/>
      <c r="IMX164" s="38"/>
      <c r="IMY164" s="38"/>
      <c r="IMZ164" s="38"/>
      <c r="INA164" s="38"/>
      <c r="INB164" s="38"/>
      <c r="INC164" s="38"/>
      <c r="IND164" s="38"/>
      <c r="INE164" s="38"/>
      <c r="INF164" s="38"/>
      <c r="ING164" s="38"/>
      <c r="INH164" s="38"/>
      <c r="INI164" s="38"/>
      <c r="INJ164" s="38"/>
      <c r="INK164" s="38"/>
      <c r="INL164" s="38"/>
      <c r="INM164" s="38"/>
      <c r="INN164" s="38"/>
      <c r="INO164" s="38"/>
      <c r="INP164" s="38"/>
      <c r="INQ164" s="38"/>
      <c r="INR164" s="38"/>
      <c r="INS164" s="38"/>
      <c r="INT164" s="38"/>
      <c r="INU164" s="38"/>
      <c r="INV164" s="38"/>
      <c r="INW164" s="38"/>
      <c r="INX164" s="38"/>
      <c r="INY164" s="38"/>
      <c r="INZ164" s="38"/>
      <c r="IOA164" s="38"/>
      <c r="IOB164" s="38"/>
      <c r="IOC164" s="38"/>
      <c r="IOD164" s="38"/>
      <c r="IOE164" s="38"/>
      <c r="IOF164" s="38"/>
      <c r="IOG164" s="38"/>
      <c r="IOH164" s="38"/>
      <c r="IOI164" s="38"/>
      <c r="IOJ164" s="38"/>
      <c r="IOK164" s="38"/>
      <c r="IOL164" s="38"/>
      <c r="IOM164" s="38"/>
      <c r="ION164" s="38"/>
      <c r="IOO164" s="38"/>
      <c r="IOP164" s="38"/>
      <c r="IOQ164" s="38"/>
      <c r="IOR164" s="38"/>
      <c r="IOS164" s="38"/>
      <c r="IOT164" s="38"/>
      <c r="IOU164" s="38"/>
      <c r="IOV164" s="38"/>
      <c r="IOW164" s="38"/>
      <c r="IOX164" s="38"/>
      <c r="IOY164" s="38"/>
      <c r="IOZ164" s="38"/>
      <c r="IPA164" s="38"/>
      <c r="IPB164" s="38"/>
      <c r="IPC164" s="38"/>
      <c r="IPD164" s="38"/>
      <c r="IPE164" s="38"/>
      <c r="IPF164" s="38"/>
      <c r="IPG164" s="38"/>
      <c r="IPH164" s="38"/>
      <c r="IPI164" s="38"/>
      <c r="IPJ164" s="38"/>
      <c r="IPK164" s="38"/>
      <c r="IPL164" s="38"/>
      <c r="IPM164" s="38"/>
      <c r="IPN164" s="38"/>
      <c r="IPO164" s="38"/>
      <c r="IPP164" s="38"/>
      <c r="IPQ164" s="38"/>
      <c r="IPR164" s="38"/>
      <c r="IPS164" s="38"/>
      <c r="IPT164" s="38"/>
      <c r="IPU164" s="38"/>
      <c r="IPV164" s="38"/>
      <c r="IPW164" s="38"/>
      <c r="IPX164" s="38"/>
      <c r="IPY164" s="38"/>
      <c r="IPZ164" s="38"/>
      <c r="IQA164" s="38"/>
      <c r="IQB164" s="38"/>
      <c r="IQC164" s="38"/>
      <c r="IQD164" s="38"/>
      <c r="IQE164" s="38"/>
      <c r="IQF164" s="38"/>
      <c r="IQG164" s="38"/>
      <c r="IQH164" s="38"/>
      <c r="IQI164" s="38"/>
      <c r="IQJ164" s="38"/>
      <c r="IQK164" s="38"/>
      <c r="IQL164" s="38"/>
      <c r="IQM164" s="38"/>
      <c r="IQN164" s="38"/>
      <c r="IQO164" s="38"/>
      <c r="IQP164" s="38"/>
      <c r="IQQ164" s="38"/>
      <c r="IQR164" s="38"/>
      <c r="IQS164" s="38"/>
      <c r="IQT164" s="38"/>
      <c r="IQU164" s="38"/>
      <c r="IQV164" s="38"/>
      <c r="IQW164" s="38"/>
      <c r="IQX164" s="38"/>
      <c r="IQY164" s="38"/>
      <c r="IQZ164" s="38"/>
      <c r="IRA164" s="38"/>
      <c r="IRB164" s="38"/>
      <c r="IRC164" s="38"/>
      <c r="IRD164" s="38"/>
      <c r="IRE164" s="38"/>
      <c r="IRF164" s="38"/>
      <c r="IRG164" s="38"/>
      <c r="IRH164" s="38"/>
      <c r="IRI164" s="38"/>
      <c r="IRJ164" s="38"/>
      <c r="IRK164" s="38"/>
      <c r="IRL164" s="38"/>
      <c r="IRM164" s="38"/>
      <c r="IRN164" s="38"/>
      <c r="IRO164" s="38"/>
      <c r="IRP164" s="38"/>
      <c r="IRQ164" s="38"/>
      <c r="IRR164" s="38"/>
      <c r="IRS164" s="38"/>
      <c r="IRT164" s="38"/>
      <c r="IRU164" s="38"/>
      <c r="IRV164" s="38"/>
      <c r="IRW164" s="38"/>
      <c r="IRX164" s="38"/>
      <c r="IRY164" s="38"/>
      <c r="IRZ164" s="38"/>
      <c r="ISA164" s="38"/>
      <c r="ISB164" s="38"/>
      <c r="ISC164" s="38"/>
      <c r="ISD164" s="38"/>
      <c r="ISE164" s="38"/>
      <c r="ISF164" s="38"/>
      <c r="ISG164" s="38"/>
      <c r="ISH164" s="38"/>
      <c r="ISI164" s="38"/>
      <c r="ISJ164" s="38"/>
      <c r="ISK164" s="38"/>
      <c r="ISL164" s="38"/>
      <c r="ISM164" s="38"/>
      <c r="ISN164" s="38"/>
      <c r="ISO164" s="38"/>
      <c r="ISP164" s="38"/>
      <c r="ISQ164" s="38"/>
      <c r="ISR164" s="38"/>
      <c r="ISS164" s="38"/>
      <c r="IST164" s="38"/>
      <c r="ISU164" s="38"/>
      <c r="ISV164" s="38"/>
      <c r="ISW164" s="38"/>
      <c r="ISX164" s="38"/>
      <c r="ISY164" s="38"/>
      <c r="ISZ164" s="38"/>
      <c r="ITA164" s="38"/>
      <c r="ITB164" s="38"/>
      <c r="ITC164" s="38"/>
      <c r="ITD164" s="38"/>
      <c r="ITE164" s="38"/>
      <c r="ITF164" s="38"/>
      <c r="ITG164" s="38"/>
      <c r="ITH164" s="38"/>
      <c r="ITI164" s="38"/>
      <c r="ITJ164" s="38"/>
      <c r="ITK164" s="38"/>
      <c r="ITL164" s="38"/>
      <c r="ITM164" s="38"/>
      <c r="ITN164" s="38"/>
      <c r="ITO164" s="38"/>
      <c r="ITP164" s="38"/>
      <c r="ITQ164" s="38"/>
      <c r="ITR164" s="38"/>
      <c r="ITS164" s="38"/>
      <c r="ITT164" s="38"/>
      <c r="ITU164" s="38"/>
      <c r="ITV164" s="38"/>
      <c r="IUC164" s="38"/>
      <c r="IUD164" s="38"/>
      <c r="IUE164" s="38"/>
      <c r="IUF164" s="38"/>
      <c r="IUG164" s="38"/>
      <c r="IUH164" s="38"/>
      <c r="IUI164" s="38"/>
      <c r="IUJ164" s="38"/>
      <c r="IUK164" s="38"/>
      <c r="IUL164" s="38"/>
      <c r="IUM164" s="38"/>
      <c r="IUN164" s="38"/>
      <c r="IUO164" s="38"/>
      <c r="IUP164" s="38"/>
      <c r="IUQ164" s="38"/>
      <c r="IUR164" s="38"/>
      <c r="IUS164" s="38"/>
      <c r="IUT164" s="38"/>
      <c r="IUU164" s="38"/>
      <c r="IUV164" s="38"/>
      <c r="IUW164" s="38"/>
      <c r="IUX164" s="38"/>
      <c r="IUY164" s="38"/>
      <c r="IUZ164" s="38"/>
      <c r="IVA164" s="38"/>
      <c r="IVB164" s="38"/>
      <c r="IVC164" s="38"/>
      <c r="IVD164" s="38"/>
      <c r="IVE164" s="38"/>
      <c r="IVF164" s="38"/>
      <c r="IVG164" s="38"/>
      <c r="IVH164" s="38"/>
      <c r="IVI164" s="38"/>
      <c r="IVJ164" s="38"/>
      <c r="IVK164" s="38"/>
      <c r="IVL164" s="38"/>
      <c r="IVM164" s="38"/>
      <c r="IVN164" s="38"/>
      <c r="IVO164" s="38"/>
      <c r="IVP164" s="38"/>
      <c r="IVQ164" s="38"/>
      <c r="IVR164" s="38"/>
      <c r="IVS164" s="38"/>
      <c r="IVT164" s="38"/>
      <c r="IVU164" s="38"/>
      <c r="IVV164" s="38"/>
      <c r="IVW164" s="38"/>
      <c r="IVX164" s="38"/>
      <c r="IVY164" s="38"/>
      <c r="IVZ164" s="38"/>
      <c r="IWA164" s="38"/>
      <c r="IWB164" s="38"/>
      <c r="IWC164" s="38"/>
      <c r="IWD164" s="38"/>
      <c r="IWE164" s="38"/>
      <c r="IWF164" s="38"/>
      <c r="IWG164" s="38"/>
      <c r="IWH164" s="38"/>
      <c r="IWI164" s="38"/>
      <c r="IWJ164" s="38"/>
      <c r="IWK164" s="38"/>
      <c r="IWL164" s="38"/>
      <c r="IWM164" s="38"/>
      <c r="IWN164" s="38"/>
      <c r="IWO164" s="38"/>
      <c r="IWP164" s="38"/>
      <c r="IWQ164" s="38"/>
      <c r="IWR164" s="38"/>
      <c r="IWS164" s="38"/>
      <c r="IWT164" s="38"/>
      <c r="IWU164" s="38"/>
      <c r="IWV164" s="38"/>
      <c r="IWW164" s="38"/>
      <c r="IWX164" s="38"/>
      <c r="IWY164" s="38"/>
      <c r="IWZ164" s="38"/>
      <c r="IXA164" s="38"/>
      <c r="IXB164" s="38"/>
      <c r="IXC164" s="38"/>
      <c r="IXD164" s="38"/>
      <c r="IXE164" s="38"/>
      <c r="IXF164" s="38"/>
      <c r="IXG164" s="38"/>
      <c r="IXH164" s="38"/>
      <c r="IXI164" s="38"/>
      <c r="IXJ164" s="38"/>
      <c r="IXK164" s="38"/>
      <c r="IXL164" s="38"/>
      <c r="IXM164" s="38"/>
      <c r="IXN164" s="38"/>
      <c r="IXO164" s="38"/>
      <c r="IXP164" s="38"/>
      <c r="IXQ164" s="38"/>
      <c r="IXR164" s="38"/>
      <c r="IXS164" s="38"/>
      <c r="IXT164" s="38"/>
      <c r="IXU164" s="38"/>
      <c r="IXV164" s="38"/>
      <c r="IXW164" s="38"/>
      <c r="IXX164" s="38"/>
      <c r="IXY164" s="38"/>
      <c r="IXZ164" s="38"/>
      <c r="IYA164" s="38"/>
      <c r="IYB164" s="38"/>
      <c r="IYC164" s="38"/>
      <c r="IYD164" s="38"/>
      <c r="IYE164" s="38"/>
      <c r="IYF164" s="38"/>
      <c r="IYG164" s="38"/>
      <c r="IYH164" s="38"/>
      <c r="IYI164" s="38"/>
      <c r="IYJ164" s="38"/>
      <c r="IYK164" s="38"/>
      <c r="IYL164" s="38"/>
      <c r="IYM164" s="38"/>
      <c r="IYN164" s="38"/>
      <c r="IYO164" s="38"/>
      <c r="IYP164" s="38"/>
      <c r="IYQ164" s="38"/>
      <c r="IYR164" s="38"/>
      <c r="IYS164" s="38"/>
      <c r="IYT164" s="38"/>
      <c r="IYU164" s="38"/>
      <c r="IYV164" s="38"/>
      <c r="IYW164" s="38"/>
      <c r="IYX164" s="38"/>
      <c r="IYY164" s="38"/>
      <c r="IYZ164" s="38"/>
      <c r="IZA164" s="38"/>
      <c r="IZB164" s="38"/>
      <c r="IZC164" s="38"/>
      <c r="IZD164" s="38"/>
      <c r="IZE164" s="38"/>
      <c r="IZF164" s="38"/>
      <c r="IZG164" s="38"/>
      <c r="IZH164" s="38"/>
      <c r="IZI164" s="38"/>
      <c r="IZJ164" s="38"/>
      <c r="IZK164" s="38"/>
      <c r="IZL164" s="38"/>
      <c r="IZM164" s="38"/>
      <c r="IZN164" s="38"/>
      <c r="IZO164" s="38"/>
      <c r="IZP164" s="38"/>
      <c r="IZQ164" s="38"/>
      <c r="IZR164" s="38"/>
      <c r="IZS164" s="38"/>
      <c r="IZT164" s="38"/>
      <c r="IZU164" s="38"/>
      <c r="IZV164" s="38"/>
      <c r="IZW164" s="38"/>
      <c r="IZX164" s="38"/>
      <c r="IZY164" s="38"/>
      <c r="IZZ164" s="38"/>
      <c r="JAA164" s="38"/>
      <c r="JAB164" s="38"/>
      <c r="JAC164" s="38"/>
      <c r="JAD164" s="38"/>
      <c r="JAE164" s="38"/>
      <c r="JAF164" s="38"/>
      <c r="JAG164" s="38"/>
      <c r="JAH164" s="38"/>
      <c r="JAI164" s="38"/>
      <c r="JAJ164" s="38"/>
      <c r="JAK164" s="38"/>
      <c r="JAL164" s="38"/>
      <c r="JAM164" s="38"/>
      <c r="JAN164" s="38"/>
      <c r="JAO164" s="38"/>
      <c r="JAP164" s="38"/>
      <c r="JAQ164" s="38"/>
      <c r="JAR164" s="38"/>
      <c r="JAS164" s="38"/>
      <c r="JAT164" s="38"/>
      <c r="JAU164" s="38"/>
      <c r="JAV164" s="38"/>
      <c r="JAW164" s="38"/>
      <c r="JAX164" s="38"/>
      <c r="JAY164" s="38"/>
      <c r="JAZ164" s="38"/>
      <c r="JBA164" s="38"/>
      <c r="JBB164" s="38"/>
      <c r="JBC164" s="38"/>
      <c r="JBD164" s="38"/>
      <c r="JBE164" s="38"/>
      <c r="JBF164" s="38"/>
      <c r="JBG164" s="38"/>
      <c r="JBH164" s="38"/>
      <c r="JBI164" s="38"/>
      <c r="JBJ164" s="38"/>
      <c r="JBK164" s="38"/>
      <c r="JBL164" s="38"/>
      <c r="JBM164" s="38"/>
      <c r="JBN164" s="38"/>
      <c r="JBO164" s="38"/>
      <c r="JBP164" s="38"/>
      <c r="JBQ164" s="38"/>
      <c r="JBR164" s="38"/>
      <c r="JBS164" s="38"/>
      <c r="JBT164" s="38"/>
      <c r="JBU164" s="38"/>
      <c r="JBV164" s="38"/>
      <c r="JBW164" s="38"/>
      <c r="JBX164" s="38"/>
      <c r="JBY164" s="38"/>
      <c r="JBZ164" s="38"/>
      <c r="JCA164" s="38"/>
      <c r="JCB164" s="38"/>
      <c r="JCC164" s="38"/>
      <c r="JCD164" s="38"/>
      <c r="JCE164" s="38"/>
      <c r="JCF164" s="38"/>
      <c r="JCG164" s="38"/>
      <c r="JCH164" s="38"/>
      <c r="JCI164" s="38"/>
      <c r="JCJ164" s="38"/>
      <c r="JCK164" s="38"/>
      <c r="JCL164" s="38"/>
      <c r="JCM164" s="38"/>
      <c r="JCN164" s="38"/>
      <c r="JCO164" s="38"/>
      <c r="JCP164" s="38"/>
      <c r="JCQ164" s="38"/>
      <c r="JCR164" s="38"/>
      <c r="JCS164" s="38"/>
      <c r="JCT164" s="38"/>
      <c r="JCU164" s="38"/>
      <c r="JCV164" s="38"/>
      <c r="JCW164" s="38"/>
      <c r="JCX164" s="38"/>
      <c r="JCY164" s="38"/>
      <c r="JCZ164" s="38"/>
      <c r="JDA164" s="38"/>
      <c r="JDB164" s="38"/>
      <c r="JDC164" s="38"/>
      <c r="JDD164" s="38"/>
      <c r="JDE164" s="38"/>
      <c r="JDF164" s="38"/>
      <c r="JDG164" s="38"/>
      <c r="JDH164" s="38"/>
      <c r="JDI164" s="38"/>
      <c r="JDJ164" s="38"/>
      <c r="JDK164" s="38"/>
      <c r="JDL164" s="38"/>
      <c r="JDM164" s="38"/>
      <c r="JDN164" s="38"/>
      <c r="JDO164" s="38"/>
      <c r="JDP164" s="38"/>
      <c r="JDQ164" s="38"/>
      <c r="JDR164" s="38"/>
      <c r="JDY164" s="38"/>
      <c r="JDZ164" s="38"/>
      <c r="JEA164" s="38"/>
      <c r="JEB164" s="38"/>
      <c r="JEC164" s="38"/>
      <c r="JED164" s="38"/>
      <c r="JEE164" s="38"/>
      <c r="JEF164" s="38"/>
      <c r="JEG164" s="38"/>
      <c r="JEH164" s="38"/>
      <c r="JEI164" s="38"/>
      <c r="JEJ164" s="38"/>
      <c r="JEK164" s="38"/>
      <c r="JEL164" s="38"/>
      <c r="JEM164" s="38"/>
      <c r="JEN164" s="38"/>
      <c r="JEO164" s="38"/>
      <c r="JEP164" s="38"/>
      <c r="JEQ164" s="38"/>
      <c r="JER164" s="38"/>
      <c r="JES164" s="38"/>
      <c r="JET164" s="38"/>
      <c r="JEU164" s="38"/>
      <c r="JEV164" s="38"/>
      <c r="JEW164" s="38"/>
      <c r="JEX164" s="38"/>
      <c r="JEY164" s="38"/>
      <c r="JEZ164" s="38"/>
      <c r="JFA164" s="38"/>
      <c r="JFB164" s="38"/>
      <c r="JFC164" s="38"/>
      <c r="JFD164" s="38"/>
      <c r="JFE164" s="38"/>
      <c r="JFF164" s="38"/>
      <c r="JFG164" s="38"/>
      <c r="JFH164" s="38"/>
      <c r="JFI164" s="38"/>
      <c r="JFJ164" s="38"/>
      <c r="JFK164" s="38"/>
      <c r="JFL164" s="38"/>
      <c r="JFM164" s="38"/>
      <c r="JFN164" s="38"/>
      <c r="JFO164" s="38"/>
      <c r="JFP164" s="38"/>
      <c r="JFQ164" s="38"/>
      <c r="JFR164" s="38"/>
      <c r="JFS164" s="38"/>
      <c r="JFT164" s="38"/>
      <c r="JFU164" s="38"/>
      <c r="JFV164" s="38"/>
      <c r="JFW164" s="38"/>
      <c r="JFX164" s="38"/>
      <c r="JFY164" s="38"/>
      <c r="JFZ164" s="38"/>
      <c r="JGA164" s="38"/>
      <c r="JGB164" s="38"/>
      <c r="JGC164" s="38"/>
      <c r="JGD164" s="38"/>
      <c r="JGE164" s="38"/>
      <c r="JGF164" s="38"/>
      <c r="JGG164" s="38"/>
      <c r="JGH164" s="38"/>
      <c r="JGI164" s="38"/>
      <c r="JGJ164" s="38"/>
      <c r="JGK164" s="38"/>
      <c r="JGL164" s="38"/>
      <c r="JGM164" s="38"/>
      <c r="JGN164" s="38"/>
      <c r="JGO164" s="38"/>
      <c r="JGP164" s="38"/>
      <c r="JGQ164" s="38"/>
      <c r="JGR164" s="38"/>
      <c r="JGS164" s="38"/>
      <c r="JGT164" s="38"/>
      <c r="JGU164" s="38"/>
      <c r="JGV164" s="38"/>
      <c r="JGW164" s="38"/>
      <c r="JGX164" s="38"/>
      <c r="JGY164" s="38"/>
      <c r="JGZ164" s="38"/>
      <c r="JHA164" s="38"/>
      <c r="JHB164" s="38"/>
      <c r="JHC164" s="38"/>
      <c r="JHD164" s="38"/>
      <c r="JHE164" s="38"/>
      <c r="JHF164" s="38"/>
      <c r="JHG164" s="38"/>
      <c r="JHH164" s="38"/>
      <c r="JHI164" s="38"/>
      <c r="JHJ164" s="38"/>
      <c r="JHK164" s="38"/>
      <c r="JHL164" s="38"/>
      <c r="JHM164" s="38"/>
      <c r="JHN164" s="38"/>
      <c r="JHO164" s="38"/>
      <c r="JHP164" s="38"/>
      <c r="JHQ164" s="38"/>
      <c r="JHR164" s="38"/>
      <c r="JHS164" s="38"/>
      <c r="JHT164" s="38"/>
      <c r="JHU164" s="38"/>
      <c r="JHV164" s="38"/>
      <c r="JHW164" s="38"/>
      <c r="JHX164" s="38"/>
      <c r="JHY164" s="38"/>
      <c r="JHZ164" s="38"/>
      <c r="JIA164" s="38"/>
      <c r="JIB164" s="38"/>
      <c r="JIC164" s="38"/>
      <c r="JID164" s="38"/>
      <c r="JIE164" s="38"/>
      <c r="JIF164" s="38"/>
      <c r="JIG164" s="38"/>
      <c r="JIH164" s="38"/>
      <c r="JII164" s="38"/>
      <c r="JIJ164" s="38"/>
      <c r="JIK164" s="38"/>
      <c r="JIL164" s="38"/>
      <c r="JIM164" s="38"/>
      <c r="JIN164" s="38"/>
      <c r="JIO164" s="38"/>
      <c r="JIP164" s="38"/>
      <c r="JIQ164" s="38"/>
      <c r="JIR164" s="38"/>
      <c r="JIS164" s="38"/>
      <c r="JIT164" s="38"/>
      <c r="JIU164" s="38"/>
      <c r="JIV164" s="38"/>
      <c r="JIW164" s="38"/>
      <c r="JIX164" s="38"/>
      <c r="JIY164" s="38"/>
      <c r="JIZ164" s="38"/>
      <c r="JJA164" s="38"/>
      <c r="JJB164" s="38"/>
      <c r="JJC164" s="38"/>
      <c r="JJD164" s="38"/>
      <c r="JJE164" s="38"/>
      <c r="JJF164" s="38"/>
      <c r="JJG164" s="38"/>
      <c r="JJH164" s="38"/>
      <c r="JJI164" s="38"/>
      <c r="JJJ164" s="38"/>
      <c r="JJK164" s="38"/>
      <c r="JJL164" s="38"/>
      <c r="JJM164" s="38"/>
      <c r="JJN164" s="38"/>
      <c r="JJO164" s="38"/>
      <c r="JJP164" s="38"/>
      <c r="JJQ164" s="38"/>
      <c r="JJR164" s="38"/>
      <c r="JJS164" s="38"/>
      <c r="JJT164" s="38"/>
      <c r="JJU164" s="38"/>
      <c r="JJV164" s="38"/>
      <c r="JJW164" s="38"/>
      <c r="JJX164" s="38"/>
      <c r="JJY164" s="38"/>
      <c r="JJZ164" s="38"/>
      <c r="JKA164" s="38"/>
      <c r="JKB164" s="38"/>
      <c r="JKC164" s="38"/>
      <c r="JKD164" s="38"/>
      <c r="JKE164" s="38"/>
      <c r="JKF164" s="38"/>
      <c r="JKG164" s="38"/>
      <c r="JKH164" s="38"/>
      <c r="JKI164" s="38"/>
      <c r="JKJ164" s="38"/>
      <c r="JKK164" s="38"/>
      <c r="JKL164" s="38"/>
      <c r="JKM164" s="38"/>
      <c r="JKN164" s="38"/>
      <c r="JKO164" s="38"/>
      <c r="JKP164" s="38"/>
      <c r="JKQ164" s="38"/>
      <c r="JKR164" s="38"/>
      <c r="JKS164" s="38"/>
      <c r="JKT164" s="38"/>
      <c r="JKU164" s="38"/>
      <c r="JKV164" s="38"/>
      <c r="JKW164" s="38"/>
      <c r="JKX164" s="38"/>
      <c r="JKY164" s="38"/>
      <c r="JKZ164" s="38"/>
      <c r="JLA164" s="38"/>
      <c r="JLB164" s="38"/>
      <c r="JLC164" s="38"/>
      <c r="JLD164" s="38"/>
      <c r="JLE164" s="38"/>
      <c r="JLF164" s="38"/>
      <c r="JLG164" s="38"/>
      <c r="JLH164" s="38"/>
      <c r="JLI164" s="38"/>
      <c r="JLJ164" s="38"/>
      <c r="JLK164" s="38"/>
      <c r="JLL164" s="38"/>
      <c r="JLM164" s="38"/>
      <c r="JLN164" s="38"/>
      <c r="JLO164" s="38"/>
      <c r="JLP164" s="38"/>
      <c r="JLQ164" s="38"/>
      <c r="JLR164" s="38"/>
      <c r="JLS164" s="38"/>
      <c r="JLT164" s="38"/>
      <c r="JLU164" s="38"/>
      <c r="JLV164" s="38"/>
      <c r="JLW164" s="38"/>
      <c r="JLX164" s="38"/>
      <c r="JLY164" s="38"/>
      <c r="JLZ164" s="38"/>
      <c r="JMA164" s="38"/>
      <c r="JMB164" s="38"/>
      <c r="JMC164" s="38"/>
      <c r="JMD164" s="38"/>
      <c r="JME164" s="38"/>
      <c r="JMF164" s="38"/>
      <c r="JMG164" s="38"/>
      <c r="JMH164" s="38"/>
      <c r="JMI164" s="38"/>
      <c r="JMJ164" s="38"/>
      <c r="JMK164" s="38"/>
      <c r="JML164" s="38"/>
      <c r="JMM164" s="38"/>
      <c r="JMN164" s="38"/>
      <c r="JMO164" s="38"/>
      <c r="JMP164" s="38"/>
      <c r="JMQ164" s="38"/>
      <c r="JMR164" s="38"/>
      <c r="JMS164" s="38"/>
      <c r="JMT164" s="38"/>
      <c r="JMU164" s="38"/>
      <c r="JMV164" s="38"/>
      <c r="JMW164" s="38"/>
      <c r="JMX164" s="38"/>
      <c r="JMY164" s="38"/>
      <c r="JMZ164" s="38"/>
      <c r="JNA164" s="38"/>
      <c r="JNB164" s="38"/>
      <c r="JNC164" s="38"/>
      <c r="JND164" s="38"/>
      <c r="JNE164" s="38"/>
      <c r="JNF164" s="38"/>
      <c r="JNG164" s="38"/>
      <c r="JNH164" s="38"/>
      <c r="JNI164" s="38"/>
      <c r="JNJ164" s="38"/>
      <c r="JNK164" s="38"/>
      <c r="JNL164" s="38"/>
      <c r="JNM164" s="38"/>
      <c r="JNN164" s="38"/>
      <c r="JNU164" s="38"/>
      <c r="JNV164" s="38"/>
      <c r="JNW164" s="38"/>
      <c r="JNX164" s="38"/>
      <c r="JNY164" s="38"/>
      <c r="JNZ164" s="38"/>
      <c r="JOA164" s="38"/>
      <c r="JOB164" s="38"/>
      <c r="JOC164" s="38"/>
      <c r="JOD164" s="38"/>
      <c r="JOE164" s="38"/>
      <c r="JOF164" s="38"/>
      <c r="JOG164" s="38"/>
      <c r="JOH164" s="38"/>
      <c r="JOI164" s="38"/>
      <c r="JOJ164" s="38"/>
      <c r="JOK164" s="38"/>
      <c r="JOL164" s="38"/>
      <c r="JOM164" s="38"/>
      <c r="JON164" s="38"/>
      <c r="JOO164" s="38"/>
      <c r="JOP164" s="38"/>
      <c r="JOQ164" s="38"/>
      <c r="JOR164" s="38"/>
      <c r="JOS164" s="38"/>
      <c r="JOT164" s="38"/>
      <c r="JOU164" s="38"/>
      <c r="JOV164" s="38"/>
      <c r="JOW164" s="38"/>
      <c r="JOX164" s="38"/>
      <c r="JOY164" s="38"/>
      <c r="JOZ164" s="38"/>
      <c r="JPA164" s="38"/>
      <c r="JPB164" s="38"/>
      <c r="JPC164" s="38"/>
      <c r="JPD164" s="38"/>
      <c r="JPE164" s="38"/>
      <c r="JPF164" s="38"/>
      <c r="JPG164" s="38"/>
      <c r="JPH164" s="38"/>
      <c r="JPI164" s="38"/>
      <c r="JPJ164" s="38"/>
      <c r="JPK164" s="38"/>
      <c r="JPL164" s="38"/>
      <c r="JPM164" s="38"/>
      <c r="JPN164" s="38"/>
      <c r="JPO164" s="38"/>
      <c r="JPP164" s="38"/>
      <c r="JPQ164" s="38"/>
      <c r="JPR164" s="38"/>
      <c r="JPS164" s="38"/>
      <c r="JPT164" s="38"/>
      <c r="JPU164" s="38"/>
      <c r="JPV164" s="38"/>
      <c r="JPW164" s="38"/>
      <c r="JPX164" s="38"/>
      <c r="JPY164" s="38"/>
      <c r="JPZ164" s="38"/>
      <c r="JQA164" s="38"/>
      <c r="JQB164" s="38"/>
      <c r="JQC164" s="38"/>
      <c r="JQD164" s="38"/>
      <c r="JQE164" s="38"/>
      <c r="JQF164" s="38"/>
      <c r="JQG164" s="38"/>
      <c r="JQH164" s="38"/>
      <c r="JQI164" s="38"/>
      <c r="JQJ164" s="38"/>
      <c r="JQK164" s="38"/>
      <c r="JQL164" s="38"/>
      <c r="JQM164" s="38"/>
      <c r="JQN164" s="38"/>
      <c r="JQO164" s="38"/>
      <c r="JQP164" s="38"/>
      <c r="JQQ164" s="38"/>
      <c r="JQR164" s="38"/>
      <c r="JQS164" s="38"/>
      <c r="JQT164" s="38"/>
      <c r="JQU164" s="38"/>
      <c r="JQV164" s="38"/>
      <c r="JQW164" s="38"/>
      <c r="JQX164" s="38"/>
      <c r="JQY164" s="38"/>
      <c r="JQZ164" s="38"/>
      <c r="JRA164" s="38"/>
      <c r="JRB164" s="38"/>
      <c r="JRC164" s="38"/>
      <c r="JRD164" s="38"/>
      <c r="JRE164" s="38"/>
      <c r="JRF164" s="38"/>
      <c r="JRG164" s="38"/>
      <c r="JRH164" s="38"/>
      <c r="JRI164" s="38"/>
      <c r="JRJ164" s="38"/>
      <c r="JRK164" s="38"/>
      <c r="JRL164" s="38"/>
      <c r="JRM164" s="38"/>
      <c r="JRN164" s="38"/>
      <c r="JRO164" s="38"/>
      <c r="JRP164" s="38"/>
      <c r="JRQ164" s="38"/>
      <c r="JRR164" s="38"/>
      <c r="JRS164" s="38"/>
      <c r="JRT164" s="38"/>
      <c r="JRU164" s="38"/>
      <c r="JRV164" s="38"/>
      <c r="JRW164" s="38"/>
      <c r="JRX164" s="38"/>
      <c r="JRY164" s="38"/>
      <c r="JRZ164" s="38"/>
      <c r="JSA164" s="38"/>
      <c r="JSB164" s="38"/>
      <c r="JSC164" s="38"/>
      <c r="JSD164" s="38"/>
      <c r="JSE164" s="38"/>
      <c r="JSF164" s="38"/>
      <c r="JSG164" s="38"/>
      <c r="JSH164" s="38"/>
      <c r="JSI164" s="38"/>
      <c r="JSJ164" s="38"/>
      <c r="JSK164" s="38"/>
      <c r="JSL164" s="38"/>
      <c r="JSM164" s="38"/>
      <c r="JSN164" s="38"/>
      <c r="JSO164" s="38"/>
      <c r="JSP164" s="38"/>
      <c r="JSQ164" s="38"/>
      <c r="JSR164" s="38"/>
      <c r="JSS164" s="38"/>
      <c r="JST164" s="38"/>
      <c r="JSU164" s="38"/>
      <c r="JSV164" s="38"/>
      <c r="JSW164" s="38"/>
      <c r="JSX164" s="38"/>
      <c r="JSY164" s="38"/>
      <c r="JSZ164" s="38"/>
      <c r="JTA164" s="38"/>
      <c r="JTB164" s="38"/>
      <c r="JTC164" s="38"/>
      <c r="JTD164" s="38"/>
      <c r="JTE164" s="38"/>
      <c r="JTF164" s="38"/>
      <c r="JTG164" s="38"/>
      <c r="JTH164" s="38"/>
      <c r="JTI164" s="38"/>
      <c r="JTJ164" s="38"/>
      <c r="JTK164" s="38"/>
      <c r="JTL164" s="38"/>
      <c r="JTM164" s="38"/>
      <c r="JTN164" s="38"/>
      <c r="JTO164" s="38"/>
      <c r="JTP164" s="38"/>
      <c r="JTQ164" s="38"/>
      <c r="JTR164" s="38"/>
      <c r="JTS164" s="38"/>
      <c r="JTT164" s="38"/>
      <c r="JTU164" s="38"/>
      <c r="JTV164" s="38"/>
      <c r="JTW164" s="38"/>
      <c r="JTX164" s="38"/>
      <c r="JTY164" s="38"/>
      <c r="JTZ164" s="38"/>
      <c r="JUA164" s="38"/>
      <c r="JUB164" s="38"/>
      <c r="JUC164" s="38"/>
      <c r="JUD164" s="38"/>
      <c r="JUE164" s="38"/>
      <c r="JUF164" s="38"/>
      <c r="JUG164" s="38"/>
      <c r="JUH164" s="38"/>
      <c r="JUI164" s="38"/>
      <c r="JUJ164" s="38"/>
      <c r="JUK164" s="38"/>
      <c r="JUL164" s="38"/>
      <c r="JUM164" s="38"/>
      <c r="JUN164" s="38"/>
      <c r="JUO164" s="38"/>
      <c r="JUP164" s="38"/>
      <c r="JUQ164" s="38"/>
      <c r="JUR164" s="38"/>
      <c r="JUS164" s="38"/>
      <c r="JUT164" s="38"/>
      <c r="JUU164" s="38"/>
      <c r="JUV164" s="38"/>
      <c r="JUW164" s="38"/>
      <c r="JUX164" s="38"/>
      <c r="JUY164" s="38"/>
      <c r="JUZ164" s="38"/>
      <c r="JVA164" s="38"/>
      <c r="JVB164" s="38"/>
      <c r="JVC164" s="38"/>
      <c r="JVD164" s="38"/>
      <c r="JVE164" s="38"/>
      <c r="JVF164" s="38"/>
      <c r="JVG164" s="38"/>
      <c r="JVH164" s="38"/>
      <c r="JVI164" s="38"/>
      <c r="JVJ164" s="38"/>
      <c r="JVK164" s="38"/>
      <c r="JVL164" s="38"/>
      <c r="JVM164" s="38"/>
      <c r="JVN164" s="38"/>
      <c r="JVO164" s="38"/>
      <c r="JVP164" s="38"/>
      <c r="JVQ164" s="38"/>
      <c r="JVR164" s="38"/>
      <c r="JVS164" s="38"/>
      <c r="JVT164" s="38"/>
      <c r="JVU164" s="38"/>
      <c r="JVV164" s="38"/>
      <c r="JVW164" s="38"/>
      <c r="JVX164" s="38"/>
      <c r="JVY164" s="38"/>
      <c r="JVZ164" s="38"/>
      <c r="JWA164" s="38"/>
      <c r="JWB164" s="38"/>
      <c r="JWC164" s="38"/>
      <c r="JWD164" s="38"/>
      <c r="JWE164" s="38"/>
      <c r="JWF164" s="38"/>
      <c r="JWG164" s="38"/>
      <c r="JWH164" s="38"/>
      <c r="JWI164" s="38"/>
      <c r="JWJ164" s="38"/>
      <c r="JWK164" s="38"/>
      <c r="JWL164" s="38"/>
      <c r="JWM164" s="38"/>
      <c r="JWN164" s="38"/>
      <c r="JWO164" s="38"/>
      <c r="JWP164" s="38"/>
      <c r="JWQ164" s="38"/>
      <c r="JWR164" s="38"/>
      <c r="JWS164" s="38"/>
      <c r="JWT164" s="38"/>
      <c r="JWU164" s="38"/>
      <c r="JWV164" s="38"/>
      <c r="JWW164" s="38"/>
      <c r="JWX164" s="38"/>
      <c r="JWY164" s="38"/>
      <c r="JWZ164" s="38"/>
      <c r="JXA164" s="38"/>
      <c r="JXB164" s="38"/>
      <c r="JXC164" s="38"/>
      <c r="JXD164" s="38"/>
      <c r="JXE164" s="38"/>
      <c r="JXF164" s="38"/>
      <c r="JXG164" s="38"/>
      <c r="JXH164" s="38"/>
      <c r="JXI164" s="38"/>
      <c r="JXJ164" s="38"/>
      <c r="JXQ164" s="38"/>
      <c r="JXR164" s="38"/>
      <c r="JXS164" s="38"/>
      <c r="JXT164" s="38"/>
      <c r="JXU164" s="38"/>
      <c r="JXV164" s="38"/>
      <c r="JXW164" s="38"/>
      <c r="JXX164" s="38"/>
      <c r="JXY164" s="38"/>
      <c r="JXZ164" s="38"/>
      <c r="JYA164" s="38"/>
      <c r="JYB164" s="38"/>
      <c r="JYC164" s="38"/>
      <c r="JYD164" s="38"/>
      <c r="JYE164" s="38"/>
      <c r="JYF164" s="38"/>
      <c r="JYG164" s="38"/>
      <c r="JYH164" s="38"/>
      <c r="JYI164" s="38"/>
      <c r="JYJ164" s="38"/>
      <c r="JYK164" s="38"/>
      <c r="JYL164" s="38"/>
      <c r="JYM164" s="38"/>
      <c r="JYN164" s="38"/>
      <c r="JYO164" s="38"/>
      <c r="JYP164" s="38"/>
      <c r="JYQ164" s="38"/>
      <c r="JYR164" s="38"/>
      <c r="JYS164" s="38"/>
      <c r="JYT164" s="38"/>
      <c r="JYU164" s="38"/>
      <c r="JYV164" s="38"/>
      <c r="JYW164" s="38"/>
      <c r="JYX164" s="38"/>
      <c r="JYY164" s="38"/>
      <c r="JYZ164" s="38"/>
      <c r="JZA164" s="38"/>
      <c r="JZB164" s="38"/>
      <c r="JZC164" s="38"/>
      <c r="JZD164" s="38"/>
      <c r="JZE164" s="38"/>
      <c r="JZF164" s="38"/>
      <c r="JZG164" s="38"/>
      <c r="JZH164" s="38"/>
      <c r="JZI164" s="38"/>
      <c r="JZJ164" s="38"/>
      <c r="JZK164" s="38"/>
      <c r="JZL164" s="38"/>
      <c r="JZM164" s="38"/>
      <c r="JZN164" s="38"/>
      <c r="JZO164" s="38"/>
      <c r="JZP164" s="38"/>
      <c r="JZQ164" s="38"/>
      <c r="JZR164" s="38"/>
      <c r="JZS164" s="38"/>
      <c r="JZT164" s="38"/>
      <c r="JZU164" s="38"/>
      <c r="JZV164" s="38"/>
      <c r="JZW164" s="38"/>
      <c r="JZX164" s="38"/>
      <c r="JZY164" s="38"/>
      <c r="JZZ164" s="38"/>
      <c r="KAA164" s="38"/>
      <c r="KAB164" s="38"/>
      <c r="KAC164" s="38"/>
      <c r="KAD164" s="38"/>
      <c r="KAE164" s="38"/>
      <c r="KAF164" s="38"/>
      <c r="KAG164" s="38"/>
      <c r="KAH164" s="38"/>
      <c r="KAI164" s="38"/>
      <c r="KAJ164" s="38"/>
      <c r="KAK164" s="38"/>
      <c r="KAL164" s="38"/>
      <c r="KAM164" s="38"/>
      <c r="KAN164" s="38"/>
      <c r="KAO164" s="38"/>
      <c r="KAP164" s="38"/>
      <c r="KAQ164" s="38"/>
      <c r="KAR164" s="38"/>
      <c r="KAS164" s="38"/>
      <c r="KAT164" s="38"/>
      <c r="KAU164" s="38"/>
      <c r="KAV164" s="38"/>
      <c r="KAW164" s="38"/>
      <c r="KAX164" s="38"/>
      <c r="KAY164" s="38"/>
      <c r="KAZ164" s="38"/>
      <c r="KBA164" s="38"/>
      <c r="KBB164" s="38"/>
      <c r="KBC164" s="38"/>
      <c r="KBD164" s="38"/>
      <c r="KBE164" s="38"/>
      <c r="KBF164" s="38"/>
      <c r="KBG164" s="38"/>
      <c r="KBH164" s="38"/>
      <c r="KBI164" s="38"/>
      <c r="KBJ164" s="38"/>
      <c r="KBK164" s="38"/>
      <c r="KBL164" s="38"/>
      <c r="KBM164" s="38"/>
      <c r="KBN164" s="38"/>
      <c r="KBO164" s="38"/>
      <c r="KBP164" s="38"/>
      <c r="KBQ164" s="38"/>
      <c r="KBR164" s="38"/>
      <c r="KBS164" s="38"/>
      <c r="KBT164" s="38"/>
      <c r="KBU164" s="38"/>
      <c r="KBV164" s="38"/>
      <c r="KBW164" s="38"/>
      <c r="KBX164" s="38"/>
      <c r="KBY164" s="38"/>
      <c r="KBZ164" s="38"/>
      <c r="KCA164" s="38"/>
      <c r="KCB164" s="38"/>
      <c r="KCC164" s="38"/>
      <c r="KCD164" s="38"/>
      <c r="KCE164" s="38"/>
      <c r="KCF164" s="38"/>
      <c r="KCG164" s="38"/>
      <c r="KCH164" s="38"/>
      <c r="KCI164" s="38"/>
      <c r="KCJ164" s="38"/>
      <c r="KCK164" s="38"/>
      <c r="KCL164" s="38"/>
      <c r="KCM164" s="38"/>
      <c r="KCN164" s="38"/>
      <c r="KCO164" s="38"/>
      <c r="KCP164" s="38"/>
      <c r="KCQ164" s="38"/>
      <c r="KCR164" s="38"/>
      <c r="KCS164" s="38"/>
      <c r="KCT164" s="38"/>
      <c r="KCU164" s="38"/>
      <c r="KCV164" s="38"/>
      <c r="KCW164" s="38"/>
      <c r="KCX164" s="38"/>
      <c r="KCY164" s="38"/>
      <c r="KCZ164" s="38"/>
      <c r="KDA164" s="38"/>
      <c r="KDB164" s="38"/>
      <c r="KDC164" s="38"/>
      <c r="KDD164" s="38"/>
      <c r="KDE164" s="38"/>
      <c r="KDF164" s="38"/>
      <c r="KDG164" s="38"/>
      <c r="KDH164" s="38"/>
      <c r="KDI164" s="38"/>
      <c r="KDJ164" s="38"/>
      <c r="KDK164" s="38"/>
      <c r="KDL164" s="38"/>
      <c r="KDM164" s="38"/>
      <c r="KDN164" s="38"/>
      <c r="KDO164" s="38"/>
      <c r="KDP164" s="38"/>
      <c r="KDQ164" s="38"/>
      <c r="KDR164" s="38"/>
      <c r="KDS164" s="38"/>
      <c r="KDT164" s="38"/>
      <c r="KDU164" s="38"/>
      <c r="KDV164" s="38"/>
      <c r="KDW164" s="38"/>
      <c r="KDX164" s="38"/>
      <c r="KDY164" s="38"/>
      <c r="KDZ164" s="38"/>
      <c r="KEA164" s="38"/>
      <c r="KEB164" s="38"/>
      <c r="KEC164" s="38"/>
      <c r="KED164" s="38"/>
      <c r="KEE164" s="38"/>
      <c r="KEF164" s="38"/>
      <c r="KEG164" s="38"/>
      <c r="KEH164" s="38"/>
      <c r="KEI164" s="38"/>
      <c r="KEJ164" s="38"/>
      <c r="KEK164" s="38"/>
      <c r="KEL164" s="38"/>
      <c r="KEM164" s="38"/>
      <c r="KEN164" s="38"/>
      <c r="KEO164" s="38"/>
      <c r="KEP164" s="38"/>
      <c r="KEQ164" s="38"/>
      <c r="KER164" s="38"/>
      <c r="KES164" s="38"/>
      <c r="KET164" s="38"/>
      <c r="KEU164" s="38"/>
      <c r="KEV164" s="38"/>
      <c r="KEW164" s="38"/>
      <c r="KEX164" s="38"/>
      <c r="KEY164" s="38"/>
      <c r="KEZ164" s="38"/>
      <c r="KFA164" s="38"/>
      <c r="KFB164" s="38"/>
      <c r="KFC164" s="38"/>
      <c r="KFD164" s="38"/>
      <c r="KFE164" s="38"/>
      <c r="KFF164" s="38"/>
      <c r="KFG164" s="38"/>
      <c r="KFH164" s="38"/>
      <c r="KFI164" s="38"/>
      <c r="KFJ164" s="38"/>
      <c r="KFK164" s="38"/>
      <c r="KFL164" s="38"/>
      <c r="KFM164" s="38"/>
      <c r="KFN164" s="38"/>
      <c r="KFO164" s="38"/>
      <c r="KFP164" s="38"/>
      <c r="KFQ164" s="38"/>
      <c r="KFR164" s="38"/>
      <c r="KFS164" s="38"/>
      <c r="KFT164" s="38"/>
      <c r="KFU164" s="38"/>
      <c r="KFV164" s="38"/>
      <c r="KFW164" s="38"/>
      <c r="KFX164" s="38"/>
      <c r="KFY164" s="38"/>
      <c r="KFZ164" s="38"/>
      <c r="KGA164" s="38"/>
      <c r="KGB164" s="38"/>
      <c r="KGC164" s="38"/>
      <c r="KGD164" s="38"/>
      <c r="KGE164" s="38"/>
      <c r="KGF164" s="38"/>
      <c r="KGG164" s="38"/>
      <c r="KGH164" s="38"/>
      <c r="KGI164" s="38"/>
      <c r="KGJ164" s="38"/>
      <c r="KGK164" s="38"/>
      <c r="KGL164" s="38"/>
      <c r="KGM164" s="38"/>
      <c r="KGN164" s="38"/>
      <c r="KGO164" s="38"/>
      <c r="KGP164" s="38"/>
      <c r="KGQ164" s="38"/>
      <c r="KGR164" s="38"/>
      <c r="KGS164" s="38"/>
      <c r="KGT164" s="38"/>
      <c r="KGU164" s="38"/>
      <c r="KGV164" s="38"/>
      <c r="KGW164" s="38"/>
      <c r="KGX164" s="38"/>
      <c r="KGY164" s="38"/>
      <c r="KGZ164" s="38"/>
      <c r="KHA164" s="38"/>
      <c r="KHB164" s="38"/>
      <c r="KHC164" s="38"/>
      <c r="KHD164" s="38"/>
      <c r="KHE164" s="38"/>
      <c r="KHF164" s="38"/>
      <c r="KHM164" s="38"/>
      <c r="KHN164" s="38"/>
      <c r="KHO164" s="38"/>
      <c r="KHP164" s="38"/>
      <c r="KHQ164" s="38"/>
      <c r="KHR164" s="38"/>
      <c r="KHS164" s="38"/>
      <c r="KHT164" s="38"/>
      <c r="KHU164" s="38"/>
      <c r="KHV164" s="38"/>
      <c r="KHW164" s="38"/>
      <c r="KHX164" s="38"/>
      <c r="KHY164" s="38"/>
      <c r="KHZ164" s="38"/>
      <c r="KIA164" s="38"/>
      <c r="KIB164" s="38"/>
      <c r="KIC164" s="38"/>
      <c r="KID164" s="38"/>
      <c r="KIE164" s="38"/>
      <c r="KIF164" s="38"/>
      <c r="KIG164" s="38"/>
      <c r="KIH164" s="38"/>
      <c r="KII164" s="38"/>
      <c r="KIJ164" s="38"/>
      <c r="KIK164" s="38"/>
      <c r="KIL164" s="38"/>
      <c r="KIM164" s="38"/>
      <c r="KIN164" s="38"/>
      <c r="KIO164" s="38"/>
      <c r="KIP164" s="38"/>
      <c r="KIQ164" s="38"/>
      <c r="KIR164" s="38"/>
      <c r="KIS164" s="38"/>
      <c r="KIT164" s="38"/>
      <c r="KIU164" s="38"/>
      <c r="KIV164" s="38"/>
      <c r="KIW164" s="38"/>
      <c r="KIX164" s="38"/>
      <c r="KIY164" s="38"/>
      <c r="KIZ164" s="38"/>
      <c r="KJA164" s="38"/>
      <c r="KJB164" s="38"/>
      <c r="KJC164" s="38"/>
      <c r="KJD164" s="38"/>
      <c r="KJE164" s="38"/>
      <c r="KJF164" s="38"/>
      <c r="KJG164" s="38"/>
      <c r="KJH164" s="38"/>
      <c r="KJI164" s="38"/>
      <c r="KJJ164" s="38"/>
      <c r="KJK164" s="38"/>
      <c r="KJL164" s="38"/>
      <c r="KJM164" s="38"/>
      <c r="KJN164" s="38"/>
      <c r="KJO164" s="38"/>
      <c r="KJP164" s="38"/>
      <c r="KJQ164" s="38"/>
      <c r="KJR164" s="38"/>
      <c r="KJS164" s="38"/>
      <c r="KJT164" s="38"/>
      <c r="KJU164" s="38"/>
      <c r="KJV164" s="38"/>
      <c r="KJW164" s="38"/>
      <c r="KJX164" s="38"/>
      <c r="KJY164" s="38"/>
      <c r="KJZ164" s="38"/>
      <c r="KKA164" s="38"/>
      <c r="KKB164" s="38"/>
      <c r="KKC164" s="38"/>
      <c r="KKD164" s="38"/>
      <c r="KKE164" s="38"/>
      <c r="KKF164" s="38"/>
      <c r="KKG164" s="38"/>
      <c r="KKH164" s="38"/>
      <c r="KKI164" s="38"/>
      <c r="KKJ164" s="38"/>
      <c r="KKK164" s="38"/>
      <c r="KKL164" s="38"/>
      <c r="KKM164" s="38"/>
      <c r="KKN164" s="38"/>
      <c r="KKO164" s="38"/>
      <c r="KKP164" s="38"/>
      <c r="KKQ164" s="38"/>
      <c r="KKR164" s="38"/>
      <c r="KKS164" s="38"/>
      <c r="KKT164" s="38"/>
      <c r="KKU164" s="38"/>
      <c r="KKV164" s="38"/>
      <c r="KKW164" s="38"/>
      <c r="KKX164" s="38"/>
      <c r="KKY164" s="38"/>
      <c r="KKZ164" s="38"/>
      <c r="KLA164" s="38"/>
      <c r="KLB164" s="38"/>
      <c r="KLC164" s="38"/>
      <c r="KLD164" s="38"/>
      <c r="KLE164" s="38"/>
      <c r="KLF164" s="38"/>
      <c r="KLG164" s="38"/>
      <c r="KLH164" s="38"/>
      <c r="KLI164" s="38"/>
      <c r="KLJ164" s="38"/>
      <c r="KLK164" s="38"/>
      <c r="KLL164" s="38"/>
      <c r="KLM164" s="38"/>
      <c r="KLN164" s="38"/>
      <c r="KLO164" s="38"/>
      <c r="KLP164" s="38"/>
      <c r="KLQ164" s="38"/>
      <c r="KLR164" s="38"/>
      <c r="KLS164" s="38"/>
      <c r="KLT164" s="38"/>
      <c r="KLU164" s="38"/>
      <c r="KLV164" s="38"/>
      <c r="KLW164" s="38"/>
      <c r="KLX164" s="38"/>
      <c r="KLY164" s="38"/>
      <c r="KLZ164" s="38"/>
      <c r="KMA164" s="38"/>
      <c r="KMB164" s="38"/>
      <c r="KMC164" s="38"/>
      <c r="KMD164" s="38"/>
      <c r="KME164" s="38"/>
      <c r="KMF164" s="38"/>
      <c r="KMG164" s="38"/>
      <c r="KMH164" s="38"/>
      <c r="KMI164" s="38"/>
      <c r="KMJ164" s="38"/>
      <c r="KMK164" s="38"/>
      <c r="KML164" s="38"/>
      <c r="KMM164" s="38"/>
      <c r="KMN164" s="38"/>
      <c r="KMO164" s="38"/>
      <c r="KMP164" s="38"/>
      <c r="KMQ164" s="38"/>
      <c r="KMR164" s="38"/>
      <c r="KMS164" s="38"/>
      <c r="KMT164" s="38"/>
      <c r="KMU164" s="38"/>
      <c r="KMV164" s="38"/>
      <c r="KMW164" s="38"/>
      <c r="KMX164" s="38"/>
      <c r="KMY164" s="38"/>
      <c r="KMZ164" s="38"/>
      <c r="KNA164" s="38"/>
      <c r="KNB164" s="38"/>
      <c r="KNC164" s="38"/>
      <c r="KND164" s="38"/>
      <c r="KNE164" s="38"/>
      <c r="KNF164" s="38"/>
      <c r="KNG164" s="38"/>
      <c r="KNH164" s="38"/>
      <c r="KNI164" s="38"/>
      <c r="KNJ164" s="38"/>
      <c r="KNK164" s="38"/>
      <c r="KNL164" s="38"/>
      <c r="KNM164" s="38"/>
      <c r="KNN164" s="38"/>
      <c r="KNO164" s="38"/>
      <c r="KNP164" s="38"/>
      <c r="KNQ164" s="38"/>
      <c r="KNR164" s="38"/>
      <c r="KNS164" s="38"/>
      <c r="KNT164" s="38"/>
      <c r="KNU164" s="38"/>
      <c r="KNV164" s="38"/>
      <c r="KNW164" s="38"/>
      <c r="KNX164" s="38"/>
      <c r="KNY164" s="38"/>
      <c r="KNZ164" s="38"/>
      <c r="KOA164" s="38"/>
      <c r="KOB164" s="38"/>
      <c r="KOC164" s="38"/>
      <c r="KOD164" s="38"/>
      <c r="KOE164" s="38"/>
      <c r="KOF164" s="38"/>
      <c r="KOG164" s="38"/>
      <c r="KOH164" s="38"/>
      <c r="KOI164" s="38"/>
      <c r="KOJ164" s="38"/>
      <c r="KOK164" s="38"/>
      <c r="KOL164" s="38"/>
      <c r="KOM164" s="38"/>
      <c r="KON164" s="38"/>
      <c r="KOO164" s="38"/>
      <c r="KOP164" s="38"/>
      <c r="KOQ164" s="38"/>
      <c r="KOR164" s="38"/>
      <c r="KOS164" s="38"/>
      <c r="KOT164" s="38"/>
      <c r="KOU164" s="38"/>
      <c r="KOV164" s="38"/>
      <c r="KOW164" s="38"/>
      <c r="KOX164" s="38"/>
      <c r="KOY164" s="38"/>
      <c r="KOZ164" s="38"/>
      <c r="KPA164" s="38"/>
      <c r="KPB164" s="38"/>
      <c r="KPC164" s="38"/>
      <c r="KPD164" s="38"/>
      <c r="KPE164" s="38"/>
      <c r="KPF164" s="38"/>
      <c r="KPG164" s="38"/>
      <c r="KPH164" s="38"/>
      <c r="KPI164" s="38"/>
      <c r="KPJ164" s="38"/>
      <c r="KPK164" s="38"/>
      <c r="KPL164" s="38"/>
      <c r="KPM164" s="38"/>
      <c r="KPN164" s="38"/>
      <c r="KPO164" s="38"/>
      <c r="KPP164" s="38"/>
      <c r="KPQ164" s="38"/>
      <c r="KPR164" s="38"/>
      <c r="KPS164" s="38"/>
      <c r="KPT164" s="38"/>
      <c r="KPU164" s="38"/>
      <c r="KPV164" s="38"/>
      <c r="KPW164" s="38"/>
      <c r="KPX164" s="38"/>
      <c r="KPY164" s="38"/>
      <c r="KPZ164" s="38"/>
      <c r="KQA164" s="38"/>
      <c r="KQB164" s="38"/>
      <c r="KQC164" s="38"/>
      <c r="KQD164" s="38"/>
      <c r="KQE164" s="38"/>
      <c r="KQF164" s="38"/>
      <c r="KQG164" s="38"/>
      <c r="KQH164" s="38"/>
      <c r="KQI164" s="38"/>
      <c r="KQJ164" s="38"/>
      <c r="KQK164" s="38"/>
      <c r="KQL164" s="38"/>
      <c r="KQM164" s="38"/>
      <c r="KQN164" s="38"/>
      <c r="KQO164" s="38"/>
      <c r="KQP164" s="38"/>
      <c r="KQQ164" s="38"/>
      <c r="KQR164" s="38"/>
      <c r="KQS164" s="38"/>
      <c r="KQT164" s="38"/>
      <c r="KQU164" s="38"/>
      <c r="KQV164" s="38"/>
      <c r="KQW164" s="38"/>
      <c r="KQX164" s="38"/>
      <c r="KQY164" s="38"/>
      <c r="KQZ164" s="38"/>
      <c r="KRA164" s="38"/>
      <c r="KRB164" s="38"/>
      <c r="KRI164" s="38"/>
      <c r="KRJ164" s="38"/>
      <c r="KRK164" s="38"/>
      <c r="KRL164" s="38"/>
      <c r="KRM164" s="38"/>
      <c r="KRN164" s="38"/>
      <c r="KRO164" s="38"/>
      <c r="KRP164" s="38"/>
      <c r="KRQ164" s="38"/>
      <c r="KRR164" s="38"/>
      <c r="KRS164" s="38"/>
      <c r="KRT164" s="38"/>
      <c r="KRU164" s="38"/>
      <c r="KRV164" s="38"/>
      <c r="KRW164" s="38"/>
      <c r="KRX164" s="38"/>
      <c r="KRY164" s="38"/>
      <c r="KRZ164" s="38"/>
      <c r="KSA164" s="38"/>
      <c r="KSB164" s="38"/>
      <c r="KSC164" s="38"/>
      <c r="KSD164" s="38"/>
      <c r="KSE164" s="38"/>
      <c r="KSF164" s="38"/>
      <c r="KSG164" s="38"/>
      <c r="KSH164" s="38"/>
      <c r="KSI164" s="38"/>
      <c r="KSJ164" s="38"/>
      <c r="KSK164" s="38"/>
      <c r="KSL164" s="38"/>
      <c r="KSM164" s="38"/>
      <c r="KSN164" s="38"/>
      <c r="KSO164" s="38"/>
      <c r="KSP164" s="38"/>
      <c r="KSQ164" s="38"/>
      <c r="KSR164" s="38"/>
      <c r="KSS164" s="38"/>
      <c r="KST164" s="38"/>
      <c r="KSU164" s="38"/>
      <c r="KSV164" s="38"/>
      <c r="KSW164" s="38"/>
      <c r="KSX164" s="38"/>
      <c r="KSY164" s="38"/>
      <c r="KSZ164" s="38"/>
      <c r="KTA164" s="38"/>
      <c r="KTB164" s="38"/>
      <c r="KTC164" s="38"/>
      <c r="KTD164" s="38"/>
      <c r="KTE164" s="38"/>
      <c r="KTF164" s="38"/>
      <c r="KTG164" s="38"/>
      <c r="KTH164" s="38"/>
      <c r="KTI164" s="38"/>
      <c r="KTJ164" s="38"/>
      <c r="KTK164" s="38"/>
      <c r="KTL164" s="38"/>
      <c r="KTM164" s="38"/>
      <c r="KTN164" s="38"/>
      <c r="KTO164" s="38"/>
      <c r="KTP164" s="38"/>
      <c r="KTQ164" s="38"/>
      <c r="KTR164" s="38"/>
      <c r="KTS164" s="38"/>
      <c r="KTT164" s="38"/>
      <c r="KTU164" s="38"/>
      <c r="KTV164" s="38"/>
      <c r="KTW164" s="38"/>
      <c r="KTX164" s="38"/>
      <c r="KTY164" s="38"/>
      <c r="KTZ164" s="38"/>
      <c r="KUA164" s="38"/>
      <c r="KUB164" s="38"/>
      <c r="KUC164" s="38"/>
      <c r="KUD164" s="38"/>
      <c r="KUE164" s="38"/>
      <c r="KUF164" s="38"/>
      <c r="KUG164" s="38"/>
      <c r="KUH164" s="38"/>
      <c r="KUI164" s="38"/>
      <c r="KUJ164" s="38"/>
      <c r="KUK164" s="38"/>
      <c r="KUL164" s="38"/>
      <c r="KUM164" s="38"/>
      <c r="KUN164" s="38"/>
      <c r="KUO164" s="38"/>
      <c r="KUP164" s="38"/>
      <c r="KUQ164" s="38"/>
      <c r="KUR164" s="38"/>
      <c r="KUS164" s="38"/>
      <c r="KUT164" s="38"/>
      <c r="KUU164" s="38"/>
      <c r="KUV164" s="38"/>
      <c r="KUW164" s="38"/>
      <c r="KUX164" s="38"/>
      <c r="KUY164" s="38"/>
      <c r="KUZ164" s="38"/>
      <c r="KVA164" s="38"/>
      <c r="KVB164" s="38"/>
      <c r="KVC164" s="38"/>
      <c r="KVD164" s="38"/>
      <c r="KVE164" s="38"/>
      <c r="KVF164" s="38"/>
      <c r="KVG164" s="38"/>
      <c r="KVH164" s="38"/>
      <c r="KVI164" s="38"/>
      <c r="KVJ164" s="38"/>
      <c r="KVK164" s="38"/>
      <c r="KVL164" s="38"/>
      <c r="KVM164" s="38"/>
      <c r="KVN164" s="38"/>
      <c r="KVO164" s="38"/>
      <c r="KVP164" s="38"/>
      <c r="KVQ164" s="38"/>
      <c r="KVR164" s="38"/>
      <c r="KVS164" s="38"/>
      <c r="KVT164" s="38"/>
      <c r="KVU164" s="38"/>
      <c r="KVV164" s="38"/>
      <c r="KVW164" s="38"/>
      <c r="KVX164" s="38"/>
      <c r="KVY164" s="38"/>
      <c r="KVZ164" s="38"/>
      <c r="KWA164" s="38"/>
      <c r="KWB164" s="38"/>
      <c r="KWC164" s="38"/>
      <c r="KWD164" s="38"/>
      <c r="KWE164" s="38"/>
      <c r="KWF164" s="38"/>
      <c r="KWG164" s="38"/>
      <c r="KWH164" s="38"/>
      <c r="KWI164" s="38"/>
      <c r="KWJ164" s="38"/>
      <c r="KWK164" s="38"/>
      <c r="KWL164" s="38"/>
      <c r="KWM164" s="38"/>
      <c r="KWN164" s="38"/>
      <c r="KWO164" s="38"/>
      <c r="KWP164" s="38"/>
      <c r="KWQ164" s="38"/>
      <c r="KWR164" s="38"/>
      <c r="KWS164" s="38"/>
      <c r="KWT164" s="38"/>
      <c r="KWU164" s="38"/>
      <c r="KWV164" s="38"/>
      <c r="KWW164" s="38"/>
      <c r="KWX164" s="38"/>
      <c r="KWY164" s="38"/>
      <c r="KWZ164" s="38"/>
      <c r="KXA164" s="38"/>
      <c r="KXB164" s="38"/>
      <c r="KXC164" s="38"/>
      <c r="KXD164" s="38"/>
      <c r="KXE164" s="38"/>
      <c r="KXF164" s="38"/>
      <c r="KXG164" s="38"/>
      <c r="KXH164" s="38"/>
      <c r="KXI164" s="38"/>
      <c r="KXJ164" s="38"/>
      <c r="KXK164" s="38"/>
      <c r="KXL164" s="38"/>
      <c r="KXM164" s="38"/>
      <c r="KXN164" s="38"/>
      <c r="KXO164" s="38"/>
      <c r="KXP164" s="38"/>
      <c r="KXQ164" s="38"/>
      <c r="KXR164" s="38"/>
      <c r="KXS164" s="38"/>
      <c r="KXT164" s="38"/>
      <c r="KXU164" s="38"/>
      <c r="KXV164" s="38"/>
      <c r="KXW164" s="38"/>
      <c r="KXX164" s="38"/>
      <c r="KXY164" s="38"/>
      <c r="KXZ164" s="38"/>
      <c r="KYA164" s="38"/>
      <c r="KYB164" s="38"/>
      <c r="KYC164" s="38"/>
      <c r="KYD164" s="38"/>
      <c r="KYE164" s="38"/>
      <c r="KYF164" s="38"/>
      <c r="KYG164" s="38"/>
      <c r="KYH164" s="38"/>
      <c r="KYI164" s="38"/>
      <c r="KYJ164" s="38"/>
      <c r="KYK164" s="38"/>
      <c r="KYL164" s="38"/>
      <c r="KYM164" s="38"/>
      <c r="KYN164" s="38"/>
      <c r="KYO164" s="38"/>
      <c r="KYP164" s="38"/>
      <c r="KYQ164" s="38"/>
      <c r="KYR164" s="38"/>
      <c r="KYS164" s="38"/>
      <c r="KYT164" s="38"/>
      <c r="KYU164" s="38"/>
      <c r="KYV164" s="38"/>
      <c r="KYW164" s="38"/>
      <c r="KYX164" s="38"/>
      <c r="KYY164" s="38"/>
      <c r="KYZ164" s="38"/>
      <c r="KZA164" s="38"/>
      <c r="KZB164" s="38"/>
      <c r="KZC164" s="38"/>
      <c r="KZD164" s="38"/>
      <c r="KZE164" s="38"/>
      <c r="KZF164" s="38"/>
      <c r="KZG164" s="38"/>
      <c r="KZH164" s="38"/>
      <c r="KZI164" s="38"/>
      <c r="KZJ164" s="38"/>
      <c r="KZK164" s="38"/>
      <c r="KZL164" s="38"/>
      <c r="KZM164" s="38"/>
      <c r="KZN164" s="38"/>
      <c r="KZO164" s="38"/>
      <c r="KZP164" s="38"/>
      <c r="KZQ164" s="38"/>
      <c r="KZR164" s="38"/>
      <c r="KZS164" s="38"/>
      <c r="KZT164" s="38"/>
      <c r="KZU164" s="38"/>
      <c r="KZV164" s="38"/>
      <c r="KZW164" s="38"/>
      <c r="KZX164" s="38"/>
      <c r="KZY164" s="38"/>
      <c r="KZZ164" s="38"/>
      <c r="LAA164" s="38"/>
      <c r="LAB164" s="38"/>
      <c r="LAC164" s="38"/>
      <c r="LAD164" s="38"/>
      <c r="LAE164" s="38"/>
      <c r="LAF164" s="38"/>
      <c r="LAG164" s="38"/>
      <c r="LAH164" s="38"/>
      <c r="LAI164" s="38"/>
      <c r="LAJ164" s="38"/>
      <c r="LAK164" s="38"/>
      <c r="LAL164" s="38"/>
      <c r="LAM164" s="38"/>
      <c r="LAN164" s="38"/>
      <c r="LAO164" s="38"/>
      <c r="LAP164" s="38"/>
      <c r="LAQ164" s="38"/>
      <c r="LAR164" s="38"/>
      <c r="LAS164" s="38"/>
      <c r="LAT164" s="38"/>
      <c r="LAU164" s="38"/>
      <c r="LAV164" s="38"/>
      <c r="LAW164" s="38"/>
      <c r="LAX164" s="38"/>
      <c r="LBE164" s="38"/>
      <c r="LBF164" s="38"/>
      <c r="LBG164" s="38"/>
      <c r="LBH164" s="38"/>
      <c r="LBI164" s="38"/>
      <c r="LBJ164" s="38"/>
      <c r="LBK164" s="38"/>
      <c r="LBL164" s="38"/>
      <c r="LBM164" s="38"/>
      <c r="LBN164" s="38"/>
      <c r="LBO164" s="38"/>
      <c r="LBP164" s="38"/>
      <c r="LBQ164" s="38"/>
      <c r="LBR164" s="38"/>
      <c r="LBS164" s="38"/>
      <c r="LBT164" s="38"/>
      <c r="LBU164" s="38"/>
      <c r="LBV164" s="38"/>
      <c r="LBW164" s="38"/>
      <c r="LBX164" s="38"/>
      <c r="LBY164" s="38"/>
      <c r="LBZ164" s="38"/>
      <c r="LCA164" s="38"/>
      <c r="LCB164" s="38"/>
      <c r="LCC164" s="38"/>
      <c r="LCD164" s="38"/>
      <c r="LCE164" s="38"/>
      <c r="LCF164" s="38"/>
      <c r="LCG164" s="38"/>
      <c r="LCH164" s="38"/>
      <c r="LCI164" s="38"/>
      <c r="LCJ164" s="38"/>
      <c r="LCK164" s="38"/>
      <c r="LCL164" s="38"/>
      <c r="LCM164" s="38"/>
      <c r="LCN164" s="38"/>
      <c r="LCO164" s="38"/>
      <c r="LCP164" s="38"/>
      <c r="LCQ164" s="38"/>
      <c r="LCR164" s="38"/>
      <c r="LCS164" s="38"/>
      <c r="LCT164" s="38"/>
      <c r="LCU164" s="38"/>
      <c r="LCV164" s="38"/>
      <c r="LCW164" s="38"/>
      <c r="LCX164" s="38"/>
      <c r="LCY164" s="38"/>
      <c r="LCZ164" s="38"/>
      <c r="LDA164" s="38"/>
      <c r="LDB164" s="38"/>
      <c r="LDC164" s="38"/>
      <c r="LDD164" s="38"/>
      <c r="LDE164" s="38"/>
      <c r="LDF164" s="38"/>
      <c r="LDG164" s="38"/>
      <c r="LDH164" s="38"/>
      <c r="LDI164" s="38"/>
      <c r="LDJ164" s="38"/>
      <c r="LDK164" s="38"/>
      <c r="LDL164" s="38"/>
      <c r="LDM164" s="38"/>
      <c r="LDN164" s="38"/>
      <c r="LDO164" s="38"/>
      <c r="LDP164" s="38"/>
      <c r="LDQ164" s="38"/>
      <c r="LDR164" s="38"/>
      <c r="LDS164" s="38"/>
      <c r="LDT164" s="38"/>
      <c r="LDU164" s="38"/>
      <c r="LDV164" s="38"/>
      <c r="LDW164" s="38"/>
      <c r="LDX164" s="38"/>
      <c r="LDY164" s="38"/>
      <c r="LDZ164" s="38"/>
      <c r="LEA164" s="38"/>
      <c r="LEB164" s="38"/>
      <c r="LEC164" s="38"/>
      <c r="LED164" s="38"/>
      <c r="LEE164" s="38"/>
      <c r="LEF164" s="38"/>
      <c r="LEG164" s="38"/>
      <c r="LEH164" s="38"/>
      <c r="LEI164" s="38"/>
      <c r="LEJ164" s="38"/>
      <c r="LEK164" s="38"/>
      <c r="LEL164" s="38"/>
      <c r="LEM164" s="38"/>
      <c r="LEN164" s="38"/>
      <c r="LEO164" s="38"/>
      <c r="LEP164" s="38"/>
      <c r="LEQ164" s="38"/>
      <c r="LER164" s="38"/>
      <c r="LES164" s="38"/>
      <c r="LET164" s="38"/>
      <c r="LEU164" s="38"/>
      <c r="LEV164" s="38"/>
      <c r="LEW164" s="38"/>
      <c r="LEX164" s="38"/>
      <c r="LEY164" s="38"/>
      <c r="LEZ164" s="38"/>
      <c r="LFA164" s="38"/>
      <c r="LFB164" s="38"/>
      <c r="LFC164" s="38"/>
      <c r="LFD164" s="38"/>
      <c r="LFE164" s="38"/>
      <c r="LFF164" s="38"/>
      <c r="LFG164" s="38"/>
      <c r="LFH164" s="38"/>
      <c r="LFI164" s="38"/>
      <c r="LFJ164" s="38"/>
      <c r="LFK164" s="38"/>
      <c r="LFL164" s="38"/>
      <c r="LFM164" s="38"/>
      <c r="LFN164" s="38"/>
      <c r="LFO164" s="38"/>
      <c r="LFP164" s="38"/>
      <c r="LFQ164" s="38"/>
      <c r="LFR164" s="38"/>
      <c r="LFS164" s="38"/>
      <c r="LFT164" s="38"/>
      <c r="LFU164" s="38"/>
      <c r="LFV164" s="38"/>
      <c r="LFW164" s="38"/>
      <c r="LFX164" s="38"/>
      <c r="LFY164" s="38"/>
      <c r="LFZ164" s="38"/>
      <c r="LGA164" s="38"/>
      <c r="LGB164" s="38"/>
      <c r="LGC164" s="38"/>
      <c r="LGD164" s="38"/>
      <c r="LGE164" s="38"/>
      <c r="LGF164" s="38"/>
      <c r="LGG164" s="38"/>
      <c r="LGH164" s="38"/>
      <c r="LGI164" s="38"/>
      <c r="LGJ164" s="38"/>
      <c r="LGK164" s="38"/>
      <c r="LGL164" s="38"/>
      <c r="LGM164" s="38"/>
      <c r="LGN164" s="38"/>
      <c r="LGO164" s="38"/>
      <c r="LGP164" s="38"/>
      <c r="LGQ164" s="38"/>
      <c r="LGR164" s="38"/>
      <c r="LGS164" s="38"/>
      <c r="LGT164" s="38"/>
      <c r="LGU164" s="38"/>
      <c r="LGV164" s="38"/>
      <c r="LGW164" s="38"/>
      <c r="LGX164" s="38"/>
      <c r="LGY164" s="38"/>
      <c r="LGZ164" s="38"/>
      <c r="LHA164" s="38"/>
      <c r="LHB164" s="38"/>
      <c r="LHC164" s="38"/>
      <c r="LHD164" s="38"/>
      <c r="LHE164" s="38"/>
      <c r="LHF164" s="38"/>
      <c r="LHG164" s="38"/>
      <c r="LHH164" s="38"/>
      <c r="LHI164" s="38"/>
      <c r="LHJ164" s="38"/>
      <c r="LHK164" s="38"/>
      <c r="LHL164" s="38"/>
      <c r="LHM164" s="38"/>
      <c r="LHN164" s="38"/>
      <c r="LHO164" s="38"/>
      <c r="LHP164" s="38"/>
      <c r="LHQ164" s="38"/>
      <c r="LHR164" s="38"/>
      <c r="LHS164" s="38"/>
      <c r="LHT164" s="38"/>
      <c r="LHU164" s="38"/>
      <c r="LHV164" s="38"/>
      <c r="LHW164" s="38"/>
      <c r="LHX164" s="38"/>
      <c r="LHY164" s="38"/>
      <c r="LHZ164" s="38"/>
      <c r="LIA164" s="38"/>
      <c r="LIB164" s="38"/>
      <c r="LIC164" s="38"/>
      <c r="LID164" s="38"/>
      <c r="LIE164" s="38"/>
      <c r="LIF164" s="38"/>
      <c r="LIG164" s="38"/>
      <c r="LIH164" s="38"/>
      <c r="LII164" s="38"/>
      <c r="LIJ164" s="38"/>
      <c r="LIK164" s="38"/>
      <c r="LIL164" s="38"/>
      <c r="LIM164" s="38"/>
      <c r="LIN164" s="38"/>
      <c r="LIO164" s="38"/>
      <c r="LIP164" s="38"/>
      <c r="LIQ164" s="38"/>
      <c r="LIR164" s="38"/>
      <c r="LIS164" s="38"/>
      <c r="LIT164" s="38"/>
      <c r="LIU164" s="38"/>
      <c r="LIV164" s="38"/>
      <c r="LIW164" s="38"/>
      <c r="LIX164" s="38"/>
      <c r="LIY164" s="38"/>
      <c r="LIZ164" s="38"/>
      <c r="LJA164" s="38"/>
      <c r="LJB164" s="38"/>
      <c r="LJC164" s="38"/>
      <c r="LJD164" s="38"/>
      <c r="LJE164" s="38"/>
      <c r="LJF164" s="38"/>
      <c r="LJG164" s="38"/>
      <c r="LJH164" s="38"/>
      <c r="LJI164" s="38"/>
      <c r="LJJ164" s="38"/>
      <c r="LJK164" s="38"/>
      <c r="LJL164" s="38"/>
      <c r="LJM164" s="38"/>
      <c r="LJN164" s="38"/>
      <c r="LJO164" s="38"/>
      <c r="LJP164" s="38"/>
      <c r="LJQ164" s="38"/>
      <c r="LJR164" s="38"/>
      <c r="LJS164" s="38"/>
      <c r="LJT164" s="38"/>
      <c r="LJU164" s="38"/>
      <c r="LJV164" s="38"/>
      <c r="LJW164" s="38"/>
      <c r="LJX164" s="38"/>
      <c r="LJY164" s="38"/>
      <c r="LJZ164" s="38"/>
      <c r="LKA164" s="38"/>
      <c r="LKB164" s="38"/>
      <c r="LKC164" s="38"/>
      <c r="LKD164" s="38"/>
      <c r="LKE164" s="38"/>
      <c r="LKF164" s="38"/>
      <c r="LKG164" s="38"/>
      <c r="LKH164" s="38"/>
      <c r="LKI164" s="38"/>
      <c r="LKJ164" s="38"/>
      <c r="LKK164" s="38"/>
      <c r="LKL164" s="38"/>
      <c r="LKM164" s="38"/>
      <c r="LKN164" s="38"/>
      <c r="LKO164" s="38"/>
      <c r="LKP164" s="38"/>
      <c r="LKQ164" s="38"/>
      <c r="LKR164" s="38"/>
      <c r="LKS164" s="38"/>
      <c r="LKT164" s="38"/>
      <c r="LLA164" s="38"/>
      <c r="LLB164" s="38"/>
      <c r="LLC164" s="38"/>
      <c r="LLD164" s="38"/>
      <c r="LLE164" s="38"/>
      <c r="LLF164" s="38"/>
      <c r="LLG164" s="38"/>
      <c r="LLH164" s="38"/>
      <c r="LLI164" s="38"/>
      <c r="LLJ164" s="38"/>
      <c r="LLK164" s="38"/>
      <c r="LLL164" s="38"/>
      <c r="LLM164" s="38"/>
      <c r="LLN164" s="38"/>
      <c r="LLO164" s="38"/>
      <c r="LLP164" s="38"/>
      <c r="LLQ164" s="38"/>
      <c r="LLR164" s="38"/>
      <c r="LLS164" s="38"/>
      <c r="LLT164" s="38"/>
      <c r="LLU164" s="38"/>
      <c r="LLV164" s="38"/>
      <c r="LLW164" s="38"/>
      <c r="LLX164" s="38"/>
      <c r="LLY164" s="38"/>
      <c r="LLZ164" s="38"/>
      <c r="LMA164" s="38"/>
      <c r="LMB164" s="38"/>
      <c r="LMC164" s="38"/>
      <c r="LMD164" s="38"/>
      <c r="LME164" s="38"/>
      <c r="LMF164" s="38"/>
      <c r="LMG164" s="38"/>
      <c r="LMH164" s="38"/>
      <c r="LMI164" s="38"/>
      <c r="LMJ164" s="38"/>
      <c r="LMK164" s="38"/>
      <c r="LML164" s="38"/>
      <c r="LMM164" s="38"/>
      <c r="LMN164" s="38"/>
      <c r="LMO164" s="38"/>
      <c r="LMP164" s="38"/>
      <c r="LMQ164" s="38"/>
      <c r="LMR164" s="38"/>
      <c r="LMS164" s="38"/>
      <c r="LMT164" s="38"/>
      <c r="LMU164" s="38"/>
      <c r="LMV164" s="38"/>
      <c r="LMW164" s="38"/>
      <c r="LMX164" s="38"/>
      <c r="LMY164" s="38"/>
      <c r="LMZ164" s="38"/>
      <c r="LNA164" s="38"/>
      <c r="LNB164" s="38"/>
      <c r="LNC164" s="38"/>
      <c r="LND164" s="38"/>
      <c r="LNE164" s="38"/>
      <c r="LNF164" s="38"/>
      <c r="LNG164" s="38"/>
      <c r="LNH164" s="38"/>
      <c r="LNI164" s="38"/>
      <c r="LNJ164" s="38"/>
      <c r="LNK164" s="38"/>
      <c r="LNL164" s="38"/>
      <c r="LNM164" s="38"/>
      <c r="LNN164" s="38"/>
      <c r="LNO164" s="38"/>
      <c r="LNP164" s="38"/>
      <c r="LNQ164" s="38"/>
      <c r="LNR164" s="38"/>
      <c r="LNS164" s="38"/>
      <c r="LNT164" s="38"/>
      <c r="LNU164" s="38"/>
      <c r="LNV164" s="38"/>
      <c r="LNW164" s="38"/>
      <c r="LNX164" s="38"/>
      <c r="LNY164" s="38"/>
      <c r="LNZ164" s="38"/>
      <c r="LOA164" s="38"/>
      <c r="LOB164" s="38"/>
      <c r="LOC164" s="38"/>
      <c r="LOD164" s="38"/>
      <c r="LOE164" s="38"/>
      <c r="LOF164" s="38"/>
      <c r="LOG164" s="38"/>
      <c r="LOH164" s="38"/>
      <c r="LOI164" s="38"/>
      <c r="LOJ164" s="38"/>
      <c r="LOK164" s="38"/>
      <c r="LOL164" s="38"/>
      <c r="LOM164" s="38"/>
      <c r="LON164" s="38"/>
      <c r="LOO164" s="38"/>
      <c r="LOP164" s="38"/>
      <c r="LOQ164" s="38"/>
      <c r="LOR164" s="38"/>
      <c r="LOS164" s="38"/>
      <c r="LOT164" s="38"/>
      <c r="LOU164" s="38"/>
      <c r="LOV164" s="38"/>
      <c r="LOW164" s="38"/>
      <c r="LOX164" s="38"/>
      <c r="LOY164" s="38"/>
      <c r="LOZ164" s="38"/>
      <c r="LPA164" s="38"/>
      <c r="LPB164" s="38"/>
      <c r="LPC164" s="38"/>
      <c r="LPD164" s="38"/>
      <c r="LPE164" s="38"/>
      <c r="LPF164" s="38"/>
      <c r="LPG164" s="38"/>
      <c r="LPH164" s="38"/>
      <c r="LPI164" s="38"/>
      <c r="LPJ164" s="38"/>
      <c r="LPK164" s="38"/>
      <c r="LPL164" s="38"/>
      <c r="LPM164" s="38"/>
      <c r="LPN164" s="38"/>
      <c r="LPO164" s="38"/>
      <c r="LPP164" s="38"/>
      <c r="LPQ164" s="38"/>
      <c r="LPR164" s="38"/>
      <c r="LPS164" s="38"/>
      <c r="LPT164" s="38"/>
      <c r="LPU164" s="38"/>
      <c r="LPV164" s="38"/>
      <c r="LPW164" s="38"/>
      <c r="LPX164" s="38"/>
      <c r="LPY164" s="38"/>
      <c r="LPZ164" s="38"/>
      <c r="LQA164" s="38"/>
      <c r="LQB164" s="38"/>
      <c r="LQC164" s="38"/>
      <c r="LQD164" s="38"/>
      <c r="LQE164" s="38"/>
      <c r="LQF164" s="38"/>
      <c r="LQG164" s="38"/>
      <c r="LQH164" s="38"/>
      <c r="LQI164" s="38"/>
      <c r="LQJ164" s="38"/>
      <c r="LQK164" s="38"/>
      <c r="LQL164" s="38"/>
      <c r="LQM164" s="38"/>
      <c r="LQN164" s="38"/>
      <c r="LQO164" s="38"/>
      <c r="LQP164" s="38"/>
      <c r="LQQ164" s="38"/>
      <c r="LQR164" s="38"/>
      <c r="LQS164" s="38"/>
      <c r="LQT164" s="38"/>
      <c r="LQU164" s="38"/>
      <c r="LQV164" s="38"/>
      <c r="LQW164" s="38"/>
      <c r="LQX164" s="38"/>
      <c r="LQY164" s="38"/>
      <c r="LQZ164" s="38"/>
      <c r="LRA164" s="38"/>
      <c r="LRB164" s="38"/>
      <c r="LRC164" s="38"/>
      <c r="LRD164" s="38"/>
      <c r="LRE164" s="38"/>
      <c r="LRF164" s="38"/>
      <c r="LRG164" s="38"/>
      <c r="LRH164" s="38"/>
      <c r="LRI164" s="38"/>
      <c r="LRJ164" s="38"/>
      <c r="LRK164" s="38"/>
      <c r="LRL164" s="38"/>
      <c r="LRM164" s="38"/>
      <c r="LRN164" s="38"/>
      <c r="LRO164" s="38"/>
      <c r="LRP164" s="38"/>
      <c r="LRQ164" s="38"/>
      <c r="LRR164" s="38"/>
      <c r="LRS164" s="38"/>
      <c r="LRT164" s="38"/>
      <c r="LRU164" s="38"/>
      <c r="LRV164" s="38"/>
      <c r="LRW164" s="38"/>
      <c r="LRX164" s="38"/>
      <c r="LRY164" s="38"/>
      <c r="LRZ164" s="38"/>
      <c r="LSA164" s="38"/>
      <c r="LSB164" s="38"/>
      <c r="LSC164" s="38"/>
      <c r="LSD164" s="38"/>
      <c r="LSE164" s="38"/>
      <c r="LSF164" s="38"/>
      <c r="LSG164" s="38"/>
      <c r="LSH164" s="38"/>
      <c r="LSI164" s="38"/>
      <c r="LSJ164" s="38"/>
      <c r="LSK164" s="38"/>
      <c r="LSL164" s="38"/>
      <c r="LSM164" s="38"/>
      <c r="LSN164" s="38"/>
      <c r="LSO164" s="38"/>
      <c r="LSP164" s="38"/>
      <c r="LSQ164" s="38"/>
      <c r="LSR164" s="38"/>
      <c r="LSS164" s="38"/>
      <c r="LST164" s="38"/>
      <c r="LSU164" s="38"/>
      <c r="LSV164" s="38"/>
      <c r="LSW164" s="38"/>
      <c r="LSX164" s="38"/>
      <c r="LSY164" s="38"/>
      <c r="LSZ164" s="38"/>
      <c r="LTA164" s="38"/>
      <c r="LTB164" s="38"/>
      <c r="LTC164" s="38"/>
      <c r="LTD164" s="38"/>
      <c r="LTE164" s="38"/>
      <c r="LTF164" s="38"/>
      <c r="LTG164" s="38"/>
      <c r="LTH164" s="38"/>
      <c r="LTI164" s="38"/>
      <c r="LTJ164" s="38"/>
      <c r="LTK164" s="38"/>
      <c r="LTL164" s="38"/>
      <c r="LTM164" s="38"/>
      <c r="LTN164" s="38"/>
      <c r="LTO164" s="38"/>
      <c r="LTP164" s="38"/>
      <c r="LTQ164" s="38"/>
      <c r="LTR164" s="38"/>
      <c r="LTS164" s="38"/>
      <c r="LTT164" s="38"/>
      <c r="LTU164" s="38"/>
      <c r="LTV164" s="38"/>
      <c r="LTW164" s="38"/>
      <c r="LTX164" s="38"/>
      <c r="LTY164" s="38"/>
      <c r="LTZ164" s="38"/>
      <c r="LUA164" s="38"/>
      <c r="LUB164" s="38"/>
      <c r="LUC164" s="38"/>
      <c r="LUD164" s="38"/>
      <c r="LUE164" s="38"/>
      <c r="LUF164" s="38"/>
      <c r="LUG164" s="38"/>
      <c r="LUH164" s="38"/>
      <c r="LUI164" s="38"/>
      <c r="LUJ164" s="38"/>
      <c r="LUK164" s="38"/>
      <c r="LUL164" s="38"/>
      <c r="LUM164" s="38"/>
      <c r="LUN164" s="38"/>
      <c r="LUO164" s="38"/>
      <c r="LUP164" s="38"/>
      <c r="LUW164" s="38"/>
      <c r="LUX164" s="38"/>
      <c r="LUY164" s="38"/>
      <c r="LUZ164" s="38"/>
      <c r="LVA164" s="38"/>
      <c r="LVB164" s="38"/>
      <c r="LVC164" s="38"/>
      <c r="LVD164" s="38"/>
      <c r="LVE164" s="38"/>
      <c r="LVF164" s="38"/>
      <c r="LVG164" s="38"/>
      <c r="LVH164" s="38"/>
      <c r="LVI164" s="38"/>
      <c r="LVJ164" s="38"/>
      <c r="LVK164" s="38"/>
      <c r="LVL164" s="38"/>
      <c r="LVM164" s="38"/>
      <c r="LVN164" s="38"/>
      <c r="LVO164" s="38"/>
      <c r="LVP164" s="38"/>
      <c r="LVQ164" s="38"/>
      <c r="LVR164" s="38"/>
      <c r="LVS164" s="38"/>
      <c r="LVT164" s="38"/>
      <c r="LVU164" s="38"/>
      <c r="LVV164" s="38"/>
      <c r="LVW164" s="38"/>
      <c r="LVX164" s="38"/>
      <c r="LVY164" s="38"/>
      <c r="LVZ164" s="38"/>
      <c r="LWA164" s="38"/>
      <c r="LWB164" s="38"/>
      <c r="LWC164" s="38"/>
      <c r="LWD164" s="38"/>
      <c r="LWE164" s="38"/>
      <c r="LWF164" s="38"/>
      <c r="LWG164" s="38"/>
      <c r="LWH164" s="38"/>
      <c r="LWI164" s="38"/>
      <c r="LWJ164" s="38"/>
      <c r="LWK164" s="38"/>
      <c r="LWL164" s="38"/>
      <c r="LWM164" s="38"/>
      <c r="LWN164" s="38"/>
      <c r="LWO164" s="38"/>
      <c r="LWP164" s="38"/>
      <c r="LWQ164" s="38"/>
      <c r="LWR164" s="38"/>
      <c r="LWS164" s="38"/>
      <c r="LWT164" s="38"/>
      <c r="LWU164" s="38"/>
      <c r="LWV164" s="38"/>
      <c r="LWW164" s="38"/>
      <c r="LWX164" s="38"/>
      <c r="LWY164" s="38"/>
      <c r="LWZ164" s="38"/>
      <c r="LXA164" s="38"/>
      <c r="LXB164" s="38"/>
      <c r="LXC164" s="38"/>
      <c r="LXD164" s="38"/>
      <c r="LXE164" s="38"/>
      <c r="LXF164" s="38"/>
      <c r="LXG164" s="38"/>
      <c r="LXH164" s="38"/>
      <c r="LXI164" s="38"/>
      <c r="LXJ164" s="38"/>
      <c r="LXK164" s="38"/>
      <c r="LXL164" s="38"/>
      <c r="LXM164" s="38"/>
      <c r="LXN164" s="38"/>
      <c r="LXO164" s="38"/>
      <c r="LXP164" s="38"/>
      <c r="LXQ164" s="38"/>
      <c r="LXR164" s="38"/>
      <c r="LXS164" s="38"/>
      <c r="LXT164" s="38"/>
      <c r="LXU164" s="38"/>
      <c r="LXV164" s="38"/>
      <c r="LXW164" s="38"/>
      <c r="LXX164" s="38"/>
      <c r="LXY164" s="38"/>
      <c r="LXZ164" s="38"/>
      <c r="LYA164" s="38"/>
      <c r="LYB164" s="38"/>
      <c r="LYC164" s="38"/>
      <c r="LYD164" s="38"/>
      <c r="LYE164" s="38"/>
      <c r="LYF164" s="38"/>
      <c r="LYG164" s="38"/>
      <c r="LYH164" s="38"/>
      <c r="LYI164" s="38"/>
      <c r="LYJ164" s="38"/>
      <c r="LYK164" s="38"/>
      <c r="LYL164" s="38"/>
      <c r="LYM164" s="38"/>
      <c r="LYN164" s="38"/>
      <c r="LYO164" s="38"/>
      <c r="LYP164" s="38"/>
      <c r="LYQ164" s="38"/>
      <c r="LYR164" s="38"/>
      <c r="LYS164" s="38"/>
      <c r="LYT164" s="38"/>
      <c r="LYU164" s="38"/>
      <c r="LYV164" s="38"/>
      <c r="LYW164" s="38"/>
      <c r="LYX164" s="38"/>
      <c r="LYY164" s="38"/>
      <c r="LYZ164" s="38"/>
      <c r="LZA164" s="38"/>
      <c r="LZB164" s="38"/>
      <c r="LZC164" s="38"/>
      <c r="LZD164" s="38"/>
      <c r="LZE164" s="38"/>
      <c r="LZF164" s="38"/>
      <c r="LZG164" s="38"/>
      <c r="LZH164" s="38"/>
      <c r="LZI164" s="38"/>
      <c r="LZJ164" s="38"/>
      <c r="LZK164" s="38"/>
      <c r="LZL164" s="38"/>
      <c r="LZM164" s="38"/>
      <c r="LZN164" s="38"/>
      <c r="LZO164" s="38"/>
      <c r="LZP164" s="38"/>
      <c r="LZQ164" s="38"/>
      <c r="LZR164" s="38"/>
      <c r="LZS164" s="38"/>
      <c r="LZT164" s="38"/>
      <c r="LZU164" s="38"/>
      <c r="LZV164" s="38"/>
      <c r="LZW164" s="38"/>
      <c r="LZX164" s="38"/>
      <c r="LZY164" s="38"/>
      <c r="LZZ164" s="38"/>
      <c r="MAA164" s="38"/>
      <c r="MAB164" s="38"/>
      <c r="MAC164" s="38"/>
      <c r="MAD164" s="38"/>
      <c r="MAE164" s="38"/>
      <c r="MAF164" s="38"/>
      <c r="MAG164" s="38"/>
      <c r="MAH164" s="38"/>
      <c r="MAI164" s="38"/>
      <c r="MAJ164" s="38"/>
      <c r="MAK164" s="38"/>
      <c r="MAL164" s="38"/>
      <c r="MAM164" s="38"/>
      <c r="MAN164" s="38"/>
      <c r="MAO164" s="38"/>
      <c r="MAP164" s="38"/>
      <c r="MAQ164" s="38"/>
      <c r="MAR164" s="38"/>
      <c r="MAS164" s="38"/>
      <c r="MAT164" s="38"/>
      <c r="MAU164" s="38"/>
      <c r="MAV164" s="38"/>
      <c r="MAW164" s="38"/>
      <c r="MAX164" s="38"/>
      <c r="MAY164" s="38"/>
      <c r="MAZ164" s="38"/>
      <c r="MBA164" s="38"/>
      <c r="MBB164" s="38"/>
      <c r="MBC164" s="38"/>
      <c r="MBD164" s="38"/>
      <c r="MBE164" s="38"/>
      <c r="MBF164" s="38"/>
      <c r="MBG164" s="38"/>
      <c r="MBH164" s="38"/>
      <c r="MBI164" s="38"/>
      <c r="MBJ164" s="38"/>
      <c r="MBK164" s="38"/>
      <c r="MBL164" s="38"/>
      <c r="MBM164" s="38"/>
      <c r="MBN164" s="38"/>
      <c r="MBO164" s="38"/>
      <c r="MBP164" s="38"/>
      <c r="MBQ164" s="38"/>
      <c r="MBR164" s="38"/>
      <c r="MBS164" s="38"/>
      <c r="MBT164" s="38"/>
      <c r="MBU164" s="38"/>
      <c r="MBV164" s="38"/>
      <c r="MBW164" s="38"/>
      <c r="MBX164" s="38"/>
      <c r="MBY164" s="38"/>
      <c r="MBZ164" s="38"/>
      <c r="MCA164" s="38"/>
      <c r="MCB164" s="38"/>
      <c r="MCC164" s="38"/>
      <c r="MCD164" s="38"/>
      <c r="MCE164" s="38"/>
      <c r="MCF164" s="38"/>
      <c r="MCG164" s="38"/>
      <c r="MCH164" s="38"/>
      <c r="MCI164" s="38"/>
      <c r="MCJ164" s="38"/>
      <c r="MCK164" s="38"/>
      <c r="MCL164" s="38"/>
      <c r="MCM164" s="38"/>
      <c r="MCN164" s="38"/>
      <c r="MCO164" s="38"/>
      <c r="MCP164" s="38"/>
      <c r="MCQ164" s="38"/>
      <c r="MCR164" s="38"/>
      <c r="MCS164" s="38"/>
      <c r="MCT164" s="38"/>
      <c r="MCU164" s="38"/>
      <c r="MCV164" s="38"/>
      <c r="MCW164" s="38"/>
      <c r="MCX164" s="38"/>
      <c r="MCY164" s="38"/>
      <c r="MCZ164" s="38"/>
      <c r="MDA164" s="38"/>
      <c r="MDB164" s="38"/>
      <c r="MDC164" s="38"/>
      <c r="MDD164" s="38"/>
      <c r="MDE164" s="38"/>
      <c r="MDF164" s="38"/>
      <c r="MDG164" s="38"/>
      <c r="MDH164" s="38"/>
      <c r="MDI164" s="38"/>
      <c r="MDJ164" s="38"/>
      <c r="MDK164" s="38"/>
      <c r="MDL164" s="38"/>
      <c r="MDM164" s="38"/>
      <c r="MDN164" s="38"/>
      <c r="MDO164" s="38"/>
      <c r="MDP164" s="38"/>
      <c r="MDQ164" s="38"/>
      <c r="MDR164" s="38"/>
      <c r="MDS164" s="38"/>
      <c r="MDT164" s="38"/>
      <c r="MDU164" s="38"/>
      <c r="MDV164" s="38"/>
      <c r="MDW164" s="38"/>
      <c r="MDX164" s="38"/>
      <c r="MDY164" s="38"/>
      <c r="MDZ164" s="38"/>
      <c r="MEA164" s="38"/>
      <c r="MEB164" s="38"/>
      <c r="MEC164" s="38"/>
      <c r="MED164" s="38"/>
      <c r="MEE164" s="38"/>
      <c r="MEF164" s="38"/>
      <c r="MEG164" s="38"/>
      <c r="MEH164" s="38"/>
      <c r="MEI164" s="38"/>
      <c r="MEJ164" s="38"/>
      <c r="MEK164" s="38"/>
      <c r="MEL164" s="38"/>
      <c r="MES164" s="38"/>
      <c r="MET164" s="38"/>
      <c r="MEU164" s="38"/>
      <c r="MEV164" s="38"/>
      <c r="MEW164" s="38"/>
      <c r="MEX164" s="38"/>
      <c r="MEY164" s="38"/>
      <c r="MEZ164" s="38"/>
      <c r="MFA164" s="38"/>
      <c r="MFB164" s="38"/>
      <c r="MFC164" s="38"/>
      <c r="MFD164" s="38"/>
      <c r="MFE164" s="38"/>
      <c r="MFF164" s="38"/>
      <c r="MFG164" s="38"/>
      <c r="MFH164" s="38"/>
      <c r="MFI164" s="38"/>
      <c r="MFJ164" s="38"/>
      <c r="MFK164" s="38"/>
      <c r="MFL164" s="38"/>
      <c r="MFM164" s="38"/>
      <c r="MFN164" s="38"/>
      <c r="MFO164" s="38"/>
      <c r="MFP164" s="38"/>
      <c r="MFQ164" s="38"/>
      <c r="MFR164" s="38"/>
      <c r="MFS164" s="38"/>
      <c r="MFT164" s="38"/>
      <c r="MFU164" s="38"/>
      <c r="MFV164" s="38"/>
      <c r="MFW164" s="38"/>
      <c r="MFX164" s="38"/>
      <c r="MFY164" s="38"/>
      <c r="MFZ164" s="38"/>
      <c r="MGA164" s="38"/>
      <c r="MGB164" s="38"/>
      <c r="MGC164" s="38"/>
      <c r="MGD164" s="38"/>
      <c r="MGE164" s="38"/>
      <c r="MGF164" s="38"/>
      <c r="MGG164" s="38"/>
      <c r="MGH164" s="38"/>
      <c r="MGI164" s="38"/>
      <c r="MGJ164" s="38"/>
      <c r="MGK164" s="38"/>
      <c r="MGL164" s="38"/>
      <c r="MGM164" s="38"/>
      <c r="MGN164" s="38"/>
      <c r="MGO164" s="38"/>
      <c r="MGP164" s="38"/>
      <c r="MGQ164" s="38"/>
      <c r="MGR164" s="38"/>
      <c r="MGS164" s="38"/>
      <c r="MGT164" s="38"/>
      <c r="MGU164" s="38"/>
      <c r="MGV164" s="38"/>
      <c r="MGW164" s="38"/>
      <c r="MGX164" s="38"/>
      <c r="MGY164" s="38"/>
      <c r="MGZ164" s="38"/>
      <c r="MHA164" s="38"/>
      <c r="MHB164" s="38"/>
      <c r="MHC164" s="38"/>
      <c r="MHD164" s="38"/>
      <c r="MHE164" s="38"/>
      <c r="MHF164" s="38"/>
      <c r="MHG164" s="38"/>
      <c r="MHH164" s="38"/>
      <c r="MHI164" s="38"/>
      <c r="MHJ164" s="38"/>
      <c r="MHK164" s="38"/>
      <c r="MHL164" s="38"/>
      <c r="MHM164" s="38"/>
      <c r="MHN164" s="38"/>
      <c r="MHO164" s="38"/>
      <c r="MHP164" s="38"/>
      <c r="MHQ164" s="38"/>
      <c r="MHR164" s="38"/>
      <c r="MHS164" s="38"/>
      <c r="MHT164" s="38"/>
      <c r="MHU164" s="38"/>
      <c r="MHV164" s="38"/>
      <c r="MHW164" s="38"/>
      <c r="MHX164" s="38"/>
      <c r="MHY164" s="38"/>
      <c r="MHZ164" s="38"/>
      <c r="MIA164" s="38"/>
      <c r="MIB164" s="38"/>
      <c r="MIC164" s="38"/>
      <c r="MID164" s="38"/>
      <c r="MIE164" s="38"/>
      <c r="MIF164" s="38"/>
      <c r="MIG164" s="38"/>
      <c r="MIH164" s="38"/>
      <c r="MII164" s="38"/>
      <c r="MIJ164" s="38"/>
      <c r="MIK164" s="38"/>
      <c r="MIL164" s="38"/>
      <c r="MIM164" s="38"/>
      <c r="MIN164" s="38"/>
      <c r="MIO164" s="38"/>
      <c r="MIP164" s="38"/>
      <c r="MIQ164" s="38"/>
      <c r="MIR164" s="38"/>
      <c r="MIS164" s="38"/>
      <c r="MIT164" s="38"/>
      <c r="MIU164" s="38"/>
      <c r="MIV164" s="38"/>
      <c r="MIW164" s="38"/>
      <c r="MIX164" s="38"/>
      <c r="MIY164" s="38"/>
      <c r="MIZ164" s="38"/>
      <c r="MJA164" s="38"/>
      <c r="MJB164" s="38"/>
      <c r="MJC164" s="38"/>
      <c r="MJD164" s="38"/>
      <c r="MJE164" s="38"/>
      <c r="MJF164" s="38"/>
      <c r="MJG164" s="38"/>
      <c r="MJH164" s="38"/>
      <c r="MJI164" s="38"/>
      <c r="MJJ164" s="38"/>
      <c r="MJK164" s="38"/>
      <c r="MJL164" s="38"/>
      <c r="MJM164" s="38"/>
      <c r="MJN164" s="38"/>
      <c r="MJO164" s="38"/>
      <c r="MJP164" s="38"/>
      <c r="MJQ164" s="38"/>
      <c r="MJR164" s="38"/>
      <c r="MJS164" s="38"/>
      <c r="MJT164" s="38"/>
      <c r="MJU164" s="38"/>
      <c r="MJV164" s="38"/>
      <c r="MJW164" s="38"/>
      <c r="MJX164" s="38"/>
      <c r="MJY164" s="38"/>
      <c r="MJZ164" s="38"/>
      <c r="MKA164" s="38"/>
      <c r="MKB164" s="38"/>
      <c r="MKC164" s="38"/>
      <c r="MKD164" s="38"/>
      <c r="MKE164" s="38"/>
      <c r="MKF164" s="38"/>
      <c r="MKG164" s="38"/>
      <c r="MKH164" s="38"/>
      <c r="MKI164" s="38"/>
      <c r="MKJ164" s="38"/>
      <c r="MKK164" s="38"/>
      <c r="MKL164" s="38"/>
      <c r="MKM164" s="38"/>
      <c r="MKN164" s="38"/>
      <c r="MKO164" s="38"/>
      <c r="MKP164" s="38"/>
      <c r="MKQ164" s="38"/>
      <c r="MKR164" s="38"/>
      <c r="MKS164" s="38"/>
      <c r="MKT164" s="38"/>
      <c r="MKU164" s="38"/>
      <c r="MKV164" s="38"/>
      <c r="MKW164" s="38"/>
      <c r="MKX164" s="38"/>
      <c r="MKY164" s="38"/>
      <c r="MKZ164" s="38"/>
      <c r="MLA164" s="38"/>
      <c r="MLB164" s="38"/>
      <c r="MLC164" s="38"/>
      <c r="MLD164" s="38"/>
      <c r="MLE164" s="38"/>
      <c r="MLF164" s="38"/>
      <c r="MLG164" s="38"/>
      <c r="MLH164" s="38"/>
      <c r="MLI164" s="38"/>
      <c r="MLJ164" s="38"/>
      <c r="MLK164" s="38"/>
      <c r="MLL164" s="38"/>
      <c r="MLM164" s="38"/>
      <c r="MLN164" s="38"/>
      <c r="MLO164" s="38"/>
      <c r="MLP164" s="38"/>
      <c r="MLQ164" s="38"/>
      <c r="MLR164" s="38"/>
      <c r="MLS164" s="38"/>
      <c r="MLT164" s="38"/>
      <c r="MLU164" s="38"/>
      <c r="MLV164" s="38"/>
      <c r="MLW164" s="38"/>
      <c r="MLX164" s="38"/>
      <c r="MLY164" s="38"/>
      <c r="MLZ164" s="38"/>
      <c r="MMA164" s="38"/>
      <c r="MMB164" s="38"/>
      <c r="MMC164" s="38"/>
      <c r="MMD164" s="38"/>
      <c r="MME164" s="38"/>
      <c r="MMF164" s="38"/>
      <c r="MMG164" s="38"/>
      <c r="MMH164" s="38"/>
      <c r="MMI164" s="38"/>
      <c r="MMJ164" s="38"/>
      <c r="MMK164" s="38"/>
      <c r="MML164" s="38"/>
      <c r="MMM164" s="38"/>
      <c r="MMN164" s="38"/>
      <c r="MMO164" s="38"/>
      <c r="MMP164" s="38"/>
      <c r="MMQ164" s="38"/>
      <c r="MMR164" s="38"/>
      <c r="MMS164" s="38"/>
      <c r="MMT164" s="38"/>
      <c r="MMU164" s="38"/>
      <c r="MMV164" s="38"/>
      <c r="MMW164" s="38"/>
      <c r="MMX164" s="38"/>
      <c r="MMY164" s="38"/>
      <c r="MMZ164" s="38"/>
      <c r="MNA164" s="38"/>
      <c r="MNB164" s="38"/>
      <c r="MNC164" s="38"/>
      <c r="MND164" s="38"/>
      <c r="MNE164" s="38"/>
      <c r="MNF164" s="38"/>
      <c r="MNG164" s="38"/>
      <c r="MNH164" s="38"/>
      <c r="MNI164" s="38"/>
      <c r="MNJ164" s="38"/>
      <c r="MNK164" s="38"/>
      <c r="MNL164" s="38"/>
      <c r="MNM164" s="38"/>
      <c r="MNN164" s="38"/>
      <c r="MNO164" s="38"/>
      <c r="MNP164" s="38"/>
      <c r="MNQ164" s="38"/>
      <c r="MNR164" s="38"/>
      <c r="MNS164" s="38"/>
      <c r="MNT164" s="38"/>
      <c r="MNU164" s="38"/>
      <c r="MNV164" s="38"/>
      <c r="MNW164" s="38"/>
      <c r="MNX164" s="38"/>
      <c r="MNY164" s="38"/>
      <c r="MNZ164" s="38"/>
      <c r="MOA164" s="38"/>
      <c r="MOB164" s="38"/>
      <c r="MOC164" s="38"/>
      <c r="MOD164" s="38"/>
      <c r="MOE164" s="38"/>
      <c r="MOF164" s="38"/>
      <c r="MOG164" s="38"/>
      <c r="MOH164" s="38"/>
      <c r="MOO164" s="38"/>
      <c r="MOP164" s="38"/>
      <c r="MOQ164" s="38"/>
      <c r="MOR164" s="38"/>
      <c r="MOS164" s="38"/>
      <c r="MOT164" s="38"/>
      <c r="MOU164" s="38"/>
      <c r="MOV164" s="38"/>
      <c r="MOW164" s="38"/>
      <c r="MOX164" s="38"/>
      <c r="MOY164" s="38"/>
      <c r="MOZ164" s="38"/>
      <c r="MPA164" s="38"/>
      <c r="MPB164" s="38"/>
      <c r="MPC164" s="38"/>
      <c r="MPD164" s="38"/>
      <c r="MPE164" s="38"/>
      <c r="MPF164" s="38"/>
      <c r="MPG164" s="38"/>
      <c r="MPH164" s="38"/>
      <c r="MPI164" s="38"/>
      <c r="MPJ164" s="38"/>
      <c r="MPK164" s="38"/>
      <c r="MPL164" s="38"/>
      <c r="MPM164" s="38"/>
      <c r="MPN164" s="38"/>
      <c r="MPO164" s="38"/>
      <c r="MPP164" s="38"/>
      <c r="MPQ164" s="38"/>
      <c r="MPR164" s="38"/>
      <c r="MPS164" s="38"/>
      <c r="MPT164" s="38"/>
      <c r="MPU164" s="38"/>
      <c r="MPV164" s="38"/>
      <c r="MPW164" s="38"/>
      <c r="MPX164" s="38"/>
      <c r="MPY164" s="38"/>
      <c r="MPZ164" s="38"/>
      <c r="MQA164" s="38"/>
      <c r="MQB164" s="38"/>
      <c r="MQC164" s="38"/>
      <c r="MQD164" s="38"/>
      <c r="MQE164" s="38"/>
      <c r="MQF164" s="38"/>
      <c r="MQG164" s="38"/>
      <c r="MQH164" s="38"/>
      <c r="MQI164" s="38"/>
      <c r="MQJ164" s="38"/>
      <c r="MQK164" s="38"/>
      <c r="MQL164" s="38"/>
      <c r="MQM164" s="38"/>
      <c r="MQN164" s="38"/>
      <c r="MQO164" s="38"/>
      <c r="MQP164" s="38"/>
      <c r="MQQ164" s="38"/>
      <c r="MQR164" s="38"/>
      <c r="MQS164" s="38"/>
      <c r="MQT164" s="38"/>
      <c r="MQU164" s="38"/>
      <c r="MQV164" s="38"/>
      <c r="MQW164" s="38"/>
      <c r="MQX164" s="38"/>
      <c r="MQY164" s="38"/>
      <c r="MQZ164" s="38"/>
      <c r="MRA164" s="38"/>
      <c r="MRB164" s="38"/>
      <c r="MRC164" s="38"/>
      <c r="MRD164" s="38"/>
      <c r="MRE164" s="38"/>
      <c r="MRF164" s="38"/>
      <c r="MRG164" s="38"/>
      <c r="MRH164" s="38"/>
      <c r="MRI164" s="38"/>
      <c r="MRJ164" s="38"/>
      <c r="MRK164" s="38"/>
      <c r="MRL164" s="38"/>
      <c r="MRM164" s="38"/>
      <c r="MRN164" s="38"/>
      <c r="MRO164" s="38"/>
      <c r="MRP164" s="38"/>
      <c r="MRQ164" s="38"/>
      <c r="MRR164" s="38"/>
      <c r="MRS164" s="38"/>
      <c r="MRT164" s="38"/>
      <c r="MRU164" s="38"/>
      <c r="MRV164" s="38"/>
      <c r="MRW164" s="38"/>
      <c r="MRX164" s="38"/>
      <c r="MRY164" s="38"/>
      <c r="MRZ164" s="38"/>
      <c r="MSA164" s="38"/>
      <c r="MSB164" s="38"/>
      <c r="MSC164" s="38"/>
      <c r="MSD164" s="38"/>
      <c r="MSE164" s="38"/>
      <c r="MSF164" s="38"/>
      <c r="MSG164" s="38"/>
      <c r="MSH164" s="38"/>
      <c r="MSI164" s="38"/>
      <c r="MSJ164" s="38"/>
      <c r="MSK164" s="38"/>
      <c r="MSL164" s="38"/>
      <c r="MSM164" s="38"/>
      <c r="MSN164" s="38"/>
      <c r="MSO164" s="38"/>
      <c r="MSP164" s="38"/>
      <c r="MSQ164" s="38"/>
      <c r="MSR164" s="38"/>
      <c r="MSS164" s="38"/>
      <c r="MST164" s="38"/>
      <c r="MSU164" s="38"/>
      <c r="MSV164" s="38"/>
      <c r="MSW164" s="38"/>
      <c r="MSX164" s="38"/>
      <c r="MSY164" s="38"/>
      <c r="MSZ164" s="38"/>
      <c r="MTA164" s="38"/>
      <c r="MTB164" s="38"/>
      <c r="MTC164" s="38"/>
      <c r="MTD164" s="38"/>
      <c r="MTE164" s="38"/>
      <c r="MTF164" s="38"/>
      <c r="MTG164" s="38"/>
      <c r="MTH164" s="38"/>
      <c r="MTI164" s="38"/>
      <c r="MTJ164" s="38"/>
      <c r="MTK164" s="38"/>
      <c r="MTL164" s="38"/>
      <c r="MTM164" s="38"/>
      <c r="MTN164" s="38"/>
      <c r="MTO164" s="38"/>
      <c r="MTP164" s="38"/>
      <c r="MTQ164" s="38"/>
      <c r="MTR164" s="38"/>
      <c r="MTS164" s="38"/>
      <c r="MTT164" s="38"/>
      <c r="MTU164" s="38"/>
      <c r="MTV164" s="38"/>
      <c r="MTW164" s="38"/>
      <c r="MTX164" s="38"/>
      <c r="MTY164" s="38"/>
      <c r="MTZ164" s="38"/>
      <c r="MUA164" s="38"/>
      <c r="MUB164" s="38"/>
      <c r="MUC164" s="38"/>
      <c r="MUD164" s="38"/>
      <c r="MUE164" s="38"/>
      <c r="MUF164" s="38"/>
      <c r="MUG164" s="38"/>
      <c r="MUH164" s="38"/>
      <c r="MUI164" s="38"/>
      <c r="MUJ164" s="38"/>
      <c r="MUK164" s="38"/>
      <c r="MUL164" s="38"/>
      <c r="MUM164" s="38"/>
      <c r="MUN164" s="38"/>
      <c r="MUO164" s="38"/>
      <c r="MUP164" s="38"/>
      <c r="MUQ164" s="38"/>
      <c r="MUR164" s="38"/>
      <c r="MUS164" s="38"/>
      <c r="MUT164" s="38"/>
      <c r="MUU164" s="38"/>
      <c r="MUV164" s="38"/>
      <c r="MUW164" s="38"/>
      <c r="MUX164" s="38"/>
      <c r="MUY164" s="38"/>
      <c r="MUZ164" s="38"/>
      <c r="MVA164" s="38"/>
      <c r="MVB164" s="38"/>
      <c r="MVC164" s="38"/>
      <c r="MVD164" s="38"/>
      <c r="MVE164" s="38"/>
      <c r="MVF164" s="38"/>
      <c r="MVG164" s="38"/>
      <c r="MVH164" s="38"/>
      <c r="MVI164" s="38"/>
      <c r="MVJ164" s="38"/>
      <c r="MVK164" s="38"/>
      <c r="MVL164" s="38"/>
      <c r="MVM164" s="38"/>
      <c r="MVN164" s="38"/>
      <c r="MVO164" s="38"/>
      <c r="MVP164" s="38"/>
      <c r="MVQ164" s="38"/>
      <c r="MVR164" s="38"/>
      <c r="MVS164" s="38"/>
      <c r="MVT164" s="38"/>
      <c r="MVU164" s="38"/>
      <c r="MVV164" s="38"/>
      <c r="MVW164" s="38"/>
      <c r="MVX164" s="38"/>
      <c r="MVY164" s="38"/>
      <c r="MVZ164" s="38"/>
      <c r="MWA164" s="38"/>
      <c r="MWB164" s="38"/>
      <c r="MWC164" s="38"/>
      <c r="MWD164" s="38"/>
      <c r="MWE164" s="38"/>
      <c r="MWF164" s="38"/>
      <c r="MWG164" s="38"/>
      <c r="MWH164" s="38"/>
      <c r="MWI164" s="38"/>
      <c r="MWJ164" s="38"/>
      <c r="MWK164" s="38"/>
      <c r="MWL164" s="38"/>
      <c r="MWM164" s="38"/>
      <c r="MWN164" s="38"/>
      <c r="MWO164" s="38"/>
      <c r="MWP164" s="38"/>
      <c r="MWQ164" s="38"/>
      <c r="MWR164" s="38"/>
      <c r="MWS164" s="38"/>
      <c r="MWT164" s="38"/>
      <c r="MWU164" s="38"/>
      <c r="MWV164" s="38"/>
      <c r="MWW164" s="38"/>
      <c r="MWX164" s="38"/>
      <c r="MWY164" s="38"/>
      <c r="MWZ164" s="38"/>
      <c r="MXA164" s="38"/>
      <c r="MXB164" s="38"/>
      <c r="MXC164" s="38"/>
      <c r="MXD164" s="38"/>
      <c r="MXE164" s="38"/>
      <c r="MXF164" s="38"/>
      <c r="MXG164" s="38"/>
      <c r="MXH164" s="38"/>
      <c r="MXI164" s="38"/>
      <c r="MXJ164" s="38"/>
      <c r="MXK164" s="38"/>
      <c r="MXL164" s="38"/>
      <c r="MXM164" s="38"/>
      <c r="MXN164" s="38"/>
      <c r="MXO164" s="38"/>
      <c r="MXP164" s="38"/>
      <c r="MXQ164" s="38"/>
      <c r="MXR164" s="38"/>
      <c r="MXS164" s="38"/>
      <c r="MXT164" s="38"/>
      <c r="MXU164" s="38"/>
      <c r="MXV164" s="38"/>
      <c r="MXW164" s="38"/>
      <c r="MXX164" s="38"/>
      <c r="MXY164" s="38"/>
      <c r="MXZ164" s="38"/>
      <c r="MYA164" s="38"/>
      <c r="MYB164" s="38"/>
      <c r="MYC164" s="38"/>
      <c r="MYD164" s="38"/>
      <c r="MYK164" s="38"/>
      <c r="MYL164" s="38"/>
      <c r="MYM164" s="38"/>
      <c r="MYN164" s="38"/>
      <c r="MYO164" s="38"/>
      <c r="MYP164" s="38"/>
      <c r="MYQ164" s="38"/>
      <c r="MYR164" s="38"/>
      <c r="MYS164" s="38"/>
      <c r="MYT164" s="38"/>
      <c r="MYU164" s="38"/>
      <c r="MYV164" s="38"/>
      <c r="MYW164" s="38"/>
      <c r="MYX164" s="38"/>
      <c r="MYY164" s="38"/>
      <c r="MYZ164" s="38"/>
      <c r="MZA164" s="38"/>
      <c r="MZB164" s="38"/>
      <c r="MZC164" s="38"/>
      <c r="MZD164" s="38"/>
      <c r="MZE164" s="38"/>
      <c r="MZF164" s="38"/>
      <c r="MZG164" s="38"/>
      <c r="MZH164" s="38"/>
      <c r="MZI164" s="38"/>
      <c r="MZJ164" s="38"/>
      <c r="MZK164" s="38"/>
      <c r="MZL164" s="38"/>
      <c r="MZM164" s="38"/>
      <c r="MZN164" s="38"/>
      <c r="MZO164" s="38"/>
      <c r="MZP164" s="38"/>
      <c r="MZQ164" s="38"/>
      <c r="MZR164" s="38"/>
      <c r="MZS164" s="38"/>
      <c r="MZT164" s="38"/>
      <c r="MZU164" s="38"/>
      <c r="MZV164" s="38"/>
      <c r="MZW164" s="38"/>
      <c r="MZX164" s="38"/>
      <c r="MZY164" s="38"/>
      <c r="MZZ164" s="38"/>
      <c r="NAA164" s="38"/>
      <c r="NAB164" s="38"/>
      <c r="NAC164" s="38"/>
      <c r="NAD164" s="38"/>
      <c r="NAE164" s="38"/>
      <c r="NAF164" s="38"/>
      <c r="NAG164" s="38"/>
      <c r="NAH164" s="38"/>
      <c r="NAI164" s="38"/>
      <c r="NAJ164" s="38"/>
      <c r="NAK164" s="38"/>
      <c r="NAL164" s="38"/>
      <c r="NAM164" s="38"/>
      <c r="NAN164" s="38"/>
      <c r="NAO164" s="38"/>
      <c r="NAP164" s="38"/>
      <c r="NAQ164" s="38"/>
      <c r="NAR164" s="38"/>
      <c r="NAS164" s="38"/>
      <c r="NAT164" s="38"/>
      <c r="NAU164" s="38"/>
      <c r="NAV164" s="38"/>
      <c r="NAW164" s="38"/>
      <c r="NAX164" s="38"/>
      <c r="NAY164" s="38"/>
      <c r="NAZ164" s="38"/>
      <c r="NBA164" s="38"/>
      <c r="NBB164" s="38"/>
      <c r="NBC164" s="38"/>
      <c r="NBD164" s="38"/>
      <c r="NBE164" s="38"/>
      <c r="NBF164" s="38"/>
      <c r="NBG164" s="38"/>
      <c r="NBH164" s="38"/>
      <c r="NBI164" s="38"/>
      <c r="NBJ164" s="38"/>
      <c r="NBK164" s="38"/>
      <c r="NBL164" s="38"/>
      <c r="NBM164" s="38"/>
      <c r="NBN164" s="38"/>
      <c r="NBO164" s="38"/>
      <c r="NBP164" s="38"/>
      <c r="NBQ164" s="38"/>
      <c r="NBR164" s="38"/>
      <c r="NBS164" s="38"/>
      <c r="NBT164" s="38"/>
      <c r="NBU164" s="38"/>
      <c r="NBV164" s="38"/>
      <c r="NBW164" s="38"/>
      <c r="NBX164" s="38"/>
      <c r="NBY164" s="38"/>
      <c r="NBZ164" s="38"/>
      <c r="NCA164" s="38"/>
      <c r="NCB164" s="38"/>
      <c r="NCC164" s="38"/>
      <c r="NCD164" s="38"/>
      <c r="NCE164" s="38"/>
      <c r="NCF164" s="38"/>
      <c r="NCG164" s="38"/>
      <c r="NCH164" s="38"/>
      <c r="NCI164" s="38"/>
      <c r="NCJ164" s="38"/>
      <c r="NCK164" s="38"/>
      <c r="NCL164" s="38"/>
      <c r="NCM164" s="38"/>
      <c r="NCN164" s="38"/>
      <c r="NCO164" s="38"/>
      <c r="NCP164" s="38"/>
      <c r="NCQ164" s="38"/>
      <c r="NCR164" s="38"/>
      <c r="NCS164" s="38"/>
      <c r="NCT164" s="38"/>
      <c r="NCU164" s="38"/>
      <c r="NCV164" s="38"/>
      <c r="NCW164" s="38"/>
      <c r="NCX164" s="38"/>
      <c r="NCY164" s="38"/>
      <c r="NCZ164" s="38"/>
      <c r="NDA164" s="38"/>
      <c r="NDB164" s="38"/>
      <c r="NDC164" s="38"/>
      <c r="NDD164" s="38"/>
      <c r="NDE164" s="38"/>
      <c r="NDF164" s="38"/>
      <c r="NDG164" s="38"/>
      <c r="NDH164" s="38"/>
      <c r="NDI164" s="38"/>
      <c r="NDJ164" s="38"/>
      <c r="NDK164" s="38"/>
      <c r="NDL164" s="38"/>
      <c r="NDM164" s="38"/>
      <c r="NDN164" s="38"/>
      <c r="NDO164" s="38"/>
      <c r="NDP164" s="38"/>
      <c r="NDQ164" s="38"/>
      <c r="NDR164" s="38"/>
      <c r="NDS164" s="38"/>
      <c r="NDT164" s="38"/>
      <c r="NDU164" s="38"/>
      <c r="NDV164" s="38"/>
      <c r="NDW164" s="38"/>
      <c r="NDX164" s="38"/>
      <c r="NDY164" s="38"/>
      <c r="NDZ164" s="38"/>
      <c r="NEA164" s="38"/>
      <c r="NEB164" s="38"/>
      <c r="NEC164" s="38"/>
      <c r="NED164" s="38"/>
      <c r="NEE164" s="38"/>
      <c r="NEF164" s="38"/>
      <c r="NEG164" s="38"/>
      <c r="NEH164" s="38"/>
      <c r="NEI164" s="38"/>
      <c r="NEJ164" s="38"/>
      <c r="NEK164" s="38"/>
      <c r="NEL164" s="38"/>
      <c r="NEM164" s="38"/>
      <c r="NEN164" s="38"/>
      <c r="NEO164" s="38"/>
      <c r="NEP164" s="38"/>
      <c r="NEQ164" s="38"/>
      <c r="NER164" s="38"/>
      <c r="NES164" s="38"/>
      <c r="NET164" s="38"/>
      <c r="NEU164" s="38"/>
      <c r="NEV164" s="38"/>
      <c r="NEW164" s="38"/>
      <c r="NEX164" s="38"/>
      <c r="NEY164" s="38"/>
      <c r="NEZ164" s="38"/>
      <c r="NFA164" s="38"/>
      <c r="NFB164" s="38"/>
      <c r="NFC164" s="38"/>
      <c r="NFD164" s="38"/>
      <c r="NFE164" s="38"/>
      <c r="NFF164" s="38"/>
      <c r="NFG164" s="38"/>
      <c r="NFH164" s="38"/>
      <c r="NFI164" s="38"/>
      <c r="NFJ164" s="38"/>
      <c r="NFK164" s="38"/>
      <c r="NFL164" s="38"/>
      <c r="NFM164" s="38"/>
      <c r="NFN164" s="38"/>
      <c r="NFO164" s="38"/>
      <c r="NFP164" s="38"/>
      <c r="NFQ164" s="38"/>
      <c r="NFR164" s="38"/>
      <c r="NFS164" s="38"/>
      <c r="NFT164" s="38"/>
      <c r="NFU164" s="38"/>
      <c r="NFV164" s="38"/>
      <c r="NFW164" s="38"/>
      <c r="NFX164" s="38"/>
      <c r="NFY164" s="38"/>
      <c r="NFZ164" s="38"/>
      <c r="NGA164" s="38"/>
      <c r="NGB164" s="38"/>
      <c r="NGC164" s="38"/>
      <c r="NGD164" s="38"/>
      <c r="NGE164" s="38"/>
      <c r="NGF164" s="38"/>
      <c r="NGG164" s="38"/>
      <c r="NGH164" s="38"/>
      <c r="NGI164" s="38"/>
      <c r="NGJ164" s="38"/>
      <c r="NGK164" s="38"/>
      <c r="NGL164" s="38"/>
      <c r="NGM164" s="38"/>
      <c r="NGN164" s="38"/>
      <c r="NGO164" s="38"/>
      <c r="NGP164" s="38"/>
      <c r="NGQ164" s="38"/>
      <c r="NGR164" s="38"/>
      <c r="NGS164" s="38"/>
      <c r="NGT164" s="38"/>
      <c r="NGU164" s="38"/>
      <c r="NGV164" s="38"/>
      <c r="NGW164" s="38"/>
      <c r="NGX164" s="38"/>
      <c r="NGY164" s="38"/>
      <c r="NGZ164" s="38"/>
      <c r="NHA164" s="38"/>
      <c r="NHB164" s="38"/>
      <c r="NHC164" s="38"/>
      <c r="NHD164" s="38"/>
      <c r="NHE164" s="38"/>
      <c r="NHF164" s="38"/>
      <c r="NHG164" s="38"/>
      <c r="NHH164" s="38"/>
      <c r="NHI164" s="38"/>
      <c r="NHJ164" s="38"/>
      <c r="NHK164" s="38"/>
      <c r="NHL164" s="38"/>
      <c r="NHM164" s="38"/>
      <c r="NHN164" s="38"/>
      <c r="NHO164" s="38"/>
      <c r="NHP164" s="38"/>
      <c r="NHQ164" s="38"/>
      <c r="NHR164" s="38"/>
      <c r="NHS164" s="38"/>
      <c r="NHT164" s="38"/>
      <c r="NHU164" s="38"/>
      <c r="NHV164" s="38"/>
      <c r="NHW164" s="38"/>
      <c r="NHX164" s="38"/>
      <c r="NHY164" s="38"/>
      <c r="NHZ164" s="38"/>
      <c r="NIG164" s="38"/>
      <c r="NIH164" s="38"/>
      <c r="NII164" s="38"/>
      <c r="NIJ164" s="38"/>
      <c r="NIK164" s="38"/>
      <c r="NIL164" s="38"/>
      <c r="NIM164" s="38"/>
      <c r="NIN164" s="38"/>
      <c r="NIO164" s="38"/>
      <c r="NIP164" s="38"/>
      <c r="NIQ164" s="38"/>
      <c r="NIR164" s="38"/>
      <c r="NIS164" s="38"/>
      <c r="NIT164" s="38"/>
      <c r="NIU164" s="38"/>
      <c r="NIV164" s="38"/>
      <c r="NIW164" s="38"/>
      <c r="NIX164" s="38"/>
      <c r="NIY164" s="38"/>
      <c r="NIZ164" s="38"/>
      <c r="NJA164" s="38"/>
      <c r="NJB164" s="38"/>
      <c r="NJC164" s="38"/>
      <c r="NJD164" s="38"/>
      <c r="NJE164" s="38"/>
      <c r="NJF164" s="38"/>
      <c r="NJG164" s="38"/>
      <c r="NJH164" s="38"/>
      <c r="NJI164" s="38"/>
      <c r="NJJ164" s="38"/>
      <c r="NJK164" s="38"/>
      <c r="NJL164" s="38"/>
      <c r="NJM164" s="38"/>
      <c r="NJN164" s="38"/>
      <c r="NJO164" s="38"/>
      <c r="NJP164" s="38"/>
      <c r="NJQ164" s="38"/>
      <c r="NJR164" s="38"/>
      <c r="NJS164" s="38"/>
      <c r="NJT164" s="38"/>
      <c r="NJU164" s="38"/>
      <c r="NJV164" s="38"/>
      <c r="NJW164" s="38"/>
      <c r="NJX164" s="38"/>
      <c r="NJY164" s="38"/>
      <c r="NJZ164" s="38"/>
      <c r="NKA164" s="38"/>
      <c r="NKB164" s="38"/>
      <c r="NKC164" s="38"/>
      <c r="NKD164" s="38"/>
      <c r="NKE164" s="38"/>
      <c r="NKF164" s="38"/>
      <c r="NKG164" s="38"/>
      <c r="NKH164" s="38"/>
      <c r="NKI164" s="38"/>
      <c r="NKJ164" s="38"/>
      <c r="NKK164" s="38"/>
      <c r="NKL164" s="38"/>
      <c r="NKM164" s="38"/>
      <c r="NKN164" s="38"/>
      <c r="NKO164" s="38"/>
      <c r="NKP164" s="38"/>
      <c r="NKQ164" s="38"/>
      <c r="NKR164" s="38"/>
      <c r="NKS164" s="38"/>
      <c r="NKT164" s="38"/>
      <c r="NKU164" s="38"/>
      <c r="NKV164" s="38"/>
      <c r="NKW164" s="38"/>
      <c r="NKX164" s="38"/>
      <c r="NKY164" s="38"/>
      <c r="NKZ164" s="38"/>
      <c r="NLA164" s="38"/>
      <c r="NLB164" s="38"/>
      <c r="NLC164" s="38"/>
      <c r="NLD164" s="38"/>
      <c r="NLE164" s="38"/>
      <c r="NLF164" s="38"/>
      <c r="NLG164" s="38"/>
      <c r="NLH164" s="38"/>
      <c r="NLI164" s="38"/>
      <c r="NLJ164" s="38"/>
      <c r="NLK164" s="38"/>
      <c r="NLL164" s="38"/>
      <c r="NLM164" s="38"/>
      <c r="NLN164" s="38"/>
      <c r="NLO164" s="38"/>
      <c r="NLP164" s="38"/>
      <c r="NLQ164" s="38"/>
      <c r="NLR164" s="38"/>
      <c r="NLS164" s="38"/>
      <c r="NLT164" s="38"/>
      <c r="NLU164" s="38"/>
      <c r="NLV164" s="38"/>
      <c r="NLW164" s="38"/>
      <c r="NLX164" s="38"/>
      <c r="NLY164" s="38"/>
      <c r="NLZ164" s="38"/>
      <c r="NMA164" s="38"/>
      <c r="NMB164" s="38"/>
      <c r="NMC164" s="38"/>
      <c r="NMD164" s="38"/>
      <c r="NME164" s="38"/>
      <c r="NMF164" s="38"/>
      <c r="NMG164" s="38"/>
      <c r="NMH164" s="38"/>
      <c r="NMI164" s="38"/>
      <c r="NMJ164" s="38"/>
      <c r="NMK164" s="38"/>
      <c r="NML164" s="38"/>
      <c r="NMM164" s="38"/>
      <c r="NMN164" s="38"/>
      <c r="NMO164" s="38"/>
      <c r="NMP164" s="38"/>
      <c r="NMQ164" s="38"/>
      <c r="NMR164" s="38"/>
      <c r="NMS164" s="38"/>
      <c r="NMT164" s="38"/>
      <c r="NMU164" s="38"/>
      <c r="NMV164" s="38"/>
      <c r="NMW164" s="38"/>
      <c r="NMX164" s="38"/>
      <c r="NMY164" s="38"/>
      <c r="NMZ164" s="38"/>
      <c r="NNA164" s="38"/>
      <c r="NNB164" s="38"/>
      <c r="NNC164" s="38"/>
      <c r="NND164" s="38"/>
      <c r="NNE164" s="38"/>
      <c r="NNF164" s="38"/>
      <c r="NNG164" s="38"/>
      <c r="NNH164" s="38"/>
      <c r="NNI164" s="38"/>
      <c r="NNJ164" s="38"/>
      <c r="NNK164" s="38"/>
      <c r="NNL164" s="38"/>
      <c r="NNM164" s="38"/>
      <c r="NNN164" s="38"/>
      <c r="NNO164" s="38"/>
      <c r="NNP164" s="38"/>
      <c r="NNQ164" s="38"/>
      <c r="NNR164" s="38"/>
      <c r="NNS164" s="38"/>
      <c r="NNT164" s="38"/>
      <c r="NNU164" s="38"/>
      <c r="NNV164" s="38"/>
      <c r="NNW164" s="38"/>
      <c r="NNX164" s="38"/>
      <c r="NNY164" s="38"/>
      <c r="NNZ164" s="38"/>
      <c r="NOA164" s="38"/>
      <c r="NOB164" s="38"/>
      <c r="NOC164" s="38"/>
      <c r="NOD164" s="38"/>
      <c r="NOE164" s="38"/>
      <c r="NOF164" s="38"/>
      <c r="NOG164" s="38"/>
      <c r="NOH164" s="38"/>
      <c r="NOI164" s="38"/>
      <c r="NOJ164" s="38"/>
      <c r="NOK164" s="38"/>
      <c r="NOL164" s="38"/>
      <c r="NOM164" s="38"/>
      <c r="NON164" s="38"/>
      <c r="NOO164" s="38"/>
      <c r="NOP164" s="38"/>
      <c r="NOQ164" s="38"/>
      <c r="NOR164" s="38"/>
      <c r="NOS164" s="38"/>
      <c r="NOT164" s="38"/>
      <c r="NOU164" s="38"/>
      <c r="NOV164" s="38"/>
      <c r="NOW164" s="38"/>
      <c r="NOX164" s="38"/>
      <c r="NOY164" s="38"/>
      <c r="NOZ164" s="38"/>
      <c r="NPA164" s="38"/>
      <c r="NPB164" s="38"/>
      <c r="NPC164" s="38"/>
      <c r="NPD164" s="38"/>
      <c r="NPE164" s="38"/>
      <c r="NPF164" s="38"/>
      <c r="NPG164" s="38"/>
      <c r="NPH164" s="38"/>
      <c r="NPI164" s="38"/>
      <c r="NPJ164" s="38"/>
      <c r="NPK164" s="38"/>
      <c r="NPL164" s="38"/>
      <c r="NPM164" s="38"/>
      <c r="NPN164" s="38"/>
      <c r="NPO164" s="38"/>
      <c r="NPP164" s="38"/>
      <c r="NPQ164" s="38"/>
      <c r="NPR164" s="38"/>
      <c r="NPS164" s="38"/>
      <c r="NPT164" s="38"/>
      <c r="NPU164" s="38"/>
      <c r="NPV164" s="38"/>
      <c r="NPW164" s="38"/>
      <c r="NPX164" s="38"/>
      <c r="NPY164" s="38"/>
      <c r="NPZ164" s="38"/>
      <c r="NQA164" s="38"/>
      <c r="NQB164" s="38"/>
      <c r="NQC164" s="38"/>
      <c r="NQD164" s="38"/>
      <c r="NQE164" s="38"/>
      <c r="NQF164" s="38"/>
      <c r="NQG164" s="38"/>
      <c r="NQH164" s="38"/>
      <c r="NQI164" s="38"/>
      <c r="NQJ164" s="38"/>
      <c r="NQK164" s="38"/>
      <c r="NQL164" s="38"/>
      <c r="NQM164" s="38"/>
      <c r="NQN164" s="38"/>
      <c r="NQO164" s="38"/>
      <c r="NQP164" s="38"/>
      <c r="NQQ164" s="38"/>
      <c r="NQR164" s="38"/>
      <c r="NQS164" s="38"/>
      <c r="NQT164" s="38"/>
      <c r="NQU164" s="38"/>
      <c r="NQV164" s="38"/>
      <c r="NQW164" s="38"/>
      <c r="NQX164" s="38"/>
      <c r="NQY164" s="38"/>
      <c r="NQZ164" s="38"/>
      <c r="NRA164" s="38"/>
      <c r="NRB164" s="38"/>
      <c r="NRC164" s="38"/>
      <c r="NRD164" s="38"/>
      <c r="NRE164" s="38"/>
      <c r="NRF164" s="38"/>
      <c r="NRG164" s="38"/>
      <c r="NRH164" s="38"/>
      <c r="NRI164" s="38"/>
      <c r="NRJ164" s="38"/>
      <c r="NRK164" s="38"/>
      <c r="NRL164" s="38"/>
      <c r="NRM164" s="38"/>
      <c r="NRN164" s="38"/>
      <c r="NRO164" s="38"/>
      <c r="NRP164" s="38"/>
      <c r="NRQ164" s="38"/>
      <c r="NRR164" s="38"/>
      <c r="NRS164" s="38"/>
      <c r="NRT164" s="38"/>
      <c r="NRU164" s="38"/>
      <c r="NRV164" s="38"/>
      <c r="NSC164" s="38"/>
      <c r="NSD164" s="38"/>
      <c r="NSE164" s="38"/>
      <c r="NSF164" s="38"/>
      <c r="NSG164" s="38"/>
      <c r="NSH164" s="38"/>
      <c r="NSI164" s="38"/>
      <c r="NSJ164" s="38"/>
      <c r="NSK164" s="38"/>
      <c r="NSL164" s="38"/>
      <c r="NSM164" s="38"/>
      <c r="NSN164" s="38"/>
      <c r="NSO164" s="38"/>
      <c r="NSP164" s="38"/>
      <c r="NSQ164" s="38"/>
      <c r="NSR164" s="38"/>
      <c r="NSS164" s="38"/>
      <c r="NST164" s="38"/>
      <c r="NSU164" s="38"/>
      <c r="NSV164" s="38"/>
      <c r="NSW164" s="38"/>
      <c r="NSX164" s="38"/>
      <c r="NSY164" s="38"/>
      <c r="NSZ164" s="38"/>
      <c r="NTA164" s="38"/>
      <c r="NTB164" s="38"/>
      <c r="NTC164" s="38"/>
      <c r="NTD164" s="38"/>
      <c r="NTE164" s="38"/>
      <c r="NTF164" s="38"/>
      <c r="NTG164" s="38"/>
      <c r="NTH164" s="38"/>
      <c r="NTI164" s="38"/>
      <c r="NTJ164" s="38"/>
      <c r="NTK164" s="38"/>
      <c r="NTL164" s="38"/>
      <c r="NTM164" s="38"/>
      <c r="NTN164" s="38"/>
      <c r="NTO164" s="38"/>
      <c r="NTP164" s="38"/>
      <c r="NTQ164" s="38"/>
      <c r="NTR164" s="38"/>
      <c r="NTS164" s="38"/>
      <c r="NTT164" s="38"/>
      <c r="NTU164" s="38"/>
      <c r="NTV164" s="38"/>
      <c r="NTW164" s="38"/>
      <c r="NTX164" s="38"/>
      <c r="NTY164" s="38"/>
      <c r="NTZ164" s="38"/>
      <c r="NUA164" s="38"/>
      <c r="NUB164" s="38"/>
      <c r="NUC164" s="38"/>
      <c r="NUD164" s="38"/>
      <c r="NUE164" s="38"/>
      <c r="NUF164" s="38"/>
      <c r="NUG164" s="38"/>
      <c r="NUH164" s="38"/>
      <c r="NUI164" s="38"/>
      <c r="NUJ164" s="38"/>
      <c r="NUK164" s="38"/>
      <c r="NUL164" s="38"/>
      <c r="NUM164" s="38"/>
      <c r="NUN164" s="38"/>
      <c r="NUO164" s="38"/>
      <c r="NUP164" s="38"/>
      <c r="NUQ164" s="38"/>
      <c r="NUR164" s="38"/>
      <c r="NUS164" s="38"/>
      <c r="NUT164" s="38"/>
      <c r="NUU164" s="38"/>
      <c r="NUV164" s="38"/>
      <c r="NUW164" s="38"/>
      <c r="NUX164" s="38"/>
      <c r="NUY164" s="38"/>
      <c r="NUZ164" s="38"/>
      <c r="NVA164" s="38"/>
      <c r="NVB164" s="38"/>
      <c r="NVC164" s="38"/>
      <c r="NVD164" s="38"/>
      <c r="NVE164" s="38"/>
      <c r="NVF164" s="38"/>
      <c r="NVG164" s="38"/>
      <c r="NVH164" s="38"/>
      <c r="NVI164" s="38"/>
      <c r="NVJ164" s="38"/>
      <c r="NVK164" s="38"/>
      <c r="NVL164" s="38"/>
      <c r="NVM164" s="38"/>
      <c r="NVN164" s="38"/>
      <c r="NVO164" s="38"/>
      <c r="NVP164" s="38"/>
      <c r="NVQ164" s="38"/>
      <c r="NVR164" s="38"/>
      <c r="NVS164" s="38"/>
      <c r="NVT164" s="38"/>
      <c r="NVU164" s="38"/>
      <c r="NVV164" s="38"/>
      <c r="NVW164" s="38"/>
      <c r="NVX164" s="38"/>
      <c r="NVY164" s="38"/>
      <c r="NVZ164" s="38"/>
      <c r="NWA164" s="38"/>
      <c r="NWB164" s="38"/>
      <c r="NWC164" s="38"/>
      <c r="NWD164" s="38"/>
      <c r="NWE164" s="38"/>
      <c r="NWF164" s="38"/>
      <c r="NWG164" s="38"/>
      <c r="NWH164" s="38"/>
      <c r="NWI164" s="38"/>
      <c r="NWJ164" s="38"/>
      <c r="NWK164" s="38"/>
      <c r="NWL164" s="38"/>
      <c r="NWM164" s="38"/>
      <c r="NWN164" s="38"/>
      <c r="NWO164" s="38"/>
      <c r="NWP164" s="38"/>
      <c r="NWQ164" s="38"/>
      <c r="NWR164" s="38"/>
      <c r="NWS164" s="38"/>
      <c r="NWT164" s="38"/>
      <c r="NWU164" s="38"/>
      <c r="NWV164" s="38"/>
      <c r="NWW164" s="38"/>
      <c r="NWX164" s="38"/>
      <c r="NWY164" s="38"/>
      <c r="NWZ164" s="38"/>
      <c r="NXA164" s="38"/>
      <c r="NXB164" s="38"/>
      <c r="NXC164" s="38"/>
      <c r="NXD164" s="38"/>
      <c r="NXE164" s="38"/>
      <c r="NXF164" s="38"/>
      <c r="NXG164" s="38"/>
      <c r="NXH164" s="38"/>
      <c r="NXI164" s="38"/>
      <c r="NXJ164" s="38"/>
      <c r="NXK164" s="38"/>
      <c r="NXL164" s="38"/>
      <c r="NXM164" s="38"/>
      <c r="NXN164" s="38"/>
      <c r="NXO164" s="38"/>
      <c r="NXP164" s="38"/>
      <c r="NXQ164" s="38"/>
      <c r="NXR164" s="38"/>
      <c r="NXS164" s="38"/>
      <c r="NXT164" s="38"/>
      <c r="NXU164" s="38"/>
      <c r="NXV164" s="38"/>
      <c r="NXW164" s="38"/>
      <c r="NXX164" s="38"/>
      <c r="NXY164" s="38"/>
      <c r="NXZ164" s="38"/>
      <c r="NYA164" s="38"/>
      <c r="NYB164" s="38"/>
      <c r="NYC164" s="38"/>
      <c r="NYD164" s="38"/>
      <c r="NYE164" s="38"/>
      <c r="NYF164" s="38"/>
      <c r="NYG164" s="38"/>
      <c r="NYH164" s="38"/>
      <c r="NYI164" s="38"/>
      <c r="NYJ164" s="38"/>
      <c r="NYK164" s="38"/>
      <c r="NYL164" s="38"/>
      <c r="NYM164" s="38"/>
      <c r="NYN164" s="38"/>
      <c r="NYO164" s="38"/>
      <c r="NYP164" s="38"/>
      <c r="NYQ164" s="38"/>
      <c r="NYR164" s="38"/>
      <c r="NYS164" s="38"/>
      <c r="NYT164" s="38"/>
      <c r="NYU164" s="38"/>
      <c r="NYV164" s="38"/>
      <c r="NYW164" s="38"/>
      <c r="NYX164" s="38"/>
      <c r="NYY164" s="38"/>
      <c r="NYZ164" s="38"/>
      <c r="NZA164" s="38"/>
      <c r="NZB164" s="38"/>
      <c r="NZC164" s="38"/>
      <c r="NZD164" s="38"/>
      <c r="NZE164" s="38"/>
      <c r="NZF164" s="38"/>
      <c r="NZG164" s="38"/>
      <c r="NZH164" s="38"/>
      <c r="NZI164" s="38"/>
      <c r="NZJ164" s="38"/>
      <c r="NZK164" s="38"/>
      <c r="NZL164" s="38"/>
      <c r="NZM164" s="38"/>
      <c r="NZN164" s="38"/>
      <c r="NZO164" s="38"/>
      <c r="NZP164" s="38"/>
      <c r="NZQ164" s="38"/>
      <c r="NZR164" s="38"/>
      <c r="NZS164" s="38"/>
      <c r="NZT164" s="38"/>
      <c r="NZU164" s="38"/>
      <c r="NZV164" s="38"/>
      <c r="NZW164" s="38"/>
      <c r="NZX164" s="38"/>
      <c r="NZY164" s="38"/>
      <c r="NZZ164" s="38"/>
      <c r="OAA164" s="38"/>
      <c r="OAB164" s="38"/>
      <c r="OAC164" s="38"/>
      <c r="OAD164" s="38"/>
      <c r="OAE164" s="38"/>
      <c r="OAF164" s="38"/>
      <c r="OAG164" s="38"/>
      <c r="OAH164" s="38"/>
      <c r="OAI164" s="38"/>
      <c r="OAJ164" s="38"/>
      <c r="OAK164" s="38"/>
      <c r="OAL164" s="38"/>
      <c r="OAM164" s="38"/>
      <c r="OAN164" s="38"/>
      <c r="OAO164" s="38"/>
      <c r="OAP164" s="38"/>
      <c r="OAQ164" s="38"/>
      <c r="OAR164" s="38"/>
      <c r="OAS164" s="38"/>
      <c r="OAT164" s="38"/>
      <c r="OAU164" s="38"/>
      <c r="OAV164" s="38"/>
      <c r="OAW164" s="38"/>
      <c r="OAX164" s="38"/>
      <c r="OAY164" s="38"/>
      <c r="OAZ164" s="38"/>
      <c r="OBA164" s="38"/>
      <c r="OBB164" s="38"/>
      <c r="OBC164" s="38"/>
      <c r="OBD164" s="38"/>
      <c r="OBE164" s="38"/>
      <c r="OBF164" s="38"/>
      <c r="OBG164" s="38"/>
      <c r="OBH164" s="38"/>
      <c r="OBI164" s="38"/>
      <c r="OBJ164" s="38"/>
      <c r="OBK164" s="38"/>
      <c r="OBL164" s="38"/>
      <c r="OBM164" s="38"/>
      <c r="OBN164" s="38"/>
      <c r="OBO164" s="38"/>
      <c r="OBP164" s="38"/>
      <c r="OBQ164" s="38"/>
      <c r="OBR164" s="38"/>
      <c r="OBY164" s="38"/>
      <c r="OBZ164" s="38"/>
      <c r="OCA164" s="38"/>
      <c r="OCB164" s="38"/>
      <c r="OCC164" s="38"/>
      <c r="OCD164" s="38"/>
      <c r="OCE164" s="38"/>
      <c r="OCF164" s="38"/>
      <c r="OCG164" s="38"/>
      <c r="OCH164" s="38"/>
      <c r="OCI164" s="38"/>
      <c r="OCJ164" s="38"/>
      <c r="OCK164" s="38"/>
      <c r="OCL164" s="38"/>
      <c r="OCM164" s="38"/>
      <c r="OCN164" s="38"/>
      <c r="OCO164" s="38"/>
      <c r="OCP164" s="38"/>
      <c r="OCQ164" s="38"/>
      <c r="OCR164" s="38"/>
      <c r="OCS164" s="38"/>
      <c r="OCT164" s="38"/>
      <c r="OCU164" s="38"/>
      <c r="OCV164" s="38"/>
      <c r="OCW164" s="38"/>
      <c r="OCX164" s="38"/>
      <c r="OCY164" s="38"/>
      <c r="OCZ164" s="38"/>
      <c r="ODA164" s="38"/>
      <c r="ODB164" s="38"/>
      <c r="ODC164" s="38"/>
      <c r="ODD164" s="38"/>
      <c r="ODE164" s="38"/>
      <c r="ODF164" s="38"/>
      <c r="ODG164" s="38"/>
      <c r="ODH164" s="38"/>
      <c r="ODI164" s="38"/>
      <c r="ODJ164" s="38"/>
      <c r="ODK164" s="38"/>
      <c r="ODL164" s="38"/>
      <c r="ODM164" s="38"/>
      <c r="ODN164" s="38"/>
      <c r="ODO164" s="38"/>
      <c r="ODP164" s="38"/>
      <c r="ODQ164" s="38"/>
      <c r="ODR164" s="38"/>
      <c r="ODS164" s="38"/>
      <c r="ODT164" s="38"/>
      <c r="ODU164" s="38"/>
      <c r="ODV164" s="38"/>
      <c r="ODW164" s="38"/>
      <c r="ODX164" s="38"/>
      <c r="ODY164" s="38"/>
      <c r="ODZ164" s="38"/>
      <c r="OEA164" s="38"/>
      <c r="OEB164" s="38"/>
      <c r="OEC164" s="38"/>
      <c r="OED164" s="38"/>
      <c r="OEE164" s="38"/>
      <c r="OEF164" s="38"/>
      <c r="OEG164" s="38"/>
      <c r="OEH164" s="38"/>
      <c r="OEI164" s="38"/>
      <c r="OEJ164" s="38"/>
      <c r="OEK164" s="38"/>
      <c r="OEL164" s="38"/>
      <c r="OEM164" s="38"/>
      <c r="OEN164" s="38"/>
      <c r="OEO164" s="38"/>
      <c r="OEP164" s="38"/>
      <c r="OEQ164" s="38"/>
      <c r="OER164" s="38"/>
      <c r="OES164" s="38"/>
      <c r="OET164" s="38"/>
      <c r="OEU164" s="38"/>
      <c r="OEV164" s="38"/>
      <c r="OEW164" s="38"/>
      <c r="OEX164" s="38"/>
      <c r="OEY164" s="38"/>
      <c r="OEZ164" s="38"/>
      <c r="OFA164" s="38"/>
      <c r="OFB164" s="38"/>
      <c r="OFC164" s="38"/>
      <c r="OFD164" s="38"/>
      <c r="OFE164" s="38"/>
      <c r="OFF164" s="38"/>
      <c r="OFG164" s="38"/>
      <c r="OFH164" s="38"/>
      <c r="OFI164" s="38"/>
      <c r="OFJ164" s="38"/>
      <c r="OFK164" s="38"/>
      <c r="OFL164" s="38"/>
      <c r="OFM164" s="38"/>
      <c r="OFN164" s="38"/>
      <c r="OFO164" s="38"/>
      <c r="OFP164" s="38"/>
      <c r="OFQ164" s="38"/>
      <c r="OFR164" s="38"/>
      <c r="OFS164" s="38"/>
      <c r="OFT164" s="38"/>
      <c r="OFU164" s="38"/>
      <c r="OFV164" s="38"/>
      <c r="OFW164" s="38"/>
      <c r="OFX164" s="38"/>
      <c r="OFY164" s="38"/>
      <c r="OFZ164" s="38"/>
      <c r="OGA164" s="38"/>
      <c r="OGB164" s="38"/>
      <c r="OGC164" s="38"/>
      <c r="OGD164" s="38"/>
      <c r="OGE164" s="38"/>
      <c r="OGF164" s="38"/>
      <c r="OGG164" s="38"/>
      <c r="OGH164" s="38"/>
      <c r="OGI164" s="38"/>
      <c r="OGJ164" s="38"/>
      <c r="OGK164" s="38"/>
      <c r="OGL164" s="38"/>
      <c r="OGM164" s="38"/>
      <c r="OGN164" s="38"/>
      <c r="OGO164" s="38"/>
      <c r="OGP164" s="38"/>
      <c r="OGQ164" s="38"/>
      <c r="OGR164" s="38"/>
      <c r="OGS164" s="38"/>
      <c r="OGT164" s="38"/>
      <c r="OGU164" s="38"/>
      <c r="OGV164" s="38"/>
      <c r="OGW164" s="38"/>
      <c r="OGX164" s="38"/>
      <c r="OGY164" s="38"/>
      <c r="OGZ164" s="38"/>
      <c r="OHA164" s="38"/>
      <c r="OHB164" s="38"/>
      <c r="OHC164" s="38"/>
      <c r="OHD164" s="38"/>
      <c r="OHE164" s="38"/>
      <c r="OHF164" s="38"/>
      <c r="OHG164" s="38"/>
      <c r="OHH164" s="38"/>
      <c r="OHI164" s="38"/>
      <c r="OHJ164" s="38"/>
      <c r="OHK164" s="38"/>
      <c r="OHL164" s="38"/>
      <c r="OHM164" s="38"/>
      <c r="OHN164" s="38"/>
      <c r="OHO164" s="38"/>
      <c r="OHP164" s="38"/>
      <c r="OHQ164" s="38"/>
      <c r="OHR164" s="38"/>
      <c r="OHS164" s="38"/>
      <c r="OHT164" s="38"/>
      <c r="OHU164" s="38"/>
      <c r="OHV164" s="38"/>
      <c r="OHW164" s="38"/>
      <c r="OHX164" s="38"/>
      <c r="OHY164" s="38"/>
      <c r="OHZ164" s="38"/>
      <c r="OIA164" s="38"/>
      <c r="OIB164" s="38"/>
      <c r="OIC164" s="38"/>
      <c r="OID164" s="38"/>
      <c r="OIE164" s="38"/>
      <c r="OIF164" s="38"/>
      <c r="OIG164" s="38"/>
      <c r="OIH164" s="38"/>
      <c r="OII164" s="38"/>
      <c r="OIJ164" s="38"/>
      <c r="OIK164" s="38"/>
      <c r="OIL164" s="38"/>
      <c r="OIM164" s="38"/>
      <c r="OIN164" s="38"/>
      <c r="OIO164" s="38"/>
      <c r="OIP164" s="38"/>
      <c r="OIQ164" s="38"/>
      <c r="OIR164" s="38"/>
      <c r="OIS164" s="38"/>
      <c r="OIT164" s="38"/>
      <c r="OIU164" s="38"/>
      <c r="OIV164" s="38"/>
      <c r="OIW164" s="38"/>
      <c r="OIX164" s="38"/>
      <c r="OIY164" s="38"/>
      <c r="OIZ164" s="38"/>
      <c r="OJA164" s="38"/>
      <c r="OJB164" s="38"/>
      <c r="OJC164" s="38"/>
      <c r="OJD164" s="38"/>
      <c r="OJE164" s="38"/>
      <c r="OJF164" s="38"/>
      <c r="OJG164" s="38"/>
      <c r="OJH164" s="38"/>
      <c r="OJI164" s="38"/>
      <c r="OJJ164" s="38"/>
      <c r="OJK164" s="38"/>
      <c r="OJL164" s="38"/>
      <c r="OJM164" s="38"/>
      <c r="OJN164" s="38"/>
      <c r="OJO164" s="38"/>
      <c r="OJP164" s="38"/>
      <c r="OJQ164" s="38"/>
      <c r="OJR164" s="38"/>
      <c r="OJS164" s="38"/>
      <c r="OJT164" s="38"/>
      <c r="OJU164" s="38"/>
      <c r="OJV164" s="38"/>
      <c r="OJW164" s="38"/>
      <c r="OJX164" s="38"/>
      <c r="OJY164" s="38"/>
      <c r="OJZ164" s="38"/>
      <c r="OKA164" s="38"/>
      <c r="OKB164" s="38"/>
      <c r="OKC164" s="38"/>
      <c r="OKD164" s="38"/>
      <c r="OKE164" s="38"/>
      <c r="OKF164" s="38"/>
      <c r="OKG164" s="38"/>
      <c r="OKH164" s="38"/>
      <c r="OKI164" s="38"/>
      <c r="OKJ164" s="38"/>
      <c r="OKK164" s="38"/>
      <c r="OKL164" s="38"/>
      <c r="OKM164" s="38"/>
      <c r="OKN164" s="38"/>
      <c r="OKO164" s="38"/>
      <c r="OKP164" s="38"/>
      <c r="OKQ164" s="38"/>
      <c r="OKR164" s="38"/>
      <c r="OKS164" s="38"/>
      <c r="OKT164" s="38"/>
      <c r="OKU164" s="38"/>
      <c r="OKV164" s="38"/>
      <c r="OKW164" s="38"/>
      <c r="OKX164" s="38"/>
      <c r="OKY164" s="38"/>
      <c r="OKZ164" s="38"/>
      <c r="OLA164" s="38"/>
      <c r="OLB164" s="38"/>
      <c r="OLC164" s="38"/>
      <c r="OLD164" s="38"/>
      <c r="OLE164" s="38"/>
      <c r="OLF164" s="38"/>
      <c r="OLG164" s="38"/>
      <c r="OLH164" s="38"/>
      <c r="OLI164" s="38"/>
      <c r="OLJ164" s="38"/>
      <c r="OLK164" s="38"/>
      <c r="OLL164" s="38"/>
      <c r="OLM164" s="38"/>
      <c r="OLN164" s="38"/>
      <c r="OLU164" s="38"/>
      <c r="OLV164" s="38"/>
      <c r="OLW164" s="38"/>
      <c r="OLX164" s="38"/>
      <c r="OLY164" s="38"/>
      <c r="OLZ164" s="38"/>
      <c r="OMA164" s="38"/>
      <c r="OMB164" s="38"/>
      <c r="OMC164" s="38"/>
      <c r="OMD164" s="38"/>
      <c r="OME164" s="38"/>
      <c r="OMF164" s="38"/>
      <c r="OMG164" s="38"/>
      <c r="OMH164" s="38"/>
      <c r="OMI164" s="38"/>
      <c r="OMJ164" s="38"/>
      <c r="OMK164" s="38"/>
      <c r="OML164" s="38"/>
      <c r="OMM164" s="38"/>
      <c r="OMN164" s="38"/>
      <c r="OMO164" s="38"/>
      <c r="OMP164" s="38"/>
      <c r="OMQ164" s="38"/>
      <c r="OMR164" s="38"/>
      <c r="OMS164" s="38"/>
      <c r="OMT164" s="38"/>
      <c r="OMU164" s="38"/>
      <c r="OMV164" s="38"/>
      <c r="OMW164" s="38"/>
      <c r="OMX164" s="38"/>
      <c r="OMY164" s="38"/>
      <c r="OMZ164" s="38"/>
      <c r="ONA164" s="38"/>
      <c r="ONB164" s="38"/>
      <c r="ONC164" s="38"/>
      <c r="OND164" s="38"/>
      <c r="ONE164" s="38"/>
      <c r="ONF164" s="38"/>
      <c r="ONG164" s="38"/>
      <c r="ONH164" s="38"/>
      <c r="ONI164" s="38"/>
      <c r="ONJ164" s="38"/>
      <c r="ONK164" s="38"/>
      <c r="ONL164" s="38"/>
      <c r="ONM164" s="38"/>
      <c r="ONN164" s="38"/>
      <c r="ONO164" s="38"/>
      <c r="ONP164" s="38"/>
      <c r="ONQ164" s="38"/>
      <c r="ONR164" s="38"/>
      <c r="ONS164" s="38"/>
      <c r="ONT164" s="38"/>
      <c r="ONU164" s="38"/>
      <c r="ONV164" s="38"/>
      <c r="ONW164" s="38"/>
      <c r="ONX164" s="38"/>
      <c r="ONY164" s="38"/>
      <c r="ONZ164" s="38"/>
      <c r="OOA164" s="38"/>
      <c r="OOB164" s="38"/>
      <c r="OOC164" s="38"/>
      <c r="OOD164" s="38"/>
      <c r="OOE164" s="38"/>
      <c r="OOF164" s="38"/>
      <c r="OOG164" s="38"/>
      <c r="OOH164" s="38"/>
      <c r="OOI164" s="38"/>
      <c r="OOJ164" s="38"/>
      <c r="OOK164" s="38"/>
      <c r="OOL164" s="38"/>
      <c r="OOM164" s="38"/>
      <c r="OON164" s="38"/>
      <c r="OOO164" s="38"/>
      <c r="OOP164" s="38"/>
      <c r="OOQ164" s="38"/>
      <c r="OOR164" s="38"/>
      <c r="OOS164" s="38"/>
      <c r="OOT164" s="38"/>
      <c r="OOU164" s="38"/>
      <c r="OOV164" s="38"/>
      <c r="OOW164" s="38"/>
      <c r="OOX164" s="38"/>
      <c r="OOY164" s="38"/>
      <c r="OOZ164" s="38"/>
      <c r="OPA164" s="38"/>
      <c r="OPB164" s="38"/>
      <c r="OPC164" s="38"/>
      <c r="OPD164" s="38"/>
      <c r="OPE164" s="38"/>
      <c r="OPF164" s="38"/>
      <c r="OPG164" s="38"/>
      <c r="OPH164" s="38"/>
      <c r="OPI164" s="38"/>
      <c r="OPJ164" s="38"/>
      <c r="OPK164" s="38"/>
      <c r="OPL164" s="38"/>
      <c r="OPM164" s="38"/>
      <c r="OPN164" s="38"/>
      <c r="OPO164" s="38"/>
      <c r="OPP164" s="38"/>
      <c r="OPQ164" s="38"/>
      <c r="OPR164" s="38"/>
      <c r="OPS164" s="38"/>
      <c r="OPT164" s="38"/>
      <c r="OPU164" s="38"/>
      <c r="OPV164" s="38"/>
      <c r="OPW164" s="38"/>
      <c r="OPX164" s="38"/>
      <c r="OPY164" s="38"/>
      <c r="OPZ164" s="38"/>
      <c r="OQA164" s="38"/>
      <c r="OQB164" s="38"/>
      <c r="OQC164" s="38"/>
      <c r="OQD164" s="38"/>
      <c r="OQE164" s="38"/>
      <c r="OQF164" s="38"/>
      <c r="OQG164" s="38"/>
      <c r="OQH164" s="38"/>
      <c r="OQI164" s="38"/>
      <c r="OQJ164" s="38"/>
      <c r="OQK164" s="38"/>
      <c r="OQL164" s="38"/>
      <c r="OQM164" s="38"/>
      <c r="OQN164" s="38"/>
      <c r="OQO164" s="38"/>
      <c r="OQP164" s="38"/>
      <c r="OQQ164" s="38"/>
      <c r="OQR164" s="38"/>
      <c r="OQS164" s="38"/>
      <c r="OQT164" s="38"/>
      <c r="OQU164" s="38"/>
      <c r="OQV164" s="38"/>
      <c r="OQW164" s="38"/>
      <c r="OQX164" s="38"/>
      <c r="OQY164" s="38"/>
      <c r="OQZ164" s="38"/>
      <c r="ORA164" s="38"/>
      <c r="ORB164" s="38"/>
      <c r="ORC164" s="38"/>
      <c r="ORD164" s="38"/>
      <c r="ORE164" s="38"/>
      <c r="ORF164" s="38"/>
      <c r="ORG164" s="38"/>
      <c r="ORH164" s="38"/>
      <c r="ORI164" s="38"/>
      <c r="ORJ164" s="38"/>
      <c r="ORK164" s="38"/>
      <c r="ORL164" s="38"/>
      <c r="ORM164" s="38"/>
      <c r="ORN164" s="38"/>
      <c r="ORO164" s="38"/>
      <c r="ORP164" s="38"/>
      <c r="ORQ164" s="38"/>
      <c r="ORR164" s="38"/>
      <c r="ORS164" s="38"/>
      <c r="ORT164" s="38"/>
      <c r="ORU164" s="38"/>
      <c r="ORV164" s="38"/>
      <c r="ORW164" s="38"/>
      <c r="ORX164" s="38"/>
      <c r="ORY164" s="38"/>
      <c r="ORZ164" s="38"/>
      <c r="OSA164" s="38"/>
      <c r="OSB164" s="38"/>
      <c r="OSC164" s="38"/>
      <c r="OSD164" s="38"/>
      <c r="OSE164" s="38"/>
      <c r="OSF164" s="38"/>
      <c r="OSG164" s="38"/>
      <c r="OSH164" s="38"/>
      <c r="OSI164" s="38"/>
      <c r="OSJ164" s="38"/>
      <c r="OSK164" s="38"/>
      <c r="OSL164" s="38"/>
      <c r="OSM164" s="38"/>
      <c r="OSN164" s="38"/>
      <c r="OSO164" s="38"/>
      <c r="OSP164" s="38"/>
      <c r="OSQ164" s="38"/>
      <c r="OSR164" s="38"/>
      <c r="OSS164" s="38"/>
      <c r="OST164" s="38"/>
      <c r="OSU164" s="38"/>
      <c r="OSV164" s="38"/>
      <c r="OSW164" s="38"/>
      <c r="OSX164" s="38"/>
      <c r="OSY164" s="38"/>
      <c r="OSZ164" s="38"/>
      <c r="OTA164" s="38"/>
      <c r="OTB164" s="38"/>
      <c r="OTC164" s="38"/>
      <c r="OTD164" s="38"/>
      <c r="OTE164" s="38"/>
      <c r="OTF164" s="38"/>
      <c r="OTG164" s="38"/>
      <c r="OTH164" s="38"/>
      <c r="OTI164" s="38"/>
      <c r="OTJ164" s="38"/>
      <c r="OTK164" s="38"/>
      <c r="OTL164" s="38"/>
      <c r="OTM164" s="38"/>
      <c r="OTN164" s="38"/>
      <c r="OTO164" s="38"/>
      <c r="OTP164" s="38"/>
      <c r="OTQ164" s="38"/>
      <c r="OTR164" s="38"/>
      <c r="OTS164" s="38"/>
      <c r="OTT164" s="38"/>
      <c r="OTU164" s="38"/>
      <c r="OTV164" s="38"/>
      <c r="OTW164" s="38"/>
      <c r="OTX164" s="38"/>
      <c r="OTY164" s="38"/>
      <c r="OTZ164" s="38"/>
      <c r="OUA164" s="38"/>
      <c r="OUB164" s="38"/>
      <c r="OUC164" s="38"/>
      <c r="OUD164" s="38"/>
      <c r="OUE164" s="38"/>
      <c r="OUF164" s="38"/>
      <c r="OUG164" s="38"/>
      <c r="OUH164" s="38"/>
      <c r="OUI164" s="38"/>
      <c r="OUJ164" s="38"/>
      <c r="OUK164" s="38"/>
      <c r="OUL164" s="38"/>
      <c r="OUM164" s="38"/>
      <c r="OUN164" s="38"/>
      <c r="OUO164" s="38"/>
      <c r="OUP164" s="38"/>
      <c r="OUQ164" s="38"/>
      <c r="OUR164" s="38"/>
      <c r="OUS164" s="38"/>
      <c r="OUT164" s="38"/>
      <c r="OUU164" s="38"/>
      <c r="OUV164" s="38"/>
      <c r="OUW164" s="38"/>
      <c r="OUX164" s="38"/>
      <c r="OUY164" s="38"/>
      <c r="OUZ164" s="38"/>
      <c r="OVA164" s="38"/>
      <c r="OVB164" s="38"/>
      <c r="OVC164" s="38"/>
      <c r="OVD164" s="38"/>
      <c r="OVE164" s="38"/>
      <c r="OVF164" s="38"/>
      <c r="OVG164" s="38"/>
      <c r="OVH164" s="38"/>
      <c r="OVI164" s="38"/>
      <c r="OVJ164" s="38"/>
      <c r="OVQ164" s="38"/>
      <c r="OVR164" s="38"/>
      <c r="OVS164" s="38"/>
      <c r="OVT164" s="38"/>
      <c r="OVU164" s="38"/>
      <c r="OVV164" s="38"/>
      <c r="OVW164" s="38"/>
      <c r="OVX164" s="38"/>
      <c r="OVY164" s="38"/>
      <c r="OVZ164" s="38"/>
      <c r="OWA164" s="38"/>
      <c r="OWB164" s="38"/>
      <c r="OWC164" s="38"/>
      <c r="OWD164" s="38"/>
      <c r="OWE164" s="38"/>
      <c r="OWF164" s="38"/>
      <c r="OWG164" s="38"/>
      <c r="OWH164" s="38"/>
      <c r="OWI164" s="38"/>
      <c r="OWJ164" s="38"/>
      <c r="OWK164" s="38"/>
      <c r="OWL164" s="38"/>
      <c r="OWM164" s="38"/>
      <c r="OWN164" s="38"/>
      <c r="OWO164" s="38"/>
      <c r="OWP164" s="38"/>
      <c r="OWQ164" s="38"/>
      <c r="OWR164" s="38"/>
      <c r="OWS164" s="38"/>
      <c r="OWT164" s="38"/>
      <c r="OWU164" s="38"/>
      <c r="OWV164" s="38"/>
      <c r="OWW164" s="38"/>
      <c r="OWX164" s="38"/>
      <c r="OWY164" s="38"/>
      <c r="OWZ164" s="38"/>
      <c r="OXA164" s="38"/>
      <c r="OXB164" s="38"/>
      <c r="OXC164" s="38"/>
      <c r="OXD164" s="38"/>
      <c r="OXE164" s="38"/>
      <c r="OXF164" s="38"/>
      <c r="OXG164" s="38"/>
      <c r="OXH164" s="38"/>
      <c r="OXI164" s="38"/>
      <c r="OXJ164" s="38"/>
      <c r="OXK164" s="38"/>
      <c r="OXL164" s="38"/>
      <c r="OXM164" s="38"/>
      <c r="OXN164" s="38"/>
      <c r="OXO164" s="38"/>
      <c r="OXP164" s="38"/>
      <c r="OXQ164" s="38"/>
      <c r="OXR164" s="38"/>
      <c r="OXS164" s="38"/>
      <c r="OXT164" s="38"/>
      <c r="OXU164" s="38"/>
      <c r="OXV164" s="38"/>
      <c r="OXW164" s="38"/>
      <c r="OXX164" s="38"/>
      <c r="OXY164" s="38"/>
      <c r="OXZ164" s="38"/>
      <c r="OYA164" s="38"/>
      <c r="OYB164" s="38"/>
      <c r="OYC164" s="38"/>
      <c r="OYD164" s="38"/>
      <c r="OYE164" s="38"/>
      <c r="OYF164" s="38"/>
      <c r="OYG164" s="38"/>
      <c r="OYH164" s="38"/>
      <c r="OYI164" s="38"/>
      <c r="OYJ164" s="38"/>
      <c r="OYK164" s="38"/>
      <c r="OYL164" s="38"/>
      <c r="OYM164" s="38"/>
      <c r="OYN164" s="38"/>
      <c r="OYO164" s="38"/>
      <c r="OYP164" s="38"/>
      <c r="OYQ164" s="38"/>
      <c r="OYR164" s="38"/>
      <c r="OYS164" s="38"/>
      <c r="OYT164" s="38"/>
      <c r="OYU164" s="38"/>
      <c r="OYV164" s="38"/>
      <c r="OYW164" s="38"/>
      <c r="OYX164" s="38"/>
      <c r="OYY164" s="38"/>
      <c r="OYZ164" s="38"/>
      <c r="OZA164" s="38"/>
      <c r="OZB164" s="38"/>
      <c r="OZC164" s="38"/>
      <c r="OZD164" s="38"/>
      <c r="OZE164" s="38"/>
      <c r="OZF164" s="38"/>
      <c r="OZG164" s="38"/>
      <c r="OZH164" s="38"/>
      <c r="OZI164" s="38"/>
      <c r="OZJ164" s="38"/>
      <c r="OZK164" s="38"/>
      <c r="OZL164" s="38"/>
      <c r="OZM164" s="38"/>
      <c r="OZN164" s="38"/>
      <c r="OZO164" s="38"/>
      <c r="OZP164" s="38"/>
      <c r="OZQ164" s="38"/>
      <c r="OZR164" s="38"/>
      <c r="OZS164" s="38"/>
      <c r="OZT164" s="38"/>
      <c r="OZU164" s="38"/>
      <c r="OZV164" s="38"/>
      <c r="OZW164" s="38"/>
      <c r="OZX164" s="38"/>
      <c r="OZY164" s="38"/>
      <c r="OZZ164" s="38"/>
      <c r="PAA164" s="38"/>
      <c r="PAB164" s="38"/>
      <c r="PAC164" s="38"/>
      <c r="PAD164" s="38"/>
      <c r="PAE164" s="38"/>
      <c r="PAF164" s="38"/>
      <c r="PAG164" s="38"/>
      <c r="PAH164" s="38"/>
      <c r="PAI164" s="38"/>
      <c r="PAJ164" s="38"/>
      <c r="PAK164" s="38"/>
      <c r="PAL164" s="38"/>
      <c r="PAM164" s="38"/>
      <c r="PAN164" s="38"/>
      <c r="PAO164" s="38"/>
      <c r="PAP164" s="38"/>
      <c r="PAQ164" s="38"/>
      <c r="PAR164" s="38"/>
      <c r="PAS164" s="38"/>
      <c r="PAT164" s="38"/>
      <c r="PAU164" s="38"/>
      <c r="PAV164" s="38"/>
      <c r="PAW164" s="38"/>
      <c r="PAX164" s="38"/>
      <c r="PAY164" s="38"/>
      <c r="PAZ164" s="38"/>
      <c r="PBA164" s="38"/>
      <c r="PBB164" s="38"/>
      <c r="PBC164" s="38"/>
      <c r="PBD164" s="38"/>
      <c r="PBE164" s="38"/>
      <c r="PBF164" s="38"/>
      <c r="PBG164" s="38"/>
      <c r="PBH164" s="38"/>
      <c r="PBI164" s="38"/>
      <c r="PBJ164" s="38"/>
      <c r="PBK164" s="38"/>
      <c r="PBL164" s="38"/>
      <c r="PBM164" s="38"/>
      <c r="PBN164" s="38"/>
      <c r="PBO164" s="38"/>
      <c r="PBP164" s="38"/>
      <c r="PBQ164" s="38"/>
      <c r="PBR164" s="38"/>
      <c r="PBS164" s="38"/>
      <c r="PBT164" s="38"/>
      <c r="PBU164" s="38"/>
      <c r="PBV164" s="38"/>
      <c r="PBW164" s="38"/>
      <c r="PBX164" s="38"/>
      <c r="PBY164" s="38"/>
      <c r="PBZ164" s="38"/>
      <c r="PCA164" s="38"/>
      <c r="PCB164" s="38"/>
      <c r="PCC164" s="38"/>
      <c r="PCD164" s="38"/>
      <c r="PCE164" s="38"/>
      <c r="PCF164" s="38"/>
      <c r="PCG164" s="38"/>
      <c r="PCH164" s="38"/>
      <c r="PCI164" s="38"/>
      <c r="PCJ164" s="38"/>
      <c r="PCK164" s="38"/>
      <c r="PCL164" s="38"/>
      <c r="PCM164" s="38"/>
      <c r="PCN164" s="38"/>
      <c r="PCO164" s="38"/>
      <c r="PCP164" s="38"/>
      <c r="PCQ164" s="38"/>
      <c r="PCR164" s="38"/>
      <c r="PCS164" s="38"/>
      <c r="PCT164" s="38"/>
      <c r="PCU164" s="38"/>
      <c r="PCV164" s="38"/>
      <c r="PCW164" s="38"/>
      <c r="PCX164" s="38"/>
      <c r="PCY164" s="38"/>
      <c r="PCZ164" s="38"/>
      <c r="PDA164" s="38"/>
      <c r="PDB164" s="38"/>
      <c r="PDC164" s="38"/>
      <c r="PDD164" s="38"/>
      <c r="PDE164" s="38"/>
      <c r="PDF164" s="38"/>
      <c r="PDG164" s="38"/>
      <c r="PDH164" s="38"/>
      <c r="PDI164" s="38"/>
      <c r="PDJ164" s="38"/>
      <c r="PDK164" s="38"/>
      <c r="PDL164" s="38"/>
      <c r="PDM164" s="38"/>
      <c r="PDN164" s="38"/>
      <c r="PDO164" s="38"/>
      <c r="PDP164" s="38"/>
      <c r="PDQ164" s="38"/>
      <c r="PDR164" s="38"/>
      <c r="PDS164" s="38"/>
      <c r="PDT164" s="38"/>
      <c r="PDU164" s="38"/>
      <c r="PDV164" s="38"/>
      <c r="PDW164" s="38"/>
      <c r="PDX164" s="38"/>
      <c r="PDY164" s="38"/>
      <c r="PDZ164" s="38"/>
      <c r="PEA164" s="38"/>
      <c r="PEB164" s="38"/>
      <c r="PEC164" s="38"/>
      <c r="PED164" s="38"/>
      <c r="PEE164" s="38"/>
      <c r="PEF164" s="38"/>
      <c r="PEG164" s="38"/>
      <c r="PEH164" s="38"/>
      <c r="PEI164" s="38"/>
      <c r="PEJ164" s="38"/>
      <c r="PEK164" s="38"/>
      <c r="PEL164" s="38"/>
      <c r="PEM164" s="38"/>
      <c r="PEN164" s="38"/>
      <c r="PEO164" s="38"/>
      <c r="PEP164" s="38"/>
      <c r="PEQ164" s="38"/>
      <c r="PER164" s="38"/>
      <c r="PES164" s="38"/>
      <c r="PET164" s="38"/>
      <c r="PEU164" s="38"/>
      <c r="PEV164" s="38"/>
      <c r="PEW164" s="38"/>
      <c r="PEX164" s="38"/>
      <c r="PEY164" s="38"/>
      <c r="PEZ164" s="38"/>
      <c r="PFA164" s="38"/>
      <c r="PFB164" s="38"/>
      <c r="PFC164" s="38"/>
      <c r="PFD164" s="38"/>
      <c r="PFE164" s="38"/>
      <c r="PFF164" s="38"/>
      <c r="PFM164" s="38"/>
      <c r="PFN164" s="38"/>
      <c r="PFO164" s="38"/>
      <c r="PFP164" s="38"/>
      <c r="PFQ164" s="38"/>
      <c r="PFR164" s="38"/>
      <c r="PFS164" s="38"/>
      <c r="PFT164" s="38"/>
      <c r="PFU164" s="38"/>
      <c r="PFV164" s="38"/>
      <c r="PFW164" s="38"/>
      <c r="PFX164" s="38"/>
      <c r="PFY164" s="38"/>
      <c r="PFZ164" s="38"/>
      <c r="PGA164" s="38"/>
      <c r="PGB164" s="38"/>
      <c r="PGC164" s="38"/>
      <c r="PGD164" s="38"/>
      <c r="PGE164" s="38"/>
      <c r="PGF164" s="38"/>
      <c r="PGG164" s="38"/>
      <c r="PGH164" s="38"/>
      <c r="PGI164" s="38"/>
      <c r="PGJ164" s="38"/>
      <c r="PGK164" s="38"/>
      <c r="PGL164" s="38"/>
      <c r="PGM164" s="38"/>
      <c r="PGN164" s="38"/>
      <c r="PGO164" s="38"/>
      <c r="PGP164" s="38"/>
      <c r="PGQ164" s="38"/>
      <c r="PGR164" s="38"/>
      <c r="PGS164" s="38"/>
      <c r="PGT164" s="38"/>
      <c r="PGU164" s="38"/>
      <c r="PGV164" s="38"/>
      <c r="PGW164" s="38"/>
      <c r="PGX164" s="38"/>
      <c r="PGY164" s="38"/>
      <c r="PGZ164" s="38"/>
      <c r="PHA164" s="38"/>
      <c r="PHB164" s="38"/>
      <c r="PHC164" s="38"/>
      <c r="PHD164" s="38"/>
      <c r="PHE164" s="38"/>
      <c r="PHF164" s="38"/>
      <c r="PHG164" s="38"/>
      <c r="PHH164" s="38"/>
      <c r="PHI164" s="38"/>
      <c r="PHJ164" s="38"/>
      <c r="PHK164" s="38"/>
      <c r="PHL164" s="38"/>
      <c r="PHM164" s="38"/>
      <c r="PHN164" s="38"/>
      <c r="PHO164" s="38"/>
      <c r="PHP164" s="38"/>
      <c r="PHQ164" s="38"/>
      <c r="PHR164" s="38"/>
      <c r="PHS164" s="38"/>
      <c r="PHT164" s="38"/>
      <c r="PHU164" s="38"/>
      <c r="PHV164" s="38"/>
      <c r="PHW164" s="38"/>
      <c r="PHX164" s="38"/>
      <c r="PHY164" s="38"/>
      <c r="PHZ164" s="38"/>
      <c r="PIA164" s="38"/>
      <c r="PIB164" s="38"/>
      <c r="PIC164" s="38"/>
      <c r="PID164" s="38"/>
      <c r="PIE164" s="38"/>
      <c r="PIF164" s="38"/>
      <c r="PIG164" s="38"/>
      <c r="PIH164" s="38"/>
      <c r="PII164" s="38"/>
      <c r="PIJ164" s="38"/>
      <c r="PIK164" s="38"/>
      <c r="PIL164" s="38"/>
      <c r="PIM164" s="38"/>
      <c r="PIN164" s="38"/>
      <c r="PIO164" s="38"/>
      <c r="PIP164" s="38"/>
      <c r="PIQ164" s="38"/>
      <c r="PIR164" s="38"/>
      <c r="PIS164" s="38"/>
      <c r="PIT164" s="38"/>
      <c r="PIU164" s="38"/>
      <c r="PIV164" s="38"/>
      <c r="PIW164" s="38"/>
      <c r="PIX164" s="38"/>
      <c r="PIY164" s="38"/>
      <c r="PIZ164" s="38"/>
      <c r="PJA164" s="38"/>
      <c r="PJB164" s="38"/>
      <c r="PJC164" s="38"/>
      <c r="PJD164" s="38"/>
      <c r="PJE164" s="38"/>
      <c r="PJF164" s="38"/>
      <c r="PJG164" s="38"/>
      <c r="PJH164" s="38"/>
      <c r="PJI164" s="38"/>
      <c r="PJJ164" s="38"/>
      <c r="PJK164" s="38"/>
      <c r="PJL164" s="38"/>
      <c r="PJM164" s="38"/>
      <c r="PJN164" s="38"/>
      <c r="PJO164" s="38"/>
      <c r="PJP164" s="38"/>
      <c r="PJQ164" s="38"/>
      <c r="PJR164" s="38"/>
      <c r="PJS164" s="38"/>
      <c r="PJT164" s="38"/>
      <c r="PJU164" s="38"/>
      <c r="PJV164" s="38"/>
      <c r="PJW164" s="38"/>
      <c r="PJX164" s="38"/>
      <c r="PJY164" s="38"/>
      <c r="PJZ164" s="38"/>
      <c r="PKA164" s="38"/>
      <c r="PKB164" s="38"/>
      <c r="PKC164" s="38"/>
      <c r="PKD164" s="38"/>
      <c r="PKE164" s="38"/>
      <c r="PKF164" s="38"/>
      <c r="PKG164" s="38"/>
      <c r="PKH164" s="38"/>
      <c r="PKI164" s="38"/>
      <c r="PKJ164" s="38"/>
      <c r="PKK164" s="38"/>
      <c r="PKL164" s="38"/>
      <c r="PKM164" s="38"/>
      <c r="PKN164" s="38"/>
      <c r="PKO164" s="38"/>
      <c r="PKP164" s="38"/>
      <c r="PKQ164" s="38"/>
      <c r="PKR164" s="38"/>
      <c r="PKS164" s="38"/>
      <c r="PKT164" s="38"/>
      <c r="PKU164" s="38"/>
      <c r="PKV164" s="38"/>
      <c r="PKW164" s="38"/>
      <c r="PKX164" s="38"/>
      <c r="PKY164" s="38"/>
      <c r="PKZ164" s="38"/>
      <c r="PLA164" s="38"/>
      <c r="PLB164" s="38"/>
      <c r="PLC164" s="38"/>
      <c r="PLD164" s="38"/>
      <c r="PLE164" s="38"/>
      <c r="PLF164" s="38"/>
      <c r="PLG164" s="38"/>
      <c r="PLH164" s="38"/>
      <c r="PLI164" s="38"/>
      <c r="PLJ164" s="38"/>
      <c r="PLK164" s="38"/>
      <c r="PLL164" s="38"/>
      <c r="PLM164" s="38"/>
      <c r="PLN164" s="38"/>
      <c r="PLO164" s="38"/>
      <c r="PLP164" s="38"/>
      <c r="PLQ164" s="38"/>
      <c r="PLR164" s="38"/>
      <c r="PLS164" s="38"/>
      <c r="PLT164" s="38"/>
      <c r="PLU164" s="38"/>
      <c r="PLV164" s="38"/>
      <c r="PLW164" s="38"/>
      <c r="PLX164" s="38"/>
      <c r="PLY164" s="38"/>
      <c r="PLZ164" s="38"/>
      <c r="PMA164" s="38"/>
      <c r="PMB164" s="38"/>
      <c r="PMC164" s="38"/>
      <c r="PMD164" s="38"/>
      <c r="PME164" s="38"/>
      <c r="PMF164" s="38"/>
      <c r="PMG164" s="38"/>
      <c r="PMH164" s="38"/>
      <c r="PMI164" s="38"/>
      <c r="PMJ164" s="38"/>
      <c r="PMK164" s="38"/>
      <c r="PML164" s="38"/>
      <c r="PMM164" s="38"/>
      <c r="PMN164" s="38"/>
      <c r="PMO164" s="38"/>
      <c r="PMP164" s="38"/>
      <c r="PMQ164" s="38"/>
      <c r="PMR164" s="38"/>
      <c r="PMS164" s="38"/>
      <c r="PMT164" s="38"/>
      <c r="PMU164" s="38"/>
      <c r="PMV164" s="38"/>
      <c r="PMW164" s="38"/>
      <c r="PMX164" s="38"/>
      <c r="PMY164" s="38"/>
      <c r="PMZ164" s="38"/>
      <c r="PNA164" s="38"/>
      <c r="PNB164" s="38"/>
      <c r="PNC164" s="38"/>
      <c r="PND164" s="38"/>
      <c r="PNE164" s="38"/>
      <c r="PNF164" s="38"/>
      <c r="PNG164" s="38"/>
      <c r="PNH164" s="38"/>
      <c r="PNI164" s="38"/>
      <c r="PNJ164" s="38"/>
      <c r="PNK164" s="38"/>
      <c r="PNL164" s="38"/>
      <c r="PNM164" s="38"/>
      <c r="PNN164" s="38"/>
      <c r="PNO164" s="38"/>
      <c r="PNP164" s="38"/>
      <c r="PNQ164" s="38"/>
      <c r="PNR164" s="38"/>
      <c r="PNS164" s="38"/>
      <c r="PNT164" s="38"/>
      <c r="PNU164" s="38"/>
      <c r="PNV164" s="38"/>
      <c r="PNW164" s="38"/>
      <c r="PNX164" s="38"/>
      <c r="PNY164" s="38"/>
      <c r="PNZ164" s="38"/>
      <c r="POA164" s="38"/>
      <c r="POB164" s="38"/>
      <c r="POC164" s="38"/>
      <c r="POD164" s="38"/>
      <c r="POE164" s="38"/>
      <c r="POF164" s="38"/>
      <c r="POG164" s="38"/>
      <c r="POH164" s="38"/>
      <c r="POI164" s="38"/>
      <c r="POJ164" s="38"/>
      <c r="POK164" s="38"/>
      <c r="POL164" s="38"/>
      <c r="POM164" s="38"/>
      <c r="PON164" s="38"/>
      <c r="POO164" s="38"/>
      <c r="POP164" s="38"/>
      <c r="POQ164" s="38"/>
      <c r="POR164" s="38"/>
      <c r="POS164" s="38"/>
      <c r="POT164" s="38"/>
      <c r="POU164" s="38"/>
      <c r="POV164" s="38"/>
      <c r="POW164" s="38"/>
      <c r="POX164" s="38"/>
      <c r="POY164" s="38"/>
      <c r="POZ164" s="38"/>
      <c r="PPA164" s="38"/>
      <c r="PPB164" s="38"/>
      <c r="PPI164" s="38"/>
      <c r="PPJ164" s="38"/>
      <c r="PPK164" s="38"/>
      <c r="PPL164" s="38"/>
      <c r="PPM164" s="38"/>
      <c r="PPN164" s="38"/>
      <c r="PPO164" s="38"/>
      <c r="PPP164" s="38"/>
      <c r="PPQ164" s="38"/>
      <c r="PPR164" s="38"/>
      <c r="PPS164" s="38"/>
      <c r="PPT164" s="38"/>
      <c r="PPU164" s="38"/>
      <c r="PPV164" s="38"/>
      <c r="PPW164" s="38"/>
      <c r="PPX164" s="38"/>
      <c r="PPY164" s="38"/>
      <c r="PPZ164" s="38"/>
      <c r="PQA164" s="38"/>
      <c r="PQB164" s="38"/>
      <c r="PQC164" s="38"/>
      <c r="PQD164" s="38"/>
      <c r="PQE164" s="38"/>
      <c r="PQF164" s="38"/>
      <c r="PQG164" s="38"/>
      <c r="PQH164" s="38"/>
      <c r="PQI164" s="38"/>
      <c r="PQJ164" s="38"/>
      <c r="PQK164" s="38"/>
      <c r="PQL164" s="38"/>
      <c r="PQM164" s="38"/>
      <c r="PQN164" s="38"/>
      <c r="PQO164" s="38"/>
      <c r="PQP164" s="38"/>
      <c r="PQQ164" s="38"/>
      <c r="PQR164" s="38"/>
      <c r="PQS164" s="38"/>
      <c r="PQT164" s="38"/>
      <c r="PQU164" s="38"/>
      <c r="PQV164" s="38"/>
      <c r="PQW164" s="38"/>
      <c r="PQX164" s="38"/>
      <c r="PQY164" s="38"/>
      <c r="PQZ164" s="38"/>
      <c r="PRA164" s="38"/>
      <c r="PRB164" s="38"/>
      <c r="PRC164" s="38"/>
      <c r="PRD164" s="38"/>
      <c r="PRE164" s="38"/>
      <c r="PRF164" s="38"/>
      <c r="PRG164" s="38"/>
      <c r="PRH164" s="38"/>
      <c r="PRI164" s="38"/>
      <c r="PRJ164" s="38"/>
      <c r="PRK164" s="38"/>
      <c r="PRL164" s="38"/>
      <c r="PRM164" s="38"/>
      <c r="PRN164" s="38"/>
      <c r="PRO164" s="38"/>
      <c r="PRP164" s="38"/>
      <c r="PRQ164" s="38"/>
      <c r="PRR164" s="38"/>
      <c r="PRS164" s="38"/>
      <c r="PRT164" s="38"/>
      <c r="PRU164" s="38"/>
      <c r="PRV164" s="38"/>
      <c r="PRW164" s="38"/>
      <c r="PRX164" s="38"/>
      <c r="PRY164" s="38"/>
      <c r="PRZ164" s="38"/>
      <c r="PSA164" s="38"/>
      <c r="PSB164" s="38"/>
      <c r="PSC164" s="38"/>
      <c r="PSD164" s="38"/>
      <c r="PSE164" s="38"/>
      <c r="PSF164" s="38"/>
      <c r="PSG164" s="38"/>
      <c r="PSH164" s="38"/>
      <c r="PSI164" s="38"/>
      <c r="PSJ164" s="38"/>
      <c r="PSK164" s="38"/>
      <c r="PSL164" s="38"/>
      <c r="PSM164" s="38"/>
      <c r="PSN164" s="38"/>
      <c r="PSO164" s="38"/>
      <c r="PSP164" s="38"/>
      <c r="PSQ164" s="38"/>
      <c r="PSR164" s="38"/>
      <c r="PSS164" s="38"/>
      <c r="PST164" s="38"/>
      <c r="PSU164" s="38"/>
      <c r="PSV164" s="38"/>
      <c r="PSW164" s="38"/>
      <c r="PSX164" s="38"/>
      <c r="PSY164" s="38"/>
      <c r="PSZ164" s="38"/>
      <c r="PTA164" s="38"/>
      <c r="PTB164" s="38"/>
      <c r="PTC164" s="38"/>
      <c r="PTD164" s="38"/>
      <c r="PTE164" s="38"/>
      <c r="PTF164" s="38"/>
      <c r="PTG164" s="38"/>
      <c r="PTH164" s="38"/>
      <c r="PTI164" s="38"/>
      <c r="PTJ164" s="38"/>
      <c r="PTK164" s="38"/>
      <c r="PTL164" s="38"/>
      <c r="PTM164" s="38"/>
      <c r="PTN164" s="38"/>
      <c r="PTO164" s="38"/>
      <c r="PTP164" s="38"/>
      <c r="PTQ164" s="38"/>
      <c r="PTR164" s="38"/>
      <c r="PTS164" s="38"/>
      <c r="PTT164" s="38"/>
      <c r="PTU164" s="38"/>
      <c r="PTV164" s="38"/>
      <c r="PTW164" s="38"/>
      <c r="PTX164" s="38"/>
      <c r="PTY164" s="38"/>
      <c r="PTZ164" s="38"/>
      <c r="PUA164" s="38"/>
      <c r="PUB164" s="38"/>
      <c r="PUC164" s="38"/>
      <c r="PUD164" s="38"/>
      <c r="PUE164" s="38"/>
      <c r="PUF164" s="38"/>
      <c r="PUG164" s="38"/>
      <c r="PUH164" s="38"/>
      <c r="PUI164" s="38"/>
      <c r="PUJ164" s="38"/>
      <c r="PUK164" s="38"/>
      <c r="PUL164" s="38"/>
      <c r="PUM164" s="38"/>
      <c r="PUN164" s="38"/>
      <c r="PUO164" s="38"/>
      <c r="PUP164" s="38"/>
      <c r="PUQ164" s="38"/>
      <c r="PUR164" s="38"/>
      <c r="PUS164" s="38"/>
      <c r="PUT164" s="38"/>
      <c r="PUU164" s="38"/>
      <c r="PUV164" s="38"/>
      <c r="PUW164" s="38"/>
      <c r="PUX164" s="38"/>
      <c r="PUY164" s="38"/>
      <c r="PUZ164" s="38"/>
      <c r="PVA164" s="38"/>
      <c r="PVB164" s="38"/>
      <c r="PVC164" s="38"/>
      <c r="PVD164" s="38"/>
      <c r="PVE164" s="38"/>
      <c r="PVF164" s="38"/>
      <c r="PVG164" s="38"/>
      <c r="PVH164" s="38"/>
      <c r="PVI164" s="38"/>
      <c r="PVJ164" s="38"/>
      <c r="PVK164" s="38"/>
      <c r="PVL164" s="38"/>
      <c r="PVM164" s="38"/>
      <c r="PVN164" s="38"/>
      <c r="PVO164" s="38"/>
      <c r="PVP164" s="38"/>
      <c r="PVQ164" s="38"/>
      <c r="PVR164" s="38"/>
      <c r="PVS164" s="38"/>
      <c r="PVT164" s="38"/>
      <c r="PVU164" s="38"/>
      <c r="PVV164" s="38"/>
      <c r="PVW164" s="38"/>
      <c r="PVX164" s="38"/>
      <c r="PVY164" s="38"/>
      <c r="PVZ164" s="38"/>
      <c r="PWA164" s="38"/>
      <c r="PWB164" s="38"/>
      <c r="PWC164" s="38"/>
      <c r="PWD164" s="38"/>
      <c r="PWE164" s="38"/>
      <c r="PWF164" s="38"/>
      <c r="PWG164" s="38"/>
      <c r="PWH164" s="38"/>
      <c r="PWI164" s="38"/>
      <c r="PWJ164" s="38"/>
      <c r="PWK164" s="38"/>
      <c r="PWL164" s="38"/>
      <c r="PWM164" s="38"/>
      <c r="PWN164" s="38"/>
      <c r="PWO164" s="38"/>
      <c r="PWP164" s="38"/>
      <c r="PWQ164" s="38"/>
      <c r="PWR164" s="38"/>
      <c r="PWS164" s="38"/>
      <c r="PWT164" s="38"/>
      <c r="PWU164" s="38"/>
      <c r="PWV164" s="38"/>
      <c r="PWW164" s="38"/>
      <c r="PWX164" s="38"/>
      <c r="PWY164" s="38"/>
      <c r="PWZ164" s="38"/>
      <c r="PXA164" s="38"/>
      <c r="PXB164" s="38"/>
      <c r="PXC164" s="38"/>
      <c r="PXD164" s="38"/>
      <c r="PXE164" s="38"/>
      <c r="PXF164" s="38"/>
      <c r="PXG164" s="38"/>
      <c r="PXH164" s="38"/>
      <c r="PXI164" s="38"/>
      <c r="PXJ164" s="38"/>
      <c r="PXK164" s="38"/>
      <c r="PXL164" s="38"/>
      <c r="PXM164" s="38"/>
      <c r="PXN164" s="38"/>
      <c r="PXO164" s="38"/>
      <c r="PXP164" s="38"/>
      <c r="PXQ164" s="38"/>
      <c r="PXR164" s="38"/>
      <c r="PXS164" s="38"/>
      <c r="PXT164" s="38"/>
      <c r="PXU164" s="38"/>
      <c r="PXV164" s="38"/>
      <c r="PXW164" s="38"/>
      <c r="PXX164" s="38"/>
      <c r="PXY164" s="38"/>
      <c r="PXZ164" s="38"/>
      <c r="PYA164" s="38"/>
      <c r="PYB164" s="38"/>
      <c r="PYC164" s="38"/>
      <c r="PYD164" s="38"/>
      <c r="PYE164" s="38"/>
      <c r="PYF164" s="38"/>
      <c r="PYG164" s="38"/>
      <c r="PYH164" s="38"/>
      <c r="PYI164" s="38"/>
      <c r="PYJ164" s="38"/>
      <c r="PYK164" s="38"/>
      <c r="PYL164" s="38"/>
      <c r="PYM164" s="38"/>
      <c r="PYN164" s="38"/>
      <c r="PYO164" s="38"/>
      <c r="PYP164" s="38"/>
      <c r="PYQ164" s="38"/>
      <c r="PYR164" s="38"/>
      <c r="PYS164" s="38"/>
      <c r="PYT164" s="38"/>
      <c r="PYU164" s="38"/>
      <c r="PYV164" s="38"/>
      <c r="PYW164" s="38"/>
      <c r="PYX164" s="38"/>
      <c r="PZE164" s="38"/>
      <c r="PZF164" s="38"/>
      <c r="PZG164" s="38"/>
      <c r="PZH164" s="38"/>
      <c r="PZI164" s="38"/>
      <c r="PZJ164" s="38"/>
      <c r="PZK164" s="38"/>
      <c r="PZL164" s="38"/>
      <c r="PZM164" s="38"/>
      <c r="PZN164" s="38"/>
      <c r="PZO164" s="38"/>
      <c r="PZP164" s="38"/>
      <c r="PZQ164" s="38"/>
      <c r="PZR164" s="38"/>
      <c r="PZS164" s="38"/>
      <c r="PZT164" s="38"/>
      <c r="PZU164" s="38"/>
      <c r="PZV164" s="38"/>
      <c r="PZW164" s="38"/>
      <c r="PZX164" s="38"/>
      <c r="PZY164" s="38"/>
      <c r="PZZ164" s="38"/>
      <c r="QAA164" s="38"/>
      <c r="QAB164" s="38"/>
      <c r="QAC164" s="38"/>
      <c r="QAD164" s="38"/>
      <c r="QAE164" s="38"/>
      <c r="QAF164" s="38"/>
      <c r="QAG164" s="38"/>
      <c r="QAH164" s="38"/>
      <c r="QAI164" s="38"/>
      <c r="QAJ164" s="38"/>
      <c r="QAK164" s="38"/>
      <c r="QAL164" s="38"/>
      <c r="QAM164" s="38"/>
      <c r="QAN164" s="38"/>
      <c r="QAO164" s="38"/>
      <c r="QAP164" s="38"/>
      <c r="QAQ164" s="38"/>
      <c r="QAR164" s="38"/>
      <c r="QAS164" s="38"/>
      <c r="QAT164" s="38"/>
      <c r="QAU164" s="38"/>
      <c r="QAV164" s="38"/>
      <c r="QAW164" s="38"/>
      <c r="QAX164" s="38"/>
      <c r="QAY164" s="38"/>
      <c r="QAZ164" s="38"/>
      <c r="QBA164" s="38"/>
      <c r="QBB164" s="38"/>
      <c r="QBC164" s="38"/>
      <c r="QBD164" s="38"/>
      <c r="QBE164" s="38"/>
      <c r="QBF164" s="38"/>
      <c r="QBG164" s="38"/>
      <c r="QBH164" s="38"/>
      <c r="QBI164" s="38"/>
      <c r="QBJ164" s="38"/>
      <c r="QBK164" s="38"/>
      <c r="QBL164" s="38"/>
      <c r="QBM164" s="38"/>
      <c r="QBN164" s="38"/>
      <c r="QBO164" s="38"/>
      <c r="QBP164" s="38"/>
      <c r="QBQ164" s="38"/>
      <c r="QBR164" s="38"/>
      <c r="QBS164" s="38"/>
      <c r="QBT164" s="38"/>
      <c r="QBU164" s="38"/>
      <c r="QBV164" s="38"/>
      <c r="QBW164" s="38"/>
      <c r="QBX164" s="38"/>
      <c r="QBY164" s="38"/>
      <c r="QBZ164" s="38"/>
      <c r="QCA164" s="38"/>
      <c r="QCB164" s="38"/>
      <c r="QCC164" s="38"/>
      <c r="QCD164" s="38"/>
      <c r="QCE164" s="38"/>
      <c r="QCF164" s="38"/>
      <c r="QCG164" s="38"/>
      <c r="QCH164" s="38"/>
      <c r="QCI164" s="38"/>
      <c r="QCJ164" s="38"/>
      <c r="QCK164" s="38"/>
      <c r="QCL164" s="38"/>
      <c r="QCM164" s="38"/>
      <c r="QCN164" s="38"/>
      <c r="QCO164" s="38"/>
      <c r="QCP164" s="38"/>
      <c r="QCQ164" s="38"/>
      <c r="QCR164" s="38"/>
      <c r="QCS164" s="38"/>
      <c r="QCT164" s="38"/>
      <c r="QCU164" s="38"/>
      <c r="QCV164" s="38"/>
      <c r="QCW164" s="38"/>
      <c r="QCX164" s="38"/>
      <c r="QCY164" s="38"/>
      <c r="QCZ164" s="38"/>
      <c r="QDA164" s="38"/>
      <c r="QDB164" s="38"/>
      <c r="QDC164" s="38"/>
      <c r="QDD164" s="38"/>
      <c r="QDE164" s="38"/>
      <c r="QDF164" s="38"/>
      <c r="QDG164" s="38"/>
      <c r="QDH164" s="38"/>
      <c r="QDI164" s="38"/>
      <c r="QDJ164" s="38"/>
      <c r="QDK164" s="38"/>
      <c r="QDL164" s="38"/>
      <c r="QDM164" s="38"/>
      <c r="QDN164" s="38"/>
      <c r="QDO164" s="38"/>
      <c r="QDP164" s="38"/>
      <c r="QDQ164" s="38"/>
      <c r="QDR164" s="38"/>
      <c r="QDS164" s="38"/>
      <c r="QDT164" s="38"/>
      <c r="QDU164" s="38"/>
      <c r="QDV164" s="38"/>
      <c r="QDW164" s="38"/>
      <c r="QDX164" s="38"/>
      <c r="QDY164" s="38"/>
      <c r="QDZ164" s="38"/>
      <c r="QEA164" s="38"/>
      <c r="QEB164" s="38"/>
      <c r="QEC164" s="38"/>
      <c r="QED164" s="38"/>
      <c r="QEE164" s="38"/>
      <c r="QEF164" s="38"/>
      <c r="QEG164" s="38"/>
      <c r="QEH164" s="38"/>
      <c r="QEI164" s="38"/>
      <c r="QEJ164" s="38"/>
      <c r="QEK164" s="38"/>
      <c r="QEL164" s="38"/>
      <c r="QEM164" s="38"/>
      <c r="QEN164" s="38"/>
      <c r="QEO164" s="38"/>
      <c r="QEP164" s="38"/>
      <c r="QEQ164" s="38"/>
      <c r="QER164" s="38"/>
      <c r="QES164" s="38"/>
      <c r="QET164" s="38"/>
      <c r="QEU164" s="38"/>
      <c r="QEV164" s="38"/>
      <c r="QEW164" s="38"/>
      <c r="QEX164" s="38"/>
      <c r="QEY164" s="38"/>
      <c r="QEZ164" s="38"/>
      <c r="QFA164" s="38"/>
      <c r="QFB164" s="38"/>
      <c r="QFC164" s="38"/>
      <c r="QFD164" s="38"/>
      <c r="QFE164" s="38"/>
      <c r="QFF164" s="38"/>
      <c r="QFG164" s="38"/>
      <c r="QFH164" s="38"/>
      <c r="QFI164" s="38"/>
      <c r="QFJ164" s="38"/>
      <c r="QFK164" s="38"/>
      <c r="QFL164" s="38"/>
      <c r="QFM164" s="38"/>
      <c r="QFN164" s="38"/>
      <c r="QFO164" s="38"/>
      <c r="QFP164" s="38"/>
      <c r="QFQ164" s="38"/>
      <c r="QFR164" s="38"/>
      <c r="QFS164" s="38"/>
      <c r="QFT164" s="38"/>
      <c r="QFU164" s="38"/>
      <c r="QFV164" s="38"/>
      <c r="QFW164" s="38"/>
      <c r="QFX164" s="38"/>
      <c r="QFY164" s="38"/>
      <c r="QFZ164" s="38"/>
      <c r="QGA164" s="38"/>
      <c r="QGB164" s="38"/>
      <c r="QGC164" s="38"/>
      <c r="QGD164" s="38"/>
      <c r="QGE164" s="38"/>
      <c r="QGF164" s="38"/>
      <c r="QGG164" s="38"/>
      <c r="QGH164" s="38"/>
      <c r="QGI164" s="38"/>
      <c r="QGJ164" s="38"/>
      <c r="QGK164" s="38"/>
      <c r="QGL164" s="38"/>
      <c r="QGM164" s="38"/>
      <c r="QGN164" s="38"/>
      <c r="QGO164" s="38"/>
      <c r="QGP164" s="38"/>
      <c r="QGQ164" s="38"/>
      <c r="QGR164" s="38"/>
      <c r="QGS164" s="38"/>
      <c r="QGT164" s="38"/>
      <c r="QGU164" s="38"/>
      <c r="QGV164" s="38"/>
      <c r="QGW164" s="38"/>
      <c r="QGX164" s="38"/>
      <c r="QGY164" s="38"/>
      <c r="QGZ164" s="38"/>
      <c r="QHA164" s="38"/>
      <c r="QHB164" s="38"/>
      <c r="QHC164" s="38"/>
      <c r="QHD164" s="38"/>
      <c r="QHE164" s="38"/>
      <c r="QHF164" s="38"/>
      <c r="QHG164" s="38"/>
      <c r="QHH164" s="38"/>
      <c r="QHI164" s="38"/>
      <c r="QHJ164" s="38"/>
      <c r="QHK164" s="38"/>
      <c r="QHL164" s="38"/>
      <c r="QHM164" s="38"/>
      <c r="QHN164" s="38"/>
      <c r="QHO164" s="38"/>
      <c r="QHP164" s="38"/>
      <c r="QHQ164" s="38"/>
      <c r="QHR164" s="38"/>
      <c r="QHS164" s="38"/>
      <c r="QHT164" s="38"/>
      <c r="QHU164" s="38"/>
      <c r="QHV164" s="38"/>
      <c r="QHW164" s="38"/>
      <c r="QHX164" s="38"/>
      <c r="QHY164" s="38"/>
      <c r="QHZ164" s="38"/>
      <c r="QIA164" s="38"/>
      <c r="QIB164" s="38"/>
      <c r="QIC164" s="38"/>
      <c r="QID164" s="38"/>
      <c r="QIE164" s="38"/>
      <c r="QIF164" s="38"/>
      <c r="QIG164" s="38"/>
      <c r="QIH164" s="38"/>
      <c r="QII164" s="38"/>
      <c r="QIJ164" s="38"/>
      <c r="QIK164" s="38"/>
      <c r="QIL164" s="38"/>
      <c r="QIM164" s="38"/>
      <c r="QIN164" s="38"/>
      <c r="QIO164" s="38"/>
      <c r="QIP164" s="38"/>
      <c r="QIQ164" s="38"/>
      <c r="QIR164" s="38"/>
      <c r="QIS164" s="38"/>
      <c r="QIT164" s="38"/>
      <c r="QJA164" s="38"/>
      <c r="QJB164" s="38"/>
      <c r="QJC164" s="38"/>
      <c r="QJD164" s="38"/>
      <c r="QJE164" s="38"/>
      <c r="QJF164" s="38"/>
      <c r="QJG164" s="38"/>
      <c r="QJH164" s="38"/>
      <c r="QJI164" s="38"/>
      <c r="QJJ164" s="38"/>
      <c r="QJK164" s="38"/>
      <c r="QJL164" s="38"/>
      <c r="QJM164" s="38"/>
      <c r="QJN164" s="38"/>
      <c r="QJO164" s="38"/>
      <c r="QJP164" s="38"/>
      <c r="QJQ164" s="38"/>
      <c r="QJR164" s="38"/>
      <c r="QJS164" s="38"/>
      <c r="QJT164" s="38"/>
      <c r="QJU164" s="38"/>
      <c r="QJV164" s="38"/>
      <c r="QJW164" s="38"/>
      <c r="QJX164" s="38"/>
      <c r="QJY164" s="38"/>
      <c r="QJZ164" s="38"/>
      <c r="QKA164" s="38"/>
      <c r="QKB164" s="38"/>
      <c r="QKC164" s="38"/>
      <c r="QKD164" s="38"/>
      <c r="QKE164" s="38"/>
      <c r="QKF164" s="38"/>
      <c r="QKG164" s="38"/>
      <c r="QKH164" s="38"/>
      <c r="QKI164" s="38"/>
      <c r="QKJ164" s="38"/>
      <c r="QKK164" s="38"/>
      <c r="QKL164" s="38"/>
      <c r="QKM164" s="38"/>
      <c r="QKN164" s="38"/>
      <c r="QKO164" s="38"/>
      <c r="QKP164" s="38"/>
      <c r="QKQ164" s="38"/>
      <c r="QKR164" s="38"/>
      <c r="QKS164" s="38"/>
      <c r="QKT164" s="38"/>
      <c r="QKU164" s="38"/>
      <c r="QKV164" s="38"/>
      <c r="QKW164" s="38"/>
      <c r="QKX164" s="38"/>
      <c r="QKY164" s="38"/>
      <c r="QKZ164" s="38"/>
      <c r="QLA164" s="38"/>
      <c r="QLB164" s="38"/>
      <c r="QLC164" s="38"/>
      <c r="QLD164" s="38"/>
      <c r="QLE164" s="38"/>
      <c r="QLF164" s="38"/>
      <c r="QLG164" s="38"/>
      <c r="QLH164" s="38"/>
      <c r="QLI164" s="38"/>
      <c r="QLJ164" s="38"/>
      <c r="QLK164" s="38"/>
      <c r="QLL164" s="38"/>
      <c r="QLM164" s="38"/>
      <c r="QLN164" s="38"/>
      <c r="QLO164" s="38"/>
      <c r="QLP164" s="38"/>
      <c r="QLQ164" s="38"/>
      <c r="QLR164" s="38"/>
      <c r="QLS164" s="38"/>
      <c r="QLT164" s="38"/>
      <c r="QLU164" s="38"/>
      <c r="QLV164" s="38"/>
      <c r="QLW164" s="38"/>
      <c r="QLX164" s="38"/>
      <c r="QLY164" s="38"/>
      <c r="QLZ164" s="38"/>
      <c r="QMA164" s="38"/>
      <c r="QMB164" s="38"/>
      <c r="QMC164" s="38"/>
      <c r="QMD164" s="38"/>
      <c r="QME164" s="38"/>
      <c r="QMF164" s="38"/>
      <c r="QMG164" s="38"/>
      <c r="QMH164" s="38"/>
      <c r="QMI164" s="38"/>
      <c r="QMJ164" s="38"/>
      <c r="QMK164" s="38"/>
      <c r="QML164" s="38"/>
      <c r="QMM164" s="38"/>
      <c r="QMN164" s="38"/>
      <c r="QMO164" s="38"/>
      <c r="QMP164" s="38"/>
      <c r="QMQ164" s="38"/>
      <c r="QMR164" s="38"/>
      <c r="QMS164" s="38"/>
      <c r="QMT164" s="38"/>
      <c r="QMU164" s="38"/>
      <c r="QMV164" s="38"/>
      <c r="QMW164" s="38"/>
      <c r="QMX164" s="38"/>
      <c r="QMY164" s="38"/>
      <c r="QMZ164" s="38"/>
      <c r="QNA164" s="38"/>
      <c r="QNB164" s="38"/>
      <c r="QNC164" s="38"/>
      <c r="QND164" s="38"/>
      <c r="QNE164" s="38"/>
      <c r="QNF164" s="38"/>
      <c r="QNG164" s="38"/>
      <c r="QNH164" s="38"/>
      <c r="QNI164" s="38"/>
      <c r="QNJ164" s="38"/>
      <c r="QNK164" s="38"/>
      <c r="QNL164" s="38"/>
      <c r="QNM164" s="38"/>
      <c r="QNN164" s="38"/>
      <c r="QNO164" s="38"/>
      <c r="QNP164" s="38"/>
      <c r="QNQ164" s="38"/>
      <c r="QNR164" s="38"/>
      <c r="QNS164" s="38"/>
      <c r="QNT164" s="38"/>
      <c r="QNU164" s="38"/>
      <c r="QNV164" s="38"/>
      <c r="QNW164" s="38"/>
      <c r="QNX164" s="38"/>
      <c r="QNY164" s="38"/>
      <c r="QNZ164" s="38"/>
      <c r="QOA164" s="38"/>
      <c r="QOB164" s="38"/>
      <c r="QOC164" s="38"/>
      <c r="QOD164" s="38"/>
      <c r="QOE164" s="38"/>
      <c r="QOF164" s="38"/>
      <c r="QOG164" s="38"/>
      <c r="QOH164" s="38"/>
      <c r="QOI164" s="38"/>
      <c r="QOJ164" s="38"/>
      <c r="QOK164" s="38"/>
      <c r="QOL164" s="38"/>
      <c r="QOM164" s="38"/>
      <c r="QON164" s="38"/>
      <c r="QOO164" s="38"/>
      <c r="QOP164" s="38"/>
      <c r="QOQ164" s="38"/>
      <c r="QOR164" s="38"/>
      <c r="QOS164" s="38"/>
      <c r="QOT164" s="38"/>
      <c r="QOU164" s="38"/>
      <c r="QOV164" s="38"/>
      <c r="QOW164" s="38"/>
      <c r="QOX164" s="38"/>
      <c r="QOY164" s="38"/>
      <c r="QOZ164" s="38"/>
      <c r="QPA164" s="38"/>
      <c r="QPB164" s="38"/>
      <c r="QPC164" s="38"/>
      <c r="QPD164" s="38"/>
      <c r="QPE164" s="38"/>
      <c r="QPF164" s="38"/>
      <c r="QPG164" s="38"/>
      <c r="QPH164" s="38"/>
      <c r="QPI164" s="38"/>
      <c r="QPJ164" s="38"/>
      <c r="QPK164" s="38"/>
      <c r="QPL164" s="38"/>
      <c r="QPM164" s="38"/>
      <c r="QPN164" s="38"/>
      <c r="QPO164" s="38"/>
      <c r="QPP164" s="38"/>
      <c r="QPQ164" s="38"/>
      <c r="QPR164" s="38"/>
      <c r="QPS164" s="38"/>
      <c r="QPT164" s="38"/>
      <c r="QPU164" s="38"/>
      <c r="QPV164" s="38"/>
      <c r="QPW164" s="38"/>
      <c r="QPX164" s="38"/>
      <c r="QPY164" s="38"/>
      <c r="QPZ164" s="38"/>
      <c r="QQA164" s="38"/>
      <c r="QQB164" s="38"/>
      <c r="QQC164" s="38"/>
      <c r="QQD164" s="38"/>
      <c r="QQE164" s="38"/>
      <c r="QQF164" s="38"/>
      <c r="QQG164" s="38"/>
      <c r="QQH164" s="38"/>
      <c r="QQI164" s="38"/>
      <c r="QQJ164" s="38"/>
      <c r="QQK164" s="38"/>
      <c r="QQL164" s="38"/>
      <c r="QQM164" s="38"/>
      <c r="QQN164" s="38"/>
      <c r="QQO164" s="38"/>
      <c r="QQP164" s="38"/>
      <c r="QQQ164" s="38"/>
      <c r="QQR164" s="38"/>
      <c r="QQS164" s="38"/>
      <c r="QQT164" s="38"/>
      <c r="QQU164" s="38"/>
      <c r="QQV164" s="38"/>
      <c r="QQW164" s="38"/>
      <c r="QQX164" s="38"/>
      <c r="QQY164" s="38"/>
      <c r="QQZ164" s="38"/>
      <c r="QRA164" s="38"/>
      <c r="QRB164" s="38"/>
      <c r="QRC164" s="38"/>
      <c r="QRD164" s="38"/>
      <c r="QRE164" s="38"/>
      <c r="QRF164" s="38"/>
      <c r="QRG164" s="38"/>
      <c r="QRH164" s="38"/>
      <c r="QRI164" s="38"/>
      <c r="QRJ164" s="38"/>
      <c r="QRK164" s="38"/>
      <c r="QRL164" s="38"/>
      <c r="QRM164" s="38"/>
      <c r="QRN164" s="38"/>
      <c r="QRO164" s="38"/>
      <c r="QRP164" s="38"/>
      <c r="QRQ164" s="38"/>
      <c r="QRR164" s="38"/>
      <c r="QRS164" s="38"/>
      <c r="QRT164" s="38"/>
      <c r="QRU164" s="38"/>
      <c r="QRV164" s="38"/>
      <c r="QRW164" s="38"/>
      <c r="QRX164" s="38"/>
      <c r="QRY164" s="38"/>
      <c r="QRZ164" s="38"/>
      <c r="QSA164" s="38"/>
      <c r="QSB164" s="38"/>
      <c r="QSC164" s="38"/>
      <c r="QSD164" s="38"/>
      <c r="QSE164" s="38"/>
      <c r="QSF164" s="38"/>
      <c r="QSG164" s="38"/>
      <c r="QSH164" s="38"/>
      <c r="QSI164" s="38"/>
      <c r="QSJ164" s="38"/>
      <c r="QSK164" s="38"/>
      <c r="QSL164" s="38"/>
      <c r="QSM164" s="38"/>
      <c r="QSN164" s="38"/>
      <c r="QSO164" s="38"/>
      <c r="QSP164" s="38"/>
      <c r="QSW164" s="38"/>
      <c r="QSX164" s="38"/>
      <c r="QSY164" s="38"/>
      <c r="QSZ164" s="38"/>
      <c r="QTA164" s="38"/>
      <c r="QTB164" s="38"/>
      <c r="QTC164" s="38"/>
      <c r="QTD164" s="38"/>
      <c r="QTE164" s="38"/>
      <c r="QTF164" s="38"/>
      <c r="QTG164" s="38"/>
      <c r="QTH164" s="38"/>
      <c r="QTI164" s="38"/>
      <c r="QTJ164" s="38"/>
      <c r="QTK164" s="38"/>
      <c r="QTL164" s="38"/>
      <c r="QTM164" s="38"/>
      <c r="QTN164" s="38"/>
      <c r="QTO164" s="38"/>
      <c r="QTP164" s="38"/>
      <c r="QTQ164" s="38"/>
      <c r="QTR164" s="38"/>
      <c r="QTS164" s="38"/>
      <c r="QTT164" s="38"/>
      <c r="QTU164" s="38"/>
      <c r="QTV164" s="38"/>
      <c r="QTW164" s="38"/>
      <c r="QTX164" s="38"/>
      <c r="QTY164" s="38"/>
      <c r="QTZ164" s="38"/>
      <c r="QUA164" s="38"/>
      <c r="QUB164" s="38"/>
      <c r="QUC164" s="38"/>
      <c r="QUD164" s="38"/>
      <c r="QUE164" s="38"/>
      <c r="QUF164" s="38"/>
      <c r="QUG164" s="38"/>
      <c r="QUH164" s="38"/>
      <c r="QUI164" s="38"/>
      <c r="QUJ164" s="38"/>
      <c r="QUK164" s="38"/>
      <c r="QUL164" s="38"/>
      <c r="QUM164" s="38"/>
      <c r="QUN164" s="38"/>
      <c r="QUO164" s="38"/>
      <c r="QUP164" s="38"/>
      <c r="QUQ164" s="38"/>
      <c r="QUR164" s="38"/>
      <c r="QUS164" s="38"/>
      <c r="QUT164" s="38"/>
      <c r="QUU164" s="38"/>
      <c r="QUV164" s="38"/>
      <c r="QUW164" s="38"/>
      <c r="QUX164" s="38"/>
      <c r="QUY164" s="38"/>
      <c r="QUZ164" s="38"/>
      <c r="QVA164" s="38"/>
      <c r="QVB164" s="38"/>
      <c r="QVC164" s="38"/>
      <c r="QVD164" s="38"/>
      <c r="QVE164" s="38"/>
      <c r="QVF164" s="38"/>
      <c r="QVG164" s="38"/>
      <c r="QVH164" s="38"/>
      <c r="QVI164" s="38"/>
      <c r="QVJ164" s="38"/>
      <c r="QVK164" s="38"/>
      <c r="QVL164" s="38"/>
      <c r="QVM164" s="38"/>
      <c r="QVN164" s="38"/>
      <c r="QVO164" s="38"/>
      <c r="QVP164" s="38"/>
      <c r="QVQ164" s="38"/>
      <c r="QVR164" s="38"/>
      <c r="QVS164" s="38"/>
      <c r="QVT164" s="38"/>
      <c r="QVU164" s="38"/>
      <c r="QVV164" s="38"/>
      <c r="QVW164" s="38"/>
      <c r="QVX164" s="38"/>
      <c r="QVY164" s="38"/>
      <c r="QVZ164" s="38"/>
      <c r="QWA164" s="38"/>
      <c r="QWB164" s="38"/>
      <c r="QWC164" s="38"/>
      <c r="QWD164" s="38"/>
      <c r="QWE164" s="38"/>
      <c r="QWF164" s="38"/>
      <c r="QWG164" s="38"/>
      <c r="QWH164" s="38"/>
      <c r="QWI164" s="38"/>
      <c r="QWJ164" s="38"/>
      <c r="QWK164" s="38"/>
      <c r="QWL164" s="38"/>
      <c r="QWM164" s="38"/>
      <c r="QWN164" s="38"/>
      <c r="QWO164" s="38"/>
      <c r="QWP164" s="38"/>
      <c r="QWQ164" s="38"/>
      <c r="QWR164" s="38"/>
      <c r="QWS164" s="38"/>
      <c r="QWT164" s="38"/>
      <c r="QWU164" s="38"/>
      <c r="QWV164" s="38"/>
      <c r="QWW164" s="38"/>
      <c r="QWX164" s="38"/>
      <c r="QWY164" s="38"/>
      <c r="QWZ164" s="38"/>
      <c r="QXA164" s="38"/>
      <c r="QXB164" s="38"/>
      <c r="QXC164" s="38"/>
      <c r="QXD164" s="38"/>
      <c r="QXE164" s="38"/>
      <c r="QXF164" s="38"/>
      <c r="QXG164" s="38"/>
      <c r="QXH164" s="38"/>
      <c r="QXI164" s="38"/>
      <c r="QXJ164" s="38"/>
      <c r="QXK164" s="38"/>
      <c r="QXL164" s="38"/>
      <c r="QXM164" s="38"/>
      <c r="QXN164" s="38"/>
      <c r="QXO164" s="38"/>
      <c r="QXP164" s="38"/>
      <c r="QXQ164" s="38"/>
      <c r="QXR164" s="38"/>
      <c r="QXS164" s="38"/>
      <c r="QXT164" s="38"/>
      <c r="QXU164" s="38"/>
      <c r="QXV164" s="38"/>
      <c r="QXW164" s="38"/>
      <c r="QXX164" s="38"/>
      <c r="QXY164" s="38"/>
      <c r="QXZ164" s="38"/>
      <c r="QYA164" s="38"/>
      <c r="QYB164" s="38"/>
      <c r="QYC164" s="38"/>
      <c r="QYD164" s="38"/>
      <c r="QYE164" s="38"/>
      <c r="QYF164" s="38"/>
      <c r="QYG164" s="38"/>
      <c r="QYH164" s="38"/>
      <c r="QYI164" s="38"/>
      <c r="QYJ164" s="38"/>
      <c r="QYK164" s="38"/>
      <c r="QYL164" s="38"/>
      <c r="QYM164" s="38"/>
      <c r="QYN164" s="38"/>
      <c r="QYO164" s="38"/>
      <c r="QYP164" s="38"/>
      <c r="QYQ164" s="38"/>
      <c r="QYR164" s="38"/>
      <c r="QYS164" s="38"/>
      <c r="QYT164" s="38"/>
      <c r="QYU164" s="38"/>
      <c r="QYV164" s="38"/>
      <c r="QYW164" s="38"/>
      <c r="QYX164" s="38"/>
      <c r="QYY164" s="38"/>
      <c r="QYZ164" s="38"/>
      <c r="QZA164" s="38"/>
      <c r="QZB164" s="38"/>
      <c r="QZC164" s="38"/>
      <c r="QZD164" s="38"/>
      <c r="QZE164" s="38"/>
      <c r="QZF164" s="38"/>
      <c r="QZG164" s="38"/>
      <c r="QZH164" s="38"/>
      <c r="QZI164" s="38"/>
      <c r="QZJ164" s="38"/>
      <c r="QZK164" s="38"/>
      <c r="QZL164" s="38"/>
      <c r="QZM164" s="38"/>
      <c r="QZN164" s="38"/>
      <c r="QZO164" s="38"/>
      <c r="QZP164" s="38"/>
      <c r="QZQ164" s="38"/>
      <c r="QZR164" s="38"/>
      <c r="QZS164" s="38"/>
      <c r="QZT164" s="38"/>
      <c r="QZU164" s="38"/>
      <c r="QZV164" s="38"/>
      <c r="QZW164" s="38"/>
      <c r="QZX164" s="38"/>
      <c r="QZY164" s="38"/>
      <c r="QZZ164" s="38"/>
      <c r="RAA164" s="38"/>
      <c r="RAB164" s="38"/>
      <c r="RAC164" s="38"/>
      <c r="RAD164" s="38"/>
      <c r="RAE164" s="38"/>
      <c r="RAF164" s="38"/>
      <c r="RAG164" s="38"/>
      <c r="RAH164" s="38"/>
      <c r="RAI164" s="38"/>
      <c r="RAJ164" s="38"/>
      <c r="RAK164" s="38"/>
      <c r="RAL164" s="38"/>
      <c r="RAM164" s="38"/>
      <c r="RAN164" s="38"/>
      <c r="RAO164" s="38"/>
      <c r="RAP164" s="38"/>
      <c r="RAQ164" s="38"/>
      <c r="RAR164" s="38"/>
      <c r="RAS164" s="38"/>
      <c r="RAT164" s="38"/>
      <c r="RAU164" s="38"/>
      <c r="RAV164" s="38"/>
      <c r="RAW164" s="38"/>
      <c r="RAX164" s="38"/>
      <c r="RAY164" s="38"/>
      <c r="RAZ164" s="38"/>
      <c r="RBA164" s="38"/>
      <c r="RBB164" s="38"/>
      <c r="RBC164" s="38"/>
      <c r="RBD164" s="38"/>
      <c r="RBE164" s="38"/>
      <c r="RBF164" s="38"/>
      <c r="RBG164" s="38"/>
      <c r="RBH164" s="38"/>
      <c r="RBI164" s="38"/>
      <c r="RBJ164" s="38"/>
      <c r="RBK164" s="38"/>
      <c r="RBL164" s="38"/>
      <c r="RBM164" s="38"/>
      <c r="RBN164" s="38"/>
      <c r="RBO164" s="38"/>
      <c r="RBP164" s="38"/>
      <c r="RBQ164" s="38"/>
      <c r="RBR164" s="38"/>
      <c r="RBS164" s="38"/>
      <c r="RBT164" s="38"/>
      <c r="RBU164" s="38"/>
      <c r="RBV164" s="38"/>
      <c r="RBW164" s="38"/>
      <c r="RBX164" s="38"/>
      <c r="RBY164" s="38"/>
      <c r="RBZ164" s="38"/>
      <c r="RCA164" s="38"/>
      <c r="RCB164" s="38"/>
      <c r="RCC164" s="38"/>
      <c r="RCD164" s="38"/>
      <c r="RCE164" s="38"/>
      <c r="RCF164" s="38"/>
      <c r="RCG164" s="38"/>
      <c r="RCH164" s="38"/>
      <c r="RCI164" s="38"/>
      <c r="RCJ164" s="38"/>
      <c r="RCK164" s="38"/>
      <c r="RCL164" s="38"/>
      <c r="RCS164" s="38"/>
      <c r="RCT164" s="38"/>
      <c r="RCU164" s="38"/>
      <c r="RCV164" s="38"/>
      <c r="RCW164" s="38"/>
      <c r="RCX164" s="38"/>
      <c r="RCY164" s="38"/>
      <c r="RCZ164" s="38"/>
      <c r="RDA164" s="38"/>
      <c r="RDB164" s="38"/>
      <c r="RDC164" s="38"/>
      <c r="RDD164" s="38"/>
      <c r="RDE164" s="38"/>
      <c r="RDF164" s="38"/>
      <c r="RDG164" s="38"/>
      <c r="RDH164" s="38"/>
      <c r="RDI164" s="38"/>
      <c r="RDJ164" s="38"/>
      <c r="RDK164" s="38"/>
      <c r="RDL164" s="38"/>
      <c r="RDM164" s="38"/>
      <c r="RDN164" s="38"/>
      <c r="RDO164" s="38"/>
      <c r="RDP164" s="38"/>
      <c r="RDQ164" s="38"/>
      <c r="RDR164" s="38"/>
      <c r="RDS164" s="38"/>
      <c r="RDT164" s="38"/>
      <c r="RDU164" s="38"/>
      <c r="RDV164" s="38"/>
      <c r="RDW164" s="38"/>
      <c r="RDX164" s="38"/>
      <c r="RDY164" s="38"/>
      <c r="RDZ164" s="38"/>
      <c r="REA164" s="38"/>
      <c r="REB164" s="38"/>
      <c r="REC164" s="38"/>
      <c r="RED164" s="38"/>
      <c r="REE164" s="38"/>
      <c r="REF164" s="38"/>
      <c r="REG164" s="38"/>
      <c r="REH164" s="38"/>
      <c r="REI164" s="38"/>
      <c r="REJ164" s="38"/>
      <c r="REK164" s="38"/>
      <c r="REL164" s="38"/>
      <c r="REM164" s="38"/>
      <c r="REN164" s="38"/>
      <c r="REO164" s="38"/>
      <c r="REP164" s="38"/>
      <c r="REQ164" s="38"/>
      <c r="RER164" s="38"/>
      <c r="RES164" s="38"/>
      <c r="RET164" s="38"/>
      <c r="REU164" s="38"/>
      <c r="REV164" s="38"/>
      <c r="REW164" s="38"/>
      <c r="REX164" s="38"/>
      <c r="REY164" s="38"/>
      <c r="REZ164" s="38"/>
      <c r="RFA164" s="38"/>
      <c r="RFB164" s="38"/>
      <c r="RFC164" s="38"/>
      <c r="RFD164" s="38"/>
      <c r="RFE164" s="38"/>
      <c r="RFF164" s="38"/>
      <c r="RFG164" s="38"/>
      <c r="RFH164" s="38"/>
      <c r="RFI164" s="38"/>
      <c r="RFJ164" s="38"/>
      <c r="RFK164" s="38"/>
      <c r="RFL164" s="38"/>
      <c r="RFM164" s="38"/>
      <c r="RFN164" s="38"/>
      <c r="RFO164" s="38"/>
      <c r="RFP164" s="38"/>
      <c r="RFQ164" s="38"/>
      <c r="RFR164" s="38"/>
      <c r="RFS164" s="38"/>
      <c r="RFT164" s="38"/>
      <c r="RFU164" s="38"/>
      <c r="RFV164" s="38"/>
      <c r="RFW164" s="38"/>
      <c r="RFX164" s="38"/>
      <c r="RFY164" s="38"/>
      <c r="RFZ164" s="38"/>
      <c r="RGA164" s="38"/>
      <c r="RGB164" s="38"/>
      <c r="RGC164" s="38"/>
      <c r="RGD164" s="38"/>
      <c r="RGE164" s="38"/>
      <c r="RGF164" s="38"/>
      <c r="RGG164" s="38"/>
      <c r="RGH164" s="38"/>
      <c r="RGI164" s="38"/>
      <c r="RGJ164" s="38"/>
      <c r="RGK164" s="38"/>
      <c r="RGL164" s="38"/>
      <c r="RGM164" s="38"/>
      <c r="RGN164" s="38"/>
      <c r="RGO164" s="38"/>
      <c r="RGP164" s="38"/>
      <c r="RGQ164" s="38"/>
      <c r="RGR164" s="38"/>
      <c r="RGS164" s="38"/>
      <c r="RGT164" s="38"/>
      <c r="RGU164" s="38"/>
      <c r="RGV164" s="38"/>
      <c r="RGW164" s="38"/>
      <c r="RGX164" s="38"/>
      <c r="RGY164" s="38"/>
      <c r="RGZ164" s="38"/>
      <c r="RHA164" s="38"/>
      <c r="RHB164" s="38"/>
      <c r="RHC164" s="38"/>
      <c r="RHD164" s="38"/>
      <c r="RHE164" s="38"/>
      <c r="RHF164" s="38"/>
      <c r="RHG164" s="38"/>
      <c r="RHH164" s="38"/>
      <c r="RHI164" s="38"/>
      <c r="RHJ164" s="38"/>
      <c r="RHK164" s="38"/>
      <c r="RHL164" s="38"/>
      <c r="RHM164" s="38"/>
      <c r="RHN164" s="38"/>
      <c r="RHO164" s="38"/>
      <c r="RHP164" s="38"/>
      <c r="RHQ164" s="38"/>
      <c r="RHR164" s="38"/>
      <c r="RHS164" s="38"/>
      <c r="RHT164" s="38"/>
      <c r="RHU164" s="38"/>
      <c r="RHV164" s="38"/>
      <c r="RHW164" s="38"/>
      <c r="RHX164" s="38"/>
      <c r="RHY164" s="38"/>
      <c r="RHZ164" s="38"/>
      <c r="RIA164" s="38"/>
      <c r="RIB164" s="38"/>
      <c r="RIC164" s="38"/>
      <c r="RID164" s="38"/>
      <c r="RIE164" s="38"/>
      <c r="RIF164" s="38"/>
      <c r="RIG164" s="38"/>
      <c r="RIH164" s="38"/>
      <c r="RII164" s="38"/>
      <c r="RIJ164" s="38"/>
      <c r="RIK164" s="38"/>
      <c r="RIL164" s="38"/>
      <c r="RIM164" s="38"/>
      <c r="RIN164" s="38"/>
      <c r="RIO164" s="38"/>
      <c r="RIP164" s="38"/>
      <c r="RIQ164" s="38"/>
      <c r="RIR164" s="38"/>
      <c r="RIS164" s="38"/>
      <c r="RIT164" s="38"/>
      <c r="RIU164" s="38"/>
      <c r="RIV164" s="38"/>
      <c r="RIW164" s="38"/>
      <c r="RIX164" s="38"/>
      <c r="RIY164" s="38"/>
      <c r="RIZ164" s="38"/>
      <c r="RJA164" s="38"/>
      <c r="RJB164" s="38"/>
      <c r="RJC164" s="38"/>
      <c r="RJD164" s="38"/>
      <c r="RJE164" s="38"/>
      <c r="RJF164" s="38"/>
      <c r="RJG164" s="38"/>
      <c r="RJH164" s="38"/>
      <c r="RJI164" s="38"/>
      <c r="RJJ164" s="38"/>
      <c r="RJK164" s="38"/>
      <c r="RJL164" s="38"/>
      <c r="RJM164" s="38"/>
      <c r="RJN164" s="38"/>
      <c r="RJO164" s="38"/>
      <c r="RJP164" s="38"/>
      <c r="RJQ164" s="38"/>
      <c r="RJR164" s="38"/>
      <c r="RJS164" s="38"/>
      <c r="RJT164" s="38"/>
      <c r="RJU164" s="38"/>
      <c r="RJV164" s="38"/>
      <c r="RJW164" s="38"/>
      <c r="RJX164" s="38"/>
      <c r="RJY164" s="38"/>
      <c r="RJZ164" s="38"/>
      <c r="RKA164" s="38"/>
      <c r="RKB164" s="38"/>
      <c r="RKC164" s="38"/>
      <c r="RKD164" s="38"/>
      <c r="RKE164" s="38"/>
      <c r="RKF164" s="38"/>
      <c r="RKG164" s="38"/>
      <c r="RKH164" s="38"/>
      <c r="RKI164" s="38"/>
      <c r="RKJ164" s="38"/>
      <c r="RKK164" s="38"/>
      <c r="RKL164" s="38"/>
      <c r="RKM164" s="38"/>
      <c r="RKN164" s="38"/>
      <c r="RKO164" s="38"/>
      <c r="RKP164" s="38"/>
      <c r="RKQ164" s="38"/>
      <c r="RKR164" s="38"/>
      <c r="RKS164" s="38"/>
      <c r="RKT164" s="38"/>
      <c r="RKU164" s="38"/>
      <c r="RKV164" s="38"/>
      <c r="RKW164" s="38"/>
      <c r="RKX164" s="38"/>
      <c r="RKY164" s="38"/>
      <c r="RKZ164" s="38"/>
      <c r="RLA164" s="38"/>
      <c r="RLB164" s="38"/>
      <c r="RLC164" s="38"/>
      <c r="RLD164" s="38"/>
      <c r="RLE164" s="38"/>
      <c r="RLF164" s="38"/>
      <c r="RLG164" s="38"/>
      <c r="RLH164" s="38"/>
      <c r="RLI164" s="38"/>
      <c r="RLJ164" s="38"/>
      <c r="RLK164" s="38"/>
      <c r="RLL164" s="38"/>
      <c r="RLM164" s="38"/>
      <c r="RLN164" s="38"/>
      <c r="RLO164" s="38"/>
      <c r="RLP164" s="38"/>
      <c r="RLQ164" s="38"/>
      <c r="RLR164" s="38"/>
      <c r="RLS164" s="38"/>
      <c r="RLT164" s="38"/>
      <c r="RLU164" s="38"/>
      <c r="RLV164" s="38"/>
      <c r="RLW164" s="38"/>
      <c r="RLX164" s="38"/>
      <c r="RLY164" s="38"/>
      <c r="RLZ164" s="38"/>
      <c r="RMA164" s="38"/>
      <c r="RMB164" s="38"/>
      <c r="RMC164" s="38"/>
      <c r="RMD164" s="38"/>
      <c r="RME164" s="38"/>
      <c r="RMF164" s="38"/>
      <c r="RMG164" s="38"/>
      <c r="RMH164" s="38"/>
      <c r="RMO164" s="38"/>
      <c r="RMP164" s="38"/>
      <c r="RMQ164" s="38"/>
      <c r="RMR164" s="38"/>
      <c r="RMS164" s="38"/>
      <c r="RMT164" s="38"/>
      <c r="RMU164" s="38"/>
      <c r="RMV164" s="38"/>
      <c r="RMW164" s="38"/>
      <c r="RMX164" s="38"/>
      <c r="RMY164" s="38"/>
      <c r="RMZ164" s="38"/>
      <c r="RNA164" s="38"/>
      <c r="RNB164" s="38"/>
      <c r="RNC164" s="38"/>
      <c r="RND164" s="38"/>
      <c r="RNE164" s="38"/>
      <c r="RNF164" s="38"/>
      <c r="RNG164" s="38"/>
      <c r="RNH164" s="38"/>
      <c r="RNI164" s="38"/>
      <c r="RNJ164" s="38"/>
      <c r="RNK164" s="38"/>
      <c r="RNL164" s="38"/>
      <c r="RNM164" s="38"/>
      <c r="RNN164" s="38"/>
      <c r="RNO164" s="38"/>
      <c r="RNP164" s="38"/>
      <c r="RNQ164" s="38"/>
      <c r="RNR164" s="38"/>
      <c r="RNS164" s="38"/>
      <c r="RNT164" s="38"/>
      <c r="RNU164" s="38"/>
      <c r="RNV164" s="38"/>
      <c r="RNW164" s="38"/>
      <c r="RNX164" s="38"/>
      <c r="RNY164" s="38"/>
      <c r="RNZ164" s="38"/>
      <c r="ROA164" s="38"/>
      <c r="ROB164" s="38"/>
      <c r="ROC164" s="38"/>
      <c r="ROD164" s="38"/>
      <c r="ROE164" s="38"/>
      <c r="ROF164" s="38"/>
      <c r="ROG164" s="38"/>
      <c r="ROH164" s="38"/>
      <c r="ROI164" s="38"/>
      <c r="ROJ164" s="38"/>
      <c r="ROK164" s="38"/>
      <c r="ROL164" s="38"/>
      <c r="ROM164" s="38"/>
      <c r="RON164" s="38"/>
      <c r="ROO164" s="38"/>
      <c r="ROP164" s="38"/>
      <c r="ROQ164" s="38"/>
      <c r="ROR164" s="38"/>
      <c r="ROS164" s="38"/>
      <c r="ROT164" s="38"/>
      <c r="ROU164" s="38"/>
      <c r="ROV164" s="38"/>
      <c r="ROW164" s="38"/>
      <c r="ROX164" s="38"/>
      <c r="ROY164" s="38"/>
      <c r="ROZ164" s="38"/>
      <c r="RPA164" s="38"/>
      <c r="RPB164" s="38"/>
      <c r="RPC164" s="38"/>
      <c r="RPD164" s="38"/>
      <c r="RPE164" s="38"/>
      <c r="RPF164" s="38"/>
      <c r="RPG164" s="38"/>
      <c r="RPH164" s="38"/>
      <c r="RPI164" s="38"/>
      <c r="RPJ164" s="38"/>
      <c r="RPK164" s="38"/>
      <c r="RPL164" s="38"/>
      <c r="RPM164" s="38"/>
      <c r="RPN164" s="38"/>
      <c r="RPO164" s="38"/>
      <c r="RPP164" s="38"/>
      <c r="RPQ164" s="38"/>
      <c r="RPR164" s="38"/>
      <c r="RPS164" s="38"/>
      <c r="RPT164" s="38"/>
      <c r="RPU164" s="38"/>
      <c r="RPV164" s="38"/>
      <c r="RPW164" s="38"/>
      <c r="RPX164" s="38"/>
      <c r="RPY164" s="38"/>
      <c r="RPZ164" s="38"/>
      <c r="RQA164" s="38"/>
      <c r="RQB164" s="38"/>
      <c r="RQC164" s="38"/>
      <c r="RQD164" s="38"/>
      <c r="RQE164" s="38"/>
      <c r="RQF164" s="38"/>
      <c r="RQG164" s="38"/>
      <c r="RQH164" s="38"/>
      <c r="RQI164" s="38"/>
      <c r="RQJ164" s="38"/>
      <c r="RQK164" s="38"/>
      <c r="RQL164" s="38"/>
      <c r="RQM164" s="38"/>
      <c r="RQN164" s="38"/>
      <c r="RQO164" s="38"/>
      <c r="RQP164" s="38"/>
      <c r="RQQ164" s="38"/>
      <c r="RQR164" s="38"/>
      <c r="RQS164" s="38"/>
      <c r="RQT164" s="38"/>
      <c r="RQU164" s="38"/>
      <c r="RQV164" s="38"/>
      <c r="RQW164" s="38"/>
      <c r="RQX164" s="38"/>
      <c r="RQY164" s="38"/>
      <c r="RQZ164" s="38"/>
      <c r="RRA164" s="38"/>
      <c r="RRB164" s="38"/>
      <c r="RRC164" s="38"/>
      <c r="RRD164" s="38"/>
      <c r="RRE164" s="38"/>
      <c r="RRF164" s="38"/>
      <c r="RRG164" s="38"/>
      <c r="RRH164" s="38"/>
      <c r="RRI164" s="38"/>
      <c r="RRJ164" s="38"/>
      <c r="RRK164" s="38"/>
      <c r="RRL164" s="38"/>
      <c r="RRM164" s="38"/>
      <c r="RRN164" s="38"/>
      <c r="RRO164" s="38"/>
      <c r="RRP164" s="38"/>
      <c r="RRQ164" s="38"/>
      <c r="RRR164" s="38"/>
      <c r="RRS164" s="38"/>
      <c r="RRT164" s="38"/>
      <c r="RRU164" s="38"/>
      <c r="RRV164" s="38"/>
      <c r="RRW164" s="38"/>
      <c r="RRX164" s="38"/>
      <c r="RRY164" s="38"/>
      <c r="RRZ164" s="38"/>
      <c r="RSA164" s="38"/>
      <c r="RSB164" s="38"/>
      <c r="RSC164" s="38"/>
      <c r="RSD164" s="38"/>
      <c r="RSE164" s="38"/>
      <c r="RSF164" s="38"/>
      <c r="RSG164" s="38"/>
      <c r="RSH164" s="38"/>
      <c r="RSI164" s="38"/>
      <c r="RSJ164" s="38"/>
      <c r="RSK164" s="38"/>
      <c r="RSL164" s="38"/>
      <c r="RSM164" s="38"/>
      <c r="RSN164" s="38"/>
      <c r="RSO164" s="38"/>
      <c r="RSP164" s="38"/>
      <c r="RSQ164" s="38"/>
      <c r="RSR164" s="38"/>
      <c r="RSS164" s="38"/>
      <c r="RST164" s="38"/>
      <c r="RSU164" s="38"/>
      <c r="RSV164" s="38"/>
      <c r="RSW164" s="38"/>
      <c r="RSX164" s="38"/>
      <c r="RSY164" s="38"/>
      <c r="RSZ164" s="38"/>
      <c r="RTA164" s="38"/>
      <c r="RTB164" s="38"/>
      <c r="RTC164" s="38"/>
      <c r="RTD164" s="38"/>
      <c r="RTE164" s="38"/>
      <c r="RTF164" s="38"/>
      <c r="RTG164" s="38"/>
      <c r="RTH164" s="38"/>
      <c r="RTI164" s="38"/>
      <c r="RTJ164" s="38"/>
      <c r="RTK164" s="38"/>
      <c r="RTL164" s="38"/>
      <c r="RTM164" s="38"/>
      <c r="RTN164" s="38"/>
      <c r="RTO164" s="38"/>
      <c r="RTP164" s="38"/>
      <c r="RTQ164" s="38"/>
      <c r="RTR164" s="38"/>
      <c r="RTS164" s="38"/>
      <c r="RTT164" s="38"/>
      <c r="RTU164" s="38"/>
      <c r="RTV164" s="38"/>
      <c r="RTW164" s="38"/>
      <c r="RTX164" s="38"/>
      <c r="RTY164" s="38"/>
      <c r="RTZ164" s="38"/>
      <c r="RUA164" s="38"/>
      <c r="RUB164" s="38"/>
      <c r="RUC164" s="38"/>
      <c r="RUD164" s="38"/>
      <c r="RUE164" s="38"/>
      <c r="RUF164" s="38"/>
      <c r="RUG164" s="38"/>
      <c r="RUH164" s="38"/>
      <c r="RUI164" s="38"/>
      <c r="RUJ164" s="38"/>
      <c r="RUK164" s="38"/>
      <c r="RUL164" s="38"/>
      <c r="RUM164" s="38"/>
      <c r="RUN164" s="38"/>
      <c r="RUO164" s="38"/>
      <c r="RUP164" s="38"/>
      <c r="RUQ164" s="38"/>
      <c r="RUR164" s="38"/>
      <c r="RUS164" s="38"/>
      <c r="RUT164" s="38"/>
      <c r="RUU164" s="38"/>
      <c r="RUV164" s="38"/>
      <c r="RUW164" s="38"/>
      <c r="RUX164" s="38"/>
      <c r="RUY164" s="38"/>
      <c r="RUZ164" s="38"/>
      <c r="RVA164" s="38"/>
      <c r="RVB164" s="38"/>
      <c r="RVC164" s="38"/>
      <c r="RVD164" s="38"/>
      <c r="RVE164" s="38"/>
      <c r="RVF164" s="38"/>
      <c r="RVG164" s="38"/>
      <c r="RVH164" s="38"/>
      <c r="RVI164" s="38"/>
      <c r="RVJ164" s="38"/>
      <c r="RVK164" s="38"/>
      <c r="RVL164" s="38"/>
      <c r="RVM164" s="38"/>
      <c r="RVN164" s="38"/>
      <c r="RVO164" s="38"/>
      <c r="RVP164" s="38"/>
      <c r="RVQ164" s="38"/>
      <c r="RVR164" s="38"/>
      <c r="RVS164" s="38"/>
      <c r="RVT164" s="38"/>
      <c r="RVU164" s="38"/>
      <c r="RVV164" s="38"/>
      <c r="RVW164" s="38"/>
      <c r="RVX164" s="38"/>
      <c r="RVY164" s="38"/>
      <c r="RVZ164" s="38"/>
      <c r="RWA164" s="38"/>
      <c r="RWB164" s="38"/>
      <c r="RWC164" s="38"/>
      <c r="RWD164" s="38"/>
      <c r="RWK164" s="38"/>
      <c r="RWL164" s="38"/>
      <c r="RWM164" s="38"/>
      <c r="RWN164" s="38"/>
      <c r="RWO164" s="38"/>
      <c r="RWP164" s="38"/>
      <c r="RWQ164" s="38"/>
      <c r="RWR164" s="38"/>
      <c r="RWS164" s="38"/>
      <c r="RWT164" s="38"/>
      <c r="RWU164" s="38"/>
      <c r="RWV164" s="38"/>
      <c r="RWW164" s="38"/>
      <c r="RWX164" s="38"/>
      <c r="RWY164" s="38"/>
      <c r="RWZ164" s="38"/>
      <c r="RXA164" s="38"/>
      <c r="RXB164" s="38"/>
      <c r="RXC164" s="38"/>
      <c r="RXD164" s="38"/>
      <c r="RXE164" s="38"/>
      <c r="RXF164" s="38"/>
      <c r="RXG164" s="38"/>
      <c r="RXH164" s="38"/>
      <c r="RXI164" s="38"/>
      <c r="RXJ164" s="38"/>
      <c r="RXK164" s="38"/>
      <c r="RXL164" s="38"/>
      <c r="RXM164" s="38"/>
      <c r="RXN164" s="38"/>
      <c r="RXO164" s="38"/>
      <c r="RXP164" s="38"/>
      <c r="RXQ164" s="38"/>
      <c r="RXR164" s="38"/>
      <c r="RXS164" s="38"/>
      <c r="RXT164" s="38"/>
      <c r="RXU164" s="38"/>
      <c r="RXV164" s="38"/>
      <c r="RXW164" s="38"/>
      <c r="RXX164" s="38"/>
      <c r="RXY164" s="38"/>
      <c r="RXZ164" s="38"/>
      <c r="RYA164" s="38"/>
      <c r="RYB164" s="38"/>
      <c r="RYC164" s="38"/>
      <c r="RYD164" s="38"/>
      <c r="RYE164" s="38"/>
      <c r="RYF164" s="38"/>
      <c r="RYG164" s="38"/>
      <c r="RYH164" s="38"/>
      <c r="RYI164" s="38"/>
      <c r="RYJ164" s="38"/>
      <c r="RYK164" s="38"/>
      <c r="RYL164" s="38"/>
      <c r="RYM164" s="38"/>
      <c r="RYN164" s="38"/>
      <c r="RYO164" s="38"/>
      <c r="RYP164" s="38"/>
      <c r="RYQ164" s="38"/>
      <c r="RYR164" s="38"/>
      <c r="RYS164" s="38"/>
      <c r="RYT164" s="38"/>
      <c r="RYU164" s="38"/>
      <c r="RYV164" s="38"/>
      <c r="RYW164" s="38"/>
      <c r="RYX164" s="38"/>
      <c r="RYY164" s="38"/>
      <c r="RYZ164" s="38"/>
      <c r="RZA164" s="38"/>
      <c r="RZB164" s="38"/>
      <c r="RZC164" s="38"/>
      <c r="RZD164" s="38"/>
      <c r="RZE164" s="38"/>
      <c r="RZF164" s="38"/>
      <c r="RZG164" s="38"/>
      <c r="RZH164" s="38"/>
      <c r="RZI164" s="38"/>
      <c r="RZJ164" s="38"/>
      <c r="RZK164" s="38"/>
      <c r="RZL164" s="38"/>
      <c r="RZM164" s="38"/>
      <c r="RZN164" s="38"/>
      <c r="RZO164" s="38"/>
      <c r="RZP164" s="38"/>
      <c r="RZQ164" s="38"/>
      <c r="RZR164" s="38"/>
      <c r="RZS164" s="38"/>
      <c r="RZT164" s="38"/>
      <c r="RZU164" s="38"/>
      <c r="RZV164" s="38"/>
      <c r="RZW164" s="38"/>
      <c r="RZX164" s="38"/>
      <c r="RZY164" s="38"/>
      <c r="RZZ164" s="38"/>
      <c r="SAA164" s="38"/>
      <c r="SAB164" s="38"/>
      <c r="SAC164" s="38"/>
      <c r="SAD164" s="38"/>
      <c r="SAE164" s="38"/>
      <c r="SAF164" s="38"/>
      <c r="SAG164" s="38"/>
      <c r="SAH164" s="38"/>
      <c r="SAI164" s="38"/>
      <c r="SAJ164" s="38"/>
      <c r="SAK164" s="38"/>
      <c r="SAL164" s="38"/>
      <c r="SAM164" s="38"/>
      <c r="SAN164" s="38"/>
      <c r="SAO164" s="38"/>
      <c r="SAP164" s="38"/>
      <c r="SAQ164" s="38"/>
      <c r="SAR164" s="38"/>
      <c r="SAS164" s="38"/>
      <c r="SAT164" s="38"/>
      <c r="SAU164" s="38"/>
      <c r="SAV164" s="38"/>
      <c r="SAW164" s="38"/>
      <c r="SAX164" s="38"/>
      <c r="SAY164" s="38"/>
      <c r="SAZ164" s="38"/>
      <c r="SBA164" s="38"/>
      <c r="SBB164" s="38"/>
      <c r="SBC164" s="38"/>
      <c r="SBD164" s="38"/>
      <c r="SBE164" s="38"/>
      <c r="SBF164" s="38"/>
      <c r="SBG164" s="38"/>
      <c r="SBH164" s="38"/>
      <c r="SBI164" s="38"/>
      <c r="SBJ164" s="38"/>
      <c r="SBK164" s="38"/>
      <c r="SBL164" s="38"/>
      <c r="SBM164" s="38"/>
      <c r="SBN164" s="38"/>
      <c r="SBO164" s="38"/>
      <c r="SBP164" s="38"/>
      <c r="SBQ164" s="38"/>
      <c r="SBR164" s="38"/>
      <c r="SBS164" s="38"/>
      <c r="SBT164" s="38"/>
      <c r="SBU164" s="38"/>
      <c r="SBV164" s="38"/>
      <c r="SBW164" s="38"/>
      <c r="SBX164" s="38"/>
      <c r="SBY164" s="38"/>
      <c r="SBZ164" s="38"/>
      <c r="SCA164" s="38"/>
      <c r="SCB164" s="38"/>
      <c r="SCC164" s="38"/>
      <c r="SCD164" s="38"/>
      <c r="SCE164" s="38"/>
      <c r="SCF164" s="38"/>
      <c r="SCG164" s="38"/>
      <c r="SCH164" s="38"/>
      <c r="SCI164" s="38"/>
      <c r="SCJ164" s="38"/>
      <c r="SCK164" s="38"/>
      <c r="SCL164" s="38"/>
      <c r="SCM164" s="38"/>
      <c r="SCN164" s="38"/>
      <c r="SCO164" s="38"/>
      <c r="SCP164" s="38"/>
      <c r="SCQ164" s="38"/>
      <c r="SCR164" s="38"/>
      <c r="SCS164" s="38"/>
      <c r="SCT164" s="38"/>
      <c r="SCU164" s="38"/>
      <c r="SCV164" s="38"/>
      <c r="SCW164" s="38"/>
      <c r="SCX164" s="38"/>
      <c r="SCY164" s="38"/>
      <c r="SCZ164" s="38"/>
      <c r="SDA164" s="38"/>
      <c r="SDB164" s="38"/>
      <c r="SDC164" s="38"/>
      <c r="SDD164" s="38"/>
      <c r="SDE164" s="38"/>
      <c r="SDF164" s="38"/>
      <c r="SDG164" s="38"/>
      <c r="SDH164" s="38"/>
      <c r="SDI164" s="38"/>
      <c r="SDJ164" s="38"/>
      <c r="SDK164" s="38"/>
      <c r="SDL164" s="38"/>
      <c r="SDM164" s="38"/>
      <c r="SDN164" s="38"/>
      <c r="SDO164" s="38"/>
      <c r="SDP164" s="38"/>
      <c r="SDQ164" s="38"/>
      <c r="SDR164" s="38"/>
      <c r="SDS164" s="38"/>
      <c r="SDT164" s="38"/>
      <c r="SDU164" s="38"/>
      <c r="SDV164" s="38"/>
      <c r="SDW164" s="38"/>
      <c r="SDX164" s="38"/>
      <c r="SDY164" s="38"/>
      <c r="SDZ164" s="38"/>
      <c r="SEA164" s="38"/>
      <c r="SEB164" s="38"/>
      <c r="SEC164" s="38"/>
      <c r="SED164" s="38"/>
      <c r="SEE164" s="38"/>
      <c r="SEF164" s="38"/>
      <c r="SEG164" s="38"/>
      <c r="SEH164" s="38"/>
      <c r="SEI164" s="38"/>
      <c r="SEJ164" s="38"/>
      <c r="SEK164" s="38"/>
      <c r="SEL164" s="38"/>
      <c r="SEM164" s="38"/>
      <c r="SEN164" s="38"/>
      <c r="SEO164" s="38"/>
      <c r="SEP164" s="38"/>
      <c r="SEQ164" s="38"/>
      <c r="SER164" s="38"/>
      <c r="SES164" s="38"/>
      <c r="SET164" s="38"/>
      <c r="SEU164" s="38"/>
      <c r="SEV164" s="38"/>
      <c r="SEW164" s="38"/>
      <c r="SEX164" s="38"/>
      <c r="SEY164" s="38"/>
      <c r="SEZ164" s="38"/>
      <c r="SFA164" s="38"/>
      <c r="SFB164" s="38"/>
      <c r="SFC164" s="38"/>
      <c r="SFD164" s="38"/>
      <c r="SFE164" s="38"/>
      <c r="SFF164" s="38"/>
      <c r="SFG164" s="38"/>
      <c r="SFH164" s="38"/>
      <c r="SFI164" s="38"/>
      <c r="SFJ164" s="38"/>
      <c r="SFK164" s="38"/>
      <c r="SFL164" s="38"/>
      <c r="SFM164" s="38"/>
      <c r="SFN164" s="38"/>
      <c r="SFO164" s="38"/>
      <c r="SFP164" s="38"/>
      <c r="SFQ164" s="38"/>
      <c r="SFR164" s="38"/>
      <c r="SFS164" s="38"/>
      <c r="SFT164" s="38"/>
      <c r="SFU164" s="38"/>
      <c r="SFV164" s="38"/>
      <c r="SFW164" s="38"/>
      <c r="SFX164" s="38"/>
      <c r="SFY164" s="38"/>
      <c r="SFZ164" s="38"/>
      <c r="SGG164" s="38"/>
      <c r="SGH164" s="38"/>
      <c r="SGI164" s="38"/>
      <c r="SGJ164" s="38"/>
      <c r="SGK164" s="38"/>
      <c r="SGL164" s="38"/>
      <c r="SGM164" s="38"/>
      <c r="SGN164" s="38"/>
      <c r="SGO164" s="38"/>
      <c r="SGP164" s="38"/>
      <c r="SGQ164" s="38"/>
      <c r="SGR164" s="38"/>
      <c r="SGS164" s="38"/>
      <c r="SGT164" s="38"/>
      <c r="SGU164" s="38"/>
      <c r="SGV164" s="38"/>
      <c r="SGW164" s="38"/>
      <c r="SGX164" s="38"/>
      <c r="SGY164" s="38"/>
      <c r="SGZ164" s="38"/>
      <c r="SHA164" s="38"/>
      <c r="SHB164" s="38"/>
      <c r="SHC164" s="38"/>
      <c r="SHD164" s="38"/>
      <c r="SHE164" s="38"/>
      <c r="SHF164" s="38"/>
      <c r="SHG164" s="38"/>
      <c r="SHH164" s="38"/>
      <c r="SHI164" s="38"/>
      <c r="SHJ164" s="38"/>
      <c r="SHK164" s="38"/>
      <c r="SHL164" s="38"/>
      <c r="SHM164" s="38"/>
      <c r="SHN164" s="38"/>
      <c r="SHO164" s="38"/>
      <c r="SHP164" s="38"/>
      <c r="SHQ164" s="38"/>
      <c r="SHR164" s="38"/>
      <c r="SHS164" s="38"/>
      <c r="SHT164" s="38"/>
      <c r="SHU164" s="38"/>
      <c r="SHV164" s="38"/>
      <c r="SHW164" s="38"/>
      <c r="SHX164" s="38"/>
      <c r="SHY164" s="38"/>
      <c r="SHZ164" s="38"/>
      <c r="SIA164" s="38"/>
      <c r="SIB164" s="38"/>
      <c r="SIC164" s="38"/>
      <c r="SID164" s="38"/>
      <c r="SIE164" s="38"/>
      <c r="SIF164" s="38"/>
      <c r="SIG164" s="38"/>
      <c r="SIH164" s="38"/>
      <c r="SII164" s="38"/>
      <c r="SIJ164" s="38"/>
      <c r="SIK164" s="38"/>
      <c r="SIL164" s="38"/>
      <c r="SIM164" s="38"/>
      <c r="SIN164" s="38"/>
      <c r="SIO164" s="38"/>
      <c r="SIP164" s="38"/>
      <c r="SIQ164" s="38"/>
      <c r="SIR164" s="38"/>
      <c r="SIS164" s="38"/>
      <c r="SIT164" s="38"/>
      <c r="SIU164" s="38"/>
      <c r="SIV164" s="38"/>
      <c r="SIW164" s="38"/>
      <c r="SIX164" s="38"/>
      <c r="SIY164" s="38"/>
      <c r="SIZ164" s="38"/>
      <c r="SJA164" s="38"/>
      <c r="SJB164" s="38"/>
      <c r="SJC164" s="38"/>
      <c r="SJD164" s="38"/>
      <c r="SJE164" s="38"/>
      <c r="SJF164" s="38"/>
      <c r="SJG164" s="38"/>
      <c r="SJH164" s="38"/>
      <c r="SJI164" s="38"/>
      <c r="SJJ164" s="38"/>
      <c r="SJK164" s="38"/>
      <c r="SJL164" s="38"/>
      <c r="SJM164" s="38"/>
      <c r="SJN164" s="38"/>
      <c r="SJO164" s="38"/>
      <c r="SJP164" s="38"/>
      <c r="SJQ164" s="38"/>
      <c r="SJR164" s="38"/>
      <c r="SJS164" s="38"/>
      <c r="SJT164" s="38"/>
      <c r="SJU164" s="38"/>
      <c r="SJV164" s="38"/>
      <c r="SJW164" s="38"/>
      <c r="SJX164" s="38"/>
      <c r="SJY164" s="38"/>
      <c r="SJZ164" s="38"/>
      <c r="SKA164" s="38"/>
      <c r="SKB164" s="38"/>
      <c r="SKC164" s="38"/>
      <c r="SKD164" s="38"/>
      <c r="SKE164" s="38"/>
      <c r="SKF164" s="38"/>
      <c r="SKG164" s="38"/>
      <c r="SKH164" s="38"/>
      <c r="SKI164" s="38"/>
      <c r="SKJ164" s="38"/>
      <c r="SKK164" s="38"/>
      <c r="SKL164" s="38"/>
      <c r="SKM164" s="38"/>
      <c r="SKN164" s="38"/>
      <c r="SKO164" s="38"/>
      <c r="SKP164" s="38"/>
      <c r="SKQ164" s="38"/>
      <c r="SKR164" s="38"/>
      <c r="SKS164" s="38"/>
      <c r="SKT164" s="38"/>
      <c r="SKU164" s="38"/>
      <c r="SKV164" s="38"/>
      <c r="SKW164" s="38"/>
      <c r="SKX164" s="38"/>
      <c r="SKY164" s="38"/>
      <c r="SKZ164" s="38"/>
      <c r="SLA164" s="38"/>
      <c r="SLB164" s="38"/>
      <c r="SLC164" s="38"/>
      <c r="SLD164" s="38"/>
      <c r="SLE164" s="38"/>
      <c r="SLF164" s="38"/>
      <c r="SLG164" s="38"/>
      <c r="SLH164" s="38"/>
      <c r="SLI164" s="38"/>
      <c r="SLJ164" s="38"/>
      <c r="SLK164" s="38"/>
      <c r="SLL164" s="38"/>
      <c r="SLM164" s="38"/>
      <c r="SLN164" s="38"/>
      <c r="SLO164" s="38"/>
      <c r="SLP164" s="38"/>
      <c r="SLQ164" s="38"/>
      <c r="SLR164" s="38"/>
      <c r="SLS164" s="38"/>
      <c r="SLT164" s="38"/>
      <c r="SLU164" s="38"/>
      <c r="SLV164" s="38"/>
      <c r="SLW164" s="38"/>
      <c r="SLX164" s="38"/>
      <c r="SLY164" s="38"/>
      <c r="SLZ164" s="38"/>
      <c r="SMA164" s="38"/>
      <c r="SMB164" s="38"/>
      <c r="SMC164" s="38"/>
      <c r="SMD164" s="38"/>
      <c r="SME164" s="38"/>
      <c r="SMF164" s="38"/>
      <c r="SMG164" s="38"/>
      <c r="SMH164" s="38"/>
      <c r="SMI164" s="38"/>
      <c r="SMJ164" s="38"/>
      <c r="SMK164" s="38"/>
      <c r="SML164" s="38"/>
      <c r="SMM164" s="38"/>
      <c r="SMN164" s="38"/>
      <c r="SMO164" s="38"/>
      <c r="SMP164" s="38"/>
      <c r="SMQ164" s="38"/>
      <c r="SMR164" s="38"/>
      <c r="SMS164" s="38"/>
      <c r="SMT164" s="38"/>
      <c r="SMU164" s="38"/>
      <c r="SMV164" s="38"/>
      <c r="SMW164" s="38"/>
      <c r="SMX164" s="38"/>
      <c r="SMY164" s="38"/>
      <c r="SMZ164" s="38"/>
      <c r="SNA164" s="38"/>
      <c r="SNB164" s="38"/>
      <c r="SNC164" s="38"/>
      <c r="SND164" s="38"/>
      <c r="SNE164" s="38"/>
      <c r="SNF164" s="38"/>
      <c r="SNG164" s="38"/>
      <c r="SNH164" s="38"/>
      <c r="SNI164" s="38"/>
      <c r="SNJ164" s="38"/>
      <c r="SNK164" s="38"/>
      <c r="SNL164" s="38"/>
      <c r="SNM164" s="38"/>
      <c r="SNN164" s="38"/>
      <c r="SNO164" s="38"/>
      <c r="SNP164" s="38"/>
      <c r="SNQ164" s="38"/>
      <c r="SNR164" s="38"/>
      <c r="SNS164" s="38"/>
      <c r="SNT164" s="38"/>
      <c r="SNU164" s="38"/>
      <c r="SNV164" s="38"/>
      <c r="SNW164" s="38"/>
      <c r="SNX164" s="38"/>
      <c r="SNY164" s="38"/>
      <c r="SNZ164" s="38"/>
      <c r="SOA164" s="38"/>
      <c r="SOB164" s="38"/>
      <c r="SOC164" s="38"/>
      <c r="SOD164" s="38"/>
      <c r="SOE164" s="38"/>
      <c r="SOF164" s="38"/>
      <c r="SOG164" s="38"/>
      <c r="SOH164" s="38"/>
      <c r="SOI164" s="38"/>
      <c r="SOJ164" s="38"/>
      <c r="SOK164" s="38"/>
      <c r="SOL164" s="38"/>
      <c r="SOM164" s="38"/>
      <c r="SON164" s="38"/>
      <c r="SOO164" s="38"/>
      <c r="SOP164" s="38"/>
      <c r="SOQ164" s="38"/>
      <c r="SOR164" s="38"/>
      <c r="SOS164" s="38"/>
      <c r="SOT164" s="38"/>
      <c r="SOU164" s="38"/>
      <c r="SOV164" s="38"/>
      <c r="SOW164" s="38"/>
      <c r="SOX164" s="38"/>
      <c r="SOY164" s="38"/>
      <c r="SOZ164" s="38"/>
      <c r="SPA164" s="38"/>
      <c r="SPB164" s="38"/>
      <c r="SPC164" s="38"/>
      <c r="SPD164" s="38"/>
      <c r="SPE164" s="38"/>
      <c r="SPF164" s="38"/>
      <c r="SPG164" s="38"/>
      <c r="SPH164" s="38"/>
      <c r="SPI164" s="38"/>
      <c r="SPJ164" s="38"/>
      <c r="SPK164" s="38"/>
      <c r="SPL164" s="38"/>
      <c r="SPM164" s="38"/>
      <c r="SPN164" s="38"/>
      <c r="SPO164" s="38"/>
      <c r="SPP164" s="38"/>
      <c r="SPQ164" s="38"/>
      <c r="SPR164" s="38"/>
      <c r="SPS164" s="38"/>
      <c r="SPT164" s="38"/>
      <c r="SPU164" s="38"/>
      <c r="SPV164" s="38"/>
      <c r="SQC164" s="38"/>
      <c r="SQD164" s="38"/>
      <c r="SQE164" s="38"/>
      <c r="SQF164" s="38"/>
      <c r="SQG164" s="38"/>
      <c r="SQH164" s="38"/>
      <c r="SQI164" s="38"/>
      <c r="SQJ164" s="38"/>
      <c r="SQK164" s="38"/>
      <c r="SQL164" s="38"/>
      <c r="SQM164" s="38"/>
      <c r="SQN164" s="38"/>
      <c r="SQO164" s="38"/>
      <c r="SQP164" s="38"/>
      <c r="SQQ164" s="38"/>
      <c r="SQR164" s="38"/>
      <c r="SQS164" s="38"/>
      <c r="SQT164" s="38"/>
      <c r="SQU164" s="38"/>
      <c r="SQV164" s="38"/>
      <c r="SQW164" s="38"/>
      <c r="SQX164" s="38"/>
      <c r="SQY164" s="38"/>
      <c r="SQZ164" s="38"/>
      <c r="SRA164" s="38"/>
      <c r="SRB164" s="38"/>
      <c r="SRC164" s="38"/>
      <c r="SRD164" s="38"/>
      <c r="SRE164" s="38"/>
      <c r="SRF164" s="38"/>
      <c r="SRG164" s="38"/>
      <c r="SRH164" s="38"/>
      <c r="SRI164" s="38"/>
      <c r="SRJ164" s="38"/>
      <c r="SRK164" s="38"/>
      <c r="SRL164" s="38"/>
      <c r="SRM164" s="38"/>
      <c r="SRN164" s="38"/>
      <c r="SRO164" s="38"/>
      <c r="SRP164" s="38"/>
      <c r="SRQ164" s="38"/>
      <c r="SRR164" s="38"/>
      <c r="SRS164" s="38"/>
      <c r="SRT164" s="38"/>
      <c r="SRU164" s="38"/>
      <c r="SRV164" s="38"/>
      <c r="SRW164" s="38"/>
      <c r="SRX164" s="38"/>
      <c r="SRY164" s="38"/>
      <c r="SRZ164" s="38"/>
      <c r="SSA164" s="38"/>
      <c r="SSB164" s="38"/>
      <c r="SSC164" s="38"/>
      <c r="SSD164" s="38"/>
      <c r="SSE164" s="38"/>
      <c r="SSF164" s="38"/>
      <c r="SSG164" s="38"/>
      <c r="SSH164" s="38"/>
      <c r="SSI164" s="38"/>
      <c r="SSJ164" s="38"/>
      <c r="SSK164" s="38"/>
      <c r="SSL164" s="38"/>
      <c r="SSM164" s="38"/>
      <c r="SSN164" s="38"/>
      <c r="SSO164" s="38"/>
      <c r="SSP164" s="38"/>
      <c r="SSQ164" s="38"/>
      <c r="SSR164" s="38"/>
      <c r="SSS164" s="38"/>
      <c r="SST164" s="38"/>
      <c r="SSU164" s="38"/>
      <c r="SSV164" s="38"/>
      <c r="SSW164" s="38"/>
      <c r="SSX164" s="38"/>
      <c r="SSY164" s="38"/>
      <c r="SSZ164" s="38"/>
      <c r="STA164" s="38"/>
      <c r="STB164" s="38"/>
      <c r="STC164" s="38"/>
      <c r="STD164" s="38"/>
      <c r="STE164" s="38"/>
      <c r="STF164" s="38"/>
      <c r="STG164" s="38"/>
      <c r="STH164" s="38"/>
      <c r="STI164" s="38"/>
      <c r="STJ164" s="38"/>
      <c r="STK164" s="38"/>
      <c r="STL164" s="38"/>
      <c r="STM164" s="38"/>
      <c r="STN164" s="38"/>
      <c r="STO164" s="38"/>
      <c r="STP164" s="38"/>
      <c r="STQ164" s="38"/>
      <c r="STR164" s="38"/>
      <c r="STS164" s="38"/>
      <c r="STT164" s="38"/>
      <c r="STU164" s="38"/>
      <c r="STV164" s="38"/>
      <c r="STW164" s="38"/>
      <c r="STX164" s="38"/>
      <c r="STY164" s="38"/>
      <c r="STZ164" s="38"/>
      <c r="SUA164" s="38"/>
      <c r="SUB164" s="38"/>
      <c r="SUC164" s="38"/>
      <c r="SUD164" s="38"/>
      <c r="SUE164" s="38"/>
      <c r="SUF164" s="38"/>
      <c r="SUG164" s="38"/>
      <c r="SUH164" s="38"/>
      <c r="SUI164" s="38"/>
      <c r="SUJ164" s="38"/>
      <c r="SUK164" s="38"/>
      <c r="SUL164" s="38"/>
      <c r="SUM164" s="38"/>
      <c r="SUN164" s="38"/>
      <c r="SUO164" s="38"/>
      <c r="SUP164" s="38"/>
      <c r="SUQ164" s="38"/>
      <c r="SUR164" s="38"/>
      <c r="SUS164" s="38"/>
      <c r="SUT164" s="38"/>
      <c r="SUU164" s="38"/>
      <c r="SUV164" s="38"/>
      <c r="SUW164" s="38"/>
      <c r="SUX164" s="38"/>
      <c r="SUY164" s="38"/>
      <c r="SUZ164" s="38"/>
      <c r="SVA164" s="38"/>
      <c r="SVB164" s="38"/>
      <c r="SVC164" s="38"/>
      <c r="SVD164" s="38"/>
      <c r="SVE164" s="38"/>
      <c r="SVF164" s="38"/>
      <c r="SVG164" s="38"/>
      <c r="SVH164" s="38"/>
      <c r="SVI164" s="38"/>
      <c r="SVJ164" s="38"/>
      <c r="SVK164" s="38"/>
      <c r="SVL164" s="38"/>
      <c r="SVM164" s="38"/>
      <c r="SVN164" s="38"/>
      <c r="SVO164" s="38"/>
      <c r="SVP164" s="38"/>
      <c r="SVQ164" s="38"/>
      <c r="SVR164" s="38"/>
      <c r="SVS164" s="38"/>
      <c r="SVT164" s="38"/>
      <c r="SVU164" s="38"/>
      <c r="SVV164" s="38"/>
      <c r="SVW164" s="38"/>
      <c r="SVX164" s="38"/>
      <c r="SVY164" s="38"/>
      <c r="SVZ164" s="38"/>
      <c r="SWA164" s="38"/>
      <c r="SWB164" s="38"/>
      <c r="SWC164" s="38"/>
      <c r="SWD164" s="38"/>
      <c r="SWE164" s="38"/>
      <c r="SWF164" s="38"/>
      <c r="SWG164" s="38"/>
      <c r="SWH164" s="38"/>
      <c r="SWI164" s="38"/>
      <c r="SWJ164" s="38"/>
      <c r="SWK164" s="38"/>
      <c r="SWL164" s="38"/>
      <c r="SWM164" s="38"/>
      <c r="SWN164" s="38"/>
      <c r="SWO164" s="38"/>
      <c r="SWP164" s="38"/>
      <c r="SWQ164" s="38"/>
      <c r="SWR164" s="38"/>
      <c r="SWS164" s="38"/>
      <c r="SWT164" s="38"/>
      <c r="SWU164" s="38"/>
      <c r="SWV164" s="38"/>
      <c r="SWW164" s="38"/>
      <c r="SWX164" s="38"/>
      <c r="SWY164" s="38"/>
      <c r="SWZ164" s="38"/>
      <c r="SXA164" s="38"/>
      <c r="SXB164" s="38"/>
      <c r="SXC164" s="38"/>
      <c r="SXD164" s="38"/>
      <c r="SXE164" s="38"/>
      <c r="SXF164" s="38"/>
      <c r="SXG164" s="38"/>
      <c r="SXH164" s="38"/>
      <c r="SXI164" s="38"/>
      <c r="SXJ164" s="38"/>
      <c r="SXK164" s="38"/>
      <c r="SXL164" s="38"/>
      <c r="SXM164" s="38"/>
      <c r="SXN164" s="38"/>
      <c r="SXO164" s="38"/>
      <c r="SXP164" s="38"/>
      <c r="SXQ164" s="38"/>
      <c r="SXR164" s="38"/>
      <c r="SXS164" s="38"/>
      <c r="SXT164" s="38"/>
      <c r="SXU164" s="38"/>
      <c r="SXV164" s="38"/>
      <c r="SXW164" s="38"/>
      <c r="SXX164" s="38"/>
      <c r="SXY164" s="38"/>
      <c r="SXZ164" s="38"/>
      <c r="SYA164" s="38"/>
      <c r="SYB164" s="38"/>
      <c r="SYC164" s="38"/>
      <c r="SYD164" s="38"/>
      <c r="SYE164" s="38"/>
      <c r="SYF164" s="38"/>
      <c r="SYG164" s="38"/>
      <c r="SYH164" s="38"/>
      <c r="SYI164" s="38"/>
      <c r="SYJ164" s="38"/>
      <c r="SYK164" s="38"/>
      <c r="SYL164" s="38"/>
      <c r="SYM164" s="38"/>
      <c r="SYN164" s="38"/>
      <c r="SYO164" s="38"/>
      <c r="SYP164" s="38"/>
      <c r="SYQ164" s="38"/>
      <c r="SYR164" s="38"/>
      <c r="SYS164" s="38"/>
      <c r="SYT164" s="38"/>
      <c r="SYU164" s="38"/>
      <c r="SYV164" s="38"/>
      <c r="SYW164" s="38"/>
      <c r="SYX164" s="38"/>
      <c r="SYY164" s="38"/>
      <c r="SYZ164" s="38"/>
      <c r="SZA164" s="38"/>
      <c r="SZB164" s="38"/>
      <c r="SZC164" s="38"/>
      <c r="SZD164" s="38"/>
      <c r="SZE164" s="38"/>
      <c r="SZF164" s="38"/>
      <c r="SZG164" s="38"/>
      <c r="SZH164" s="38"/>
      <c r="SZI164" s="38"/>
      <c r="SZJ164" s="38"/>
      <c r="SZK164" s="38"/>
      <c r="SZL164" s="38"/>
      <c r="SZM164" s="38"/>
      <c r="SZN164" s="38"/>
      <c r="SZO164" s="38"/>
      <c r="SZP164" s="38"/>
      <c r="SZQ164" s="38"/>
      <c r="SZR164" s="38"/>
      <c r="SZY164" s="38"/>
      <c r="SZZ164" s="38"/>
      <c r="TAA164" s="38"/>
      <c r="TAB164" s="38"/>
      <c r="TAC164" s="38"/>
      <c r="TAD164" s="38"/>
      <c r="TAE164" s="38"/>
      <c r="TAF164" s="38"/>
      <c r="TAG164" s="38"/>
      <c r="TAH164" s="38"/>
      <c r="TAI164" s="38"/>
      <c r="TAJ164" s="38"/>
      <c r="TAK164" s="38"/>
      <c r="TAL164" s="38"/>
      <c r="TAM164" s="38"/>
      <c r="TAN164" s="38"/>
      <c r="TAO164" s="38"/>
      <c r="TAP164" s="38"/>
      <c r="TAQ164" s="38"/>
      <c r="TAR164" s="38"/>
      <c r="TAS164" s="38"/>
      <c r="TAT164" s="38"/>
      <c r="TAU164" s="38"/>
      <c r="TAV164" s="38"/>
      <c r="TAW164" s="38"/>
      <c r="TAX164" s="38"/>
      <c r="TAY164" s="38"/>
      <c r="TAZ164" s="38"/>
      <c r="TBA164" s="38"/>
      <c r="TBB164" s="38"/>
      <c r="TBC164" s="38"/>
      <c r="TBD164" s="38"/>
      <c r="TBE164" s="38"/>
      <c r="TBF164" s="38"/>
      <c r="TBG164" s="38"/>
      <c r="TBH164" s="38"/>
      <c r="TBI164" s="38"/>
      <c r="TBJ164" s="38"/>
      <c r="TBK164" s="38"/>
      <c r="TBL164" s="38"/>
      <c r="TBM164" s="38"/>
      <c r="TBN164" s="38"/>
      <c r="TBO164" s="38"/>
      <c r="TBP164" s="38"/>
      <c r="TBQ164" s="38"/>
      <c r="TBR164" s="38"/>
      <c r="TBS164" s="38"/>
      <c r="TBT164" s="38"/>
      <c r="TBU164" s="38"/>
      <c r="TBV164" s="38"/>
      <c r="TBW164" s="38"/>
      <c r="TBX164" s="38"/>
      <c r="TBY164" s="38"/>
      <c r="TBZ164" s="38"/>
      <c r="TCA164" s="38"/>
      <c r="TCB164" s="38"/>
      <c r="TCC164" s="38"/>
      <c r="TCD164" s="38"/>
      <c r="TCE164" s="38"/>
      <c r="TCF164" s="38"/>
      <c r="TCG164" s="38"/>
      <c r="TCH164" s="38"/>
      <c r="TCI164" s="38"/>
      <c r="TCJ164" s="38"/>
      <c r="TCK164" s="38"/>
      <c r="TCL164" s="38"/>
      <c r="TCM164" s="38"/>
      <c r="TCN164" s="38"/>
      <c r="TCO164" s="38"/>
      <c r="TCP164" s="38"/>
      <c r="TCQ164" s="38"/>
      <c r="TCR164" s="38"/>
      <c r="TCS164" s="38"/>
      <c r="TCT164" s="38"/>
      <c r="TCU164" s="38"/>
      <c r="TCV164" s="38"/>
      <c r="TCW164" s="38"/>
      <c r="TCX164" s="38"/>
      <c r="TCY164" s="38"/>
      <c r="TCZ164" s="38"/>
      <c r="TDA164" s="38"/>
      <c r="TDB164" s="38"/>
      <c r="TDC164" s="38"/>
      <c r="TDD164" s="38"/>
      <c r="TDE164" s="38"/>
      <c r="TDF164" s="38"/>
      <c r="TDG164" s="38"/>
      <c r="TDH164" s="38"/>
      <c r="TDI164" s="38"/>
      <c r="TDJ164" s="38"/>
      <c r="TDK164" s="38"/>
      <c r="TDL164" s="38"/>
      <c r="TDM164" s="38"/>
      <c r="TDN164" s="38"/>
      <c r="TDO164" s="38"/>
      <c r="TDP164" s="38"/>
      <c r="TDQ164" s="38"/>
      <c r="TDR164" s="38"/>
      <c r="TDS164" s="38"/>
      <c r="TDT164" s="38"/>
      <c r="TDU164" s="38"/>
      <c r="TDV164" s="38"/>
      <c r="TDW164" s="38"/>
      <c r="TDX164" s="38"/>
      <c r="TDY164" s="38"/>
      <c r="TDZ164" s="38"/>
      <c r="TEA164" s="38"/>
      <c r="TEB164" s="38"/>
      <c r="TEC164" s="38"/>
      <c r="TED164" s="38"/>
      <c r="TEE164" s="38"/>
      <c r="TEF164" s="38"/>
      <c r="TEG164" s="38"/>
      <c r="TEH164" s="38"/>
      <c r="TEI164" s="38"/>
      <c r="TEJ164" s="38"/>
      <c r="TEK164" s="38"/>
      <c r="TEL164" s="38"/>
      <c r="TEM164" s="38"/>
      <c r="TEN164" s="38"/>
      <c r="TEO164" s="38"/>
      <c r="TEP164" s="38"/>
      <c r="TEQ164" s="38"/>
      <c r="TER164" s="38"/>
      <c r="TES164" s="38"/>
      <c r="TET164" s="38"/>
      <c r="TEU164" s="38"/>
      <c r="TEV164" s="38"/>
      <c r="TEW164" s="38"/>
      <c r="TEX164" s="38"/>
      <c r="TEY164" s="38"/>
      <c r="TEZ164" s="38"/>
      <c r="TFA164" s="38"/>
      <c r="TFB164" s="38"/>
      <c r="TFC164" s="38"/>
      <c r="TFD164" s="38"/>
      <c r="TFE164" s="38"/>
      <c r="TFF164" s="38"/>
      <c r="TFG164" s="38"/>
      <c r="TFH164" s="38"/>
      <c r="TFI164" s="38"/>
      <c r="TFJ164" s="38"/>
      <c r="TFK164" s="38"/>
      <c r="TFL164" s="38"/>
      <c r="TFM164" s="38"/>
      <c r="TFN164" s="38"/>
      <c r="TFO164" s="38"/>
      <c r="TFP164" s="38"/>
      <c r="TFQ164" s="38"/>
      <c r="TFR164" s="38"/>
      <c r="TFS164" s="38"/>
      <c r="TFT164" s="38"/>
      <c r="TFU164" s="38"/>
      <c r="TFV164" s="38"/>
      <c r="TFW164" s="38"/>
      <c r="TFX164" s="38"/>
      <c r="TFY164" s="38"/>
      <c r="TFZ164" s="38"/>
      <c r="TGA164" s="38"/>
      <c r="TGB164" s="38"/>
      <c r="TGC164" s="38"/>
      <c r="TGD164" s="38"/>
      <c r="TGE164" s="38"/>
      <c r="TGF164" s="38"/>
      <c r="TGG164" s="38"/>
      <c r="TGH164" s="38"/>
      <c r="TGI164" s="38"/>
      <c r="TGJ164" s="38"/>
      <c r="TGK164" s="38"/>
      <c r="TGL164" s="38"/>
      <c r="TGM164" s="38"/>
      <c r="TGN164" s="38"/>
      <c r="TGO164" s="38"/>
      <c r="TGP164" s="38"/>
      <c r="TGQ164" s="38"/>
      <c r="TGR164" s="38"/>
      <c r="TGS164" s="38"/>
      <c r="TGT164" s="38"/>
      <c r="TGU164" s="38"/>
      <c r="TGV164" s="38"/>
      <c r="TGW164" s="38"/>
      <c r="TGX164" s="38"/>
      <c r="TGY164" s="38"/>
      <c r="TGZ164" s="38"/>
      <c r="THA164" s="38"/>
      <c r="THB164" s="38"/>
      <c r="THC164" s="38"/>
      <c r="THD164" s="38"/>
      <c r="THE164" s="38"/>
      <c r="THF164" s="38"/>
      <c r="THG164" s="38"/>
      <c r="THH164" s="38"/>
      <c r="THI164" s="38"/>
      <c r="THJ164" s="38"/>
      <c r="THK164" s="38"/>
      <c r="THL164" s="38"/>
      <c r="THM164" s="38"/>
      <c r="THN164" s="38"/>
      <c r="THO164" s="38"/>
      <c r="THP164" s="38"/>
      <c r="THQ164" s="38"/>
      <c r="THR164" s="38"/>
      <c r="THS164" s="38"/>
      <c r="THT164" s="38"/>
      <c r="THU164" s="38"/>
      <c r="THV164" s="38"/>
      <c r="THW164" s="38"/>
      <c r="THX164" s="38"/>
      <c r="THY164" s="38"/>
      <c r="THZ164" s="38"/>
      <c r="TIA164" s="38"/>
      <c r="TIB164" s="38"/>
      <c r="TIC164" s="38"/>
      <c r="TID164" s="38"/>
      <c r="TIE164" s="38"/>
      <c r="TIF164" s="38"/>
      <c r="TIG164" s="38"/>
      <c r="TIH164" s="38"/>
      <c r="TII164" s="38"/>
      <c r="TIJ164" s="38"/>
      <c r="TIK164" s="38"/>
      <c r="TIL164" s="38"/>
      <c r="TIM164" s="38"/>
      <c r="TIN164" s="38"/>
      <c r="TIO164" s="38"/>
      <c r="TIP164" s="38"/>
      <c r="TIQ164" s="38"/>
      <c r="TIR164" s="38"/>
      <c r="TIS164" s="38"/>
      <c r="TIT164" s="38"/>
      <c r="TIU164" s="38"/>
      <c r="TIV164" s="38"/>
      <c r="TIW164" s="38"/>
      <c r="TIX164" s="38"/>
      <c r="TIY164" s="38"/>
      <c r="TIZ164" s="38"/>
      <c r="TJA164" s="38"/>
      <c r="TJB164" s="38"/>
      <c r="TJC164" s="38"/>
      <c r="TJD164" s="38"/>
      <c r="TJE164" s="38"/>
      <c r="TJF164" s="38"/>
      <c r="TJG164" s="38"/>
      <c r="TJH164" s="38"/>
      <c r="TJI164" s="38"/>
      <c r="TJJ164" s="38"/>
      <c r="TJK164" s="38"/>
      <c r="TJL164" s="38"/>
      <c r="TJM164" s="38"/>
      <c r="TJN164" s="38"/>
      <c r="TJU164" s="38"/>
      <c r="TJV164" s="38"/>
      <c r="TJW164" s="38"/>
      <c r="TJX164" s="38"/>
      <c r="TJY164" s="38"/>
      <c r="TJZ164" s="38"/>
      <c r="TKA164" s="38"/>
      <c r="TKB164" s="38"/>
      <c r="TKC164" s="38"/>
      <c r="TKD164" s="38"/>
      <c r="TKE164" s="38"/>
      <c r="TKF164" s="38"/>
      <c r="TKG164" s="38"/>
      <c r="TKH164" s="38"/>
      <c r="TKI164" s="38"/>
      <c r="TKJ164" s="38"/>
      <c r="TKK164" s="38"/>
      <c r="TKL164" s="38"/>
      <c r="TKM164" s="38"/>
      <c r="TKN164" s="38"/>
      <c r="TKO164" s="38"/>
      <c r="TKP164" s="38"/>
      <c r="TKQ164" s="38"/>
      <c r="TKR164" s="38"/>
      <c r="TKS164" s="38"/>
      <c r="TKT164" s="38"/>
      <c r="TKU164" s="38"/>
      <c r="TKV164" s="38"/>
      <c r="TKW164" s="38"/>
      <c r="TKX164" s="38"/>
      <c r="TKY164" s="38"/>
      <c r="TKZ164" s="38"/>
      <c r="TLA164" s="38"/>
      <c r="TLB164" s="38"/>
      <c r="TLC164" s="38"/>
      <c r="TLD164" s="38"/>
      <c r="TLE164" s="38"/>
      <c r="TLF164" s="38"/>
      <c r="TLG164" s="38"/>
      <c r="TLH164" s="38"/>
      <c r="TLI164" s="38"/>
      <c r="TLJ164" s="38"/>
      <c r="TLK164" s="38"/>
      <c r="TLL164" s="38"/>
      <c r="TLM164" s="38"/>
      <c r="TLN164" s="38"/>
      <c r="TLO164" s="38"/>
      <c r="TLP164" s="38"/>
      <c r="TLQ164" s="38"/>
      <c r="TLR164" s="38"/>
      <c r="TLS164" s="38"/>
      <c r="TLT164" s="38"/>
      <c r="TLU164" s="38"/>
      <c r="TLV164" s="38"/>
      <c r="TLW164" s="38"/>
      <c r="TLX164" s="38"/>
      <c r="TLY164" s="38"/>
      <c r="TLZ164" s="38"/>
      <c r="TMA164" s="38"/>
      <c r="TMB164" s="38"/>
      <c r="TMC164" s="38"/>
      <c r="TMD164" s="38"/>
      <c r="TME164" s="38"/>
      <c r="TMF164" s="38"/>
      <c r="TMG164" s="38"/>
      <c r="TMH164" s="38"/>
      <c r="TMI164" s="38"/>
      <c r="TMJ164" s="38"/>
      <c r="TMK164" s="38"/>
      <c r="TML164" s="38"/>
      <c r="TMM164" s="38"/>
      <c r="TMN164" s="38"/>
      <c r="TMO164" s="38"/>
      <c r="TMP164" s="38"/>
      <c r="TMQ164" s="38"/>
      <c r="TMR164" s="38"/>
      <c r="TMS164" s="38"/>
      <c r="TMT164" s="38"/>
      <c r="TMU164" s="38"/>
      <c r="TMV164" s="38"/>
      <c r="TMW164" s="38"/>
      <c r="TMX164" s="38"/>
      <c r="TMY164" s="38"/>
      <c r="TMZ164" s="38"/>
      <c r="TNA164" s="38"/>
      <c r="TNB164" s="38"/>
      <c r="TNC164" s="38"/>
      <c r="TND164" s="38"/>
      <c r="TNE164" s="38"/>
      <c r="TNF164" s="38"/>
      <c r="TNG164" s="38"/>
      <c r="TNH164" s="38"/>
      <c r="TNI164" s="38"/>
      <c r="TNJ164" s="38"/>
      <c r="TNK164" s="38"/>
      <c r="TNL164" s="38"/>
      <c r="TNM164" s="38"/>
      <c r="TNN164" s="38"/>
      <c r="TNO164" s="38"/>
      <c r="TNP164" s="38"/>
      <c r="TNQ164" s="38"/>
      <c r="TNR164" s="38"/>
      <c r="TNS164" s="38"/>
      <c r="TNT164" s="38"/>
      <c r="TNU164" s="38"/>
      <c r="TNV164" s="38"/>
      <c r="TNW164" s="38"/>
      <c r="TNX164" s="38"/>
      <c r="TNY164" s="38"/>
      <c r="TNZ164" s="38"/>
      <c r="TOA164" s="38"/>
      <c r="TOB164" s="38"/>
      <c r="TOC164" s="38"/>
      <c r="TOD164" s="38"/>
      <c r="TOE164" s="38"/>
      <c r="TOF164" s="38"/>
      <c r="TOG164" s="38"/>
      <c r="TOH164" s="38"/>
      <c r="TOI164" s="38"/>
      <c r="TOJ164" s="38"/>
      <c r="TOK164" s="38"/>
      <c r="TOL164" s="38"/>
      <c r="TOM164" s="38"/>
      <c r="TON164" s="38"/>
      <c r="TOO164" s="38"/>
      <c r="TOP164" s="38"/>
      <c r="TOQ164" s="38"/>
      <c r="TOR164" s="38"/>
      <c r="TOS164" s="38"/>
      <c r="TOT164" s="38"/>
      <c r="TOU164" s="38"/>
      <c r="TOV164" s="38"/>
      <c r="TOW164" s="38"/>
      <c r="TOX164" s="38"/>
      <c r="TOY164" s="38"/>
      <c r="TOZ164" s="38"/>
      <c r="TPA164" s="38"/>
      <c r="TPB164" s="38"/>
      <c r="TPC164" s="38"/>
      <c r="TPD164" s="38"/>
      <c r="TPE164" s="38"/>
      <c r="TPF164" s="38"/>
      <c r="TPG164" s="38"/>
      <c r="TPH164" s="38"/>
      <c r="TPI164" s="38"/>
      <c r="TPJ164" s="38"/>
      <c r="TPK164" s="38"/>
      <c r="TPL164" s="38"/>
      <c r="TPM164" s="38"/>
      <c r="TPN164" s="38"/>
      <c r="TPO164" s="38"/>
      <c r="TPP164" s="38"/>
      <c r="TPQ164" s="38"/>
      <c r="TPR164" s="38"/>
      <c r="TPS164" s="38"/>
      <c r="TPT164" s="38"/>
      <c r="TPU164" s="38"/>
      <c r="TPV164" s="38"/>
      <c r="TPW164" s="38"/>
      <c r="TPX164" s="38"/>
      <c r="TPY164" s="38"/>
      <c r="TPZ164" s="38"/>
      <c r="TQA164" s="38"/>
      <c r="TQB164" s="38"/>
      <c r="TQC164" s="38"/>
      <c r="TQD164" s="38"/>
      <c r="TQE164" s="38"/>
      <c r="TQF164" s="38"/>
      <c r="TQG164" s="38"/>
      <c r="TQH164" s="38"/>
      <c r="TQI164" s="38"/>
      <c r="TQJ164" s="38"/>
      <c r="TQK164" s="38"/>
      <c r="TQL164" s="38"/>
      <c r="TQM164" s="38"/>
      <c r="TQN164" s="38"/>
      <c r="TQO164" s="38"/>
      <c r="TQP164" s="38"/>
      <c r="TQQ164" s="38"/>
      <c r="TQR164" s="38"/>
      <c r="TQS164" s="38"/>
      <c r="TQT164" s="38"/>
      <c r="TQU164" s="38"/>
      <c r="TQV164" s="38"/>
      <c r="TQW164" s="38"/>
      <c r="TQX164" s="38"/>
      <c r="TQY164" s="38"/>
      <c r="TQZ164" s="38"/>
      <c r="TRA164" s="38"/>
      <c r="TRB164" s="38"/>
      <c r="TRC164" s="38"/>
      <c r="TRD164" s="38"/>
      <c r="TRE164" s="38"/>
      <c r="TRF164" s="38"/>
      <c r="TRG164" s="38"/>
      <c r="TRH164" s="38"/>
      <c r="TRI164" s="38"/>
      <c r="TRJ164" s="38"/>
      <c r="TRK164" s="38"/>
      <c r="TRL164" s="38"/>
      <c r="TRM164" s="38"/>
      <c r="TRN164" s="38"/>
      <c r="TRO164" s="38"/>
      <c r="TRP164" s="38"/>
      <c r="TRQ164" s="38"/>
      <c r="TRR164" s="38"/>
      <c r="TRS164" s="38"/>
      <c r="TRT164" s="38"/>
      <c r="TRU164" s="38"/>
      <c r="TRV164" s="38"/>
      <c r="TRW164" s="38"/>
      <c r="TRX164" s="38"/>
      <c r="TRY164" s="38"/>
      <c r="TRZ164" s="38"/>
      <c r="TSA164" s="38"/>
      <c r="TSB164" s="38"/>
      <c r="TSC164" s="38"/>
      <c r="TSD164" s="38"/>
      <c r="TSE164" s="38"/>
      <c r="TSF164" s="38"/>
      <c r="TSG164" s="38"/>
      <c r="TSH164" s="38"/>
      <c r="TSI164" s="38"/>
      <c r="TSJ164" s="38"/>
      <c r="TSK164" s="38"/>
      <c r="TSL164" s="38"/>
      <c r="TSM164" s="38"/>
      <c r="TSN164" s="38"/>
      <c r="TSO164" s="38"/>
      <c r="TSP164" s="38"/>
      <c r="TSQ164" s="38"/>
      <c r="TSR164" s="38"/>
      <c r="TSS164" s="38"/>
      <c r="TST164" s="38"/>
      <c r="TSU164" s="38"/>
      <c r="TSV164" s="38"/>
      <c r="TSW164" s="38"/>
      <c r="TSX164" s="38"/>
      <c r="TSY164" s="38"/>
      <c r="TSZ164" s="38"/>
      <c r="TTA164" s="38"/>
      <c r="TTB164" s="38"/>
      <c r="TTC164" s="38"/>
      <c r="TTD164" s="38"/>
      <c r="TTE164" s="38"/>
      <c r="TTF164" s="38"/>
      <c r="TTG164" s="38"/>
      <c r="TTH164" s="38"/>
      <c r="TTI164" s="38"/>
      <c r="TTJ164" s="38"/>
      <c r="TTQ164" s="38"/>
      <c r="TTR164" s="38"/>
      <c r="TTS164" s="38"/>
      <c r="TTT164" s="38"/>
      <c r="TTU164" s="38"/>
      <c r="TTV164" s="38"/>
      <c r="TTW164" s="38"/>
      <c r="TTX164" s="38"/>
      <c r="TTY164" s="38"/>
      <c r="TTZ164" s="38"/>
      <c r="TUA164" s="38"/>
      <c r="TUB164" s="38"/>
      <c r="TUC164" s="38"/>
      <c r="TUD164" s="38"/>
      <c r="TUE164" s="38"/>
      <c r="TUF164" s="38"/>
      <c r="TUG164" s="38"/>
      <c r="TUH164" s="38"/>
      <c r="TUI164" s="38"/>
      <c r="TUJ164" s="38"/>
      <c r="TUK164" s="38"/>
      <c r="TUL164" s="38"/>
      <c r="TUM164" s="38"/>
      <c r="TUN164" s="38"/>
      <c r="TUO164" s="38"/>
      <c r="TUP164" s="38"/>
      <c r="TUQ164" s="38"/>
      <c r="TUR164" s="38"/>
      <c r="TUS164" s="38"/>
      <c r="TUT164" s="38"/>
      <c r="TUU164" s="38"/>
      <c r="TUV164" s="38"/>
      <c r="TUW164" s="38"/>
      <c r="TUX164" s="38"/>
      <c r="TUY164" s="38"/>
      <c r="TUZ164" s="38"/>
      <c r="TVA164" s="38"/>
      <c r="TVB164" s="38"/>
      <c r="TVC164" s="38"/>
      <c r="TVD164" s="38"/>
      <c r="TVE164" s="38"/>
      <c r="TVF164" s="38"/>
      <c r="TVG164" s="38"/>
      <c r="TVH164" s="38"/>
      <c r="TVI164" s="38"/>
      <c r="TVJ164" s="38"/>
      <c r="TVK164" s="38"/>
      <c r="TVL164" s="38"/>
      <c r="TVM164" s="38"/>
      <c r="TVN164" s="38"/>
      <c r="TVO164" s="38"/>
      <c r="TVP164" s="38"/>
      <c r="TVQ164" s="38"/>
      <c r="TVR164" s="38"/>
      <c r="TVS164" s="38"/>
      <c r="TVT164" s="38"/>
      <c r="TVU164" s="38"/>
      <c r="TVV164" s="38"/>
      <c r="TVW164" s="38"/>
      <c r="TVX164" s="38"/>
      <c r="TVY164" s="38"/>
      <c r="TVZ164" s="38"/>
      <c r="TWA164" s="38"/>
      <c r="TWB164" s="38"/>
      <c r="TWC164" s="38"/>
      <c r="TWD164" s="38"/>
      <c r="TWE164" s="38"/>
      <c r="TWF164" s="38"/>
      <c r="TWG164" s="38"/>
      <c r="TWH164" s="38"/>
      <c r="TWI164" s="38"/>
      <c r="TWJ164" s="38"/>
      <c r="TWK164" s="38"/>
      <c r="TWL164" s="38"/>
      <c r="TWM164" s="38"/>
      <c r="TWN164" s="38"/>
      <c r="TWO164" s="38"/>
      <c r="TWP164" s="38"/>
      <c r="TWQ164" s="38"/>
      <c r="TWR164" s="38"/>
      <c r="TWS164" s="38"/>
      <c r="TWT164" s="38"/>
      <c r="TWU164" s="38"/>
      <c r="TWV164" s="38"/>
      <c r="TWW164" s="38"/>
      <c r="TWX164" s="38"/>
      <c r="TWY164" s="38"/>
      <c r="TWZ164" s="38"/>
      <c r="TXA164" s="38"/>
      <c r="TXB164" s="38"/>
      <c r="TXC164" s="38"/>
      <c r="TXD164" s="38"/>
      <c r="TXE164" s="38"/>
      <c r="TXF164" s="38"/>
      <c r="TXG164" s="38"/>
      <c r="TXH164" s="38"/>
      <c r="TXI164" s="38"/>
      <c r="TXJ164" s="38"/>
      <c r="TXK164" s="38"/>
      <c r="TXL164" s="38"/>
      <c r="TXM164" s="38"/>
      <c r="TXN164" s="38"/>
      <c r="TXO164" s="38"/>
      <c r="TXP164" s="38"/>
      <c r="TXQ164" s="38"/>
      <c r="TXR164" s="38"/>
      <c r="TXS164" s="38"/>
      <c r="TXT164" s="38"/>
      <c r="TXU164" s="38"/>
      <c r="TXV164" s="38"/>
      <c r="TXW164" s="38"/>
      <c r="TXX164" s="38"/>
      <c r="TXY164" s="38"/>
      <c r="TXZ164" s="38"/>
      <c r="TYA164" s="38"/>
      <c r="TYB164" s="38"/>
      <c r="TYC164" s="38"/>
      <c r="TYD164" s="38"/>
      <c r="TYE164" s="38"/>
      <c r="TYF164" s="38"/>
      <c r="TYG164" s="38"/>
      <c r="TYH164" s="38"/>
      <c r="TYI164" s="38"/>
      <c r="TYJ164" s="38"/>
      <c r="TYK164" s="38"/>
      <c r="TYL164" s="38"/>
      <c r="TYM164" s="38"/>
      <c r="TYN164" s="38"/>
      <c r="TYO164" s="38"/>
      <c r="TYP164" s="38"/>
      <c r="TYQ164" s="38"/>
      <c r="TYR164" s="38"/>
      <c r="TYS164" s="38"/>
      <c r="TYT164" s="38"/>
      <c r="TYU164" s="38"/>
      <c r="TYV164" s="38"/>
      <c r="TYW164" s="38"/>
      <c r="TYX164" s="38"/>
      <c r="TYY164" s="38"/>
      <c r="TYZ164" s="38"/>
      <c r="TZA164" s="38"/>
      <c r="TZB164" s="38"/>
      <c r="TZC164" s="38"/>
      <c r="TZD164" s="38"/>
      <c r="TZE164" s="38"/>
      <c r="TZF164" s="38"/>
      <c r="TZG164" s="38"/>
      <c r="TZH164" s="38"/>
      <c r="TZI164" s="38"/>
      <c r="TZJ164" s="38"/>
      <c r="TZK164" s="38"/>
      <c r="TZL164" s="38"/>
      <c r="TZM164" s="38"/>
      <c r="TZN164" s="38"/>
      <c r="TZO164" s="38"/>
      <c r="TZP164" s="38"/>
      <c r="TZQ164" s="38"/>
      <c r="TZR164" s="38"/>
      <c r="TZS164" s="38"/>
      <c r="TZT164" s="38"/>
      <c r="TZU164" s="38"/>
      <c r="TZV164" s="38"/>
      <c r="TZW164" s="38"/>
      <c r="TZX164" s="38"/>
      <c r="TZY164" s="38"/>
      <c r="TZZ164" s="38"/>
      <c r="UAA164" s="38"/>
      <c r="UAB164" s="38"/>
      <c r="UAC164" s="38"/>
      <c r="UAD164" s="38"/>
      <c r="UAE164" s="38"/>
      <c r="UAF164" s="38"/>
      <c r="UAG164" s="38"/>
      <c r="UAH164" s="38"/>
      <c r="UAI164" s="38"/>
      <c r="UAJ164" s="38"/>
      <c r="UAK164" s="38"/>
      <c r="UAL164" s="38"/>
      <c r="UAM164" s="38"/>
      <c r="UAN164" s="38"/>
      <c r="UAO164" s="38"/>
      <c r="UAP164" s="38"/>
      <c r="UAQ164" s="38"/>
      <c r="UAR164" s="38"/>
      <c r="UAS164" s="38"/>
      <c r="UAT164" s="38"/>
      <c r="UAU164" s="38"/>
      <c r="UAV164" s="38"/>
      <c r="UAW164" s="38"/>
      <c r="UAX164" s="38"/>
      <c r="UAY164" s="38"/>
      <c r="UAZ164" s="38"/>
      <c r="UBA164" s="38"/>
      <c r="UBB164" s="38"/>
      <c r="UBC164" s="38"/>
      <c r="UBD164" s="38"/>
      <c r="UBE164" s="38"/>
      <c r="UBF164" s="38"/>
      <c r="UBG164" s="38"/>
      <c r="UBH164" s="38"/>
      <c r="UBI164" s="38"/>
      <c r="UBJ164" s="38"/>
      <c r="UBK164" s="38"/>
      <c r="UBL164" s="38"/>
      <c r="UBM164" s="38"/>
      <c r="UBN164" s="38"/>
      <c r="UBO164" s="38"/>
      <c r="UBP164" s="38"/>
      <c r="UBQ164" s="38"/>
      <c r="UBR164" s="38"/>
      <c r="UBS164" s="38"/>
      <c r="UBT164" s="38"/>
      <c r="UBU164" s="38"/>
      <c r="UBV164" s="38"/>
      <c r="UBW164" s="38"/>
      <c r="UBX164" s="38"/>
      <c r="UBY164" s="38"/>
      <c r="UBZ164" s="38"/>
      <c r="UCA164" s="38"/>
      <c r="UCB164" s="38"/>
      <c r="UCC164" s="38"/>
      <c r="UCD164" s="38"/>
      <c r="UCE164" s="38"/>
      <c r="UCF164" s="38"/>
      <c r="UCG164" s="38"/>
      <c r="UCH164" s="38"/>
      <c r="UCI164" s="38"/>
      <c r="UCJ164" s="38"/>
      <c r="UCK164" s="38"/>
      <c r="UCL164" s="38"/>
      <c r="UCM164" s="38"/>
      <c r="UCN164" s="38"/>
      <c r="UCO164" s="38"/>
      <c r="UCP164" s="38"/>
      <c r="UCQ164" s="38"/>
      <c r="UCR164" s="38"/>
      <c r="UCS164" s="38"/>
      <c r="UCT164" s="38"/>
      <c r="UCU164" s="38"/>
      <c r="UCV164" s="38"/>
      <c r="UCW164" s="38"/>
      <c r="UCX164" s="38"/>
      <c r="UCY164" s="38"/>
      <c r="UCZ164" s="38"/>
      <c r="UDA164" s="38"/>
      <c r="UDB164" s="38"/>
      <c r="UDC164" s="38"/>
      <c r="UDD164" s="38"/>
      <c r="UDE164" s="38"/>
      <c r="UDF164" s="38"/>
      <c r="UDM164" s="38"/>
      <c r="UDN164" s="38"/>
      <c r="UDO164" s="38"/>
      <c r="UDP164" s="38"/>
      <c r="UDQ164" s="38"/>
      <c r="UDR164" s="38"/>
      <c r="UDS164" s="38"/>
      <c r="UDT164" s="38"/>
      <c r="UDU164" s="38"/>
      <c r="UDV164" s="38"/>
      <c r="UDW164" s="38"/>
      <c r="UDX164" s="38"/>
      <c r="UDY164" s="38"/>
      <c r="UDZ164" s="38"/>
      <c r="UEA164" s="38"/>
      <c r="UEB164" s="38"/>
      <c r="UEC164" s="38"/>
      <c r="UED164" s="38"/>
      <c r="UEE164" s="38"/>
      <c r="UEF164" s="38"/>
      <c r="UEG164" s="38"/>
      <c r="UEH164" s="38"/>
      <c r="UEI164" s="38"/>
      <c r="UEJ164" s="38"/>
      <c r="UEK164" s="38"/>
      <c r="UEL164" s="38"/>
      <c r="UEM164" s="38"/>
      <c r="UEN164" s="38"/>
      <c r="UEO164" s="38"/>
      <c r="UEP164" s="38"/>
      <c r="UEQ164" s="38"/>
      <c r="UER164" s="38"/>
      <c r="UES164" s="38"/>
      <c r="UET164" s="38"/>
      <c r="UEU164" s="38"/>
      <c r="UEV164" s="38"/>
      <c r="UEW164" s="38"/>
      <c r="UEX164" s="38"/>
      <c r="UEY164" s="38"/>
      <c r="UEZ164" s="38"/>
      <c r="UFA164" s="38"/>
      <c r="UFB164" s="38"/>
      <c r="UFC164" s="38"/>
      <c r="UFD164" s="38"/>
      <c r="UFE164" s="38"/>
      <c r="UFF164" s="38"/>
      <c r="UFG164" s="38"/>
      <c r="UFH164" s="38"/>
      <c r="UFI164" s="38"/>
      <c r="UFJ164" s="38"/>
      <c r="UFK164" s="38"/>
      <c r="UFL164" s="38"/>
      <c r="UFM164" s="38"/>
      <c r="UFN164" s="38"/>
      <c r="UFO164" s="38"/>
      <c r="UFP164" s="38"/>
      <c r="UFQ164" s="38"/>
      <c r="UFR164" s="38"/>
      <c r="UFS164" s="38"/>
      <c r="UFT164" s="38"/>
      <c r="UFU164" s="38"/>
      <c r="UFV164" s="38"/>
      <c r="UFW164" s="38"/>
      <c r="UFX164" s="38"/>
      <c r="UFY164" s="38"/>
      <c r="UFZ164" s="38"/>
      <c r="UGA164" s="38"/>
      <c r="UGB164" s="38"/>
      <c r="UGC164" s="38"/>
      <c r="UGD164" s="38"/>
      <c r="UGE164" s="38"/>
      <c r="UGF164" s="38"/>
      <c r="UGG164" s="38"/>
      <c r="UGH164" s="38"/>
      <c r="UGI164" s="38"/>
      <c r="UGJ164" s="38"/>
      <c r="UGK164" s="38"/>
      <c r="UGL164" s="38"/>
      <c r="UGM164" s="38"/>
      <c r="UGN164" s="38"/>
      <c r="UGO164" s="38"/>
      <c r="UGP164" s="38"/>
      <c r="UGQ164" s="38"/>
      <c r="UGR164" s="38"/>
      <c r="UGS164" s="38"/>
      <c r="UGT164" s="38"/>
      <c r="UGU164" s="38"/>
      <c r="UGV164" s="38"/>
      <c r="UGW164" s="38"/>
      <c r="UGX164" s="38"/>
      <c r="UGY164" s="38"/>
      <c r="UGZ164" s="38"/>
      <c r="UHA164" s="38"/>
      <c r="UHB164" s="38"/>
      <c r="UHC164" s="38"/>
      <c r="UHD164" s="38"/>
      <c r="UHE164" s="38"/>
      <c r="UHF164" s="38"/>
      <c r="UHG164" s="38"/>
      <c r="UHH164" s="38"/>
      <c r="UHI164" s="38"/>
      <c r="UHJ164" s="38"/>
      <c r="UHK164" s="38"/>
      <c r="UHL164" s="38"/>
      <c r="UHM164" s="38"/>
      <c r="UHN164" s="38"/>
      <c r="UHO164" s="38"/>
      <c r="UHP164" s="38"/>
      <c r="UHQ164" s="38"/>
      <c r="UHR164" s="38"/>
      <c r="UHS164" s="38"/>
      <c r="UHT164" s="38"/>
      <c r="UHU164" s="38"/>
      <c r="UHV164" s="38"/>
      <c r="UHW164" s="38"/>
      <c r="UHX164" s="38"/>
      <c r="UHY164" s="38"/>
      <c r="UHZ164" s="38"/>
      <c r="UIA164" s="38"/>
      <c r="UIB164" s="38"/>
      <c r="UIC164" s="38"/>
      <c r="UID164" s="38"/>
      <c r="UIE164" s="38"/>
      <c r="UIF164" s="38"/>
      <c r="UIG164" s="38"/>
      <c r="UIH164" s="38"/>
      <c r="UII164" s="38"/>
      <c r="UIJ164" s="38"/>
      <c r="UIK164" s="38"/>
      <c r="UIL164" s="38"/>
      <c r="UIM164" s="38"/>
      <c r="UIN164" s="38"/>
      <c r="UIO164" s="38"/>
      <c r="UIP164" s="38"/>
      <c r="UIQ164" s="38"/>
      <c r="UIR164" s="38"/>
      <c r="UIS164" s="38"/>
      <c r="UIT164" s="38"/>
      <c r="UIU164" s="38"/>
      <c r="UIV164" s="38"/>
      <c r="UIW164" s="38"/>
      <c r="UIX164" s="38"/>
      <c r="UIY164" s="38"/>
      <c r="UIZ164" s="38"/>
      <c r="UJA164" s="38"/>
      <c r="UJB164" s="38"/>
      <c r="UJC164" s="38"/>
      <c r="UJD164" s="38"/>
      <c r="UJE164" s="38"/>
      <c r="UJF164" s="38"/>
      <c r="UJG164" s="38"/>
      <c r="UJH164" s="38"/>
      <c r="UJI164" s="38"/>
      <c r="UJJ164" s="38"/>
      <c r="UJK164" s="38"/>
      <c r="UJL164" s="38"/>
      <c r="UJM164" s="38"/>
      <c r="UJN164" s="38"/>
      <c r="UJO164" s="38"/>
      <c r="UJP164" s="38"/>
      <c r="UJQ164" s="38"/>
      <c r="UJR164" s="38"/>
      <c r="UJS164" s="38"/>
      <c r="UJT164" s="38"/>
      <c r="UJU164" s="38"/>
      <c r="UJV164" s="38"/>
      <c r="UJW164" s="38"/>
      <c r="UJX164" s="38"/>
      <c r="UJY164" s="38"/>
      <c r="UJZ164" s="38"/>
      <c r="UKA164" s="38"/>
      <c r="UKB164" s="38"/>
      <c r="UKC164" s="38"/>
      <c r="UKD164" s="38"/>
      <c r="UKE164" s="38"/>
      <c r="UKF164" s="38"/>
      <c r="UKG164" s="38"/>
      <c r="UKH164" s="38"/>
      <c r="UKI164" s="38"/>
      <c r="UKJ164" s="38"/>
      <c r="UKK164" s="38"/>
      <c r="UKL164" s="38"/>
      <c r="UKM164" s="38"/>
      <c r="UKN164" s="38"/>
      <c r="UKO164" s="38"/>
      <c r="UKP164" s="38"/>
      <c r="UKQ164" s="38"/>
      <c r="UKR164" s="38"/>
      <c r="UKS164" s="38"/>
      <c r="UKT164" s="38"/>
      <c r="UKU164" s="38"/>
      <c r="UKV164" s="38"/>
      <c r="UKW164" s="38"/>
      <c r="UKX164" s="38"/>
      <c r="UKY164" s="38"/>
      <c r="UKZ164" s="38"/>
      <c r="ULA164" s="38"/>
      <c r="ULB164" s="38"/>
      <c r="ULC164" s="38"/>
      <c r="ULD164" s="38"/>
      <c r="ULE164" s="38"/>
      <c r="ULF164" s="38"/>
      <c r="ULG164" s="38"/>
      <c r="ULH164" s="38"/>
      <c r="ULI164" s="38"/>
      <c r="ULJ164" s="38"/>
      <c r="ULK164" s="38"/>
      <c r="ULL164" s="38"/>
      <c r="ULM164" s="38"/>
      <c r="ULN164" s="38"/>
      <c r="ULO164" s="38"/>
      <c r="ULP164" s="38"/>
      <c r="ULQ164" s="38"/>
      <c r="ULR164" s="38"/>
      <c r="ULS164" s="38"/>
      <c r="ULT164" s="38"/>
      <c r="ULU164" s="38"/>
      <c r="ULV164" s="38"/>
      <c r="ULW164" s="38"/>
      <c r="ULX164" s="38"/>
      <c r="ULY164" s="38"/>
      <c r="ULZ164" s="38"/>
      <c r="UMA164" s="38"/>
      <c r="UMB164" s="38"/>
      <c r="UMC164" s="38"/>
      <c r="UMD164" s="38"/>
      <c r="UME164" s="38"/>
      <c r="UMF164" s="38"/>
      <c r="UMG164" s="38"/>
      <c r="UMH164" s="38"/>
      <c r="UMI164" s="38"/>
      <c r="UMJ164" s="38"/>
      <c r="UMK164" s="38"/>
      <c r="UML164" s="38"/>
      <c r="UMM164" s="38"/>
      <c r="UMN164" s="38"/>
      <c r="UMO164" s="38"/>
      <c r="UMP164" s="38"/>
      <c r="UMQ164" s="38"/>
      <c r="UMR164" s="38"/>
      <c r="UMS164" s="38"/>
      <c r="UMT164" s="38"/>
      <c r="UMU164" s="38"/>
      <c r="UMV164" s="38"/>
      <c r="UMW164" s="38"/>
      <c r="UMX164" s="38"/>
      <c r="UMY164" s="38"/>
      <c r="UMZ164" s="38"/>
      <c r="UNA164" s="38"/>
      <c r="UNB164" s="38"/>
      <c r="UNI164" s="38"/>
      <c r="UNJ164" s="38"/>
      <c r="UNK164" s="38"/>
      <c r="UNL164" s="38"/>
      <c r="UNM164" s="38"/>
      <c r="UNN164" s="38"/>
      <c r="UNO164" s="38"/>
      <c r="UNP164" s="38"/>
      <c r="UNQ164" s="38"/>
      <c r="UNR164" s="38"/>
      <c r="UNS164" s="38"/>
      <c r="UNT164" s="38"/>
      <c r="UNU164" s="38"/>
      <c r="UNV164" s="38"/>
      <c r="UNW164" s="38"/>
      <c r="UNX164" s="38"/>
      <c r="UNY164" s="38"/>
      <c r="UNZ164" s="38"/>
      <c r="UOA164" s="38"/>
      <c r="UOB164" s="38"/>
      <c r="UOC164" s="38"/>
      <c r="UOD164" s="38"/>
      <c r="UOE164" s="38"/>
      <c r="UOF164" s="38"/>
      <c r="UOG164" s="38"/>
      <c r="UOH164" s="38"/>
      <c r="UOI164" s="38"/>
      <c r="UOJ164" s="38"/>
      <c r="UOK164" s="38"/>
      <c r="UOL164" s="38"/>
      <c r="UOM164" s="38"/>
      <c r="UON164" s="38"/>
      <c r="UOO164" s="38"/>
      <c r="UOP164" s="38"/>
      <c r="UOQ164" s="38"/>
      <c r="UOR164" s="38"/>
      <c r="UOS164" s="38"/>
      <c r="UOT164" s="38"/>
      <c r="UOU164" s="38"/>
      <c r="UOV164" s="38"/>
      <c r="UOW164" s="38"/>
      <c r="UOX164" s="38"/>
      <c r="UOY164" s="38"/>
      <c r="UOZ164" s="38"/>
      <c r="UPA164" s="38"/>
      <c r="UPB164" s="38"/>
      <c r="UPC164" s="38"/>
      <c r="UPD164" s="38"/>
      <c r="UPE164" s="38"/>
      <c r="UPF164" s="38"/>
      <c r="UPG164" s="38"/>
      <c r="UPH164" s="38"/>
      <c r="UPI164" s="38"/>
      <c r="UPJ164" s="38"/>
      <c r="UPK164" s="38"/>
      <c r="UPL164" s="38"/>
      <c r="UPM164" s="38"/>
      <c r="UPN164" s="38"/>
      <c r="UPO164" s="38"/>
      <c r="UPP164" s="38"/>
      <c r="UPQ164" s="38"/>
      <c r="UPR164" s="38"/>
      <c r="UPS164" s="38"/>
      <c r="UPT164" s="38"/>
      <c r="UPU164" s="38"/>
      <c r="UPV164" s="38"/>
      <c r="UPW164" s="38"/>
      <c r="UPX164" s="38"/>
      <c r="UPY164" s="38"/>
      <c r="UPZ164" s="38"/>
      <c r="UQA164" s="38"/>
      <c r="UQB164" s="38"/>
      <c r="UQC164" s="38"/>
      <c r="UQD164" s="38"/>
      <c r="UQE164" s="38"/>
      <c r="UQF164" s="38"/>
      <c r="UQG164" s="38"/>
      <c r="UQH164" s="38"/>
      <c r="UQI164" s="38"/>
      <c r="UQJ164" s="38"/>
      <c r="UQK164" s="38"/>
      <c r="UQL164" s="38"/>
      <c r="UQM164" s="38"/>
      <c r="UQN164" s="38"/>
      <c r="UQO164" s="38"/>
      <c r="UQP164" s="38"/>
      <c r="UQQ164" s="38"/>
      <c r="UQR164" s="38"/>
      <c r="UQS164" s="38"/>
      <c r="UQT164" s="38"/>
      <c r="UQU164" s="38"/>
      <c r="UQV164" s="38"/>
      <c r="UQW164" s="38"/>
      <c r="UQX164" s="38"/>
      <c r="UQY164" s="38"/>
      <c r="UQZ164" s="38"/>
      <c r="URA164" s="38"/>
      <c r="URB164" s="38"/>
      <c r="URC164" s="38"/>
      <c r="URD164" s="38"/>
      <c r="URE164" s="38"/>
      <c r="URF164" s="38"/>
      <c r="URG164" s="38"/>
      <c r="URH164" s="38"/>
      <c r="URI164" s="38"/>
      <c r="URJ164" s="38"/>
      <c r="URK164" s="38"/>
      <c r="URL164" s="38"/>
      <c r="URM164" s="38"/>
      <c r="URN164" s="38"/>
      <c r="URO164" s="38"/>
      <c r="URP164" s="38"/>
      <c r="URQ164" s="38"/>
      <c r="URR164" s="38"/>
      <c r="URS164" s="38"/>
      <c r="URT164" s="38"/>
      <c r="URU164" s="38"/>
      <c r="URV164" s="38"/>
      <c r="URW164" s="38"/>
      <c r="URX164" s="38"/>
      <c r="URY164" s="38"/>
      <c r="URZ164" s="38"/>
      <c r="USA164" s="38"/>
      <c r="USB164" s="38"/>
      <c r="USC164" s="38"/>
      <c r="USD164" s="38"/>
      <c r="USE164" s="38"/>
      <c r="USF164" s="38"/>
      <c r="USG164" s="38"/>
      <c r="USH164" s="38"/>
      <c r="USI164" s="38"/>
      <c r="USJ164" s="38"/>
      <c r="USK164" s="38"/>
      <c r="USL164" s="38"/>
      <c r="USM164" s="38"/>
      <c r="USN164" s="38"/>
      <c r="USO164" s="38"/>
      <c r="USP164" s="38"/>
      <c r="USQ164" s="38"/>
      <c r="USR164" s="38"/>
      <c r="USS164" s="38"/>
      <c r="UST164" s="38"/>
      <c r="USU164" s="38"/>
      <c r="USV164" s="38"/>
      <c r="USW164" s="38"/>
      <c r="USX164" s="38"/>
      <c r="USY164" s="38"/>
      <c r="USZ164" s="38"/>
      <c r="UTA164" s="38"/>
      <c r="UTB164" s="38"/>
      <c r="UTC164" s="38"/>
      <c r="UTD164" s="38"/>
      <c r="UTE164" s="38"/>
      <c r="UTF164" s="38"/>
      <c r="UTG164" s="38"/>
      <c r="UTH164" s="38"/>
      <c r="UTI164" s="38"/>
      <c r="UTJ164" s="38"/>
      <c r="UTK164" s="38"/>
      <c r="UTL164" s="38"/>
      <c r="UTM164" s="38"/>
      <c r="UTN164" s="38"/>
      <c r="UTO164" s="38"/>
      <c r="UTP164" s="38"/>
      <c r="UTQ164" s="38"/>
      <c r="UTR164" s="38"/>
      <c r="UTS164" s="38"/>
      <c r="UTT164" s="38"/>
      <c r="UTU164" s="38"/>
      <c r="UTV164" s="38"/>
      <c r="UTW164" s="38"/>
      <c r="UTX164" s="38"/>
      <c r="UTY164" s="38"/>
      <c r="UTZ164" s="38"/>
      <c r="UUA164" s="38"/>
      <c r="UUB164" s="38"/>
      <c r="UUC164" s="38"/>
      <c r="UUD164" s="38"/>
      <c r="UUE164" s="38"/>
      <c r="UUF164" s="38"/>
      <c r="UUG164" s="38"/>
      <c r="UUH164" s="38"/>
      <c r="UUI164" s="38"/>
      <c r="UUJ164" s="38"/>
      <c r="UUK164" s="38"/>
      <c r="UUL164" s="38"/>
      <c r="UUM164" s="38"/>
      <c r="UUN164" s="38"/>
      <c r="UUO164" s="38"/>
      <c r="UUP164" s="38"/>
      <c r="UUQ164" s="38"/>
      <c r="UUR164" s="38"/>
      <c r="UUS164" s="38"/>
      <c r="UUT164" s="38"/>
      <c r="UUU164" s="38"/>
      <c r="UUV164" s="38"/>
      <c r="UUW164" s="38"/>
      <c r="UUX164" s="38"/>
      <c r="UUY164" s="38"/>
      <c r="UUZ164" s="38"/>
      <c r="UVA164" s="38"/>
      <c r="UVB164" s="38"/>
      <c r="UVC164" s="38"/>
      <c r="UVD164" s="38"/>
      <c r="UVE164" s="38"/>
      <c r="UVF164" s="38"/>
      <c r="UVG164" s="38"/>
      <c r="UVH164" s="38"/>
      <c r="UVI164" s="38"/>
      <c r="UVJ164" s="38"/>
      <c r="UVK164" s="38"/>
      <c r="UVL164" s="38"/>
      <c r="UVM164" s="38"/>
      <c r="UVN164" s="38"/>
      <c r="UVO164" s="38"/>
      <c r="UVP164" s="38"/>
      <c r="UVQ164" s="38"/>
      <c r="UVR164" s="38"/>
      <c r="UVS164" s="38"/>
      <c r="UVT164" s="38"/>
      <c r="UVU164" s="38"/>
      <c r="UVV164" s="38"/>
      <c r="UVW164" s="38"/>
      <c r="UVX164" s="38"/>
      <c r="UVY164" s="38"/>
      <c r="UVZ164" s="38"/>
      <c r="UWA164" s="38"/>
      <c r="UWB164" s="38"/>
      <c r="UWC164" s="38"/>
      <c r="UWD164" s="38"/>
      <c r="UWE164" s="38"/>
      <c r="UWF164" s="38"/>
      <c r="UWG164" s="38"/>
      <c r="UWH164" s="38"/>
      <c r="UWI164" s="38"/>
      <c r="UWJ164" s="38"/>
      <c r="UWK164" s="38"/>
      <c r="UWL164" s="38"/>
      <c r="UWM164" s="38"/>
      <c r="UWN164" s="38"/>
      <c r="UWO164" s="38"/>
      <c r="UWP164" s="38"/>
      <c r="UWQ164" s="38"/>
      <c r="UWR164" s="38"/>
      <c r="UWS164" s="38"/>
      <c r="UWT164" s="38"/>
      <c r="UWU164" s="38"/>
      <c r="UWV164" s="38"/>
      <c r="UWW164" s="38"/>
      <c r="UWX164" s="38"/>
      <c r="UXE164" s="38"/>
      <c r="UXF164" s="38"/>
      <c r="UXG164" s="38"/>
      <c r="UXH164" s="38"/>
      <c r="UXI164" s="38"/>
      <c r="UXJ164" s="38"/>
      <c r="UXK164" s="38"/>
      <c r="UXL164" s="38"/>
      <c r="UXM164" s="38"/>
      <c r="UXN164" s="38"/>
      <c r="UXO164" s="38"/>
      <c r="UXP164" s="38"/>
      <c r="UXQ164" s="38"/>
      <c r="UXR164" s="38"/>
      <c r="UXS164" s="38"/>
      <c r="UXT164" s="38"/>
      <c r="UXU164" s="38"/>
      <c r="UXV164" s="38"/>
      <c r="UXW164" s="38"/>
      <c r="UXX164" s="38"/>
      <c r="UXY164" s="38"/>
      <c r="UXZ164" s="38"/>
      <c r="UYA164" s="38"/>
      <c r="UYB164" s="38"/>
      <c r="UYC164" s="38"/>
      <c r="UYD164" s="38"/>
      <c r="UYE164" s="38"/>
      <c r="UYF164" s="38"/>
      <c r="UYG164" s="38"/>
      <c r="UYH164" s="38"/>
      <c r="UYI164" s="38"/>
      <c r="UYJ164" s="38"/>
      <c r="UYK164" s="38"/>
      <c r="UYL164" s="38"/>
      <c r="UYM164" s="38"/>
      <c r="UYN164" s="38"/>
      <c r="UYO164" s="38"/>
      <c r="UYP164" s="38"/>
      <c r="UYQ164" s="38"/>
      <c r="UYR164" s="38"/>
      <c r="UYS164" s="38"/>
      <c r="UYT164" s="38"/>
      <c r="UYU164" s="38"/>
      <c r="UYV164" s="38"/>
      <c r="UYW164" s="38"/>
      <c r="UYX164" s="38"/>
      <c r="UYY164" s="38"/>
      <c r="UYZ164" s="38"/>
      <c r="UZA164" s="38"/>
      <c r="UZB164" s="38"/>
      <c r="UZC164" s="38"/>
      <c r="UZD164" s="38"/>
      <c r="UZE164" s="38"/>
      <c r="UZF164" s="38"/>
      <c r="UZG164" s="38"/>
      <c r="UZH164" s="38"/>
      <c r="UZI164" s="38"/>
      <c r="UZJ164" s="38"/>
      <c r="UZK164" s="38"/>
      <c r="UZL164" s="38"/>
      <c r="UZM164" s="38"/>
      <c r="UZN164" s="38"/>
      <c r="UZO164" s="38"/>
      <c r="UZP164" s="38"/>
      <c r="UZQ164" s="38"/>
      <c r="UZR164" s="38"/>
      <c r="UZS164" s="38"/>
      <c r="UZT164" s="38"/>
      <c r="UZU164" s="38"/>
      <c r="UZV164" s="38"/>
      <c r="UZW164" s="38"/>
      <c r="UZX164" s="38"/>
      <c r="UZY164" s="38"/>
      <c r="UZZ164" s="38"/>
      <c r="VAA164" s="38"/>
      <c r="VAB164" s="38"/>
      <c r="VAC164" s="38"/>
      <c r="VAD164" s="38"/>
      <c r="VAE164" s="38"/>
      <c r="VAF164" s="38"/>
      <c r="VAG164" s="38"/>
      <c r="VAH164" s="38"/>
      <c r="VAI164" s="38"/>
      <c r="VAJ164" s="38"/>
      <c r="VAK164" s="38"/>
      <c r="VAL164" s="38"/>
      <c r="VAM164" s="38"/>
      <c r="VAN164" s="38"/>
      <c r="VAO164" s="38"/>
      <c r="VAP164" s="38"/>
      <c r="VAQ164" s="38"/>
      <c r="VAR164" s="38"/>
      <c r="VAS164" s="38"/>
      <c r="VAT164" s="38"/>
      <c r="VAU164" s="38"/>
      <c r="VAV164" s="38"/>
      <c r="VAW164" s="38"/>
      <c r="VAX164" s="38"/>
      <c r="VAY164" s="38"/>
      <c r="VAZ164" s="38"/>
      <c r="VBA164" s="38"/>
      <c r="VBB164" s="38"/>
      <c r="VBC164" s="38"/>
      <c r="VBD164" s="38"/>
      <c r="VBE164" s="38"/>
      <c r="VBF164" s="38"/>
      <c r="VBG164" s="38"/>
      <c r="VBH164" s="38"/>
      <c r="VBI164" s="38"/>
      <c r="VBJ164" s="38"/>
      <c r="VBK164" s="38"/>
      <c r="VBL164" s="38"/>
      <c r="VBM164" s="38"/>
      <c r="VBN164" s="38"/>
      <c r="VBO164" s="38"/>
      <c r="VBP164" s="38"/>
      <c r="VBQ164" s="38"/>
      <c r="VBR164" s="38"/>
      <c r="VBS164" s="38"/>
      <c r="VBT164" s="38"/>
      <c r="VBU164" s="38"/>
      <c r="VBV164" s="38"/>
      <c r="VBW164" s="38"/>
      <c r="VBX164" s="38"/>
      <c r="VBY164" s="38"/>
      <c r="VBZ164" s="38"/>
      <c r="VCA164" s="38"/>
      <c r="VCB164" s="38"/>
      <c r="VCC164" s="38"/>
      <c r="VCD164" s="38"/>
      <c r="VCE164" s="38"/>
      <c r="VCF164" s="38"/>
      <c r="VCG164" s="38"/>
      <c r="VCH164" s="38"/>
      <c r="VCI164" s="38"/>
      <c r="VCJ164" s="38"/>
      <c r="VCK164" s="38"/>
      <c r="VCL164" s="38"/>
      <c r="VCM164" s="38"/>
      <c r="VCN164" s="38"/>
      <c r="VCO164" s="38"/>
      <c r="VCP164" s="38"/>
      <c r="VCQ164" s="38"/>
      <c r="VCR164" s="38"/>
      <c r="VCS164" s="38"/>
      <c r="VCT164" s="38"/>
      <c r="VCU164" s="38"/>
      <c r="VCV164" s="38"/>
      <c r="VCW164" s="38"/>
      <c r="VCX164" s="38"/>
      <c r="VCY164" s="38"/>
      <c r="VCZ164" s="38"/>
      <c r="VDA164" s="38"/>
      <c r="VDB164" s="38"/>
      <c r="VDC164" s="38"/>
      <c r="VDD164" s="38"/>
      <c r="VDE164" s="38"/>
      <c r="VDF164" s="38"/>
      <c r="VDG164" s="38"/>
      <c r="VDH164" s="38"/>
      <c r="VDI164" s="38"/>
      <c r="VDJ164" s="38"/>
      <c r="VDK164" s="38"/>
      <c r="VDL164" s="38"/>
      <c r="VDM164" s="38"/>
      <c r="VDN164" s="38"/>
      <c r="VDO164" s="38"/>
      <c r="VDP164" s="38"/>
      <c r="VDQ164" s="38"/>
      <c r="VDR164" s="38"/>
      <c r="VDS164" s="38"/>
      <c r="VDT164" s="38"/>
      <c r="VDU164" s="38"/>
      <c r="VDV164" s="38"/>
      <c r="VDW164" s="38"/>
      <c r="VDX164" s="38"/>
      <c r="VDY164" s="38"/>
      <c r="VDZ164" s="38"/>
      <c r="VEA164" s="38"/>
      <c r="VEB164" s="38"/>
      <c r="VEC164" s="38"/>
      <c r="VED164" s="38"/>
      <c r="VEE164" s="38"/>
      <c r="VEF164" s="38"/>
      <c r="VEG164" s="38"/>
      <c r="VEH164" s="38"/>
      <c r="VEI164" s="38"/>
      <c r="VEJ164" s="38"/>
      <c r="VEK164" s="38"/>
      <c r="VEL164" s="38"/>
      <c r="VEM164" s="38"/>
      <c r="VEN164" s="38"/>
      <c r="VEO164" s="38"/>
      <c r="VEP164" s="38"/>
      <c r="VEQ164" s="38"/>
      <c r="VER164" s="38"/>
      <c r="VES164" s="38"/>
      <c r="VET164" s="38"/>
      <c r="VEU164" s="38"/>
      <c r="VEV164" s="38"/>
      <c r="VEW164" s="38"/>
      <c r="VEX164" s="38"/>
      <c r="VEY164" s="38"/>
      <c r="VEZ164" s="38"/>
      <c r="VFA164" s="38"/>
      <c r="VFB164" s="38"/>
      <c r="VFC164" s="38"/>
      <c r="VFD164" s="38"/>
      <c r="VFE164" s="38"/>
      <c r="VFF164" s="38"/>
      <c r="VFG164" s="38"/>
      <c r="VFH164" s="38"/>
      <c r="VFI164" s="38"/>
      <c r="VFJ164" s="38"/>
      <c r="VFK164" s="38"/>
      <c r="VFL164" s="38"/>
      <c r="VFM164" s="38"/>
      <c r="VFN164" s="38"/>
      <c r="VFO164" s="38"/>
      <c r="VFP164" s="38"/>
      <c r="VFQ164" s="38"/>
      <c r="VFR164" s="38"/>
      <c r="VFS164" s="38"/>
      <c r="VFT164" s="38"/>
      <c r="VFU164" s="38"/>
      <c r="VFV164" s="38"/>
      <c r="VFW164" s="38"/>
      <c r="VFX164" s="38"/>
      <c r="VFY164" s="38"/>
      <c r="VFZ164" s="38"/>
      <c r="VGA164" s="38"/>
      <c r="VGB164" s="38"/>
      <c r="VGC164" s="38"/>
      <c r="VGD164" s="38"/>
      <c r="VGE164" s="38"/>
      <c r="VGF164" s="38"/>
      <c r="VGG164" s="38"/>
      <c r="VGH164" s="38"/>
      <c r="VGI164" s="38"/>
      <c r="VGJ164" s="38"/>
      <c r="VGK164" s="38"/>
      <c r="VGL164" s="38"/>
      <c r="VGM164" s="38"/>
      <c r="VGN164" s="38"/>
      <c r="VGO164" s="38"/>
      <c r="VGP164" s="38"/>
      <c r="VGQ164" s="38"/>
      <c r="VGR164" s="38"/>
      <c r="VGS164" s="38"/>
      <c r="VGT164" s="38"/>
      <c r="VHA164" s="38"/>
      <c r="VHB164" s="38"/>
      <c r="VHC164" s="38"/>
      <c r="VHD164" s="38"/>
      <c r="VHE164" s="38"/>
      <c r="VHF164" s="38"/>
      <c r="VHG164" s="38"/>
      <c r="VHH164" s="38"/>
      <c r="VHI164" s="38"/>
      <c r="VHJ164" s="38"/>
      <c r="VHK164" s="38"/>
      <c r="VHL164" s="38"/>
      <c r="VHM164" s="38"/>
      <c r="VHN164" s="38"/>
      <c r="VHO164" s="38"/>
      <c r="VHP164" s="38"/>
      <c r="VHQ164" s="38"/>
      <c r="VHR164" s="38"/>
      <c r="VHS164" s="38"/>
      <c r="VHT164" s="38"/>
      <c r="VHU164" s="38"/>
      <c r="VHV164" s="38"/>
      <c r="VHW164" s="38"/>
      <c r="VHX164" s="38"/>
      <c r="VHY164" s="38"/>
      <c r="VHZ164" s="38"/>
      <c r="VIA164" s="38"/>
      <c r="VIB164" s="38"/>
      <c r="VIC164" s="38"/>
      <c r="VID164" s="38"/>
      <c r="VIE164" s="38"/>
      <c r="VIF164" s="38"/>
      <c r="VIG164" s="38"/>
      <c r="VIH164" s="38"/>
      <c r="VII164" s="38"/>
      <c r="VIJ164" s="38"/>
      <c r="VIK164" s="38"/>
      <c r="VIL164" s="38"/>
      <c r="VIM164" s="38"/>
      <c r="VIN164" s="38"/>
      <c r="VIO164" s="38"/>
      <c r="VIP164" s="38"/>
      <c r="VIQ164" s="38"/>
      <c r="VIR164" s="38"/>
      <c r="VIS164" s="38"/>
      <c r="VIT164" s="38"/>
      <c r="VIU164" s="38"/>
      <c r="VIV164" s="38"/>
      <c r="VIW164" s="38"/>
      <c r="VIX164" s="38"/>
      <c r="VIY164" s="38"/>
      <c r="VIZ164" s="38"/>
      <c r="VJA164" s="38"/>
      <c r="VJB164" s="38"/>
      <c r="VJC164" s="38"/>
      <c r="VJD164" s="38"/>
      <c r="VJE164" s="38"/>
      <c r="VJF164" s="38"/>
      <c r="VJG164" s="38"/>
      <c r="VJH164" s="38"/>
      <c r="VJI164" s="38"/>
      <c r="VJJ164" s="38"/>
      <c r="VJK164" s="38"/>
      <c r="VJL164" s="38"/>
      <c r="VJM164" s="38"/>
      <c r="VJN164" s="38"/>
      <c r="VJO164" s="38"/>
      <c r="VJP164" s="38"/>
      <c r="VJQ164" s="38"/>
      <c r="VJR164" s="38"/>
      <c r="VJS164" s="38"/>
      <c r="VJT164" s="38"/>
      <c r="VJU164" s="38"/>
      <c r="VJV164" s="38"/>
      <c r="VJW164" s="38"/>
      <c r="VJX164" s="38"/>
      <c r="VJY164" s="38"/>
      <c r="VJZ164" s="38"/>
      <c r="VKA164" s="38"/>
      <c r="VKB164" s="38"/>
      <c r="VKC164" s="38"/>
      <c r="VKD164" s="38"/>
      <c r="VKE164" s="38"/>
      <c r="VKF164" s="38"/>
      <c r="VKG164" s="38"/>
      <c r="VKH164" s="38"/>
      <c r="VKI164" s="38"/>
      <c r="VKJ164" s="38"/>
      <c r="VKK164" s="38"/>
      <c r="VKL164" s="38"/>
      <c r="VKM164" s="38"/>
      <c r="VKN164" s="38"/>
      <c r="VKO164" s="38"/>
      <c r="VKP164" s="38"/>
      <c r="VKQ164" s="38"/>
      <c r="VKR164" s="38"/>
      <c r="VKS164" s="38"/>
      <c r="VKT164" s="38"/>
      <c r="VKU164" s="38"/>
      <c r="VKV164" s="38"/>
      <c r="VKW164" s="38"/>
      <c r="VKX164" s="38"/>
      <c r="VKY164" s="38"/>
      <c r="VKZ164" s="38"/>
      <c r="VLA164" s="38"/>
      <c r="VLB164" s="38"/>
      <c r="VLC164" s="38"/>
      <c r="VLD164" s="38"/>
      <c r="VLE164" s="38"/>
      <c r="VLF164" s="38"/>
      <c r="VLG164" s="38"/>
      <c r="VLH164" s="38"/>
      <c r="VLI164" s="38"/>
      <c r="VLJ164" s="38"/>
      <c r="VLK164" s="38"/>
      <c r="VLL164" s="38"/>
      <c r="VLM164" s="38"/>
      <c r="VLN164" s="38"/>
      <c r="VLO164" s="38"/>
      <c r="VLP164" s="38"/>
      <c r="VLQ164" s="38"/>
      <c r="VLR164" s="38"/>
      <c r="VLS164" s="38"/>
      <c r="VLT164" s="38"/>
      <c r="VLU164" s="38"/>
      <c r="VLV164" s="38"/>
      <c r="VLW164" s="38"/>
      <c r="VLX164" s="38"/>
      <c r="VLY164" s="38"/>
      <c r="VLZ164" s="38"/>
      <c r="VMA164" s="38"/>
      <c r="VMB164" s="38"/>
      <c r="VMC164" s="38"/>
      <c r="VMD164" s="38"/>
      <c r="VME164" s="38"/>
      <c r="VMF164" s="38"/>
      <c r="VMG164" s="38"/>
      <c r="VMH164" s="38"/>
      <c r="VMI164" s="38"/>
      <c r="VMJ164" s="38"/>
      <c r="VMK164" s="38"/>
      <c r="VML164" s="38"/>
      <c r="VMM164" s="38"/>
      <c r="VMN164" s="38"/>
      <c r="VMO164" s="38"/>
      <c r="VMP164" s="38"/>
      <c r="VMQ164" s="38"/>
      <c r="VMR164" s="38"/>
      <c r="VMS164" s="38"/>
      <c r="VMT164" s="38"/>
      <c r="VMU164" s="38"/>
      <c r="VMV164" s="38"/>
      <c r="VMW164" s="38"/>
      <c r="VMX164" s="38"/>
      <c r="VMY164" s="38"/>
      <c r="VMZ164" s="38"/>
      <c r="VNA164" s="38"/>
      <c r="VNB164" s="38"/>
      <c r="VNC164" s="38"/>
      <c r="VND164" s="38"/>
      <c r="VNE164" s="38"/>
      <c r="VNF164" s="38"/>
      <c r="VNG164" s="38"/>
      <c r="VNH164" s="38"/>
      <c r="VNI164" s="38"/>
      <c r="VNJ164" s="38"/>
      <c r="VNK164" s="38"/>
      <c r="VNL164" s="38"/>
      <c r="VNM164" s="38"/>
      <c r="VNN164" s="38"/>
      <c r="VNO164" s="38"/>
      <c r="VNP164" s="38"/>
      <c r="VNQ164" s="38"/>
      <c r="VNR164" s="38"/>
      <c r="VNS164" s="38"/>
      <c r="VNT164" s="38"/>
      <c r="VNU164" s="38"/>
      <c r="VNV164" s="38"/>
      <c r="VNW164" s="38"/>
      <c r="VNX164" s="38"/>
      <c r="VNY164" s="38"/>
      <c r="VNZ164" s="38"/>
      <c r="VOA164" s="38"/>
      <c r="VOB164" s="38"/>
      <c r="VOC164" s="38"/>
      <c r="VOD164" s="38"/>
      <c r="VOE164" s="38"/>
      <c r="VOF164" s="38"/>
      <c r="VOG164" s="38"/>
      <c r="VOH164" s="38"/>
      <c r="VOI164" s="38"/>
      <c r="VOJ164" s="38"/>
      <c r="VOK164" s="38"/>
      <c r="VOL164" s="38"/>
      <c r="VOM164" s="38"/>
      <c r="VON164" s="38"/>
      <c r="VOO164" s="38"/>
      <c r="VOP164" s="38"/>
      <c r="VOQ164" s="38"/>
      <c r="VOR164" s="38"/>
      <c r="VOS164" s="38"/>
      <c r="VOT164" s="38"/>
      <c r="VOU164" s="38"/>
      <c r="VOV164" s="38"/>
      <c r="VOW164" s="38"/>
      <c r="VOX164" s="38"/>
      <c r="VOY164" s="38"/>
      <c r="VOZ164" s="38"/>
      <c r="VPA164" s="38"/>
      <c r="VPB164" s="38"/>
      <c r="VPC164" s="38"/>
      <c r="VPD164" s="38"/>
      <c r="VPE164" s="38"/>
      <c r="VPF164" s="38"/>
      <c r="VPG164" s="38"/>
      <c r="VPH164" s="38"/>
      <c r="VPI164" s="38"/>
      <c r="VPJ164" s="38"/>
      <c r="VPK164" s="38"/>
      <c r="VPL164" s="38"/>
      <c r="VPM164" s="38"/>
      <c r="VPN164" s="38"/>
      <c r="VPO164" s="38"/>
      <c r="VPP164" s="38"/>
      <c r="VPQ164" s="38"/>
      <c r="VPR164" s="38"/>
      <c r="VPS164" s="38"/>
      <c r="VPT164" s="38"/>
      <c r="VPU164" s="38"/>
      <c r="VPV164" s="38"/>
      <c r="VPW164" s="38"/>
      <c r="VPX164" s="38"/>
      <c r="VPY164" s="38"/>
      <c r="VPZ164" s="38"/>
      <c r="VQA164" s="38"/>
      <c r="VQB164" s="38"/>
      <c r="VQC164" s="38"/>
      <c r="VQD164" s="38"/>
      <c r="VQE164" s="38"/>
      <c r="VQF164" s="38"/>
      <c r="VQG164" s="38"/>
      <c r="VQH164" s="38"/>
      <c r="VQI164" s="38"/>
      <c r="VQJ164" s="38"/>
      <c r="VQK164" s="38"/>
      <c r="VQL164" s="38"/>
      <c r="VQM164" s="38"/>
      <c r="VQN164" s="38"/>
      <c r="VQO164" s="38"/>
      <c r="VQP164" s="38"/>
      <c r="VQW164" s="38"/>
      <c r="VQX164" s="38"/>
      <c r="VQY164" s="38"/>
      <c r="VQZ164" s="38"/>
      <c r="VRA164" s="38"/>
      <c r="VRB164" s="38"/>
      <c r="VRC164" s="38"/>
      <c r="VRD164" s="38"/>
      <c r="VRE164" s="38"/>
      <c r="VRF164" s="38"/>
      <c r="VRG164" s="38"/>
      <c r="VRH164" s="38"/>
      <c r="VRI164" s="38"/>
      <c r="VRJ164" s="38"/>
      <c r="VRK164" s="38"/>
      <c r="VRL164" s="38"/>
      <c r="VRM164" s="38"/>
      <c r="VRN164" s="38"/>
      <c r="VRO164" s="38"/>
      <c r="VRP164" s="38"/>
      <c r="VRQ164" s="38"/>
      <c r="VRR164" s="38"/>
      <c r="VRS164" s="38"/>
      <c r="VRT164" s="38"/>
      <c r="VRU164" s="38"/>
      <c r="VRV164" s="38"/>
      <c r="VRW164" s="38"/>
      <c r="VRX164" s="38"/>
      <c r="VRY164" s="38"/>
      <c r="VRZ164" s="38"/>
      <c r="VSA164" s="38"/>
      <c r="VSB164" s="38"/>
      <c r="VSC164" s="38"/>
      <c r="VSD164" s="38"/>
      <c r="VSE164" s="38"/>
      <c r="VSF164" s="38"/>
      <c r="VSG164" s="38"/>
      <c r="VSH164" s="38"/>
      <c r="VSI164" s="38"/>
      <c r="VSJ164" s="38"/>
      <c r="VSK164" s="38"/>
      <c r="VSL164" s="38"/>
      <c r="VSM164" s="38"/>
      <c r="VSN164" s="38"/>
      <c r="VSO164" s="38"/>
      <c r="VSP164" s="38"/>
      <c r="VSQ164" s="38"/>
      <c r="VSR164" s="38"/>
      <c r="VSS164" s="38"/>
      <c r="VST164" s="38"/>
      <c r="VSU164" s="38"/>
      <c r="VSV164" s="38"/>
      <c r="VSW164" s="38"/>
      <c r="VSX164" s="38"/>
      <c r="VSY164" s="38"/>
      <c r="VSZ164" s="38"/>
      <c r="VTA164" s="38"/>
      <c r="VTB164" s="38"/>
      <c r="VTC164" s="38"/>
      <c r="VTD164" s="38"/>
      <c r="VTE164" s="38"/>
      <c r="VTF164" s="38"/>
      <c r="VTG164" s="38"/>
      <c r="VTH164" s="38"/>
      <c r="VTI164" s="38"/>
      <c r="VTJ164" s="38"/>
      <c r="VTK164" s="38"/>
      <c r="VTL164" s="38"/>
      <c r="VTM164" s="38"/>
      <c r="VTN164" s="38"/>
      <c r="VTO164" s="38"/>
      <c r="VTP164" s="38"/>
      <c r="VTQ164" s="38"/>
      <c r="VTR164" s="38"/>
      <c r="VTS164" s="38"/>
      <c r="VTT164" s="38"/>
      <c r="VTU164" s="38"/>
      <c r="VTV164" s="38"/>
      <c r="VTW164" s="38"/>
      <c r="VTX164" s="38"/>
      <c r="VTY164" s="38"/>
      <c r="VTZ164" s="38"/>
      <c r="VUA164" s="38"/>
      <c r="VUB164" s="38"/>
      <c r="VUC164" s="38"/>
      <c r="VUD164" s="38"/>
      <c r="VUE164" s="38"/>
      <c r="VUF164" s="38"/>
      <c r="VUG164" s="38"/>
      <c r="VUH164" s="38"/>
      <c r="VUI164" s="38"/>
      <c r="VUJ164" s="38"/>
      <c r="VUK164" s="38"/>
      <c r="VUL164" s="38"/>
      <c r="VUM164" s="38"/>
      <c r="VUN164" s="38"/>
      <c r="VUO164" s="38"/>
      <c r="VUP164" s="38"/>
      <c r="VUQ164" s="38"/>
      <c r="VUR164" s="38"/>
      <c r="VUS164" s="38"/>
      <c r="VUT164" s="38"/>
      <c r="VUU164" s="38"/>
      <c r="VUV164" s="38"/>
      <c r="VUW164" s="38"/>
      <c r="VUX164" s="38"/>
      <c r="VUY164" s="38"/>
      <c r="VUZ164" s="38"/>
      <c r="VVA164" s="38"/>
      <c r="VVB164" s="38"/>
      <c r="VVC164" s="38"/>
      <c r="VVD164" s="38"/>
      <c r="VVE164" s="38"/>
      <c r="VVF164" s="38"/>
      <c r="VVG164" s="38"/>
      <c r="VVH164" s="38"/>
      <c r="VVI164" s="38"/>
      <c r="VVJ164" s="38"/>
      <c r="VVK164" s="38"/>
      <c r="VVL164" s="38"/>
      <c r="VVM164" s="38"/>
      <c r="VVN164" s="38"/>
      <c r="VVO164" s="38"/>
      <c r="VVP164" s="38"/>
      <c r="VVQ164" s="38"/>
      <c r="VVR164" s="38"/>
      <c r="VVS164" s="38"/>
      <c r="VVT164" s="38"/>
      <c r="VVU164" s="38"/>
      <c r="VVV164" s="38"/>
      <c r="VVW164" s="38"/>
      <c r="VVX164" s="38"/>
      <c r="VVY164" s="38"/>
      <c r="VVZ164" s="38"/>
      <c r="VWA164" s="38"/>
      <c r="VWB164" s="38"/>
      <c r="VWC164" s="38"/>
      <c r="VWD164" s="38"/>
      <c r="VWE164" s="38"/>
      <c r="VWF164" s="38"/>
      <c r="VWG164" s="38"/>
      <c r="VWH164" s="38"/>
      <c r="VWI164" s="38"/>
      <c r="VWJ164" s="38"/>
      <c r="VWK164" s="38"/>
      <c r="VWL164" s="38"/>
      <c r="VWM164" s="38"/>
      <c r="VWN164" s="38"/>
      <c r="VWO164" s="38"/>
      <c r="VWP164" s="38"/>
      <c r="VWQ164" s="38"/>
      <c r="VWR164" s="38"/>
      <c r="VWS164" s="38"/>
      <c r="VWT164" s="38"/>
      <c r="VWU164" s="38"/>
      <c r="VWV164" s="38"/>
      <c r="VWW164" s="38"/>
      <c r="VWX164" s="38"/>
      <c r="VWY164" s="38"/>
      <c r="VWZ164" s="38"/>
      <c r="VXA164" s="38"/>
      <c r="VXB164" s="38"/>
      <c r="VXC164" s="38"/>
      <c r="VXD164" s="38"/>
      <c r="VXE164" s="38"/>
      <c r="VXF164" s="38"/>
      <c r="VXG164" s="38"/>
      <c r="VXH164" s="38"/>
      <c r="VXI164" s="38"/>
      <c r="VXJ164" s="38"/>
      <c r="VXK164" s="38"/>
      <c r="VXL164" s="38"/>
      <c r="VXM164" s="38"/>
      <c r="VXN164" s="38"/>
      <c r="VXO164" s="38"/>
      <c r="VXP164" s="38"/>
      <c r="VXQ164" s="38"/>
      <c r="VXR164" s="38"/>
      <c r="VXS164" s="38"/>
      <c r="VXT164" s="38"/>
      <c r="VXU164" s="38"/>
      <c r="VXV164" s="38"/>
      <c r="VXW164" s="38"/>
      <c r="VXX164" s="38"/>
      <c r="VXY164" s="38"/>
      <c r="VXZ164" s="38"/>
      <c r="VYA164" s="38"/>
      <c r="VYB164" s="38"/>
      <c r="VYC164" s="38"/>
      <c r="VYD164" s="38"/>
      <c r="VYE164" s="38"/>
      <c r="VYF164" s="38"/>
      <c r="VYG164" s="38"/>
      <c r="VYH164" s="38"/>
      <c r="VYI164" s="38"/>
      <c r="VYJ164" s="38"/>
      <c r="VYK164" s="38"/>
      <c r="VYL164" s="38"/>
      <c r="VYM164" s="38"/>
      <c r="VYN164" s="38"/>
      <c r="VYO164" s="38"/>
      <c r="VYP164" s="38"/>
      <c r="VYQ164" s="38"/>
      <c r="VYR164" s="38"/>
      <c r="VYS164" s="38"/>
      <c r="VYT164" s="38"/>
      <c r="VYU164" s="38"/>
      <c r="VYV164" s="38"/>
      <c r="VYW164" s="38"/>
      <c r="VYX164" s="38"/>
      <c r="VYY164" s="38"/>
      <c r="VYZ164" s="38"/>
      <c r="VZA164" s="38"/>
      <c r="VZB164" s="38"/>
      <c r="VZC164" s="38"/>
      <c r="VZD164" s="38"/>
      <c r="VZE164" s="38"/>
      <c r="VZF164" s="38"/>
      <c r="VZG164" s="38"/>
      <c r="VZH164" s="38"/>
      <c r="VZI164" s="38"/>
      <c r="VZJ164" s="38"/>
      <c r="VZK164" s="38"/>
      <c r="VZL164" s="38"/>
      <c r="VZM164" s="38"/>
      <c r="VZN164" s="38"/>
      <c r="VZO164" s="38"/>
      <c r="VZP164" s="38"/>
      <c r="VZQ164" s="38"/>
      <c r="VZR164" s="38"/>
      <c r="VZS164" s="38"/>
      <c r="VZT164" s="38"/>
      <c r="VZU164" s="38"/>
      <c r="VZV164" s="38"/>
      <c r="VZW164" s="38"/>
      <c r="VZX164" s="38"/>
      <c r="VZY164" s="38"/>
      <c r="VZZ164" s="38"/>
      <c r="WAA164" s="38"/>
      <c r="WAB164" s="38"/>
      <c r="WAC164" s="38"/>
      <c r="WAD164" s="38"/>
      <c r="WAE164" s="38"/>
      <c r="WAF164" s="38"/>
      <c r="WAG164" s="38"/>
      <c r="WAH164" s="38"/>
      <c r="WAI164" s="38"/>
      <c r="WAJ164" s="38"/>
      <c r="WAK164" s="38"/>
      <c r="WAL164" s="38"/>
      <c r="WAS164" s="38"/>
      <c r="WAT164" s="38"/>
      <c r="WAU164" s="38"/>
      <c r="WAV164" s="38"/>
      <c r="WAW164" s="38"/>
      <c r="WAX164" s="38"/>
      <c r="WAY164" s="38"/>
      <c r="WAZ164" s="38"/>
      <c r="WBA164" s="38"/>
      <c r="WBB164" s="38"/>
      <c r="WBC164" s="38"/>
      <c r="WBD164" s="38"/>
      <c r="WBE164" s="38"/>
      <c r="WBF164" s="38"/>
      <c r="WBG164" s="38"/>
      <c r="WBH164" s="38"/>
      <c r="WBI164" s="38"/>
      <c r="WBJ164" s="38"/>
      <c r="WBK164" s="38"/>
      <c r="WBL164" s="38"/>
      <c r="WBM164" s="38"/>
      <c r="WBN164" s="38"/>
      <c r="WBO164" s="38"/>
      <c r="WBP164" s="38"/>
      <c r="WBQ164" s="38"/>
      <c r="WBR164" s="38"/>
      <c r="WBS164" s="38"/>
      <c r="WBT164" s="38"/>
      <c r="WBU164" s="38"/>
      <c r="WBV164" s="38"/>
      <c r="WBW164" s="38"/>
      <c r="WBX164" s="38"/>
      <c r="WBY164" s="38"/>
      <c r="WBZ164" s="38"/>
      <c r="WCA164" s="38"/>
      <c r="WCB164" s="38"/>
      <c r="WCC164" s="38"/>
      <c r="WCD164" s="38"/>
      <c r="WCE164" s="38"/>
      <c r="WCF164" s="38"/>
      <c r="WCG164" s="38"/>
      <c r="WCH164" s="38"/>
      <c r="WCI164" s="38"/>
      <c r="WCJ164" s="38"/>
      <c r="WCK164" s="38"/>
      <c r="WCL164" s="38"/>
      <c r="WCM164" s="38"/>
      <c r="WCN164" s="38"/>
      <c r="WCO164" s="38"/>
      <c r="WCP164" s="38"/>
      <c r="WCQ164" s="38"/>
      <c r="WCR164" s="38"/>
      <c r="WCS164" s="38"/>
      <c r="WCT164" s="38"/>
      <c r="WCU164" s="38"/>
      <c r="WCV164" s="38"/>
      <c r="WCW164" s="38"/>
      <c r="WCX164" s="38"/>
      <c r="WCY164" s="38"/>
      <c r="WCZ164" s="38"/>
      <c r="WDA164" s="38"/>
      <c r="WDB164" s="38"/>
      <c r="WDC164" s="38"/>
      <c r="WDD164" s="38"/>
      <c r="WDE164" s="38"/>
      <c r="WDF164" s="38"/>
      <c r="WDG164" s="38"/>
      <c r="WDH164" s="38"/>
      <c r="WDI164" s="38"/>
      <c r="WDJ164" s="38"/>
      <c r="WDK164" s="38"/>
      <c r="WDL164" s="38"/>
      <c r="WDM164" s="38"/>
      <c r="WDN164" s="38"/>
      <c r="WDO164" s="38"/>
      <c r="WDP164" s="38"/>
      <c r="WDQ164" s="38"/>
      <c r="WDR164" s="38"/>
      <c r="WDS164" s="38"/>
      <c r="WDT164" s="38"/>
      <c r="WDU164" s="38"/>
      <c r="WDV164" s="38"/>
      <c r="WDW164" s="38"/>
      <c r="WDX164" s="38"/>
      <c r="WDY164" s="38"/>
      <c r="WDZ164" s="38"/>
      <c r="WEA164" s="38"/>
      <c r="WEB164" s="38"/>
      <c r="WEC164" s="38"/>
      <c r="WED164" s="38"/>
      <c r="WEE164" s="38"/>
      <c r="WEF164" s="38"/>
      <c r="WEG164" s="38"/>
      <c r="WEH164" s="38"/>
      <c r="WEI164" s="38"/>
      <c r="WEJ164" s="38"/>
      <c r="WEK164" s="38"/>
      <c r="WEL164" s="38"/>
      <c r="WEM164" s="38"/>
      <c r="WEN164" s="38"/>
      <c r="WEO164" s="38"/>
      <c r="WEP164" s="38"/>
      <c r="WEQ164" s="38"/>
      <c r="WER164" s="38"/>
      <c r="WES164" s="38"/>
      <c r="WET164" s="38"/>
      <c r="WEU164" s="38"/>
      <c r="WEV164" s="38"/>
      <c r="WEW164" s="38"/>
      <c r="WEX164" s="38"/>
      <c r="WEY164" s="38"/>
      <c r="WEZ164" s="38"/>
      <c r="WFA164" s="38"/>
      <c r="WFB164" s="38"/>
      <c r="WFC164" s="38"/>
      <c r="WFD164" s="38"/>
      <c r="WFE164" s="38"/>
      <c r="WFF164" s="38"/>
      <c r="WFG164" s="38"/>
      <c r="WFH164" s="38"/>
      <c r="WFI164" s="38"/>
      <c r="WFJ164" s="38"/>
      <c r="WFK164" s="38"/>
      <c r="WFL164" s="38"/>
      <c r="WFM164" s="38"/>
      <c r="WFN164" s="38"/>
      <c r="WFO164" s="38"/>
      <c r="WFP164" s="38"/>
      <c r="WFQ164" s="38"/>
      <c r="WFR164" s="38"/>
      <c r="WFS164" s="38"/>
      <c r="WFT164" s="38"/>
      <c r="WFU164" s="38"/>
      <c r="WFV164" s="38"/>
      <c r="WFW164" s="38"/>
      <c r="WFX164" s="38"/>
      <c r="WFY164" s="38"/>
      <c r="WFZ164" s="38"/>
      <c r="WGA164" s="38"/>
      <c r="WGB164" s="38"/>
      <c r="WGC164" s="38"/>
      <c r="WGD164" s="38"/>
      <c r="WGE164" s="38"/>
      <c r="WGF164" s="38"/>
      <c r="WGG164" s="38"/>
      <c r="WGH164" s="38"/>
      <c r="WGI164" s="38"/>
      <c r="WGJ164" s="38"/>
      <c r="WGK164" s="38"/>
      <c r="WGL164" s="38"/>
      <c r="WGM164" s="38"/>
      <c r="WGN164" s="38"/>
      <c r="WGO164" s="38"/>
      <c r="WGP164" s="38"/>
      <c r="WGQ164" s="38"/>
      <c r="WGR164" s="38"/>
      <c r="WGS164" s="38"/>
      <c r="WGT164" s="38"/>
      <c r="WGU164" s="38"/>
      <c r="WGV164" s="38"/>
      <c r="WGW164" s="38"/>
      <c r="WGX164" s="38"/>
      <c r="WGY164" s="38"/>
      <c r="WGZ164" s="38"/>
      <c r="WHA164" s="38"/>
      <c r="WHB164" s="38"/>
      <c r="WHC164" s="38"/>
      <c r="WHD164" s="38"/>
      <c r="WHE164" s="38"/>
      <c r="WHF164" s="38"/>
      <c r="WHG164" s="38"/>
      <c r="WHH164" s="38"/>
      <c r="WHI164" s="38"/>
      <c r="WHJ164" s="38"/>
      <c r="WHK164" s="38"/>
      <c r="WHL164" s="38"/>
      <c r="WHM164" s="38"/>
      <c r="WHN164" s="38"/>
      <c r="WHO164" s="38"/>
      <c r="WHP164" s="38"/>
      <c r="WHQ164" s="38"/>
      <c r="WHR164" s="38"/>
      <c r="WHS164" s="38"/>
      <c r="WHT164" s="38"/>
      <c r="WHU164" s="38"/>
      <c r="WHV164" s="38"/>
      <c r="WHW164" s="38"/>
      <c r="WHX164" s="38"/>
      <c r="WHY164" s="38"/>
      <c r="WHZ164" s="38"/>
      <c r="WIA164" s="38"/>
      <c r="WIB164" s="38"/>
      <c r="WIC164" s="38"/>
      <c r="WID164" s="38"/>
      <c r="WIE164" s="38"/>
      <c r="WIF164" s="38"/>
      <c r="WIG164" s="38"/>
      <c r="WIH164" s="38"/>
      <c r="WII164" s="38"/>
      <c r="WIJ164" s="38"/>
      <c r="WIK164" s="38"/>
      <c r="WIL164" s="38"/>
      <c r="WIM164" s="38"/>
      <c r="WIN164" s="38"/>
      <c r="WIO164" s="38"/>
      <c r="WIP164" s="38"/>
      <c r="WIQ164" s="38"/>
      <c r="WIR164" s="38"/>
      <c r="WIS164" s="38"/>
      <c r="WIT164" s="38"/>
      <c r="WIU164" s="38"/>
      <c r="WIV164" s="38"/>
      <c r="WIW164" s="38"/>
      <c r="WIX164" s="38"/>
      <c r="WIY164" s="38"/>
      <c r="WIZ164" s="38"/>
      <c r="WJA164" s="38"/>
      <c r="WJB164" s="38"/>
      <c r="WJC164" s="38"/>
      <c r="WJD164" s="38"/>
      <c r="WJE164" s="38"/>
      <c r="WJF164" s="38"/>
      <c r="WJG164" s="38"/>
      <c r="WJH164" s="38"/>
      <c r="WJI164" s="38"/>
      <c r="WJJ164" s="38"/>
      <c r="WJK164" s="38"/>
      <c r="WJL164" s="38"/>
      <c r="WJM164" s="38"/>
      <c r="WJN164" s="38"/>
      <c r="WJO164" s="38"/>
      <c r="WJP164" s="38"/>
      <c r="WJQ164" s="38"/>
      <c r="WJR164" s="38"/>
      <c r="WJS164" s="38"/>
      <c r="WJT164" s="38"/>
      <c r="WJU164" s="38"/>
      <c r="WJV164" s="38"/>
      <c r="WJW164" s="38"/>
      <c r="WJX164" s="38"/>
      <c r="WJY164" s="38"/>
      <c r="WJZ164" s="38"/>
      <c r="WKA164" s="38"/>
      <c r="WKB164" s="38"/>
      <c r="WKC164" s="38"/>
      <c r="WKD164" s="38"/>
      <c r="WKE164" s="38"/>
      <c r="WKF164" s="38"/>
      <c r="WKG164" s="38"/>
      <c r="WKH164" s="38"/>
      <c r="WKO164" s="38"/>
      <c r="WKP164" s="38"/>
      <c r="WKQ164" s="38"/>
      <c r="WKR164" s="38"/>
      <c r="WKS164" s="38"/>
      <c r="WKT164" s="38"/>
      <c r="WKU164" s="38"/>
      <c r="WKV164" s="38"/>
      <c r="WKW164" s="38"/>
      <c r="WKX164" s="38"/>
      <c r="WKY164" s="38"/>
      <c r="WKZ164" s="38"/>
      <c r="WLA164" s="38"/>
      <c r="WLB164" s="38"/>
      <c r="WLC164" s="38"/>
      <c r="WLD164" s="38"/>
      <c r="WLE164" s="38"/>
      <c r="WLF164" s="38"/>
      <c r="WLG164" s="38"/>
      <c r="WLH164" s="38"/>
      <c r="WLI164" s="38"/>
      <c r="WLJ164" s="38"/>
      <c r="WLK164" s="38"/>
      <c r="WLL164" s="38"/>
      <c r="WLM164" s="38"/>
      <c r="WLN164" s="38"/>
      <c r="WLO164" s="38"/>
      <c r="WLP164" s="38"/>
      <c r="WLQ164" s="38"/>
      <c r="WLR164" s="38"/>
      <c r="WLS164" s="38"/>
      <c r="WLT164" s="38"/>
      <c r="WLU164" s="38"/>
      <c r="WLV164" s="38"/>
      <c r="WLW164" s="38"/>
      <c r="WLX164" s="38"/>
      <c r="WLY164" s="38"/>
      <c r="WLZ164" s="38"/>
      <c r="WMA164" s="38"/>
      <c r="WMB164" s="38"/>
      <c r="WMC164" s="38"/>
      <c r="WMD164" s="38"/>
      <c r="WME164" s="38"/>
      <c r="WMF164" s="38"/>
      <c r="WMG164" s="38"/>
      <c r="WMH164" s="38"/>
      <c r="WMI164" s="38"/>
      <c r="WMJ164" s="38"/>
      <c r="WMK164" s="38"/>
      <c r="WML164" s="38"/>
      <c r="WMM164" s="38"/>
      <c r="WMN164" s="38"/>
      <c r="WMO164" s="38"/>
      <c r="WMP164" s="38"/>
      <c r="WMQ164" s="38"/>
      <c r="WMR164" s="38"/>
      <c r="WMS164" s="38"/>
      <c r="WMT164" s="38"/>
      <c r="WMU164" s="38"/>
      <c r="WMV164" s="38"/>
      <c r="WMW164" s="38"/>
      <c r="WMX164" s="38"/>
      <c r="WMY164" s="38"/>
      <c r="WMZ164" s="38"/>
      <c r="WNA164" s="38"/>
      <c r="WNB164" s="38"/>
      <c r="WNC164" s="38"/>
      <c r="WND164" s="38"/>
      <c r="WNE164" s="38"/>
      <c r="WNF164" s="38"/>
      <c r="WNG164" s="38"/>
      <c r="WNH164" s="38"/>
      <c r="WNI164" s="38"/>
      <c r="WNJ164" s="38"/>
      <c r="WNK164" s="38"/>
      <c r="WNL164" s="38"/>
      <c r="WNM164" s="38"/>
      <c r="WNN164" s="38"/>
      <c r="WNO164" s="38"/>
      <c r="WNP164" s="38"/>
      <c r="WNQ164" s="38"/>
      <c r="WNR164" s="38"/>
      <c r="WNS164" s="38"/>
      <c r="WNT164" s="38"/>
      <c r="WNU164" s="38"/>
      <c r="WNV164" s="38"/>
      <c r="WNW164" s="38"/>
      <c r="WNX164" s="38"/>
      <c r="WNY164" s="38"/>
      <c r="WNZ164" s="38"/>
      <c r="WOA164" s="38"/>
      <c r="WOB164" s="38"/>
      <c r="WOC164" s="38"/>
      <c r="WOD164" s="38"/>
      <c r="WOE164" s="38"/>
      <c r="WOF164" s="38"/>
      <c r="WOG164" s="38"/>
      <c r="WOH164" s="38"/>
      <c r="WOI164" s="38"/>
      <c r="WOJ164" s="38"/>
      <c r="WOK164" s="38"/>
      <c r="WOL164" s="38"/>
      <c r="WOM164" s="38"/>
      <c r="WON164" s="38"/>
      <c r="WOO164" s="38"/>
      <c r="WOP164" s="38"/>
      <c r="WOQ164" s="38"/>
      <c r="WOR164" s="38"/>
      <c r="WOS164" s="38"/>
      <c r="WOT164" s="38"/>
      <c r="WOU164" s="38"/>
      <c r="WOV164" s="38"/>
      <c r="WOW164" s="38"/>
      <c r="WOX164" s="38"/>
      <c r="WOY164" s="38"/>
      <c r="WOZ164" s="38"/>
      <c r="WPA164" s="38"/>
      <c r="WPB164" s="38"/>
      <c r="WPC164" s="38"/>
      <c r="WPD164" s="38"/>
      <c r="WPE164" s="38"/>
      <c r="WPF164" s="38"/>
      <c r="WPG164" s="38"/>
      <c r="WPH164" s="38"/>
      <c r="WPI164" s="38"/>
      <c r="WPJ164" s="38"/>
      <c r="WPK164" s="38"/>
      <c r="WPL164" s="38"/>
      <c r="WPM164" s="38"/>
      <c r="WPN164" s="38"/>
      <c r="WPO164" s="38"/>
      <c r="WPP164" s="38"/>
      <c r="WPQ164" s="38"/>
      <c r="WPR164" s="38"/>
      <c r="WPS164" s="38"/>
      <c r="WPT164" s="38"/>
      <c r="WPU164" s="38"/>
      <c r="WPV164" s="38"/>
      <c r="WPW164" s="38"/>
      <c r="WPX164" s="38"/>
      <c r="WPY164" s="38"/>
      <c r="WPZ164" s="38"/>
      <c r="WQA164" s="38"/>
      <c r="WQB164" s="38"/>
      <c r="WQC164" s="38"/>
      <c r="WQD164" s="38"/>
      <c r="WQE164" s="38"/>
      <c r="WQF164" s="38"/>
      <c r="WQG164" s="38"/>
      <c r="WQH164" s="38"/>
      <c r="WQI164" s="38"/>
      <c r="WQJ164" s="38"/>
      <c r="WQK164" s="38"/>
      <c r="WQL164" s="38"/>
      <c r="WQM164" s="38"/>
      <c r="WQN164" s="38"/>
      <c r="WQO164" s="38"/>
      <c r="WQP164" s="38"/>
      <c r="WQQ164" s="38"/>
      <c r="WQR164" s="38"/>
      <c r="WQS164" s="38"/>
      <c r="WQT164" s="38"/>
      <c r="WQU164" s="38"/>
      <c r="WQV164" s="38"/>
      <c r="WQW164" s="38"/>
      <c r="WQX164" s="38"/>
      <c r="WQY164" s="38"/>
      <c r="WQZ164" s="38"/>
      <c r="WRA164" s="38"/>
      <c r="WRB164" s="38"/>
      <c r="WRC164" s="38"/>
      <c r="WRD164" s="38"/>
      <c r="WRE164" s="38"/>
      <c r="WRF164" s="38"/>
      <c r="WRG164" s="38"/>
      <c r="WRH164" s="38"/>
      <c r="WRI164" s="38"/>
      <c r="WRJ164" s="38"/>
      <c r="WRK164" s="38"/>
      <c r="WRL164" s="38"/>
      <c r="WRM164" s="38"/>
      <c r="WRN164" s="38"/>
      <c r="WRO164" s="38"/>
      <c r="WRP164" s="38"/>
      <c r="WRQ164" s="38"/>
      <c r="WRR164" s="38"/>
      <c r="WRS164" s="38"/>
      <c r="WRT164" s="38"/>
      <c r="WRU164" s="38"/>
      <c r="WRV164" s="38"/>
      <c r="WRW164" s="38"/>
      <c r="WRX164" s="38"/>
      <c r="WRY164" s="38"/>
      <c r="WRZ164" s="38"/>
      <c r="WSA164" s="38"/>
      <c r="WSB164" s="38"/>
      <c r="WSC164" s="38"/>
      <c r="WSD164" s="38"/>
      <c r="WSE164" s="38"/>
      <c r="WSF164" s="38"/>
      <c r="WSG164" s="38"/>
      <c r="WSH164" s="38"/>
      <c r="WSI164" s="38"/>
      <c r="WSJ164" s="38"/>
      <c r="WSK164" s="38"/>
      <c r="WSL164" s="38"/>
      <c r="WSM164" s="38"/>
      <c r="WSN164" s="38"/>
      <c r="WSO164" s="38"/>
      <c r="WSP164" s="38"/>
      <c r="WSQ164" s="38"/>
      <c r="WSR164" s="38"/>
      <c r="WSS164" s="38"/>
      <c r="WST164" s="38"/>
      <c r="WSU164" s="38"/>
      <c r="WSV164" s="38"/>
      <c r="WSW164" s="38"/>
      <c r="WSX164" s="38"/>
      <c r="WSY164" s="38"/>
      <c r="WSZ164" s="38"/>
      <c r="WTA164" s="38"/>
      <c r="WTB164" s="38"/>
      <c r="WTC164" s="38"/>
      <c r="WTD164" s="38"/>
      <c r="WTE164" s="38"/>
      <c r="WTF164" s="38"/>
      <c r="WTG164" s="38"/>
      <c r="WTH164" s="38"/>
      <c r="WTI164" s="38"/>
      <c r="WTJ164" s="38"/>
      <c r="WTK164" s="38"/>
      <c r="WTL164" s="38"/>
      <c r="WTM164" s="38"/>
      <c r="WTN164" s="38"/>
      <c r="WTO164" s="38"/>
      <c r="WTP164" s="38"/>
      <c r="WTQ164" s="38"/>
      <c r="WTR164" s="38"/>
      <c r="WTS164" s="38"/>
      <c r="WTT164" s="38"/>
      <c r="WTU164" s="38"/>
      <c r="WTV164" s="38"/>
      <c r="WTW164" s="38"/>
      <c r="WTX164" s="38"/>
      <c r="WTY164" s="38"/>
      <c r="WTZ164" s="38"/>
      <c r="WUA164" s="38"/>
      <c r="WUB164" s="38"/>
      <c r="WUC164" s="38"/>
      <c r="WUD164" s="38"/>
      <c r="WUK164" s="38"/>
      <c r="WUL164" s="38"/>
      <c r="WUM164" s="38"/>
      <c r="WUN164" s="38"/>
      <c r="WUO164" s="38"/>
      <c r="WUP164" s="38"/>
      <c r="WUQ164" s="38"/>
      <c r="WUR164" s="38"/>
      <c r="WUS164" s="38"/>
      <c r="WUT164" s="38"/>
      <c r="WUU164" s="38"/>
      <c r="WUV164" s="38"/>
      <c r="WUW164" s="38"/>
      <c r="WUX164" s="38"/>
      <c r="WUY164" s="38"/>
      <c r="WUZ164" s="38"/>
      <c r="WVA164" s="38"/>
      <c r="WVB164" s="38"/>
      <c r="WVC164" s="38"/>
      <c r="WVD164" s="38"/>
      <c r="WVE164" s="38"/>
      <c r="WVF164" s="38"/>
      <c r="WVG164" s="38"/>
      <c r="WVH164" s="38"/>
      <c r="WVI164" s="38"/>
      <c r="WVJ164" s="38"/>
      <c r="WVK164" s="38"/>
      <c r="WVL164" s="38"/>
      <c r="WVM164" s="38"/>
      <c r="WVN164" s="38"/>
      <c r="WVO164" s="38"/>
      <c r="WVP164" s="38"/>
      <c r="WVQ164" s="38"/>
      <c r="WVR164" s="38"/>
      <c r="WVS164" s="38"/>
      <c r="WVT164" s="38"/>
      <c r="WVU164" s="38"/>
      <c r="WVV164" s="38"/>
      <c r="WVW164" s="38"/>
      <c r="WVX164" s="38"/>
      <c r="WVY164" s="38"/>
      <c r="WVZ164" s="38"/>
      <c r="WWA164" s="38"/>
      <c r="WWB164" s="38"/>
      <c r="WWC164" s="38"/>
      <c r="WWD164" s="38"/>
      <c r="WWE164" s="38"/>
      <c r="WWF164" s="38"/>
      <c r="WWG164" s="38"/>
      <c r="WWH164" s="38"/>
      <c r="WWI164" s="38"/>
      <c r="WWJ164" s="38"/>
      <c r="WWK164" s="38"/>
      <c r="WWL164" s="38"/>
      <c r="WWM164" s="38"/>
      <c r="WWN164" s="38"/>
      <c r="WWO164" s="38"/>
      <c r="WWP164" s="38"/>
      <c r="WWQ164" s="38"/>
      <c r="WWR164" s="38"/>
      <c r="WWS164" s="38"/>
      <c r="WWT164" s="38"/>
      <c r="WWU164" s="38"/>
      <c r="WWV164" s="38"/>
      <c r="WWW164" s="38"/>
      <c r="WWX164" s="38"/>
      <c r="WWY164" s="38"/>
      <c r="WWZ164" s="38"/>
      <c r="WXA164" s="38"/>
      <c r="WXB164" s="38"/>
      <c r="WXC164" s="38"/>
      <c r="WXD164" s="38"/>
      <c r="WXE164" s="38"/>
      <c r="WXF164" s="38"/>
      <c r="WXG164" s="38"/>
      <c r="WXH164" s="38"/>
      <c r="WXI164" s="38"/>
      <c r="WXJ164" s="38"/>
      <c r="WXK164" s="38"/>
      <c r="WXL164" s="38"/>
      <c r="WXM164" s="38"/>
      <c r="WXN164" s="38"/>
      <c r="WXO164" s="38"/>
      <c r="WXP164" s="38"/>
      <c r="WXQ164" s="38"/>
      <c r="WXR164" s="38"/>
      <c r="WXS164" s="38"/>
      <c r="WXT164" s="38"/>
      <c r="WXU164" s="38"/>
      <c r="WXV164" s="38"/>
      <c r="WXW164" s="38"/>
      <c r="WXX164" s="38"/>
      <c r="WXY164" s="38"/>
      <c r="WXZ164" s="38"/>
      <c r="WYA164" s="38"/>
      <c r="WYB164" s="38"/>
      <c r="WYC164" s="38"/>
      <c r="WYD164" s="38"/>
      <c r="WYE164" s="38"/>
      <c r="WYF164" s="38"/>
      <c r="WYG164" s="38"/>
      <c r="WYH164" s="38"/>
      <c r="WYI164" s="38"/>
      <c r="WYJ164" s="38"/>
      <c r="WYK164" s="38"/>
      <c r="WYL164" s="38"/>
      <c r="WYM164" s="38"/>
      <c r="WYN164" s="38"/>
      <c r="WYO164" s="38"/>
      <c r="WYP164" s="38"/>
      <c r="WYQ164" s="38"/>
      <c r="WYR164" s="38"/>
      <c r="WYS164" s="38"/>
      <c r="WYT164" s="38"/>
      <c r="WYU164" s="38"/>
      <c r="WYV164" s="38"/>
      <c r="WYW164" s="38"/>
      <c r="WYX164" s="38"/>
      <c r="WYY164" s="38"/>
      <c r="WYZ164" s="38"/>
      <c r="WZA164" s="38"/>
      <c r="WZB164" s="38"/>
      <c r="WZC164" s="38"/>
      <c r="WZD164" s="38"/>
      <c r="WZE164" s="38"/>
      <c r="WZF164" s="38"/>
      <c r="WZG164" s="38"/>
      <c r="WZH164" s="38"/>
      <c r="WZI164" s="38"/>
      <c r="WZJ164" s="38"/>
      <c r="WZK164" s="38"/>
      <c r="WZL164" s="38"/>
      <c r="WZM164" s="38"/>
      <c r="WZN164" s="38"/>
      <c r="WZO164" s="38"/>
      <c r="WZP164" s="38"/>
      <c r="WZQ164" s="38"/>
      <c r="WZR164" s="38"/>
      <c r="WZS164" s="38"/>
      <c r="WZT164" s="38"/>
      <c r="WZU164" s="38"/>
      <c r="WZV164" s="38"/>
      <c r="WZW164" s="38"/>
      <c r="WZX164" s="38"/>
      <c r="WZY164" s="38"/>
      <c r="WZZ164" s="38"/>
      <c r="XAA164" s="38"/>
      <c r="XAB164" s="38"/>
      <c r="XAC164" s="38"/>
      <c r="XAD164" s="38"/>
      <c r="XAE164" s="38"/>
      <c r="XAF164" s="38"/>
      <c r="XAG164" s="38"/>
      <c r="XAH164" s="38"/>
      <c r="XAI164" s="38"/>
      <c r="XAJ164" s="38"/>
      <c r="XAK164" s="38"/>
      <c r="XAL164" s="38"/>
      <c r="XAM164" s="38"/>
      <c r="XAN164" s="38"/>
      <c r="XAO164" s="38"/>
      <c r="XAP164" s="38"/>
      <c r="XAQ164" s="38"/>
      <c r="XAR164" s="38"/>
      <c r="XAS164" s="38"/>
      <c r="XAT164" s="38"/>
      <c r="XAU164" s="38"/>
      <c r="XAV164" s="38"/>
      <c r="XAW164" s="38"/>
      <c r="XAX164" s="38"/>
      <c r="XAY164" s="38"/>
      <c r="XAZ164" s="38"/>
      <c r="XBA164" s="38"/>
      <c r="XBB164" s="38"/>
      <c r="XBC164" s="38"/>
      <c r="XBD164" s="38"/>
      <c r="XBE164" s="38"/>
      <c r="XBF164" s="38"/>
      <c r="XBG164" s="38"/>
      <c r="XBH164" s="38"/>
      <c r="XBI164" s="38"/>
      <c r="XBJ164" s="38"/>
      <c r="XBK164" s="38"/>
      <c r="XBL164" s="38"/>
      <c r="XBM164" s="38"/>
      <c r="XBN164" s="38"/>
      <c r="XBO164" s="38"/>
      <c r="XBP164" s="38"/>
      <c r="XBQ164" s="38"/>
      <c r="XBR164" s="38"/>
      <c r="XBS164" s="38"/>
      <c r="XBT164" s="38"/>
      <c r="XBU164" s="38"/>
      <c r="XBV164" s="38"/>
      <c r="XBW164" s="38"/>
      <c r="XBX164" s="38"/>
      <c r="XBY164" s="38"/>
      <c r="XBZ164" s="38"/>
      <c r="XCA164" s="38"/>
      <c r="XCB164" s="38"/>
      <c r="XCC164" s="38"/>
      <c r="XCD164" s="38"/>
      <c r="XCE164" s="38"/>
      <c r="XCF164" s="38"/>
      <c r="XCG164" s="38"/>
      <c r="XCH164" s="38"/>
      <c r="XCI164" s="38"/>
      <c r="XCJ164" s="38"/>
      <c r="XCK164" s="38"/>
      <c r="XCL164" s="38"/>
      <c r="XCM164" s="38"/>
      <c r="XCN164" s="38"/>
      <c r="XCO164" s="38"/>
      <c r="XCP164" s="38"/>
      <c r="XCQ164" s="38"/>
      <c r="XCR164" s="38"/>
      <c r="XCS164" s="38"/>
      <c r="XCT164" s="38"/>
      <c r="XCU164" s="38"/>
      <c r="XCV164" s="38"/>
      <c r="XCW164" s="38"/>
      <c r="XCX164" s="38"/>
      <c r="XCY164" s="38"/>
      <c r="XCZ164" s="38"/>
      <c r="XDA164" s="38"/>
      <c r="XDB164" s="38"/>
      <c r="XDC164" s="38"/>
      <c r="XDD164" s="38"/>
      <c r="XDE164" s="38"/>
      <c r="XDF164" s="38"/>
      <c r="XDG164" s="38"/>
      <c r="XDH164" s="38"/>
      <c r="XDI164" s="38"/>
      <c r="XDJ164" s="38"/>
      <c r="XDK164" s="38"/>
      <c r="XDL164" s="38"/>
      <c r="XDM164" s="38"/>
      <c r="XDN164" s="38"/>
      <c r="XDO164" s="38"/>
      <c r="XDP164" s="38"/>
      <c r="XDQ164" s="38"/>
      <c r="XDR164" s="38"/>
      <c r="XDS164" s="38"/>
      <c r="XDT164" s="38"/>
      <c r="XDU164" s="38"/>
    </row>
    <row r="165" spans="1:16349" ht="30.75" x14ac:dyDescent="0.25">
      <c r="A165" s="10" t="s">
        <v>61</v>
      </c>
      <c r="B165" s="211">
        <v>2970000000</v>
      </c>
      <c r="C165" s="211">
        <v>200</v>
      </c>
      <c r="D165" s="175">
        <f>574000-154500</f>
        <v>419500</v>
      </c>
      <c r="E165" s="175">
        <v>268005</v>
      </c>
      <c r="F165" s="175">
        <v>596960</v>
      </c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Y165" s="40"/>
      <c r="HZ165" s="40"/>
      <c r="IA165" s="40"/>
      <c r="IB165" s="40"/>
      <c r="IC165" s="40"/>
      <c r="ID165" s="40"/>
      <c r="IE165" s="40"/>
      <c r="IF165" s="40"/>
      <c r="IG165" s="40"/>
      <c r="IH165" s="40"/>
      <c r="II165" s="40"/>
      <c r="IJ165" s="40"/>
      <c r="IK165" s="40"/>
      <c r="IL165" s="40"/>
      <c r="IM165" s="40"/>
      <c r="IN165" s="40"/>
      <c r="IO165" s="40"/>
      <c r="IP165" s="40"/>
      <c r="IQ165" s="40"/>
      <c r="IR165" s="40"/>
      <c r="IS165" s="40"/>
      <c r="IT165" s="40"/>
      <c r="IU165" s="40"/>
      <c r="IV165" s="40"/>
      <c r="IW165" s="40"/>
      <c r="IX165" s="40"/>
      <c r="IY165" s="40"/>
      <c r="IZ165" s="40"/>
      <c r="JA165" s="40"/>
      <c r="JB165" s="40"/>
      <c r="JC165" s="40"/>
      <c r="JD165" s="40"/>
      <c r="JE165" s="40"/>
      <c r="JF165" s="40"/>
      <c r="JG165" s="40"/>
      <c r="JH165" s="40"/>
      <c r="JI165" s="40"/>
      <c r="JJ165" s="40"/>
      <c r="JK165" s="40"/>
      <c r="JL165" s="40"/>
      <c r="JM165" s="40"/>
      <c r="JN165" s="40"/>
      <c r="JO165" s="40"/>
      <c r="JP165" s="40"/>
      <c r="JQ165" s="40"/>
      <c r="JR165" s="40"/>
      <c r="JS165" s="40"/>
      <c r="JT165" s="40"/>
      <c r="JU165" s="40"/>
      <c r="JV165" s="40"/>
      <c r="JW165" s="40"/>
      <c r="JX165" s="40"/>
      <c r="JY165" s="40"/>
      <c r="JZ165" s="40"/>
      <c r="KA165" s="40"/>
      <c r="KB165" s="40"/>
      <c r="KC165" s="40"/>
      <c r="KD165" s="40"/>
      <c r="KE165" s="40"/>
      <c r="KF165" s="40"/>
      <c r="KG165" s="40"/>
      <c r="KH165" s="40"/>
      <c r="KI165" s="40"/>
      <c r="KJ165" s="40"/>
      <c r="KK165" s="40"/>
      <c r="KL165" s="40"/>
      <c r="KM165" s="40"/>
      <c r="KN165" s="40"/>
      <c r="KO165" s="40"/>
      <c r="KP165" s="40"/>
      <c r="KQ165" s="40"/>
      <c r="KR165" s="40"/>
      <c r="KS165" s="40"/>
      <c r="KT165" s="40"/>
      <c r="KU165" s="40"/>
      <c r="KV165" s="40"/>
      <c r="KW165" s="40"/>
      <c r="KX165" s="40"/>
      <c r="KY165" s="40"/>
      <c r="KZ165" s="40"/>
      <c r="LA165" s="40"/>
      <c r="LB165" s="40"/>
      <c r="LC165" s="40"/>
      <c r="LD165" s="40"/>
      <c r="LE165" s="40"/>
      <c r="LF165" s="40"/>
      <c r="LG165" s="40"/>
      <c r="LH165" s="40"/>
      <c r="LI165" s="40"/>
      <c r="LJ165" s="40"/>
      <c r="LK165" s="40"/>
      <c r="LL165" s="40"/>
      <c r="LM165" s="40"/>
      <c r="LN165" s="40"/>
      <c r="LO165" s="40"/>
      <c r="LP165" s="40"/>
      <c r="LQ165" s="40"/>
      <c r="LR165" s="40"/>
      <c r="LS165" s="40"/>
      <c r="LT165" s="40"/>
      <c r="LU165" s="40"/>
      <c r="LV165" s="40"/>
      <c r="LW165" s="40"/>
      <c r="LX165" s="40"/>
      <c r="LY165" s="40"/>
      <c r="LZ165" s="40"/>
      <c r="MA165" s="40"/>
      <c r="MB165" s="40"/>
      <c r="MC165" s="40"/>
      <c r="MD165" s="40"/>
      <c r="ME165" s="40"/>
      <c r="MF165" s="40"/>
      <c r="MG165" s="40"/>
      <c r="MH165" s="40"/>
      <c r="MI165" s="40"/>
      <c r="MJ165" s="40"/>
      <c r="MK165" s="40"/>
      <c r="ML165" s="40"/>
      <c r="MM165" s="40"/>
      <c r="MN165" s="40"/>
      <c r="MO165" s="40"/>
      <c r="MP165" s="40"/>
      <c r="MQ165" s="40"/>
      <c r="MR165" s="40"/>
      <c r="MS165" s="40"/>
      <c r="MT165" s="40"/>
      <c r="MU165" s="40"/>
      <c r="MV165" s="40"/>
      <c r="MW165" s="40"/>
      <c r="MX165" s="40"/>
      <c r="MY165" s="40"/>
      <c r="MZ165" s="40"/>
      <c r="NA165" s="40"/>
      <c r="NB165" s="40"/>
      <c r="NC165" s="40"/>
      <c r="ND165" s="40"/>
      <c r="NE165" s="40"/>
      <c r="NF165" s="40"/>
      <c r="NG165" s="40"/>
      <c r="NH165" s="40"/>
      <c r="NI165" s="40"/>
      <c r="NJ165" s="40"/>
      <c r="NK165" s="40"/>
      <c r="NL165" s="40"/>
      <c r="NM165" s="40"/>
      <c r="NN165" s="40"/>
      <c r="NO165" s="40"/>
      <c r="NP165" s="40"/>
      <c r="NQ165" s="40"/>
      <c r="NR165" s="40"/>
      <c r="NS165" s="40"/>
      <c r="NT165" s="40"/>
      <c r="NU165" s="40"/>
      <c r="NV165" s="40"/>
      <c r="NW165" s="40"/>
      <c r="NX165" s="40"/>
      <c r="NY165" s="40"/>
      <c r="NZ165" s="40"/>
      <c r="OA165" s="40"/>
      <c r="OB165" s="40"/>
      <c r="OC165" s="40"/>
      <c r="OD165" s="40"/>
      <c r="OE165" s="40"/>
      <c r="OF165" s="40"/>
      <c r="OG165" s="40"/>
      <c r="OH165" s="40"/>
      <c r="OI165" s="40"/>
      <c r="OJ165" s="40"/>
      <c r="OK165" s="40"/>
      <c r="OL165" s="40"/>
      <c r="OM165" s="40"/>
      <c r="ON165" s="40"/>
      <c r="OO165" s="40"/>
      <c r="OP165" s="40"/>
      <c r="OQ165" s="40"/>
      <c r="OR165" s="40"/>
      <c r="OS165" s="40"/>
      <c r="OT165" s="40"/>
      <c r="OU165" s="40"/>
      <c r="OV165" s="40"/>
      <c r="OW165" s="40"/>
      <c r="OX165" s="40"/>
      <c r="OY165" s="40"/>
      <c r="OZ165" s="40"/>
      <c r="PA165" s="40"/>
      <c r="PB165" s="40"/>
      <c r="PC165" s="40"/>
      <c r="PD165" s="40"/>
      <c r="PE165" s="40"/>
      <c r="PF165" s="40"/>
      <c r="PG165" s="40"/>
      <c r="PH165" s="40"/>
      <c r="PI165" s="40"/>
      <c r="PJ165" s="40"/>
      <c r="PK165" s="40"/>
      <c r="PL165" s="40"/>
      <c r="PM165" s="40"/>
      <c r="PN165" s="40"/>
      <c r="PO165" s="40"/>
      <c r="PP165" s="40"/>
      <c r="PQ165" s="40"/>
      <c r="PR165" s="40"/>
      <c r="PS165" s="40"/>
      <c r="PT165" s="40"/>
      <c r="PU165" s="40"/>
      <c r="PV165" s="40"/>
      <c r="PW165" s="40"/>
      <c r="PX165" s="40"/>
      <c r="PY165" s="40"/>
      <c r="PZ165" s="40"/>
      <c r="QA165" s="40"/>
      <c r="QB165" s="40"/>
      <c r="QC165" s="40"/>
      <c r="QD165" s="40"/>
      <c r="QE165" s="40"/>
      <c r="QF165" s="40"/>
      <c r="QG165" s="40"/>
      <c r="QH165" s="40"/>
      <c r="QI165" s="40"/>
      <c r="QJ165" s="40"/>
      <c r="QK165" s="40"/>
      <c r="QL165" s="40"/>
      <c r="QM165" s="40"/>
      <c r="QN165" s="40"/>
      <c r="QO165" s="40"/>
      <c r="QP165" s="40"/>
      <c r="QQ165" s="40"/>
      <c r="QR165" s="40"/>
      <c r="QS165" s="40"/>
      <c r="QT165" s="40"/>
      <c r="QU165" s="40"/>
      <c r="QV165" s="40"/>
      <c r="QW165" s="40"/>
      <c r="QX165" s="40"/>
      <c r="QY165" s="40"/>
      <c r="QZ165" s="40"/>
      <c r="RA165" s="40"/>
      <c r="RB165" s="40"/>
      <c r="RC165" s="40"/>
      <c r="RD165" s="40"/>
      <c r="RE165" s="40"/>
      <c r="RF165" s="40"/>
      <c r="RG165" s="40"/>
      <c r="RH165" s="40"/>
      <c r="RI165" s="40"/>
      <c r="RJ165" s="40"/>
      <c r="RK165" s="40"/>
      <c r="RL165" s="40"/>
      <c r="RM165" s="40"/>
      <c r="RN165" s="40"/>
      <c r="RU165" s="40"/>
      <c r="RV165" s="40"/>
      <c r="RW165" s="40"/>
      <c r="RX165" s="40"/>
      <c r="RY165" s="40"/>
      <c r="RZ165" s="40"/>
      <c r="SA165" s="40"/>
      <c r="SB165" s="40"/>
      <c r="SC165" s="40"/>
      <c r="SD165" s="40"/>
      <c r="SE165" s="40"/>
      <c r="SF165" s="40"/>
      <c r="SG165" s="40"/>
      <c r="SH165" s="40"/>
      <c r="SI165" s="40"/>
      <c r="SJ165" s="40"/>
      <c r="SK165" s="40"/>
      <c r="SL165" s="40"/>
      <c r="SM165" s="40"/>
      <c r="SN165" s="40"/>
      <c r="SO165" s="40"/>
      <c r="SP165" s="40"/>
      <c r="SQ165" s="40"/>
      <c r="SR165" s="40"/>
      <c r="SS165" s="40"/>
      <c r="ST165" s="40"/>
      <c r="SU165" s="40"/>
      <c r="SV165" s="40"/>
      <c r="SW165" s="40"/>
      <c r="SX165" s="40"/>
      <c r="SY165" s="40"/>
      <c r="SZ165" s="40"/>
      <c r="TA165" s="40"/>
      <c r="TB165" s="40"/>
      <c r="TC165" s="40"/>
      <c r="TD165" s="40"/>
      <c r="TE165" s="40"/>
      <c r="TF165" s="40"/>
      <c r="TG165" s="40"/>
      <c r="TH165" s="40"/>
      <c r="TI165" s="40"/>
      <c r="TJ165" s="40"/>
      <c r="TK165" s="40"/>
      <c r="TL165" s="40"/>
      <c r="TM165" s="40"/>
      <c r="TN165" s="40"/>
      <c r="TO165" s="40"/>
      <c r="TP165" s="40"/>
      <c r="TQ165" s="40"/>
      <c r="TR165" s="40"/>
      <c r="TS165" s="40"/>
      <c r="TT165" s="40"/>
      <c r="TU165" s="40"/>
      <c r="TV165" s="40"/>
      <c r="TW165" s="40"/>
      <c r="TX165" s="40"/>
      <c r="TY165" s="40"/>
      <c r="TZ165" s="40"/>
      <c r="UA165" s="40"/>
      <c r="UB165" s="40"/>
      <c r="UC165" s="40"/>
      <c r="UD165" s="40"/>
      <c r="UE165" s="40"/>
      <c r="UF165" s="40"/>
      <c r="UG165" s="40"/>
      <c r="UH165" s="40"/>
      <c r="UI165" s="40"/>
      <c r="UJ165" s="40"/>
      <c r="UK165" s="40"/>
      <c r="UL165" s="40"/>
      <c r="UM165" s="40"/>
      <c r="UN165" s="40"/>
      <c r="UO165" s="40"/>
      <c r="UP165" s="40"/>
      <c r="UQ165" s="40"/>
      <c r="UR165" s="40"/>
      <c r="US165" s="40"/>
      <c r="UT165" s="40"/>
      <c r="UU165" s="40"/>
      <c r="UV165" s="40"/>
      <c r="UW165" s="40"/>
      <c r="UX165" s="40"/>
      <c r="UY165" s="40"/>
      <c r="UZ165" s="40"/>
      <c r="VA165" s="40"/>
      <c r="VB165" s="40"/>
      <c r="VC165" s="40"/>
      <c r="VD165" s="40"/>
      <c r="VE165" s="40"/>
      <c r="VF165" s="40"/>
      <c r="VG165" s="40"/>
      <c r="VH165" s="40"/>
      <c r="VI165" s="40"/>
      <c r="VJ165" s="40"/>
      <c r="VK165" s="40"/>
      <c r="VL165" s="40"/>
      <c r="VM165" s="40"/>
      <c r="VN165" s="40"/>
      <c r="VO165" s="40"/>
      <c r="VP165" s="40"/>
      <c r="VQ165" s="40"/>
      <c r="VR165" s="40"/>
      <c r="VS165" s="40"/>
      <c r="VT165" s="40"/>
      <c r="VU165" s="40"/>
      <c r="VV165" s="40"/>
      <c r="VW165" s="40"/>
      <c r="VX165" s="40"/>
      <c r="VY165" s="40"/>
      <c r="VZ165" s="40"/>
      <c r="WA165" s="40"/>
      <c r="WB165" s="40"/>
      <c r="WC165" s="40"/>
      <c r="WD165" s="40"/>
      <c r="WE165" s="40"/>
      <c r="WF165" s="40"/>
      <c r="WG165" s="40"/>
      <c r="WH165" s="40"/>
      <c r="WI165" s="40"/>
      <c r="WJ165" s="40"/>
      <c r="WK165" s="40"/>
      <c r="WL165" s="40"/>
      <c r="WM165" s="40"/>
      <c r="WN165" s="40"/>
      <c r="WO165" s="40"/>
      <c r="WP165" s="40"/>
      <c r="WQ165" s="40"/>
      <c r="WR165" s="40"/>
      <c r="WS165" s="40"/>
      <c r="WT165" s="40"/>
      <c r="WU165" s="40"/>
      <c r="WV165" s="40"/>
      <c r="WW165" s="40"/>
      <c r="WX165" s="40"/>
      <c r="WY165" s="40"/>
      <c r="WZ165" s="40"/>
      <c r="XA165" s="40"/>
      <c r="XB165" s="40"/>
      <c r="XC165" s="40"/>
      <c r="XD165" s="40"/>
      <c r="XE165" s="40"/>
      <c r="XF165" s="40"/>
      <c r="XG165" s="40"/>
      <c r="XH165" s="40"/>
      <c r="XI165" s="40"/>
      <c r="XJ165" s="40"/>
      <c r="XK165" s="40"/>
      <c r="XL165" s="40"/>
      <c r="XM165" s="40"/>
      <c r="XN165" s="40"/>
      <c r="XO165" s="40"/>
      <c r="XP165" s="40"/>
      <c r="XQ165" s="40"/>
      <c r="XR165" s="40"/>
      <c r="XS165" s="40"/>
      <c r="XT165" s="40"/>
      <c r="XU165" s="40"/>
      <c r="XV165" s="40"/>
      <c r="XW165" s="40"/>
      <c r="XX165" s="40"/>
      <c r="XY165" s="40"/>
      <c r="XZ165" s="40"/>
      <c r="YA165" s="40"/>
      <c r="YB165" s="40"/>
      <c r="YC165" s="40"/>
      <c r="YD165" s="40"/>
      <c r="YE165" s="40"/>
      <c r="YF165" s="40"/>
      <c r="YG165" s="40"/>
      <c r="YH165" s="40"/>
      <c r="YI165" s="40"/>
      <c r="YJ165" s="40"/>
      <c r="YK165" s="40"/>
      <c r="YL165" s="40"/>
      <c r="YM165" s="40"/>
      <c r="YN165" s="40"/>
      <c r="YO165" s="40"/>
      <c r="YP165" s="40"/>
      <c r="YQ165" s="40"/>
      <c r="YR165" s="40"/>
      <c r="YS165" s="40"/>
      <c r="YT165" s="40"/>
      <c r="YU165" s="40"/>
      <c r="YV165" s="40"/>
      <c r="YW165" s="40"/>
      <c r="YX165" s="40"/>
      <c r="YY165" s="40"/>
      <c r="YZ165" s="40"/>
      <c r="ZA165" s="40"/>
      <c r="ZB165" s="40"/>
      <c r="ZC165" s="40"/>
      <c r="ZD165" s="40"/>
      <c r="ZE165" s="40"/>
      <c r="ZF165" s="40"/>
      <c r="ZG165" s="40"/>
      <c r="ZH165" s="40"/>
      <c r="ZI165" s="40"/>
      <c r="ZJ165" s="40"/>
      <c r="ZK165" s="40"/>
      <c r="ZL165" s="40"/>
      <c r="ZM165" s="40"/>
      <c r="ZN165" s="40"/>
      <c r="ZO165" s="40"/>
      <c r="ZP165" s="40"/>
      <c r="ZQ165" s="40"/>
      <c r="ZR165" s="40"/>
      <c r="ZS165" s="40"/>
      <c r="ZT165" s="40"/>
      <c r="ZU165" s="40"/>
      <c r="ZV165" s="40"/>
      <c r="ZW165" s="40"/>
      <c r="ZX165" s="40"/>
      <c r="ZY165" s="40"/>
      <c r="ZZ165" s="40"/>
      <c r="AAA165" s="40"/>
      <c r="AAB165" s="40"/>
      <c r="AAC165" s="40"/>
      <c r="AAD165" s="40"/>
      <c r="AAE165" s="40"/>
      <c r="AAF165" s="40"/>
      <c r="AAG165" s="40"/>
      <c r="AAH165" s="40"/>
      <c r="AAI165" s="40"/>
      <c r="AAJ165" s="40"/>
      <c r="AAK165" s="40"/>
      <c r="AAL165" s="40"/>
      <c r="AAM165" s="40"/>
      <c r="AAN165" s="40"/>
      <c r="AAO165" s="40"/>
      <c r="AAP165" s="40"/>
      <c r="AAQ165" s="40"/>
      <c r="AAR165" s="40"/>
      <c r="AAS165" s="40"/>
      <c r="AAT165" s="40"/>
      <c r="AAU165" s="40"/>
      <c r="AAV165" s="40"/>
      <c r="AAW165" s="40"/>
      <c r="AAX165" s="40"/>
      <c r="AAY165" s="40"/>
      <c r="AAZ165" s="40"/>
      <c r="ABA165" s="40"/>
      <c r="ABB165" s="40"/>
      <c r="ABC165" s="40"/>
      <c r="ABD165" s="40"/>
      <c r="ABE165" s="40"/>
      <c r="ABF165" s="40"/>
      <c r="ABG165" s="40"/>
      <c r="ABH165" s="40"/>
      <c r="ABI165" s="40"/>
      <c r="ABJ165" s="40"/>
      <c r="ABQ165" s="40"/>
      <c r="ABR165" s="40"/>
      <c r="ABS165" s="40"/>
      <c r="ABT165" s="40"/>
      <c r="ABU165" s="40"/>
      <c r="ABV165" s="40"/>
      <c r="ABW165" s="40"/>
      <c r="ABX165" s="40"/>
      <c r="ABY165" s="40"/>
      <c r="ABZ165" s="40"/>
      <c r="ACA165" s="40"/>
      <c r="ACB165" s="40"/>
      <c r="ACC165" s="40"/>
      <c r="ACD165" s="40"/>
      <c r="ACE165" s="40"/>
      <c r="ACF165" s="40"/>
      <c r="ACG165" s="40"/>
      <c r="ACH165" s="40"/>
      <c r="ACI165" s="40"/>
      <c r="ACJ165" s="40"/>
      <c r="ACK165" s="40"/>
      <c r="ACL165" s="40"/>
      <c r="ACM165" s="40"/>
      <c r="ACN165" s="40"/>
      <c r="ACO165" s="40"/>
      <c r="ACP165" s="40"/>
      <c r="ACQ165" s="40"/>
      <c r="ACR165" s="40"/>
      <c r="ACS165" s="40"/>
      <c r="ACT165" s="40"/>
      <c r="ACU165" s="40"/>
      <c r="ACV165" s="40"/>
      <c r="ACW165" s="40"/>
      <c r="ACX165" s="40"/>
      <c r="ACY165" s="40"/>
      <c r="ACZ165" s="40"/>
      <c r="ADA165" s="40"/>
      <c r="ADB165" s="40"/>
      <c r="ADC165" s="40"/>
      <c r="ADD165" s="40"/>
      <c r="ADE165" s="40"/>
      <c r="ADF165" s="40"/>
      <c r="ADG165" s="40"/>
      <c r="ADH165" s="40"/>
      <c r="ADI165" s="40"/>
      <c r="ADJ165" s="40"/>
      <c r="ADK165" s="40"/>
      <c r="ADL165" s="40"/>
      <c r="ADM165" s="40"/>
      <c r="ADN165" s="40"/>
      <c r="ADO165" s="40"/>
      <c r="ADP165" s="40"/>
      <c r="ADQ165" s="40"/>
      <c r="ADR165" s="40"/>
      <c r="ADS165" s="40"/>
      <c r="ADT165" s="40"/>
      <c r="ADU165" s="40"/>
      <c r="ADV165" s="40"/>
      <c r="ADW165" s="40"/>
      <c r="ADX165" s="40"/>
      <c r="ADY165" s="40"/>
      <c r="ADZ165" s="40"/>
      <c r="AEA165" s="40"/>
      <c r="AEB165" s="40"/>
      <c r="AEC165" s="40"/>
      <c r="AED165" s="40"/>
      <c r="AEE165" s="40"/>
      <c r="AEF165" s="40"/>
      <c r="AEG165" s="40"/>
      <c r="AEH165" s="40"/>
      <c r="AEI165" s="40"/>
      <c r="AEJ165" s="40"/>
      <c r="AEK165" s="40"/>
      <c r="AEL165" s="40"/>
      <c r="AEM165" s="40"/>
      <c r="AEN165" s="40"/>
      <c r="AEO165" s="40"/>
      <c r="AEP165" s="40"/>
      <c r="AEQ165" s="40"/>
      <c r="AER165" s="40"/>
      <c r="AES165" s="40"/>
      <c r="AET165" s="40"/>
      <c r="AEU165" s="40"/>
      <c r="AEV165" s="40"/>
      <c r="AEW165" s="40"/>
      <c r="AEX165" s="40"/>
      <c r="AEY165" s="40"/>
      <c r="AEZ165" s="40"/>
      <c r="AFA165" s="40"/>
      <c r="AFB165" s="40"/>
      <c r="AFC165" s="40"/>
      <c r="AFD165" s="40"/>
      <c r="AFE165" s="40"/>
      <c r="AFF165" s="40"/>
      <c r="AFG165" s="40"/>
      <c r="AFH165" s="40"/>
      <c r="AFI165" s="40"/>
      <c r="AFJ165" s="40"/>
      <c r="AFK165" s="40"/>
      <c r="AFL165" s="40"/>
      <c r="AFM165" s="40"/>
      <c r="AFN165" s="40"/>
      <c r="AFO165" s="40"/>
      <c r="AFP165" s="40"/>
      <c r="AFQ165" s="40"/>
      <c r="AFR165" s="40"/>
      <c r="AFS165" s="40"/>
      <c r="AFT165" s="40"/>
      <c r="AFU165" s="40"/>
      <c r="AFV165" s="40"/>
      <c r="AFW165" s="40"/>
      <c r="AFX165" s="40"/>
      <c r="AFY165" s="40"/>
      <c r="AFZ165" s="40"/>
      <c r="AGA165" s="40"/>
      <c r="AGB165" s="40"/>
      <c r="AGC165" s="40"/>
      <c r="AGD165" s="40"/>
      <c r="AGE165" s="40"/>
      <c r="AGF165" s="40"/>
      <c r="AGG165" s="40"/>
      <c r="AGH165" s="40"/>
      <c r="AGI165" s="40"/>
      <c r="AGJ165" s="40"/>
      <c r="AGK165" s="40"/>
      <c r="AGL165" s="40"/>
      <c r="AGM165" s="40"/>
      <c r="AGN165" s="40"/>
      <c r="AGO165" s="40"/>
      <c r="AGP165" s="40"/>
      <c r="AGQ165" s="40"/>
      <c r="AGR165" s="40"/>
      <c r="AGS165" s="40"/>
      <c r="AGT165" s="40"/>
      <c r="AGU165" s="40"/>
      <c r="AGV165" s="40"/>
      <c r="AGW165" s="40"/>
      <c r="AGX165" s="40"/>
      <c r="AGY165" s="40"/>
      <c r="AGZ165" s="40"/>
      <c r="AHA165" s="40"/>
      <c r="AHB165" s="40"/>
      <c r="AHC165" s="40"/>
      <c r="AHD165" s="40"/>
      <c r="AHE165" s="40"/>
      <c r="AHF165" s="40"/>
      <c r="AHG165" s="40"/>
      <c r="AHH165" s="40"/>
      <c r="AHI165" s="40"/>
      <c r="AHJ165" s="40"/>
      <c r="AHK165" s="40"/>
      <c r="AHL165" s="40"/>
      <c r="AHM165" s="40"/>
      <c r="AHN165" s="40"/>
      <c r="AHO165" s="40"/>
      <c r="AHP165" s="40"/>
      <c r="AHQ165" s="40"/>
      <c r="AHR165" s="40"/>
      <c r="AHS165" s="40"/>
      <c r="AHT165" s="40"/>
      <c r="AHU165" s="40"/>
      <c r="AHV165" s="40"/>
      <c r="AHW165" s="40"/>
      <c r="AHX165" s="40"/>
      <c r="AHY165" s="40"/>
      <c r="AHZ165" s="40"/>
      <c r="AIA165" s="40"/>
      <c r="AIB165" s="40"/>
      <c r="AIC165" s="40"/>
      <c r="AID165" s="40"/>
      <c r="AIE165" s="40"/>
      <c r="AIF165" s="40"/>
      <c r="AIG165" s="40"/>
      <c r="AIH165" s="40"/>
      <c r="AII165" s="40"/>
      <c r="AIJ165" s="40"/>
      <c r="AIK165" s="40"/>
      <c r="AIL165" s="40"/>
      <c r="AIM165" s="40"/>
      <c r="AIN165" s="40"/>
      <c r="AIO165" s="40"/>
      <c r="AIP165" s="40"/>
      <c r="AIQ165" s="40"/>
      <c r="AIR165" s="40"/>
      <c r="AIS165" s="40"/>
      <c r="AIT165" s="40"/>
      <c r="AIU165" s="40"/>
      <c r="AIV165" s="40"/>
      <c r="AIW165" s="40"/>
      <c r="AIX165" s="40"/>
      <c r="AIY165" s="40"/>
      <c r="AIZ165" s="40"/>
      <c r="AJA165" s="40"/>
      <c r="AJB165" s="40"/>
      <c r="AJC165" s="40"/>
      <c r="AJD165" s="40"/>
      <c r="AJE165" s="40"/>
      <c r="AJF165" s="40"/>
      <c r="AJG165" s="40"/>
      <c r="AJH165" s="40"/>
      <c r="AJI165" s="40"/>
      <c r="AJJ165" s="40"/>
      <c r="AJK165" s="40"/>
      <c r="AJL165" s="40"/>
      <c r="AJM165" s="40"/>
      <c r="AJN165" s="40"/>
      <c r="AJO165" s="40"/>
      <c r="AJP165" s="40"/>
      <c r="AJQ165" s="40"/>
      <c r="AJR165" s="40"/>
      <c r="AJS165" s="40"/>
      <c r="AJT165" s="40"/>
      <c r="AJU165" s="40"/>
      <c r="AJV165" s="40"/>
      <c r="AJW165" s="40"/>
      <c r="AJX165" s="40"/>
      <c r="AJY165" s="40"/>
      <c r="AJZ165" s="40"/>
      <c r="AKA165" s="40"/>
      <c r="AKB165" s="40"/>
      <c r="AKC165" s="40"/>
      <c r="AKD165" s="40"/>
      <c r="AKE165" s="40"/>
      <c r="AKF165" s="40"/>
      <c r="AKG165" s="40"/>
      <c r="AKH165" s="40"/>
      <c r="AKI165" s="40"/>
      <c r="AKJ165" s="40"/>
      <c r="AKK165" s="40"/>
      <c r="AKL165" s="40"/>
      <c r="AKM165" s="40"/>
      <c r="AKN165" s="40"/>
      <c r="AKO165" s="40"/>
      <c r="AKP165" s="40"/>
      <c r="AKQ165" s="40"/>
      <c r="AKR165" s="40"/>
      <c r="AKS165" s="40"/>
      <c r="AKT165" s="40"/>
      <c r="AKU165" s="40"/>
      <c r="AKV165" s="40"/>
      <c r="AKW165" s="40"/>
      <c r="AKX165" s="40"/>
      <c r="AKY165" s="40"/>
      <c r="AKZ165" s="40"/>
      <c r="ALA165" s="40"/>
      <c r="ALB165" s="40"/>
      <c r="ALC165" s="40"/>
      <c r="ALD165" s="40"/>
      <c r="ALE165" s="40"/>
      <c r="ALF165" s="40"/>
      <c r="ALM165" s="40"/>
      <c r="ALN165" s="40"/>
      <c r="ALO165" s="40"/>
      <c r="ALP165" s="40"/>
      <c r="ALQ165" s="40"/>
      <c r="ALR165" s="40"/>
      <c r="ALS165" s="40"/>
      <c r="ALT165" s="40"/>
      <c r="ALU165" s="40"/>
      <c r="ALV165" s="40"/>
      <c r="ALW165" s="40"/>
      <c r="ALX165" s="40"/>
      <c r="ALY165" s="40"/>
      <c r="ALZ165" s="40"/>
      <c r="AMA165" s="40"/>
      <c r="AMB165" s="40"/>
      <c r="AMC165" s="40"/>
      <c r="AMD165" s="40"/>
      <c r="AME165" s="40"/>
      <c r="AMF165" s="40"/>
      <c r="AMG165" s="40"/>
      <c r="AMH165" s="40"/>
      <c r="AMI165" s="40"/>
      <c r="AMJ165" s="40"/>
      <c r="AMK165" s="40"/>
      <c r="AML165" s="40"/>
      <c r="AMM165" s="40"/>
      <c r="AMN165" s="40"/>
      <c r="AMO165" s="40"/>
      <c r="AMP165" s="40"/>
      <c r="AMQ165" s="40"/>
      <c r="AMR165" s="40"/>
      <c r="AMS165" s="40"/>
      <c r="AMT165" s="40"/>
      <c r="AMU165" s="40"/>
      <c r="AMV165" s="40"/>
      <c r="AMW165" s="40"/>
      <c r="AMX165" s="40"/>
      <c r="AMY165" s="40"/>
      <c r="AMZ165" s="40"/>
      <c r="ANA165" s="40"/>
      <c r="ANB165" s="40"/>
      <c r="ANC165" s="40"/>
      <c r="AND165" s="40"/>
      <c r="ANE165" s="40"/>
      <c r="ANF165" s="40"/>
      <c r="ANG165" s="40"/>
      <c r="ANH165" s="40"/>
      <c r="ANI165" s="40"/>
      <c r="ANJ165" s="40"/>
      <c r="ANK165" s="40"/>
      <c r="ANL165" s="40"/>
      <c r="ANM165" s="40"/>
      <c r="ANN165" s="40"/>
      <c r="ANO165" s="40"/>
      <c r="ANP165" s="40"/>
      <c r="ANQ165" s="40"/>
      <c r="ANR165" s="40"/>
      <c r="ANS165" s="40"/>
      <c r="ANT165" s="40"/>
      <c r="ANU165" s="40"/>
      <c r="ANV165" s="40"/>
      <c r="ANW165" s="40"/>
      <c r="ANX165" s="40"/>
      <c r="ANY165" s="40"/>
      <c r="ANZ165" s="40"/>
      <c r="AOA165" s="40"/>
      <c r="AOB165" s="40"/>
      <c r="AOC165" s="40"/>
      <c r="AOD165" s="40"/>
      <c r="AOE165" s="40"/>
      <c r="AOF165" s="40"/>
      <c r="AOG165" s="40"/>
      <c r="AOH165" s="40"/>
      <c r="AOI165" s="40"/>
      <c r="AOJ165" s="40"/>
      <c r="AOK165" s="40"/>
      <c r="AOL165" s="40"/>
      <c r="AOM165" s="40"/>
      <c r="AON165" s="40"/>
      <c r="AOO165" s="40"/>
      <c r="AOP165" s="40"/>
      <c r="AOQ165" s="40"/>
      <c r="AOR165" s="40"/>
      <c r="AOS165" s="40"/>
      <c r="AOT165" s="40"/>
      <c r="AOU165" s="40"/>
      <c r="AOV165" s="40"/>
      <c r="AOW165" s="40"/>
      <c r="AOX165" s="40"/>
      <c r="AOY165" s="40"/>
      <c r="AOZ165" s="40"/>
      <c r="APA165" s="40"/>
      <c r="APB165" s="40"/>
      <c r="APC165" s="40"/>
      <c r="APD165" s="40"/>
      <c r="APE165" s="40"/>
      <c r="APF165" s="40"/>
      <c r="APG165" s="40"/>
      <c r="APH165" s="40"/>
      <c r="API165" s="40"/>
      <c r="APJ165" s="40"/>
      <c r="APK165" s="40"/>
      <c r="APL165" s="40"/>
      <c r="APM165" s="40"/>
      <c r="APN165" s="40"/>
      <c r="APO165" s="40"/>
      <c r="APP165" s="40"/>
      <c r="APQ165" s="40"/>
      <c r="APR165" s="40"/>
      <c r="APS165" s="40"/>
      <c r="APT165" s="40"/>
      <c r="APU165" s="40"/>
      <c r="APV165" s="40"/>
      <c r="APW165" s="40"/>
      <c r="APX165" s="40"/>
      <c r="APY165" s="40"/>
      <c r="APZ165" s="40"/>
      <c r="AQA165" s="40"/>
      <c r="AQB165" s="40"/>
      <c r="AQC165" s="40"/>
      <c r="AQD165" s="40"/>
      <c r="AQE165" s="40"/>
      <c r="AQF165" s="40"/>
      <c r="AQG165" s="40"/>
      <c r="AQH165" s="40"/>
      <c r="AQI165" s="40"/>
      <c r="AQJ165" s="40"/>
      <c r="AQK165" s="40"/>
      <c r="AQL165" s="40"/>
      <c r="AQM165" s="40"/>
      <c r="AQN165" s="40"/>
      <c r="AQO165" s="40"/>
      <c r="AQP165" s="40"/>
      <c r="AQQ165" s="40"/>
      <c r="AQR165" s="40"/>
      <c r="AQS165" s="40"/>
      <c r="AQT165" s="40"/>
      <c r="AQU165" s="40"/>
      <c r="AQV165" s="40"/>
      <c r="AQW165" s="40"/>
      <c r="AQX165" s="40"/>
      <c r="AQY165" s="40"/>
      <c r="AQZ165" s="40"/>
      <c r="ARA165" s="40"/>
      <c r="ARB165" s="40"/>
      <c r="ARC165" s="40"/>
      <c r="ARD165" s="40"/>
      <c r="ARE165" s="40"/>
      <c r="ARF165" s="40"/>
      <c r="ARG165" s="40"/>
      <c r="ARH165" s="40"/>
      <c r="ARI165" s="40"/>
      <c r="ARJ165" s="40"/>
      <c r="ARK165" s="40"/>
      <c r="ARL165" s="40"/>
      <c r="ARM165" s="40"/>
      <c r="ARN165" s="40"/>
      <c r="ARO165" s="40"/>
      <c r="ARP165" s="40"/>
      <c r="ARQ165" s="40"/>
      <c r="ARR165" s="40"/>
      <c r="ARS165" s="40"/>
      <c r="ART165" s="40"/>
      <c r="ARU165" s="40"/>
      <c r="ARV165" s="40"/>
      <c r="ARW165" s="40"/>
      <c r="ARX165" s="40"/>
      <c r="ARY165" s="40"/>
      <c r="ARZ165" s="40"/>
      <c r="ASA165" s="40"/>
      <c r="ASB165" s="40"/>
      <c r="ASC165" s="40"/>
      <c r="ASD165" s="40"/>
      <c r="ASE165" s="40"/>
      <c r="ASF165" s="40"/>
      <c r="ASG165" s="40"/>
      <c r="ASH165" s="40"/>
      <c r="ASI165" s="40"/>
      <c r="ASJ165" s="40"/>
      <c r="ASK165" s="40"/>
      <c r="ASL165" s="40"/>
      <c r="ASM165" s="40"/>
      <c r="ASN165" s="40"/>
      <c r="ASO165" s="40"/>
      <c r="ASP165" s="40"/>
      <c r="ASQ165" s="40"/>
      <c r="ASR165" s="40"/>
      <c r="ASS165" s="40"/>
      <c r="AST165" s="40"/>
      <c r="ASU165" s="40"/>
      <c r="ASV165" s="40"/>
      <c r="ASW165" s="40"/>
      <c r="ASX165" s="40"/>
      <c r="ASY165" s="40"/>
      <c r="ASZ165" s="40"/>
      <c r="ATA165" s="40"/>
      <c r="ATB165" s="40"/>
      <c r="ATC165" s="40"/>
      <c r="ATD165" s="40"/>
      <c r="ATE165" s="40"/>
      <c r="ATF165" s="40"/>
      <c r="ATG165" s="40"/>
      <c r="ATH165" s="40"/>
      <c r="ATI165" s="40"/>
      <c r="ATJ165" s="40"/>
      <c r="ATK165" s="40"/>
      <c r="ATL165" s="40"/>
      <c r="ATM165" s="40"/>
      <c r="ATN165" s="40"/>
      <c r="ATO165" s="40"/>
      <c r="ATP165" s="40"/>
      <c r="ATQ165" s="40"/>
      <c r="ATR165" s="40"/>
      <c r="ATS165" s="40"/>
      <c r="ATT165" s="40"/>
      <c r="ATU165" s="40"/>
      <c r="ATV165" s="40"/>
      <c r="ATW165" s="40"/>
      <c r="ATX165" s="40"/>
      <c r="ATY165" s="40"/>
      <c r="ATZ165" s="40"/>
      <c r="AUA165" s="40"/>
      <c r="AUB165" s="40"/>
      <c r="AUC165" s="40"/>
      <c r="AUD165" s="40"/>
      <c r="AUE165" s="40"/>
      <c r="AUF165" s="40"/>
      <c r="AUG165" s="40"/>
      <c r="AUH165" s="40"/>
      <c r="AUI165" s="40"/>
      <c r="AUJ165" s="40"/>
      <c r="AUK165" s="40"/>
      <c r="AUL165" s="40"/>
      <c r="AUM165" s="40"/>
      <c r="AUN165" s="40"/>
      <c r="AUO165" s="40"/>
      <c r="AUP165" s="40"/>
      <c r="AUQ165" s="40"/>
      <c r="AUR165" s="40"/>
      <c r="AUS165" s="40"/>
      <c r="AUT165" s="40"/>
      <c r="AUU165" s="40"/>
      <c r="AUV165" s="40"/>
      <c r="AUW165" s="40"/>
      <c r="AUX165" s="40"/>
      <c r="AUY165" s="40"/>
      <c r="AUZ165" s="40"/>
      <c r="AVA165" s="40"/>
      <c r="AVB165" s="40"/>
      <c r="AVI165" s="40"/>
      <c r="AVJ165" s="40"/>
      <c r="AVK165" s="40"/>
      <c r="AVL165" s="40"/>
      <c r="AVM165" s="40"/>
      <c r="AVN165" s="40"/>
      <c r="AVO165" s="40"/>
      <c r="AVP165" s="40"/>
      <c r="AVQ165" s="40"/>
      <c r="AVR165" s="40"/>
      <c r="AVS165" s="40"/>
      <c r="AVT165" s="40"/>
      <c r="AVU165" s="40"/>
      <c r="AVV165" s="40"/>
      <c r="AVW165" s="40"/>
      <c r="AVX165" s="40"/>
      <c r="AVY165" s="40"/>
      <c r="AVZ165" s="40"/>
      <c r="AWA165" s="40"/>
      <c r="AWB165" s="40"/>
      <c r="AWC165" s="40"/>
      <c r="AWD165" s="40"/>
      <c r="AWE165" s="40"/>
      <c r="AWF165" s="40"/>
      <c r="AWG165" s="40"/>
      <c r="AWH165" s="40"/>
      <c r="AWI165" s="40"/>
      <c r="AWJ165" s="40"/>
      <c r="AWK165" s="40"/>
      <c r="AWL165" s="40"/>
      <c r="AWM165" s="40"/>
      <c r="AWN165" s="40"/>
      <c r="AWO165" s="40"/>
      <c r="AWP165" s="40"/>
      <c r="AWQ165" s="40"/>
      <c r="AWR165" s="40"/>
      <c r="AWS165" s="40"/>
      <c r="AWT165" s="40"/>
      <c r="AWU165" s="40"/>
      <c r="AWV165" s="40"/>
      <c r="AWW165" s="40"/>
      <c r="AWX165" s="40"/>
      <c r="AWY165" s="40"/>
      <c r="AWZ165" s="40"/>
      <c r="AXA165" s="40"/>
      <c r="AXB165" s="40"/>
      <c r="AXC165" s="40"/>
      <c r="AXD165" s="40"/>
      <c r="AXE165" s="40"/>
      <c r="AXF165" s="40"/>
      <c r="AXG165" s="40"/>
      <c r="AXH165" s="40"/>
      <c r="AXI165" s="40"/>
      <c r="AXJ165" s="40"/>
      <c r="AXK165" s="40"/>
      <c r="AXL165" s="40"/>
      <c r="AXM165" s="40"/>
      <c r="AXN165" s="40"/>
      <c r="AXO165" s="40"/>
      <c r="AXP165" s="40"/>
      <c r="AXQ165" s="40"/>
      <c r="AXR165" s="40"/>
      <c r="AXS165" s="40"/>
      <c r="AXT165" s="40"/>
      <c r="AXU165" s="40"/>
      <c r="AXV165" s="40"/>
      <c r="AXW165" s="40"/>
      <c r="AXX165" s="40"/>
      <c r="AXY165" s="40"/>
      <c r="AXZ165" s="40"/>
      <c r="AYA165" s="40"/>
      <c r="AYB165" s="40"/>
      <c r="AYC165" s="40"/>
      <c r="AYD165" s="40"/>
      <c r="AYE165" s="40"/>
      <c r="AYF165" s="40"/>
      <c r="AYG165" s="40"/>
      <c r="AYH165" s="40"/>
      <c r="AYI165" s="40"/>
      <c r="AYJ165" s="40"/>
      <c r="AYK165" s="40"/>
      <c r="AYL165" s="40"/>
      <c r="AYM165" s="40"/>
      <c r="AYN165" s="40"/>
      <c r="AYO165" s="40"/>
      <c r="AYP165" s="40"/>
      <c r="AYQ165" s="40"/>
      <c r="AYR165" s="40"/>
      <c r="AYS165" s="40"/>
      <c r="AYT165" s="40"/>
      <c r="AYU165" s="40"/>
      <c r="AYV165" s="40"/>
      <c r="AYW165" s="40"/>
      <c r="AYX165" s="40"/>
      <c r="AYY165" s="40"/>
      <c r="AYZ165" s="40"/>
      <c r="AZA165" s="40"/>
      <c r="AZB165" s="40"/>
      <c r="AZC165" s="40"/>
      <c r="AZD165" s="40"/>
      <c r="AZE165" s="40"/>
      <c r="AZF165" s="40"/>
      <c r="AZG165" s="40"/>
      <c r="AZH165" s="40"/>
      <c r="AZI165" s="40"/>
      <c r="AZJ165" s="40"/>
      <c r="AZK165" s="40"/>
      <c r="AZL165" s="40"/>
      <c r="AZM165" s="40"/>
      <c r="AZN165" s="40"/>
      <c r="AZO165" s="40"/>
      <c r="AZP165" s="40"/>
      <c r="AZQ165" s="40"/>
      <c r="AZR165" s="40"/>
      <c r="AZS165" s="40"/>
      <c r="AZT165" s="40"/>
      <c r="AZU165" s="40"/>
      <c r="AZV165" s="40"/>
      <c r="AZW165" s="40"/>
      <c r="AZX165" s="40"/>
      <c r="AZY165" s="40"/>
      <c r="AZZ165" s="40"/>
      <c r="BAA165" s="40"/>
      <c r="BAB165" s="40"/>
      <c r="BAC165" s="40"/>
      <c r="BAD165" s="40"/>
      <c r="BAE165" s="40"/>
      <c r="BAF165" s="40"/>
      <c r="BAG165" s="40"/>
      <c r="BAH165" s="40"/>
      <c r="BAI165" s="40"/>
      <c r="BAJ165" s="40"/>
      <c r="BAK165" s="40"/>
      <c r="BAL165" s="40"/>
      <c r="BAM165" s="40"/>
      <c r="BAN165" s="40"/>
      <c r="BAO165" s="40"/>
      <c r="BAP165" s="40"/>
      <c r="BAQ165" s="40"/>
      <c r="BAR165" s="40"/>
      <c r="BAS165" s="40"/>
      <c r="BAT165" s="40"/>
      <c r="BAU165" s="40"/>
      <c r="BAV165" s="40"/>
      <c r="BAW165" s="40"/>
      <c r="BAX165" s="40"/>
      <c r="BAY165" s="40"/>
      <c r="BAZ165" s="40"/>
      <c r="BBA165" s="40"/>
      <c r="BBB165" s="40"/>
      <c r="BBC165" s="40"/>
      <c r="BBD165" s="40"/>
      <c r="BBE165" s="40"/>
      <c r="BBF165" s="40"/>
      <c r="BBG165" s="40"/>
      <c r="BBH165" s="40"/>
      <c r="BBI165" s="40"/>
      <c r="BBJ165" s="40"/>
      <c r="BBK165" s="40"/>
      <c r="BBL165" s="40"/>
      <c r="BBM165" s="40"/>
      <c r="BBN165" s="40"/>
      <c r="BBO165" s="40"/>
      <c r="BBP165" s="40"/>
      <c r="BBQ165" s="40"/>
      <c r="BBR165" s="40"/>
      <c r="BBS165" s="40"/>
      <c r="BBT165" s="40"/>
      <c r="BBU165" s="40"/>
      <c r="BBV165" s="40"/>
      <c r="BBW165" s="40"/>
      <c r="BBX165" s="40"/>
      <c r="BBY165" s="40"/>
      <c r="BBZ165" s="40"/>
      <c r="BCA165" s="40"/>
      <c r="BCB165" s="40"/>
      <c r="BCC165" s="40"/>
      <c r="BCD165" s="40"/>
      <c r="BCE165" s="40"/>
      <c r="BCF165" s="40"/>
      <c r="BCG165" s="40"/>
      <c r="BCH165" s="40"/>
      <c r="BCI165" s="40"/>
      <c r="BCJ165" s="40"/>
      <c r="BCK165" s="40"/>
      <c r="BCL165" s="40"/>
      <c r="BCM165" s="40"/>
      <c r="BCN165" s="40"/>
      <c r="BCO165" s="40"/>
      <c r="BCP165" s="40"/>
      <c r="BCQ165" s="40"/>
      <c r="BCR165" s="40"/>
      <c r="BCS165" s="40"/>
      <c r="BCT165" s="40"/>
      <c r="BCU165" s="40"/>
      <c r="BCV165" s="40"/>
      <c r="BCW165" s="40"/>
      <c r="BCX165" s="40"/>
      <c r="BCY165" s="40"/>
      <c r="BCZ165" s="40"/>
      <c r="BDA165" s="40"/>
      <c r="BDB165" s="40"/>
      <c r="BDC165" s="40"/>
      <c r="BDD165" s="40"/>
      <c r="BDE165" s="40"/>
      <c r="BDF165" s="40"/>
      <c r="BDG165" s="40"/>
      <c r="BDH165" s="40"/>
      <c r="BDI165" s="40"/>
      <c r="BDJ165" s="40"/>
      <c r="BDK165" s="40"/>
      <c r="BDL165" s="40"/>
      <c r="BDM165" s="40"/>
      <c r="BDN165" s="40"/>
      <c r="BDO165" s="40"/>
      <c r="BDP165" s="40"/>
      <c r="BDQ165" s="40"/>
      <c r="BDR165" s="40"/>
      <c r="BDS165" s="40"/>
      <c r="BDT165" s="40"/>
      <c r="BDU165" s="40"/>
      <c r="BDV165" s="40"/>
      <c r="BDW165" s="40"/>
      <c r="BDX165" s="40"/>
      <c r="BDY165" s="40"/>
      <c r="BDZ165" s="40"/>
      <c r="BEA165" s="40"/>
      <c r="BEB165" s="40"/>
      <c r="BEC165" s="40"/>
      <c r="BED165" s="40"/>
      <c r="BEE165" s="40"/>
      <c r="BEF165" s="40"/>
      <c r="BEG165" s="40"/>
      <c r="BEH165" s="40"/>
      <c r="BEI165" s="40"/>
      <c r="BEJ165" s="40"/>
      <c r="BEK165" s="40"/>
      <c r="BEL165" s="40"/>
      <c r="BEM165" s="40"/>
      <c r="BEN165" s="40"/>
      <c r="BEO165" s="40"/>
      <c r="BEP165" s="40"/>
      <c r="BEQ165" s="40"/>
      <c r="BER165" s="40"/>
      <c r="BES165" s="40"/>
      <c r="BET165" s="40"/>
      <c r="BEU165" s="40"/>
      <c r="BEV165" s="40"/>
      <c r="BEW165" s="40"/>
      <c r="BEX165" s="40"/>
      <c r="BFE165" s="40"/>
      <c r="BFF165" s="40"/>
      <c r="BFG165" s="40"/>
      <c r="BFH165" s="40"/>
      <c r="BFI165" s="40"/>
      <c r="BFJ165" s="40"/>
      <c r="BFK165" s="40"/>
      <c r="BFL165" s="40"/>
      <c r="BFM165" s="40"/>
      <c r="BFN165" s="40"/>
      <c r="BFO165" s="40"/>
      <c r="BFP165" s="40"/>
      <c r="BFQ165" s="40"/>
      <c r="BFR165" s="40"/>
      <c r="BFS165" s="40"/>
      <c r="BFT165" s="40"/>
      <c r="BFU165" s="40"/>
      <c r="BFV165" s="40"/>
      <c r="BFW165" s="40"/>
      <c r="BFX165" s="40"/>
      <c r="BFY165" s="40"/>
      <c r="BFZ165" s="40"/>
      <c r="BGA165" s="40"/>
      <c r="BGB165" s="40"/>
      <c r="BGC165" s="40"/>
      <c r="BGD165" s="40"/>
      <c r="BGE165" s="40"/>
      <c r="BGF165" s="40"/>
      <c r="BGG165" s="40"/>
      <c r="BGH165" s="40"/>
      <c r="BGI165" s="40"/>
      <c r="BGJ165" s="40"/>
      <c r="BGK165" s="40"/>
      <c r="BGL165" s="40"/>
      <c r="BGM165" s="40"/>
      <c r="BGN165" s="40"/>
      <c r="BGO165" s="40"/>
      <c r="BGP165" s="40"/>
      <c r="BGQ165" s="40"/>
      <c r="BGR165" s="40"/>
      <c r="BGS165" s="40"/>
      <c r="BGT165" s="40"/>
      <c r="BGU165" s="40"/>
      <c r="BGV165" s="40"/>
      <c r="BGW165" s="40"/>
      <c r="BGX165" s="40"/>
      <c r="BGY165" s="40"/>
      <c r="BGZ165" s="40"/>
      <c r="BHA165" s="40"/>
      <c r="BHB165" s="40"/>
      <c r="BHC165" s="40"/>
      <c r="BHD165" s="40"/>
      <c r="BHE165" s="40"/>
      <c r="BHF165" s="40"/>
      <c r="BHG165" s="40"/>
      <c r="BHH165" s="40"/>
      <c r="BHI165" s="40"/>
      <c r="BHJ165" s="40"/>
      <c r="BHK165" s="40"/>
      <c r="BHL165" s="40"/>
      <c r="BHM165" s="40"/>
      <c r="BHN165" s="40"/>
      <c r="BHO165" s="40"/>
      <c r="BHP165" s="40"/>
      <c r="BHQ165" s="40"/>
      <c r="BHR165" s="40"/>
      <c r="BHS165" s="40"/>
      <c r="BHT165" s="40"/>
      <c r="BHU165" s="40"/>
      <c r="BHV165" s="40"/>
      <c r="BHW165" s="40"/>
      <c r="BHX165" s="40"/>
      <c r="BHY165" s="40"/>
      <c r="BHZ165" s="40"/>
      <c r="BIA165" s="40"/>
      <c r="BIB165" s="40"/>
      <c r="BIC165" s="40"/>
      <c r="BID165" s="40"/>
      <c r="BIE165" s="40"/>
      <c r="BIF165" s="40"/>
      <c r="BIG165" s="40"/>
      <c r="BIH165" s="40"/>
      <c r="BII165" s="40"/>
      <c r="BIJ165" s="40"/>
      <c r="BIK165" s="40"/>
      <c r="BIL165" s="40"/>
      <c r="BIM165" s="40"/>
      <c r="BIN165" s="40"/>
      <c r="BIO165" s="40"/>
      <c r="BIP165" s="40"/>
      <c r="BIQ165" s="40"/>
      <c r="BIR165" s="40"/>
      <c r="BIS165" s="40"/>
      <c r="BIT165" s="40"/>
      <c r="BIU165" s="40"/>
      <c r="BIV165" s="40"/>
      <c r="BIW165" s="40"/>
      <c r="BIX165" s="40"/>
      <c r="BIY165" s="40"/>
      <c r="BIZ165" s="40"/>
      <c r="BJA165" s="40"/>
      <c r="BJB165" s="40"/>
      <c r="BJC165" s="40"/>
      <c r="BJD165" s="40"/>
      <c r="BJE165" s="40"/>
      <c r="BJF165" s="40"/>
      <c r="BJG165" s="40"/>
      <c r="BJH165" s="40"/>
      <c r="BJI165" s="40"/>
      <c r="BJJ165" s="40"/>
      <c r="BJK165" s="40"/>
      <c r="BJL165" s="40"/>
      <c r="BJM165" s="40"/>
      <c r="BJN165" s="40"/>
      <c r="BJO165" s="40"/>
      <c r="BJP165" s="40"/>
      <c r="BJQ165" s="40"/>
      <c r="BJR165" s="40"/>
      <c r="BJS165" s="40"/>
      <c r="BJT165" s="40"/>
      <c r="BJU165" s="40"/>
      <c r="BJV165" s="40"/>
      <c r="BJW165" s="40"/>
      <c r="BJX165" s="40"/>
      <c r="BJY165" s="40"/>
      <c r="BJZ165" s="40"/>
      <c r="BKA165" s="40"/>
      <c r="BKB165" s="40"/>
      <c r="BKC165" s="40"/>
      <c r="BKD165" s="40"/>
      <c r="BKE165" s="40"/>
      <c r="BKF165" s="40"/>
      <c r="BKG165" s="40"/>
      <c r="BKH165" s="40"/>
      <c r="BKI165" s="40"/>
      <c r="BKJ165" s="40"/>
      <c r="BKK165" s="40"/>
      <c r="BKL165" s="40"/>
      <c r="BKM165" s="40"/>
      <c r="BKN165" s="40"/>
      <c r="BKO165" s="40"/>
      <c r="BKP165" s="40"/>
      <c r="BKQ165" s="40"/>
      <c r="BKR165" s="40"/>
      <c r="BKS165" s="40"/>
      <c r="BKT165" s="40"/>
      <c r="BKU165" s="40"/>
      <c r="BKV165" s="40"/>
      <c r="BKW165" s="40"/>
      <c r="BKX165" s="40"/>
      <c r="BKY165" s="40"/>
      <c r="BKZ165" s="40"/>
      <c r="BLA165" s="40"/>
      <c r="BLB165" s="40"/>
      <c r="BLC165" s="40"/>
      <c r="BLD165" s="40"/>
      <c r="BLE165" s="40"/>
      <c r="BLF165" s="40"/>
      <c r="BLG165" s="40"/>
      <c r="BLH165" s="40"/>
      <c r="BLI165" s="40"/>
      <c r="BLJ165" s="40"/>
      <c r="BLK165" s="40"/>
      <c r="BLL165" s="40"/>
      <c r="BLM165" s="40"/>
      <c r="BLN165" s="40"/>
      <c r="BLO165" s="40"/>
      <c r="BLP165" s="40"/>
      <c r="BLQ165" s="40"/>
      <c r="BLR165" s="40"/>
      <c r="BLS165" s="40"/>
      <c r="BLT165" s="40"/>
      <c r="BLU165" s="40"/>
      <c r="BLV165" s="40"/>
      <c r="BLW165" s="40"/>
      <c r="BLX165" s="40"/>
      <c r="BLY165" s="40"/>
      <c r="BLZ165" s="40"/>
      <c r="BMA165" s="40"/>
      <c r="BMB165" s="40"/>
      <c r="BMC165" s="40"/>
      <c r="BMD165" s="40"/>
      <c r="BME165" s="40"/>
      <c r="BMF165" s="40"/>
      <c r="BMG165" s="40"/>
      <c r="BMH165" s="40"/>
      <c r="BMI165" s="40"/>
      <c r="BMJ165" s="40"/>
      <c r="BMK165" s="40"/>
      <c r="BML165" s="40"/>
      <c r="BMM165" s="40"/>
      <c r="BMN165" s="40"/>
      <c r="BMO165" s="40"/>
      <c r="BMP165" s="40"/>
      <c r="BMQ165" s="40"/>
      <c r="BMR165" s="40"/>
      <c r="BMS165" s="40"/>
      <c r="BMT165" s="40"/>
      <c r="BMU165" s="40"/>
      <c r="BMV165" s="40"/>
      <c r="BMW165" s="40"/>
      <c r="BMX165" s="40"/>
      <c r="BMY165" s="40"/>
      <c r="BMZ165" s="40"/>
      <c r="BNA165" s="40"/>
      <c r="BNB165" s="40"/>
      <c r="BNC165" s="40"/>
      <c r="BND165" s="40"/>
      <c r="BNE165" s="40"/>
      <c r="BNF165" s="40"/>
      <c r="BNG165" s="40"/>
      <c r="BNH165" s="40"/>
      <c r="BNI165" s="40"/>
      <c r="BNJ165" s="40"/>
      <c r="BNK165" s="40"/>
      <c r="BNL165" s="40"/>
      <c r="BNM165" s="40"/>
      <c r="BNN165" s="40"/>
      <c r="BNO165" s="40"/>
      <c r="BNP165" s="40"/>
      <c r="BNQ165" s="40"/>
      <c r="BNR165" s="40"/>
      <c r="BNS165" s="40"/>
      <c r="BNT165" s="40"/>
      <c r="BNU165" s="40"/>
      <c r="BNV165" s="40"/>
      <c r="BNW165" s="40"/>
      <c r="BNX165" s="40"/>
      <c r="BNY165" s="40"/>
      <c r="BNZ165" s="40"/>
      <c r="BOA165" s="40"/>
      <c r="BOB165" s="40"/>
      <c r="BOC165" s="40"/>
      <c r="BOD165" s="40"/>
      <c r="BOE165" s="40"/>
      <c r="BOF165" s="40"/>
      <c r="BOG165" s="40"/>
      <c r="BOH165" s="40"/>
      <c r="BOI165" s="40"/>
      <c r="BOJ165" s="40"/>
      <c r="BOK165" s="40"/>
      <c r="BOL165" s="40"/>
      <c r="BOM165" s="40"/>
      <c r="BON165" s="40"/>
      <c r="BOO165" s="40"/>
      <c r="BOP165" s="40"/>
      <c r="BOQ165" s="40"/>
      <c r="BOR165" s="40"/>
      <c r="BOS165" s="40"/>
      <c r="BOT165" s="40"/>
      <c r="BPA165" s="40"/>
      <c r="BPB165" s="40"/>
      <c r="BPC165" s="40"/>
      <c r="BPD165" s="40"/>
      <c r="BPE165" s="40"/>
      <c r="BPF165" s="40"/>
      <c r="BPG165" s="40"/>
      <c r="BPH165" s="40"/>
      <c r="BPI165" s="40"/>
      <c r="BPJ165" s="40"/>
      <c r="BPK165" s="40"/>
      <c r="BPL165" s="40"/>
      <c r="BPM165" s="40"/>
      <c r="BPN165" s="40"/>
      <c r="BPO165" s="40"/>
      <c r="BPP165" s="40"/>
      <c r="BPQ165" s="40"/>
      <c r="BPR165" s="40"/>
      <c r="BPS165" s="40"/>
      <c r="BPT165" s="40"/>
      <c r="BPU165" s="40"/>
      <c r="BPV165" s="40"/>
      <c r="BPW165" s="40"/>
      <c r="BPX165" s="40"/>
      <c r="BPY165" s="40"/>
      <c r="BPZ165" s="40"/>
      <c r="BQA165" s="40"/>
      <c r="BQB165" s="40"/>
      <c r="BQC165" s="40"/>
      <c r="BQD165" s="40"/>
      <c r="BQE165" s="40"/>
      <c r="BQF165" s="40"/>
      <c r="BQG165" s="40"/>
      <c r="BQH165" s="40"/>
      <c r="BQI165" s="40"/>
      <c r="BQJ165" s="40"/>
      <c r="BQK165" s="40"/>
      <c r="BQL165" s="40"/>
      <c r="BQM165" s="40"/>
      <c r="BQN165" s="40"/>
      <c r="BQO165" s="40"/>
      <c r="BQP165" s="40"/>
      <c r="BQQ165" s="40"/>
      <c r="BQR165" s="40"/>
      <c r="BQS165" s="40"/>
      <c r="BQT165" s="40"/>
      <c r="BQU165" s="40"/>
      <c r="BQV165" s="40"/>
      <c r="BQW165" s="40"/>
      <c r="BQX165" s="40"/>
      <c r="BQY165" s="40"/>
      <c r="BQZ165" s="40"/>
      <c r="BRA165" s="40"/>
      <c r="BRB165" s="40"/>
      <c r="BRC165" s="40"/>
      <c r="BRD165" s="40"/>
      <c r="BRE165" s="40"/>
      <c r="BRF165" s="40"/>
      <c r="BRG165" s="40"/>
      <c r="BRH165" s="40"/>
      <c r="BRI165" s="40"/>
      <c r="BRJ165" s="40"/>
      <c r="BRK165" s="40"/>
      <c r="BRL165" s="40"/>
      <c r="BRM165" s="40"/>
      <c r="BRN165" s="40"/>
      <c r="BRO165" s="40"/>
      <c r="BRP165" s="40"/>
      <c r="BRQ165" s="40"/>
      <c r="BRR165" s="40"/>
      <c r="BRS165" s="40"/>
      <c r="BRT165" s="40"/>
      <c r="BRU165" s="40"/>
      <c r="BRV165" s="40"/>
      <c r="BRW165" s="40"/>
      <c r="BRX165" s="40"/>
      <c r="BRY165" s="40"/>
      <c r="BRZ165" s="40"/>
      <c r="BSA165" s="40"/>
      <c r="BSB165" s="40"/>
      <c r="BSC165" s="40"/>
      <c r="BSD165" s="40"/>
      <c r="BSE165" s="40"/>
      <c r="BSF165" s="40"/>
      <c r="BSG165" s="40"/>
      <c r="BSH165" s="40"/>
      <c r="BSI165" s="40"/>
      <c r="BSJ165" s="40"/>
      <c r="BSK165" s="40"/>
      <c r="BSL165" s="40"/>
      <c r="BSM165" s="40"/>
      <c r="BSN165" s="40"/>
      <c r="BSO165" s="40"/>
      <c r="BSP165" s="40"/>
      <c r="BSQ165" s="40"/>
      <c r="BSR165" s="40"/>
      <c r="BSS165" s="40"/>
      <c r="BST165" s="40"/>
      <c r="BSU165" s="40"/>
      <c r="BSV165" s="40"/>
      <c r="BSW165" s="40"/>
      <c r="BSX165" s="40"/>
      <c r="BSY165" s="40"/>
      <c r="BSZ165" s="40"/>
      <c r="BTA165" s="40"/>
      <c r="BTB165" s="40"/>
      <c r="BTC165" s="40"/>
      <c r="BTD165" s="40"/>
      <c r="BTE165" s="40"/>
      <c r="BTF165" s="40"/>
      <c r="BTG165" s="40"/>
      <c r="BTH165" s="40"/>
      <c r="BTI165" s="40"/>
      <c r="BTJ165" s="40"/>
      <c r="BTK165" s="40"/>
      <c r="BTL165" s="40"/>
      <c r="BTM165" s="40"/>
      <c r="BTN165" s="40"/>
      <c r="BTO165" s="40"/>
      <c r="BTP165" s="40"/>
      <c r="BTQ165" s="40"/>
      <c r="BTR165" s="40"/>
      <c r="BTS165" s="40"/>
      <c r="BTT165" s="40"/>
      <c r="BTU165" s="40"/>
      <c r="BTV165" s="40"/>
      <c r="BTW165" s="40"/>
      <c r="BTX165" s="40"/>
      <c r="BTY165" s="40"/>
      <c r="BTZ165" s="40"/>
      <c r="BUA165" s="40"/>
      <c r="BUB165" s="40"/>
      <c r="BUC165" s="40"/>
      <c r="BUD165" s="40"/>
      <c r="BUE165" s="40"/>
      <c r="BUF165" s="40"/>
      <c r="BUG165" s="40"/>
      <c r="BUH165" s="40"/>
      <c r="BUI165" s="40"/>
      <c r="BUJ165" s="40"/>
      <c r="BUK165" s="40"/>
      <c r="BUL165" s="40"/>
      <c r="BUM165" s="40"/>
      <c r="BUN165" s="40"/>
      <c r="BUO165" s="40"/>
      <c r="BUP165" s="40"/>
      <c r="BUQ165" s="40"/>
      <c r="BUR165" s="40"/>
      <c r="BUS165" s="40"/>
      <c r="BUT165" s="40"/>
      <c r="BUU165" s="40"/>
      <c r="BUV165" s="40"/>
      <c r="BUW165" s="40"/>
      <c r="BUX165" s="40"/>
      <c r="BUY165" s="40"/>
      <c r="BUZ165" s="40"/>
      <c r="BVA165" s="40"/>
      <c r="BVB165" s="40"/>
      <c r="BVC165" s="40"/>
      <c r="BVD165" s="40"/>
      <c r="BVE165" s="40"/>
      <c r="BVF165" s="40"/>
      <c r="BVG165" s="40"/>
      <c r="BVH165" s="40"/>
      <c r="BVI165" s="40"/>
      <c r="BVJ165" s="40"/>
      <c r="BVK165" s="40"/>
      <c r="BVL165" s="40"/>
      <c r="BVM165" s="40"/>
      <c r="BVN165" s="40"/>
      <c r="BVO165" s="40"/>
      <c r="BVP165" s="40"/>
      <c r="BVQ165" s="40"/>
      <c r="BVR165" s="40"/>
      <c r="BVS165" s="40"/>
      <c r="BVT165" s="40"/>
      <c r="BVU165" s="40"/>
      <c r="BVV165" s="40"/>
      <c r="BVW165" s="40"/>
      <c r="BVX165" s="40"/>
      <c r="BVY165" s="40"/>
      <c r="BVZ165" s="40"/>
      <c r="BWA165" s="40"/>
      <c r="BWB165" s="40"/>
      <c r="BWC165" s="40"/>
      <c r="BWD165" s="40"/>
      <c r="BWE165" s="40"/>
      <c r="BWF165" s="40"/>
      <c r="BWG165" s="40"/>
      <c r="BWH165" s="40"/>
      <c r="BWI165" s="40"/>
      <c r="BWJ165" s="40"/>
      <c r="BWK165" s="40"/>
      <c r="BWL165" s="40"/>
      <c r="BWM165" s="40"/>
      <c r="BWN165" s="40"/>
      <c r="BWO165" s="40"/>
      <c r="BWP165" s="40"/>
      <c r="BWQ165" s="40"/>
      <c r="BWR165" s="40"/>
      <c r="BWS165" s="40"/>
      <c r="BWT165" s="40"/>
      <c r="BWU165" s="40"/>
      <c r="BWV165" s="40"/>
      <c r="BWW165" s="40"/>
      <c r="BWX165" s="40"/>
      <c r="BWY165" s="40"/>
      <c r="BWZ165" s="40"/>
      <c r="BXA165" s="40"/>
      <c r="BXB165" s="40"/>
      <c r="BXC165" s="40"/>
      <c r="BXD165" s="40"/>
      <c r="BXE165" s="40"/>
      <c r="BXF165" s="40"/>
      <c r="BXG165" s="40"/>
      <c r="BXH165" s="40"/>
      <c r="BXI165" s="40"/>
      <c r="BXJ165" s="40"/>
      <c r="BXK165" s="40"/>
      <c r="BXL165" s="40"/>
      <c r="BXM165" s="40"/>
      <c r="BXN165" s="40"/>
      <c r="BXO165" s="40"/>
      <c r="BXP165" s="40"/>
      <c r="BXQ165" s="40"/>
      <c r="BXR165" s="40"/>
      <c r="BXS165" s="40"/>
      <c r="BXT165" s="40"/>
      <c r="BXU165" s="40"/>
      <c r="BXV165" s="40"/>
      <c r="BXW165" s="40"/>
      <c r="BXX165" s="40"/>
      <c r="BXY165" s="40"/>
      <c r="BXZ165" s="40"/>
      <c r="BYA165" s="40"/>
      <c r="BYB165" s="40"/>
      <c r="BYC165" s="40"/>
      <c r="BYD165" s="40"/>
      <c r="BYE165" s="40"/>
      <c r="BYF165" s="40"/>
      <c r="BYG165" s="40"/>
      <c r="BYH165" s="40"/>
      <c r="BYI165" s="40"/>
      <c r="BYJ165" s="40"/>
      <c r="BYK165" s="40"/>
      <c r="BYL165" s="40"/>
      <c r="BYM165" s="40"/>
      <c r="BYN165" s="40"/>
      <c r="BYO165" s="40"/>
      <c r="BYP165" s="40"/>
      <c r="BYW165" s="40"/>
      <c r="BYX165" s="40"/>
      <c r="BYY165" s="40"/>
      <c r="BYZ165" s="40"/>
      <c r="BZA165" s="40"/>
      <c r="BZB165" s="40"/>
      <c r="BZC165" s="40"/>
      <c r="BZD165" s="40"/>
      <c r="BZE165" s="40"/>
      <c r="BZF165" s="40"/>
      <c r="BZG165" s="40"/>
      <c r="BZH165" s="40"/>
      <c r="BZI165" s="40"/>
      <c r="BZJ165" s="40"/>
      <c r="BZK165" s="40"/>
      <c r="BZL165" s="40"/>
      <c r="BZM165" s="40"/>
      <c r="BZN165" s="40"/>
      <c r="BZO165" s="40"/>
      <c r="BZP165" s="40"/>
      <c r="BZQ165" s="40"/>
      <c r="BZR165" s="40"/>
      <c r="BZS165" s="40"/>
      <c r="BZT165" s="40"/>
      <c r="BZU165" s="40"/>
      <c r="BZV165" s="40"/>
      <c r="BZW165" s="40"/>
      <c r="BZX165" s="40"/>
      <c r="BZY165" s="40"/>
      <c r="BZZ165" s="40"/>
      <c r="CAA165" s="40"/>
      <c r="CAB165" s="40"/>
      <c r="CAC165" s="40"/>
      <c r="CAD165" s="40"/>
      <c r="CAE165" s="40"/>
      <c r="CAF165" s="40"/>
      <c r="CAG165" s="40"/>
      <c r="CAH165" s="40"/>
      <c r="CAI165" s="40"/>
      <c r="CAJ165" s="40"/>
      <c r="CAK165" s="40"/>
      <c r="CAL165" s="40"/>
      <c r="CAM165" s="40"/>
      <c r="CAN165" s="40"/>
      <c r="CAO165" s="40"/>
      <c r="CAP165" s="40"/>
      <c r="CAQ165" s="40"/>
      <c r="CAR165" s="40"/>
      <c r="CAS165" s="40"/>
      <c r="CAT165" s="40"/>
      <c r="CAU165" s="40"/>
      <c r="CAV165" s="40"/>
      <c r="CAW165" s="40"/>
      <c r="CAX165" s="40"/>
      <c r="CAY165" s="40"/>
      <c r="CAZ165" s="40"/>
      <c r="CBA165" s="40"/>
      <c r="CBB165" s="40"/>
      <c r="CBC165" s="40"/>
      <c r="CBD165" s="40"/>
      <c r="CBE165" s="40"/>
      <c r="CBF165" s="40"/>
      <c r="CBG165" s="40"/>
      <c r="CBH165" s="40"/>
      <c r="CBI165" s="40"/>
      <c r="CBJ165" s="40"/>
      <c r="CBK165" s="40"/>
      <c r="CBL165" s="40"/>
      <c r="CBM165" s="40"/>
      <c r="CBN165" s="40"/>
      <c r="CBO165" s="40"/>
      <c r="CBP165" s="40"/>
      <c r="CBQ165" s="40"/>
      <c r="CBR165" s="40"/>
      <c r="CBS165" s="40"/>
      <c r="CBT165" s="40"/>
      <c r="CBU165" s="40"/>
      <c r="CBV165" s="40"/>
      <c r="CBW165" s="40"/>
      <c r="CBX165" s="40"/>
      <c r="CBY165" s="40"/>
      <c r="CBZ165" s="40"/>
      <c r="CCA165" s="40"/>
      <c r="CCB165" s="40"/>
      <c r="CCC165" s="40"/>
      <c r="CCD165" s="40"/>
      <c r="CCE165" s="40"/>
      <c r="CCF165" s="40"/>
      <c r="CCG165" s="40"/>
      <c r="CCH165" s="40"/>
      <c r="CCI165" s="40"/>
      <c r="CCJ165" s="40"/>
      <c r="CCK165" s="40"/>
      <c r="CCL165" s="40"/>
      <c r="CCM165" s="40"/>
      <c r="CCN165" s="40"/>
      <c r="CCO165" s="40"/>
      <c r="CCP165" s="40"/>
      <c r="CCQ165" s="40"/>
      <c r="CCR165" s="40"/>
      <c r="CCS165" s="40"/>
      <c r="CCT165" s="40"/>
      <c r="CCU165" s="40"/>
      <c r="CCV165" s="40"/>
      <c r="CCW165" s="40"/>
      <c r="CCX165" s="40"/>
      <c r="CCY165" s="40"/>
      <c r="CCZ165" s="40"/>
      <c r="CDA165" s="40"/>
      <c r="CDB165" s="40"/>
      <c r="CDC165" s="40"/>
      <c r="CDD165" s="40"/>
      <c r="CDE165" s="40"/>
      <c r="CDF165" s="40"/>
      <c r="CDG165" s="40"/>
      <c r="CDH165" s="40"/>
      <c r="CDI165" s="40"/>
      <c r="CDJ165" s="40"/>
      <c r="CDK165" s="40"/>
      <c r="CDL165" s="40"/>
      <c r="CDM165" s="40"/>
      <c r="CDN165" s="40"/>
      <c r="CDO165" s="40"/>
      <c r="CDP165" s="40"/>
      <c r="CDQ165" s="40"/>
      <c r="CDR165" s="40"/>
      <c r="CDS165" s="40"/>
      <c r="CDT165" s="40"/>
      <c r="CDU165" s="40"/>
      <c r="CDV165" s="40"/>
      <c r="CDW165" s="40"/>
      <c r="CDX165" s="40"/>
      <c r="CDY165" s="40"/>
      <c r="CDZ165" s="40"/>
      <c r="CEA165" s="40"/>
      <c r="CEB165" s="40"/>
      <c r="CEC165" s="40"/>
      <c r="CED165" s="40"/>
      <c r="CEE165" s="40"/>
      <c r="CEF165" s="40"/>
      <c r="CEG165" s="40"/>
      <c r="CEH165" s="40"/>
      <c r="CEI165" s="40"/>
      <c r="CEJ165" s="40"/>
      <c r="CEK165" s="40"/>
      <c r="CEL165" s="40"/>
      <c r="CEM165" s="40"/>
      <c r="CEN165" s="40"/>
      <c r="CEO165" s="40"/>
      <c r="CEP165" s="40"/>
      <c r="CEQ165" s="40"/>
      <c r="CER165" s="40"/>
      <c r="CES165" s="40"/>
      <c r="CET165" s="40"/>
      <c r="CEU165" s="40"/>
      <c r="CEV165" s="40"/>
      <c r="CEW165" s="40"/>
      <c r="CEX165" s="40"/>
      <c r="CEY165" s="40"/>
      <c r="CEZ165" s="40"/>
      <c r="CFA165" s="40"/>
      <c r="CFB165" s="40"/>
      <c r="CFC165" s="40"/>
      <c r="CFD165" s="40"/>
      <c r="CFE165" s="40"/>
      <c r="CFF165" s="40"/>
      <c r="CFG165" s="40"/>
      <c r="CFH165" s="40"/>
      <c r="CFI165" s="40"/>
      <c r="CFJ165" s="40"/>
      <c r="CFK165" s="40"/>
      <c r="CFL165" s="40"/>
      <c r="CFM165" s="40"/>
      <c r="CFN165" s="40"/>
      <c r="CFO165" s="40"/>
      <c r="CFP165" s="40"/>
      <c r="CFQ165" s="40"/>
      <c r="CFR165" s="40"/>
      <c r="CFS165" s="40"/>
      <c r="CFT165" s="40"/>
      <c r="CFU165" s="40"/>
      <c r="CFV165" s="40"/>
      <c r="CFW165" s="40"/>
      <c r="CFX165" s="40"/>
      <c r="CFY165" s="40"/>
      <c r="CFZ165" s="40"/>
      <c r="CGA165" s="40"/>
      <c r="CGB165" s="40"/>
      <c r="CGC165" s="40"/>
      <c r="CGD165" s="40"/>
      <c r="CGE165" s="40"/>
      <c r="CGF165" s="40"/>
      <c r="CGG165" s="40"/>
      <c r="CGH165" s="40"/>
      <c r="CGI165" s="40"/>
      <c r="CGJ165" s="40"/>
      <c r="CGK165" s="40"/>
      <c r="CGL165" s="40"/>
      <c r="CGM165" s="40"/>
      <c r="CGN165" s="40"/>
      <c r="CGO165" s="40"/>
      <c r="CGP165" s="40"/>
      <c r="CGQ165" s="40"/>
      <c r="CGR165" s="40"/>
      <c r="CGS165" s="40"/>
      <c r="CGT165" s="40"/>
      <c r="CGU165" s="40"/>
      <c r="CGV165" s="40"/>
      <c r="CGW165" s="40"/>
      <c r="CGX165" s="40"/>
      <c r="CGY165" s="40"/>
      <c r="CGZ165" s="40"/>
      <c r="CHA165" s="40"/>
      <c r="CHB165" s="40"/>
      <c r="CHC165" s="40"/>
      <c r="CHD165" s="40"/>
      <c r="CHE165" s="40"/>
      <c r="CHF165" s="40"/>
      <c r="CHG165" s="40"/>
      <c r="CHH165" s="40"/>
      <c r="CHI165" s="40"/>
      <c r="CHJ165" s="40"/>
      <c r="CHK165" s="40"/>
      <c r="CHL165" s="40"/>
      <c r="CHM165" s="40"/>
      <c r="CHN165" s="40"/>
      <c r="CHO165" s="40"/>
      <c r="CHP165" s="40"/>
      <c r="CHQ165" s="40"/>
      <c r="CHR165" s="40"/>
      <c r="CHS165" s="40"/>
      <c r="CHT165" s="40"/>
      <c r="CHU165" s="40"/>
      <c r="CHV165" s="40"/>
      <c r="CHW165" s="40"/>
      <c r="CHX165" s="40"/>
      <c r="CHY165" s="40"/>
      <c r="CHZ165" s="40"/>
      <c r="CIA165" s="40"/>
      <c r="CIB165" s="40"/>
      <c r="CIC165" s="40"/>
      <c r="CID165" s="40"/>
      <c r="CIE165" s="40"/>
      <c r="CIF165" s="40"/>
      <c r="CIG165" s="40"/>
      <c r="CIH165" s="40"/>
      <c r="CII165" s="40"/>
      <c r="CIJ165" s="40"/>
      <c r="CIK165" s="40"/>
      <c r="CIL165" s="40"/>
      <c r="CIS165" s="40"/>
      <c r="CIT165" s="40"/>
      <c r="CIU165" s="40"/>
      <c r="CIV165" s="40"/>
      <c r="CIW165" s="40"/>
      <c r="CIX165" s="40"/>
      <c r="CIY165" s="40"/>
      <c r="CIZ165" s="40"/>
      <c r="CJA165" s="40"/>
      <c r="CJB165" s="40"/>
      <c r="CJC165" s="40"/>
      <c r="CJD165" s="40"/>
      <c r="CJE165" s="40"/>
      <c r="CJF165" s="40"/>
      <c r="CJG165" s="40"/>
      <c r="CJH165" s="40"/>
      <c r="CJI165" s="40"/>
      <c r="CJJ165" s="40"/>
      <c r="CJK165" s="40"/>
      <c r="CJL165" s="40"/>
      <c r="CJM165" s="40"/>
      <c r="CJN165" s="40"/>
      <c r="CJO165" s="40"/>
      <c r="CJP165" s="40"/>
      <c r="CJQ165" s="40"/>
      <c r="CJR165" s="40"/>
      <c r="CJS165" s="40"/>
      <c r="CJT165" s="40"/>
      <c r="CJU165" s="40"/>
      <c r="CJV165" s="40"/>
      <c r="CJW165" s="40"/>
      <c r="CJX165" s="40"/>
      <c r="CJY165" s="40"/>
      <c r="CJZ165" s="40"/>
      <c r="CKA165" s="40"/>
      <c r="CKB165" s="40"/>
      <c r="CKC165" s="40"/>
      <c r="CKD165" s="40"/>
      <c r="CKE165" s="40"/>
      <c r="CKF165" s="40"/>
      <c r="CKG165" s="40"/>
      <c r="CKH165" s="40"/>
      <c r="CKI165" s="40"/>
      <c r="CKJ165" s="40"/>
      <c r="CKK165" s="40"/>
      <c r="CKL165" s="40"/>
      <c r="CKM165" s="40"/>
      <c r="CKN165" s="40"/>
      <c r="CKO165" s="40"/>
      <c r="CKP165" s="40"/>
      <c r="CKQ165" s="40"/>
      <c r="CKR165" s="40"/>
      <c r="CKS165" s="40"/>
      <c r="CKT165" s="40"/>
      <c r="CKU165" s="40"/>
      <c r="CKV165" s="40"/>
      <c r="CKW165" s="40"/>
      <c r="CKX165" s="40"/>
      <c r="CKY165" s="40"/>
      <c r="CKZ165" s="40"/>
      <c r="CLA165" s="40"/>
      <c r="CLB165" s="40"/>
      <c r="CLC165" s="40"/>
      <c r="CLD165" s="40"/>
      <c r="CLE165" s="40"/>
      <c r="CLF165" s="40"/>
      <c r="CLG165" s="40"/>
      <c r="CLH165" s="40"/>
      <c r="CLI165" s="40"/>
      <c r="CLJ165" s="40"/>
      <c r="CLK165" s="40"/>
      <c r="CLL165" s="40"/>
      <c r="CLM165" s="40"/>
      <c r="CLN165" s="40"/>
      <c r="CLO165" s="40"/>
      <c r="CLP165" s="40"/>
      <c r="CLQ165" s="40"/>
      <c r="CLR165" s="40"/>
      <c r="CLS165" s="40"/>
      <c r="CLT165" s="40"/>
      <c r="CLU165" s="40"/>
      <c r="CLV165" s="40"/>
      <c r="CLW165" s="40"/>
      <c r="CLX165" s="40"/>
      <c r="CLY165" s="40"/>
      <c r="CLZ165" s="40"/>
      <c r="CMA165" s="40"/>
      <c r="CMB165" s="40"/>
      <c r="CMC165" s="40"/>
      <c r="CMD165" s="40"/>
      <c r="CME165" s="40"/>
      <c r="CMF165" s="40"/>
      <c r="CMG165" s="40"/>
      <c r="CMH165" s="40"/>
      <c r="CMI165" s="40"/>
      <c r="CMJ165" s="40"/>
      <c r="CMK165" s="40"/>
      <c r="CML165" s="40"/>
      <c r="CMM165" s="40"/>
      <c r="CMN165" s="40"/>
      <c r="CMO165" s="40"/>
      <c r="CMP165" s="40"/>
      <c r="CMQ165" s="40"/>
      <c r="CMR165" s="40"/>
      <c r="CMS165" s="40"/>
      <c r="CMT165" s="40"/>
      <c r="CMU165" s="40"/>
      <c r="CMV165" s="40"/>
      <c r="CMW165" s="40"/>
      <c r="CMX165" s="40"/>
      <c r="CMY165" s="40"/>
      <c r="CMZ165" s="40"/>
      <c r="CNA165" s="40"/>
      <c r="CNB165" s="40"/>
      <c r="CNC165" s="40"/>
      <c r="CND165" s="40"/>
      <c r="CNE165" s="40"/>
      <c r="CNF165" s="40"/>
      <c r="CNG165" s="40"/>
      <c r="CNH165" s="40"/>
      <c r="CNI165" s="40"/>
      <c r="CNJ165" s="40"/>
      <c r="CNK165" s="40"/>
      <c r="CNL165" s="40"/>
      <c r="CNM165" s="40"/>
      <c r="CNN165" s="40"/>
      <c r="CNO165" s="40"/>
      <c r="CNP165" s="40"/>
      <c r="CNQ165" s="40"/>
      <c r="CNR165" s="40"/>
      <c r="CNS165" s="40"/>
      <c r="CNT165" s="40"/>
      <c r="CNU165" s="40"/>
      <c r="CNV165" s="40"/>
      <c r="CNW165" s="40"/>
      <c r="CNX165" s="40"/>
      <c r="CNY165" s="40"/>
      <c r="CNZ165" s="40"/>
      <c r="COA165" s="40"/>
      <c r="COB165" s="40"/>
      <c r="COC165" s="40"/>
      <c r="COD165" s="40"/>
      <c r="COE165" s="40"/>
      <c r="COF165" s="40"/>
      <c r="COG165" s="40"/>
      <c r="COH165" s="40"/>
      <c r="COI165" s="40"/>
      <c r="COJ165" s="40"/>
      <c r="COK165" s="40"/>
      <c r="COL165" s="40"/>
      <c r="COM165" s="40"/>
      <c r="CON165" s="40"/>
      <c r="COO165" s="40"/>
      <c r="COP165" s="40"/>
      <c r="COQ165" s="40"/>
      <c r="COR165" s="40"/>
      <c r="COS165" s="40"/>
      <c r="COT165" s="40"/>
      <c r="COU165" s="40"/>
      <c r="COV165" s="40"/>
      <c r="COW165" s="40"/>
      <c r="COX165" s="40"/>
      <c r="COY165" s="40"/>
      <c r="COZ165" s="40"/>
      <c r="CPA165" s="40"/>
      <c r="CPB165" s="40"/>
      <c r="CPC165" s="40"/>
      <c r="CPD165" s="40"/>
      <c r="CPE165" s="40"/>
      <c r="CPF165" s="40"/>
      <c r="CPG165" s="40"/>
      <c r="CPH165" s="40"/>
      <c r="CPI165" s="40"/>
      <c r="CPJ165" s="40"/>
      <c r="CPK165" s="40"/>
      <c r="CPL165" s="40"/>
      <c r="CPM165" s="40"/>
      <c r="CPN165" s="40"/>
      <c r="CPO165" s="40"/>
      <c r="CPP165" s="40"/>
      <c r="CPQ165" s="40"/>
      <c r="CPR165" s="40"/>
      <c r="CPS165" s="40"/>
      <c r="CPT165" s="40"/>
      <c r="CPU165" s="40"/>
      <c r="CPV165" s="40"/>
      <c r="CPW165" s="40"/>
      <c r="CPX165" s="40"/>
      <c r="CPY165" s="40"/>
      <c r="CPZ165" s="40"/>
      <c r="CQA165" s="40"/>
      <c r="CQB165" s="40"/>
      <c r="CQC165" s="40"/>
      <c r="CQD165" s="40"/>
      <c r="CQE165" s="40"/>
      <c r="CQF165" s="40"/>
      <c r="CQG165" s="40"/>
      <c r="CQH165" s="40"/>
      <c r="CQI165" s="40"/>
      <c r="CQJ165" s="40"/>
      <c r="CQK165" s="40"/>
      <c r="CQL165" s="40"/>
      <c r="CQM165" s="40"/>
      <c r="CQN165" s="40"/>
      <c r="CQO165" s="40"/>
      <c r="CQP165" s="40"/>
      <c r="CQQ165" s="40"/>
      <c r="CQR165" s="40"/>
      <c r="CQS165" s="40"/>
      <c r="CQT165" s="40"/>
      <c r="CQU165" s="40"/>
      <c r="CQV165" s="40"/>
      <c r="CQW165" s="40"/>
      <c r="CQX165" s="40"/>
      <c r="CQY165" s="40"/>
      <c r="CQZ165" s="40"/>
      <c r="CRA165" s="40"/>
      <c r="CRB165" s="40"/>
      <c r="CRC165" s="40"/>
      <c r="CRD165" s="40"/>
      <c r="CRE165" s="40"/>
      <c r="CRF165" s="40"/>
      <c r="CRG165" s="40"/>
      <c r="CRH165" s="40"/>
      <c r="CRI165" s="40"/>
      <c r="CRJ165" s="40"/>
      <c r="CRK165" s="40"/>
      <c r="CRL165" s="40"/>
      <c r="CRM165" s="40"/>
      <c r="CRN165" s="40"/>
      <c r="CRO165" s="40"/>
      <c r="CRP165" s="40"/>
      <c r="CRQ165" s="40"/>
      <c r="CRR165" s="40"/>
      <c r="CRS165" s="40"/>
      <c r="CRT165" s="40"/>
      <c r="CRU165" s="40"/>
      <c r="CRV165" s="40"/>
      <c r="CRW165" s="40"/>
      <c r="CRX165" s="40"/>
      <c r="CRY165" s="40"/>
      <c r="CRZ165" s="40"/>
      <c r="CSA165" s="40"/>
      <c r="CSB165" s="40"/>
      <c r="CSC165" s="40"/>
      <c r="CSD165" s="40"/>
      <c r="CSE165" s="40"/>
      <c r="CSF165" s="40"/>
      <c r="CSG165" s="40"/>
      <c r="CSH165" s="40"/>
      <c r="CSO165" s="40"/>
      <c r="CSP165" s="40"/>
      <c r="CSQ165" s="40"/>
      <c r="CSR165" s="40"/>
      <c r="CSS165" s="40"/>
      <c r="CST165" s="40"/>
      <c r="CSU165" s="40"/>
      <c r="CSV165" s="40"/>
      <c r="CSW165" s="40"/>
      <c r="CSX165" s="40"/>
      <c r="CSY165" s="40"/>
      <c r="CSZ165" s="40"/>
      <c r="CTA165" s="40"/>
      <c r="CTB165" s="40"/>
      <c r="CTC165" s="40"/>
      <c r="CTD165" s="40"/>
      <c r="CTE165" s="40"/>
      <c r="CTF165" s="40"/>
      <c r="CTG165" s="40"/>
      <c r="CTH165" s="40"/>
      <c r="CTI165" s="40"/>
      <c r="CTJ165" s="40"/>
      <c r="CTK165" s="40"/>
      <c r="CTL165" s="40"/>
      <c r="CTM165" s="40"/>
      <c r="CTN165" s="40"/>
      <c r="CTO165" s="40"/>
      <c r="CTP165" s="40"/>
      <c r="CTQ165" s="40"/>
      <c r="CTR165" s="40"/>
      <c r="CTS165" s="40"/>
      <c r="CTT165" s="40"/>
      <c r="CTU165" s="40"/>
      <c r="CTV165" s="40"/>
      <c r="CTW165" s="40"/>
      <c r="CTX165" s="40"/>
      <c r="CTY165" s="40"/>
      <c r="CTZ165" s="40"/>
      <c r="CUA165" s="40"/>
      <c r="CUB165" s="40"/>
      <c r="CUC165" s="40"/>
      <c r="CUD165" s="40"/>
      <c r="CUE165" s="40"/>
      <c r="CUF165" s="40"/>
      <c r="CUG165" s="40"/>
      <c r="CUH165" s="40"/>
      <c r="CUI165" s="40"/>
      <c r="CUJ165" s="40"/>
      <c r="CUK165" s="40"/>
      <c r="CUL165" s="40"/>
      <c r="CUM165" s="40"/>
      <c r="CUN165" s="40"/>
      <c r="CUO165" s="40"/>
      <c r="CUP165" s="40"/>
      <c r="CUQ165" s="40"/>
      <c r="CUR165" s="40"/>
      <c r="CUS165" s="40"/>
      <c r="CUT165" s="40"/>
      <c r="CUU165" s="40"/>
      <c r="CUV165" s="40"/>
      <c r="CUW165" s="40"/>
      <c r="CUX165" s="40"/>
      <c r="CUY165" s="40"/>
      <c r="CUZ165" s="40"/>
      <c r="CVA165" s="40"/>
      <c r="CVB165" s="40"/>
      <c r="CVC165" s="40"/>
      <c r="CVD165" s="40"/>
      <c r="CVE165" s="40"/>
      <c r="CVF165" s="40"/>
      <c r="CVG165" s="40"/>
      <c r="CVH165" s="40"/>
      <c r="CVI165" s="40"/>
      <c r="CVJ165" s="40"/>
      <c r="CVK165" s="40"/>
      <c r="CVL165" s="40"/>
      <c r="CVM165" s="40"/>
      <c r="CVN165" s="40"/>
      <c r="CVO165" s="40"/>
      <c r="CVP165" s="40"/>
      <c r="CVQ165" s="40"/>
      <c r="CVR165" s="40"/>
      <c r="CVS165" s="40"/>
      <c r="CVT165" s="40"/>
      <c r="CVU165" s="40"/>
      <c r="CVV165" s="40"/>
      <c r="CVW165" s="40"/>
      <c r="CVX165" s="40"/>
      <c r="CVY165" s="40"/>
      <c r="CVZ165" s="40"/>
      <c r="CWA165" s="40"/>
      <c r="CWB165" s="40"/>
      <c r="CWC165" s="40"/>
      <c r="CWD165" s="40"/>
      <c r="CWE165" s="40"/>
      <c r="CWF165" s="40"/>
      <c r="CWG165" s="40"/>
      <c r="CWH165" s="40"/>
      <c r="CWI165" s="40"/>
      <c r="CWJ165" s="40"/>
      <c r="CWK165" s="40"/>
      <c r="CWL165" s="40"/>
      <c r="CWM165" s="40"/>
      <c r="CWN165" s="40"/>
      <c r="CWO165" s="40"/>
      <c r="CWP165" s="40"/>
      <c r="CWQ165" s="40"/>
      <c r="CWR165" s="40"/>
      <c r="CWS165" s="40"/>
      <c r="CWT165" s="40"/>
      <c r="CWU165" s="40"/>
      <c r="CWV165" s="40"/>
      <c r="CWW165" s="40"/>
      <c r="CWX165" s="40"/>
      <c r="CWY165" s="40"/>
      <c r="CWZ165" s="40"/>
      <c r="CXA165" s="40"/>
      <c r="CXB165" s="40"/>
      <c r="CXC165" s="40"/>
      <c r="CXD165" s="40"/>
      <c r="CXE165" s="40"/>
      <c r="CXF165" s="40"/>
      <c r="CXG165" s="40"/>
      <c r="CXH165" s="40"/>
      <c r="CXI165" s="40"/>
      <c r="CXJ165" s="40"/>
      <c r="CXK165" s="40"/>
      <c r="CXL165" s="40"/>
      <c r="CXM165" s="40"/>
      <c r="CXN165" s="40"/>
      <c r="CXO165" s="40"/>
      <c r="CXP165" s="40"/>
      <c r="CXQ165" s="40"/>
      <c r="CXR165" s="40"/>
      <c r="CXS165" s="40"/>
      <c r="CXT165" s="40"/>
      <c r="CXU165" s="40"/>
      <c r="CXV165" s="40"/>
      <c r="CXW165" s="40"/>
      <c r="CXX165" s="40"/>
      <c r="CXY165" s="40"/>
      <c r="CXZ165" s="40"/>
      <c r="CYA165" s="40"/>
      <c r="CYB165" s="40"/>
      <c r="CYC165" s="40"/>
      <c r="CYD165" s="40"/>
      <c r="CYE165" s="40"/>
      <c r="CYF165" s="40"/>
      <c r="CYG165" s="40"/>
      <c r="CYH165" s="40"/>
      <c r="CYI165" s="40"/>
      <c r="CYJ165" s="40"/>
      <c r="CYK165" s="40"/>
      <c r="CYL165" s="40"/>
      <c r="CYM165" s="40"/>
      <c r="CYN165" s="40"/>
      <c r="CYO165" s="40"/>
      <c r="CYP165" s="40"/>
      <c r="CYQ165" s="40"/>
      <c r="CYR165" s="40"/>
      <c r="CYS165" s="40"/>
      <c r="CYT165" s="40"/>
      <c r="CYU165" s="40"/>
      <c r="CYV165" s="40"/>
      <c r="CYW165" s="40"/>
      <c r="CYX165" s="40"/>
      <c r="CYY165" s="40"/>
      <c r="CYZ165" s="40"/>
      <c r="CZA165" s="40"/>
      <c r="CZB165" s="40"/>
      <c r="CZC165" s="40"/>
      <c r="CZD165" s="40"/>
      <c r="CZE165" s="40"/>
      <c r="CZF165" s="40"/>
      <c r="CZG165" s="40"/>
      <c r="CZH165" s="40"/>
      <c r="CZI165" s="40"/>
      <c r="CZJ165" s="40"/>
      <c r="CZK165" s="40"/>
      <c r="CZL165" s="40"/>
      <c r="CZM165" s="40"/>
      <c r="CZN165" s="40"/>
      <c r="CZO165" s="40"/>
      <c r="CZP165" s="40"/>
      <c r="CZQ165" s="40"/>
      <c r="CZR165" s="40"/>
      <c r="CZS165" s="40"/>
      <c r="CZT165" s="40"/>
      <c r="CZU165" s="40"/>
      <c r="CZV165" s="40"/>
      <c r="CZW165" s="40"/>
      <c r="CZX165" s="40"/>
      <c r="CZY165" s="40"/>
      <c r="CZZ165" s="40"/>
      <c r="DAA165" s="40"/>
      <c r="DAB165" s="40"/>
      <c r="DAC165" s="40"/>
      <c r="DAD165" s="40"/>
      <c r="DAE165" s="40"/>
      <c r="DAF165" s="40"/>
      <c r="DAG165" s="40"/>
      <c r="DAH165" s="40"/>
      <c r="DAI165" s="40"/>
      <c r="DAJ165" s="40"/>
      <c r="DAK165" s="40"/>
      <c r="DAL165" s="40"/>
      <c r="DAM165" s="40"/>
      <c r="DAN165" s="40"/>
      <c r="DAO165" s="40"/>
      <c r="DAP165" s="40"/>
      <c r="DAQ165" s="40"/>
      <c r="DAR165" s="40"/>
      <c r="DAS165" s="40"/>
      <c r="DAT165" s="40"/>
      <c r="DAU165" s="40"/>
      <c r="DAV165" s="40"/>
      <c r="DAW165" s="40"/>
      <c r="DAX165" s="40"/>
      <c r="DAY165" s="40"/>
      <c r="DAZ165" s="40"/>
      <c r="DBA165" s="40"/>
      <c r="DBB165" s="40"/>
      <c r="DBC165" s="40"/>
      <c r="DBD165" s="40"/>
      <c r="DBE165" s="40"/>
      <c r="DBF165" s="40"/>
      <c r="DBG165" s="40"/>
      <c r="DBH165" s="40"/>
      <c r="DBI165" s="40"/>
      <c r="DBJ165" s="40"/>
      <c r="DBK165" s="40"/>
      <c r="DBL165" s="40"/>
      <c r="DBM165" s="40"/>
      <c r="DBN165" s="40"/>
      <c r="DBO165" s="40"/>
      <c r="DBP165" s="40"/>
      <c r="DBQ165" s="40"/>
      <c r="DBR165" s="40"/>
      <c r="DBS165" s="40"/>
      <c r="DBT165" s="40"/>
      <c r="DBU165" s="40"/>
      <c r="DBV165" s="40"/>
      <c r="DBW165" s="40"/>
      <c r="DBX165" s="40"/>
      <c r="DBY165" s="40"/>
      <c r="DBZ165" s="40"/>
      <c r="DCA165" s="40"/>
      <c r="DCB165" s="40"/>
      <c r="DCC165" s="40"/>
      <c r="DCD165" s="40"/>
      <c r="DCK165" s="40"/>
      <c r="DCL165" s="40"/>
      <c r="DCM165" s="40"/>
      <c r="DCN165" s="40"/>
      <c r="DCO165" s="40"/>
      <c r="DCP165" s="40"/>
      <c r="DCQ165" s="40"/>
      <c r="DCR165" s="40"/>
      <c r="DCS165" s="40"/>
      <c r="DCT165" s="40"/>
      <c r="DCU165" s="40"/>
      <c r="DCV165" s="40"/>
      <c r="DCW165" s="40"/>
      <c r="DCX165" s="40"/>
      <c r="DCY165" s="40"/>
      <c r="DCZ165" s="40"/>
      <c r="DDA165" s="40"/>
      <c r="DDB165" s="40"/>
      <c r="DDC165" s="40"/>
      <c r="DDD165" s="40"/>
      <c r="DDE165" s="40"/>
      <c r="DDF165" s="40"/>
      <c r="DDG165" s="40"/>
      <c r="DDH165" s="40"/>
      <c r="DDI165" s="40"/>
      <c r="DDJ165" s="40"/>
      <c r="DDK165" s="40"/>
      <c r="DDL165" s="40"/>
      <c r="DDM165" s="40"/>
      <c r="DDN165" s="40"/>
      <c r="DDO165" s="40"/>
      <c r="DDP165" s="40"/>
      <c r="DDQ165" s="40"/>
      <c r="DDR165" s="40"/>
      <c r="DDS165" s="40"/>
      <c r="DDT165" s="40"/>
      <c r="DDU165" s="40"/>
      <c r="DDV165" s="40"/>
      <c r="DDW165" s="40"/>
      <c r="DDX165" s="40"/>
      <c r="DDY165" s="40"/>
      <c r="DDZ165" s="40"/>
      <c r="DEA165" s="40"/>
      <c r="DEB165" s="40"/>
      <c r="DEC165" s="40"/>
      <c r="DED165" s="40"/>
      <c r="DEE165" s="40"/>
      <c r="DEF165" s="40"/>
      <c r="DEG165" s="40"/>
      <c r="DEH165" s="40"/>
      <c r="DEI165" s="40"/>
      <c r="DEJ165" s="40"/>
      <c r="DEK165" s="40"/>
      <c r="DEL165" s="40"/>
      <c r="DEM165" s="40"/>
      <c r="DEN165" s="40"/>
      <c r="DEO165" s="40"/>
      <c r="DEP165" s="40"/>
      <c r="DEQ165" s="40"/>
      <c r="DER165" s="40"/>
      <c r="DES165" s="40"/>
      <c r="DET165" s="40"/>
      <c r="DEU165" s="40"/>
      <c r="DEV165" s="40"/>
      <c r="DEW165" s="40"/>
      <c r="DEX165" s="40"/>
      <c r="DEY165" s="40"/>
      <c r="DEZ165" s="40"/>
      <c r="DFA165" s="40"/>
      <c r="DFB165" s="40"/>
      <c r="DFC165" s="40"/>
      <c r="DFD165" s="40"/>
      <c r="DFE165" s="40"/>
      <c r="DFF165" s="40"/>
      <c r="DFG165" s="40"/>
      <c r="DFH165" s="40"/>
      <c r="DFI165" s="40"/>
      <c r="DFJ165" s="40"/>
      <c r="DFK165" s="40"/>
      <c r="DFL165" s="40"/>
      <c r="DFM165" s="40"/>
      <c r="DFN165" s="40"/>
      <c r="DFO165" s="40"/>
      <c r="DFP165" s="40"/>
      <c r="DFQ165" s="40"/>
      <c r="DFR165" s="40"/>
      <c r="DFS165" s="40"/>
      <c r="DFT165" s="40"/>
      <c r="DFU165" s="40"/>
      <c r="DFV165" s="40"/>
      <c r="DFW165" s="40"/>
      <c r="DFX165" s="40"/>
      <c r="DFY165" s="40"/>
      <c r="DFZ165" s="40"/>
      <c r="DGA165" s="40"/>
      <c r="DGB165" s="40"/>
      <c r="DGC165" s="40"/>
      <c r="DGD165" s="40"/>
      <c r="DGE165" s="40"/>
      <c r="DGF165" s="40"/>
      <c r="DGG165" s="40"/>
      <c r="DGH165" s="40"/>
      <c r="DGI165" s="40"/>
      <c r="DGJ165" s="40"/>
      <c r="DGK165" s="40"/>
      <c r="DGL165" s="40"/>
      <c r="DGM165" s="40"/>
      <c r="DGN165" s="40"/>
      <c r="DGO165" s="40"/>
      <c r="DGP165" s="40"/>
      <c r="DGQ165" s="40"/>
      <c r="DGR165" s="40"/>
      <c r="DGS165" s="40"/>
      <c r="DGT165" s="40"/>
      <c r="DGU165" s="40"/>
      <c r="DGV165" s="40"/>
      <c r="DGW165" s="40"/>
      <c r="DGX165" s="40"/>
      <c r="DGY165" s="40"/>
      <c r="DGZ165" s="40"/>
      <c r="DHA165" s="40"/>
      <c r="DHB165" s="40"/>
      <c r="DHC165" s="40"/>
      <c r="DHD165" s="40"/>
      <c r="DHE165" s="40"/>
      <c r="DHF165" s="40"/>
      <c r="DHG165" s="40"/>
      <c r="DHH165" s="40"/>
      <c r="DHI165" s="40"/>
      <c r="DHJ165" s="40"/>
      <c r="DHK165" s="40"/>
      <c r="DHL165" s="40"/>
      <c r="DHM165" s="40"/>
      <c r="DHN165" s="40"/>
      <c r="DHO165" s="40"/>
      <c r="DHP165" s="40"/>
      <c r="DHQ165" s="40"/>
      <c r="DHR165" s="40"/>
      <c r="DHS165" s="40"/>
      <c r="DHT165" s="40"/>
      <c r="DHU165" s="40"/>
      <c r="DHV165" s="40"/>
      <c r="DHW165" s="40"/>
      <c r="DHX165" s="40"/>
      <c r="DHY165" s="40"/>
      <c r="DHZ165" s="40"/>
      <c r="DIA165" s="40"/>
      <c r="DIB165" s="40"/>
      <c r="DIC165" s="40"/>
      <c r="DID165" s="40"/>
      <c r="DIE165" s="40"/>
      <c r="DIF165" s="40"/>
      <c r="DIG165" s="40"/>
      <c r="DIH165" s="40"/>
      <c r="DII165" s="40"/>
      <c r="DIJ165" s="40"/>
      <c r="DIK165" s="40"/>
      <c r="DIL165" s="40"/>
      <c r="DIM165" s="40"/>
      <c r="DIN165" s="40"/>
      <c r="DIO165" s="40"/>
      <c r="DIP165" s="40"/>
      <c r="DIQ165" s="40"/>
      <c r="DIR165" s="40"/>
      <c r="DIS165" s="40"/>
      <c r="DIT165" s="40"/>
      <c r="DIU165" s="40"/>
      <c r="DIV165" s="40"/>
      <c r="DIW165" s="40"/>
      <c r="DIX165" s="40"/>
      <c r="DIY165" s="40"/>
      <c r="DIZ165" s="40"/>
      <c r="DJA165" s="40"/>
      <c r="DJB165" s="40"/>
      <c r="DJC165" s="40"/>
      <c r="DJD165" s="40"/>
      <c r="DJE165" s="40"/>
      <c r="DJF165" s="40"/>
      <c r="DJG165" s="40"/>
      <c r="DJH165" s="40"/>
      <c r="DJI165" s="40"/>
      <c r="DJJ165" s="40"/>
      <c r="DJK165" s="40"/>
      <c r="DJL165" s="40"/>
      <c r="DJM165" s="40"/>
      <c r="DJN165" s="40"/>
      <c r="DJO165" s="40"/>
      <c r="DJP165" s="40"/>
      <c r="DJQ165" s="40"/>
      <c r="DJR165" s="40"/>
      <c r="DJS165" s="40"/>
      <c r="DJT165" s="40"/>
      <c r="DJU165" s="40"/>
      <c r="DJV165" s="40"/>
      <c r="DJW165" s="40"/>
      <c r="DJX165" s="40"/>
      <c r="DJY165" s="40"/>
      <c r="DJZ165" s="40"/>
      <c r="DKA165" s="40"/>
      <c r="DKB165" s="40"/>
      <c r="DKC165" s="40"/>
      <c r="DKD165" s="40"/>
      <c r="DKE165" s="40"/>
      <c r="DKF165" s="40"/>
      <c r="DKG165" s="40"/>
      <c r="DKH165" s="40"/>
      <c r="DKI165" s="40"/>
      <c r="DKJ165" s="40"/>
      <c r="DKK165" s="40"/>
      <c r="DKL165" s="40"/>
      <c r="DKM165" s="40"/>
      <c r="DKN165" s="40"/>
      <c r="DKO165" s="40"/>
      <c r="DKP165" s="40"/>
      <c r="DKQ165" s="40"/>
      <c r="DKR165" s="40"/>
      <c r="DKS165" s="40"/>
      <c r="DKT165" s="40"/>
      <c r="DKU165" s="40"/>
      <c r="DKV165" s="40"/>
      <c r="DKW165" s="40"/>
      <c r="DKX165" s="40"/>
      <c r="DKY165" s="40"/>
      <c r="DKZ165" s="40"/>
      <c r="DLA165" s="40"/>
      <c r="DLB165" s="40"/>
      <c r="DLC165" s="40"/>
      <c r="DLD165" s="40"/>
      <c r="DLE165" s="40"/>
      <c r="DLF165" s="40"/>
      <c r="DLG165" s="40"/>
      <c r="DLH165" s="40"/>
      <c r="DLI165" s="40"/>
      <c r="DLJ165" s="40"/>
      <c r="DLK165" s="40"/>
      <c r="DLL165" s="40"/>
      <c r="DLM165" s="40"/>
      <c r="DLN165" s="40"/>
      <c r="DLO165" s="40"/>
      <c r="DLP165" s="40"/>
      <c r="DLQ165" s="40"/>
      <c r="DLR165" s="40"/>
      <c r="DLS165" s="40"/>
      <c r="DLT165" s="40"/>
      <c r="DLU165" s="40"/>
      <c r="DLV165" s="40"/>
      <c r="DLW165" s="40"/>
      <c r="DLX165" s="40"/>
      <c r="DLY165" s="40"/>
      <c r="DLZ165" s="40"/>
      <c r="DMG165" s="40"/>
      <c r="DMH165" s="40"/>
      <c r="DMI165" s="40"/>
      <c r="DMJ165" s="40"/>
      <c r="DMK165" s="40"/>
      <c r="DML165" s="40"/>
      <c r="DMM165" s="40"/>
      <c r="DMN165" s="40"/>
      <c r="DMO165" s="40"/>
      <c r="DMP165" s="40"/>
      <c r="DMQ165" s="40"/>
      <c r="DMR165" s="40"/>
      <c r="DMS165" s="40"/>
      <c r="DMT165" s="40"/>
      <c r="DMU165" s="40"/>
      <c r="DMV165" s="40"/>
      <c r="DMW165" s="40"/>
      <c r="DMX165" s="40"/>
      <c r="DMY165" s="40"/>
      <c r="DMZ165" s="40"/>
      <c r="DNA165" s="40"/>
      <c r="DNB165" s="40"/>
      <c r="DNC165" s="40"/>
      <c r="DND165" s="40"/>
      <c r="DNE165" s="40"/>
      <c r="DNF165" s="40"/>
      <c r="DNG165" s="40"/>
      <c r="DNH165" s="40"/>
      <c r="DNI165" s="40"/>
      <c r="DNJ165" s="40"/>
      <c r="DNK165" s="40"/>
      <c r="DNL165" s="40"/>
      <c r="DNM165" s="40"/>
      <c r="DNN165" s="40"/>
      <c r="DNO165" s="40"/>
      <c r="DNP165" s="40"/>
      <c r="DNQ165" s="40"/>
      <c r="DNR165" s="40"/>
      <c r="DNS165" s="40"/>
      <c r="DNT165" s="40"/>
      <c r="DNU165" s="40"/>
      <c r="DNV165" s="40"/>
      <c r="DNW165" s="40"/>
      <c r="DNX165" s="40"/>
      <c r="DNY165" s="40"/>
      <c r="DNZ165" s="40"/>
      <c r="DOA165" s="40"/>
      <c r="DOB165" s="40"/>
      <c r="DOC165" s="40"/>
      <c r="DOD165" s="40"/>
      <c r="DOE165" s="40"/>
      <c r="DOF165" s="40"/>
      <c r="DOG165" s="40"/>
      <c r="DOH165" s="40"/>
      <c r="DOI165" s="40"/>
      <c r="DOJ165" s="40"/>
      <c r="DOK165" s="40"/>
      <c r="DOL165" s="40"/>
      <c r="DOM165" s="40"/>
      <c r="DON165" s="40"/>
      <c r="DOO165" s="40"/>
      <c r="DOP165" s="40"/>
      <c r="DOQ165" s="40"/>
      <c r="DOR165" s="40"/>
      <c r="DOS165" s="40"/>
      <c r="DOT165" s="40"/>
      <c r="DOU165" s="40"/>
      <c r="DOV165" s="40"/>
      <c r="DOW165" s="40"/>
      <c r="DOX165" s="40"/>
      <c r="DOY165" s="40"/>
      <c r="DOZ165" s="40"/>
      <c r="DPA165" s="40"/>
      <c r="DPB165" s="40"/>
      <c r="DPC165" s="40"/>
      <c r="DPD165" s="40"/>
      <c r="DPE165" s="40"/>
      <c r="DPF165" s="40"/>
      <c r="DPG165" s="40"/>
      <c r="DPH165" s="40"/>
      <c r="DPI165" s="40"/>
      <c r="DPJ165" s="40"/>
      <c r="DPK165" s="40"/>
      <c r="DPL165" s="40"/>
      <c r="DPM165" s="40"/>
      <c r="DPN165" s="40"/>
      <c r="DPO165" s="40"/>
      <c r="DPP165" s="40"/>
      <c r="DPQ165" s="40"/>
      <c r="DPR165" s="40"/>
      <c r="DPS165" s="40"/>
      <c r="DPT165" s="40"/>
      <c r="DPU165" s="40"/>
      <c r="DPV165" s="40"/>
      <c r="DPW165" s="40"/>
      <c r="DPX165" s="40"/>
      <c r="DPY165" s="40"/>
      <c r="DPZ165" s="40"/>
      <c r="DQA165" s="40"/>
      <c r="DQB165" s="40"/>
      <c r="DQC165" s="40"/>
      <c r="DQD165" s="40"/>
      <c r="DQE165" s="40"/>
      <c r="DQF165" s="40"/>
      <c r="DQG165" s="40"/>
      <c r="DQH165" s="40"/>
      <c r="DQI165" s="40"/>
      <c r="DQJ165" s="40"/>
      <c r="DQK165" s="40"/>
      <c r="DQL165" s="40"/>
      <c r="DQM165" s="40"/>
      <c r="DQN165" s="40"/>
      <c r="DQO165" s="40"/>
      <c r="DQP165" s="40"/>
      <c r="DQQ165" s="40"/>
      <c r="DQR165" s="40"/>
      <c r="DQS165" s="40"/>
      <c r="DQT165" s="40"/>
      <c r="DQU165" s="40"/>
      <c r="DQV165" s="40"/>
      <c r="DQW165" s="40"/>
      <c r="DQX165" s="40"/>
      <c r="DQY165" s="40"/>
      <c r="DQZ165" s="40"/>
      <c r="DRA165" s="40"/>
      <c r="DRB165" s="40"/>
      <c r="DRC165" s="40"/>
      <c r="DRD165" s="40"/>
      <c r="DRE165" s="40"/>
      <c r="DRF165" s="40"/>
      <c r="DRG165" s="40"/>
      <c r="DRH165" s="40"/>
      <c r="DRI165" s="40"/>
      <c r="DRJ165" s="40"/>
      <c r="DRK165" s="40"/>
      <c r="DRL165" s="40"/>
      <c r="DRM165" s="40"/>
      <c r="DRN165" s="40"/>
      <c r="DRO165" s="40"/>
      <c r="DRP165" s="40"/>
      <c r="DRQ165" s="40"/>
      <c r="DRR165" s="40"/>
      <c r="DRS165" s="40"/>
      <c r="DRT165" s="40"/>
      <c r="DRU165" s="40"/>
      <c r="DRV165" s="40"/>
      <c r="DRW165" s="40"/>
      <c r="DRX165" s="40"/>
      <c r="DRY165" s="40"/>
      <c r="DRZ165" s="40"/>
      <c r="DSA165" s="40"/>
      <c r="DSB165" s="40"/>
      <c r="DSC165" s="40"/>
      <c r="DSD165" s="40"/>
      <c r="DSE165" s="40"/>
      <c r="DSF165" s="40"/>
      <c r="DSG165" s="40"/>
      <c r="DSH165" s="40"/>
      <c r="DSI165" s="40"/>
      <c r="DSJ165" s="40"/>
      <c r="DSK165" s="40"/>
      <c r="DSL165" s="40"/>
      <c r="DSM165" s="40"/>
      <c r="DSN165" s="40"/>
      <c r="DSO165" s="40"/>
      <c r="DSP165" s="40"/>
      <c r="DSQ165" s="40"/>
      <c r="DSR165" s="40"/>
      <c r="DSS165" s="40"/>
      <c r="DST165" s="40"/>
      <c r="DSU165" s="40"/>
      <c r="DSV165" s="40"/>
      <c r="DSW165" s="40"/>
      <c r="DSX165" s="40"/>
      <c r="DSY165" s="40"/>
      <c r="DSZ165" s="40"/>
      <c r="DTA165" s="40"/>
      <c r="DTB165" s="40"/>
      <c r="DTC165" s="40"/>
      <c r="DTD165" s="40"/>
      <c r="DTE165" s="40"/>
      <c r="DTF165" s="40"/>
      <c r="DTG165" s="40"/>
      <c r="DTH165" s="40"/>
      <c r="DTI165" s="40"/>
      <c r="DTJ165" s="40"/>
      <c r="DTK165" s="40"/>
      <c r="DTL165" s="40"/>
      <c r="DTM165" s="40"/>
      <c r="DTN165" s="40"/>
      <c r="DTO165" s="40"/>
      <c r="DTP165" s="40"/>
      <c r="DTQ165" s="40"/>
      <c r="DTR165" s="40"/>
      <c r="DTS165" s="40"/>
      <c r="DTT165" s="40"/>
      <c r="DTU165" s="40"/>
      <c r="DTV165" s="40"/>
      <c r="DTW165" s="40"/>
      <c r="DTX165" s="40"/>
      <c r="DTY165" s="40"/>
      <c r="DTZ165" s="40"/>
      <c r="DUA165" s="40"/>
      <c r="DUB165" s="40"/>
      <c r="DUC165" s="40"/>
      <c r="DUD165" s="40"/>
      <c r="DUE165" s="40"/>
      <c r="DUF165" s="40"/>
      <c r="DUG165" s="40"/>
      <c r="DUH165" s="40"/>
      <c r="DUI165" s="40"/>
      <c r="DUJ165" s="40"/>
      <c r="DUK165" s="40"/>
      <c r="DUL165" s="40"/>
      <c r="DUM165" s="40"/>
      <c r="DUN165" s="40"/>
      <c r="DUO165" s="40"/>
      <c r="DUP165" s="40"/>
      <c r="DUQ165" s="40"/>
      <c r="DUR165" s="40"/>
      <c r="DUS165" s="40"/>
      <c r="DUT165" s="40"/>
      <c r="DUU165" s="40"/>
      <c r="DUV165" s="40"/>
      <c r="DUW165" s="40"/>
      <c r="DUX165" s="40"/>
      <c r="DUY165" s="40"/>
      <c r="DUZ165" s="40"/>
      <c r="DVA165" s="40"/>
      <c r="DVB165" s="40"/>
      <c r="DVC165" s="40"/>
      <c r="DVD165" s="40"/>
      <c r="DVE165" s="40"/>
      <c r="DVF165" s="40"/>
      <c r="DVG165" s="40"/>
      <c r="DVH165" s="40"/>
      <c r="DVI165" s="40"/>
      <c r="DVJ165" s="40"/>
      <c r="DVK165" s="40"/>
      <c r="DVL165" s="40"/>
      <c r="DVM165" s="40"/>
      <c r="DVN165" s="40"/>
      <c r="DVO165" s="40"/>
      <c r="DVP165" s="40"/>
      <c r="DVQ165" s="40"/>
      <c r="DVR165" s="40"/>
      <c r="DVS165" s="40"/>
      <c r="DVT165" s="40"/>
      <c r="DVU165" s="40"/>
      <c r="DVV165" s="40"/>
      <c r="DWC165" s="40"/>
      <c r="DWD165" s="40"/>
      <c r="DWE165" s="40"/>
      <c r="DWF165" s="40"/>
      <c r="DWG165" s="40"/>
      <c r="DWH165" s="40"/>
      <c r="DWI165" s="40"/>
      <c r="DWJ165" s="40"/>
      <c r="DWK165" s="40"/>
      <c r="DWL165" s="40"/>
      <c r="DWM165" s="40"/>
      <c r="DWN165" s="40"/>
      <c r="DWO165" s="40"/>
      <c r="DWP165" s="40"/>
      <c r="DWQ165" s="40"/>
      <c r="DWR165" s="40"/>
      <c r="DWS165" s="40"/>
      <c r="DWT165" s="40"/>
      <c r="DWU165" s="40"/>
      <c r="DWV165" s="40"/>
      <c r="DWW165" s="40"/>
      <c r="DWX165" s="40"/>
      <c r="DWY165" s="40"/>
      <c r="DWZ165" s="40"/>
      <c r="DXA165" s="40"/>
      <c r="DXB165" s="40"/>
      <c r="DXC165" s="40"/>
      <c r="DXD165" s="40"/>
      <c r="DXE165" s="40"/>
      <c r="DXF165" s="40"/>
      <c r="DXG165" s="40"/>
      <c r="DXH165" s="40"/>
      <c r="DXI165" s="40"/>
      <c r="DXJ165" s="40"/>
      <c r="DXK165" s="40"/>
      <c r="DXL165" s="40"/>
      <c r="DXM165" s="40"/>
      <c r="DXN165" s="40"/>
      <c r="DXO165" s="40"/>
      <c r="DXP165" s="40"/>
      <c r="DXQ165" s="40"/>
      <c r="DXR165" s="40"/>
      <c r="DXS165" s="40"/>
      <c r="DXT165" s="40"/>
      <c r="DXU165" s="40"/>
      <c r="DXV165" s="40"/>
      <c r="DXW165" s="40"/>
      <c r="DXX165" s="40"/>
      <c r="DXY165" s="40"/>
      <c r="DXZ165" s="40"/>
      <c r="DYA165" s="40"/>
      <c r="DYB165" s="40"/>
      <c r="DYC165" s="40"/>
      <c r="DYD165" s="40"/>
      <c r="DYE165" s="40"/>
      <c r="DYF165" s="40"/>
      <c r="DYG165" s="40"/>
      <c r="DYH165" s="40"/>
      <c r="DYI165" s="40"/>
      <c r="DYJ165" s="40"/>
      <c r="DYK165" s="40"/>
      <c r="DYL165" s="40"/>
      <c r="DYM165" s="40"/>
      <c r="DYN165" s="40"/>
      <c r="DYO165" s="40"/>
      <c r="DYP165" s="40"/>
      <c r="DYQ165" s="40"/>
      <c r="DYR165" s="40"/>
      <c r="DYS165" s="40"/>
      <c r="DYT165" s="40"/>
      <c r="DYU165" s="40"/>
      <c r="DYV165" s="40"/>
      <c r="DYW165" s="40"/>
      <c r="DYX165" s="40"/>
      <c r="DYY165" s="40"/>
      <c r="DYZ165" s="40"/>
      <c r="DZA165" s="40"/>
      <c r="DZB165" s="40"/>
      <c r="DZC165" s="40"/>
      <c r="DZD165" s="40"/>
      <c r="DZE165" s="40"/>
      <c r="DZF165" s="40"/>
      <c r="DZG165" s="40"/>
      <c r="DZH165" s="40"/>
      <c r="DZI165" s="40"/>
      <c r="DZJ165" s="40"/>
      <c r="DZK165" s="40"/>
      <c r="DZL165" s="40"/>
      <c r="DZM165" s="40"/>
      <c r="DZN165" s="40"/>
      <c r="DZO165" s="40"/>
      <c r="DZP165" s="40"/>
      <c r="DZQ165" s="40"/>
      <c r="DZR165" s="40"/>
      <c r="DZS165" s="40"/>
      <c r="DZT165" s="40"/>
      <c r="DZU165" s="40"/>
      <c r="DZV165" s="40"/>
      <c r="DZW165" s="40"/>
      <c r="DZX165" s="40"/>
      <c r="DZY165" s="40"/>
      <c r="DZZ165" s="40"/>
      <c r="EAA165" s="40"/>
      <c r="EAB165" s="40"/>
      <c r="EAC165" s="40"/>
      <c r="EAD165" s="40"/>
      <c r="EAE165" s="40"/>
      <c r="EAF165" s="40"/>
      <c r="EAG165" s="40"/>
      <c r="EAH165" s="40"/>
      <c r="EAI165" s="40"/>
      <c r="EAJ165" s="40"/>
      <c r="EAK165" s="40"/>
      <c r="EAL165" s="40"/>
      <c r="EAM165" s="40"/>
      <c r="EAN165" s="40"/>
      <c r="EAO165" s="40"/>
      <c r="EAP165" s="40"/>
      <c r="EAQ165" s="40"/>
      <c r="EAR165" s="40"/>
      <c r="EAS165" s="40"/>
      <c r="EAT165" s="40"/>
      <c r="EAU165" s="40"/>
      <c r="EAV165" s="40"/>
      <c r="EAW165" s="40"/>
      <c r="EAX165" s="40"/>
      <c r="EAY165" s="40"/>
      <c r="EAZ165" s="40"/>
      <c r="EBA165" s="40"/>
      <c r="EBB165" s="40"/>
      <c r="EBC165" s="40"/>
      <c r="EBD165" s="40"/>
      <c r="EBE165" s="40"/>
      <c r="EBF165" s="40"/>
      <c r="EBG165" s="40"/>
      <c r="EBH165" s="40"/>
      <c r="EBI165" s="40"/>
      <c r="EBJ165" s="40"/>
      <c r="EBK165" s="40"/>
      <c r="EBL165" s="40"/>
      <c r="EBM165" s="40"/>
      <c r="EBN165" s="40"/>
      <c r="EBO165" s="40"/>
      <c r="EBP165" s="40"/>
      <c r="EBQ165" s="40"/>
      <c r="EBR165" s="40"/>
      <c r="EBS165" s="40"/>
      <c r="EBT165" s="40"/>
      <c r="EBU165" s="40"/>
      <c r="EBV165" s="40"/>
      <c r="EBW165" s="40"/>
      <c r="EBX165" s="40"/>
      <c r="EBY165" s="40"/>
      <c r="EBZ165" s="40"/>
      <c r="ECA165" s="40"/>
      <c r="ECB165" s="40"/>
      <c r="ECC165" s="40"/>
      <c r="ECD165" s="40"/>
      <c r="ECE165" s="40"/>
      <c r="ECF165" s="40"/>
      <c r="ECG165" s="40"/>
      <c r="ECH165" s="40"/>
      <c r="ECI165" s="40"/>
      <c r="ECJ165" s="40"/>
      <c r="ECK165" s="40"/>
      <c r="ECL165" s="40"/>
      <c r="ECM165" s="40"/>
      <c r="ECN165" s="40"/>
      <c r="ECO165" s="40"/>
      <c r="ECP165" s="40"/>
      <c r="ECQ165" s="40"/>
      <c r="ECR165" s="40"/>
      <c r="ECS165" s="40"/>
      <c r="ECT165" s="40"/>
      <c r="ECU165" s="40"/>
      <c r="ECV165" s="40"/>
      <c r="ECW165" s="40"/>
      <c r="ECX165" s="40"/>
      <c r="ECY165" s="40"/>
      <c r="ECZ165" s="40"/>
      <c r="EDA165" s="40"/>
      <c r="EDB165" s="40"/>
      <c r="EDC165" s="40"/>
      <c r="EDD165" s="40"/>
      <c r="EDE165" s="40"/>
      <c r="EDF165" s="40"/>
      <c r="EDG165" s="40"/>
      <c r="EDH165" s="40"/>
      <c r="EDI165" s="40"/>
      <c r="EDJ165" s="40"/>
      <c r="EDK165" s="40"/>
      <c r="EDL165" s="40"/>
      <c r="EDM165" s="40"/>
      <c r="EDN165" s="40"/>
      <c r="EDO165" s="40"/>
      <c r="EDP165" s="40"/>
      <c r="EDQ165" s="40"/>
      <c r="EDR165" s="40"/>
      <c r="EDS165" s="40"/>
      <c r="EDT165" s="40"/>
      <c r="EDU165" s="40"/>
      <c r="EDV165" s="40"/>
      <c r="EDW165" s="40"/>
      <c r="EDX165" s="40"/>
      <c r="EDY165" s="40"/>
      <c r="EDZ165" s="40"/>
      <c r="EEA165" s="40"/>
      <c r="EEB165" s="40"/>
      <c r="EEC165" s="40"/>
      <c r="EED165" s="40"/>
      <c r="EEE165" s="40"/>
      <c r="EEF165" s="40"/>
      <c r="EEG165" s="40"/>
      <c r="EEH165" s="40"/>
      <c r="EEI165" s="40"/>
      <c r="EEJ165" s="40"/>
      <c r="EEK165" s="40"/>
      <c r="EEL165" s="40"/>
      <c r="EEM165" s="40"/>
      <c r="EEN165" s="40"/>
      <c r="EEO165" s="40"/>
      <c r="EEP165" s="40"/>
      <c r="EEQ165" s="40"/>
      <c r="EER165" s="40"/>
      <c r="EES165" s="40"/>
      <c r="EET165" s="40"/>
      <c r="EEU165" s="40"/>
      <c r="EEV165" s="40"/>
      <c r="EEW165" s="40"/>
      <c r="EEX165" s="40"/>
      <c r="EEY165" s="40"/>
      <c r="EEZ165" s="40"/>
      <c r="EFA165" s="40"/>
      <c r="EFB165" s="40"/>
      <c r="EFC165" s="40"/>
      <c r="EFD165" s="40"/>
      <c r="EFE165" s="40"/>
      <c r="EFF165" s="40"/>
      <c r="EFG165" s="40"/>
      <c r="EFH165" s="40"/>
      <c r="EFI165" s="40"/>
      <c r="EFJ165" s="40"/>
      <c r="EFK165" s="40"/>
      <c r="EFL165" s="40"/>
      <c r="EFM165" s="40"/>
      <c r="EFN165" s="40"/>
      <c r="EFO165" s="40"/>
      <c r="EFP165" s="40"/>
      <c r="EFQ165" s="40"/>
      <c r="EFR165" s="40"/>
      <c r="EFY165" s="40"/>
      <c r="EFZ165" s="40"/>
      <c r="EGA165" s="40"/>
      <c r="EGB165" s="40"/>
      <c r="EGC165" s="40"/>
      <c r="EGD165" s="40"/>
      <c r="EGE165" s="40"/>
      <c r="EGF165" s="40"/>
      <c r="EGG165" s="40"/>
      <c r="EGH165" s="40"/>
      <c r="EGI165" s="40"/>
      <c r="EGJ165" s="40"/>
      <c r="EGK165" s="40"/>
      <c r="EGL165" s="40"/>
      <c r="EGM165" s="40"/>
      <c r="EGN165" s="40"/>
      <c r="EGO165" s="40"/>
      <c r="EGP165" s="40"/>
      <c r="EGQ165" s="40"/>
      <c r="EGR165" s="40"/>
      <c r="EGS165" s="40"/>
      <c r="EGT165" s="40"/>
      <c r="EGU165" s="40"/>
      <c r="EGV165" s="40"/>
      <c r="EGW165" s="40"/>
      <c r="EGX165" s="40"/>
      <c r="EGY165" s="40"/>
      <c r="EGZ165" s="40"/>
      <c r="EHA165" s="40"/>
      <c r="EHB165" s="40"/>
      <c r="EHC165" s="40"/>
      <c r="EHD165" s="40"/>
      <c r="EHE165" s="40"/>
      <c r="EHF165" s="40"/>
      <c r="EHG165" s="40"/>
      <c r="EHH165" s="40"/>
      <c r="EHI165" s="40"/>
      <c r="EHJ165" s="40"/>
      <c r="EHK165" s="40"/>
      <c r="EHL165" s="40"/>
      <c r="EHM165" s="40"/>
      <c r="EHN165" s="40"/>
      <c r="EHO165" s="40"/>
      <c r="EHP165" s="40"/>
      <c r="EHQ165" s="40"/>
      <c r="EHR165" s="40"/>
      <c r="EHS165" s="40"/>
      <c r="EHT165" s="40"/>
      <c r="EHU165" s="40"/>
      <c r="EHV165" s="40"/>
      <c r="EHW165" s="40"/>
      <c r="EHX165" s="40"/>
      <c r="EHY165" s="40"/>
      <c r="EHZ165" s="40"/>
      <c r="EIA165" s="40"/>
      <c r="EIB165" s="40"/>
      <c r="EIC165" s="40"/>
      <c r="EID165" s="40"/>
      <c r="EIE165" s="40"/>
      <c r="EIF165" s="40"/>
      <c r="EIG165" s="40"/>
      <c r="EIH165" s="40"/>
      <c r="EII165" s="40"/>
      <c r="EIJ165" s="40"/>
      <c r="EIK165" s="40"/>
      <c r="EIL165" s="40"/>
      <c r="EIM165" s="40"/>
      <c r="EIN165" s="40"/>
      <c r="EIO165" s="40"/>
      <c r="EIP165" s="40"/>
      <c r="EIQ165" s="40"/>
      <c r="EIR165" s="40"/>
      <c r="EIS165" s="40"/>
      <c r="EIT165" s="40"/>
      <c r="EIU165" s="40"/>
      <c r="EIV165" s="40"/>
      <c r="EIW165" s="40"/>
      <c r="EIX165" s="40"/>
      <c r="EIY165" s="40"/>
      <c r="EIZ165" s="40"/>
      <c r="EJA165" s="40"/>
      <c r="EJB165" s="40"/>
      <c r="EJC165" s="40"/>
      <c r="EJD165" s="40"/>
      <c r="EJE165" s="40"/>
      <c r="EJF165" s="40"/>
      <c r="EJG165" s="40"/>
      <c r="EJH165" s="40"/>
      <c r="EJI165" s="40"/>
      <c r="EJJ165" s="40"/>
      <c r="EJK165" s="40"/>
      <c r="EJL165" s="40"/>
      <c r="EJM165" s="40"/>
      <c r="EJN165" s="40"/>
      <c r="EJO165" s="40"/>
      <c r="EJP165" s="40"/>
      <c r="EJQ165" s="40"/>
      <c r="EJR165" s="40"/>
      <c r="EJS165" s="40"/>
      <c r="EJT165" s="40"/>
      <c r="EJU165" s="40"/>
      <c r="EJV165" s="40"/>
      <c r="EJW165" s="40"/>
      <c r="EJX165" s="40"/>
      <c r="EJY165" s="40"/>
      <c r="EJZ165" s="40"/>
      <c r="EKA165" s="40"/>
      <c r="EKB165" s="40"/>
      <c r="EKC165" s="40"/>
      <c r="EKD165" s="40"/>
      <c r="EKE165" s="40"/>
      <c r="EKF165" s="40"/>
      <c r="EKG165" s="40"/>
      <c r="EKH165" s="40"/>
      <c r="EKI165" s="40"/>
      <c r="EKJ165" s="40"/>
      <c r="EKK165" s="40"/>
      <c r="EKL165" s="40"/>
      <c r="EKM165" s="40"/>
      <c r="EKN165" s="40"/>
      <c r="EKO165" s="40"/>
      <c r="EKP165" s="40"/>
      <c r="EKQ165" s="40"/>
      <c r="EKR165" s="40"/>
      <c r="EKS165" s="40"/>
      <c r="EKT165" s="40"/>
      <c r="EKU165" s="40"/>
      <c r="EKV165" s="40"/>
      <c r="EKW165" s="40"/>
      <c r="EKX165" s="40"/>
      <c r="EKY165" s="40"/>
      <c r="EKZ165" s="40"/>
      <c r="ELA165" s="40"/>
      <c r="ELB165" s="40"/>
      <c r="ELC165" s="40"/>
      <c r="ELD165" s="40"/>
      <c r="ELE165" s="40"/>
      <c r="ELF165" s="40"/>
      <c r="ELG165" s="40"/>
      <c r="ELH165" s="40"/>
      <c r="ELI165" s="40"/>
      <c r="ELJ165" s="40"/>
      <c r="ELK165" s="40"/>
      <c r="ELL165" s="40"/>
      <c r="ELM165" s="40"/>
      <c r="ELN165" s="40"/>
      <c r="ELO165" s="40"/>
      <c r="ELP165" s="40"/>
      <c r="ELQ165" s="40"/>
      <c r="ELR165" s="40"/>
      <c r="ELS165" s="40"/>
      <c r="ELT165" s="40"/>
      <c r="ELU165" s="40"/>
      <c r="ELV165" s="40"/>
      <c r="ELW165" s="40"/>
      <c r="ELX165" s="40"/>
      <c r="ELY165" s="40"/>
      <c r="ELZ165" s="40"/>
      <c r="EMA165" s="40"/>
      <c r="EMB165" s="40"/>
      <c r="EMC165" s="40"/>
      <c r="EMD165" s="40"/>
      <c r="EME165" s="40"/>
      <c r="EMF165" s="40"/>
      <c r="EMG165" s="40"/>
      <c r="EMH165" s="40"/>
      <c r="EMI165" s="40"/>
      <c r="EMJ165" s="40"/>
      <c r="EMK165" s="40"/>
      <c r="EML165" s="40"/>
      <c r="EMM165" s="40"/>
      <c r="EMN165" s="40"/>
      <c r="EMO165" s="40"/>
      <c r="EMP165" s="40"/>
      <c r="EMQ165" s="40"/>
      <c r="EMR165" s="40"/>
      <c r="EMS165" s="40"/>
      <c r="EMT165" s="40"/>
      <c r="EMU165" s="40"/>
      <c r="EMV165" s="40"/>
      <c r="EMW165" s="40"/>
      <c r="EMX165" s="40"/>
      <c r="EMY165" s="40"/>
      <c r="EMZ165" s="40"/>
      <c r="ENA165" s="40"/>
      <c r="ENB165" s="40"/>
      <c r="ENC165" s="40"/>
      <c r="END165" s="40"/>
      <c r="ENE165" s="40"/>
      <c r="ENF165" s="40"/>
      <c r="ENG165" s="40"/>
      <c r="ENH165" s="40"/>
      <c r="ENI165" s="40"/>
      <c r="ENJ165" s="40"/>
      <c r="ENK165" s="40"/>
      <c r="ENL165" s="40"/>
      <c r="ENM165" s="40"/>
      <c r="ENN165" s="40"/>
      <c r="ENO165" s="40"/>
      <c r="ENP165" s="40"/>
      <c r="ENQ165" s="40"/>
      <c r="ENR165" s="40"/>
      <c r="ENS165" s="40"/>
      <c r="ENT165" s="40"/>
      <c r="ENU165" s="40"/>
      <c r="ENV165" s="40"/>
      <c r="ENW165" s="40"/>
      <c r="ENX165" s="40"/>
      <c r="ENY165" s="40"/>
      <c r="ENZ165" s="40"/>
      <c r="EOA165" s="40"/>
      <c r="EOB165" s="40"/>
      <c r="EOC165" s="40"/>
      <c r="EOD165" s="40"/>
      <c r="EOE165" s="40"/>
      <c r="EOF165" s="40"/>
      <c r="EOG165" s="40"/>
      <c r="EOH165" s="40"/>
      <c r="EOI165" s="40"/>
      <c r="EOJ165" s="40"/>
      <c r="EOK165" s="40"/>
      <c r="EOL165" s="40"/>
      <c r="EOM165" s="40"/>
      <c r="EON165" s="40"/>
      <c r="EOO165" s="40"/>
      <c r="EOP165" s="40"/>
      <c r="EOQ165" s="40"/>
      <c r="EOR165" s="40"/>
      <c r="EOS165" s="40"/>
      <c r="EOT165" s="40"/>
      <c r="EOU165" s="40"/>
      <c r="EOV165" s="40"/>
      <c r="EOW165" s="40"/>
      <c r="EOX165" s="40"/>
      <c r="EOY165" s="40"/>
      <c r="EOZ165" s="40"/>
      <c r="EPA165" s="40"/>
      <c r="EPB165" s="40"/>
      <c r="EPC165" s="40"/>
      <c r="EPD165" s="40"/>
      <c r="EPE165" s="40"/>
      <c r="EPF165" s="40"/>
      <c r="EPG165" s="40"/>
      <c r="EPH165" s="40"/>
      <c r="EPI165" s="40"/>
      <c r="EPJ165" s="40"/>
      <c r="EPK165" s="40"/>
      <c r="EPL165" s="40"/>
      <c r="EPM165" s="40"/>
      <c r="EPN165" s="40"/>
      <c r="EPU165" s="40"/>
      <c r="EPV165" s="40"/>
      <c r="EPW165" s="40"/>
      <c r="EPX165" s="40"/>
      <c r="EPY165" s="40"/>
      <c r="EPZ165" s="40"/>
      <c r="EQA165" s="40"/>
      <c r="EQB165" s="40"/>
      <c r="EQC165" s="40"/>
      <c r="EQD165" s="40"/>
      <c r="EQE165" s="40"/>
      <c r="EQF165" s="40"/>
      <c r="EQG165" s="40"/>
      <c r="EQH165" s="40"/>
      <c r="EQI165" s="40"/>
      <c r="EQJ165" s="40"/>
      <c r="EQK165" s="40"/>
      <c r="EQL165" s="40"/>
      <c r="EQM165" s="40"/>
      <c r="EQN165" s="40"/>
      <c r="EQO165" s="40"/>
      <c r="EQP165" s="40"/>
      <c r="EQQ165" s="40"/>
      <c r="EQR165" s="40"/>
      <c r="EQS165" s="40"/>
      <c r="EQT165" s="40"/>
      <c r="EQU165" s="40"/>
      <c r="EQV165" s="40"/>
      <c r="EQW165" s="40"/>
      <c r="EQX165" s="40"/>
      <c r="EQY165" s="40"/>
      <c r="EQZ165" s="40"/>
      <c r="ERA165" s="40"/>
      <c r="ERB165" s="40"/>
      <c r="ERC165" s="40"/>
      <c r="ERD165" s="40"/>
      <c r="ERE165" s="40"/>
      <c r="ERF165" s="40"/>
      <c r="ERG165" s="40"/>
      <c r="ERH165" s="40"/>
      <c r="ERI165" s="40"/>
      <c r="ERJ165" s="40"/>
      <c r="ERK165" s="40"/>
      <c r="ERL165" s="40"/>
      <c r="ERM165" s="40"/>
      <c r="ERN165" s="40"/>
      <c r="ERO165" s="40"/>
      <c r="ERP165" s="40"/>
      <c r="ERQ165" s="40"/>
      <c r="ERR165" s="40"/>
      <c r="ERS165" s="40"/>
      <c r="ERT165" s="40"/>
      <c r="ERU165" s="40"/>
      <c r="ERV165" s="40"/>
      <c r="ERW165" s="40"/>
      <c r="ERX165" s="40"/>
      <c r="ERY165" s="40"/>
      <c r="ERZ165" s="40"/>
      <c r="ESA165" s="40"/>
      <c r="ESB165" s="40"/>
      <c r="ESC165" s="40"/>
      <c r="ESD165" s="40"/>
      <c r="ESE165" s="40"/>
      <c r="ESF165" s="40"/>
      <c r="ESG165" s="40"/>
      <c r="ESH165" s="40"/>
      <c r="ESI165" s="40"/>
      <c r="ESJ165" s="40"/>
      <c r="ESK165" s="40"/>
      <c r="ESL165" s="40"/>
      <c r="ESM165" s="40"/>
      <c r="ESN165" s="40"/>
      <c r="ESO165" s="40"/>
      <c r="ESP165" s="40"/>
      <c r="ESQ165" s="40"/>
      <c r="ESR165" s="40"/>
      <c r="ESS165" s="40"/>
      <c r="EST165" s="40"/>
      <c r="ESU165" s="40"/>
      <c r="ESV165" s="40"/>
      <c r="ESW165" s="40"/>
      <c r="ESX165" s="40"/>
      <c r="ESY165" s="40"/>
      <c r="ESZ165" s="40"/>
      <c r="ETA165" s="40"/>
      <c r="ETB165" s="40"/>
      <c r="ETC165" s="40"/>
      <c r="ETD165" s="40"/>
      <c r="ETE165" s="40"/>
      <c r="ETF165" s="40"/>
      <c r="ETG165" s="40"/>
      <c r="ETH165" s="40"/>
      <c r="ETI165" s="40"/>
      <c r="ETJ165" s="40"/>
      <c r="ETK165" s="40"/>
      <c r="ETL165" s="40"/>
      <c r="ETM165" s="40"/>
      <c r="ETN165" s="40"/>
      <c r="ETO165" s="40"/>
      <c r="ETP165" s="40"/>
      <c r="ETQ165" s="40"/>
      <c r="ETR165" s="40"/>
      <c r="ETS165" s="40"/>
      <c r="ETT165" s="40"/>
      <c r="ETU165" s="40"/>
      <c r="ETV165" s="40"/>
      <c r="ETW165" s="40"/>
      <c r="ETX165" s="40"/>
      <c r="ETY165" s="40"/>
      <c r="ETZ165" s="40"/>
      <c r="EUA165" s="40"/>
      <c r="EUB165" s="40"/>
      <c r="EUC165" s="40"/>
      <c r="EUD165" s="40"/>
      <c r="EUE165" s="40"/>
      <c r="EUF165" s="40"/>
      <c r="EUG165" s="40"/>
      <c r="EUH165" s="40"/>
      <c r="EUI165" s="40"/>
      <c r="EUJ165" s="40"/>
      <c r="EUK165" s="40"/>
      <c r="EUL165" s="40"/>
      <c r="EUM165" s="40"/>
      <c r="EUN165" s="40"/>
      <c r="EUO165" s="40"/>
      <c r="EUP165" s="40"/>
      <c r="EUQ165" s="40"/>
      <c r="EUR165" s="40"/>
      <c r="EUS165" s="40"/>
      <c r="EUT165" s="40"/>
      <c r="EUU165" s="40"/>
      <c r="EUV165" s="40"/>
      <c r="EUW165" s="40"/>
      <c r="EUX165" s="40"/>
      <c r="EUY165" s="40"/>
      <c r="EUZ165" s="40"/>
      <c r="EVA165" s="40"/>
      <c r="EVB165" s="40"/>
      <c r="EVC165" s="40"/>
      <c r="EVD165" s="40"/>
      <c r="EVE165" s="40"/>
      <c r="EVF165" s="40"/>
      <c r="EVG165" s="40"/>
      <c r="EVH165" s="40"/>
      <c r="EVI165" s="40"/>
      <c r="EVJ165" s="40"/>
      <c r="EVK165" s="40"/>
      <c r="EVL165" s="40"/>
      <c r="EVM165" s="40"/>
      <c r="EVN165" s="40"/>
      <c r="EVO165" s="40"/>
      <c r="EVP165" s="40"/>
      <c r="EVQ165" s="40"/>
      <c r="EVR165" s="40"/>
      <c r="EVS165" s="40"/>
      <c r="EVT165" s="40"/>
      <c r="EVU165" s="40"/>
      <c r="EVV165" s="40"/>
      <c r="EVW165" s="40"/>
      <c r="EVX165" s="40"/>
      <c r="EVY165" s="40"/>
      <c r="EVZ165" s="40"/>
      <c r="EWA165" s="40"/>
      <c r="EWB165" s="40"/>
      <c r="EWC165" s="40"/>
      <c r="EWD165" s="40"/>
      <c r="EWE165" s="40"/>
      <c r="EWF165" s="40"/>
      <c r="EWG165" s="40"/>
      <c r="EWH165" s="40"/>
      <c r="EWI165" s="40"/>
      <c r="EWJ165" s="40"/>
      <c r="EWK165" s="40"/>
      <c r="EWL165" s="40"/>
      <c r="EWM165" s="40"/>
      <c r="EWN165" s="40"/>
      <c r="EWO165" s="40"/>
      <c r="EWP165" s="40"/>
      <c r="EWQ165" s="40"/>
      <c r="EWR165" s="40"/>
      <c r="EWS165" s="40"/>
      <c r="EWT165" s="40"/>
      <c r="EWU165" s="40"/>
      <c r="EWV165" s="40"/>
      <c r="EWW165" s="40"/>
      <c r="EWX165" s="40"/>
      <c r="EWY165" s="40"/>
      <c r="EWZ165" s="40"/>
      <c r="EXA165" s="40"/>
      <c r="EXB165" s="40"/>
      <c r="EXC165" s="40"/>
      <c r="EXD165" s="40"/>
      <c r="EXE165" s="40"/>
      <c r="EXF165" s="40"/>
      <c r="EXG165" s="40"/>
      <c r="EXH165" s="40"/>
      <c r="EXI165" s="40"/>
      <c r="EXJ165" s="40"/>
      <c r="EXK165" s="40"/>
      <c r="EXL165" s="40"/>
      <c r="EXM165" s="40"/>
      <c r="EXN165" s="40"/>
      <c r="EXO165" s="40"/>
      <c r="EXP165" s="40"/>
      <c r="EXQ165" s="40"/>
      <c r="EXR165" s="40"/>
      <c r="EXS165" s="40"/>
      <c r="EXT165" s="40"/>
      <c r="EXU165" s="40"/>
      <c r="EXV165" s="40"/>
      <c r="EXW165" s="40"/>
      <c r="EXX165" s="40"/>
      <c r="EXY165" s="40"/>
      <c r="EXZ165" s="40"/>
      <c r="EYA165" s="40"/>
      <c r="EYB165" s="40"/>
      <c r="EYC165" s="40"/>
      <c r="EYD165" s="40"/>
      <c r="EYE165" s="40"/>
      <c r="EYF165" s="40"/>
      <c r="EYG165" s="40"/>
      <c r="EYH165" s="40"/>
      <c r="EYI165" s="40"/>
      <c r="EYJ165" s="40"/>
      <c r="EYK165" s="40"/>
      <c r="EYL165" s="40"/>
      <c r="EYM165" s="40"/>
      <c r="EYN165" s="40"/>
      <c r="EYO165" s="40"/>
      <c r="EYP165" s="40"/>
      <c r="EYQ165" s="40"/>
      <c r="EYR165" s="40"/>
      <c r="EYS165" s="40"/>
      <c r="EYT165" s="40"/>
      <c r="EYU165" s="40"/>
      <c r="EYV165" s="40"/>
      <c r="EYW165" s="40"/>
      <c r="EYX165" s="40"/>
      <c r="EYY165" s="40"/>
      <c r="EYZ165" s="40"/>
      <c r="EZA165" s="40"/>
      <c r="EZB165" s="40"/>
      <c r="EZC165" s="40"/>
      <c r="EZD165" s="40"/>
      <c r="EZE165" s="40"/>
      <c r="EZF165" s="40"/>
      <c r="EZG165" s="40"/>
      <c r="EZH165" s="40"/>
      <c r="EZI165" s="40"/>
      <c r="EZJ165" s="40"/>
      <c r="EZQ165" s="40"/>
      <c r="EZR165" s="40"/>
      <c r="EZS165" s="40"/>
      <c r="EZT165" s="40"/>
      <c r="EZU165" s="40"/>
      <c r="EZV165" s="40"/>
      <c r="EZW165" s="40"/>
      <c r="EZX165" s="40"/>
      <c r="EZY165" s="40"/>
      <c r="EZZ165" s="40"/>
      <c r="FAA165" s="40"/>
      <c r="FAB165" s="40"/>
      <c r="FAC165" s="40"/>
      <c r="FAD165" s="40"/>
      <c r="FAE165" s="40"/>
      <c r="FAF165" s="40"/>
      <c r="FAG165" s="40"/>
      <c r="FAH165" s="40"/>
      <c r="FAI165" s="40"/>
      <c r="FAJ165" s="40"/>
      <c r="FAK165" s="40"/>
      <c r="FAL165" s="40"/>
      <c r="FAM165" s="40"/>
      <c r="FAN165" s="40"/>
      <c r="FAO165" s="40"/>
      <c r="FAP165" s="40"/>
      <c r="FAQ165" s="40"/>
      <c r="FAR165" s="40"/>
      <c r="FAS165" s="40"/>
      <c r="FAT165" s="40"/>
      <c r="FAU165" s="40"/>
      <c r="FAV165" s="40"/>
      <c r="FAW165" s="40"/>
      <c r="FAX165" s="40"/>
      <c r="FAY165" s="40"/>
      <c r="FAZ165" s="40"/>
      <c r="FBA165" s="40"/>
      <c r="FBB165" s="40"/>
      <c r="FBC165" s="40"/>
      <c r="FBD165" s="40"/>
      <c r="FBE165" s="40"/>
      <c r="FBF165" s="40"/>
      <c r="FBG165" s="40"/>
      <c r="FBH165" s="40"/>
      <c r="FBI165" s="40"/>
      <c r="FBJ165" s="40"/>
      <c r="FBK165" s="40"/>
      <c r="FBL165" s="40"/>
      <c r="FBM165" s="40"/>
      <c r="FBN165" s="40"/>
      <c r="FBO165" s="40"/>
      <c r="FBP165" s="40"/>
      <c r="FBQ165" s="40"/>
      <c r="FBR165" s="40"/>
      <c r="FBS165" s="40"/>
      <c r="FBT165" s="40"/>
      <c r="FBU165" s="40"/>
      <c r="FBV165" s="40"/>
      <c r="FBW165" s="40"/>
      <c r="FBX165" s="40"/>
      <c r="FBY165" s="40"/>
      <c r="FBZ165" s="40"/>
      <c r="FCA165" s="40"/>
      <c r="FCB165" s="40"/>
      <c r="FCC165" s="40"/>
      <c r="FCD165" s="40"/>
      <c r="FCE165" s="40"/>
      <c r="FCF165" s="40"/>
      <c r="FCG165" s="40"/>
      <c r="FCH165" s="40"/>
      <c r="FCI165" s="40"/>
      <c r="FCJ165" s="40"/>
      <c r="FCK165" s="40"/>
      <c r="FCL165" s="40"/>
      <c r="FCM165" s="40"/>
      <c r="FCN165" s="40"/>
      <c r="FCO165" s="40"/>
      <c r="FCP165" s="40"/>
      <c r="FCQ165" s="40"/>
      <c r="FCR165" s="40"/>
      <c r="FCS165" s="40"/>
      <c r="FCT165" s="40"/>
      <c r="FCU165" s="40"/>
      <c r="FCV165" s="40"/>
      <c r="FCW165" s="40"/>
      <c r="FCX165" s="40"/>
      <c r="FCY165" s="40"/>
      <c r="FCZ165" s="40"/>
      <c r="FDA165" s="40"/>
      <c r="FDB165" s="40"/>
      <c r="FDC165" s="40"/>
      <c r="FDD165" s="40"/>
      <c r="FDE165" s="40"/>
      <c r="FDF165" s="40"/>
      <c r="FDG165" s="40"/>
      <c r="FDH165" s="40"/>
      <c r="FDI165" s="40"/>
      <c r="FDJ165" s="40"/>
      <c r="FDK165" s="40"/>
      <c r="FDL165" s="40"/>
      <c r="FDM165" s="40"/>
      <c r="FDN165" s="40"/>
      <c r="FDO165" s="40"/>
      <c r="FDP165" s="40"/>
      <c r="FDQ165" s="40"/>
      <c r="FDR165" s="40"/>
      <c r="FDS165" s="40"/>
      <c r="FDT165" s="40"/>
      <c r="FDU165" s="40"/>
      <c r="FDV165" s="40"/>
      <c r="FDW165" s="40"/>
      <c r="FDX165" s="40"/>
      <c r="FDY165" s="40"/>
      <c r="FDZ165" s="40"/>
      <c r="FEA165" s="40"/>
      <c r="FEB165" s="40"/>
      <c r="FEC165" s="40"/>
      <c r="FED165" s="40"/>
      <c r="FEE165" s="40"/>
      <c r="FEF165" s="40"/>
      <c r="FEG165" s="40"/>
      <c r="FEH165" s="40"/>
      <c r="FEI165" s="40"/>
      <c r="FEJ165" s="40"/>
      <c r="FEK165" s="40"/>
      <c r="FEL165" s="40"/>
      <c r="FEM165" s="40"/>
      <c r="FEN165" s="40"/>
      <c r="FEO165" s="40"/>
      <c r="FEP165" s="40"/>
      <c r="FEQ165" s="40"/>
      <c r="FER165" s="40"/>
      <c r="FES165" s="40"/>
      <c r="FET165" s="40"/>
      <c r="FEU165" s="40"/>
      <c r="FEV165" s="40"/>
      <c r="FEW165" s="40"/>
      <c r="FEX165" s="40"/>
      <c r="FEY165" s="40"/>
      <c r="FEZ165" s="40"/>
      <c r="FFA165" s="40"/>
      <c r="FFB165" s="40"/>
      <c r="FFC165" s="40"/>
      <c r="FFD165" s="40"/>
      <c r="FFE165" s="40"/>
      <c r="FFF165" s="40"/>
      <c r="FFG165" s="40"/>
      <c r="FFH165" s="40"/>
      <c r="FFI165" s="40"/>
      <c r="FFJ165" s="40"/>
      <c r="FFK165" s="40"/>
      <c r="FFL165" s="40"/>
      <c r="FFM165" s="40"/>
      <c r="FFN165" s="40"/>
      <c r="FFO165" s="40"/>
      <c r="FFP165" s="40"/>
      <c r="FFQ165" s="40"/>
      <c r="FFR165" s="40"/>
      <c r="FFS165" s="40"/>
      <c r="FFT165" s="40"/>
      <c r="FFU165" s="40"/>
      <c r="FFV165" s="40"/>
      <c r="FFW165" s="40"/>
      <c r="FFX165" s="40"/>
      <c r="FFY165" s="40"/>
      <c r="FFZ165" s="40"/>
      <c r="FGA165" s="40"/>
      <c r="FGB165" s="40"/>
      <c r="FGC165" s="40"/>
      <c r="FGD165" s="40"/>
      <c r="FGE165" s="40"/>
      <c r="FGF165" s="40"/>
      <c r="FGG165" s="40"/>
      <c r="FGH165" s="40"/>
      <c r="FGI165" s="40"/>
      <c r="FGJ165" s="40"/>
      <c r="FGK165" s="40"/>
      <c r="FGL165" s="40"/>
      <c r="FGM165" s="40"/>
      <c r="FGN165" s="40"/>
      <c r="FGO165" s="40"/>
      <c r="FGP165" s="40"/>
      <c r="FGQ165" s="40"/>
      <c r="FGR165" s="40"/>
      <c r="FGS165" s="40"/>
      <c r="FGT165" s="40"/>
      <c r="FGU165" s="40"/>
      <c r="FGV165" s="40"/>
      <c r="FGW165" s="40"/>
      <c r="FGX165" s="40"/>
      <c r="FGY165" s="40"/>
      <c r="FGZ165" s="40"/>
      <c r="FHA165" s="40"/>
      <c r="FHB165" s="40"/>
      <c r="FHC165" s="40"/>
      <c r="FHD165" s="40"/>
      <c r="FHE165" s="40"/>
      <c r="FHF165" s="40"/>
      <c r="FHG165" s="40"/>
      <c r="FHH165" s="40"/>
      <c r="FHI165" s="40"/>
      <c r="FHJ165" s="40"/>
      <c r="FHK165" s="40"/>
      <c r="FHL165" s="40"/>
      <c r="FHM165" s="40"/>
      <c r="FHN165" s="40"/>
      <c r="FHO165" s="40"/>
      <c r="FHP165" s="40"/>
      <c r="FHQ165" s="40"/>
      <c r="FHR165" s="40"/>
      <c r="FHS165" s="40"/>
      <c r="FHT165" s="40"/>
      <c r="FHU165" s="40"/>
      <c r="FHV165" s="40"/>
      <c r="FHW165" s="40"/>
      <c r="FHX165" s="40"/>
      <c r="FHY165" s="40"/>
      <c r="FHZ165" s="40"/>
      <c r="FIA165" s="40"/>
      <c r="FIB165" s="40"/>
      <c r="FIC165" s="40"/>
      <c r="FID165" s="40"/>
      <c r="FIE165" s="40"/>
      <c r="FIF165" s="40"/>
      <c r="FIG165" s="40"/>
      <c r="FIH165" s="40"/>
      <c r="FII165" s="40"/>
      <c r="FIJ165" s="40"/>
      <c r="FIK165" s="40"/>
      <c r="FIL165" s="40"/>
      <c r="FIM165" s="40"/>
      <c r="FIN165" s="40"/>
      <c r="FIO165" s="40"/>
      <c r="FIP165" s="40"/>
      <c r="FIQ165" s="40"/>
      <c r="FIR165" s="40"/>
      <c r="FIS165" s="40"/>
      <c r="FIT165" s="40"/>
      <c r="FIU165" s="40"/>
      <c r="FIV165" s="40"/>
      <c r="FIW165" s="40"/>
      <c r="FIX165" s="40"/>
      <c r="FIY165" s="40"/>
      <c r="FIZ165" s="40"/>
      <c r="FJA165" s="40"/>
      <c r="FJB165" s="40"/>
      <c r="FJC165" s="40"/>
      <c r="FJD165" s="40"/>
      <c r="FJE165" s="40"/>
      <c r="FJF165" s="40"/>
      <c r="FJM165" s="40"/>
      <c r="FJN165" s="40"/>
      <c r="FJO165" s="40"/>
      <c r="FJP165" s="40"/>
      <c r="FJQ165" s="40"/>
      <c r="FJR165" s="40"/>
      <c r="FJS165" s="40"/>
      <c r="FJT165" s="40"/>
      <c r="FJU165" s="40"/>
      <c r="FJV165" s="40"/>
      <c r="FJW165" s="40"/>
      <c r="FJX165" s="40"/>
      <c r="FJY165" s="40"/>
      <c r="FJZ165" s="40"/>
      <c r="FKA165" s="40"/>
      <c r="FKB165" s="40"/>
      <c r="FKC165" s="40"/>
      <c r="FKD165" s="40"/>
      <c r="FKE165" s="40"/>
      <c r="FKF165" s="40"/>
      <c r="FKG165" s="40"/>
      <c r="FKH165" s="40"/>
      <c r="FKI165" s="40"/>
      <c r="FKJ165" s="40"/>
      <c r="FKK165" s="40"/>
      <c r="FKL165" s="40"/>
      <c r="FKM165" s="40"/>
      <c r="FKN165" s="40"/>
      <c r="FKO165" s="40"/>
      <c r="FKP165" s="40"/>
      <c r="FKQ165" s="40"/>
      <c r="FKR165" s="40"/>
      <c r="FKS165" s="40"/>
      <c r="FKT165" s="40"/>
      <c r="FKU165" s="40"/>
      <c r="FKV165" s="40"/>
      <c r="FKW165" s="40"/>
      <c r="FKX165" s="40"/>
      <c r="FKY165" s="40"/>
      <c r="FKZ165" s="40"/>
      <c r="FLA165" s="40"/>
      <c r="FLB165" s="40"/>
      <c r="FLC165" s="40"/>
      <c r="FLD165" s="40"/>
      <c r="FLE165" s="40"/>
      <c r="FLF165" s="40"/>
      <c r="FLG165" s="40"/>
      <c r="FLH165" s="40"/>
      <c r="FLI165" s="40"/>
      <c r="FLJ165" s="40"/>
      <c r="FLK165" s="40"/>
      <c r="FLL165" s="40"/>
      <c r="FLM165" s="40"/>
      <c r="FLN165" s="40"/>
      <c r="FLO165" s="40"/>
      <c r="FLP165" s="40"/>
      <c r="FLQ165" s="40"/>
      <c r="FLR165" s="40"/>
      <c r="FLS165" s="40"/>
      <c r="FLT165" s="40"/>
      <c r="FLU165" s="40"/>
      <c r="FLV165" s="40"/>
      <c r="FLW165" s="40"/>
      <c r="FLX165" s="40"/>
      <c r="FLY165" s="40"/>
      <c r="FLZ165" s="40"/>
      <c r="FMA165" s="40"/>
      <c r="FMB165" s="40"/>
      <c r="FMC165" s="40"/>
      <c r="FMD165" s="40"/>
      <c r="FME165" s="40"/>
      <c r="FMF165" s="40"/>
      <c r="FMG165" s="40"/>
      <c r="FMH165" s="40"/>
      <c r="FMI165" s="40"/>
      <c r="FMJ165" s="40"/>
      <c r="FMK165" s="40"/>
      <c r="FML165" s="40"/>
      <c r="FMM165" s="40"/>
      <c r="FMN165" s="40"/>
      <c r="FMO165" s="40"/>
      <c r="FMP165" s="40"/>
      <c r="FMQ165" s="40"/>
      <c r="FMR165" s="40"/>
      <c r="FMS165" s="40"/>
      <c r="FMT165" s="40"/>
      <c r="FMU165" s="40"/>
      <c r="FMV165" s="40"/>
      <c r="FMW165" s="40"/>
      <c r="FMX165" s="40"/>
      <c r="FMY165" s="40"/>
      <c r="FMZ165" s="40"/>
      <c r="FNA165" s="40"/>
      <c r="FNB165" s="40"/>
      <c r="FNC165" s="40"/>
      <c r="FND165" s="40"/>
      <c r="FNE165" s="40"/>
      <c r="FNF165" s="40"/>
      <c r="FNG165" s="40"/>
      <c r="FNH165" s="40"/>
      <c r="FNI165" s="40"/>
      <c r="FNJ165" s="40"/>
      <c r="FNK165" s="40"/>
      <c r="FNL165" s="40"/>
      <c r="FNM165" s="40"/>
      <c r="FNN165" s="40"/>
      <c r="FNO165" s="40"/>
      <c r="FNP165" s="40"/>
      <c r="FNQ165" s="40"/>
      <c r="FNR165" s="40"/>
      <c r="FNS165" s="40"/>
      <c r="FNT165" s="40"/>
      <c r="FNU165" s="40"/>
      <c r="FNV165" s="40"/>
      <c r="FNW165" s="40"/>
      <c r="FNX165" s="40"/>
      <c r="FNY165" s="40"/>
      <c r="FNZ165" s="40"/>
      <c r="FOA165" s="40"/>
      <c r="FOB165" s="40"/>
      <c r="FOC165" s="40"/>
      <c r="FOD165" s="40"/>
      <c r="FOE165" s="40"/>
      <c r="FOF165" s="40"/>
      <c r="FOG165" s="40"/>
      <c r="FOH165" s="40"/>
      <c r="FOI165" s="40"/>
      <c r="FOJ165" s="40"/>
      <c r="FOK165" s="40"/>
      <c r="FOL165" s="40"/>
      <c r="FOM165" s="40"/>
      <c r="FON165" s="40"/>
      <c r="FOO165" s="40"/>
      <c r="FOP165" s="40"/>
      <c r="FOQ165" s="40"/>
      <c r="FOR165" s="40"/>
      <c r="FOS165" s="40"/>
      <c r="FOT165" s="40"/>
      <c r="FOU165" s="40"/>
      <c r="FOV165" s="40"/>
      <c r="FOW165" s="40"/>
      <c r="FOX165" s="40"/>
      <c r="FOY165" s="40"/>
      <c r="FOZ165" s="40"/>
      <c r="FPA165" s="40"/>
      <c r="FPB165" s="40"/>
      <c r="FPC165" s="40"/>
      <c r="FPD165" s="40"/>
      <c r="FPE165" s="40"/>
      <c r="FPF165" s="40"/>
      <c r="FPG165" s="40"/>
      <c r="FPH165" s="40"/>
      <c r="FPI165" s="40"/>
      <c r="FPJ165" s="40"/>
      <c r="FPK165" s="40"/>
      <c r="FPL165" s="40"/>
      <c r="FPM165" s="40"/>
      <c r="FPN165" s="40"/>
      <c r="FPO165" s="40"/>
      <c r="FPP165" s="40"/>
      <c r="FPQ165" s="40"/>
      <c r="FPR165" s="40"/>
      <c r="FPS165" s="40"/>
      <c r="FPT165" s="40"/>
      <c r="FPU165" s="40"/>
      <c r="FPV165" s="40"/>
      <c r="FPW165" s="40"/>
      <c r="FPX165" s="40"/>
      <c r="FPY165" s="40"/>
      <c r="FPZ165" s="40"/>
      <c r="FQA165" s="40"/>
      <c r="FQB165" s="40"/>
      <c r="FQC165" s="40"/>
      <c r="FQD165" s="40"/>
      <c r="FQE165" s="40"/>
      <c r="FQF165" s="40"/>
      <c r="FQG165" s="40"/>
      <c r="FQH165" s="40"/>
      <c r="FQI165" s="40"/>
      <c r="FQJ165" s="40"/>
      <c r="FQK165" s="40"/>
      <c r="FQL165" s="40"/>
      <c r="FQM165" s="40"/>
      <c r="FQN165" s="40"/>
      <c r="FQO165" s="40"/>
      <c r="FQP165" s="40"/>
      <c r="FQQ165" s="40"/>
      <c r="FQR165" s="40"/>
      <c r="FQS165" s="40"/>
      <c r="FQT165" s="40"/>
      <c r="FQU165" s="40"/>
      <c r="FQV165" s="40"/>
      <c r="FQW165" s="40"/>
      <c r="FQX165" s="40"/>
      <c r="FQY165" s="40"/>
      <c r="FQZ165" s="40"/>
      <c r="FRA165" s="40"/>
      <c r="FRB165" s="40"/>
      <c r="FRC165" s="40"/>
      <c r="FRD165" s="40"/>
      <c r="FRE165" s="40"/>
      <c r="FRF165" s="40"/>
      <c r="FRG165" s="40"/>
      <c r="FRH165" s="40"/>
      <c r="FRI165" s="40"/>
      <c r="FRJ165" s="40"/>
      <c r="FRK165" s="40"/>
      <c r="FRL165" s="40"/>
      <c r="FRM165" s="40"/>
      <c r="FRN165" s="40"/>
      <c r="FRO165" s="40"/>
      <c r="FRP165" s="40"/>
      <c r="FRQ165" s="40"/>
      <c r="FRR165" s="40"/>
      <c r="FRS165" s="40"/>
      <c r="FRT165" s="40"/>
      <c r="FRU165" s="40"/>
      <c r="FRV165" s="40"/>
      <c r="FRW165" s="40"/>
      <c r="FRX165" s="40"/>
      <c r="FRY165" s="40"/>
      <c r="FRZ165" s="40"/>
      <c r="FSA165" s="40"/>
      <c r="FSB165" s="40"/>
      <c r="FSC165" s="40"/>
      <c r="FSD165" s="40"/>
      <c r="FSE165" s="40"/>
      <c r="FSF165" s="40"/>
      <c r="FSG165" s="40"/>
      <c r="FSH165" s="40"/>
      <c r="FSI165" s="40"/>
      <c r="FSJ165" s="40"/>
      <c r="FSK165" s="40"/>
      <c r="FSL165" s="40"/>
      <c r="FSM165" s="40"/>
      <c r="FSN165" s="40"/>
      <c r="FSO165" s="40"/>
      <c r="FSP165" s="40"/>
      <c r="FSQ165" s="40"/>
      <c r="FSR165" s="40"/>
      <c r="FSS165" s="40"/>
      <c r="FST165" s="40"/>
      <c r="FSU165" s="40"/>
      <c r="FSV165" s="40"/>
      <c r="FSW165" s="40"/>
      <c r="FSX165" s="40"/>
      <c r="FSY165" s="40"/>
      <c r="FSZ165" s="40"/>
      <c r="FTA165" s="40"/>
      <c r="FTB165" s="40"/>
      <c r="FTI165" s="40"/>
      <c r="FTJ165" s="40"/>
      <c r="FTK165" s="40"/>
      <c r="FTL165" s="40"/>
      <c r="FTM165" s="40"/>
      <c r="FTN165" s="40"/>
      <c r="FTO165" s="40"/>
      <c r="FTP165" s="40"/>
      <c r="FTQ165" s="40"/>
      <c r="FTR165" s="40"/>
      <c r="FTS165" s="40"/>
      <c r="FTT165" s="40"/>
      <c r="FTU165" s="40"/>
      <c r="FTV165" s="40"/>
      <c r="FTW165" s="40"/>
      <c r="FTX165" s="40"/>
      <c r="FTY165" s="40"/>
      <c r="FTZ165" s="40"/>
      <c r="FUA165" s="40"/>
      <c r="FUB165" s="40"/>
      <c r="FUC165" s="40"/>
      <c r="FUD165" s="40"/>
      <c r="FUE165" s="40"/>
      <c r="FUF165" s="40"/>
      <c r="FUG165" s="40"/>
      <c r="FUH165" s="40"/>
      <c r="FUI165" s="40"/>
      <c r="FUJ165" s="40"/>
      <c r="FUK165" s="40"/>
      <c r="FUL165" s="40"/>
      <c r="FUM165" s="40"/>
      <c r="FUN165" s="40"/>
      <c r="FUO165" s="40"/>
      <c r="FUP165" s="40"/>
      <c r="FUQ165" s="40"/>
      <c r="FUR165" s="40"/>
      <c r="FUS165" s="40"/>
      <c r="FUT165" s="40"/>
      <c r="FUU165" s="40"/>
      <c r="FUV165" s="40"/>
      <c r="FUW165" s="40"/>
      <c r="FUX165" s="40"/>
      <c r="FUY165" s="40"/>
      <c r="FUZ165" s="40"/>
      <c r="FVA165" s="40"/>
      <c r="FVB165" s="40"/>
      <c r="FVC165" s="40"/>
      <c r="FVD165" s="40"/>
      <c r="FVE165" s="40"/>
      <c r="FVF165" s="40"/>
      <c r="FVG165" s="40"/>
      <c r="FVH165" s="40"/>
      <c r="FVI165" s="40"/>
      <c r="FVJ165" s="40"/>
      <c r="FVK165" s="40"/>
      <c r="FVL165" s="40"/>
      <c r="FVM165" s="40"/>
      <c r="FVN165" s="40"/>
      <c r="FVO165" s="40"/>
      <c r="FVP165" s="40"/>
      <c r="FVQ165" s="40"/>
      <c r="FVR165" s="40"/>
      <c r="FVS165" s="40"/>
      <c r="FVT165" s="40"/>
      <c r="FVU165" s="40"/>
      <c r="FVV165" s="40"/>
      <c r="FVW165" s="40"/>
      <c r="FVX165" s="40"/>
      <c r="FVY165" s="40"/>
      <c r="FVZ165" s="40"/>
      <c r="FWA165" s="40"/>
      <c r="FWB165" s="40"/>
      <c r="FWC165" s="40"/>
      <c r="FWD165" s="40"/>
      <c r="FWE165" s="40"/>
      <c r="FWF165" s="40"/>
      <c r="FWG165" s="40"/>
      <c r="FWH165" s="40"/>
      <c r="FWI165" s="40"/>
      <c r="FWJ165" s="40"/>
      <c r="FWK165" s="40"/>
      <c r="FWL165" s="40"/>
      <c r="FWM165" s="40"/>
      <c r="FWN165" s="40"/>
      <c r="FWO165" s="40"/>
      <c r="FWP165" s="40"/>
      <c r="FWQ165" s="40"/>
      <c r="FWR165" s="40"/>
      <c r="FWS165" s="40"/>
      <c r="FWT165" s="40"/>
      <c r="FWU165" s="40"/>
      <c r="FWV165" s="40"/>
      <c r="FWW165" s="40"/>
      <c r="FWX165" s="40"/>
      <c r="FWY165" s="40"/>
      <c r="FWZ165" s="40"/>
      <c r="FXA165" s="40"/>
      <c r="FXB165" s="40"/>
      <c r="FXC165" s="40"/>
      <c r="FXD165" s="40"/>
      <c r="FXE165" s="40"/>
      <c r="FXF165" s="40"/>
      <c r="FXG165" s="40"/>
      <c r="FXH165" s="40"/>
      <c r="FXI165" s="40"/>
      <c r="FXJ165" s="40"/>
      <c r="FXK165" s="40"/>
      <c r="FXL165" s="40"/>
      <c r="FXM165" s="40"/>
      <c r="FXN165" s="40"/>
      <c r="FXO165" s="40"/>
      <c r="FXP165" s="40"/>
      <c r="FXQ165" s="40"/>
      <c r="FXR165" s="40"/>
      <c r="FXS165" s="40"/>
      <c r="FXT165" s="40"/>
      <c r="FXU165" s="40"/>
      <c r="FXV165" s="40"/>
      <c r="FXW165" s="40"/>
      <c r="FXX165" s="40"/>
      <c r="FXY165" s="40"/>
      <c r="FXZ165" s="40"/>
      <c r="FYA165" s="40"/>
      <c r="FYB165" s="40"/>
      <c r="FYC165" s="40"/>
      <c r="FYD165" s="40"/>
      <c r="FYE165" s="40"/>
      <c r="FYF165" s="40"/>
      <c r="FYG165" s="40"/>
      <c r="FYH165" s="40"/>
      <c r="FYI165" s="40"/>
      <c r="FYJ165" s="40"/>
      <c r="FYK165" s="40"/>
      <c r="FYL165" s="40"/>
      <c r="FYM165" s="40"/>
      <c r="FYN165" s="40"/>
      <c r="FYO165" s="40"/>
      <c r="FYP165" s="40"/>
      <c r="FYQ165" s="40"/>
      <c r="FYR165" s="40"/>
      <c r="FYS165" s="40"/>
      <c r="FYT165" s="40"/>
      <c r="FYU165" s="40"/>
      <c r="FYV165" s="40"/>
      <c r="FYW165" s="40"/>
      <c r="FYX165" s="40"/>
      <c r="FYY165" s="40"/>
      <c r="FYZ165" s="40"/>
      <c r="FZA165" s="40"/>
      <c r="FZB165" s="40"/>
      <c r="FZC165" s="40"/>
      <c r="FZD165" s="40"/>
      <c r="FZE165" s="40"/>
      <c r="FZF165" s="40"/>
      <c r="FZG165" s="40"/>
      <c r="FZH165" s="40"/>
      <c r="FZI165" s="40"/>
      <c r="FZJ165" s="40"/>
      <c r="FZK165" s="40"/>
      <c r="FZL165" s="40"/>
      <c r="FZM165" s="40"/>
      <c r="FZN165" s="40"/>
      <c r="FZO165" s="40"/>
      <c r="FZP165" s="40"/>
      <c r="FZQ165" s="40"/>
      <c r="FZR165" s="40"/>
      <c r="FZS165" s="40"/>
      <c r="FZT165" s="40"/>
      <c r="FZU165" s="40"/>
      <c r="FZV165" s="40"/>
      <c r="FZW165" s="40"/>
      <c r="FZX165" s="40"/>
      <c r="FZY165" s="40"/>
      <c r="FZZ165" s="40"/>
      <c r="GAA165" s="40"/>
      <c r="GAB165" s="40"/>
      <c r="GAC165" s="40"/>
      <c r="GAD165" s="40"/>
      <c r="GAE165" s="40"/>
      <c r="GAF165" s="40"/>
      <c r="GAG165" s="40"/>
      <c r="GAH165" s="40"/>
      <c r="GAI165" s="40"/>
      <c r="GAJ165" s="40"/>
      <c r="GAK165" s="40"/>
      <c r="GAL165" s="40"/>
      <c r="GAM165" s="40"/>
      <c r="GAN165" s="40"/>
      <c r="GAO165" s="40"/>
      <c r="GAP165" s="40"/>
      <c r="GAQ165" s="40"/>
      <c r="GAR165" s="40"/>
      <c r="GAS165" s="40"/>
      <c r="GAT165" s="40"/>
      <c r="GAU165" s="40"/>
      <c r="GAV165" s="40"/>
      <c r="GAW165" s="40"/>
      <c r="GAX165" s="40"/>
      <c r="GAY165" s="40"/>
      <c r="GAZ165" s="40"/>
      <c r="GBA165" s="40"/>
      <c r="GBB165" s="40"/>
      <c r="GBC165" s="40"/>
      <c r="GBD165" s="40"/>
      <c r="GBE165" s="40"/>
      <c r="GBF165" s="40"/>
      <c r="GBG165" s="40"/>
      <c r="GBH165" s="40"/>
      <c r="GBI165" s="40"/>
      <c r="GBJ165" s="40"/>
      <c r="GBK165" s="40"/>
      <c r="GBL165" s="40"/>
      <c r="GBM165" s="40"/>
      <c r="GBN165" s="40"/>
      <c r="GBO165" s="40"/>
      <c r="GBP165" s="40"/>
      <c r="GBQ165" s="40"/>
      <c r="GBR165" s="40"/>
      <c r="GBS165" s="40"/>
      <c r="GBT165" s="40"/>
      <c r="GBU165" s="40"/>
      <c r="GBV165" s="40"/>
      <c r="GBW165" s="40"/>
      <c r="GBX165" s="40"/>
      <c r="GBY165" s="40"/>
      <c r="GBZ165" s="40"/>
      <c r="GCA165" s="40"/>
      <c r="GCB165" s="40"/>
      <c r="GCC165" s="40"/>
      <c r="GCD165" s="40"/>
      <c r="GCE165" s="40"/>
      <c r="GCF165" s="40"/>
      <c r="GCG165" s="40"/>
      <c r="GCH165" s="40"/>
      <c r="GCI165" s="40"/>
      <c r="GCJ165" s="40"/>
      <c r="GCK165" s="40"/>
      <c r="GCL165" s="40"/>
      <c r="GCM165" s="40"/>
      <c r="GCN165" s="40"/>
      <c r="GCO165" s="40"/>
      <c r="GCP165" s="40"/>
      <c r="GCQ165" s="40"/>
      <c r="GCR165" s="40"/>
      <c r="GCS165" s="40"/>
      <c r="GCT165" s="40"/>
      <c r="GCU165" s="40"/>
      <c r="GCV165" s="40"/>
      <c r="GCW165" s="40"/>
      <c r="GCX165" s="40"/>
      <c r="GDE165" s="40"/>
      <c r="GDF165" s="40"/>
      <c r="GDG165" s="40"/>
      <c r="GDH165" s="40"/>
      <c r="GDI165" s="40"/>
      <c r="GDJ165" s="40"/>
      <c r="GDK165" s="40"/>
      <c r="GDL165" s="40"/>
      <c r="GDM165" s="40"/>
      <c r="GDN165" s="40"/>
      <c r="GDO165" s="40"/>
      <c r="GDP165" s="40"/>
      <c r="GDQ165" s="40"/>
      <c r="GDR165" s="40"/>
      <c r="GDS165" s="40"/>
      <c r="GDT165" s="40"/>
      <c r="GDU165" s="40"/>
      <c r="GDV165" s="40"/>
      <c r="GDW165" s="40"/>
      <c r="GDX165" s="40"/>
      <c r="GDY165" s="40"/>
      <c r="GDZ165" s="40"/>
      <c r="GEA165" s="40"/>
      <c r="GEB165" s="40"/>
      <c r="GEC165" s="40"/>
      <c r="GED165" s="40"/>
      <c r="GEE165" s="40"/>
      <c r="GEF165" s="40"/>
      <c r="GEG165" s="40"/>
      <c r="GEH165" s="40"/>
      <c r="GEI165" s="40"/>
      <c r="GEJ165" s="40"/>
      <c r="GEK165" s="40"/>
      <c r="GEL165" s="40"/>
      <c r="GEM165" s="40"/>
      <c r="GEN165" s="40"/>
      <c r="GEO165" s="40"/>
      <c r="GEP165" s="40"/>
      <c r="GEQ165" s="40"/>
      <c r="GER165" s="40"/>
      <c r="GES165" s="40"/>
      <c r="GET165" s="40"/>
      <c r="GEU165" s="40"/>
      <c r="GEV165" s="40"/>
      <c r="GEW165" s="40"/>
      <c r="GEX165" s="40"/>
      <c r="GEY165" s="40"/>
      <c r="GEZ165" s="40"/>
      <c r="GFA165" s="40"/>
      <c r="GFB165" s="40"/>
      <c r="GFC165" s="40"/>
      <c r="GFD165" s="40"/>
      <c r="GFE165" s="40"/>
      <c r="GFF165" s="40"/>
      <c r="GFG165" s="40"/>
      <c r="GFH165" s="40"/>
      <c r="GFI165" s="40"/>
      <c r="GFJ165" s="40"/>
      <c r="GFK165" s="40"/>
      <c r="GFL165" s="40"/>
      <c r="GFM165" s="40"/>
      <c r="GFN165" s="40"/>
      <c r="GFO165" s="40"/>
      <c r="GFP165" s="40"/>
      <c r="GFQ165" s="40"/>
      <c r="GFR165" s="40"/>
      <c r="GFS165" s="40"/>
      <c r="GFT165" s="40"/>
      <c r="GFU165" s="40"/>
      <c r="GFV165" s="40"/>
      <c r="GFW165" s="40"/>
      <c r="GFX165" s="40"/>
      <c r="GFY165" s="40"/>
      <c r="GFZ165" s="40"/>
      <c r="GGA165" s="40"/>
      <c r="GGB165" s="40"/>
      <c r="GGC165" s="40"/>
      <c r="GGD165" s="40"/>
      <c r="GGE165" s="40"/>
      <c r="GGF165" s="40"/>
      <c r="GGG165" s="40"/>
      <c r="GGH165" s="40"/>
      <c r="GGI165" s="40"/>
      <c r="GGJ165" s="40"/>
      <c r="GGK165" s="40"/>
      <c r="GGL165" s="40"/>
      <c r="GGM165" s="40"/>
      <c r="GGN165" s="40"/>
      <c r="GGO165" s="40"/>
      <c r="GGP165" s="40"/>
      <c r="GGQ165" s="40"/>
      <c r="GGR165" s="40"/>
      <c r="GGS165" s="40"/>
      <c r="GGT165" s="40"/>
      <c r="GGU165" s="40"/>
      <c r="GGV165" s="40"/>
      <c r="GGW165" s="40"/>
      <c r="GGX165" s="40"/>
      <c r="GGY165" s="40"/>
      <c r="GGZ165" s="40"/>
      <c r="GHA165" s="40"/>
      <c r="GHB165" s="40"/>
      <c r="GHC165" s="40"/>
      <c r="GHD165" s="40"/>
      <c r="GHE165" s="40"/>
      <c r="GHF165" s="40"/>
      <c r="GHG165" s="40"/>
      <c r="GHH165" s="40"/>
      <c r="GHI165" s="40"/>
      <c r="GHJ165" s="40"/>
      <c r="GHK165" s="40"/>
      <c r="GHL165" s="40"/>
      <c r="GHM165" s="40"/>
      <c r="GHN165" s="40"/>
      <c r="GHO165" s="40"/>
      <c r="GHP165" s="40"/>
      <c r="GHQ165" s="40"/>
      <c r="GHR165" s="40"/>
      <c r="GHS165" s="40"/>
      <c r="GHT165" s="40"/>
      <c r="GHU165" s="40"/>
      <c r="GHV165" s="40"/>
      <c r="GHW165" s="40"/>
      <c r="GHX165" s="40"/>
      <c r="GHY165" s="40"/>
      <c r="GHZ165" s="40"/>
      <c r="GIA165" s="40"/>
      <c r="GIB165" s="40"/>
      <c r="GIC165" s="40"/>
      <c r="GID165" s="40"/>
      <c r="GIE165" s="40"/>
      <c r="GIF165" s="40"/>
      <c r="GIG165" s="40"/>
      <c r="GIH165" s="40"/>
      <c r="GII165" s="40"/>
      <c r="GIJ165" s="40"/>
      <c r="GIK165" s="40"/>
      <c r="GIL165" s="40"/>
      <c r="GIM165" s="40"/>
      <c r="GIN165" s="40"/>
      <c r="GIO165" s="40"/>
      <c r="GIP165" s="40"/>
      <c r="GIQ165" s="40"/>
      <c r="GIR165" s="40"/>
      <c r="GIS165" s="40"/>
      <c r="GIT165" s="40"/>
      <c r="GIU165" s="40"/>
      <c r="GIV165" s="40"/>
      <c r="GIW165" s="40"/>
      <c r="GIX165" s="40"/>
      <c r="GIY165" s="40"/>
      <c r="GIZ165" s="40"/>
      <c r="GJA165" s="40"/>
      <c r="GJB165" s="40"/>
      <c r="GJC165" s="40"/>
      <c r="GJD165" s="40"/>
      <c r="GJE165" s="40"/>
      <c r="GJF165" s="40"/>
      <c r="GJG165" s="40"/>
      <c r="GJH165" s="40"/>
      <c r="GJI165" s="40"/>
      <c r="GJJ165" s="40"/>
      <c r="GJK165" s="40"/>
      <c r="GJL165" s="40"/>
      <c r="GJM165" s="40"/>
      <c r="GJN165" s="40"/>
      <c r="GJO165" s="40"/>
      <c r="GJP165" s="40"/>
      <c r="GJQ165" s="40"/>
      <c r="GJR165" s="40"/>
      <c r="GJS165" s="40"/>
      <c r="GJT165" s="40"/>
      <c r="GJU165" s="40"/>
      <c r="GJV165" s="40"/>
      <c r="GJW165" s="40"/>
      <c r="GJX165" s="40"/>
      <c r="GJY165" s="40"/>
      <c r="GJZ165" s="40"/>
      <c r="GKA165" s="40"/>
      <c r="GKB165" s="40"/>
      <c r="GKC165" s="40"/>
      <c r="GKD165" s="40"/>
      <c r="GKE165" s="40"/>
      <c r="GKF165" s="40"/>
      <c r="GKG165" s="40"/>
      <c r="GKH165" s="40"/>
      <c r="GKI165" s="40"/>
      <c r="GKJ165" s="40"/>
      <c r="GKK165" s="40"/>
      <c r="GKL165" s="40"/>
      <c r="GKM165" s="40"/>
      <c r="GKN165" s="40"/>
      <c r="GKO165" s="40"/>
      <c r="GKP165" s="40"/>
      <c r="GKQ165" s="40"/>
      <c r="GKR165" s="40"/>
      <c r="GKS165" s="40"/>
      <c r="GKT165" s="40"/>
      <c r="GKU165" s="40"/>
      <c r="GKV165" s="40"/>
      <c r="GKW165" s="40"/>
      <c r="GKX165" s="40"/>
      <c r="GKY165" s="40"/>
      <c r="GKZ165" s="40"/>
      <c r="GLA165" s="40"/>
      <c r="GLB165" s="40"/>
      <c r="GLC165" s="40"/>
      <c r="GLD165" s="40"/>
      <c r="GLE165" s="40"/>
      <c r="GLF165" s="40"/>
      <c r="GLG165" s="40"/>
      <c r="GLH165" s="40"/>
      <c r="GLI165" s="40"/>
      <c r="GLJ165" s="40"/>
      <c r="GLK165" s="40"/>
      <c r="GLL165" s="40"/>
      <c r="GLM165" s="40"/>
      <c r="GLN165" s="40"/>
      <c r="GLO165" s="40"/>
      <c r="GLP165" s="40"/>
      <c r="GLQ165" s="40"/>
      <c r="GLR165" s="40"/>
      <c r="GLS165" s="40"/>
      <c r="GLT165" s="40"/>
      <c r="GLU165" s="40"/>
      <c r="GLV165" s="40"/>
      <c r="GLW165" s="40"/>
      <c r="GLX165" s="40"/>
      <c r="GLY165" s="40"/>
      <c r="GLZ165" s="40"/>
      <c r="GMA165" s="40"/>
      <c r="GMB165" s="40"/>
      <c r="GMC165" s="40"/>
      <c r="GMD165" s="40"/>
      <c r="GME165" s="40"/>
      <c r="GMF165" s="40"/>
      <c r="GMG165" s="40"/>
      <c r="GMH165" s="40"/>
      <c r="GMI165" s="40"/>
      <c r="GMJ165" s="40"/>
      <c r="GMK165" s="40"/>
      <c r="GML165" s="40"/>
      <c r="GMM165" s="40"/>
      <c r="GMN165" s="40"/>
      <c r="GMO165" s="40"/>
      <c r="GMP165" s="40"/>
      <c r="GMQ165" s="40"/>
      <c r="GMR165" s="40"/>
      <c r="GMS165" s="40"/>
      <c r="GMT165" s="40"/>
      <c r="GNA165" s="40"/>
      <c r="GNB165" s="40"/>
      <c r="GNC165" s="40"/>
      <c r="GND165" s="40"/>
      <c r="GNE165" s="40"/>
      <c r="GNF165" s="40"/>
      <c r="GNG165" s="40"/>
      <c r="GNH165" s="40"/>
      <c r="GNI165" s="40"/>
      <c r="GNJ165" s="40"/>
      <c r="GNK165" s="40"/>
      <c r="GNL165" s="40"/>
      <c r="GNM165" s="40"/>
      <c r="GNN165" s="40"/>
      <c r="GNO165" s="40"/>
      <c r="GNP165" s="40"/>
      <c r="GNQ165" s="40"/>
      <c r="GNR165" s="40"/>
      <c r="GNS165" s="40"/>
      <c r="GNT165" s="40"/>
      <c r="GNU165" s="40"/>
      <c r="GNV165" s="40"/>
      <c r="GNW165" s="40"/>
      <c r="GNX165" s="40"/>
      <c r="GNY165" s="40"/>
      <c r="GNZ165" s="40"/>
      <c r="GOA165" s="40"/>
      <c r="GOB165" s="40"/>
      <c r="GOC165" s="40"/>
      <c r="GOD165" s="40"/>
      <c r="GOE165" s="40"/>
      <c r="GOF165" s="40"/>
      <c r="GOG165" s="40"/>
      <c r="GOH165" s="40"/>
      <c r="GOI165" s="40"/>
      <c r="GOJ165" s="40"/>
      <c r="GOK165" s="40"/>
      <c r="GOL165" s="40"/>
      <c r="GOM165" s="40"/>
      <c r="GON165" s="40"/>
      <c r="GOO165" s="40"/>
      <c r="GOP165" s="40"/>
      <c r="GOQ165" s="40"/>
      <c r="GOR165" s="40"/>
      <c r="GOS165" s="40"/>
      <c r="GOT165" s="40"/>
      <c r="GOU165" s="40"/>
      <c r="GOV165" s="40"/>
      <c r="GOW165" s="40"/>
      <c r="GOX165" s="40"/>
      <c r="GOY165" s="40"/>
      <c r="GOZ165" s="40"/>
      <c r="GPA165" s="40"/>
      <c r="GPB165" s="40"/>
      <c r="GPC165" s="40"/>
      <c r="GPD165" s="40"/>
      <c r="GPE165" s="40"/>
      <c r="GPF165" s="40"/>
      <c r="GPG165" s="40"/>
      <c r="GPH165" s="40"/>
      <c r="GPI165" s="40"/>
      <c r="GPJ165" s="40"/>
      <c r="GPK165" s="40"/>
      <c r="GPL165" s="40"/>
      <c r="GPM165" s="40"/>
      <c r="GPN165" s="40"/>
      <c r="GPO165" s="40"/>
      <c r="GPP165" s="40"/>
      <c r="GPQ165" s="40"/>
      <c r="GPR165" s="40"/>
      <c r="GPS165" s="40"/>
      <c r="GPT165" s="40"/>
      <c r="GPU165" s="40"/>
      <c r="GPV165" s="40"/>
      <c r="GPW165" s="40"/>
      <c r="GPX165" s="40"/>
      <c r="GPY165" s="40"/>
      <c r="GPZ165" s="40"/>
      <c r="GQA165" s="40"/>
      <c r="GQB165" s="40"/>
      <c r="GQC165" s="40"/>
      <c r="GQD165" s="40"/>
      <c r="GQE165" s="40"/>
      <c r="GQF165" s="40"/>
      <c r="GQG165" s="40"/>
      <c r="GQH165" s="40"/>
      <c r="GQI165" s="40"/>
      <c r="GQJ165" s="40"/>
      <c r="GQK165" s="40"/>
      <c r="GQL165" s="40"/>
      <c r="GQM165" s="40"/>
      <c r="GQN165" s="40"/>
      <c r="GQO165" s="40"/>
      <c r="GQP165" s="40"/>
      <c r="GQQ165" s="40"/>
      <c r="GQR165" s="40"/>
      <c r="GQS165" s="40"/>
      <c r="GQT165" s="40"/>
      <c r="GQU165" s="40"/>
      <c r="GQV165" s="40"/>
      <c r="GQW165" s="40"/>
      <c r="GQX165" s="40"/>
      <c r="GQY165" s="40"/>
      <c r="GQZ165" s="40"/>
      <c r="GRA165" s="40"/>
      <c r="GRB165" s="40"/>
      <c r="GRC165" s="40"/>
      <c r="GRD165" s="40"/>
      <c r="GRE165" s="40"/>
      <c r="GRF165" s="40"/>
      <c r="GRG165" s="40"/>
      <c r="GRH165" s="40"/>
      <c r="GRI165" s="40"/>
      <c r="GRJ165" s="40"/>
      <c r="GRK165" s="40"/>
      <c r="GRL165" s="40"/>
      <c r="GRM165" s="40"/>
      <c r="GRN165" s="40"/>
      <c r="GRO165" s="40"/>
      <c r="GRP165" s="40"/>
      <c r="GRQ165" s="40"/>
      <c r="GRR165" s="40"/>
      <c r="GRS165" s="40"/>
      <c r="GRT165" s="40"/>
      <c r="GRU165" s="40"/>
      <c r="GRV165" s="40"/>
      <c r="GRW165" s="40"/>
      <c r="GRX165" s="40"/>
      <c r="GRY165" s="40"/>
      <c r="GRZ165" s="40"/>
      <c r="GSA165" s="40"/>
      <c r="GSB165" s="40"/>
      <c r="GSC165" s="40"/>
      <c r="GSD165" s="40"/>
      <c r="GSE165" s="40"/>
      <c r="GSF165" s="40"/>
      <c r="GSG165" s="40"/>
      <c r="GSH165" s="40"/>
      <c r="GSI165" s="40"/>
      <c r="GSJ165" s="40"/>
      <c r="GSK165" s="40"/>
      <c r="GSL165" s="40"/>
      <c r="GSM165" s="40"/>
      <c r="GSN165" s="40"/>
      <c r="GSO165" s="40"/>
      <c r="GSP165" s="40"/>
      <c r="GSQ165" s="40"/>
      <c r="GSR165" s="40"/>
      <c r="GSS165" s="40"/>
      <c r="GST165" s="40"/>
      <c r="GSU165" s="40"/>
      <c r="GSV165" s="40"/>
      <c r="GSW165" s="40"/>
      <c r="GSX165" s="40"/>
      <c r="GSY165" s="40"/>
      <c r="GSZ165" s="40"/>
      <c r="GTA165" s="40"/>
      <c r="GTB165" s="40"/>
      <c r="GTC165" s="40"/>
      <c r="GTD165" s="40"/>
      <c r="GTE165" s="40"/>
      <c r="GTF165" s="40"/>
      <c r="GTG165" s="40"/>
      <c r="GTH165" s="40"/>
      <c r="GTI165" s="40"/>
      <c r="GTJ165" s="40"/>
      <c r="GTK165" s="40"/>
      <c r="GTL165" s="40"/>
      <c r="GTM165" s="40"/>
      <c r="GTN165" s="40"/>
      <c r="GTO165" s="40"/>
      <c r="GTP165" s="40"/>
      <c r="GTQ165" s="40"/>
      <c r="GTR165" s="40"/>
      <c r="GTS165" s="40"/>
      <c r="GTT165" s="40"/>
      <c r="GTU165" s="40"/>
      <c r="GTV165" s="40"/>
      <c r="GTW165" s="40"/>
      <c r="GTX165" s="40"/>
      <c r="GTY165" s="40"/>
      <c r="GTZ165" s="40"/>
      <c r="GUA165" s="40"/>
      <c r="GUB165" s="40"/>
      <c r="GUC165" s="40"/>
      <c r="GUD165" s="40"/>
      <c r="GUE165" s="40"/>
      <c r="GUF165" s="40"/>
      <c r="GUG165" s="40"/>
      <c r="GUH165" s="40"/>
      <c r="GUI165" s="40"/>
      <c r="GUJ165" s="40"/>
      <c r="GUK165" s="40"/>
      <c r="GUL165" s="40"/>
      <c r="GUM165" s="40"/>
      <c r="GUN165" s="40"/>
      <c r="GUO165" s="40"/>
      <c r="GUP165" s="40"/>
      <c r="GUQ165" s="40"/>
      <c r="GUR165" s="40"/>
      <c r="GUS165" s="40"/>
      <c r="GUT165" s="40"/>
      <c r="GUU165" s="40"/>
      <c r="GUV165" s="40"/>
      <c r="GUW165" s="40"/>
      <c r="GUX165" s="40"/>
      <c r="GUY165" s="40"/>
      <c r="GUZ165" s="40"/>
      <c r="GVA165" s="40"/>
      <c r="GVB165" s="40"/>
      <c r="GVC165" s="40"/>
      <c r="GVD165" s="40"/>
      <c r="GVE165" s="40"/>
      <c r="GVF165" s="40"/>
      <c r="GVG165" s="40"/>
      <c r="GVH165" s="40"/>
      <c r="GVI165" s="40"/>
      <c r="GVJ165" s="40"/>
      <c r="GVK165" s="40"/>
      <c r="GVL165" s="40"/>
      <c r="GVM165" s="40"/>
      <c r="GVN165" s="40"/>
      <c r="GVO165" s="40"/>
      <c r="GVP165" s="40"/>
      <c r="GVQ165" s="40"/>
      <c r="GVR165" s="40"/>
      <c r="GVS165" s="40"/>
      <c r="GVT165" s="40"/>
      <c r="GVU165" s="40"/>
      <c r="GVV165" s="40"/>
      <c r="GVW165" s="40"/>
      <c r="GVX165" s="40"/>
      <c r="GVY165" s="40"/>
      <c r="GVZ165" s="40"/>
      <c r="GWA165" s="40"/>
      <c r="GWB165" s="40"/>
      <c r="GWC165" s="40"/>
      <c r="GWD165" s="40"/>
      <c r="GWE165" s="40"/>
      <c r="GWF165" s="40"/>
      <c r="GWG165" s="40"/>
      <c r="GWH165" s="40"/>
      <c r="GWI165" s="40"/>
      <c r="GWJ165" s="40"/>
      <c r="GWK165" s="40"/>
      <c r="GWL165" s="40"/>
      <c r="GWM165" s="40"/>
      <c r="GWN165" s="40"/>
      <c r="GWO165" s="40"/>
      <c r="GWP165" s="40"/>
      <c r="GWW165" s="40"/>
      <c r="GWX165" s="40"/>
      <c r="GWY165" s="40"/>
      <c r="GWZ165" s="40"/>
      <c r="GXA165" s="40"/>
      <c r="GXB165" s="40"/>
      <c r="GXC165" s="40"/>
      <c r="GXD165" s="40"/>
      <c r="GXE165" s="40"/>
      <c r="GXF165" s="40"/>
      <c r="GXG165" s="40"/>
      <c r="GXH165" s="40"/>
      <c r="GXI165" s="40"/>
      <c r="GXJ165" s="40"/>
      <c r="GXK165" s="40"/>
      <c r="GXL165" s="40"/>
      <c r="GXM165" s="40"/>
      <c r="GXN165" s="40"/>
      <c r="GXO165" s="40"/>
      <c r="GXP165" s="40"/>
      <c r="GXQ165" s="40"/>
      <c r="GXR165" s="40"/>
      <c r="GXS165" s="40"/>
      <c r="GXT165" s="40"/>
      <c r="GXU165" s="40"/>
      <c r="GXV165" s="40"/>
      <c r="GXW165" s="40"/>
      <c r="GXX165" s="40"/>
      <c r="GXY165" s="40"/>
      <c r="GXZ165" s="40"/>
      <c r="GYA165" s="40"/>
      <c r="GYB165" s="40"/>
      <c r="GYC165" s="40"/>
      <c r="GYD165" s="40"/>
      <c r="GYE165" s="40"/>
      <c r="GYF165" s="40"/>
      <c r="GYG165" s="40"/>
      <c r="GYH165" s="40"/>
      <c r="GYI165" s="40"/>
      <c r="GYJ165" s="40"/>
      <c r="GYK165" s="40"/>
      <c r="GYL165" s="40"/>
      <c r="GYM165" s="40"/>
      <c r="GYN165" s="40"/>
      <c r="GYO165" s="40"/>
      <c r="GYP165" s="40"/>
      <c r="GYQ165" s="40"/>
      <c r="GYR165" s="40"/>
      <c r="GYS165" s="40"/>
      <c r="GYT165" s="40"/>
      <c r="GYU165" s="40"/>
      <c r="GYV165" s="40"/>
      <c r="GYW165" s="40"/>
      <c r="GYX165" s="40"/>
      <c r="GYY165" s="40"/>
      <c r="GYZ165" s="40"/>
      <c r="GZA165" s="40"/>
      <c r="GZB165" s="40"/>
      <c r="GZC165" s="40"/>
      <c r="GZD165" s="40"/>
      <c r="GZE165" s="40"/>
      <c r="GZF165" s="40"/>
      <c r="GZG165" s="40"/>
      <c r="GZH165" s="40"/>
      <c r="GZI165" s="40"/>
      <c r="GZJ165" s="40"/>
      <c r="GZK165" s="40"/>
      <c r="GZL165" s="40"/>
      <c r="GZM165" s="40"/>
      <c r="GZN165" s="40"/>
      <c r="GZO165" s="40"/>
      <c r="GZP165" s="40"/>
      <c r="GZQ165" s="40"/>
      <c r="GZR165" s="40"/>
      <c r="GZS165" s="40"/>
      <c r="GZT165" s="40"/>
      <c r="GZU165" s="40"/>
      <c r="GZV165" s="40"/>
      <c r="GZW165" s="40"/>
      <c r="GZX165" s="40"/>
      <c r="GZY165" s="40"/>
      <c r="GZZ165" s="40"/>
      <c r="HAA165" s="40"/>
      <c r="HAB165" s="40"/>
      <c r="HAC165" s="40"/>
      <c r="HAD165" s="40"/>
      <c r="HAE165" s="40"/>
      <c r="HAF165" s="40"/>
      <c r="HAG165" s="40"/>
      <c r="HAH165" s="40"/>
      <c r="HAI165" s="40"/>
      <c r="HAJ165" s="40"/>
      <c r="HAK165" s="40"/>
      <c r="HAL165" s="40"/>
      <c r="HAM165" s="40"/>
      <c r="HAN165" s="40"/>
      <c r="HAO165" s="40"/>
      <c r="HAP165" s="40"/>
      <c r="HAQ165" s="40"/>
      <c r="HAR165" s="40"/>
      <c r="HAS165" s="40"/>
      <c r="HAT165" s="40"/>
      <c r="HAU165" s="40"/>
      <c r="HAV165" s="40"/>
      <c r="HAW165" s="40"/>
      <c r="HAX165" s="40"/>
      <c r="HAY165" s="40"/>
      <c r="HAZ165" s="40"/>
      <c r="HBA165" s="40"/>
      <c r="HBB165" s="40"/>
      <c r="HBC165" s="40"/>
      <c r="HBD165" s="40"/>
      <c r="HBE165" s="40"/>
      <c r="HBF165" s="40"/>
      <c r="HBG165" s="40"/>
      <c r="HBH165" s="40"/>
      <c r="HBI165" s="40"/>
      <c r="HBJ165" s="40"/>
      <c r="HBK165" s="40"/>
      <c r="HBL165" s="40"/>
      <c r="HBM165" s="40"/>
      <c r="HBN165" s="40"/>
      <c r="HBO165" s="40"/>
      <c r="HBP165" s="40"/>
      <c r="HBQ165" s="40"/>
      <c r="HBR165" s="40"/>
      <c r="HBS165" s="40"/>
      <c r="HBT165" s="40"/>
      <c r="HBU165" s="40"/>
      <c r="HBV165" s="40"/>
      <c r="HBW165" s="40"/>
      <c r="HBX165" s="40"/>
      <c r="HBY165" s="40"/>
      <c r="HBZ165" s="40"/>
      <c r="HCA165" s="40"/>
      <c r="HCB165" s="40"/>
      <c r="HCC165" s="40"/>
      <c r="HCD165" s="40"/>
      <c r="HCE165" s="40"/>
      <c r="HCF165" s="40"/>
      <c r="HCG165" s="40"/>
      <c r="HCH165" s="40"/>
      <c r="HCI165" s="40"/>
      <c r="HCJ165" s="40"/>
      <c r="HCK165" s="40"/>
      <c r="HCL165" s="40"/>
      <c r="HCM165" s="40"/>
      <c r="HCN165" s="40"/>
      <c r="HCO165" s="40"/>
      <c r="HCP165" s="40"/>
      <c r="HCQ165" s="40"/>
      <c r="HCR165" s="40"/>
      <c r="HCS165" s="40"/>
      <c r="HCT165" s="40"/>
      <c r="HCU165" s="40"/>
      <c r="HCV165" s="40"/>
      <c r="HCW165" s="40"/>
      <c r="HCX165" s="40"/>
      <c r="HCY165" s="40"/>
      <c r="HCZ165" s="40"/>
      <c r="HDA165" s="40"/>
      <c r="HDB165" s="40"/>
      <c r="HDC165" s="40"/>
      <c r="HDD165" s="40"/>
      <c r="HDE165" s="40"/>
      <c r="HDF165" s="40"/>
      <c r="HDG165" s="40"/>
      <c r="HDH165" s="40"/>
      <c r="HDI165" s="40"/>
      <c r="HDJ165" s="40"/>
      <c r="HDK165" s="40"/>
      <c r="HDL165" s="40"/>
      <c r="HDM165" s="40"/>
      <c r="HDN165" s="40"/>
      <c r="HDO165" s="40"/>
      <c r="HDP165" s="40"/>
      <c r="HDQ165" s="40"/>
      <c r="HDR165" s="40"/>
      <c r="HDS165" s="40"/>
      <c r="HDT165" s="40"/>
      <c r="HDU165" s="40"/>
      <c r="HDV165" s="40"/>
      <c r="HDW165" s="40"/>
      <c r="HDX165" s="40"/>
      <c r="HDY165" s="40"/>
      <c r="HDZ165" s="40"/>
      <c r="HEA165" s="40"/>
      <c r="HEB165" s="40"/>
      <c r="HEC165" s="40"/>
      <c r="HED165" s="40"/>
      <c r="HEE165" s="40"/>
      <c r="HEF165" s="40"/>
      <c r="HEG165" s="40"/>
      <c r="HEH165" s="40"/>
      <c r="HEI165" s="40"/>
      <c r="HEJ165" s="40"/>
      <c r="HEK165" s="40"/>
      <c r="HEL165" s="40"/>
      <c r="HEM165" s="40"/>
      <c r="HEN165" s="40"/>
      <c r="HEO165" s="40"/>
      <c r="HEP165" s="40"/>
      <c r="HEQ165" s="40"/>
      <c r="HER165" s="40"/>
      <c r="HES165" s="40"/>
      <c r="HET165" s="40"/>
      <c r="HEU165" s="40"/>
      <c r="HEV165" s="40"/>
      <c r="HEW165" s="40"/>
      <c r="HEX165" s="40"/>
      <c r="HEY165" s="40"/>
      <c r="HEZ165" s="40"/>
      <c r="HFA165" s="40"/>
      <c r="HFB165" s="40"/>
      <c r="HFC165" s="40"/>
      <c r="HFD165" s="40"/>
      <c r="HFE165" s="40"/>
      <c r="HFF165" s="40"/>
      <c r="HFG165" s="40"/>
      <c r="HFH165" s="40"/>
      <c r="HFI165" s="40"/>
      <c r="HFJ165" s="40"/>
      <c r="HFK165" s="40"/>
      <c r="HFL165" s="40"/>
      <c r="HFM165" s="40"/>
      <c r="HFN165" s="40"/>
      <c r="HFO165" s="40"/>
      <c r="HFP165" s="40"/>
      <c r="HFQ165" s="40"/>
      <c r="HFR165" s="40"/>
      <c r="HFS165" s="40"/>
      <c r="HFT165" s="40"/>
      <c r="HFU165" s="40"/>
      <c r="HFV165" s="40"/>
      <c r="HFW165" s="40"/>
      <c r="HFX165" s="40"/>
      <c r="HFY165" s="40"/>
      <c r="HFZ165" s="40"/>
      <c r="HGA165" s="40"/>
      <c r="HGB165" s="40"/>
      <c r="HGC165" s="40"/>
      <c r="HGD165" s="40"/>
      <c r="HGE165" s="40"/>
      <c r="HGF165" s="40"/>
      <c r="HGG165" s="40"/>
      <c r="HGH165" s="40"/>
      <c r="HGI165" s="40"/>
      <c r="HGJ165" s="40"/>
      <c r="HGK165" s="40"/>
      <c r="HGL165" s="40"/>
      <c r="HGS165" s="40"/>
      <c r="HGT165" s="40"/>
      <c r="HGU165" s="40"/>
      <c r="HGV165" s="40"/>
      <c r="HGW165" s="40"/>
      <c r="HGX165" s="40"/>
      <c r="HGY165" s="40"/>
      <c r="HGZ165" s="40"/>
      <c r="HHA165" s="40"/>
      <c r="HHB165" s="40"/>
      <c r="HHC165" s="40"/>
      <c r="HHD165" s="40"/>
      <c r="HHE165" s="40"/>
      <c r="HHF165" s="40"/>
      <c r="HHG165" s="40"/>
      <c r="HHH165" s="40"/>
      <c r="HHI165" s="40"/>
      <c r="HHJ165" s="40"/>
      <c r="HHK165" s="40"/>
      <c r="HHL165" s="40"/>
      <c r="HHM165" s="40"/>
      <c r="HHN165" s="40"/>
      <c r="HHO165" s="40"/>
      <c r="HHP165" s="40"/>
      <c r="HHQ165" s="40"/>
      <c r="HHR165" s="40"/>
      <c r="HHS165" s="40"/>
      <c r="HHT165" s="40"/>
      <c r="HHU165" s="40"/>
      <c r="HHV165" s="40"/>
      <c r="HHW165" s="40"/>
      <c r="HHX165" s="40"/>
      <c r="HHY165" s="40"/>
      <c r="HHZ165" s="40"/>
      <c r="HIA165" s="40"/>
      <c r="HIB165" s="40"/>
      <c r="HIC165" s="40"/>
      <c r="HID165" s="40"/>
      <c r="HIE165" s="40"/>
      <c r="HIF165" s="40"/>
      <c r="HIG165" s="40"/>
      <c r="HIH165" s="40"/>
      <c r="HII165" s="40"/>
      <c r="HIJ165" s="40"/>
      <c r="HIK165" s="40"/>
      <c r="HIL165" s="40"/>
      <c r="HIM165" s="40"/>
      <c r="HIN165" s="40"/>
      <c r="HIO165" s="40"/>
      <c r="HIP165" s="40"/>
      <c r="HIQ165" s="40"/>
      <c r="HIR165" s="40"/>
      <c r="HIS165" s="40"/>
      <c r="HIT165" s="40"/>
      <c r="HIU165" s="40"/>
      <c r="HIV165" s="40"/>
      <c r="HIW165" s="40"/>
      <c r="HIX165" s="40"/>
      <c r="HIY165" s="40"/>
      <c r="HIZ165" s="40"/>
      <c r="HJA165" s="40"/>
      <c r="HJB165" s="40"/>
      <c r="HJC165" s="40"/>
      <c r="HJD165" s="40"/>
      <c r="HJE165" s="40"/>
      <c r="HJF165" s="40"/>
      <c r="HJG165" s="40"/>
      <c r="HJH165" s="40"/>
      <c r="HJI165" s="40"/>
      <c r="HJJ165" s="40"/>
      <c r="HJK165" s="40"/>
      <c r="HJL165" s="40"/>
      <c r="HJM165" s="40"/>
      <c r="HJN165" s="40"/>
      <c r="HJO165" s="40"/>
      <c r="HJP165" s="40"/>
      <c r="HJQ165" s="40"/>
      <c r="HJR165" s="40"/>
      <c r="HJS165" s="40"/>
      <c r="HJT165" s="40"/>
      <c r="HJU165" s="40"/>
      <c r="HJV165" s="40"/>
      <c r="HJW165" s="40"/>
      <c r="HJX165" s="40"/>
      <c r="HJY165" s="40"/>
      <c r="HJZ165" s="40"/>
      <c r="HKA165" s="40"/>
      <c r="HKB165" s="40"/>
      <c r="HKC165" s="40"/>
      <c r="HKD165" s="40"/>
      <c r="HKE165" s="40"/>
      <c r="HKF165" s="40"/>
      <c r="HKG165" s="40"/>
      <c r="HKH165" s="40"/>
      <c r="HKI165" s="40"/>
      <c r="HKJ165" s="40"/>
      <c r="HKK165" s="40"/>
      <c r="HKL165" s="40"/>
      <c r="HKM165" s="40"/>
      <c r="HKN165" s="40"/>
      <c r="HKO165" s="40"/>
      <c r="HKP165" s="40"/>
      <c r="HKQ165" s="40"/>
      <c r="HKR165" s="40"/>
      <c r="HKS165" s="40"/>
      <c r="HKT165" s="40"/>
      <c r="HKU165" s="40"/>
      <c r="HKV165" s="40"/>
      <c r="HKW165" s="40"/>
      <c r="HKX165" s="40"/>
      <c r="HKY165" s="40"/>
      <c r="HKZ165" s="40"/>
      <c r="HLA165" s="40"/>
      <c r="HLB165" s="40"/>
      <c r="HLC165" s="40"/>
      <c r="HLD165" s="40"/>
      <c r="HLE165" s="40"/>
      <c r="HLF165" s="40"/>
      <c r="HLG165" s="40"/>
      <c r="HLH165" s="40"/>
      <c r="HLI165" s="40"/>
      <c r="HLJ165" s="40"/>
      <c r="HLK165" s="40"/>
      <c r="HLL165" s="40"/>
      <c r="HLM165" s="40"/>
      <c r="HLN165" s="40"/>
      <c r="HLO165" s="40"/>
      <c r="HLP165" s="40"/>
      <c r="HLQ165" s="40"/>
      <c r="HLR165" s="40"/>
      <c r="HLS165" s="40"/>
      <c r="HLT165" s="40"/>
      <c r="HLU165" s="40"/>
      <c r="HLV165" s="40"/>
      <c r="HLW165" s="40"/>
      <c r="HLX165" s="40"/>
      <c r="HLY165" s="40"/>
      <c r="HLZ165" s="40"/>
      <c r="HMA165" s="40"/>
      <c r="HMB165" s="40"/>
      <c r="HMC165" s="40"/>
      <c r="HMD165" s="40"/>
      <c r="HME165" s="40"/>
      <c r="HMF165" s="40"/>
      <c r="HMG165" s="40"/>
      <c r="HMH165" s="40"/>
      <c r="HMI165" s="40"/>
      <c r="HMJ165" s="40"/>
      <c r="HMK165" s="40"/>
      <c r="HML165" s="40"/>
      <c r="HMM165" s="40"/>
      <c r="HMN165" s="40"/>
      <c r="HMO165" s="40"/>
      <c r="HMP165" s="40"/>
      <c r="HMQ165" s="40"/>
      <c r="HMR165" s="40"/>
      <c r="HMS165" s="40"/>
      <c r="HMT165" s="40"/>
      <c r="HMU165" s="40"/>
      <c r="HMV165" s="40"/>
      <c r="HMW165" s="40"/>
      <c r="HMX165" s="40"/>
      <c r="HMY165" s="40"/>
      <c r="HMZ165" s="40"/>
      <c r="HNA165" s="40"/>
      <c r="HNB165" s="40"/>
      <c r="HNC165" s="40"/>
      <c r="HND165" s="40"/>
      <c r="HNE165" s="40"/>
      <c r="HNF165" s="40"/>
      <c r="HNG165" s="40"/>
      <c r="HNH165" s="40"/>
      <c r="HNI165" s="40"/>
      <c r="HNJ165" s="40"/>
      <c r="HNK165" s="40"/>
      <c r="HNL165" s="40"/>
      <c r="HNM165" s="40"/>
      <c r="HNN165" s="40"/>
      <c r="HNO165" s="40"/>
      <c r="HNP165" s="40"/>
      <c r="HNQ165" s="40"/>
      <c r="HNR165" s="40"/>
      <c r="HNS165" s="40"/>
      <c r="HNT165" s="40"/>
      <c r="HNU165" s="40"/>
      <c r="HNV165" s="40"/>
      <c r="HNW165" s="40"/>
      <c r="HNX165" s="40"/>
      <c r="HNY165" s="40"/>
      <c r="HNZ165" s="40"/>
      <c r="HOA165" s="40"/>
      <c r="HOB165" s="40"/>
      <c r="HOC165" s="40"/>
      <c r="HOD165" s="40"/>
      <c r="HOE165" s="40"/>
      <c r="HOF165" s="40"/>
      <c r="HOG165" s="40"/>
      <c r="HOH165" s="40"/>
      <c r="HOI165" s="40"/>
      <c r="HOJ165" s="40"/>
      <c r="HOK165" s="40"/>
      <c r="HOL165" s="40"/>
      <c r="HOM165" s="40"/>
      <c r="HON165" s="40"/>
      <c r="HOO165" s="40"/>
      <c r="HOP165" s="40"/>
      <c r="HOQ165" s="40"/>
      <c r="HOR165" s="40"/>
      <c r="HOS165" s="40"/>
      <c r="HOT165" s="40"/>
      <c r="HOU165" s="40"/>
      <c r="HOV165" s="40"/>
      <c r="HOW165" s="40"/>
      <c r="HOX165" s="40"/>
      <c r="HOY165" s="40"/>
      <c r="HOZ165" s="40"/>
      <c r="HPA165" s="40"/>
      <c r="HPB165" s="40"/>
      <c r="HPC165" s="40"/>
      <c r="HPD165" s="40"/>
      <c r="HPE165" s="40"/>
      <c r="HPF165" s="40"/>
      <c r="HPG165" s="40"/>
      <c r="HPH165" s="40"/>
      <c r="HPI165" s="40"/>
      <c r="HPJ165" s="40"/>
      <c r="HPK165" s="40"/>
      <c r="HPL165" s="40"/>
      <c r="HPM165" s="40"/>
      <c r="HPN165" s="40"/>
      <c r="HPO165" s="40"/>
      <c r="HPP165" s="40"/>
      <c r="HPQ165" s="40"/>
      <c r="HPR165" s="40"/>
      <c r="HPS165" s="40"/>
      <c r="HPT165" s="40"/>
      <c r="HPU165" s="40"/>
      <c r="HPV165" s="40"/>
      <c r="HPW165" s="40"/>
      <c r="HPX165" s="40"/>
      <c r="HPY165" s="40"/>
      <c r="HPZ165" s="40"/>
      <c r="HQA165" s="40"/>
      <c r="HQB165" s="40"/>
      <c r="HQC165" s="40"/>
      <c r="HQD165" s="40"/>
      <c r="HQE165" s="40"/>
      <c r="HQF165" s="40"/>
      <c r="HQG165" s="40"/>
      <c r="HQH165" s="40"/>
      <c r="HQO165" s="40"/>
      <c r="HQP165" s="40"/>
      <c r="HQQ165" s="40"/>
      <c r="HQR165" s="40"/>
      <c r="HQS165" s="40"/>
      <c r="HQT165" s="40"/>
      <c r="HQU165" s="40"/>
      <c r="HQV165" s="40"/>
      <c r="HQW165" s="40"/>
      <c r="HQX165" s="40"/>
      <c r="HQY165" s="40"/>
      <c r="HQZ165" s="40"/>
      <c r="HRA165" s="40"/>
      <c r="HRB165" s="40"/>
      <c r="HRC165" s="40"/>
      <c r="HRD165" s="40"/>
      <c r="HRE165" s="40"/>
      <c r="HRF165" s="40"/>
      <c r="HRG165" s="40"/>
      <c r="HRH165" s="40"/>
      <c r="HRI165" s="40"/>
      <c r="HRJ165" s="40"/>
      <c r="HRK165" s="40"/>
      <c r="HRL165" s="40"/>
      <c r="HRM165" s="40"/>
      <c r="HRN165" s="40"/>
      <c r="HRO165" s="40"/>
      <c r="HRP165" s="40"/>
      <c r="HRQ165" s="40"/>
      <c r="HRR165" s="40"/>
      <c r="HRS165" s="40"/>
      <c r="HRT165" s="40"/>
      <c r="HRU165" s="40"/>
      <c r="HRV165" s="40"/>
      <c r="HRW165" s="40"/>
      <c r="HRX165" s="40"/>
      <c r="HRY165" s="40"/>
      <c r="HRZ165" s="40"/>
      <c r="HSA165" s="40"/>
      <c r="HSB165" s="40"/>
      <c r="HSC165" s="40"/>
      <c r="HSD165" s="40"/>
      <c r="HSE165" s="40"/>
      <c r="HSF165" s="40"/>
      <c r="HSG165" s="40"/>
      <c r="HSH165" s="40"/>
      <c r="HSI165" s="40"/>
      <c r="HSJ165" s="40"/>
      <c r="HSK165" s="40"/>
      <c r="HSL165" s="40"/>
      <c r="HSM165" s="40"/>
      <c r="HSN165" s="40"/>
      <c r="HSO165" s="40"/>
      <c r="HSP165" s="40"/>
      <c r="HSQ165" s="40"/>
      <c r="HSR165" s="40"/>
      <c r="HSS165" s="40"/>
      <c r="HST165" s="40"/>
      <c r="HSU165" s="40"/>
      <c r="HSV165" s="40"/>
      <c r="HSW165" s="40"/>
      <c r="HSX165" s="40"/>
      <c r="HSY165" s="40"/>
      <c r="HSZ165" s="40"/>
      <c r="HTA165" s="40"/>
      <c r="HTB165" s="40"/>
      <c r="HTC165" s="40"/>
      <c r="HTD165" s="40"/>
      <c r="HTE165" s="40"/>
      <c r="HTF165" s="40"/>
      <c r="HTG165" s="40"/>
      <c r="HTH165" s="40"/>
      <c r="HTI165" s="40"/>
      <c r="HTJ165" s="40"/>
      <c r="HTK165" s="40"/>
      <c r="HTL165" s="40"/>
      <c r="HTM165" s="40"/>
      <c r="HTN165" s="40"/>
      <c r="HTO165" s="40"/>
      <c r="HTP165" s="40"/>
      <c r="HTQ165" s="40"/>
      <c r="HTR165" s="40"/>
      <c r="HTS165" s="40"/>
      <c r="HTT165" s="40"/>
      <c r="HTU165" s="40"/>
      <c r="HTV165" s="40"/>
      <c r="HTW165" s="40"/>
      <c r="HTX165" s="40"/>
      <c r="HTY165" s="40"/>
      <c r="HTZ165" s="40"/>
      <c r="HUA165" s="40"/>
      <c r="HUB165" s="40"/>
      <c r="HUC165" s="40"/>
      <c r="HUD165" s="40"/>
      <c r="HUE165" s="40"/>
      <c r="HUF165" s="40"/>
      <c r="HUG165" s="40"/>
      <c r="HUH165" s="40"/>
      <c r="HUI165" s="40"/>
      <c r="HUJ165" s="40"/>
      <c r="HUK165" s="40"/>
      <c r="HUL165" s="40"/>
      <c r="HUM165" s="40"/>
      <c r="HUN165" s="40"/>
      <c r="HUO165" s="40"/>
      <c r="HUP165" s="40"/>
      <c r="HUQ165" s="40"/>
      <c r="HUR165" s="40"/>
      <c r="HUS165" s="40"/>
      <c r="HUT165" s="40"/>
      <c r="HUU165" s="40"/>
      <c r="HUV165" s="40"/>
      <c r="HUW165" s="40"/>
      <c r="HUX165" s="40"/>
      <c r="HUY165" s="40"/>
      <c r="HUZ165" s="40"/>
      <c r="HVA165" s="40"/>
      <c r="HVB165" s="40"/>
      <c r="HVC165" s="40"/>
      <c r="HVD165" s="40"/>
      <c r="HVE165" s="40"/>
      <c r="HVF165" s="40"/>
      <c r="HVG165" s="40"/>
      <c r="HVH165" s="40"/>
      <c r="HVI165" s="40"/>
      <c r="HVJ165" s="40"/>
      <c r="HVK165" s="40"/>
      <c r="HVL165" s="40"/>
      <c r="HVM165" s="40"/>
      <c r="HVN165" s="40"/>
      <c r="HVO165" s="40"/>
      <c r="HVP165" s="40"/>
      <c r="HVQ165" s="40"/>
      <c r="HVR165" s="40"/>
      <c r="HVS165" s="40"/>
      <c r="HVT165" s="40"/>
      <c r="HVU165" s="40"/>
      <c r="HVV165" s="40"/>
      <c r="HVW165" s="40"/>
      <c r="HVX165" s="40"/>
      <c r="HVY165" s="40"/>
      <c r="HVZ165" s="40"/>
      <c r="HWA165" s="40"/>
      <c r="HWB165" s="40"/>
      <c r="HWC165" s="40"/>
      <c r="HWD165" s="40"/>
      <c r="HWE165" s="40"/>
      <c r="HWF165" s="40"/>
      <c r="HWG165" s="40"/>
      <c r="HWH165" s="40"/>
      <c r="HWI165" s="40"/>
      <c r="HWJ165" s="40"/>
      <c r="HWK165" s="40"/>
      <c r="HWL165" s="40"/>
      <c r="HWM165" s="40"/>
      <c r="HWN165" s="40"/>
      <c r="HWO165" s="40"/>
      <c r="HWP165" s="40"/>
      <c r="HWQ165" s="40"/>
      <c r="HWR165" s="40"/>
      <c r="HWS165" s="40"/>
      <c r="HWT165" s="40"/>
      <c r="HWU165" s="40"/>
      <c r="HWV165" s="40"/>
      <c r="HWW165" s="40"/>
      <c r="HWX165" s="40"/>
      <c r="HWY165" s="40"/>
      <c r="HWZ165" s="40"/>
      <c r="HXA165" s="40"/>
      <c r="HXB165" s="40"/>
      <c r="HXC165" s="40"/>
      <c r="HXD165" s="40"/>
      <c r="HXE165" s="40"/>
      <c r="HXF165" s="40"/>
      <c r="HXG165" s="40"/>
      <c r="HXH165" s="40"/>
      <c r="HXI165" s="40"/>
      <c r="HXJ165" s="40"/>
      <c r="HXK165" s="40"/>
      <c r="HXL165" s="40"/>
      <c r="HXM165" s="40"/>
      <c r="HXN165" s="40"/>
      <c r="HXO165" s="40"/>
      <c r="HXP165" s="40"/>
      <c r="HXQ165" s="40"/>
      <c r="HXR165" s="40"/>
      <c r="HXS165" s="40"/>
      <c r="HXT165" s="40"/>
      <c r="HXU165" s="40"/>
      <c r="HXV165" s="40"/>
      <c r="HXW165" s="40"/>
      <c r="HXX165" s="40"/>
      <c r="HXY165" s="40"/>
      <c r="HXZ165" s="40"/>
      <c r="HYA165" s="40"/>
      <c r="HYB165" s="40"/>
      <c r="HYC165" s="40"/>
      <c r="HYD165" s="40"/>
      <c r="HYE165" s="40"/>
      <c r="HYF165" s="40"/>
      <c r="HYG165" s="40"/>
      <c r="HYH165" s="40"/>
      <c r="HYI165" s="40"/>
      <c r="HYJ165" s="40"/>
      <c r="HYK165" s="40"/>
      <c r="HYL165" s="40"/>
      <c r="HYM165" s="40"/>
      <c r="HYN165" s="40"/>
      <c r="HYO165" s="40"/>
      <c r="HYP165" s="40"/>
      <c r="HYQ165" s="40"/>
      <c r="HYR165" s="40"/>
      <c r="HYS165" s="40"/>
      <c r="HYT165" s="40"/>
      <c r="HYU165" s="40"/>
      <c r="HYV165" s="40"/>
      <c r="HYW165" s="40"/>
      <c r="HYX165" s="40"/>
      <c r="HYY165" s="40"/>
      <c r="HYZ165" s="40"/>
      <c r="HZA165" s="40"/>
      <c r="HZB165" s="40"/>
      <c r="HZC165" s="40"/>
      <c r="HZD165" s="40"/>
      <c r="HZE165" s="40"/>
      <c r="HZF165" s="40"/>
      <c r="HZG165" s="40"/>
      <c r="HZH165" s="40"/>
      <c r="HZI165" s="40"/>
      <c r="HZJ165" s="40"/>
      <c r="HZK165" s="40"/>
      <c r="HZL165" s="40"/>
      <c r="HZM165" s="40"/>
      <c r="HZN165" s="40"/>
      <c r="HZO165" s="40"/>
      <c r="HZP165" s="40"/>
      <c r="HZQ165" s="40"/>
      <c r="HZR165" s="40"/>
      <c r="HZS165" s="40"/>
      <c r="HZT165" s="40"/>
      <c r="HZU165" s="40"/>
      <c r="HZV165" s="40"/>
      <c r="HZW165" s="40"/>
      <c r="HZX165" s="40"/>
      <c r="HZY165" s="40"/>
      <c r="HZZ165" s="40"/>
      <c r="IAA165" s="40"/>
      <c r="IAB165" s="40"/>
      <c r="IAC165" s="40"/>
      <c r="IAD165" s="40"/>
      <c r="IAK165" s="40"/>
      <c r="IAL165" s="40"/>
      <c r="IAM165" s="40"/>
      <c r="IAN165" s="40"/>
      <c r="IAO165" s="40"/>
      <c r="IAP165" s="40"/>
      <c r="IAQ165" s="40"/>
      <c r="IAR165" s="40"/>
      <c r="IAS165" s="40"/>
      <c r="IAT165" s="40"/>
      <c r="IAU165" s="40"/>
      <c r="IAV165" s="40"/>
      <c r="IAW165" s="40"/>
      <c r="IAX165" s="40"/>
      <c r="IAY165" s="40"/>
      <c r="IAZ165" s="40"/>
      <c r="IBA165" s="40"/>
      <c r="IBB165" s="40"/>
      <c r="IBC165" s="40"/>
      <c r="IBD165" s="40"/>
      <c r="IBE165" s="40"/>
      <c r="IBF165" s="40"/>
      <c r="IBG165" s="40"/>
      <c r="IBH165" s="40"/>
      <c r="IBI165" s="40"/>
      <c r="IBJ165" s="40"/>
      <c r="IBK165" s="40"/>
      <c r="IBL165" s="40"/>
      <c r="IBM165" s="40"/>
      <c r="IBN165" s="40"/>
      <c r="IBO165" s="40"/>
      <c r="IBP165" s="40"/>
      <c r="IBQ165" s="40"/>
      <c r="IBR165" s="40"/>
      <c r="IBS165" s="40"/>
      <c r="IBT165" s="40"/>
      <c r="IBU165" s="40"/>
      <c r="IBV165" s="40"/>
      <c r="IBW165" s="40"/>
      <c r="IBX165" s="40"/>
      <c r="IBY165" s="40"/>
      <c r="IBZ165" s="40"/>
      <c r="ICA165" s="40"/>
      <c r="ICB165" s="40"/>
      <c r="ICC165" s="40"/>
      <c r="ICD165" s="40"/>
      <c r="ICE165" s="40"/>
      <c r="ICF165" s="40"/>
      <c r="ICG165" s="40"/>
      <c r="ICH165" s="40"/>
      <c r="ICI165" s="40"/>
      <c r="ICJ165" s="40"/>
      <c r="ICK165" s="40"/>
      <c r="ICL165" s="40"/>
      <c r="ICM165" s="40"/>
      <c r="ICN165" s="40"/>
      <c r="ICO165" s="40"/>
      <c r="ICP165" s="40"/>
      <c r="ICQ165" s="40"/>
      <c r="ICR165" s="40"/>
      <c r="ICS165" s="40"/>
      <c r="ICT165" s="40"/>
      <c r="ICU165" s="40"/>
      <c r="ICV165" s="40"/>
      <c r="ICW165" s="40"/>
      <c r="ICX165" s="40"/>
      <c r="ICY165" s="40"/>
      <c r="ICZ165" s="40"/>
      <c r="IDA165" s="40"/>
      <c r="IDB165" s="40"/>
      <c r="IDC165" s="40"/>
      <c r="IDD165" s="40"/>
      <c r="IDE165" s="40"/>
      <c r="IDF165" s="40"/>
      <c r="IDG165" s="40"/>
      <c r="IDH165" s="40"/>
      <c r="IDI165" s="40"/>
      <c r="IDJ165" s="40"/>
      <c r="IDK165" s="40"/>
      <c r="IDL165" s="40"/>
      <c r="IDM165" s="40"/>
      <c r="IDN165" s="40"/>
      <c r="IDO165" s="40"/>
      <c r="IDP165" s="40"/>
      <c r="IDQ165" s="40"/>
      <c r="IDR165" s="40"/>
      <c r="IDS165" s="40"/>
      <c r="IDT165" s="40"/>
      <c r="IDU165" s="40"/>
      <c r="IDV165" s="40"/>
      <c r="IDW165" s="40"/>
      <c r="IDX165" s="40"/>
      <c r="IDY165" s="40"/>
      <c r="IDZ165" s="40"/>
      <c r="IEA165" s="40"/>
      <c r="IEB165" s="40"/>
      <c r="IEC165" s="40"/>
      <c r="IED165" s="40"/>
      <c r="IEE165" s="40"/>
      <c r="IEF165" s="40"/>
      <c r="IEG165" s="40"/>
      <c r="IEH165" s="40"/>
      <c r="IEI165" s="40"/>
      <c r="IEJ165" s="40"/>
      <c r="IEK165" s="40"/>
      <c r="IEL165" s="40"/>
      <c r="IEM165" s="40"/>
      <c r="IEN165" s="40"/>
      <c r="IEO165" s="40"/>
      <c r="IEP165" s="40"/>
      <c r="IEQ165" s="40"/>
      <c r="IER165" s="40"/>
      <c r="IES165" s="40"/>
      <c r="IET165" s="40"/>
      <c r="IEU165" s="40"/>
      <c r="IEV165" s="40"/>
      <c r="IEW165" s="40"/>
      <c r="IEX165" s="40"/>
      <c r="IEY165" s="40"/>
      <c r="IEZ165" s="40"/>
      <c r="IFA165" s="40"/>
      <c r="IFB165" s="40"/>
      <c r="IFC165" s="40"/>
      <c r="IFD165" s="40"/>
      <c r="IFE165" s="40"/>
      <c r="IFF165" s="40"/>
      <c r="IFG165" s="40"/>
      <c r="IFH165" s="40"/>
      <c r="IFI165" s="40"/>
      <c r="IFJ165" s="40"/>
      <c r="IFK165" s="40"/>
      <c r="IFL165" s="40"/>
      <c r="IFM165" s="40"/>
      <c r="IFN165" s="40"/>
      <c r="IFO165" s="40"/>
      <c r="IFP165" s="40"/>
      <c r="IFQ165" s="40"/>
      <c r="IFR165" s="40"/>
      <c r="IFS165" s="40"/>
      <c r="IFT165" s="40"/>
      <c r="IFU165" s="40"/>
      <c r="IFV165" s="40"/>
      <c r="IFW165" s="40"/>
      <c r="IFX165" s="40"/>
      <c r="IFY165" s="40"/>
      <c r="IFZ165" s="40"/>
      <c r="IGA165" s="40"/>
      <c r="IGB165" s="40"/>
      <c r="IGC165" s="40"/>
      <c r="IGD165" s="40"/>
      <c r="IGE165" s="40"/>
      <c r="IGF165" s="40"/>
      <c r="IGG165" s="40"/>
      <c r="IGH165" s="40"/>
      <c r="IGI165" s="40"/>
      <c r="IGJ165" s="40"/>
      <c r="IGK165" s="40"/>
      <c r="IGL165" s="40"/>
      <c r="IGM165" s="40"/>
      <c r="IGN165" s="40"/>
      <c r="IGO165" s="40"/>
      <c r="IGP165" s="40"/>
      <c r="IGQ165" s="40"/>
      <c r="IGR165" s="40"/>
      <c r="IGS165" s="40"/>
      <c r="IGT165" s="40"/>
      <c r="IGU165" s="40"/>
      <c r="IGV165" s="40"/>
      <c r="IGW165" s="40"/>
      <c r="IGX165" s="40"/>
      <c r="IGY165" s="40"/>
      <c r="IGZ165" s="40"/>
      <c r="IHA165" s="40"/>
      <c r="IHB165" s="40"/>
      <c r="IHC165" s="40"/>
      <c r="IHD165" s="40"/>
      <c r="IHE165" s="40"/>
      <c r="IHF165" s="40"/>
      <c r="IHG165" s="40"/>
      <c r="IHH165" s="40"/>
      <c r="IHI165" s="40"/>
      <c r="IHJ165" s="40"/>
      <c r="IHK165" s="40"/>
      <c r="IHL165" s="40"/>
      <c r="IHM165" s="40"/>
      <c r="IHN165" s="40"/>
      <c r="IHO165" s="40"/>
      <c r="IHP165" s="40"/>
      <c r="IHQ165" s="40"/>
      <c r="IHR165" s="40"/>
      <c r="IHS165" s="40"/>
      <c r="IHT165" s="40"/>
      <c r="IHU165" s="40"/>
      <c r="IHV165" s="40"/>
      <c r="IHW165" s="40"/>
      <c r="IHX165" s="40"/>
      <c r="IHY165" s="40"/>
      <c r="IHZ165" s="40"/>
      <c r="IIA165" s="40"/>
      <c r="IIB165" s="40"/>
      <c r="IIC165" s="40"/>
      <c r="IID165" s="40"/>
      <c r="IIE165" s="40"/>
      <c r="IIF165" s="40"/>
      <c r="IIG165" s="40"/>
      <c r="IIH165" s="40"/>
      <c r="III165" s="40"/>
      <c r="IIJ165" s="40"/>
      <c r="IIK165" s="40"/>
      <c r="IIL165" s="40"/>
      <c r="IIM165" s="40"/>
      <c r="IIN165" s="40"/>
      <c r="IIO165" s="40"/>
      <c r="IIP165" s="40"/>
      <c r="IIQ165" s="40"/>
      <c r="IIR165" s="40"/>
      <c r="IIS165" s="40"/>
      <c r="IIT165" s="40"/>
      <c r="IIU165" s="40"/>
      <c r="IIV165" s="40"/>
      <c r="IIW165" s="40"/>
      <c r="IIX165" s="40"/>
      <c r="IIY165" s="40"/>
      <c r="IIZ165" s="40"/>
      <c r="IJA165" s="40"/>
      <c r="IJB165" s="40"/>
      <c r="IJC165" s="40"/>
      <c r="IJD165" s="40"/>
      <c r="IJE165" s="40"/>
      <c r="IJF165" s="40"/>
      <c r="IJG165" s="40"/>
      <c r="IJH165" s="40"/>
      <c r="IJI165" s="40"/>
      <c r="IJJ165" s="40"/>
      <c r="IJK165" s="40"/>
      <c r="IJL165" s="40"/>
      <c r="IJM165" s="40"/>
      <c r="IJN165" s="40"/>
      <c r="IJO165" s="40"/>
      <c r="IJP165" s="40"/>
      <c r="IJQ165" s="40"/>
      <c r="IJR165" s="40"/>
      <c r="IJS165" s="40"/>
      <c r="IJT165" s="40"/>
      <c r="IJU165" s="40"/>
      <c r="IJV165" s="40"/>
      <c r="IJW165" s="40"/>
      <c r="IJX165" s="40"/>
      <c r="IJY165" s="40"/>
      <c r="IJZ165" s="40"/>
      <c r="IKG165" s="40"/>
      <c r="IKH165" s="40"/>
      <c r="IKI165" s="40"/>
      <c r="IKJ165" s="40"/>
      <c r="IKK165" s="40"/>
      <c r="IKL165" s="40"/>
      <c r="IKM165" s="40"/>
      <c r="IKN165" s="40"/>
      <c r="IKO165" s="40"/>
      <c r="IKP165" s="40"/>
      <c r="IKQ165" s="40"/>
      <c r="IKR165" s="40"/>
      <c r="IKS165" s="40"/>
      <c r="IKT165" s="40"/>
      <c r="IKU165" s="40"/>
      <c r="IKV165" s="40"/>
      <c r="IKW165" s="40"/>
      <c r="IKX165" s="40"/>
      <c r="IKY165" s="40"/>
      <c r="IKZ165" s="40"/>
      <c r="ILA165" s="40"/>
      <c r="ILB165" s="40"/>
      <c r="ILC165" s="40"/>
      <c r="ILD165" s="40"/>
      <c r="ILE165" s="40"/>
      <c r="ILF165" s="40"/>
      <c r="ILG165" s="40"/>
      <c r="ILH165" s="40"/>
      <c r="ILI165" s="40"/>
      <c r="ILJ165" s="40"/>
      <c r="ILK165" s="40"/>
      <c r="ILL165" s="40"/>
      <c r="ILM165" s="40"/>
      <c r="ILN165" s="40"/>
      <c r="ILO165" s="40"/>
      <c r="ILP165" s="40"/>
      <c r="ILQ165" s="40"/>
      <c r="ILR165" s="40"/>
      <c r="ILS165" s="40"/>
      <c r="ILT165" s="40"/>
      <c r="ILU165" s="40"/>
      <c r="ILV165" s="40"/>
      <c r="ILW165" s="40"/>
      <c r="ILX165" s="40"/>
      <c r="ILY165" s="40"/>
      <c r="ILZ165" s="40"/>
      <c r="IMA165" s="40"/>
      <c r="IMB165" s="40"/>
      <c r="IMC165" s="40"/>
      <c r="IMD165" s="40"/>
      <c r="IME165" s="40"/>
      <c r="IMF165" s="40"/>
      <c r="IMG165" s="40"/>
      <c r="IMH165" s="40"/>
      <c r="IMI165" s="40"/>
      <c r="IMJ165" s="40"/>
      <c r="IMK165" s="40"/>
      <c r="IML165" s="40"/>
      <c r="IMM165" s="40"/>
      <c r="IMN165" s="40"/>
      <c r="IMO165" s="40"/>
      <c r="IMP165" s="40"/>
      <c r="IMQ165" s="40"/>
      <c r="IMR165" s="40"/>
      <c r="IMS165" s="40"/>
      <c r="IMT165" s="40"/>
      <c r="IMU165" s="40"/>
      <c r="IMV165" s="40"/>
      <c r="IMW165" s="40"/>
      <c r="IMX165" s="40"/>
      <c r="IMY165" s="40"/>
      <c r="IMZ165" s="40"/>
      <c r="INA165" s="40"/>
      <c r="INB165" s="40"/>
      <c r="INC165" s="40"/>
      <c r="IND165" s="40"/>
      <c r="INE165" s="40"/>
      <c r="INF165" s="40"/>
      <c r="ING165" s="40"/>
      <c r="INH165" s="40"/>
      <c r="INI165" s="40"/>
      <c r="INJ165" s="40"/>
      <c r="INK165" s="40"/>
      <c r="INL165" s="40"/>
      <c r="INM165" s="40"/>
      <c r="INN165" s="40"/>
      <c r="INO165" s="40"/>
      <c r="INP165" s="40"/>
      <c r="INQ165" s="40"/>
      <c r="INR165" s="40"/>
      <c r="INS165" s="40"/>
      <c r="INT165" s="40"/>
      <c r="INU165" s="40"/>
      <c r="INV165" s="40"/>
      <c r="INW165" s="40"/>
      <c r="INX165" s="40"/>
      <c r="INY165" s="40"/>
      <c r="INZ165" s="40"/>
      <c r="IOA165" s="40"/>
      <c r="IOB165" s="40"/>
      <c r="IOC165" s="40"/>
      <c r="IOD165" s="40"/>
      <c r="IOE165" s="40"/>
      <c r="IOF165" s="40"/>
      <c r="IOG165" s="40"/>
      <c r="IOH165" s="40"/>
      <c r="IOI165" s="40"/>
      <c r="IOJ165" s="40"/>
      <c r="IOK165" s="40"/>
      <c r="IOL165" s="40"/>
      <c r="IOM165" s="40"/>
      <c r="ION165" s="40"/>
      <c r="IOO165" s="40"/>
      <c r="IOP165" s="40"/>
      <c r="IOQ165" s="40"/>
      <c r="IOR165" s="40"/>
      <c r="IOS165" s="40"/>
      <c r="IOT165" s="40"/>
      <c r="IOU165" s="40"/>
      <c r="IOV165" s="40"/>
      <c r="IOW165" s="40"/>
      <c r="IOX165" s="40"/>
      <c r="IOY165" s="40"/>
      <c r="IOZ165" s="40"/>
      <c r="IPA165" s="40"/>
      <c r="IPB165" s="40"/>
      <c r="IPC165" s="40"/>
      <c r="IPD165" s="40"/>
      <c r="IPE165" s="40"/>
      <c r="IPF165" s="40"/>
      <c r="IPG165" s="40"/>
      <c r="IPH165" s="40"/>
      <c r="IPI165" s="40"/>
      <c r="IPJ165" s="40"/>
      <c r="IPK165" s="40"/>
      <c r="IPL165" s="40"/>
      <c r="IPM165" s="40"/>
      <c r="IPN165" s="40"/>
      <c r="IPO165" s="40"/>
      <c r="IPP165" s="40"/>
      <c r="IPQ165" s="40"/>
      <c r="IPR165" s="40"/>
      <c r="IPS165" s="40"/>
      <c r="IPT165" s="40"/>
      <c r="IPU165" s="40"/>
      <c r="IPV165" s="40"/>
      <c r="IPW165" s="40"/>
      <c r="IPX165" s="40"/>
      <c r="IPY165" s="40"/>
      <c r="IPZ165" s="40"/>
      <c r="IQA165" s="40"/>
      <c r="IQB165" s="40"/>
      <c r="IQC165" s="40"/>
      <c r="IQD165" s="40"/>
      <c r="IQE165" s="40"/>
      <c r="IQF165" s="40"/>
      <c r="IQG165" s="40"/>
      <c r="IQH165" s="40"/>
      <c r="IQI165" s="40"/>
      <c r="IQJ165" s="40"/>
      <c r="IQK165" s="40"/>
      <c r="IQL165" s="40"/>
      <c r="IQM165" s="40"/>
      <c r="IQN165" s="40"/>
      <c r="IQO165" s="40"/>
      <c r="IQP165" s="40"/>
      <c r="IQQ165" s="40"/>
      <c r="IQR165" s="40"/>
      <c r="IQS165" s="40"/>
      <c r="IQT165" s="40"/>
      <c r="IQU165" s="40"/>
      <c r="IQV165" s="40"/>
      <c r="IQW165" s="40"/>
      <c r="IQX165" s="40"/>
      <c r="IQY165" s="40"/>
      <c r="IQZ165" s="40"/>
      <c r="IRA165" s="40"/>
      <c r="IRB165" s="40"/>
      <c r="IRC165" s="40"/>
      <c r="IRD165" s="40"/>
      <c r="IRE165" s="40"/>
      <c r="IRF165" s="40"/>
      <c r="IRG165" s="40"/>
      <c r="IRH165" s="40"/>
      <c r="IRI165" s="40"/>
      <c r="IRJ165" s="40"/>
      <c r="IRK165" s="40"/>
      <c r="IRL165" s="40"/>
      <c r="IRM165" s="40"/>
      <c r="IRN165" s="40"/>
      <c r="IRO165" s="40"/>
      <c r="IRP165" s="40"/>
      <c r="IRQ165" s="40"/>
      <c r="IRR165" s="40"/>
      <c r="IRS165" s="40"/>
      <c r="IRT165" s="40"/>
      <c r="IRU165" s="40"/>
      <c r="IRV165" s="40"/>
      <c r="IRW165" s="40"/>
      <c r="IRX165" s="40"/>
      <c r="IRY165" s="40"/>
      <c r="IRZ165" s="40"/>
      <c r="ISA165" s="40"/>
      <c r="ISB165" s="40"/>
      <c r="ISC165" s="40"/>
      <c r="ISD165" s="40"/>
      <c r="ISE165" s="40"/>
      <c r="ISF165" s="40"/>
      <c r="ISG165" s="40"/>
      <c r="ISH165" s="40"/>
      <c r="ISI165" s="40"/>
      <c r="ISJ165" s="40"/>
      <c r="ISK165" s="40"/>
      <c r="ISL165" s="40"/>
      <c r="ISM165" s="40"/>
      <c r="ISN165" s="40"/>
      <c r="ISO165" s="40"/>
      <c r="ISP165" s="40"/>
      <c r="ISQ165" s="40"/>
      <c r="ISR165" s="40"/>
      <c r="ISS165" s="40"/>
      <c r="IST165" s="40"/>
      <c r="ISU165" s="40"/>
      <c r="ISV165" s="40"/>
      <c r="ISW165" s="40"/>
      <c r="ISX165" s="40"/>
      <c r="ISY165" s="40"/>
      <c r="ISZ165" s="40"/>
      <c r="ITA165" s="40"/>
      <c r="ITB165" s="40"/>
      <c r="ITC165" s="40"/>
      <c r="ITD165" s="40"/>
      <c r="ITE165" s="40"/>
      <c r="ITF165" s="40"/>
      <c r="ITG165" s="40"/>
      <c r="ITH165" s="40"/>
      <c r="ITI165" s="40"/>
      <c r="ITJ165" s="40"/>
      <c r="ITK165" s="40"/>
      <c r="ITL165" s="40"/>
      <c r="ITM165" s="40"/>
      <c r="ITN165" s="40"/>
      <c r="ITO165" s="40"/>
      <c r="ITP165" s="40"/>
      <c r="ITQ165" s="40"/>
      <c r="ITR165" s="40"/>
      <c r="ITS165" s="40"/>
      <c r="ITT165" s="40"/>
      <c r="ITU165" s="40"/>
      <c r="ITV165" s="40"/>
      <c r="IUC165" s="40"/>
      <c r="IUD165" s="40"/>
      <c r="IUE165" s="40"/>
      <c r="IUF165" s="40"/>
      <c r="IUG165" s="40"/>
      <c r="IUH165" s="40"/>
      <c r="IUI165" s="40"/>
      <c r="IUJ165" s="40"/>
      <c r="IUK165" s="40"/>
      <c r="IUL165" s="40"/>
      <c r="IUM165" s="40"/>
      <c r="IUN165" s="40"/>
      <c r="IUO165" s="40"/>
      <c r="IUP165" s="40"/>
      <c r="IUQ165" s="40"/>
      <c r="IUR165" s="40"/>
      <c r="IUS165" s="40"/>
      <c r="IUT165" s="40"/>
      <c r="IUU165" s="40"/>
      <c r="IUV165" s="40"/>
      <c r="IUW165" s="40"/>
      <c r="IUX165" s="40"/>
      <c r="IUY165" s="40"/>
      <c r="IUZ165" s="40"/>
      <c r="IVA165" s="40"/>
      <c r="IVB165" s="40"/>
      <c r="IVC165" s="40"/>
      <c r="IVD165" s="40"/>
      <c r="IVE165" s="40"/>
      <c r="IVF165" s="40"/>
      <c r="IVG165" s="40"/>
      <c r="IVH165" s="40"/>
      <c r="IVI165" s="40"/>
      <c r="IVJ165" s="40"/>
      <c r="IVK165" s="40"/>
      <c r="IVL165" s="40"/>
      <c r="IVM165" s="40"/>
      <c r="IVN165" s="40"/>
      <c r="IVO165" s="40"/>
      <c r="IVP165" s="40"/>
      <c r="IVQ165" s="40"/>
      <c r="IVR165" s="40"/>
      <c r="IVS165" s="40"/>
      <c r="IVT165" s="40"/>
      <c r="IVU165" s="40"/>
      <c r="IVV165" s="40"/>
      <c r="IVW165" s="40"/>
      <c r="IVX165" s="40"/>
      <c r="IVY165" s="40"/>
      <c r="IVZ165" s="40"/>
      <c r="IWA165" s="40"/>
      <c r="IWB165" s="40"/>
      <c r="IWC165" s="40"/>
      <c r="IWD165" s="40"/>
      <c r="IWE165" s="40"/>
      <c r="IWF165" s="40"/>
      <c r="IWG165" s="40"/>
      <c r="IWH165" s="40"/>
      <c r="IWI165" s="40"/>
      <c r="IWJ165" s="40"/>
      <c r="IWK165" s="40"/>
      <c r="IWL165" s="40"/>
      <c r="IWM165" s="40"/>
      <c r="IWN165" s="40"/>
      <c r="IWO165" s="40"/>
      <c r="IWP165" s="40"/>
      <c r="IWQ165" s="40"/>
      <c r="IWR165" s="40"/>
      <c r="IWS165" s="40"/>
      <c r="IWT165" s="40"/>
      <c r="IWU165" s="40"/>
      <c r="IWV165" s="40"/>
      <c r="IWW165" s="40"/>
      <c r="IWX165" s="40"/>
      <c r="IWY165" s="40"/>
      <c r="IWZ165" s="40"/>
      <c r="IXA165" s="40"/>
      <c r="IXB165" s="40"/>
      <c r="IXC165" s="40"/>
      <c r="IXD165" s="40"/>
      <c r="IXE165" s="40"/>
      <c r="IXF165" s="40"/>
      <c r="IXG165" s="40"/>
      <c r="IXH165" s="40"/>
      <c r="IXI165" s="40"/>
      <c r="IXJ165" s="40"/>
      <c r="IXK165" s="40"/>
      <c r="IXL165" s="40"/>
      <c r="IXM165" s="40"/>
      <c r="IXN165" s="40"/>
      <c r="IXO165" s="40"/>
      <c r="IXP165" s="40"/>
      <c r="IXQ165" s="40"/>
      <c r="IXR165" s="40"/>
      <c r="IXS165" s="40"/>
      <c r="IXT165" s="40"/>
      <c r="IXU165" s="40"/>
      <c r="IXV165" s="40"/>
      <c r="IXW165" s="40"/>
      <c r="IXX165" s="40"/>
      <c r="IXY165" s="40"/>
      <c r="IXZ165" s="40"/>
      <c r="IYA165" s="40"/>
      <c r="IYB165" s="40"/>
      <c r="IYC165" s="40"/>
      <c r="IYD165" s="40"/>
      <c r="IYE165" s="40"/>
      <c r="IYF165" s="40"/>
      <c r="IYG165" s="40"/>
      <c r="IYH165" s="40"/>
      <c r="IYI165" s="40"/>
      <c r="IYJ165" s="40"/>
      <c r="IYK165" s="40"/>
      <c r="IYL165" s="40"/>
      <c r="IYM165" s="40"/>
      <c r="IYN165" s="40"/>
      <c r="IYO165" s="40"/>
      <c r="IYP165" s="40"/>
      <c r="IYQ165" s="40"/>
      <c r="IYR165" s="40"/>
      <c r="IYS165" s="40"/>
      <c r="IYT165" s="40"/>
      <c r="IYU165" s="40"/>
      <c r="IYV165" s="40"/>
      <c r="IYW165" s="40"/>
      <c r="IYX165" s="40"/>
      <c r="IYY165" s="40"/>
      <c r="IYZ165" s="40"/>
      <c r="IZA165" s="40"/>
      <c r="IZB165" s="40"/>
      <c r="IZC165" s="40"/>
      <c r="IZD165" s="40"/>
      <c r="IZE165" s="40"/>
      <c r="IZF165" s="40"/>
      <c r="IZG165" s="40"/>
      <c r="IZH165" s="40"/>
      <c r="IZI165" s="40"/>
      <c r="IZJ165" s="40"/>
      <c r="IZK165" s="40"/>
      <c r="IZL165" s="40"/>
      <c r="IZM165" s="40"/>
      <c r="IZN165" s="40"/>
      <c r="IZO165" s="40"/>
      <c r="IZP165" s="40"/>
      <c r="IZQ165" s="40"/>
      <c r="IZR165" s="40"/>
      <c r="IZS165" s="40"/>
      <c r="IZT165" s="40"/>
      <c r="IZU165" s="40"/>
      <c r="IZV165" s="40"/>
      <c r="IZW165" s="40"/>
      <c r="IZX165" s="40"/>
      <c r="IZY165" s="40"/>
      <c r="IZZ165" s="40"/>
      <c r="JAA165" s="40"/>
      <c r="JAB165" s="40"/>
      <c r="JAC165" s="40"/>
      <c r="JAD165" s="40"/>
      <c r="JAE165" s="40"/>
      <c r="JAF165" s="40"/>
      <c r="JAG165" s="40"/>
      <c r="JAH165" s="40"/>
      <c r="JAI165" s="40"/>
      <c r="JAJ165" s="40"/>
      <c r="JAK165" s="40"/>
      <c r="JAL165" s="40"/>
      <c r="JAM165" s="40"/>
      <c r="JAN165" s="40"/>
      <c r="JAO165" s="40"/>
      <c r="JAP165" s="40"/>
      <c r="JAQ165" s="40"/>
      <c r="JAR165" s="40"/>
      <c r="JAS165" s="40"/>
      <c r="JAT165" s="40"/>
      <c r="JAU165" s="40"/>
      <c r="JAV165" s="40"/>
      <c r="JAW165" s="40"/>
      <c r="JAX165" s="40"/>
      <c r="JAY165" s="40"/>
      <c r="JAZ165" s="40"/>
      <c r="JBA165" s="40"/>
      <c r="JBB165" s="40"/>
      <c r="JBC165" s="40"/>
      <c r="JBD165" s="40"/>
      <c r="JBE165" s="40"/>
      <c r="JBF165" s="40"/>
      <c r="JBG165" s="40"/>
      <c r="JBH165" s="40"/>
      <c r="JBI165" s="40"/>
      <c r="JBJ165" s="40"/>
      <c r="JBK165" s="40"/>
      <c r="JBL165" s="40"/>
      <c r="JBM165" s="40"/>
      <c r="JBN165" s="40"/>
      <c r="JBO165" s="40"/>
      <c r="JBP165" s="40"/>
      <c r="JBQ165" s="40"/>
      <c r="JBR165" s="40"/>
      <c r="JBS165" s="40"/>
      <c r="JBT165" s="40"/>
      <c r="JBU165" s="40"/>
      <c r="JBV165" s="40"/>
      <c r="JBW165" s="40"/>
      <c r="JBX165" s="40"/>
      <c r="JBY165" s="40"/>
      <c r="JBZ165" s="40"/>
      <c r="JCA165" s="40"/>
      <c r="JCB165" s="40"/>
      <c r="JCC165" s="40"/>
      <c r="JCD165" s="40"/>
      <c r="JCE165" s="40"/>
      <c r="JCF165" s="40"/>
      <c r="JCG165" s="40"/>
      <c r="JCH165" s="40"/>
      <c r="JCI165" s="40"/>
      <c r="JCJ165" s="40"/>
      <c r="JCK165" s="40"/>
      <c r="JCL165" s="40"/>
      <c r="JCM165" s="40"/>
      <c r="JCN165" s="40"/>
      <c r="JCO165" s="40"/>
      <c r="JCP165" s="40"/>
      <c r="JCQ165" s="40"/>
      <c r="JCR165" s="40"/>
      <c r="JCS165" s="40"/>
      <c r="JCT165" s="40"/>
      <c r="JCU165" s="40"/>
      <c r="JCV165" s="40"/>
      <c r="JCW165" s="40"/>
      <c r="JCX165" s="40"/>
      <c r="JCY165" s="40"/>
      <c r="JCZ165" s="40"/>
      <c r="JDA165" s="40"/>
      <c r="JDB165" s="40"/>
      <c r="JDC165" s="40"/>
      <c r="JDD165" s="40"/>
      <c r="JDE165" s="40"/>
      <c r="JDF165" s="40"/>
      <c r="JDG165" s="40"/>
      <c r="JDH165" s="40"/>
      <c r="JDI165" s="40"/>
      <c r="JDJ165" s="40"/>
      <c r="JDK165" s="40"/>
      <c r="JDL165" s="40"/>
      <c r="JDM165" s="40"/>
      <c r="JDN165" s="40"/>
      <c r="JDO165" s="40"/>
      <c r="JDP165" s="40"/>
      <c r="JDQ165" s="40"/>
      <c r="JDR165" s="40"/>
      <c r="JDY165" s="40"/>
      <c r="JDZ165" s="40"/>
      <c r="JEA165" s="40"/>
      <c r="JEB165" s="40"/>
      <c r="JEC165" s="40"/>
      <c r="JED165" s="40"/>
      <c r="JEE165" s="40"/>
      <c r="JEF165" s="40"/>
      <c r="JEG165" s="40"/>
      <c r="JEH165" s="40"/>
      <c r="JEI165" s="40"/>
      <c r="JEJ165" s="40"/>
      <c r="JEK165" s="40"/>
      <c r="JEL165" s="40"/>
      <c r="JEM165" s="40"/>
      <c r="JEN165" s="40"/>
      <c r="JEO165" s="40"/>
      <c r="JEP165" s="40"/>
      <c r="JEQ165" s="40"/>
      <c r="JER165" s="40"/>
      <c r="JES165" s="40"/>
      <c r="JET165" s="40"/>
      <c r="JEU165" s="40"/>
      <c r="JEV165" s="40"/>
      <c r="JEW165" s="40"/>
      <c r="JEX165" s="40"/>
      <c r="JEY165" s="40"/>
      <c r="JEZ165" s="40"/>
      <c r="JFA165" s="40"/>
      <c r="JFB165" s="40"/>
      <c r="JFC165" s="40"/>
      <c r="JFD165" s="40"/>
      <c r="JFE165" s="40"/>
      <c r="JFF165" s="40"/>
      <c r="JFG165" s="40"/>
      <c r="JFH165" s="40"/>
      <c r="JFI165" s="40"/>
      <c r="JFJ165" s="40"/>
      <c r="JFK165" s="40"/>
      <c r="JFL165" s="40"/>
      <c r="JFM165" s="40"/>
      <c r="JFN165" s="40"/>
      <c r="JFO165" s="40"/>
      <c r="JFP165" s="40"/>
      <c r="JFQ165" s="40"/>
      <c r="JFR165" s="40"/>
      <c r="JFS165" s="40"/>
      <c r="JFT165" s="40"/>
      <c r="JFU165" s="40"/>
      <c r="JFV165" s="40"/>
      <c r="JFW165" s="40"/>
      <c r="JFX165" s="40"/>
      <c r="JFY165" s="40"/>
      <c r="JFZ165" s="40"/>
      <c r="JGA165" s="40"/>
      <c r="JGB165" s="40"/>
      <c r="JGC165" s="40"/>
      <c r="JGD165" s="40"/>
      <c r="JGE165" s="40"/>
      <c r="JGF165" s="40"/>
      <c r="JGG165" s="40"/>
      <c r="JGH165" s="40"/>
      <c r="JGI165" s="40"/>
      <c r="JGJ165" s="40"/>
      <c r="JGK165" s="40"/>
      <c r="JGL165" s="40"/>
      <c r="JGM165" s="40"/>
      <c r="JGN165" s="40"/>
      <c r="JGO165" s="40"/>
      <c r="JGP165" s="40"/>
      <c r="JGQ165" s="40"/>
      <c r="JGR165" s="40"/>
      <c r="JGS165" s="40"/>
      <c r="JGT165" s="40"/>
      <c r="JGU165" s="40"/>
      <c r="JGV165" s="40"/>
      <c r="JGW165" s="40"/>
      <c r="JGX165" s="40"/>
      <c r="JGY165" s="40"/>
      <c r="JGZ165" s="40"/>
      <c r="JHA165" s="40"/>
      <c r="JHB165" s="40"/>
      <c r="JHC165" s="40"/>
      <c r="JHD165" s="40"/>
      <c r="JHE165" s="40"/>
      <c r="JHF165" s="40"/>
      <c r="JHG165" s="40"/>
      <c r="JHH165" s="40"/>
      <c r="JHI165" s="40"/>
      <c r="JHJ165" s="40"/>
      <c r="JHK165" s="40"/>
      <c r="JHL165" s="40"/>
      <c r="JHM165" s="40"/>
      <c r="JHN165" s="40"/>
      <c r="JHO165" s="40"/>
      <c r="JHP165" s="40"/>
      <c r="JHQ165" s="40"/>
      <c r="JHR165" s="40"/>
      <c r="JHS165" s="40"/>
      <c r="JHT165" s="40"/>
      <c r="JHU165" s="40"/>
      <c r="JHV165" s="40"/>
      <c r="JHW165" s="40"/>
      <c r="JHX165" s="40"/>
      <c r="JHY165" s="40"/>
      <c r="JHZ165" s="40"/>
      <c r="JIA165" s="40"/>
      <c r="JIB165" s="40"/>
      <c r="JIC165" s="40"/>
      <c r="JID165" s="40"/>
      <c r="JIE165" s="40"/>
      <c r="JIF165" s="40"/>
      <c r="JIG165" s="40"/>
      <c r="JIH165" s="40"/>
      <c r="JII165" s="40"/>
      <c r="JIJ165" s="40"/>
      <c r="JIK165" s="40"/>
      <c r="JIL165" s="40"/>
      <c r="JIM165" s="40"/>
      <c r="JIN165" s="40"/>
      <c r="JIO165" s="40"/>
      <c r="JIP165" s="40"/>
      <c r="JIQ165" s="40"/>
      <c r="JIR165" s="40"/>
      <c r="JIS165" s="40"/>
      <c r="JIT165" s="40"/>
      <c r="JIU165" s="40"/>
      <c r="JIV165" s="40"/>
      <c r="JIW165" s="40"/>
      <c r="JIX165" s="40"/>
      <c r="JIY165" s="40"/>
      <c r="JIZ165" s="40"/>
      <c r="JJA165" s="40"/>
      <c r="JJB165" s="40"/>
      <c r="JJC165" s="40"/>
      <c r="JJD165" s="40"/>
      <c r="JJE165" s="40"/>
      <c r="JJF165" s="40"/>
      <c r="JJG165" s="40"/>
      <c r="JJH165" s="40"/>
      <c r="JJI165" s="40"/>
      <c r="JJJ165" s="40"/>
      <c r="JJK165" s="40"/>
      <c r="JJL165" s="40"/>
      <c r="JJM165" s="40"/>
      <c r="JJN165" s="40"/>
      <c r="JJO165" s="40"/>
      <c r="JJP165" s="40"/>
      <c r="JJQ165" s="40"/>
      <c r="JJR165" s="40"/>
      <c r="JJS165" s="40"/>
      <c r="JJT165" s="40"/>
      <c r="JJU165" s="40"/>
      <c r="JJV165" s="40"/>
      <c r="JJW165" s="40"/>
      <c r="JJX165" s="40"/>
      <c r="JJY165" s="40"/>
      <c r="JJZ165" s="40"/>
      <c r="JKA165" s="40"/>
      <c r="JKB165" s="40"/>
      <c r="JKC165" s="40"/>
      <c r="JKD165" s="40"/>
      <c r="JKE165" s="40"/>
      <c r="JKF165" s="40"/>
      <c r="JKG165" s="40"/>
      <c r="JKH165" s="40"/>
      <c r="JKI165" s="40"/>
      <c r="JKJ165" s="40"/>
      <c r="JKK165" s="40"/>
      <c r="JKL165" s="40"/>
      <c r="JKM165" s="40"/>
      <c r="JKN165" s="40"/>
      <c r="JKO165" s="40"/>
      <c r="JKP165" s="40"/>
      <c r="JKQ165" s="40"/>
      <c r="JKR165" s="40"/>
      <c r="JKS165" s="40"/>
      <c r="JKT165" s="40"/>
      <c r="JKU165" s="40"/>
      <c r="JKV165" s="40"/>
      <c r="JKW165" s="40"/>
      <c r="JKX165" s="40"/>
      <c r="JKY165" s="40"/>
      <c r="JKZ165" s="40"/>
      <c r="JLA165" s="40"/>
      <c r="JLB165" s="40"/>
      <c r="JLC165" s="40"/>
      <c r="JLD165" s="40"/>
      <c r="JLE165" s="40"/>
      <c r="JLF165" s="40"/>
      <c r="JLG165" s="40"/>
      <c r="JLH165" s="40"/>
      <c r="JLI165" s="40"/>
      <c r="JLJ165" s="40"/>
      <c r="JLK165" s="40"/>
      <c r="JLL165" s="40"/>
      <c r="JLM165" s="40"/>
      <c r="JLN165" s="40"/>
      <c r="JLO165" s="40"/>
      <c r="JLP165" s="40"/>
      <c r="JLQ165" s="40"/>
      <c r="JLR165" s="40"/>
      <c r="JLS165" s="40"/>
      <c r="JLT165" s="40"/>
      <c r="JLU165" s="40"/>
      <c r="JLV165" s="40"/>
      <c r="JLW165" s="40"/>
      <c r="JLX165" s="40"/>
      <c r="JLY165" s="40"/>
      <c r="JLZ165" s="40"/>
      <c r="JMA165" s="40"/>
      <c r="JMB165" s="40"/>
      <c r="JMC165" s="40"/>
      <c r="JMD165" s="40"/>
      <c r="JME165" s="40"/>
      <c r="JMF165" s="40"/>
      <c r="JMG165" s="40"/>
      <c r="JMH165" s="40"/>
      <c r="JMI165" s="40"/>
      <c r="JMJ165" s="40"/>
      <c r="JMK165" s="40"/>
      <c r="JML165" s="40"/>
      <c r="JMM165" s="40"/>
      <c r="JMN165" s="40"/>
      <c r="JMO165" s="40"/>
      <c r="JMP165" s="40"/>
      <c r="JMQ165" s="40"/>
      <c r="JMR165" s="40"/>
      <c r="JMS165" s="40"/>
      <c r="JMT165" s="40"/>
      <c r="JMU165" s="40"/>
      <c r="JMV165" s="40"/>
      <c r="JMW165" s="40"/>
      <c r="JMX165" s="40"/>
      <c r="JMY165" s="40"/>
      <c r="JMZ165" s="40"/>
      <c r="JNA165" s="40"/>
      <c r="JNB165" s="40"/>
      <c r="JNC165" s="40"/>
      <c r="JND165" s="40"/>
      <c r="JNE165" s="40"/>
      <c r="JNF165" s="40"/>
      <c r="JNG165" s="40"/>
      <c r="JNH165" s="40"/>
      <c r="JNI165" s="40"/>
      <c r="JNJ165" s="40"/>
      <c r="JNK165" s="40"/>
      <c r="JNL165" s="40"/>
      <c r="JNM165" s="40"/>
      <c r="JNN165" s="40"/>
      <c r="JNU165" s="40"/>
      <c r="JNV165" s="40"/>
      <c r="JNW165" s="40"/>
      <c r="JNX165" s="40"/>
      <c r="JNY165" s="40"/>
      <c r="JNZ165" s="40"/>
      <c r="JOA165" s="40"/>
      <c r="JOB165" s="40"/>
      <c r="JOC165" s="40"/>
      <c r="JOD165" s="40"/>
      <c r="JOE165" s="40"/>
      <c r="JOF165" s="40"/>
      <c r="JOG165" s="40"/>
      <c r="JOH165" s="40"/>
      <c r="JOI165" s="40"/>
      <c r="JOJ165" s="40"/>
      <c r="JOK165" s="40"/>
      <c r="JOL165" s="40"/>
      <c r="JOM165" s="40"/>
      <c r="JON165" s="40"/>
      <c r="JOO165" s="40"/>
      <c r="JOP165" s="40"/>
      <c r="JOQ165" s="40"/>
      <c r="JOR165" s="40"/>
      <c r="JOS165" s="40"/>
      <c r="JOT165" s="40"/>
      <c r="JOU165" s="40"/>
      <c r="JOV165" s="40"/>
      <c r="JOW165" s="40"/>
      <c r="JOX165" s="40"/>
      <c r="JOY165" s="40"/>
      <c r="JOZ165" s="40"/>
      <c r="JPA165" s="40"/>
      <c r="JPB165" s="40"/>
      <c r="JPC165" s="40"/>
      <c r="JPD165" s="40"/>
      <c r="JPE165" s="40"/>
      <c r="JPF165" s="40"/>
      <c r="JPG165" s="40"/>
      <c r="JPH165" s="40"/>
      <c r="JPI165" s="40"/>
      <c r="JPJ165" s="40"/>
      <c r="JPK165" s="40"/>
      <c r="JPL165" s="40"/>
      <c r="JPM165" s="40"/>
      <c r="JPN165" s="40"/>
      <c r="JPO165" s="40"/>
      <c r="JPP165" s="40"/>
      <c r="JPQ165" s="40"/>
      <c r="JPR165" s="40"/>
      <c r="JPS165" s="40"/>
      <c r="JPT165" s="40"/>
      <c r="JPU165" s="40"/>
      <c r="JPV165" s="40"/>
      <c r="JPW165" s="40"/>
      <c r="JPX165" s="40"/>
      <c r="JPY165" s="40"/>
      <c r="JPZ165" s="40"/>
      <c r="JQA165" s="40"/>
      <c r="JQB165" s="40"/>
      <c r="JQC165" s="40"/>
      <c r="JQD165" s="40"/>
      <c r="JQE165" s="40"/>
      <c r="JQF165" s="40"/>
      <c r="JQG165" s="40"/>
      <c r="JQH165" s="40"/>
      <c r="JQI165" s="40"/>
      <c r="JQJ165" s="40"/>
      <c r="JQK165" s="40"/>
      <c r="JQL165" s="40"/>
      <c r="JQM165" s="40"/>
      <c r="JQN165" s="40"/>
      <c r="JQO165" s="40"/>
      <c r="JQP165" s="40"/>
      <c r="JQQ165" s="40"/>
      <c r="JQR165" s="40"/>
      <c r="JQS165" s="40"/>
      <c r="JQT165" s="40"/>
      <c r="JQU165" s="40"/>
      <c r="JQV165" s="40"/>
      <c r="JQW165" s="40"/>
      <c r="JQX165" s="40"/>
      <c r="JQY165" s="40"/>
      <c r="JQZ165" s="40"/>
      <c r="JRA165" s="40"/>
      <c r="JRB165" s="40"/>
      <c r="JRC165" s="40"/>
      <c r="JRD165" s="40"/>
      <c r="JRE165" s="40"/>
      <c r="JRF165" s="40"/>
      <c r="JRG165" s="40"/>
      <c r="JRH165" s="40"/>
      <c r="JRI165" s="40"/>
      <c r="JRJ165" s="40"/>
      <c r="JRK165" s="40"/>
      <c r="JRL165" s="40"/>
      <c r="JRM165" s="40"/>
      <c r="JRN165" s="40"/>
      <c r="JRO165" s="40"/>
      <c r="JRP165" s="40"/>
      <c r="JRQ165" s="40"/>
      <c r="JRR165" s="40"/>
      <c r="JRS165" s="40"/>
      <c r="JRT165" s="40"/>
      <c r="JRU165" s="40"/>
      <c r="JRV165" s="40"/>
      <c r="JRW165" s="40"/>
      <c r="JRX165" s="40"/>
      <c r="JRY165" s="40"/>
      <c r="JRZ165" s="40"/>
      <c r="JSA165" s="40"/>
      <c r="JSB165" s="40"/>
      <c r="JSC165" s="40"/>
      <c r="JSD165" s="40"/>
      <c r="JSE165" s="40"/>
      <c r="JSF165" s="40"/>
      <c r="JSG165" s="40"/>
      <c r="JSH165" s="40"/>
      <c r="JSI165" s="40"/>
      <c r="JSJ165" s="40"/>
      <c r="JSK165" s="40"/>
      <c r="JSL165" s="40"/>
      <c r="JSM165" s="40"/>
      <c r="JSN165" s="40"/>
      <c r="JSO165" s="40"/>
      <c r="JSP165" s="40"/>
      <c r="JSQ165" s="40"/>
      <c r="JSR165" s="40"/>
      <c r="JSS165" s="40"/>
      <c r="JST165" s="40"/>
      <c r="JSU165" s="40"/>
      <c r="JSV165" s="40"/>
      <c r="JSW165" s="40"/>
      <c r="JSX165" s="40"/>
      <c r="JSY165" s="40"/>
      <c r="JSZ165" s="40"/>
      <c r="JTA165" s="40"/>
      <c r="JTB165" s="40"/>
      <c r="JTC165" s="40"/>
      <c r="JTD165" s="40"/>
      <c r="JTE165" s="40"/>
      <c r="JTF165" s="40"/>
      <c r="JTG165" s="40"/>
      <c r="JTH165" s="40"/>
      <c r="JTI165" s="40"/>
      <c r="JTJ165" s="40"/>
      <c r="JTK165" s="40"/>
      <c r="JTL165" s="40"/>
      <c r="JTM165" s="40"/>
      <c r="JTN165" s="40"/>
      <c r="JTO165" s="40"/>
      <c r="JTP165" s="40"/>
      <c r="JTQ165" s="40"/>
      <c r="JTR165" s="40"/>
      <c r="JTS165" s="40"/>
      <c r="JTT165" s="40"/>
      <c r="JTU165" s="40"/>
      <c r="JTV165" s="40"/>
      <c r="JTW165" s="40"/>
      <c r="JTX165" s="40"/>
      <c r="JTY165" s="40"/>
      <c r="JTZ165" s="40"/>
      <c r="JUA165" s="40"/>
      <c r="JUB165" s="40"/>
      <c r="JUC165" s="40"/>
      <c r="JUD165" s="40"/>
      <c r="JUE165" s="40"/>
      <c r="JUF165" s="40"/>
      <c r="JUG165" s="40"/>
      <c r="JUH165" s="40"/>
      <c r="JUI165" s="40"/>
      <c r="JUJ165" s="40"/>
      <c r="JUK165" s="40"/>
      <c r="JUL165" s="40"/>
      <c r="JUM165" s="40"/>
      <c r="JUN165" s="40"/>
      <c r="JUO165" s="40"/>
      <c r="JUP165" s="40"/>
      <c r="JUQ165" s="40"/>
      <c r="JUR165" s="40"/>
      <c r="JUS165" s="40"/>
      <c r="JUT165" s="40"/>
      <c r="JUU165" s="40"/>
      <c r="JUV165" s="40"/>
      <c r="JUW165" s="40"/>
      <c r="JUX165" s="40"/>
      <c r="JUY165" s="40"/>
      <c r="JUZ165" s="40"/>
      <c r="JVA165" s="40"/>
      <c r="JVB165" s="40"/>
      <c r="JVC165" s="40"/>
      <c r="JVD165" s="40"/>
      <c r="JVE165" s="40"/>
      <c r="JVF165" s="40"/>
      <c r="JVG165" s="40"/>
      <c r="JVH165" s="40"/>
      <c r="JVI165" s="40"/>
      <c r="JVJ165" s="40"/>
      <c r="JVK165" s="40"/>
      <c r="JVL165" s="40"/>
      <c r="JVM165" s="40"/>
      <c r="JVN165" s="40"/>
      <c r="JVO165" s="40"/>
      <c r="JVP165" s="40"/>
      <c r="JVQ165" s="40"/>
      <c r="JVR165" s="40"/>
      <c r="JVS165" s="40"/>
      <c r="JVT165" s="40"/>
      <c r="JVU165" s="40"/>
      <c r="JVV165" s="40"/>
      <c r="JVW165" s="40"/>
      <c r="JVX165" s="40"/>
      <c r="JVY165" s="40"/>
      <c r="JVZ165" s="40"/>
      <c r="JWA165" s="40"/>
      <c r="JWB165" s="40"/>
      <c r="JWC165" s="40"/>
      <c r="JWD165" s="40"/>
      <c r="JWE165" s="40"/>
      <c r="JWF165" s="40"/>
      <c r="JWG165" s="40"/>
      <c r="JWH165" s="40"/>
      <c r="JWI165" s="40"/>
      <c r="JWJ165" s="40"/>
      <c r="JWK165" s="40"/>
      <c r="JWL165" s="40"/>
      <c r="JWM165" s="40"/>
      <c r="JWN165" s="40"/>
      <c r="JWO165" s="40"/>
      <c r="JWP165" s="40"/>
      <c r="JWQ165" s="40"/>
      <c r="JWR165" s="40"/>
      <c r="JWS165" s="40"/>
      <c r="JWT165" s="40"/>
      <c r="JWU165" s="40"/>
      <c r="JWV165" s="40"/>
      <c r="JWW165" s="40"/>
      <c r="JWX165" s="40"/>
      <c r="JWY165" s="40"/>
      <c r="JWZ165" s="40"/>
      <c r="JXA165" s="40"/>
      <c r="JXB165" s="40"/>
      <c r="JXC165" s="40"/>
      <c r="JXD165" s="40"/>
      <c r="JXE165" s="40"/>
      <c r="JXF165" s="40"/>
      <c r="JXG165" s="40"/>
      <c r="JXH165" s="40"/>
      <c r="JXI165" s="40"/>
      <c r="JXJ165" s="40"/>
      <c r="JXQ165" s="40"/>
      <c r="JXR165" s="40"/>
      <c r="JXS165" s="40"/>
      <c r="JXT165" s="40"/>
      <c r="JXU165" s="40"/>
      <c r="JXV165" s="40"/>
      <c r="JXW165" s="40"/>
      <c r="JXX165" s="40"/>
      <c r="JXY165" s="40"/>
      <c r="JXZ165" s="40"/>
      <c r="JYA165" s="40"/>
      <c r="JYB165" s="40"/>
      <c r="JYC165" s="40"/>
      <c r="JYD165" s="40"/>
      <c r="JYE165" s="40"/>
      <c r="JYF165" s="40"/>
      <c r="JYG165" s="40"/>
      <c r="JYH165" s="40"/>
      <c r="JYI165" s="40"/>
      <c r="JYJ165" s="40"/>
      <c r="JYK165" s="40"/>
      <c r="JYL165" s="40"/>
      <c r="JYM165" s="40"/>
      <c r="JYN165" s="40"/>
      <c r="JYO165" s="40"/>
      <c r="JYP165" s="40"/>
      <c r="JYQ165" s="40"/>
      <c r="JYR165" s="40"/>
      <c r="JYS165" s="40"/>
      <c r="JYT165" s="40"/>
      <c r="JYU165" s="40"/>
      <c r="JYV165" s="40"/>
      <c r="JYW165" s="40"/>
      <c r="JYX165" s="40"/>
      <c r="JYY165" s="40"/>
      <c r="JYZ165" s="40"/>
      <c r="JZA165" s="40"/>
      <c r="JZB165" s="40"/>
      <c r="JZC165" s="40"/>
      <c r="JZD165" s="40"/>
      <c r="JZE165" s="40"/>
      <c r="JZF165" s="40"/>
      <c r="JZG165" s="40"/>
      <c r="JZH165" s="40"/>
      <c r="JZI165" s="40"/>
      <c r="JZJ165" s="40"/>
      <c r="JZK165" s="40"/>
      <c r="JZL165" s="40"/>
      <c r="JZM165" s="40"/>
      <c r="JZN165" s="40"/>
      <c r="JZO165" s="40"/>
      <c r="JZP165" s="40"/>
      <c r="JZQ165" s="40"/>
      <c r="JZR165" s="40"/>
      <c r="JZS165" s="40"/>
      <c r="JZT165" s="40"/>
      <c r="JZU165" s="40"/>
      <c r="JZV165" s="40"/>
      <c r="JZW165" s="40"/>
      <c r="JZX165" s="40"/>
      <c r="JZY165" s="40"/>
      <c r="JZZ165" s="40"/>
      <c r="KAA165" s="40"/>
      <c r="KAB165" s="40"/>
      <c r="KAC165" s="40"/>
      <c r="KAD165" s="40"/>
      <c r="KAE165" s="40"/>
      <c r="KAF165" s="40"/>
      <c r="KAG165" s="40"/>
      <c r="KAH165" s="40"/>
      <c r="KAI165" s="40"/>
      <c r="KAJ165" s="40"/>
      <c r="KAK165" s="40"/>
      <c r="KAL165" s="40"/>
      <c r="KAM165" s="40"/>
      <c r="KAN165" s="40"/>
      <c r="KAO165" s="40"/>
      <c r="KAP165" s="40"/>
      <c r="KAQ165" s="40"/>
      <c r="KAR165" s="40"/>
      <c r="KAS165" s="40"/>
      <c r="KAT165" s="40"/>
      <c r="KAU165" s="40"/>
      <c r="KAV165" s="40"/>
      <c r="KAW165" s="40"/>
      <c r="KAX165" s="40"/>
      <c r="KAY165" s="40"/>
      <c r="KAZ165" s="40"/>
      <c r="KBA165" s="40"/>
      <c r="KBB165" s="40"/>
      <c r="KBC165" s="40"/>
      <c r="KBD165" s="40"/>
      <c r="KBE165" s="40"/>
      <c r="KBF165" s="40"/>
      <c r="KBG165" s="40"/>
      <c r="KBH165" s="40"/>
      <c r="KBI165" s="40"/>
      <c r="KBJ165" s="40"/>
      <c r="KBK165" s="40"/>
      <c r="KBL165" s="40"/>
      <c r="KBM165" s="40"/>
      <c r="KBN165" s="40"/>
      <c r="KBO165" s="40"/>
      <c r="KBP165" s="40"/>
      <c r="KBQ165" s="40"/>
      <c r="KBR165" s="40"/>
      <c r="KBS165" s="40"/>
      <c r="KBT165" s="40"/>
      <c r="KBU165" s="40"/>
      <c r="KBV165" s="40"/>
      <c r="KBW165" s="40"/>
      <c r="KBX165" s="40"/>
      <c r="KBY165" s="40"/>
      <c r="KBZ165" s="40"/>
      <c r="KCA165" s="40"/>
      <c r="KCB165" s="40"/>
      <c r="KCC165" s="40"/>
      <c r="KCD165" s="40"/>
      <c r="KCE165" s="40"/>
      <c r="KCF165" s="40"/>
      <c r="KCG165" s="40"/>
      <c r="KCH165" s="40"/>
      <c r="KCI165" s="40"/>
      <c r="KCJ165" s="40"/>
      <c r="KCK165" s="40"/>
      <c r="KCL165" s="40"/>
      <c r="KCM165" s="40"/>
      <c r="KCN165" s="40"/>
      <c r="KCO165" s="40"/>
      <c r="KCP165" s="40"/>
      <c r="KCQ165" s="40"/>
      <c r="KCR165" s="40"/>
      <c r="KCS165" s="40"/>
      <c r="KCT165" s="40"/>
      <c r="KCU165" s="40"/>
      <c r="KCV165" s="40"/>
      <c r="KCW165" s="40"/>
      <c r="KCX165" s="40"/>
      <c r="KCY165" s="40"/>
      <c r="KCZ165" s="40"/>
      <c r="KDA165" s="40"/>
      <c r="KDB165" s="40"/>
      <c r="KDC165" s="40"/>
      <c r="KDD165" s="40"/>
      <c r="KDE165" s="40"/>
      <c r="KDF165" s="40"/>
      <c r="KDG165" s="40"/>
      <c r="KDH165" s="40"/>
      <c r="KDI165" s="40"/>
      <c r="KDJ165" s="40"/>
      <c r="KDK165" s="40"/>
      <c r="KDL165" s="40"/>
      <c r="KDM165" s="40"/>
      <c r="KDN165" s="40"/>
      <c r="KDO165" s="40"/>
      <c r="KDP165" s="40"/>
      <c r="KDQ165" s="40"/>
      <c r="KDR165" s="40"/>
      <c r="KDS165" s="40"/>
      <c r="KDT165" s="40"/>
      <c r="KDU165" s="40"/>
      <c r="KDV165" s="40"/>
      <c r="KDW165" s="40"/>
      <c r="KDX165" s="40"/>
      <c r="KDY165" s="40"/>
      <c r="KDZ165" s="40"/>
      <c r="KEA165" s="40"/>
      <c r="KEB165" s="40"/>
      <c r="KEC165" s="40"/>
      <c r="KED165" s="40"/>
      <c r="KEE165" s="40"/>
      <c r="KEF165" s="40"/>
      <c r="KEG165" s="40"/>
      <c r="KEH165" s="40"/>
      <c r="KEI165" s="40"/>
      <c r="KEJ165" s="40"/>
      <c r="KEK165" s="40"/>
      <c r="KEL165" s="40"/>
      <c r="KEM165" s="40"/>
      <c r="KEN165" s="40"/>
      <c r="KEO165" s="40"/>
      <c r="KEP165" s="40"/>
      <c r="KEQ165" s="40"/>
      <c r="KER165" s="40"/>
      <c r="KES165" s="40"/>
      <c r="KET165" s="40"/>
      <c r="KEU165" s="40"/>
      <c r="KEV165" s="40"/>
      <c r="KEW165" s="40"/>
      <c r="KEX165" s="40"/>
      <c r="KEY165" s="40"/>
      <c r="KEZ165" s="40"/>
      <c r="KFA165" s="40"/>
      <c r="KFB165" s="40"/>
      <c r="KFC165" s="40"/>
      <c r="KFD165" s="40"/>
      <c r="KFE165" s="40"/>
      <c r="KFF165" s="40"/>
      <c r="KFG165" s="40"/>
      <c r="KFH165" s="40"/>
      <c r="KFI165" s="40"/>
      <c r="KFJ165" s="40"/>
      <c r="KFK165" s="40"/>
      <c r="KFL165" s="40"/>
      <c r="KFM165" s="40"/>
      <c r="KFN165" s="40"/>
      <c r="KFO165" s="40"/>
      <c r="KFP165" s="40"/>
      <c r="KFQ165" s="40"/>
      <c r="KFR165" s="40"/>
      <c r="KFS165" s="40"/>
      <c r="KFT165" s="40"/>
      <c r="KFU165" s="40"/>
      <c r="KFV165" s="40"/>
      <c r="KFW165" s="40"/>
      <c r="KFX165" s="40"/>
      <c r="KFY165" s="40"/>
      <c r="KFZ165" s="40"/>
      <c r="KGA165" s="40"/>
      <c r="KGB165" s="40"/>
      <c r="KGC165" s="40"/>
      <c r="KGD165" s="40"/>
      <c r="KGE165" s="40"/>
      <c r="KGF165" s="40"/>
      <c r="KGG165" s="40"/>
      <c r="KGH165" s="40"/>
      <c r="KGI165" s="40"/>
      <c r="KGJ165" s="40"/>
      <c r="KGK165" s="40"/>
      <c r="KGL165" s="40"/>
      <c r="KGM165" s="40"/>
      <c r="KGN165" s="40"/>
      <c r="KGO165" s="40"/>
      <c r="KGP165" s="40"/>
      <c r="KGQ165" s="40"/>
      <c r="KGR165" s="40"/>
      <c r="KGS165" s="40"/>
      <c r="KGT165" s="40"/>
      <c r="KGU165" s="40"/>
      <c r="KGV165" s="40"/>
      <c r="KGW165" s="40"/>
      <c r="KGX165" s="40"/>
      <c r="KGY165" s="40"/>
      <c r="KGZ165" s="40"/>
      <c r="KHA165" s="40"/>
      <c r="KHB165" s="40"/>
      <c r="KHC165" s="40"/>
      <c r="KHD165" s="40"/>
      <c r="KHE165" s="40"/>
      <c r="KHF165" s="40"/>
      <c r="KHM165" s="40"/>
      <c r="KHN165" s="40"/>
      <c r="KHO165" s="40"/>
      <c r="KHP165" s="40"/>
      <c r="KHQ165" s="40"/>
      <c r="KHR165" s="40"/>
      <c r="KHS165" s="40"/>
      <c r="KHT165" s="40"/>
      <c r="KHU165" s="40"/>
      <c r="KHV165" s="40"/>
      <c r="KHW165" s="40"/>
      <c r="KHX165" s="40"/>
      <c r="KHY165" s="40"/>
      <c r="KHZ165" s="40"/>
      <c r="KIA165" s="40"/>
      <c r="KIB165" s="40"/>
      <c r="KIC165" s="40"/>
      <c r="KID165" s="40"/>
      <c r="KIE165" s="40"/>
      <c r="KIF165" s="40"/>
      <c r="KIG165" s="40"/>
      <c r="KIH165" s="40"/>
      <c r="KII165" s="40"/>
      <c r="KIJ165" s="40"/>
      <c r="KIK165" s="40"/>
      <c r="KIL165" s="40"/>
      <c r="KIM165" s="40"/>
      <c r="KIN165" s="40"/>
      <c r="KIO165" s="40"/>
      <c r="KIP165" s="40"/>
      <c r="KIQ165" s="40"/>
      <c r="KIR165" s="40"/>
      <c r="KIS165" s="40"/>
      <c r="KIT165" s="40"/>
      <c r="KIU165" s="40"/>
      <c r="KIV165" s="40"/>
      <c r="KIW165" s="40"/>
      <c r="KIX165" s="40"/>
      <c r="KIY165" s="40"/>
      <c r="KIZ165" s="40"/>
      <c r="KJA165" s="40"/>
      <c r="KJB165" s="40"/>
      <c r="KJC165" s="40"/>
      <c r="KJD165" s="40"/>
      <c r="KJE165" s="40"/>
      <c r="KJF165" s="40"/>
      <c r="KJG165" s="40"/>
      <c r="KJH165" s="40"/>
      <c r="KJI165" s="40"/>
      <c r="KJJ165" s="40"/>
      <c r="KJK165" s="40"/>
      <c r="KJL165" s="40"/>
      <c r="KJM165" s="40"/>
      <c r="KJN165" s="40"/>
      <c r="KJO165" s="40"/>
      <c r="KJP165" s="40"/>
      <c r="KJQ165" s="40"/>
      <c r="KJR165" s="40"/>
      <c r="KJS165" s="40"/>
      <c r="KJT165" s="40"/>
      <c r="KJU165" s="40"/>
      <c r="KJV165" s="40"/>
      <c r="KJW165" s="40"/>
      <c r="KJX165" s="40"/>
      <c r="KJY165" s="40"/>
      <c r="KJZ165" s="40"/>
      <c r="KKA165" s="40"/>
      <c r="KKB165" s="40"/>
      <c r="KKC165" s="40"/>
      <c r="KKD165" s="40"/>
      <c r="KKE165" s="40"/>
      <c r="KKF165" s="40"/>
      <c r="KKG165" s="40"/>
      <c r="KKH165" s="40"/>
      <c r="KKI165" s="40"/>
      <c r="KKJ165" s="40"/>
      <c r="KKK165" s="40"/>
      <c r="KKL165" s="40"/>
      <c r="KKM165" s="40"/>
      <c r="KKN165" s="40"/>
      <c r="KKO165" s="40"/>
      <c r="KKP165" s="40"/>
      <c r="KKQ165" s="40"/>
      <c r="KKR165" s="40"/>
      <c r="KKS165" s="40"/>
      <c r="KKT165" s="40"/>
      <c r="KKU165" s="40"/>
      <c r="KKV165" s="40"/>
      <c r="KKW165" s="40"/>
      <c r="KKX165" s="40"/>
      <c r="KKY165" s="40"/>
      <c r="KKZ165" s="40"/>
      <c r="KLA165" s="40"/>
      <c r="KLB165" s="40"/>
      <c r="KLC165" s="40"/>
      <c r="KLD165" s="40"/>
      <c r="KLE165" s="40"/>
      <c r="KLF165" s="40"/>
      <c r="KLG165" s="40"/>
      <c r="KLH165" s="40"/>
      <c r="KLI165" s="40"/>
      <c r="KLJ165" s="40"/>
      <c r="KLK165" s="40"/>
      <c r="KLL165" s="40"/>
      <c r="KLM165" s="40"/>
      <c r="KLN165" s="40"/>
      <c r="KLO165" s="40"/>
      <c r="KLP165" s="40"/>
      <c r="KLQ165" s="40"/>
      <c r="KLR165" s="40"/>
      <c r="KLS165" s="40"/>
      <c r="KLT165" s="40"/>
      <c r="KLU165" s="40"/>
      <c r="KLV165" s="40"/>
      <c r="KLW165" s="40"/>
      <c r="KLX165" s="40"/>
      <c r="KLY165" s="40"/>
      <c r="KLZ165" s="40"/>
      <c r="KMA165" s="40"/>
      <c r="KMB165" s="40"/>
      <c r="KMC165" s="40"/>
      <c r="KMD165" s="40"/>
      <c r="KME165" s="40"/>
      <c r="KMF165" s="40"/>
      <c r="KMG165" s="40"/>
      <c r="KMH165" s="40"/>
      <c r="KMI165" s="40"/>
      <c r="KMJ165" s="40"/>
      <c r="KMK165" s="40"/>
      <c r="KML165" s="40"/>
      <c r="KMM165" s="40"/>
      <c r="KMN165" s="40"/>
      <c r="KMO165" s="40"/>
      <c r="KMP165" s="40"/>
      <c r="KMQ165" s="40"/>
      <c r="KMR165" s="40"/>
      <c r="KMS165" s="40"/>
      <c r="KMT165" s="40"/>
      <c r="KMU165" s="40"/>
      <c r="KMV165" s="40"/>
      <c r="KMW165" s="40"/>
      <c r="KMX165" s="40"/>
      <c r="KMY165" s="40"/>
      <c r="KMZ165" s="40"/>
      <c r="KNA165" s="40"/>
      <c r="KNB165" s="40"/>
      <c r="KNC165" s="40"/>
      <c r="KND165" s="40"/>
      <c r="KNE165" s="40"/>
      <c r="KNF165" s="40"/>
      <c r="KNG165" s="40"/>
      <c r="KNH165" s="40"/>
      <c r="KNI165" s="40"/>
      <c r="KNJ165" s="40"/>
      <c r="KNK165" s="40"/>
      <c r="KNL165" s="40"/>
      <c r="KNM165" s="40"/>
      <c r="KNN165" s="40"/>
      <c r="KNO165" s="40"/>
      <c r="KNP165" s="40"/>
      <c r="KNQ165" s="40"/>
      <c r="KNR165" s="40"/>
      <c r="KNS165" s="40"/>
      <c r="KNT165" s="40"/>
      <c r="KNU165" s="40"/>
      <c r="KNV165" s="40"/>
      <c r="KNW165" s="40"/>
      <c r="KNX165" s="40"/>
      <c r="KNY165" s="40"/>
      <c r="KNZ165" s="40"/>
      <c r="KOA165" s="40"/>
      <c r="KOB165" s="40"/>
      <c r="KOC165" s="40"/>
      <c r="KOD165" s="40"/>
      <c r="KOE165" s="40"/>
      <c r="KOF165" s="40"/>
      <c r="KOG165" s="40"/>
      <c r="KOH165" s="40"/>
      <c r="KOI165" s="40"/>
      <c r="KOJ165" s="40"/>
      <c r="KOK165" s="40"/>
      <c r="KOL165" s="40"/>
      <c r="KOM165" s="40"/>
      <c r="KON165" s="40"/>
      <c r="KOO165" s="40"/>
      <c r="KOP165" s="40"/>
      <c r="KOQ165" s="40"/>
      <c r="KOR165" s="40"/>
      <c r="KOS165" s="40"/>
      <c r="KOT165" s="40"/>
      <c r="KOU165" s="40"/>
      <c r="KOV165" s="40"/>
      <c r="KOW165" s="40"/>
      <c r="KOX165" s="40"/>
      <c r="KOY165" s="40"/>
      <c r="KOZ165" s="40"/>
      <c r="KPA165" s="40"/>
      <c r="KPB165" s="40"/>
      <c r="KPC165" s="40"/>
      <c r="KPD165" s="40"/>
      <c r="KPE165" s="40"/>
      <c r="KPF165" s="40"/>
      <c r="KPG165" s="40"/>
      <c r="KPH165" s="40"/>
      <c r="KPI165" s="40"/>
      <c r="KPJ165" s="40"/>
      <c r="KPK165" s="40"/>
      <c r="KPL165" s="40"/>
      <c r="KPM165" s="40"/>
      <c r="KPN165" s="40"/>
      <c r="KPO165" s="40"/>
      <c r="KPP165" s="40"/>
      <c r="KPQ165" s="40"/>
      <c r="KPR165" s="40"/>
      <c r="KPS165" s="40"/>
      <c r="KPT165" s="40"/>
      <c r="KPU165" s="40"/>
      <c r="KPV165" s="40"/>
      <c r="KPW165" s="40"/>
      <c r="KPX165" s="40"/>
      <c r="KPY165" s="40"/>
      <c r="KPZ165" s="40"/>
      <c r="KQA165" s="40"/>
      <c r="KQB165" s="40"/>
      <c r="KQC165" s="40"/>
      <c r="KQD165" s="40"/>
      <c r="KQE165" s="40"/>
      <c r="KQF165" s="40"/>
      <c r="KQG165" s="40"/>
      <c r="KQH165" s="40"/>
      <c r="KQI165" s="40"/>
      <c r="KQJ165" s="40"/>
      <c r="KQK165" s="40"/>
      <c r="KQL165" s="40"/>
      <c r="KQM165" s="40"/>
      <c r="KQN165" s="40"/>
      <c r="KQO165" s="40"/>
      <c r="KQP165" s="40"/>
      <c r="KQQ165" s="40"/>
      <c r="KQR165" s="40"/>
      <c r="KQS165" s="40"/>
      <c r="KQT165" s="40"/>
      <c r="KQU165" s="40"/>
      <c r="KQV165" s="40"/>
      <c r="KQW165" s="40"/>
      <c r="KQX165" s="40"/>
      <c r="KQY165" s="40"/>
      <c r="KQZ165" s="40"/>
      <c r="KRA165" s="40"/>
      <c r="KRB165" s="40"/>
      <c r="KRI165" s="40"/>
      <c r="KRJ165" s="40"/>
      <c r="KRK165" s="40"/>
      <c r="KRL165" s="40"/>
      <c r="KRM165" s="40"/>
      <c r="KRN165" s="40"/>
      <c r="KRO165" s="40"/>
      <c r="KRP165" s="40"/>
      <c r="KRQ165" s="40"/>
      <c r="KRR165" s="40"/>
      <c r="KRS165" s="40"/>
      <c r="KRT165" s="40"/>
      <c r="KRU165" s="40"/>
      <c r="KRV165" s="40"/>
      <c r="KRW165" s="40"/>
      <c r="KRX165" s="40"/>
      <c r="KRY165" s="40"/>
      <c r="KRZ165" s="40"/>
      <c r="KSA165" s="40"/>
      <c r="KSB165" s="40"/>
      <c r="KSC165" s="40"/>
      <c r="KSD165" s="40"/>
      <c r="KSE165" s="40"/>
      <c r="KSF165" s="40"/>
      <c r="KSG165" s="40"/>
      <c r="KSH165" s="40"/>
      <c r="KSI165" s="40"/>
      <c r="KSJ165" s="40"/>
      <c r="KSK165" s="40"/>
      <c r="KSL165" s="40"/>
      <c r="KSM165" s="40"/>
      <c r="KSN165" s="40"/>
      <c r="KSO165" s="40"/>
      <c r="KSP165" s="40"/>
      <c r="KSQ165" s="40"/>
      <c r="KSR165" s="40"/>
      <c r="KSS165" s="40"/>
      <c r="KST165" s="40"/>
      <c r="KSU165" s="40"/>
      <c r="KSV165" s="40"/>
      <c r="KSW165" s="40"/>
      <c r="KSX165" s="40"/>
      <c r="KSY165" s="40"/>
      <c r="KSZ165" s="40"/>
      <c r="KTA165" s="40"/>
      <c r="KTB165" s="40"/>
      <c r="KTC165" s="40"/>
      <c r="KTD165" s="40"/>
      <c r="KTE165" s="40"/>
      <c r="KTF165" s="40"/>
      <c r="KTG165" s="40"/>
      <c r="KTH165" s="40"/>
      <c r="KTI165" s="40"/>
      <c r="KTJ165" s="40"/>
      <c r="KTK165" s="40"/>
      <c r="KTL165" s="40"/>
      <c r="KTM165" s="40"/>
      <c r="KTN165" s="40"/>
      <c r="KTO165" s="40"/>
      <c r="KTP165" s="40"/>
      <c r="KTQ165" s="40"/>
      <c r="KTR165" s="40"/>
      <c r="KTS165" s="40"/>
      <c r="KTT165" s="40"/>
      <c r="KTU165" s="40"/>
      <c r="KTV165" s="40"/>
      <c r="KTW165" s="40"/>
      <c r="KTX165" s="40"/>
      <c r="KTY165" s="40"/>
      <c r="KTZ165" s="40"/>
      <c r="KUA165" s="40"/>
      <c r="KUB165" s="40"/>
      <c r="KUC165" s="40"/>
      <c r="KUD165" s="40"/>
      <c r="KUE165" s="40"/>
      <c r="KUF165" s="40"/>
      <c r="KUG165" s="40"/>
      <c r="KUH165" s="40"/>
      <c r="KUI165" s="40"/>
      <c r="KUJ165" s="40"/>
      <c r="KUK165" s="40"/>
      <c r="KUL165" s="40"/>
      <c r="KUM165" s="40"/>
      <c r="KUN165" s="40"/>
      <c r="KUO165" s="40"/>
      <c r="KUP165" s="40"/>
      <c r="KUQ165" s="40"/>
      <c r="KUR165" s="40"/>
      <c r="KUS165" s="40"/>
      <c r="KUT165" s="40"/>
      <c r="KUU165" s="40"/>
      <c r="KUV165" s="40"/>
      <c r="KUW165" s="40"/>
      <c r="KUX165" s="40"/>
      <c r="KUY165" s="40"/>
      <c r="KUZ165" s="40"/>
      <c r="KVA165" s="40"/>
      <c r="KVB165" s="40"/>
      <c r="KVC165" s="40"/>
      <c r="KVD165" s="40"/>
      <c r="KVE165" s="40"/>
      <c r="KVF165" s="40"/>
      <c r="KVG165" s="40"/>
      <c r="KVH165" s="40"/>
      <c r="KVI165" s="40"/>
      <c r="KVJ165" s="40"/>
      <c r="KVK165" s="40"/>
      <c r="KVL165" s="40"/>
      <c r="KVM165" s="40"/>
      <c r="KVN165" s="40"/>
      <c r="KVO165" s="40"/>
      <c r="KVP165" s="40"/>
      <c r="KVQ165" s="40"/>
      <c r="KVR165" s="40"/>
      <c r="KVS165" s="40"/>
      <c r="KVT165" s="40"/>
      <c r="KVU165" s="40"/>
      <c r="KVV165" s="40"/>
      <c r="KVW165" s="40"/>
      <c r="KVX165" s="40"/>
      <c r="KVY165" s="40"/>
      <c r="KVZ165" s="40"/>
      <c r="KWA165" s="40"/>
      <c r="KWB165" s="40"/>
      <c r="KWC165" s="40"/>
      <c r="KWD165" s="40"/>
      <c r="KWE165" s="40"/>
      <c r="KWF165" s="40"/>
      <c r="KWG165" s="40"/>
      <c r="KWH165" s="40"/>
      <c r="KWI165" s="40"/>
      <c r="KWJ165" s="40"/>
      <c r="KWK165" s="40"/>
      <c r="KWL165" s="40"/>
      <c r="KWM165" s="40"/>
      <c r="KWN165" s="40"/>
      <c r="KWO165" s="40"/>
      <c r="KWP165" s="40"/>
      <c r="KWQ165" s="40"/>
      <c r="KWR165" s="40"/>
      <c r="KWS165" s="40"/>
      <c r="KWT165" s="40"/>
      <c r="KWU165" s="40"/>
      <c r="KWV165" s="40"/>
      <c r="KWW165" s="40"/>
      <c r="KWX165" s="40"/>
      <c r="KWY165" s="40"/>
      <c r="KWZ165" s="40"/>
      <c r="KXA165" s="40"/>
      <c r="KXB165" s="40"/>
      <c r="KXC165" s="40"/>
      <c r="KXD165" s="40"/>
      <c r="KXE165" s="40"/>
      <c r="KXF165" s="40"/>
      <c r="KXG165" s="40"/>
      <c r="KXH165" s="40"/>
      <c r="KXI165" s="40"/>
      <c r="KXJ165" s="40"/>
      <c r="KXK165" s="40"/>
      <c r="KXL165" s="40"/>
      <c r="KXM165" s="40"/>
      <c r="KXN165" s="40"/>
      <c r="KXO165" s="40"/>
      <c r="KXP165" s="40"/>
      <c r="KXQ165" s="40"/>
      <c r="KXR165" s="40"/>
      <c r="KXS165" s="40"/>
      <c r="KXT165" s="40"/>
      <c r="KXU165" s="40"/>
      <c r="KXV165" s="40"/>
      <c r="KXW165" s="40"/>
      <c r="KXX165" s="40"/>
      <c r="KXY165" s="40"/>
      <c r="KXZ165" s="40"/>
      <c r="KYA165" s="40"/>
      <c r="KYB165" s="40"/>
      <c r="KYC165" s="40"/>
      <c r="KYD165" s="40"/>
      <c r="KYE165" s="40"/>
      <c r="KYF165" s="40"/>
      <c r="KYG165" s="40"/>
      <c r="KYH165" s="40"/>
      <c r="KYI165" s="40"/>
      <c r="KYJ165" s="40"/>
      <c r="KYK165" s="40"/>
      <c r="KYL165" s="40"/>
      <c r="KYM165" s="40"/>
      <c r="KYN165" s="40"/>
      <c r="KYO165" s="40"/>
      <c r="KYP165" s="40"/>
      <c r="KYQ165" s="40"/>
      <c r="KYR165" s="40"/>
      <c r="KYS165" s="40"/>
      <c r="KYT165" s="40"/>
      <c r="KYU165" s="40"/>
      <c r="KYV165" s="40"/>
      <c r="KYW165" s="40"/>
      <c r="KYX165" s="40"/>
      <c r="KYY165" s="40"/>
      <c r="KYZ165" s="40"/>
      <c r="KZA165" s="40"/>
      <c r="KZB165" s="40"/>
      <c r="KZC165" s="40"/>
      <c r="KZD165" s="40"/>
      <c r="KZE165" s="40"/>
      <c r="KZF165" s="40"/>
      <c r="KZG165" s="40"/>
      <c r="KZH165" s="40"/>
      <c r="KZI165" s="40"/>
      <c r="KZJ165" s="40"/>
      <c r="KZK165" s="40"/>
      <c r="KZL165" s="40"/>
      <c r="KZM165" s="40"/>
      <c r="KZN165" s="40"/>
      <c r="KZO165" s="40"/>
      <c r="KZP165" s="40"/>
      <c r="KZQ165" s="40"/>
      <c r="KZR165" s="40"/>
      <c r="KZS165" s="40"/>
      <c r="KZT165" s="40"/>
      <c r="KZU165" s="40"/>
      <c r="KZV165" s="40"/>
      <c r="KZW165" s="40"/>
      <c r="KZX165" s="40"/>
      <c r="KZY165" s="40"/>
      <c r="KZZ165" s="40"/>
      <c r="LAA165" s="40"/>
      <c r="LAB165" s="40"/>
      <c r="LAC165" s="40"/>
      <c r="LAD165" s="40"/>
      <c r="LAE165" s="40"/>
      <c r="LAF165" s="40"/>
      <c r="LAG165" s="40"/>
      <c r="LAH165" s="40"/>
      <c r="LAI165" s="40"/>
      <c r="LAJ165" s="40"/>
      <c r="LAK165" s="40"/>
      <c r="LAL165" s="40"/>
      <c r="LAM165" s="40"/>
      <c r="LAN165" s="40"/>
      <c r="LAO165" s="40"/>
      <c r="LAP165" s="40"/>
      <c r="LAQ165" s="40"/>
      <c r="LAR165" s="40"/>
      <c r="LAS165" s="40"/>
      <c r="LAT165" s="40"/>
      <c r="LAU165" s="40"/>
      <c r="LAV165" s="40"/>
      <c r="LAW165" s="40"/>
      <c r="LAX165" s="40"/>
      <c r="LBE165" s="40"/>
      <c r="LBF165" s="40"/>
      <c r="LBG165" s="40"/>
      <c r="LBH165" s="40"/>
      <c r="LBI165" s="40"/>
      <c r="LBJ165" s="40"/>
      <c r="LBK165" s="40"/>
      <c r="LBL165" s="40"/>
      <c r="LBM165" s="40"/>
      <c r="LBN165" s="40"/>
      <c r="LBO165" s="40"/>
      <c r="LBP165" s="40"/>
      <c r="LBQ165" s="40"/>
      <c r="LBR165" s="40"/>
      <c r="LBS165" s="40"/>
      <c r="LBT165" s="40"/>
      <c r="LBU165" s="40"/>
      <c r="LBV165" s="40"/>
      <c r="LBW165" s="40"/>
      <c r="LBX165" s="40"/>
      <c r="LBY165" s="40"/>
      <c r="LBZ165" s="40"/>
      <c r="LCA165" s="40"/>
      <c r="LCB165" s="40"/>
      <c r="LCC165" s="40"/>
      <c r="LCD165" s="40"/>
      <c r="LCE165" s="40"/>
      <c r="LCF165" s="40"/>
      <c r="LCG165" s="40"/>
      <c r="LCH165" s="40"/>
      <c r="LCI165" s="40"/>
      <c r="LCJ165" s="40"/>
      <c r="LCK165" s="40"/>
      <c r="LCL165" s="40"/>
      <c r="LCM165" s="40"/>
      <c r="LCN165" s="40"/>
      <c r="LCO165" s="40"/>
      <c r="LCP165" s="40"/>
      <c r="LCQ165" s="40"/>
      <c r="LCR165" s="40"/>
      <c r="LCS165" s="40"/>
      <c r="LCT165" s="40"/>
      <c r="LCU165" s="40"/>
      <c r="LCV165" s="40"/>
      <c r="LCW165" s="40"/>
      <c r="LCX165" s="40"/>
      <c r="LCY165" s="40"/>
      <c r="LCZ165" s="40"/>
      <c r="LDA165" s="40"/>
      <c r="LDB165" s="40"/>
      <c r="LDC165" s="40"/>
      <c r="LDD165" s="40"/>
      <c r="LDE165" s="40"/>
      <c r="LDF165" s="40"/>
      <c r="LDG165" s="40"/>
      <c r="LDH165" s="40"/>
      <c r="LDI165" s="40"/>
      <c r="LDJ165" s="40"/>
      <c r="LDK165" s="40"/>
      <c r="LDL165" s="40"/>
      <c r="LDM165" s="40"/>
      <c r="LDN165" s="40"/>
      <c r="LDO165" s="40"/>
      <c r="LDP165" s="40"/>
      <c r="LDQ165" s="40"/>
      <c r="LDR165" s="40"/>
      <c r="LDS165" s="40"/>
      <c r="LDT165" s="40"/>
      <c r="LDU165" s="40"/>
      <c r="LDV165" s="40"/>
      <c r="LDW165" s="40"/>
      <c r="LDX165" s="40"/>
      <c r="LDY165" s="40"/>
      <c r="LDZ165" s="40"/>
      <c r="LEA165" s="40"/>
      <c r="LEB165" s="40"/>
      <c r="LEC165" s="40"/>
      <c r="LED165" s="40"/>
      <c r="LEE165" s="40"/>
      <c r="LEF165" s="40"/>
      <c r="LEG165" s="40"/>
      <c r="LEH165" s="40"/>
      <c r="LEI165" s="40"/>
      <c r="LEJ165" s="40"/>
      <c r="LEK165" s="40"/>
      <c r="LEL165" s="40"/>
      <c r="LEM165" s="40"/>
      <c r="LEN165" s="40"/>
      <c r="LEO165" s="40"/>
      <c r="LEP165" s="40"/>
      <c r="LEQ165" s="40"/>
      <c r="LER165" s="40"/>
      <c r="LES165" s="40"/>
      <c r="LET165" s="40"/>
      <c r="LEU165" s="40"/>
      <c r="LEV165" s="40"/>
      <c r="LEW165" s="40"/>
      <c r="LEX165" s="40"/>
      <c r="LEY165" s="40"/>
      <c r="LEZ165" s="40"/>
      <c r="LFA165" s="40"/>
      <c r="LFB165" s="40"/>
      <c r="LFC165" s="40"/>
      <c r="LFD165" s="40"/>
      <c r="LFE165" s="40"/>
      <c r="LFF165" s="40"/>
      <c r="LFG165" s="40"/>
      <c r="LFH165" s="40"/>
      <c r="LFI165" s="40"/>
      <c r="LFJ165" s="40"/>
      <c r="LFK165" s="40"/>
      <c r="LFL165" s="40"/>
      <c r="LFM165" s="40"/>
      <c r="LFN165" s="40"/>
      <c r="LFO165" s="40"/>
      <c r="LFP165" s="40"/>
      <c r="LFQ165" s="40"/>
      <c r="LFR165" s="40"/>
      <c r="LFS165" s="40"/>
      <c r="LFT165" s="40"/>
      <c r="LFU165" s="40"/>
      <c r="LFV165" s="40"/>
      <c r="LFW165" s="40"/>
      <c r="LFX165" s="40"/>
      <c r="LFY165" s="40"/>
      <c r="LFZ165" s="40"/>
      <c r="LGA165" s="40"/>
      <c r="LGB165" s="40"/>
      <c r="LGC165" s="40"/>
      <c r="LGD165" s="40"/>
      <c r="LGE165" s="40"/>
      <c r="LGF165" s="40"/>
      <c r="LGG165" s="40"/>
      <c r="LGH165" s="40"/>
      <c r="LGI165" s="40"/>
      <c r="LGJ165" s="40"/>
      <c r="LGK165" s="40"/>
      <c r="LGL165" s="40"/>
      <c r="LGM165" s="40"/>
      <c r="LGN165" s="40"/>
      <c r="LGO165" s="40"/>
      <c r="LGP165" s="40"/>
      <c r="LGQ165" s="40"/>
      <c r="LGR165" s="40"/>
      <c r="LGS165" s="40"/>
      <c r="LGT165" s="40"/>
      <c r="LGU165" s="40"/>
      <c r="LGV165" s="40"/>
      <c r="LGW165" s="40"/>
      <c r="LGX165" s="40"/>
      <c r="LGY165" s="40"/>
      <c r="LGZ165" s="40"/>
      <c r="LHA165" s="40"/>
      <c r="LHB165" s="40"/>
      <c r="LHC165" s="40"/>
      <c r="LHD165" s="40"/>
      <c r="LHE165" s="40"/>
      <c r="LHF165" s="40"/>
      <c r="LHG165" s="40"/>
      <c r="LHH165" s="40"/>
      <c r="LHI165" s="40"/>
      <c r="LHJ165" s="40"/>
      <c r="LHK165" s="40"/>
      <c r="LHL165" s="40"/>
      <c r="LHM165" s="40"/>
      <c r="LHN165" s="40"/>
      <c r="LHO165" s="40"/>
      <c r="LHP165" s="40"/>
      <c r="LHQ165" s="40"/>
      <c r="LHR165" s="40"/>
      <c r="LHS165" s="40"/>
      <c r="LHT165" s="40"/>
      <c r="LHU165" s="40"/>
      <c r="LHV165" s="40"/>
      <c r="LHW165" s="40"/>
      <c r="LHX165" s="40"/>
      <c r="LHY165" s="40"/>
      <c r="LHZ165" s="40"/>
      <c r="LIA165" s="40"/>
      <c r="LIB165" s="40"/>
      <c r="LIC165" s="40"/>
      <c r="LID165" s="40"/>
      <c r="LIE165" s="40"/>
      <c r="LIF165" s="40"/>
      <c r="LIG165" s="40"/>
      <c r="LIH165" s="40"/>
      <c r="LII165" s="40"/>
      <c r="LIJ165" s="40"/>
      <c r="LIK165" s="40"/>
      <c r="LIL165" s="40"/>
      <c r="LIM165" s="40"/>
      <c r="LIN165" s="40"/>
      <c r="LIO165" s="40"/>
      <c r="LIP165" s="40"/>
      <c r="LIQ165" s="40"/>
      <c r="LIR165" s="40"/>
      <c r="LIS165" s="40"/>
      <c r="LIT165" s="40"/>
      <c r="LIU165" s="40"/>
      <c r="LIV165" s="40"/>
      <c r="LIW165" s="40"/>
      <c r="LIX165" s="40"/>
      <c r="LIY165" s="40"/>
      <c r="LIZ165" s="40"/>
      <c r="LJA165" s="40"/>
      <c r="LJB165" s="40"/>
      <c r="LJC165" s="40"/>
      <c r="LJD165" s="40"/>
      <c r="LJE165" s="40"/>
      <c r="LJF165" s="40"/>
      <c r="LJG165" s="40"/>
      <c r="LJH165" s="40"/>
      <c r="LJI165" s="40"/>
      <c r="LJJ165" s="40"/>
      <c r="LJK165" s="40"/>
      <c r="LJL165" s="40"/>
      <c r="LJM165" s="40"/>
      <c r="LJN165" s="40"/>
      <c r="LJO165" s="40"/>
      <c r="LJP165" s="40"/>
      <c r="LJQ165" s="40"/>
      <c r="LJR165" s="40"/>
      <c r="LJS165" s="40"/>
      <c r="LJT165" s="40"/>
      <c r="LJU165" s="40"/>
      <c r="LJV165" s="40"/>
      <c r="LJW165" s="40"/>
      <c r="LJX165" s="40"/>
      <c r="LJY165" s="40"/>
      <c r="LJZ165" s="40"/>
      <c r="LKA165" s="40"/>
      <c r="LKB165" s="40"/>
      <c r="LKC165" s="40"/>
      <c r="LKD165" s="40"/>
      <c r="LKE165" s="40"/>
      <c r="LKF165" s="40"/>
      <c r="LKG165" s="40"/>
      <c r="LKH165" s="40"/>
      <c r="LKI165" s="40"/>
      <c r="LKJ165" s="40"/>
      <c r="LKK165" s="40"/>
      <c r="LKL165" s="40"/>
      <c r="LKM165" s="40"/>
      <c r="LKN165" s="40"/>
      <c r="LKO165" s="40"/>
      <c r="LKP165" s="40"/>
      <c r="LKQ165" s="40"/>
      <c r="LKR165" s="40"/>
      <c r="LKS165" s="40"/>
      <c r="LKT165" s="40"/>
      <c r="LLA165" s="40"/>
      <c r="LLB165" s="40"/>
      <c r="LLC165" s="40"/>
      <c r="LLD165" s="40"/>
      <c r="LLE165" s="40"/>
      <c r="LLF165" s="40"/>
      <c r="LLG165" s="40"/>
      <c r="LLH165" s="40"/>
      <c r="LLI165" s="40"/>
      <c r="LLJ165" s="40"/>
      <c r="LLK165" s="40"/>
      <c r="LLL165" s="40"/>
      <c r="LLM165" s="40"/>
      <c r="LLN165" s="40"/>
      <c r="LLO165" s="40"/>
      <c r="LLP165" s="40"/>
      <c r="LLQ165" s="40"/>
      <c r="LLR165" s="40"/>
      <c r="LLS165" s="40"/>
      <c r="LLT165" s="40"/>
      <c r="LLU165" s="40"/>
      <c r="LLV165" s="40"/>
      <c r="LLW165" s="40"/>
      <c r="LLX165" s="40"/>
      <c r="LLY165" s="40"/>
      <c r="LLZ165" s="40"/>
      <c r="LMA165" s="40"/>
      <c r="LMB165" s="40"/>
      <c r="LMC165" s="40"/>
      <c r="LMD165" s="40"/>
      <c r="LME165" s="40"/>
      <c r="LMF165" s="40"/>
      <c r="LMG165" s="40"/>
      <c r="LMH165" s="40"/>
      <c r="LMI165" s="40"/>
      <c r="LMJ165" s="40"/>
      <c r="LMK165" s="40"/>
      <c r="LML165" s="40"/>
      <c r="LMM165" s="40"/>
      <c r="LMN165" s="40"/>
      <c r="LMO165" s="40"/>
      <c r="LMP165" s="40"/>
      <c r="LMQ165" s="40"/>
      <c r="LMR165" s="40"/>
      <c r="LMS165" s="40"/>
      <c r="LMT165" s="40"/>
      <c r="LMU165" s="40"/>
      <c r="LMV165" s="40"/>
      <c r="LMW165" s="40"/>
      <c r="LMX165" s="40"/>
      <c r="LMY165" s="40"/>
      <c r="LMZ165" s="40"/>
      <c r="LNA165" s="40"/>
      <c r="LNB165" s="40"/>
      <c r="LNC165" s="40"/>
      <c r="LND165" s="40"/>
      <c r="LNE165" s="40"/>
      <c r="LNF165" s="40"/>
      <c r="LNG165" s="40"/>
      <c r="LNH165" s="40"/>
      <c r="LNI165" s="40"/>
      <c r="LNJ165" s="40"/>
      <c r="LNK165" s="40"/>
      <c r="LNL165" s="40"/>
      <c r="LNM165" s="40"/>
      <c r="LNN165" s="40"/>
      <c r="LNO165" s="40"/>
      <c r="LNP165" s="40"/>
      <c r="LNQ165" s="40"/>
      <c r="LNR165" s="40"/>
      <c r="LNS165" s="40"/>
      <c r="LNT165" s="40"/>
      <c r="LNU165" s="40"/>
      <c r="LNV165" s="40"/>
      <c r="LNW165" s="40"/>
      <c r="LNX165" s="40"/>
      <c r="LNY165" s="40"/>
      <c r="LNZ165" s="40"/>
      <c r="LOA165" s="40"/>
      <c r="LOB165" s="40"/>
      <c r="LOC165" s="40"/>
      <c r="LOD165" s="40"/>
      <c r="LOE165" s="40"/>
      <c r="LOF165" s="40"/>
      <c r="LOG165" s="40"/>
      <c r="LOH165" s="40"/>
      <c r="LOI165" s="40"/>
      <c r="LOJ165" s="40"/>
      <c r="LOK165" s="40"/>
      <c r="LOL165" s="40"/>
      <c r="LOM165" s="40"/>
      <c r="LON165" s="40"/>
      <c r="LOO165" s="40"/>
      <c r="LOP165" s="40"/>
      <c r="LOQ165" s="40"/>
      <c r="LOR165" s="40"/>
      <c r="LOS165" s="40"/>
      <c r="LOT165" s="40"/>
      <c r="LOU165" s="40"/>
      <c r="LOV165" s="40"/>
      <c r="LOW165" s="40"/>
      <c r="LOX165" s="40"/>
      <c r="LOY165" s="40"/>
      <c r="LOZ165" s="40"/>
      <c r="LPA165" s="40"/>
      <c r="LPB165" s="40"/>
      <c r="LPC165" s="40"/>
      <c r="LPD165" s="40"/>
      <c r="LPE165" s="40"/>
      <c r="LPF165" s="40"/>
      <c r="LPG165" s="40"/>
      <c r="LPH165" s="40"/>
      <c r="LPI165" s="40"/>
      <c r="LPJ165" s="40"/>
      <c r="LPK165" s="40"/>
      <c r="LPL165" s="40"/>
      <c r="LPM165" s="40"/>
      <c r="LPN165" s="40"/>
      <c r="LPO165" s="40"/>
      <c r="LPP165" s="40"/>
      <c r="LPQ165" s="40"/>
      <c r="LPR165" s="40"/>
      <c r="LPS165" s="40"/>
      <c r="LPT165" s="40"/>
      <c r="LPU165" s="40"/>
      <c r="LPV165" s="40"/>
      <c r="LPW165" s="40"/>
      <c r="LPX165" s="40"/>
      <c r="LPY165" s="40"/>
      <c r="LPZ165" s="40"/>
      <c r="LQA165" s="40"/>
      <c r="LQB165" s="40"/>
      <c r="LQC165" s="40"/>
      <c r="LQD165" s="40"/>
      <c r="LQE165" s="40"/>
      <c r="LQF165" s="40"/>
      <c r="LQG165" s="40"/>
      <c r="LQH165" s="40"/>
      <c r="LQI165" s="40"/>
      <c r="LQJ165" s="40"/>
      <c r="LQK165" s="40"/>
      <c r="LQL165" s="40"/>
      <c r="LQM165" s="40"/>
      <c r="LQN165" s="40"/>
      <c r="LQO165" s="40"/>
      <c r="LQP165" s="40"/>
      <c r="LQQ165" s="40"/>
      <c r="LQR165" s="40"/>
      <c r="LQS165" s="40"/>
      <c r="LQT165" s="40"/>
      <c r="LQU165" s="40"/>
      <c r="LQV165" s="40"/>
      <c r="LQW165" s="40"/>
      <c r="LQX165" s="40"/>
      <c r="LQY165" s="40"/>
      <c r="LQZ165" s="40"/>
      <c r="LRA165" s="40"/>
      <c r="LRB165" s="40"/>
      <c r="LRC165" s="40"/>
      <c r="LRD165" s="40"/>
      <c r="LRE165" s="40"/>
      <c r="LRF165" s="40"/>
      <c r="LRG165" s="40"/>
      <c r="LRH165" s="40"/>
      <c r="LRI165" s="40"/>
      <c r="LRJ165" s="40"/>
      <c r="LRK165" s="40"/>
      <c r="LRL165" s="40"/>
      <c r="LRM165" s="40"/>
      <c r="LRN165" s="40"/>
      <c r="LRO165" s="40"/>
      <c r="LRP165" s="40"/>
      <c r="LRQ165" s="40"/>
      <c r="LRR165" s="40"/>
      <c r="LRS165" s="40"/>
      <c r="LRT165" s="40"/>
      <c r="LRU165" s="40"/>
      <c r="LRV165" s="40"/>
      <c r="LRW165" s="40"/>
      <c r="LRX165" s="40"/>
      <c r="LRY165" s="40"/>
      <c r="LRZ165" s="40"/>
      <c r="LSA165" s="40"/>
      <c r="LSB165" s="40"/>
      <c r="LSC165" s="40"/>
      <c r="LSD165" s="40"/>
      <c r="LSE165" s="40"/>
      <c r="LSF165" s="40"/>
      <c r="LSG165" s="40"/>
      <c r="LSH165" s="40"/>
      <c r="LSI165" s="40"/>
      <c r="LSJ165" s="40"/>
      <c r="LSK165" s="40"/>
      <c r="LSL165" s="40"/>
      <c r="LSM165" s="40"/>
      <c r="LSN165" s="40"/>
      <c r="LSO165" s="40"/>
      <c r="LSP165" s="40"/>
      <c r="LSQ165" s="40"/>
      <c r="LSR165" s="40"/>
      <c r="LSS165" s="40"/>
      <c r="LST165" s="40"/>
      <c r="LSU165" s="40"/>
      <c r="LSV165" s="40"/>
      <c r="LSW165" s="40"/>
      <c r="LSX165" s="40"/>
      <c r="LSY165" s="40"/>
      <c r="LSZ165" s="40"/>
      <c r="LTA165" s="40"/>
      <c r="LTB165" s="40"/>
      <c r="LTC165" s="40"/>
      <c r="LTD165" s="40"/>
      <c r="LTE165" s="40"/>
      <c r="LTF165" s="40"/>
      <c r="LTG165" s="40"/>
      <c r="LTH165" s="40"/>
      <c r="LTI165" s="40"/>
      <c r="LTJ165" s="40"/>
      <c r="LTK165" s="40"/>
      <c r="LTL165" s="40"/>
      <c r="LTM165" s="40"/>
      <c r="LTN165" s="40"/>
      <c r="LTO165" s="40"/>
      <c r="LTP165" s="40"/>
      <c r="LTQ165" s="40"/>
      <c r="LTR165" s="40"/>
      <c r="LTS165" s="40"/>
      <c r="LTT165" s="40"/>
      <c r="LTU165" s="40"/>
      <c r="LTV165" s="40"/>
      <c r="LTW165" s="40"/>
      <c r="LTX165" s="40"/>
      <c r="LTY165" s="40"/>
      <c r="LTZ165" s="40"/>
      <c r="LUA165" s="40"/>
      <c r="LUB165" s="40"/>
      <c r="LUC165" s="40"/>
      <c r="LUD165" s="40"/>
      <c r="LUE165" s="40"/>
      <c r="LUF165" s="40"/>
      <c r="LUG165" s="40"/>
      <c r="LUH165" s="40"/>
      <c r="LUI165" s="40"/>
      <c r="LUJ165" s="40"/>
      <c r="LUK165" s="40"/>
      <c r="LUL165" s="40"/>
      <c r="LUM165" s="40"/>
      <c r="LUN165" s="40"/>
      <c r="LUO165" s="40"/>
      <c r="LUP165" s="40"/>
      <c r="LUW165" s="40"/>
      <c r="LUX165" s="40"/>
      <c r="LUY165" s="40"/>
      <c r="LUZ165" s="40"/>
      <c r="LVA165" s="40"/>
      <c r="LVB165" s="40"/>
      <c r="LVC165" s="40"/>
      <c r="LVD165" s="40"/>
      <c r="LVE165" s="40"/>
      <c r="LVF165" s="40"/>
      <c r="LVG165" s="40"/>
      <c r="LVH165" s="40"/>
      <c r="LVI165" s="40"/>
      <c r="LVJ165" s="40"/>
      <c r="LVK165" s="40"/>
      <c r="LVL165" s="40"/>
      <c r="LVM165" s="40"/>
      <c r="LVN165" s="40"/>
      <c r="LVO165" s="40"/>
      <c r="LVP165" s="40"/>
      <c r="LVQ165" s="40"/>
      <c r="LVR165" s="40"/>
      <c r="LVS165" s="40"/>
      <c r="LVT165" s="40"/>
      <c r="LVU165" s="40"/>
      <c r="LVV165" s="40"/>
      <c r="LVW165" s="40"/>
      <c r="LVX165" s="40"/>
      <c r="LVY165" s="40"/>
      <c r="LVZ165" s="40"/>
      <c r="LWA165" s="40"/>
      <c r="LWB165" s="40"/>
      <c r="LWC165" s="40"/>
      <c r="LWD165" s="40"/>
      <c r="LWE165" s="40"/>
      <c r="LWF165" s="40"/>
      <c r="LWG165" s="40"/>
      <c r="LWH165" s="40"/>
      <c r="LWI165" s="40"/>
      <c r="LWJ165" s="40"/>
      <c r="LWK165" s="40"/>
      <c r="LWL165" s="40"/>
      <c r="LWM165" s="40"/>
      <c r="LWN165" s="40"/>
      <c r="LWO165" s="40"/>
      <c r="LWP165" s="40"/>
      <c r="LWQ165" s="40"/>
      <c r="LWR165" s="40"/>
      <c r="LWS165" s="40"/>
      <c r="LWT165" s="40"/>
      <c r="LWU165" s="40"/>
      <c r="LWV165" s="40"/>
      <c r="LWW165" s="40"/>
      <c r="LWX165" s="40"/>
      <c r="LWY165" s="40"/>
      <c r="LWZ165" s="40"/>
      <c r="LXA165" s="40"/>
      <c r="LXB165" s="40"/>
      <c r="LXC165" s="40"/>
      <c r="LXD165" s="40"/>
      <c r="LXE165" s="40"/>
      <c r="LXF165" s="40"/>
      <c r="LXG165" s="40"/>
      <c r="LXH165" s="40"/>
      <c r="LXI165" s="40"/>
      <c r="LXJ165" s="40"/>
      <c r="LXK165" s="40"/>
      <c r="LXL165" s="40"/>
      <c r="LXM165" s="40"/>
      <c r="LXN165" s="40"/>
      <c r="LXO165" s="40"/>
      <c r="LXP165" s="40"/>
      <c r="LXQ165" s="40"/>
      <c r="LXR165" s="40"/>
      <c r="LXS165" s="40"/>
      <c r="LXT165" s="40"/>
      <c r="LXU165" s="40"/>
      <c r="LXV165" s="40"/>
      <c r="LXW165" s="40"/>
      <c r="LXX165" s="40"/>
      <c r="LXY165" s="40"/>
      <c r="LXZ165" s="40"/>
      <c r="LYA165" s="40"/>
      <c r="LYB165" s="40"/>
      <c r="LYC165" s="40"/>
      <c r="LYD165" s="40"/>
      <c r="LYE165" s="40"/>
      <c r="LYF165" s="40"/>
      <c r="LYG165" s="40"/>
      <c r="LYH165" s="40"/>
      <c r="LYI165" s="40"/>
      <c r="LYJ165" s="40"/>
      <c r="LYK165" s="40"/>
      <c r="LYL165" s="40"/>
      <c r="LYM165" s="40"/>
      <c r="LYN165" s="40"/>
      <c r="LYO165" s="40"/>
      <c r="LYP165" s="40"/>
      <c r="LYQ165" s="40"/>
      <c r="LYR165" s="40"/>
      <c r="LYS165" s="40"/>
      <c r="LYT165" s="40"/>
      <c r="LYU165" s="40"/>
      <c r="LYV165" s="40"/>
      <c r="LYW165" s="40"/>
      <c r="LYX165" s="40"/>
      <c r="LYY165" s="40"/>
      <c r="LYZ165" s="40"/>
      <c r="LZA165" s="40"/>
      <c r="LZB165" s="40"/>
      <c r="LZC165" s="40"/>
      <c r="LZD165" s="40"/>
      <c r="LZE165" s="40"/>
      <c r="LZF165" s="40"/>
      <c r="LZG165" s="40"/>
      <c r="LZH165" s="40"/>
      <c r="LZI165" s="40"/>
      <c r="LZJ165" s="40"/>
      <c r="LZK165" s="40"/>
      <c r="LZL165" s="40"/>
      <c r="LZM165" s="40"/>
      <c r="LZN165" s="40"/>
      <c r="LZO165" s="40"/>
      <c r="LZP165" s="40"/>
      <c r="LZQ165" s="40"/>
      <c r="LZR165" s="40"/>
      <c r="LZS165" s="40"/>
      <c r="LZT165" s="40"/>
      <c r="LZU165" s="40"/>
      <c r="LZV165" s="40"/>
      <c r="LZW165" s="40"/>
      <c r="LZX165" s="40"/>
      <c r="LZY165" s="40"/>
      <c r="LZZ165" s="40"/>
      <c r="MAA165" s="40"/>
      <c r="MAB165" s="40"/>
      <c r="MAC165" s="40"/>
      <c r="MAD165" s="40"/>
      <c r="MAE165" s="40"/>
      <c r="MAF165" s="40"/>
      <c r="MAG165" s="40"/>
      <c r="MAH165" s="40"/>
      <c r="MAI165" s="40"/>
      <c r="MAJ165" s="40"/>
      <c r="MAK165" s="40"/>
      <c r="MAL165" s="40"/>
      <c r="MAM165" s="40"/>
      <c r="MAN165" s="40"/>
      <c r="MAO165" s="40"/>
      <c r="MAP165" s="40"/>
      <c r="MAQ165" s="40"/>
      <c r="MAR165" s="40"/>
      <c r="MAS165" s="40"/>
      <c r="MAT165" s="40"/>
      <c r="MAU165" s="40"/>
      <c r="MAV165" s="40"/>
      <c r="MAW165" s="40"/>
      <c r="MAX165" s="40"/>
      <c r="MAY165" s="40"/>
      <c r="MAZ165" s="40"/>
      <c r="MBA165" s="40"/>
      <c r="MBB165" s="40"/>
      <c r="MBC165" s="40"/>
      <c r="MBD165" s="40"/>
      <c r="MBE165" s="40"/>
      <c r="MBF165" s="40"/>
      <c r="MBG165" s="40"/>
      <c r="MBH165" s="40"/>
      <c r="MBI165" s="40"/>
      <c r="MBJ165" s="40"/>
      <c r="MBK165" s="40"/>
      <c r="MBL165" s="40"/>
      <c r="MBM165" s="40"/>
      <c r="MBN165" s="40"/>
      <c r="MBO165" s="40"/>
      <c r="MBP165" s="40"/>
      <c r="MBQ165" s="40"/>
      <c r="MBR165" s="40"/>
      <c r="MBS165" s="40"/>
      <c r="MBT165" s="40"/>
      <c r="MBU165" s="40"/>
      <c r="MBV165" s="40"/>
      <c r="MBW165" s="40"/>
      <c r="MBX165" s="40"/>
      <c r="MBY165" s="40"/>
      <c r="MBZ165" s="40"/>
      <c r="MCA165" s="40"/>
      <c r="MCB165" s="40"/>
      <c r="MCC165" s="40"/>
      <c r="MCD165" s="40"/>
      <c r="MCE165" s="40"/>
      <c r="MCF165" s="40"/>
      <c r="MCG165" s="40"/>
      <c r="MCH165" s="40"/>
      <c r="MCI165" s="40"/>
      <c r="MCJ165" s="40"/>
      <c r="MCK165" s="40"/>
      <c r="MCL165" s="40"/>
      <c r="MCM165" s="40"/>
      <c r="MCN165" s="40"/>
      <c r="MCO165" s="40"/>
      <c r="MCP165" s="40"/>
      <c r="MCQ165" s="40"/>
      <c r="MCR165" s="40"/>
      <c r="MCS165" s="40"/>
      <c r="MCT165" s="40"/>
      <c r="MCU165" s="40"/>
      <c r="MCV165" s="40"/>
      <c r="MCW165" s="40"/>
      <c r="MCX165" s="40"/>
      <c r="MCY165" s="40"/>
      <c r="MCZ165" s="40"/>
      <c r="MDA165" s="40"/>
      <c r="MDB165" s="40"/>
      <c r="MDC165" s="40"/>
      <c r="MDD165" s="40"/>
      <c r="MDE165" s="40"/>
      <c r="MDF165" s="40"/>
      <c r="MDG165" s="40"/>
      <c r="MDH165" s="40"/>
      <c r="MDI165" s="40"/>
      <c r="MDJ165" s="40"/>
      <c r="MDK165" s="40"/>
      <c r="MDL165" s="40"/>
      <c r="MDM165" s="40"/>
      <c r="MDN165" s="40"/>
      <c r="MDO165" s="40"/>
      <c r="MDP165" s="40"/>
      <c r="MDQ165" s="40"/>
      <c r="MDR165" s="40"/>
      <c r="MDS165" s="40"/>
      <c r="MDT165" s="40"/>
      <c r="MDU165" s="40"/>
      <c r="MDV165" s="40"/>
      <c r="MDW165" s="40"/>
      <c r="MDX165" s="40"/>
      <c r="MDY165" s="40"/>
      <c r="MDZ165" s="40"/>
      <c r="MEA165" s="40"/>
      <c r="MEB165" s="40"/>
      <c r="MEC165" s="40"/>
      <c r="MED165" s="40"/>
      <c r="MEE165" s="40"/>
      <c r="MEF165" s="40"/>
      <c r="MEG165" s="40"/>
      <c r="MEH165" s="40"/>
      <c r="MEI165" s="40"/>
      <c r="MEJ165" s="40"/>
      <c r="MEK165" s="40"/>
      <c r="MEL165" s="40"/>
      <c r="MES165" s="40"/>
      <c r="MET165" s="40"/>
      <c r="MEU165" s="40"/>
      <c r="MEV165" s="40"/>
      <c r="MEW165" s="40"/>
      <c r="MEX165" s="40"/>
      <c r="MEY165" s="40"/>
      <c r="MEZ165" s="40"/>
      <c r="MFA165" s="40"/>
      <c r="MFB165" s="40"/>
      <c r="MFC165" s="40"/>
      <c r="MFD165" s="40"/>
      <c r="MFE165" s="40"/>
      <c r="MFF165" s="40"/>
      <c r="MFG165" s="40"/>
      <c r="MFH165" s="40"/>
      <c r="MFI165" s="40"/>
      <c r="MFJ165" s="40"/>
      <c r="MFK165" s="40"/>
      <c r="MFL165" s="40"/>
      <c r="MFM165" s="40"/>
      <c r="MFN165" s="40"/>
      <c r="MFO165" s="40"/>
      <c r="MFP165" s="40"/>
      <c r="MFQ165" s="40"/>
      <c r="MFR165" s="40"/>
      <c r="MFS165" s="40"/>
      <c r="MFT165" s="40"/>
      <c r="MFU165" s="40"/>
      <c r="MFV165" s="40"/>
      <c r="MFW165" s="40"/>
      <c r="MFX165" s="40"/>
      <c r="MFY165" s="40"/>
      <c r="MFZ165" s="40"/>
      <c r="MGA165" s="40"/>
      <c r="MGB165" s="40"/>
      <c r="MGC165" s="40"/>
      <c r="MGD165" s="40"/>
      <c r="MGE165" s="40"/>
      <c r="MGF165" s="40"/>
      <c r="MGG165" s="40"/>
      <c r="MGH165" s="40"/>
      <c r="MGI165" s="40"/>
      <c r="MGJ165" s="40"/>
      <c r="MGK165" s="40"/>
      <c r="MGL165" s="40"/>
      <c r="MGM165" s="40"/>
      <c r="MGN165" s="40"/>
      <c r="MGO165" s="40"/>
      <c r="MGP165" s="40"/>
      <c r="MGQ165" s="40"/>
      <c r="MGR165" s="40"/>
      <c r="MGS165" s="40"/>
      <c r="MGT165" s="40"/>
      <c r="MGU165" s="40"/>
      <c r="MGV165" s="40"/>
      <c r="MGW165" s="40"/>
      <c r="MGX165" s="40"/>
      <c r="MGY165" s="40"/>
      <c r="MGZ165" s="40"/>
      <c r="MHA165" s="40"/>
      <c r="MHB165" s="40"/>
      <c r="MHC165" s="40"/>
      <c r="MHD165" s="40"/>
      <c r="MHE165" s="40"/>
      <c r="MHF165" s="40"/>
      <c r="MHG165" s="40"/>
      <c r="MHH165" s="40"/>
      <c r="MHI165" s="40"/>
      <c r="MHJ165" s="40"/>
      <c r="MHK165" s="40"/>
      <c r="MHL165" s="40"/>
      <c r="MHM165" s="40"/>
      <c r="MHN165" s="40"/>
      <c r="MHO165" s="40"/>
      <c r="MHP165" s="40"/>
      <c r="MHQ165" s="40"/>
      <c r="MHR165" s="40"/>
      <c r="MHS165" s="40"/>
      <c r="MHT165" s="40"/>
      <c r="MHU165" s="40"/>
      <c r="MHV165" s="40"/>
      <c r="MHW165" s="40"/>
      <c r="MHX165" s="40"/>
      <c r="MHY165" s="40"/>
      <c r="MHZ165" s="40"/>
      <c r="MIA165" s="40"/>
      <c r="MIB165" s="40"/>
      <c r="MIC165" s="40"/>
      <c r="MID165" s="40"/>
      <c r="MIE165" s="40"/>
      <c r="MIF165" s="40"/>
      <c r="MIG165" s="40"/>
      <c r="MIH165" s="40"/>
      <c r="MII165" s="40"/>
      <c r="MIJ165" s="40"/>
      <c r="MIK165" s="40"/>
      <c r="MIL165" s="40"/>
      <c r="MIM165" s="40"/>
      <c r="MIN165" s="40"/>
      <c r="MIO165" s="40"/>
      <c r="MIP165" s="40"/>
      <c r="MIQ165" s="40"/>
      <c r="MIR165" s="40"/>
      <c r="MIS165" s="40"/>
      <c r="MIT165" s="40"/>
      <c r="MIU165" s="40"/>
      <c r="MIV165" s="40"/>
      <c r="MIW165" s="40"/>
      <c r="MIX165" s="40"/>
      <c r="MIY165" s="40"/>
      <c r="MIZ165" s="40"/>
      <c r="MJA165" s="40"/>
      <c r="MJB165" s="40"/>
      <c r="MJC165" s="40"/>
      <c r="MJD165" s="40"/>
      <c r="MJE165" s="40"/>
      <c r="MJF165" s="40"/>
      <c r="MJG165" s="40"/>
      <c r="MJH165" s="40"/>
      <c r="MJI165" s="40"/>
      <c r="MJJ165" s="40"/>
      <c r="MJK165" s="40"/>
      <c r="MJL165" s="40"/>
      <c r="MJM165" s="40"/>
      <c r="MJN165" s="40"/>
      <c r="MJO165" s="40"/>
      <c r="MJP165" s="40"/>
      <c r="MJQ165" s="40"/>
      <c r="MJR165" s="40"/>
      <c r="MJS165" s="40"/>
      <c r="MJT165" s="40"/>
      <c r="MJU165" s="40"/>
      <c r="MJV165" s="40"/>
      <c r="MJW165" s="40"/>
      <c r="MJX165" s="40"/>
      <c r="MJY165" s="40"/>
      <c r="MJZ165" s="40"/>
      <c r="MKA165" s="40"/>
      <c r="MKB165" s="40"/>
      <c r="MKC165" s="40"/>
      <c r="MKD165" s="40"/>
      <c r="MKE165" s="40"/>
      <c r="MKF165" s="40"/>
      <c r="MKG165" s="40"/>
      <c r="MKH165" s="40"/>
      <c r="MKI165" s="40"/>
      <c r="MKJ165" s="40"/>
      <c r="MKK165" s="40"/>
      <c r="MKL165" s="40"/>
      <c r="MKM165" s="40"/>
      <c r="MKN165" s="40"/>
      <c r="MKO165" s="40"/>
      <c r="MKP165" s="40"/>
      <c r="MKQ165" s="40"/>
      <c r="MKR165" s="40"/>
      <c r="MKS165" s="40"/>
      <c r="MKT165" s="40"/>
      <c r="MKU165" s="40"/>
      <c r="MKV165" s="40"/>
      <c r="MKW165" s="40"/>
      <c r="MKX165" s="40"/>
      <c r="MKY165" s="40"/>
      <c r="MKZ165" s="40"/>
      <c r="MLA165" s="40"/>
      <c r="MLB165" s="40"/>
      <c r="MLC165" s="40"/>
      <c r="MLD165" s="40"/>
      <c r="MLE165" s="40"/>
      <c r="MLF165" s="40"/>
      <c r="MLG165" s="40"/>
      <c r="MLH165" s="40"/>
      <c r="MLI165" s="40"/>
      <c r="MLJ165" s="40"/>
      <c r="MLK165" s="40"/>
      <c r="MLL165" s="40"/>
      <c r="MLM165" s="40"/>
      <c r="MLN165" s="40"/>
      <c r="MLO165" s="40"/>
      <c r="MLP165" s="40"/>
      <c r="MLQ165" s="40"/>
      <c r="MLR165" s="40"/>
      <c r="MLS165" s="40"/>
      <c r="MLT165" s="40"/>
      <c r="MLU165" s="40"/>
      <c r="MLV165" s="40"/>
      <c r="MLW165" s="40"/>
      <c r="MLX165" s="40"/>
      <c r="MLY165" s="40"/>
      <c r="MLZ165" s="40"/>
      <c r="MMA165" s="40"/>
      <c r="MMB165" s="40"/>
      <c r="MMC165" s="40"/>
      <c r="MMD165" s="40"/>
      <c r="MME165" s="40"/>
      <c r="MMF165" s="40"/>
      <c r="MMG165" s="40"/>
      <c r="MMH165" s="40"/>
      <c r="MMI165" s="40"/>
      <c r="MMJ165" s="40"/>
      <c r="MMK165" s="40"/>
      <c r="MML165" s="40"/>
      <c r="MMM165" s="40"/>
      <c r="MMN165" s="40"/>
      <c r="MMO165" s="40"/>
      <c r="MMP165" s="40"/>
      <c r="MMQ165" s="40"/>
      <c r="MMR165" s="40"/>
      <c r="MMS165" s="40"/>
      <c r="MMT165" s="40"/>
      <c r="MMU165" s="40"/>
      <c r="MMV165" s="40"/>
      <c r="MMW165" s="40"/>
      <c r="MMX165" s="40"/>
      <c r="MMY165" s="40"/>
      <c r="MMZ165" s="40"/>
      <c r="MNA165" s="40"/>
      <c r="MNB165" s="40"/>
      <c r="MNC165" s="40"/>
      <c r="MND165" s="40"/>
      <c r="MNE165" s="40"/>
      <c r="MNF165" s="40"/>
      <c r="MNG165" s="40"/>
      <c r="MNH165" s="40"/>
      <c r="MNI165" s="40"/>
      <c r="MNJ165" s="40"/>
      <c r="MNK165" s="40"/>
      <c r="MNL165" s="40"/>
      <c r="MNM165" s="40"/>
      <c r="MNN165" s="40"/>
      <c r="MNO165" s="40"/>
      <c r="MNP165" s="40"/>
      <c r="MNQ165" s="40"/>
      <c r="MNR165" s="40"/>
      <c r="MNS165" s="40"/>
      <c r="MNT165" s="40"/>
      <c r="MNU165" s="40"/>
      <c r="MNV165" s="40"/>
      <c r="MNW165" s="40"/>
      <c r="MNX165" s="40"/>
      <c r="MNY165" s="40"/>
      <c r="MNZ165" s="40"/>
      <c r="MOA165" s="40"/>
      <c r="MOB165" s="40"/>
      <c r="MOC165" s="40"/>
      <c r="MOD165" s="40"/>
      <c r="MOE165" s="40"/>
      <c r="MOF165" s="40"/>
      <c r="MOG165" s="40"/>
      <c r="MOH165" s="40"/>
      <c r="MOO165" s="40"/>
      <c r="MOP165" s="40"/>
      <c r="MOQ165" s="40"/>
      <c r="MOR165" s="40"/>
      <c r="MOS165" s="40"/>
      <c r="MOT165" s="40"/>
      <c r="MOU165" s="40"/>
      <c r="MOV165" s="40"/>
      <c r="MOW165" s="40"/>
      <c r="MOX165" s="40"/>
      <c r="MOY165" s="40"/>
      <c r="MOZ165" s="40"/>
      <c r="MPA165" s="40"/>
      <c r="MPB165" s="40"/>
      <c r="MPC165" s="40"/>
      <c r="MPD165" s="40"/>
      <c r="MPE165" s="40"/>
      <c r="MPF165" s="40"/>
      <c r="MPG165" s="40"/>
      <c r="MPH165" s="40"/>
      <c r="MPI165" s="40"/>
      <c r="MPJ165" s="40"/>
      <c r="MPK165" s="40"/>
      <c r="MPL165" s="40"/>
      <c r="MPM165" s="40"/>
      <c r="MPN165" s="40"/>
      <c r="MPO165" s="40"/>
      <c r="MPP165" s="40"/>
      <c r="MPQ165" s="40"/>
      <c r="MPR165" s="40"/>
      <c r="MPS165" s="40"/>
      <c r="MPT165" s="40"/>
      <c r="MPU165" s="40"/>
      <c r="MPV165" s="40"/>
      <c r="MPW165" s="40"/>
      <c r="MPX165" s="40"/>
      <c r="MPY165" s="40"/>
      <c r="MPZ165" s="40"/>
      <c r="MQA165" s="40"/>
      <c r="MQB165" s="40"/>
      <c r="MQC165" s="40"/>
      <c r="MQD165" s="40"/>
      <c r="MQE165" s="40"/>
      <c r="MQF165" s="40"/>
      <c r="MQG165" s="40"/>
      <c r="MQH165" s="40"/>
      <c r="MQI165" s="40"/>
      <c r="MQJ165" s="40"/>
      <c r="MQK165" s="40"/>
      <c r="MQL165" s="40"/>
      <c r="MQM165" s="40"/>
      <c r="MQN165" s="40"/>
      <c r="MQO165" s="40"/>
      <c r="MQP165" s="40"/>
      <c r="MQQ165" s="40"/>
      <c r="MQR165" s="40"/>
      <c r="MQS165" s="40"/>
      <c r="MQT165" s="40"/>
      <c r="MQU165" s="40"/>
      <c r="MQV165" s="40"/>
      <c r="MQW165" s="40"/>
      <c r="MQX165" s="40"/>
      <c r="MQY165" s="40"/>
      <c r="MQZ165" s="40"/>
      <c r="MRA165" s="40"/>
      <c r="MRB165" s="40"/>
      <c r="MRC165" s="40"/>
      <c r="MRD165" s="40"/>
      <c r="MRE165" s="40"/>
      <c r="MRF165" s="40"/>
      <c r="MRG165" s="40"/>
      <c r="MRH165" s="40"/>
      <c r="MRI165" s="40"/>
      <c r="MRJ165" s="40"/>
      <c r="MRK165" s="40"/>
      <c r="MRL165" s="40"/>
      <c r="MRM165" s="40"/>
      <c r="MRN165" s="40"/>
      <c r="MRO165" s="40"/>
      <c r="MRP165" s="40"/>
      <c r="MRQ165" s="40"/>
      <c r="MRR165" s="40"/>
      <c r="MRS165" s="40"/>
      <c r="MRT165" s="40"/>
      <c r="MRU165" s="40"/>
      <c r="MRV165" s="40"/>
      <c r="MRW165" s="40"/>
      <c r="MRX165" s="40"/>
      <c r="MRY165" s="40"/>
      <c r="MRZ165" s="40"/>
      <c r="MSA165" s="40"/>
      <c r="MSB165" s="40"/>
      <c r="MSC165" s="40"/>
      <c r="MSD165" s="40"/>
      <c r="MSE165" s="40"/>
      <c r="MSF165" s="40"/>
      <c r="MSG165" s="40"/>
      <c r="MSH165" s="40"/>
      <c r="MSI165" s="40"/>
      <c r="MSJ165" s="40"/>
      <c r="MSK165" s="40"/>
      <c r="MSL165" s="40"/>
      <c r="MSM165" s="40"/>
      <c r="MSN165" s="40"/>
      <c r="MSO165" s="40"/>
      <c r="MSP165" s="40"/>
      <c r="MSQ165" s="40"/>
      <c r="MSR165" s="40"/>
      <c r="MSS165" s="40"/>
      <c r="MST165" s="40"/>
      <c r="MSU165" s="40"/>
      <c r="MSV165" s="40"/>
      <c r="MSW165" s="40"/>
      <c r="MSX165" s="40"/>
      <c r="MSY165" s="40"/>
      <c r="MSZ165" s="40"/>
      <c r="MTA165" s="40"/>
      <c r="MTB165" s="40"/>
      <c r="MTC165" s="40"/>
      <c r="MTD165" s="40"/>
      <c r="MTE165" s="40"/>
      <c r="MTF165" s="40"/>
      <c r="MTG165" s="40"/>
      <c r="MTH165" s="40"/>
      <c r="MTI165" s="40"/>
      <c r="MTJ165" s="40"/>
      <c r="MTK165" s="40"/>
      <c r="MTL165" s="40"/>
      <c r="MTM165" s="40"/>
      <c r="MTN165" s="40"/>
      <c r="MTO165" s="40"/>
      <c r="MTP165" s="40"/>
      <c r="MTQ165" s="40"/>
      <c r="MTR165" s="40"/>
      <c r="MTS165" s="40"/>
      <c r="MTT165" s="40"/>
      <c r="MTU165" s="40"/>
      <c r="MTV165" s="40"/>
      <c r="MTW165" s="40"/>
      <c r="MTX165" s="40"/>
      <c r="MTY165" s="40"/>
      <c r="MTZ165" s="40"/>
      <c r="MUA165" s="40"/>
      <c r="MUB165" s="40"/>
      <c r="MUC165" s="40"/>
      <c r="MUD165" s="40"/>
      <c r="MUE165" s="40"/>
      <c r="MUF165" s="40"/>
      <c r="MUG165" s="40"/>
      <c r="MUH165" s="40"/>
      <c r="MUI165" s="40"/>
      <c r="MUJ165" s="40"/>
      <c r="MUK165" s="40"/>
      <c r="MUL165" s="40"/>
      <c r="MUM165" s="40"/>
      <c r="MUN165" s="40"/>
      <c r="MUO165" s="40"/>
      <c r="MUP165" s="40"/>
      <c r="MUQ165" s="40"/>
      <c r="MUR165" s="40"/>
      <c r="MUS165" s="40"/>
      <c r="MUT165" s="40"/>
      <c r="MUU165" s="40"/>
      <c r="MUV165" s="40"/>
      <c r="MUW165" s="40"/>
      <c r="MUX165" s="40"/>
      <c r="MUY165" s="40"/>
      <c r="MUZ165" s="40"/>
      <c r="MVA165" s="40"/>
      <c r="MVB165" s="40"/>
      <c r="MVC165" s="40"/>
      <c r="MVD165" s="40"/>
      <c r="MVE165" s="40"/>
      <c r="MVF165" s="40"/>
      <c r="MVG165" s="40"/>
      <c r="MVH165" s="40"/>
      <c r="MVI165" s="40"/>
      <c r="MVJ165" s="40"/>
      <c r="MVK165" s="40"/>
      <c r="MVL165" s="40"/>
      <c r="MVM165" s="40"/>
      <c r="MVN165" s="40"/>
      <c r="MVO165" s="40"/>
      <c r="MVP165" s="40"/>
      <c r="MVQ165" s="40"/>
      <c r="MVR165" s="40"/>
      <c r="MVS165" s="40"/>
      <c r="MVT165" s="40"/>
      <c r="MVU165" s="40"/>
      <c r="MVV165" s="40"/>
      <c r="MVW165" s="40"/>
      <c r="MVX165" s="40"/>
      <c r="MVY165" s="40"/>
      <c r="MVZ165" s="40"/>
      <c r="MWA165" s="40"/>
      <c r="MWB165" s="40"/>
      <c r="MWC165" s="40"/>
      <c r="MWD165" s="40"/>
      <c r="MWE165" s="40"/>
      <c r="MWF165" s="40"/>
      <c r="MWG165" s="40"/>
      <c r="MWH165" s="40"/>
      <c r="MWI165" s="40"/>
      <c r="MWJ165" s="40"/>
      <c r="MWK165" s="40"/>
      <c r="MWL165" s="40"/>
      <c r="MWM165" s="40"/>
      <c r="MWN165" s="40"/>
      <c r="MWO165" s="40"/>
      <c r="MWP165" s="40"/>
      <c r="MWQ165" s="40"/>
      <c r="MWR165" s="40"/>
      <c r="MWS165" s="40"/>
      <c r="MWT165" s="40"/>
      <c r="MWU165" s="40"/>
      <c r="MWV165" s="40"/>
      <c r="MWW165" s="40"/>
      <c r="MWX165" s="40"/>
      <c r="MWY165" s="40"/>
      <c r="MWZ165" s="40"/>
      <c r="MXA165" s="40"/>
      <c r="MXB165" s="40"/>
      <c r="MXC165" s="40"/>
      <c r="MXD165" s="40"/>
      <c r="MXE165" s="40"/>
      <c r="MXF165" s="40"/>
      <c r="MXG165" s="40"/>
      <c r="MXH165" s="40"/>
      <c r="MXI165" s="40"/>
      <c r="MXJ165" s="40"/>
      <c r="MXK165" s="40"/>
      <c r="MXL165" s="40"/>
      <c r="MXM165" s="40"/>
      <c r="MXN165" s="40"/>
      <c r="MXO165" s="40"/>
      <c r="MXP165" s="40"/>
      <c r="MXQ165" s="40"/>
      <c r="MXR165" s="40"/>
      <c r="MXS165" s="40"/>
      <c r="MXT165" s="40"/>
      <c r="MXU165" s="40"/>
      <c r="MXV165" s="40"/>
      <c r="MXW165" s="40"/>
      <c r="MXX165" s="40"/>
      <c r="MXY165" s="40"/>
      <c r="MXZ165" s="40"/>
      <c r="MYA165" s="40"/>
      <c r="MYB165" s="40"/>
      <c r="MYC165" s="40"/>
      <c r="MYD165" s="40"/>
      <c r="MYK165" s="40"/>
      <c r="MYL165" s="40"/>
      <c r="MYM165" s="40"/>
      <c r="MYN165" s="40"/>
      <c r="MYO165" s="40"/>
      <c r="MYP165" s="40"/>
      <c r="MYQ165" s="40"/>
      <c r="MYR165" s="40"/>
      <c r="MYS165" s="40"/>
      <c r="MYT165" s="40"/>
      <c r="MYU165" s="40"/>
      <c r="MYV165" s="40"/>
      <c r="MYW165" s="40"/>
      <c r="MYX165" s="40"/>
      <c r="MYY165" s="40"/>
      <c r="MYZ165" s="40"/>
      <c r="MZA165" s="40"/>
      <c r="MZB165" s="40"/>
      <c r="MZC165" s="40"/>
      <c r="MZD165" s="40"/>
      <c r="MZE165" s="40"/>
      <c r="MZF165" s="40"/>
      <c r="MZG165" s="40"/>
      <c r="MZH165" s="40"/>
      <c r="MZI165" s="40"/>
      <c r="MZJ165" s="40"/>
      <c r="MZK165" s="40"/>
      <c r="MZL165" s="40"/>
      <c r="MZM165" s="40"/>
      <c r="MZN165" s="40"/>
      <c r="MZO165" s="40"/>
      <c r="MZP165" s="40"/>
      <c r="MZQ165" s="40"/>
      <c r="MZR165" s="40"/>
      <c r="MZS165" s="40"/>
      <c r="MZT165" s="40"/>
      <c r="MZU165" s="40"/>
      <c r="MZV165" s="40"/>
      <c r="MZW165" s="40"/>
      <c r="MZX165" s="40"/>
      <c r="MZY165" s="40"/>
      <c r="MZZ165" s="40"/>
      <c r="NAA165" s="40"/>
      <c r="NAB165" s="40"/>
      <c r="NAC165" s="40"/>
      <c r="NAD165" s="40"/>
      <c r="NAE165" s="40"/>
      <c r="NAF165" s="40"/>
      <c r="NAG165" s="40"/>
      <c r="NAH165" s="40"/>
      <c r="NAI165" s="40"/>
      <c r="NAJ165" s="40"/>
      <c r="NAK165" s="40"/>
      <c r="NAL165" s="40"/>
      <c r="NAM165" s="40"/>
      <c r="NAN165" s="40"/>
      <c r="NAO165" s="40"/>
      <c r="NAP165" s="40"/>
      <c r="NAQ165" s="40"/>
      <c r="NAR165" s="40"/>
      <c r="NAS165" s="40"/>
      <c r="NAT165" s="40"/>
      <c r="NAU165" s="40"/>
      <c r="NAV165" s="40"/>
      <c r="NAW165" s="40"/>
      <c r="NAX165" s="40"/>
      <c r="NAY165" s="40"/>
      <c r="NAZ165" s="40"/>
      <c r="NBA165" s="40"/>
      <c r="NBB165" s="40"/>
      <c r="NBC165" s="40"/>
      <c r="NBD165" s="40"/>
      <c r="NBE165" s="40"/>
      <c r="NBF165" s="40"/>
      <c r="NBG165" s="40"/>
      <c r="NBH165" s="40"/>
      <c r="NBI165" s="40"/>
      <c r="NBJ165" s="40"/>
      <c r="NBK165" s="40"/>
      <c r="NBL165" s="40"/>
      <c r="NBM165" s="40"/>
      <c r="NBN165" s="40"/>
      <c r="NBO165" s="40"/>
      <c r="NBP165" s="40"/>
      <c r="NBQ165" s="40"/>
      <c r="NBR165" s="40"/>
      <c r="NBS165" s="40"/>
      <c r="NBT165" s="40"/>
      <c r="NBU165" s="40"/>
      <c r="NBV165" s="40"/>
      <c r="NBW165" s="40"/>
      <c r="NBX165" s="40"/>
      <c r="NBY165" s="40"/>
      <c r="NBZ165" s="40"/>
      <c r="NCA165" s="40"/>
      <c r="NCB165" s="40"/>
      <c r="NCC165" s="40"/>
      <c r="NCD165" s="40"/>
      <c r="NCE165" s="40"/>
      <c r="NCF165" s="40"/>
      <c r="NCG165" s="40"/>
      <c r="NCH165" s="40"/>
      <c r="NCI165" s="40"/>
      <c r="NCJ165" s="40"/>
      <c r="NCK165" s="40"/>
      <c r="NCL165" s="40"/>
      <c r="NCM165" s="40"/>
      <c r="NCN165" s="40"/>
      <c r="NCO165" s="40"/>
      <c r="NCP165" s="40"/>
      <c r="NCQ165" s="40"/>
      <c r="NCR165" s="40"/>
      <c r="NCS165" s="40"/>
      <c r="NCT165" s="40"/>
      <c r="NCU165" s="40"/>
      <c r="NCV165" s="40"/>
      <c r="NCW165" s="40"/>
      <c r="NCX165" s="40"/>
      <c r="NCY165" s="40"/>
      <c r="NCZ165" s="40"/>
      <c r="NDA165" s="40"/>
      <c r="NDB165" s="40"/>
      <c r="NDC165" s="40"/>
      <c r="NDD165" s="40"/>
      <c r="NDE165" s="40"/>
      <c r="NDF165" s="40"/>
      <c r="NDG165" s="40"/>
      <c r="NDH165" s="40"/>
      <c r="NDI165" s="40"/>
      <c r="NDJ165" s="40"/>
      <c r="NDK165" s="40"/>
      <c r="NDL165" s="40"/>
      <c r="NDM165" s="40"/>
      <c r="NDN165" s="40"/>
      <c r="NDO165" s="40"/>
      <c r="NDP165" s="40"/>
      <c r="NDQ165" s="40"/>
      <c r="NDR165" s="40"/>
      <c r="NDS165" s="40"/>
      <c r="NDT165" s="40"/>
      <c r="NDU165" s="40"/>
      <c r="NDV165" s="40"/>
      <c r="NDW165" s="40"/>
      <c r="NDX165" s="40"/>
      <c r="NDY165" s="40"/>
      <c r="NDZ165" s="40"/>
      <c r="NEA165" s="40"/>
      <c r="NEB165" s="40"/>
      <c r="NEC165" s="40"/>
      <c r="NED165" s="40"/>
      <c r="NEE165" s="40"/>
      <c r="NEF165" s="40"/>
      <c r="NEG165" s="40"/>
      <c r="NEH165" s="40"/>
      <c r="NEI165" s="40"/>
      <c r="NEJ165" s="40"/>
      <c r="NEK165" s="40"/>
      <c r="NEL165" s="40"/>
      <c r="NEM165" s="40"/>
      <c r="NEN165" s="40"/>
      <c r="NEO165" s="40"/>
      <c r="NEP165" s="40"/>
      <c r="NEQ165" s="40"/>
      <c r="NER165" s="40"/>
      <c r="NES165" s="40"/>
      <c r="NET165" s="40"/>
      <c r="NEU165" s="40"/>
      <c r="NEV165" s="40"/>
      <c r="NEW165" s="40"/>
      <c r="NEX165" s="40"/>
      <c r="NEY165" s="40"/>
      <c r="NEZ165" s="40"/>
      <c r="NFA165" s="40"/>
      <c r="NFB165" s="40"/>
      <c r="NFC165" s="40"/>
      <c r="NFD165" s="40"/>
      <c r="NFE165" s="40"/>
      <c r="NFF165" s="40"/>
      <c r="NFG165" s="40"/>
      <c r="NFH165" s="40"/>
      <c r="NFI165" s="40"/>
      <c r="NFJ165" s="40"/>
      <c r="NFK165" s="40"/>
      <c r="NFL165" s="40"/>
      <c r="NFM165" s="40"/>
      <c r="NFN165" s="40"/>
      <c r="NFO165" s="40"/>
      <c r="NFP165" s="40"/>
      <c r="NFQ165" s="40"/>
      <c r="NFR165" s="40"/>
      <c r="NFS165" s="40"/>
      <c r="NFT165" s="40"/>
      <c r="NFU165" s="40"/>
      <c r="NFV165" s="40"/>
      <c r="NFW165" s="40"/>
      <c r="NFX165" s="40"/>
      <c r="NFY165" s="40"/>
      <c r="NFZ165" s="40"/>
      <c r="NGA165" s="40"/>
      <c r="NGB165" s="40"/>
      <c r="NGC165" s="40"/>
      <c r="NGD165" s="40"/>
      <c r="NGE165" s="40"/>
      <c r="NGF165" s="40"/>
      <c r="NGG165" s="40"/>
      <c r="NGH165" s="40"/>
      <c r="NGI165" s="40"/>
      <c r="NGJ165" s="40"/>
      <c r="NGK165" s="40"/>
      <c r="NGL165" s="40"/>
      <c r="NGM165" s="40"/>
      <c r="NGN165" s="40"/>
      <c r="NGO165" s="40"/>
      <c r="NGP165" s="40"/>
      <c r="NGQ165" s="40"/>
      <c r="NGR165" s="40"/>
      <c r="NGS165" s="40"/>
      <c r="NGT165" s="40"/>
      <c r="NGU165" s="40"/>
      <c r="NGV165" s="40"/>
      <c r="NGW165" s="40"/>
      <c r="NGX165" s="40"/>
      <c r="NGY165" s="40"/>
      <c r="NGZ165" s="40"/>
      <c r="NHA165" s="40"/>
      <c r="NHB165" s="40"/>
      <c r="NHC165" s="40"/>
      <c r="NHD165" s="40"/>
      <c r="NHE165" s="40"/>
      <c r="NHF165" s="40"/>
      <c r="NHG165" s="40"/>
      <c r="NHH165" s="40"/>
      <c r="NHI165" s="40"/>
      <c r="NHJ165" s="40"/>
      <c r="NHK165" s="40"/>
      <c r="NHL165" s="40"/>
      <c r="NHM165" s="40"/>
      <c r="NHN165" s="40"/>
      <c r="NHO165" s="40"/>
      <c r="NHP165" s="40"/>
      <c r="NHQ165" s="40"/>
      <c r="NHR165" s="40"/>
      <c r="NHS165" s="40"/>
      <c r="NHT165" s="40"/>
      <c r="NHU165" s="40"/>
      <c r="NHV165" s="40"/>
      <c r="NHW165" s="40"/>
      <c r="NHX165" s="40"/>
      <c r="NHY165" s="40"/>
      <c r="NHZ165" s="40"/>
      <c r="NIG165" s="40"/>
      <c r="NIH165" s="40"/>
      <c r="NII165" s="40"/>
      <c r="NIJ165" s="40"/>
      <c r="NIK165" s="40"/>
      <c r="NIL165" s="40"/>
      <c r="NIM165" s="40"/>
      <c r="NIN165" s="40"/>
      <c r="NIO165" s="40"/>
      <c r="NIP165" s="40"/>
      <c r="NIQ165" s="40"/>
      <c r="NIR165" s="40"/>
      <c r="NIS165" s="40"/>
      <c r="NIT165" s="40"/>
      <c r="NIU165" s="40"/>
      <c r="NIV165" s="40"/>
      <c r="NIW165" s="40"/>
      <c r="NIX165" s="40"/>
      <c r="NIY165" s="40"/>
      <c r="NIZ165" s="40"/>
      <c r="NJA165" s="40"/>
      <c r="NJB165" s="40"/>
      <c r="NJC165" s="40"/>
      <c r="NJD165" s="40"/>
      <c r="NJE165" s="40"/>
      <c r="NJF165" s="40"/>
      <c r="NJG165" s="40"/>
      <c r="NJH165" s="40"/>
      <c r="NJI165" s="40"/>
      <c r="NJJ165" s="40"/>
      <c r="NJK165" s="40"/>
      <c r="NJL165" s="40"/>
      <c r="NJM165" s="40"/>
      <c r="NJN165" s="40"/>
      <c r="NJO165" s="40"/>
      <c r="NJP165" s="40"/>
      <c r="NJQ165" s="40"/>
      <c r="NJR165" s="40"/>
      <c r="NJS165" s="40"/>
      <c r="NJT165" s="40"/>
      <c r="NJU165" s="40"/>
      <c r="NJV165" s="40"/>
      <c r="NJW165" s="40"/>
      <c r="NJX165" s="40"/>
      <c r="NJY165" s="40"/>
      <c r="NJZ165" s="40"/>
      <c r="NKA165" s="40"/>
      <c r="NKB165" s="40"/>
      <c r="NKC165" s="40"/>
      <c r="NKD165" s="40"/>
      <c r="NKE165" s="40"/>
      <c r="NKF165" s="40"/>
      <c r="NKG165" s="40"/>
      <c r="NKH165" s="40"/>
      <c r="NKI165" s="40"/>
      <c r="NKJ165" s="40"/>
      <c r="NKK165" s="40"/>
      <c r="NKL165" s="40"/>
      <c r="NKM165" s="40"/>
      <c r="NKN165" s="40"/>
      <c r="NKO165" s="40"/>
      <c r="NKP165" s="40"/>
      <c r="NKQ165" s="40"/>
      <c r="NKR165" s="40"/>
      <c r="NKS165" s="40"/>
      <c r="NKT165" s="40"/>
      <c r="NKU165" s="40"/>
      <c r="NKV165" s="40"/>
      <c r="NKW165" s="40"/>
      <c r="NKX165" s="40"/>
      <c r="NKY165" s="40"/>
      <c r="NKZ165" s="40"/>
      <c r="NLA165" s="40"/>
      <c r="NLB165" s="40"/>
      <c r="NLC165" s="40"/>
      <c r="NLD165" s="40"/>
      <c r="NLE165" s="40"/>
      <c r="NLF165" s="40"/>
      <c r="NLG165" s="40"/>
      <c r="NLH165" s="40"/>
      <c r="NLI165" s="40"/>
      <c r="NLJ165" s="40"/>
      <c r="NLK165" s="40"/>
      <c r="NLL165" s="40"/>
      <c r="NLM165" s="40"/>
      <c r="NLN165" s="40"/>
      <c r="NLO165" s="40"/>
      <c r="NLP165" s="40"/>
      <c r="NLQ165" s="40"/>
      <c r="NLR165" s="40"/>
      <c r="NLS165" s="40"/>
      <c r="NLT165" s="40"/>
      <c r="NLU165" s="40"/>
      <c r="NLV165" s="40"/>
      <c r="NLW165" s="40"/>
      <c r="NLX165" s="40"/>
      <c r="NLY165" s="40"/>
      <c r="NLZ165" s="40"/>
      <c r="NMA165" s="40"/>
      <c r="NMB165" s="40"/>
      <c r="NMC165" s="40"/>
      <c r="NMD165" s="40"/>
      <c r="NME165" s="40"/>
      <c r="NMF165" s="40"/>
      <c r="NMG165" s="40"/>
      <c r="NMH165" s="40"/>
      <c r="NMI165" s="40"/>
      <c r="NMJ165" s="40"/>
      <c r="NMK165" s="40"/>
      <c r="NML165" s="40"/>
      <c r="NMM165" s="40"/>
      <c r="NMN165" s="40"/>
      <c r="NMO165" s="40"/>
      <c r="NMP165" s="40"/>
      <c r="NMQ165" s="40"/>
      <c r="NMR165" s="40"/>
      <c r="NMS165" s="40"/>
      <c r="NMT165" s="40"/>
      <c r="NMU165" s="40"/>
      <c r="NMV165" s="40"/>
      <c r="NMW165" s="40"/>
      <c r="NMX165" s="40"/>
      <c r="NMY165" s="40"/>
      <c r="NMZ165" s="40"/>
      <c r="NNA165" s="40"/>
      <c r="NNB165" s="40"/>
      <c r="NNC165" s="40"/>
      <c r="NND165" s="40"/>
      <c r="NNE165" s="40"/>
      <c r="NNF165" s="40"/>
      <c r="NNG165" s="40"/>
      <c r="NNH165" s="40"/>
      <c r="NNI165" s="40"/>
      <c r="NNJ165" s="40"/>
      <c r="NNK165" s="40"/>
      <c r="NNL165" s="40"/>
      <c r="NNM165" s="40"/>
      <c r="NNN165" s="40"/>
      <c r="NNO165" s="40"/>
      <c r="NNP165" s="40"/>
      <c r="NNQ165" s="40"/>
      <c r="NNR165" s="40"/>
      <c r="NNS165" s="40"/>
      <c r="NNT165" s="40"/>
      <c r="NNU165" s="40"/>
      <c r="NNV165" s="40"/>
      <c r="NNW165" s="40"/>
      <c r="NNX165" s="40"/>
      <c r="NNY165" s="40"/>
      <c r="NNZ165" s="40"/>
      <c r="NOA165" s="40"/>
      <c r="NOB165" s="40"/>
      <c r="NOC165" s="40"/>
      <c r="NOD165" s="40"/>
      <c r="NOE165" s="40"/>
      <c r="NOF165" s="40"/>
      <c r="NOG165" s="40"/>
      <c r="NOH165" s="40"/>
      <c r="NOI165" s="40"/>
      <c r="NOJ165" s="40"/>
      <c r="NOK165" s="40"/>
      <c r="NOL165" s="40"/>
      <c r="NOM165" s="40"/>
      <c r="NON165" s="40"/>
      <c r="NOO165" s="40"/>
      <c r="NOP165" s="40"/>
      <c r="NOQ165" s="40"/>
      <c r="NOR165" s="40"/>
      <c r="NOS165" s="40"/>
      <c r="NOT165" s="40"/>
      <c r="NOU165" s="40"/>
      <c r="NOV165" s="40"/>
      <c r="NOW165" s="40"/>
      <c r="NOX165" s="40"/>
      <c r="NOY165" s="40"/>
      <c r="NOZ165" s="40"/>
      <c r="NPA165" s="40"/>
      <c r="NPB165" s="40"/>
      <c r="NPC165" s="40"/>
      <c r="NPD165" s="40"/>
      <c r="NPE165" s="40"/>
      <c r="NPF165" s="40"/>
      <c r="NPG165" s="40"/>
      <c r="NPH165" s="40"/>
      <c r="NPI165" s="40"/>
      <c r="NPJ165" s="40"/>
      <c r="NPK165" s="40"/>
      <c r="NPL165" s="40"/>
      <c r="NPM165" s="40"/>
      <c r="NPN165" s="40"/>
      <c r="NPO165" s="40"/>
      <c r="NPP165" s="40"/>
      <c r="NPQ165" s="40"/>
      <c r="NPR165" s="40"/>
      <c r="NPS165" s="40"/>
      <c r="NPT165" s="40"/>
      <c r="NPU165" s="40"/>
      <c r="NPV165" s="40"/>
      <c r="NPW165" s="40"/>
      <c r="NPX165" s="40"/>
      <c r="NPY165" s="40"/>
      <c r="NPZ165" s="40"/>
      <c r="NQA165" s="40"/>
      <c r="NQB165" s="40"/>
      <c r="NQC165" s="40"/>
      <c r="NQD165" s="40"/>
      <c r="NQE165" s="40"/>
      <c r="NQF165" s="40"/>
      <c r="NQG165" s="40"/>
      <c r="NQH165" s="40"/>
      <c r="NQI165" s="40"/>
      <c r="NQJ165" s="40"/>
      <c r="NQK165" s="40"/>
      <c r="NQL165" s="40"/>
      <c r="NQM165" s="40"/>
      <c r="NQN165" s="40"/>
      <c r="NQO165" s="40"/>
      <c r="NQP165" s="40"/>
      <c r="NQQ165" s="40"/>
      <c r="NQR165" s="40"/>
      <c r="NQS165" s="40"/>
      <c r="NQT165" s="40"/>
      <c r="NQU165" s="40"/>
      <c r="NQV165" s="40"/>
      <c r="NQW165" s="40"/>
      <c r="NQX165" s="40"/>
      <c r="NQY165" s="40"/>
      <c r="NQZ165" s="40"/>
      <c r="NRA165" s="40"/>
      <c r="NRB165" s="40"/>
      <c r="NRC165" s="40"/>
      <c r="NRD165" s="40"/>
      <c r="NRE165" s="40"/>
      <c r="NRF165" s="40"/>
      <c r="NRG165" s="40"/>
      <c r="NRH165" s="40"/>
      <c r="NRI165" s="40"/>
      <c r="NRJ165" s="40"/>
      <c r="NRK165" s="40"/>
      <c r="NRL165" s="40"/>
      <c r="NRM165" s="40"/>
      <c r="NRN165" s="40"/>
      <c r="NRO165" s="40"/>
      <c r="NRP165" s="40"/>
      <c r="NRQ165" s="40"/>
      <c r="NRR165" s="40"/>
      <c r="NRS165" s="40"/>
      <c r="NRT165" s="40"/>
      <c r="NRU165" s="40"/>
      <c r="NRV165" s="40"/>
      <c r="NSC165" s="40"/>
      <c r="NSD165" s="40"/>
      <c r="NSE165" s="40"/>
      <c r="NSF165" s="40"/>
      <c r="NSG165" s="40"/>
      <c r="NSH165" s="40"/>
      <c r="NSI165" s="40"/>
      <c r="NSJ165" s="40"/>
      <c r="NSK165" s="40"/>
      <c r="NSL165" s="40"/>
      <c r="NSM165" s="40"/>
      <c r="NSN165" s="40"/>
      <c r="NSO165" s="40"/>
      <c r="NSP165" s="40"/>
      <c r="NSQ165" s="40"/>
      <c r="NSR165" s="40"/>
      <c r="NSS165" s="40"/>
      <c r="NST165" s="40"/>
      <c r="NSU165" s="40"/>
      <c r="NSV165" s="40"/>
      <c r="NSW165" s="40"/>
      <c r="NSX165" s="40"/>
      <c r="NSY165" s="40"/>
      <c r="NSZ165" s="40"/>
      <c r="NTA165" s="40"/>
      <c r="NTB165" s="40"/>
      <c r="NTC165" s="40"/>
      <c r="NTD165" s="40"/>
      <c r="NTE165" s="40"/>
      <c r="NTF165" s="40"/>
      <c r="NTG165" s="40"/>
      <c r="NTH165" s="40"/>
      <c r="NTI165" s="40"/>
      <c r="NTJ165" s="40"/>
      <c r="NTK165" s="40"/>
      <c r="NTL165" s="40"/>
      <c r="NTM165" s="40"/>
      <c r="NTN165" s="40"/>
      <c r="NTO165" s="40"/>
      <c r="NTP165" s="40"/>
      <c r="NTQ165" s="40"/>
      <c r="NTR165" s="40"/>
      <c r="NTS165" s="40"/>
      <c r="NTT165" s="40"/>
      <c r="NTU165" s="40"/>
      <c r="NTV165" s="40"/>
      <c r="NTW165" s="40"/>
      <c r="NTX165" s="40"/>
      <c r="NTY165" s="40"/>
      <c r="NTZ165" s="40"/>
      <c r="NUA165" s="40"/>
      <c r="NUB165" s="40"/>
      <c r="NUC165" s="40"/>
      <c r="NUD165" s="40"/>
      <c r="NUE165" s="40"/>
      <c r="NUF165" s="40"/>
      <c r="NUG165" s="40"/>
      <c r="NUH165" s="40"/>
      <c r="NUI165" s="40"/>
      <c r="NUJ165" s="40"/>
      <c r="NUK165" s="40"/>
      <c r="NUL165" s="40"/>
      <c r="NUM165" s="40"/>
      <c r="NUN165" s="40"/>
      <c r="NUO165" s="40"/>
      <c r="NUP165" s="40"/>
      <c r="NUQ165" s="40"/>
      <c r="NUR165" s="40"/>
      <c r="NUS165" s="40"/>
      <c r="NUT165" s="40"/>
      <c r="NUU165" s="40"/>
      <c r="NUV165" s="40"/>
      <c r="NUW165" s="40"/>
      <c r="NUX165" s="40"/>
      <c r="NUY165" s="40"/>
      <c r="NUZ165" s="40"/>
      <c r="NVA165" s="40"/>
      <c r="NVB165" s="40"/>
      <c r="NVC165" s="40"/>
      <c r="NVD165" s="40"/>
      <c r="NVE165" s="40"/>
      <c r="NVF165" s="40"/>
      <c r="NVG165" s="40"/>
      <c r="NVH165" s="40"/>
      <c r="NVI165" s="40"/>
      <c r="NVJ165" s="40"/>
      <c r="NVK165" s="40"/>
      <c r="NVL165" s="40"/>
      <c r="NVM165" s="40"/>
      <c r="NVN165" s="40"/>
      <c r="NVO165" s="40"/>
      <c r="NVP165" s="40"/>
      <c r="NVQ165" s="40"/>
      <c r="NVR165" s="40"/>
      <c r="NVS165" s="40"/>
      <c r="NVT165" s="40"/>
      <c r="NVU165" s="40"/>
      <c r="NVV165" s="40"/>
      <c r="NVW165" s="40"/>
      <c r="NVX165" s="40"/>
      <c r="NVY165" s="40"/>
      <c r="NVZ165" s="40"/>
      <c r="NWA165" s="40"/>
      <c r="NWB165" s="40"/>
      <c r="NWC165" s="40"/>
      <c r="NWD165" s="40"/>
      <c r="NWE165" s="40"/>
      <c r="NWF165" s="40"/>
      <c r="NWG165" s="40"/>
      <c r="NWH165" s="40"/>
      <c r="NWI165" s="40"/>
      <c r="NWJ165" s="40"/>
      <c r="NWK165" s="40"/>
      <c r="NWL165" s="40"/>
      <c r="NWM165" s="40"/>
      <c r="NWN165" s="40"/>
      <c r="NWO165" s="40"/>
      <c r="NWP165" s="40"/>
      <c r="NWQ165" s="40"/>
      <c r="NWR165" s="40"/>
      <c r="NWS165" s="40"/>
      <c r="NWT165" s="40"/>
      <c r="NWU165" s="40"/>
      <c r="NWV165" s="40"/>
      <c r="NWW165" s="40"/>
      <c r="NWX165" s="40"/>
      <c r="NWY165" s="40"/>
      <c r="NWZ165" s="40"/>
      <c r="NXA165" s="40"/>
      <c r="NXB165" s="40"/>
      <c r="NXC165" s="40"/>
      <c r="NXD165" s="40"/>
      <c r="NXE165" s="40"/>
      <c r="NXF165" s="40"/>
      <c r="NXG165" s="40"/>
      <c r="NXH165" s="40"/>
      <c r="NXI165" s="40"/>
      <c r="NXJ165" s="40"/>
      <c r="NXK165" s="40"/>
      <c r="NXL165" s="40"/>
      <c r="NXM165" s="40"/>
      <c r="NXN165" s="40"/>
      <c r="NXO165" s="40"/>
      <c r="NXP165" s="40"/>
      <c r="NXQ165" s="40"/>
      <c r="NXR165" s="40"/>
      <c r="NXS165" s="40"/>
      <c r="NXT165" s="40"/>
      <c r="NXU165" s="40"/>
      <c r="NXV165" s="40"/>
      <c r="NXW165" s="40"/>
      <c r="NXX165" s="40"/>
      <c r="NXY165" s="40"/>
      <c r="NXZ165" s="40"/>
      <c r="NYA165" s="40"/>
      <c r="NYB165" s="40"/>
      <c r="NYC165" s="40"/>
      <c r="NYD165" s="40"/>
      <c r="NYE165" s="40"/>
      <c r="NYF165" s="40"/>
      <c r="NYG165" s="40"/>
      <c r="NYH165" s="40"/>
      <c r="NYI165" s="40"/>
      <c r="NYJ165" s="40"/>
      <c r="NYK165" s="40"/>
      <c r="NYL165" s="40"/>
      <c r="NYM165" s="40"/>
      <c r="NYN165" s="40"/>
      <c r="NYO165" s="40"/>
      <c r="NYP165" s="40"/>
      <c r="NYQ165" s="40"/>
      <c r="NYR165" s="40"/>
      <c r="NYS165" s="40"/>
      <c r="NYT165" s="40"/>
      <c r="NYU165" s="40"/>
      <c r="NYV165" s="40"/>
      <c r="NYW165" s="40"/>
      <c r="NYX165" s="40"/>
      <c r="NYY165" s="40"/>
      <c r="NYZ165" s="40"/>
      <c r="NZA165" s="40"/>
      <c r="NZB165" s="40"/>
      <c r="NZC165" s="40"/>
      <c r="NZD165" s="40"/>
      <c r="NZE165" s="40"/>
      <c r="NZF165" s="40"/>
      <c r="NZG165" s="40"/>
      <c r="NZH165" s="40"/>
      <c r="NZI165" s="40"/>
      <c r="NZJ165" s="40"/>
      <c r="NZK165" s="40"/>
      <c r="NZL165" s="40"/>
      <c r="NZM165" s="40"/>
      <c r="NZN165" s="40"/>
      <c r="NZO165" s="40"/>
      <c r="NZP165" s="40"/>
      <c r="NZQ165" s="40"/>
      <c r="NZR165" s="40"/>
      <c r="NZS165" s="40"/>
      <c r="NZT165" s="40"/>
      <c r="NZU165" s="40"/>
      <c r="NZV165" s="40"/>
      <c r="NZW165" s="40"/>
      <c r="NZX165" s="40"/>
      <c r="NZY165" s="40"/>
      <c r="NZZ165" s="40"/>
      <c r="OAA165" s="40"/>
      <c r="OAB165" s="40"/>
      <c r="OAC165" s="40"/>
      <c r="OAD165" s="40"/>
      <c r="OAE165" s="40"/>
      <c r="OAF165" s="40"/>
      <c r="OAG165" s="40"/>
      <c r="OAH165" s="40"/>
      <c r="OAI165" s="40"/>
      <c r="OAJ165" s="40"/>
      <c r="OAK165" s="40"/>
      <c r="OAL165" s="40"/>
      <c r="OAM165" s="40"/>
      <c r="OAN165" s="40"/>
      <c r="OAO165" s="40"/>
      <c r="OAP165" s="40"/>
      <c r="OAQ165" s="40"/>
      <c r="OAR165" s="40"/>
      <c r="OAS165" s="40"/>
      <c r="OAT165" s="40"/>
      <c r="OAU165" s="40"/>
      <c r="OAV165" s="40"/>
      <c r="OAW165" s="40"/>
      <c r="OAX165" s="40"/>
      <c r="OAY165" s="40"/>
      <c r="OAZ165" s="40"/>
      <c r="OBA165" s="40"/>
      <c r="OBB165" s="40"/>
      <c r="OBC165" s="40"/>
      <c r="OBD165" s="40"/>
      <c r="OBE165" s="40"/>
      <c r="OBF165" s="40"/>
      <c r="OBG165" s="40"/>
      <c r="OBH165" s="40"/>
      <c r="OBI165" s="40"/>
      <c r="OBJ165" s="40"/>
      <c r="OBK165" s="40"/>
      <c r="OBL165" s="40"/>
      <c r="OBM165" s="40"/>
      <c r="OBN165" s="40"/>
      <c r="OBO165" s="40"/>
      <c r="OBP165" s="40"/>
      <c r="OBQ165" s="40"/>
      <c r="OBR165" s="40"/>
      <c r="OBY165" s="40"/>
      <c r="OBZ165" s="40"/>
      <c r="OCA165" s="40"/>
      <c r="OCB165" s="40"/>
      <c r="OCC165" s="40"/>
      <c r="OCD165" s="40"/>
      <c r="OCE165" s="40"/>
      <c r="OCF165" s="40"/>
      <c r="OCG165" s="40"/>
      <c r="OCH165" s="40"/>
      <c r="OCI165" s="40"/>
      <c r="OCJ165" s="40"/>
      <c r="OCK165" s="40"/>
      <c r="OCL165" s="40"/>
      <c r="OCM165" s="40"/>
      <c r="OCN165" s="40"/>
      <c r="OCO165" s="40"/>
      <c r="OCP165" s="40"/>
      <c r="OCQ165" s="40"/>
      <c r="OCR165" s="40"/>
      <c r="OCS165" s="40"/>
      <c r="OCT165" s="40"/>
      <c r="OCU165" s="40"/>
      <c r="OCV165" s="40"/>
      <c r="OCW165" s="40"/>
      <c r="OCX165" s="40"/>
      <c r="OCY165" s="40"/>
      <c r="OCZ165" s="40"/>
      <c r="ODA165" s="40"/>
      <c r="ODB165" s="40"/>
      <c r="ODC165" s="40"/>
      <c r="ODD165" s="40"/>
      <c r="ODE165" s="40"/>
      <c r="ODF165" s="40"/>
      <c r="ODG165" s="40"/>
      <c r="ODH165" s="40"/>
      <c r="ODI165" s="40"/>
      <c r="ODJ165" s="40"/>
      <c r="ODK165" s="40"/>
      <c r="ODL165" s="40"/>
      <c r="ODM165" s="40"/>
      <c r="ODN165" s="40"/>
      <c r="ODO165" s="40"/>
      <c r="ODP165" s="40"/>
      <c r="ODQ165" s="40"/>
      <c r="ODR165" s="40"/>
      <c r="ODS165" s="40"/>
      <c r="ODT165" s="40"/>
      <c r="ODU165" s="40"/>
      <c r="ODV165" s="40"/>
      <c r="ODW165" s="40"/>
      <c r="ODX165" s="40"/>
      <c r="ODY165" s="40"/>
      <c r="ODZ165" s="40"/>
      <c r="OEA165" s="40"/>
      <c r="OEB165" s="40"/>
      <c r="OEC165" s="40"/>
      <c r="OED165" s="40"/>
      <c r="OEE165" s="40"/>
      <c r="OEF165" s="40"/>
      <c r="OEG165" s="40"/>
      <c r="OEH165" s="40"/>
      <c r="OEI165" s="40"/>
      <c r="OEJ165" s="40"/>
      <c r="OEK165" s="40"/>
      <c r="OEL165" s="40"/>
      <c r="OEM165" s="40"/>
      <c r="OEN165" s="40"/>
      <c r="OEO165" s="40"/>
      <c r="OEP165" s="40"/>
      <c r="OEQ165" s="40"/>
      <c r="OER165" s="40"/>
      <c r="OES165" s="40"/>
      <c r="OET165" s="40"/>
      <c r="OEU165" s="40"/>
      <c r="OEV165" s="40"/>
      <c r="OEW165" s="40"/>
      <c r="OEX165" s="40"/>
      <c r="OEY165" s="40"/>
      <c r="OEZ165" s="40"/>
      <c r="OFA165" s="40"/>
      <c r="OFB165" s="40"/>
      <c r="OFC165" s="40"/>
      <c r="OFD165" s="40"/>
      <c r="OFE165" s="40"/>
      <c r="OFF165" s="40"/>
      <c r="OFG165" s="40"/>
      <c r="OFH165" s="40"/>
      <c r="OFI165" s="40"/>
      <c r="OFJ165" s="40"/>
      <c r="OFK165" s="40"/>
      <c r="OFL165" s="40"/>
      <c r="OFM165" s="40"/>
      <c r="OFN165" s="40"/>
      <c r="OFO165" s="40"/>
      <c r="OFP165" s="40"/>
      <c r="OFQ165" s="40"/>
      <c r="OFR165" s="40"/>
      <c r="OFS165" s="40"/>
      <c r="OFT165" s="40"/>
      <c r="OFU165" s="40"/>
      <c r="OFV165" s="40"/>
      <c r="OFW165" s="40"/>
      <c r="OFX165" s="40"/>
      <c r="OFY165" s="40"/>
      <c r="OFZ165" s="40"/>
      <c r="OGA165" s="40"/>
      <c r="OGB165" s="40"/>
      <c r="OGC165" s="40"/>
      <c r="OGD165" s="40"/>
      <c r="OGE165" s="40"/>
      <c r="OGF165" s="40"/>
      <c r="OGG165" s="40"/>
      <c r="OGH165" s="40"/>
      <c r="OGI165" s="40"/>
      <c r="OGJ165" s="40"/>
      <c r="OGK165" s="40"/>
      <c r="OGL165" s="40"/>
      <c r="OGM165" s="40"/>
      <c r="OGN165" s="40"/>
      <c r="OGO165" s="40"/>
      <c r="OGP165" s="40"/>
      <c r="OGQ165" s="40"/>
      <c r="OGR165" s="40"/>
      <c r="OGS165" s="40"/>
      <c r="OGT165" s="40"/>
      <c r="OGU165" s="40"/>
      <c r="OGV165" s="40"/>
      <c r="OGW165" s="40"/>
      <c r="OGX165" s="40"/>
      <c r="OGY165" s="40"/>
      <c r="OGZ165" s="40"/>
      <c r="OHA165" s="40"/>
      <c r="OHB165" s="40"/>
      <c r="OHC165" s="40"/>
      <c r="OHD165" s="40"/>
      <c r="OHE165" s="40"/>
      <c r="OHF165" s="40"/>
      <c r="OHG165" s="40"/>
      <c r="OHH165" s="40"/>
      <c r="OHI165" s="40"/>
      <c r="OHJ165" s="40"/>
      <c r="OHK165" s="40"/>
      <c r="OHL165" s="40"/>
      <c r="OHM165" s="40"/>
      <c r="OHN165" s="40"/>
      <c r="OHO165" s="40"/>
      <c r="OHP165" s="40"/>
      <c r="OHQ165" s="40"/>
      <c r="OHR165" s="40"/>
      <c r="OHS165" s="40"/>
      <c r="OHT165" s="40"/>
      <c r="OHU165" s="40"/>
      <c r="OHV165" s="40"/>
      <c r="OHW165" s="40"/>
      <c r="OHX165" s="40"/>
      <c r="OHY165" s="40"/>
      <c r="OHZ165" s="40"/>
      <c r="OIA165" s="40"/>
      <c r="OIB165" s="40"/>
      <c r="OIC165" s="40"/>
      <c r="OID165" s="40"/>
      <c r="OIE165" s="40"/>
      <c r="OIF165" s="40"/>
      <c r="OIG165" s="40"/>
      <c r="OIH165" s="40"/>
      <c r="OII165" s="40"/>
      <c r="OIJ165" s="40"/>
      <c r="OIK165" s="40"/>
      <c r="OIL165" s="40"/>
      <c r="OIM165" s="40"/>
      <c r="OIN165" s="40"/>
      <c r="OIO165" s="40"/>
      <c r="OIP165" s="40"/>
      <c r="OIQ165" s="40"/>
      <c r="OIR165" s="40"/>
      <c r="OIS165" s="40"/>
      <c r="OIT165" s="40"/>
      <c r="OIU165" s="40"/>
      <c r="OIV165" s="40"/>
      <c r="OIW165" s="40"/>
      <c r="OIX165" s="40"/>
      <c r="OIY165" s="40"/>
      <c r="OIZ165" s="40"/>
      <c r="OJA165" s="40"/>
      <c r="OJB165" s="40"/>
      <c r="OJC165" s="40"/>
      <c r="OJD165" s="40"/>
      <c r="OJE165" s="40"/>
      <c r="OJF165" s="40"/>
      <c r="OJG165" s="40"/>
      <c r="OJH165" s="40"/>
      <c r="OJI165" s="40"/>
      <c r="OJJ165" s="40"/>
      <c r="OJK165" s="40"/>
      <c r="OJL165" s="40"/>
      <c r="OJM165" s="40"/>
      <c r="OJN165" s="40"/>
      <c r="OJO165" s="40"/>
      <c r="OJP165" s="40"/>
      <c r="OJQ165" s="40"/>
      <c r="OJR165" s="40"/>
      <c r="OJS165" s="40"/>
      <c r="OJT165" s="40"/>
      <c r="OJU165" s="40"/>
      <c r="OJV165" s="40"/>
      <c r="OJW165" s="40"/>
      <c r="OJX165" s="40"/>
      <c r="OJY165" s="40"/>
      <c r="OJZ165" s="40"/>
      <c r="OKA165" s="40"/>
      <c r="OKB165" s="40"/>
      <c r="OKC165" s="40"/>
      <c r="OKD165" s="40"/>
      <c r="OKE165" s="40"/>
      <c r="OKF165" s="40"/>
      <c r="OKG165" s="40"/>
      <c r="OKH165" s="40"/>
      <c r="OKI165" s="40"/>
      <c r="OKJ165" s="40"/>
      <c r="OKK165" s="40"/>
      <c r="OKL165" s="40"/>
      <c r="OKM165" s="40"/>
      <c r="OKN165" s="40"/>
      <c r="OKO165" s="40"/>
      <c r="OKP165" s="40"/>
      <c r="OKQ165" s="40"/>
      <c r="OKR165" s="40"/>
      <c r="OKS165" s="40"/>
      <c r="OKT165" s="40"/>
      <c r="OKU165" s="40"/>
      <c r="OKV165" s="40"/>
      <c r="OKW165" s="40"/>
      <c r="OKX165" s="40"/>
      <c r="OKY165" s="40"/>
      <c r="OKZ165" s="40"/>
      <c r="OLA165" s="40"/>
      <c r="OLB165" s="40"/>
      <c r="OLC165" s="40"/>
      <c r="OLD165" s="40"/>
      <c r="OLE165" s="40"/>
      <c r="OLF165" s="40"/>
      <c r="OLG165" s="40"/>
      <c r="OLH165" s="40"/>
      <c r="OLI165" s="40"/>
      <c r="OLJ165" s="40"/>
      <c r="OLK165" s="40"/>
      <c r="OLL165" s="40"/>
      <c r="OLM165" s="40"/>
      <c r="OLN165" s="40"/>
      <c r="OLU165" s="40"/>
      <c r="OLV165" s="40"/>
      <c r="OLW165" s="40"/>
      <c r="OLX165" s="40"/>
      <c r="OLY165" s="40"/>
      <c r="OLZ165" s="40"/>
      <c r="OMA165" s="40"/>
      <c r="OMB165" s="40"/>
      <c r="OMC165" s="40"/>
      <c r="OMD165" s="40"/>
      <c r="OME165" s="40"/>
      <c r="OMF165" s="40"/>
      <c r="OMG165" s="40"/>
      <c r="OMH165" s="40"/>
      <c r="OMI165" s="40"/>
      <c r="OMJ165" s="40"/>
      <c r="OMK165" s="40"/>
      <c r="OML165" s="40"/>
      <c r="OMM165" s="40"/>
      <c r="OMN165" s="40"/>
      <c r="OMO165" s="40"/>
      <c r="OMP165" s="40"/>
      <c r="OMQ165" s="40"/>
      <c r="OMR165" s="40"/>
      <c r="OMS165" s="40"/>
      <c r="OMT165" s="40"/>
      <c r="OMU165" s="40"/>
      <c r="OMV165" s="40"/>
      <c r="OMW165" s="40"/>
      <c r="OMX165" s="40"/>
      <c r="OMY165" s="40"/>
      <c r="OMZ165" s="40"/>
      <c r="ONA165" s="40"/>
      <c r="ONB165" s="40"/>
      <c r="ONC165" s="40"/>
      <c r="OND165" s="40"/>
      <c r="ONE165" s="40"/>
      <c r="ONF165" s="40"/>
      <c r="ONG165" s="40"/>
      <c r="ONH165" s="40"/>
      <c r="ONI165" s="40"/>
      <c r="ONJ165" s="40"/>
      <c r="ONK165" s="40"/>
      <c r="ONL165" s="40"/>
      <c r="ONM165" s="40"/>
      <c r="ONN165" s="40"/>
      <c r="ONO165" s="40"/>
      <c r="ONP165" s="40"/>
      <c r="ONQ165" s="40"/>
      <c r="ONR165" s="40"/>
      <c r="ONS165" s="40"/>
      <c r="ONT165" s="40"/>
      <c r="ONU165" s="40"/>
      <c r="ONV165" s="40"/>
      <c r="ONW165" s="40"/>
      <c r="ONX165" s="40"/>
      <c r="ONY165" s="40"/>
      <c r="ONZ165" s="40"/>
      <c r="OOA165" s="40"/>
      <c r="OOB165" s="40"/>
      <c r="OOC165" s="40"/>
      <c r="OOD165" s="40"/>
      <c r="OOE165" s="40"/>
      <c r="OOF165" s="40"/>
      <c r="OOG165" s="40"/>
      <c r="OOH165" s="40"/>
      <c r="OOI165" s="40"/>
      <c r="OOJ165" s="40"/>
      <c r="OOK165" s="40"/>
      <c r="OOL165" s="40"/>
      <c r="OOM165" s="40"/>
      <c r="OON165" s="40"/>
      <c r="OOO165" s="40"/>
      <c r="OOP165" s="40"/>
      <c r="OOQ165" s="40"/>
      <c r="OOR165" s="40"/>
      <c r="OOS165" s="40"/>
      <c r="OOT165" s="40"/>
      <c r="OOU165" s="40"/>
      <c r="OOV165" s="40"/>
      <c r="OOW165" s="40"/>
      <c r="OOX165" s="40"/>
      <c r="OOY165" s="40"/>
      <c r="OOZ165" s="40"/>
      <c r="OPA165" s="40"/>
      <c r="OPB165" s="40"/>
      <c r="OPC165" s="40"/>
      <c r="OPD165" s="40"/>
      <c r="OPE165" s="40"/>
      <c r="OPF165" s="40"/>
      <c r="OPG165" s="40"/>
      <c r="OPH165" s="40"/>
      <c r="OPI165" s="40"/>
      <c r="OPJ165" s="40"/>
      <c r="OPK165" s="40"/>
      <c r="OPL165" s="40"/>
      <c r="OPM165" s="40"/>
      <c r="OPN165" s="40"/>
      <c r="OPO165" s="40"/>
      <c r="OPP165" s="40"/>
      <c r="OPQ165" s="40"/>
      <c r="OPR165" s="40"/>
      <c r="OPS165" s="40"/>
      <c r="OPT165" s="40"/>
      <c r="OPU165" s="40"/>
      <c r="OPV165" s="40"/>
      <c r="OPW165" s="40"/>
      <c r="OPX165" s="40"/>
      <c r="OPY165" s="40"/>
      <c r="OPZ165" s="40"/>
      <c r="OQA165" s="40"/>
      <c r="OQB165" s="40"/>
      <c r="OQC165" s="40"/>
      <c r="OQD165" s="40"/>
      <c r="OQE165" s="40"/>
      <c r="OQF165" s="40"/>
      <c r="OQG165" s="40"/>
      <c r="OQH165" s="40"/>
      <c r="OQI165" s="40"/>
      <c r="OQJ165" s="40"/>
      <c r="OQK165" s="40"/>
      <c r="OQL165" s="40"/>
      <c r="OQM165" s="40"/>
      <c r="OQN165" s="40"/>
      <c r="OQO165" s="40"/>
      <c r="OQP165" s="40"/>
      <c r="OQQ165" s="40"/>
      <c r="OQR165" s="40"/>
      <c r="OQS165" s="40"/>
      <c r="OQT165" s="40"/>
      <c r="OQU165" s="40"/>
      <c r="OQV165" s="40"/>
      <c r="OQW165" s="40"/>
      <c r="OQX165" s="40"/>
      <c r="OQY165" s="40"/>
      <c r="OQZ165" s="40"/>
      <c r="ORA165" s="40"/>
      <c r="ORB165" s="40"/>
      <c r="ORC165" s="40"/>
      <c r="ORD165" s="40"/>
      <c r="ORE165" s="40"/>
      <c r="ORF165" s="40"/>
      <c r="ORG165" s="40"/>
      <c r="ORH165" s="40"/>
      <c r="ORI165" s="40"/>
      <c r="ORJ165" s="40"/>
      <c r="ORK165" s="40"/>
      <c r="ORL165" s="40"/>
      <c r="ORM165" s="40"/>
      <c r="ORN165" s="40"/>
      <c r="ORO165" s="40"/>
      <c r="ORP165" s="40"/>
      <c r="ORQ165" s="40"/>
      <c r="ORR165" s="40"/>
      <c r="ORS165" s="40"/>
      <c r="ORT165" s="40"/>
      <c r="ORU165" s="40"/>
      <c r="ORV165" s="40"/>
      <c r="ORW165" s="40"/>
      <c r="ORX165" s="40"/>
      <c r="ORY165" s="40"/>
      <c r="ORZ165" s="40"/>
      <c r="OSA165" s="40"/>
      <c r="OSB165" s="40"/>
      <c r="OSC165" s="40"/>
      <c r="OSD165" s="40"/>
      <c r="OSE165" s="40"/>
      <c r="OSF165" s="40"/>
      <c r="OSG165" s="40"/>
      <c r="OSH165" s="40"/>
      <c r="OSI165" s="40"/>
      <c r="OSJ165" s="40"/>
      <c r="OSK165" s="40"/>
      <c r="OSL165" s="40"/>
      <c r="OSM165" s="40"/>
      <c r="OSN165" s="40"/>
      <c r="OSO165" s="40"/>
      <c r="OSP165" s="40"/>
      <c r="OSQ165" s="40"/>
      <c r="OSR165" s="40"/>
      <c r="OSS165" s="40"/>
      <c r="OST165" s="40"/>
      <c r="OSU165" s="40"/>
      <c r="OSV165" s="40"/>
      <c r="OSW165" s="40"/>
      <c r="OSX165" s="40"/>
      <c r="OSY165" s="40"/>
      <c r="OSZ165" s="40"/>
      <c r="OTA165" s="40"/>
      <c r="OTB165" s="40"/>
      <c r="OTC165" s="40"/>
      <c r="OTD165" s="40"/>
      <c r="OTE165" s="40"/>
      <c r="OTF165" s="40"/>
      <c r="OTG165" s="40"/>
      <c r="OTH165" s="40"/>
      <c r="OTI165" s="40"/>
      <c r="OTJ165" s="40"/>
      <c r="OTK165" s="40"/>
      <c r="OTL165" s="40"/>
      <c r="OTM165" s="40"/>
      <c r="OTN165" s="40"/>
      <c r="OTO165" s="40"/>
      <c r="OTP165" s="40"/>
      <c r="OTQ165" s="40"/>
      <c r="OTR165" s="40"/>
      <c r="OTS165" s="40"/>
      <c r="OTT165" s="40"/>
      <c r="OTU165" s="40"/>
      <c r="OTV165" s="40"/>
      <c r="OTW165" s="40"/>
      <c r="OTX165" s="40"/>
      <c r="OTY165" s="40"/>
      <c r="OTZ165" s="40"/>
      <c r="OUA165" s="40"/>
      <c r="OUB165" s="40"/>
      <c r="OUC165" s="40"/>
      <c r="OUD165" s="40"/>
      <c r="OUE165" s="40"/>
      <c r="OUF165" s="40"/>
      <c r="OUG165" s="40"/>
      <c r="OUH165" s="40"/>
      <c r="OUI165" s="40"/>
      <c r="OUJ165" s="40"/>
      <c r="OUK165" s="40"/>
      <c r="OUL165" s="40"/>
      <c r="OUM165" s="40"/>
      <c r="OUN165" s="40"/>
      <c r="OUO165" s="40"/>
      <c r="OUP165" s="40"/>
      <c r="OUQ165" s="40"/>
      <c r="OUR165" s="40"/>
      <c r="OUS165" s="40"/>
      <c r="OUT165" s="40"/>
      <c r="OUU165" s="40"/>
      <c r="OUV165" s="40"/>
      <c r="OUW165" s="40"/>
      <c r="OUX165" s="40"/>
      <c r="OUY165" s="40"/>
      <c r="OUZ165" s="40"/>
      <c r="OVA165" s="40"/>
      <c r="OVB165" s="40"/>
      <c r="OVC165" s="40"/>
      <c r="OVD165" s="40"/>
      <c r="OVE165" s="40"/>
      <c r="OVF165" s="40"/>
      <c r="OVG165" s="40"/>
      <c r="OVH165" s="40"/>
      <c r="OVI165" s="40"/>
      <c r="OVJ165" s="40"/>
      <c r="OVQ165" s="40"/>
      <c r="OVR165" s="40"/>
      <c r="OVS165" s="40"/>
      <c r="OVT165" s="40"/>
      <c r="OVU165" s="40"/>
      <c r="OVV165" s="40"/>
      <c r="OVW165" s="40"/>
      <c r="OVX165" s="40"/>
      <c r="OVY165" s="40"/>
      <c r="OVZ165" s="40"/>
      <c r="OWA165" s="40"/>
      <c r="OWB165" s="40"/>
      <c r="OWC165" s="40"/>
      <c r="OWD165" s="40"/>
      <c r="OWE165" s="40"/>
      <c r="OWF165" s="40"/>
      <c r="OWG165" s="40"/>
      <c r="OWH165" s="40"/>
      <c r="OWI165" s="40"/>
      <c r="OWJ165" s="40"/>
      <c r="OWK165" s="40"/>
      <c r="OWL165" s="40"/>
      <c r="OWM165" s="40"/>
      <c r="OWN165" s="40"/>
      <c r="OWO165" s="40"/>
      <c r="OWP165" s="40"/>
      <c r="OWQ165" s="40"/>
      <c r="OWR165" s="40"/>
      <c r="OWS165" s="40"/>
      <c r="OWT165" s="40"/>
      <c r="OWU165" s="40"/>
      <c r="OWV165" s="40"/>
      <c r="OWW165" s="40"/>
      <c r="OWX165" s="40"/>
      <c r="OWY165" s="40"/>
      <c r="OWZ165" s="40"/>
      <c r="OXA165" s="40"/>
      <c r="OXB165" s="40"/>
      <c r="OXC165" s="40"/>
      <c r="OXD165" s="40"/>
      <c r="OXE165" s="40"/>
      <c r="OXF165" s="40"/>
      <c r="OXG165" s="40"/>
      <c r="OXH165" s="40"/>
      <c r="OXI165" s="40"/>
      <c r="OXJ165" s="40"/>
      <c r="OXK165" s="40"/>
      <c r="OXL165" s="40"/>
      <c r="OXM165" s="40"/>
      <c r="OXN165" s="40"/>
      <c r="OXO165" s="40"/>
      <c r="OXP165" s="40"/>
      <c r="OXQ165" s="40"/>
      <c r="OXR165" s="40"/>
      <c r="OXS165" s="40"/>
      <c r="OXT165" s="40"/>
      <c r="OXU165" s="40"/>
      <c r="OXV165" s="40"/>
      <c r="OXW165" s="40"/>
      <c r="OXX165" s="40"/>
      <c r="OXY165" s="40"/>
      <c r="OXZ165" s="40"/>
      <c r="OYA165" s="40"/>
      <c r="OYB165" s="40"/>
      <c r="OYC165" s="40"/>
      <c r="OYD165" s="40"/>
      <c r="OYE165" s="40"/>
      <c r="OYF165" s="40"/>
      <c r="OYG165" s="40"/>
      <c r="OYH165" s="40"/>
      <c r="OYI165" s="40"/>
      <c r="OYJ165" s="40"/>
      <c r="OYK165" s="40"/>
      <c r="OYL165" s="40"/>
      <c r="OYM165" s="40"/>
      <c r="OYN165" s="40"/>
      <c r="OYO165" s="40"/>
      <c r="OYP165" s="40"/>
      <c r="OYQ165" s="40"/>
      <c r="OYR165" s="40"/>
      <c r="OYS165" s="40"/>
      <c r="OYT165" s="40"/>
      <c r="OYU165" s="40"/>
      <c r="OYV165" s="40"/>
      <c r="OYW165" s="40"/>
      <c r="OYX165" s="40"/>
      <c r="OYY165" s="40"/>
      <c r="OYZ165" s="40"/>
      <c r="OZA165" s="40"/>
      <c r="OZB165" s="40"/>
      <c r="OZC165" s="40"/>
      <c r="OZD165" s="40"/>
      <c r="OZE165" s="40"/>
      <c r="OZF165" s="40"/>
      <c r="OZG165" s="40"/>
      <c r="OZH165" s="40"/>
      <c r="OZI165" s="40"/>
      <c r="OZJ165" s="40"/>
      <c r="OZK165" s="40"/>
      <c r="OZL165" s="40"/>
      <c r="OZM165" s="40"/>
      <c r="OZN165" s="40"/>
      <c r="OZO165" s="40"/>
      <c r="OZP165" s="40"/>
      <c r="OZQ165" s="40"/>
      <c r="OZR165" s="40"/>
      <c r="OZS165" s="40"/>
      <c r="OZT165" s="40"/>
      <c r="OZU165" s="40"/>
      <c r="OZV165" s="40"/>
      <c r="OZW165" s="40"/>
      <c r="OZX165" s="40"/>
      <c r="OZY165" s="40"/>
      <c r="OZZ165" s="40"/>
      <c r="PAA165" s="40"/>
      <c r="PAB165" s="40"/>
      <c r="PAC165" s="40"/>
      <c r="PAD165" s="40"/>
      <c r="PAE165" s="40"/>
      <c r="PAF165" s="40"/>
      <c r="PAG165" s="40"/>
      <c r="PAH165" s="40"/>
      <c r="PAI165" s="40"/>
      <c r="PAJ165" s="40"/>
      <c r="PAK165" s="40"/>
      <c r="PAL165" s="40"/>
      <c r="PAM165" s="40"/>
      <c r="PAN165" s="40"/>
      <c r="PAO165" s="40"/>
      <c r="PAP165" s="40"/>
      <c r="PAQ165" s="40"/>
      <c r="PAR165" s="40"/>
      <c r="PAS165" s="40"/>
      <c r="PAT165" s="40"/>
      <c r="PAU165" s="40"/>
      <c r="PAV165" s="40"/>
      <c r="PAW165" s="40"/>
      <c r="PAX165" s="40"/>
      <c r="PAY165" s="40"/>
      <c r="PAZ165" s="40"/>
      <c r="PBA165" s="40"/>
      <c r="PBB165" s="40"/>
      <c r="PBC165" s="40"/>
      <c r="PBD165" s="40"/>
      <c r="PBE165" s="40"/>
      <c r="PBF165" s="40"/>
      <c r="PBG165" s="40"/>
      <c r="PBH165" s="40"/>
      <c r="PBI165" s="40"/>
      <c r="PBJ165" s="40"/>
      <c r="PBK165" s="40"/>
      <c r="PBL165" s="40"/>
      <c r="PBM165" s="40"/>
      <c r="PBN165" s="40"/>
      <c r="PBO165" s="40"/>
      <c r="PBP165" s="40"/>
      <c r="PBQ165" s="40"/>
      <c r="PBR165" s="40"/>
      <c r="PBS165" s="40"/>
      <c r="PBT165" s="40"/>
      <c r="PBU165" s="40"/>
      <c r="PBV165" s="40"/>
      <c r="PBW165" s="40"/>
      <c r="PBX165" s="40"/>
      <c r="PBY165" s="40"/>
      <c r="PBZ165" s="40"/>
      <c r="PCA165" s="40"/>
      <c r="PCB165" s="40"/>
      <c r="PCC165" s="40"/>
      <c r="PCD165" s="40"/>
      <c r="PCE165" s="40"/>
      <c r="PCF165" s="40"/>
      <c r="PCG165" s="40"/>
      <c r="PCH165" s="40"/>
      <c r="PCI165" s="40"/>
      <c r="PCJ165" s="40"/>
      <c r="PCK165" s="40"/>
      <c r="PCL165" s="40"/>
      <c r="PCM165" s="40"/>
      <c r="PCN165" s="40"/>
      <c r="PCO165" s="40"/>
      <c r="PCP165" s="40"/>
      <c r="PCQ165" s="40"/>
      <c r="PCR165" s="40"/>
      <c r="PCS165" s="40"/>
      <c r="PCT165" s="40"/>
      <c r="PCU165" s="40"/>
      <c r="PCV165" s="40"/>
      <c r="PCW165" s="40"/>
      <c r="PCX165" s="40"/>
      <c r="PCY165" s="40"/>
      <c r="PCZ165" s="40"/>
      <c r="PDA165" s="40"/>
      <c r="PDB165" s="40"/>
      <c r="PDC165" s="40"/>
      <c r="PDD165" s="40"/>
      <c r="PDE165" s="40"/>
      <c r="PDF165" s="40"/>
      <c r="PDG165" s="40"/>
      <c r="PDH165" s="40"/>
      <c r="PDI165" s="40"/>
      <c r="PDJ165" s="40"/>
      <c r="PDK165" s="40"/>
      <c r="PDL165" s="40"/>
      <c r="PDM165" s="40"/>
      <c r="PDN165" s="40"/>
      <c r="PDO165" s="40"/>
      <c r="PDP165" s="40"/>
      <c r="PDQ165" s="40"/>
      <c r="PDR165" s="40"/>
      <c r="PDS165" s="40"/>
      <c r="PDT165" s="40"/>
      <c r="PDU165" s="40"/>
      <c r="PDV165" s="40"/>
      <c r="PDW165" s="40"/>
      <c r="PDX165" s="40"/>
      <c r="PDY165" s="40"/>
      <c r="PDZ165" s="40"/>
      <c r="PEA165" s="40"/>
      <c r="PEB165" s="40"/>
      <c r="PEC165" s="40"/>
      <c r="PED165" s="40"/>
      <c r="PEE165" s="40"/>
      <c r="PEF165" s="40"/>
      <c r="PEG165" s="40"/>
      <c r="PEH165" s="40"/>
      <c r="PEI165" s="40"/>
      <c r="PEJ165" s="40"/>
      <c r="PEK165" s="40"/>
      <c r="PEL165" s="40"/>
      <c r="PEM165" s="40"/>
      <c r="PEN165" s="40"/>
      <c r="PEO165" s="40"/>
      <c r="PEP165" s="40"/>
      <c r="PEQ165" s="40"/>
      <c r="PER165" s="40"/>
      <c r="PES165" s="40"/>
      <c r="PET165" s="40"/>
      <c r="PEU165" s="40"/>
      <c r="PEV165" s="40"/>
      <c r="PEW165" s="40"/>
      <c r="PEX165" s="40"/>
      <c r="PEY165" s="40"/>
      <c r="PEZ165" s="40"/>
      <c r="PFA165" s="40"/>
      <c r="PFB165" s="40"/>
      <c r="PFC165" s="40"/>
      <c r="PFD165" s="40"/>
      <c r="PFE165" s="40"/>
      <c r="PFF165" s="40"/>
      <c r="PFM165" s="40"/>
      <c r="PFN165" s="40"/>
      <c r="PFO165" s="40"/>
      <c r="PFP165" s="40"/>
      <c r="PFQ165" s="40"/>
      <c r="PFR165" s="40"/>
      <c r="PFS165" s="40"/>
      <c r="PFT165" s="40"/>
      <c r="PFU165" s="40"/>
      <c r="PFV165" s="40"/>
      <c r="PFW165" s="40"/>
      <c r="PFX165" s="40"/>
      <c r="PFY165" s="40"/>
      <c r="PFZ165" s="40"/>
      <c r="PGA165" s="40"/>
      <c r="PGB165" s="40"/>
      <c r="PGC165" s="40"/>
      <c r="PGD165" s="40"/>
      <c r="PGE165" s="40"/>
      <c r="PGF165" s="40"/>
      <c r="PGG165" s="40"/>
      <c r="PGH165" s="40"/>
      <c r="PGI165" s="40"/>
      <c r="PGJ165" s="40"/>
      <c r="PGK165" s="40"/>
      <c r="PGL165" s="40"/>
      <c r="PGM165" s="40"/>
      <c r="PGN165" s="40"/>
      <c r="PGO165" s="40"/>
      <c r="PGP165" s="40"/>
      <c r="PGQ165" s="40"/>
      <c r="PGR165" s="40"/>
      <c r="PGS165" s="40"/>
      <c r="PGT165" s="40"/>
      <c r="PGU165" s="40"/>
      <c r="PGV165" s="40"/>
      <c r="PGW165" s="40"/>
      <c r="PGX165" s="40"/>
      <c r="PGY165" s="40"/>
      <c r="PGZ165" s="40"/>
      <c r="PHA165" s="40"/>
      <c r="PHB165" s="40"/>
      <c r="PHC165" s="40"/>
      <c r="PHD165" s="40"/>
      <c r="PHE165" s="40"/>
      <c r="PHF165" s="40"/>
      <c r="PHG165" s="40"/>
      <c r="PHH165" s="40"/>
      <c r="PHI165" s="40"/>
      <c r="PHJ165" s="40"/>
      <c r="PHK165" s="40"/>
      <c r="PHL165" s="40"/>
      <c r="PHM165" s="40"/>
      <c r="PHN165" s="40"/>
      <c r="PHO165" s="40"/>
      <c r="PHP165" s="40"/>
      <c r="PHQ165" s="40"/>
      <c r="PHR165" s="40"/>
      <c r="PHS165" s="40"/>
      <c r="PHT165" s="40"/>
      <c r="PHU165" s="40"/>
      <c r="PHV165" s="40"/>
      <c r="PHW165" s="40"/>
      <c r="PHX165" s="40"/>
      <c r="PHY165" s="40"/>
      <c r="PHZ165" s="40"/>
      <c r="PIA165" s="40"/>
      <c r="PIB165" s="40"/>
      <c r="PIC165" s="40"/>
      <c r="PID165" s="40"/>
      <c r="PIE165" s="40"/>
      <c r="PIF165" s="40"/>
      <c r="PIG165" s="40"/>
      <c r="PIH165" s="40"/>
      <c r="PII165" s="40"/>
      <c r="PIJ165" s="40"/>
      <c r="PIK165" s="40"/>
      <c r="PIL165" s="40"/>
      <c r="PIM165" s="40"/>
      <c r="PIN165" s="40"/>
      <c r="PIO165" s="40"/>
      <c r="PIP165" s="40"/>
      <c r="PIQ165" s="40"/>
      <c r="PIR165" s="40"/>
      <c r="PIS165" s="40"/>
      <c r="PIT165" s="40"/>
      <c r="PIU165" s="40"/>
      <c r="PIV165" s="40"/>
      <c r="PIW165" s="40"/>
      <c r="PIX165" s="40"/>
      <c r="PIY165" s="40"/>
      <c r="PIZ165" s="40"/>
      <c r="PJA165" s="40"/>
      <c r="PJB165" s="40"/>
      <c r="PJC165" s="40"/>
      <c r="PJD165" s="40"/>
      <c r="PJE165" s="40"/>
      <c r="PJF165" s="40"/>
      <c r="PJG165" s="40"/>
      <c r="PJH165" s="40"/>
      <c r="PJI165" s="40"/>
      <c r="PJJ165" s="40"/>
      <c r="PJK165" s="40"/>
      <c r="PJL165" s="40"/>
      <c r="PJM165" s="40"/>
      <c r="PJN165" s="40"/>
      <c r="PJO165" s="40"/>
      <c r="PJP165" s="40"/>
      <c r="PJQ165" s="40"/>
      <c r="PJR165" s="40"/>
      <c r="PJS165" s="40"/>
      <c r="PJT165" s="40"/>
      <c r="PJU165" s="40"/>
      <c r="PJV165" s="40"/>
      <c r="PJW165" s="40"/>
      <c r="PJX165" s="40"/>
      <c r="PJY165" s="40"/>
      <c r="PJZ165" s="40"/>
      <c r="PKA165" s="40"/>
      <c r="PKB165" s="40"/>
      <c r="PKC165" s="40"/>
      <c r="PKD165" s="40"/>
      <c r="PKE165" s="40"/>
      <c r="PKF165" s="40"/>
      <c r="PKG165" s="40"/>
      <c r="PKH165" s="40"/>
      <c r="PKI165" s="40"/>
      <c r="PKJ165" s="40"/>
      <c r="PKK165" s="40"/>
      <c r="PKL165" s="40"/>
      <c r="PKM165" s="40"/>
      <c r="PKN165" s="40"/>
      <c r="PKO165" s="40"/>
      <c r="PKP165" s="40"/>
      <c r="PKQ165" s="40"/>
      <c r="PKR165" s="40"/>
      <c r="PKS165" s="40"/>
      <c r="PKT165" s="40"/>
      <c r="PKU165" s="40"/>
      <c r="PKV165" s="40"/>
      <c r="PKW165" s="40"/>
      <c r="PKX165" s="40"/>
      <c r="PKY165" s="40"/>
      <c r="PKZ165" s="40"/>
      <c r="PLA165" s="40"/>
      <c r="PLB165" s="40"/>
      <c r="PLC165" s="40"/>
      <c r="PLD165" s="40"/>
      <c r="PLE165" s="40"/>
      <c r="PLF165" s="40"/>
      <c r="PLG165" s="40"/>
      <c r="PLH165" s="40"/>
      <c r="PLI165" s="40"/>
      <c r="PLJ165" s="40"/>
      <c r="PLK165" s="40"/>
      <c r="PLL165" s="40"/>
      <c r="PLM165" s="40"/>
      <c r="PLN165" s="40"/>
      <c r="PLO165" s="40"/>
      <c r="PLP165" s="40"/>
      <c r="PLQ165" s="40"/>
      <c r="PLR165" s="40"/>
      <c r="PLS165" s="40"/>
      <c r="PLT165" s="40"/>
      <c r="PLU165" s="40"/>
      <c r="PLV165" s="40"/>
      <c r="PLW165" s="40"/>
      <c r="PLX165" s="40"/>
      <c r="PLY165" s="40"/>
      <c r="PLZ165" s="40"/>
      <c r="PMA165" s="40"/>
      <c r="PMB165" s="40"/>
      <c r="PMC165" s="40"/>
      <c r="PMD165" s="40"/>
      <c r="PME165" s="40"/>
      <c r="PMF165" s="40"/>
      <c r="PMG165" s="40"/>
      <c r="PMH165" s="40"/>
      <c r="PMI165" s="40"/>
      <c r="PMJ165" s="40"/>
      <c r="PMK165" s="40"/>
      <c r="PML165" s="40"/>
      <c r="PMM165" s="40"/>
      <c r="PMN165" s="40"/>
      <c r="PMO165" s="40"/>
      <c r="PMP165" s="40"/>
      <c r="PMQ165" s="40"/>
      <c r="PMR165" s="40"/>
      <c r="PMS165" s="40"/>
      <c r="PMT165" s="40"/>
      <c r="PMU165" s="40"/>
      <c r="PMV165" s="40"/>
      <c r="PMW165" s="40"/>
      <c r="PMX165" s="40"/>
      <c r="PMY165" s="40"/>
      <c r="PMZ165" s="40"/>
      <c r="PNA165" s="40"/>
      <c r="PNB165" s="40"/>
      <c r="PNC165" s="40"/>
      <c r="PND165" s="40"/>
      <c r="PNE165" s="40"/>
      <c r="PNF165" s="40"/>
      <c r="PNG165" s="40"/>
      <c r="PNH165" s="40"/>
      <c r="PNI165" s="40"/>
      <c r="PNJ165" s="40"/>
      <c r="PNK165" s="40"/>
      <c r="PNL165" s="40"/>
      <c r="PNM165" s="40"/>
      <c r="PNN165" s="40"/>
      <c r="PNO165" s="40"/>
      <c r="PNP165" s="40"/>
      <c r="PNQ165" s="40"/>
      <c r="PNR165" s="40"/>
      <c r="PNS165" s="40"/>
      <c r="PNT165" s="40"/>
      <c r="PNU165" s="40"/>
      <c r="PNV165" s="40"/>
      <c r="PNW165" s="40"/>
      <c r="PNX165" s="40"/>
      <c r="PNY165" s="40"/>
      <c r="PNZ165" s="40"/>
      <c r="POA165" s="40"/>
      <c r="POB165" s="40"/>
      <c r="POC165" s="40"/>
      <c r="POD165" s="40"/>
      <c r="POE165" s="40"/>
      <c r="POF165" s="40"/>
      <c r="POG165" s="40"/>
      <c r="POH165" s="40"/>
      <c r="POI165" s="40"/>
      <c r="POJ165" s="40"/>
      <c r="POK165" s="40"/>
      <c r="POL165" s="40"/>
      <c r="POM165" s="40"/>
      <c r="PON165" s="40"/>
      <c r="POO165" s="40"/>
      <c r="POP165" s="40"/>
      <c r="POQ165" s="40"/>
      <c r="POR165" s="40"/>
      <c r="POS165" s="40"/>
      <c r="POT165" s="40"/>
      <c r="POU165" s="40"/>
      <c r="POV165" s="40"/>
      <c r="POW165" s="40"/>
      <c r="POX165" s="40"/>
      <c r="POY165" s="40"/>
      <c r="POZ165" s="40"/>
      <c r="PPA165" s="40"/>
      <c r="PPB165" s="40"/>
      <c r="PPI165" s="40"/>
      <c r="PPJ165" s="40"/>
      <c r="PPK165" s="40"/>
      <c r="PPL165" s="40"/>
      <c r="PPM165" s="40"/>
      <c r="PPN165" s="40"/>
      <c r="PPO165" s="40"/>
      <c r="PPP165" s="40"/>
      <c r="PPQ165" s="40"/>
      <c r="PPR165" s="40"/>
      <c r="PPS165" s="40"/>
      <c r="PPT165" s="40"/>
      <c r="PPU165" s="40"/>
      <c r="PPV165" s="40"/>
      <c r="PPW165" s="40"/>
      <c r="PPX165" s="40"/>
      <c r="PPY165" s="40"/>
      <c r="PPZ165" s="40"/>
      <c r="PQA165" s="40"/>
      <c r="PQB165" s="40"/>
      <c r="PQC165" s="40"/>
      <c r="PQD165" s="40"/>
      <c r="PQE165" s="40"/>
      <c r="PQF165" s="40"/>
      <c r="PQG165" s="40"/>
      <c r="PQH165" s="40"/>
      <c r="PQI165" s="40"/>
      <c r="PQJ165" s="40"/>
      <c r="PQK165" s="40"/>
      <c r="PQL165" s="40"/>
      <c r="PQM165" s="40"/>
      <c r="PQN165" s="40"/>
      <c r="PQO165" s="40"/>
      <c r="PQP165" s="40"/>
      <c r="PQQ165" s="40"/>
      <c r="PQR165" s="40"/>
      <c r="PQS165" s="40"/>
      <c r="PQT165" s="40"/>
      <c r="PQU165" s="40"/>
      <c r="PQV165" s="40"/>
      <c r="PQW165" s="40"/>
      <c r="PQX165" s="40"/>
      <c r="PQY165" s="40"/>
      <c r="PQZ165" s="40"/>
      <c r="PRA165" s="40"/>
      <c r="PRB165" s="40"/>
      <c r="PRC165" s="40"/>
      <c r="PRD165" s="40"/>
      <c r="PRE165" s="40"/>
      <c r="PRF165" s="40"/>
      <c r="PRG165" s="40"/>
      <c r="PRH165" s="40"/>
      <c r="PRI165" s="40"/>
      <c r="PRJ165" s="40"/>
      <c r="PRK165" s="40"/>
      <c r="PRL165" s="40"/>
      <c r="PRM165" s="40"/>
      <c r="PRN165" s="40"/>
      <c r="PRO165" s="40"/>
      <c r="PRP165" s="40"/>
      <c r="PRQ165" s="40"/>
      <c r="PRR165" s="40"/>
      <c r="PRS165" s="40"/>
      <c r="PRT165" s="40"/>
      <c r="PRU165" s="40"/>
      <c r="PRV165" s="40"/>
      <c r="PRW165" s="40"/>
      <c r="PRX165" s="40"/>
      <c r="PRY165" s="40"/>
      <c r="PRZ165" s="40"/>
      <c r="PSA165" s="40"/>
      <c r="PSB165" s="40"/>
      <c r="PSC165" s="40"/>
      <c r="PSD165" s="40"/>
      <c r="PSE165" s="40"/>
      <c r="PSF165" s="40"/>
      <c r="PSG165" s="40"/>
      <c r="PSH165" s="40"/>
      <c r="PSI165" s="40"/>
      <c r="PSJ165" s="40"/>
      <c r="PSK165" s="40"/>
      <c r="PSL165" s="40"/>
      <c r="PSM165" s="40"/>
      <c r="PSN165" s="40"/>
      <c r="PSO165" s="40"/>
      <c r="PSP165" s="40"/>
      <c r="PSQ165" s="40"/>
      <c r="PSR165" s="40"/>
      <c r="PSS165" s="40"/>
      <c r="PST165" s="40"/>
      <c r="PSU165" s="40"/>
      <c r="PSV165" s="40"/>
      <c r="PSW165" s="40"/>
      <c r="PSX165" s="40"/>
      <c r="PSY165" s="40"/>
      <c r="PSZ165" s="40"/>
      <c r="PTA165" s="40"/>
      <c r="PTB165" s="40"/>
      <c r="PTC165" s="40"/>
      <c r="PTD165" s="40"/>
      <c r="PTE165" s="40"/>
      <c r="PTF165" s="40"/>
      <c r="PTG165" s="40"/>
      <c r="PTH165" s="40"/>
      <c r="PTI165" s="40"/>
      <c r="PTJ165" s="40"/>
      <c r="PTK165" s="40"/>
      <c r="PTL165" s="40"/>
      <c r="PTM165" s="40"/>
      <c r="PTN165" s="40"/>
      <c r="PTO165" s="40"/>
      <c r="PTP165" s="40"/>
      <c r="PTQ165" s="40"/>
      <c r="PTR165" s="40"/>
      <c r="PTS165" s="40"/>
      <c r="PTT165" s="40"/>
      <c r="PTU165" s="40"/>
      <c r="PTV165" s="40"/>
      <c r="PTW165" s="40"/>
      <c r="PTX165" s="40"/>
      <c r="PTY165" s="40"/>
      <c r="PTZ165" s="40"/>
      <c r="PUA165" s="40"/>
      <c r="PUB165" s="40"/>
      <c r="PUC165" s="40"/>
      <c r="PUD165" s="40"/>
      <c r="PUE165" s="40"/>
      <c r="PUF165" s="40"/>
      <c r="PUG165" s="40"/>
      <c r="PUH165" s="40"/>
      <c r="PUI165" s="40"/>
      <c r="PUJ165" s="40"/>
      <c r="PUK165" s="40"/>
      <c r="PUL165" s="40"/>
      <c r="PUM165" s="40"/>
      <c r="PUN165" s="40"/>
      <c r="PUO165" s="40"/>
      <c r="PUP165" s="40"/>
      <c r="PUQ165" s="40"/>
      <c r="PUR165" s="40"/>
      <c r="PUS165" s="40"/>
      <c r="PUT165" s="40"/>
      <c r="PUU165" s="40"/>
      <c r="PUV165" s="40"/>
      <c r="PUW165" s="40"/>
      <c r="PUX165" s="40"/>
      <c r="PUY165" s="40"/>
      <c r="PUZ165" s="40"/>
      <c r="PVA165" s="40"/>
      <c r="PVB165" s="40"/>
      <c r="PVC165" s="40"/>
      <c r="PVD165" s="40"/>
      <c r="PVE165" s="40"/>
      <c r="PVF165" s="40"/>
      <c r="PVG165" s="40"/>
      <c r="PVH165" s="40"/>
      <c r="PVI165" s="40"/>
      <c r="PVJ165" s="40"/>
      <c r="PVK165" s="40"/>
      <c r="PVL165" s="40"/>
      <c r="PVM165" s="40"/>
      <c r="PVN165" s="40"/>
      <c r="PVO165" s="40"/>
      <c r="PVP165" s="40"/>
      <c r="PVQ165" s="40"/>
      <c r="PVR165" s="40"/>
      <c r="PVS165" s="40"/>
      <c r="PVT165" s="40"/>
      <c r="PVU165" s="40"/>
      <c r="PVV165" s="40"/>
      <c r="PVW165" s="40"/>
      <c r="PVX165" s="40"/>
      <c r="PVY165" s="40"/>
      <c r="PVZ165" s="40"/>
      <c r="PWA165" s="40"/>
      <c r="PWB165" s="40"/>
      <c r="PWC165" s="40"/>
      <c r="PWD165" s="40"/>
      <c r="PWE165" s="40"/>
      <c r="PWF165" s="40"/>
      <c r="PWG165" s="40"/>
      <c r="PWH165" s="40"/>
      <c r="PWI165" s="40"/>
      <c r="PWJ165" s="40"/>
      <c r="PWK165" s="40"/>
      <c r="PWL165" s="40"/>
      <c r="PWM165" s="40"/>
      <c r="PWN165" s="40"/>
      <c r="PWO165" s="40"/>
      <c r="PWP165" s="40"/>
      <c r="PWQ165" s="40"/>
      <c r="PWR165" s="40"/>
      <c r="PWS165" s="40"/>
      <c r="PWT165" s="40"/>
      <c r="PWU165" s="40"/>
      <c r="PWV165" s="40"/>
      <c r="PWW165" s="40"/>
      <c r="PWX165" s="40"/>
      <c r="PWY165" s="40"/>
      <c r="PWZ165" s="40"/>
      <c r="PXA165" s="40"/>
      <c r="PXB165" s="40"/>
      <c r="PXC165" s="40"/>
      <c r="PXD165" s="40"/>
      <c r="PXE165" s="40"/>
      <c r="PXF165" s="40"/>
      <c r="PXG165" s="40"/>
      <c r="PXH165" s="40"/>
      <c r="PXI165" s="40"/>
      <c r="PXJ165" s="40"/>
      <c r="PXK165" s="40"/>
      <c r="PXL165" s="40"/>
      <c r="PXM165" s="40"/>
      <c r="PXN165" s="40"/>
      <c r="PXO165" s="40"/>
      <c r="PXP165" s="40"/>
      <c r="PXQ165" s="40"/>
      <c r="PXR165" s="40"/>
      <c r="PXS165" s="40"/>
      <c r="PXT165" s="40"/>
      <c r="PXU165" s="40"/>
      <c r="PXV165" s="40"/>
      <c r="PXW165" s="40"/>
      <c r="PXX165" s="40"/>
      <c r="PXY165" s="40"/>
      <c r="PXZ165" s="40"/>
      <c r="PYA165" s="40"/>
      <c r="PYB165" s="40"/>
      <c r="PYC165" s="40"/>
      <c r="PYD165" s="40"/>
      <c r="PYE165" s="40"/>
      <c r="PYF165" s="40"/>
      <c r="PYG165" s="40"/>
      <c r="PYH165" s="40"/>
      <c r="PYI165" s="40"/>
      <c r="PYJ165" s="40"/>
      <c r="PYK165" s="40"/>
      <c r="PYL165" s="40"/>
      <c r="PYM165" s="40"/>
      <c r="PYN165" s="40"/>
      <c r="PYO165" s="40"/>
      <c r="PYP165" s="40"/>
      <c r="PYQ165" s="40"/>
      <c r="PYR165" s="40"/>
      <c r="PYS165" s="40"/>
      <c r="PYT165" s="40"/>
      <c r="PYU165" s="40"/>
      <c r="PYV165" s="40"/>
      <c r="PYW165" s="40"/>
      <c r="PYX165" s="40"/>
      <c r="PZE165" s="40"/>
      <c r="PZF165" s="40"/>
      <c r="PZG165" s="40"/>
      <c r="PZH165" s="40"/>
      <c r="PZI165" s="40"/>
      <c r="PZJ165" s="40"/>
      <c r="PZK165" s="40"/>
      <c r="PZL165" s="40"/>
      <c r="PZM165" s="40"/>
      <c r="PZN165" s="40"/>
      <c r="PZO165" s="40"/>
      <c r="PZP165" s="40"/>
      <c r="PZQ165" s="40"/>
      <c r="PZR165" s="40"/>
      <c r="PZS165" s="40"/>
      <c r="PZT165" s="40"/>
      <c r="PZU165" s="40"/>
      <c r="PZV165" s="40"/>
      <c r="PZW165" s="40"/>
      <c r="PZX165" s="40"/>
      <c r="PZY165" s="40"/>
      <c r="PZZ165" s="40"/>
      <c r="QAA165" s="40"/>
      <c r="QAB165" s="40"/>
      <c r="QAC165" s="40"/>
      <c r="QAD165" s="40"/>
      <c r="QAE165" s="40"/>
      <c r="QAF165" s="40"/>
      <c r="QAG165" s="40"/>
      <c r="QAH165" s="40"/>
      <c r="QAI165" s="40"/>
      <c r="QAJ165" s="40"/>
      <c r="QAK165" s="40"/>
      <c r="QAL165" s="40"/>
      <c r="QAM165" s="40"/>
      <c r="QAN165" s="40"/>
      <c r="QAO165" s="40"/>
      <c r="QAP165" s="40"/>
      <c r="QAQ165" s="40"/>
      <c r="QAR165" s="40"/>
      <c r="QAS165" s="40"/>
      <c r="QAT165" s="40"/>
      <c r="QAU165" s="40"/>
      <c r="QAV165" s="40"/>
      <c r="QAW165" s="40"/>
      <c r="QAX165" s="40"/>
      <c r="QAY165" s="40"/>
      <c r="QAZ165" s="40"/>
      <c r="QBA165" s="40"/>
      <c r="QBB165" s="40"/>
      <c r="QBC165" s="40"/>
      <c r="QBD165" s="40"/>
      <c r="QBE165" s="40"/>
      <c r="QBF165" s="40"/>
      <c r="QBG165" s="40"/>
      <c r="QBH165" s="40"/>
      <c r="QBI165" s="40"/>
      <c r="QBJ165" s="40"/>
      <c r="QBK165" s="40"/>
      <c r="QBL165" s="40"/>
      <c r="QBM165" s="40"/>
      <c r="QBN165" s="40"/>
      <c r="QBO165" s="40"/>
      <c r="QBP165" s="40"/>
      <c r="QBQ165" s="40"/>
      <c r="QBR165" s="40"/>
      <c r="QBS165" s="40"/>
      <c r="QBT165" s="40"/>
      <c r="QBU165" s="40"/>
      <c r="QBV165" s="40"/>
      <c r="QBW165" s="40"/>
      <c r="QBX165" s="40"/>
      <c r="QBY165" s="40"/>
      <c r="QBZ165" s="40"/>
      <c r="QCA165" s="40"/>
      <c r="QCB165" s="40"/>
      <c r="QCC165" s="40"/>
      <c r="QCD165" s="40"/>
      <c r="QCE165" s="40"/>
      <c r="QCF165" s="40"/>
      <c r="QCG165" s="40"/>
      <c r="QCH165" s="40"/>
      <c r="QCI165" s="40"/>
      <c r="QCJ165" s="40"/>
      <c r="QCK165" s="40"/>
      <c r="QCL165" s="40"/>
      <c r="QCM165" s="40"/>
      <c r="QCN165" s="40"/>
      <c r="QCO165" s="40"/>
      <c r="QCP165" s="40"/>
      <c r="QCQ165" s="40"/>
      <c r="QCR165" s="40"/>
      <c r="QCS165" s="40"/>
      <c r="QCT165" s="40"/>
      <c r="QCU165" s="40"/>
      <c r="QCV165" s="40"/>
      <c r="QCW165" s="40"/>
      <c r="QCX165" s="40"/>
      <c r="QCY165" s="40"/>
      <c r="QCZ165" s="40"/>
      <c r="QDA165" s="40"/>
      <c r="QDB165" s="40"/>
      <c r="QDC165" s="40"/>
      <c r="QDD165" s="40"/>
      <c r="QDE165" s="40"/>
      <c r="QDF165" s="40"/>
      <c r="QDG165" s="40"/>
      <c r="QDH165" s="40"/>
      <c r="QDI165" s="40"/>
      <c r="QDJ165" s="40"/>
      <c r="QDK165" s="40"/>
      <c r="QDL165" s="40"/>
      <c r="QDM165" s="40"/>
      <c r="QDN165" s="40"/>
      <c r="QDO165" s="40"/>
      <c r="QDP165" s="40"/>
      <c r="QDQ165" s="40"/>
      <c r="QDR165" s="40"/>
      <c r="QDS165" s="40"/>
      <c r="QDT165" s="40"/>
      <c r="QDU165" s="40"/>
      <c r="QDV165" s="40"/>
      <c r="QDW165" s="40"/>
      <c r="QDX165" s="40"/>
      <c r="QDY165" s="40"/>
      <c r="QDZ165" s="40"/>
      <c r="QEA165" s="40"/>
      <c r="QEB165" s="40"/>
      <c r="QEC165" s="40"/>
      <c r="QED165" s="40"/>
      <c r="QEE165" s="40"/>
      <c r="QEF165" s="40"/>
      <c r="QEG165" s="40"/>
      <c r="QEH165" s="40"/>
      <c r="QEI165" s="40"/>
      <c r="QEJ165" s="40"/>
      <c r="QEK165" s="40"/>
      <c r="QEL165" s="40"/>
      <c r="QEM165" s="40"/>
      <c r="QEN165" s="40"/>
      <c r="QEO165" s="40"/>
      <c r="QEP165" s="40"/>
      <c r="QEQ165" s="40"/>
      <c r="QER165" s="40"/>
      <c r="QES165" s="40"/>
      <c r="QET165" s="40"/>
      <c r="QEU165" s="40"/>
      <c r="QEV165" s="40"/>
      <c r="QEW165" s="40"/>
      <c r="QEX165" s="40"/>
      <c r="QEY165" s="40"/>
      <c r="QEZ165" s="40"/>
      <c r="QFA165" s="40"/>
      <c r="QFB165" s="40"/>
      <c r="QFC165" s="40"/>
      <c r="QFD165" s="40"/>
      <c r="QFE165" s="40"/>
      <c r="QFF165" s="40"/>
      <c r="QFG165" s="40"/>
      <c r="QFH165" s="40"/>
      <c r="QFI165" s="40"/>
      <c r="QFJ165" s="40"/>
      <c r="QFK165" s="40"/>
      <c r="QFL165" s="40"/>
      <c r="QFM165" s="40"/>
      <c r="QFN165" s="40"/>
      <c r="QFO165" s="40"/>
      <c r="QFP165" s="40"/>
      <c r="QFQ165" s="40"/>
      <c r="QFR165" s="40"/>
      <c r="QFS165" s="40"/>
      <c r="QFT165" s="40"/>
      <c r="QFU165" s="40"/>
      <c r="QFV165" s="40"/>
      <c r="QFW165" s="40"/>
      <c r="QFX165" s="40"/>
      <c r="QFY165" s="40"/>
      <c r="QFZ165" s="40"/>
      <c r="QGA165" s="40"/>
      <c r="QGB165" s="40"/>
      <c r="QGC165" s="40"/>
      <c r="QGD165" s="40"/>
      <c r="QGE165" s="40"/>
      <c r="QGF165" s="40"/>
      <c r="QGG165" s="40"/>
      <c r="QGH165" s="40"/>
      <c r="QGI165" s="40"/>
      <c r="QGJ165" s="40"/>
      <c r="QGK165" s="40"/>
      <c r="QGL165" s="40"/>
      <c r="QGM165" s="40"/>
      <c r="QGN165" s="40"/>
      <c r="QGO165" s="40"/>
      <c r="QGP165" s="40"/>
      <c r="QGQ165" s="40"/>
      <c r="QGR165" s="40"/>
      <c r="QGS165" s="40"/>
      <c r="QGT165" s="40"/>
      <c r="QGU165" s="40"/>
      <c r="QGV165" s="40"/>
      <c r="QGW165" s="40"/>
      <c r="QGX165" s="40"/>
      <c r="QGY165" s="40"/>
      <c r="QGZ165" s="40"/>
      <c r="QHA165" s="40"/>
      <c r="QHB165" s="40"/>
      <c r="QHC165" s="40"/>
      <c r="QHD165" s="40"/>
      <c r="QHE165" s="40"/>
      <c r="QHF165" s="40"/>
      <c r="QHG165" s="40"/>
      <c r="QHH165" s="40"/>
      <c r="QHI165" s="40"/>
      <c r="QHJ165" s="40"/>
      <c r="QHK165" s="40"/>
      <c r="QHL165" s="40"/>
      <c r="QHM165" s="40"/>
      <c r="QHN165" s="40"/>
      <c r="QHO165" s="40"/>
      <c r="QHP165" s="40"/>
      <c r="QHQ165" s="40"/>
      <c r="QHR165" s="40"/>
      <c r="QHS165" s="40"/>
      <c r="QHT165" s="40"/>
      <c r="QHU165" s="40"/>
      <c r="QHV165" s="40"/>
      <c r="QHW165" s="40"/>
      <c r="QHX165" s="40"/>
      <c r="QHY165" s="40"/>
      <c r="QHZ165" s="40"/>
      <c r="QIA165" s="40"/>
      <c r="QIB165" s="40"/>
      <c r="QIC165" s="40"/>
      <c r="QID165" s="40"/>
      <c r="QIE165" s="40"/>
      <c r="QIF165" s="40"/>
      <c r="QIG165" s="40"/>
      <c r="QIH165" s="40"/>
      <c r="QII165" s="40"/>
      <c r="QIJ165" s="40"/>
      <c r="QIK165" s="40"/>
      <c r="QIL165" s="40"/>
      <c r="QIM165" s="40"/>
      <c r="QIN165" s="40"/>
      <c r="QIO165" s="40"/>
      <c r="QIP165" s="40"/>
      <c r="QIQ165" s="40"/>
      <c r="QIR165" s="40"/>
      <c r="QIS165" s="40"/>
      <c r="QIT165" s="40"/>
      <c r="QJA165" s="40"/>
      <c r="QJB165" s="40"/>
      <c r="QJC165" s="40"/>
      <c r="QJD165" s="40"/>
      <c r="QJE165" s="40"/>
      <c r="QJF165" s="40"/>
      <c r="QJG165" s="40"/>
      <c r="QJH165" s="40"/>
      <c r="QJI165" s="40"/>
      <c r="QJJ165" s="40"/>
      <c r="QJK165" s="40"/>
      <c r="QJL165" s="40"/>
      <c r="QJM165" s="40"/>
      <c r="QJN165" s="40"/>
      <c r="QJO165" s="40"/>
      <c r="QJP165" s="40"/>
      <c r="QJQ165" s="40"/>
      <c r="QJR165" s="40"/>
      <c r="QJS165" s="40"/>
      <c r="QJT165" s="40"/>
      <c r="QJU165" s="40"/>
      <c r="QJV165" s="40"/>
      <c r="QJW165" s="40"/>
      <c r="QJX165" s="40"/>
      <c r="QJY165" s="40"/>
      <c r="QJZ165" s="40"/>
      <c r="QKA165" s="40"/>
      <c r="QKB165" s="40"/>
      <c r="QKC165" s="40"/>
      <c r="QKD165" s="40"/>
      <c r="QKE165" s="40"/>
      <c r="QKF165" s="40"/>
      <c r="QKG165" s="40"/>
      <c r="QKH165" s="40"/>
      <c r="QKI165" s="40"/>
      <c r="QKJ165" s="40"/>
      <c r="QKK165" s="40"/>
      <c r="QKL165" s="40"/>
      <c r="QKM165" s="40"/>
      <c r="QKN165" s="40"/>
      <c r="QKO165" s="40"/>
      <c r="QKP165" s="40"/>
      <c r="QKQ165" s="40"/>
      <c r="QKR165" s="40"/>
      <c r="QKS165" s="40"/>
      <c r="QKT165" s="40"/>
      <c r="QKU165" s="40"/>
      <c r="QKV165" s="40"/>
      <c r="QKW165" s="40"/>
      <c r="QKX165" s="40"/>
      <c r="QKY165" s="40"/>
      <c r="QKZ165" s="40"/>
      <c r="QLA165" s="40"/>
      <c r="QLB165" s="40"/>
      <c r="QLC165" s="40"/>
      <c r="QLD165" s="40"/>
      <c r="QLE165" s="40"/>
      <c r="QLF165" s="40"/>
      <c r="QLG165" s="40"/>
      <c r="QLH165" s="40"/>
      <c r="QLI165" s="40"/>
      <c r="QLJ165" s="40"/>
      <c r="QLK165" s="40"/>
      <c r="QLL165" s="40"/>
      <c r="QLM165" s="40"/>
      <c r="QLN165" s="40"/>
      <c r="QLO165" s="40"/>
      <c r="QLP165" s="40"/>
      <c r="QLQ165" s="40"/>
      <c r="QLR165" s="40"/>
      <c r="QLS165" s="40"/>
      <c r="QLT165" s="40"/>
      <c r="QLU165" s="40"/>
      <c r="QLV165" s="40"/>
      <c r="QLW165" s="40"/>
      <c r="QLX165" s="40"/>
      <c r="QLY165" s="40"/>
      <c r="QLZ165" s="40"/>
      <c r="QMA165" s="40"/>
      <c r="QMB165" s="40"/>
      <c r="QMC165" s="40"/>
      <c r="QMD165" s="40"/>
      <c r="QME165" s="40"/>
      <c r="QMF165" s="40"/>
      <c r="QMG165" s="40"/>
      <c r="QMH165" s="40"/>
      <c r="QMI165" s="40"/>
      <c r="QMJ165" s="40"/>
      <c r="QMK165" s="40"/>
      <c r="QML165" s="40"/>
      <c r="QMM165" s="40"/>
      <c r="QMN165" s="40"/>
      <c r="QMO165" s="40"/>
      <c r="QMP165" s="40"/>
      <c r="QMQ165" s="40"/>
      <c r="QMR165" s="40"/>
      <c r="QMS165" s="40"/>
      <c r="QMT165" s="40"/>
      <c r="QMU165" s="40"/>
      <c r="QMV165" s="40"/>
      <c r="QMW165" s="40"/>
      <c r="QMX165" s="40"/>
      <c r="QMY165" s="40"/>
      <c r="QMZ165" s="40"/>
      <c r="QNA165" s="40"/>
      <c r="QNB165" s="40"/>
      <c r="QNC165" s="40"/>
      <c r="QND165" s="40"/>
      <c r="QNE165" s="40"/>
      <c r="QNF165" s="40"/>
      <c r="QNG165" s="40"/>
      <c r="QNH165" s="40"/>
      <c r="QNI165" s="40"/>
      <c r="QNJ165" s="40"/>
      <c r="QNK165" s="40"/>
      <c r="QNL165" s="40"/>
      <c r="QNM165" s="40"/>
      <c r="QNN165" s="40"/>
      <c r="QNO165" s="40"/>
      <c r="QNP165" s="40"/>
      <c r="QNQ165" s="40"/>
      <c r="QNR165" s="40"/>
      <c r="QNS165" s="40"/>
      <c r="QNT165" s="40"/>
      <c r="QNU165" s="40"/>
      <c r="QNV165" s="40"/>
      <c r="QNW165" s="40"/>
      <c r="QNX165" s="40"/>
      <c r="QNY165" s="40"/>
      <c r="QNZ165" s="40"/>
      <c r="QOA165" s="40"/>
      <c r="QOB165" s="40"/>
      <c r="QOC165" s="40"/>
      <c r="QOD165" s="40"/>
      <c r="QOE165" s="40"/>
      <c r="QOF165" s="40"/>
      <c r="QOG165" s="40"/>
      <c r="QOH165" s="40"/>
      <c r="QOI165" s="40"/>
      <c r="QOJ165" s="40"/>
      <c r="QOK165" s="40"/>
      <c r="QOL165" s="40"/>
      <c r="QOM165" s="40"/>
      <c r="QON165" s="40"/>
      <c r="QOO165" s="40"/>
      <c r="QOP165" s="40"/>
      <c r="QOQ165" s="40"/>
      <c r="QOR165" s="40"/>
      <c r="QOS165" s="40"/>
      <c r="QOT165" s="40"/>
      <c r="QOU165" s="40"/>
      <c r="QOV165" s="40"/>
      <c r="QOW165" s="40"/>
      <c r="QOX165" s="40"/>
      <c r="QOY165" s="40"/>
      <c r="QOZ165" s="40"/>
      <c r="QPA165" s="40"/>
      <c r="QPB165" s="40"/>
      <c r="QPC165" s="40"/>
      <c r="QPD165" s="40"/>
      <c r="QPE165" s="40"/>
      <c r="QPF165" s="40"/>
      <c r="QPG165" s="40"/>
      <c r="QPH165" s="40"/>
      <c r="QPI165" s="40"/>
      <c r="QPJ165" s="40"/>
      <c r="QPK165" s="40"/>
      <c r="QPL165" s="40"/>
      <c r="QPM165" s="40"/>
      <c r="QPN165" s="40"/>
      <c r="QPO165" s="40"/>
      <c r="QPP165" s="40"/>
      <c r="QPQ165" s="40"/>
      <c r="QPR165" s="40"/>
      <c r="QPS165" s="40"/>
      <c r="QPT165" s="40"/>
      <c r="QPU165" s="40"/>
      <c r="QPV165" s="40"/>
      <c r="QPW165" s="40"/>
      <c r="QPX165" s="40"/>
      <c r="QPY165" s="40"/>
      <c r="QPZ165" s="40"/>
      <c r="QQA165" s="40"/>
      <c r="QQB165" s="40"/>
      <c r="QQC165" s="40"/>
      <c r="QQD165" s="40"/>
      <c r="QQE165" s="40"/>
      <c r="QQF165" s="40"/>
      <c r="QQG165" s="40"/>
      <c r="QQH165" s="40"/>
      <c r="QQI165" s="40"/>
      <c r="QQJ165" s="40"/>
      <c r="QQK165" s="40"/>
      <c r="QQL165" s="40"/>
      <c r="QQM165" s="40"/>
      <c r="QQN165" s="40"/>
      <c r="QQO165" s="40"/>
      <c r="QQP165" s="40"/>
      <c r="QQQ165" s="40"/>
      <c r="QQR165" s="40"/>
      <c r="QQS165" s="40"/>
      <c r="QQT165" s="40"/>
      <c r="QQU165" s="40"/>
      <c r="QQV165" s="40"/>
      <c r="QQW165" s="40"/>
      <c r="QQX165" s="40"/>
      <c r="QQY165" s="40"/>
      <c r="QQZ165" s="40"/>
      <c r="QRA165" s="40"/>
      <c r="QRB165" s="40"/>
      <c r="QRC165" s="40"/>
      <c r="QRD165" s="40"/>
      <c r="QRE165" s="40"/>
      <c r="QRF165" s="40"/>
      <c r="QRG165" s="40"/>
      <c r="QRH165" s="40"/>
      <c r="QRI165" s="40"/>
      <c r="QRJ165" s="40"/>
      <c r="QRK165" s="40"/>
      <c r="QRL165" s="40"/>
      <c r="QRM165" s="40"/>
      <c r="QRN165" s="40"/>
      <c r="QRO165" s="40"/>
      <c r="QRP165" s="40"/>
      <c r="QRQ165" s="40"/>
      <c r="QRR165" s="40"/>
      <c r="QRS165" s="40"/>
      <c r="QRT165" s="40"/>
      <c r="QRU165" s="40"/>
      <c r="QRV165" s="40"/>
      <c r="QRW165" s="40"/>
      <c r="QRX165" s="40"/>
      <c r="QRY165" s="40"/>
      <c r="QRZ165" s="40"/>
      <c r="QSA165" s="40"/>
      <c r="QSB165" s="40"/>
      <c r="QSC165" s="40"/>
      <c r="QSD165" s="40"/>
      <c r="QSE165" s="40"/>
      <c r="QSF165" s="40"/>
      <c r="QSG165" s="40"/>
      <c r="QSH165" s="40"/>
      <c r="QSI165" s="40"/>
      <c r="QSJ165" s="40"/>
      <c r="QSK165" s="40"/>
      <c r="QSL165" s="40"/>
      <c r="QSM165" s="40"/>
      <c r="QSN165" s="40"/>
      <c r="QSO165" s="40"/>
      <c r="QSP165" s="40"/>
      <c r="QSW165" s="40"/>
      <c r="QSX165" s="40"/>
      <c r="QSY165" s="40"/>
      <c r="QSZ165" s="40"/>
      <c r="QTA165" s="40"/>
      <c r="QTB165" s="40"/>
      <c r="QTC165" s="40"/>
      <c r="QTD165" s="40"/>
      <c r="QTE165" s="40"/>
      <c r="QTF165" s="40"/>
      <c r="QTG165" s="40"/>
      <c r="QTH165" s="40"/>
      <c r="QTI165" s="40"/>
      <c r="QTJ165" s="40"/>
      <c r="QTK165" s="40"/>
      <c r="QTL165" s="40"/>
      <c r="QTM165" s="40"/>
      <c r="QTN165" s="40"/>
      <c r="QTO165" s="40"/>
      <c r="QTP165" s="40"/>
      <c r="QTQ165" s="40"/>
      <c r="QTR165" s="40"/>
      <c r="QTS165" s="40"/>
      <c r="QTT165" s="40"/>
      <c r="QTU165" s="40"/>
      <c r="QTV165" s="40"/>
      <c r="QTW165" s="40"/>
      <c r="QTX165" s="40"/>
      <c r="QTY165" s="40"/>
      <c r="QTZ165" s="40"/>
      <c r="QUA165" s="40"/>
      <c r="QUB165" s="40"/>
      <c r="QUC165" s="40"/>
      <c r="QUD165" s="40"/>
      <c r="QUE165" s="40"/>
      <c r="QUF165" s="40"/>
      <c r="QUG165" s="40"/>
      <c r="QUH165" s="40"/>
      <c r="QUI165" s="40"/>
      <c r="QUJ165" s="40"/>
      <c r="QUK165" s="40"/>
      <c r="QUL165" s="40"/>
      <c r="QUM165" s="40"/>
      <c r="QUN165" s="40"/>
      <c r="QUO165" s="40"/>
      <c r="QUP165" s="40"/>
      <c r="QUQ165" s="40"/>
      <c r="QUR165" s="40"/>
      <c r="QUS165" s="40"/>
      <c r="QUT165" s="40"/>
      <c r="QUU165" s="40"/>
      <c r="QUV165" s="40"/>
      <c r="QUW165" s="40"/>
      <c r="QUX165" s="40"/>
      <c r="QUY165" s="40"/>
      <c r="QUZ165" s="40"/>
      <c r="QVA165" s="40"/>
      <c r="QVB165" s="40"/>
      <c r="QVC165" s="40"/>
      <c r="QVD165" s="40"/>
      <c r="QVE165" s="40"/>
      <c r="QVF165" s="40"/>
      <c r="QVG165" s="40"/>
      <c r="QVH165" s="40"/>
      <c r="QVI165" s="40"/>
      <c r="QVJ165" s="40"/>
      <c r="QVK165" s="40"/>
      <c r="QVL165" s="40"/>
      <c r="QVM165" s="40"/>
      <c r="QVN165" s="40"/>
      <c r="QVO165" s="40"/>
      <c r="QVP165" s="40"/>
      <c r="QVQ165" s="40"/>
      <c r="QVR165" s="40"/>
      <c r="QVS165" s="40"/>
      <c r="QVT165" s="40"/>
      <c r="QVU165" s="40"/>
      <c r="QVV165" s="40"/>
      <c r="QVW165" s="40"/>
      <c r="QVX165" s="40"/>
      <c r="QVY165" s="40"/>
      <c r="QVZ165" s="40"/>
      <c r="QWA165" s="40"/>
      <c r="QWB165" s="40"/>
      <c r="QWC165" s="40"/>
      <c r="QWD165" s="40"/>
      <c r="QWE165" s="40"/>
      <c r="QWF165" s="40"/>
      <c r="QWG165" s="40"/>
      <c r="QWH165" s="40"/>
      <c r="QWI165" s="40"/>
      <c r="QWJ165" s="40"/>
      <c r="QWK165" s="40"/>
      <c r="QWL165" s="40"/>
      <c r="QWM165" s="40"/>
      <c r="QWN165" s="40"/>
      <c r="QWO165" s="40"/>
      <c r="QWP165" s="40"/>
      <c r="QWQ165" s="40"/>
      <c r="QWR165" s="40"/>
      <c r="QWS165" s="40"/>
      <c r="QWT165" s="40"/>
      <c r="QWU165" s="40"/>
      <c r="QWV165" s="40"/>
      <c r="QWW165" s="40"/>
      <c r="QWX165" s="40"/>
      <c r="QWY165" s="40"/>
      <c r="QWZ165" s="40"/>
      <c r="QXA165" s="40"/>
      <c r="QXB165" s="40"/>
      <c r="QXC165" s="40"/>
      <c r="QXD165" s="40"/>
      <c r="QXE165" s="40"/>
      <c r="QXF165" s="40"/>
      <c r="QXG165" s="40"/>
      <c r="QXH165" s="40"/>
      <c r="QXI165" s="40"/>
      <c r="QXJ165" s="40"/>
      <c r="QXK165" s="40"/>
      <c r="QXL165" s="40"/>
      <c r="QXM165" s="40"/>
      <c r="QXN165" s="40"/>
      <c r="QXO165" s="40"/>
      <c r="QXP165" s="40"/>
      <c r="QXQ165" s="40"/>
      <c r="QXR165" s="40"/>
      <c r="QXS165" s="40"/>
      <c r="QXT165" s="40"/>
      <c r="QXU165" s="40"/>
      <c r="QXV165" s="40"/>
      <c r="QXW165" s="40"/>
      <c r="QXX165" s="40"/>
      <c r="QXY165" s="40"/>
      <c r="QXZ165" s="40"/>
      <c r="QYA165" s="40"/>
      <c r="QYB165" s="40"/>
      <c r="QYC165" s="40"/>
      <c r="QYD165" s="40"/>
      <c r="QYE165" s="40"/>
      <c r="QYF165" s="40"/>
      <c r="QYG165" s="40"/>
      <c r="QYH165" s="40"/>
      <c r="QYI165" s="40"/>
      <c r="QYJ165" s="40"/>
      <c r="QYK165" s="40"/>
      <c r="QYL165" s="40"/>
      <c r="QYM165" s="40"/>
      <c r="QYN165" s="40"/>
      <c r="QYO165" s="40"/>
      <c r="QYP165" s="40"/>
      <c r="QYQ165" s="40"/>
      <c r="QYR165" s="40"/>
      <c r="QYS165" s="40"/>
      <c r="QYT165" s="40"/>
      <c r="QYU165" s="40"/>
      <c r="QYV165" s="40"/>
      <c r="QYW165" s="40"/>
      <c r="QYX165" s="40"/>
      <c r="QYY165" s="40"/>
      <c r="QYZ165" s="40"/>
      <c r="QZA165" s="40"/>
      <c r="QZB165" s="40"/>
      <c r="QZC165" s="40"/>
      <c r="QZD165" s="40"/>
      <c r="QZE165" s="40"/>
      <c r="QZF165" s="40"/>
      <c r="QZG165" s="40"/>
      <c r="QZH165" s="40"/>
      <c r="QZI165" s="40"/>
      <c r="QZJ165" s="40"/>
      <c r="QZK165" s="40"/>
      <c r="QZL165" s="40"/>
      <c r="QZM165" s="40"/>
      <c r="QZN165" s="40"/>
      <c r="QZO165" s="40"/>
      <c r="QZP165" s="40"/>
      <c r="QZQ165" s="40"/>
      <c r="QZR165" s="40"/>
      <c r="QZS165" s="40"/>
      <c r="QZT165" s="40"/>
      <c r="QZU165" s="40"/>
      <c r="QZV165" s="40"/>
      <c r="QZW165" s="40"/>
      <c r="QZX165" s="40"/>
      <c r="QZY165" s="40"/>
      <c r="QZZ165" s="40"/>
      <c r="RAA165" s="40"/>
      <c r="RAB165" s="40"/>
      <c r="RAC165" s="40"/>
      <c r="RAD165" s="40"/>
      <c r="RAE165" s="40"/>
      <c r="RAF165" s="40"/>
      <c r="RAG165" s="40"/>
      <c r="RAH165" s="40"/>
      <c r="RAI165" s="40"/>
      <c r="RAJ165" s="40"/>
      <c r="RAK165" s="40"/>
      <c r="RAL165" s="40"/>
      <c r="RAM165" s="40"/>
      <c r="RAN165" s="40"/>
      <c r="RAO165" s="40"/>
      <c r="RAP165" s="40"/>
      <c r="RAQ165" s="40"/>
      <c r="RAR165" s="40"/>
      <c r="RAS165" s="40"/>
      <c r="RAT165" s="40"/>
      <c r="RAU165" s="40"/>
      <c r="RAV165" s="40"/>
      <c r="RAW165" s="40"/>
      <c r="RAX165" s="40"/>
      <c r="RAY165" s="40"/>
      <c r="RAZ165" s="40"/>
      <c r="RBA165" s="40"/>
      <c r="RBB165" s="40"/>
      <c r="RBC165" s="40"/>
      <c r="RBD165" s="40"/>
      <c r="RBE165" s="40"/>
      <c r="RBF165" s="40"/>
      <c r="RBG165" s="40"/>
      <c r="RBH165" s="40"/>
      <c r="RBI165" s="40"/>
      <c r="RBJ165" s="40"/>
      <c r="RBK165" s="40"/>
      <c r="RBL165" s="40"/>
      <c r="RBM165" s="40"/>
      <c r="RBN165" s="40"/>
      <c r="RBO165" s="40"/>
      <c r="RBP165" s="40"/>
      <c r="RBQ165" s="40"/>
      <c r="RBR165" s="40"/>
      <c r="RBS165" s="40"/>
      <c r="RBT165" s="40"/>
      <c r="RBU165" s="40"/>
      <c r="RBV165" s="40"/>
      <c r="RBW165" s="40"/>
      <c r="RBX165" s="40"/>
      <c r="RBY165" s="40"/>
      <c r="RBZ165" s="40"/>
      <c r="RCA165" s="40"/>
      <c r="RCB165" s="40"/>
      <c r="RCC165" s="40"/>
      <c r="RCD165" s="40"/>
      <c r="RCE165" s="40"/>
      <c r="RCF165" s="40"/>
      <c r="RCG165" s="40"/>
      <c r="RCH165" s="40"/>
      <c r="RCI165" s="40"/>
      <c r="RCJ165" s="40"/>
      <c r="RCK165" s="40"/>
      <c r="RCL165" s="40"/>
      <c r="RCS165" s="40"/>
      <c r="RCT165" s="40"/>
      <c r="RCU165" s="40"/>
      <c r="RCV165" s="40"/>
      <c r="RCW165" s="40"/>
      <c r="RCX165" s="40"/>
      <c r="RCY165" s="40"/>
      <c r="RCZ165" s="40"/>
      <c r="RDA165" s="40"/>
      <c r="RDB165" s="40"/>
      <c r="RDC165" s="40"/>
      <c r="RDD165" s="40"/>
      <c r="RDE165" s="40"/>
      <c r="RDF165" s="40"/>
      <c r="RDG165" s="40"/>
      <c r="RDH165" s="40"/>
      <c r="RDI165" s="40"/>
      <c r="RDJ165" s="40"/>
      <c r="RDK165" s="40"/>
      <c r="RDL165" s="40"/>
      <c r="RDM165" s="40"/>
      <c r="RDN165" s="40"/>
      <c r="RDO165" s="40"/>
      <c r="RDP165" s="40"/>
      <c r="RDQ165" s="40"/>
      <c r="RDR165" s="40"/>
      <c r="RDS165" s="40"/>
      <c r="RDT165" s="40"/>
      <c r="RDU165" s="40"/>
      <c r="RDV165" s="40"/>
      <c r="RDW165" s="40"/>
      <c r="RDX165" s="40"/>
      <c r="RDY165" s="40"/>
      <c r="RDZ165" s="40"/>
      <c r="REA165" s="40"/>
      <c r="REB165" s="40"/>
      <c r="REC165" s="40"/>
      <c r="RED165" s="40"/>
      <c r="REE165" s="40"/>
      <c r="REF165" s="40"/>
      <c r="REG165" s="40"/>
      <c r="REH165" s="40"/>
      <c r="REI165" s="40"/>
      <c r="REJ165" s="40"/>
      <c r="REK165" s="40"/>
      <c r="REL165" s="40"/>
      <c r="REM165" s="40"/>
      <c r="REN165" s="40"/>
      <c r="REO165" s="40"/>
      <c r="REP165" s="40"/>
      <c r="REQ165" s="40"/>
      <c r="RER165" s="40"/>
      <c r="RES165" s="40"/>
      <c r="RET165" s="40"/>
      <c r="REU165" s="40"/>
      <c r="REV165" s="40"/>
      <c r="REW165" s="40"/>
      <c r="REX165" s="40"/>
      <c r="REY165" s="40"/>
      <c r="REZ165" s="40"/>
      <c r="RFA165" s="40"/>
      <c r="RFB165" s="40"/>
      <c r="RFC165" s="40"/>
      <c r="RFD165" s="40"/>
      <c r="RFE165" s="40"/>
      <c r="RFF165" s="40"/>
      <c r="RFG165" s="40"/>
      <c r="RFH165" s="40"/>
      <c r="RFI165" s="40"/>
      <c r="RFJ165" s="40"/>
      <c r="RFK165" s="40"/>
      <c r="RFL165" s="40"/>
      <c r="RFM165" s="40"/>
      <c r="RFN165" s="40"/>
      <c r="RFO165" s="40"/>
      <c r="RFP165" s="40"/>
      <c r="RFQ165" s="40"/>
      <c r="RFR165" s="40"/>
      <c r="RFS165" s="40"/>
      <c r="RFT165" s="40"/>
      <c r="RFU165" s="40"/>
      <c r="RFV165" s="40"/>
      <c r="RFW165" s="40"/>
      <c r="RFX165" s="40"/>
      <c r="RFY165" s="40"/>
      <c r="RFZ165" s="40"/>
      <c r="RGA165" s="40"/>
      <c r="RGB165" s="40"/>
      <c r="RGC165" s="40"/>
      <c r="RGD165" s="40"/>
      <c r="RGE165" s="40"/>
      <c r="RGF165" s="40"/>
      <c r="RGG165" s="40"/>
      <c r="RGH165" s="40"/>
      <c r="RGI165" s="40"/>
      <c r="RGJ165" s="40"/>
      <c r="RGK165" s="40"/>
      <c r="RGL165" s="40"/>
      <c r="RGM165" s="40"/>
      <c r="RGN165" s="40"/>
      <c r="RGO165" s="40"/>
      <c r="RGP165" s="40"/>
      <c r="RGQ165" s="40"/>
      <c r="RGR165" s="40"/>
      <c r="RGS165" s="40"/>
      <c r="RGT165" s="40"/>
      <c r="RGU165" s="40"/>
      <c r="RGV165" s="40"/>
      <c r="RGW165" s="40"/>
      <c r="RGX165" s="40"/>
      <c r="RGY165" s="40"/>
      <c r="RGZ165" s="40"/>
      <c r="RHA165" s="40"/>
      <c r="RHB165" s="40"/>
      <c r="RHC165" s="40"/>
      <c r="RHD165" s="40"/>
      <c r="RHE165" s="40"/>
      <c r="RHF165" s="40"/>
      <c r="RHG165" s="40"/>
      <c r="RHH165" s="40"/>
      <c r="RHI165" s="40"/>
      <c r="RHJ165" s="40"/>
      <c r="RHK165" s="40"/>
      <c r="RHL165" s="40"/>
      <c r="RHM165" s="40"/>
      <c r="RHN165" s="40"/>
      <c r="RHO165" s="40"/>
      <c r="RHP165" s="40"/>
      <c r="RHQ165" s="40"/>
      <c r="RHR165" s="40"/>
      <c r="RHS165" s="40"/>
      <c r="RHT165" s="40"/>
      <c r="RHU165" s="40"/>
      <c r="RHV165" s="40"/>
      <c r="RHW165" s="40"/>
      <c r="RHX165" s="40"/>
      <c r="RHY165" s="40"/>
      <c r="RHZ165" s="40"/>
      <c r="RIA165" s="40"/>
      <c r="RIB165" s="40"/>
      <c r="RIC165" s="40"/>
      <c r="RID165" s="40"/>
      <c r="RIE165" s="40"/>
      <c r="RIF165" s="40"/>
      <c r="RIG165" s="40"/>
      <c r="RIH165" s="40"/>
      <c r="RII165" s="40"/>
      <c r="RIJ165" s="40"/>
      <c r="RIK165" s="40"/>
      <c r="RIL165" s="40"/>
      <c r="RIM165" s="40"/>
      <c r="RIN165" s="40"/>
      <c r="RIO165" s="40"/>
      <c r="RIP165" s="40"/>
      <c r="RIQ165" s="40"/>
      <c r="RIR165" s="40"/>
      <c r="RIS165" s="40"/>
      <c r="RIT165" s="40"/>
      <c r="RIU165" s="40"/>
      <c r="RIV165" s="40"/>
      <c r="RIW165" s="40"/>
      <c r="RIX165" s="40"/>
      <c r="RIY165" s="40"/>
      <c r="RIZ165" s="40"/>
      <c r="RJA165" s="40"/>
      <c r="RJB165" s="40"/>
      <c r="RJC165" s="40"/>
      <c r="RJD165" s="40"/>
      <c r="RJE165" s="40"/>
      <c r="RJF165" s="40"/>
      <c r="RJG165" s="40"/>
      <c r="RJH165" s="40"/>
      <c r="RJI165" s="40"/>
      <c r="RJJ165" s="40"/>
      <c r="RJK165" s="40"/>
      <c r="RJL165" s="40"/>
      <c r="RJM165" s="40"/>
      <c r="RJN165" s="40"/>
      <c r="RJO165" s="40"/>
      <c r="RJP165" s="40"/>
      <c r="RJQ165" s="40"/>
      <c r="RJR165" s="40"/>
      <c r="RJS165" s="40"/>
      <c r="RJT165" s="40"/>
      <c r="RJU165" s="40"/>
      <c r="RJV165" s="40"/>
      <c r="RJW165" s="40"/>
      <c r="RJX165" s="40"/>
      <c r="RJY165" s="40"/>
      <c r="RJZ165" s="40"/>
      <c r="RKA165" s="40"/>
      <c r="RKB165" s="40"/>
      <c r="RKC165" s="40"/>
      <c r="RKD165" s="40"/>
      <c r="RKE165" s="40"/>
      <c r="RKF165" s="40"/>
      <c r="RKG165" s="40"/>
      <c r="RKH165" s="40"/>
      <c r="RKI165" s="40"/>
      <c r="RKJ165" s="40"/>
      <c r="RKK165" s="40"/>
      <c r="RKL165" s="40"/>
      <c r="RKM165" s="40"/>
      <c r="RKN165" s="40"/>
      <c r="RKO165" s="40"/>
      <c r="RKP165" s="40"/>
      <c r="RKQ165" s="40"/>
      <c r="RKR165" s="40"/>
      <c r="RKS165" s="40"/>
      <c r="RKT165" s="40"/>
      <c r="RKU165" s="40"/>
      <c r="RKV165" s="40"/>
      <c r="RKW165" s="40"/>
      <c r="RKX165" s="40"/>
      <c r="RKY165" s="40"/>
      <c r="RKZ165" s="40"/>
      <c r="RLA165" s="40"/>
      <c r="RLB165" s="40"/>
      <c r="RLC165" s="40"/>
      <c r="RLD165" s="40"/>
      <c r="RLE165" s="40"/>
      <c r="RLF165" s="40"/>
      <c r="RLG165" s="40"/>
      <c r="RLH165" s="40"/>
      <c r="RLI165" s="40"/>
      <c r="RLJ165" s="40"/>
      <c r="RLK165" s="40"/>
      <c r="RLL165" s="40"/>
      <c r="RLM165" s="40"/>
      <c r="RLN165" s="40"/>
      <c r="RLO165" s="40"/>
      <c r="RLP165" s="40"/>
      <c r="RLQ165" s="40"/>
      <c r="RLR165" s="40"/>
      <c r="RLS165" s="40"/>
      <c r="RLT165" s="40"/>
      <c r="RLU165" s="40"/>
      <c r="RLV165" s="40"/>
      <c r="RLW165" s="40"/>
      <c r="RLX165" s="40"/>
      <c r="RLY165" s="40"/>
      <c r="RLZ165" s="40"/>
      <c r="RMA165" s="40"/>
      <c r="RMB165" s="40"/>
      <c r="RMC165" s="40"/>
      <c r="RMD165" s="40"/>
      <c r="RME165" s="40"/>
      <c r="RMF165" s="40"/>
      <c r="RMG165" s="40"/>
      <c r="RMH165" s="40"/>
      <c r="RMO165" s="40"/>
      <c r="RMP165" s="40"/>
      <c r="RMQ165" s="40"/>
      <c r="RMR165" s="40"/>
      <c r="RMS165" s="40"/>
      <c r="RMT165" s="40"/>
      <c r="RMU165" s="40"/>
      <c r="RMV165" s="40"/>
      <c r="RMW165" s="40"/>
      <c r="RMX165" s="40"/>
      <c r="RMY165" s="40"/>
      <c r="RMZ165" s="40"/>
      <c r="RNA165" s="40"/>
      <c r="RNB165" s="40"/>
      <c r="RNC165" s="40"/>
      <c r="RND165" s="40"/>
      <c r="RNE165" s="40"/>
      <c r="RNF165" s="40"/>
      <c r="RNG165" s="40"/>
      <c r="RNH165" s="40"/>
      <c r="RNI165" s="40"/>
      <c r="RNJ165" s="40"/>
      <c r="RNK165" s="40"/>
      <c r="RNL165" s="40"/>
      <c r="RNM165" s="40"/>
      <c r="RNN165" s="40"/>
      <c r="RNO165" s="40"/>
      <c r="RNP165" s="40"/>
      <c r="RNQ165" s="40"/>
      <c r="RNR165" s="40"/>
      <c r="RNS165" s="40"/>
      <c r="RNT165" s="40"/>
      <c r="RNU165" s="40"/>
      <c r="RNV165" s="40"/>
      <c r="RNW165" s="40"/>
      <c r="RNX165" s="40"/>
      <c r="RNY165" s="40"/>
      <c r="RNZ165" s="40"/>
      <c r="ROA165" s="40"/>
      <c r="ROB165" s="40"/>
      <c r="ROC165" s="40"/>
      <c r="ROD165" s="40"/>
      <c r="ROE165" s="40"/>
      <c r="ROF165" s="40"/>
      <c r="ROG165" s="40"/>
      <c r="ROH165" s="40"/>
      <c r="ROI165" s="40"/>
      <c r="ROJ165" s="40"/>
      <c r="ROK165" s="40"/>
      <c r="ROL165" s="40"/>
      <c r="ROM165" s="40"/>
      <c r="RON165" s="40"/>
      <c r="ROO165" s="40"/>
      <c r="ROP165" s="40"/>
      <c r="ROQ165" s="40"/>
      <c r="ROR165" s="40"/>
      <c r="ROS165" s="40"/>
      <c r="ROT165" s="40"/>
      <c r="ROU165" s="40"/>
      <c r="ROV165" s="40"/>
      <c r="ROW165" s="40"/>
      <c r="ROX165" s="40"/>
      <c r="ROY165" s="40"/>
      <c r="ROZ165" s="40"/>
      <c r="RPA165" s="40"/>
      <c r="RPB165" s="40"/>
      <c r="RPC165" s="40"/>
      <c r="RPD165" s="40"/>
      <c r="RPE165" s="40"/>
      <c r="RPF165" s="40"/>
      <c r="RPG165" s="40"/>
      <c r="RPH165" s="40"/>
      <c r="RPI165" s="40"/>
      <c r="RPJ165" s="40"/>
      <c r="RPK165" s="40"/>
      <c r="RPL165" s="40"/>
      <c r="RPM165" s="40"/>
      <c r="RPN165" s="40"/>
      <c r="RPO165" s="40"/>
      <c r="RPP165" s="40"/>
      <c r="RPQ165" s="40"/>
      <c r="RPR165" s="40"/>
      <c r="RPS165" s="40"/>
      <c r="RPT165" s="40"/>
      <c r="RPU165" s="40"/>
      <c r="RPV165" s="40"/>
      <c r="RPW165" s="40"/>
      <c r="RPX165" s="40"/>
      <c r="RPY165" s="40"/>
      <c r="RPZ165" s="40"/>
      <c r="RQA165" s="40"/>
      <c r="RQB165" s="40"/>
      <c r="RQC165" s="40"/>
      <c r="RQD165" s="40"/>
      <c r="RQE165" s="40"/>
      <c r="RQF165" s="40"/>
      <c r="RQG165" s="40"/>
      <c r="RQH165" s="40"/>
      <c r="RQI165" s="40"/>
      <c r="RQJ165" s="40"/>
      <c r="RQK165" s="40"/>
      <c r="RQL165" s="40"/>
      <c r="RQM165" s="40"/>
      <c r="RQN165" s="40"/>
      <c r="RQO165" s="40"/>
      <c r="RQP165" s="40"/>
      <c r="RQQ165" s="40"/>
      <c r="RQR165" s="40"/>
      <c r="RQS165" s="40"/>
      <c r="RQT165" s="40"/>
      <c r="RQU165" s="40"/>
      <c r="RQV165" s="40"/>
      <c r="RQW165" s="40"/>
      <c r="RQX165" s="40"/>
      <c r="RQY165" s="40"/>
      <c r="RQZ165" s="40"/>
      <c r="RRA165" s="40"/>
      <c r="RRB165" s="40"/>
      <c r="RRC165" s="40"/>
      <c r="RRD165" s="40"/>
      <c r="RRE165" s="40"/>
      <c r="RRF165" s="40"/>
      <c r="RRG165" s="40"/>
      <c r="RRH165" s="40"/>
      <c r="RRI165" s="40"/>
      <c r="RRJ165" s="40"/>
      <c r="RRK165" s="40"/>
      <c r="RRL165" s="40"/>
      <c r="RRM165" s="40"/>
      <c r="RRN165" s="40"/>
      <c r="RRO165" s="40"/>
      <c r="RRP165" s="40"/>
      <c r="RRQ165" s="40"/>
      <c r="RRR165" s="40"/>
      <c r="RRS165" s="40"/>
      <c r="RRT165" s="40"/>
      <c r="RRU165" s="40"/>
      <c r="RRV165" s="40"/>
      <c r="RRW165" s="40"/>
      <c r="RRX165" s="40"/>
      <c r="RRY165" s="40"/>
      <c r="RRZ165" s="40"/>
      <c r="RSA165" s="40"/>
      <c r="RSB165" s="40"/>
      <c r="RSC165" s="40"/>
      <c r="RSD165" s="40"/>
      <c r="RSE165" s="40"/>
      <c r="RSF165" s="40"/>
      <c r="RSG165" s="40"/>
      <c r="RSH165" s="40"/>
      <c r="RSI165" s="40"/>
      <c r="RSJ165" s="40"/>
      <c r="RSK165" s="40"/>
      <c r="RSL165" s="40"/>
      <c r="RSM165" s="40"/>
      <c r="RSN165" s="40"/>
      <c r="RSO165" s="40"/>
      <c r="RSP165" s="40"/>
      <c r="RSQ165" s="40"/>
      <c r="RSR165" s="40"/>
      <c r="RSS165" s="40"/>
      <c r="RST165" s="40"/>
      <c r="RSU165" s="40"/>
      <c r="RSV165" s="40"/>
      <c r="RSW165" s="40"/>
      <c r="RSX165" s="40"/>
      <c r="RSY165" s="40"/>
      <c r="RSZ165" s="40"/>
      <c r="RTA165" s="40"/>
      <c r="RTB165" s="40"/>
      <c r="RTC165" s="40"/>
      <c r="RTD165" s="40"/>
      <c r="RTE165" s="40"/>
      <c r="RTF165" s="40"/>
      <c r="RTG165" s="40"/>
      <c r="RTH165" s="40"/>
      <c r="RTI165" s="40"/>
      <c r="RTJ165" s="40"/>
      <c r="RTK165" s="40"/>
      <c r="RTL165" s="40"/>
      <c r="RTM165" s="40"/>
      <c r="RTN165" s="40"/>
      <c r="RTO165" s="40"/>
      <c r="RTP165" s="40"/>
      <c r="RTQ165" s="40"/>
      <c r="RTR165" s="40"/>
      <c r="RTS165" s="40"/>
      <c r="RTT165" s="40"/>
      <c r="RTU165" s="40"/>
      <c r="RTV165" s="40"/>
      <c r="RTW165" s="40"/>
      <c r="RTX165" s="40"/>
      <c r="RTY165" s="40"/>
      <c r="RTZ165" s="40"/>
      <c r="RUA165" s="40"/>
      <c r="RUB165" s="40"/>
      <c r="RUC165" s="40"/>
      <c r="RUD165" s="40"/>
      <c r="RUE165" s="40"/>
      <c r="RUF165" s="40"/>
      <c r="RUG165" s="40"/>
      <c r="RUH165" s="40"/>
      <c r="RUI165" s="40"/>
      <c r="RUJ165" s="40"/>
      <c r="RUK165" s="40"/>
      <c r="RUL165" s="40"/>
      <c r="RUM165" s="40"/>
      <c r="RUN165" s="40"/>
      <c r="RUO165" s="40"/>
      <c r="RUP165" s="40"/>
      <c r="RUQ165" s="40"/>
      <c r="RUR165" s="40"/>
      <c r="RUS165" s="40"/>
      <c r="RUT165" s="40"/>
      <c r="RUU165" s="40"/>
      <c r="RUV165" s="40"/>
      <c r="RUW165" s="40"/>
      <c r="RUX165" s="40"/>
      <c r="RUY165" s="40"/>
      <c r="RUZ165" s="40"/>
      <c r="RVA165" s="40"/>
      <c r="RVB165" s="40"/>
      <c r="RVC165" s="40"/>
      <c r="RVD165" s="40"/>
      <c r="RVE165" s="40"/>
      <c r="RVF165" s="40"/>
      <c r="RVG165" s="40"/>
      <c r="RVH165" s="40"/>
      <c r="RVI165" s="40"/>
      <c r="RVJ165" s="40"/>
      <c r="RVK165" s="40"/>
      <c r="RVL165" s="40"/>
      <c r="RVM165" s="40"/>
      <c r="RVN165" s="40"/>
      <c r="RVO165" s="40"/>
      <c r="RVP165" s="40"/>
      <c r="RVQ165" s="40"/>
      <c r="RVR165" s="40"/>
      <c r="RVS165" s="40"/>
      <c r="RVT165" s="40"/>
      <c r="RVU165" s="40"/>
      <c r="RVV165" s="40"/>
      <c r="RVW165" s="40"/>
      <c r="RVX165" s="40"/>
      <c r="RVY165" s="40"/>
      <c r="RVZ165" s="40"/>
      <c r="RWA165" s="40"/>
      <c r="RWB165" s="40"/>
      <c r="RWC165" s="40"/>
      <c r="RWD165" s="40"/>
      <c r="RWK165" s="40"/>
      <c r="RWL165" s="40"/>
      <c r="RWM165" s="40"/>
      <c r="RWN165" s="40"/>
      <c r="RWO165" s="40"/>
      <c r="RWP165" s="40"/>
      <c r="RWQ165" s="40"/>
      <c r="RWR165" s="40"/>
      <c r="RWS165" s="40"/>
      <c r="RWT165" s="40"/>
      <c r="RWU165" s="40"/>
      <c r="RWV165" s="40"/>
      <c r="RWW165" s="40"/>
      <c r="RWX165" s="40"/>
      <c r="RWY165" s="40"/>
      <c r="RWZ165" s="40"/>
      <c r="RXA165" s="40"/>
      <c r="RXB165" s="40"/>
      <c r="RXC165" s="40"/>
      <c r="RXD165" s="40"/>
      <c r="RXE165" s="40"/>
      <c r="RXF165" s="40"/>
      <c r="RXG165" s="40"/>
      <c r="RXH165" s="40"/>
      <c r="RXI165" s="40"/>
      <c r="RXJ165" s="40"/>
      <c r="RXK165" s="40"/>
      <c r="RXL165" s="40"/>
      <c r="RXM165" s="40"/>
      <c r="RXN165" s="40"/>
      <c r="RXO165" s="40"/>
      <c r="RXP165" s="40"/>
      <c r="RXQ165" s="40"/>
      <c r="RXR165" s="40"/>
      <c r="RXS165" s="40"/>
      <c r="RXT165" s="40"/>
      <c r="RXU165" s="40"/>
      <c r="RXV165" s="40"/>
      <c r="RXW165" s="40"/>
      <c r="RXX165" s="40"/>
      <c r="RXY165" s="40"/>
      <c r="RXZ165" s="40"/>
      <c r="RYA165" s="40"/>
      <c r="RYB165" s="40"/>
      <c r="RYC165" s="40"/>
      <c r="RYD165" s="40"/>
      <c r="RYE165" s="40"/>
      <c r="RYF165" s="40"/>
      <c r="RYG165" s="40"/>
      <c r="RYH165" s="40"/>
      <c r="RYI165" s="40"/>
      <c r="RYJ165" s="40"/>
      <c r="RYK165" s="40"/>
      <c r="RYL165" s="40"/>
      <c r="RYM165" s="40"/>
      <c r="RYN165" s="40"/>
      <c r="RYO165" s="40"/>
      <c r="RYP165" s="40"/>
      <c r="RYQ165" s="40"/>
      <c r="RYR165" s="40"/>
      <c r="RYS165" s="40"/>
      <c r="RYT165" s="40"/>
      <c r="RYU165" s="40"/>
      <c r="RYV165" s="40"/>
      <c r="RYW165" s="40"/>
      <c r="RYX165" s="40"/>
      <c r="RYY165" s="40"/>
      <c r="RYZ165" s="40"/>
      <c r="RZA165" s="40"/>
      <c r="RZB165" s="40"/>
      <c r="RZC165" s="40"/>
      <c r="RZD165" s="40"/>
      <c r="RZE165" s="40"/>
      <c r="RZF165" s="40"/>
      <c r="RZG165" s="40"/>
      <c r="RZH165" s="40"/>
      <c r="RZI165" s="40"/>
      <c r="RZJ165" s="40"/>
      <c r="RZK165" s="40"/>
      <c r="RZL165" s="40"/>
      <c r="RZM165" s="40"/>
      <c r="RZN165" s="40"/>
      <c r="RZO165" s="40"/>
      <c r="RZP165" s="40"/>
      <c r="RZQ165" s="40"/>
      <c r="RZR165" s="40"/>
      <c r="RZS165" s="40"/>
      <c r="RZT165" s="40"/>
      <c r="RZU165" s="40"/>
      <c r="RZV165" s="40"/>
      <c r="RZW165" s="40"/>
      <c r="RZX165" s="40"/>
      <c r="RZY165" s="40"/>
      <c r="RZZ165" s="40"/>
      <c r="SAA165" s="40"/>
      <c r="SAB165" s="40"/>
      <c r="SAC165" s="40"/>
      <c r="SAD165" s="40"/>
      <c r="SAE165" s="40"/>
      <c r="SAF165" s="40"/>
      <c r="SAG165" s="40"/>
      <c r="SAH165" s="40"/>
      <c r="SAI165" s="40"/>
      <c r="SAJ165" s="40"/>
      <c r="SAK165" s="40"/>
      <c r="SAL165" s="40"/>
      <c r="SAM165" s="40"/>
      <c r="SAN165" s="40"/>
      <c r="SAO165" s="40"/>
      <c r="SAP165" s="40"/>
      <c r="SAQ165" s="40"/>
      <c r="SAR165" s="40"/>
      <c r="SAS165" s="40"/>
      <c r="SAT165" s="40"/>
      <c r="SAU165" s="40"/>
      <c r="SAV165" s="40"/>
      <c r="SAW165" s="40"/>
      <c r="SAX165" s="40"/>
      <c r="SAY165" s="40"/>
      <c r="SAZ165" s="40"/>
      <c r="SBA165" s="40"/>
      <c r="SBB165" s="40"/>
      <c r="SBC165" s="40"/>
      <c r="SBD165" s="40"/>
      <c r="SBE165" s="40"/>
      <c r="SBF165" s="40"/>
      <c r="SBG165" s="40"/>
      <c r="SBH165" s="40"/>
      <c r="SBI165" s="40"/>
      <c r="SBJ165" s="40"/>
      <c r="SBK165" s="40"/>
      <c r="SBL165" s="40"/>
      <c r="SBM165" s="40"/>
      <c r="SBN165" s="40"/>
      <c r="SBO165" s="40"/>
      <c r="SBP165" s="40"/>
      <c r="SBQ165" s="40"/>
      <c r="SBR165" s="40"/>
      <c r="SBS165" s="40"/>
      <c r="SBT165" s="40"/>
      <c r="SBU165" s="40"/>
      <c r="SBV165" s="40"/>
      <c r="SBW165" s="40"/>
      <c r="SBX165" s="40"/>
      <c r="SBY165" s="40"/>
      <c r="SBZ165" s="40"/>
      <c r="SCA165" s="40"/>
      <c r="SCB165" s="40"/>
      <c r="SCC165" s="40"/>
      <c r="SCD165" s="40"/>
      <c r="SCE165" s="40"/>
      <c r="SCF165" s="40"/>
      <c r="SCG165" s="40"/>
      <c r="SCH165" s="40"/>
      <c r="SCI165" s="40"/>
      <c r="SCJ165" s="40"/>
      <c r="SCK165" s="40"/>
      <c r="SCL165" s="40"/>
      <c r="SCM165" s="40"/>
      <c r="SCN165" s="40"/>
      <c r="SCO165" s="40"/>
      <c r="SCP165" s="40"/>
      <c r="SCQ165" s="40"/>
      <c r="SCR165" s="40"/>
      <c r="SCS165" s="40"/>
      <c r="SCT165" s="40"/>
      <c r="SCU165" s="40"/>
      <c r="SCV165" s="40"/>
      <c r="SCW165" s="40"/>
      <c r="SCX165" s="40"/>
      <c r="SCY165" s="40"/>
      <c r="SCZ165" s="40"/>
      <c r="SDA165" s="40"/>
      <c r="SDB165" s="40"/>
      <c r="SDC165" s="40"/>
      <c r="SDD165" s="40"/>
      <c r="SDE165" s="40"/>
      <c r="SDF165" s="40"/>
      <c r="SDG165" s="40"/>
      <c r="SDH165" s="40"/>
      <c r="SDI165" s="40"/>
      <c r="SDJ165" s="40"/>
      <c r="SDK165" s="40"/>
      <c r="SDL165" s="40"/>
      <c r="SDM165" s="40"/>
      <c r="SDN165" s="40"/>
      <c r="SDO165" s="40"/>
      <c r="SDP165" s="40"/>
      <c r="SDQ165" s="40"/>
      <c r="SDR165" s="40"/>
      <c r="SDS165" s="40"/>
      <c r="SDT165" s="40"/>
      <c r="SDU165" s="40"/>
      <c r="SDV165" s="40"/>
      <c r="SDW165" s="40"/>
      <c r="SDX165" s="40"/>
      <c r="SDY165" s="40"/>
      <c r="SDZ165" s="40"/>
      <c r="SEA165" s="40"/>
      <c r="SEB165" s="40"/>
      <c r="SEC165" s="40"/>
      <c r="SED165" s="40"/>
      <c r="SEE165" s="40"/>
      <c r="SEF165" s="40"/>
      <c r="SEG165" s="40"/>
      <c r="SEH165" s="40"/>
      <c r="SEI165" s="40"/>
      <c r="SEJ165" s="40"/>
      <c r="SEK165" s="40"/>
      <c r="SEL165" s="40"/>
      <c r="SEM165" s="40"/>
      <c r="SEN165" s="40"/>
      <c r="SEO165" s="40"/>
      <c r="SEP165" s="40"/>
      <c r="SEQ165" s="40"/>
      <c r="SER165" s="40"/>
      <c r="SES165" s="40"/>
      <c r="SET165" s="40"/>
      <c r="SEU165" s="40"/>
      <c r="SEV165" s="40"/>
      <c r="SEW165" s="40"/>
      <c r="SEX165" s="40"/>
      <c r="SEY165" s="40"/>
      <c r="SEZ165" s="40"/>
      <c r="SFA165" s="40"/>
      <c r="SFB165" s="40"/>
      <c r="SFC165" s="40"/>
      <c r="SFD165" s="40"/>
      <c r="SFE165" s="40"/>
      <c r="SFF165" s="40"/>
      <c r="SFG165" s="40"/>
      <c r="SFH165" s="40"/>
      <c r="SFI165" s="40"/>
      <c r="SFJ165" s="40"/>
      <c r="SFK165" s="40"/>
      <c r="SFL165" s="40"/>
      <c r="SFM165" s="40"/>
      <c r="SFN165" s="40"/>
      <c r="SFO165" s="40"/>
      <c r="SFP165" s="40"/>
      <c r="SFQ165" s="40"/>
      <c r="SFR165" s="40"/>
      <c r="SFS165" s="40"/>
      <c r="SFT165" s="40"/>
      <c r="SFU165" s="40"/>
      <c r="SFV165" s="40"/>
      <c r="SFW165" s="40"/>
      <c r="SFX165" s="40"/>
      <c r="SFY165" s="40"/>
      <c r="SFZ165" s="40"/>
      <c r="SGG165" s="40"/>
      <c r="SGH165" s="40"/>
      <c r="SGI165" s="40"/>
      <c r="SGJ165" s="40"/>
      <c r="SGK165" s="40"/>
      <c r="SGL165" s="40"/>
      <c r="SGM165" s="40"/>
      <c r="SGN165" s="40"/>
      <c r="SGO165" s="40"/>
      <c r="SGP165" s="40"/>
      <c r="SGQ165" s="40"/>
      <c r="SGR165" s="40"/>
      <c r="SGS165" s="40"/>
      <c r="SGT165" s="40"/>
      <c r="SGU165" s="40"/>
      <c r="SGV165" s="40"/>
      <c r="SGW165" s="40"/>
      <c r="SGX165" s="40"/>
      <c r="SGY165" s="40"/>
      <c r="SGZ165" s="40"/>
      <c r="SHA165" s="40"/>
      <c r="SHB165" s="40"/>
      <c r="SHC165" s="40"/>
      <c r="SHD165" s="40"/>
      <c r="SHE165" s="40"/>
      <c r="SHF165" s="40"/>
      <c r="SHG165" s="40"/>
      <c r="SHH165" s="40"/>
      <c r="SHI165" s="40"/>
      <c r="SHJ165" s="40"/>
      <c r="SHK165" s="40"/>
      <c r="SHL165" s="40"/>
      <c r="SHM165" s="40"/>
      <c r="SHN165" s="40"/>
      <c r="SHO165" s="40"/>
      <c r="SHP165" s="40"/>
      <c r="SHQ165" s="40"/>
      <c r="SHR165" s="40"/>
      <c r="SHS165" s="40"/>
      <c r="SHT165" s="40"/>
      <c r="SHU165" s="40"/>
      <c r="SHV165" s="40"/>
      <c r="SHW165" s="40"/>
      <c r="SHX165" s="40"/>
      <c r="SHY165" s="40"/>
      <c r="SHZ165" s="40"/>
      <c r="SIA165" s="40"/>
      <c r="SIB165" s="40"/>
      <c r="SIC165" s="40"/>
      <c r="SID165" s="40"/>
      <c r="SIE165" s="40"/>
      <c r="SIF165" s="40"/>
      <c r="SIG165" s="40"/>
      <c r="SIH165" s="40"/>
      <c r="SII165" s="40"/>
      <c r="SIJ165" s="40"/>
      <c r="SIK165" s="40"/>
      <c r="SIL165" s="40"/>
      <c r="SIM165" s="40"/>
      <c r="SIN165" s="40"/>
      <c r="SIO165" s="40"/>
      <c r="SIP165" s="40"/>
      <c r="SIQ165" s="40"/>
      <c r="SIR165" s="40"/>
      <c r="SIS165" s="40"/>
      <c r="SIT165" s="40"/>
      <c r="SIU165" s="40"/>
      <c r="SIV165" s="40"/>
      <c r="SIW165" s="40"/>
      <c r="SIX165" s="40"/>
      <c r="SIY165" s="40"/>
      <c r="SIZ165" s="40"/>
      <c r="SJA165" s="40"/>
      <c r="SJB165" s="40"/>
      <c r="SJC165" s="40"/>
      <c r="SJD165" s="40"/>
      <c r="SJE165" s="40"/>
      <c r="SJF165" s="40"/>
      <c r="SJG165" s="40"/>
      <c r="SJH165" s="40"/>
      <c r="SJI165" s="40"/>
      <c r="SJJ165" s="40"/>
      <c r="SJK165" s="40"/>
      <c r="SJL165" s="40"/>
      <c r="SJM165" s="40"/>
      <c r="SJN165" s="40"/>
      <c r="SJO165" s="40"/>
      <c r="SJP165" s="40"/>
      <c r="SJQ165" s="40"/>
      <c r="SJR165" s="40"/>
      <c r="SJS165" s="40"/>
      <c r="SJT165" s="40"/>
      <c r="SJU165" s="40"/>
      <c r="SJV165" s="40"/>
      <c r="SJW165" s="40"/>
      <c r="SJX165" s="40"/>
      <c r="SJY165" s="40"/>
      <c r="SJZ165" s="40"/>
      <c r="SKA165" s="40"/>
      <c r="SKB165" s="40"/>
      <c r="SKC165" s="40"/>
      <c r="SKD165" s="40"/>
      <c r="SKE165" s="40"/>
      <c r="SKF165" s="40"/>
      <c r="SKG165" s="40"/>
      <c r="SKH165" s="40"/>
      <c r="SKI165" s="40"/>
      <c r="SKJ165" s="40"/>
      <c r="SKK165" s="40"/>
      <c r="SKL165" s="40"/>
      <c r="SKM165" s="40"/>
      <c r="SKN165" s="40"/>
      <c r="SKO165" s="40"/>
      <c r="SKP165" s="40"/>
      <c r="SKQ165" s="40"/>
      <c r="SKR165" s="40"/>
      <c r="SKS165" s="40"/>
      <c r="SKT165" s="40"/>
      <c r="SKU165" s="40"/>
      <c r="SKV165" s="40"/>
      <c r="SKW165" s="40"/>
      <c r="SKX165" s="40"/>
      <c r="SKY165" s="40"/>
      <c r="SKZ165" s="40"/>
      <c r="SLA165" s="40"/>
      <c r="SLB165" s="40"/>
      <c r="SLC165" s="40"/>
      <c r="SLD165" s="40"/>
      <c r="SLE165" s="40"/>
      <c r="SLF165" s="40"/>
      <c r="SLG165" s="40"/>
      <c r="SLH165" s="40"/>
      <c r="SLI165" s="40"/>
      <c r="SLJ165" s="40"/>
      <c r="SLK165" s="40"/>
      <c r="SLL165" s="40"/>
      <c r="SLM165" s="40"/>
      <c r="SLN165" s="40"/>
      <c r="SLO165" s="40"/>
      <c r="SLP165" s="40"/>
      <c r="SLQ165" s="40"/>
      <c r="SLR165" s="40"/>
      <c r="SLS165" s="40"/>
      <c r="SLT165" s="40"/>
      <c r="SLU165" s="40"/>
      <c r="SLV165" s="40"/>
      <c r="SLW165" s="40"/>
      <c r="SLX165" s="40"/>
      <c r="SLY165" s="40"/>
      <c r="SLZ165" s="40"/>
      <c r="SMA165" s="40"/>
      <c r="SMB165" s="40"/>
      <c r="SMC165" s="40"/>
      <c r="SMD165" s="40"/>
      <c r="SME165" s="40"/>
      <c r="SMF165" s="40"/>
      <c r="SMG165" s="40"/>
      <c r="SMH165" s="40"/>
      <c r="SMI165" s="40"/>
      <c r="SMJ165" s="40"/>
      <c r="SMK165" s="40"/>
      <c r="SML165" s="40"/>
      <c r="SMM165" s="40"/>
      <c r="SMN165" s="40"/>
      <c r="SMO165" s="40"/>
      <c r="SMP165" s="40"/>
      <c r="SMQ165" s="40"/>
      <c r="SMR165" s="40"/>
      <c r="SMS165" s="40"/>
      <c r="SMT165" s="40"/>
      <c r="SMU165" s="40"/>
      <c r="SMV165" s="40"/>
      <c r="SMW165" s="40"/>
      <c r="SMX165" s="40"/>
      <c r="SMY165" s="40"/>
      <c r="SMZ165" s="40"/>
      <c r="SNA165" s="40"/>
      <c r="SNB165" s="40"/>
      <c r="SNC165" s="40"/>
      <c r="SND165" s="40"/>
      <c r="SNE165" s="40"/>
      <c r="SNF165" s="40"/>
      <c r="SNG165" s="40"/>
      <c r="SNH165" s="40"/>
      <c r="SNI165" s="40"/>
      <c r="SNJ165" s="40"/>
      <c r="SNK165" s="40"/>
      <c r="SNL165" s="40"/>
      <c r="SNM165" s="40"/>
      <c r="SNN165" s="40"/>
      <c r="SNO165" s="40"/>
      <c r="SNP165" s="40"/>
      <c r="SNQ165" s="40"/>
      <c r="SNR165" s="40"/>
      <c r="SNS165" s="40"/>
      <c r="SNT165" s="40"/>
      <c r="SNU165" s="40"/>
      <c r="SNV165" s="40"/>
      <c r="SNW165" s="40"/>
      <c r="SNX165" s="40"/>
      <c r="SNY165" s="40"/>
      <c r="SNZ165" s="40"/>
      <c r="SOA165" s="40"/>
      <c r="SOB165" s="40"/>
      <c r="SOC165" s="40"/>
      <c r="SOD165" s="40"/>
      <c r="SOE165" s="40"/>
      <c r="SOF165" s="40"/>
      <c r="SOG165" s="40"/>
      <c r="SOH165" s="40"/>
      <c r="SOI165" s="40"/>
      <c r="SOJ165" s="40"/>
      <c r="SOK165" s="40"/>
      <c r="SOL165" s="40"/>
      <c r="SOM165" s="40"/>
      <c r="SON165" s="40"/>
      <c r="SOO165" s="40"/>
      <c r="SOP165" s="40"/>
      <c r="SOQ165" s="40"/>
      <c r="SOR165" s="40"/>
      <c r="SOS165" s="40"/>
      <c r="SOT165" s="40"/>
      <c r="SOU165" s="40"/>
      <c r="SOV165" s="40"/>
      <c r="SOW165" s="40"/>
      <c r="SOX165" s="40"/>
      <c r="SOY165" s="40"/>
      <c r="SOZ165" s="40"/>
      <c r="SPA165" s="40"/>
      <c r="SPB165" s="40"/>
      <c r="SPC165" s="40"/>
      <c r="SPD165" s="40"/>
      <c r="SPE165" s="40"/>
      <c r="SPF165" s="40"/>
      <c r="SPG165" s="40"/>
      <c r="SPH165" s="40"/>
      <c r="SPI165" s="40"/>
      <c r="SPJ165" s="40"/>
      <c r="SPK165" s="40"/>
      <c r="SPL165" s="40"/>
      <c r="SPM165" s="40"/>
      <c r="SPN165" s="40"/>
      <c r="SPO165" s="40"/>
      <c r="SPP165" s="40"/>
      <c r="SPQ165" s="40"/>
      <c r="SPR165" s="40"/>
      <c r="SPS165" s="40"/>
      <c r="SPT165" s="40"/>
      <c r="SPU165" s="40"/>
      <c r="SPV165" s="40"/>
      <c r="SQC165" s="40"/>
      <c r="SQD165" s="40"/>
      <c r="SQE165" s="40"/>
      <c r="SQF165" s="40"/>
      <c r="SQG165" s="40"/>
      <c r="SQH165" s="40"/>
      <c r="SQI165" s="40"/>
      <c r="SQJ165" s="40"/>
      <c r="SQK165" s="40"/>
      <c r="SQL165" s="40"/>
      <c r="SQM165" s="40"/>
      <c r="SQN165" s="40"/>
      <c r="SQO165" s="40"/>
      <c r="SQP165" s="40"/>
      <c r="SQQ165" s="40"/>
      <c r="SQR165" s="40"/>
      <c r="SQS165" s="40"/>
      <c r="SQT165" s="40"/>
      <c r="SQU165" s="40"/>
      <c r="SQV165" s="40"/>
      <c r="SQW165" s="40"/>
      <c r="SQX165" s="40"/>
      <c r="SQY165" s="40"/>
      <c r="SQZ165" s="40"/>
      <c r="SRA165" s="40"/>
      <c r="SRB165" s="40"/>
      <c r="SRC165" s="40"/>
      <c r="SRD165" s="40"/>
      <c r="SRE165" s="40"/>
      <c r="SRF165" s="40"/>
      <c r="SRG165" s="40"/>
      <c r="SRH165" s="40"/>
      <c r="SRI165" s="40"/>
      <c r="SRJ165" s="40"/>
      <c r="SRK165" s="40"/>
      <c r="SRL165" s="40"/>
      <c r="SRM165" s="40"/>
      <c r="SRN165" s="40"/>
      <c r="SRO165" s="40"/>
      <c r="SRP165" s="40"/>
      <c r="SRQ165" s="40"/>
      <c r="SRR165" s="40"/>
      <c r="SRS165" s="40"/>
      <c r="SRT165" s="40"/>
      <c r="SRU165" s="40"/>
      <c r="SRV165" s="40"/>
      <c r="SRW165" s="40"/>
      <c r="SRX165" s="40"/>
      <c r="SRY165" s="40"/>
      <c r="SRZ165" s="40"/>
      <c r="SSA165" s="40"/>
      <c r="SSB165" s="40"/>
      <c r="SSC165" s="40"/>
      <c r="SSD165" s="40"/>
      <c r="SSE165" s="40"/>
      <c r="SSF165" s="40"/>
      <c r="SSG165" s="40"/>
      <c r="SSH165" s="40"/>
      <c r="SSI165" s="40"/>
      <c r="SSJ165" s="40"/>
      <c r="SSK165" s="40"/>
      <c r="SSL165" s="40"/>
      <c r="SSM165" s="40"/>
      <c r="SSN165" s="40"/>
      <c r="SSO165" s="40"/>
      <c r="SSP165" s="40"/>
      <c r="SSQ165" s="40"/>
      <c r="SSR165" s="40"/>
      <c r="SSS165" s="40"/>
      <c r="SST165" s="40"/>
      <c r="SSU165" s="40"/>
      <c r="SSV165" s="40"/>
      <c r="SSW165" s="40"/>
      <c r="SSX165" s="40"/>
      <c r="SSY165" s="40"/>
      <c r="SSZ165" s="40"/>
      <c r="STA165" s="40"/>
      <c r="STB165" s="40"/>
      <c r="STC165" s="40"/>
      <c r="STD165" s="40"/>
      <c r="STE165" s="40"/>
      <c r="STF165" s="40"/>
      <c r="STG165" s="40"/>
      <c r="STH165" s="40"/>
      <c r="STI165" s="40"/>
      <c r="STJ165" s="40"/>
      <c r="STK165" s="40"/>
      <c r="STL165" s="40"/>
      <c r="STM165" s="40"/>
      <c r="STN165" s="40"/>
      <c r="STO165" s="40"/>
      <c r="STP165" s="40"/>
      <c r="STQ165" s="40"/>
      <c r="STR165" s="40"/>
      <c r="STS165" s="40"/>
      <c r="STT165" s="40"/>
      <c r="STU165" s="40"/>
      <c r="STV165" s="40"/>
      <c r="STW165" s="40"/>
      <c r="STX165" s="40"/>
      <c r="STY165" s="40"/>
      <c r="STZ165" s="40"/>
      <c r="SUA165" s="40"/>
      <c r="SUB165" s="40"/>
      <c r="SUC165" s="40"/>
      <c r="SUD165" s="40"/>
      <c r="SUE165" s="40"/>
      <c r="SUF165" s="40"/>
      <c r="SUG165" s="40"/>
      <c r="SUH165" s="40"/>
      <c r="SUI165" s="40"/>
      <c r="SUJ165" s="40"/>
      <c r="SUK165" s="40"/>
      <c r="SUL165" s="40"/>
      <c r="SUM165" s="40"/>
      <c r="SUN165" s="40"/>
      <c r="SUO165" s="40"/>
      <c r="SUP165" s="40"/>
      <c r="SUQ165" s="40"/>
      <c r="SUR165" s="40"/>
      <c r="SUS165" s="40"/>
      <c r="SUT165" s="40"/>
      <c r="SUU165" s="40"/>
      <c r="SUV165" s="40"/>
      <c r="SUW165" s="40"/>
      <c r="SUX165" s="40"/>
      <c r="SUY165" s="40"/>
      <c r="SUZ165" s="40"/>
      <c r="SVA165" s="40"/>
      <c r="SVB165" s="40"/>
      <c r="SVC165" s="40"/>
      <c r="SVD165" s="40"/>
      <c r="SVE165" s="40"/>
      <c r="SVF165" s="40"/>
      <c r="SVG165" s="40"/>
      <c r="SVH165" s="40"/>
      <c r="SVI165" s="40"/>
      <c r="SVJ165" s="40"/>
      <c r="SVK165" s="40"/>
      <c r="SVL165" s="40"/>
      <c r="SVM165" s="40"/>
      <c r="SVN165" s="40"/>
      <c r="SVO165" s="40"/>
      <c r="SVP165" s="40"/>
      <c r="SVQ165" s="40"/>
      <c r="SVR165" s="40"/>
      <c r="SVS165" s="40"/>
      <c r="SVT165" s="40"/>
      <c r="SVU165" s="40"/>
      <c r="SVV165" s="40"/>
      <c r="SVW165" s="40"/>
      <c r="SVX165" s="40"/>
      <c r="SVY165" s="40"/>
      <c r="SVZ165" s="40"/>
      <c r="SWA165" s="40"/>
      <c r="SWB165" s="40"/>
      <c r="SWC165" s="40"/>
      <c r="SWD165" s="40"/>
      <c r="SWE165" s="40"/>
      <c r="SWF165" s="40"/>
      <c r="SWG165" s="40"/>
      <c r="SWH165" s="40"/>
      <c r="SWI165" s="40"/>
      <c r="SWJ165" s="40"/>
      <c r="SWK165" s="40"/>
      <c r="SWL165" s="40"/>
      <c r="SWM165" s="40"/>
      <c r="SWN165" s="40"/>
      <c r="SWO165" s="40"/>
      <c r="SWP165" s="40"/>
      <c r="SWQ165" s="40"/>
      <c r="SWR165" s="40"/>
      <c r="SWS165" s="40"/>
      <c r="SWT165" s="40"/>
      <c r="SWU165" s="40"/>
      <c r="SWV165" s="40"/>
      <c r="SWW165" s="40"/>
      <c r="SWX165" s="40"/>
      <c r="SWY165" s="40"/>
      <c r="SWZ165" s="40"/>
      <c r="SXA165" s="40"/>
      <c r="SXB165" s="40"/>
      <c r="SXC165" s="40"/>
      <c r="SXD165" s="40"/>
      <c r="SXE165" s="40"/>
      <c r="SXF165" s="40"/>
      <c r="SXG165" s="40"/>
      <c r="SXH165" s="40"/>
      <c r="SXI165" s="40"/>
      <c r="SXJ165" s="40"/>
      <c r="SXK165" s="40"/>
      <c r="SXL165" s="40"/>
      <c r="SXM165" s="40"/>
      <c r="SXN165" s="40"/>
      <c r="SXO165" s="40"/>
      <c r="SXP165" s="40"/>
      <c r="SXQ165" s="40"/>
      <c r="SXR165" s="40"/>
      <c r="SXS165" s="40"/>
      <c r="SXT165" s="40"/>
      <c r="SXU165" s="40"/>
      <c r="SXV165" s="40"/>
      <c r="SXW165" s="40"/>
      <c r="SXX165" s="40"/>
      <c r="SXY165" s="40"/>
      <c r="SXZ165" s="40"/>
      <c r="SYA165" s="40"/>
      <c r="SYB165" s="40"/>
      <c r="SYC165" s="40"/>
      <c r="SYD165" s="40"/>
      <c r="SYE165" s="40"/>
      <c r="SYF165" s="40"/>
      <c r="SYG165" s="40"/>
      <c r="SYH165" s="40"/>
      <c r="SYI165" s="40"/>
      <c r="SYJ165" s="40"/>
      <c r="SYK165" s="40"/>
      <c r="SYL165" s="40"/>
      <c r="SYM165" s="40"/>
      <c r="SYN165" s="40"/>
      <c r="SYO165" s="40"/>
      <c r="SYP165" s="40"/>
      <c r="SYQ165" s="40"/>
      <c r="SYR165" s="40"/>
      <c r="SYS165" s="40"/>
      <c r="SYT165" s="40"/>
      <c r="SYU165" s="40"/>
      <c r="SYV165" s="40"/>
      <c r="SYW165" s="40"/>
      <c r="SYX165" s="40"/>
      <c r="SYY165" s="40"/>
      <c r="SYZ165" s="40"/>
      <c r="SZA165" s="40"/>
      <c r="SZB165" s="40"/>
      <c r="SZC165" s="40"/>
      <c r="SZD165" s="40"/>
      <c r="SZE165" s="40"/>
      <c r="SZF165" s="40"/>
      <c r="SZG165" s="40"/>
      <c r="SZH165" s="40"/>
      <c r="SZI165" s="40"/>
      <c r="SZJ165" s="40"/>
      <c r="SZK165" s="40"/>
      <c r="SZL165" s="40"/>
      <c r="SZM165" s="40"/>
      <c r="SZN165" s="40"/>
      <c r="SZO165" s="40"/>
      <c r="SZP165" s="40"/>
      <c r="SZQ165" s="40"/>
      <c r="SZR165" s="40"/>
      <c r="SZY165" s="40"/>
      <c r="SZZ165" s="40"/>
      <c r="TAA165" s="40"/>
      <c r="TAB165" s="40"/>
      <c r="TAC165" s="40"/>
      <c r="TAD165" s="40"/>
      <c r="TAE165" s="40"/>
      <c r="TAF165" s="40"/>
      <c r="TAG165" s="40"/>
      <c r="TAH165" s="40"/>
      <c r="TAI165" s="40"/>
      <c r="TAJ165" s="40"/>
      <c r="TAK165" s="40"/>
      <c r="TAL165" s="40"/>
      <c r="TAM165" s="40"/>
      <c r="TAN165" s="40"/>
      <c r="TAO165" s="40"/>
      <c r="TAP165" s="40"/>
      <c r="TAQ165" s="40"/>
      <c r="TAR165" s="40"/>
      <c r="TAS165" s="40"/>
      <c r="TAT165" s="40"/>
      <c r="TAU165" s="40"/>
      <c r="TAV165" s="40"/>
      <c r="TAW165" s="40"/>
      <c r="TAX165" s="40"/>
      <c r="TAY165" s="40"/>
      <c r="TAZ165" s="40"/>
      <c r="TBA165" s="40"/>
      <c r="TBB165" s="40"/>
      <c r="TBC165" s="40"/>
      <c r="TBD165" s="40"/>
      <c r="TBE165" s="40"/>
      <c r="TBF165" s="40"/>
      <c r="TBG165" s="40"/>
      <c r="TBH165" s="40"/>
      <c r="TBI165" s="40"/>
      <c r="TBJ165" s="40"/>
      <c r="TBK165" s="40"/>
      <c r="TBL165" s="40"/>
      <c r="TBM165" s="40"/>
      <c r="TBN165" s="40"/>
      <c r="TBO165" s="40"/>
      <c r="TBP165" s="40"/>
      <c r="TBQ165" s="40"/>
      <c r="TBR165" s="40"/>
      <c r="TBS165" s="40"/>
      <c r="TBT165" s="40"/>
      <c r="TBU165" s="40"/>
      <c r="TBV165" s="40"/>
      <c r="TBW165" s="40"/>
      <c r="TBX165" s="40"/>
      <c r="TBY165" s="40"/>
      <c r="TBZ165" s="40"/>
      <c r="TCA165" s="40"/>
      <c r="TCB165" s="40"/>
      <c r="TCC165" s="40"/>
      <c r="TCD165" s="40"/>
      <c r="TCE165" s="40"/>
      <c r="TCF165" s="40"/>
      <c r="TCG165" s="40"/>
      <c r="TCH165" s="40"/>
      <c r="TCI165" s="40"/>
      <c r="TCJ165" s="40"/>
      <c r="TCK165" s="40"/>
      <c r="TCL165" s="40"/>
      <c r="TCM165" s="40"/>
      <c r="TCN165" s="40"/>
      <c r="TCO165" s="40"/>
      <c r="TCP165" s="40"/>
      <c r="TCQ165" s="40"/>
      <c r="TCR165" s="40"/>
      <c r="TCS165" s="40"/>
      <c r="TCT165" s="40"/>
      <c r="TCU165" s="40"/>
      <c r="TCV165" s="40"/>
      <c r="TCW165" s="40"/>
      <c r="TCX165" s="40"/>
      <c r="TCY165" s="40"/>
      <c r="TCZ165" s="40"/>
      <c r="TDA165" s="40"/>
      <c r="TDB165" s="40"/>
      <c r="TDC165" s="40"/>
      <c r="TDD165" s="40"/>
      <c r="TDE165" s="40"/>
      <c r="TDF165" s="40"/>
      <c r="TDG165" s="40"/>
      <c r="TDH165" s="40"/>
      <c r="TDI165" s="40"/>
      <c r="TDJ165" s="40"/>
      <c r="TDK165" s="40"/>
      <c r="TDL165" s="40"/>
      <c r="TDM165" s="40"/>
      <c r="TDN165" s="40"/>
      <c r="TDO165" s="40"/>
      <c r="TDP165" s="40"/>
      <c r="TDQ165" s="40"/>
      <c r="TDR165" s="40"/>
      <c r="TDS165" s="40"/>
      <c r="TDT165" s="40"/>
      <c r="TDU165" s="40"/>
      <c r="TDV165" s="40"/>
      <c r="TDW165" s="40"/>
      <c r="TDX165" s="40"/>
      <c r="TDY165" s="40"/>
      <c r="TDZ165" s="40"/>
      <c r="TEA165" s="40"/>
      <c r="TEB165" s="40"/>
      <c r="TEC165" s="40"/>
      <c r="TED165" s="40"/>
      <c r="TEE165" s="40"/>
      <c r="TEF165" s="40"/>
      <c r="TEG165" s="40"/>
      <c r="TEH165" s="40"/>
      <c r="TEI165" s="40"/>
      <c r="TEJ165" s="40"/>
      <c r="TEK165" s="40"/>
      <c r="TEL165" s="40"/>
      <c r="TEM165" s="40"/>
      <c r="TEN165" s="40"/>
      <c r="TEO165" s="40"/>
      <c r="TEP165" s="40"/>
      <c r="TEQ165" s="40"/>
      <c r="TER165" s="40"/>
      <c r="TES165" s="40"/>
      <c r="TET165" s="40"/>
      <c r="TEU165" s="40"/>
      <c r="TEV165" s="40"/>
      <c r="TEW165" s="40"/>
      <c r="TEX165" s="40"/>
      <c r="TEY165" s="40"/>
      <c r="TEZ165" s="40"/>
      <c r="TFA165" s="40"/>
      <c r="TFB165" s="40"/>
      <c r="TFC165" s="40"/>
      <c r="TFD165" s="40"/>
      <c r="TFE165" s="40"/>
      <c r="TFF165" s="40"/>
      <c r="TFG165" s="40"/>
      <c r="TFH165" s="40"/>
      <c r="TFI165" s="40"/>
      <c r="TFJ165" s="40"/>
      <c r="TFK165" s="40"/>
      <c r="TFL165" s="40"/>
      <c r="TFM165" s="40"/>
      <c r="TFN165" s="40"/>
      <c r="TFO165" s="40"/>
      <c r="TFP165" s="40"/>
      <c r="TFQ165" s="40"/>
      <c r="TFR165" s="40"/>
      <c r="TFS165" s="40"/>
      <c r="TFT165" s="40"/>
      <c r="TFU165" s="40"/>
      <c r="TFV165" s="40"/>
      <c r="TFW165" s="40"/>
      <c r="TFX165" s="40"/>
      <c r="TFY165" s="40"/>
      <c r="TFZ165" s="40"/>
      <c r="TGA165" s="40"/>
      <c r="TGB165" s="40"/>
      <c r="TGC165" s="40"/>
      <c r="TGD165" s="40"/>
      <c r="TGE165" s="40"/>
      <c r="TGF165" s="40"/>
      <c r="TGG165" s="40"/>
      <c r="TGH165" s="40"/>
      <c r="TGI165" s="40"/>
      <c r="TGJ165" s="40"/>
      <c r="TGK165" s="40"/>
      <c r="TGL165" s="40"/>
      <c r="TGM165" s="40"/>
      <c r="TGN165" s="40"/>
      <c r="TGO165" s="40"/>
      <c r="TGP165" s="40"/>
      <c r="TGQ165" s="40"/>
      <c r="TGR165" s="40"/>
      <c r="TGS165" s="40"/>
      <c r="TGT165" s="40"/>
      <c r="TGU165" s="40"/>
      <c r="TGV165" s="40"/>
      <c r="TGW165" s="40"/>
      <c r="TGX165" s="40"/>
      <c r="TGY165" s="40"/>
      <c r="TGZ165" s="40"/>
      <c r="THA165" s="40"/>
      <c r="THB165" s="40"/>
      <c r="THC165" s="40"/>
      <c r="THD165" s="40"/>
      <c r="THE165" s="40"/>
      <c r="THF165" s="40"/>
      <c r="THG165" s="40"/>
      <c r="THH165" s="40"/>
      <c r="THI165" s="40"/>
      <c r="THJ165" s="40"/>
      <c r="THK165" s="40"/>
      <c r="THL165" s="40"/>
      <c r="THM165" s="40"/>
      <c r="THN165" s="40"/>
      <c r="THO165" s="40"/>
      <c r="THP165" s="40"/>
      <c r="THQ165" s="40"/>
      <c r="THR165" s="40"/>
      <c r="THS165" s="40"/>
      <c r="THT165" s="40"/>
      <c r="THU165" s="40"/>
      <c r="THV165" s="40"/>
      <c r="THW165" s="40"/>
      <c r="THX165" s="40"/>
      <c r="THY165" s="40"/>
      <c r="THZ165" s="40"/>
      <c r="TIA165" s="40"/>
      <c r="TIB165" s="40"/>
      <c r="TIC165" s="40"/>
      <c r="TID165" s="40"/>
      <c r="TIE165" s="40"/>
      <c r="TIF165" s="40"/>
      <c r="TIG165" s="40"/>
      <c r="TIH165" s="40"/>
      <c r="TII165" s="40"/>
      <c r="TIJ165" s="40"/>
      <c r="TIK165" s="40"/>
      <c r="TIL165" s="40"/>
      <c r="TIM165" s="40"/>
      <c r="TIN165" s="40"/>
      <c r="TIO165" s="40"/>
      <c r="TIP165" s="40"/>
      <c r="TIQ165" s="40"/>
      <c r="TIR165" s="40"/>
      <c r="TIS165" s="40"/>
      <c r="TIT165" s="40"/>
      <c r="TIU165" s="40"/>
      <c r="TIV165" s="40"/>
      <c r="TIW165" s="40"/>
      <c r="TIX165" s="40"/>
      <c r="TIY165" s="40"/>
      <c r="TIZ165" s="40"/>
      <c r="TJA165" s="40"/>
      <c r="TJB165" s="40"/>
      <c r="TJC165" s="40"/>
      <c r="TJD165" s="40"/>
      <c r="TJE165" s="40"/>
      <c r="TJF165" s="40"/>
      <c r="TJG165" s="40"/>
      <c r="TJH165" s="40"/>
      <c r="TJI165" s="40"/>
      <c r="TJJ165" s="40"/>
      <c r="TJK165" s="40"/>
      <c r="TJL165" s="40"/>
      <c r="TJM165" s="40"/>
      <c r="TJN165" s="40"/>
      <c r="TJU165" s="40"/>
      <c r="TJV165" s="40"/>
      <c r="TJW165" s="40"/>
      <c r="TJX165" s="40"/>
      <c r="TJY165" s="40"/>
      <c r="TJZ165" s="40"/>
      <c r="TKA165" s="40"/>
      <c r="TKB165" s="40"/>
      <c r="TKC165" s="40"/>
      <c r="TKD165" s="40"/>
      <c r="TKE165" s="40"/>
      <c r="TKF165" s="40"/>
      <c r="TKG165" s="40"/>
      <c r="TKH165" s="40"/>
      <c r="TKI165" s="40"/>
      <c r="TKJ165" s="40"/>
      <c r="TKK165" s="40"/>
      <c r="TKL165" s="40"/>
      <c r="TKM165" s="40"/>
      <c r="TKN165" s="40"/>
      <c r="TKO165" s="40"/>
      <c r="TKP165" s="40"/>
      <c r="TKQ165" s="40"/>
      <c r="TKR165" s="40"/>
      <c r="TKS165" s="40"/>
      <c r="TKT165" s="40"/>
      <c r="TKU165" s="40"/>
      <c r="TKV165" s="40"/>
      <c r="TKW165" s="40"/>
      <c r="TKX165" s="40"/>
      <c r="TKY165" s="40"/>
      <c r="TKZ165" s="40"/>
      <c r="TLA165" s="40"/>
      <c r="TLB165" s="40"/>
      <c r="TLC165" s="40"/>
      <c r="TLD165" s="40"/>
      <c r="TLE165" s="40"/>
      <c r="TLF165" s="40"/>
      <c r="TLG165" s="40"/>
      <c r="TLH165" s="40"/>
      <c r="TLI165" s="40"/>
      <c r="TLJ165" s="40"/>
      <c r="TLK165" s="40"/>
      <c r="TLL165" s="40"/>
      <c r="TLM165" s="40"/>
      <c r="TLN165" s="40"/>
      <c r="TLO165" s="40"/>
      <c r="TLP165" s="40"/>
      <c r="TLQ165" s="40"/>
      <c r="TLR165" s="40"/>
      <c r="TLS165" s="40"/>
      <c r="TLT165" s="40"/>
      <c r="TLU165" s="40"/>
      <c r="TLV165" s="40"/>
      <c r="TLW165" s="40"/>
      <c r="TLX165" s="40"/>
      <c r="TLY165" s="40"/>
      <c r="TLZ165" s="40"/>
      <c r="TMA165" s="40"/>
      <c r="TMB165" s="40"/>
      <c r="TMC165" s="40"/>
      <c r="TMD165" s="40"/>
      <c r="TME165" s="40"/>
      <c r="TMF165" s="40"/>
      <c r="TMG165" s="40"/>
      <c r="TMH165" s="40"/>
      <c r="TMI165" s="40"/>
      <c r="TMJ165" s="40"/>
      <c r="TMK165" s="40"/>
      <c r="TML165" s="40"/>
      <c r="TMM165" s="40"/>
      <c r="TMN165" s="40"/>
      <c r="TMO165" s="40"/>
      <c r="TMP165" s="40"/>
      <c r="TMQ165" s="40"/>
      <c r="TMR165" s="40"/>
      <c r="TMS165" s="40"/>
      <c r="TMT165" s="40"/>
      <c r="TMU165" s="40"/>
      <c r="TMV165" s="40"/>
      <c r="TMW165" s="40"/>
      <c r="TMX165" s="40"/>
      <c r="TMY165" s="40"/>
      <c r="TMZ165" s="40"/>
      <c r="TNA165" s="40"/>
      <c r="TNB165" s="40"/>
      <c r="TNC165" s="40"/>
      <c r="TND165" s="40"/>
      <c r="TNE165" s="40"/>
      <c r="TNF165" s="40"/>
      <c r="TNG165" s="40"/>
      <c r="TNH165" s="40"/>
      <c r="TNI165" s="40"/>
      <c r="TNJ165" s="40"/>
      <c r="TNK165" s="40"/>
      <c r="TNL165" s="40"/>
      <c r="TNM165" s="40"/>
      <c r="TNN165" s="40"/>
      <c r="TNO165" s="40"/>
      <c r="TNP165" s="40"/>
      <c r="TNQ165" s="40"/>
      <c r="TNR165" s="40"/>
      <c r="TNS165" s="40"/>
      <c r="TNT165" s="40"/>
      <c r="TNU165" s="40"/>
      <c r="TNV165" s="40"/>
      <c r="TNW165" s="40"/>
      <c r="TNX165" s="40"/>
      <c r="TNY165" s="40"/>
      <c r="TNZ165" s="40"/>
      <c r="TOA165" s="40"/>
      <c r="TOB165" s="40"/>
      <c r="TOC165" s="40"/>
      <c r="TOD165" s="40"/>
      <c r="TOE165" s="40"/>
      <c r="TOF165" s="40"/>
      <c r="TOG165" s="40"/>
      <c r="TOH165" s="40"/>
      <c r="TOI165" s="40"/>
      <c r="TOJ165" s="40"/>
      <c r="TOK165" s="40"/>
      <c r="TOL165" s="40"/>
      <c r="TOM165" s="40"/>
      <c r="TON165" s="40"/>
      <c r="TOO165" s="40"/>
      <c r="TOP165" s="40"/>
      <c r="TOQ165" s="40"/>
      <c r="TOR165" s="40"/>
      <c r="TOS165" s="40"/>
      <c r="TOT165" s="40"/>
      <c r="TOU165" s="40"/>
      <c r="TOV165" s="40"/>
      <c r="TOW165" s="40"/>
      <c r="TOX165" s="40"/>
      <c r="TOY165" s="40"/>
      <c r="TOZ165" s="40"/>
      <c r="TPA165" s="40"/>
      <c r="TPB165" s="40"/>
      <c r="TPC165" s="40"/>
      <c r="TPD165" s="40"/>
      <c r="TPE165" s="40"/>
      <c r="TPF165" s="40"/>
      <c r="TPG165" s="40"/>
      <c r="TPH165" s="40"/>
      <c r="TPI165" s="40"/>
      <c r="TPJ165" s="40"/>
      <c r="TPK165" s="40"/>
      <c r="TPL165" s="40"/>
      <c r="TPM165" s="40"/>
      <c r="TPN165" s="40"/>
      <c r="TPO165" s="40"/>
      <c r="TPP165" s="40"/>
      <c r="TPQ165" s="40"/>
      <c r="TPR165" s="40"/>
      <c r="TPS165" s="40"/>
      <c r="TPT165" s="40"/>
      <c r="TPU165" s="40"/>
      <c r="TPV165" s="40"/>
      <c r="TPW165" s="40"/>
      <c r="TPX165" s="40"/>
      <c r="TPY165" s="40"/>
      <c r="TPZ165" s="40"/>
      <c r="TQA165" s="40"/>
      <c r="TQB165" s="40"/>
      <c r="TQC165" s="40"/>
      <c r="TQD165" s="40"/>
      <c r="TQE165" s="40"/>
      <c r="TQF165" s="40"/>
      <c r="TQG165" s="40"/>
      <c r="TQH165" s="40"/>
      <c r="TQI165" s="40"/>
      <c r="TQJ165" s="40"/>
      <c r="TQK165" s="40"/>
      <c r="TQL165" s="40"/>
      <c r="TQM165" s="40"/>
      <c r="TQN165" s="40"/>
      <c r="TQO165" s="40"/>
      <c r="TQP165" s="40"/>
      <c r="TQQ165" s="40"/>
      <c r="TQR165" s="40"/>
      <c r="TQS165" s="40"/>
      <c r="TQT165" s="40"/>
      <c r="TQU165" s="40"/>
      <c r="TQV165" s="40"/>
      <c r="TQW165" s="40"/>
      <c r="TQX165" s="40"/>
      <c r="TQY165" s="40"/>
      <c r="TQZ165" s="40"/>
      <c r="TRA165" s="40"/>
      <c r="TRB165" s="40"/>
      <c r="TRC165" s="40"/>
      <c r="TRD165" s="40"/>
      <c r="TRE165" s="40"/>
      <c r="TRF165" s="40"/>
      <c r="TRG165" s="40"/>
      <c r="TRH165" s="40"/>
      <c r="TRI165" s="40"/>
      <c r="TRJ165" s="40"/>
      <c r="TRK165" s="40"/>
      <c r="TRL165" s="40"/>
      <c r="TRM165" s="40"/>
      <c r="TRN165" s="40"/>
      <c r="TRO165" s="40"/>
      <c r="TRP165" s="40"/>
      <c r="TRQ165" s="40"/>
      <c r="TRR165" s="40"/>
      <c r="TRS165" s="40"/>
      <c r="TRT165" s="40"/>
      <c r="TRU165" s="40"/>
      <c r="TRV165" s="40"/>
      <c r="TRW165" s="40"/>
      <c r="TRX165" s="40"/>
      <c r="TRY165" s="40"/>
      <c r="TRZ165" s="40"/>
      <c r="TSA165" s="40"/>
      <c r="TSB165" s="40"/>
      <c r="TSC165" s="40"/>
      <c r="TSD165" s="40"/>
      <c r="TSE165" s="40"/>
      <c r="TSF165" s="40"/>
      <c r="TSG165" s="40"/>
      <c r="TSH165" s="40"/>
      <c r="TSI165" s="40"/>
      <c r="TSJ165" s="40"/>
      <c r="TSK165" s="40"/>
      <c r="TSL165" s="40"/>
      <c r="TSM165" s="40"/>
      <c r="TSN165" s="40"/>
      <c r="TSO165" s="40"/>
      <c r="TSP165" s="40"/>
      <c r="TSQ165" s="40"/>
      <c r="TSR165" s="40"/>
      <c r="TSS165" s="40"/>
      <c r="TST165" s="40"/>
      <c r="TSU165" s="40"/>
      <c r="TSV165" s="40"/>
      <c r="TSW165" s="40"/>
      <c r="TSX165" s="40"/>
      <c r="TSY165" s="40"/>
      <c r="TSZ165" s="40"/>
      <c r="TTA165" s="40"/>
      <c r="TTB165" s="40"/>
      <c r="TTC165" s="40"/>
      <c r="TTD165" s="40"/>
      <c r="TTE165" s="40"/>
      <c r="TTF165" s="40"/>
      <c r="TTG165" s="40"/>
      <c r="TTH165" s="40"/>
      <c r="TTI165" s="40"/>
      <c r="TTJ165" s="40"/>
      <c r="TTQ165" s="40"/>
      <c r="TTR165" s="40"/>
      <c r="TTS165" s="40"/>
      <c r="TTT165" s="40"/>
      <c r="TTU165" s="40"/>
      <c r="TTV165" s="40"/>
      <c r="TTW165" s="40"/>
      <c r="TTX165" s="40"/>
      <c r="TTY165" s="40"/>
      <c r="TTZ165" s="40"/>
      <c r="TUA165" s="40"/>
      <c r="TUB165" s="40"/>
      <c r="TUC165" s="40"/>
      <c r="TUD165" s="40"/>
      <c r="TUE165" s="40"/>
      <c r="TUF165" s="40"/>
      <c r="TUG165" s="40"/>
      <c r="TUH165" s="40"/>
      <c r="TUI165" s="40"/>
      <c r="TUJ165" s="40"/>
      <c r="TUK165" s="40"/>
      <c r="TUL165" s="40"/>
      <c r="TUM165" s="40"/>
      <c r="TUN165" s="40"/>
      <c r="TUO165" s="40"/>
      <c r="TUP165" s="40"/>
      <c r="TUQ165" s="40"/>
      <c r="TUR165" s="40"/>
      <c r="TUS165" s="40"/>
      <c r="TUT165" s="40"/>
      <c r="TUU165" s="40"/>
      <c r="TUV165" s="40"/>
      <c r="TUW165" s="40"/>
      <c r="TUX165" s="40"/>
      <c r="TUY165" s="40"/>
      <c r="TUZ165" s="40"/>
      <c r="TVA165" s="40"/>
      <c r="TVB165" s="40"/>
      <c r="TVC165" s="40"/>
      <c r="TVD165" s="40"/>
      <c r="TVE165" s="40"/>
      <c r="TVF165" s="40"/>
      <c r="TVG165" s="40"/>
      <c r="TVH165" s="40"/>
      <c r="TVI165" s="40"/>
      <c r="TVJ165" s="40"/>
      <c r="TVK165" s="40"/>
      <c r="TVL165" s="40"/>
      <c r="TVM165" s="40"/>
      <c r="TVN165" s="40"/>
      <c r="TVO165" s="40"/>
      <c r="TVP165" s="40"/>
      <c r="TVQ165" s="40"/>
      <c r="TVR165" s="40"/>
      <c r="TVS165" s="40"/>
      <c r="TVT165" s="40"/>
      <c r="TVU165" s="40"/>
      <c r="TVV165" s="40"/>
      <c r="TVW165" s="40"/>
      <c r="TVX165" s="40"/>
      <c r="TVY165" s="40"/>
      <c r="TVZ165" s="40"/>
      <c r="TWA165" s="40"/>
      <c r="TWB165" s="40"/>
      <c r="TWC165" s="40"/>
      <c r="TWD165" s="40"/>
      <c r="TWE165" s="40"/>
      <c r="TWF165" s="40"/>
      <c r="TWG165" s="40"/>
      <c r="TWH165" s="40"/>
      <c r="TWI165" s="40"/>
      <c r="TWJ165" s="40"/>
      <c r="TWK165" s="40"/>
      <c r="TWL165" s="40"/>
      <c r="TWM165" s="40"/>
      <c r="TWN165" s="40"/>
      <c r="TWO165" s="40"/>
      <c r="TWP165" s="40"/>
      <c r="TWQ165" s="40"/>
      <c r="TWR165" s="40"/>
      <c r="TWS165" s="40"/>
      <c r="TWT165" s="40"/>
      <c r="TWU165" s="40"/>
      <c r="TWV165" s="40"/>
      <c r="TWW165" s="40"/>
      <c r="TWX165" s="40"/>
      <c r="TWY165" s="40"/>
      <c r="TWZ165" s="40"/>
      <c r="TXA165" s="40"/>
      <c r="TXB165" s="40"/>
      <c r="TXC165" s="40"/>
      <c r="TXD165" s="40"/>
      <c r="TXE165" s="40"/>
      <c r="TXF165" s="40"/>
      <c r="TXG165" s="40"/>
      <c r="TXH165" s="40"/>
      <c r="TXI165" s="40"/>
      <c r="TXJ165" s="40"/>
      <c r="TXK165" s="40"/>
      <c r="TXL165" s="40"/>
      <c r="TXM165" s="40"/>
      <c r="TXN165" s="40"/>
      <c r="TXO165" s="40"/>
      <c r="TXP165" s="40"/>
      <c r="TXQ165" s="40"/>
      <c r="TXR165" s="40"/>
      <c r="TXS165" s="40"/>
      <c r="TXT165" s="40"/>
      <c r="TXU165" s="40"/>
      <c r="TXV165" s="40"/>
      <c r="TXW165" s="40"/>
      <c r="TXX165" s="40"/>
      <c r="TXY165" s="40"/>
      <c r="TXZ165" s="40"/>
      <c r="TYA165" s="40"/>
      <c r="TYB165" s="40"/>
      <c r="TYC165" s="40"/>
      <c r="TYD165" s="40"/>
      <c r="TYE165" s="40"/>
      <c r="TYF165" s="40"/>
      <c r="TYG165" s="40"/>
      <c r="TYH165" s="40"/>
      <c r="TYI165" s="40"/>
      <c r="TYJ165" s="40"/>
      <c r="TYK165" s="40"/>
      <c r="TYL165" s="40"/>
      <c r="TYM165" s="40"/>
      <c r="TYN165" s="40"/>
      <c r="TYO165" s="40"/>
      <c r="TYP165" s="40"/>
      <c r="TYQ165" s="40"/>
      <c r="TYR165" s="40"/>
      <c r="TYS165" s="40"/>
      <c r="TYT165" s="40"/>
      <c r="TYU165" s="40"/>
      <c r="TYV165" s="40"/>
      <c r="TYW165" s="40"/>
      <c r="TYX165" s="40"/>
      <c r="TYY165" s="40"/>
      <c r="TYZ165" s="40"/>
      <c r="TZA165" s="40"/>
      <c r="TZB165" s="40"/>
      <c r="TZC165" s="40"/>
      <c r="TZD165" s="40"/>
      <c r="TZE165" s="40"/>
      <c r="TZF165" s="40"/>
      <c r="TZG165" s="40"/>
      <c r="TZH165" s="40"/>
      <c r="TZI165" s="40"/>
      <c r="TZJ165" s="40"/>
      <c r="TZK165" s="40"/>
      <c r="TZL165" s="40"/>
      <c r="TZM165" s="40"/>
      <c r="TZN165" s="40"/>
      <c r="TZO165" s="40"/>
      <c r="TZP165" s="40"/>
      <c r="TZQ165" s="40"/>
      <c r="TZR165" s="40"/>
      <c r="TZS165" s="40"/>
      <c r="TZT165" s="40"/>
      <c r="TZU165" s="40"/>
      <c r="TZV165" s="40"/>
      <c r="TZW165" s="40"/>
      <c r="TZX165" s="40"/>
      <c r="TZY165" s="40"/>
      <c r="TZZ165" s="40"/>
      <c r="UAA165" s="40"/>
      <c r="UAB165" s="40"/>
      <c r="UAC165" s="40"/>
      <c r="UAD165" s="40"/>
      <c r="UAE165" s="40"/>
      <c r="UAF165" s="40"/>
      <c r="UAG165" s="40"/>
      <c r="UAH165" s="40"/>
      <c r="UAI165" s="40"/>
      <c r="UAJ165" s="40"/>
      <c r="UAK165" s="40"/>
      <c r="UAL165" s="40"/>
      <c r="UAM165" s="40"/>
      <c r="UAN165" s="40"/>
      <c r="UAO165" s="40"/>
      <c r="UAP165" s="40"/>
      <c r="UAQ165" s="40"/>
      <c r="UAR165" s="40"/>
      <c r="UAS165" s="40"/>
      <c r="UAT165" s="40"/>
      <c r="UAU165" s="40"/>
      <c r="UAV165" s="40"/>
      <c r="UAW165" s="40"/>
      <c r="UAX165" s="40"/>
      <c r="UAY165" s="40"/>
      <c r="UAZ165" s="40"/>
      <c r="UBA165" s="40"/>
      <c r="UBB165" s="40"/>
      <c r="UBC165" s="40"/>
      <c r="UBD165" s="40"/>
      <c r="UBE165" s="40"/>
      <c r="UBF165" s="40"/>
      <c r="UBG165" s="40"/>
      <c r="UBH165" s="40"/>
      <c r="UBI165" s="40"/>
      <c r="UBJ165" s="40"/>
      <c r="UBK165" s="40"/>
      <c r="UBL165" s="40"/>
      <c r="UBM165" s="40"/>
      <c r="UBN165" s="40"/>
      <c r="UBO165" s="40"/>
      <c r="UBP165" s="40"/>
      <c r="UBQ165" s="40"/>
      <c r="UBR165" s="40"/>
      <c r="UBS165" s="40"/>
      <c r="UBT165" s="40"/>
      <c r="UBU165" s="40"/>
      <c r="UBV165" s="40"/>
      <c r="UBW165" s="40"/>
      <c r="UBX165" s="40"/>
      <c r="UBY165" s="40"/>
      <c r="UBZ165" s="40"/>
      <c r="UCA165" s="40"/>
      <c r="UCB165" s="40"/>
      <c r="UCC165" s="40"/>
      <c r="UCD165" s="40"/>
      <c r="UCE165" s="40"/>
      <c r="UCF165" s="40"/>
      <c r="UCG165" s="40"/>
      <c r="UCH165" s="40"/>
      <c r="UCI165" s="40"/>
      <c r="UCJ165" s="40"/>
      <c r="UCK165" s="40"/>
      <c r="UCL165" s="40"/>
      <c r="UCM165" s="40"/>
      <c r="UCN165" s="40"/>
      <c r="UCO165" s="40"/>
      <c r="UCP165" s="40"/>
      <c r="UCQ165" s="40"/>
      <c r="UCR165" s="40"/>
      <c r="UCS165" s="40"/>
      <c r="UCT165" s="40"/>
      <c r="UCU165" s="40"/>
      <c r="UCV165" s="40"/>
      <c r="UCW165" s="40"/>
      <c r="UCX165" s="40"/>
      <c r="UCY165" s="40"/>
      <c r="UCZ165" s="40"/>
      <c r="UDA165" s="40"/>
      <c r="UDB165" s="40"/>
      <c r="UDC165" s="40"/>
      <c r="UDD165" s="40"/>
      <c r="UDE165" s="40"/>
      <c r="UDF165" s="40"/>
      <c r="UDM165" s="40"/>
      <c r="UDN165" s="40"/>
      <c r="UDO165" s="40"/>
      <c r="UDP165" s="40"/>
      <c r="UDQ165" s="40"/>
      <c r="UDR165" s="40"/>
      <c r="UDS165" s="40"/>
      <c r="UDT165" s="40"/>
      <c r="UDU165" s="40"/>
      <c r="UDV165" s="40"/>
      <c r="UDW165" s="40"/>
      <c r="UDX165" s="40"/>
      <c r="UDY165" s="40"/>
      <c r="UDZ165" s="40"/>
      <c r="UEA165" s="40"/>
      <c r="UEB165" s="40"/>
      <c r="UEC165" s="40"/>
      <c r="UED165" s="40"/>
      <c r="UEE165" s="40"/>
      <c r="UEF165" s="40"/>
      <c r="UEG165" s="40"/>
      <c r="UEH165" s="40"/>
      <c r="UEI165" s="40"/>
      <c r="UEJ165" s="40"/>
      <c r="UEK165" s="40"/>
      <c r="UEL165" s="40"/>
      <c r="UEM165" s="40"/>
      <c r="UEN165" s="40"/>
      <c r="UEO165" s="40"/>
      <c r="UEP165" s="40"/>
      <c r="UEQ165" s="40"/>
      <c r="UER165" s="40"/>
      <c r="UES165" s="40"/>
      <c r="UET165" s="40"/>
      <c r="UEU165" s="40"/>
      <c r="UEV165" s="40"/>
      <c r="UEW165" s="40"/>
      <c r="UEX165" s="40"/>
      <c r="UEY165" s="40"/>
      <c r="UEZ165" s="40"/>
      <c r="UFA165" s="40"/>
      <c r="UFB165" s="40"/>
      <c r="UFC165" s="40"/>
      <c r="UFD165" s="40"/>
      <c r="UFE165" s="40"/>
      <c r="UFF165" s="40"/>
      <c r="UFG165" s="40"/>
      <c r="UFH165" s="40"/>
      <c r="UFI165" s="40"/>
      <c r="UFJ165" s="40"/>
      <c r="UFK165" s="40"/>
      <c r="UFL165" s="40"/>
      <c r="UFM165" s="40"/>
      <c r="UFN165" s="40"/>
      <c r="UFO165" s="40"/>
      <c r="UFP165" s="40"/>
      <c r="UFQ165" s="40"/>
      <c r="UFR165" s="40"/>
      <c r="UFS165" s="40"/>
      <c r="UFT165" s="40"/>
      <c r="UFU165" s="40"/>
      <c r="UFV165" s="40"/>
      <c r="UFW165" s="40"/>
      <c r="UFX165" s="40"/>
      <c r="UFY165" s="40"/>
      <c r="UFZ165" s="40"/>
      <c r="UGA165" s="40"/>
      <c r="UGB165" s="40"/>
      <c r="UGC165" s="40"/>
      <c r="UGD165" s="40"/>
      <c r="UGE165" s="40"/>
      <c r="UGF165" s="40"/>
      <c r="UGG165" s="40"/>
      <c r="UGH165" s="40"/>
      <c r="UGI165" s="40"/>
      <c r="UGJ165" s="40"/>
      <c r="UGK165" s="40"/>
      <c r="UGL165" s="40"/>
      <c r="UGM165" s="40"/>
      <c r="UGN165" s="40"/>
      <c r="UGO165" s="40"/>
      <c r="UGP165" s="40"/>
      <c r="UGQ165" s="40"/>
      <c r="UGR165" s="40"/>
      <c r="UGS165" s="40"/>
      <c r="UGT165" s="40"/>
      <c r="UGU165" s="40"/>
      <c r="UGV165" s="40"/>
      <c r="UGW165" s="40"/>
      <c r="UGX165" s="40"/>
      <c r="UGY165" s="40"/>
      <c r="UGZ165" s="40"/>
      <c r="UHA165" s="40"/>
      <c r="UHB165" s="40"/>
      <c r="UHC165" s="40"/>
      <c r="UHD165" s="40"/>
      <c r="UHE165" s="40"/>
      <c r="UHF165" s="40"/>
      <c r="UHG165" s="40"/>
      <c r="UHH165" s="40"/>
      <c r="UHI165" s="40"/>
      <c r="UHJ165" s="40"/>
      <c r="UHK165" s="40"/>
      <c r="UHL165" s="40"/>
      <c r="UHM165" s="40"/>
      <c r="UHN165" s="40"/>
      <c r="UHO165" s="40"/>
      <c r="UHP165" s="40"/>
      <c r="UHQ165" s="40"/>
      <c r="UHR165" s="40"/>
      <c r="UHS165" s="40"/>
      <c r="UHT165" s="40"/>
      <c r="UHU165" s="40"/>
      <c r="UHV165" s="40"/>
      <c r="UHW165" s="40"/>
      <c r="UHX165" s="40"/>
      <c r="UHY165" s="40"/>
      <c r="UHZ165" s="40"/>
      <c r="UIA165" s="40"/>
      <c r="UIB165" s="40"/>
      <c r="UIC165" s="40"/>
      <c r="UID165" s="40"/>
      <c r="UIE165" s="40"/>
      <c r="UIF165" s="40"/>
      <c r="UIG165" s="40"/>
      <c r="UIH165" s="40"/>
      <c r="UII165" s="40"/>
      <c r="UIJ165" s="40"/>
      <c r="UIK165" s="40"/>
      <c r="UIL165" s="40"/>
      <c r="UIM165" s="40"/>
      <c r="UIN165" s="40"/>
      <c r="UIO165" s="40"/>
      <c r="UIP165" s="40"/>
      <c r="UIQ165" s="40"/>
      <c r="UIR165" s="40"/>
      <c r="UIS165" s="40"/>
      <c r="UIT165" s="40"/>
      <c r="UIU165" s="40"/>
      <c r="UIV165" s="40"/>
      <c r="UIW165" s="40"/>
      <c r="UIX165" s="40"/>
      <c r="UIY165" s="40"/>
      <c r="UIZ165" s="40"/>
      <c r="UJA165" s="40"/>
      <c r="UJB165" s="40"/>
      <c r="UJC165" s="40"/>
      <c r="UJD165" s="40"/>
      <c r="UJE165" s="40"/>
      <c r="UJF165" s="40"/>
      <c r="UJG165" s="40"/>
      <c r="UJH165" s="40"/>
      <c r="UJI165" s="40"/>
      <c r="UJJ165" s="40"/>
      <c r="UJK165" s="40"/>
      <c r="UJL165" s="40"/>
      <c r="UJM165" s="40"/>
      <c r="UJN165" s="40"/>
      <c r="UJO165" s="40"/>
      <c r="UJP165" s="40"/>
      <c r="UJQ165" s="40"/>
      <c r="UJR165" s="40"/>
      <c r="UJS165" s="40"/>
      <c r="UJT165" s="40"/>
      <c r="UJU165" s="40"/>
      <c r="UJV165" s="40"/>
      <c r="UJW165" s="40"/>
      <c r="UJX165" s="40"/>
      <c r="UJY165" s="40"/>
      <c r="UJZ165" s="40"/>
      <c r="UKA165" s="40"/>
      <c r="UKB165" s="40"/>
      <c r="UKC165" s="40"/>
      <c r="UKD165" s="40"/>
      <c r="UKE165" s="40"/>
      <c r="UKF165" s="40"/>
      <c r="UKG165" s="40"/>
      <c r="UKH165" s="40"/>
      <c r="UKI165" s="40"/>
      <c r="UKJ165" s="40"/>
      <c r="UKK165" s="40"/>
      <c r="UKL165" s="40"/>
      <c r="UKM165" s="40"/>
      <c r="UKN165" s="40"/>
      <c r="UKO165" s="40"/>
      <c r="UKP165" s="40"/>
      <c r="UKQ165" s="40"/>
      <c r="UKR165" s="40"/>
      <c r="UKS165" s="40"/>
      <c r="UKT165" s="40"/>
      <c r="UKU165" s="40"/>
      <c r="UKV165" s="40"/>
      <c r="UKW165" s="40"/>
      <c r="UKX165" s="40"/>
      <c r="UKY165" s="40"/>
      <c r="UKZ165" s="40"/>
      <c r="ULA165" s="40"/>
      <c r="ULB165" s="40"/>
      <c r="ULC165" s="40"/>
      <c r="ULD165" s="40"/>
      <c r="ULE165" s="40"/>
      <c r="ULF165" s="40"/>
      <c r="ULG165" s="40"/>
      <c r="ULH165" s="40"/>
      <c r="ULI165" s="40"/>
      <c r="ULJ165" s="40"/>
      <c r="ULK165" s="40"/>
      <c r="ULL165" s="40"/>
      <c r="ULM165" s="40"/>
      <c r="ULN165" s="40"/>
      <c r="ULO165" s="40"/>
      <c r="ULP165" s="40"/>
      <c r="ULQ165" s="40"/>
      <c r="ULR165" s="40"/>
      <c r="ULS165" s="40"/>
      <c r="ULT165" s="40"/>
      <c r="ULU165" s="40"/>
      <c r="ULV165" s="40"/>
      <c r="ULW165" s="40"/>
      <c r="ULX165" s="40"/>
      <c r="ULY165" s="40"/>
      <c r="ULZ165" s="40"/>
      <c r="UMA165" s="40"/>
      <c r="UMB165" s="40"/>
      <c r="UMC165" s="40"/>
      <c r="UMD165" s="40"/>
      <c r="UME165" s="40"/>
      <c r="UMF165" s="40"/>
      <c r="UMG165" s="40"/>
      <c r="UMH165" s="40"/>
      <c r="UMI165" s="40"/>
      <c r="UMJ165" s="40"/>
      <c r="UMK165" s="40"/>
      <c r="UML165" s="40"/>
      <c r="UMM165" s="40"/>
      <c r="UMN165" s="40"/>
      <c r="UMO165" s="40"/>
      <c r="UMP165" s="40"/>
      <c r="UMQ165" s="40"/>
      <c r="UMR165" s="40"/>
      <c r="UMS165" s="40"/>
      <c r="UMT165" s="40"/>
      <c r="UMU165" s="40"/>
      <c r="UMV165" s="40"/>
      <c r="UMW165" s="40"/>
      <c r="UMX165" s="40"/>
      <c r="UMY165" s="40"/>
      <c r="UMZ165" s="40"/>
      <c r="UNA165" s="40"/>
      <c r="UNB165" s="40"/>
      <c r="UNI165" s="40"/>
      <c r="UNJ165" s="40"/>
      <c r="UNK165" s="40"/>
      <c r="UNL165" s="40"/>
      <c r="UNM165" s="40"/>
      <c r="UNN165" s="40"/>
      <c r="UNO165" s="40"/>
      <c r="UNP165" s="40"/>
      <c r="UNQ165" s="40"/>
      <c r="UNR165" s="40"/>
      <c r="UNS165" s="40"/>
      <c r="UNT165" s="40"/>
      <c r="UNU165" s="40"/>
      <c r="UNV165" s="40"/>
      <c r="UNW165" s="40"/>
      <c r="UNX165" s="40"/>
      <c r="UNY165" s="40"/>
      <c r="UNZ165" s="40"/>
      <c r="UOA165" s="40"/>
      <c r="UOB165" s="40"/>
      <c r="UOC165" s="40"/>
      <c r="UOD165" s="40"/>
      <c r="UOE165" s="40"/>
      <c r="UOF165" s="40"/>
      <c r="UOG165" s="40"/>
      <c r="UOH165" s="40"/>
      <c r="UOI165" s="40"/>
      <c r="UOJ165" s="40"/>
      <c r="UOK165" s="40"/>
      <c r="UOL165" s="40"/>
      <c r="UOM165" s="40"/>
      <c r="UON165" s="40"/>
      <c r="UOO165" s="40"/>
      <c r="UOP165" s="40"/>
      <c r="UOQ165" s="40"/>
      <c r="UOR165" s="40"/>
      <c r="UOS165" s="40"/>
      <c r="UOT165" s="40"/>
      <c r="UOU165" s="40"/>
      <c r="UOV165" s="40"/>
      <c r="UOW165" s="40"/>
      <c r="UOX165" s="40"/>
      <c r="UOY165" s="40"/>
      <c r="UOZ165" s="40"/>
      <c r="UPA165" s="40"/>
      <c r="UPB165" s="40"/>
      <c r="UPC165" s="40"/>
      <c r="UPD165" s="40"/>
      <c r="UPE165" s="40"/>
      <c r="UPF165" s="40"/>
      <c r="UPG165" s="40"/>
      <c r="UPH165" s="40"/>
      <c r="UPI165" s="40"/>
      <c r="UPJ165" s="40"/>
      <c r="UPK165" s="40"/>
      <c r="UPL165" s="40"/>
      <c r="UPM165" s="40"/>
      <c r="UPN165" s="40"/>
      <c r="UPO165" s="40"/>
      <c r="UPP165" s="40"/>
      <c r="UPQ165" s="40"/>
      <c r="UPR165" s="40"/>
      <c r="UPS165" s="40"/>
      <c r="UPT165" s="40"/>
      <c r="UPU165" s="40"/>
      <c r="UPV165" s="40"/>
      <c r="UPW165" s="40"/>
      <c r="UPX165" s="40"/>
      <c r="UPY165" s="40"/>
      <c r="UPZ165" s="40"/>
      <c r="UQA165" s="40"/>
      <c r="UQB165" s="40"/>
      <c r="UQC165" s="40"/>
      <c r="UQD165" s="40"/>
      <c r="UQE165" s="40"/>
      <c r="UQF165" s="40"/>
      <c r="UQG165" s="40"/>
      <c r="UQH165" s="40"/>
      <c r="UQI165" s="40"/>
      <c r="UQJ165" s="40"/>
      <c r="UQK165" s="40"/>
      <c r="UQL165" s="40"/>
      <c r="UQM165" s="40"/>
      <c r="UQN165" s="40"/>
      <c r="UQO165" s="40"/>
      <c r="UQP165" s="40"/>
      <c r="UQQ165" s="40"/>
      <c r="UQR165" s="40"/>
      <c r="UQS165" s="40"/>
      <c r="UQT165" s="40"/>
      <c r="UQU165" s="40"/>
      <c r="UQV165" s="40"/>
      <c r="UQW165" s="40"/>
      <c r="UQX165" s="40"/>
      <c r="UQY165" s="40"/>
      <c r="UQZ165" s="40"/>
      <c r="URA165" s="40"/>
      <c r="URB165" s="40"/>
      <c r="URC165" s="40"/>
      <c r="URD165" s="40"/>
      <c r="URE165" s="40"/>
      <c r="URF165" s="40"/>
      <c r="URG165" s="40"/>
      <c r="URH165" s="40"/>
      <c r="URI165" s="40"/>
      <c r="URJ165" s="40"/>
      <c r="URK165" s="40"/>
      <c r="URL165" s="40"/>
      <c r="URM165" s="40"/>
      <c r="URN165" s="40"/>
      <c r="URO165" s="40"/>
      <c r="URP165" s="40"/>
      <c r="URQ165" s="40"/>
      <c r="URR165" s="40"/>
      <c r="URS165" s="40"/>
      <c r="URT165" s="40"/>
      <c r="URU165" s="40"/>
      <c r="URV165" s="40"/>
      <c r="URW165" s="40"/>
      <c r="URX165" s="40"/>
      <c r="URY165" s="40"/>
      <c r="URZ165" s="40"/>
      <c r="USA165" s="40"/>
      <c r="USB165" s="40"/>
      <c r="USC165" s="40"/>
      <c r="USD165" s="40"/>
      <c r="USE165" s="40"/>
      <c r="USF165" s="40"/>
      <c r="USG165" s="40"/>
      <c r="USH165" s="40"/>
      <c r="USI165" s="40"/>
      <c r="USJ165" s="40"/>
      <c r="USK165" s="40"/>
      <c r="USL165" s="40"/>
      <c r="USM165" s="40"/>
      <c r="USN165" s="40"/>
      <c r="USO165" s="40"/>
      <c r="USP165" s="40"/>
      <c r="USQ165" s="40"/>
      <c r="USR165" s="40"/>
      <c r="USS165" s="40"/>
      <c r="UST165" s="40"/>
      <c r="USU165" s="40"/>
      <c r="USV165" s="40"/>
      <c r="USW165" s="40"/>
      <c r="USX165" s="40"/>
      <c r="USY165" s="40"/>
      <c r="USZ165" s="40"/>
      <c r="UTA165" s="40"/>
      <c r="UTB165" s="40"/>
      <c r="UTC165" s="40"/>
      <c r="UTD165" s="40"/>
      <c r="UTE165" s="40"/>
      <c r="UTF165" s="40"/>
      <c r="UTG165" s="40"/>
      <c r="UTH165" s="40"/>
      <c r="UTI165" s="40"/>
      <c r="UTJ165" s="40"/>
      <c r="UTK165" s="40"/>
      <c r="UTL165" s="40"/>
      <c r="UTM165" s="40"/>
      <c r="UTN165" s="40"/>
      <c r="UTO165" s="40"/>
      <c r="UTP165" s="40"/>
      <c r="UTQ165" s="40"/>
      <c r="UTR165" s="40"/>
      <c r="UTS165" s="40"/>
      <c r="UTT165" s="40"/>
      <c r="UTU165" s="40"/>
      <c r="UTV165" s="40"/>
      <c r="UTW165" s="40"/>
      <c r="UTX165" s="40"/>
      <c r="UTY165" s="40"/>
      <c r="UTZ165" s="40"/>
      <c r="UUA165" s="40"/>
      <c r="UUB165" s="40"/>
      <c r="UUC165" s="40"/>
      <c r="UUD165" s="40"/>
      <c r="UUE165" s="40"/>
      <c r="UUF165" s="40"/>
      <c r="UUG165" s="40"/>
      <c r="UUH165" s="40"/>
      <c r="UUI165" s="40"/>
      <c r="UUJ165" s="40"/>
      <c r="UUK165" s="40"/>
      <c r="UUL165" s="40"/>
      <c r="UUM165" s="40"/>
      <c r="UUN165" s="40"/>
      <c r="UUO165" s="40"/>
      <c r="UUP165" s="40"/>
      <c r="UUQ165" s="40"/>
      <c r="UUR165" s="40"/>
      <c r="UUS165" s="40"/>
      <c r="UUT165" s="40"/>
      <c r="UUU165" s="40"/>
      <c r="UUV165" s="40"/>
      <c r="UUW165" s="40"/>
      <c r="UUX165" s="40"/>
      <c r="UUY165" s="40"/>
      <c r="UUZ165" s="40"/>
      <c r="UVA165" s="40"/>
      <c r="UVB165" s="40"/>
      <c r="UVC165" s="40"/>
      <c r="UVD165" s="40"/>
      <c r="UVE165" s="40"/>
      <c r="UVF165" s="40"/>
      <c r="UVG165" s="40"/>
      <c r="UVH165" s="40"/>
      <c r="UVI165" s="40"/>
      <c r="UVJ165" s="40"/>
      <c r="UVK165" s="40"/>
      <c r="UVL165" s="40"/>
      <c r="UVM165" s="40"/>
      <c r="UVN165" s="40"/>
      <c r="UVO165" s="40"/>
      <c r="UVP165" s="40"/>
      <c r="UVQ165" s="40"/>
      <c r="UVR165" s="40"/>
      <c r="UVS165" s="40"/>
      <c r="UVT165" s="40"/>
      <c r="UVU165" s="40"/>
      <c r="UVV165" s="40"/>
      <c r="UVW165" s="40"/>
      <c r="UVX165" s="40"/>
      <c r="UVY165" s="40"/>
      <c r="UVZ165" s="40"/>
      <c r="UWA165" s="40"/>
      <c r="UWB165" s="40"/>
      <c r="UWC165" s="40"/>
      <c r="UWD165" s="40"/>
      <c r="UWE165" s="40"/>
      <c r="UWF165" s="40"/>
      <c r="UWG165" s="40"/>
      <c r="UWH165" s="40"/>
      <c r="UWI165" s="40"/>
      <c r="UWJ165" s="40"/>
      <c r="UWK165" s="40"/>
      <c r="UWL165" s="40"/>
      <c r="UWM165" s="40"/>
      <c r="UWN165" s="40"/>
      <c r="UWO165" s="40"/>
      <c r="UWP165" s="40"/>
      <c r="UWQ165" s="40"/>
      <c r="UWR165" s="40"/>
      <c r="UWS165" s="40"/>
      <c r="UWT165" s="40"/>
      <c r="UWU165" s="40"/>
      <c r="UWV165" s="40"/>
      <c r="UWW165" s="40"/>
      <c r="UWX165" s="40"/>
      <c r="UXE165" s="40"/>
      <c r="UXF165" s="40"/>
      <c r="UXG165" s="40"/>
      <c r="UXH165" s="40"/>
      <c r="UXI165" s="40"/>
      <c r="UXJ165" s="40"/>
      <c r="UXK165" s="40"/>
      <c r="UXL165" s="40"/>
      <c r="UXM165" s="40"/>
      <c r="UXN165" s="40"/>
      <c r="UXO165" s="40"/>
      <c r="UXP165" s="40"/>
      <c r="UXQ165" s="40"/>
      <c r="UXR165" s="40"/>
      <c r="UXS165" s="40"/>
      <c r="UXT165" s="40"/>
      <c r="UXU165" s="40"/>
      <c r="UXV165" s="40"/>
      <c r="UXW165" s="40"/>
      <c r="UXX165" s="40"/>
      <c r="UXY165" s="40"/>
      <c r="UXZ165" s="40"/>
      <c r="UYA165" s="40"/>
      <c r="UYB165" s="40"/>
      <c r="UYC165" s="40"/>
      <c r="UYD165" s="40"/>
      <c r="UYE165" s="40"/>
      <c r="UYF165" s="40"/>
      <c r="UYG165" s="40"/>
      <c r="UYH165" s="40"/>
      <c r="UYI165" s="40"/>
      <c r="UYJ165" s="40"/>
      <c r="UYK165" s="40"/>
      <c r="UYL165" s="40"/>
      <c r="UYM165" s="40"/>
      <c r="UYN165" s="40"/>
      <c r="UYO165" s="40"/>
      <c r="UYP165" s="40"/>
      <c r="UYQ165" s="40"/>
      <c r="UYR165" s="40"/>
      <c r="UYS165" s="40"/>
      <c r="UYT165" s="40"/>
      <c r="UYU165" s="40"/>
      <c r="UYV165" s="40"/>
      <c r="UYW165" s="40"/>
      <c r="UYX165" s="40"/>
      <c r="UYY165" s="40"/>
      <c r="UYZ165" s="40"/>
      <c r="UZA165" s="40"/>
      <c r="UZB165" s="40"/>
      <c r="UZC165" s="40"/>
      <c r="UZD165" s="40"/>
      <c r="UZE165" s="40"/>
      <c r="UZF165" s="40"/>
      <c r="UZG165" s="40"/>
      <c r="UZH165" s="40"/>
      <c r="UZI165" s="40"/>
      <c r="UZJ165" s="40"/>
      <c r="UZK165" s="40"/>
      <c r="UZL165" s="40"/>
      <c r="UZM165" s="40"/>
      <c r="UZN165" s="40"/>
      <c r="UZO165" s="40"/>
      <c r="UZP165" s="40"/>
      <c r="UZQ165" s="40"/>
      <c r="UZR165" s="40"/>
      <c r="UZS165" s="40"/>
      <c r="UZT165" s="40"/>
      <c r="UZU165" s="40"/>
      <c r="UZV165" s="40"/>
      <c r="UZW165" s="40"/>
      <c r="UZX165" s="40"/>
      <c r="UZY165" s="40"/>
      <c r="UZZ165" s="40"/>
      <c r="VAA165" s="40"/>
      <c r="VAB165" s="40"/>
      <c r="VAC165" s="40"/>
      <c r="VAD165" s="40"/>
      <c r="VAE165" s="40"/>
      <c r="VAF165" s="40"/>
      <c r="VAG165" s="40"/>
      <c r="VAH165" s="40"/>
      <c r="VAI165" s="40"/>
      <c r="VAJ165" s="40"/>
      <c r="VAK165" s="40"/>
      <c r="VAL165" s="40"/>
      <c r="VAM165" s="40"/>
      <c r="VAN165" s="40"/>
      <c r="VAO165" s="40"/>
      <c r="VAP165" s="40"/>
      <c r="VAQ165" s="40"/>
      <c r="VAR165" s="40"/>
      <c r="VAS165" s="40"/>
      <c r="VAT165" s="40"/>
      <c r="VAU165" s="40"/>
      <c r="VAV165" s="40"/>
      <c r="VAW165" s="40"/>
      <c r="VAX165" s="40"/>
      <c r="VAY165" s="40"/>
      <c r="VAZ165" s="40"/>
      <c r="VBA165" s="40"/>
      <c r="VBB165" s="40"/>
      <c r="VBC165" s="40"/>
      <c r="VBD165" s="40"/>
      <c r="VBE165" s="40"/>
      <c r="VBF165" s="40"/>
      <c r="VBG165" s="40"/>
      <c r="VBH165" s="40"/>
      <c r="VBI165" s="40"/>
      <c r="VBJ165" s="40"/>
      <c r="VBK165" s="40"/>
      <c r="VBL165" s="40"/>
      <c r="VBM165" s="40"/>
      <c r="VBN165" s="40"/>
      <c r="VBO165" s="40"/>
      <c r="VBP165" s="40"/>
      <c r="VBQ165" s="40"/>
      <c r="VBR165" s="40"/>
      <c r="VBS165" s="40"/>
      <c r="VBT165" s="40"/>
      <c r="VBU165" s="40"/>
      <c r="VBV165" s="40"/>
      <c r="VBW165" s="40"/>
      <c r="VBX165" s="40"/>
      <c r="VBY165" s="40"/>
      <c r="VBZ165" s="40"/>
      <c r="VCA165" s="40"/>
      <c r="VCB165" s="40"/>
      <c r="VCC165" s="40"/>
      <c r="VCD165" s="40"/>
      <c r="VCE165" s="40"/>
      <c r="VCF165" s="40"/>
      <c r="VCG165" s="40"/>
      <c r="VCH165" s="40"/>
      <c r="VCI165" s="40"/>
      <c r="VCJ165" s="40"/>
      <c r="VCK165" s="40"/>
      <c r="VCL165" s="40"/>
      <c r="VCM165" s="40"/>
      <c r="VCN165" s="40"/>
      <c r="VCO165" s="40"/>
      <c r="VCP165" s="40"/>
      <c r="VCQ165" s="40"/>
      <c r="VCR165" s="40"/>
      <c r="VCS165" s="40"/>
      <c r="VCT165" s="40"/>
      <c r="VCU165" s="40"/>
      <c r="VCV165" s="40"/>
      <c r="VCW165" s="40"/>
      <c r="VCX165" s="40"/>
      <c r="VCY165" s="40"/>
      <c r="VCZ165" s="40"/>
      <c r="VDA165" s="40"/>
      <c r="VDB165" s="40"/>
      <c r="VDC165" s="40"/>
      <c r="VDD165" s="40"/>
      <c r="VDE165" s="40"/>
      <c r="VDF165" s="40"/>
      <c r="VDG165" s="40"/>
      <c r="VDH165" s="40"/>
      <c r="VDI165" s="40"/>
      <c r="VDJ165" s="40"/>
      <c r="VDK165" s="40"/>
      <c r="VDL165" s="40"/>
      <c r="VDM165" s="40"/>
      <c r="VDN165" s="40"/>
      <c r="VDO165" s="40"/>
      <c r="VDP165" s="40"/>
      <c r="VDQ165" s="40"/>
      <c r="VDR165" s="40"/>
      <c r="VDS165" s="40"/>
      <c r="VDT165" s="40"/>
      <c r="VDU165" s="40"/>
      <c r="VDV165" s="40"/>
      <c r="VDW165" s="40"/>
      <c r="VDX165" s="40"/>
      <c r="VDY165" s="40"/>
      <c r="VDZ165" s="40"/>
      <c r="VEA165" s="40"/>
      <c r="VEB165" s="40"/>
      <c r="VEC165" s="40"/>
      <c r="VED165" s="40"/>
      <c r="VEE165" s="40"/>
      <c r="VEF165" s="40"/>
      <c r="VEG165" s="40"/>
      <c r="VEH165" s="40"/>
      <c r="VEI165" s="40"/>
      <c r="VEJ165" s="40"/>
      <c r="VEK165" s="40"/>
      <c r="VEL165" s="40"/>
      <c r="VEM165" s="40"/>
      <c r="VEN165" s="40"/>
      <c r="VEO165" s="40"/>
      <c r="VEP165" s="40"/>
      <c r="VEQ165" s="40"/>
      <c r="VER165" s="40"/>
      <c r="VES165" s="40"/>
      <c r="VET165" s="40"/>
      <c r="VEU165" s="40"/>
      <c r="VEV165" s="40"/>
      <c r="VEW165" s="40"/>
      <c r="VEX165" s="40"/>
      <c r="VEY165" s="40"/>
      <c r="VEZ165" s="40"/>
      <c r="VFA165" s="40"/>
      <c r="VFB165" s="40"/>
      <c r="VFC165" s="40"/>
      <c r="VFD165" s="40"/>
      <c r="VFE165" s="40"/>
      <c r="VFF165" s="40"/>
      <c r="VFG165" s="40"/>
      <c r="VFH165" s="40"/>
      <c r="VFI165" s="40"/>
      <c r="VFJ165" s="40"/>
      <c r="VFK165" s="40"/>
      <c r="VFL165" s="40"/>
      <c r="VFM165" s="40"/>
      <c r="VFN165" s="40"/>
      <c r="VFO165" s="40"/>
      <c r="VFP165" s="40"/>
      <c r="VFQ165" s="40"/>
      <c r="VFR165" s="40"/>
      <c r="VFS165" s="40"/>
      <c r="VFT165" s="40"/>
      <c r="VFU165" s="40"/>
      <c r="VFV165" s="40"/>
      <c r="VFW165" s="40"/>
      <c r="VFX165" s="40"/>
      <c r="VFY165" s="40"/>
      <c r="VFZ165" s="40"/>
      <c r="VGA165" s="40"/>
      <c r="VGB165" s="40"/>
      <c r="VGC165" s="40"/>
      <c r="VGD165" s="40"/>
      <c r="VGE165" s="40"/>
      <c r="VGF165" s="40"/>
      <c r="VGG165" s="40"/>
      <c r="VGH165" s="40"/>
      <c r="VGI165" s="40"/>
      <c r="VGJ165" s="40"/>
      <c r="VGK165" s="40"/>
      <c r="VGL165" s="40"/>
      <c r="VGM165" s="40"/>
      <c r="VGN165" s="40"/>
      <c r="VGO165" s="40"/>
      <c r="VGP165" s="40"/>
      <c r="VGQ165" s="40"/>
      <c r="VGR165" s="40"/>
      <c r="VGS165" s="40"/>
      <c r="VGT165" s="40"/>
      <c r="VHA165" s="40"/>
      <c r="VHB165" s="40"/>
      <c r="VHC165" s="40"/>
      <c r="VHD165" s="40"/>
      <c r="VHE165" s="40"/>
      <c r="VHF165" s="40"/>
      <c r="VHG165" s="40"/>
      <c r="VHH165" s="40"/>
      <c r="VHI165" s="40"/>
      <c r="VHJ165" s="40"/>
      <c r="VHK165" s="40"/>
      <c r="VHL165" s="40"/>
      <c r="VHM165" s="40"/>
      <c r="VHN165" s="40"/>
      <c r="VHO165" s="40"/>
      <c r="VHP165" s="40"/>
      <c r="VHQ165" s="40"/>
      <c r="VHR165" s="40"/>
      <c r="VHS165" s="40"/>
      <c r="VHT165" s="40"/>
      <c r="VHU165" s="40"/>
      <c r="VHV165" s="40"/>
      <c r="VHW165" s="40"/>
      <c r="VHX165" s="40"/>
      <c r="VHY165" s="40"/>
      <c r="VHZ165" s="40"/>
      <c r="VIA165" s="40"/>
      <c r="VIB165" s="40"/>
      <c r="VIC165" s="40"/>
      <c r="VID165" s="40"/>
      <c r="VIE165" s="40"/>
      <c r="VIF165" s="40"/>
      <c r="VIG165" s="40"/>
      <c r="VIH165" s="40"/>
      <c r="VII165" s="40"/>
      <c r="VIJ165" s="40"/>
      <c r="VIK165" s="40"/>
      <c r="VIL165" s="40"/>
      <c r="VIM165" s="40"/>
      <c r="VIN165" s="40"/>
      <c r="VIO165" s="40"/>
      <c r="VIP165" s="40"/>
      <c r="VIQ165" s="40"/>
      <c r="VIR165" s="40"/>
      <c r="VIS165" s="40"/>
      <c r="VIT165" s="40"/>
      <c r="VIU165" s="40"/>
      <c r="VIV165" s="40"/>
      <c r="VIW165" s="40"/>
      <c r="VIX165" s="40"/>
      <c r="VIY165" s="40"/>
      <c r="VIZ165" s="40"/>
      <c r="VJA165" s="40"/>
      <c r="VJB165" s="40"/>
      <c r="VJC165" s="40"/>
      <c r="VJD165" s="40"/>
      <c r="VJE165" s="40"/>
      <c r="VJF165" s="40"/>
      <c r="VJG165" s="40"/>
      <c r="VJH165" s="40"/>
      <c r="VJI165" s="40"/>
      <c r="VJJ165" s="40"/>
      <c r="VJK165" s="40"/>
      <c r="VJL165" s="40"/>
      <c r="VJM165" s="40"/>
      <c r="VJN165" s="40"/>
      <c r="VJO165" s="40"/>
      <c r="VJP165" s="40"/>
      <c r="VJQ165" s="40"/>
      <c r="VJR165" s="40"/>
      <c r="VJS165" s="40"/>
      <c r="VJT165" s="40"/>
      <c r="VJU165" s="40"/>
      <c r="VJV165" s="40"/>
      <c r="VJW165" s="40"/>
      <c r="VJX165" s="40"/>
      <c r="VJY165" s="40"/>
      <c r="VJZ165" s="40"/>
      <c r="VKA165" s="40"/>
      <c r="VKB165" s="40"/>
      <c r="VKC165" s="40"/>
      <c r="VKD165" s="40"/>
      <c r="VKE165" s="40"/>
      <c r="VKF165" s="40"/>
      <c r="VKG165" s="40"/>
      <c r="VKH165" s="40"/>
      <c r="VKI165" s="40"/>
      <c r="VKJ165" s="40"/>
      <c r="VKK165" s="40"/>
      <c r="VKL165" s="40"/>
      <c r="VKM165" s="40"/>
      <c r="VKN165" s="40"/>
      <c r="VKO165" s="40"/>
      <c r="VKP165" s="40"/>
      <c r="VKQ165" s="40"/>
      <c r="VKR165" s="40"/>
      <c r="VKS165" s="40"/>
      <c r="VKT165" s="40"/>
      <c r="VKU165" s="40"/>
      <c r="VKV165" s="40"/>
      <c r="VKW165" s="40"/>
      <c r="VKX165" s="40"/>
      <c r="VKY165" s="40"/>
      <c r="VKZ165" s="40"/>
      <c r="VLA165" s="40"/>
      <c r="VLB165" s="40"/>
      <c r="VLC165" s="40"/>
      <c r="VLD165" s="40"/>
      <c r="VLE165" s="40"/>
      <c r="VLF165" s="40"/>
      <c r="VLG165" s="40"/>
      <c r="VLH165" s="40"/>
      <c r="VLI165" s="40"/>
      <c r="VLJ165" s="40"/>
      <c r="VLK165" s="40"/>
      <c r="VLL165" s="40"/>
      <c r="VLM165" s="40"/>
      <c r="VLN165" s="40"/>
      <c r="VLO165" s="40"/>
      <c r="VLP165" s="40"/>
      <c r="VLQ165" s="40"/>
      <c r="VLR165" s="40"/>
      <c r="VLS165" s="40"/>
      <c r="VLT165" s="40"/>
      <c r="VLU165" s="40"/>
      <c r="VLV165" s="40"/>
      <c r="VLW165" s="40"/>
      <c r="VLX165" s="40"/>
      <c r="VLY165" s="40"/>
      <c r="VLZ165" s="40"/>
      <c r="VMA165" s="40"/>
      <c r="VMB165" s="40"/>
      <c r="VMC165" s="40"/>
      <c r="VMD165" s="40"/>
      <c r="VME165" s="40"/>
      <c r="VMF165" s="40"/>
      <c r="VMG165" s="40"/>
      <c r="VMH165" s="40"/>
      <c r="VMI165" s="40"/>
      <c r="VMJ165" s="40"/>
      <c r="VMK165" s="40"/>
      <c r="VML165" s="40"/>
      <c r="VMM165" s="40"/>
      <c r="VMN165" s="40"/>
      <c r="VMO165" s="40"/>
      <c r="VMP165" s="40"/>
      <c r="VMQ165" s="40"/>
      <c r="VMR165" s="40"/>
      <c r="VMS165" s="40"/>
      <c r="VMT165" s="40"/>
      <c r="VMU165" s="40"/>
      <c r="VMV165" s="40"/>
      <c r="VMW165" s="40"/>
      <c r="VMX165" s="40"/>
      <c r="VMY165" s="40"/>
      <c r="VMZ165" s="40"/>
      <c r="VNA165" s="40"/>
      <c r="VNB165" s="40"/>
      <c r="VNC165" s="40"/>
      <c r="VND165" s="40"/>
      <c r="VNE165" s="40"/>
      <c r="VNF165" s="40"/>
      <c r="VNG165" s="40"/>
      <c r="VNH165" s="40"/>
      <c r="VNI165" s="40"/>
      <c r="VNJ165" s="40"/>
      <c r="VNK165" s="40"/>
      <c r="VNL165" s="40"/>
      <c r="VNM165" s="40"/>
      <c r="VNN165" s="40"/>
      <c r="VNO165" s="40"/>
      <c r="VNP165" s="40"/>
      <c r="VNQ165" s="40"/>
      <c r="VNR165" s="40"/>
      <c r="VNS165" s="40"/>
      <c r="VNT165" s="40"/>
      <c r="VNU165" s="40"/>
      <c r="VNV165" s="40"/>
      <c r="VNW165" s="40"/>
      <c r="VNX165" s="40"/>
      <c r="VNY165" s="40"/>
      <c r="VNZ165" s="40"/>
      <c r="VOA165" s="40"/>
      <c r="VOB165" s="40"/>
      <c r="VOC165" s="40"/>
      <c r="VOD165" s="40"/>
      <c r="VOE165" s="40"/>
      <c r="VOF165" s="40"/>
      <c r="VOG165" s="40"/>
      <c r="VOH165" s="40"/>
      <c r="VOI165" s="40"/>
      <c r="VOJ165" s="40"/>
      <c r="VOK165" s="40"/>
      <c r="VOL165" s="40"/>
      <c r="VOM165" s="40"/>
      <c r="VON165" s="40"/>
      <c r="VOO165" s="40"/>
      <c r="VOP165" s="40"/>
      <c r="VOQ165" s="40"/>
      <c r="VOR165" s="40"/>
      <c r="VOS165" s="40"/>
      <c r="VOT165" s="40"/>
      <c r="VOU165" s="40"/>
      <c r="VOV165" s="40"/>
      <c r="VOW165" s="40"/>
      <c r="VOX165" s="40"/>
      <c r="VOY165" s="40"/>
      <c r="VOZ165" s="40"/>
      <c r="VPA165" s="40"/>
      <c r="VPB165" s="40"/>
      <c r="VPC165" s="40"/>
      <c r="VPD165" s="40"/>
      <c r="VPE165" s="40"/>
      <c r="VPF165" s="40"/>
      <c r="VPG165" s="40"/>
      <c r="VPH165" s="40"/>
      <c r="VPI165" s="40"/>
      <c r="VPJ165" s="40"/>
      <c r="VPK165" s="40"/>
      <c r="VPL165" s="40"/>
      <c r="VPM165" s="40"/>
      <c r="VPN165" s="40"/>
      <c r="VPO165" s="40"/>
      <c r="VPP165" s="40"/>
      <c r="VPQ165" s="40"/>
      <c r="VPR165" s="40"/>
      <c r="VPS165" s="40"/>
      <c r="VPT165" s="40"/>
      <c r="VPU165" s="40"/>
      <c r="VPV165" s="40"/>
      <c r="VPW165" s="40"/>
      <c r="VPX165" s="40"/>
      <c r="VPY165" s="40"/>
      <c r="VPZ165" s="40"/>
      <c r="VQA165" s="40"/>
      <c r="VQB165" s="40"/>
      <c r="VQC165" s="40"/>
      <c r="VQD165" s="40"/>
      <c r="VQE165" s="40"/>
      <c r="VQF165" s="40"/>
      <c r="VQG165" s="40"/>
      <c r="VQH165" s="40"/>
      <c r="VQI165" s="40"/>
      <c r="VQJ165" s="40"/>
      <c r="VQK165" s="40"/>
      <c r="VQL165" s="40"/>
      <c r="VQM165" s="40"/>
      <c r="VQN165" s="40"/>
      <c r="VQO165" s="40"/>
      <c r="VQP165" s="40"/>
      <c r="VQW165" s="40"/>
      <c r="VQX165" s="40"/>
      <c r="VQY165" s="40"/>
      <c r="VQZ165" s="40"/>
      <c r="VRA165" s="40"/>
      <c r="VRB165" s="40"/>
      <c r="VRC165" s="40"/>
      <c r="VRD165" s="40"/>
      <c r="VRE165" s="40"/>
      <c r="VRF165" s="40"/>
      <c r="VRG165" s="40"/>
      <c r="VRH165" s="40"/>
      <c r="VRI165" s="40"/>
      <c r="VRJ165" s="40"/>
      <c r="VRK165" s="40"/>
      <c r="VRL165" s="40"/>
      <c r="VRM165" s="40"/>
      <c r="VRN165" s="40"/>
      <c r="VRO165" s="40"/>
      <c r="VRP165" s="40"/>
      <c r="VRQ165" s="40"/>
      <c r="VRR165" s="40"/>
      <c r="VRS165" s="40"/>
      <c r="VRT165" s="40"/>
      <c r="VRU165" s="40"/>
      <c r="VRV165" s="40"/>
      <c r="VRW165" s="40"/>
      <c r="VRX165" s="40"/>
      <c r="VRY165" s="40"/>
      <c r="VRZ165" s="40"/>
      <c r="VSA165" s="40"/>
      <c r="VSB165" s="40"/>
      <c r="VSC165" s="40"/>
      <c r="VSD165" s="40"/>
      <c r="VSE165" s="40"/>
      <c r="VSF165" s="40"/>
      <c r="VSG165" s="40"/>
      <c r="VSH165" s="40"/>
      <c r="VSI165" s="40"/>
      <c r="VSJ165" s="40"/>
      <c r="VSK165" s="40"/>
      <c r="VSL165" s="40"/>
      <c r="VSM165" s="40"/>
      <c r="VSN165" s="40"/>
      <c r="VSO165" s="40"/>
      <c r="VSP165" s="40"/>
      <c r="VSQ165" s="40"/>
      <c r="VSR165" s="40"/>
      <c r="VSS165" s="40"/>
      <c r="VST165" s="40"/>
      <c r="VSU165" s="40"/>
      <c r="VSV165" s="40"/>
      <c r="VSW165" s="40"/>
      <c r="VSX165" s="40"/>
      <c r="VSY165" s="40"/>
      <c r="VSZ165" s="40"/>
      <c r="VTA165" s="40"/>
      <c r="VTB165" s="40"/>
      <c r="VTC165" s="40"/>
      <c r="VTD165" s="40"/>
      <c r="VTE165" s="40"/>
      <c r="VTF165" s="40"/>
      <c r="VTG165" s="40"/>
      <c r="VTH165" s="40"/>
      <c r="VTI165" s="40"/>
      <c r="VTJ165" s="40"/>
      <c r="VTK165" s="40"/>
      <c r="VTL165" s="40"/>
      <c r="VTM165" s="40"/>
      <c r="VTN165" s="40"/>
      <c r="VTO165" s="40"/>
      <c r="VTP165" s="40"/>
      <c r="VTQ165" s="40"/>
      <c r="VTR165" s="40"/>
      <c r="VTS165" s="40"/>
      <c r="VTT165" s="40"/>
      <c r="VTU165" s="40"/>
      <c r="VTV165" s="40"/>
      <c r="VTW165" s="40"/>
      <c r="VTX165" s="40"/>
      <c r="VTY165" s="40"/>
      <c r="VTZ165" s="40"/>
      <c r="VUA165" s="40"/>
      <c r="VUB165" s="40"/>
      <c r="VUC165" s="40"/>
      <c r="VUD165" s="40"/>
      <c r="VUE165" s="40"/>
      <c r="VUF165" s="40"/>
      <c r="VUG165" s="40"/>
      <c r="VUH165" s="40"/>
      <c r="VUI165" s="40"/>
      <c r="VUJ165" s="40"/>
      <c r="VUK165" s="40"/>
      <c r="VUL165" s="40"/>
      <c r="VUM165" s="40"/>
      <c r="VUN165" s="40"/>
      <c r="VUO165" s="40"/>
      <c r="VUP165" s="40"/>
      <c r="VUQ165" s="40"/>
      <c r="VUR165" s="40"/>
      <c r="VUS165" s="40"/>
      <c r="VUT165" s="40"/>
      <c r="VUU165" s="40"/>
      <c r="VUV165" s="40"/>
      <c r="VUW165" s="40"/>
      <c r="VUX165" s="40"/>
      <c r="VUY165" s="40"/>
      <c r="VUZ165" s="40"/>
      <c r="VVA165" s="40"/>
      <c r="VVB165" s="40"/>
      <c r="VVC165" s="40"/>
      <c r="VVD165" s="40"/>
      <c r="VVE165" s="40"/>
      <c r="VVF165" s="40"/>
      <c r="VVG165" s="40"/>
      <c r="VVH165" s="40"/>
      <c r="VVI165" s="40"/>
      <c r="VVJ165" s="40"/>
      <c r="VVK165" s="40"/>
      <c r="VVL165" s="40"/>
      <c r="VVM165" s="40"/>
      <c r="VVN165" s="40"/>
      <c r="VVO165" s="40"/>
      <c r="VVP165" s="40"/>
      <c r="VVQ165" s="40"/>
      <c r="VVR165" s="40"/>
      <c r="VVS165" s="40"/>
      <c r="VVT165" s="40"/>
      <c r="VVU165" s="40"/>
      <c r="VVV165" s="40"/>
      <c r="VVW165" s="40"/>
      <c r="VVX165" s="40"/>
      <c r="VVY165" s="40"/>
      <c r="VVZ165" s="40"/>
      <c r="VWA165" s="40"/>
      <c r="VWB165" s="40"/>
      <c r="VWC165" s="40"/>
      <c r="VWD165" s="40"/>
      <c r="VWE165" s="40"/>
      <c r="VWF165" s="40"/>
      <c r="VWG165" s="40"/>
      <c r="VWH165" s="40"/>
      <c r="VWI165" s="40"/>
      <c r="VWJ165" s="40"/>
      <c r="VWK165" s="40"/>
      <c r="VWL165" s="40"/>
      <c r="VWM165" s="40"/>
      <c r="VWN165" s="40"/>
      <c r="VWO165" s="40"/>
      <c r="VWP165" s="40"/>
      <c r="VWQ165" s="40"/>
      <c r="VWR165" s="40"/>
      <c r="VWS165" s="40"/>
      <c r="VWT165" s="40"/>
      <c r="VWU165" s="40"/>
      <c r="VWV165" s="40"/>
      <c r="VWW165" s="40"/>
      <c r="VWX165" s="40"/>
      <c r="VWY165" s="40"/>
      <c r="VWZ165" s="40"/>
      <c r="VXA165" s="40"/>
      <c r="VXB165" s="40"/>
      <c r="VXC165" s="40"/>
      <c r="VXD165" s="40"/>
      <c r="VXE165" s="40"/>
      <c r="VXF165" s="40"/>
      <c r="VXG165" s="40"/>
      <c r="VXH165" s="40"/>
      <c r="VXI165" s="40"/>
      <c r="VXJ165" s="40"/>
      <c r="VXK165" s="40"/>
      <c r="VXL165" s="40"/>
      <c r="VXM165" s="40"/>
      <c r="VXN165" s="40"/>
      <c r="VXO165" s="40"/>
      <c r="VXP165" s="40"/>
      <c r="VXQ165" s="40"/>
      <c r="VXR165" s="40"/>
      <c r="VXS165" s="40"/>
      <c r="VXT165" s="40"/>
      <c r="VXU165" s="40"/>
      <c r="VXV165" s="40"/>
      <c r="VXW165" s="40"/>
      <c r="VXX165" s="40"/>
      <c r="VXY165" s="40"/>
      <c r="VXZ165" s="40"/>
      <c r="VYA165" s="40"/>
      <c r="VYB165" s="40"/>
      <c r="VYC165" s="40"/>
      <c r="VYD165" s="40"/>
      <c r="VYE165" s="40"/>
      <c r="VYF165" s="40"/>
      <c r="VYG165" s="40"/>
      <c r="VYH165" s="40"/>
      <c r="VYI165" s="40"/>
      <c r="VYJ165" s="40"/>
      <c r="VYK165" s="40"/>
      <c r="VYL165" s="40"/>
      <c r="VYM165" s="40"/>
      <c r="VYN165" s="40"/>
      <c r="VYO165" s="40"/>
      <c r="VYP165" s="40"/>
      <c r="VYQ165" s="40"/>
      <c r="VYR165" s="40"/>
      <c r="VYS165" s="40"/>
      <c r="VYT165" s="40"/>
      <c r="VYU165" s="40"/>
      <c r="VYV165" s="40"/>
      <c r="VYW165" s="40"/>
      <c r="VYX165" s="40"/>
      <c r="VYY165" s="40"/>
      <c r="VYZ165" s="40"/>
      <c r="VZA165" s="40"/>
      <c r="VZB165" s="40"/>
      <c r="VZC165" s="40"/>
      <c r="VZD165" s="40"/>
      <c r="VZE165" s="40"/>
      <c r="VZF165" s="40"/>
      <c r="VZG165" s="40"/>
      <c r="VZH165" s="40"/>
      <c r="VZI165" s="40"/>
      <c r="VZJ165" s="40"/>
      <c r="VZK165" s="40"/>
      <c r="VZL165" s="40"/>
      <c r="VZM165" s="40"/>
      <c r="VZN165" s="40"/>
      <c r="VZO165" s="40"/>
      <c r="VZP165" s="40"/>
      <c r="VZQ165" s="40"/>
      <c r="VZR165" s="40"/>
      <c r="VZS165" s="40"/>
      <c r="VZT165" s="40"/>
      <c r="VZU165" s="40"/>
      <c r="VZV165" s="40"/>
      <c r="VZW165" s="40"/>
      <c r="VZX165" s="40"/>
      <c r="VZY165" s="40"/>
      <c r="VZZ165" s="40"/>
      <c r="WAA165" s="40"/>
      <c r="WAB165" s="40"/>
      <c r="WAC165" s="40"/>
      <c r="WAD165" s="40"/>
      <c r="WAE165" s="40"/>
      <c r="WAF165" s="40"/>
      <c r="WAG165" s="40"/>
      <c r="WAH165" s="40"/>
      <c r="WAI165" s="40"/>
      <c r="WAJ165" s="40"/>
      <c r="WAK165" s="40"/>
      <c r="WAL165" s="40"/>
      <c r="WAS165" s="40"/>
      <c r="WAT165" s="40"/>
      <c r="WAU165" s="40"/>
      <c r="WAV165" s="40"/>
      <c r="WAW165" s="40"/>
      <c r="WAX165" s="40"/>
      <c r="WAY165" s="40"/>
      <c r="WAZ165" s="40"/>
      <c r="WBA165" s="40"/>
      <c r="WBB165" s="40"/>
      <c r="WBC165" s="40"/>
      <c r="WBD165" s="40"/>
      <c r="WBE165" s="40"/>
      <c r="WBF165" s="40"/>
      <c r="WBG165" s="40"/>
      <c r="WBH165" s="40"/>
      <c r="WBI165" s="40"/>
      <c r="WBJ165" s="40"/>
      <c r="WBK165" s="40"/>
      <c r="WBL165" s="40"/>
      <c r="WBM165" s="40"/>
      <c r="WBN165" s="40"/>
      <c r="WBO165" s="40"/>
      <c r="WBP165" s="40"/>
      <c r="WBQ165" s="40"/>
      <c r="WBR165" s="40"/>
      <c r="WBS165" s="40"/>
      <c r="WBT165" s="40"/>
      <c r="WBU165" s="40"/>
      <c r="WBV165" s="40"/>
      <c r="WBW165" s="40"/>
      <c r="WBX165" s="40"/>
      <c r="WBY165" s="40"/>
      <c r="WBZ165" s="40"/>
      <c r="WCA165" s="40"/>
      <c r="WCB165" s="40"/>
      <c r="WCC165" s="40"/>
      <c r="WCD165" s="40"/>
      <c r="WCE165" s="40"/>
      <c r="WCF165" s="40"/>
      <c r="WCG165" s="40"/>
      <c r="WCH165" s="40"/>
      <c r="WCI165" s="40"/>
      <c r="WCJ165" s="40"/>
      <c r="WCK165" s="40"/>
      <c r="WCL165" s="40"/>
      <c r="WCM165" s="40"/>
      <c r="WCN165" s="40"/>
      <c r="WCO165" s="40"/>
      <c r="WCP165" s="40"/>
      <c r="WCQ165" s="40"/>
      <c r="WCR165" s="40"/>
      <c r="WCS165" s="40"/>
      <c r="WCT165" s="40"/>
      <c r="WCU165" s="40"/>
      <c r="WCV165" s="40"/>
      <c r="WCW165" s="40"/>
      <c r="WCX165" s="40"/>
      <c r="WCY165" s="40"/>
      <c r="WCZ165" s="40"/>
      <c r="WDA165" s="40"/>
      <c r="WDB165" s="40"/>
      <c r="WDC165" s="40"/>
      <c r="WDD165" s="40"/>
      <c r="WDE165" s="40"/>
      <c r="WDF165" s="40"/>
      <c r="WDG165" s="40"/>
      <c r="WDH165" s="40"/>
      <c r="WDI165" s="40"/>
      <c r="WDJ165" s="40"/>
      <c r="WDK165" s="40"/>
      <c r="WDL165" s="40"/>
      <c r="WDM165" s="40"/>
      <c r="WDN165" s="40"/>
      <c r="WDO165" s="40"/>
      <c r="WDP165" s="40"/>
      <c r="WDQ165" s="40"/>
      <c r="WDR165" s="40"/>
      <c r="WDS165" s="40"/>
      <c r="WDT165" s="40"/>
      <c r="WDU165" s="40"/>
      <c r="WDV165" s="40"/>
      <c r="WDW165" s="40"/>
      <c r="WDX165" s="40"/>
      <c r="WDY165" s="40"/>
      <c r="WDZ165" s="40"/>
      <c r="WEA165" s="40"/>
      <c r="WEB165" s="40"/>
      <c r="WEC165" s="40"/>
      <c r="WED165" s="40"/>
      <c r="WEE165" s="40"/>
      <c r="WEF165" s="40"/>
      <c r="WEG165" s="40"/>
      <c r="WEH165" s="40"/>
      <c r="WEI165" s="40"/>
      <c r="WEJ165" s="40"/>
      <c r="WEK165" s="40"/>
      <c r="WEL165" s="40"/>
      <c r="WEM165" s="40"/>
      <c r="WEN165" s="40"/>
      <c r="WEO165" s="40"/>
      <c r="WEP165" s="40"/>
      <c r="WEQ165" s="40"/>
      <c r="WER165" s="40"/>
      <c r="WES165" s="40"/>
      <c r="WET165" s="40"/>
      <c r="WEU165" s="40"/>
      <c r="WEV165" s="40"/>
      <c r="WEW165" s="40"/>
      <c r="WEX165" s="40"/>
      <c r="WEY165" s="40"/>
      <c r="WEZ165" s="40"/>
      <c r="WFA165" s="40"/>
      <c r="WFB165" s="40"/>
      <c r="WFC165" s="40"/>
      <c r="WFD165" s="40"/>
      <c r="WFE165" s="40"/>
      <c r="WFF165" s="40"/>
      <c r="WFG165" s="40"/>
      <c r="WFH165" s="40"/>
      <c r="WFI165" s="40"/>
      <c r="WFJ165" s="40"/>
      <c r="WFK165" s="40"/>
      <c r="WFL165" s="40"/>
      <c r="WFM165" s="40"/>
      <c r="WFN165" s="40"/>
      <c r="WFO165" s="40"/>
      <c r="WFP165" s="40"/>
      <c r="WFQ165" s="40"/>
      <c r="WFR165" s="40"/>
      <c r="WFS165" s="40"/>
      <c r="WFT165" s="40"/>
      <c r="WFU165" s="40"/>
      <c r="WFV165" s="40"/>
      <c r="WFW165" s="40"/>
      <c r="WFX165" s="40"/>
      <c r="WFY165" s="40"/>
      <c r="WFZ165" s="40"/>
      <c r="WGA165" s="40"/>
      <c r="WGB165" s="40"/>
      <c r="WGC165" s="40"/>
      <c r="WGD165" s="40"/>
      <c r="WGE165" s="40"/>
      <c r="WGF165" s="40"/>
      <c r="WGG165" s="40"/>
      <c r="WGH165" s="40"/>
      <c r="WGI165" s="40"/>
      <c r="WGJ165" s="40"/>
      <c r="WGK165" s="40"/>
      <c r="WGL165" s="40"/>
      <c r="WGM165" s="40"/>
      <c r="WGN165" s="40"/>
      <c r="WGO165" s="40"/>
      <c r="WGP165" s="40"/>
      <c r="WGQ165" s="40"/>
      <c r="WGR165" s="40"/>
      <c r="WGS165" s="40"/>
      <c r="WGT165" s="40"/>
      <c r="WGU165" s="40"/>
      <c r="WGV165" s="40"/>
      <c r="WGW165" s="40"/>
      <c r="WGX165" s="40"/>
      <c r="WGY165" s="40"/>
      <c r="WGZ165" s="40"/>
      <c r="WHA165" s="40"/>
      <c r="WHB165" s="40"/>
      <c r="WHC165" s="40"/>
      <c r="WHD165" s="40"/>
      <c r="WHE165" s="40"/>
      <c r="WHF165" s="40"/>
      <c r="WHG165" s="40"/>
      <c r="WHH165" s="40"/>
      <c r="WHI165" s="40"/>
      <c r="WHJ165" s="40"/>
      <c r="WHK165" s="40"/>
      <c r="WHL165" s="40"/>
      <c r="WHM165" s="40"/>
      <c r="WHN165" s="40"/>
      <c r="WHO165" s="40"/>
      <c r="WHP165" s="40"/>
      <c r="WHQ165" s="40"/>
      <c r="WHR165" s="40"/>
      <c r="WHS165" s="40"/>
      <c r="WHT165" s="40"/>
      <c r="WHU165" s="40"/>
      <c r="WHV165" s="40"/>
      <c r="WHW165" s="40"/>
      <c r="WHX165" s="40"/>
      <c r="WHY165" s="40"/>
      <c r="WHZ165" s="40"/>
      <c r="WIA165" s="40"/>
      <c r="WIB165" s="40"/>
      <c r="WIC165" s="40"/>
      <c r="WID165" s="40"/>
      <c r="WIE165" s="40"/>
      <c r="WIF165" s="40"/>
      <c r="WIG165" s="40"/>
      <c r="WIH165" s="40"/>
      <c r="WII165" s="40"/>
      <c r="WIJ165" s="40"/>
      <c r="WIK165" s="40"/>
      <c r="WIL165" s="40"/>
      <c r="WIM165" s="40"/>
      <c r="WIN165" s="40"/>
      <c r="WIO165" s="40"/>
      <c r="WIP165" s="40"/>
      <c r="WIQ165" s="40"/>
      <c r="WIR165" s="40"/>
      <c r="WIS165" s="40"/>
      <c r="WIT165" s="40"/>
      <c r="WIU165" s="40"/>
      <c r="WIV165" s="40"/>
      <c r="WIW165" s="40"/>
      <c r="WIX165" s="40"/>
      <c r="WIY165" s="40"/>
      <c r="WIZ165" s="40"/>
      <c r="WJA165" s="40"/>
      <c r="WJB165" s="40"/>
      <c r="WJC165" s="40"/>
      <c r="WJD165" s="40"/>
      <c r="WJE165" s="40"/>
      <c r="WJF165" s="40"/>
      <c r="WJG165" s="40"/>
      <c r="WJH165" s="40"/>
      <c r="WJI165" s="40"/>
      <c r="WJJ165" s="40"/>
      <c r="WJK165" s="40"/>
      <c r="WJL165" s="40"/>
      <c r="WJM165" s="40"/>
      <c r="WJN165" s="40"/>
      <c r="WJO165" s="40"/>
      <c r="WJP165" s="40"/>
      <c r="WJQ165" s="40"/>
      <c r="WJR165" s="40"/>
      <c r="WJS165" s="40"/>
      <c r="WJT165" s="40"/>
      <c r="WJU165" s="40"/>
      <c r="WJV165" s="40"/>
      <c r="WJW165" s="40"/>
      <c r="WJX165" s="40"/>
      <c r="WJY165" s="40"/>
      <c r="WJZ165" s="40"/>
      <c r="WKA165" s="40"/>
      <c r="WKB165" s="40"/>
      <c r="WKC165" s="40"/>
      <c r="WKD165" s="40"/>
      <c r="WKE165" s="40"/>
      <c r="WKF165" s="40"/>
      <c r="WKG165" s="40"/>
      <c r="WKH165" s="40"/>
      <c r="WKO165" s="40"/>
      <c r="WKP165" s="40"/>
      <c r="WKQ165" s="40"/>
      <c r="WKR165" s="40"/>
      <c r="WKS165" s="40"/>
      <c r="WKT165" s="40"/>
      <c r="WKU165" s="40"/>
      <c r="WKV165" s="40"/>
      <c r="WKW165" s="40"/>
      <c r="WKX165" s="40"/>
      <c r="WKY165" s="40"/>
      <c r="WKZ165" s="40"/>
      <c r="WLA165" s="40"/>
      <c r="WLB165" s="40"/>
      <c r="WLC165" s="40"/>
      <c r="WLD165" s="40"/>
      <c r="WLE165" s="40"/>
      <c r="WLF165" s="40"/>
      <c r="WLG165" s="40"/>
      <c r="WLH165" s="40"/>
      <c r="WLI165" s="40"/>
      <c r="WLJ165" s="40"/>
      <c r="WLK165" s="40"/>
      <c r="WLL165" s="40"/>
      <c r="WLM165" s="40"/>
      <c r="WLN165" s="40"/>
      <c r="WLO165" s="40"/>
      <c r="WLP165" s="40"/>
      <c r="WLQ165" s="40"/>
      <c r="WLR165" s="40"/>
      <c r="WLS165" s="40"/>
      <c r="WLT165" s="40"/>
      <c r="WLU165" s="40"/>
      <c r="WLV165" s="40"/>
      <c r="WLW165" s="40"/>
      <c r="WLX165" s="40"/>
      <c r="WLY165" s="40"/>
      <c r="WLZ165" s="40"/>
      <c r="WMA165" s="40"/>
      <c r="WMB165" s="40"/>
      <c r="WMC165" s="40"/>
      <c r="WMD165" s="40"/>
      <c r="WME165" s="40"/>
      <c r="WMF165" s="40"/>
      <c r="WMG165" s="40"/>
      <c r="WMH165" s="40"/>
      <c r="WMI165" s="40"/>
      <c r="WMJ165" s="40"/>
      <c r="WMK165" s="40"/>
      <c r="WML165" s="40"/>
      <c r="WMM165" s="40"/>
      <c r="WMN165" s="40"/>
      <c r="WMO165" s="40"/>
      <c r="WMP165" s="40"/>
      <c r="WMQ165" s="40"/>
      <c r="WMR165" s="40"/>
      <c r="WMS165" s="40"/>
      <c r="WMT165" s="40"/>
      <c r="WMU165" s="40"/>
      <c r="WMV165" s="40"/>
      <c r="WMW165" s="40"/>
      <c r="WMX165" s="40"/>
      <c r="WMY165" s="40"/>
      <c r="WMZ165" s="40"/>
      <c r="WNA165" s="40"/>
      <c r="WNB165" s="40"/>
      <c r="WNC165" s="40"/>
      <c r="WND165" s="40"/>
      <c r="WNE165" s="40"/>
      <c r="WNF165" s="40"/>
      <c r="WNG165" s="40"/>
      <c r="WNH165" s="40"/>
      <c r="WNI165" s="40"/>
      <c r="WNJ165" s="40"/>
      <c r="WNK165" s="40"/>
      <c r="WNL165" s="40"/>
      <c r="WNM165" s="40"/>
      <c r="WNN165" s="40"/>
      <c r="WNO165" s="40"/>
      <c r="WNP165" s="40"/>
      <c r="WNQ165" s="40"/>
      <c r="WNR165" s="40"/>
      <c r="WNS165" s="40"/>
      <c r="WNT165" s="40"/>
      <c r="WNU165" s="40"/>
      <c r="WNV165" s="40"/>
      <c r="WNW165" s="40"/>
      <c r="WNX165" s="40"/>
      <c r="WNY165" s="40"/>
      <c r="WNZ165" s="40"/>
      <c r="WOA165" s="40"/>
      <c r="WOB165" s="40"/>
      <c r="WOC165" s="40"/>
      <c r="WOD165" s="40"/>
      <c r="WOE165" s="40"/>
      <c r="WOF165" s="40"/>
      <c r="WOG165" s="40"/>
      <c r="WOH165" s="40"/>
      <c r="WOI165" s="40"/>
      <c r="WOJ165" s="40"/>
      <c r="WOK165" s="40"/>
      <c r="WOL165" s="40"/>
      <c r="WOM165" s="40"/>
      <c r="WON165" s="40"/>
      <c r="WOO165" s="40"/>
      <c r="WOP165" s="40"/>
      <c r="WOQ165" s="40"/>
      <c r="WOR165" s="40"/>
      <c r="WOS165" s="40"/>
      <c r="WOT165" s="40"/>
      <c r="WOU165" s="40"/>
      <c r="WOV165" s="40"/>
      <c r="WOW165" s="40"/>
      <c r="WOX165" s="40"/>
      <c r="WOY165" s="40"/>
      <c r="WOZ165" s="40"/>
      <c r="WPA165" s="40"/>
      <c r="WPB165" s="40"/>
      <c r="WPC165" s="40"/>
      <c r="WPD165" s="40"/>
      <c r="WPE165" s="40"/>
      <c r="WPF165" s="40"/>
      <c r="WPG165" s="40"/>
      <c r="WPH165" s="40"/>
      <c r="WPI165" s="40"/>
      <c r="WPJ165" s="40"/>
      <c r="WPK165" s="40"/>
      <c r="WPL165" s="40"/>
      <c r="WPM165" s="40"/>
      <c r="WPN165" s="40"/>
      <c r="WPO165" s="40"/>
      <c r="WPP165" s="40"/>
      <c r="WPQ165" s="40"/>
      <c r="WPR165" s="40"/>
      <c r="WPS165" s="40"/>
      <c r="WPT165" s="40"/>
      <c r="WPU165" s="40"/>
      <c r="WPV165" s="40"/>
      <c r="WPW165" s="40"/>
      <c r="WPX165" s="40"/>
      <c r="WPY165" s="40"/>
      <c r="WPZ165" s="40"/>
      <c r="WQA165" s="40"/>
      <c r="WQB165" s="40"/>
      <c r="WQC165" s="40"/>
      <c r="WQD165" s="40"/>
      <c r="WQE165" s="40"/>
      <c r="WQF165" s="40"/>
      <c r="WQG165" s="40"/>
      <c r="WQH165" s="40"/>
      <c r="WQI165" s="40"/>
      <c r="WQJ165" s="40"/>
      <c r="WQK165" s="40"/>
      <c r="WQL165" s="40"/>
      <c r="WQM165" s="40"/>
      <c r="WQN165" s="40"/>
      <c r="WQO165" s="40"/>
      <c r="WQP165" s="40"/>
      <c r="WQQ165" s="40"/>
      <c r="WQR165" s="40"/>
      <c r="WQS165" s="40"/>
      <c r="WQT165" s="40"/>
      <c r="WQU165" s="40"/>
      <c r="WQV165" s="40"/>
      <c r="WQW165" s="40"/>
      <c r="WQX165" s="40"/>
      <c r="WQY165" s="40"/>
      <c r="WQZ165" s="40"/>
      <c r="WRA165" s="40"/>
      <c r="WRB165" s="40"/>
      <c r="WRC165" s="40"/>
      <c r="WRD165" s="40"/>
      <c r="WRE165" s="40"/>
      <c r="WRF165" s="40"/>
      <c r="WRG165" s="40"/>
      <c r="WRH165" s="40"/>
      <c r="WRI165" s="40"/>
      <c r="WRJ165" s="40"/>
      <c r="WRK165" s="40"/>
      <c r="WRL165" s="40"/>
      <c r="WRM165" s="40"/>
      <c r="WRN165" s="40"/>
      <c r="WRO165" s="40"/>
      <c r="WRP165" s="40"/>
      <c r="WRQ165" s="40"/>
      <c r="WRR165" s="40"/>
      <c r="WRS165" s="40"/>
      <c r="WRT165" s="40"/>
      <c r="WRU165" s="40"/>
      <c r="WRV165" s="40"/>
      <c r="WRW165" s="40"/>
      <c r="WRX165" s="40"/>
      <c r="WRY165" s="40"/>
      <c r="WRZ165" s="40"/>
      <c r="WSA165" s="40"/>
      <c r="WSB165" s="40"/>
      <c r="WSC165" s="40"/>
      <c r="WSD165" s="40"/>
      <c r="WSE165" s="40"/>
      <c r="WSF165" s="40"/>
      <c r="WSG165" s="40"/>
      <c r="WSH165" s="40"/>
      <c r="WSI165" s="40"/>
      <c r="WSJ165" s="40"/>
      <c r="WSK165" s="40"/>
      <c r="WSL165" s="40"/>
      <c r="WSM165" s="40"/>
      <c r="WSN165" s="40"/>
      <c r="WSO165" s="40"/>
      <c r="WSP165" s="40"/>
      <c r="WSQ165" s="40"/>
      <c r="WSR165" s="40"/>
      <c r="WSS165" s="40"/>
      <c r="WST165" s="40"/>
      <c r="WSU165" s="40"/>
      <c r="WSV165" s="40"/>
      <c r="WSW165" s="40"/>
      <c r="WSX165" s="40"/>
      <c r="WSY165" s="40"/>
      <c r="WSZ165" s="40"/>
      <c r="WTA165" s="40"/>
      <c r="WTB165" s="40"/>
      <c r="WTC165" s="40"/>
      <c r="WTD165" s="40"/>
      <c r="WTE165" s="40"/>
      <c r="WTF165" s="40"/>
      <c r="WTG165" s="40"/>
      <c r="WTH165" s="40"/>
      <c r="WTI165" s="40"/>
      <c r="WTJ165" s="40"/>
      <c r="WTK165" s="40"/>
      <c r="WTL165" s="40"/>
      <c r="WTM165" s="40"/>
      <c r="WTN165" s="40"/>
      <c r="WTO165" s="40"/>
      <c r="WTP165" s="40"/>
      <c r="WTQ165" s="40"/>
      <c r="WTR165" s="40"/>
      <c r="WTS165" s="40"/>
      <c r="WTT165" s="40"/>
      <c r="WTU165" s="40"/>
      <c r="WTV165" s="40"/>
      <c r="WTW165" s="40"/>
      <c r="WTX165" s="40"/>
      <c r="WTY165" s="40"/>
      <c r="WTZ165" s="40"/>
      <c r="WUA165" s="40"/>
      <c r="WUB165" s="40"/>
      <c r="WUC165" s="40"/>
      <c r="WUD165" s="40"/>
      <c r="WUK165" s="40"/>
      <c r="WUL165" s="40"/>
      <c r="WUM165" s="40"/>
      <c r="WUN165" s="40"/>
      <c r="WUO165" s="40"/>
      <c r="WUP165" s="40"/>
      <c r="WUQ165" s="40"/>
      <c r="WUR165" s="40"/>
      <c r="WUS165" s="40"/>
      <c r="WUT165" s="40"/>
      <c r="WUU165" s="40"/>
      <c r="WUV165" s="40"/>
      <c r="WUW165" s="40"/>
      <c r="WUX165" s="40"/>
      <c r="WUY165" s="40"/>
      <c r="WUZ165" s="40"/>
      <c r="WVA165" s="40"/>
      <c r="WVB165" s="40"/>
      <c r="WVC165" s="40"/>
      <c r="WVD165" s="40"/>
      <c r="WVE165" s="40"/>
      <c r="WVF165" s="40"/>
      <c r="WVG165" s="40"/>
      <c r="WVH165" s="40"/>
      <c r="WVI165" s="40"/>
      <c r="WVJ165" s="40"/>
      <c r="WVK165" s="40"/>
      <c r="WVL165" s="40"/>
      <c r="WVM165" s="40"/>
      <c r="WVN165" s="40"/>
      <c r="WVO165" s="40"/>
      <c r="WVP165" s="40"/>
      <c r="WVQ165" s="40"/>
      <c r="WVR165" s="40"/>
      <c r="WVS165" s="40"/>
      <c r="WVT165" s="40"/>
      <c r="WVU165" s="40"/>
      <c r="WVV165" s="40"/>
      <c r="WVW165" s="40"/>
      <c r="WVX165" s="40"/>
      <c r="WVY165" s="40"/>
      <c r="WVZ165" s="40"/>
      <c r="WWA165" s="40"/>
      <c r="WWB165" s="40"/>
      <c r="WWC165" s="40"/>
      <c r="WWD165" s="40"/>
      <c r="WWE165" s="40"/>
      <c r="WWF165" s="40"/>
      <c r="WWG165" s="40"/>
      <c r="WWH165" s="40"/>
      <c r="WWI165" s="40"/>
      <c r="WWJ165" s="40"/>
      <c r="WWK165" s="40"/>
      <c r="WWL165" s="40"/>
      <c r="WWM165" s="40"/>
      <c r="WWN165" s="40"/>
      <c r="WWO165" s="40"/>
      <c r="WWP165" s="40"/>
      <c r="WWQ165" s="40"/>
      <c r="WWR165" s="40"/>
      <c r="WWS165" s="40"/>
      <c r="WWT165" s="40"/>
      <c r="WWU165" s="40"/>
      <c r="WWV165" s="40"/>
      <c r="WWW165" s="40"/>
      <c r="WWX165" s="40"/>
      <c r="WWY165" s="40"/>
      <c r="WWZ165" s="40"/>
      <c r="WXA165" s="40"/>
      <c r="WXB165" s="40"/>
      <c r="WXC165" s="40"/>
      <c r="WXD165" s="40"/>
      <c r="WXE165" s="40"/>
      <c r="WXF165" s="40"/>
      <c r="WXG165" s="40"/>
      <c r="WXH165" s="40"/>
      <c r="WXI165" s="40"/>
      <c r="WXJ165" s="40"/>
      <c r="WXK165" s="40"/>
      <c r="WXL165" s="40"/>
      <c r="WXM165" s="40"/>
      <c r="WXN165" s="40"/>
      <c r="WXO165" s="40"/>
      <c r="WXP165" s="40"/>
      <c r="WXQ165" s="40"/>
      <c r="WXR165" s="40"/>
      <c r="WXS165" s="40"/>
      <c r="WXT165" s="40"/>
      <c r="WXU165" s="40"/>
      <c r="WXV165" s="40"/>
      <c r="WXW165" s="40"/>
      <c r="WXX165" s="40"/>
      <c r="WXY165" s="40"/>
      <c r="WXZ165" s="40"/>
      <c r="WYA165" s="40"/>
      <c r="WYB165" s="40"/>
      <c r="WYC165" s="40"/>
      <c r="WYD165" s="40"/>
      <c r="WYE165" s="40"/>
      <c r="WYF165" s="40"/>
      <c r="WYG165" s="40"/>
      <c r="WYH165" s="40"/>
      <c r="WYI165" s="40"/>
      <c r="WYJ165" s="40"/>
      <c r="WYK165" s="40"/>
      <c r="WYL165" s="40"/>
      <c r="WYM165" s="40"/>
      <c r="WYN165" s="40"/>
      <c r="WYO165" s="40"/>
      <c r="WYP165" s="40"/>
      <c r="WYQ165" s="40"/>
      <c r="WYR165" s="40"/>
      <c r="WYS165" s="40"/>
      <c r="WYT165" s="40"/>
      <c r="WYU165" s="40"/>
      <c r="WYV165" s="40"/>
      <c r="WYW165" s="40"/>
      <c r="WYX165" s="40"/>
      <c r="WYY165" s="40"/>
      <c r="WYZ165" s="40"/>
      <c r="WZA165" s="40"/>
      <c r="WZB165" s="40"/>
      <c r="WZC165" s="40"/>
      <c r="WZD165" s="40"/>
      <c r="WZE165" s="40"/>
      <c r="WZF165" s="40"/>
      <c r="WZG165" s="40"/>
      <c r="WZH165" s="40"/>
      <c r="WZI165" s="40"/>
      <c r="WZJ165" s="40"/>
      <c r="WZK165" s="40"/>
      <c r="WZL165" s="40"/>
      <c r="WZM165" s="40"/>
      <c r="WZN165" s="40"/>
      <c r="WZO165" s="40"/>
      <c r="WZP165" s="40"/>
      <c r="WZQ165" s="40"/>
      <c r="WZR165" s="40"/>
      <c r="WZS165" s="40"/>
      <c r="WZT165" s="40"/>
      <c r="WZU165" s="40"/>
      <c r="WZV165" s="40"/>
      <c r="WZW165" s="40"/>
      <c r="WZX165" s="40"/>
      <c r="WZY165" s="40"/>
      <c r="WZZ165" s="40"/>
      <c r="XAA165" s="40"/>
      <c r="XAB165" s="40"/>
      <c r="XAC165" s="40"/>
      <c r="XAD165" s="40"/>
      <c r="XAE165" s="40"/>
      <c r="XAF165" s="40"/>
      <c r="XAG165" s="40"/>
      <c r="XAH165" s="40"/>
      <c r="XAI165" s="40"/>
      <c r="XAJ165" s="40"/>
      <c r="XAK165" s="40"/>
      <c r="XAL165" s="40"/>
      <c r="XAM165" s="40"/>
      <c r="XAN165" s="40"/>
      <c r="XAO165" s="40"/>
      <c r="XAP165" s="40"/>
      <c r="XAQ165" s="40"/>
      <c r="XAR165" s="40"/>
      <c r="XAS165" s="40"/>
      <c r="XAT165" s="40"/>
      <c r="XAU165" s="40"/>
      <c r="XAV165" s="40"/>
      <c r="XAW165" s="40"/>
      <c r="XAX165" s="40"/>
      <c r="XAY165" s="40"/>
      <c r="XAZ165" s="40"/>
      <c r="XBA165" s="40"/>
      <c r="XBB165" s="40"/>
      <c r="XBC165" s="40"/>
      <c r="XBD165" s="40"/>
      <c r="XBE165" s="40"/>
      <c r="XBF165" s="40"/>
      <c r="XBG165" s="40"/>
      <c r="XBH165" s="40"/>
      <c r="XBI165" s="40"/>
      <c r="XBJ165" s="40"/>
      <c r="XBK165" s="40"/>
      <c r="XBL165" s="40"/>
      <c r="XBM165" s="40"/>
      <c r="XBN165" s="40"/>
      <c r="XBO165" s="40"/>
      <c r="XBP165" s="40"/>
      <c r="XBQ165" s="40"/>
      <c r="XBR165" s="40"/>
      <c r="XBS165" s="40"/>
      <c r="XBT165" s="40"/>
      <c r="XBU165" s="40"/>
      <c r="XBV165" s="40"/>
      <c r="XBW165" s="40"/>
      <c r="XBX165" s="40"/>
      <c r="XBY165" s="40"/>
      <c r="XBZ165" s="40"/>
      <c r="XCA165" s="40"/>
      <c r="XCB165" s="40"/>
      <c r="XCC165" s="40"/>
      <c r="XCD165" s="40"/>
      <c r="XCE165" s="40"/>
      <c r="XCF165" s="40"/>
      <c r="XCG165" s="40"/>
      <c r="XCH165" s="40"/>
      <c r="XCI165" s="40"/>
      <c r="XCJ165" s="40"/>
      <c r="XCK165" s="40"/>
      <c r="XCL165" s="40"/>
      <c r="XCM165" s="40"/>
      <c r="XCN165" s="40"/>
      <c r="XCO165" s="40"/>
      <c r="XCP165" s="40"/>
      <c r="XCQ165" s="40"/>
      <c r="XCR165" s="40"/>
      <c r="XCS165" s="40"/>
      <c r="XCT165" s="40"/>
      <c r="XCU165" s="40"/>
      <c r="XCV165" s="40"/>
      <c r="XCW165" s="40"/>
      <c r="XCX165" s="40"/>
      <c r="XCY165" s="40"/>
      <c r="XCZ165" s="40"/>
      <c r="XDA165" s="40"/>
      <c r="XDB165" s="40"/>
      <c r="XDC165" s="40"/>
      <c r="XDD165" s="40"/>
      <c r="XDE165" s="40"/>
      <c r="XDF165" s="40"/>
      <c r="XDG165" s="40"/>
      <c r="XDH165" s="40"/>
      <c r="XDI165" s="40"/>
      <c r="XDJ165" s="40"/>
      <c r="XDK165" s="40"/>
      <c r="XDL165" s="40"/>
      <c r="XDM165" s="40"/>
      <c r="XDN165" s="40"/>
      <c r="XDO165" s="40"/>
      <c r="XDP165" s="40"/>
      <c r="XDQ165" s="40"/>
      <c r="XDR165" s="40"/>
      <c r="XDS165" s="40"/>
      <c r="XDT165" s="40"/>
      <c r="XDU165" s="40"/>
    </row>
    <row r="166" spans="1:16349" ht="15.75" x14ac:dyDescent="0.25">
      <c r="A166" s="43" t="s">
        <v>97</v>
      </c>
      <c r="B166" s="44">
        <v>1300000000</v>
      </c>
      <c r="C166" s="44"/>
      <c r="D166" s="177">
        <f t="shared" ref="D166:F167" si="50">D167</f>
        <v>38277708.68</v>
      </c>
      <c r="E166" s="177">
        <f t="shared" si="50"/>
        <v>28400000</v>
      </c>
      <c r="F166" s="177">
        <f t="shared" si="50"/>
        <v>0</v>
      </c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8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8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8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8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8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8"/>
      <c r="HP166" s="38"/>
      <c r="HQ166" s="38"/>
      <c r="HR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8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8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38"/>
      <c r="JX166" s="38"/>
      <c r="JY166" s="38"/>
      <c r="JZ166" s="38"/>
      <c r="KA166" s="38"/>
      <c r="KB166" s="38"/>
      <c r="KC166" s="38"/>
      <c r="KD166" s="38"/>
      <c r="KE166" s="38"/>
      <c r="KF166" s="38"/>
      <c r="KG166" s="38"/>
      <c r="KH166" s="38"/>
      <c r="KI166" s="38"/>
      <c r="KJ166" s="38"/>
      <c r="KK166" s="38"/>
      <c r="KL166" s="38"/>
      <c r="KM166" s="38"/>
      <c r="KN166" s="38"/>
      <c r="KO166" s="38"/>
      <c r="KP166" s="38"/>
      <c r="KQ166" s="38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8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8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8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38"/>
      <c r="NT166" s="38"/>
      <c r="NU166" s="38"/>
      <c r="NV166" s="38"/>
      <c r="NW166" s="38"/>
      <c r="NX166" s="38"/>
      <c r="NY166" s="38"/>
      <c r="NZ166" s="38"/>
      <c r="OA166" s="38"/>
      <c r="OB166" s="38"/>
      <c r="OC166" s="38"/>
      <c r="OD166" s="38"/>
      <c r="OE166" s="38"/>
      <c r="OF166" s="38"/>
      <c r="OG166" s="38"/>
      <c r="OH166" s="38"/>
      <c r="OI166" s="38"/>
      <c r="OJ166" s="38"/>
      <c r="OK166" s="38"/>
      <c r="OL166" s="38"/>
      <c r="OM166" s="38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8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8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8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8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8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8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8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8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8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8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8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8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8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8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8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8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8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8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8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8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E166" s="38"/>
      <c r="AGF166" s="38"/>
      <c r="AGG166" s="38"/>
      <c r="AGH166" s="38"/>
      <c r="AGI166" s="38"/>
      <c r="AGJ166" s="38"/>
      <c r="AGK166" s="38"/>
      <c r="AGL166" s="38"/>
      <c r="AGM166" s="38"/>
      <c r="AGN166" s="38"/>
      <c r="AGO166" s="38"/>
      <c r="AGP166" s="38"/>
      <c r="AGQ166" s="38"/>
      <c r="AGR166" s="38"/>
      <c r="AGS166" s="38"/>
      <c r="AGT166" s="38"/>
      <c r="AGU166" s="38"/>
      <c r="AGV166" s="38"/>
      <c r="AGW166" s="38"/>
      <c r="AGX166" s="38"/>
      <c r="AGY166" s="38"/>
      <c r="AGZ166" s="38"/>
      <c r="AHA166" s="38"/>
      <c r="AHB166" s="38"/>
      <c r="AHC166" s="38"/>
      <c r="AHD166" s="38"/>
      <c r="AHE166" s="38"/>
      <c r="AHF166" s="38"/>
      <c r="AHG166" s="38"/>
      <c r="AHH166" s="38"/>
      <c r="AHI166" s="38"/>
      <c r="AHJ166" s="38"/>
      <c r="AHK166" s="38"/>
      <c r="AHL166" s="38"/>
      <c r="AHM166" s="38"/>
      <c r="AHN166" s="38"/>
      <c r="AHO166" s="38"/>
      <c r="AHP166" s="38"/>
      <c r="AHQ166" s="38"/>
      <c r="AHR166" s="38"/>
      <c r="AHS166" s="38"/>
      <c r="AHT166" s="38"/>
      <c r="AHU166" s="38"/>
      <c r="AHV166" s="38"/>
      <c r="AHW166" s="38"/>
      <c r="AHX166" s="38"/>
      <c r="AHY166" s="38"/>
      <c r="AHZ166" s="38"/>
      <c r="AIA166" s="38"/>
      <c r="AIB166" s="38"/>
      <c r="AIC166" s="38"/>
      <c r="AID166" s="38"/>
      <c r="AIE166" s="38"/>
      <c r="AIF166" s="38"/>
      <c r="AIG166" s="38"/>
      <c r="AIH166" s="38"/>
      <c r="AII166" s="38"/>
      <c r="AIJ166" s="38"/>
      <c r="AIK166" s="38"/>
      <c r="AIL166" s="38"/>
      <c r="AIM166" s="38"/>
      <c r="AIN166" s="38"/>
      <c r="AIO166" s="38"/>
      <c r="AIP166" s="38"/>
      <c r="AIQ166" s="38"/>
      <c r="AIR166" s="38"/>
      <c r="AIS166" s="38"/>
      <c r="AIT166" s="38"/>
      <c r="AIU166" s="38"/>
      <c r="AIV166" s="38"/>
      <c r="AIW166" s="38"/>
      <c r="AIX166" s="38"/>
      <c r="AIY166" s="38"/>
      <c r="AIZ166" s="38"/>
      <c r="AJA166" s="38"/>
      <c r="AJB166" s="38"/>
      <c r="AJC166" s="38"/>
      <c r="AJD166" s="38"/>
      <c r="AJE166" s="38"/>
      <c r="AJF166" s="38"/>
      <c r="AJG166" s="38"/>
      <c r="AJH166" s="38"/>
      <c r="AJI166" s="38"/>
      <c r="AJJ166" s="38"/>
      <c r="AJK166" s="38"/>
      <c r="AJL166" s="38"/>
      <c r="AJM166" s="38"/>
      <c r="AJN166" s="38"/>
      <c r="AJO166" s="38"/>
      <c r="AJP166" s="38"/>
      <c r="AJQ166" s="38"/>
      <c r="AJR166" s="38"/>
      <c r="AJS166" s="38"/>
      <c r="AJT166" s="38"/>
      <c r="AJU166" s="38"/>
      <c r="AJV166" s="38"/>
      <c r="AJW166" s="38"/>
      <c r="AJX166" s="38"/>
      <c r="AJY166" s="38"/>
      <c r="AJZ166" s="38"/>
      <c r="AKA166" s="38"/>
      <c r="AKB166" s="38"/>
      <c r="AKC166" s="38"/>
      <c r="AKD166" s="38"/>
      <c r="AKE166" s="38"/>
      <c r="AKF166" s="38"/>
      <c r="AKG166" s="38"/>
      <c r="AKH166" s="38"/>
      <c r="AKI166" s="38"/>
      <c r="AKJ166" s="38"/>
      <c r="AKK166" s="38"/>
      <c r="AKL166" s="38"/>
      <c r="AKM166" s="38"/>
      <c r="AKN166" s="38"/>
      <c r="AKO166" s="38"/>
      <c r="AKP166" s="38"/>
      <c r="AKQ166" s="38"/>
      <c r="AKR166" s="38"/>
      <c r="AKS166" s="38"/>
      <c r="AKT166" s="38"/>
      <c r="AKU166" s="38"/>
      <c r="AKV166" s="38"/>
      <c r="AKW166" s="38"/>
      <c r="AKX166" s="38"/>
      <c r="AKY166" s="38"/>
      <c r="AKZ166" s="38"/>
      <c r="ALA166" s="38"/>
      <c r="ALB166" s="38"/>
      <c r="ALC166" s="38"/>
      <c r="ALD166" s="38"/>
      <c r="ALE166" s="38"/>
      <c r="ALF166" s="38"/>
      <c r="ALM166" s="38"/>
      <c r="ALN166" s="38"/>
      <c r="ALO166" s="38"/>
      <c r="ALP166" s="38"/>
      <c r="ALQ166" s="38"/>
      <c r="ALR166" s="38"/>
      <c r="ALS166" s="38"/>
      <c r="ALT166" s="38"/>
      <c r="ALU166" s="38"/>
      <c r="ALV166" s="38"/>
      <c r="ALW166" s="38"/>
      <c r="ALX166" s="38"/>
      <c r="ALY166" s="38"/>
      <c r="ALZ166" s="38"/>
      <c r="AMA166" s="38"/>
      <c r="AMB166" s="38"/>
      <c r="AMC166" s="38"/>
      <c r="AMD166" s="38"/>
      <c r="AME166" s="38"/>
      <c r="AMF166" s="38"/>
      <c r="AMG166" s="38"/>
      <c r="AMH166" s="38"/>
      <c r="AMI166" s="38"/>
      <c r="AMJ166" s="38"/>
      <c r="AMK166" s="38"/>
      <c r="AML166" s="38"/>
      <c r="AMM166" s="38"/>
      <c r="AMN166" s="38"/>
      <c r="AMO166" s="38"/>
      <c r="AMP166" s="38"/>
      <c r="AMQ166" s="38"/>
      <c r="AMR166" s="38"/>
      <c r="AMS166" s="38"/>
      <c r="AMT166" s="38"/>
      <c r="AMU166" s="38"/>
      <c r="AMV166" s="38"/>
      <c r="AMW166" s="38"/>
      <c r="AMX166" s="38"/>
      <c r="AMY166" s="38"/>
      <c r="AMZ166" s="38"/>
      <c r="ANA166" s="38"/>
      <c r="ANB166" s="38"/>
      <c r="ANC166" s="38"/>
      <c r="AND166" s="38"/>
      <c r="ANE166" s="38"/>
      <c r="ANF166" s="38"/>
      <c r="ANG166" s="38"/>
      <c r="ANH166" s="38"/>
      <c r="ANI166" s="38"/>
      <c r="ANJ166" s="38"/>
      <c r="ANK166" s="38"/>
      <c r="ANL166" s="38"/>
      <c r="ANM166" s="38"/>
      <c r="ANN166" s="38"/>
      <c r="ANO166" s="38"/>
      <c r="ANP166" s="38"/>
      <c r="ANQ166" s="38"/>
      <c r="ANR166" s="38"/>
      <c r="ANS166" s="38"/>
      <c r="ANT166" s="38"/>
      <c r="ANU166" s="38"/>
      <c r="ANV166" s="38"/>
      <c r="ANW166" s="38"/>
      <c r="ANX166" s="38"/>
      <c r="ANY166" s="38"/>
      <c r="ANZ166" s="38"/>
      <c r="AOA166" s="38"/>
      <c r="AOB166" s="38"/>
      <c r="AOC166" s="38"/>
      <c r="AOD166" s="38"/>
      <c r="AOE166" s="38"/>
      <c r="AOF166" s="38"/>
      <c r="AOG166" s="38"/>
      <c r="AOH166" s="38"/>
      <c r="AOI166" s="38"/>
      <c r="AOJ166" s="38"/>
      <c r="AOK166" s="38"/>
      <c r="AOL166" s="38"/>
      <c r="AOM166" s="38"/>
      <c r="AON166" s="38"/>
      <c r="AOO166" s="38"/>
      <c r="AOP166" s="38"/>
      <c r="AOQ166" s="38"/>
      <c r="AOR166" s="38"/>
      <c r="AOS166" s="38"/>
      <c r="AOT166" s="38"/>
      <c r="AOU166" s="38"/>
      <c r="AOV166" s="38"/>
      <c r="AOW166" s="38"/>
      <c r="AOX166" s="38"/>
      <c r="AOY166" s="38"/>
      <c r="AOZ166" s="38"/>
      <c r="APA166" s="38"/>
      <c r="APB166" s="38"/>
      <c r="APC166" s="38"/>
      <c r="APD166" s="38"/>
      <c r="APE166" s="38"/>
      <c r="APF166" s="38"/>
      <c r="APG166" s="38"/>
      <c r="APH166" s="38"/>
      <c r="API166" s="38"/>
      <c r="APJ166" s="38"/>
      <c r="APK166" s="38"/>
      <c r="APL166" s="38"/>
      <c r="APM166" s="38"/>
      <c r="APN166" s="38"/>
      <c r="APO166" s="38"/>
      <c r="APP166" s="38"/>
      <c r="APQ166" s="38"/>
      <c r="APR166" s="38"/>
      <c r="APS166" s="38"/>
      <c r="APT166" s="38"/>
      <c r="APU166" s="38"/>
      <c r="APV166" s="38"/>
      <c r="APW166" s="38"/>
      <c r="APX166" s="38"/>
      <c r="APY166" s="38"/>
      <c r="APZ166" s="38"/>
      <c r="AQA166" s="38"/>
      <c r="AQB166" s="38"/>
      <c r="AQC166" s="38"/>
      <c r="AQD166" s="38"/>
      <c r="AQE166" s="38"/>
      <c r="AQF166" s="38"/>
      <c r="AQG166" s="38"/>
      <c r="AQH166" s="38"/>
      <c r="AQI166" s="38"/>
      <c r="AQJ166" s="38"/>
      <c r="AQK166" s="38"/>
      <c r="AQL166" s="38"/>
      <c r="AQM166" s="38"/>
      <c r="AQN166" s="38"/>
      <c r="AQO166" s="38"/>
      <c r="AQP166" s="38"/>
      <c r="AQQ166" s="38"/>
      <c r="AQR166" s="38"/>
      <c r="AQS166" s="38"/>
      <c r="AQT166" s="38"/>
      <c r="AQU166" s="38"/>
      <c r="AQV166" s="38"/>
      <c r="AQW166" s="38"/>
      <c r="AQX166" s="38"/>
      <c r="AQY166" s="38"/>
      <c r="AQZ166" s="38"/>
      <c r="ARA166" s="38"/>
      <c r="ARB166" s="38"/>
      <c r="ARC166" s="38"/>
      <c r="ARD166" s="38"/>
      <c r="ARE166" s="38"/>
      <c r="ARF166" s="38"/>
      <c r="ARG166" s="38"/>
      <c r="ARH166" s="38"/>
      <c r="ARI166" s="38"/>
      <c r="ARJ166" s="38"/>
      <c r="ARK166" s="38"/>
      <c r="ARL166" s="38"/>
      <c r="ARM166" s="38"/>
      <c r="ARN166" s="38"/>
      <c r="ARO166" s="38"/>
      <c r="ARP166" s="38"/>
      <c r="ARQ166" s="38"/>
      <c r="ARR166" s="38"/>
      <c r="ARS166" s="38"/>
      <c r="ART166" s="38"/>
      <c r="ARU166" s="38"/>
      <c r="ARV166" s="38"/>
      <c r="ARW166" s="38"/>
      <c r="ARX166" s="38"/>
      <c r="ARY166" s="38"/>
      <c r="ARZ166" s="38"/>
      <c r="ASA166" s="38"/>
      <c r="ASB166" s="38"/>
      <c r="ASC166" s="38"/>
      <c r="ASD166" s="38"/>
      <c r="ASE166" s="38"/>
      <c r="ASF166" s="38"/>
      <c r="ASG166" s="38"/>
      <c r="ASH166" s="38"/>
      <c r="ASI166" s="38"/>
      <c r="ASJ166" s="38"/>
      <c r="ASK166" s="38"/>
      <c r="ASL166" s="38"/>
      <c r="ASM166" s="38"/>
      <c r="ASN166" s="38"/>
      <c r="ASO166" s="38"/>
      <c r="ASP166" s="38"/>
      <c r="ASQ166" s="38"/>
      <c r="ASR166" s="38"/>
      <c r="ASS166" s="38"/>
      <c r="AST166" s="38"/>
      <c r="ASU166" s="38"/>
      <c r="ASV166" s="38"/>
      <c r="ASW166" s="38"/>
      <c r="ASX166" s="38"/>
      <c r="ASY166" s="38"/>
      <c r="ASZ166" s="38"/>
      <c r="ATA166" s="38"/>
      <c r="ATB166" s="38"/>
      <c r="ATC166" s="38"/>
      <c r="ATD166" s="38"/>
      <c r="ATE166" s="38"/>
      <c r="ATF166" s="38"/>
      <c r="ATG166" s="38"/>
      <c r="ATH166" s="38"/>
      <c r="ATI166" s="38"/>
      <c r="ATJ166" s="38"/>
      <c r="ATK166" s="38"/>
      <c r="ATL166" s="38"/>
      <c r="ATM166" s="38"/>
      <c r="ATN166" s="38"/>
      <c r="ATO166" s="38"/>
      <c r="ATP166" s="38"/>
      <c r="ATQ166" s="38"/>
      <c r="ATR166" s="38"/>
      <c r="ATS166" s="38"/>
      <c r="ATT166" s="38"/>
      <c r="ATU166" s="38"/>
      <c r="ATV166" s="38"/>
      <c r="ATW166" s="38"/>
      <c r="ATX166" s="38"/>
      <c r="ATY166" s="38"/>
      <c r="ATZ166" s="38"/>
      <c r="AUA166" s="38"/>
      <c r="AUB166" s="38"/>
      <c r="AUC166" s="38"/>
      <c r="AUD166" s="38"/>
      <c r="AUE166" s="38"/>
      <c r="AUF166" s="38"/>
      <c r="AUG166" s="38"/>
      <c r="AUH166" s="38"/>
      <c r="AUI166" s="38"/>
      <c r="AUJ166" s="38"/>
      <c r="AUK166" s="38"/>
      <c r="AUL166" s="38"/>
      <c r="AUM166" s="38"/>
      <c r="AUN166" s="38"/>
      <c r="AUO166" s="38"/>
      <c r="AUP166" s="38"/>
      <c r="AUQ166" s="38"/>
      <c r="AUR166" s="38"/>
      <c r="AUS166" s="38"/>
      <c r="AUT166" s="38"/>
      <c r="AUU166" s="38"/>
      <c r="AUV166" s="38"/>
      <c r="AUW166" s="38"/>
      <c r="AUX166" s="38"/>
      <c r="AUY166" s="38"/>
      <c r="AUZ166" s="38"/>
      <c r="AVA166" s="38"/>
      <c r="AVB166" s="38"/>
      <c r="AVI166" s="38"/>
      <c r="AVJ166" s="38"/>
      <c r="AVK166" s="38"/>
      <c r="AVL166" s="38"/>
      <c r="AVM166" s="38"/>
      <c r="AVN166" s="38"/>
      <c r="AVO166" s="38"/>
      <c r="AVP166" s="38"/>
      <c r="AVQ166" s="38"/>
      <c r="AVR166" s="38"/>
      <c r="AVS166" s="38"/>
      <c r="AVT166" s="38"/>
      <c r="AVU166" s="38"/>
      <c r="AVV166" s="38"/>
      <c r="AVW166" s="38"/>
      <c r="AVX166" s="38"/>
      <c r="AVY166" s="38"/>
      <c r="AVZ166" s="38"/>
      <c r="AWA166" s="38"/>
      <c r="AWB166" s="38"/>
      <c r="AWC166" s="38"/>
      <c r="AWD166" s="38"/>
      <c r="AWE166" s="38"/>
      <c r="AWF166" s="38"/>
      <c r="AWG166" s="38"/>
      <c r="AWH166" s="38"/>
      <c r="AWI166" s="38"/>
      <c r="AWJ166" s="38"/>
      <c r="AWK166" s="38"/>
      <c r="AWL166" s="38"/>
      <c r="AWM166" s="38"/>
      <c r="AWN166" s="38"/>
      <c r="AWO166" s="38"/>
      <c r="AWP166" s="38"/>
      <c r="AWQ166" s="38"/>
      <c r="AWR166" s="38"/>
      <c r="AWS166" s="38"/>
      <c r="AWT166" s="38"/>
      <c r="AWU166" s="38"/>
      <c r="AWV166" s="38"/>
      <c r="AWW166" s="38"/>
      <c r="AWX166" s="38"/>
      <c r="AWY166" s="38"/>
      <c r="AWZ166" s="38"/>
      <c r="AXA166" s="38"/>
      <c r="AXB166" s="38"/>
      <c r="AXC166" s="38"/>
      <c r="AXD166" s="38"/>
      <c r="AXE166" s="38"/>
      <c r="AXF166" s="38"/>
      <c r="AXG166" s="38"/>
      <c r="AXH166" s="38"/>
      <c r="AXI166" s="38"/>
      <c r="AXJ166" s="38"/>
      <c r="AXK166" s="38"/>
      <c r="AXL166" s="38"/>
      <c r="AXM166" s="38"/>
      <c r="AXN166" s="38"/>
      <c r="AXO166" s="38"/>
      <c r="AXP166" s="38"/>
      <c r="AXQ166" s="38"/>
      <c r="AXR166" s="38"/>
      <c r="AXS166" s="38"/>
      <c r="AXT166" s="38"/>
      <c r="AXU166" s="38"/>
      <c r="AXV166" s="38"/>
      <c r="AXW166" s="38"/>
      <c r="AXX166" s="38"/>
      <c r="AXY166" s="38"/>
      <c r="AXZ166" s="38"/>
      <c r="AYA166" s="38"/>
      <c r="AYB166" s="38"/>
      <c r="AYC166" s="38"/>
      <c r="AYD166" s="38"/>
      <c r="AYE166" s="38"/>
      <c r="AYF166" s="38"/>
      <c r="AYG166" s="38"/>
      <c r="AYH166" s="38"/>
      <c r="AYI166" s="38"/>
      <c r="AYJ166" s="38"/>
      <c r="AYK166" s="38"/>
      <c r="AYL166" s="38"/>
      <c r="AYM166" s="38"/>
      <c r="AYN166" s="38"/>
      <c r="AYO166" s="38"/>
      <c r="AYP166" s="38"/>
      <c r="AYQ166" s="38"/>
      <c r="AYR166" s="38"/>
      <c r="AYS166" s="38"/>
      <c r="AYT166" s="38"/>
      <c r="AYU166" s="38"/>
      <c r="AYV166" s="38"/>
      <c r="AYW166" s="38"/>
      <c r="AYX166" s="38"/>
      <c r="AYY166" s="38"/>
      <c r="AYZ166" s="38"/>
      <c r="AZA166" s="38"/>
      <c r="AZB166" s="38"/>
      <c r="AZC166" s="38"/>
      <c r="AZD166" s="38"/>
      <c r="AZE166" s="38"/>
      <c r="AZF166" s="38"/>
      <c r="AZG166" s="38"/>
      <c r="AZH166" s="38"/>
      <c r="AZI166" s="38"/>
      <c r="AZJ166" s="38"/>
      <c r="AZK166" s="38"/>
      <c r="AZL166" s="38"/>
      <c r="AZM166" s="38"/>
      <c r="AZN166" s="38"/>
      <c r="AZO166" s="38"/>
      <c r="AZP166" s="38"/>
      <c r="AZQ166" s="38"/>
      <c r="AZR166" s="38"/>
      <c r="AZS166" s="38"/>
      <c r="AZT166" s="38"/>
      <c r="AZU166" s="38"/>
      <c r="AZV166" s="38"/>
      <c r="AZW166" s="38"/>
      <c r="AZX166" s="38"/>
      <c r="AZY166" s="38"/>
      <c r="AZZ166" s="38"/>
      <c r="BAA166" s="38"/>
      <c r="BAB166" s="38"/>
      <c r="BAC166" s="38"/>
      <c r="BAD166" s="38"/>
      <c r="BAE166" s="38"/>
      <c r="BAF166" s="38"/>
      <c r="BAG166" s="38"/>
      <c r="BAH166" s="38"/>
      <c r="BAI166" s="38"/>
      <c r="BAJ166" s="38"/>
      <c r="BAK166" s="38"/>
      <c r="BAL166" s="38"/>
      <c r="BAM166" s="38"/>
      <c r="BAN166" s="38"/>
      <c r="BAO166" s="38"/>
      <c r="BAP166" s="38"/>
      <c r="BAQ166" s="38"/>
      <c r="BAR166" s="38"/>
      <c r="BAS166" s="38"/>
      <c r="BAT166" s="38"/>
      <c r="BAU166" s="38"/>
      <c r="BAV166" s="38"/>
      <c r="BAW166" s="38"/>
      <c r="BAX166" s="38"/>
      <c r="BAY166" s="38"/>
      <c r="BAZ166" s="38"/>
      <c r="BBA166" s="38"/>
      <c r="BBB166" s="38"/>
      <c r="BBC166" s="38"/>
      <c r="BBD166" s="38"/>
      <c r="BBE166" s="38"/>
      <c r="BBF166" s="38"/>
      <c r="BBG166" s="38"/>
      <c r="BBH166" s="38"/>
      <c r="BBI166" s="38"/>
      <c r="BBJ166" s="38"/>
      <c r="BBK166" s="38"/>
      <c r="BBL166" s="38"/>
      <c r="BBM166" s="38"/>
      <c r="BBN166" s="38"/>
      <c r="BBO166" s="38"/>
      <c r="BBP166" s="38"/>
      <c r="BBQ166" s="38"/>
      <c r="BBR166" s="38"/>
      <c r="BBS166" s="38"/>
      <c r="BBT166" s="38"/>
      <c r="BBU166" s="38"/>
      <c r="BBV166" s="38"/>
      <c r="BBW166" s="38"/>
      <c r="BBX166" s="38"/>
      <c r="BBY166" s="38"/>
      <c r="BBZ166" s="38"/>
      <c r="BCA166" s="38"/>
      <c r="BCB166" s="38"/>
      <c r="BCC166" s="38"/>
      <c r="BCD166" s="38"/>
      <c r="BCE166" s="38"/>
      <c r="BCF166" s="38"/>
      <c r="BCG166" s="38"/>
      <c r="BCH166" s="38"/>
      <c r="BCI166" s="38"/>
      <c r="BCJ166" s="38"/>
      <c r="BCK166" s="38"/>
      <c r="BCL166" s="38"/>
      <c r="BCM166" s="38"/>
      <c r="BCN166" s="38"/>
      <c r="BCO166" s="38"/>
      <c r="BCP166" s="38"/>
      <c r="BCQ166" s="38"/>
      <c r="BCR166" s="38"/>
      <c r="BCS166" s="38"/>
      <c r="BCT166" s="38"/>
      <c r="BCU166" s="38"/>
      <c r="BCV166" s="38"/>
      <c r="BCW166" s="38"/>
      <c r="BCX166" s="38"/>
      <c r="BCY166" s="38"/>
      <c r="BCZ166" s="38"/>
      <c r="BDA166" s="38"/>
      <c r="BDB166" s="38"/>
      <c r="BDC166" s="38"/>
      <c r="BDD166" s="38"/>
      <c r="BDE166" s="38"/>
      <c r="BDF166" s="38"/>
      <c r="BDG166" s="38"/>
      <c r="BDH166" s="38"/>
      <c r="BDI166" s="38"/>
      <c r="BDJ166" s="38"/>
      <c r="BDK166" s="38"/>
      <c r="BDL166" s="38"/>
      <c r="BDM166" s="38"/>
      <c r="BDN166" s="38"/>
      <c r="BDO166" s="38"/>
      <c r="BDP166" s="38"/>
      <c r="BDQ166" s="38"/>
      <c r="BDR166" s="38"/>
      <c r="BDS166" s="38"/>
      <c r="BDT166" s="38"/>
      <c r="BDU166" s="38"/>
      <c r="BDV166" s="38"/>
      <c r="BDW166" s="38"/>
      <c r="BDX166" s="38"/>
      <c r="BDY166" s="38"/>
      <c r="BDZ166" s="38"/>
      <c r="BEA166" s="38"/>
      <c r="BEB166" s="38"/>
      <c r="BEC166" s="38"/>
      <c r="BED166" s="38"/>
      <c r="BEE166" s="38"/>
      <c r="BEF166" s="38"/>
      <c r="BEG166" s="38"/>
      <c r="BEH166" s="38"/>
      <c r="BEI166" s="38"/>
      <c r="BEJ166" s="38"/>
      <c r="BEK166" s="38"/>
      <c r="BEL166" s="38"/>
      <c r="BEM166" s="38"/>
      <c r="BEN166" s="38"/>
      <c r="BEO166" s="38"/>
      <c r="BEP166" s="38"/>
      <c r="BEQ166" s="38"/>
      <c r="BER166" s="38"/>
      <c r="BES166" s="38"/>
      <c r="BET166" s="38"/>
      <c r="BEU166" s="38"/>
      <c r="BEV166" s="38"/>
      <c r="BEW166" s="38"/>
      <c r="BEX166" s="38"/>
      <c r="BFE166" s="38"/>
      <c r="BFF166" s="38"/>
      <c r="BFG166" s="38"/>
      <c r="BFH166" s="38"/>
      <c r="BFI166" s="38"/>
      <c r="BFJ166" s="38"/>
      <c r="BFK166" s="38"/>
      <c r="BFL166" s="38"/>
      <c r="BFM166" s="38"/>
      <c r="BFN166" s="38"/>
      <c r="BFO166" s="38"/>
      <c r="BFP166" s="38"/>
      <c r="BFQ166" s="38"/>
      <c r="BFR166" s="38"/>
      <c r="BFS166" s="38"/>
      <c r="BFT166" s="38"/>
      <c r="BFU166" s="38"/>
      <c r="BFV166" s="38"/>
      <c r="BFW166" s="38"/>
      <c r="BFX166" s="38"/>
      <c r="BFY166" s="38"/>
      <c r="BFZ166" s="38"/>
      <c r="BGA166" s="38"/>
      <c r="BGB166" s="38"/>
      <c r="BGC166" s="38"/>
      <c r="BGD166" s="38"/>
      <c r="BGE166" s="38"/>
      <c r="BGF166" s="38"/>
      <c r="BGG166" s="38"/>
      <c r="BGH166" s="38"/>
      <c r="BGI166" s="38"/>
      <c r="BGJ166" s="38"/>
      <c r="BGK166" s="38"/>
      <c r="BGL166" s="38"/>
      <c r="BGM166" s="38"/>
      <c r="BGN166" s="38"/>
      <c r="BGO166" s="38"/>
      <c r="BGP166" s="38"/>
      <c r="BGQ166" s="38"/>
      <c r="BGR166" s="38"/>
      <c r="BGS166" s="38"/>
      <c r="BGT166" s="38"/>
      <c r="BGU166" s="38"/>
      <c r="BGV166" s="38"/>
      <c r="BGW166" s="38"/>
      <c r="BGX166" s="38"/>
      <c r="BGY166" s="38"/>
      <c r="BGZ166" s="38"/>
      <c r="BHA166" s="38"/>
      <c r="BHB166" s="38"/>
      <c r="BHC166" s="38"/>
      <c r="BHD166" s="38"/>
      <c r="BHE166" s="38"/>
      <c r="BHF166" s="38"/>
      <c r="BHG166" s="38"/>
      <c r="BHH166" s="38"/>
      <c r="BHI166" s="38"/>
      <c r="BHJ166" s="38"/>
      <c r="BHK166" s="38"/>
      <c r="BHL166" s="38"/>
      <c r="BHM166" s="38"/>
      <c r="BHN166" s="38"/>
      <c r="BHO166" s="38"/>
      <c r="BHP166" s="38"/>
      <c r="BHQ166" s="38"/>
      <c r="BHR166" s="38"/>
      <c r="BHS166" s="38"/>
      <c r="BHT166" s="38"/>
      <c r="BHU166" s="38"/>
      <c r="BHV166" s="38"/>
      <c r="BHW166" s="38"/>
      <c r="BHX166" s="38"/>
      <c r="BHY166" s="38"/>
      <c r="BHZ166" s="38"/>
      <c r="BIA166" s="38"/>
      <c r="BIB166" s="38"/>
      <c r="BIC166" s="38"/>
      <c r="BID166" s="38"/>
      <c r="BIE166" s="38"/>
      <c r="BIF166" s="38"/>
      <c r="BIG166" s="38"/>
      <c r="BIH166" s="38"/>
      <c r="BII166" s="38"/>
      <c r="BIJ166" s="38"/>
      <c r="BIK166" s="38"/>
      <c r="BIL166" s="38"/>
      <c r="BIM166" s="38"/>
      <c r="BIN166" s="38"/>
      <c r="BIO166" s="38"/>
      <c r="BIP166" s="38"/>
      <c r="BIQ166" s="38"/>
      <c r="BIR166" s="38"/>
      <c r="BIS166" s="38"/>
      <c r="BIT166" s="38"/>
      <c r="BIU166" s="38"/>
      <c r="BIV166" s="38"/>
      <c r="BIW166" s="38"/>
      <c r="BIX166" s="38"/>
      <c r="BIY166" s="38"/>
      <c r="BIZ166" s="38"/>
      <c r="BJA166" s="38"/>
      <c r="BJB166" s="38"/>
      <c r="BJC166" s="38"/>
      <c r="BJD166" s="38"/>
      <c r="BJE166" s="38"/>
      <c r="BJF166" s="38"/>
      <c r="BJG166" s="38"/>
      <c r="BJH166" s="38"/>
      <c r="BJI166" s="38"/>
      <c r="BJJ166" s="38"/>
      <c r="BJK166" s="38"/>
      <c r="BJL166" s="38"/>
      <c r="BJM166" s="38"/>
      <c r="BJN166" s="38"/>
      <c r="BJO166" s="38"/>
      <c r="BJP166" s="38"/>
      <c r="BJQ166" s="38"/>
      <c r="BJR166" s="38"/>
      <c r="BJS166" s="38"/>
      <c r="BJT166" s="38"/>
      <c r="BJU166" s="38"/>
      <c r="BJV166" s="38"/>
      <c r="BJW166" s="38"/>
      <c r="BJX166" s="38"/>
      <c r="BJY166" s="38"/>
      <c r="BJZ166" s="38"/>
      <c r="BKA166" s="38"/>
      <c r="BKB166" s="38"/>
      <c r="BKC166" s="38"/>
      <c r="BKD166" s="38"/>
      <c r="BKE166" s="38"/>
      <c r="BKF166" s="38"/>
      <c r="BKG166" s="38"/>
      <c r="BKH166" s="38"/>
      <c r="BKI166" s="38"/>
      <c r="BKJ166" s="38"/>
      <c r="BKK166" s="38"/>
      <c r="BKL166" s="38"/>
      <c r="BKM166" s="38"/>
      <c r="BKN166" s="38"/>
      <c r="BKO166" s="38"/>
      <c r="BKP166" s="38"/>
      <c r="BKQ166" s="38"/>
      <c r="BKR166" s="38"/>
      <c r="BKS166" s="38"/>
      <c r="BKT166" s="38"/>
      <c r="BKU166" s="38"/>
      <c r="BKV166" s="38"/>
      <c r="BKW166" s="38"/>
      <c r="BKX166" s="38"/>
      <c r="BKY166" s="38"/>
      <c r="BKZ166" s="38"/>
      <c r="BLA166" s="38"/>
      <c r="BLB166" s="38"/>
      <c r="BLC166" s="38"/>
      <c r="BLD166" s="38"/>
      <c r="BLE166" s="38"/>
      <c r="BLF166" s="38"/>
      <c r="BLG166" s="38"/>
      <c r="BLH166" s="38"/>
      <c r="BLI166" s="38"/>
      <c r="BLJ166" s="38"/>
      <c r="BLK166" s="38"/>
      <c r="BLL166" s="38"/>
      <c r="BLM166" s="38"/>
      <c r="BLN166" s="38"/>
      <c r="BLO166" s="38"/>
      <c r="BLP166" s="38"/>
      <c r="BLQ166" s="38"/>
      <c r="BLR166" s="38"/>
      <c r="BLS166" s="38"/>
      <c r="BLT166" s="38"/>
      <c r="BLU166" s="38"/>
      <c r="BLV166" s="38"/>
      <c r="BLW166" s="38"/>
      <c r="BLX166" s="38"/>
      <c r="BLY166" s="38"/>
      <c r="BLZ166" s="38"/>
      <c r="BMA166" s="38"/>
      <c r="BMB166" s="38"/>
      <c r="BMC166" s="38"/>
      <c r="BMD166" s="38"/>
      <c r="BME166" s="38"/>
      <c r="BMF166" s="38"/>
      <c r="BMG166" s="38"/>
      <c r="BMH166" s="38"/>
      <c r="BMI166" s="38"/>
      <c r="BMJ166" s="38"/>
      <c r="BMK166" s="38"/>
      <c r="BML166" s="38"/>
      <c r="BMM166" s="38"/>
      <c r="BMN166" s="38"/>
      <c r="BMO166" s="38"/>
      <c r="BMP166" s="38"/>
      <c r="BMQ166" s="38"/>
      <c r="BMR166" s="38"/>
      <c r="BMS166" s="38"/>
      <c r="BMT166" s="38"/>
      <c r="BMU166" s="38"/>
      <c r="BMV166" s="38"/>
      <c r="BMW166" s="38"/>
      <c r="BMX166" s="38"/>
      <c r="BMY166" s="38"/>
      <c r="BMZ166" s="38"/>
      <c r="BNA166" s="38"/>
      <c r="BNB166" s="38"/>
      <c r="BNC166" s="38"/>
      <c r="BND166" s="38"/>
      <c r="BNE166" s="38"/>
      <c r="BNF166" s="38"/>
      <c r="BNG166" s="38"/>
      <c r="BNH166" s="38"/>
      <c r="BNI166" s="38"/>
      <c r="BNJ166" s="38"/>
      <c r="BNK166" s="38"/>
      <c r="BNL166" s="38"/>
      <c r="BNM166" s="38"/>
      <c r="BNN166" s="38"/>
      <c r="BNO166" s="38"/>
      <c r="BNP166" s="38"/>
      <c r="BNQ166" s="38"/>
      <c r="BNR166" s="38"/>
      <c r="BNS166" s="38"/>
      <c r="BNT166" s="38"/>
      <c r="BNU166" s="38"/>
      <c r="BNV166" s="38"/>
      <c r="BNW166" s="38"/>
      <c r="BNX166" s="38"/>
      <c r="BNY166" s="38"/>
      <c r="BNZ166" s="38"/>
      <c r="BOA166" s="38"/>
      <c r="BOB166" s="38"/>
      <c r="BOC166" s="38"/>
      <c r="BOD166" s="38"/>
      <c r="BOE166" s="38"/>
      <c r="BOF166" s="38"/>
      <c r="BOG166" s="38"/>
      <c r="BOH166" s="38"/>
      <c r="BOI166" s="38"/>
      <c r="BOJ166" s="38"/>
      <c r="BOK166" s="38"/>
      <c r="BOL166" s="38"/>
      <c r="BOM166" s="38"/>
      <c r="BON166" s="38"/>
      <c r="BOO166" s="38"/>
      <c r="BOP166" s="38"/>
      <c r="BOQ166" s="38"/>
      <c r="BOR166" s="38"/>
      <c r="BOS166" s="38"/>
      <c r="BOT166" s="38"/>
      <c r="BPA166" s="38"/>
      <c r="BPB166" s="38"/>
      <c r="BPC166" s="38"/>
      <c r="BPD166" s="38"/>
      <c r="BPE166" s="38"/>
      <c r="BPF166" s="38"/>
      <c r="BPG166" s="38"/>
      <c r="BPH166" s="38"/>
      <c r="BPI166" s="38"/>
      <c r="BPJ166" s="38"/>
      <c r="BPK166" s="38"/>
      <c r="BPL166" s="38"/>
      <c r="BPM166" s="38"/>
      <c r="BPN166" s="38"/>
      <c r="BPO166" s="38"/>
      <c r="BPP166" s="38"/>
      <c r="BPQ166" s="38"/>
      <c r="BPR166" s="38"/>
      <c r="BPS166" s="38"/>
      <c r="BPT166" s="38"/>
      <c r="BPU166" s="38"/>
      <c r="BPV166" s="38"/>
      <c r="BPW166" s="38"/>
      <c r="BPX166" s="38"/>
      <c r="BPY166" s="38"/>
      <c r="BPZ166" s="38"/>
      <c r="BQA166" s="38"/>
      <c r="BQB166" s="38"/>
      <c r="BQC166" s="38"/>
      <c r="BQD166" s="38"/>
      <c r="BQE166" s="38"/>
      <c r="BQF166" s="38"/>
      <c r="BQG166" s="38"/>
      <c r="BQH166" s="38"/>
      <c r="BQI166" s="38"/>
      <c r="BQJ166" s="38"/>
      <c r="BQK166" s="38"/>
      <c r="BQL166" s="38"/>
      <c r="BQM166" s="38"/>
      <c r="BQN166" s="38"/>
      <c r="BQO166" s="38"/>
      <c r="BQP166" s="38"/>
      <c r="BQQ166" s="38"/>
      <c r="BQR166" s="38"/>
      <c r="BQS166" s="38"/>
      <c r="BQT166" s="38"/>
      <c r="BQU166" s="38"/>
      <c r="BQV166" s="38"/>
      <c r="BQW166" s="38"/>
      <c r="BQX166" s="38"/>
      <c r="BQY166" s="38"/>
      <c r="BQZ166" s="38"/>
      <c r="BRA166" s="38"/>
      <c r="BRB166" s="38"/>
      <c r="BRC166" s="38"/>
      <c r="BRD166" s="38"/>
      <c r="BRE166" s="38"/>
      <c r="BRF166" s="38"/>
      <c r="BRG166" s="38"/>
      <c r="BRH166" s="38"/>
      <c r="BRI166" s="38"/>
      <c r="BRJ166" s="38"/>
      <c r="BRK166" s="38"/>
      <c r="BRL166" s="38"/>
      <c r="BRM166" s="38"/>
      <c r="BRN166" s="38"/>
      <c r="BRO166" s="38"/>
      <c r="BRP166" s="38"/>
      <c r="BRQ166" s="38"/>
      <c r="BRR166" s="38"/>
      <c r="BRS166" s="38"/>
      <c r="BRT166" s="38"/>
      <c r="BRU166" s="38"/>
      <c r="BRV166" s="38"/>
      <c r="BRW166" s="38"/>
      <c r="BRX166" s="38"/>
      <c r="BRY166" s="38"/>
      <c r="BRZ166" s="38"/>
      <c r="BSA166" s="38"/>
      <c r="BSB166" s="38"/>
      <c r="BSC166" s="38"/>
      <c r="BSD166" s="38"/>
      <c r="BSE166" s="38"/>
      <c r="BSF166" s="38"/>
      <c r="BSG166" s="38"/>
      <c r="BSH166" s="38"/>
      <c r="BSI166" s="38"/>
      <c r="BSJ166" s="38"/>
      <c r="BSK166" s="38"/>
      <c r="BSL166" s="38"/>
      <c r="BSM166" s="38"/>
      <c r="BSN166" s="38"/>
      <c r="BSO166" s="38"/>
      <c r="BSP166" s="38"/>
      <c r="BSQ166" s="38"/>
      <c r="BSR166" s="38"/>
      <c r="BSS166" s="38"/>
      <c r="BST166" s="38"/>
      <c r="BSU166" s="38"/>
      <c r="BSV166" s="38"/>
      <c r="BSW166" s="38"/>
      <c r="BSX166" s="38"/>
      <c r="BSY166" s="38"/>
      <c r="BSZ166" s="38"/>
      <c r="BTA166" s="38"/>
      <c r="BTB166" s="38"/>
      <c r="BTC166" s="38"/>
      <c r="BTD166" s="38"/>
      <c r="BTE166" s="38"/>
      <c r="BTF166" s="38"/>
      <c r="BTG166" s="38"/>
      <c r="BTH166" s="38"/>
      <c r="BTI166" s="38"/>
      <c r="BTJ166" s="38"/>
      <c r="BTK166" s="38"/>
      <c r="BTL166" s="38"/>
      <c r="BTM166" s="38"/>
      <c r="BTN166" s="38"/>
      <c r="BTO166" s="38"/>
      <c r="BTP166" s="38"/>
      <c r="BTQ166" s="38"/>
      <c r="BTR166" s="38"/>
      <c r="BTS166" s="38"/>
      <c r="BTT166" s="38"/>
      <c r="BTU166" s="38"/>
      <c r="BTV166" s="38"/>
      <c r="BTW166" s="38"/>
      <c r="BTX166" s="38"/>
      <c r="BTY166" s="38"/>
      <c r="BTZ166" s="38"/>
      <c r="BUA166" s="38"/>
      <c r="BUB166" s="38"/>
      <c r="BUC166" s="38"/>
      <c r="BUD166" s="38"/>
      <c r="BUE166" s="38"/>
      <c r="BUF166" s="38"/>
      <c r="BUG166" s="38"/>
      <c r="BUH166" s="38"/>
      <c r="BUI166" s="38"/>
      <c r="BUJ166" s="38"/>
      <c r="BUK166" s="38"/>
      <c r="BUL166" s="38"/>
      <c r="BUM166" s="38"/>
      <c r="BUN166" s="38"/>
      <c r="BUO166" s="38"/>
      <c r="BUP166" s="38"/>
      <c r="BUQ166" s="38"/>
      <c r="BUR166" s="38"/>
      <c r="BUS166" s="38"/>
      <c r="BUT166" s="38"/>
      <c r="BUU166" s="38"/>
      <c r="BUV166" s="38"/>
      <c r="BUW166" s="38"/>
      <c r="BUX166" s="38"/>
      <c r="BUY166" s="38"/>
      <c r="BUZ166" s="38"/>
      <c r="BVA166" s="38"/>
      <c r="BVB166" s="38"/>
      <c r="BVC166" s="38"/>
      <c r="BVD166" s="38"/>
      <c r="BVE166" s="38"/>
      <c r="BVF166" s="38"/>
      <c r="BVG166" s="38"/>
      <c r="BVH166" s="38"/>
      <c r="BVI166" s="38"/>
      <c r="BVJ166" s="38"/>
      <c r="BVK166" s="38"/>
      <c r="BVL166" s="38"/>
      <c r="BVM166" s="38"/>
      <c r="BVN166" s="38"/>
      <c r="BVO166" s="38"/>
      <c r="BVP166" s="38"/>
      <c r="BVQ166" s="38"/>
      <c r="BVR166" s="38"/>
      <c r="BVS166" s="38"/>
      <c r="BVT166" s="38"/>
      <c r="BVU166" s="38"/>
      <c r="BVV166" s="38"/>
      <c r="BVW166" s="38"/>
      <c r="BVX166" s="38"/>
      <c r="BVY166" s="38"/>
      <c r="BVZ166" s="38"/>
      <c r="BWA166" s="38"/>
      <c r="BWB166" s="38"/>
      <c r="BWC166" s="38"/>
      <c r="BWD166" s="38"/>
      <c r="BWE166" s="38"/>
      <c r="BWF166" s="38"/>
      <c r="BWG166" s="38"/>
      <c r="BWH166" s="38"/>
      <c r="BWI166" s="38"/>
      <c r="BWJ166" s="38"/>
      <c r="BWK166" s="38"/>
      <c r="BWL166" s="38"/>
      <c r="BWM166" s="38"/>
      <c r="BWN166" s="38"/>
      <c r="BWO166" s="38"/>
      <c r="BWP166" s="38"/>
      <c r="BWQ166" s="38"/>
      <c r="BWR166" s="38"/>
      <c r="BWS166" s="38"/>
      <c r="BWT166" s="38"/>
      <c r="BWU166" s="38"/>
      <c r="BWV166" s="38"/>
      <c r="BWW166" s="38"/>
      <c r="BWX166" s="38"/>
      <c r="BWY166" s="38"/>
      <c r="BWZ166" s="38"/>
      <c r="BXA166" s="38"/>
      <c r="BXB166" s="38"/>
      <c r="BXC166" s="38"/>
      <c r="BXD166" s="38"/>
      <c r="BXE166" s="38"/>
      <c r="BXF166" s="38"/>
      <c r="BXG166" s="38"/>
      <c r="BXH166" s="38"/>
      <c r="BXI166" s="38"/>
      <c r="BXJ166" s="38"/>
      <c r="BXK166" s="38"/>
      <c r="BXL166" s="38"/>
      <c r="BXM166" s="38"/>
      <c r="BXN166" s="38"/>
      <c r="BXO166" s="38"/>
      <c r="BXP166" s="38"/>
      <c r="BXQ166" s="38"/>
      <c r="BXR166" s="38"/>
      <c r="BXS166" s="38"/>
      <c r="BXT166" s="38"/>
      <c r="BXU166" s="38"/>
      <c r="BXV166" s="38"/>
      <c r="BXW166" s="38"/>
      <c r="BXX166" s="38"/>
      <c r="BXY166" s="38"/>
      <c r="BXZ166" s="38"/>
      <c r="BYA166" s="38"/>
      <c r="BYB166" s="38"/>
      <c r="BYC166" s="38"/>
      <c r="BYD166" s="38"/>
      <c r="BYE166" s="38"/>
      <c r="BYF166" s="38"/>
      <c r="BYG166" s="38"/>
      <c r="BYH166" s="38"/>
      <c r="BYI166" s="38"/>
      <c r="BYJ166" s="38"/>
      <c r="BYK166" s="38"/>
      <c r="BYL166" s="38"/>
      <c r="BYM166" s="38"/>
      <c r="BYN166" s="38"/>
      <c r="BYO166" s="38"/>
      <c r="BYP166" s="38"/>
      <c r="BYW166" s="38"/>
      <c r="BYX166" s="38"/>
      <c r="BYY166" s="38"/>
      <c r="BYZ166" s="38"/>
      <c r="BZA166" s="38"/>
      <c r="BZB166" s="38"/>
      <c r="BZC166" s="38"/>
      <c r="BZD166" s="38"/>
      <c r="BZE166" s="38"/>
      <c r="BZF166" s="38"/>
      <c r="BZG166" s="38"/>
      <c r="BZH166" s="38"/>
      <c r="BZI166" s="38"/>
      <c r="BZJ166" s="38"/>
      <c r="BZK166" s="38"/>
      <c r="BZL166" s="38"/>
      <c r="BZM166" s="38"/>
      <c r="BZN166" s="38"/>
      <c r="BZO166" s="38"/>
      <c r="BZP166" s="38"/>
      <c r="BZQ166" s="38"/>
      <c r="BZR166" s="38"/>
      <c r="BZS166" s="38"/>
      <c r="BZT166" s="38"/>
      <c r="BZU166" s="38"/>
      <c r="BZV166" s="38"/>
      <c r="BZW166" s="38"/>
      <c r="BZX166" s="38"/>
      <c r="BZY166" s="38"/>
      <c r="BZZ166" s="38"/>
      <c r="CAA166" s="38"/>
      <c r="CAB166" s="38"/>
      <c r="CAC166" s="38"/>
      <c r="CAD166" s="38"/>
      <c r="CAE166" s="38"/>
      <c r="CAF166" s="38"/>
      <c r="CAG166" s="38"/>
      <c r="CAH166" s="38"/>
      <c r="CAI166" s="38"/>
      <c r="CAJ166" s="38"/>
      <c r="CAK166" s="38"/>
      <c r="CAL166" s="38"/>
      <c r="CAM166" s="38"/>
      <c r="CAN166" s="38"/>
      <c r="CAO166" s="38"/>
      <c r="CAP166" s="38"/>
      <c r="CAQ166" s="38"/>
      <c r="CAR166" s="38"/>
      <c r="CAS166" s="38"/>
      <c r="CAT166" s="38"/>
      <c r="CAU166" s="38"/>
      <c r="CAV166" s="38"/>
      <c r="CAW166" s="38"/>
      <c r="CAX166" s="38"/>
      <c r="CAY166" s="38"/>
      <c r="CAZ166" s="38"/>
      <c r="CBA166" s="38"/>
      <c r="CBB166" s="38"/>
      <c r="CBC166" s="38"/>
      <c r="CBD166" s="38"/>
      <c r="CBE166" s="38"/>
      <c r="CBF166" s="38"/>
      <c r="CBG166" s="38"/>
      <c r="CBH166" s="38"/>
      <c r="CBI166" s="38"/>
      <c r="CBJ166" s="38"/>
      <c r="CBK166" s="38"/>
      <c r="CBL166" s="38"/>
      <c r="CBM166" s="38"/>
      <c r="CBN166" s="38"/>
      <c r="CBO166" s="38"/>
      <c r="CBP166" s="38"/>
      <c r="CBQ166" s="38"/>
      <c r="CBR166" s="38"/>
      <c r="CBS166" s="38"/>
      <c r="CBT166" s="38"/>
      <c r="CBU166" s="38"/>
      <c r="CBV166" s="38"/>
      <c r="CBW166" s="38"/>
      <c r="CBX166" s="38"/>
      <c r="CBY166" s="38"/>
      <c r="CBZ166" s="38"/>
      <c r="CCA166" s="38"/>
      <c r="CCB166" s="38"/>
      <c r="CCC166" s="38"/>
      <c r="CCD166" s="38"/>
      <c r="CCE166" s="38"/>
      <c r="CCF166" s="38"/>
      <c r="CCG166" s="38"/>
      <c r="CCH166" s="38"/>
      <c r="CCI166" s="38"/>
      <c r="CCJ166" s="38"/>
      <c r="CCK166" s="38"/>
      <c r="CCL166" s="38"/>
      <c r="CCM166" s="38"/>
      <c r="CCN166" s="38"/>
      <c r="CCO166" s="38"/>
      <c r="CCP166" s="38"/>
      <c r="CCQ166" s="38"/>
      <c r="CCR166" s="38"/>
      <c r="CCS166" s="38"/>
      <c r="CCT166" s="38"/>
      <c r="CCU166" s="38"/>
      <c r="CCV166" s="38"/>
      <c r="CCW166" s="38"/>
      <c r="CCX166" s="38"/>
      <c r="CCY166" s="38"/>
      <c r="CCZ166" s="38"/>
      <c r="CDA166" s="38"/>
      <c r="CDB166" s="38"/>
      <c r="CDC166" s="38"/>
      <c r="CDD166" s="38"/>
      <c r="CDE166" s="38"/>
      <c r="CDF166" s="38"/>
      <c r="CDG166" s="38"/>
      <c r="CDH166" s="38"/>
      <c r="CDI166" s="38"/>
      <c r="CDJ166" s="38"/>
      <c r="CDK166" s="38"/>
      <c r="CDL166" s="38"/>
      <c r="CDM166" s="38"/>
      <c r="CDN166" s="38"/>
      <c r="CDO166" s="38"/>
      <c r="CDP166" s="38"/>
      <c r="CDQ166" s="38"/>
      <c r="CDR166" s="38"/>
      <c r="CDS166" s="38"/>
      <c r="CDT166" s="38"/>
      <c r="CDU166" s="38"/>
      <c r="CDV166" s="38"/>
      <c r="CDW166" s="38"/>
      <c r="CDX166" s="38"/>
      <c r="CDY166" s="38"/>
      <c r="CDZ166" s="38"/>
      <c r="CEA166" s="38"/>
      <c r="CEB166" s="38"/>
      <c r="CEC166" s="38"/>
      <c r="CED166" s="38"/>
      <c r="CEE166" s="38"/>
      <c r="CEF166" s="38"/>
      <c r="CEG166" s="38"/>
      <c r="CEH166" s="38"/>
      <c r="CEI166" s="38"/>
      <c r="CEJ166" s="38"/>
      <c r="CEK166" s="38"/>
      <c r="CEL166" s="38"/>
      <c r="CEM166" s="38"/>
      <c r="CEN166" s="38"/>
      <c r="CEO166" s="38"/>
      <c r="CEP166" s="38"/>
      <c r="CEQ166" s="38"/>
      <c r="CER166" s="38"/>
      <c r="CES166" s="38"/>
      <c r="CET166" s="38"/>
      <c r="CEU166" s="38"/>
      <c r="CEV166" s="38"/>
      <c r="CEW166" s="38"/>
      <c r="CEX166" s="38"/>
      <c r="CEY166" s="38"/>
      <c r="CEZ166" s="38"/>
      <c r="CFA166" s="38"/>
      <c r="CFB166" s="38"/>
      <c r="CFC166" s="38"/>
      <c r="CFD166" s="38"/>
      <c r="CFE166" s="38"/>
      <c r="CFF166" s="38"/>
      <c r="CFG166" s="38"/>
      <c r="CFH166" s="38"/>
      <c r="CFI166" s="38"/>
      <c r="CFJ166" s="38"/>
      <c r="CFK166" s="38"/>
      <c r="CFL166" s="38"/>
      <c r="CFM166" s="38"/>
      <c r="CFN166" s="38"/>
      <c r="CFO166" s="38"/>
      <c r="CFP166" s="38"/>
      <c r="CFQ166" s="38"/>
      <c r="CFR166" s="38"/>
      <c r="CFS166" s="38"/>
      <c r="CFT166" s="38"/>
      <c r="CFU166" s="38"/>
      <c r="CFV166" s="38"/>
      <c r="CFW166" s="38"/>
      <c r="CFX166" s="38"/>
      <c r="CFY166" s="38"/>
      <c r="CFZ166" s="38"/>
      <c r="CGA166" s="38"/>
      <c r="CGB166" s="38"/>
      <c r="CGC166" s="38"/>
      <c r="CGD166" s="38"/>
      <c r="CGE166" s="38"/>
      <c r="CGF166" s="38"/>
      <c r="CGG166" s="38"/>
      <c r="CGH166" s="38"/>
      <c r="CGI166" s="38"/>
      <c r="CGJ166" s="38"/>
      <c r="CGK166" s="38"/>
      <c r="CGL166" s="38"/>
      <c r="CGM166" s="38"/>
      <c r="CGN166" s="38"/>
      <c r="CGO166" s="38"/>
      <c r="CGP166" s="38"/>
      <c r="CGQ166" s="38"/>
      <c r="CGR166" s="38"/>
      <c r="CGS166" s="38"/>
      <c r="CGT166" s="38"/>
      <c r="CGU166" s="38"/>
      <c r="CGV166" s="38"/>
      <c r="CGW166" s="38"/>
      <c r="CGX166" s="38"/>
      <c r="CGY166" s="38"/>
      <c r="CGZ166" s="38"/>
      <c r="CHA166" s="38"/>
      <c r="CHB166" s="38"/>
      <c r="CHC166" s="38"/>
      <c r="CHD166" s="38"/>
      <c r="CHE166" s="38"/>
      <c r="CHF166" s="38"/>
      <c r="CHG166" s="38"/>
      <c r="CHH166" s="38"/>
      <c r="CHI166" s="38"/>
      <c r="CHJ166" s="38"/>
      <c r="CHK166" s="38"/>
      <c r="CHL166" s="38"/>
      <c r="CHM166" s="38"/>
      <c r="CHN166" s="38"/>
      <c r="CHO166" s="38"/>
      <c r="CHP166" s="38"/>
      <c r="CHQ166" s="38"/>
      <c r="CHR166" s="38"/>
      <c r="CHS166" s="38"/>
      <c r="CHT166" s="38"/>
      <c r="CHU166" s="38"/>
      <c r="CHV166" s="38"/>
      <c r="CHW166" s="38"/>
      <c r="CHX166" s="38"/>
      <c r="CHY166" s="38"/>
      <c r="CHZ166" s="38"/>
      <c r="CIA166" s="38"/>
      <c r="CIB166" s="38"/>
      <c r="CIC166" s="38"/>
      <c r="CID166" s="38"/>
      <c r="CIE166" s="38"/>
      <c r="CIF166" s="38"/>
      <c r="CIG166" s="38"/>
      <c r="CIH166" s="38"/>
      <c r="CII166" s="38"/>
      <c r="CIJ166" s="38"/>
      <c r="CIK166" s="38"/>
      <c r="CIL166" s="38"/>
      <c r="CIS166" s="38"/>
      <c r="CIT166" s="38"/>
      <c r="CIU166" s="38"/>
      <c r="CIV166" s="38"/>
      <c r="CIW166" s="38"/>
      <c r="CIX166" s="38"/>
      <c r="CIY166" s="38"/>
      <c r="CIZ166" s="38"/>
      <c r="CJA166" s="38"/>
      <c r="CJB166" s="38"/>
      <c r="CJC166" s="38"/>
      <c r="CJD166" s="38"/>
      <c r="CJE166" s="38"/>
      <c r="CJF166" s="38"/>
      <c r="CJG166" s="38"/>
      <c r="CJH166" s="38"/>
      <c r="CJI166" s="38"/>
      <c r="CJJ166" s="38"/>
      <c r="CJK166" s="38"/>
      <c r="CJL166" s="38"/>
      <c r="CJM166" s="38"/>
      <c r="CJN166" s="38"/>
      <c r="CJO166" s="38"/>
      <c r="CJP166" s="38"/>
      <c r="CJQ166" s="38"/>
      <c r="CJR166" s="38"/>
      <c r="CJS166" s="38"/>
      <c r="CJT166" s="38"/>
      <c r="CJU166" s="38"/>
      <c r="CJV166" s="38"/>
      <c r="CJW166" s="38"/>
      <c r="CJX166" s="38"/>
      <c r="CJY166" s="38"/>
      <c r="CJZ166" s="38"/>
      <c r="CKA166" s="38"/>
      <c r="CKB166" s="38"/>
      <c r="CKC166" s="38"/>
      <c r="CKD166" s="38"/>
      <c r="CKE166" s="38"/>
      <c r="CKF166" s="38"/>
      <c r="CKG166" s="38"/>
      <c r="CKH166" s="38"/>
      <c r="CKI166" s="38"/>
      <c r="CKJ166" s="38"/>
      <c r="CKK166" s="38"/>
      <c r="CKL166" s="38"/>
      <c r="CKM166" s="38"/>
      <c r="CKN166" s="38"/>
      <c r="CKO166" s="38"/>
      <c r="CKP166" s="38"/>
      <c r="CKQ166" s="38"/>
      <c r="CKR166" s="38"/>
      <c r="CKS166" s="38"/>
      <c r="CKT166" s="38"/>
      <c r="CKU166" s="38"/>
      <c r="CKV166" s="38"/>
      <c r="CKW166" s="38"/>
      <c r="CKX166" s="38"/>
      <c r="CKY166" s="38"/>
      <c r="CKZ166" s="38"/>
      <c r="CLA166" s="38"/>
      <c r="CLB166" s="38"/>
      <c r="CLC166" s="38"/>
      <c r="CLD166" s="38"/>
      <c r="CLE166" s="38"/>
      <c r="CLF166" s="38"/>
      <c r="CLG166" s="38"/>
      <c r="CLH166" s="38"/>
      <c r="CLI166" s="38"/>
      <c r="CLJ166" s="38"/>
      <c r="CLK166" s="38"/>
      <c r="CLL166" s="38"/>
      <c r="CLM166" s="38"/>
      <c r="CLN166" s="38"/>
      <c r="CLO166" s="38"/>
      <c r="CLP166" s="38"/>
      <c r="CLQ166" s="38"/>
      <c r="CLR166" s="38"/>
      <c r="CLS166" s="38"/>
      <c r="CLT166" s="38"/>
      <c r="CLU166" s="38"/>
      <c r="CLV166" s="38"/>
      <c r="CLW166" s="38"/>
      <c r="CLX166" s="38"/>
      <c r="CLY166" s="38"/>
      <c r="CLZ166" s="38"/>
      <c r="CMA166" s="38"/>
      <c r="CMB166" s="38"/>
      <c r="CMC166" s="38"/>
      <c r="CMD166" s="38"/>
      <c r="CME166" s="38"/>
      <c r="CMF166" s="38"/>
      <c r="CMG166" s="38"/>
      <c r="CMH166" s="38"/>
      <c r="CMI166" s="38"/>
      <c r="CMJ166" s="38"/>
      <c r="CMK166" s="38"/>
      <c r="CML166" s="38"/>
      <c r="CMM166" s="38"/>
      <c r="CMN166" s="38"/>
      <c r="CMO166" s="38"/>
      <c r="CMP166" s="38"/>
      <c r="CMQ166" s="38"/>
      <c r="CMR166" s="38"/>
      <c r="CMS166" s="38"/>
      <c r="CMT166" s="38"/>
      <c r="CMU166" s="38"/>
      <c r="CMV166" s="38"/>
      <c r="CMW166" s="38"/>
      <c r="CMX166" s="38"/>
      <c r="CMY166" s="38"/>
      <c r="CMZ166" s="38"/>
      <c r="CNA166" s="38"/>
      <c r="CNB166" s="38"/>
      <c r="CNC166" s="38"/>
      <c r="CND166" s="38"/>
      <c r="CNE166" s="38"/>
      <c r="CNF166" s="38"/>
      <c r="CNG166" s="38"/>
      <c r="CNH166" s="38"/>
      <c r="CNI166" s="38"/>
      <c r="CNJ166" s="38"/>
      <c r="CNK166" s="38"/>
      <c r="CNL166" s="38"/>
      <c r="CNM166" s="38"/>
      <c r="CNN166" s="38"/>
      <c r="CNO166" s="38"/>
      <c r="CNP166" s="38"/>
      <c r="CNQ166" s="38"/>
      <c r="CNR166" s="38"/>
      <c r="CNS166" s="38"/>
      <c r="CNT166" s="38"/>
      <c r="CNU166" s="38"/>
      <c r="CNV166" s="38"/>
      <c r="CNW166" s="38"/>
      <c r="CNX166" s="38"/>
      <c r="CNY166" s="38"/>
      <c r="CNZ166" s="38"/>
      <c r="COA166" s="38"/>
      <c r="COB166" s="38"/>
      <c r="COC166" s="38"/>
      <c r="COD166" s="38"/>
      <c r="COE166" s="38"/>
      <c r="COF166" s="38"/>
      <c r="COG166" s="38"/>
      <c r="COH166" s="38"/>
      <c r="COI166" s="38"/>
      <c r="COJ166" s="38"/>
      <c r="COK166" s="38"/>
      <c r="COL166" s="38"/>
      <c r="COM166" s="38"/>
      <c r="CON166" s="38"/>
      <c r="COO166" s="38"/>
      <c r="COP166" s="38"/>
      <c r="COQ166" s="38"/>
      <c r="COR166" s="38"/>
      <c r="COS166" s="38"/>
      <c r="COT166" s="38"/>
      <c r="COU166" s="38"/>
      <c r="COV166" s="38"/>
      <c r="COW166" s="38"/>
      <c r="COX166" s="38"/>
      <c r="COY166" s="38"/>
      <c r="COZ166" s="38"/>
      <c r="CPA166" s="38"/>
      <c r="CPB166" s="38"/>
      <c r="CPC166" s="38"/>
      <c r="CPD166" s="38"/>
      <c r="CPE166" s="38"/>
      <c r="CPF166" s="38"/>
      <c r="CPG166" s="38"/>
      <c r="CPH166" s="38"/>
      <c r="CPI166" s="38"/>
      <c r="CPJ166" s="38"/>
      <c r="CPK166" s="38"/>
      <c r="CPL166" s="38"/>
      <c r="CPM166" s="38"/>
      <c r="CPN166" s="38"/>
      <c r="CPO166" s="38"/>
      <c r="CPP166" s="38"/>
      <c r="CPQ166" s="38"/>
      <c r="CPR166" s="38"/>
      <c r="CPS166" s="38"/>
      <c r="CPT166" s="38"/>
      <c r="CPU166" s="38"/>
      <c r="CPV166" s="38"/>
      <c r="CPW166" s="38"/>
      <c r="CPX166" s="38"/>
      <c r="CPY166" s="38"/>
      <c r="CPZ166" s="38"/>
      <c r="CQA166" s="38"/>
      <c r="CQB166" s="38"/>
      <c r="CQC166" s="38"/>
      <c r="CQD166" s="38"/>
      <c r="CQE166" s="38"/>
      <c r="CQF166" s="38"/>
      <c r="CQG166" s="38"/>
      <c r="CQH166" s="38"/>
      <c r="CQI166" s="38"/>
      <c r="CQJ166" s="38"/>
      <c r="CQK166" s="38"/>
      <c r="CQL166" s="38"/>
      <c r="CQM166" s="38"/>
      <c r="CQN166" s="38"/>
      <c r="CQO166" s="38"/>
      <c r="CQP166" s="38"/>
      <c r="CQQ166" s="38"/>
      <c r="CQR166" s="38"/>
      <c r="CQS166" s="38"/>
      <c r="CQT166" s="38"/>
      <c r="CQU166" s="38"/>
      <c r="CQV166" s="38"/>
      <c r="CQW166" s="38"/>
      <c r="CQX166" s="38"/>
      <c r="CQY166" s="38"/>
      <c r="CQZ166" s="38"/>
      <c r="CRA166" s="38"/>
      <c r="CRB166" s="38"/>
      <c r="CRC166" s="38"/>
      <c r="CRD166" s="38"/>
      <c r="CRE166" s="38"/>
      <c r="CRF166" s="38"/>
      <c r="CRG166" s="38"/>
      <c r="CRH166" s="38"/>
      <c r="CRI166" s="38"/>
      <c r="CRJ166" s="38"/>
      <c r="CRK166" s="38"/>
      <c r="CRL166" s="38"/>
      <c r="CRM166" s="38"/>
      <c r="CRN166" s="38"/>
      <c r="CRO166" s="38"/>
      <c r="CRP166" s="38"/>
      <c r="CRQ166" s="38"/>
      <c r="CRR166" s="38"/>
      <c r="CRS166" s="38"/>
      <c r="CRT166" s="38"/>
      <c r="CRU166" s="38"/>
      <c r="CRV166" s="38"/>
      <c r="CRW166" s="38"/>
      <c r="CRX166" s="38"/>
      <c r="CRY166" s="38"/>
      <c r="CRZ166" s="38"/>
      <c r="CSA166" s="38"/>
      <c r="CSB166" s="38"/>
      <c r="CSC166" s="38"/>
      <c r="CSD166" s="38"/>
      <c r="CSE166" s="38"/>
      <c r="CSF166" s="38"/>
      <c r="CSG166" s="38"/>
      <c r="CSH166" s="38"/>
      <c r="CSO166" s="38"/>
      <c r="CSP166" s="38"/>
      <c r="CSQ166" s="38"/>
      <c r="CSR166" s="38"/>
      <c r="CSS166" s="38"/>
      <c r="CST166" s="38"/>
      <c r="CSU166" s="38"/>
      <c r="CSV166" s="38"/>
      <c r="CSW166" s="38"/>
      <c r="CSX166" s="38"/>
      <c r="CSY166" s="38"/>
      <c r="CSZ166" s="38"/>
      <c r="CTA166" s="38"/>
      <c r="CTB166" s="38"/>
      <c r="CTC166" s="38"/>
      <c r="CTD166" s="38"/>
      <c r="CTE166" s="38"/>
      <c r="CTF166" s="38"/>
      <c r="CTG166" s="38"/>
      <c r="CTH166" s="38"/>
      <c r="CTI166" s="38"/>
      <c r="CTJ166" s="38"/>
      <c r="CTK166" s="38"/>
      <c r="CTL166" s="38"/>
      <c r="CTM166" s="38"/>
      <c r="CTN166" s="38"/>
      <c r="CTO166" s="38"/>
      <c r="CTP166" s="38"/>
      <c r="CTQ166" s="38"/>
      <c r="CTR166" s="38"/>
      <c r="CTS166" s="38"/>
      <c r="CTT166" s="38"/>
      <c r="CTU166" s="38"/>
      <c r="CTV166" s="38"/>
      <c r="CTW166" s="38"/>
      <c r="CTX166" s="38"/>
      <c r="CTY166" s="38"/>
      <c r="CTZ166" s="38"/>
      <c r="CUA166" s="38"/>
      <c r="CUB166" s="38"/>
      <c r="CUC166" s="38"/>
      <c r="CUD166" s="38"/>
      <c r="CUE166" s="38"/>
      <c r="CUF166" s="38"/>
      <c r="CUG166" s="38"/>
      <c r="CUH166" s="38"/>
      <c r="CUI166" s="38"/>
      <c r="CUJ166" s="38"/>
      <c r="CUK166" s="38"/>
      <c r="CUL166" s="38"/>
      <c r="CUM166" s="38"/>
      <c r="CUN166" s="38"/>
      <c r="CUO166" s="38"/>
      <c r="CUP166" s="38"/>
      <c r="CUQ166" s="38"/>
      <c r="CUR166" s="38"/>
      <c r="CUS166" s="38"/>
      <c r="CUT166" s="38"/>
      <c r="CUU166" s="38"/>
      <c r="CUV166" s="38"/>
      <c r="CUW166" s="38"/>
      <c r="CUX166" s="38"/>
      <c r="CUY166" s="38"/>
      <c r="CUZ166" s="38"/>
      <c r="CVA166" s="38"/>
      <c r="CVB166" s="38"/>
      <c r="CVC166" s="38"/>
      <c r="CVD166" s="38"/>
      <c r="CVE166" s="38"/>
      <c r="CVF166" s="38"/>
      <c r="CVG166" s="38"/>
      <c r="CVH166" s="38"/>
      <c r="CVI166" s="38"/>
      <c r="CVJ166" s="38"/>
      <c r="CVK166" s="38"/>
      <c r="CVL166" s="38"/>
      <c r="CVM166" s="38"/>
      <c r="CVN166" s="38"/>
      <c r="CVO166" s="38"/>
      <c r="CVP166" s="38"/>
      <c r="CVQ166" s="38"/>
      <c r="CVR166" s="38"/>
      <c r="CVS166" s="38"/>
      <c r="CVT166" s="38"/>
      <c r="CVU166" s="38"/>
      <c r="CVV166" s="38"/>
      <c r="CVW166" s="38"/>
      <c r="CVX166" s="38"/>
      <c r="CVY166" s="38"/>
      <c r="CVZ166" s="38"/>
      <c r="CWA166" s="38"/>
      <c r="CWB166" s="38"/>
      <c r="CWC166" s="38"/>
      <c r="CWD166" s="38"/>
      <c r="CWE166" s="38"/>
      <c r="CWF166" s="38"/>
      <c r="CWG166" s="38"/>
      <c r="CWH166" s="38"/>
      <c r="CWI166" s="38"/>
      <c r="CWJ166" s="38"/>
      <c r="CWK166" s="38"/>
      <c r="CWL166" s="38"/>
      <c r="CWM166" s="38"/>
      <c r="CWN166" s="38"/>
      <c r="CWO166" s="38"/>
      <c r="CWP166" s="38"/>
      <c r="CWQ166" s="38"/>
      <c r="CWR166" s="38"/>
      <c r="CWS166" s="38"/>
      <c r="CWT166" s="38"/>
      <c r="CWU166" s="38"/>
      <c r="CWV166" s="38"/>
      <c r="CWW166" s="38"/>
      <c r="CWX166" s="38"/>
      <c r="CWY166" s="38"/>
      <c r="CWZ166" s="38"/>
      <c r="CXA166" s="38"/>
      <c r="CXB166" s="38"/>
      <c r="CXC166" s="38"/>
      <c r="CXD166" s="38"/>
      <c r="CXE166" s="38"/>
      <c r="CXF166" s="38"/>
      <c r="CXG166" s="38"/>
      <c r="CXH166" s="38"/>
      <c r="CXI166" s="38"/>
      <c r="CXJ166" s="38"/>
      <c r="CXK166" s="38"/>
      <c r="CXL166" s="38"/>
      <c r="CXM166" s="38"/>
      <c r="CXN166" s="38"/>
      <c r="CXO166" s="38"/>
      <c r="CXP166" s="38"/>
      <c r="CXQ166" s="38"/>
      <c r="CXR166" s="38"/>
      <c r="CXS166" s="38"/>
      <c r="CXT166" s="38"/>
      <c r="CXU166" s="38"/>
      <c r="CXV166" s="38"/>
      <c r="CXW166" s="38"/>
      <c r="CXX166" s="38"/>
      <c r="CXY166" s="38"/>
      <c r="CXZ166" s="38"/>
      <c r="CYA166" s="38"/>
      <c r="CYB166" s="38"/>
      <c r="CYC166" s="38"/>
      <c r="CYD166" s="38"/>
      <c r="CYE166" s="38"/>
      <c r="CYF166" s="38"/>
      <c r="CYG166" s="38"/>
      <c r="CYH166" s="38"/>
      <c r="CYI166" s="38"/>
      <c r="CYJ166" s="38"/>
      <c r="CYK166" s="38"/>
      <c r="CYL166" s="38"/>
      <c r="CYM166" s="38"/>
      <c r="CYN166" s="38"/>
      <c r="CYO166" s="38"/>
      <c r="CYP166" s="38"/>
      <c r="CYQ166" s="38"/>
      <c r="CYR166" s="38"/>
      <c r="CYS166" s="38"/>
      <c r="CYT166" s="38"/>
      <c r="CYU166" s="38"/>
      <c r="CYV166" s="38"/>
      <c r="CYW166" s="38"/>
      <c r="CYX166" s="38"/>
      <c r="CYY166" s="38"/>
      <c r="CYZ166" s="38"/>
      <c r="CZA166" s="38"/>
      <c r="CZB166" s="38"/>
      <c r="CZC166" s="38"/>
      <c r="CZD166" s="38"/>
      <c r="CZE166" s="38"/>
      <c r="CZF166" s="38"/>
      <c r="CZG166" s="38"/>
      <c r="CZH166" s="38"/>
      <c r="CZI166" s="38"/>
      <c r="CZJ166" s="38"/>
      <c r="CZK166" s="38"/>
      <c r="CZL166" s="38"/>
      <c r="CZM166" s="38"/>
      <c r="CZN166" s="38"/>
      <c r="CZO166" s="38"/>
      <c r="CZP166" s="38"/>
      <c r="CZQ166" s="38"/>
      <c r="CZR166" s="38"/>
      <c r="CZS166" s="38"/>
      <c r="CZT166" s="38"/>
      <c r="CZU166" s="38"/>
      <c r="CZV166" s="38"/>
      <c r="CZW166" s="38"/>
      <c r="CZX166" s="38"/>
      <c r="CZY166" s="38"/>
      <c r="CZZ166" s="38"/>
      <c r="DAA166" s="38"/>
      <c r="DAB166" s="38"/>
      <c r="DAC166" s="38"/>
      <c r="DAD166" s="38"/>
      <c r="DAE166" s="38"/>
      <c r="DAF166" s="38"/>
      <c r="DAG166" s="38"/>
      <c r="DAH166" s="38"/>
      <c r="DAI166" s="38"/>
      <c r="DAJ166" s="38"/>
      <c r="DAK166" s="38"/>
      <c r="DAL166" s="38"/>
      <c r="DAM166" s="38"/>
      <c r="DAN166" s="38"/>
      <c r="DAO166" s="38"/>
      <c r="DAP166" s="38"/>
      <c r="DAQ166" s="38"/>
      <c r="DAR166" s="38"/>
      <c r="DAS166" s="38"/>
      <c r="DAT166" s="38"/>
      <c r="DAU166" s="38"/>
      <c r="DAV166" s="38"/>
      <c r="DAW166" s="38"/>
      <c r="DAX166" s="38"/>
      <c r="DAY166" s="38"/>
      <c r="DAZ166" s="38"/>
      <c r="DBA166" s="38"/>
      <c r="DBB166" s="38"/>
      <c r="DBC166" s="38"/>
      <c r="DBD166" s="38"/>
      <c r="DBE166" s="38"/>
      <c r="DBF166" s="38"/>
      <c r="DBG166" s="38"/>
      <c r="DBH166" s="38"/>
      <c r="DBI166" s="38"/>
      <c r="DBJ166" s="38"/>
      <c r="DBK166" s="38"/>
      <c r="DBL166" s="38"/>
      <c r="DBM166" s="38"/>
      <c r="DBN166" s="38"/>
      <c r="DBO166" s="38"/>
      <c r="DBP166" s="38"/>
      <c r="DBQ166" s="38"/>
      <c r="DBR166" s="38"/>
      <c r="DBS166" s="38"/>
      <c r="DBT166" s="38"/>
      <c r="DBU166" s="38"/>
      <c r="DBV166" s="38"/>
      <c r="DBW166" s="38"/>
      <c r="DBX166" s="38"/>
      <c r="DBY166" s="38"/>
      <c r="DBZ166" s="38"/>
      <c r="DCA166" s="38"/>
      <c r="DCB166" s="38"/>
      <c r="DCC166" s="38"/>
      <c r="DCD166" s="38"/>
      <c r="DCK166" s="38"/>
      <c r="DCL166" s="38"/>
      <c r="DCM166" s="38"/>
      <c r="DCN166" s="38"/>
      <c r="DCO166" s="38"/>
      <c r="DCP166" s="38"/>
      <c r="DCQ166" s="38"/>
      <c r="DCR166" s="38"/>
      <c r="DCS166" s="38"/>
      <c r="DCT166" s="38"/>
      <c r="DCU166" s="38"/>
      <c r="DCV166" s="38"/>
      <c r="DCW166" s="38"/>
      <c r="DCX166" s="38"/>
      <c r="DCY166" s="38"/>
      <c r="DCZ166" s="38"/>
      <c r="DDA166" s="38"/>
      <c r="DDB166" s="38"/>
      <c r="DDC166" s="38"/>
      <c r="DDD166" s="38"/>
      <c r="DDE166" s="38"/>
      <c r="DDF166" s="38"/>
      <c r="DDG166" s="38"/>
      <c r="DDH166" s="38"/>
      <c r="DDI166" s="38"/>
      <c r="DDJ166" s="38"/>
      <c r="DDK166" s="38"/>
      <c r="DDL166" s="38"/>
      <c r="DDM166" s="38"/>
      <c r="DDN166" s="38"/>
      <c r="DDO166" s="38"/>
      <c r="DDP166" s="38"/>
      <c r="DDQ166" s="38"/>
      <c r="DDR166" s="38"/>
      <c r="DDS166" s="38"/>
      <c r="DDT166" s="38"/>
      <c r="DDU166" s="38"/>
      <c r="DDV166" s="38"/>
      <c r="DDW166" s="38"/>
      <c r="DDX166" s="38"/>
      <c r="DDY166" s="38"/>
      <c r="DDZ166" s="38"/>
      <c r="DEA166" s="38"/>
      <c r="DEB166" s="38"/>
      <c r="DEC166" s="38"/>
      <c r="DED166" s="38"/>
      <c r="DEE166" s="38"/>
      <c r="DEF166" s="38"/>
      <c r="DEG166" s="38"/>
      <c r="DEH166" s="38"/>
      <c r="DEI166" s="38"/>
      <c r="DEJ166" s="38"/>
      <c r="DEK166" s="38"/>
      <c r="DEL166" s="38"/>
      <c r="DEM166" s="38"/>
      <c r="DEN166" s="38"/>
      <c r="DEO166" s="38"/>
      <c r="DEP166" s="38"/>
      <c r="DEQ166" s="38"/>
      <c r="DER166" s="38"/>
      <c r="DES166" s="38"/>
      <c r="DET166" s="38"/>
      <c r="DEU166" s="38"/>
      <c r="DEV166" s="38"/>
      <c r="DEW166" s="38"/>
      <c r="DEX166" s="38"/>
      <c r="DEY166" s="38"/>
      <c r="DEZ166" s="38"/>
      <c r="DFA166" s="38"/>
      <c r="DFB166" s="38"/>
      <c r="DFC166" s="38"/>
      <c r="DFD166" s="38"/>
      <c r="DFE166" s="38"/>
      <c r="DFF166" s="38"/>
      <c r="DFG166" s="38"/>
      <c r="DFH166" s="38"/>
      <c r="DFI166" s="38"/>
      <c r="DFJ166" s="38"/>
      <c r="DFK166" s="38"/>
      <c r="DFL166" s="38"/>
      <c r="DFM166" s="38"/>
      <c r="DFN166" s="38"/>
      <c r="DFO166" s="38"/>
      <c r="DFP166" s="38"/>
      <c r="DFQ166" s="38"/>
      <c r="DFR166" s="38"/>
      <c r="DFS166" s="38"/>
      <c r="DFT166" s="38"/>
      <c r="DFU166" s="38"/>
      <c r="DFV166" s="38"/>
      <c r="DFW166" s="38"/>
      <c r="DFX166" s="38"/>
      <c r="DFY166" s="38"/>
      <c r="DFZ166" s="38"/>
      <c r="DGA166" s="38"/>
      <c r="DGB166" s="38"/>
      <c r="DGC166" s="38"/>
      <c r="DGD166" s="38"/>
      <c r="DGE166" s="38"/>
      <c r="DGF166" s="38"/>
      <c r="DGG166" s="38"/>
      <c r="DGH166" s="38"/>
      <c r="DGI166" s="38"/>
      <c r="DGJ166" s="38"/>
      <c r="DGK166" s="38"/>
      <c r="DGL166" s="38"/>
      <c r="DGM166" s="38"/>
      <c r="DGN166" s="38"/>
      <c r="DGO166" s="38"/>
      <c r="DGP166" s="38"/>
      <c r="DGQ166" s="38"/>
      <c r="DGR166" s="38"/>
      <c r="DGS166" s="38"/>
      <c r="DGT166" s="38"/>
      <c r="DGU166" s="38"/>
      <c r="DGV166" s="38"/>
      <c r="DGW166" s="38"/>
      <c r="DGX166" s="38"/>
      <c r="DGY166" s="38"/>
      <c r="DGZ166" s="38"/>
      <c r="DHA166" s="38"/>
      <c r="DHB166" s="38"/>
      <c r="DHC166" s="38"/>
      <c r="DHD166" s="38"/>
      <c r="DHE166" s="38"/>
      <c r="DHF166" s="38"/>
      <c r="DHG166" s="38"/>
      <c r="DHH166" s="38"/>
      <c r="DHI166" s="38"/>
      <c r="DHJ166" s="38"/>
      <c r="DHK166" s="38"/>
      <c r="DHL166" s="38"/>
      <c r="DHM166" s="38"/>
      <c r="DHN166" s="38"/>
      <c r="DHO166" s="38"/>
      <c r="DHP166" s="38"/>
      <c r="DHQ166" s="38"/>
      <c r="DHR166" s="38"/>
      <c r="DHS166" s="38"/>
      <c r="DHT166" s="38"/>
      <c r="DHU166" s="38"/>
      <c r="DHV166" s="38"/>
      <c r="DHW166" s="38"/>
      <c r="DHX166" s="38"/>
      <c r="DHY166" s="38"/>
      <c r="DHZ166" s="38"/>
      <c r="DIA166" s="38"/>
      <c r="DIB166" s="38"/>
      <c r="DIC166" s="38"/>
      <c r="DID166" s="38"/>
      <c r="DIE166" s="38"/>
      <c r="DIF166" s="38"/>
      <c r="DIG166" s="38"/>
      <c r="DIH166" s="38"/>
      <c r="DII166" s="38"/>
      <c r="DIJ166" s="38"/>
      <c r="DIK166" s="38"/>
      <c r="DIL166" s="38"/>
      <c r="DIM166" s="38"/>
      <c r="DIN166" s="38"/>
      <c r="DIO166" s="38"/>
      <c r="DIP166" s="38"/>
      <c r="DIQ166" s="38"/>
      <c r="DIR166" s="38"/>
      <c r="DIS166" s="38"/>
      <c r="DIT166" s="38"/>
      <c r="DIU166" s="38"/>
      <c r="DIV166" s="38"/>
      <c r="DIW166" s="38"/>
      <c r="DIX166" s="38"/>
      <c r="DIY166" s="38"/>
      <c r="DIZ166" s="38"/>
      <c r="DJA166" s="38"/>
      <c r="DJB166" s="38"/>
      <c r="DJC166" s="38"/>
      <c r="DJD166" s="38"/>
      <c r="DJE166" s="38"/>
      <c r="DJF166" s="38"/>
      <c r="DJG166" s="38"/>
      <c r="DJH166" s="38"/>
      <c r="DJI166" s="38"/>
      <c r="DJJ166" s="38"/>
      <c r="DJK166" s="38"/>
      <c r="DJL166" s="38"/>
      <c r="DJM166" s="38"/>
      <c r="DJN166" s="38"/>
      <c r="DJO166" s="38"/>
      <c r="DJP166" s="38"/>
      <c r="DJQ166" s="38"/>
      <c r="DJR166" s="38"/>
      <c r="DJS166" s="38"/>
      <c r="DJT166" s="38"/>
      <c r="DJU166" s="38"/>
      <c r="DJV166" s="38"/>
      <c r="DJW166" s="38"/>
      <c r="DJX166" s="38"/>
      <c r="DJY166" s="38"/>
      <c r="DJZ166" s="38"/>
      <c r="DKA166" s="38"/>
      <c r="DKB166" s="38"/>
      <c r="DKC166" s="38"/>
      <c r="DKD166" s="38"/>
      <c r="DKE166" s="38"/>
      <c r="DKF166" s="38"/>
      <c r="DKG166" s="38"/>
      <c r="DKH166" s="38"/>
      <c r="DKI166" s="38"/>
      <c r="DKJ166" s="38"/>
      <c r="DKK166" s="38"/>
      <c r="DKL166" s="38"/>
      <c r="DKM166" s="38"/>
      <c r="DKN166" s="38"/>
      <c r="DKO166" s="38"/>
      <c r="DKP166" s="38"/>
      <c r="DKQ166" s="38"/>
      <c r="DKR166" s="38"/>
      <c r="DKS166" s="38"/>
      <c r="DKT166" s="38"/>
      <c r="DKU166" s="38"/>
      <c r="DKV166" s="38"/>
      <c r="DKW166" s="38"/>
      <c r="DKX166" s="38"/>
      <c r="DKY166" s="38"/>
      <c r="DKZ166" s="38"/>
      <c r="DLA166" s="38"/>
      <c r="DLB166" s="38"/>
      <c r="DLC166" s="38"/>
      <c r="DLD166" s="38"/>
      <c r="DLE166" s="38"/>
      <c r="DLF166" s="38"/>
      <c r="DLG166" s="38"/>
      <c r="DLH166" s="38"/>
      <c r="DLI166" s="38"/>
      <c r="DLJ166" s="38"/>
      <c r="DLK166" s="38"/>
      <c r="DLL166" s="38"/>
      <c r="DLM166" s="38"/>
      <c r="DLN166" s="38"/>
      <c r="DLO166" s="38"/>
      <c r="DLP166" s="38"/>
      <c r="DLQ166" s="38"/>
      <c r="DLR166" s="38"/>
      <c r="DLS166" s="38"/>
      <c r="DLT166" s="38"/>
      <c r="DLU166" s="38"/>
      <c r="DLV166" s="38"/>
      <c r="DLW166" s="38"/>
      <c r="DLX166" s="38"/>
      <c r="DLY166" s="38"/>
      <c r="DLZ166" s="38"/>
      <c r="DMG166" s="38"/>
      <c r="DMH166" s="38"/>
      <c r="DMI166" s="38"/>
      <c r="DMJ166" s="38"/>
      <c r="DMK166" s="38"/>
      <c r="DML166" s="38"/>
      <c r="DMM166" s="38"/>
      <c r="DMN166" s="38"/>
      <c r="DMO166" s="38"/>
      <c r="DMP166" s="38"/>
      <c r="DMQ166" s="38"/>
      <c r="DMR166" s="38"/>
      <c r="DMS166" s="38"/>
      <c r="DMT166" s="38"/>
      <c r="DMU166" s="38"/>
      <c r="DMV166" s="38"/>
      <c r="DMW166" s="38"/>
      <c r="DMX166" s="38"/>
      <c r="DMY166" s="38"/>
      <c r="DMZ166" s="38"/>
      <c r="DNA166" s="38"/>
      <c r="DNB166" s="38"/>
      <c r="DNC166" s="38"/>
      <c r="DND166" s="38"/>
      <c r="DNE166" s="38"/>
      <c r="DNF166" s="38"/>
      <c r="DNG166" s="38"/>
      <c r="DNH166" s="38"/>
      <c r="DNI166" s="38"/>
      <c r="DNJ166" s="38"/>
      <c r="DNK166" s="38"/>
      <c r="DNL166" s="38"/>
      <c r="DNM166" s="38"/>
      <c r="DNN166" s="38"/>
      <c r="DNO166" s="38"/>
      <c r="DNP166" s="38"/>
      <c r="DNQ166" s="38"/>
      <c r="DNR166" s="38"/>
      <c r="DNS166" s="38"/>
      <c r="DNT166" s="38"/>
      <c r="DNU166" s="38"/>
      <c r="DNV166" s="38"/>
      <c r="DNW166" s="38"/>
      <c r="DNX166" s="38"/>
      <c r="DNY166" s="38"/>
      <c r="DNZ166" s="38"/>
      <c r="DOA166" s="38"/>
      <c r="DOB166" s="38"/>
      <c r="DOC166" s="38"/>
      <c r="DOD166" s="38"/>
      <c r="DOE166" s="38"/>
      <c r="DOF166" s="38"/>
      <c r="DOG166" s="38"/>
      <c r="DOH166" s="38"/>
      <c r="DOI166" s="38"/>
      <c r="DOJ166" s="38"/>
      <c r="DOK166" s="38"/>
      <c r="DOL166" s="38"/>
      <c r="DOM166" s="38"/>
      <c r="DON166" s="38"/>
      <c r="DOO166" s="38"/>
      <c r="DOP166" s="38"/>
      <c r="DOQ166" s="38"/>
      <c r="DOR166" s="38"/>
      <c r="DOS166" s="38"/>
      <c r="DOT166" s="38"/>
      <c r="DOU166" s="38"/>
      <c r="DOV166" s="38"/>
      <c r="DOW166" s="38"/>
      <c r="DOX166" s="38"/>
      <c r="DOY166" s="38"/>
      <c r="DOZ166" s="38"/>
      <c r="DPA166" s="38"/>
      <c r="DPB166" s="38"/>
      <c r="DPC166" s="38"/>
      <c r="DPD166" s="38"/>
      <c r="DPE166" s="38"/>
      <c r="DPF166" s="38"/>
      <c r="DPG166" s="38"/>
      <c r="DPH166" s="38"/>
      <c r="DPI166" s="38"/>
      <c r="DPJ166" s="38"/>
      <c r="DPK166" s="38"/>
      <c r="DPL166" s="38"/>
      <c r="DPM166" s="38"/>
      <c r="DPN166" s="38"/>
      <c r="DPO166" s="38"/>
      <c r="DPP166" s="38"/>
      <c r="DPQ166" s="38"/>
      <c r="DPR166" s="38"/>
      <c r="DPS166" s="38"/>
      <c r="DPT166" s="38"/>
      <c r="DPU166" s="38"/>
      <c r="DPV166" s="38"/>
      <c r="DPW166" s="38"/>
      <c r="DPX166" s="38"/>
      <c r="DPY166" s="38"/>
      <c r="DPZ166" s="38"/>
      <c r="DQA166" s="38"/>
      <c r="DQB166" s="38"/>
      <c r="DQC166" s="38"/>
      <c r="DQD166" s="38"/>
      <c r="DQE166" s="38"/>
      <c r="DQF166" s="38"/>
      <c r="DQG166" s="38"/>
      <c r="DQH166" s="38"/>
      <c r="DQI166" s="38"/>
      <c r="DQJ166" s="38"/>
      <c r="DQK166" s="38"/>
      <c r="DQL166" s="38"/>
      <c r="DQM166" s="38"/>
      <c r="DQN166" s="38"/>
      <c r="DQO166" s="38"/>
      <c r="DQP166" s="38"/>
      <c r="DQQ166" s="38"/>
      <c r="DQR166" s="38"/>
      <c r="DQS166" s="38"/>
      <c r="DQT166" s="38"/>
      <c r="DQU166" s="38"/>
      <c r="DQV166" s="38"/>
      <c r="DQW166" s="38"/>
      <c r="DQX166" s="38"/>
      <c r="DQY166" s="38"/>
      <c r="DQZ166" s="38"/>
      <c r="DRA166" s="38"/>
      <c r="DRB166" s="38"/>
      <c r="DRC166" s="38"/>
      <c r="DRD166" s="38"/>
      <c r="DRE166" s="38"/>
      <c r="DRF166" s="38"/>
      <c r="DRG166" s="38"/>
      <c r="DRH166" s="38"/>
      <c r="DRI166" s="38"/>
      <c r="DRJ166" s="38"/>
      <c r="DRK166" s="38"/>
      <c r="DRL166" s="38"/>
      <c r="DRM166" s="38"/>
      <c r="DRN166" s="38"/>
      <c r="DRO166" s="38"/>
      <c r="DRP166" s="38"/>
      <c r="DRQ166" s="38"/>
      <c r="DRR166" s="38"/>
      <c r="DRS166" s="38"/>
      <c r="DRT166" s="38"/>
      <c r="DRU166" s="38"/>
      <c r="DRV166" s="38"/>
      <c r="DRW166" s="38"/>
      <c r="DRX166" s="38"/>
      <c r="DRY166" s="38"/>
      <c r="DRZ166" s="38"/>
      <c r="DSA166" s="38"/>
      <c r="DSB166" s="38"/>
      <c r="DSC166" s="38"/>
      <c r="DSD166" s="38"/>
      <c r="DSE166" s="38"/>
      <c r="DSF166" s="38"/>
      <c r="DSG166" s="38"/>
      <c r="DSH166" s="38"/>
      <c r="DSI166" s="38"/>
      <c r="DSJ166" s="38"/>
      <c r="DSK166" s="38"/>
      <c r="DSL166" s="38"/>
      <c r="DSM166" s="38"/>
      <c r="DSN166" s="38"/>
      <c r="DSO166" s="38"/>
      <c r="DSP166" s="38"/>
      <c r="DSQ166" s="38"/>
      <c r="DSR166" s="38"/>
      <c r="DSS166" s="38"/>
      <c r="DST166" s="38"/>
      <c r="DSU166" s="38"/>
      <c r="DSV166" s="38"/>
      <c r="DSW166" s="38"/>
      <c r="DSX166" s="38"/>
      <c r="DSY166" s="38"/>
      <c r="DSZ166" s="38"/>
      <c r="DTA166" s="38"/>
      <c r="DTB166" s="38"/>
      <c r="DTC166" s="38"/>
      <c r="DTD166" s="38"/>
      <c r="DTE166" s="38"/>
      <c r="DTF166" s="38"/>
      <c r="DTG166" s="38"/>
      <c r="DTH166" s="38"/>
      <c r="DTI166" s="38"/>
      <c r="DTJ166" s="38"/>
      <c r="DTK166" s="38"/>
      <c r="DTL166" s="38"/>
      <c r="DTM166" s="38"/>
      <c r="DTN166" s="38"/>
      <c r="DTO166" s="38"/>
      <c r="DTP166" s="38"/>
      <c r="DTQ166" s="38"/>
      <c r="DTR166" s="38"/>
      <c r="DTS166" s="38"/>
      <c r="DTT166" s="38"/>
      <c r="DTU166" s="38"/>
      <c r="DTV166" s="38"/>
      <c r="DTW166" s="38"/>
      <c r="DTX166" s="38"/>
      <c r="DTY166" s="38"/>
      <c r="DTZ166" s="38"/>
      <c r="DUA166" s="38"/>
      <c r="DUB166" s="38"/>
      <c r="DUC166" s="38"/>
      <c r="DUD166" s="38"/>
      <c r="DUE166" s="38"/>
      <c r="DUF166" s="38"/>
      <c r="DUG166" s="38"/>
      <c r="DUH166" s="38"/>
      <c r="DUI166" s="38"/>
      <c r="DUJ166" s="38"/>
      <c r="DUK166" s="38"/>
      <c r="DUL166" s="38"/>
      <c r="DUM166" s="38"/>
      <c r="DUN166" s="38"/>
      <c r="DUO166" s="38"/>
      <c r="DUP166" s="38"/>
      <c r="DUQ166" s="38"/>
      <c r="DUR166" s="38"/>
      <c r="DUS166" s="38"/>
      <c r="DUT166" s="38"/>
      <c r="DUU166" s="38"/>
      <c r="DUV166" s="38"/>
      <c r="DUW166" s="38"/>
      <c r="DUX166" s="38"/>
      <c r="DUY166" s="38"/>
      <c r="DUZ166" s="38"/>
      <c r="DVA166" s="38"/>
      <c r="DVB166" s="38"/>
      <c r="DVC166" s="38"/>
      <c r="DVD166" s="38"/>
      <c r="DVE166" s="38"/>
      <c r="DVF166" s="38"/>
      <c r="DVG166" s="38"/>
      <c r="DVH166" s="38"/>
      <c r="DVI166" s="38"/>
      <c r="DVJ166" s="38"/>
      <c r="DVK166" s="38"/>
      <c r="DVL166" s="38"/>
      <c r="DVM166" s="38"/>
      <c r="DVN166" s="38"/>
      <c r="DVO166" s="38"/>
      <c r="DVP166" s="38"/>
      <c r="DVQ166" s="38"/>
      <c r="DVR166" s="38"/>
      <c r="DVS166" s="38"/>
      <c r="DVT166" s="38"/>
      <c r="DVU166" s="38"/>
      <c r="DVV166" s="38"/>
      <c r="DWC166" s="38"/>
      <c r="DWD166" s="38"/>
      <c r="DWE166" s="38"/>
      <c r="DWF166" s="38"/>
      <c r="DWG166" s="38"/>
      <c r="DWH166" s="38"/>
      <c r="DWI166" s="38"/>
      <c r="DWJ166" s="38"/>
      <c r="DWK166" s="38"/>
      <c r="DWL166" s="38"/>
      <c r="DWM166" s="38"/>
      <c r="DWN166" s="38"/>
      <c r="DWO166" s="38"/>
      <c r="DWP166" s="38"/>
      <c r="DWQ166" s="38"/>
      <c r="DWR166" s="38"/>
      <c r="DWS166" s="38"/>
      <c r="DWT166" s="38"/>
      <c r="DWU166" s="38"/>
      <c r="DWV166" s="38"/>
      <c r="DWW166" s="38"/>
      <c r="DWX166" s="38"/>
      <c r="DWY166" s="38"/>
      <c r="DWZ166" s="38"/>
      <c r="DXA166" s="38"/>
      <c r="DXB166" s="38"/>
      <c r="DXC166" s="38"/>
      <c r="DXD166" s="38"/>
      <c r="DXE166" s="38"/>
      <c r="DXF166" s="38"/>
      <c r="DXG166" s="38"/>
      <c r="DXH166" s="38"/>
      <c r="DXI166" s="38"/>
      <c r="DXJ166" s="38"/>
      <c r="DXK166" s="38"/>
      <c r="DXL166" s="38"/>
      <c r="DXM166" s="38"/>
      <c r="DXN166" s="38"/>
      <c r="DXO166" s="38"/>
      <c r="DXP166" s="38"/>
      <c r="DXQ166" s="38"/>
      <c r="DXR166" s="38"/>
      <c r="DXS166" s="38"/>
      <c r="DXT166" s="38"/>
      <c r="DXU166" s="38"/>
      <c r="DXV166" s="38"/>
      <c r="DXW166" s="38"/>
      <c r="DXX166" s="38"/>
      <c r="DXY166" s="38"/>
      <c r="DXZ166" s="38"/>
      <c r="DYA166" s="38"/>
      <c r="DYB166" s="38"/>
      <c r="DYC166" s="38"/>
      <c r="DYD166" s="38"/>
      <c r="DYE166" s="38"/>
      <c r="DYF166" s="38"/>
      <c r="DYG166" s="38"/>
      <c r="DYH166" s="38"/>
      <c r="DYI166" s="38"/>
      <c r="DYJ166" s="38"/>
      <c r="DYK166" s="38"/>
      <c r="DYL166" s="38"/>
      <c r="DYM166" s="38"/>
      <c r="DYN166" s="38"/>
      <c r="DYO166" s="38"/>
      <c r="DYP166" s="38"/>
      <c r="DYQ166" s="38"/>
      <c r="DYR166" s="38"/>
      <c r="DYS166" s="38"/>
      <c r="DYT166" s="38"/>
      <c r="DYU166" s="38"/>
      <c r="DYV166" s="38"/>
      <c r="DYW166" s="38"/>
      <c r="DYX166" s="38"/>
      <c r="DYY166" s="38"/>
      <c r="DYZ166" s="38"/>
      <c r="DZA166" s="38"/>
      <c r="DZB166" s="38"/>
      <c r="DZC166" s="38"/>
      <c r="DZD166" s="38"/>
      <c r="DZE166" s="38"/>
      <c r="DZF166" s="38"/>
      <c r="DZG166" s="38"/>
      <c r="DZH166" s="38"/>
      <c r="DZI166" s="38"/>
      <c r="DZJ166" s="38"/>
      <c r="DZK166" s="38"/>
      <c r="DZL166" s="38"/>
      <c r="DZM166" s="38"/>
      <c r="DZN166" s="38"/>
      <c r="DZO166" s="38"/>
      <c r="DZP166" s="38"/>
      <c r="DZQ166" s="38"/>
      <c r="DZR166" s="38"/>
      <c r="DZS166" s="38"/>
      <c r="DZT166" s="38"/>
      <c r="DZU166" s="38"/>
      <c r="DZV166" s="38"/>
      <c r="DZW166" s="38"/>
      <c r="DZX166" s="38"/>
      <c r="DZY166" s="38"/>
      <c r="DZZ166" s="38"/>
      <c r="EAA166" s="38"/>
      <c r="EAB166" s="38"/>
      <c r="EAC166" s="38"/>
      <c r="EAD166" s="38"/>
      <c r="EAE166" s="38"/>
      <c r="EAF166" s="38"/>
      <c r="EAG166" s="38"/>
      <c r="EAH166" s="38"/>
      <c r="EAI166" s="38"/>
      <c r="EAJ166" s="38"/>
      <c r="EAK166" s="38"/>
      <c r="EAL166" s="38"/>
      <c r="EAM166" s="38"/>
      <c r="EAN166" s="38"/>
      <c r="EAO166" s="38"/>
      <c r="EAP166" s="38"/>
      <c r="EAQ166" s="38"/>
      <c r="EAR166" s="38"/>
      <c r="EAS166" s="38"/>
      <c r="EAT166" s="38"/>
      <c r="EAU166" s="38"/>
      <c r="EAV166" s="38"/>
      <c r="EAW166" s="38"/>
      <c r="EAX166" s="38"/>
      <c r="EAY166" s="38"/>
      <c r="EAZ166" s="38"/>
      <c r="EBA166" s="38"/>
      <c r="EBB166" s="38"/>
      <c r="EBC166" s="38"/>
      <c r="EBD166" s="38"/>
      <c r="EBE166" s="38"/>
      <c r="EBF166" s="38"/>
      <c r="EBG166" s="38"/>
      <c r="EBH166" s="38"/>
      <c r="EBI166" s="38"/>
      <c r="EBJ166" s="38"/>
      <c r="EBK166" s="38"/>
      <c r="EBL166" s="38"/>
      <c r="EBM166" s="38"/>
      <c r="EBN166" s="38"/>
      <c r="EBO166" s="38"/>
      <c r="EBP166" s="38"/>
      <c r="EBQ166" s="38"/>
      <c r="EBR166" s="38"/>
      <c r="EBS166" s="38"/>
      <c r="EBT166" s="38"/>
      <c r="EBU166" s="38"/>
      <c r="EBV166" s="38"/>
      <c r="EBW166" s="38"/>
      <c r="EBX166" s="38"/>
      <c r="EBY166" s="38"/>
      <c r="EBZ166" s="38"/>
      <c r="ECA166" s="38"/>
      <c r="ECB166" s="38"/>
      <c r="ECC166" s="38"/>
      <c r="ECD166" s="38"/>
      <c r="ECE166" s="38"/>
      <c r="ECF166" s="38"/>
      <c r="ECG166" s="38"/>
      <c r="ECH166" s="38"/>
      <c r="ECI166" s="38"/>
      <c r="ECJ166" s="38"/>
      <c r="ECK166" s="38"/>
      <c r="ECL166" s="38"/>
      <c r="ECM166" s="38"/>
      <c r="ECN166" s="38"/>
      <c r="ECO166" s="38"/>
      <c r="ECP166" s="38"/>
      <c r="ECQ166" s="38"/>
      <c r="ECR166" s="38"/>
      <c r="ECS166" s="38"/>
      <c r="ECT166" s="38"/>
      <c r="ECU166" s="38"/>
      <c r="ECV166" s="38"/>
      <c r="ECW166" s="38"/>
      <c r="ECX166" s="38"/>
      <c r="ECY166" s="38"/>
      <c r="ECZ166" s="38"/>
      <c r="EDA166" s="38"/>
      <c r="EDB166" s="38"/>
      <c r="EDC166" s="38"/>
      <c r="EDD166" s="38"/>
      <c r="EDE166" s="38"/>
      <c r="EDF166" s="38"/>
      <c r="EDG166" s="38"/>
      <c r="EDH166" s="38"/>
      <c r="EDI166" s="38"/>
      <c r="EDJ166" s="38"/>
      <c r="EDK166" s="38"/>
      <c r="EDL166" s="38"/>
      <c r="EDM166" s="38"/>
      <c r="EDN166" s="38"/>
      <c r="EDO166" s="38"/>
      <c r="EDP166" s="38"/>
      <c r="EDQ166" s="38"/>
      <c r="EDR166" s="38"/>
      <c r="EDS166" s="38"/>
      <c r="EDT166" s="38"/>
      <c r="EDU166" s="38"/>
      <c r="EDV166" s="38"/>
      <c r="EDW166" s="38"/>
      <c r="EDX166" s="38"/>
      <c r="EDY166" s="38"/>
      <c r="EDZ166" s="38"/>
      <c r="EEA166" s="38"/>
      <c r="EEB166" s="38"/>
      <c r="EEC166" s="38"/>
      <c r="EED166" s="38"/>
      <c r="EEE166" s="38"/>
      <c r="EEF166" s="38"/>
      <c r="EEG166" s="38"/>
      <c r="EEH166" s="38"/>
      <c r="EEI166" s="38"/>
      <c r="EEJ166" s="38"/>
      <c r="EEK166" s="38"/>
      <c r="EEL166" s="38"/>
      <c r="EEM166" s="38"/>
      <c r="EEN166" s="38"/>
      <c r="EEO166" s="38"/>
      <c r="EEP166" s="38"/>
      <c r="EEQ166" s="38"/>
      <c r="EER166" s="38"/>
      <c r="EES166" s="38"/>
      <c r="EET166" s="38"/>
      <c r="EEU166" s="38"/>
      <c r="EEV166" s="38"/>
      <c r="EEW166" s="38"/>
      <c r="EEX166" s="38"/>
      <c r="EEY166" s="38"/>
      <c r="EEZ166" s="38"/>
      <c r="EFA166" s="38"/>
      <c r="EFB166" s="38"/>
      <c r="EFC166" s="38"/>
      <c r="EFD166" s="38"/>
      <c r="EFE166" s="38"/>
      <c r="EFF166" s="38"/>
      <c r="EFG166" s="38"/>
      <c r="EFH166" s="38"/>
      <c r="EFI166" s="38"/>
      <c r="EFJ166" s="38"/>
      <c r="EFK166" s="38"/>
      <c r="EFL166" s="38"/>
      <c r="EFM166" s="38"/>
      <c r="EFN166" s="38"/>
      <c r="EFO166" s="38"/>
      <c r="EFP166" s="38"/>
      <c r="EFQ166" s="38"/>
      <c r="EFR166" s="38"/>
      <c r="EFY166" s="38"/>
      <c r="EFZ166" s="38"/>
      <c r="EGA166" s="38"/>
      <c r="EGB166" s="38"/>
      <c r="EGC166" s="38"/>
      <c r="EGD166" s="38"/>
      <c r="EGE166" s="38"/>
      <c r="EGF166" s="38"/>
      <c r="EGG166" s="38"/>
      <c r="EGH166" s="38"/>
      <c r="EGI166" s="38"/>
      <c r="EGJ166" s="38"/>
      <c r="EGK166" s="38"/>
      <c r="EGL166" s="38"/>
      <c r="EGM166" s="38"/>
      <c r="EGN166" s="38"/>
      <c r="EGO166" s="38"/>
      <c r="EGP166" s="38"/>
      <c r="EGQ166" s="38"/>
      <c r="EGR166" s="38"/>
      <c r="EGS166" s="38"/>
      <c r="EGT166" s="38"/>
      <c r="EGU166" s="38"/>
      <c r="EGV166" s="38"/>
      <c r="EGW166" s="38"/>
      <c r="EGX166" s="38"/>
      <c r="EGY166" s="38"/>
      <c r="EGZ166" s="38"/>
      <c r="EHA166" s="38"/>
      <c r="EHB166" s="38"/>
      <c r="EHC166" s="38"/>
      <c r="EHD166" s="38"/>
      <c r="EHE166" s="38"/>
      <c r="EHF166" s="38"/>
      <c r="EHG166" s="38"/>
      <c r="EHH166" s="38"/>
      <c r="EHI166" s="38"/>
      <c r="EHJ166" s="38"/>
      <c r="EHK166" s="38"/>
      <c r="EHL166" s="38"/>
      <c r="EHM166" s="38"/>
      <c r="EHN166" s="38"/>
      <c r="EHO166" s="38"/>
      <c r="EHP166" s="38"/>
      <c r="EHQ166" s="38"/>
      <c r="EHR166" s="38"/>
      <c r="EHS166" s="38"/>
      <c r="EHT166" s="38"/>
      <c r="EHU166" s="38"/>
      <c r="EHV166" s="38"/>
      <c r="EHW166" s="38"/>
      <c r="EHX166" s="38"/>
      <c r="EHY166" s="38"/>
      <c r="EHZ166" s="38"/>
      <c r="EIA166" s="38"/>
      <c r="EIB166" s="38"/>
      <c r="EIC166" s="38"/>
      <c r="EID166" s="38"/>
      <c r="EIE166" s="38"/>
      <c r="EIF166" s="38"/>
      <c r="EIG166" s="38"/>
      <c r="EIH166" s="38"/>
      <c r="EII166" s="38"/>
      <c r="EIJ166" s="38"/>
      <c r="EIK166" s="38"/>
      <c r="EIL166" s="38"/>
      <c r="EIM166" s="38"/>
      <c r="EIN166" s="38"/>
      <c r="EIO166" s="38"/>
      <c r="EIP166" s="38"/>
      <c r="EIQ166" s="38"/>
      <c r="EIR166" s="38"/>
      <c r="EIS166" s="38"/>
      <c r="EIT166" s="38"/>
      <c r="EIU166" s="38"/>
      <c r="EIV166" s="38"/>
      <c r="EIW166" s="38"/>
      <c r="EIX166" s="38"/>
      <c r="EIY166" s="38"/>
      <c r="EIZ166" s="38"/>
      <c r="EJA166" s="38"/>
      <c r="EJB166" s="38"/>
      <c r="EJC166" s="38"/>
      <c r="EJD166" s="38"/>
      <c r="EJE166" s="38"/>
      <c r="EJF166" s="38"/>
      <c r="EJG166" s="38"/>
      <c r="EJH166" s="38"/>
      <c r="EJI166" s="38"/>
      <c r="EJJ166" s="38"/>
      <c r="EJK166" s="38"/>
      <c r="EJL166" s="38"/>
      <c r="EJM166" s="38"/>
      <c r="EJN166" s="38"/>
      <c r="EJO166" s="38"/>
      <c r="EJP166" s="38"/>
      <c r="EJQ166" s="38"/>
      <c r="EJR166" s="38"/>
      <c r="EJS166" s="38"/>
      <c r="EJT166" s="38"/>
      <c r="EJU166" s="38"/>
      <c r="EJV166" s="38"/>
      <c r="EJW166" s="38"/>
      <c r="EJX166" s="38"/>
      <c r="EJY166" s="38"/>
      <c r="EJZ166" s="38"/>
      <c r="EKA166" s="38"/>
      <c r="EKB166" s="38"/>
      <c r="EKC166" s="38"/>
      <c r="EKD166" s="38"/>
      <c r="EKE166" s="38"/>
      <c r="EKF166" s="38"/>
      <c r="EKG166" s="38"/>
      <c r="EKH166" s="38"/>
      <c r="EKI166" s="38"/>
      <c r="EKJ166" s="38"/>
      <c r="EKK166" s="38"/>
      <c r="EKL166" s="38"/>
      <c r="EKM166" s="38"/>
      <c r="EKN166" s="38"/>
      <c r="EKO166" s="38"/>
      <c r="EKP166" s="38"/>
      <c r="EKQ166" s="38"/>
      <c r="EKR166" s="38"/>
      <c r="EKS166" s="38"/>
      <c r="EKT166" s="38"/>
      <c r="EKU166" s="38"/>
      <c r="EKV166" s="38"/>
      <c r="EKW166" s="38"/>
      <c r="EKX166" s="38"/>
      <c r="EKY166" s="38"/>
      <c r="EKZ166" s="38"/>
      <c r="ELA166" s="38"/>
      <c r="ELB166" s="38"/>
      <c r="ELC166" s="38"/>
      <c r="ELD166" s="38"/>
      <c r="ELE166" s="38"/>
      <c r="ELF166" s="38"/>
      <c r="ELG166" s="38"/>
      <c r="ELH166" s="38"/>
      <c r="ELI166" s="38"/>
      <c r="ELJ166" s="38"/>
      <c r="ELK166" s="38"/>
      <c r="ELL166" s="38"/>
      <c r="ELM166" s="38"/>
      <c r="ELN166" s="38"/>
      <c r="ELO166" s="38"/>
      <c r="ELP166" s="38"/>
      <c r="ELQ166" s="38"/>
      <c r="ELR166" s="38"/>
      <c r="ELS166" s="38"/>
      <c r="ELT166" s="38"/>
      <c r="ELU166" s="38"/>
      <c r="ELV166" s="38"/>
      <c r="ELW166" s="38"/>
      <c r="ELX166" s="38"/>
      <c r="ELY166" s="38"/>
      <c r="ELZ166" s="38"/>
      <c r="EMA166" s="38"/>
      <c r="EMB166" s="38"/>
      <c r="EMC166" s="38"/>
      <c r="EMD166" s="38"/>
      <c r="EME166" s="38"/>
      <c r="EMF166" s="38"/>
      <c r="EMG166" s="38"/>
      <c r="EMH166" s="38"/>
      <c r="EMI166" s="38"/>
      <c r="EMJ166" s="38"/>
      <c r="EMK166" s="38"/>
      <c r="EML166" s="38"/>
      <c r="EMM166" s="38"/>
      <c r="EMN166" s="38"/>
      <c r="EMO166" s="38"/>
      <c r="EMP166" s="38"/>
      <c r="EMQ166" s="38"/>
      <c r="EMR166" s="38"/>
      <c r="EMS166" s="38"/>
      <c r="EMT166" s="38"/>
      <c r="EMU166" s="38"/>
      <c r="EMV166" s="38"/>
      <c r="EMW166" s="38"/>
      <c r="EMX166" s="38"/>
      <c r="EMY166" s="38"/>
      <c r="EMZ166" s="38"/>
      <c r="ENA166" s="38"/>
      <c r="ENB166" s="38"/>
      <c r="ENC166" s="38"/>
      <c r="END166" s="38"/>
      <c r="ENE166" s="38"/>
      <c r="ENF166" s="38"/>
      <c r="ENG166" s="38"/>
      <c r="ENH166" s="38"/>
      <c r="ENI166" s="38"/>
      <c r="ENJ166" s="38"/>
      <c r="ENK166" s="38"/>
      <c r="ENL166" s="38"/>
      <c r="ENM166" s="38"/>
      <c r="ENN166" s="38"/>
      <c r="ENO166" s="38"/>
      <c r="ENP166" s="38"/>
      <c r="ENQ166" s="38"/>
      <c r="ENR166" s="38"/>
      <c r="ENS166" s="38"/>
      <c r="ENT166" s="38"/>
      <c r="ENU166" s="38"/>
      <c r="ENV166" s="38"/>
      <c r="ENW166" s="38"/>
      <c r="ENX166" s="38"/>
      <c r="ENY166" s="38"/>
      <c r="ENZ166" s="38"/>
      <c r="EOA166" s="38"/>
      <c r="EOB166" s="38"/>
      <c r="EOC166" s="38"/>
      <c r="EOD166" s="38"/>
      <c r="EOE166" s="38"/>
      <c r="EOF166" s="38"/>
      <c r="EOG166" s="38"/>
      <c r="EOH166" s="38"/>
      <c r="EOI166" s="38"/>
      <c r="EOJ166" s="38"/>
      <c r="EOK166" s="38"/>
      <c r="EOL166" s="38"/>
      <c r="EOM166" s="38"/>
      <c r="EON166" s="38"/>
      <c r="EOO166" s="38"/>
      <c r="EOP166" s="38"/>
      <c r="EOQ166" s="38"/>
      <c r="EOR166" s="38"/>
      <c r="EOS166" s="38"/>
      <c r="EOT166" s="38"/>
      <c r="EOU166" s="38"/>
      <c r="EOV166" s="38"/>
      <c r="EOW166" s="38"/>
      <c r="EOX166" s="38"/>
      <c r="EOY166" s="38"/>
      <c r="EOZ166" s="38"/>
      <c r="EPA166" s="38"/>
      <c r="EPB166" s="38"/>
      <c r="EPC166" s="38"/>
      <c r="EPD166" s="38"/>
      <c r="EPE166" s="38"/>
      <c r="EPF166" s="38"/>
      <c r="EPG166" s="38"/>
      <c r="EPH166" s="38"/>
      <c r="EPI166" s="38"/>
      <c r="EPJ166" s="38"/>
      <c r="EPK166" s="38"/>
      <c r="EPL166" s="38"/>
      <c r="EPM166" s="38"/>
      <c r="EPN166" s="38"/>
      <c r="EPU166" s="38"/>
      <c r="EPV166" s="38"/>
      <c r="EPW166" s="38"/>
      <c r="EPX166" s="38"/>
      <c r="EPY166" s="38"/>
      <c r="EPZ166" s="38"/>
      <c r="EQA166" s="38"/>
      <c r="EQB166" s="38"/>
      <c r="EQC166" s="38"/>
      <c r="EQD166" s="38"/>
      <c r="EQE166" s="38"/>
      <c r="EQF166" s="38"/>
      <c r="EQG166" s="38"/>
      <c r="EQH166" s="38"/>
      <c r="EQI166" s="38"/>
      <c r="EQJ166" s="38"/>
      <c r="EQK166" s="38"/>
      <c r="EQL166" s="38"/>
      <c r="EQM166" s="38"/>
      <c r="EQN166" s="38"/>
      <c r="EQO166" s="38"/>
      <c r="EQP166" s="38"/>
      <c r="EQQ166" s="38"/>
      <c r="EQR166" s="38"/>
      <c r="EQS166" s="38"/>
      <c r="EQT166" s="38"/>
      <c r="EQU166" s="38"/>
      <c r="EQV166" s="38"/>
      <c r="EQW166" s="38"/>
      <c r="EQX166" s="38"/>
      <c r="EQY166" s="38"/>
      <c r="EQZ166" s="38"/>
      <c r="ERA166" s="38"/>
      <c r="ERB166" s="38"/>
      <c r="ERC166" s="38"/>
      <c r="ERD166" s="38"/>
      <c r="ERE166" s="38"/>
      <c r="ERF166" s="38"/>
      <c r="ERG166" s="38"/>
      <c r="ERH166" s="38"/>
      <c r="ERI166" s="38"/>
      <c r="ERJ166" s="38"/>
      <c r="ERK166" s="38"/>
      <c r="ERL166" s="38"/>
      <c r="ERM166" s="38"/>
      <c r="ERN166" s="38"/>
      <c r="ERO166" s="38"/>
      <c r="ERP166" s="38"/>
      <c r="ERQ166" s="38"/>
      <c r="ERR166" s="38"/>
      <c r="ERS166" s="38"/>
      <c r="ERT166" s="38"/>
      <c r="ERU166" s="38"/>
      <c r="ERV166" s="38"/>
      <c r="ERW166" s="38"/>
      <c r="ERX166" s="38"/>
      <c r="ERY166" s="38"/>
      <c r="ERZ166" s="38"/>
      <c r="ESA166" s="38"/>
      <c r="ESB166" s="38"/>
      <c r="ESC166" s="38"/>
      <c r="ESD166" s="38"/>
      <c r="ESE166" s="38"/>
      <c r="ESF166" s="38"/>
      <c r="ESG166" s="38"/>
      <c r="ESH166" s="38"/>
      <c r="ESI166" s="38"/>
      <c r="ESJ166" s="38"/>
      <c r="ESK166" s="38"/>
      <c r="ESL166" s="38"/>
      <c r="ESM166" s="38"/>
      <c r="ESN166" s="38"/>
      <c r="ESO166" s="38"/>
      <c r="ESP166" s="38"/>
      <c r="ESQ166" s="38"/>
      <c r="ESR166" s="38"/>
      <c r="ESS166" s="38"/>
      <c r="EST166" s="38"/>
      <c r="ESU166" s="38"/>
      <c r="ESV166" s="38"/>
      <c r="ESW166" s="38"/>
      <c r="ESX166" s="38"/>
      <c r="ESY166" s="38"/>
      <c r="ESZ166" s="38"/>
      <c r="ETA166" s="38"/>
      <c r="ETB166" s="38"/>
      <c r="ETC166" s="38"/>
      <c r="ETD166" s="38"/>
      <c r="ETE166" s="38"/>
      <c r="ETF166" s="38"/>
      <c r="ETG166" s="38"/>
      <c r="ETH166" s="38"/>
      <c r="ETI166" s="38"/>
      <c r="ETJ166" s="38"/>
      <c r="ETK166" s="38"/>
      <c r="ETL166" s="38"/>
      <c r="ETM166" s="38"/>
      <c r="ETN166" s="38"/>
      <c r="ETO166" s="38"/>
      <c r="ETP166" s="38"/>
      <c r="ETQ166" s="38"/>
      <c r="ETR166" s="38"/>
      <c r="ETS166" s="38"/>
      <c r="ETT166" s="38"/>
      <c r="ETU166" s="38"/>
      <c r="ETV166" s="38"/>
      <c r="ETW166" s="38"/>
      <c r="ETX166" s="38"/>
      <c r="ETY166" s="38"/>
      <c r="ETZ166" s="38"/>
      <c r="EUA166" s="38"/>
      <c r="EUB166" s="38"/>
      <c r="EUC166" s="38"/>
      <c r="EUD166" s="38"/>
      <c r="EUE166" s="38"/>
      <c r="EUF166" s="38"/>
      <c r="EUG166" s="38"/>
      <c r="EUH166" s="38"/>
      <c r="EUI166" s="38"/>
      <c r="EUJ166" s="38"/>
      <c r="EUK166" s="38"/>
      <c r="EUL166" s="38"/>
      <c r="EUM166" s="38"/>
      <c r="EUN166" s="38"/>
      <c r="EUO166" s="38"/>
      <c r="EUP166" s="38"/>
      <c r="EUQ166" s="38"/>
      <c r="EUR166" s="38"/>
      <c r="EUS166" s="38"/>
      <c r="EUT166" s="38"/>
      <c r="EUU166" s="38"/>
      <c r="EUV166" s="38"/>
      <c r="EUW166" s="38"/>
      <c r="EUX166" s="38"/>
      <c r="EUY166" s="38"/>
      <c r="EUZ166" s="38"/>
      <c r="EVA166" s="38"/>
      <c r="EVB166" s="38"/>
      <c r="EVC166" s="38"/>
      <c r="EVD166" s="38"/>
      <c r="EVE166" s="38"/>
      <c r="EVF166" s="38"/>
      <c r="EVG166" s="38"/>
      <c r="EVH166" s="38"/>
      <c r="EVI166" s="38"/>
      <c r="EVJ166" s="38"/>
      <c r="EVK166" s="38"/>
      <c r="EVL166" s="38"/>
      <c r="EVM166" s="38"/>
      <c r="EVN166" s="38"/>
      <c r="EVO166" s="38"/>
      <c r="EVP166" s="38"/>
      <c r="EVQ166" s="38"/>
      <c r="EVR166" s="38"/>
      <c r="EVS166" s="38"/>
      <c r="EVT166" s="38"/>
      <c r="EVU166" s="38"/>
      <c r="EVV166" s="38"/>
      <c r="EVW166" s="38"/>
      <c r="EVX166" s="38"/>
      <c r="EVY166" s="38"/>
      <c r="EVZ166" s="38"/>
      <c r="EWA166" s="38"/>
      <c r="EWB166" s="38"/>
      <c r="EWC166" s="38"/>
      <c r="EWD166" s="38"/>
      <c r="EWE166" s="38"/>
      <c r="EWF166" s="38"/>
      <c r="EWG166" s="38"/>
      <c r="EWH166" s="38"/>
      <c r="EWI166" s="38"/>
      <c r="EWJ166" s="38"/>
      <c r="EWK166" s="38"/>
      <c r="EWL166" s="38"/>
      <c r="EWM166" s="38"/>
      <c r="EWN166" s="38"/>
      <c r="EWO166" s="38"/>
      <c r="EWP166" s="38"/>
      <c r="EWQ166" s="38"/>
      <c r="EWR166" s="38"/>
      <c r="EWS166" s="38"/>
      <c r="EWT166" s="38"/>
      <c r="EWU166" s="38"/>
      <c r="EWV166" s="38"/>
      <c r="EWW166" s="38"/>
      <c r="EWX166" s="38"/>
      <c r="EWY166" s="38"/>
      <c r="EWZ166" s="38"/>
      <c r="EXA166" s="38"/>
      <c r="EXB166" s="38"/>
      <c r="EXC166" s="38"/>
      <c r="EXD166" s="38"/>
      <c r="EXE166" s="38"/>
      <c r="EXF166" s="38"/>
      <c r="EXG166" s="38"/>
      <c r="EXH166" s="38"/>
      <c r="EXI166" s="38"/>
      <c r="EXJ166" s="38"/>
      <c r="EXK166" s="38"/>
      <c r="EXL166" s="38"/>
      <c r="EXM166" s="38"/>
      <c r="EXN166" s="38"/>
      <c r="EXO166" s="38"/>
      <c r="EXP166" s="38"/>
      <c r="EXQ166" s="38"/>
      <c r="EXR166" s="38"/>
      <c r="EXS166" s="38"/>
      <c r="EXT166" s="38"/>
      <c r="EXU166" s="38"/>
      <c r="EXV166" s="38"/>
      <c r="EXW166" s="38"/>
      <c r="EXX166" s="38"/>
      <c r="EXY166" s="38"/>
      <c r="EXZ166" s="38"/>
      <c r="EYA166" s="38"/>
      <c r="EYB166" s="38"/>
      <c r="EYC166" s="38"/>
      <c r="EYD166" s="38"/>
      <c r="EYE166" s="38"/>
      <c r="EYF166" s="38"/>
      <c r="EYG166" s="38"/>
      <c r="EYH166" s="38"/>
      <c r="EYI166" s="38"/>
      <c r="EYJ166" s="38"/>
      <c r="EYK166" s="38"/>
      <c r="EYL166" s="38"/>
      <c r="EYM166" s="38"/>
      <c r="EYN166" s="38"/>
      <c r="EYO166" s="38"/>
      <c r="EYP166" s="38"/>
      <c r="EYQ166" s="38"/>
      <c r="EYR166" s="38"/>
      <c r="EYS166" s="38"/>
      <c r="EYT166" s="38"/>
      <c r="EYU166" s="38"/>
      <c r="EYV166" s="38"/>
      <c r="EYW166" s="38"/>
      <c r="EYX166" s="38"/>
      <c r="EYY166" s="38"/>
      <c r="EYZ166" s="38"/>
      <c r="EZA166" s="38"/>
      <c r="EZB166" s="38"/>
      <c r="EZC166" s="38"/>
      <c r="EZD166" s="38"/>
      <c r="EZE166" s="38"/>
      <c r="EZF166" s="38"/>
      <c r="EZG166" s="38"/>
      <c r="EZH166" s="38"/>
      <c r="EZI166" s="38"/>
      <c r="EZJ166" s="38"/>
      <c r="EZQ166" s="38"/>
      <c r="EZR166" s="38"/>
      <c r="EZS166" s="38"/>
      <c r="EZT166" s="38"/>
      <c r="EZU166" s="38"/>
      <c r="EZV166" s="38"/>
      <c r="EZW166" s="38"/>
      <c r="EZX166" s="38"/>
      <c r="EZY166" s="38"/>
      <c r="EZZ166" s="38"/>
      <c r="FAA166" s="38"/>
      <c r="FAB166" s="38"/>
      <c r="FAC166" s="38"/>
      <c r="FAD166" s="38"/>
      <c r="FAE166" s="38"/>
      <c r="FAF166" s="38"/>
      <c r="FAG166" s="38"/>
      <c r="FAH166" s="38"/>
      <c r="FAI166" s="38"/>
      <c r="FAJ166" s="38"/>
      <c r="FAK166" s="38"/>
      <c r="FAL166" s="38"/>
      <c r="FAM166" s="38"/>
      <c r="FAN166" s="38"/>
      <c r="FAO166" s="38"/>
      <c r="FAP166" s="38"/>
      <c r="FAQ166" s="38"/>
      <c r="FAR166" s="38"/>
      <c r="FAS166" s="38"/>
      <c r="FAT166" s="38"/>
      <c r="FAU166" s="38"/>
      <c r="FAV166" s="38"/>
      <c r="FAW166" s="38"/>
      <c r="FAX166" s="38"/>
      <c r="FAY166" s="38"/>
      <c r="FAZ166" s="38"/>
      <c r="FBA166" s="38"/>
      <c r="FBB166" s="38"/>
      <c r="FBC166" s="38"/>
      <c r="FBD166" s="38"/>
      <c r="FBE166" s="38"/>
      <c r="FBF166" s="38"/>
      <c r="FBG166" s="38"/>
      <c r="FBH166" s="38"/>
      <c r="FBI166" s="38"/>
      <c r="FBJ166" s="38"/>
      <c r="FBK166" s="38"/>
      <c r="FBL166" s="38"/>
      <c r="FBM166" s="38"/>
      <c r="FBN166" s="38"/>
      <c r="FBO166" s="38"/>
      <c r="FBP166" s="38"/>
      <c r="FBQ166" s="38"/>
      <c r="FBR166" s="38"/>
      <c r="FBS166" s="38"/>
      <c r="FBT166" s="38"/>
      <c r="FBU166" s="38"/>
      <c r="FBV166" s="38"/>
      <c r="FBW166" s="38"/>
      <c r="FBX166" s="38"/>
      <c r="FBY166" s="38"/>
      <c r="FBZ166" s="38"/>
      <c r="FCA166" s="38"/>
      <c r="FCB166" s="38"/>
      <c r="FCC166" s="38"/>
      <c r="FCD166" s="38"/>
      <c r="FCE166" s="38"/>
      <c r="FCF166" s="38"/>
      <c r="FCG166" s="38"/>
      <c r="FCH166" s="38"/>
      <c r="FCI166" s="38"/>
      <c r="FCJ166" s="38"/>
      <c r="FCK166" s="38"/>
      <c r="FCL166" s="38"/>
      <c r="FCM166" s="38"/>
      <c r="FCN166" s="38"/>
      <c r="FCO166" s="38"/>
      <c r="FCP166" s="38"/>
      <c r="FCQ166" s="38"/>
      <c r="FCR166" s="38"/>
      <c r="FCS166" s="38"/>
      <c r="FCT166" s="38"/>
      <c r="FCU166" s="38"/>
      <c r="FCV166" s="38"/>
      <c r="FCW166" s="38"/>
      <c r="FCX166" s="38"/>
      <c r="FCY166" s="38"/>
      <c r="FCZ166" s="38"/>
      <c r="FDA166" s="38"/>
      <c r="FDB166" s="38"/>
      <c r="FDC166" s="38"/>
      <c r="FDD166" s="38"/>
      <c r="FDE166" s="38"/>
      <c r="FDF166" s="38"/>
      <c r="FDG166" s="38"/>
      <c r="FDH166" s="38"/>
      <c r="FDI166" s="38"/>
      <c r="FDJ166" s="38"/>
      <c r="FDK166" s="38"/>
      <c r="FDL166" s="38"/>
      <c r="FDM166" s="38"/>
      <c r="FDN166" s="38"/>
      <c r="FDO166" s="38"/>
      <c r="FDP166" s="38"/>
      <c r="FDQ166" s="38"/>
      <c r="FDR166" s="38"/>
      <c r="FDS166" s="38"/>
      <c r="FDT166" s="38"/>
      <c r="FDU166" s="38"/>
      <c r="FDV166" s="38"/>
      <c r="FDW166" s="38"/>
      <c r="FDX166" s="38"/>
      <c r="FDY166" s="38"/>
      <c r="FDZ166" s="38"/>
      <c r="FEA166" s="38"/>
      <c r="FEB166" s="38"/>
      <c r="FEC166" s="38"/>
      <c r="FED166" s="38"/>
      <c r="FEE166" s="38"/>
      <c r="FEF166" s="38"/>
      <c r="FEG166" s="38"/>
      <c r="FEH166" s="38"/>
      <c r="FEI166" s="38"/>
      <c r="FEJ166" s="38"/>
      <c r="FEK166" s="38"/>
      <c r="FEL166" s="38"/>
      <c r="FEM166" s="38"/>
      <c r="FEN166" s="38"/>
      <c r="FEO166" s="38"/>
      <c r="FEP166" s="38"/>
      <c r="FEQ166" s="38"/>
      <c r="FER166" s="38"/>
      <c r="FES166" s="38"/>
      <c r="FET166" s="38"/>
      <c r="FEU166" s="38"/>
      <c r="FEV166" s="38"/>
      <c r="FEW166" s="38"/>
      <c r="FEX166" s="38"/>
      <c r="FEY166" s="38"/>
      <c r="FEZ166" s="38"/>
      <c r="FFA166" s="38"/>
      <c r="FFB166" s="38"/>
      <c r="FFC166" s="38"/>
      <c r="FFD166" s="38"/>
      <c r="FFE166" s="38"/>
      <c r="FFF166" s="38"/>
      <c r="FFG166" s="38"/>
      <c r="FFH166" s="38"/>
      <c r="FFI166" s="38"/>
      <c r="FFJ166" s="38"/>
      <c r="FFK166" s="38"/>
      <c r="FFL166" s="38"/>
      <c r="FFM166" s="38"/>
      <c r="FFN166" s="38"/>
      <c r="FFO166" s="38"/>
      <c r="FFP166" s="38"/>
      <c r="FFQ166" s="38"/>
      <c r="FFR166" s="38"/>
      <c r="FFS166" s="38"/>
      <c r="FFT166" s="38"/>
      <c r="FFU166" s="38"/>
      <c r="FFV166" s="38"/>
      <c r="FFW166" s="38"/>
      <c r="FFX166" s="38"/>
      <c r="FFY166" s="38"/>
      <c r="FFZ166" s="38"/>
      <c r="FGA166" s="38"/>
      <c r="FGB166" s="38"/>
      <c r="FGC166" s="38"/>
      <c r="FGD166" s="38"/>
      <c r="FGE166" s="38"/>
      <c r="FGF166" s="38"/>
      <c r="FGG166" s="38"/>
      <c r="FGH166" s="38"/>
      <c r="FGI166" s="38"/>
      <c r="FGJ166" s="38"/>
      <c r="FGK166" s="38"/>
      <c r="FGL166" s="38"/>
      <c r="FGM166" s="38"/>
      <c r="FGN166" s="38"/>
      <c r="FGO166" s="38"/>
      <c r="FGP166" s="38"/>
      <c r="FGQ166" s="38"/>
      <c r="FGR166" s="38"/>
      <c r="FGS166" s="38"/>
      <c r="FGT166" s="38"/>
      <c r="FGU166" s="38"/>
      <c r="FGV166" s="38"/>
      <c r="FGW166" s="38"/>
      <c r="FGX166" s="38"/>
      <c r="FGY166" s="38"/>
      <c r="FGZ166" s="38"/>
      <c r="FHA166" s="38"/>
      <c r="FHB166" s="38"/>
      <c r="FHC166" s="38"/>
      <c r="FHD166" s="38"/>
      <c r="FHE166" s="38"/>
      <c r="FHF166" s="38"/>
      <c r="FHG166" s="38"/>
      <c r="FHH166" s="38"/>
      <c r="FHI166" s="38"/>
      <c r="FHJ166" s="38"/>
      <c r="FHK166" s="38"/>
      <c r="FHL166" s="38"/>
      <c r="FHM166" s="38"/>
      <c r="FHN166" s="38"/>
      <c r="FHO166" s="38"/>
      <c r="FHP166" s="38"/>
      <c r="FHQ166" s="38"/>
      <c r="FHR166" s="38"/>
      <c r="FHS166" s="38"/>
      <c r="FHT166" s="38"/>
      <c r="FHU166" s="38"/>
      <c r="FHV166" s="38"/>
      <c r="FHW166" s="38"/>
      <c r="FHX166" s="38"/>
      <c r="FHY166" s="38"/>
      <c r="FHZ166" s="38"/>
      <c r="FIA166" s="38"/>
      <c r="FIB166" s="38"/>
      <c r="FIC166" s="38"/>
      <c r="FID166" s="38"/>
      <c r="FIE166" s="38"/>
      <c r="FIF166" s="38"/>
      <c r="FIG166" s="38"/>
      <c r="FIH166" s="38"/>
      <c r="FII166" s="38"/>
      <c r="FIJ166" s="38"/>
      <c r="FIK166" s="38"/>
      <c r="FIL166" s="38"/>
      <c r="FIM166" s="38"/>
      <c r="FIN166" s="38"/>
      <c r="FIO166" s="38"/>
      <c r="FIP166" s="38"/>
      <c r="FIQ166" s="38"/>
      <c r="FIR166" s="38"/>
      <c r="FIS166" s="38"/>
      <c r="FIT166" s="38"/>
      <c r="FIU166" s="38"/>
      <c r="FIV166" s="38"/>
      <c r="FIW166" s="38"/>
      <c r="FIX166" s="38"/>
      <c r="FIY166" s="38"/>
      <c r="FIZ166" s="38"/>
      <c r="FJA166" s="38"/>
      <c r="FJB166" s="38"/>
      <c r="FJC166" s="38"/>
      <c r="FJD166" s="38"/>
      <c r="FJE166" s="38"/>
      <c r="FJF166" s="38"/>
      <c r="FJM166" s="38"/>
      <c r="FJN166" s="38"/>
      <c r="FJO166" s="38"/>
      <c r="FJP166" s="38"/>
      <c r="FJQ166" s="38"/>
      <c r="FJR166" s="38"/>
      <c r="FJS166" s="38"/>
      <c r="FJT166" s="38"/>
      <c r="FJU166" s="38"/>
      <c r="FJV166" s="38"/>
      <c r="FJW166" s="38"/>
      <c r="FJX166" s="38"/>
      <c r="FJY166" s="38"/>
      <c r="FJZ166" s="38"/>
      <c r="FKA166" s="38"/>
      <c r="FKB166" s="38"/>
      <c r="FKC166" s="38"/>
      <c r="FKD166" s="38"/>
      <c r="FKE166" s="38"/>
      <c r="FKF166" s="38"/>
      <c r="FKG166" s="38"/>
      <c r="FKH166" s="38"/>
      <c r="FKI166" s="38"/>
      <c r="FKJ166" s="38"/>
      <c r="FKK166" s="38"/>
      <c r="FKL166" s="38"/>
      <c r="FKM166" s="38"/>
      <c r="FKN166" s="38"/>
      <c r="FKO166" s="38"/>
      <c r="FKP166" s="38"/>
      <c r="FKQ166" s="38"/>
      <c r="FKR166" s="38"/>
      <c r="FKS166" s="38"/>
      <c r="FKT166" s="38"/>
      <c r="FKU166" s="38"/>
      <c r="FKV166" s="38"/>
      <c r="FKW166" s="38"/>
      <c r="FKX166" s="38"/>
      <c r="FKY166" s="38"/>
      <c r="FKZ166" s="38"/>
      <c r="FLA166" s="38"/>
      <c r="FLB166" s="38"/>
      <c r="FLC166" s="38"/>
      <c r="FLD166" s="38"/>
      <c r="FLE166" s="38"/>
      <c r="FLF166" s="38"/>
      <c r="FLG166" s="38"/>
      <c r="FLH166" s="38"/>
      <c r="FLI166" s="38"/>
      <c r="FLJ166" s="38"/>
      <c r="FLK166" s="38"/>
      <c r="FLL166" s="38"/>
      <c r="FLM166" s="38"/>
      <c r="FLN166" s="38"/>
      <c r="FLO166" s="38"/>
      <c r="FLP166" s="38"/>
      <c r="FLQ166" s="38"/>
      <c r="FLR166" s="38"/>
      <c r="FLS166" s="38"/>
      <c r="FLT166" s="38"/>
      <c r="FLU166" s="38"/>
      <c r="FLV166" s="38"/>
      <c r="FLW166" s="38"/>
      <c r="FLX166" s="38"/>
      <c r="FLY166" s="38"/>
      <c r="FLZ166" s="38"/>
      <c r="FMA166" s="38"/>
      <c r="FMB166" s="38"/>
      <c r="FMC166" s="38"/>
      <c r="FMD166" s="38"/>
      <c r="FME166" s="38"/>
      <c r="FMF166" s="38"/>
      <c r="FMG166" s="38"/>
      <c r="FMH166" s="38"/>
      <c r="FMI166" s="38"/>
      <c r="FMJ166" s="38"/>
      <c r="FMK166" s="38"/>
      <c r="FML166" s="38"/>
      <c r="FMM166" s="38"/>
      <c r="FMN166" s="38"/>
      <c r="FMO166" s="38"/>
      <c r="FMP166" s="38"/>
      <c r="FMQ166" s="38"/>
      <c r="FMR166" s="38"/>
      <c r="FMS166" s="38"/>
      <c r="FMT166" s="38"/>
      <c r="FMU166" s="38"/>
      <c r="FMV166" s="38"/>
      <c r="FMW166" s="38"/>
      <c r="FMX166" s="38"/>
      <c r="FMY166" s="38"/>
      <c r="FMZ166" s="38"/>
      <c r="FNA166" s="38"/>
      <c r="FNB166" s="38"/>
      <c r="FNC166" s="38"/>
      <c r="FND166" s="38"/>
      <c r="FNE166" s="38"/>
      <c r="FNF166" s="38"/>
      <c r="FNG166" s="38"/>
      <c r="FNH166" s="38"/>
      <c r="FNI166" s="38"/>
      <c r="FNJ166" s="38"/>
      <c r="FNK166" s="38"/>
      <c r="FNL166" s="38"/>
      <c r="FNM166" s="38"/>
      <c r="FNN166" s="38"/>
      <c r="FNO166" s="38"/>
      <c r="FNP166" s="38"/>
      <c r="FNQ166" s="38"/>
      <c r="FNR166" s="38"/>
      <c r="FNS166" s="38"/>
      <c r="FNT166" s="38"/>
      <c r="FNU166" s="38"/>
      <c r="FNV166" s="38"/>
      <c r="FNW166" s="38"/>
      <c r="FNX166" s="38"/>
      <c r="FNY166" s="38"/>
      <c r="FNZ166" s="38"/>
      <c r="FOA166" s="38"/>
      <c r="FOB166" s="38"/>
      <c r="FOC166" s="38"/>
      <c r="FOD166" s="38"/>
      <c r="FOE166" s="38"/>
      <c r="FOF166" s="38"/>
      <c r="FOG166" s="38"/>
      <c r="FOH166" s="38"/>
      <c r="FOI166" s="38"/>
      <c r="FOJ166" s="38"/>
      <c r="FOK166" s="38"/>
      <c r="FOL166" s="38"/>
      <c r="FOM166" s="38"/>
      <c r="FON166" s="38"/>
      <c r="FOO166" s="38"/>
      <c r="FOP166" s="38"/>
      <c r="FOQ166" s="38"/>
      <c r="FOR166" s="38"/>
      <c r="FOS166" s="38"/>
      <c r="FOT166" s="38"/>
      <c r="FOU166" s="38"/>
      <c r="FOV166" s="38"/>
      <c r="FOW166" s="38"/>
      <c r="FOX166" s="38"/>
      <c r="FOY166" s="38"/>
      <c r="FOZ166" s="38"/>
      <c r="FPA166" s="38"/>
      <c r="FPB166" s="38"/>
      <c r="FPC166" s="38"/>
      <c r="FPD166" s="38"/>
      <c r="FPE166" s="38"/>
      <c r="FPF166" s="38"/>
      <c r="FPG166" s="38"/>
      <c r="FPH166" s="38"/>
      <c r="FPI166" s="38"/>
      <c r="FPJ166" s="38"/>
      <c r="FPK166" s="38"/>
      <c r="FPL166" s="38"/>
      <c r="FPM166" s="38"/>
      <c r="FPN166" s="38"/>
      <c r="FPO166" s="38"/>
      <c r="FPP166" s="38"/>
      <c r="FPQ166" s="38"/>
      <c r="FPR166" s="38"/>
      <c r="FPS166" s="38"/>
      <c r="FPT166" s="38"/>
      <c r="FPU166" s="38"/>
      <c r="FPV166" s="38"/>
      <c r="FPW166" s="38"/>
      <c r="FPX166" s="38"/>
      <c r="FPY166" s="38"/>
      <c r="FPZ166" s="38"/>
      <c r="FQA166" s="38"/>
      <c r="FQB166" s="38"/>
      <c r="FQC166" s="38"/>
      <c r="FQD166" s="38"/>
      <c r="FQE166" s="38"/>
      <c r="FQF166" s="38"/>
      <c r="FQG166" s="38"/>
      <c r="FQH166" s="38"/>
      <c r="FQI166" s="38"/>
      <c r="FQJ166" s="38"/>
      <c r="FQK166" s="38"/>
      <c r="FQL166" s="38"/>
      <c r="FQM166" s="38"/>
      <c r="FQN166" s="38"/>
      <c r="FQO166" s="38"/>
      <c r="FQP166" s="38"/>
      <c r="FQQ166" s="38"/>
      <c r="FQR166" s="38"/>
      <c r="FQS166" s="38"/>
      <c r="FQT166" s="38"/>
      <c r="FQU166" s="38"/>
      <c r="FQV166" s="38"/>
      <c r="FQW166" s="38"/>
      <c r="FQX166" s="38"/>
      <c r="FQY166" s="38"/>
      <c r="FQZ166" s="38"/>
      <c r="FRA166" s="38"/>
      <c r="FRB166" s="38"/>
      <c r="FRC166" s="38"/>
      <c r="FRD166" s="38"/>
      <c r="FRE166" s="38"/>
      <c r="FRF166" s="38"/>
      <c r="FRG166" s="38"/>
      <c r="FRH166" s="38"/>
      <c r="FRI166" s="38"/>
      <c r="FRJ166" s="38"/>
      <c r="FRK166" s="38"/>
      <c r="FRL166" s="38"/>
      <c r="FRM166" s="38"/>
      <c r="FRN166" s="38"/>
      <c r="FRO166" s="38"/>
      <c r="FRP166" s="38"/>
      <c r="FRQ166" s="38"/>
      <c r="FRR166" s="38"/>
      <c r="FRS166" s="38"/>
      <c r="FRT166" s="38"/>
      <c r="FRU166" s="38"/>
      <c r="FRV166" s="38"/>
      <c r="FRW166" s="38"/>
      <c r="FRX166" s="38"/>
      <c r="FRY166" s="38"/>
      <c r="FRZ166" s="38"/>
      <c r="FSA166" s="38"/>
      <c r="FSB166" s="38"/>
      <c r="FSC166" s="38"/>
      <c r="FSD166" s="38"/>
      <c r="FSE166" s="38"/>
      <c r="FSF166" s="38"/>
      <c r="FSG166" s="38"/>
      <c r="FSH166" s="38"/>
      <c r="FSI166" s="38"/>
      <c r="FSJ166" s="38"/>
      <c r="FSK166" s="38"/>
      <c r="FSL166" s="38"/>
      <c r="FSM166" s="38"/>
      <c r="FSN166" s="38"/>
      <c r="FSO166" s="38"/>
      <c r="FSP166" s="38"/>
      <c r="FSQ166" s="38"/>
      <c r="FSR166" s="38"/>
      <c r="FSS166" s="38"/>
      <c r="FST166" s="38"/>
      <c r="FSU166" s="38"/>
      <c r="FSV166" s="38"/>
      <c r="FSW166" s="38"/>
      <c r="FSX166" s="38"/>
      <c r="FSY166" s="38"/>
      <c r="FSZ166" s="38"/>
      <c r="FTA166" s="38"/>
      <c r="FTB166" s="38"/>
      <c r="FTI166" s="38"/>
      <c r="FTJ166" s="38"/>
      <c r="FTK166" s="38"/>
      <c r="FTL166" s="38"/>
      <c r="FTM166" s="38"/>
      <c r="FTN166" s="38"/>
      <c r="FTO166" s="38"/>
      <c r="FTP166" s="38"/>
      <c r="FTQ166" s="38"/>
      <c r="FTR166" s="38"/>
      <c r="FTS166" s="38"/>
      <c r="FTT166" s="38"/>
      <c r="FTU166" s="38"/>
      <c r="FTV166" s="38"/>
      <c r="FTW166" s="38"/>
      <c r="FTX166" s="38"/>
      <c r="FTY166" s="38"/>
      <c r="FTZ166" s="38"/>
      <c r="FUA166" s="38"/>
      <c r="FUB166" s="38"/>
      <c r="FUC166" s="38"/>
      <c r="FUD166" s="38"/>
      <c r="FUE166" s="38"/>
      <c r="FUF166" s="38"/>
      <c r="FUG166" s="38"/>
      <c r="FUH166" s="38"/>
      <c r="FUI166" s="38"/>
      <c r="FUJ166" s="38"/>
      <c r="FUK166" s="38"/>
      <c r="FUL166" s="38"/>
      <c r="FUM166" s="38"/>
      <c r="FUN166" s="38"/>
      <c r="FUO166" s="38"/>
      <c r="FUP166" s="38"/>
      <c r="FUQ166" s="38"/>
      <c r="FUR166" s="38"/>
      <c r="FUS166" s="38"/>
      <c r="FUT166" s="38"/>
      <c r="FUU166" s="38"/>
      <c r="FUV166" s="38"/>
      <c r="FUW166" s="38"/>
      <c r="FUX166" s="38"/>
      <c r="FUY166" s="38"/>
      <c r="FUZ166" s="38"/>
      <c r="FVA166" s="38"/>
      <c r="FVB166" s="38"/>
      <c r="FVC166" s="38"/>
      <c r="FVD166" s="38"/>
      <c r="FVE166" s="38"/>
      <c r="FVF166" s="38"/>
      <c r="FVG166" s="38"/>
      <c r="FVH166" s="38"/>
      <c r="FVI166" s="38"/>
      <c r="FVJ166" s="38"/>
      <c r="FVK166" s="38"/>
      <c r="FVL166" s="38"/>
      <c r="FVM166" s="38"/>
      <c r="FVN166" s="38"/>
      <c r="FVO166" s="38"/>
      <c r="FVP166" s="38"/>
      <c r="FVQ166" s="38"/>
      <c r="FVR166" s="38"/>
      <c r="FVS166" s="38"/>
      <c r="FVT166" s="38"/>
      <c r="FVU166" s="38"/>
      <c r="FVV166" s="38"/>
      <c r="FVW166" s="38"/>
      <c r="FVX166" s="38"/>
      <c r="FVY166" s="38"/>
      <c r="FVZ166" s="38"/>
      <c r="FWA166" s="38"/>
      <c r="FWB166" s="38"/>
      <c r="FWC166" s="38"/>
      <c r="FWD166" s="38"/>
      <c r="FWE166" s="38"/>
      <c r="FWF166" s="38"/>
      <c r="FWG166" s="38"/>
      <c r="FWH166" s="38"/>
      <c r="FWI166" s="38"/>
      <c r="FWJ166" s="38"/>
      <c r="FWK166" s="38"/>
      <c r="FWL166" s="38"/>
      <c r="FWM166" s="38"/>
      <c r="FWN166" s="38"/>
      <c r="FWO166" s="38"/>
      <c r="FWP166" s="38"/>
      <c r="FWQ166" s="38"/>
      <c r="FWR166" s="38"/>
      <c r="FWS166" s="38"/>
      <c r="FWT166" s="38"/>
      <c r="FWU166" s="38"/>
      <c r="FWV166" s="38"/>
      <c r="FWW166" s="38"/>
      <c r="FWX166" s="38"/>
      <c r="FWY166" s="38"/>
      <c r="FWZ166" s="38"/>
      <c r="FXA166" s="38"/>
      <c r="FXB166" s="38"/>
      <c r="FXC166" s="38"/>
      <c r="FXD166" s="38"/>
      <c r="FXE166" s="38"/>
      <c r="FXF166" s="38"/>
      <c r="FXG166" s="38"/>
      <c r="FXH166" s="38"/>
      <c r="FXI166" s="38"/>
      <c r="FXJ166" s="38"/>
      <c r="FXK166" s="38"/>
      <c r="FXL166" s="38"/>
      <c r="FXM166" s="38"/>
      <c r="FXN166" s="38"/>
      <c r="FXO166" s="38"/>
      <c r="FXP166" s="38"/>
      <c r="FXQ166" s="38"/>
      <c r="FXR166" s="38"/>
      <c r="FXS166" s="38"/>
      <c r="FXT166" s="38"/>
      <c r="FXU166" s="38"/>
      <c r="FXV166" s="38"/>
      <c r="FXW166" s="38"/>
      <c r="FXX166" s="38"/>
      <c r="FXY166" s="38"/>
      <c r="FXZ166" s="38"/>
      <c r="FYA166" s="38"/>
      <c r="FYB166" s="38"/>
      <c r="FYC166" s="38"/>
      <c r="FYD166" s="38"/>
      <c r="FYE166" s="38"/>
      <c r="FYF166" s="38"/>
      <c r="FYG166" s="38"/>
      <c r="FYH166" s="38"/>
      <c r="FYI166" s="38"/>
      <c r="FYJ166" s="38"/>
      <c r="FYK166" s="38"/>
      <c r="FYL166" s="38"/>
      <c r="FYM166" s="38"/>
      <c r="FYN166" s="38"/>
      <c r="FYO166" s="38"/>
      <c r="FYP166" s="38"/>
      <c r="FYQ166" s="38"/>
      <c r="FYR166" s="38"/>
      <c r="FYS166" s="38"/>
      <c r="FYT166" s="38"/>
      <c r="FYU166" s="38"/>
      <c r="FYV166" s="38"/>
      <c r="FYW166" s="38"/>
      <c r="FYX166" s="38"/>
      <c r="FYY166" s="38"/>
      <c r="FYZ166" s="38"/>
      <c r="FZA166" s="38"/>
      <c r="FZB166" s="38"/>
      <c r="FZC166" s="38"/>
      <c r="FZD166" s="38"/>
      <c r="FZE166" s="38"/>
      <c r="FZF166" s="38"/>
      <c r="FZG166" s="38"/>
      <c r="FZH166" s="38"/>
      <c r="FZI166" s="38"/>
      <c r="FZJ166" s="38"/>
      <c r="FZK166" s="38"/>
      <c r="FZL166" s="38"/>
      <c r="FZM166" s="38"/>
      <c r="FZN166" s="38"/>
      <c r="FZO166" s="38"/>
      <c r="FZP166" s="38"/>
      <c r="FZQ166" s="38"/>
      <c r="FZR166" s="38"/>
      <c r="FZS166" s="38"/>
      <c r="FZT166" s="38"/>
      <c r="FZU166" s="38"/>
      <c r="FZV166" s="38"/>
      <c r="FZW166" s="38"/>
      <c r="FZX166" s="38"/>
      <c r="FZY166" s="38"/>
      <c r="FZZ166" s="38"/>
      <c r="GAA166" s="38"/>
      <c r="GAB166" s="38"/>
      <c r="GAC166" s="38"/>
      <c r="GAD166" s="38"/>
      <c r="GAE166" s="38"/>
      <c r="GAF166" s="38"/>
      <c r="GAG166" s="38"/>
      <c r="GAH166" s="38"/>
      <c r="GAI166" s="38"/>
      <c r="GAJ166" s="38"/>
      <c r="GAK166" s="38"/>
      <c r="GAL166" s="38"/>
      <c r="GAM166" s="38"/>
      <c r="GAN166" s="38"/>
      <c r="GAO166" s="38"/>
      <c r="GAP166" s="38"/>
      <c r="GAQ166" s="38"/>
      <c r="GAR166" s="38"/>
      <c r="GAS166" s="38"/>
      <c r="GAT166" s="38"/>
      <c r="GAU166" s="38"/>
      <c r="GAV166" s="38"/>
      <c r="GAW166" s="38"/>
      <c r="GAX166" s="38"/>
      <c r="GAY166" s="38"/>
      <c r="GAZ166" s="38"/>
      <c r="GBA166" s="38"/>
      <c r="GBB166" s="38"/>
      <c r="GBC166" s="38"/>
      <c r="GBD166" s="38"/>
      <c r="GBE166" s="38"/>
      <c r="GBF166" s="38"/>
      <c r="GBG166" s="38"/>
      <c r="GBH166" s="38"/>
      <c r="GBI166" s="38"/>
      <c r="GBJ166" s="38"/>
      <c r="GBK166" s="38"/>
      <c r="GBL166" s="38"/>
      <c r="GBM166" s="38"/>
      <c r="GBN166" s="38"/>
      <c r="GBO166" s="38"/>
      <c r="GBP166" s="38"/>
      <c r="GBQ166" s="38"/>
      <c r="GBR166" s="38"/>
      <c r="GBS166" s="38"/>
      <c r="GBT166" s="38"/>
      <c r="GBU166" s="38"/>
      <c r="GBV166" s="38"/>
      <c r="GBW166" s="38"/>
      <c r="GBX166" s="38"/>
      <c r="GBY166" s="38"/>
      <c r="GBZ166" s="38"/>
      <c r="GCA166" s="38"/>
      <c r="GCB166" s="38"/>
      <c r="GCC166" s="38"/>
      <c r="GCD166" s="38"/>
      <c r="GCE166" s="38"/>
      <c r="GCF166" s="38"/>
      <c r="GCG166" s="38"/>
      <c r="GCH166" s="38"/>
      <c r="GCI166" s="38"/>
      <c r="GCJ166" s="38"/>
      <c r="GCK166" s="38"/>
      <c r="GCL166" s="38"/>
      <c r="GCM166" s="38"/>
      <c r="GCN166" s="38"/>
      <c r="GCO166" s="38"/>
      <c r="GCP166" s="38"/>
      <c r="GCQ166" s="38"/>
      <c r="GCR166" s="38"/>
      <c r="GCS166" s="38"/>
      <c r="GCT166" s="38"/>
      <c r="GCU166" s="38"/>
      <c r="GCV166" s="38"/>
      <c r="GCW166" s="38"/>
      <c r="GCX166" s="38"/>
      <c r="GDE166" s="38"/>
      <c r="GDF166" s="38"/>
      <c r="GDG166" s="38"/>
      <c r="GDH166" s="38"/>
      <c r="GDI166" s="38"/>
      <c r="GDJ166" s="38"/>
      <c r="GDK166" s="38"/>
      <c r="GDL166" s="38"/>
      <c r="GDM166" s="38"/>
      <c r="GDN166" s="38"/>
      <c r="GDO166" s="38"/>
      <c r="GDP166" s="38"/>
      <c r="GDQ166" s="38"/>
      <c r="GDR166" s="38"/>
      <c r="GDS166" s="38"/>
      <c r="GDT166" s="38"/>
      <c r="GDU166" s="38"/>
      <c r="GDV166" s="38"/>
      <c r="GDW166" s="38"/>
      <c r="GDX166" s="38"/>
      <c r="GDY166" s="38"/>
      <c r="GDZ166" s="38"/>
      <c r="GEA166" s="38"/>
      <c r="GEB166" s="38"/>
      <c r="GEC166" s="38"/>
      <c r="GED166" s="38"/>
      <c r="GEE166" s="38"/>
      <c r="GEF166" s="38"/>
      <c r="GEG166" s="38"/>
      <c r="GEH166" s="38"/>
      <c r="GEI166" s="38"/>
      <c r="GEJ166" s="38"/>
      <c r="GEK166" s="38"/>
      <c r="GEL166" s="38"/>
      <c r="GEM166" s="38"/>
      <c r="GEN166" s="38"/>
      <c r="GEO166" s="38"/>
      <c r="GEP166" s="38"/>
      <c r="GEQ166" s="38"/>
      <c r="GER166" s="38"/>
      <c r="GES166" s="38"/>
      <c r="GET166" s="38"/>
      <c r="GEU166" s="38"/>
      <c r="GEV166" s="38"/>
      <c r="GEW166" s="38"/>
      <c r="GEX166" s="38"/>
      <c r="GEY166" s="38"/>
      <c r="GEZ166" s="38"/>
      <c r="GFA166" s="38"/>
      <c r="GFB166" s="38"/>
      <c r="GFC166" s="38"/>
      <c r="GFD166" s="38"/>
      <c r="GFE166" s="38"/>
      <c r="GFF166" s="38"/>
      <c r="GFG166" s="38"/>
      <c r="GFH166" s="38"/>
      <c r="GFI166" s="38"/>
      <c r="GFJ166" s="38"/>
      <c r="GFK166" s="38"/>
      <c r="GFL166" s="38"/>
      <c r="GFM166" s="38"/>
      <c r="GFN166" s="38"/>
      <c r="GFO166" s="38"/>
      <c r="GFP166" s="38"/>
      <c r="GFQ166" s="38"/>
      <c r="GFR166" s="38"/>
      <c r="GFS166" s="38"/>
      <c r="GFT166" s="38"/>
      <c r="GFU166" s="38"/>
      <c r="GFV166" s="38"/>
      <c r="GFW166" s="38"/>
      <c r="GFX166" s="38"/>
      <c r="GFY166" s="38"/>
      <c r="GFZ166" s="38"/>
      <c r="GGA166" s="38"/>
      <c r="GGB166" s="38"/>
      <c r="GGC166" s="38"/>
      <c r="GGD166" s="38"/>
      <c r="GGE166" s="38"/>
      <c r="GGF166" s="38"/>
      <c r="GGG166" s="38"/>
      <c r="GGH166" s="38"/>
      <c r="GGI166" s="38"/>
      <c r="GGJ166" s="38"/>
      <c r="GGK166" s="38"/>
      <c r="GGL166" s="38"/>
      <c r="GGM166" s="38"/>
      <c r="GGN166" s="38"/>
      <c r="GGO166" s="38"/>
      <c r="GGP166" s="38"/>
      <c r="GGQ166" s="38"/>
      <c r="GGR166" s="38"/>
      <c r="GGS166" s="38"/>
      <c r="GGT166" s="38"/>
      <c r="GGU166" s="38"/>
      <c r="GGV166" s="38"/>
      <c r="GGW166" s="38"/>
      <c r="GGX166" s="38"/>
      <c r="GGY166" s="38"/>
      <c r="GGZ166" s="38"/>
      <c r="GHA166" s="38"/>
      <c r="GHB166" s="38"/>
      <c r="GHC166" s="38"/>
      <c r="GHD166" s="38"/>
      <c r="GHE166" s="38"/>
      <c r="GHF166" s="38"/>
      <c r="GHG166" s="38"/>
      <c r="GHH166" s="38"/>
      <c r="GHI166" s="38"/>
      <c r="GHJ166" s="38"/>
      <c r="GHK166" s="38"/>
      <c r="GHL166" s="38"/>
      <c r="GHM166" s="38"/>
      <c r="GHN166" s="38"/>
      <c r="GHO166" s="38"/>
      <c r="GHP166" s="38"/>
      <c r="GHQ166" s="38"/>
      <c r="GHR166" s="38"/>
      <c r="GHS166" s="38"/>
      <c r="GHT166" s="38"/>
      <c r="GHU166" s="38"/>
      <c r="GHV166" s="38"/>
      <c r="GHW166" s="38"/>
      <c r="GHX166" s="38"/>
      <c r="GHY166" s="38"/>
      <c r="GHZ166" s="38"/>
      <c r="GIA166" s="38"/>
      <c r="GIB166" s="38"/>
      <c r="GIC166" s="38"/>
      <c r="GID166" s="38"/>
      <c r="GIE166" s="38"/>
      <c r="GIF166" s="38"/>
      <c r="GIG166" s="38"/>
      <c r="GIH166" s="38"/>
      <c r="GII166" s="38"/>
      <c r="GIJ166" s="38"/>
      <c r="GIK166" s="38"/>
      <c r="GIL166" s="38"/>
      <c r="GIM166" s="38"/>
      <c r="GIN166" s="38"/>
      <c r="GIO166" s="38"/>
      <c r="GIP166" s="38"/>
      <c r="GIQ166" s="38"/>
      <c r="GIR166" s="38"/>
      <c r="GIS166" s="38"/>
      <c r="GIT166" s="38"/>
      <c r="GIU166" s="38"/>
      <c r="GIV166" s="38"/>
      <c r="GIW166" s="38"/>
      <c r="GIX166" s="38"/>
      <c r="GIY166" s="38"/>
      <c r="GIZ166" s="38"/>
      <c r="GJA166" s="38"/>
      <c r="GJB166" s="38"/>
      <c r="GJC166" s="38"/>
      <c r="GJD166" s="38"/>
      <c r="GJE166" s="38"/>
      <c r="GJF166" s="38"/>
      <c r="GJG166" s="38"/>
      <c r="GJH166" s="38"/>
      <c r="GJI166" s="38"/>
      <c r="GJJ166" s="38"/>
      <c r="GJK166" s="38"/>
      <c r="GJL166" s="38"/>
      <c r="GJM166" s="38"/>
      <c r="GJN166" s="38"/>
      <c r="GJO166" s="38"/>
      <c r="GJP166" s="38"/>
      <c r="GJQ166" s="38"/>
      <c r="GJR166" s="38"/>
      <c r="GJS166" s="38"/>
      <c r="GJT166" s="38"/>
      <c r="GJU166" s="38"/>
      <c r="GJV166" s="38"/>
      <c r="GJW166" s="38"/>
      <c r="GJX166" s="38"/>
      <c r="GJY166" s="38"/>
      <c r="GJZ166" s="38"/>
      <c r="GKA166" s="38"/>
      <c r="GKB166" s="38"/>
      <c r="GKC166" s="38"/>
      <c r="GKD166" s="38"/>
      <c r="GKE166" s="38"/>
      <c r="GKF166" s="38"/>
      <c r="GKG166" s="38"/>
      <c r="GKH166" s="38"/>
      <c r="GKI166" s="38"/>
      <c r="GKJ166" s="38"/>
      <c r="GKK166" s="38"/>
      <c r="GKL166" s="38"/>
      <c r="GKM166" s="38"/>
      <c r="GKN166" s="38"/>
      <c r="GKO166" s="38"/>
      <c r="GKP166" s="38"/>
      <c r="GKQ166" s="38"/>
      <c r="GKR166" s="38"/>
      <c r="GKS166" s="38"/>
      <c r="GKT166" s="38"/>
      <c r="GKU166" s="38"/>
      <c r="GKV166" s="38"/>
      <c r="GKW166" s="38"/>
      <c r="GKX166" s="38"/>
      <c r="GKY166" s="38"/>
      <c r="GKZ166" s="38"/>
      <c r="GLA166" s="38"/>
      <c r="GLB166" s="38"/>
      <c r="GLC166" s="38"/>
      <c r="GLD166" s="38"/>
      <c r="GLE166" s="38"/>
      <c r="GLF166" s="38"/>
      <c r="GLG166" s="38"/>
      <c r="GLH166" s="38"/>
      <c r="GLI166" s="38"/>
      <c r="GLJ166" s="38"/>
      <c r="GLK166" s="38"/>
      <c r="GLL166" s="38"/>
      <c r="GLM166" s="38"/>
      <c r="GLN166" s="38"/>
      <c r="GLO166" s="38"/>
      <c r="GLP166" s="38"/>
      <c r="GLQ166" s="38"/>
      <c r="GLR166" s="38"/>
      <c r="GLS166" s="38"/>
      <c r="GLT166" s="38"/>
      <c r="GLU166" s="38"/>
      <c r="GLV166" s="38"/>
      <c r="GLW166" s="38"/>
      <c r="GLX166" s="38"/>
      <c r="GLY166" s="38"/>
      <c r="GLZ166" s="38"/>
      <c r="GMA166" s="38"/>
      <c r="GMB166" s="38"/>
      <c r="GMC166" s="38"/>
      <c r="GMD166" s="38"/>
      <c r="GME166" s="38"/>
      <c r="GMF166" s="38"/>
      <c r="GMG166" s="38"/>
      <c r="GMH166" s="38"/>
      <c r="GMI166" s="38"/>
      <c r="GMJ166" s="38"/>
      <c r="GMK166" s="38"/>
      <c r="GML166" s="38"/>
      <c r="GMM166" s="38"/>
      <c r="GMN166" s="38"/>
      <c r="GMO166" s="38"/>
      <c r="GMP166" s="38"/>
      <c r="GMQ166" s="38"/>
      <c r="GMR166" s="38"/>
      <c r="GMS166" s="38"/>
      <c r="GMT166" s="38"/>
      <c r="GNA166" s="38"/>
      <c r="GNB166" s="38"/>
      <c r="GNC166" s="38"/>
      <c r="GND166" s="38"/>
      <c r="GNE166" s="38"/>
      <c r="GNF166" s="38"/>
      <c r="GNG166" s="38"/>
      <c r="GNH166" s="38"/>
      <c r="GNI166" s="38"/>
      <c r="GNJ166" s="38"/>
      <c r="GNK166" s="38"/>
      <c r="GNL166" s="38"/>
      <c r="GNM166" s="38"/>
      <c r="GNN166" s="38"/>
      <c r="GNO166" s="38"/>
      <c r="GNP166" s="38"/>
      <c r="GNQ166" s="38"/>
      <c r="GNR166" s="38"/>
      <c r="GNS166" s="38"/>
      <c r="GNT166" s="38"/>
      <c r="GNU166" s="38"/>
      <c r="GNV166" s="38"/>
      <c r="GNW166" s="38"/>
      <c r="GNX166" s="38"/>
      <c r="GNY166" s="38"/>
      <c r="GNZ166" s="38"/>
      <c r="GOA166" s="38"/>
      <c r="GOB166" s="38"/>
      <c r="GOC166" s="38"/>
      <c r="GOD166" s="38"/>
      <c r="GOE166" s="38"/>
      <c r="GOF166" s="38"/>
      <c r="GOG166" s="38"/>
      <c r="GOH166" s="38"/>
      <c r="GOI166" s="38"/>
      <c r="GOJ166" s="38"/>
      <c r="GOK166" s="38"/>
      <c r="GOL166" s="38"/>
      <c r="GOM166" s="38"/>
      <c r="GON166" s="38"/>
      <c r="GOO166" s="38"/>
      <c r="GOP166" s="38"/>
      <c r="GOQ166" s="38"/>
      <c r="GOR166" s="38"/>
      <c r="GOS166" s="38"/>
      <c r="GOT166" s="38"/>
      <c r="GOU166" s="38"/>
      <c r="GOV166" s="38"/>
      <c r="GOW166" s="38"/>
      <c r="GOX166" s="38"/>
      <c r="GOY166" s="38"/>
      <c r="GOZ166" s="38"/>
      <c r="GPA166" s="38"/>
      <c r="GPB166" s="38"/>
      <c r="GPC166" s="38"/>
      <c r="GPD166" s="38"/>
      <c r="GPE166" s="38"/>
      <c r="GPF166" s="38"/>
      <c r="GPG166" s="38"/>
      <c r="GPH166" s="38"/>
      <c r="GPI166" s="38"/>
      <c r="GPJ166" s="38"/>
      <c r="GPK166" s="38"/>
      <c r="GPL166" s="38"/>
      <c r="GPM166" s="38"/>
      <c r="GPN166" s="38"/>
      <c r="GPO166" s="38"/>
      <c r="GPP166" s="38"/>
      <c r="GPQ166" s="38"/>
      <c r="GPR166" s="38"/>
      <c r="GPS166" s="38"/>
      <c r="GPT166" s="38"/>
      <c r="GPU166" s="38"/>
      <c r="GPV166" s="38"/>
      <c r="GPW166" s="38"/>
      <c r="GPX166" s="38"/>
      <c r="GPY166" s="38"/>
      <c r="GPZ166" s="38"/>
      <c r="GQA166" s="38"/>
      <c r="GQB166" s="38"/>
      <c r="GQC166" s="38"/>
      <c r="GQD166" s="38"/>
      <c r="GQE166" s="38"/>
      <c r="GQF166" s="38"/>
      <c r="GQG166" s="38"/>
      <c r="GQH166" s="38"/>
      <c r="GQI166" s="38"/>
      <c r="GQJ166" s="38"/>
      <c r="GQK166" s="38"/>
      <c r="GQL166" s="38"/>
      <c r="GQM166" s="38"/>
      <c r="GQN166" s="38"/>
      <c r="GQO166" s="38"/>
      <c r="GQP166" s="38"/>
      <c r="GQQ166" s="38"/>
      <c r="GQR166" s="38"/>
      <c r="GQS166" s="38"/>
      <c r="GQT166" s="38"/>
      <c r="GQU166" s="38"/>
      <c r="GQV166" s="38"/>
      <c r="GQW166" s="38"/>
      <c r="GQX166" s="38"/>
      <c r="GQY166" s="38"/>
      <c r="GQZ166" s="38"/>
      <c r="GRA166" s="38"/>
      <c r="GRB166" s="38"/>
      <c r="GRC166" s="38"/>
      <c r="GRD166" s="38"/>
      <c r="GRE166" s="38"/>
      <c r="GRF166" s="38"/>
      <c r="GRG166" s="38"/>
      <c r="GRH166" s="38"/>
      <c r="GRI166" s="38"/>
      <c r="GRJ166" s="38"/>
      <c r="GRK166" s="38"/>
      <c r="GRL166" s="38"/>
      <c r="GRM166" s="38"/>
      <c r="GRN166" s="38"/>
      <c r="GRO166" s="38"/>
      <c r="GRP166" s="38"/>
      <c r="GRQ166" s="38"/>
      <c r="GRR166" s="38"/>
      <c r="GRS166" s="38"/>
      <c r="GRT166" s="38"/>
      <c r="GRU166" s="38"/>
      <c r="GRV166" s="38"/>
      <c r="GRW166" s="38"/>
      <c r="GRX166" s="38"/>
      <c r="GRY166" s="38"/>
      <c r="GRZ166" s="38"/>
      <c r="GSA166" s="38"/>
      <c r="GSB166" s="38"/>
      <c r="GSC166" s="38"/>
      <c r="GSD166" s="38"/>
      <c r="GSE166" s="38"/>
      <c r="GSF166" s="38"/>
      <c r="GSG166" s="38"/>
      <c r="GSH166" s="38"/>
      <c r="GSI166" s="38"/>
      <c r="GSJ166" s="38"/>
      <c r="GSK166" s="38"/>
      <c r="GSL166" s="38"/>
      <c r="GSM166" s="38"/>
      <c r="GSN166" s="38"/>
      <c r="GSO166" s="38"/>
      <c r="GSP166" s="38"/>
      <c r="GSQ166" s="38"/>
      <c r="GSR166" s="38"/>
      <c r="GSS166" s="38"/>
      <c r="GST166" s="38"/>
      <c r="GSU166" s="38"/>
      <c r="GSV166" s="38"/>
      <c r="GSW166" s="38"/>
      <c r="GSX166" s="38"/>
      <c r="GSY166" s="38"/>
      <c r="GSZ166" s="38"/>
      <c r="GTA166" s="38"/>
      <c r="GTB166" s="38"/>
      <c r="GTC166" s="38"/>
      <c r="GTD166" s="38"/>
      <c r="GTE166" s="38"/>
      <c r="GTF166" s="38"/>
      <c r="GTG166" s="38"/>
      <c r="GTH166" s="38"/>
      <c r="GTI166" s="38"/>
      <c r="GTJ166" s="38"/>
      <c r="GTK166" s="38"/>
      <c r="GTL166" s="38"/>
      <c r="GTM166" s="38"/>
      <c r="GTN166" s="38"/>
      <c r="GTO166" s="38"/>
      <c r="GTP166" s="38"/>
      <c r="GTQ166" s="38"/>
      <c r="GTR166" s="38"/>
      <c r="GTS166" s="38"/>
      <c r="GTT166" s="38"/>
      <c r="GTU166" s="38"/>
      <c r="GTV166" s="38"/>
      <c r="GTW166" s="38"/>
      <c r="GTX166" s="38"/>
      <c r="GTY166" s="38"/>
      <c r="GTZ166" s="38"/>
      <c r="GUA166" s="38"/>
      <c r="GUB166" s="38"/>
      <c r="GUC166" s="38"/>
      <c r="GUD166" s="38"/>
      <c r="GUE166" s="38"/>
      <c r="GUF166" s="38"/>
      <c r="GUG166" s="38"/>
      <c r="GUH166" s="38"/>
      <c r="GUI166" s="38"/>
      <c r="GUJ166" s="38"/>
      <c r="GUK166" s="38"/>
      <c r="GUL166" s="38"/>
      <c r="GUM166" s="38"/>
      <c r="GUN166" s="38"/>
      <c r="GUO166" s="38"/>
      <c r="GUP166" s="38"/>
      <c r="GUQ166" s="38"/>
      <c r="GUR166" s="38"/>
      <c r="GUS166" s="38"/>
      <c r="GUT166" s="38"/>
      <c r="GUU166" s="38"/>
      <c r="GUV166" s="38"/>
      <c r="GUW166" s="38"/>
      <c r="GUX166" s="38"/>
      <c r="GUY166" s="38"/>
      <c r="GUZ166" s="38"/>
      <c r="GVA166" s="38"/>
      <c r="GVB166" s="38"/>
      <c r="GVC166" s="38"/>
      <c r="GVD166" s="38"/>
      <c r="GVE166" s="38"/>
      <c r="GVF166" s="38"/>
      <c r="GVG166" s="38"/>
      <c r="GVH166" s="38"/>
      <c r="GVI166" s="38"/>
      <c r="GVJ166" s="38"/>
      <c r="GVK166" s="38"/>
      <c r="GVL166" s="38"/>
      <c r="GVM166" s="38"/>
      <c r="GVN166" s="38"/>
      <c r="GVO166" s="38"/>
      <c r="GVP166" s="38"/>
      <c r="GVQ166" s="38"/>
      <c r="GVR166" s="38"/>
      <c r="GVS166" s="38"/>
      <c r="GVT166" s="38"/>
      <c r="GVU166" s="38"/>
      <c r="GVV166" s="38"/>
      <c r="GVW166" s="38"/>
      <c r="GVX166" s="38"/>
      <c r="GVY166" s="38"/>
      <c r="GVZ166" s="38"/>
      <c r="GWA166" s="38"/>
      <c r="GWB166" s="38"/>
      <c r="GWC166" s="38"/>
      <c r="GWD166" s="38"/>
      <c r="GWE166" s="38"/>
      <c r="GWF166" s="38"/>
      <c r="GWG166" s="38"/>
      <c r="GWH166" s="38"/>
      <c r="GWI166" s="38"/>
      <c r="GWJ166" s="38"/>
      <c r="GWK166" s="38"/>
      <c r="GWL166" s="38"/>
      <c r="GWM166" s="38"/>
      <c r="GWN166" s="38"/>
      <c r="GWO166" s="38"/>
      <c r="GWP166" s="38"/>
      <c r="GWW166" s="38"/>
      <c r="GWX166" s="38"/>
      <c r="GWY166" s="38"/>
      <c r="GWZ166" s="38"/>
      <c r="GXA166" s="38"/>
      <c r="GXB166" s="38"/>
      <c r="GXC166" s="38"/>
      <c r="GXD166" s="38"/>
      <c r="GXE166" s="38"/>
      <c r="GXF166" s="38"/>
      <c r="GXG166" s="38"/>
      <c r="GXH166" s="38"/>
      <c r="GXI166" s="38"/>
      <c r="GXJ166" s="38"/>
      <c r="GXK166" s="38"/>
      <c r="GXL166" s="38"/>
      <c r="GXM166" s="38"/>
      <c r="GXN166" s="38"/>
      <c r="GXO166" s="38"/>
      <c r="GXP166" s="38"/>
      <c r="GXQ166" s="38"/>
      <c r="GXR166" s="38"/>
      <c r="GXS166" s="38"/>
      <c r="GXT166" s="38"/>
      <c r="GXU166" s="38"/>
      <c r="GXV166" s="38"/>
      <c r="GXW166" s="38"/>
      <c r="GXX166" s="38"/>
      <c r="GXY166" s="38"/>
      <c r="GXZ166" s="38"/>
      <c r="GYA166" s="38"/>
      <c r="GYB166" s="38"/>
      <c r="GYC166" s="38"/>
      <c r="GYD166" s="38"/>
      <c r="GYE166" s="38"/>
      <c r="GYF166" s="38"/>
      <c r="GYG166" s="38"/>
      <c r="GYH166" s="38"/>
      <c r="GYI166" s="38"/>
      <c r="GYJ166" s="38"/>
      <c r="GYK166" s="38"/>
      <c r="GYL166" s="38"/>
      <c r="GYM166" s="38"/>
      <c r="GYN166" s="38"/>
      <c r="GYO166" s="38"/>
      <c r="GYP166" s="38"/>
      <c r="GYQ166" s="38"/>
      <c r="GYR166" s="38"/>
      <c r="GYS166" s="38"/>
      <c r="GYT166" s="38"/>
      <c r="GYU166" s="38"/>
      <c r="GYV166" s="38"/>
      <c r="GYW166" s="38"/>
      <c r="GYX166" s="38"/>
      <c r="GYY166" s="38"/>
      <c r="GYZ166" s="38"/>
      <c r="GZA166" s="38"/>
      <c r="GZB166" s="38"/>
      <c r="GZC166" s="38"/>
      <c r="GZD166" s="38"/>
      <c r="GZE166" s="38"/>
      <c r="GZF166" s="38"/>
      <c r="GZG166" s="38"/>
      <c r="GZH166" s="38"/>
      <c r="GZI166" s="38"/>
      <c r="GZJ166" s="38"/>
      <c r="GZK166" s="38"/>
      <c r="GZL166" s="38"/>
      <c r="GZM166" s="38"/>
      <c r="GZN166" s="38"/>
      <c r="GZO166" s="38"/>
      <c r="GZP166" s="38"/>
      <c r="GZQ166" s="38"/>
      <c r="GZR166" s="38"/>
      <c r="GZS166" s="38"/>
      <c r="GZT166" s="38"/>
      <c r="GZU166" s="38"/>
      <c r="GZV166" s="38"/>
      <c r="GZW166" s="38"/>
      <c r="GZX166" s="38"/>
      <c r="GZY166" s="38"/>
      <c r="GZZ166" s="38"/>
      <c r="HAA166" s="38"/>
      <c r="HAB166" s="38"/>
      <c r="HAC166" s="38"/>
      <c r="HAD166" s="38"/>
      <c r="HAE166" s="38"/>
      <c r="HAF166" s="38"/>
      <c r="HAG166" s="38"/>
      <c r="HAH166" s="38"/>
      <c r="HAI166" s="38"/>
      <c r="HAJ166" s="38"/>
      <c r="HAK166" s="38"/>
      <c r="HAL166" s="38"/>
      <c r="HAM166" s="38"/>
      <c r="HAN166" s="38"/>
      <c r="HAO166" s="38"/>
      <c r="HAP166" s="38"/>
      <c r="HAQ166" s="38"/>
      <c r="HAR166" s="38"/>
      <c r="HAS166" s="38"/>
      <c r="HAT166" s="38"/>
      <c r="HAU166" s="38"/>
      <c r="HAV166" s="38"/>
      <c r="HAW166" s="38"/>
      <c r="HAX166" s="38"/>
      <c r="HAY166" s="38"/>
      <c r="HAZ166" s="38"/>
      <c r="HBA166" s="38"/>
      <c r="HBB166" s="38"/>
      <c r="HBC166" s="38"/>
      <c r="HBD166" s="38"/>
      <c r="HBE166" s="38"/>
      <c r="HBF166" s="38"/>
      <c r="HBG166" s="38"/>
      <c r="HBH166" s="38"/>
      <c r="HBI166" s="38"/>
      <c r="HBJ166" s="38"/>
      <c r="HBK166" s="38"/>
      <c r="HBL166" s="38"/>
      <c r="HBM166" s="38"/>
      <c r="HBN166" s="38"/>
      <c r="HBO166" s="38"/>
      <c r="HBP166" s="38"/>
      <c r="HBQ166" s="38"/>
      <c r="HBR166" s="38"/>
      <c r="HBS166" s="38"/>
      <c r="HBT166" s="38"/>
      <c r="HBU166" s="38"/>
      <c r="HBV166" s="38"/>
      <c r="HBW166" s="38"/>
      <c r="HBX166" s="38"/>
      <c r="HBY166" s="38"/>
      <c r="HBZ166" s="38"/>
      <c r="HCA166" s="38"/>
      <c r="HCB166" s="38"/>
      <c r="HCC166" s="38"/>
      <c r="HCD166" s="38"/>
      <c r="HCE166" s="38"/>
      <c r="HCF166" s="38"/>
      <c r="HCG166" s="38"/>
      <c r="HCH166" s="38"/>
      <c r="HCI166" s="38"/>
      <c r="HCJ166" s="38"/>
      <c r="HCK166" s="38"/>
      <c r="HCL166" s="38"/>
      <c r="HCM166" s="38"/>
      <c r="HCN166" s="38"/>
      <c r="HCO166" s="38"/>
      <c r="HCP166" s="38"/>
      <c r="HCQ166" s="38"/>
      <c r="HCR166" s="38"/>
      <c r="HCS166" s="38"/>
      <c r="HCT166" s="38"/>
      <c r="HCU166" s="38"/>
      <c r="HCV166" s="38"/>
      <c r="HCW166" s="38"/>
      <c r="HCX166" s="38"/>
      <c r="HCY166" s="38"/>
      <c r="HCZ166" s="38"/>
      <c r="HDA166" s="38"/>
      <c r="HDB166" s="38"/>
      <c r="HDC166" s="38"/>
      <c r="HDD166" s="38"/>
      <c r="HDE166" s="38"/>
      <c r="HDF166" s="38"/>
      <c r="HDG166" s="38"/>
      <c r="HDH166" s="38"/>
      <c r="HDI166" s="38"/>
      <c r="HDJ166" s="38"/>
      <c r="HDK166" s="38"/>
      <c r="HDL166" s="38"/>
      <c r="HDM166" s="38"/>
      <c r="HDN166" s="38"/>
      <c r="HDO166" s="38"/>
      <c r="HDP166" s="38"/>
      <c r="HDQ166" s="38"/>
      <c r="HDR166" s="38"/>
      <c r="HDS166" s="38"/>
      <c r="HDT166" s="38"/>
      <c r="HDU166" s="38"/>
      <c r="HDV166" s="38"/>
      <c r="HDW166" s="38"/>
      <c r="HDX166" s="38"/>
      <c r="HDY166" s="38"/>
      <c r="HDZ166" s="38"/>
      <c r="HEA166" s="38"/>
      <c r="HEB166" s="38"/>
      <c r="HEC166" s="38"/>
      <c r="HED166" s="38"/>
      <c r="HEE166" s="38"/>
      <c r="HEF166" s="38"/>
      <c r="HEG166" s="38"/>
      <c r="HEH166" s="38"/>
      <c r="HEI166" s="38"/>
      <c r="HEJ166" s="38"/>
      <c r="HEK166" s="38"/>
      <c r="HEL166" s="38"/>
      <c r="HEM166" s="38"/>
      <c r="HEN166" s="38"/>
      <c r="HEO166" s="38"/>
      <c r="HEP166" s="38"/>
      <c r="HEQ166" s="38"/>
      <c r="HER166" s="38"/>
      <c r="HES166" s="38"/>
      <c r="HET166" s="38"/>
      <c r="HEU166" s="38"/>
      <c r="HEV166" s="38"/>
      <c r="HEW166" s="38"/>
      <c r="HEX166" s="38"/>
      <c r="HEY166" s="38"/>
      <c r="HEZ166" s="38"/>
      <c r="HFA166" s="38"/>
      <c r="HFB166" s="38"/>
      <c r="HFC166" s="38"/>
      <c r="HFD166" s="38"/>
      <c r="HFE166" s="38"/>
      <c r="HFF166" s="38"/>
      <c r="HFG166" s="38"/>
      <c r="HFH166" s="38"/>
      <c r="HFI166" s="38"/>
      <c r="HFJ166" s="38"/>
      <c r="HFK166" s="38"/>
      <c r="HFL166" s="38"/>
      <c r="HFM166" s="38"/>
      <c r="HFN166" s="38"/>
      <c r="HFO166" s="38"/>
      <c r="HFP166" s="38"/>
      <c r="HFQ166" s="38"/>
      <c r="HFR166" s="38"/>
      <c r="HFS166" s="38"/>
      <c r="HFT166" s="38"/>
      <c r="HFU166" s="38"/>
      <c r="HFV166" s="38"/>
      <c r="HFW166" s="38"/>
      <c r="HFX166" s="38"/>
      <c r="HFY166" s="38"/>
      <c r="HFZ166" s="38"/>
      <c r="HGA166" s="38"/>
      <c r="HGB166" s="38"/>
      <c r="HGC166" s="38"/>
      <c r="HGD166" s="38"/>
      <c r="HGE166" s="38"/>
      <c r="HGF166" s="38"/>
      <c r="HGG166" s="38"/>
      <c r="HGH166" s="38"/>
      <c r="HGI166" s="38"/>
      <c r="HGJ166" s="38"/>
      <c r="HGK166" s="38"/>
      <c r="HGL166" s="38"/>
      <c r="HGS166" s="38"/>
      <c r="HGT166" s="38"/>
      <c r="HGU166" s="38"/>
      <c r="HGV166" s="38"/>
      <c r="HGW166" s="38"/>
      <c r="HGX166" s="38"/>
      <c r="HGY166" s="38"/>
      <c r="HGZ166" s="38"/>
      <c r="HHA166" s="38"/>
      <c r="HHB166" s="38"/>
      <c r="HHC166" s="38"/>
      <c r="HHD166" s="38"/>
      <c r="HHE166" s="38"/>
      <c r="HHF166" s="38"/>
      <c r="HHG166" s="38"/>
      <c r="HHH166" s="38"/>
      <c r="HHI166" s="38"/>
      <c r="HHJ166" s="38"/>
      <c r="HHK166" s="38"/>
      <c r="HHL166" s="38"/>
      <c r="HHM166" s="38"/>
      <c r="HHN166" s="38"/>
      <c r="HHO166" s="38"/>
      <c r="HHP166" s="38"/>
      <c r="HHQ166" s="38"/>
      <c r="HHR166" s="38"/>
      <c r="HHS166" s="38"/>
      <c r="HHT166" s="38"/>
      <c r="HHU166" s="38"/>
      <c r="HHV166" s="38"/>
      <c r="HHW166" s="38"/>
      <c r="HHX166" s="38"/>
      <c r="HHY166" s="38"/>
      <c r="HHZ166" s="38"/>
      <c r="HIA166" s="38"/>
      <c r="HIB166" s="38"/>
      <c r="HIC166" s="38"/>
      <c r="HID166" s="38"/>
      <c r="HIE166" s="38"/>
      <c r="HIF166" s="38"/>
      <c r="HIG166" s="38"/>
      <c r="HIH166" s="38"/>
      <c r="HII166" s="38"/>
      <c r="HIJ166" s="38"/>
      <c r="HIK166" s="38"/>
      <c r="HIL166" s="38"/>
      <c r="HIM166" s="38"/>
      <c r="HIN166" s="38"/>
      <c r="HIO166" s="38"/>
      <c r="HIP166" s="38"/>
      <c r="HIQ166" s="38"/>
      <c r="HIR166" s="38"/>
      <c r="HIS166" s="38"/>
      <c r="HIT166" s="38"/>
      <c r="HIU166" s="38"/>
      <c r="HIV166" s="38"/>
      <c r="HIW166" s="38"/>
      <c r="HIX166" s="38"/>
      <c r="HIY166" s="38"/>
      <c r="HIZ166" s="38"/>
      <c r="HJA166" s="38"/>
      <c r="HJB166" s="38"/>
      <c r="HJC166" s="38"/>
      <c r="HJD166" s="38"/>
      <c r="HJE166" s="38"/>
      <c r="HJF166" s="38"/>
      <c r="HJG166" s="38"/>
      <c r="HJH166" s="38"/>
      <c r="HJI166" s="38"/>
      <c r="HJJ166" s="38"/>
      <c r="HJK166" s="38"/>
      <c r="HJL166" s="38"/>
      <c r="HJM166" s="38"/>
      <c r="HJN166" s="38"/>
      <c r="HJO166" s="38"/>
      <c r="HJP166" s="38"/>
      <c r="HJQ166" s="38"/>
      <c r="HJR166" s="38"/>
      <c r="HJS166" s="38"/>
      <c r="HJT166" s="38"/>
      <c r="HJU166" s="38"/>
      <c r="HJV166" s="38"/>
      <c r="HJW166" s="38"/>
      <c r="HJX166" s="38"/>
      <c r="HJY166" s="38"/>
      <c r="HJZ166" s="38"/>
      <c r="HKA166" s="38"/>
      <c r="HKB166" s="38"/>
      <c r="HKC166" s="38"/>
      <c r="HKD166" s="38"/>
      <c r="HKE166" s="38"/>
      <c r="HKF166" s="38"/>
      <c r="HKG166" s="38"/>
      <c r="HKH166" s="38"/>
      <c r="HKI166" s="38"/>
      <c r="HKJ166" s="38"/>
      <c r="HKK166" s="38"/>
      <c r="HKL166" s="38"/>
      <c r="HKM166" s="38"/>
      <c r="HKN166" s="38"/>
      <c r="HKO166" s="38"/>
      <c r="HKP166" s="38"/>
      <c r="HKQ166" s="38"/>
      <c r="HKR166" s="38"/>
      <c r="HKS166" s="38"/>
      <c r="HKT166" s="38"/>
      <c r="HKU166" s="38"/>
      <c r="HKV166" s="38"/>
      <c r="HKW166" s="38"/>
      <c r="HKX166" s="38"/>
      <c r="HKY166" s="38"/>
      <c r="HKZ166" s="38"/>
      <c r="HLA166" s="38"/>
      <c r="HLB166" s="38"/>
      <c r="HLC166" s="38"/>
      <c r="HLD166" s="38"/>
      <c r="HLE166" s="38"/>
      <c r="HLF166" s="38"/>
      <c r="HLG166" s="38"/>
      <c r="HLH166" s="38"/>
      <c r="HLI166" s="38"/>
      <c r="HLJ166" s="38"/>
      <c r="HLK166" s="38"/>
      <c r="HLL166" s="38"/>
      <c r="HLM166" s="38"/>
      <c r="HLN166" s="38"/>
      <c r="HLO166" s="38"/>
      <c r="HLP166" s="38"/>
      <c r="HLQ166" s="38"/>
      <c r="HLR166" s="38"/>
      <c r="HLS166" s="38"/>
      <c r="HLT166" s="38"/>
      <c r="HLU166" s="38"/>
      <c r="HLV166" s="38"/>
      <c r="HLW166" s="38"/>
      <c r="HLX166" s="38"/>
      <c r="HLY166" s="38"/>
      <c r="HLZ166" s="38"/>
      <c r="HMA166" s="38"/>
      <c r="HMB166" s="38"/>
      <c r="HMC166" s="38"/>
      <c r="HMD166" s="38"/>
      <c r="HME166" s="38"/>
      <c r="HMF166" s="38"/>
      <c r="HMG166" s="38"/>
      <c r="HMH166" s="38"/>
      <c r="HMI166" s="38"/>
      <c r="HMJ166" s="38"/>
      <c r="HMK166" s="38"/>
      <c r="HML166" s="38"/>
      <c r="HMM166" s="38"/>
      <c r="HMN166" s="38"/>
      <c r="HMO166" s="38"/>
      <c r="HMP166" s="38"/>
      <c r="HMQ166" s="38"/>
      <c r="HMR166" s="38"/>
      <c r="HMS166" s="38"/>
      <c r="HMT166" s="38"/>
      <c r="HMU166" s="38"/>
      <c r="HMV166" s="38"/>
      <c r="HMW166" s="38"/>
      <c r="HMX166" s="38"/>
      <c r="HMY166" s="38"/>
      <c r="HMZ166" s="38"/>
      <c r="HNA166" s="38"/>
      <c r="HNB166" s="38"/>
      <c r="HNC166" s="38"/>
      <c r="HND166" s="38"/>
      <c r="HNE166" s="38"/>
      <c r="HNF166" s="38"/>
      <c r="HNG166" s="38"/>
      <c r="HNH166" s="38"/>
      <c r="HNI166" s="38"/>
      <c r="HNJ166" s="38"/>
      <c r="HNK166" s="38"/>
      <c r="HNL166" s="38"/>
      <c r="HNM166" s="38"/>
      <c r="HNN166" s="38"/>
      <c r="HNO166" s="38"/>
      <c r="HNP166" s="38"/>
      <c r="HNQ166" s="38"/>
      <c r="HNR166" s="38"/>
      <c r="HNS166" s="38"/>
      <c r="HNT166" s="38"/>
      <c r="HNU166" s="38"/>
      <c r="HNV166" s="38"/>
      <c r="HNW166" s="38"/>
      <c r="HNX166" s="38"/>
      <c r="HNY166" s="38"/>
      <c r="HNZ166" s="38"/>
      <c r="HOA166" s="38"/>
      <c r="HOB166" s="38"/>
      <c r="HOC166" s="38"/>
      <c r="HOD166" s="38"/>
      <c r="HOE166" s="38"/>
      <c r="HOF166" s="38"/>
      <c r="HOG166" s="38"/>
      <c r="HOH166" s="38"/>
      <c r="HOI166" s="38"/>
      <c r="HOJ166" s="38"/>
      <c r="HOK166" s="38"/>
      <c r="HOL166" s="38"/>
      <c r="HOM166" s="38"/>
      <c r="HON166" s="38"/>
      <c r="HOO166" s="38"/>
      <c r="HOP166" s="38"/>
      <c r="HOQ166" s="38"/>
      <c r="HOR166" s="38"/>
      <c r="HOS166" s="38"/>
      <c r="HOT166" s="38"/>
      <c r="HOU166" s="38"/>
      <c r="HOV166" s="38"/>
      <c r="HOW166" s="38"/>
      <c r="HOX166" s="38"/>
      <c r="HOY166" s="38"/>
      <c r="HOZ166" s="38"/>
      <c r="HPA166" s="38"/>
      <c r="HPB166" s="38"/>
      <c r="HPC166" s="38"/>
      <c r="HPD166" s="38"/>
      <c r="HPE166" s="38"/>
      <c r="HPF166" s="38"/>
      <c r="HPG166" s="38"/>
      <c r="HPH166" s="38"/>
      <c r="HPI166" s="38"/>
      <c r="HPJ166" s="38"/>
      <c r="HPK166" s="38"/>
      <c r="HPL166" s="38"/>
      <c r="HPM166" s="38"/>
      <c r="HPN166" s="38"/>
      <c r="HPO166" s="38"/>
      <c r="HPP166" s="38"/>
      <c r="HPQ166" s="38"/>
      <c r="HPR166" s="38"/>
      <c r="HPS166" s="38"/>
      <c r="HPT166" s="38"/>
      <c r="HPU166" s="38"/>
      <c r="HPV166" s="38"/>
      <c r="HPW166" s="38"/>
      <c r="HPX166" s="38"/>
      <c r="HPY166" s="38"/>
      <c r="HPZ166" s="38"/>
      <c r="HQA166" s="38"/>
      <c r="HQB166" s="38"/>
      <c r="HQC166" s="38"/>
      <c r="HQD166" s="38"/>
      <c r="HQE166" s="38"/>
      <c r="HQF166" s="38"/>
      <c r="HQG166" s="38"/>
      <c r="HQH166" s="38"/>
      <c r="HQO166" s="38"/>
      <c r="HQP166" s="38"/>
      <c r="HQQ166" s="38"/>
      <c r="HQR166" s="38"/>
      <c r="HQS166" s="38"/>
      <c r="HQT166" s="38"/>
      <c r="HQU166" s="38"/>
      <c r="HQV166" s="38"/>
      <c r="HQW166" s="38"/>
      <c r="HQX166" s="38"/>
      <c r="HQY166" s="38"/>
      <c r="HQZ166" s="38"/>
      <c r="HRA166" s="38"/>
      <c r="HRB166" s="38"/>
      <c r="HRC166" s="38"/>
      <c r="HRD166" s="38"/>
      <c r="HRE166" s="38"/>
      <c r="HRF166" s="38"/>
      <c r="HRG166" s="38"/>
      <c r="HRH166" s="38"/>
      <c r="HRI166" s="38"/>
      <c r="HRJ166" s="38"/>
      <c r="HRK166" s="38"/>
      <c r="HRL166" s="38"/>
      <c r="HRM166" s="38"/>
      <c r="HRN166" s="38"/>
      <c r="HRO166" s="38"/>
      <c r="HRP166" s="38"/>
      <c r="HRQ166" s="38"/>
      <c r="HRR166" s="38"/>
      <c r="HRS166" s="38"/>
      <c r="HRT166" s="38"/>
      <c r="HRU166" s="38"/>
      <c r="HRV166" s="38"/>
      <c r="HRW166" s="38"/>
      <c r="HRX166" s="38"/>
      <c r="HRY166" s="38"/>
      <c r="HRZ166" s="38"/>
      <c r="HSA166" s="38"/>
      <c r="HSB166" s="38"/>
      <c r="HSC166" s="38"/>
      <c r="HSD166" s="38"/>
      <c r="HSE166" s="38"/>
      <c r="HSF166" s="38"/>
      <c r="HSG166" s="38"/>
      <c r="HSH166" s="38"/>
      <c r="HSI166" s="38"/>
      <c r="HSJ166" s="38"/>
      <c r="HSK166" s="38"/>
      <c r="HSL166" s="38"/>
      <c r="HSM166" s="38"/>
      <c r="HSN166" s="38"/>
      <c r="HSO166" s="38"/>
      <c r="HSP166" s="38"/>
      <c r="HSQ166" s="38"/>
      <c r="HSR166" s="38"/>
      <c r="HSS166" s="38"/>
      <c r="HST166" s="38"/>
      <c r="HSU166" s="38"/>
      <c r="HSV166" s="38"/>
      <c r="HSW166" s="38"/>
      <c r="HSX166" s="38"/>
      <c r="HSY166" s="38"/>
      <c r="HSZ166" s="38"/>
      <c r="HTA166" s="38"/>
      <c r="HTB166" s="38"/>
      <c r="HTC166" s="38"/>
      <c r="HTD166" s="38"/>
      <c r="HTE166" s="38"/>
      <c r="HTF166" s="38"/>
      <c r="HTG166" s="38"/>
      <c r="HTH166" s="38"/>
      <c r="HTI166" s="38"/>
      <c r="HTJ166" s="38"/>
      <c r="HTK166" s="38"/>
      <c r="HTL166" s="38"/>
      <c r="HTM166" s="38"/>
      <c r="HTN166" s="38"/>
      <c r="HTO166" s="38"/>
      <c r="HTP166" s="38"/>
      <c r="HTQ166" s="38"/>
      <c r="HTR166" s="38"/>
      <c r="HTS166" s="38"/>
      <c r="HTT166" s="38"/>
      <c r="HTU166" s="38"/>
      <c r="HTV166" s="38"/>
      <c r="HTW166" s="38"/>
      <c r="HTX166" s="38"/>
      <c r="HTY166" s="38"/>
      <c r="HTZ166" s="38"/>
      <c r="HUA166" s="38"/>
      <c r="HUB166" s="38"/>
      <c r="HUC166" s="38"/>
      <c r="HUD166" s="38"/>
      <c r="HUE166" s="38"/>
      <c r="HUF166" s="38"/>
      <c r="HUG166" s="38"/>
      <c r="HUH166" s="38"/>
      <c r="HUI166" s="38"/>
      <c r="HUJ166" s="38"/>
      <c r="HUK166" s="38"/>
      <c r="HUL166" s="38"/>
      <c r="HUM166" s="38"/>
      <c r="HUN166" s="38"/>
      <c r="HUO166" s="38"/>
      <c r="HUP166" s="38"/>
      <c r="HUQ166" s="38"/>
      <c r="HUR166" s="38"/>
      <c r="HUS166" s="38"/>
      <c r="HUT166" s="38"/>
      <c r="HUU166" s="38"/>
      <c r="HUV166" s="38"/>
      <c r="HUW166" s="38"/>
      <c r="HUX166" s="38"/>
      <c r="HUY166" s="38"/>
      <c r="HUZ166" s="38"/>
      <c r="HVA166" s="38"/>
      <c r="HVB166" s="38"/>
      <c r="HVC166" s="38"/>
      <c r="HVD166" s="38"/>
      <c r="HVE166" s="38"/>
      <c r="HVF166" s="38"/>
      <c r="HVG166" s="38"/>
      <c r="HVH166" s="38"/>
      <c r="HVI166" s="38"/>
      <c r="HVJ166" s="38"/>
      <c r="HVK166" s="38"/>
      <c r="HVL166" s="38"/>
      <c r="HVM166" s="38"/>
      <c r="HVN166" s="38"/>
      <c r="HVO166" s="38"/>
      <c r="HVP166" s="38"/>
      <c r="HVQ166" s="38"/>
      <c r="HVR166" s="38"/>
      <c r="HVS166" s="38"/>
      <c r="HVT166" s="38"/>
      <c r="HVU166" s="38"/>
      <c r="HVV166" s="38"/>
      <c r="HVW166" s="38"/>
      <c r="HVX166" s="38"/>
      <c r="HVY166" s="38"/>
      <c r="HVZ166" s="38"/>
      <c r="HWA166" s="38"/>
      <c r="HWB166" s="38"/>
      <c r="HWC166" s="38"/>
      <c r="HWD166" s="38"/>
      <c r="HWE166" s="38"/>
      <c r="HWF166" s="38"/>
      <c r="HWG166" s="38"/>
      <c r="HWH166" s="38"/>
      <c r="HWI166" s="38"/>
      <c r="HWJ166" s="38"/>
      <c r="HWK166" s="38"/>
      <c r="HWL166" s="38"/>
      <c r="HWM166" s="38"/>
      <c r="HWN166" s="38"/>
      <c r="HWO166" s="38"/>
      <c r="HWP166" s="38"/>
      <c r="HWQ166" s="38"/>
      <c r="HWR166" s="38"/>
      <c r="HWS166" s="38"/>
      <c r="HWT166" s="38"/>
      <c r="HWU166" s="38"/>
      <c r="HWV166" s="38"/>
      <c r="HWW166" s="38"/>
      <c r="HWX166" s="38"/>
      <c r="HWY166" s="38"/>
      <c r="HWZ166" s="38"/>
      <c r="HXA166" s="38"/>
      <c r="HXB166" s="38"/>
      <c r="HXC166" s="38"/>
      <c r="HXD166" s="38"/>
      <c r="HXE166" s="38"/>
      <c r="HXF166" s="38"/>
      <c r="HXG166" s="38"/>
      <c r="HXH166" s="38"/>
      <c r="HXI166" s="38"/>
      <c r="HXJ166" s="38"/>
      <c r="HXK166" s="38"/>
      <c r="HXL166" s="38"/>
      <c r="HXM166" s="38"/>
      <c r="HXN166" s="38"/>
      <c r="HXO166" s="38"/>
      <c r="HXP166" s="38"/>
      <c r="HXQ166" s="38"/>
      <c r="HXR166" s="38"/>
      <c r="HXS166" s="38"/>
      <c r="HXT166" s="38"/>
      <c r="HXU166" s="38"/>
      <c r="HXV166" s="38"/>
      <c r="HXW166" s="38"/>
      <c r="HXX166" s="38"/>
      <c r="HXY166" s="38"/>
      <c r="HXZ166" s="38"/>
      <c r="HYA166" s="38"/>
      <c r="HYB166" s="38"/>
      <c r="HYC166" s="38"/>
      <c r="HYD166" s="38"/>
      <c r="HYE166" s="38"/>
      <c r="HYF166" s="38"/>
      <c r="HYG166" s="38"/>
      <c r="HYH166" s="38"/>
      <c r="HYI166" s="38"/>
      <c r="HYJ166" s="38"/>
      <c r="HYK166" s="38"/>
      <c r="HYL166" s="38"/>
      <c r="HYM166" s="38"/>
      <c r="HYN166" s="38"/>
      <c r="HYO166" s="38"/>
      <c r="HYP166" s="38"/>
      <c r="HYQ166" s="38"/>
      <c r="HYR166" s="38"/>
      <c r="HYS166" s="38"/>
      <c r="HYT166" s="38"/>
      <c r="HYU166" s="38"/>
      <c r="HYV166" s="38"/>
      <c r="HYW166" s="38"/>
      <c r="HYX166" s="38"/>
      <c r="HYY166" s="38"/>
      <c r="HYZ166" s="38"/>
      <c r="HZA166" s="38"/>
      <c r="HZB166" s="38"/>
      <c r="HZC166" s="38"/>
      <c r="HZD166" s="38"/>
      <c r="HZE166" s="38"/>
      <c r="HZF166" s="38"/>
      <c r="HZG166" s="38"/>
      <c r="HZH166" s="38"/>
      <c r="HZI166" s="38"/>
      <c r="HZJ166" s="38"/>
      <c r="HZK166" s="38"/>
      <c r="HZL166" s="38"/>
      <c r="HZM166" s="38"/>
      <c r="HZN166" s="38"/>
      <c r="HZO166" s="38"/>
      <c r="HZP166" s="38"/>
      <c r="HZQ166" s="38"/>
      <c r="HZR166" s="38"/>
      <c r="HZS166" s="38"/>
      <c r="HZT166" s="38"/>
      <c r="HZU166" s="38"/>
      <c r="HZV166" s="38"/>
      <c r="HZW166" s="38"/>
      <c r="HZX166" s="38"/>
      <c r="HZY166" s="38"/>
      <c r="HZZ166" s="38"/>
      <c r="IAA166" s="38"/>
      <c r="IAB166" s="38"/>
      <c r="IAC166" s="38"/>
      <c r="IAD166" s="38"/>
      <c r="IAK166" s="38"/>
      <c r="IAL166" s="38"/>
      <c r="IAM166" s="38"/>
      <c r="IAN166" s="38"/>
      <c r="IAO166" s="38"/>
      <c r="IAP166" s="38"/>
      <c r="IAQ166" s="38"/>
      <c r="IAR166" s="38"/>
      <c r="IAS166" s="38"/>
      <c r="IAT166" s="38"/>
      <c r="IAU166" s="38"/>
      <c r="IAV166" s="38"/>
      <c r="IAW166" s="38"/>
      <c r="IAX166" s="38"/>
      <c r="IAY166" s="38"/>
      <c r="IAZ166" s="38"/>
      <c r="IBA166" s="38"/>
      <c r="IBB166" s="38"/>
      <c r="IBC166" s="38"/>
      <c r="IBD166" s="38"/>
      <c r="IBE166" s="38"/>
      <c r="IBF166" s="38"/>
      <c r="IBG166" s="38"/>
      <c r="IBH166" s="38"/>
      <c r="IBI166" s="38"/>
      <c r="IBJ166" s="38"/>
      <c r="IBK166" s="38"/>
      <c r="IBL166" s="38"/>
      <c r="IBM166" s="38"/>
      <c r="IBN166" s="38"/>
      <c r="IBO166" s="38"/>
      <c r="IBP166" s="38"/>
      <c r="IBQ166" s="38"/>
      <c r="IBR166" s="38"/>
      <c r="IBS166" s="38"/>
      <c r="IBT166" s="38"/>
      <c r="IBU166" s="38"/>
      <c r="IBV166" s="38"/>
      <c r="IBW166" s="38"/>
      <c r="IBX166" s="38"/>
      <c r="IBY166" s="38"/>
      <c r="IBZ166" s="38"/>
      <c r="ICA166" s="38"/>
      <c r="ICB166" s="38"/>
      <c r="ICC166" s="38"/>
      <c r="ICD166" s="38"/>
      <c r="ICE166" s="38"/>
      <c r="ICF166" s="38"/>
      <c r="ICG166" s="38"/>
      <c r="ICH166" s="38"/>
      <c r="ICI166" s="38"/>
      <c r="ICJ166" s="38"/>
      <c r="ICK166" s="38"/>
      <c r="ICL166" s="38"/>
      <c r="ICM166" s="38"/>
      <c r="ICN166" s="38"/>
      <c r="ICO166" s="38"/>
      <c r="ICP166" s="38"/>
      <c r="ICQ166" s="38"/>
      <c r="ICR166" s="38"/>
      <c r="ICS166" s="38"/>
      <c r="ICT166" s="38"/>
      <c r="ICU166" s="38"/>
      <c r="ICV166" s="38"/>
      <c r="ICW166" s="38"/>
      <c r="ICX166" s="38"/>
      <c r="ICY166" s="38"/>
      <c r="ICZ166" s="38"/>
      <c r="IDA166" s="38"/>
      <c r="IDB166" s="38"/>
      <c r="IDC166" s="38"/>
      <c r="IDD166" s="38"/>
      <c r="IDE166" s="38"/>
      <c r="IDF166" s="38"/>
      <c r="IDG166" s="38"/>
      <c r="IDH166" s="38"/>
      <c r="IDI166" s="38"/>
      <c r="IDJ166" s="38"/>
      <c r="IDK166" s="38"/>
      <c r="IDL166" s="38"/>
      <c r="IDM166" s="38"/>
      <c r="IDN166" s="38"/>
      <c r="IDO166" s="38"/>
      <c r="IDP166" s="38"/>
      <c r="IDQ166" s="38"/>
      <c r="IDR166" s="38"/>
      <c r="IDS166" s="38"/>
      <c r="IDT166" s="38"/>
      <c r="IDU166" s="38"/>
      <c r="IDV166" s="38"/>
      <c r="IDW166" s="38"/>
      <c r="IDX166" s="38"/>
      <c r="IDY166" s="38"/>
      <c r="IDZ166" s="38"/>
      <c r="IEA166" s="38"/>
      <c r="IEB166" s="38"/>
      <c r="IEC166" s="38"/>
      <c r="IED166" s="38"/>
      <c r="IEE166" s="38"/>
      <c r="IEF166" s="38"/>
      <c r="IEG166" s="38"/>
      <c r="IEH166" s="38"/>
      <c r="IEI166" s="38"/>
      <c r="IEJ166" s="38"/>
      <c r="IEK166" s="38"/>
      <c r="IEL166" s="38"/>
      <c r="IEM166" s="38"/>
      <c r="IEN166" s="38"/>
      <c r="IEO166" s="38"/>
      <c r="IEP166" s="38"/>
      <c r="IEQ166" s="38"/>
      <c r="IER166" s="38"/>
      <c r="IES166" s="38"/>
      <c r="IET166" s="38"/>
      <c r="IEU166" s="38"/>
      <c r="IEV166" s="38"/>
      <c r="IEW166" s="38"/>
      <c r="IEX166" s="38"/>
      <c r="IEY166" s="38"/>
      <c r="IEZ166" s="38"/>
      <c r="IFA166" s="38"/>
      <c r="IFB166" s="38"/>
      <c r="IFC166" s="38"/>
      <c r="IFD166" s="38"/>
      <c r="IFE166" s="38"/>
      <c r="IFF166" s="38"/>
      <c r="IFG166" s="38"/>
      <c r="IFH166" s="38"/>
      <c r="IFI166" s="38"/>
      <c r="IFJ166" s="38"/>
      <c r="IFK166" s="38"/>
      <c r="IFL166" s="38"/>
      <c r="IFM166" s="38"/>
      <c r="IFN166" s="38"/>
      <c r="IFO166" s="38"/>
      <c r="IFP166" s="38"/>
      <c r="IFQ166" s="38"/>
      <c r="IFR166" s="38"/>
      <c r="IFS166" s="38"/>
      <c r="IFT166" s="38"/>
      <c r="IFU166" s="38"/>
      <c r="IFV166" s="38"/>
      <c r="IFW166" s="38"/>
      <c r="IFX166" s="38"/>
      <c r="IFY166" s="38"/>
      <c r="IFZ166" s="38"/>
      <c r="IGA166" s="38"/>
      <c r="IGB166" s="38"/>
      <c r="IGC166" s="38"/>
      <c r="IGD166" s="38"/>
      <c r="IGE166" s="38"/>
      <c r="IGF166" s="38"/>
      <c r="IGG166" s="38"/>
      <c r="IGH166" s="38"/>
      <c r="IGI166" s="38"/>
      <c r="IGJ166" s="38"/>
      <c r="IGK166" s="38"/>
      <c r="IGL166" s="38"/>
      <c r="IGM166" s="38"/>
      <c r="IGN166" s="38"/>
      <c r="IGO166" s="38"/>
      <c r="IGP166" s="38"/>
      <c r="IGQ166" s="38"/>
      <c r="IGR166" s="38"/>
      <c r="IGS166" s="38"/>
      <c r="IGT166" s="38"/>
      <c r="IGU166" s="38"/>
      <c r="IGV166" s="38"/>
      <c r="IGW166" s="38"/>
      <c r="IGX166" s="38"/>
      <c r="IGY166" s="38"/>
      <c r="IGZ166" s="38"/>
      <c r="IHA166" s="38"/>
      <c r="IHB166" s="38"/>
      <c r="IHC166" s="38"/>
      <c r="IHD166" s="38"/>
      <c r="IHE166" s="38"/>
      <c r="IHF166" s="38"/>
      <c r="IHG166" s="38"/>
      <c r="IHH166" s="38"/>
      <c r="IHI166" s="38"/>
      <c r="IHJ166" s="38"/>
      <c r="IHK166" s="38"/>
      <c r="IHL166" s="38"/>
      <c r="IHM166" s="38"/>
      <c r="IHN166" s="38"/>
      <c r="IHO166" s="38"/>
      <c r="IHP166" s="38"/>
      <c r="IHQ166" s="38"/>
      <c r="IHR166" s="38"/>
      <c r="IHS166" s="38"/>
      <c r="IHT166" s="38"/>
      <c r="IHU166" s="38"/>
      <c r="IHV166" s="38"/>
      <c r="IHW166" s="38"/>
      <c r="IHX166" s="38"/>
      <c r="IHY166" s="38"/>
      <c r="IHZ166" s="38"/>
      <c r="IIA166" s="38"/>
      <c r="IIB166" s="38"/>
      <c r="IIC166" s="38"/>
      <c r="IID166" s="38"/>
      <c r="IIE166" s="38"/>
      <c r="IIF166" s="38"/>
      <c r="IIG166" s="38"/>
      <c r="IIH166" s="38"/>
      <c r="III166" s="38"/>
      <c r="IIJ166" s="38"/>
      <c r="IIK166" s="38"/>
      <c r="IIL166" s="38"/>
      <c r="IIM166" s="38"/>
      <c r="IIN166" s="38"/>
      <c r="IIO166" s="38"/>
      <c r="IIP166" s="38"/>
      <c r="IIQ166" s="38"/>
      <c r="IIR166" s="38"/>
      <c r="IIS166" s="38"/>
      <c r="IIT166" s="38"/>
      <c r="IIU166" s="38"/>
      <c r="IIV166" s="38"/>
      <c r="IIW166" s="38"/>
      <c r="IIX166" s="38"/>
      <c r="IIY166" s="38"/>
      <c r="IIZ166" s="38"/>
      <c r="IJA166" s="38"/>
      <c r="IJB166" s="38"/>
      <c r="IJC166" s="38"/>
      <c r="IJD166" s="38"/>
      <c r="IJE166" s="38"/>
      <c r="IJF166" s="38"/>
      <c r="IJG166" s="38"/>
      <c r="IJH166" s="38"/>
      <c r="IJI166" s="38"/>
      <c r="IJJ166" s="38"/>
      <c r="IJK166" s="38"/>
      <c r="IJL166" s="38"/>
      <c r="IJM166" s="38"/>
      <c r="IJN166" s="38"/>
      <c r="IJO166" s="38"/>
      <c r="IJP166" s="38"/>
      <c r="IJQ166" s="38"/>
      <c r="IJR166" s="38"/>
      <c r="IJS166" s="38"/>
      <c r="IJT166" s="38"/>
      <c r="IJU166" s="38"/>
      <c r="IJV166" s="38"/>
      <c r="IJW166" s="38"/>
      <c r="IJX166" s="38"/>
      <c r="IJY166" s="38"/>
      <c r="IJZ166" s="38"/>
      <c r="IKG166" s="38"/>
      <c r="IKH166" s="38"/>
      <c r="IKI166" s="38"/>
      <c r="IKJ166" s="38"/>
      <c r="IKK166" s="38"/>
      <c r="IKL166" s="38"/>
      <c r="IKM166" s="38"/>
      <c r="IKN166" s="38"/>
      <c r="IKO166" s="38"/>
      <c r="IKP166" s="38"/>
      <c r="IKQ166" s="38"/>
      <c r="IKR166" s="38"/>
      <c r="IKS166" s="38"/>
      <c r="IKT166" s="38"/>
      <c r="IKU166" s="38"/>
      <c r="IKV166" s="38"/>
      <c r="IKW166" s="38"/>
      <c r="IKX166" s="38"/>
      <c r="IKY166" s="38"/>
      <c r="IKZ166" s="38"/>
      <c r="ILA166" s="38"/>
      <c r="ILB166" s="38"/>
      <c r="ILC166" s="38"/>
      <c r="ILD166" s="38"/>
      <c r="ILE166" s="38"/>
      <c r="ILF166" s="38"/>
      <c r="ILG166" s="38"/>
      <c r="ILH166" s="38"/>
      <c r="ILI166" s="38"/>
      <c r="ILJ166" s="38"/>
      <c r="ILK166" s="38"/>
      <c r="ILL166" s="38"/>
      <c r="ILM166" s="38"/>
      <c r="ILN166" s="38"/>
      <c r="ILO166" s="38"/>
      <c r="ILP166" s="38"/>
      <c r="ILQ166" s="38"/>
      <c r="ILR166" s="38"/>
      <c r="ILS166" s="38"/>
      <c r="ILT166" s="38"/>
      <c r="ILU166" s="38"/>
      <c r="ILV166" s="38"/>
      <c r="ILW166" s="38"/>
      <c r="ILX166" s="38"/>
      <c r="ILY166" s="38"/>
      <c r="ILZ166" s="38"/>
      <c r="IMA166" s="38"/>
      <c r="IMB166" s="38"/>
      <c r="IMC166" s="38"/>
      <c r="IMD166" s="38"/>
      <c r="IME166" s="38"/>
      <c r="IMF166" s="38"/>
      <c r="IMG166" s="38"/>
      <c r="IMH166" s="38"/>
      <c r="IMI166" s="38"/>
      <c r="IMJ166" s="38"/>
      <c r="IMK166" s="38"/>
      <c r="IML166" s="38"/>
      <c r="IMM166" s="38"/>
      <c r="IMN166" s="38"/>
      <c r="IMO166" s="38"/>
      <c r="IMP166" s="38"/>
      <c r="IMQ166" s="38"/>
      <c r="IMR166" s="38"/>
      <c r="IMS166" s="38"/>
      <c r="IMT166" s="38"/>
      <c r="IMU166" s="38"/>
      <c r="IMV166" s="38"/>
      <c r="IMW166" s="38"/>
      <c r="IMX166" s="38"/>
      <c r="IMY166" s="38"/>
      <c r="IMZ166" s="38"/>
      <c r="INA166" s="38"/>
      <c r="INB166" s="38"/>
      <c r="INC166" s="38"/>
      <c r="IND166" s="38"/>
      <c r="INE166" s="38"/>
      <c r="INF166" s="38"/>
      <c r="ING166" s="38"/>
      <c r="INH166" s="38"/>
      <c r="INI166" s="38"/>
      <c r="INJ166" s="38"/>
      <c r="INK166" s="38"/>
      <c r="INL166" s="38"/>
      <c r="INM166" s="38"/>
      <c r="INN166" s="38"/>
      <c r="INO166" s="38"/>
      <c r="INP166" s="38"/>
      <c r="INQ166" s="38"/>
      <c r="INR166" s="38"/>
      <c r="INS166" s="38"/>
      <c r="INT166" s="38"/>
      <c r="INU166" s="38"/>
      <c r="INV166" s="38"/>
      <c r="INW166" s="38"/>
      <c r="INX166" s="38"/>
      <c r="INY166" s="38"/>
      <c r="INZ166" s="38"/>
      <c r="IOA166" s="38"/>
      <c r="IOB166" s="38"/>
      <c r="IOC166" s="38"/>
      <c r="IOD166" s="38"/>
      <c r="IOE166" s="38"/>
      <c r="IOF166" s="38"/>
      <c r="IOG166" s="38"/>
      <c r="IOH166" s="38"/>
      <c r="IOI166" s="38"/>
      <c r="IOJ166" s="38"/>
      <c r="IOK166" s="38"/>
      <c r="IOL166" s="38"/>
      <c r="IOM166" s="38"/>
      <c r="ION166" s="38"/>
      <c r="IOO166" s="38"/>
      <c r="IOP166" s="38"/>
      <c r="IOQ166" s="38"/>
      <c r="IOR166" s="38"/>
      <c r="IOS166" s="38"/>
      <c r="IOT166" s="38"/>
      <c r="IOU166" s="38"/>
      <c r="IOV166" s="38"/>
      <c r="IOW166" s="38"/>
      <c r="IOX166" s="38"/>
      <c r="IOY166" s="38"/>
      <c r="IOZ166" s="38"/>
      <c r="IPA166" s="38"/>
      <c r="IPB166" s="38"/>
      <c r="IPC166" s="38"/>
      <c r="IPD166" s="38"/>
      <c r="IPE166" s="38"/>
      <c r="IPF166" s="38"/>
      <c r="IPG166" s="38"/>
      <c r="IPH166" s="38"/>
      <c r="IPI166" s="38"/>
      <c r="IPJ166" s="38"/>
      <c r="IPK166" s="38"/>
      <c r="IPL166" s="38"/>
      <c r="IPM166" s="38"/>
      <c r="IPN166" s="38"/>
      <c r="IPO166" s="38"/>
      <c r="IPP166" s="38"/>
      <c r="IPQ166" s="38"/>
      <c r="IPR166" s="38"/>
      <c r="IPS166" s="38"/>
      <c r="IPT166" s="38"/>
      <c r="IPU166" s="38"/>
      <c r="IPV166" s="38"/>
      <c r="IPW166" s="38"/>
      <c r="IPX166" s="38"/>
      <c r="IPY166" s="38"/>
      <c r="IPZ166" s="38"/>
      <c r="IQA166" s="38"/>
      <c r="IQB166" s="38"/>
      <c r="IQC166" s="38"/>
      <c r="IQD166" s="38"/>
      <c r="IQE166" s="38"/>
      <c r="IQF166" s="38"/>
      <c r="IQG166" s="38"/>
      <c r="IQH166" s="38"/>
      <c r="IQI166" s="38"/>
      <c r="IQJ166" s="38"/>
      <c r="IQK166" s="38"/>
      <c r="IQL166" s="38"/>
      <c r="IQM166" s="38"/>
      <c r="IQN166" s="38"/>
      <c r="IQO166" s="38"/>
      <c r="IQP166" s="38"/>
      <c r="IQQ166" s="38"/>
      <c r="IQR166" s="38"/>
      <c r="IQS166" s="38"/>
      <c r="IQT166" s="38"/>
      <c r="IQU166" s="38"/>
      <c r="IQV166" s="38"/>
      <c r="IQW166" s="38"/>
      <c r="IQX166" s="38"/>
      <c r="IQY166" s="38"/>
      <c r="IQZ166" s="38"/>
      <c r="IRA166" s="38"/>
      <c r="IRB166" s="38"/>
      <c r="IRC166" s="38"/>
      <c r="IRD166" s="38"/>
      <c r="IRE166" s="38"/>
      <c r="IRF166" s="38"/>
      <c r="IRG166" s="38"/>
      <c r="IRH166" s="38"/>
      <c r="IRI166" s="38"/>
      <c r="IRJ166" s="38"/>
      <c r="IRK166" s="38"/>
      <c r="IRL166" s="38"/>
      <c r="IRM166" s="38"/>
      <c r="IRN166" s="38"/>
      <c r="IRO166" s="38"/>
      <c r="IRP166" s="38"/>
      <c r="IRQ166" s="38"/>
      <c r="IRR166" s="38"/>
      <c r="IRS166" s="38"/>
      <c r="IRT166" s="38"/>
      <c r="IRU166" s="38"/>
      <c r="IRV166" s="38"/>
      <c r="IRW166" s="38"/>
      <c r="IRX166" s="38"/>
      <c r="IRY166" s="38"/>
      <c r="IRZ166" s="38"/>
      <c r="ISA166" s="38"/>
      <c r="ISB166" s="38"/>
      <c r="ISC166" s="38"/>
      <c r="ISD166" s="38"/>
      <c r="ISE166" s="38"/>
      <c r="ISF166" s="38"/>
      <c r="ISG166" s="38"/>
      <c r="ISH166" s="38"/>
      <c r="ISI166" s="38"/>
      <c r="ISJ166" s="38"/>
      <c r="ISK166" s="38"/>
      <c r="ISL166" s="38"/>
      <c r="ISM166" s="38"/>
      <c r="ISN166" s="38"/>
      <c r="ISO166" s="38"/>
      <c r="ISP166" s="38"/>
      <c r="ISQ166" s="38"/>
      <c r="ISR166" s="38"/>
      <c r="ISS166" s="38"/>
      <c r="IST166" s="38"/>
      <c r="ISU166" s="38"/>
      <c r="ISV166" s="38"/>
      <c r="ISW166" s="38"/>
      <c r="ISX166" s="38"/>
      <c r="ISY166" s="38"/>
      <c r="ISZ166" s="38"/>
      <c r="ITA166" s="38"/>
      <c r="ITB166" s="38"/>
      <c r="ITC166" s="38"/>
      <c r="ITD166" s="38"/>
      <c r="ITE166" s="38"/>
      <c r="ITF166" s="38"/>
      <c r="ITG166" s="38"/>
      <c r="ITH166" s="38"/>
      <c r="ITI166" s="38"/>
      <c r="ITJ166" s="38"/>
      <c r="ITK166" s="38"/>
      <c r="ITL166" s="38"/>
      <c r="ITM166" s="38"/>
      <c r="ITN166" s="38"/>
      <c r="ITO166" s="38"/>
      <c r="ITP166" s="38"/>
      <c r="ITQ166" s="38"/>
      <c r="ITR166" s="38"/>
      <c r="ITS166" s="38"/>
      <c r="ITT166" s="38"/>
      <c r="ITU166" s="38"/>
      <c r="ITV166" s="38"/>
      <c r="IUC166" s="38"/>
      <c r="IUD166" s="38"/>
      <c r="IUE166" s="38"/>
      <c r="IUF166" s="38"/>
      <c r="IUG166" s="38"/>
      <c r="IUH166" s="38"/>
      <c r="IUI166" s="38"/>
      <c r="IUJ166" s="38"/>
      <c r="IUK166" s="38"/>
      <c r="IUL166" s="38"/>
      <c r="IUM166" s="38"/>
      <c r="IUN166" s="38"/>
      <c r="IUO166" s="38"/>
      <c r="IUP166" s="38"/>
      <c r="IUQ166" s="38"/>
      <c r="IUR166" s="38"/>
      <c r="IUS166" s="38"/>
      <c r="IUT166" s="38"/>
      <c r="IUU166" s="38"/>
      <c r="IUV166" s="38"/>
      <c r="IUW166" s="38"/>
      <c r="IUX166" s="38"/>
      <c r="IUY166" s="38"/>
      <c r="IUZ166" s="38"/>
      <c r="IVA166" s="38"/>
      <c r="IVB166" s="38"/>
      <c r="IVC166" s="38"/>
      <c r="IVD166" s="38"/>
      <c r="IVE166" s="38"/>
      <c r="IVF166" s="38"/>
      <c r="IVG166" s="38"/>
      <c r="IVH166" s="38"/>
      <c r="IVI166" s="38"/>
      <c r="IVJ166" s="38"/>
      <c r="IVK166" s="38"/>
      <c r="IVL166" s="38"/>
      <c r="IVM166" s="38"/>
      <c r="IVN166" s="38"/>
      <c r="IVO166" s="38"/>
      <c r="IVP166" s="38"/>
      <c r="IVQ166" s="38"/>
      <c r="IVR166" s="38"/>
      <c r="IVS166" s="38"/>
      <c r="IVT166" s="38"/>
      <c r="IVU166" s="38"/>
      <c r="IVV166" s="38"/>
      <c r="IVW166" s="38"/>
      <c r="IVX166" s="38"/>
      <c r="IVY166" s="38"/>
      <c r="IVZ166" s="38"/>
      <c r="IWA166" s="38"/>
      <c r="IWB166" s="38"/>
      <c r="IWC166" s="38"/>
      <c r="IWD166" s="38"/>
      <c r="IWE166" s="38"/>
      <c r="IWF166" s="38"/>
      <c r="IWG166" s="38"/>
      <c r="IWH166" s="38"/>
      <c r="IWI166" s="38"/>
      <c r="IWJ166" s="38"/>
      <c r="IWK166" s="38"/>
      <c r="IWL166" s="38"/>
      <c r="IWM166" s="38"/>
      <c r="IWN166" s="38"/>
      <c r="IWO166" s="38"/>
      <c r="IWP166" s="38"/>
      <c r="IWQ166" s="38"/>
      <c r="IWR166" s="38"/>
      <c r="IWS166" s="38"/>
      <c r="IWT166" s="38"/>
      <c r="IWU166" s="38"/>
      <c r="IWV166" s="38"/>
      <c r="IWW166" s="38"/>
      <c r="IWX166" s="38"/>
      <c r="IWY166" s="38"/>
      <c r="IWZ166" s="38"/>
      <c r="IXA166" s="38"/>
      <c r="IXB166" s="38"/>
      <c r="IXC166" s="38"/>
      <c r="IXD166" s="38"/>
      <c r="IXE166" s="38"/>
      <c r="IXF166" s="38"/>
      <c r="IXG166" s="38"/>
      <c r="IXH166" s="38"/>
      <c r="IXI166" s="38"/>
      <c r="IXJ166" s="38"/>
      <c r="IXK166" s="38"/>
      <c r="IXL166" s="38"/>
      <c r="IXM166" s="38"/>
      <c r="IXN166" s="38"/>
      <c r="IXO166" s="38"/>
      <c r="IXP166" s="38"/>
      <c r="IXQ166" s="38"/>
      <c r="IXR166" s="38"/>
      <c r="IXS166" s="38"/>
      <c r="IXT166" s="38"/>
      <c r="IXU166" s="38"/>
      <c r="IXV166" s="38"/>
      <c r="IXW166" s="38"/>
      <c r="IXX166" s="38"/>
      <c r="IXY166" s="38"/>
      <c r="IXZ166" s="38"/>
      <c r="IYA166" s="38"/>
      <c r="IYB166" s="38"/>
      <c r="IYC166" s="38"/>
      <c r="IYD166" s="38"/>
      <c r="IYE166" s="38"/>
      <c r="IYF166" s="38"/>
      <c r="IYG166" s="38"/>
      <c r="IYH166" s="38"/>
      <c r="IYI166" s="38"/>
      <c r="IYJ166" s="38"/>
      <c r="IYK166" s="38"/>
      <c r="IYL166" s="38"/>
      <c r="IYM166" s="38"/>
      <c r="IYN166" s="38"/>
      <c r="IYO166" s="38"/>
      <c r="IYP166" s="38"/>
      <c r="IYQ166" s="38"/>
      <c r="IYR166" s="38"/>
      <c r="IYS166" s="38"/>
      <c r="IYT166" s="38"/>
      <c r="IYU166" s="38"/>
      <c r="IYV166" s="38"/>
      <c r="IYW166" s="38"/>
      <c r="IYX166" s="38"/>
      <c r="IYY166" s="38"/>
      <c r="IYZ166" s="38"/>
      <c r="IZA166" s="38"/>
      <c r="IZB166" s="38"/>
      <c r="IZC166" s="38"/>
      <c r="IZD166" s="38"/>
      <c r="IZE166" s="38"/>
      <c r="IZF166" s="38"/>
      <c r="IZG166" s="38"/>
      <c r="IZH166" s="38"/>
      <c r="IZI166" s="38"/>
      <c r="IZJ166" s="38"/>
      <c r="IZK166" s="38"/>
      <c r="IZL166" s="38"/>
      <c r="IZM166" s="38"/>
      <c r="IZN166" s="38"/>
      <c r="IZO166" s="38"/>
      <c r="IZP166" s="38"/>
      <c r="IZQ166" s="38"/>
      <c r="IZR166" s="38"/>
      <c r="IZS166" s="38"/>
      <c r="IZT166" s="38"/>
      <c r="IZU166" s="38"/>
      <c r="IZV166" s="38"/>
      <c r="IZW166" s="38"/>
      <c r="IZX166" s="38"/>
      <c r="IZY166" s="38"/>
      <c r="IZZ166" s="38"/>
      <c r="JAA166" s="38"/>
      <c r="JAB166" s="38"/>
      <c r="JAC166" s="38"/>
      <c r="JAD166" s="38"/>
      <c r="JAE166" s="38"/>
      <c r="JAF166" s="38"/>
      <c r="JAG166" s="38"/>
      <c r="JAH166" s="38"/>
      <c r="JAI166" s="38"/>
      <c r="JAJ166" s="38"/>
      <c r="JAK166" s="38"/>
      <c r="JAL166" s="38"/>
      <c r="JAM166" s="38"/>
      <c r="JAN166" s="38"/>
      <c r="JAO166" s="38"/>
      <c r="JAP166" s="38"/>
      <c r="JAQ166" s="38"/>
      <c r="JAR166" s="38"/>
      <c r="JAS166" s="38"/>
      <c r="JAT166" s="38"/>
      <c r="JAU166" s="38"/>
      <c r="JAV166" s="38"/>
      <c r="JAW166" s="38"/>
      <c r="JAX166" s="38"/>
      <c r="JAY166" s="38"/>
      <c r="JAZ166" s="38"/>
      <c r="JBA166" s="38"/>
      <c r="JBB166" s="38"/>
      <c r="JBC166" s="38"/>
      <c r="JBD166" s="38"/>
      <c r="JBE166" s="38"/>
      <c r="JBF166" s="38"/>
      <c r="JBG166" s="38"/>
      <c r="JBH166" s="38"/>
      <c r="JBI166" s="38"/>
      <c r="JBJ166" s="38"/>
      <c r="JBK166" s="38"/>
      <c r="JBL166" s="38"/>
      <c r="JBM166" s="38"/>
      <c r="JBN166" s="38"/>
      <c r="JBO166" s="38"/>
      <c r="JBP166" s="38"/>
      <c r="JBQ166" s="38"/>
      <c r="JBR166" s="38"/>
      <c r="JBS166" s="38"/>
      <c r="JBT166" s="38"/>
      <c r="JBU166" s="38"/>
      <c r="JBV166" s="38"/>
      <c r="JBW166" s="38"/>
      <c r="JBX166" s="38"/>
      <c r="JBY166" s="38"/>
      <c r="JBZ166" s="38"/>
      <c r="JCA166" s="38"/>
      <c r="JCB166" s="38"/>
      <c r="JCC166" s="38"/>
      <c r="JCD166" s="38"/>
      <c r="JCE166" s="38"/>
      <c r="JCF166" s="38"/>
      <c r="JCG166" s="38"/>
      <c r="JCH166" s="38"/>
      <c r="JCI166" s="38"/>
      <c r="JCJ166" s="38"/>
      <c r="JCK166" s="38"/>
      <c r="JCL166" s="38"/>
      <c r="JCM166" s="38"/>
      <c r="JCN166" s="38"/>
      <c r="JCO166" s="38"/>
      <c r="JCP166" s="38"/>
      <c r="JCQ166" s="38"/>
      <c r="JCR166" s="38"/>
      <c r="JCS166" s="38"/>
      <c r="JCT166" s="38"/>
      <c r="JCU166" s="38"/>
      <c r="JCV166" s="38"/>
      <c r="JCW166" s="38"/>
      <c r="JCX166" s="38"/>
      <c r="JCY166" s="38"/>
      <c r="JCZ166" s="38"/>
      <c r="JDA166" s="38"/>
      <c r="JDB166" s="38"/>
      <c r="JDC166" s="38"/>
      <c r="JDD166" s="38"/>
      <c r="JDE166" s="38"/>
      <c r="JDF166" s="38"/>
      <c r="JDG166" s="38"/>
      <c r="JDH166" s="38"/>
      <c r="JDI166" s="38"/>
      <c r="JDJ166" s="38"/>
      <c r="JDK166" s="38"/>
      <c r="JDL166" s="38"/>
      <c r="JDM166" s="38"/>
      <c r="JDN166" s="38"/>
      <c r="JDO166" s="38"/>
      <c r="JDP166" s="38"/>
      <c r="JDQ166" s="38"/>
      <c r="JDR166" s="38"/>
      <c r="JDY166" s="38"/>
      <c r="JDZ166" s="38"/>
      <c r="JEA166" s="38"/>
      <c r="JEB166" s="38"/>
      <c r="JEC166" s="38"/>
      <c r="JED166" s="38"/>
      <c r="JEE166" s="38"/>
      <c r="JEF166" s="38"/>
      <c r="JEG166" s="38"/>
      <c r="JEH166" s="38"/>
      <c r="JEI166" s="38"/>
      <c r="JEJ166" s="38"/>
      <c r="JEK166" s="38"/>
      <c r="JEL166" s="38"/>
      <c r="JEM166" s="38"/>
      <c r="JEN166" s="38"/>
      <c r="JEO166" s="38"/>
      <c r="JEP166" s="38"/>
      <c r="JEQ166" s="38"/>
      <c r="JER166" s="38"/>
      <c r="JES166" s="38"/>
      <c r="JET166" s="38"/>
      <c r="JEU166" s="38"/>
      <c r="JEV166" s="38"/>
      <c r="JEW166" s="38"/>
      <c r="JEX166" s="38"/>
      <c r="JEY166" s="38"/>
      <c r="JEZ166" s="38"/>
      <c r="JFA166" s="38"/>
      <c r="JFB166" s="38"/>
      <c r="JFC166" s="38"/>
      <c r="JFD166" s="38"/>
      <c r="JFE166" s="38"/>
      <c r="JFF166" s="38"/>
      <c r="JFG166" s="38"/>
      <c r="JFH166" s="38"/>
      <c r="JFI166" s="38"/>
      <c r="JFJ166" s="38"/>
      <c r="JFK166" s="38"/>
      <c r="JFL166" s="38"/>
      <c r="JFM166" s="38"/>
      <c r="JFN166" s="38"/>
      <c r="JFO166" s="38"/>
      <c r="JFP166" s="38"/>
      <c r="JFQ166" s="38"/>
      <c r="JFR166" s="38"/>
      <c r="JFS166" s="38"/>
      <c r="JFT166" s="38"/>
      <c r="JFU166" s="38"/>
      <c r="JFV166" s="38"/>
      <c r="JFW166" s="38"/>
      <c r="JFX166" s="38"/>
      <c r="JFY166" s="38"/>
      <c r="JFZ166" s="38"/>
      <c r="JGA166" s="38"/>
      <c r="JGB166" s="38"/>
      <c r="JGC166" s="38"/>
      <c r="JGD166" s="38"/>
      <c r="JGE166" s="38"/>
      <c r="JGF166" s="38"/>
      <c r="JGG166" s="38"/>
      <c r="JGH166" s="38"/>
      <c r="JGI166" s="38"/>
      <c r="JGJ166" s="38"/>
      <c r="JGK166" s="38"/>
      <c r="JGL166" s="38"/>
      <c r="JGM166" s="38"/>
      <c r="JGN166" s="38"/>
      <c r="JGO166" s="38"/>
      <c r="JGP166" s="38"/>
      <c r="JGQ166" s="38"/>
      <c r="JGR166" s="38"/>
      <c r="JGS166" s="38"/>
      <c r="JGT166" s="38"/>
      <c r="JGU166" s="38"/>
      <c r="JGV166" s="38"/>
      <c r="JGW166" s="38"/>
      <c r="JGX166" s="38"/>
      <c r="JGY166" s="38"/>
      <c r="JGZ166" s="38"/>
      <c r="JHA166" s="38"/>
      <c r="JHB166" s="38"/>
      <c r="JHC166" s="38"/>
      <c r="JHD166" s="38"/>
      <c r="JHE166" s="38"/>
      <c r="JHF166" s="38"/>
      <c r="JHG166" s="38"/>
      <c r="JHH166" s="38"/>
      <c r="JHI166" s="38"/>
      <c r="JHJ166" s="38"/>
      <c r="JHK166" s="38"/>
      <c r="JHL166" s="38"/>
      <c r="JHM166" s="38"/>
      <c r="JHN166" s="38"/>
      <c r="JHO166" s="38"/>
      <c r="JHP166" s="38"/>
      <c r="JHQ166" s="38"/>
      <c r="JHR166" s="38"/>
      <c r="JHS166" s="38"/>
      <c r="JHT166" s="38"/>
      <c r="JHU166" s="38"/>
      <c r="JHV166" s="38"/>
      <c r="JHW166" s="38"/>
      <c r="JHX166" s="38"/>
      <c r="JHY166" s="38"/>
      <c r="JHZ166" s="38"/>
      <c r="JIA166" s="38"/>
      <c r="JIB166" s="38"/>
      <c r="JIC166" s="38"/>
      <c r="JID166" s="38"/>
      <c r="JIE166" s="38"/>
      <c r="JIF166" s="38"/>
      <c r="JIG166" s="38"/>
      <c r="JIH166" s="38"/>
      <c r="JII166" s="38"/>
      <c r="JIJ166" s="38"/>
      <c r="JIK166" s="38"/>
      <c r="JIL166" s="38"/>
      <c r="JIM166" s="38"/>
      <c r="JIN166" s="38"/>
      <c r="JIO166" s="38"/>
      <c r="JIP166" s="38"/>
      <c r="JIQ166" s="38"/>
      <c r="JIR166" s="38"/>
      <c r="JIS166" s="38"/>
      <c r="JIT166" s="38"/>
      <c r="JIU166" s="38"/>
      <c r="JIV166" s="38"/>
      <c r="JIW166" s="38"/>
      <c r="JIX166" s="38"/>
      <c r="JIY166" s="38"/>
      <c r="JIZ166" s="38"/>
      <c r="JJA166" s="38"/>
      <c r="JJB166" s="38"/>
      <c r="JJC166" s="38"/>
      <c r="JJD166" s="38"/>
      <c r="JJE166" s="38"/>
      <c r="JJF166" s="38"/>
      <c r="JJG166" s="38"/>
      <c r="JJH166" s="38"/>
      <c r="JJI166" s="38"/>
      <c r="JJJ166" s="38"/>
      <c r="JJK166" s="38"/>
      <c r="JJL166" s="38"/>
      <c r="JJM166" s="38"/>
      <c r="JJN166" s="38"/>
      <c r="JJO166" s="38"/>
      <c r="JJP166" s="38"/>
      <c r="JJQ166" s="38"/>
      <c r="JJR166" s="38"/>
      <c r="JJS166" s="38"/>
      <c r="JJT166" s="38"/>
      <c r="JJU166" s="38"/>
      <c r="JJV166" s="38"/>
      <c r="JJW166" s="38"/>
      <c r="JJX166" s="38"/>
      <c r="JJY166" s="38"/>
      <c r="JJZ166" s="38"/>
      <c r="JKA166" s="38"/>
      <c r="JKB166" s="38"/>
      <c r="JKC166" s="38"/>
      <c r="JKD166" s="38"/>
      <c r="JKE166" s="38"/>
      <c r="JKF166" s="38"/>
      <c r="JKG166" s="38"/>
      <c r="JKH166" s="38"/>
      <c r="JKI166" s="38"/>
      <c r="JKJ166" s="38"/>
      <c r="JKK166" s="38"/>
      <c r="JKL166" s="38"/>
      <c r="JKM166" s="38"/>
      <c r="JKN166" s="38"/>
      <c r="JKO166" s="38"/>
      <c r="JKP166" s="38"/>
      <c r="JKQ166" s="38"/>
      <c r="JKR166" s="38"/>
      <c r="JKS166" s="38"/>
      <c r="JKT166" s="38"/>
      <c r="JKU166" s="38"/>
      <c r="JKV166" s="38"/>
      <c r="JKW166" s="38"/>
      <c r="JKX166" s="38"/>
      <c r="JKY166" s="38"/>
      <c r="JKZ166" s="38"/>
      <c r="JLA166" s="38"/>
      <c r="JLB166" s="38"/>
      <c r="JLC166" s="38"/>
      <c r="JLD166" s="38"/>
      <c r="JLE166" s="38"/>
      <c r="JLF166" s="38"/>
      <c r="JLG166" s="38"/>
      <c r="JLH166" s="38"/>
      <c r="JLI166" s="38"/>
      <c r="JLJ166" s="38"/>
      <c r="JLK166" s="38"/>
      <c r="JLL166" s="38"/>
      <c r="JLM166" s="38"/>
      <c r="JLN166" s="38"/>
      <c r="JLO166" s="38"/>
      <c r="JLP166" s="38"/>
      <c r="JLQ166" s="38"/>
      <c r="JLR166" s="38"/>
      <c r="JLS166" s="38"/>
      <c r="JLT166" s="38"/>
      <c r="JLU166" s="38"/>
      <c r="JLV166" s="38"/>
      <c r="JLW166" s="38"/>
      <c r="JLX166" s="38"/>
      <c r="JLY166" s="38"/>
      <c r="JLZ166" s="38"/>
      <c r="JMA166" s="38"/>
      <c r="JMB166" s="38"/>
      <c r="JMC166" s="38"/>
      <c r="JMD166" s="38"/>
      <c r="JME166" s="38"/>
      <c r="JMF166" s="38"/>
      <c r="JMG166" s="38"/>
      <c r="JMH166" s="38"/>
      <c r="JMI166" s="38"/>
      <c r="JMJ166" s="38"/>
      <c r="JMK166" s="38"/>
      <c r="JML166" s="38"/>
      <c r="JMM166" s="38"/>
      <c r="JMN166" s="38"/>
      <c r="JMO166" s="38"/>
      <c r="JMP166" s="38"/>
      <c r="JMQ166" s="38"/>
      <c r="JMR166" s="38"/>
      <c r="JMS166" s="38"/>
      <c r="JMT166" s="38"/>
      <c r="JMU166" s="38"/>
      <c r="JMV166" s="38"/>
      <c r="JMW166" s="38"/>
      <c r="JMX166" s="38"/>
      <c r="JMY166" s="38"/>
      <c r="JMZ166" s="38"/>
      <c r="JNA166" s="38"/>
      <c r="JNB166" s="38"/>
      <c r="JNC166" s="38"/>
      <c r="JND166" s="38"/>
      <c r="JNE166" s="38"/>
      <c r="JNF166" s="38"/>
      <c r="JNG166" s="38"/>
      <c r="JNH166" s="38"/>
      <c r="JNI166" s="38"/>
      <c r="JNJ166" s="38"/>
      <c r="JNK166" s="38"/>
      <c r="JNL166" s="38"/>
      <c r="JNM166" s="38"/>
      <c r="JNN166" s="38"/>
      <c r="JNU166" s="38"/>
      <c r="JNV166" s="38"/>
      <c r="JNW166" s="38"/>
      <c r="JNX166" s="38"/>
      <c r="JNY166" s="38"/>
      <c r="JNZ166" s="38"/>
      <c r="JOA166" s="38"/>
      <c r="JOB166" s="38"/>
      <c r="JOC166" s="38"/>
      <c r="JOD166" s="38"/>
      <c r="JOE166" s="38"/>
      <c r="JOF166" s="38"/>
      <c r="JOG166" s="38"/>
      <c r="JOH166" s="38"/>
      <c r="JOI166" s="38"/>
      <c r="JOJ166" s="38"/>
      <c r="JOK166" s="38"/>
      <c r="JOL166" s="38"/>
      <c r="JOM166" s="38"/>
      <c r="JON166" s="38"/>
      <c r="JOO166" s="38"/>
      <c r="JOP166" s="38"/>
      <c r="JOQ166" s="38"/>
      <c r="JOR166" s="38"/>
      <c r="JOS166" s="38"/>
      <c r="JOT166" s="38"/>
      <c r="JOU166" s="38"/>
      <c r="JOV166" s="38"/>
      <c r="JOW166" s="38"/>
      <c r="JOX166" s="38"/>
      <c r="JOY166" s="38"/>
      <c r="JOZ166" s="38"/>
      <c r="JPA166" s="38"/>
      <c r="JPB166" s="38"/>
      <c r="JPC166" s="38"/>
      <c r="JPD166" s="38"/>
      <c r="JPE166" s="38"/>
      <c r="JPF166" s="38"/>
      <c r="JPG166" s="38"/>
      <c r="JPH166" s="38"/>
      <c r="JPI166" s="38"/>
      <c r="JPJ166" s="38"/>
      <c r="JPK166" s="38"/>
      <c r="JPL166" s="38"/>
      <c r="JPM166" s="38"/>
      <c r="JPN166" s="38"/>
      <c r="JPO166" s="38"/>
      <c r="JPP166" s="38"/>
      <c r="JPQ166" s="38"/>
      <c r="JPR166" s="38"/>
      <c r="JPS166" s="38"/>
      <c r="JPT166" s="38"/>
      <c r="JPU166" s="38"/>
      <c r="JPV166" s="38"/>
      <c r="JPW166" s="38"/>
      <c r="JPX166" s="38"/>
      <c r="JPY166" s="38"/>
      <c r="JPZ166" s="38"/>
      <c r="JQA166" s="38"/>
      <c r="JQB166" s="38"/>
      <c r="JQC166" s="38"/>
      <c r="JQD166" s="38"/>
      <c r="JQE166" s="38"/>
      <c r="JQF166" s="38"/>
      <c r="JQG166" s="38"/>
      <c r="JQH166" s="38"/>
      <c r="JQI166" s="38"/>
      <c r="JQJ166" s="38"/>
      <c r="JQK166" s="38"/>
      <c r="JQL166" s="38"/>
      <c r="JQM166" s="38"/>
      <c r="JQN166" s="38"/>
      <c r="JQO166" s="38"/>
      <c r="JQP166" s="38"/>
      <c r="JQQ166" s="38"/>
      <c r="JQR166" s="38"/>
      <c r="JQS166" s="38"/>
      <c r="JQT166" s="38"/>
      <c r="JQU166" s="38"/>
      <c r="JQV166" s="38"/>
      <c r="JQW166" s="38"/>
      <c r="JQX166" s="38"/>
      <c r="JQY166" s="38"/>
      <c r="JQZ166" s="38"/>
      <c r="JRA166" s="38"/>
      <c r="JRB166" s="38"/>
      <c r="JRC166" s="38"/>
      <c r="JRD166" s="38"/>
      <c r="JRE166" s="38"/>
      <c r="JRF166" s="38"/>
      <c r="JRG166" s="38"/>
      <c r="JRH166" s="38"/>
      <c r="JRI166" s="38"/>
      <c r="JRJ166" s="38"/>
      <c r="JRK166" s="38"/>
      <c r="JRL166" s="38"/>
      <c r="JRM166" s="38"/>
      <c r="JRN166" s="38"/>
      <c r="JRO166" s="38"/>
      <c r="JRP166" s="38"/>
      <c r="JRQ166" s="38"/>
      <c r="JRR166" s="38"/>
      <c r="JRS166" s="38"/>
      <c r="JRT166" s="38"/>
      <c r="JRU166" s="38"/>
      <c r="JRV166" s="38"/>
      <c r="JRW166" s="38"/>
      <c r="JRX166" s="38"/>
      <c r="JRY166" s="38"/>
      <c r="JRZ166" s="38"/>
      <c r="JSA166" s="38"/>
      <c r="JSB166" s="38"/>
      <c r="JSC166" s="38"/>
      <c r="JSD166" s="38"/>
      <c r="JSE166" s="38"/>
      <c r="JSF166" s="38"/>
      <c r="JSG166" s="38"/>
      <c r="JSH166" s="38"/>
      <c r="JSI166" s="38"/>
      <c r="JSJ166" s="38"/>
      <c r="JSK166" s="38"/>
      <c r="JSL166" s="38"/>
      <c r="JSM166" s="38"/>
      <c r="JSN166" s="38"/>
      <c r="JSO166" s="38"/>
      <c r="JSP166" s="38"/>
      <c r="JSQ166" s="38"/>
      <c r="JSR166" s="38"/>
      <c r="JSS166" s="38"/>
      <c r="JST166" s="38"/>
      <c r="JSU166" s="38"/>
      <c r="JSV166" s="38"/>
      <c r="JSW166" s="38"/>
      <c r="JSX166" s="38"/>
      <c r="JSY166" s="38"/>
      <c r="JSZ166" s="38"/>
      <c r="JTA166" s="38"/>
      <c r="JTB166" s="38"/>
      <c r="JTC166" s="38"/>
      <c r="JTD166" s="38"/>
      <c r="JTE166" s="38"/>
      <c r="JTF166" s="38"/>
      <c r="JTG166" s="38"/>
      <c r="JTH166" s="38"/>
      <c r="JTI166" s="38"/>
      <c r="JTJ166" s="38"/>
      <c r="JTK166" s="38"/>
      <c r="JTL166" s="38"/>
      <c r="JTM166" s="38"/>
      <c r="JTN166" s="38"/>
      <c r="JTO166" s="38"/>
      <c r="JTP166" s="38"/>
      <c r="JTQ166" s="38"/>
      <c r="JTR166" s="38"/>
      <c r="JTS166" s="38"/>
      <c r="JTT166" s="38"/>
      <c r="JTU166" s="38"/>
      <c r="JTV166" s="38"/>
      <c r="JTW166" s="38"/>
      <c r="JTX166" s="38"/>
      <c r="JTY166" s="38"/>
      <c r="JTZ166" s="38"/>
      <c r="JUA166" s="38"/>
      <c r="JUB166" s="38"/>
      <c r="JUC166" s="38"/>
      <c r="JUD166" s="38"/>
      <c r="JUE166" s="38"/>
      <c r="JUF166" s="38"/>
      <c r="JUG166" s="38"/>
      <c r="JUH166" s="38"/>
      <c r="JUI166" s="38"/>
      <c r="JUJ166" s="38"/>
      <c r="JUK166" s="38"/>
      <c r="JUL166" s="38"/>
      <c r="JUM166" s="38"/>
      <c r="JUN166" s="38"/>
      <c r="JUO166" s="38"/>
      <c r="JUP166" s="38"/>
      <c r="JUQ166" s="38"/>
      <c r="JUR166" s="38"/>
      <c r="JUS166" s="38"/>
      <c r="JUT166" s="38"/>
      <c r="JUU166" s="38"/>
      <c r="JUV166" s="38"/>
      <c r="JUW166" s="38"/>
      <c r="JUX166" s="38"/>
      <c r="JUY166" s="38"/>
      <c r="JUZ166" s="38"/>
      <c r="JVA166" s="38"/>
      <c r="JVB166" s="38"/>
      <c r="JVC166" s="38"/>
      <c r="JVD166" s="38"/>
      <c r="JVE166" s="38"/>
      <c r="JVF166" s="38"/>
      <c r="JVG166" s="38"/>
      <c r="JVH166" s="38"/>
      <c r="JVI166" s="38"/>
      <c r="JVJ166" s="38"/>
      <c r="JVK166" s="38"/>
      <c r="JVL166" s="38"/>
      <c r="JVM166" s="38"/>
      <c r="JVN166" s="38"/>
      <c r="JVO166" s="38"/>
      <c r="JVP166" s="38"/>
      <c r="JVQ166" s="38"/>
      <c r="JVR166" s="38"/>
      <c r="JVS166" s="38"/>
      <c r="JVT166" s="38"/>
      <c r="JVU166" s="38"/>
      <c r="JVV166" s="38"/>
      <c r="JVW166" s="38"/>
      <c r="JVX166" s="38"/>
      <c r="JVY166" s="38"/>
      <c r="JVZ166" s="38"/>
      <c r="JWA166" s="38"/>
      <c r="JWB166" s="38"/>
      <c r="JWC166" s="38"/>
      <c r="JWD166" s="38"/>
      <c r="JWE166" s="38"/>
      <c r="JWF166" s="38"/>
      <c r="JWG166" s="38"/>
      <c r="JWH166" s="38"/>
      <c r="JWI166" s="38"/>
      <c r="JWJ166" s="38"/>
      <c r="JWK166" s="38"/>
      <c r="JWL166" s="38"/>
      <c r="JWM166" s="38"/>
      <c r="JWN166" s="38"/>
      <c r="JWO166" s="38"/>
      <c r="JWP166" s="38"/>
      <c r="JWQ166" s="38"/>
      <c r="JWR166" s="38"/>
      <c r="JWS166" s="38"/>
      <c r="JWT166" s="38"/>
      <c r="JWU166" s="38"/>
      <c r="JWV166" s="38"/>
      <c r="JWW166" s="38"/>
      <c r="JWX166" s="38"/>
      <c r="JWY166" s="38"/>
      <c r="JWZ166" s="38"/>
      <c r="JXA166" s="38"/>
      <c r="JXB166" s="38"/>
      <c r="JXC166" s="38"/>
      <c r="JXD166" s="38"/>
      <c r="JXE166" s="38"/>
      <c r="JXF166" s="38"/>
      <c r="JXG166" s="38"/>
      <c r="JXH166" s="38"/>
      <c r="JXI166" s="38"/>
      <c r="JXJ166" s="38"/>
      <c r="JXQ166" s="38"/>
      <c r="JXR166" s="38"/>
      <c r="JXS166" s="38"/>
      <c r="JXT166" s="38"/>
      <c r="JXU166" s="38"/>
      <c r="JXV166" s="38"/>
      <c r="JXW166" s="38"/>
      <c r="JXX166" s="38"/>
      <c r="JXY166" s="38"/>
      <c r="JXZ166" s="38"/>
      <c r="JYA166" s="38"/>
      <c r="JYB166" s="38"/>
      <c r="JYC166" s="38"/>
      <c r="JYD166" s="38"/>
      <c r="JYE166" s="38"/>
      <c r="JYF166" s="38"/>
      <c r="JYG166" s="38"/>
      <c r="JYH166" s="38"/>
      <c r="JYI166" s="38"/>
      <c r="JYJ166" s="38"/>
      <c r="JYK166" s="38"/>
      <c r="JYL166" s="38"/>
      <c r="JYM166" s="38"/>
      <c r="JYN166" s="38"/>
      <c r="JYO166" s="38"/>
      <c r="JYP166" s="38"/>
      <c r="JYQ166" s="38"/>
      <c r="JYR166" s="38"/>
      <c r="JYS166" s="38"/>
      <c r="JYT166" s="38"/>
      <c r="JYU166" s="38"/>
      <c r="JYV166" s="38"/>
      <c r="JYW166" s="38"/>
      <c r="JYX166" s="38"/>
      <c r="JYY166" s="38"/>
      <c r="JYZ166" s="38"/>
      <c r="JZA166" s="38"/>
      <c r="JZB166" s="38"/>
      <c r="JZC166" s="38"/>
      <c r="JZD166" s="38"/>
      <c r="JZE166" s="38"/>
      <c r="JZF166" s="38"/>
      <c r="JZG166" s="38"/>
      <c r="JZH166" s="38"/>
      <c r="JZI166" s="38"/>
      <c r="JZJ166" s="38"/>
      <c r="JZK166" s="38"/>
      <c r="JZL166" s="38"/>
      <c r="JZM166" s="38"/>
      <c r="JZN166" s="38"/>
      <c r="JZO166" s="38"/>
      <c r="JZP166" s="38"/>
      <c r="JZQ166" s="38"/>
      <c r="JZR166" s="38"/>
      <c r="JZS166" s="38"/>
      <c r="JZT166" s="38"/>
      <c r="JZU166" s="38"/>
      <c r="JZV166" s="38"/>
      <c r="JZW166" s="38"/>
      <c r="JZX166" s="38"/>
      <c r="JZY166" s="38"/>
      <c r="JZZ166" s="38"/>
      <c r="KAA166" s="38"/>
      <c r="KAB166" s="38"/>
      <c r="KAC166" s="38"/>
      <c r="KAD166" s="38"/>
      <c r="KAE166" s="38"/>
      <c r="KAF166" s="38"/>
      <c r="KAG166" s="38"/>
      <c r="KAH166" s="38"/>
      <c r="KAI166" s="38"/>
      <c r="KAJ166" s="38"/>
      <c r="KAK166" s="38"/>
      <c r="KAL166" s="38"/>
      <c r="KAM166" s="38"/>
      <c r="KAN166" s="38"/>
      <c r="KAO166" s="38"/>
      <c r="KAP166" s="38"/>
      <c r="KAQ166" s="38"/>
      <c r="KAR166" s="38"/>
      <c r="KAS166" s="38"/>
      <c r="KAT166" s="38"/>
      <c r="KAU166" s="38"/>
      <c r="KAV166" s="38"/>
      <c r="KAW166" s="38"/>
      <c r="KAX166" s="38"/>
      <c r="KAY166" s="38"/>
      <c r="KAZ166" s="38"/>
      <c r="KBA166" s="38"/>
      <c r="KBB166" s="38"/>
      <c r="KBC166" s="38"/>
      <c r="KBD166" s="38"/>
      <c r="KBE166" s="38"/>
      <c r="KBF166" s="38"/>
      <c r="KBG166" s="38"/>
      <c r="KBH166" s="38"/>
      <c r="KBI166" s="38"/>
      <c r="KBJ166" s="38"/>
      <c r="KBK166" s="38"/>
      <c r="KBL166" s="38"/>
      <c r="KBM166" s="38"/>
      <c r="KBN166" s="38"/>
      <c r="KBO166" s="38"/>
      <c r="KBP166" s="38"/>
      <c r="KBQ166" s="38"/>
      <c r="KBR166" s="38"/>
      <c r="KBS166" s="38"/>
      <c r="KBT166" s="38"/>
      <c r="KBU166" s="38"/>
      <c r="KBV166" s="38"/>
      <c r="KBW166" s="38"/>
      <c r="KBX166" s="38"/>
      <c r="KBY166" s="38"/>
      <c r="KBZ166" s="38"/>
      <c r="KCA166" s="38"/>
      <c r="KCB166" s="38"/>
      <c r="KCC166" s="38"/>
      <c r="KCD166" s="38"/>
      <c r="KCE166" s="38"/>
      <c r="KCF166" s="38"/>
      <c r="KCG166" s="38"/>
      <c r="KCH166" s="38"/>
      <c r="KCI166" s="38"/>
      <c r="KCJ166" s="38"/>
      <c r="KCK166" s="38"/>
      <c r="KCL166" s="38"/>
      <c r="KCM166" s="38"/>
      <c r="KCN166" s="38"/>
      <c r="KCO166" s="38"/>
      <c r="KCP166" s="38"/>
      <c r="KCQ166" s="38"/>
      <c r="KCR166" s="38"/>
      <c r="KCS166" s="38"/>
      <c r="KCT166" s="38"/>
      <c r="KCU166" s="38"/>
      <c r="KCV166" s="38"/>
      <c r="KCW166" s="38"/>
      <c r="KCX166" s="38"/>
      <c r="KCY166" s="38"/>
      <c r="KCZ166" s="38"/>
      <c r="KDA166" s="38"/>
      <c r="KDB166" s="38"/>
      <c r="KDC166" s="38"/>
      <c r="KDD166" s="38"/>
      <c r="KDE166" s="38"/>
      <c r="KDF166" s="38"/>
      <c r="KDG166" s="38"/>
      <c r="KDH166" s="38"/>
      <c r="KDI166" s="38"/>
      <c r="KDJ166" s="38"/>
      <c r="KDK166" s="38"/>
      <c r="KDL166" s="38"/>
      <c r="KDM166" s="38"/>
      <c r="KDN166" s="38"/>
      <c r="KDO166" s="38"/>
      <c r="KDP166" s="38"/>
      <c r="KDQ166" s="38"/>
      <c r="KDR166" s="38"/>
      <c r="KDS166" s="38"/>
      <c r="KDT166" s="38"/>
      <c r="KDU166" s="38"/>
      <c r="KDV166" s="38"/>
      <c r="KDW166" s="38"/>
      <c r="KDX166" s="38"/>
      <c r="KDY166" s="38"/>
      <c r="KDZ166" s="38"/>
      <c r="KEA166" s="38"/>
      <c r="KEB166" s="38"/>
      <c r="KEC166" s="38"/>
      <c r="KED166" s="38"/>
      <c r="KEE166" s="38"/>
      <c r="KEF166" s="38"/>
      <c r="KEG166" s="38"/>
      <c r="KEH166" s="38"/>
      <c r="KEI166" s="38"/>
      <c r="KEJ166" s="38"/>
      <c r="KEK166" s="38"/>
      <c r="KEL166" s="38"/>
      <c r="KEM166" s="38"/>
      <c r="KEN166" s="38"/>
      <c r="KEO166" s="38"/>
      <c r="KEP166" s="38"/>
      <c r="KEQ166" s="38"/>
      <c r="KER166" s="38"/>
      <c r="KES166" s="38"/>
      <c r="KET166" s="38"/>
      <c r="KEU166" s="38"/>
      <c r="KEV166" s="38"/>
      <c r="KEW166" s="38"/>
      <c r="KEX166" s="38"/>
      <c r="KEY166" s="38"/>
      <c r="KEZ166" s="38"/>
      <c r="KFA166" s="38"/>
      <c r="KFB166" s="38"/>
      <c r="KFC166" s="38"/>
      <c r="KFD166" s="38"/>
      <c r="KFE166" s="38"/>
      <c r="KFF166" s="38"/>
      <c r="KFG166" s="38"/>
      <c r="KFH166" s="38"/>
      <c r="KFI166" s="38"/>
      <c r="KFJ166" s="38"/>
      <c r="KFK166" s="38"/>
      <c r="KFL166" s="38"/>
      <c r="KFM166" s="38"/>
      <c r="KFN166" s="38"/>
      <c r="KFO166" s="38"/>
      <c r="KFP166" s="38"/>
      <c r="KFQ166" s="38"/>
      <c r="KFR166" s="38"/>
      <c r="KFS166" s="38"/>
      <c r="KFT166" s="38"/>
      <c r="KFU166" s="38"/>
      <c r="KFV166" s="38"/>
      <c r="KFW166" s="38"/>
      <c r="KFX166" s="38"/>
      <c r="KFY166" s="38"/>
      <c r="KFZ166" s="38"/>
      <c r="KGA166" s="38"/>
      <c r="KGB166" s="38"/>
      <c r="KGC166" s="38"/>
      <c r="KGD166" s="38"/>
      <c r="KGE166" s="38"/>
      <c r="KGF166" s="38"/>
      <c r="KGG166" s="38"/>
      <c r="KGH166" s="38"/>
      <c r="KGI166" s="38"/>
      <c r="KGJ166" s="38"/>
      <c r="KGK166" s="38"/>
      <c r="KGL166" s="38"/>
      <c r="KGM166" s="38"/>
      <c r="KGN166" s="38"/>
      <c r="KGO166" s="38"/>
      <c r="KGP166" s="38"/>
      <c r="KGQ166" s="38"/>
      <c r="KGR166" s="38"/>
      <c r="KGS166" s="38"/>
      <c r="KGT166" s="38"/>
      <c r="KGU166" s="38"/>
      <c r="KGV166" s="38"/>
      <c r="KGW166" s="38"/>
      <c r="KGX166" s="38"/>
      <c r="KGY166" s="38"/>
      <c r="KGZ166" s="38"/>
      <c r="KHA166" s="38"/>
      <c r="KHB166" s="38"/>
      <c r="KHC166" s="38"/>
      <c r="KHD166" s="38"/>
      <c r="KHE166" s="38"/>
      <c r="KHF166" s="38"/>
      <c r="KHM166" s="38"/>
      <c r="KHN166" s="38"/>
      <c r="KHO166" s="38"/>
      <c r="KHP166" s="38"/>
      <c r="KHQ166" s="38"/>
      <c r="KHR166" s="38"/>
      <c r="KHS166" s="38"/>
      <c r="KHT166" s="38"/>
      <c r="KHU166" s="38"/>
      <c r="KHV166" s="38"/>
      <c r="KHW166" s="38"/>
      <c r="KHX166" s="38"/>
      <c r="KHY166" s="38"/>
      <c r="KHZ166" s="38"/>
      <c r="KIA166" s="38"/>
      <c r="KIB166" s="38"/>
      <c r="KIC166" s="38"/>
      <c r="KID166" s="38"/>
      <c r="KIE166" s="38"/>
      <c r="KIF166" s="38"/>
      <c r="KIG166" s="38"/>
      <c r="KIH166" s="38"/>
      <c r="KII166" s="38"/>
      <c r="KIJ166" s="38"/>
      <c r="KIK166" s="38"/>
      <c r="KIL166" s="38"/>
      <c r="KIM166" s="38"/>
      <c r="KIN166" s="38"/>
      <c r="KIO166" s="38"/>
      <c r="KIP166" s="38"/>
      <c r="KIQ166" s="38"/>
      <c r="KIR166" s="38"/>
      <c r="KIS166" s="38"/>
      <c r="KIT166" s="38"/>
      <c r="KIU166" s="38"/>
      <c r="KIV166" s="38"/>
      <c r="KIW166" s="38"/>
      <c r="KIX166" s="38"/>
      <c r="KIY166" s="38"/>
      <c r="KIZ166" s="38"/>
      <c r="KJA166" s="38"/>
      <c r="KJB166" s="38"/>
      <c r="KJC166" s="38"/>
      <c r="KJD166" s="38"/>
      <c r="KJE166" s="38"/>
      <c r="KJF166" s="38"/>
      <c r="KJG166" s="38"/>
      <c r="KJH166" s="38"/>
      <c r="KJI166" s="38"/>
      <c r="KJJ166" s="38"/>
      <c r="KJK166" s="38"/>
      <c r="KJL166" s="38"/>
      <c r="KJM166" s="38"/>
      <c r="KJN166" s="38"/>
      <c r="KJO166" s="38"/>
      <c r="KJP166" s="38"/>
      <c r="KJQ166" s="38"/>
      <c r="KJR166" s="38"/>
      <c r="KJS166" s="38"/>
      <c r="KJT166" s="38"/>
      <c r="KJU166" s="38"/>
      <c r="KJV166" s="38"/>
      <c r="KJW166" s="38"/>
      <c r="KJX166" s="38"/>
      <c r="KJY166" s="38"/>
      <c r="KJZ166" s="38"/>
      <c r="KKA166" s="38"/>
      <c r="KKB166" s="38"/>
      <c r="KKC166" s="38"/>
      <c r="KKD166" s="38"/>
      <c r="KKE166" s="38"/>
      <c r="KKF166" s="38"/>
      <c r="KKG166" s="38"/>
      <c r="KKH166" s="38"/>
      <c r="KKI166" s="38"/>
      <c r="KKJ166" s="38"/>
      <c r="KKK166" s="38"/>
      <c r="KKL166" s="38"/>
      <c r="KKM166" s="38"/>
      <c r="KKN166" s="38"/>
      <c r="KKO166" s="38"/>
      <c r="KKP166" s="38"/>
      <c r="KKQ166" s="38"/>
      <c r="KKR166" s="38"/>
      <c r="KKS166" s="38"/>
      <c r="KKT166" s="38"/>
      <c r="KKU166" s="38"/>
      <c r="KKV166" s="38"/>
      <c r="KKW166" s="38"/>
      <c r="KKX166" s="38"/>
      <c r="KKY166" s="38"/>
      <c r="KKZ166" s="38"/>
      <c r="KLA166" s="38"/>
      <c r="KLB166" s="38"/>
      <c r="KLC166" s="38"/>
      <c r="KLD166" s="38"/>
      <c r="KLE166" s="38"/>
      <c r="KLF166" s="38"/>
      <c r="KLG166" s="38"/>
      <c r="KLH166" s="38"/>
      <c r="KLI166" s="38"/>
      <c r="KLJ166" s="38"/>
      <c r="KLK166" s="38"/>
      <c r="KLL166" s="38"/>
      <c r="KLM166" s="38"/>
      <c r="KLN166" s="38"/>
      <c r="KLO166" s="38"/>
      <c r="KLP166" s="38"/>
      <c r="KLQ166" s="38"/>
      <c r="KLR166" s="38"/>
      <c r="KLS166" s="38"/>
      <c r="KLT166" s="38"/>
      <c r="KLU166" s="38"/>
      <c r="KLV166" s="38"/>
      <c r="KLW166" s="38"/>
      <c r="KLX166" s="38"/>
      <c r="KLY166" s="38"/>
      <c r="KLZ166" s="38"/>
      <c r="KMA166" s="38"/>
      <c r="KMB166" s="38"/>
      <c r="KMC166" s="38"/>
      <c r="KMD166" s="38"/>
      <c r="KME166" s="38"/>
      <c r="KMF166" s="38"/>
      <c r="KMG166" s="38"/>
      <c r="KMH166" s="38"/>
      <c r="KMI166" s="38"/>
      <c r="KMJ166" s="38"/>
      <c r="KMK166" s="38"/>
      <c r="KML166" s="38"/>
      <c r="KMM166" s="38"/>
      <c r="KMN166" s="38"/>
      <c r="KMO166" s="38"/>
      <c r="KMP166" s="38"/>
      <c r="KMQ166" s="38"/>
      <c r="KMR166" s="38"/>
      <c r="KMS166" s="38"/>
      <c r="KMT166" s="38"/>
      <c r="KMU166" s="38"/>
      <c r="KMV166" s="38"/>
      <c r="KMW166" s="38"/>
      <c r="KMX166" s="38"/>
      <c r="KMY166" s="38"/>
      <c r="KMZ166" s="38"/>
      <c r="KNA166" s="38"/>
      <c r="KNB166" s="38"/>
      <c r="KNC166" s="38"/>
      <c r="KND166" s="38"/>
      <c r="KNE166" s="38"/>
      <c r="KNF166" s="38"/>
      <c r="KNG166" s="38"/>
      <c r="KNH166" s="38"/>
      <c r="KNI166" s="38"/>
      <c r="KNJ166" s="38"/>
      <c r="KNK166" s="38"/>
      <c r="KNL166" s="38"/>
      <c r="KNM166" s="38"/>
      <c r="KNN166" s="38"/>
      <c r="KNO166" s="38"/>
      <c r="KNP166" s="38"/>
      <c r="KNQ166" s="38"/>
      <c r="KNR166" s="38"/>
      <c r="KNS166" s="38"/>
      <c r="KNT166" s="38"/>
      <c r="KNU166" s="38"/>
      <c r="KNV166" s="38"/>
      <c r="KNW166" s="38"/>
      <c r="KNX166" s="38"/>
      <c r="KNY166" s="38"/>
      <c r="KNZ166" s="38"/>
      <c r="KOA166" s="38"/>
      <c r="KOB166" s="38"/>
      <c r="KOC166" s="38"/>
      <c r="KOD166" s="38"/>
      <c r="KOE166" s="38"/>
      <c r="KOF166" s="38"/>
      <c r="KOG166" s="38"/>
      <c r="KOH166" s="38"/>
      <c r="KOI166" s="38"/>
      <c r="KOJ166" s="38"/>
      <c r="KOK166" s="38"/>
      <c r="KOL166" s="38"/>
      <c r="KOM166" s="38"/>
      <c r="KON166" s="38"/>
      <c r="KOO166" s="38"/>
      <c r="KOP166" s="38"/>
      <c r="KOQ166" s="38"/>
      <c r="KOR166" s="38"/>
      <c r="KOS166" s="38"/>
      <c r="KOT166" s="38"/>
      <c r="KOU166" s="38"/>
      <c r="KOV166" s="38"/>
      <c r="KOW166" s="38"/>
      <c r="KOX166" s="38"/>
      <c r="KOY166" s="38"/>
      <c r="KOZ166" s="38"/>
      <c r="KPA166" s="38"/>
      <c r="KPB166" s="38"/>
      <c r="KPC166" s="38"/>
      <c r="KPD166" s="38"/>
      <c r="KPE166" s="38"/>
      <c r="KPF166" s="38"/>
      <c r="KPG166" s="38"/>
      <c r="KPH166" s="38"/>
      <c r="KPI166" s="38"/>
      <c r="KPJ166" s="38"/>
      <c r="KPK166" s="38"/>
      <c r="KPL166" s="38"/>
      <c r="KPM166" s="38"/>
      <c r="KPN166" s="38"/>
      <c r="KPO166" s="38"/>
      <c r="KPP166" s="38"/>
      <c r="KPQ166" s="38"/>
      <c r="KPR166" s="38"/>
      <c r="KPS166" s="38"/>
      <c r="KPT166" s="38"/>
      <c r="KPU166" s="38"/>
      <c r="KPV166" s="38"/>
      <c r="KPW166" s="38"/>
      <c r="KPX166" s="38"/>
      <c r="KPY166" s="38"/>
      <c r="KPZ166" s="38"/>
      <c r="KQA166" s="38"/>
      <c r="KQB166" s="38"/>
      <c r="KQC166" s="38"/>
      <c r="KQD166" s="38"/>
      <c r="KQE166" s="38"/>
      <c r="KQF166" s="38"/>
      <c r="KQG166" s="38"/>
      <c r="KQH166" s="38"/>
      <c r="KQI166" s="38"/>
      <c r="KQJ166" s="38"/>
      <c r="KQK166" s="38"/>
      <c r="KQL166" s="38"/>
      <c r="KQM166" s="38"/>
      <c r="KQN166" s="38"/>
      <c r="KQO166" s="38"/>
      <c r="KQP166" s="38"/>
      <c r="KQQ166" s="38"/>
      <c r="KQR166" s="38"/>
      <c r="KQS166" s="38"/>
      <c r="KQT166" s="38"/>
      <c r="KQU166" s="38"/>
      <c r="KQV166" s="38"/>
      <c r="KQW166" s="38"/>
      <c r="KQX166" s="38"/>
      <c r="KQY166" s="38"/>
      <c r="KQZ166" s="38"/>
      <c r="KRA166" s="38"/>
      <c r="KRB166" s="38"/>
      <c r="KRI166" s="38"/>
      <c r="KRJ166" s="38"/>
      <c r="KRK166" s="38"/>
      <c r="KRL166" s="38"/>
      <c r="KRM166" s="38"/>
      <c r="KRN166" s="38"/>
      <c r="KRO166" s="38"/>
      <c r="KRP166" s="38"/>
      <c r="KRQ166" s="38"/>
      <c r="KRR166" s="38"/>
      <c r="KRS166" s="38"/>
      <c r="KRT166" s="38"/>
      <c r="KRU166" s="38"/>
      <c r="KRV166" s="38"/>
      <c r="KRW166" s="38"/>
      <c r="KRX166" s="38"/>
      <c r="KRY166" s="38"/>
      <c r="KRZ166" s="38"/>
      <c r="KSA166" s="38"/>
      <c r="KSB166" s="38"/>
      <c r="KSC166" s="38"/>
      <c r="KSD166" s="38"/>
      <c r="KSE166" s="38"/>
      <c r="KSF166" s="38"/>
      <c r="KSG166" s="38"/>
      <c r="KSH166" s="38"/>
      <c r="KSI166" s="38"/>
      <c r="KSJ166" s="38"/>
      <c r="KSK166" s="38"/>
      <c r="KSL166" s="38"/>
      <c r="KSM166" s="38"/>
      <c r="KSN166" s="38"/>
      <c r="KSO166" s="38"/>
      <c r="KSP166" s="38"/>
      <c r="KSQ166" s="38"/>
      <c r="KSR166" s="38"/>
      <c r="KSS166" s="38"/>
      <c r="KST166" s="38"/>
      <c r="KSU166" s="38"/>
      <c r="KSV166" s="38"/>
      <c r="KSW166" s="38"/>
      <c r="KSX166" s="38"/>
      <c r="KSY166" s="38"/>
      <c r="KSZ166" s="38"/>
      <c r="KTA166" s="38"/>
      <c r="KTB166" s="38"/>
      <c r="KTC166" s="38"/>
      <c r="KTD166" s="38"/>
      <c r="KTE166" s="38"/>
      <c r="KTF166" s="38"/>
      <c r="KTG166" s="38"/>
      <c r="KTH166" s="38"/>
      <c r="KTI166" s="38"/>
      <c r="KTJ166" s="38"/>
      <c r="KTK166" s="38"/>
      <c r="KTL166" s="38"/>
      <c r="KTM166" s="38"/>
      <c r="KTN166" s="38"/>
      <c r="KTO166" s="38"/>
      <c r="KTP166" s="38"/>
      <c r="KTQ166" s="38"/>
      <c r="KTR166" s="38"/>
      <c r="KTS166" s="38"/>
      <c r="KTT166" s="38"/>
      <c r="KTU166" s="38"/>
      <c r="KTV166" s="38"/>
      <c r="KTW166" s="38"/>
      <c r="KTX166" s="38"/>
      <c r="KTY166" s="38"/>
      <c r="KTZ166" s="38"/>
      <c r="KUA166" s="38"/>
      <c r="KUB166" s="38"/>
      <c r="KUC166" s="38"/>
      <c r="KUD166" s="38"/>
      <c r="KUE166" s="38"/>
      <c r="KUF166" s="38"/>
      <c r="KUG166" s="38"/>
      <c r="KUH166" s="38"/>
      <c r="KUI166" s="38"/>
      <c r="KUJ166" s="38"/>
      <c r="KUK166" s="38"/>
      <c r="KUL166" s="38"/>
      <c r="KUM166" s="38"/>
      <c r="KUN166" s="38"/>
      <c r="KUO166" s="38"/>
      <c r="KUP166" s="38"/>
      <c r="KUQ166" s="38"/>
      <c r="KUR166" s="38"/>
      <c r="KUS166" s="38"/>
      <c r="KUT166" s="38"/>
      <c r="KUU166" s="38"/>
      <c r="KUV166" s="38"/>
      <c r="KUW166" s="38"/>
      <c r="KUX166" s="38"/>
      <c r="KUY166" s="38"/>
      <c r="KUZ166" s="38"/>
      <c r="KVA166" s="38"/>
      <c r="KVB166" s="38"/>
      <c r="KVC166" s="38"/>
      <c r="KVD166" s="38"/>
      <c r="KVE166" s="38"/>
      <c r="KVF166" s="38"/>
      <c r="KVG166" s="38"/>
      <c r="KVH166" s="38"/>
      <c r="KVI166" s="38"/>
      <c r="KVJ166" s="38"/>
      <c r="KVK166" s="38"/>
      <c r="KVL166" s="38"/>
      <c r="KVM166" s="38"/>
      <c r="KVN166" s="38"/>
      <c r="KVO166" s="38"/>
      <c r="KVP166" s="38"/>
      <c r="KVQ166" s="38"/>
      <c r="KVR166" s="38"/>
      <c r="KVS166" s="38"/>
      <c r="KVT166" s="38"/>
      <c r="KVU166" s="38"/>
      <c r="KVV166" s="38"/>
      <c r="KVW166" s="38"/>
      <c r="KVX166" s="38"/>
      <c r="KVY166" s="38"/>
      <c r="KVZ166" s="38"/>
      <c r="KWA166" s="38"/>
      <c r="KWB166" s="38"/>
      <c r="KWC166" s="38"/>
      <c r="KWD166" s="38"/>
      <c r="KWE166" s="38"/>
      <c r="KWF166" s="38"/>
      <c r="KWG166" s="38"/>
      <c r="KWH166" s="38"/>
      <c r="KWI166" s="38"/>
      <c r="KWJ166" s="38"/>
      <c r="KWK166" s="38"/>
      <c r="KWL166" s="38"/>
      <c r="KWM166" s="38"/>
      <c r="KWN166" s="38"/>
      <c r="KWO166" s="38"/>
      <c r="KWP166" s="38"/>
      <c r="KWQ166" s="38"/>
      <c r="KWR166" s="38"/>
      <c r="KWS166" s="38"/>
      <c r="KWT166" s="38"/>
      <c r="KWU166" s="38"/>
      <c r="KWV166" s="38"/>
      <c r="KWW166" s="38"/>
      <c r="KWX166" s="38"/>
      <c r="KWY166" s="38"/>
      <c r="KWZ166" s="38"/>
      <c r="KXA166" s="38"/>
      <c r="KXB166" s="38"/>
      <c r="KXC166" s="38"/>
      <c r="KXD166" s="38"/>
      <c r="KXE166" s="38"/>
      <c r="KXF166" s="38"/>
      <c r="KXG166" s="38"/>
      <c r="KXH166" s="38"/>
      <c r="KXI166" s="38"/>
      <c r="KXJ166" s="38"/>
      <c r="KXK166" s="38"/>
      <c r="KXL166" s="38"/>
      <c r="KXM166" s="38"/>
      <c r="KXN166" s="38"/>
      <c r="KXO166" s="38"/>
      <c r="KXP166" s="38"/>
      <c r="KXQ166" s="38"/>
      <c r="KXR166" s="38"/>
      <c r="KXS166" s="38"/>
      <c r="KXT166" s="38"/>
      <c r="KXU166" s="38"/>
      <c r="KXV166" s="38"/>
      <c r="KXW166" s="38"/>
      <c r="KXX166" s="38"/>
      <c r="KXY166" s="38"/>
      <c r="KXZ166" s="38"/>
      <c r="KYA166" s="38"/>
      <c r="KYB166" s="38"/>
      <c r="KYC166" s="38"/>
      <c r="KYD166" s="38"/>
      <c r="KYE166" s="38"/>
      <c r="KYF166" s="38"/>
      <c r="KYG166" s="38"/>
      <c r="KYH166" s="38"/>
      <c r="KYI166" s="38"/>
      <c r="KYJ166" s="38"/>
      <c r="KYK166" s="38"/>
      <c r="KYL166" s="38"/>
      <c r="KYM166" s="38"/>
      <c r="KYN166" s="38"/>
      <c r="KYO166" s="38"/>
      <c r="KYP166" s="38"/>
      <c r="KYQ166" s="38"/>
      <c r="KYR166" s="38"/>
      <c r="KYS166" s="38"/>
      <c r="KYT166" s="38"/>
      <c r="KYU166" s="38"/>
      <c r="KYV166" s="38"/>
      <c r="KYW166" s="38"/>
      <c r="KYX166" s="38"/>
      <c r="KYY166" s="38"/>
      <c r="KYZ166" s="38"/>
      <c r="KZA166" s="38"/>
      <c r="KZB166" s="38"/>
      <c r="KZC166" s="38"/>
      <c r="KZD166" s="38"/>
      <c r="KZE166" s="38"/>
      <c r="KZF166" s="38"/>
      <c r="KZG166" s="38"/>
      <c r="KZH166" s="38"/>
      <c r="KZI166" s="38"/>
      <c r="KZJ166" s="38"/>
      <c r="KZK166" s="38"/>
      <c r="KZL166" s="38"/>
      <c r="KZM166" s="38"/>
      <c r="KZN166" s="38"/>
      <c r="KZO166" s="38"/>
      <c r="KZP166" s="38"/>
      <c r="KZQ166" s="38"/>
      <c r="KZR166" s="38"/>
      <c r="KZS166" s="38"/>
      <c r="KZT166" s="38"/>
      <c r="KZU166" s="38"/>
      <c r="KZV166" s="38"/>
      <c r="KZW166" s="38"/>
      <c r="KZX166" s="38"/>
      <c r="KZY166" s="38"/>
      <c r="KZZ166" s="38"/>
      <c r="LAA166" s="38"/>
      <c r="LAB166" s="38"/>
      <c r="LAC166" s="38"/>
      <c r="LAD166" s="38"/>
      <c r="LAE166" s="38"/>
      <c r="LAF166" s="38"/>
      <c r="LAG166" s="38"/>
      <c r="LAH166" s="38"/>
      <c r="LAI166" s="38"/>
      <c r="LAJ166" s="38"/>
      <c r="LAK166" s="38"/>
      <c r="LAL166" s="38"/>
      <c r="LAM166" s="38"/>
      <c r="LAN166" s="38"/>
      <c r="LAO166" s="38"/>
      <c r="LAP166" s="38"/>
      <c r="LAQ166" s="38"/>
      <c r="LAR166" s="38"/>
      <c r="LAS166" s="38"/>
      <c r="LAT166" s="38"/>
      <c r="LAU166" s="38"/>
      <c r="LAV166" s="38"/>
      <c r="LAW166" s="38"/>
      <c r="LAX166" s="38"/>
      <c r="LBE166" s="38"/>
      <c r="LBF166" s="38"/>
      <c r="LBG166" s="38"/>
      <c r="LBH166" s="38"/>
      <c r="LBI166" s="38"/>
      <c r="LBJ166" s="38"/>
      <c r="LBK166" s="38"/>
      <c r="LBL166" s="38"/>
      <c r="LBM166" s="38"/>
      <c r="LBN166" s="38"/>
      <c r="LBO166" s="38"/>
      <c r="LBP166" s="38"/>
      <c r="LBQ166" s="38"/>
      <c r="LBR166" s="38"/>
      <c r="LBS166" s="38"/>
      <c r="LBT166" s="38"/>
      <c r="LBU166" s="38"/>
      <c r="LBV166" s="38"/>
      <c r="LBW166" s="38"/>
      <c r="LBX166" s="38"/>
      <c r="LBY166" s="38"/>
      <c r="LBZ166" s="38"/>
      <c r="LCA166" s="38"/>
      <c r="LCB166" s="38"/>
      <c r="LCC166" s="38"/>
      <c r="LCD166" s="38"/>
      <c r="LCE166" s="38"/>
      <c r="LCF166" s="38"/>
      <c r="LCG166" s="38"/>
      <c r="LCH166" s="38"/>
      <c r="LCI166" s="38"/>
      <c r="LCJ166" s="38"/>
      <c r="LCK166" s="38"/>
      <c r="LCL166" s="38"/>
      <c r="LCM166" s="38"/>
      <c r="LCN166" s="38"/>
      <c r="LCO166" s="38"/>
      <c r="LCP166" s="38"/>
      <c r="LCQ166" s="38"/>
      <c r="LCR166" s="38"/>
      <c r="LCS166" s="38"/>
      <c r="LCT166" s="38"/>
      <c r="LCU166" s="38"/>
      <c r="LCV166" s="38"/>
      <c r="LCW166" s="38"/>
      <c r="LCX166" s="38"/>
      <c r="LCY166" s="38"/>
      <c r="LCZ166" s="38"/>
      <c r="LDA166" s="38"/>
      <c r="LDB166" s="38"/>
      <c r="LDC166" s="38"/>
      <c r="LDD166" s="38"/>
      <c r="LDE166" s="38"/>
      <c r="LDF166" s="38"/>
      <c r="LDG166" s="38"/>
      <c r="LDH166" s="38"/>
      <c r="LDI166" s="38"/>
      <c r="LDJ166" s="38"/>
      <c r="LDK166" s="38"/>
      <c r="LDL166" s="38"/>
      <c r="LDM166" s="38"/>
      <c r="LDN166" s="38"/>
      <c r="LDO166" s="38"/>
      <c r="LDP166" s="38"/>
      <c r="LDQ166" s="38"/>
      <c r="LDR166" s="38"/>
      <c r="LDS166" s="38"/>
      <c r="LDT166" s="38"/>
      <c r="LDU166" s="38"/>
      <c r="LDV166" s="38"/>
      <c r="LDW166" s="38"/>
      <c r="LDX166" s="38"/>
      <c r="LDY166" s="38"/>
      <c r="LDZ166" s="38"/>
      <c r="LEA166" s="38"/>
      <c r="LEB166" s="38"/>
      <c r="LEC166" s="38"/>
      <c r="LED166" s="38"/>
      <c r="LEE166" s="38"/>
      <c r="LEF166" s="38"/>
      <c r="LEG166" s="38"/>
      <c r="LEH166" s="38"/>
      <c r="LEI166" s="38"/>
      <c r="LEJ166" s="38"/>
      <c r="LEK166" s="38"/>
      <c r="LEL166" s="38"/>
      <c r="LEM166" s="38"/>
      <c r="LEN166" s="38"/>
      <c r="LEO166" s="38"/>
      <c r="LEP166" s="38"/>
      <c r="LEQ166" s="38"/>
      <c r="LER166" s="38"/>
      <c r="LES166" s="38"/>
      <c r="LET166" s="38"/>
      <c r="LEU166" s="38"/>
      <c r="LEV166" s="38"/>
      <c r="LEW166" s="38"/>
      <c r="LEX166" s="38"/>
      <c r="LEY166" s="38"/>
      <c r="LEZ166" s="38"/>
      <c r="LFA166" s="38"/>
      <c r="LFB166" s="38"/>
      <c r="LFC166" s="38"/>
      <c r="LFD166" s="38"/>
      <c r="LFE166" s="38"/>
      <c r="LFF166" s="38"/>
      <c r="LFG166" s="38"/>
      <c r="LFH166" s="38"/>
      <c r="LFI166" s="38"/>
      <c r="LFJ166" s="38"/>
      <c r="LFK166" s="38"/>
      <c r="LFL166" s="38"/>
      <c r="LFM166" s="38"/>
      <c r="LFN166" s="38"/>
      <c r="LFO166" s="38"/>
      <c r="LFP166" s="38"/>
      <c r="LFQ166" s="38"/>
      <c r="LFR166" s="38"/>
      <c r="LFS166" s="38"/>
      <c r="LFT166" s="38"/>
      <c r="LFU166" s="38"/>
      <c r="LFV166" s="38"/>
      <c r="LFW166" s="38"/>
      <c r="LFX166" s="38"/>
      <c r="LFY166" s="38"/>
      <c r="LFZ166" s="38"/>
      <c r="LGA166" s="38"/>
      <c r="LGB166" s="38"/>
      <c r="LGC166" s="38"/>
      <c r="LGD166" s="38"/>
      <c r="LGE166" s="38"/>
      <c r="LGF166" s="38"/>
      <c r="LGG166" s="38"/>
      <c r="LGH166" s="38"/>
      <c r="LGI166" s="38"/>
      <c r="LGJ166" s="38"/>
      <c r="LGK166" s="38"/>
      <c r="LGL166" s="38"/>
      <c r="LGM166" s="38"/>
      <c r="LGN166" s="38"/>
      <c r="LGO166" s="38"/>
      <c r="LGP166" s="38"/>
      <c r="LGQ166" s="38"/>
      <c r="LGR166" s="38"/>
      <c r="LGS166" s="38"/>
      <c r="LGT166" s="38"/>
      <c r="LGU166" s="38"/>
      <c r="LGV166" s="38"/>
      <c r="LGW166" s="38"/>
      <c r="LGX166" s="38"/>
      <c r="LGY166" s="38"/>
      <c r="LGZ166" s="38"/>
      <c r="LHA166" s="38"/>
      <c r="LHB166" s="38"/>
      <c r="LHC166" s="38"/>
      <c r="LHD166" s="38"/>
      <c r="LHE166" s="38"/>
      <c r="LHF166" s="38"/>
      <c r="LHG166" s="38"/>
      <c r="LHH166" s="38"/>
      <c r="LHI166" s="38"/>
      <c r="LHJ166" s="38"/>
      <c r="LHK166" s="38"/>
      <c r="LHL166" s="38"/>
      <c r="LHM166" s="38"/>
      <c r="LHN166" s="38"/>
      <c r="LHO166" s="38"/>
      <c r="LHP166" s="38"/>
      <c r="LHQ166" s="38"/>
      <c r="LHR166" s="38"/>
      <c r="LHS166" s="38"/>
      <c r="LHT166" s="38"/>
      <c r="LHU166" s="38"/>
      <c r="LHV166" s="38"/>
      <c r="LHW166" s="38"/>
      <c r="LHX166" s="38"/>
      <c r="LHY166" s="38"/>
      <c r="LHZ166" s="38"/>
      <c r="LIA166" s="38"/>
      <c r="LIB166" s="38"/>
      <c r="LIC166" s="38"/>
      <c r="LID166" s="38"/>
      <c r="LIE166" s="38"/>
      <c r="LIF166" s="38"/>
      <c r="LIG166" s="38"/>
      <c r="LIH166" s="38"/>
      <c r="LII166" s="38"/>
      <c r="LIJ166" s="38"/>
      <c r="LIK166" s="38"/>
      <c r="LIL166" s="38"/>
      <c r="LIM166" s="38"/>
      <c r="LIN166" s="38"/>
      <c r="LIO166" s="38"/>
      <c r="LIP166" s="38"/>
      <c r="LIQ166" s="38"/>
      <c r="LIR166" s="38"/>
      <c r="LIS166" s="38"/>
      <c r="LIT166" s="38"/>
      <c r="LIU166" s="38"/>
      <c r="LIV166" s="38"/>
      <c r="LIW166" s="38"/>
      <c r="LIX166" s="38"/>
      <c r="LIY166" s="38"/>
      <c r="LIZ166" s="38"/>
      <c r="LJA166" s="38"/>
      <c r="LJB166" s="38"/>
      <c r="LJC166" s="38"/>
      <c r="LJD166" s="38"/>
      <c r="LJE166" s="38"/>
      <c r="LJF166" s="38"/>
      <c r="LJG166" s="38"/>
      <c r="LJH166" s="38"/>
      <c r="LJI166" s="38"/>
      <c r="LJJ166" s="38"/>
      <c r="LJK166" s="38"/>
      <c r="LJL166" s="38"/>
      <c r="LJM166" s="38"/>
      <c r="LJN166" s="38"/>
      <c r="LJO166" s="38"/>
      <c r="LJP166" s="38"/>
      <c r="LJQ166" s="38"/>
      <c r="LJR166" s="38"/>
      <c r="LJS166" s="38"/>
      <c r="LJT166" s="38"/>
      <c r="LJU166" s="38"/>
      <c r="LJV166" s="38"/>
      <c r="LJW166" s="38"/>
      <c r="LJX166" s="38"/>
      <c r="LJY166" s="38"/>
      <c r="LJZ166" s="38"/>
      <c r="LKA166" s="38"/>
      <c r="LKB166" s="38"/>
      <c r="LKC166" s="38"/>
      <c r="LKD166" s="38"/>
      <c r="LKE166" s="38"/>
      <c r="LKF166" s="38"/>
      <c r="LKG166" s="38"/>
      <c r="LKH166" s="38"/>
      <c r="LKI166" s="38"/>
      <c r="LKJ166" s="38"/>
      <c r="LKK166" s="38"/>
      <c r="LKL166" s="38"/>
      <c r="LKM166" s="38"/>
      <c r="LKN166" s="38"/>
      <c r="LKO166" s="38"/>
      <c r="LKP166" s="38"/>
      <c r="LKQ166" s="38"/>
      <c r="LKR166" s="38"/>
      <c r="LKS166" s="38"/>
      <c r="LKT166" s="38"/>
      <c r="LLA166" s="38"/>
      <c r="LLB166" s="38"/>
      <c r="LLC166" s="38"/>
      <c r="LLD166" s="38"/>
      <c r="LLE166" s="38"/>
      <c r="LLF166" s="38"/>
      <c r="LLG166" s="38"/>
      <c r="LLH166" s="38"/>
      <c r="LLI166" s="38"/>
      <c r="LLJ166" s="38"/>
      <c r="LLK166" s="38"/>
      <c r="LLL166" s="38"/>
      <c r="LLM166" s="38"/>
      <c r="LLN166" s="38"/>
      <c r="LLO166" s="38"/>
      <c r="LLP166" s="38"/>
      <c r="LLQ166" s="38"/>
      <c r="LLR166" s="38"/>
      <c r="LLS166" s="38"/>
      <c r="LLT166" s="38"/>
      <c r="LLU166" s="38"/>
      <c r="LLV166" s="38"/>
      <c r="LLW166" s="38"/>
      <c r="LLX166" s="38"/>
      <c r="LLY166" s="38"/>
      <c r="LLZ166" s="38"/>
      <c r="LMA166" s="38"/>
      <c r="LMB166" s="38"/>
      <c r="LMC166" s="38"/>
      <c r="LMD166" s="38"/>
      <c r="LME166" s="38"/>
      <c r="LMF166" s="38"/>
      <c r="LMG166" s="38"/>
      <c r="LMH166" s="38"/>
      <c r="LMI166" s="38"/>
      <c r="LMJ166" s="38"/>
      <c r="LMK166" s="38"/>
      <c r="LML166" s="38"/>
      <c r="LMM166" s="38"/>
      <c r="LMN166" s="38"/>
      <c r="LMO166" s="38"/>
      <c r="LMP166" s="38"/>
      <c r="LMQ166" s="38"/>
      <c r="LMR166" s="38"/>
      <c r="LMS166" s="38"/>
      <c r="LMT166" s="38"/>
      <c r="LMU166" s="38"/>
      <c r="LMV166" s="38"/>
      <c r="LMW166" s="38"/>
      <c r="LMX166" s="38"/>
      <c r="LMY166" s="38"/>
      <c r="LMZ166" s="38"/>
      <c r="LNA166" s="38"/>
      <c r="LNB166" s="38"/>
      <c r="LNC166" s="38"/>
      <c r="LND166" s="38"/>
      <c r="LNE166" s="38"/>
      <c r="LNF166" s="38"/>
      <c r="LNG166" s="38"/>
      <c r="LNH166" s="38"/>
      <c r="LNI166" s="38"/>
      <c r="LNJ166" s="38"/>
      <c r="LNK166" s="38"/>
      <c r="LNL166" s="38"/>
      <c r="LNM166" s="38"/>
      <c r="LNN166" s="38"/>
      <c r="LNO166" s="38"/>
      <c r="LNP166" s="38"/>
      <c r="LNQ166" s="38"/>
      <c r="LNR166" s="38"/>
      <c r="LNS166" s="38"/>
      <c r="LNT166" s="38"/>
      <c r="LNU166" s="38"/>
      <c r="LNV166" s="38"/>
      <c r="LNW166" s="38"/>
      <c r="LNX166" s="38"/>
      <c r="LNY166" s="38"/>
      <c r="LNZ166" s="38"/>
      <c r="LOA166" s="38"/>
      <c r="LOB166" s="38"/>
      <c r="LOC166" s="38"/>
      <c r="LOD166" s="38"/>
      <c r="LOE166" s="38"/>
      <c r="LOF166" s="38"/>
      <c r="LOG166" s="38"/>
      <c r="LOH166" s="38"/>
      <c r="LOI166" s="38"/>
      <c r="LOJ166" s="38"/>
      <c r="LOK166" s="38"/>
      <c r="LOL166" s="38"/>
      <c r="LOM166" s="38"/>
      <c r="LON166" s="38"/>
      <c r="LOO166" s="38"/>
      <c r="LOP166" s="38"/>
      <c r="LOQ166" s="38"/>
      <c r="LOR166" s="38"/>
      <c r="LOS166" s="38"/>
      <c r="LOT166" s="38"/>
      <c r="LOU166" s="38"/>
      <c r="LOV166" s="38"/>
      <c r="LOW166" s="38"/>
      <c r="LOX166" s="38"/>
      <c r="LOY166" s="38"/>
      <c r="LOZ166" s="38"/>
      <c r="LPA166" s="38"/>
      <c r="LPB166" s="38"/>
      <c r="LPC166" s="38"/>
      <c r="LPD166" s="38"/>
      <c r="LPE166" s="38"/>
      <c r="LPF166" s="38"/>
      <c r="LPG166" s="38"/>
      <c r="LPH166" s="38"/>
      <c r="LPI166" s="38"/>
      <c r="LPJ166" s="38"/>
      <c r="LPK166" s="38"/>
      <c r="LPL166" s="38"/>
      <c r="LPM166" s="38"/>
      <c r="LPN166" s="38"/>
      <c r="LPO166" s="38"/>
      <c r="LPP166" s="38"/>
      <c r="LPQ166" s="38"/>
      <c r="LPR166" s="38"/>
      <c r="LPS166" s="38"/>
      <c r="LPT166" s="38"/>
      <c r="LPU166" s="38"/>
      <c r="LPV166" s="38"/>
      <c r="LPW166" s="38"/>
      <c r="LPX166" s="38"/>
      <c r="LPY166" s="38"/>
      <c r="LPZ166" s="38"/>
      <c r="LQA166" s="38"/>
      <c r="LQB166" s="38"/>
      <c r="LQC166" s="38"/>
      <c r="LQD166" s="38"/>
      <c r="LQE166" s="38"/>
      <c r="LQF166" s="38"/>
      <c r="LQG166" s="38"/>
      <c r="LQH166" s="38"/>
      <c r="LQI166" s="38"/>
      <c r="LQJ166" s="38"/>
      <c r="LQK166" s="38"/>
      <c r="LQL166" s="38"/>
      <c r="LQM166" s="38"/>
      <c r="LQN166" s="38"/>
      <c r="LQO166" s="38"/>
      <c r="LQP166" s="38"/>
      <c r="LQQ166" s="38"/>
      <c r="LQR166" s="38"/>
      <c r="LQS166" s="38"/>
      <c r="LQT166" s="38"/>
      <c r="LQU166" s="38"/>
      <c r="LQV166" s="38"/>
      <c r="LQW166" s="38"/>
      <c r="LQX166" s="38"/>
      <c r="LQY166" s="38"/>
      <c r="LQZ166" s="38"/>
      <c r="LRA166" s="38"/>
      <c r="LRB166" s="38"/>
      <c r="LRC166" s="38"/>
      <c r="LRD166" s="38"/>
      <c r="LRE166" s="38"/>
      <c r="LRF166" s="38"/>
      <c r="LRG166" s="38"/>
      <c r="LRH166" s="38"/>
      <c r="LRI166" s="38"/>
      <c r="LRJ166" s="38"/>
      <c r="LRK166" s="38"/>
      <c r="LRL166" s="38"/>
      <c r="LRM166" s="38"/>
      <c r="LRN166" s="38"/>
      <c r="LRO166" s="38"/>
      <c r="LRP166" s="38"/>
      <c r="LRQ166" s="38"/>
      <c r="LRR166" s="38"/>
      <c r="LRS166" s="38"/>
      <c r="LRT166" s="38"/>
      <c r="LRU166" s="38"/>
      <c r="LRV166" s="38"/>
      <c r="LRW166" s="38"/>
      <c r="LRX166" s="38"/>
      <c r="LRY166" s="38"/>
      <c r="LRZ166" s="38"/>
      <c r="LSA166" s="38"/>
      <c r="LSB166" s="38"/>
      <c r="LSC166" s="38"/>
      <c r="LSD166" s="38"/>
      <c r="LSE166" s="38"/>
      <c r="LSF166" s="38"/>
      <c r="LSG166" s="38"/>
      <c r="LSH166" s="38"/>
      <c r="LSI166" s="38"/>
      <c r="LSJ166" s="38"/>
      <c r="LSK166" s="38"/>
      <c r="LSL166" s="38"/>
      <c r="LSM166" s="38"/>
      <c r="LSN166" s="38"/>
      <c r="LSO166" s="38"/>
      <c r="LSP166" s="38"/>
      <c r="LSQ166" s="38"/>
      <c r="LSR166" s="38"/>
      <c r="LSS166" s="38"/>
      <c r="LST166" s="38"/>
      <c r="LSU166" s="38"/>
      <c r="LSV166" s="38"/>
      <c r="LSW166" s="38"/>
      <c r="LSX166" s="38"/>
      <c r="LSY166" s="38"/>
      <c r="LSZ166" s="38"/>
      <c r="LTA166" s="38"/>
      <c r="LTB166" s="38"/>
      <c r="LTC166" s="38"/>
      <c r="LTD166" s="38"/>
      <c r="LTE166" s="38"/>
      <c r="LTF166" s="38"/>
      <c r="LTG166" s="38"/>
      <c r="LTH166" s="38"/>
      <c r="LTI166" s="38"/>
      <c r="LTJ166" s="38"/>
      <c r="LTK166" s="38"/>
      <c r="LTL166" s="38"/>
      <c r="LTM166" s="38"/>
      <c r="LTN166" s="38"/>
      <c r="LTO166" s="38"/>
      <c r="LTP166" s="38"/>
      <c r="LTQ166" s="38"/>
      <c r="LTR166" s="38"/>
      <c r="LTS166" s="38"/>
      <c r="LTT166" s="38"/>
      <c r="LTU166" s="38"/>
      <c r="LTV166" s="38"/>
      <c r="LTW166" s="38"/>
      <c r="LTX166" s="38"/>
      <c r="LTY166" s="38"/>
      <c r="LTZ166" s="38"/>
      <c r="LUA166" s="38"/>
      <c r="LUB166" s="38"/>
      <c r="LUC166" s="38"/>
      <c r="LUD166" s="38"/>
      <c r="LUE166" s="38"/>
      <c r="LUF166" s="38"/>
      <c r="LUG166" s="38"/>
      <c r="LUH166" s="38"/>
      <c r="LUI166" s="38"/>
      <c r="LUJ166" s="38"/>
      <c r="LUK166" s="38"/>
      <c r="LUL166" s="38"/>
      <c r="LUM166" s="38"/>
      <c r="LUN166" s="38"/>
      <c r="LUO166" s="38"/>
      <c r="LUP166" s="38"/>
      <c r="LUW166" s="38"/>
      <c r="LUX166" s="38"/>
      <c r="LUY166" s="38"/>
      <c r="LUZ166" s="38"/>
      <c r="LVA166" s="38"/>
      <c r="LVB166" s="38"/>
      <c r="LVC166" s="38"/>
      <c r="LVD166" s="38"/>
      <c r="LVE166" s="38"/>
      <c r="LVF166" s="38"/>
      <c r="LVG166" s="38"/>
      <c r="LVH166" s="38"/>
      <c r="LVI166" s="38"/>
      <c r="LVJ166" s="38"/>
      <c r="LVK166" s="38"/>
      <c r="LVL166" s="38"/>
      <c r="LVM166" s="38"/>
      <c r="LVN166" s="38"/>
      <c r="LVO166" s="38"/>
      <c r="LVP166" s="38"/>
      <c r="LVQ166" s="38"/>
      <c r="LVR166" s="38"/>
      <c r="LVS166" s="38"/>
      <c r="LVT166" s="38"/>
      <c r="LVU166" s="38"/>
      <c r="LVV166" s="38"/>
      <c r="LVW166" s="38"/>
      <c r="LVX166" s="38"/>
      <c r="LVY166" s="38"/>
      <c r="LVZ166" s="38"/>
      <c r="LWA166" s="38"/>
      <c r="LWB166" s="38"/>
      <c r="LWC166" s="38"/>
      <c r="LWD166" s="38"/>
      <c r="LWE166" s="38"/>
      <c r="LWF166" s="38"/>
      <c r="LWG166" s="38"/>
      <c r="LWH166" s="38"/>
      <c r="LWI166" s="38"/>
      <c r="LWJ166" s="38"/>
      <c r="LWK166" s="38"/>
      <c r="LWL166" s="38"/>
      <c r="LWM166" s="38"/>
      <c r="LWN166" s="38"/>
      <c r="LWO166" s="38"/>
      <c r="LWP166" s="38"/>
      <c r="LWQ166" s="38"/>
      <c r="LWR166" s="38"/>
      <c r="LWS166" s="38"/>
      <c r="LWT166" s="38"/>
      <c r="LWU166" s="38"/>
      <c r="LWV166" s="38"/>
      <c r="LWW166" s="38"/>
      <c r="LWX166" s="38"/>
      <c r="LWY166" s="38"/>
      <c r="LWZ166" s="38"/>
      <c r="LXA166" s="38"/>
      <c r="LXB166" s="38"/>
      <c r="LXC166" s="38"/>
      <c r="LXD166" s="38"/>
      <c r="LXE166" s="38"/>
      <c r="LXF166" s="38"/>
      <c r="LXG166" s="38"/>
      <c r="LXH166" s="38"/>
      <c r="LXI166" s="38"/>
      <c r="LXJ166" s="38"/>
      <c r="LXK166" s="38"/>
      <c r="LXL166" s="38"/>
      <c r="LXM166" s="38"/>
      <c r="LXN166" s="38"/>
      <c r="LXO166" s="38"/>
      <c r="LXP166" s="38"/>
      <c r="LXQ166" s="38"/>
      <c r="LXR166" s="38"/>
      <c r="LXS166" s="38"/>
      <c r="LXT166" s="38"/>
      <c r="LXU166" s="38"/>
      <c r="LXV166" s="38"/>
      <c r="LXW166" s="38"/>
      <c r="LXX166" s="38"/>
      <c r="LXY166" s="38"/>
      <c r="LXZ166" s="38"/>
      <c r="LYA166" s="38"/>
      <c r="LYB166" s="38"/>
      <c r="LYC166" s="38"/>
      <c r="LYD166" s="38"/>
      <c r="LYE166" s="38"/>
      <c r="LYF166" s="38"/>
      <c r="LYG166" s="38"/>
      <c r="LYH166" s="38"/>
      <c r="LYI166" s="38"/>
      <c r="LYJ166" s="38"/>
      <c r="LYK166" s="38"/>
      <c r="LYL166" s="38"/>
      <c r="LYM166" s="38"/>
      <c r="LYN166" s="38"/>
      <c r="LYO166" s="38"/>
      <c r="LYP166" s="38"/>
      <c r="LYQ166" s="38"/>
      <c r="LYR166" s="38"/>
      <c r="LYS166" s="38"/>
      <c r="LYT166" s="38"/>
      <c r="LYU166" s="38"/>
      <c r="LYV166" s="38"/>
      <c r="LYW166" s="38"/>
      <c r="LYX166" s="38"/>
      <c r="LYY166" s="38"/>
      <c r="LYZ166" s="38"/>
      <c r="LZA166" s="38"/>
      <c r="LZB166" s="38"/>
      <c r="LZC166" s="38"/>
      <c r="LZD166" s="38"/>
      <c r="LZE166" s="38"/>
      <c r="LZF166" s="38"/>
      <c r="LZG166" s="38"/>
      <c r="LZH166" s="38"/>
      <c r="LZI166" s="38"/>
      <c r="LZJ166" s="38"/>
      <c r="LZK166" s="38"/>
      <c r="LZL166" s="38"/>
      <c r="LZM166" s="38"/>
      <c r="LZN166" s="38"/>
      <c r="LZO166" s="38"/>
      <c r="LZP166" s="38"/>
      <c r="LZQ166" s="38"/>
      <c r="LZR166" s="38"/>
      <c r="LZS166" s="38"/>
      <c r="LZT166" s="38"/>
      <c r="LZU166" s="38"/>
      <c r="LZV166" s="38"/>
      <c r="LZW166" s="38"/>
      <c r="LZX166" s="38"/>
      <c r="LZY166" s="38"/>
      <c r="LZZ166" s="38"/>
      <c r="MAA166" s="38"/>
      <c r="MAB166" s="38"/>
      <c r="MAC166" s="38"/>
      <c r="MAD166" s="38"/>
      <c r="MAE166" s="38"/>
      <c r="MAF166" s="38"/>
      <c r="MAG166" s="38"/>
      <c r="MAH166" s="38"/>
      <c r="MAI166" s="38"/>
      <c r="MAJ166" s="38"/>
      <c r="MAK166" s="38"/>
      <c r="MAL166" s="38"/>
      <c r="MAM166" s="38"/>
      <c r="MAN166" s="38"/>
      <c r="MAO166" s="38"/>
      <c r="MAP166" s="38"/>
      <c r="MAQ166" s="38"/>
      <c r="MAR166" s="38"/>
      <c r="MAS166" s="38"/>
      <c r="MAT166" s="38"/>
      <c r="MAU166" s="38"/>
      <c r="MAV166" s="38"/>
      <c r="MAW166" s="38"/>
      <c r="MAX166" s="38"/>
      <c r="MAY166" s="38"/>
      <c r="MAZ166" s="38"/>
      <c r="MBA166" s="38"/>
      <c r="MBB166" s="38"/>
      <c r="MBC166" s="38"/>
      <c r="MBD166" s="38"/>
      <c r="MBE166" s="38"/>
      <c r="MBF166" s="38"/>
      <c r="MBG166" s="38"/>
      <c r="MBH166" s="38"/>
      <c r="MBI166" s="38"/>
      <c r="MBJ166" s="38"/>
      <c r="MBK166" s="38"/>
      <c r="MBL166" s="38"/>
      <c r="MBM166" s="38"/>
      <c r="MBN166" s="38"/>
      <c r="MBO166" s="38"/>
      <c r="MBP166" s="38"/>
      <c r="MBQ166" s="38"/>
      <c r="MBR166" s="38"/>
      <c r="MBS166" s="38"/>
      <c r="MBT166" s="38"/>
      <c r="MBU166" s="38"/>
      <c r="MBV166" s="38"/>
      <c r="MBW166" s="38"/>
      <c r="MBX166" s="38"/>
      <c r="MBY166" s="38"/>
      <c r="MBZ166" s="38"/>
      <c r="MCA166" s="38"/>
      <c r="MCB166" s="38"/>
      <c r="MCC166" s="38"/>
      <c r="MCD166" s="38"/>
      <c r="MCE166" s="38"/>
      <c r="MCF166" s="38"/>
      <c r="MCG166" s="38"/>
      <c r="MCH166" s="38"/>
      <c r="MCI166" s="38"/>
      <c r="MCJ166" s="38"/>
      <c r="MCK166" s="38"/>
      <c r="MCL166" s="38"/>
      <c r="MCM166" s="38"/>
      <c r="MCN166" s="38"/>
      <c r="MCO166" s="38"/>
      <c r="MCP166" s="38"/>
      <c r="MCQ166" s="38"/>
      <c r="MCR166" s="38"/>
      <c r="MCS166" s="38"/>
      <c r="MCT166" s="38"/>
      <c r="MCU166" s="38"/>
      <c r="MCV166" s="38"/>
      <c r="MCW166" s="38"/>
      <c r="MCX166" s="38"/>
      <c r="MCY166" s="38"/>
      <c r="MCZ166" s="38"/>
      <c r="MDA166" s="38"/>
      <c r="MDB166" s="38"/>
      <c r="MDC166" s="38"/>
      <c r="MDD166" s="38"/>
      <c r="MDE166" s="38"/>
      <c r="MDF166" s="38"/>
      <c r="MDG166" s="38"/>
      <c r="MDH166" s="38"/>
      <c r="MDI166" s="38"/>
      <c r="MDJ166" s="38"/>
      <c r="MDK166" s="38"/>
      <c r="MDL166" s="38"/>
      <c r="MDM166" s="38"/>
      <c r="MDN166" s="38"/>
      <c r="MDO166" s="38"/>
      <c r="MDP166" s="38"/>
      <c r="MDQ166" s="38"/>
      <c r="MDR166" s="38"/>
      <c r="MDS166" s="38"/>
      <c r="MDT166" s="38"/>
      <c r="MDU166" s="38"/>
      <c r="MDV166" s="38"/>
      <c r="MDW166" s="38"/>
      <c r="MDX166" s="38"/>
      <c r="MDY166" s="38"/>
      <c r="MDZ166" s="38"/>
      <c r="MEA166" s="38"/>
      <c r="MEB166" s="38"/>
      <c r="MEC166" s="38"/>
      <c r="MED166" s="38"/>
      <c r="MEE166" s="38"/>
      <c r="MEF166" s="38"/>
      <c r="MEG166" s="38"/>
      <c r="MEH166" s="38"/>
      <c r="MEI166" s="38"/>
      <c r="MEJ166" s="38"/>
      <c r="MEK166" s="38"/>
      <c r="MEL166" s="38"/>
      <c r="MES166" s="38"/>
      <c r="MET166" s="38"/>
      <c r="MEU166" s="38"/>
      <c r="MEV166" s="38"/>
      <c r="MEW166" s="38"/>
      <c r="MEX166" s="38"/>
      <c r="MEY166" s="38"/>
      <c r="MEZ166" s="38"/>
      <c r="MFA166" s="38"/>
      <c r="MFB166" s="38"/>
      <c r="MFC166" s="38"/>
      <c r="MFD166" s="38"/>
      <c r="MFE166" s="38"/>
      <c r="MFF166" s="38"/>
      <c r="MFG166" s="38"/>
      <c r="MFH166" s="38"/>
      <c r="MFI166" s="38"/>
      <c r="MFJ166" s="38"/>
      <c r="MFK166" s="38"/>
      <c r="MFL166" s="38"/>
      <c r="MFM166" s="38"/>
      <c r="MFN166" s="38"/>
      <c r="MFO166" s="38"/>
      <c r="MFP166" s="38"/>
      <c r="MFQ166" s="38"/>
      <c r="MFR166" s="38"/>
      <c r="MFS166" s="38"/>
      <c r="MFT166" s="38"/>
      <c r="MFU166" s="38"/>
      <c r="MFV166" s="38"/>
      <c r="MFW166" s="38"/>
      <c r="MFX166" s="38"/>
      <c r="MFY166" s="38"/>
      <c r="MFZ166" s="38"/>
      <c r="MGA166" s="38"/>
      <c r="MGB166" s="38"/>
      <c r="MGC166" s="38"/>
      <c r="MGD166" s="38"/>
      <c r="MGE166" s="38"/>
      <c r="MGF166" s="38"/>
      <c r="MGG166" s="38"/>
      <c r="MGH166" s="38"/>
      <c r="MGI166" s="38"/>
      <c r="MGJ166" s="38"/>
      <c r="MGK166" s="38"/>
      <c r="MGL166" s="38"/>
      <c r="MGM166" s="38"/>
      <c r="MGN166" s="38"/>
      <c r="MGO166" s="38"/>
      <c r="MGP166" s="38"/>
      <c r="MGQ166" s="38"/>
      <c r="MGR166" s="38"/>
      <c r="MGS166" s="38"/>
      <c r="MGT166" s="38"/>
      <c r="MGU166" s="38"/>
      <c r="MGV166" s="38"/>
      <c r="MGW166" s="38"/>
      <c r="MGX166" s="38"/>
      <c r="MGY166" s="38"/>
      <c r="MGZ166" s="38"/>
      <c r="MHA166" s="38"/>
      <c r="MHB166" s="38"/>
      <c r="MHC166" s="38"/>
      <c r="MHD166" s="38"/>
      <c r="MHE166" s="38"/>
      <c r="MHF166" s="38"/>
      <c r="MHG166" s="38"/>
      <c r="MHH166" s="38"/>
      <c r="MHI166" s="38"/>
      <c r="MHJ166" s="38"/>
      <c r="MHK166" s="38"/>
      <c r="MHL166" s="38"/>
      <c r="MHM166" s="38"/>
      <c r="MHN166" s="38"/>
      <c r="MHO166" s="38"/>
      <c r="MHP166" s="38"/>
      <c r="MHQ166" s="38"/>
      <c r="MHR166" s="38"/>
      <c r="MHS166" s="38"/>
      <c r="MHT166" s="38"/>
      <c r="MHU166" s="38"/>
      <c r="MHV166" s="38"/>
      <c r="MHW166" s="38"/>
      <c r="MHX166" s="38"/>
      <c r="MHY166" s="38"/>
      <c r="MHZ166" s="38"/>
      <c r="MIA166" s="38"/>
      <c r="MIB166" s="38"/>
      <c r="MIC166" s="38"/>
      <c r="MID166" s="38"/>
      <c r="MIE166" s="38"/>
      <c r="MIF166" s="38"/>
      <c r="MIG166" s="38"/>
      <c r="MIH166" s="38"/>
      <c r="MII166" s="38"/>
      <c r="MIJ166" s="38"/>
      <c r="MIK166" s="38"/>
      <c r="MIL166" s="38"/>
      <c r="MIM166" s="38"/>
      <c r="MIN166" s="38"/>
      <c r="MIO166" s="38"/>
      <c r="MIP166" s="38"/>
      <c r="MIQ166" s="38"/>
      <c r="MIR166" s="38"/>
      <c r="MIS166" s="38"/>
      <c r="MIT166" s="38"/>
      <c r="MIU166" s="38"/>
      <c r="MIV166" s="38"/>
      <c r="MIW166" s="38"/>
      <c r="MIX166" s="38"/>
      <c r="MIY166" s="38"/>
      <c r="MIZ166" s="38"/>
      <c r="MJA166" s="38"/>
      <c r="MJB166" s="38"/>
      <c r="MJC166" s="38"/>
      <c r="MJD166" s="38"/>
      <c r="MJE166" s="38"/>
      <c r="MJF166" s="38"/>
      <c r="MJG166" s="38"/>
      <c r="MJH166" s="38"/>
      <c r="MJI166" s="38"/>
      <c r="MJJ166" s="38"/>
      <c r="MJK166" s="38"/>
      <c r="MJL166" s="38"/>
      <c r="MJM166" s="38"/>
      <c r="MJN166" s="38"/>
      <c r="MJO166" s="38"/>
      <c r="MJP166" s="38"/>
      <c r="MJQ166" s="38"/>
      <c r="MJR166" s="38"/>
      <c r="MJS166" s="38"/>
      <c r="MJT166" s="38"/>
      <c r="MJU166" s="38"/>
      <c r="MJV166" s="38"/>
      <c r="MJW166" s="38"/>
      <c r="MJX166" s="38"/>
      <c r="MJY166" s="38"/>
      <c r="MJZ166" s="38"/>
      <c r="MKA166" s="38"/>
      <c r="MKB166" s="38"/>
      <c r="MKC166" s="38"/>
      <c r="MKD166" s="38"/>
      <c r="MKE166" s="38"/>
      <c r="MKF166" s="38"/>
      <c r="MKG166" s="38"/>
      <c r="MKH166" s="38"/>
      <c r="MKI166" s="38"/>
      <c r="MKJ166" s="38"/>
      <c r="MKK166" s="38"/>
      <c r="MKL166" s="38"/>
      <c r="MKM166" s="38"/>
      <c r="MKN166" s="38"/>
      <c r="MKO166" s="38"/>
      <c r="MKP166" s="38"/>
      <c r="MKQ166" s="38"/>
      <c r="MKR166" s="38"/>
      <c r="MKS166" s="38"/>
      <c r="MKT166" s="38"/>
      <c r="MKU166" s="38"/>
      <c r="MKV166" s="38"/>
      <c r="MKW166" s="38"/>
      <c r="MKX166" s="38"/>
      <c r="MKY166" s="38"/>
      <c r="MKZ166" s="38"/>
      <c r="MLA166" s="38"/>
      <c r="MLB166" s="38"/>
      <c r="MLC166" s="38"/>
      <c r="MLD166" s="38"/>
      <c r="MLE166" s="38"/>
      <c r="MLF166" s="38"/>
      <c r="MLG166" s="38"/>
      <c r="MLH166" s="38"/>
      <c r="MLI166" s="38"/>
      <c r="MLJ166" s="38"/>
      <c r="MLK166" s="38"/>
      <c r="MLL166" s="38"/>
      <c r="MLM166" s="38"/>
      <c r="MLN166" s="38"/>
      <c r="MLO166" s="38"/>
      <c r="MLP166" s="38"/>
      <c r="MLQ166" s="38"/>
      <c r="MLR166" s="38"/>
      <c r="MLS166" s="38"/>
      <c r="MLT166" s="38"/>
      <c r="MLU166" s="38"/>
      <c r="MLV166" s="38"/>
      <c r="MLW166" s="38"/>
      <c r="MLX166" s="38"/>
      <c r="MLY166" s="38"/>
      <c r="MLZ166" s="38"/>
      <c r="MMA166" s="38"/>
      <c r="MMB166" s="38"/>
      <c r="MMC166" s="38"/>
      <c r="MMD166" s="38"/>
      <c r="MME166" s="38"/>
      <c r="MMF166" s="38"/>
      <c r="MMG166" s="38"/>
      <c r="MMH166" s="38"/>
      <c r="MMI166" s="38"/>
      <c r="MMJ166" s="38"/>
      <c r="MMK166" s="38"/>
      <c r="MML166" s="38"/>
      <c r="MMM166" s="38"/>
      <c r="MMN166" s="38"/>
      <c r="MMO166" s="38"/>
      <c r="MMP166" s="38"/>
      <c r="MMQ166" s="38"/>
      <c r="MMR166" s="38"/>
      <c r="MMS166" s="38"/>
      <c r="MMT166" s="38"/>
      <c r="MMU166" s="38"/>
      <c r="MMV166" s="38"/>
      <c r="MMW166" s="38"/>
      <c r="MMX166" s="38"/>
      <c r="MMY166" s="38"/>
      <c r="MMZ166" s="38"/>
      <c r="MNA166" s="38"/>
      <c r="MNB166" s="38"/>
      <c r="MNC166" s="38"/>
      <c r="MND166" s="38"/>
      <c r="MNE166" s="38"/>
      <c r="MNF166" s="38"/>
      <c r="MNG166" s="38"/>
      <c r="MNH166" s="38"/>
      <c r="MNI166" s="38"/>
      <c r="MNJ166" s="38"/>
      <c r="MNK166" s="38"/>
      <c r="MNL166" s="38"/>
      <c r="MNM166" s="38"/>
      <c r="MNN166" s="38"/>
      <c r="MNO166" s="38"/>
      <c r="MNP166" s="38"/>
      <c r="MNQ166" s="38"/>
      <c r="MNR166" s="38"/>
      <c r="MNS166" s="38"/>
      <c r="MNT166" s="38"/>
      <c r="MNU166" s="38"/>
      <c r="MNV166" s="38"/>
      <c r="MNW166" s="38"/>
      <c r="MNX166" s="38"/>
      <c r="MNY166" s="38"/>
      <c r="MNZ166" s="38"/>
      <c r="MOA166" s="38"/>
      <c r="MOB166" s="38"/>
      <c r="MOC166" s="38"/>
      <c r="MOD166" s="38"/>
      <c r="MOE166" s="38"/>
      <c r="MOF166" s="38"/>
      <c r="MOG166" s="38"/>
      <c r="MOH166" s="38"/>
      <c r="MOO166" s="38"/>
      <c r="MOP166" s="38"/>
      <c r="MOQ166" s="38"/>
      <c r="MOR166" s="38"/>
      <c r="MOS166" s="38"/>
      <c r="MOT166" s="38"/>
      <c r="MOU166" s="38"/>
      <c r="MOV166" s="38"/>
      <c r="MOW166" s="38"/>
      <c r="MOX166" s="38"/>
      <c r="MOY166" s="38"/>
      <c r="MOZ166" s="38"/>
      <c r="MPA166" s="38"/>
      <c r="MPB166" s="38"/>
      <c r="MPC166" s="38"/>
      <c r="MPD166" s="38"/>
      <c r="MPE166" s="38"/>
      <c r="MPF166" s="38"/>
      <c r="MPG166" s="38"/>
      <c r="MPH166" s="38"/>
      <c r="MPI166" s="38"/>
      <c r="MPJ166" s="38"/>
      <c r="MPK166" s="38"/>
      <c r="MPL166" s="38"/>
      <c r="MPM166" s="38"/>
      <c r="MPN166" s="38"/>
      <c r="MPO166" s="38"/>
      <c r="MPP166" s="38"/>
      <c r="MPQ166" s="38"/>
      <c r="MPR166" s="38"/>
      <c r="MPS166" s="38"/>
      <c r="MPT166" s="38"/>
      <c r="MPU166" s="38"/>
      <c r="MPV166" s="38"/>
      <c r="MPW166" s="38"/>
      <c r="MPX166" s="38"/>
      <c r="MPY166" s="38"/>
      <c r="MPZ166" s="38"/>
      <c r="MQA166" s="38"/>
      <c r="MQB166" s="38"/>
      <c r="MQC166" s="38"/>
      <c r="MQD166" s="38"/>
      <c r="MQE166" s="38"/>
      <c r="MQF166" s="38"/>
      <c r="MQG166" s="38"/>
      <c r="MQH166" s="38"/>
      <c r="MQI166" s="38"/>
      <c r="MQJ166" s="38"/>
      <c r="MQK166" s="38"/>
      <c r="MQL166" s="38"/>
      <c r="MQM166" s="38"/>
      <c r="MQN166" s="38"/>
      <c r="MQO166" s="38"/>
      <c r="MQP166" s="38"/>
      <c r="MQQ166" s="38"/>
      <c r="MQR166" s="38"/>
      <c r="MQS166" s="38"/>
      <c r="MQT166" s="38"/>
      <c r="MQU166" s="38"/>
      <c r="MQV166" s="38"/>
      <c r="MQW166" s="38"/>
      <c r="MQX166" s="38"/>
      <c r="MQY166" s="38"/>
      <c r="MQZ166" s="38"/>
      <c r="MRA166" s="38"/>
      <c r="MRB166" s="38"/>
      <c r="MRC166" s="38"/>
      <c r="MRD166" s="38"/>
      <c r="MRE166" s="38"/>
      <c r="MRF166" s="38"/>
      <c r="MRG166" s="38"/>
      <c r="MRH166" s="38"/>
      <c r="MRI166" s="38"/>
      <c r="MRJ166" s="38"/>
      <c r="MRK166" s="38"/>
      <c r="MRL166" s="38"/>
      <c r="MRM166" s="38"/>
      <c r="MRN166" s="38"/>
      <c r="MRO166" s="38"/>
      <c r="MRP166" s="38"/>
      <c r="MRQ166" s="38"/>
      <c r="MRR166" s="38"/>
      <c r="MRS166" s="38"/>
      <c r="MRT166" s="38"/>
      <c r="MRU166" s="38"/>
      <c r="MRV166" s="38"/>
      <c r="MRW166" s="38"/>
      <c r="MRX166" s="38"/>
      <c r="MRY166" s="38"/>
      <c r="MRZ166" s="38"/>
      <c r="MSA166" s="38"/>
      <c r="MSB166" s="38"/>
      <c r="MSC166" s="38"/>
      <c r="MSD166" s="38"/>
      <c r="MSE166" s="38"/>
      <c r="MSF166" s="38"/>
      <c r="MSG166" s="38"/>
      <c r="MSH166" s="38"/>
      <c r="MSI166" s="38"/>
      <c r="MSJ166" s="38"/>
      <c r="MSK166" s="38"/>
      <c r="MSL166" s="38"/>
      <c r="MSM166" s="38"/>
      <c r="MSN166" s="38"/>
      <c r="MSO166" s="38"/>
      <c r="MSP166" s="38"/>
      <c r="MSQ166" s="38"/>
      <c r="MSR166" s="38"/>
      <c r="MSS166" s="38"/>
      <c r="MST166" s="38"/>
      <c r="MSU166" s="38"/>
      <c r="MSV166" s="38"/>
      <c r="MSW166" s="38"/>
      <c r="MSX166" s="38"/>
      <c r="MSY166" s="38"/>
      <c r="MSZ166" s="38"/>
      <c r="MTA166" s="38"/>
      <c r="MTB166" s="38"/>
      <c r="MTC166" s="38"/>
      <c r="MTD166" s="38"/>
      <c r="MTE166" s="38"/>
      <c r="MTF166" s="38"/>
      <c r="MTG166" s="38"/>
      <c r="MTH166" s="38"/>
      <c r="MTI166" s="38"/>
      <c r="MTJ166" s="38"/>
      <c r="MTK166" s="38"/>
      <c r="MTL166" s="38"/>
      <c r="MTM166" s="38"/>
      <c r="MTN166" s="38"/>
      <c r="MTO166" s="38"/>
      <c r="MTP166" s="38"/>
      <c r="MTQ166" s="38"/>
      <c r="MTR166" s="38"/>
      <c r="MTS166" s="38"/>
      <c r="MTT166" s="38"/>
      <c r="MTU166" s="38"/>
      <c r="MTV166" s="38"/>
      <c r="MTW166" s="38"/>
      <c r="MTX166" s="38"/>
      <c r="MTY166" s="38"/>
      <c r="MTZ166" s="38"/>
      <c r="MUA166" s="38"/>
      <c r="MUB166" s="38"/>
      <c r="MUC166" s="38"/>
      <c r="MUD166" s="38"/>
      <c r="MUE166" s="38"/>
      <c r="MUF166" s="38"/>
      <c r="MUG166" s="38"/>
      <c r="MUH166" s="38"/>
      <c r="MUI166" s="38"/>
      <c r="MUJ166" s="38"/>
      <c r="MUK166" s="38"/>
      <c r="MUL166" s="38"/>
      <c r="MUM166" s="38"/>
      <c r="MUN166" s="38"/>
      <c r="MUO166" s="38"/>
      <c r="MUP166" s="38"/>
      <c r="MUQ166" s="38"/>
      <c r="MUR166" s="38"/>
      <c r="MUS166" s="38"/>
      <c r="MUT166" s="38"/>
      <c r="MUU166" s="38"/>
      <c r="MUV166" s="38"/>
      <c r="MUW166" s="38"/>
      <c r="MUX166" s="38"/>
      <c r="MUY166" s="38"/>
      <c r="MUZ166" s="38"/>
      <c r="MVA166" s="38"/>
      <c r="MVB166" s="38"/>
      <c r="MVC166" s="38"/>
      <c r="MVD166" s="38"/>
      <c r="MVE166" s="38"/>
      <c r="MVF166" s="38"/>
      <c r="MVG166" s="38"/>
      <c r="MVH166" s="38"/>
      <c r="MVI166" s="38"/>
      <c r="MVJ166" s="38"/>
      <c r="MVK166" s="38"/>
      <c r="MVL166" s="38"/>
      <c r="MVM166" s="38"/>
      <c r="MVN166" s="38"/>
      <c r="MVO166" s="38"/>
      <c r="MVP166" s="38"/>
      <c r="MVQ166" s="38"/>
      <c r="MVR166" s="38"/>
      <c r="MVS166" s="38"/>
      <c r="MVT166" s="38"/>
      <c r="MVU166" s="38"/>
      <c r="MVV166" s="38"/>
      <c r="MVW166" s="38"/>
      <c r="MVX166" s="38"/>
      <c r="MVY166" s="38"/>
      <c r="MVZ166" s="38"/>
      <c r="MWA166" s="38"/>
      <c r="MWB166" s="38"/>
      <c r="MWC166" s="38"/>
      <c r="MWD166" s="38"/>
      <c r="MWE166" s="38"/>
      <c r="MWF166" s="38"/>
      <c r="MWG166" s="38"/>
      <c r="MWH166" s="38"/>
      <c r="MWI166" s="38"/>
      <c r="MWJ166" s="38"/>
      <c r="MWK166" s="38"/>
      <c r="MWL166" s="38"/>
      <c r="MWM166" s="38"/>
      <c r="MWN166" s="38"/>
      <c r="MWO166" s="38"/>
      <c r="MWP166" s="38"/>
      <c r="MWQ166" s="38"/>
      <c r="MWR166" s="38"/>
      <c r="MWS166" s="38"/>
      <c r="MWT166" s="38"/>
      <c r="MWU166" s="38"/>
      <c r="MWV166" s="38"/>
      <c r="MWW166" s="38"/>
      <c r="MWX166" s="38"/>
      <c r="MWY166" s="38"/>
      <c r="MWZ166" s="38"/>
      <c r="MXA166" s="38"/>
      <c r="MXB166" s="38"/>
      <c r="MXC166" s="38"/>
      <c r="MXD166" s="38"/>
      <c r="MXE166" s="38"/>
      <c r="MXF166" s="38"/>
      <c r="MXG166" s="38"/>
      <c r="MXH166" s="38"/>
      <c r="MXI166" s="38"/>
      <c r="MXJ166" s="38"/>
      <c r="MXK166" s="38"/>
      <c r="MXL166" s="38"/>
      <c r="MXM166" s="38"/>
      <c r="MXN166" s="38"/>
      <c r="MXO166" s="38"/>
      <c r="MXP166" s="38"/>
      <c r="MXQ166" s="38"/>
      <c r="MXR166" s="38"/>
      <c r="MXS166" s="38"/>
      <c r="MXT166" s="38"/>
      <c r="MXU166" s="38"/>
      <c r="MXV166" s="38"/>
      <c r="MXW166" s="38"/>
      <c r="MXX166" s="38"/>
      <c r="MXY166" s="38"/>
      <c r="MXZ166" s="38"/>
      <c r="MYA166" s="38"/>
      <c r="MYB166" s="38"/>
      <c r="MYC166" s="38"/>
      <c r="MYD166" s="38"/>
      <c r="MYK166" s="38"/>
      <c r="MYL166" s="38"/>
      <c r="MYM166" s="38"/>
      <c r="MYN166" s="38"/>
      <c r="MYO166" s="38"/>
      <c r="MYP166" s="38"/>
      <c r="MYQ166" s="38"/>
      <c r="MYR166" s="38"/>
      <c r="MYS166" s="38"/>
      <c r="MYT166" s="38"/>
      <c r="MYU166" s="38"/>
      <c r="MYV166" s="38"/>
      <c r="MYW166" s="38"/>
      <c r="MYX166" s="38"/>
      <c r="MYY166" s="38"/>
      <c r="MYZ166" s="38"/>
      <c r="MZA166" s="38"/>
      <c r="MZB166" s="38"/>
      <c r="MZC166" s="38"/>
      <c r="MZD166" s="38"/>
      <c r="MZE166" s="38"/>
      <c r="MZF166" s="38"/>
      <c r="MZG166" s="38"/>
      <c r="MZH166" s="38"/>
      <c r="MZI166" s="38"/>
      <c r="MZJ166" s="38"/>
      <c r="MZK166" s="38"/>
      <c r="MZL166" s="38"/>
      <c r="MZM166" s="38"/>
      <c r="MZN166" s="38"/>
      <c r="MZO166" s="38"/>
      <c r="MZP166" s="38"/>
      <c r="MZQ166" s="38"/>
      <c r="MZR166" s="38"/>
      <c r="MZS166" s="38"/>
      <c r="MZT166" s="38"/>
      <c r="MZU166" s="38"/>
      <c r="MZV166" s="38"/>
      <c r="MZW166" s="38"/>
      <c r="MZX166" s="38"/>
      <c r="MZY166" s="38"/>
      <c r="MZZ166" s="38"/>
      <c r="NAA166" s="38"/>
      <c r="NAB166" s="38"/>
      <c r="NAC166" s="38"/>
      <c r="NAD166" s="38"/>
      <c r="NAE166" s="38"/>
      <c r="NAF166" s="38"/>
      <c r="NAG166" s="38"/>
      <c r="NAH166" s="38"/>
      <c r="NAI166" s="38"/>
      <c r="NAJ166" s="38"/>
      <c r="NAK166" s="38"/>
      <c r="NAL166" s="38"/>
      <c r="NAM166" s="38"/>
      <c r="NAN166" s="38"/>
      <c r="NAO166" s="38"/>
      <c r="NAP166" s="38"/>
      <c r="NAQ166" s="38"/>
      <c r="NAR166" s="38"/>
      <c r="NAS166" s="38"/>
      <c r="NAT166" s="38"/>
      <c r="NAU166" s="38"/>
      <c r="NAV166" s="38"/>
      <c r="NAW166" s="38"/>
      <c r="NAX166" s="38"/>
      <c r="NAY166" s="38"/>
      <c r="NAZ166" s="38"/>
      <c r="NBA166" s="38"/>
      <c r="NBB166" s="38"/>
      <c r="NBC166" s="38"/>
      <c r="NBD166" s="38"/>
      <c r="NBE166" s="38"/>
      <c r="NBF166" s="38"/>
      <c r="NBG166" s="38"/>
      <c r="NBH166" s="38"/>
      <c r="NBI166" s="38"/>
      <c r="NBJ166" s="38"/>
      <c r="NBK166" s="38"/>
      <c r="NBL166" s="38"/>
      <c r="NBM166" s="38"/>
      <c r="NBN166" s="38"/>
      <c r="NBO166" s="38"/>
      <c r="NBP166" s="38"/>
      <c r="NBQ166" s="38"/>
      <c r="NBR166" s="38"/>
      <c r="NBS166" s="38"/>
      <c r="NBT166" s="38"/>
      <c r="NBU166" s="38"/>
      <c r="NBV166" s="38"/>
      <c r="NBW166" s="38"/>
      <c r="NBX166" s="38"/>
      <c r="NBY166" s="38"/>
      <c r="NBZ166" s="38"/>
      <c r="NCA166" s="38"/>
      <c r="NCB166" s="38"/>
      <c r="NCC166" s="38"/>
      <c r="NCD166" s="38"/>
      <c r="NCE166" s="38"/>
      <c r="NCF166" s="38"/>
      <c r="NCG166" s="38"/>
      <c r="NCH166" s="38"/>
      <c r="NCI166" s="38"/>
      <c r="NCJ166" s="38"/>
      <c r="NCK166" s="38"/>
      <c r="NCL166" s="38"/>
      <c r="NCM166" s="38"/>
      <c r="NCN166" s="38"/>
      <c r="NCO166" s="38"/>
      <c r="NCP166" s="38"/>
      <c r="NCQ166" s="38"/>
      <c r="NCR166" s="38"/>
      <c r="NCS166" s="38"/>
      <c r="NCT166" s="38"/>
      <c r="NCU166" s="38"/>
      <c r="NCV166" s="38"/>
      <c r="NCW166" s="38"/>
      <c r="NCX166" s="38"/>
      <c r="NCY166" s="38"/>
      <c r="NCZ166" s="38"/>
      <c r="NDA166" s="38"/>
      <c r="NDB166" s="38"/>
      <c r="NDC166" s="38"/>
      <c r="NDD166" s="38"/>
      <c r="NDE166" s="38"/>
      <c r="NDF166" s="38"/>
      <c r="NDG166" s="38"/>
      <c r="NDH166" s="38"/>
      <c r="NDI166" s="38"/>
      <c r="NDJ166" s="38"/>
      <c r="NDK166" s="38"/>
      <c r="NDL166" s="38"/>
      <c r="NDM166" s="38"/>
      <c r="NDN166" s="38"/>
      <c r="NDO166" s="38"/>
      <c r="NDP166" s="38"/>
      <c r="NDQ166" s="38"/>
      <c r="NDR166" s="38"/>
      <c r="NDS166" s="38"/>
      <c r="NDT166" s="38"/>
      <c r="NDU166" s="38"/>
      <c r="NDV166" s="38"/>
      <c r="NDW166" s="38"/>
      <c r="NDX166" s="38"/>
      <c r="NDY166" s="38"/>
      <c r="NDZ166" s="38"/>
      <c r="NEA166" s="38"/>
      <c r="NEB166" s="38"/>
      <c r="NEC166" s="38"/>
      <c r="NED166" s="38"/>
      <c r="NEE166" s="38"/>
      <c r="NEF166" s="38"/>
      <c r="NEG166" s="38"/>
      <c r="NEH166" s="38"/>
      <c r="NEI166" s="38"/>
      <c r="NEJ166" s="38"/>
      <c r="NEK166" s="38"/>
      <c r="NEL166" s="38"/>
      <c r="NEM166" s="38"/>
      <c r="NEN166" s="38"/>
      <c r="NEO166" s="38"/>
      <c r="NEP166" s="38"/>
      <c r="NEQ166" s="38"/>
      <c r="NER166" s="38"/>
      <c r="NES166" s="38"/>
      <c r="NET166" s="38"/>
      <c r="NEU166" s="38"/>
      <c r="NEV166" s="38"/>
      <c r="NEW166" s="38"/>
      <c r="NEX166" s="38"/>
      <c r="NEY166" s="38"/>
      <c r="NEZ166" s="38"/>
      <c r="NFA166" s="38"/>
      <c r="NFB166" s="38"/>
      <c r="NFC166" s="38"/>
      <c r="NFD166" s="38"/>
      <c r="NFE166" s="38"/>
      <c r="NFF166" s="38"/>
      <c r="NFG166" s="38"/>
      <c r="NFH166" s="38"/>
      <c r="NFI166" s="38"/>
      <c r="NFJ166" s="38"/>
      <c r="NFK166" s="38"/>
      <c r="NFL166" s="38"/>
      <c r="NFM166" s="38"/>
      <c r="NFN166" s="38"/>
      <c r="NFO166" s="38"/>
      <c r="NFP166" s="38"/>
      <c r="NFQ166" s="38"/>
      <c r="NFR166" s="38"/>
      <c r="NFS166" s="38"/>
      <c r="NFT166" s="38"/>
      <c r="NFU166" s="38"/>
      <c r="NFV166" s="38"/>
      <c r="NFW166" s="38"/>
      <c r="NFX166" s="38"/>
      <c r="NFY166" s="38"/>
      <c r="NFZ166" s="38"/>
      <c r="NGA166" s="38"/>
      <c r="NGB166" s="38"/>
      <c r="NGC166" s="38"/>
      <c r="NGD166" s="38"/>
      <c r="NGE166" s="38"/>
      <c r="NGF166" s="38"/>
      <c r="NGG166" s="38"/>
      <c r="NGH166" s="38"/>
      <c r="NGI166" s="38"/>
      <c r="NGJ166" s="38"/>
      <c r="NGK166" s="38"/>
      <c r="NGL166" s="38"/>
      <c r="NGM166" s="38"/>
      <c r="NGN166" s="38"/>
      <c r="NGO166" s="38"/>
      <c r="NGP166" s="38"/>
      <c r="NGQ166" s="38"/>
      <c r="NGR166" s="38"/>
      <c r="NGS166" s="38"/>
      <c r="NGT166" s="38"/>
      <c r="NGU166" s="38"/>
      <c r="NGV166" s="38"/>
      <c r="NGW166" s="38"/>
      <c r="NGX166" s="38"/>
      <c r="NGY166" s="38"/>
      <c r="NGZ166" s="38"/>
      <c r="NHA166" s="38"/>
      <c r="NHB166" s="38"/>
      <c r="NHC166" s="38"/>
      <c r="NHD166" s="38"/>
      <c r="NHE166" s="38"/>
      <c r="NHF166" s="38"/>
      <c r="NHG166" s="38"/>
      <c r="NHH166" s="38"/>
      <c r="NHI166" s="38"/>
      <c r="NHJ166" s="38"/>
      <c r="NHK166" s="38"/>
      <c r="NHL166" s="38"/>
      <c r="NHM166" s="38"/>
      <c r="NHN166" s="38"/>
      <c r="NHO166" s="38"/>
      <c r="NHP166" s="38"/>
      <c r="NHQ166" s="38"/>
      <c r="NHR166" s="38"/>
      <c r="NHS166" s="38"/>
      <c r="NHT166" s="38"/>
      <c r="NHU166" s="38"/>
      <c r="NHV166" s="38"/>
      <c r="NHW166" s="38"/>
      <c r="NHX166" s="38"/>
      <c r="NHY166" s="38"/>
      <c r="NHZ166" s="38"/>
      <c r="NIG166" s="38"/>
      <c r="NIH166" s="38"/>
      <c r="NII166" s="38"/>
      <c r="NIJ166" s="38"/>
      <c r="NIK166" s="38"/>
      <c r="NIL166" s="38"/>
      <c r="NIM166" s="38"/>
      <c r="NIN166" s="38"/>
      <c r="NIO166" s="38"/>
      <c r="NIP166" s="38"/>
      <c r="NIQ166" s="38"/>
      <c r="NIR166" s="38"/>
      <c r="NIS166" s="38"/>
      <c r="NIT166" s="38"/>
      <c r="NIU166" s="38"/>
      <c r="NIV166" s="38"/>
      <c r="NIW166" s="38"/>
      <c r="NIX166" s="38"/>
      <c r="NIY166" s="38"/>
      <c r="NIZ166" s="38"/>
      <c r="NJA166" s="38"/>
      <c r="NJB166" s="38"/>
      <c r="NJC166" s="38"/>
      <c r="NJD166" s="38"/>
      <c r="NJE166" s="38"/>
      <c r="NJF166" s="38"/>
      <c r="NJG166" s="38"/>
      <c r="NJH166" s="38"/>
      <c r="NJI166" s="38"/>
      <c r="NJJ166" s="38"/>
      <c r="NJK166" s="38"/>
      <c r="NJL166" s="38"/>
      <c r="NJM166" s="38"/>
      <c r="NJN166" s="38"/>
      <c r="NJO166" s="38"/>
      <c r="NJP166" s="38"/>
      <c r="NJQ166" s="38"/>
      <c r="NJR166" s="38"/>
      <c r="NJS166" s="38"/>
      <c r="NJT166" s="38"/>
      <c r="NJU166" s="38"/>
      <c r="NJV166" s="38"/>
      <c r="NJW166" s="38"/>
      <c r="NJX166" s="38"/>
      <c r="NJY166" s="38"/>
      <c r="NJZ166" s="38"/>
      <c r="NKA166" s="38"/>
      <c r="NKB166" s="38"/>
      <c r="NKC166" s="38"/>
      <c r="NKD166" s="38"/>
      <c r="NKE166" s="38"/>
      <c r="NKF166" s="38"/>
      <c r="NKG166" s="38"/>
      <c r="NKH166" s="38"/>
      <c r="NKI166" s="38"/>
      <c r="NKJ166" s="38"/>
      <c r="NKK166" s="38"/>
      <c r="NKL166" s="38"/>
      <c r="NKM166" s="38"/>
      <c r="NKN166" s="38"/>
      <c r="NKO166" s="38"/>
      <c r="NKP166" s="38"/>
      <c r="NKQ166" s="38"/>
      <c r="NKR166" s="38"/>
      <c r="NKS166" s="38"/>
      <c r="NKT166" s="38"/>
      <c r="NKU166" s="38"/>
      <c r="NKV166" s="38"/>
      <c r="NKW166" s="38"/>
      <c r="NKX166" s="38"/>
      <c r="NKY166" s="38"/>
      <c r="NKZ166" s="38"/>
      <c r="NLA166" s="38"/>
      <c r="NLB166" s="38"/>
      <c r="NLC166" s="38"/>
      <c r="NLD166" s="38"/>
      <c r="NLE166" s="38"/>
      <c r="NLF166" s="38"/>
      <c r="NLG166" s="38"/>
      <c r="NLH166" s="38"/>
      <c r="NLI166" s="38"/>
      <c r="NLJ166" s="38"/>
      <c r="NLK166" s="38"/>
      <c r="NLL166" s="38"/>
      <c r="NLM166" s="38"/>
      <c r="NLN166" s="38"/>
      <c r="NLO166" s="38"/>
      <c r="NLP166" s="38"/>
      <c r="NLQ166" s="38"/>
      <c r="NLR166" s="38"/>
      <c r="NLS166" s="38"/>
      <c r="NLT166" s="38"/>
      <c r="NLU166" s="38"/>
      <c r="NLV166" s="38"/>
      <c r="NLW166" s="38"/>
      <c r="NLX166" s="38"/>
      <c r="NLY166" s="38"/>
      <c r="NLZ166" s="38"/>
      <c r="NMA166" s="38"/>
      <c r="NMB166" s="38"/>
      <c r="NMC166" s="38"/>
      <c r="NMD166" s="38"/>
      <c r="NME166" s="38"/>
      <c r="NMF166" s="38"/>
      <c r="NMG166" s="38"/>
      <c r="NMH166" s="38"/>
      <c r="NMI166" s="38"/>
      <c r="NMJ166" s="38"/>
      <c r="NMK166" s="38"/>
      <c r="NML166" s="38"/>
      <c r="NMM166" s="38"/>
      <c r="NMN166" s="38"/>
      <c r="NMO166" s="38"/>
      <c r="NMP166" s="38"/>
      <c r="NMQ166" s="38"/>
      <c r="NMR166" s="38"/>
      <c r="NMS166" s="38"/>
      <c r="NMT166" s="38"/>
      <c r="NMU166" s="38"/>
      <c r="NMV166" s="38"/>
      <c r="NMW166" s="38"/>
      <c r="NMX166" s="38"/>
      <c r="NMY166" s="38"/>
      <c r="NMZ166" s="38"/>
      <c r="NNA166" s="38"/>
      <c r="NNB166" s="38"/>
      <c r="NNC166" s="38"/>
      <c r="NND166" s="38"/>
      <c r="NNE166" s="38"/>
      <c r="NNF166" s="38"/>
      <c r="NNG166" s="38"/>
      <c r="NNH166" s="38"/>
      <c r="NNI166" s="38"/>
      <c r="NNJ166" s="38"/>
      <c r="NNK166" s="38"/>
      <c r="NNL166" s="38"/>
      <c r="NNM166" s="38"/>
      <c r="NNN166" s="38"/>
      <c r="NNO166" s="38"/>
      <c r="NNP166" s="38"/>
      <c r="NNQ166" s="38"/>
      <c r="NNR166" s="38"/>
      <c r="NNS166" s="38"/>
      <c r="NNT166" s="38"/>
      <c r="NNU166" s="38"/>
      <c r="NNV166" s="38"/>
      <c r="NNW166" s="38"/>
      <c r="NNX166" s="38"/>
      <c r="NNY166" s="38"/>
      <c r="NNZ166" s="38"/>
      <c r="NOA166" s="38"/>
      <c r="NOB166" s="38"/>
      <c r="NOC166" s="38"/>
      <c r="NOD166" s="38"/>
      <c r="NOE166" s="38"/>
      <c r="NOF166" s="38"/>
      <c r="NOG166" s="38"/>
      <c r="NOH166" s="38"/>
      <c r="NOI166" s="38"/>
      <c r="NOJ166" s="38"/>
      <c r="NOK166" s="38"/>
      <c r="NOL166" s="38"/>
      <c r="NOM166" s="38"/>
      <c r="NON166" s="38"/>
      <c r="NOO166" s="38"/>
      <c r="NOP166" s="38"/>
      <c r="NOQ166" s="38"/>
      <c r="NOR166" s="38"/>
      <c r="NOS166" s="38"/>
      <c r="NOT166" s="38"/>
      <c r="NOU166" s="38"/>
      <c r="NOV166" s="38"/>
      <c r="NOW166" s="38"/>
      <c r="NOX166" s="38"/>
      <c r="NOY166" s="38"/>
      <c r="NOZ166" s="38"/>
      <c r="NPA166" s="38"/>
      <c r="NPB166" s="38"/>
      <c r="NPC166" s="38"/>
      <c r="NPD166" s="38"/>
      <c r="NPE166" s="38"/>
      <c r="NPF166" s="38"/>
      <c r="NPG166" s="38"/>
      <c r="NPH166" s="38"/>
      <c r="NPI166" s="38"/>
      <c r="NPJ166" s="38"/>
      <c r="NPK166" s="38"/>
      <c r="NPL166" s="38"/>
      <c r="NPM166" s="38"/>
      <c r="NPN166" s="38"/>
      <c r="NPO166" s="38"/>
      <c r="NPP166" s="38"/>
      <c r="NPQ166" s="38"/>
      <c r="NPR166" s="38"/>
      <c r="NPS166" s="38"/>
      <c r="NPT166" s="38"/>
      <c r="NPU166" s="38"/>
      <c r="NPV166" s="38"/>
      <c r="NPW166" s="38"/>
      <c r="NPX166" s="38"/>
      <c r="NPY166" s="38"/>
      <c r="NPZ166" s="38"/>
      <c r="NQA166" s="38"/>
      <c r="NQB166" s="38"/>
      <c r="NQC166" s="38"/>
      <c r="NQD166" s="38"/>
      <c r="NQE166" s="38"/>
      <c r="NQF166" s="38"/>
      <c r="NQG166" s="38"/>
      <c r="NQH166" s="38"/>
      <c r="NQI166" s="38"/>
      <c r="NQJ166" s="38"/>
      <c r="NQK166" s="38"/>
      <c r="NQL166" s="38"/>
      <c r="NQM166" s="38"/>
      <c r="NQN166" s="38"/>
      <c r="NQO166" s="38"/>
      <c r="NQP166" s="38"/>
      <c r="NQQ166" s="38"/>
      <c r="NQR166" s="38"/>
      <c r="NQS166" s="38"/>
      <c r="NQT166" s="38"/>
      <c r="NQU166" s="38"/>
      <c r="NQV166" s="38"/>
      <c r="NQW166" s="38"/>
      <c r="NQX166" s="38"/>
      <c r="NQY166" s="38"/>
      <c r="NQZ166" s="38"/>
      <c r="NRA166" s="38"/>
      <c r="NRB166" s="38"/>
      <c r="NRC166" s="38"/>
      <c r="NRD166" s="38"/>
      <c r="NRE166" s="38"/>
      <c r="NRF166" s="38"/>
      <c r="NRG166" s="38"/>
      <c r="NRH166" s="38"/>
      <c r="NRI166" s="38"/>
      <c r="NRJ166" s="38"/>
      <c r="NRK166" s="38"/>
      <c r="NRL166" s="38"/>
      <c r="NRM166" s="38"/>
      <c r="NRN166" s="38"/>
      <c r="NRO166" s="38"/>
      <c r="NRP166" s="38"/>
      <c r="NRQ166" s="38"/>
      <c r="NRR166" s="38"/>
      <c r="NRS166" s="38"/>
      <c r="NRT166" s="38"/>
      <c r="NRU166" s="38"/>
      <c r="NRV166" s="38"/>
      <c r="NSC166" s="38"/>
      <c r="NSD166" s="38"/>
      <c r="NSE166" s="38"/>
      <c r="NSF166" s="38"/>
      <c r="NSG166" s="38"/>
      <c r="NSH166" s="38"/>
      <c r="NSI166" s="38"/>
      <c r="NSJ166" s="38"/>
      <c r="NSK166" s="38"/>
      <c r="NSL166" s="38"/>
      <c r="NSM166" s="38"/>
      <c r="NSN166" s="38"/>
      <c r="NSO166" s="38"/>
      <c r="NSP166" s="38"/>
      <c r="NSQ166" s="38"/>
      <c r="NSR166" s="38"/>
      <c r="NSS166" s="38"/>
      <c r="NST166" s="38"/>
      <c r="NSU166" s="38"/>
      <c r="NSV166" s="38"/>
      <c r="NSW166" s="38"/>
      <c r="NSX166" s="38"/>
      <c r="NSY166" s="38"/>
      <c r="NSZ166" s="38"/>
      <c r="NTA166" s="38"/>
      <c r="NTB166" s="38"/>
      <c r="NTC166" s="38"/>
      <c r="NTD166" s="38"/>
      <c r="NTE166" s="38"/>
      <c r="NTF166" s="38"/>
      <c r="NTG166" s="38"/>
      <c r="NTH166" s="38"/>
      <c r="NTI166" s="38"/>
      <c r="NTJ166" s="38"/>
      <c r="NTK166" s="38"/>
      <c r="NTL166" s="38"/>
      <c r="NTM166" s="38"/>
      <c r="NTN166" s="38"/>
      <c r="NTO166" s="38"/>
      <c r="NTP166" s="38"/>
      <c r="NTQ166" s="38"/>
      <c r="NTR166" s="38"/>
      <c r="NTS166" s="38"/>
      <c r="NTT166" s="38"/>
      <c r="NTU166" s="38"/>
      <c r="NTV166" s="38"/>
      <c r="NTW166" s="38"/>
      <c r="NTX166" s="38"/>
      <c r="NTY166" s="38"/>
      <c r="NTZ166" s="38"/>
      <c r="NUA166" s="38"/>
      <c r="NUB166" s="38"/>
      <c r="NUC166" s="38"/>
      <c r="NUD166" s="38"/>
      <c r="NUE166" s="38"/>
      <c r="NUF166" s="38"/>
      <c r="NUG166" s="38"/>
      <c r="NUH166" s="38"/>
      <c r="NUI166" s="38"/>
      <c r="NUJ166" s="38"/>
      <c r="NUK166" s="38"/>
      <c r="NUL166" s="38"/>
      <c r="NUM166" s="38"/>
      <c r="NUN166" s="38"/>
      <c r="NUO166" s="38"/>
      <c r="NUP166" s="38"/>
      <c r="NUQ166" s="38"/>
      <c r="NUR166" s="38"/>
      <c r="NUS166" s="38"/>
      <c r="NUT166" s="38"/>
      <c r="NUU166" s="38"/>
      <c r="NUV166" s="38"/>
      <c r="NUW166" s="38"/>
      <c r="NUX166" s="38"/>
      <c r="NUY166" s="38"/>
      <c r="NUZ166" s="38"/>
      <c r="NVA166" s="38"/>
      <c r="NVB166" s="38"/>
      <c r="NVC166" s="38"/>
      <c r="NVD166" s="38"/>
      <c r="NVE166" s="38"/>
      <c r="NVF166" s="38"/>
      <c r="NVG166" s="38"/>
      <c r="NVH166" s="38"/>
      <c r="NVI166" s="38"/>
      <c r="NVJ166" s="38"/>
      <c r="NVK166" s="38"/>
      <c r="NVL166" s="38"/>
      <c r="NVM166" s="38"/>
      <c r="NVN166" s="38"/>
      <c r="NVO166" s="38"/>
      <c r="NVP166" s="38"/>
      <c r="NVQ166" s="38"/>
      <c r="NVR166" s="38"/>
      <c r="NVS166" s="38"/>
      <c r="NVT166" s="38"/>
      <c r="NVU166" s="38"/>
      <c r="NVV166" s="38"/>
      <c r="NVW166" s="38"/>
      <c r="NVX166" s="38"/>
      <c r="NVY166" s="38"/>
      <c r="NVZ166" s="38"/>
      <c r="NWA166" s="38"/>
      <c r="NWB166" s="38"/>
      <c r="NWC166" s="38"/>
      <c r="NWD166" s="38"/>
      <c r="NWE166" s="38"/>
      <c r="NWF166" s="38"/>
      <c r="NWG166" s="38"/>
      <c r="NWH166" s="38"/>
      <c r="NWI166" s="38"/>
      <c r="NWJ166" s="38"/>
      <c r="NWK166" s="38"/>
      <c r="NWL166" s="38"/>
      <c r="NWM166" s="38"/>
      <c r="NWN166" s="38"/>
      <c r="NWO166" s="38"/>
      <c r="NWP166" s="38"/>
      <c r="NWQ166" s="38"/>
      <c r="NWR166" s="38"/>
      <c r="NWS166" s="38"/>
      <c r="NWT166" s="38"/>
      <c r="NWU166" s="38"/>
      <c r="NWV166" s="38"/>
      <c r="NWW166" s="38"/>
      <c r="NWX166" s="38"/>
      <c r="NWY166" s="38"/>
      <c r="NWZ166" s="38"/>
      <c r="NXA166" s="38"/>
      <c r="NXB166" s="38"/>
      <c r="NXC166" s="38"/>
      <c r="NXD166" s="38"/>
      <c r="NXE166" s="38"/>
      <c r="NXF166" s="38"/>
      <c r="NXG166" s="38"/>
      <c r="NXH166" s="38"/>
      <c r="NXI166" s="38"/>
      <c r="NXJ166" s="38"/>
      <c r="NXK166" s="38"/>
      <c r="NXL166" s="38"/>
      <c r="NXM166" s="38"/>
      <c r="NXN166" s="38"/>
      <c r="NXO166" s="38"/>
      <c r="NXP166" s="38"/>
      <c r="NXQ166" s="38"/>
      <c r="NXR166" s="38"/>
      <c r="NXS166" s="38"/>
      <c r="NXT166" s="38"/>
      <c r="NXU166" s="38"/>
      <c r="NXV166" s="38"/>
      <c r="NXW166" s="38"/>
      <c r="NXX166" s="38"/>
      <c r="NXY166" s="38"/>
      <c r="NXZ166" s="38"/>
      <c r="NYA166" s="38"/>
      <c r="NYB166" s="38"/>
      <c r="NYC166" s="38"/>
      <c r="NYD166" s="38"/>
      <c r="NYE166" s="38"/>
      <c r="NYF166" s="38"/>
      <c r="NYG166" s="38"/>
      <c r="NYH166" s="38"/>
      <c r="NYI166" s="38"/>
      <c r="NYJ166" s="38"/>
      <c r="NYK166" s="38"/>
      <c r="NYL166" s="38"/>
      <c r="NYM166" s="38"/>
      <c r="NYN166" s="38"/>
      <c r="NYO166" s="38"/>
      <c r="NYP166" s="38"/>
      <c r="NYQ166" s="38"/>
      <c r="NYR166" s="38"/>
      <c r="NYS166" s="38"/>
      <c r="NYT166" s="38"/>
      <c r="NYU166" s="38"/>
      <c r="NYV166" s="38"/>
      <c r="NYW166" s="38"/>
      <c r="NYX166" s="38"/>
      <c r="NYY166" s="38"/>
      <c r="NYZ166" s="38"/>
      <c r="NZA166" s="38"/>
      <c r="NZB166" s="38"/>
      <c r="NZC166" s="38"/>
      <c r="NZD166" s="38"/>
      <c r="NZE166" s="38"/>
      <c r="NZF166" s="38"/>
      <c r="NZG166" s="38"/>
      <c r="NZH166" s="38"/>
      <c r="NZI166" s="38"/>
      <c r="NZJ166" s="38"/>
      <c r="NZK166" s="38"/>
      <c r="NZL166" s="38"/>
      <c r="NZM166" s="38"/>
      <c r="NZN166" s="38"/>
      <c r="NZO166" s="38"/>
      <c r="NZP166" s="38"/>
      <c r="NZQ166" s="38"/>
      <c r="NZR166" s="38"/>
      <c r="NZS166" s="38"/>
      <c r="NZT166" s="38"/>
      <c r="NZU166" s="38"/>
      <c r="NZV166" s="38"/>
      <c r="NZW166" s="38"/>
      <c r="NZX166" s="38"/>
      <c r="NZY166" s="38"/>
      <c r="NZZ166" s="38"/>
      <c r="OAA166" s="38"/>
      <c r="OAB166" s="38"/>
      <c r="OAC166" s="38"/>
      <c r="OAD166" s="38"/>
      <c r="OAE166" s="38"/>
      <c r="OAF166" s="38"/>
      <c r="OAG166" s="38"/>
      <c r="OAH166" s="38"/>
      <c r="OAI166" s="38"/>
      <c r="OAJ166" s="38"/>
      <c r="OAK166" s="38"/>
      <c r="OAL166" s="38"/>
      <c r="OAM166" s="38"/>
      <c r="OAN166" s="38"/>
      <c r="OAO166" s="38"/>
      <c r="OAP166" s="38"/>
      <c r="OAQ166" s="38"/>
      <c r="OAR166" s="38"/>
      <c r="OAS166" s="38"/>
      <c r="OAT166" s="38"/>
      <c r="OAU166" s="38"/>
      <c r="OAV166" s="38"/>
      <c r="OAW166" s="38"/>
      <c r="OAX166" s="38"/>
      <c r="OAY166" s="38"/>
      <c r="OAZ166" s="38"/>
      <c r="OBA166" s="38"/>
      <c r="OBB166" s="38"/>
      <c r="OBC166" s="38"/>
      <c r="OBD166" s="38"/>
      <c r="OBE166" s="38"/>
      <c r="OBF166" s="38"/>
      <c r="OBG166" s="38"/>
      <c r="OBH166" s="38"/>
      <c r="OBI166" s="38"/>
      <c r="OBJ166" s="38"/>
      <c r="OBK166" s="38"/>
      <c r="OBL166" s="38"/>
      <c r="OBM166" s="38"/>
      <c r="OBN166" s="38"/>
      <c r="OBO166" s="38"/>
      <c r="OBP166" s="38"/>
      <c r="OBQ166" s="38"/>
      <c r="OBR166" s="38"/>
      <c r="OBY166" s="38"/>
      <c r="OBZ166" s="38"/>
      <c r="OCA166" s="38"/>
      <c r="OCB166" s="38"/>
      <c r="OCC166" s="38"/>
      <c r="OCD166" s="38"/>
      <c r="OCE166" s="38"/>
      <c r="OCF166" s="38"/>
      <c r="OCG166" s="38"/>
      <c r="OCH166" s="38"/>
      <c r="OCI166" s="38"/>
      <c r="OCJ166" s="38"/>
      <c r="OCK166" s="38"/>
      <c r="OCL166" s="38"/>
      <c r="OCM166" s="38"/>
      <c r="OCN166" s="38"/>
      <c r="OCO166" s="38"/>
      <c r="OCP166" s="38"/>
      <c r="OCQ166" s="38"/>
      <c r="OCR166" s="38"/>
      <c r="OCS166" s="38"/>
      <c r="OCT166" s="38"/>
      <c r="OCU166" s="38"/>
      <c r="OCV166" s="38"/>
      <c r="OCW166" s="38"/>
      <c r="OCX166" s="38"/>
      <c r="OCY166" s="38"/>
      <c r="OCZ166" s="38"/>
      <c r="ODA166" s="38"/>
      <c r="ODB166" s="38"/>
      <c r="ODC166" s="38"/>
      <c r="ODD166" s="38"/>
      <c r="ODE166" s="38"/>
      <c r="ODF166" s="38"/>
      <c r="ODG166" s="38"/>
      <c r="ODH166" s="38"/>
      <c r="ODI166" s="38"/>
      <c r="ODJ166" s="38"/>
      <c r="ODK166" s="38"/>
      <c r="ODL166" s="38"/>
      <c r="ODM166" s="38"/>
      <c r="ODN166" s="38"/>
      <c r="ODO166" s="38"/>
      <c r="ODP166" s="38"/>
      <c r="ODQ166" s="38"/>
      <c r="ODR166" s="38"/>
      <c r="ODS166" s="38"/>
      <c r="ODT166" s="38"/>
      <c r="ODU166" s="38"/>
      <c r="ODV166" s="38"/>
      <c r="ODW166" s="38"/>
      <c r="ODX166" s="38"/>
      <c r="ODY166" s="38"/>
      <c r="ODZ166" s="38"/>
      <c r="OEA166" s="38"/>
      <c r="OEB166" s="38"/>
      <c r="OEC166" s="38"/>
      <c r="OED166" s="38"/>
      <c r="OEE166" s="38"/>
      <c r="OEF166" s="38"/>
      <c r="OEG166" s="38"/>
      <c r="OEH166" s="38"/>
      <c r="OEI166" s="38"/>
      <c r="OEJ166" s="38"/>
      <c r="OEK166" s="38"/>
      <c r="OEL166" s="38"/>
      <c r="OEM166" s="38"/>
      <c r="OEN166" s="38"/>
      <c r="OEO166" s="38"/>
      <c r="OEP166" s="38"/>
      <c r="OEQ166" s="38"/>
      <c r="OER166" s="38"/>
      <c r="OES166" s="38"/>
      <c r="OET166" s="38"/>
      <c r="OEU166" s="38"/>
      <c r="OEV166" s="38"/>
      <c r="OEW166" s="38"/>
      <c r="OEX166" s="38"/>
      <c r="OEY166" s="38"/>
      <c r="OEZ166" s="38"/>
      <c r="OFA166" s="38"/>
      <c r="OFB166" s="38"/>
      <c r="OFC166" s="38"/>
      <c r="OFD166" s="38"/>
      <c r="OFE166" s="38"/>
      <c r="OFF166" s="38"/>
      <c r="OFG166" s="38"/>
      <c r="OFH166" s="38"/>
      <c r="OFI166" s="38"/>
      <c r="OFJ166" s="38"/>
      <c r="OFK166" s="38"/>
      <c r="OFL166" s="38"/>
      <c r="OFM166" s="38"/>
      <c r="OFN166" s="38"/>
      <c r="OFO166" s="38"/>
      <c r="OFP166" s="38"/>
      <c r="OFQ166" s="38"/>
      <c r="OFR166" s="38"/>
      <c r="OFS166" s="38"/>
      <c r="OFT166" s="38"/>
      <c r="OFU166" s="38"/>
      <c r="OFV166" s="38"/>
      <c r="OFW166" s="38"/>
      <c r="OFX166" s="38"/>
      <c r="OFY166" s="38"/>
      <c r="OFZ166" s="38"/>
      <c r="OGA166" s="38"/>
      <c r="OGB166" s="38"/>
      <c r="OGC166" s="38"/>
      <c r="OGD166" s="38"/>
      <c r="OGE166" s="38"/>
      <c r="OGF166" s="38"/>
      <c r="OGG166" s="38"/>
      <c r="OGH166" s="38"/>
      <c r="OGI166" s="38"/>
      <c r="OGJ166" s="38"/>
      <c r="OGK166" s="38"/>
      <c r="OGL166" s="38"/>
      <c r="OGM166" s="38"/>
      <c r="OGN166" s="38"/>
      <c r="OGO166" s="38"/>
      <c r="OGP166" s="38"/>
      <c r="OGQ166" s="38"/>
      <c r="OGR166" s="38"/>
      <c r="OGS166" s="38"/>
      <c r="OGT166" s="38"/>
      <c r="OGU166" s="38"/>
      <c r="OGV166" s="38"/>
      <c r="OGW166" s="38"/>
      <c r="OGX166" s="38"/>
      <c r="OGY166" s="38"/>
      <c r="OGZ166" s="38"/>
      <c r="OHA166" s="38"/>
      <c r="OHB166" s="38"/>
      <c r="OHC166" s="38"/>
      <c r="OHD166" s="38"/>
      <c r="OHE166" s="38"/>
      <c r="OHF166" s="38"/>
      <c r="OHG166" s="38"/>
      <c r="OHH166" s="38"/>
      <c r="OHI166" s="38"/>
      <c r="OHJ166" s="38"/>
      <c r="OHK166" s="38"/>
      <c r="OHL166" s="38"/>
      <c r="OHM166" s="38"/>
      <c r="OHN166" s="38"/>
      <c r="OHO166" s="38"/>
      <c r="OHP166" s="38"/>
      <c r="OHQ166" s="38"/>
      <c r="OHR166" s="38"/>
      <c r="OHS166" s="38"/>
      <c r="OHT166" s="38"/>
      <c r="OHU166" s="38"/>
      <c r="OHV166" s="38"/>
      <c r="OHW166" s="38"/>
      <c r="OHX166" s="38"/>
      <c r="OHY166" s="38"/>
      <c r="OHZ166" s="38"/>
      <c r="OIA166" s="38"/>
      <c r="OIB166" s="38"/>
      <c r="OIC166" s="38"/>
      <c r="OID166" s="38"/>
      <c r="OIE166" s="38"/>
      <c r="OIF166" s="38"/>
      <c r="OIG166" s="38"/>
      <c r="OIH166" s="38"/>
      <c r="OII166" s="38"/>
      <c r="OIJ166" s="38"/>
      <c r="OIK166" s="38"/>
      <c r="OIL166" s="38"/>
      <c r="OIM166" s="38"/>
      <c r="OIN166" s="38"/>
      <c r="OIO166" s="38"/>
      <c r="OIP166" s="38"/>
      <c r="OIQ166" s="38"/>
      <c r="OIR166" s="38"/>
      <c r="OIS166" s="38"/>
      <c r="OIT166" s="38"/>
      <c r="OIU166" s="38"/>
      <c r="OIV166" s="38"/>
      <c r="OIW166" s="38"/>
      <c r="OIX166" s="38"/>
      <c r="OIY166" s="38"/>
      <c r="OIZ166" s="38"/>
      <c r="OJA166" s="38"/>
      <c r="OJB166" s="38"/>
      <c r="OJC166" s="38"/>
      <c r="OJD166" s="38"/>
      <c r="OJE166" s="38"/>
      <c r="OJF166" s="38"/>
      <c r="OJG166" s="38"/>
      <c r="OJH166" s="38"/>
      <c r="OJI166" s="38"/>
      <c r="OJJ166" s="38"/>
      <c r="OJK166" s="38"/>
      <c r="OJL166" s="38"/>
      <c r="OJM166" s="38"/>
      <c r="OJN166" s="38"/>
      <c r="OJO166" s="38"/>
      <c r="OJP166" s="38"/>
      <c r="OJQ166" s="38"/>
      <c r="OJR166" s="38"/>
      <c r="OJS166" s="38"/>
      <c r="OJT166" s="38"/>
      <c r="OJU166" s="38"/>
      <c r="OJV166" s="38"/>
      <c r="OJW166" s="38"/>
      <c r="OJX166" s="38"/>
      <c r="OJY166" s="38"/>
      <c r="OJZ166" s="38"/>
      <c r="OKA166" s="38"/>
      <c r="OKB166" s="38"/>
      <c r="OKC166" s="38"/>
      <c r="OKD166" s="38"/>
      <c r="OKE166" s="38"/>
      <c r="OKF166" s="38"/>
      <c r="OKG166" s="38"/>
      <c r="OKH166" s="38"/>
      <c r="OKI166" s="38"/>
      <c r="OKJ166" s="38"/>
      <c r="OKK166" s="38"/>
      <c r="OKL166" s="38"/>
      <c r="OKM166" s="38"/>
      <c r="OKN166" s="38"/>
      <c r="OKO166" s="38"/>
      <c r="OKP166" s="38"/>
      <c r="OKQ166" s="38"/>
      <c r="OKR166" s="38"/>
      <c r="OKS166" s="38"/>
      <c r="OKT166" s="38"/>
      <c r="OKU166" s="38"/>
      <c r="OKV166" s="38"/>
      <c r="OKW166" s="38"/>
      <c r="OKX166" s="38"/>
      <c r="OKY166" s="38"/>
      <c r="OKZ166" s="38"/>
      <c r="OLA166" s="38"/>
      <c r="OLB166" s="38"/>
      <c r="OLC166" s="38"/>
      <c r="OLD166" s="38"/>
      <c r="OLE166" s="38"/>
      <c r="OLF166" s="38"/>
      <c r="OLG166" s="38"/>
      <c r="OLH166" s="38"/>
      <c r="OLI166" s="38"/>
      <c r="OLJ166" s="38"/>
      <c r="OLK166" s="38"/>
      <c r="OLL166" s="38"/>
      <c r="OLM166" s="38"/>
      <c r="OLN166" s="38"/>
      <c r="OLU166" s="38"/>
      <c r="OLV166" s="38"/>
      <c r="OLW166" s="38"/>
      <c r="OLX166" s="38"/>
      <c r="OLY166" s="38"/>
      <c r="OLZ166" s="38"/>
      <c r="OMA166" s="38"/>
      <c r="OMB166" s="38"/>
      <c r="OMC166" s="38"/>
      <c r="OMD166" s="38"/>
      <c r="OME166" s="38"/>
      <c r="OMF166" s="38"/>
      <c r="OMG166" s="38"/>
      <c r="OMH166" s="38"/>
      <c r="OMI166" s="38"/>
      <c r="OMJ166" s="38"/>
      <c r="OMK166" s="38"/>
      <c r="OML166" s="38"/>
      <c r="OMM166" s="38"/>
      <c r="OMN166" s="38"/>
      <c r="OMO166" s="38"/>
      <c r="OMP166" s="38"/>
      <c r="OMQ166" s="38"/>
      <c r="OMR166" s="38"/>
      <c r="OMS166" s="38"/>
      <c r="OMT166" s="38"/>
      <c r="OMU166" s="38"/>
      <c r="OMV166" s="38"/>
      <c r="OMW166" s="38"/>
      <c r="OMX166" s="38"/>
      <c r="OMY166" s="38"/>
      <c r="OMZ166" s="38"/>
      <c r="ONA166" s="38"/>
      <c r="ONB166" s="38"/>
      <c r="ONC166" s="38"/>
      <c r="OND166" s="38"/>
      <c r="ONE166" s="38"/>
      <c r="ONF166" s="38"/>
      <c r="ONG166" s="38"/>
      <c r="ONH166" s="38"/>
      <c r="ONI166" s="38"/>
      <c r="ONJ166" s="38"/>
      <c r="ONK166" s="38"/>
      <c r="ONL166" s="38"/>
      <c r="ONM166" s="38"/>
      <c r="ONN166" s="38"/>
      <c r="ONO166" s="38"/>
      <c r="ONP166" s="38"/>
      <c r="ONQ166" s="38"/>
      <c r="ONR166" s="38"/>
      <c r="ONS166" s="38"/>
      <c r="ONT166" s="38"/>
      <c r="ONU166" s="38"/>
      <c r="ONV166" s="38"/>
      <c r="ONW166" s="38"/>
      <c r="ONX166" s="38"/>
      <c r="ONY166" s="38"/>
      <c r="ONZ166" s="38"/>
      <c r="OOA166" s="38"/>
      <c r="OOB166" s="38"/>
      <c r="OOC166" s="38"/>
      <c r="OOD166" s="38"/>
      <c r="OOE166" s="38"/>
      <c r="OOF166" s="38"/>
      <c r="OOG166" s="38"/>
      <c r="OOH166" s="38"/>
      <c r="OOI166" s="38"/>
      <c r="OOJ166" s="38"/>
      <c r="OOK166" s="38"/>
      <c r="OOL166" s="38"/>
      <c r="OOM166" s="38"/>
      <c r="OON166" s="38"/>
      <c r="OOO166" s="38"/>
      <c r="OOP166" s="38"/>
      <c r="OOQ166" s="38"/>
      <c r="OOR166" s="38"/>
      <c r="OOS166" s="38"/>
      <c r="OOT166" s="38"/>
      <c r="OOU166" s="38"/>
      <c r="OOV166" s="38"/>
      <c r="OOW166" s="38"/>
      <c r="OOX166" s="38"/>
      <c r="OOY166" s="38"/>
      <c r="OOZ166" s="38"/>
      <c r="OPA166" s="38"/>
      <c r="OPB166" s="38"/>
      <c r="OPC166" s="38"/>
      <c r="OPD166" s="38"/>
      <c r="OPE166" s="38"/>
      <c r="OPF166" s="38"/>
      <c r="OPG166" s="38"/>
      <c r="OPH166" s="38"/>
      <c r="OPI166" s="38"/>
      <c r="OPJ166" s="38"/>
      <c r="OPK166" s="38"/>
      <c r="OPL166" s="38"/>
      <c r="OPM166" s="38"/>
      <c r="OPN166" s="38"/>
      <c r="OPO166" s="38"/>
      <c r="OPP166" s="38"/>
      <c r="OPQ166" s="38"/>
      <c r="OPR166" s="38"/>
      <c r="OPS166" s="38"/>
      <c r="OPT166" s="38"/>
      <c r="OPU166" s="38"/>
      <c r="OPV166" s="38"/>
      <c r="OPW166" s="38"/>
      <c r="OPX166" s="38"/>
      <c r="OPY166" s="38"/>
      <c r="OPZ166" s="38"/>
      <c r="OQA166" s="38"/>
      <c r="OQB166" s="38"/>
      <c r="OQC166" s="38"/>
      <c r="OQD166" s="38"/>
      <c r="OQE166" s="38"/>
      <c r="OQF166" s="38"/>
      <c r="OQG166" s="38"/>
      <c r="OQH166" s="38"/>
      <c r="OQI166" s="38"/>
      <c r="OQJ166" s="38"/>
      <c r="OQK166" s="38"/>
      <c r="OQL166" s="38"/>
      <c r="OQM166" s="38"/>
      <c r="OQN166" s="38"/>
      <c r="OQO166" s="38"/>
      <c r="OQP166" s="38"/>
      <c r="OQQ166" s="38"/>
      <c r="OQR166" s="38"/>
      <c r="OQS166" s="38"/>
      <c r="OQT166" s="38"/>
      <c r="OQU166" s="38"/>
      <c r="OQV166" s="38"/>
      <c r="OQW166" s="38"/>
      <c r="OQX166" s="38"/>
      <c r="OQY166" s="38"/>
      <c r="OQZ166" s="38"/>
      <c r="ORA166" s="38"/>
      <c r="ORB166" s="38"/>
      <c r="ORC166" s="38"/>
      <c r="ORD166" s="38"/>
      <c r="ORE166" s="38"/>
      <c r="ORF166" s="38"/>
      <c r="ORG166" s="38"/>
      <c r="ORH166" s="38"/>
      <c r="ORI166" s="38"/>
      <c r="ORJ166" s="38"/>
      <c r="ORK166" s="38"/>
      <c r="ORL166" s="38"/>
      <c r="ORM166" s="38"/>
      <c r="ORN166" s="38"/>
      <c r="ORO166" s="38"/>
      <c r="ORP166" s="38"/>
      <c r="ORQ166" s="38"/>
      <c r="ORR166" s="38"/>
      <c r="ORS166" s="38"/>
      <c r="ORT166" s="38"/>
      <c r="ORU166" s="38"/>
      <c r="ORV166" s="38"/>
      <c r="ORW166" s="38"/>
      <c r="ORX166" s="38"/>
      <c r="ORY166" s="38"/>
      <c r="ORZ166" s="38"/>
      <c r="OSA166" s="38"/>
      <c r="OSB166" s="38"/>
      <c r="OSC166" s="38"/>
      <c r="OSD166" s="38"/>
      <c r="OSE166" s="38"/>
      <c r="OSF166" s="38"/>
      <c r="OSG166" s="38"/>
      <c r="OSH166" s="38"/>
      <c r="OSI166" s="38"/>
      <c r="OSJ166" s="38"/>
      <c r="OSK166" s="38"/>
      <c r="OSL166" s="38"/>
      <c r="OSM166" s="38"/>
      <c r="OSN166" s="38"/>
      <c r="OSO166" s="38"/>
      <c r="OSP166" s="38"/>
      <c r="OSQ166" s="38"/>
      <c r="OSR166" s="38"/>
      <c r="OSS166" s="38"/>
      <c r="OST166" s="38"/>
      <c r="OSU166" s="38"/>
      <c r="OSV166" s="38"/>
      <c r="OSW166" s="38"/>
      <c r="OSX166" s="38"/>
      <c r="OSY166" s="38"/>
      <c r="OSZ166" s="38"/>
      <c r="OTA166" s="38"/>
      <c r="OTB166" s="38"/>
      <c r="OTC166" s="38"/>
      <c r="OTD166" s="38"/>
      <c r="OTE166" s="38"/>
      <c r="OTF166" s="38"/>
      <c r="OTG166" s="38"/>
      <c r="OTH166" s="38"/>
      <c r="OTI166" s="38"/>
      <c r="OTJ166" s="38"/>
      <c r="OTK166" s="38"/>
      <c r="OTL166" s="38"/>
      <c r="OTM166" s="38"/>
      <c r="OTN166" s="38"/>
      <c r="OTO166" s="38"/>
      <c r="OTP166" s="38"/>
      <c r="OTQ166" s="38"/>
      <c r="OTR166" s="38"/>
      <c r="OTS166" s="38"/>
      <c r="OTT166" s="38"/>
      <c r="OTU166" s="38"/>
      <c r="OTV166" s="38"/>
      <c r="OTW166" s="38"/>
      <c r="OTX166" s="38"/>
      <c r="OTY166" s="38"/>
      <c r="OTZ166" s="38"/>
      <c r="OUA166" s="38"/>
      <c r="OUB166" s="38"/>
      <c r="OUC166" s="38"/>
      <c r="OUD166" s="38"/>
      <c r="OUE166" s="38"/>
      <c r="OUF166" s="38"/>
      <c r="OUG166" s="38"/>
      <c r="OUH166" s="38"/>
      <c r="OUI166" s="38"/>
      <c r="OUJ166" s="38"/>
      <c r="OUK166" s="38"/>
      <c r="OUL166" s="38"/>
      <c r="OUM166" s="38"/>
      <c r="OUN166" s="38"/>
      <c r="OUO166" s="38"/>
      <c r="OUP166" s="38"/>
      <c r="OUQ166" s="38"/>
      <c r="OUR166" s="38"/>
      <c r="OUS166" s="38"/>
      <c r="OUT166" s="38"/>
      <c r="OUU166" s="38"/>
      <c r="OUV166" s="38"/>
      <c r="OUW166" s="38"/>
      <c r="OUX166" s="38"/>
      <c r="OUY166" s="38"/>
      <c r="OUZ166" s="38"/>
      <c r="OVA166" s="38"/>
      <c r="OVB166" s="38"/>
      <c r="OVC166" s="38"/>
      <c r="OVD166" s="38"/>
      <c r="OVE166" s="38"/>
      <c r="OVF166" s="38"/>
      <c r="OVG166" s="38"/>
      <c r="OVH166" s="38"/>
      <c r="OVI166" s="38"/>
      <c r="OVJ166" s="38"/>
      <c r="OVQ166" s="38"/>
      <c r="OVR166" s="38"/>
      <c r="OVS166" s="38"/>
      <c r="OVT166" s="38"/>
      <c r="OVU166" s="38"/>
      <c r="OVV166" s="38"/>
      <c r="OVW166" s="38"/>
      <c r="OVX166" s="38"/>
      <c r="OVY166" s="38"/>
      <c r="OVZ166" s="38"/>
      <c r="OWA166" s="38"/>
      <c r="OWB166" s="38"/>
      <c r="OWC166" s="38"/>
      <c r="OWD166" s="38"/>
      <c r="OWE166" s="38"/>
      <c r="OWF166" s="38"/>
      <c r="OWG166" s="38"/>
      <c r="OWH166" s="38"/>
      <c r="OWI166" s="38"/>
      <c r="OWJ166" s="38"/>
      <c r="OWK166" s="38"/>
      <c r="OWL166" s="38"/>
      <c r="OWM166" s="38"/>
      <c r="OWN166" s="38"/>
      <c r="OWO166" s="38"/>
      <c r="OWP166" s="38"/>
      <c r="OWQ166" s="38"/>
      <c r="OWR166" s="38"/>
      <c r="OWS166" s="38"/>
      <c r="OWT166" s="38"/>
      <c r="OWU166" s="38"/>
      <c r="OWV166" s="38"/>
      <c r="OWW166" s="38"/>
      <c r="OWX166" s="38"/>
      <c r="OWY166" s="38"/>
      <c r="OWZ166" s="38"/>
      <c r="OXA166" s="38"/>
      <c r="OXB166" s="38"/>
      <c r="OXC166" s="38"/>
      <c r="OXD166" s="38"/>
      <c r="OXE166" s="38"/>
      <c r="OXF166" s="38"/>
      <c r="OXG166" s="38"/>
      <c r="OXH166" s="38"/>
      <c r="OXI166" s="38"/>
      <c r="OXJ166" s="38"/>
      <c r="OXK166" s="38"/>
      <c r="OXL166" s="38"/>
      <c r="OXM166" s="38"/>
      <c r="OXN166" s="38"/>
      <c r="OXO166" s="38"/>
      <c r="OXP166" s="38"/>
      <c r="OXQ166" s="38"/>
      <c r="OXR166" s="38"/>
      <c r="OXS166" s="38"/>
      <c r="OXT166" s="38"/>
      <c r="OXU166" s="38"/>
      <c r="OXV166" s="38"/>
      <c r="OXW166" s="38"/>
      <c r="OXX166" s="38"/>
      <c r="OXY166" s="38"/>
      <c r="OXZ166" s="38"/>
      <c r="OYA166" s="38"/>
      <c r="OYB166" s="38"/>
      <c r="OYC166" s="38"/>
      <c r="OYD166" s="38"/>
      <c r="OYE166" s="38"/>
      <c r="OYF166" s="38"/>
      <c r="OYG166" s="38"/>
      <c r="OYH166" s="38"/>
      <c r="OYI166" s="38"/>
      <c r="OYJ166" s="38"/>
      <c r="OYK166" s="38"/>
      <c r="OYL166" s="38"/>
      <c r="OYM166" s="38"/>
      <c r="OYN166" s="38"/>
      <c r="OYO166" s="38"/>
      <c r="OYP166" s="38"/>
      <c r="OYQ166" s="38"/>
      <c r="OYR166" s="38"/>
      <c r="OYS166" s="38"/>
      <c r="OYT166" s="38"/>
      <c r="OYU166" s="38"/>
      <c r="OYV166" s="38"/>
      <c r="OYW166" s="38"/>
      <c r="OYX166" s="38"/>
      <c r="OYY166" s="38"/>
      <c r="OYZ166" s="38"/>
      <c r="OZA166" s="38"/>
      <c r="OZB166" s="38"/>
      <c r="OZC166" s="38"/>
      <c r="OZD166" s="38"/>
      <c r="OZE166" s="38"/>
      <c r="OZF166" s="38"/>
      <c r="OZG166" s="38"/>
      <c r="OZH166" s="38"/>
      <c r="OZI166" s="38"/>
      <c r="OZJ166" s="38"/>
      <c r="OZK166" s="38"/>
      <c r="OZL166" s="38"/>
      <c r="OZM166" s="38"/>
      <c r="OZN166" s="38"/>
      <c r="OZO166" s="38"/>
      <c r="OZP166" s="38"/>
      <c r="OZQ166" s="38"/>
      <c r="OZR166" s="38"/>
      <c r="OZS166" s="38"/>
      <c r="OZT166" s="38"/>
      <c r="OZU166" s="38"/>
      <c r="OZV166" s="38"/>
      <c r="OZW166" s="38"/>
      <c r="OZX166" s="38"/>
      <c r="OZY166" s="38"/>
      <c r="OZZ166" s="38"/>
      <c r="PAA166" s="38"/>
      <c r="PAB166" s="38"/>
      <c r="PAC166" s="38"/>
      <c r="PAD166" s="38"/>
      <c r="PAE166" s="38"/>
      <c r="PAF166" s="38"/>
      <c r="PAG166" s="38"/>
      <c r="PAH166" s="38"/>
      <c r="PAI166" s="38"/>
      <c r="PAJ166" s="38"/>
      <c r="PAK166" s="38"/>
      <c r="PAL166" s="38"/>
      <c r="PAM166" s="38"/>
      <c r="PAN166" s="38"/>
      <c r="PAO166" s="38"/>
      <c r="PAP166" s="38"/>
      <c r="PAQ166" s="38"/>
      <c r="PAR166" s="38"/>
      <c r="PAS166" s="38"/>
      <c r="PAT166" s="38"/>
      <c r="PAU166" s="38"/>
      <c r="PAV166" s="38"/>
      <c r="PAW166" s="38"/>
      <c r="PAX166" s="38"/>
      <c r="PAY166" s="38"/>
      <c r="PAZ166" s="38"/>
      <c r="PBA166" s="38"/>
      <c r="PBB166" s="38"/>
      <c r="PBC166" s="38"/>
      <c r="PBD166" s="38"/>
      <c r="PBE166" s="38"/>
      <c r="PBF166" s="38"/>
      <c r="PBG166" s="38"/>
      <c r="PBH166" s="38"/>
      <c r="PBI166" s="38"/>
      <c r="PBJ166" s="38"/>
      <c r="PBK166" s="38"/>
      <c r="PBL166" s="38"/>
      <c r="PBM166" s="38"/>
      <c r="PBN166" s="38"/>
      <c r="PBO166" s="38"/>
      <c r="PBP166" s="38"/>
      <c r="PBQ166" s="38"/>
      <c r="PBR166" s="38"/>
      <c r="PBS166" s="38"/>
      <c r="PBT166" s="38"/>
      <c r="PBU166" s="38"/>
      <c r="PBV166" s="38"/>
      <c r="PBW166" s="38"/>
      <c r="PBX166" s="38"/>
      <c r="PBY166" s="38"/>
      <c r="PBZ166" s="38"/>
      <c r="PCA166" s="38"/>
      <c r="PCB166" s="38"/>
      <c r="PCC166" s="38"/>
      <c r="PCD166" s="38"/>
      <c r="PCE166" s="38"/>
      <c r="PCF166" s="38"/>
      <c r="PCG166" s="38"/>
      <c r="PCH166" s="38"/>
      <c r="PCI166" s="38"/>
      <c r="PCJ166" s="38"/>
      <c r="PCK166" s="38"/>
      <c r="PCL166" s="38"/>
      <c r="PCM166" s="38"/>
      <c r="PCN166" s="38"/>
      <c r="PCO166" s="38"/>
      <c r="PCP166" s="38"/>
      <c r="PCQ166" s="38"/>
      <c r="PCR166" s="38"/>
      <c r="PCS166" s="38"/>
      <c r="PCT166" s="38"/>
      <c r="PCU166" s="38"/>
      <c r="PCV166" s="38"/>
      <c r="PCW166" s="38"/>
      <c r="PCX166" s="38"/>
      <c r="PCY166" s="38"/>
      <c r="PCZ166" s="38"/>
      <c r="PDA166" s="38"/>
      <c r="PDB166" s="38"/>
      <c r="PDC166" s="38"/>
      <c r="PDD166" s="38"/>
      <c r="PDE166" s="38"/>
      <c r="PDF166" s="38"/>
      <c r="PDG166" s="38"/>
      <c r="PDH166" s="38"/>
      <c r="PDI166" s="38"/>
      <c r="PDJ166" s="38"/>
      <c r="PDK166" s="38"/>
      <c r="PDL166" s="38"/>
      <c r="PDM166" s="38"/>
      <c r="PDN166" s="38"/>
      <c r="PDO166" s="38"/>
      <c r="PDP166" s="38"/>
      <c r="PDQ166" s="38"/>
      <c r="PDR166" s="38"/>
      <c r="PDS166" s="38"/>
      <c r="PDT166" s="38"/>
      <c r="PDU166" s="38"/>
      <c r="PDV166" s="38"/>
      <c r="PDW166" s="38"/>
      <c r="PDX166" s="38"/>
      <c r="PDY166" s="38"/>
      <c r="PDZ166" s="38"/>
      <c r="PEA166" s="38"/>
      <c r="PEB166" s="38"/>
      <c r="PEC166" s="38"/>
      <c r="PED166" s="38"/>
      <c r="PEE166" s="38"/>
      <c r="PEF166" s="38"/>
      <c r="PEG166" s="38"/>
      <c r="PEH166" s="38"/>
      <c r="PEI166" s="38"/>
      <c r="PEJ166" s="38"/>
      <c r="PEK166" s="38"/>
      <c r="PEL166" s="38"/>
      <c r="PEM166" s="38"/>
      <c r="PEN166" s="38"/>
      <c r="PEO166" s="38"/>
      <c r="PEP166" s="38"/>
      <c r="PEQ166" s="38"/>
      <c r="PER166" s="38"/>
      <c r="PES166" s="38"/>
      <c r="PET166" s="38"/>
      <c r="PEU166" s="38"/>
      <c r="PEV166" s="38"/>
      <c r="PEW166" s="38"/>
      <c r="PEX166" s="38"/>
      <c r="PEY166" s="38"/>
      <c r="PEZ166" s="38"/>
      <c r="PFA166" s="38"/>
      <c r="PFB166" s="38"/>
      <c r="PFC166" s="38"/>
      <c r="PFD166" s="38"/>
      <c r="PFE166" s="38"/>
      <c r="PFF166" s="38"/>
      <c r="PFM166" s="38"/>
      <c r="PFN166" s="38"/>
      <c r="PFO166" s="38"/>
      <c r="PFP166" s="38"/>
      <c r="PFQ166" s="38"/>
      <c r="PFR166" s="38"/>
      <c r="PFS166" s="38"/>
      <c r="PFT166" s="38"/>
      <c r="PFU166" s="38"/>
      <c r="PFV166" s="38"/>
      <c r="PFW166" s="38"/>
      <c r="PFX166" s="38"/>
      <c r="PFY166" s="38"/>
      <c r="PFZ166" s="38"/>
      <c r="PGA166" s="38"/>
      <c r="PGB166" s="38"/>
      <c r="PGC166" s="38"/>
      <c r="PGD166" s="38"/>
      <c r="PGE166" s="38"/>
      <c r="PGF166" s="38"/>
      <c r="PGG166" s="38"/>
      <c r="PGH166" s="38"/>
      <c r="PGI166" s="38"/>
      <c r="PGJ166" s="38"/>
      <c r="PGK166" s="38"/>
      <c r="PGL166" s="38"/>
      <c r="PGM166" s="38"/>
      <c r="PGN166" s="38"/>
      <c r="PGO166" s="38"/>
      <c r="PGP166" s="38"/>
      <c r="PGQ166" s="38"/>
      <c r="PGR166" s="38"/>
      <c r="PGS166" s="38"/>
      <c r="PGT166" s="38"/>
      <c r="PGU166" s="38"/>
      <c r="PGV166" s="38"/>
      <c r="PGW166" s="38"/>
      <c r="PGX166" s="38"/>
      <c r="PGY166" s="38"/>
      <c r="PGZ166" s="38"/>
      <c r="PHA166" s="38"/>
      <c r="PHB166" s="38"/>
      <c r="PHC166" s="38"/>
      <c r="PHD166" s="38"/>
      <c r="PHE166" s="38"/>
      <c r="PHF166" s="38"/>
      <c r="PHG166" s="38"/>
      <c r="PHH166" s="38"/>
      <c r="PHI166" s="38"/>
      <c r="PHJ166" s="38"/>
      <c r="PHK166" s="38"/>
      <c r="PHL166" s="38"/>
      <c r="PHM166" s="38"/>
      <c r="PHN166" s="38"/>
      <c r="PHO166" s="38"/>
      <c r="PHP166" s="38"/>
      <c r="PHQ166" s="38"/>
      <c r="PHR166" s="38"/>
      <c r="PHS166" s="38"/>
      <c r="PHT166" s="38"/>
      <c r="PHU166" s="38"/>
      <c r="PHV166" s="38"/>
      <c r="PHW166" s="38"/>
      <c r="PHX166" s="38"/>
      <c r="PHY166" s="38"/>
      <c r="PHZ166" s="38"/>
      <c r="PIA166" s="38"/>
      <c r="PIB166" s="38"/>
      <c r="PIC166" s="38"/>
      <c r="PID166" s="38"/>
      <c r="PIE166" s="38"/>
      <c r="PIF166" s="38"/>
      <c r="PIG166" s="38"/>
      <c r="PIH166" s="38"/>
      <c r="PII166" s="38"/>
      <c r="PIJ166" s="38"/>
      <c r="PIK166" s="38"/>
      <c r="PIL166" s="38"/>
      <c r="PIM166" s="38"/>
      <c r="PIN166" s="38"/>
      <c r="PIO166" s="38"/>
      <c r="PIP166" s="38"/>
      <c r="PIQ166" s="38"/>
      <c r="PIR166" s="38"/>
      <c r="PIS166" s="38"/>
      <c r="PIT166" s="38"/>
      <c r="PIU166" s="38"/>
      <c r="PIV166" s="38"/>
      <c r="PIW166" s="38"/>
      <c r="PIX166" s="38"/>
      <c r="PIY166" s="38"/>
      <c r="PIZ166" s="38"/>
      <c r="PJA166" s="38"/>
      <c r="PJB166" s="38"/>
      <c r="PJC166" s="38"/>
      <c r="PJD166" s="38"/>
      <c r="PJE166" s="38"/>
      <c r="PJF166" s="38"/>
      <c r="PJG166" s="38"/>
      <c r="PJH166" s="38"/>
      <c r="PJI166" s="38"/>
      <c r="PJJ166" s="38"/>
      <c r="PJK166" s="38"/>
      <c r="PJL166" s="38"/>
      <c r="PJM166" s="38"/>
      <c r="PJN166" s="38"/>
      <c r="PJO166" s="38"/>
      <c r="PJP166" s="38"/>
      <c r="PJQ166" s="38"/>
      <c r="PJR166" s="38"/>
      <c r="PJS166" s="38"/>
      <c r="PJT166" s="38"/>
      <c r="PJU166" s="38"/>
      <c r="PJV166" s="38"/>
      <c r="PJW166" s="38"/>
      <c r="PJX166" s="38"/>
      <c r="PJY166" s="38"/>
      <c r="PJZ166" s="38"/>
      <c r="PKA166" s="38"/>
      <c r="PKB166" s="38"/>
      <c r="PKC166" s="38"/>
      <c r="PKD166" s="38"/>
      <c r="PKE166" s="38"/>
      <c r="PKF166" s="38"/>
      <c r="PKG166" s="38"/>
      <c r="PKH166" s="38"/>
      <c r="PKI166" s="38"/>
      <c r="PKJ166" s="38"/>
      <c r="PKK166" s="38"/>
      <c r="PKL166" s="38"/>
      <c r="PKM166" s="38"/>
      <c r="PKN166" s="38"/>
      <c r="PKO166" s="38"/>
      <c r="PKP166" s="38"/>
      <c r="PKQ166" s="38"/>
      <c r="PKR166" s="38"/>
      <c r="PKS166" s="38"/>
      <c r="PKT166" s="38"/>
      <c r="PKU166" s="38"/>
      <c r="PKV166" s="38"/>
      <c r="PKW166" s="38"/>
      <c r="PKX166" s="38"/>
      <c r="PKY166" s="38"/>
      <c r="PKZ166" s="38"/>
      <c r="PLA166" s="38"/>
      <c r="PLB166" s="38"/>
      <c r="PLC166" s="38"/>
      <c r="PLD166" s="38"/>
      <c r="PLE166" s="38"/>
      <c r="PLF166" s="38"/>
      <c r="PLG166" s="38"/>
      <c r="PLH166" s="38"/>
      <c r="PLI166" s="38"/>
      <c r="PLJ166" s="38"/>
      <c r="PLK166" s="38"/>
      <c r="PLL166" s="38"/>
      <c r="PLM166" s="38"/>
      <c r="PLN166" s="38"/>
      <c r="PLO166" s="38"/>
      <c r="PLP166" s="38"/>
      <c r="PLQ166" s="38"/>
      <c r="PLR166" s="38"/>
      <c r="PLS166" s="38"/>
      <c r="PLT166" s="38"/>
      <c r="PLU166" s="38"/>
      <c r="PLV166" s="38"/>
      <c r="PLW166" s="38"/>
      <c r="PLX166" s="38"/>
      <c r="PLY166" s="38"/>
      <c r="PLZ166" s="38"/>
      <c r="PMA166" s="38"/>
      <c r="PMB166" s="38"/>
      <c r="PMC166" s="38"/>
      <c r="PMD166" s="38"/>
      <c r="PME166" s="38"/>
      <c r="PMF166" s="38"/>
      <c r="PMG166" s="38"/>
      <c r="PMH166" s="38"/>
      <c r="PMI166" s="38"/>
      <c r="PMJ166" s="38"/>
      <c r="PMK166" s="38"/>
      <c r="PML166" s="38"/>
      <c r="PMM166" s="38"/>
      <c r="PMN166" s="38"/>
      <c r="PMO166" s="38"/>
      <c r="PMP166" s="38"/>
      <c r="PMQ166" s="38"/>
      <c r="PMR166" s="38"/>
      <c r="PMS166" s="38"/>
      <c r="PMT166" s="38"/>
      <c r="PMU166" s="38"/>
      <c r="PMV166" s="38"/>
      <c r="PMW166" s="38"/>
      <c r="PMX166" s="38"/>
      <c r="PMY166" s="38"/>
      <c r="PMZ166" s="38"/>
      <c r="PNA166" s="38"/>
      <c r="PNB166" s="38"/>
      <c r="PNC166" s="38"/>
      <c r="PND166" s="38"/>
      <c r="PNE166" s="38"/>
      <c r="PNF166" s="38"/>
      <c r="PNG166" s="38"/>
      <c r="PNH166" s="38"/>
      <c r="PNI166" s="38"/>
      <c r="PNJ166" s="38"/>
      <c r="PNK166" s="38"/>
      <c r="PNL166" s="38"/>
      <c r="PNM166" s="38"/>
      <c r="PNN166" s="38"/>
      <c r="PNO166" s="38"/>
      <c r="PNP166" s="38"/>
      <c r="PNQ166" s="38"/>
      <c r="PNR166" s="38"/>
      <c r="PNS166" s="38"/>
      <c r="PNT166" s="38"/>
      <c r="PNU166" s="38"/>
      <c r="PNV166" s="38"/>
      <c r="PNW166" s="38"/>
      <c r="PNX166" s="38"/>
      <c r="PNY166" s="38"/>
      <c r="PNZ166" s="38"/>
      <c r="POA166" s="38"/>
      <c r="POB166" s="38"/>
      <c r="POC166" s="38"/>
      <c r="POD166" s="38"/>
      <c r="POE166" s="38"/>
      <c r="POF166" s="38"/>
      <c r="POG166" s="38"/>
      <c r="POH166" s="38"/>
      <c r="POI166" s="38"/>
      <c r="POJ166" s="38"/>
      <c r="POK166" s="38"/>
      <c r="POL166" s="38"/>
      <c r="POM166" s="38"/>
      <c r="PON166" s="38"/>
      <c r="POO166" s="38"/>
      <c r="POP166" s="38"/>
      <c r="POQ166" s="38"/>
      <c r="POR166" s="38"/>
      <c r="POS166" s="38"/>
      <c r="POT166" s="38"/>
      <c r="POU166" s="38"/>
      <c r="POV166" s="38"/>
      <c r="POW166" s="38"/>
      <c r="POX166" s="38"/>
      <c r="POY166" s="38"/>
      <c r="POZ166" s="38"/>
      <c r="PPA166" s="38"/>
      <c r="PPB166" s="38"/>
      <c r="PPI166" s="38"/>
      <c r="PPJ166" s="38"/>
      <c r="PPK166" s="38"/>
      <c r="PPL166" s="38"/>
      <c r="PPM166" s="38"/>
      <c r="PPN166" s="38"/>
      <c r="PPO166" s="38"/>
      <c r="PPP166" s="38"/>
      <c r="PPQ166" s="38"/>
      <c r="PPR166" s="38"/>
      <c r="PPS166" s="38"/>
      <c r="PPT166" s="38"/>
      <c r="PPU166" s="38"/>
      <c r="PPV166" s="38"/>
      <c r="PPW166" s="38"/>
      <c r="PPX166" s="38"/>
      <c r="PPY166" s="38"/>
      <c r="PPZ166" s="38"/>
      <c r="PQA166" s="38"/>
      <c r="PQB166" s="38"/>
      <c r="PQC166" s="38"/>
      <c r="PQD166" s="38"/>
      <c r="PQE166" s="38"/>
      <c r="PQF166" s="38"/>
      <c r="PQG166" s="38"/>
      <c r="PQH166" s="38"/>
      <c r="PQI166" s="38"/>
      <c r="PQJ166" s="38"/>
      <c r="PQK166" s="38"/>
      <c r="PQL166" s="38"/>
      <c r="PQM166" s="38"/>
      <c r="PQN166" s="38"/>
      <c r="PQO166" s="38"/>
      <c r="PQP166" s="38"/>
      <c r="PQQ166" s="38"/>
      <c r="PQR166" s="38"/>
      <c r="PQS166" s="38"/>
      <c r="PQT166" s="38"/>
      <c r="PQU166" s="38"/>
      <c r="PQV166" s="38"/>
      <c r="PQW166" s="38"/>
      <c r="PQX166" s="38"/>
      <c r="PQY166" s="38"/>
      <c r="PQZ166" s="38"/>
      <c r="PRA166" s="38"/>
      <c r="PRB166" s="38"/>
      <c r="PRC166" s="38"/>
      <c r="PRD166" s="38"/>
      <c r="PRE166" s="38"/>
      <c r="PRF166" s="38"/>
      <c r="PRG166" s="38"/>
      <c r="PRH166" s="38"/>
      <c r="PRI166" s="38"/>
      <c r="PRJ166" s="38"/>
      <c r="PRK166" s="38"/>
      <c r="PRL166" s="38"/>
      <c r="PRM166" s="38"/>
      <c r="PRN166" s="38"/>
      <c r="PRO166" s="38"/>
      <c r="PRP166" s="38"/>
      <c r="PRQ166" s="38"/>
      <c r="PRR166" s="38"/>
      <c r="PRS166" s="38"/>
      <c r="PRT166" s="38"/>
      <c r="PRU166" s="38"/>
      <c r="PRV166" s="38"/>
      <c r="PRW166" s="38"/>
      <c r="PRX166" s="38"/>
      <c r="PRY166" s="38"/>
      <c r="PRZ166" s="38"/>
      <c r="PSA166" s="38"/>
      <c r="PSB166" s="38"/>
      <c r="PSC166" s="38"/>
      <c r="PSD166" s="38"/>
      <c r="PSE166" s="38"/>
      <c r="PSF166" s="38"/>
      <c r="PSG166" s="38"/>
      <c r="PSH166" s="38"/>
      <c r="PSI166" s="38"/>
      <c r="PSJ166" s="38"/>
      <c r="PSK166" s="38"/>
      <c r="PSL166" s="38"/>
      <c r="PSM166" s="38"/>
      <c r="PSN166" s="38"/>
      <c r="PSO166" s="38"/>
      <c r="PSP166" s="38"/>
      <c r="PSQ166" s="38"/>
      <c r="PSR166" s="38"/>
      <c r="PSS166" s="38"/>
      <c r="PST166" s="38"/>
      <c r="PSU166" s="38"/>
      <c r="PSV166" s="38"/>
      <c r="PSW166" s="38"/>
      <c r="PSX166" s="38"/>
      <c r="PSY166" s="38"/>
      <c r="PSZ166" s="38"/>
      <c r="PTA166" s="38"/>
      <c r="PTB166" s="38"/>
      <c r="PTC166" s="38"/>
      <c r="PTD166" s="38"/>
      <c r="PTE166" s="38"/>
      <c r="PTF166" s="38"/>
      <c r="PTG166" s="38"/>
      <c r="PTH166" s="38"/>
      <c r="PTI166" s="38"/>
      <c r="PTJ166" s="38"/>
      <c r="PTK166" s="38"/>
      <c r="PTL166" s="38"/>
      <c r="PTM166" s="38"/>
      <c r="PTN166" s="38"/>
      <c r="PTO166" s="38"/>
      <c r="PTP166" s="38"/>
      <c r="PTQ166" s="38"/>
      <c r="PTR166" s="38"/>
      <c r="PTS166" s="38"/>
      <c r="PTT166" s="38"/>
      <c r="PTU166" s="38"/>
      <c r="PTV166" s="38"/>
      <c r="PTW166" s="38"/>
      <c r="PTX166" s="38"/>
      <c r="PTY166" s="38"/>
      <c r="PTZ166" s="38"/>
      <c r="PUA166" s="38"/>
      <c r="PUB166" s="38"/>
      <c r="PUC166" s="38"/>
      <c r="PUD166" s="38"/>
      <c r="PUE166" s="38"/>
      <c r="PUF166" s="38"/>
      <c r="PUG166" s="38"/>
      <c r="PUH166" s="38"/>
      <c r="PUI166" s="38"/>
      <c r="PUJ166" s="38"/>
      <c r="PUK166" s="38"/>
      <c r="PUL166" s="38"/>
      <c r="PUM166" s="38"/>
      <c r="PUN166" s="38"/>
      <c r="PUO166" s="38"/>
      <c r="PUP166" s="38"/>
      <c r="PUQ166" s="38"/>
      <c r="PUR166" s="38"/>
      <c r="PUS166" s="38"/>
      <c r="PUT166" s="38"/>
      <c r="PUU166" s="38"/>
      <c r="PUV166" s="38"/>
      <c r="PUW166" s="38"/>
      <c r="PUX166" s="38"/>
      <c r="PUY166" s="38"/>
      <c r="PUZ166" s="38"/>
      <c r="PVA166" s="38"/>
      <c r="PVB166" s="38"/>
      <c r="PVC166" s="38"/>
      <c r="PVD166" s="38"/>
      <c r="PVE166" s="38"/>
      <c r="PVF166" s="38"/>
      <c r="PVG166" s="38"/>
      <c r="PVH166" s="38"/>
      <c r="PVI166" s="38"/>
      <c r="PVJ166" s="38"/>
      <c r="PVK166" s="38"/>
      <c r="PVL166" s="38"/>
      <c r="PVM166" s="38"/>
      <c r="PVN166" s="38"/>
      <c r="PVO166" s="38"/>
      <c r="PVP166" s="38"/>
      <c r="PVQ166" s="38"/>
      <c r="PVR166" s="38"/>
      <c r="PVS166" s="38"/>
      <c r="PVT166" s="38"/>
      <c r="PVU166" s="38"/>
      <c r="PVV166" s="38"/>
      <c r="PVW166" s="38"/>
      <c r="PVX166" s="38"/>
      <c r="PVY166" s="38"/>
      <c r="PVZ166" s="38"/>
      <c r="PWA166" s="38"/>
      <c r="PWB166" s="38"/>
      <c r="PWC166" s="38"/>
      <c r="PWD166" s="38"/>
      <c r="PWE166" s="38"/>
      <c r="PWF166" s="38"/>
      <c r="PWG166" s="38"/>
      <c r="PWH166" s="38"/>
      <c r="PWI166" s="38"/>
      <c r="PWJ166" s="38"/>
      <c r="PWK166" s="38"/>
      <c r="PWL166" s="38"/>
      <c r="PWM166" s="38"/>
      <c r="PWN166" s="38"/>
      <c r="PWO166" s="38"/>
      <c r="PWP166" s="38"/>
      <c r="PWQ166" s="38"/>
      <c r="PWR166" s="38"/>
      <c r="PWS166" s="38"/>
      <c r="PWT166" s="38"/>
      <c r="PWU166" s="38"/>
      <c r="PWV166" s="38"/>
      <c r="PWW166" s="38"/>
      <c r="PWX166" s="38"/>
      <c r="PWY166" s="38"/>
      <c r="PWZ166" s="38"/>
      <c r="PXA166" s="38"/>
      <c r="PXB166" s="38"/>
      <c r="PXC166" s="38"/>
      <c r="PXD166" s="38"/>
      <c r="PXE166" s="38"/>
      <c r="PXF166" s="38"/>
      <c r="PXG166" s="38"/>
      <c r="PXH166" s="38"/>
      <c r="PXI166" s="38"/>
      <c r="PXJ166" s="38"/>
      <c r="PXK166" s="38"/>
      <c r="PXL166" s="38"/>
      <c r="PXM166" s="38"/>
      <c r="PXN166" s="38"/>
      <c r="PXO166" s="38"/>
      <c r="PXP166" s="38"/>
      <c r="PXQ166" s="38"/>
      <c r="PXR166" s="38"/>
      <c r="PXS166" s="38"/>
      <c r="PXT166" s="38"/>
      <c r="PXU166" s="38"/>
      <c r="PXV166" s="38"/>
      <c r="PXW166" s="38"/>
      <c r="PXX166" s="38"/>
      <c r="PXY166" s="38"/>
      <c r="PXZ166" s="38"/>
      <c r="PYA166" s="38"/>
      <c r="PYB166" s="38"/>
      <c r="PYC166" s="38"/>
      <c r="PYD166" s="38"/>
      <c r="PYE166" s="38"/>
      <c r="PYF166" s="38"/>
      <c r="PYG166" s="38"/>
      <c r="PYH166" s="38"/>
      <c r="PYI166" s="38"/>
      <c r="PYJ166" s="38"/>
      <c r="PYK166" s="38"/>
      <c r="PYL166" s="38"/>
      <c r="PYM166" s="38"/>
      <c r="PYN166" s="38"/>
      <c r="PYO166" s="38"/>
      <c r="PYP166" s="38"/>
      <c r="PYQ166" s="38"/>
      <c r="PYR166" s="38"/>
      <c r="PYS166" s="38"/>
      <c r="PYT166" s="38"/>
      <c r="PYU166" s="38"/>
      <c r="PYV166" s="38"/>
      <c r="PYW166" s="38"/>
      <c r="PYX166" s="38"/>
      <c r="PZE166" s="38"/>
      <c r="PZF166" s="38"/>
      <c r="PZG166" s="38"/>
      <c r="PZH166" s="38"/>
      <c r="PZI166" s="38"/>
      <c r="PZJ166" s="38"/>
      <c r="PZK166" s="38"/>
      <c r="PZL166" s="38"/>
      <c r="PZM166" s="38"/>
      <c r="PZN166" s="38"/>
      <c r="PZO166" s="38"/>
      <c r="PZP166" s="38"/>
      <c r="PZQ166" s="38"/>
      <c r="PZR166" s="38"/>
      <c r="PZS166" s="38"/>
      <c r="PZT166" s="38"/>
      <c r="PZU166" s="38"/>
      <c r="PZV166" s="38"/>
      <c r="PZW166" s="38"/>
      <c r="PZX166" s="38"/>
      <c r="PZY166" s="38"/>
      <c r="PZZ166" s="38"/>
      <c r="QAA166" s="38"/>
      <c r="QAB166" s="38"/>
      <c r="QAC166" s="38"/>
      <c r="QAD166" s="38"/>
      <c r="QAE166" s="38"/>
      <c r="QAF166" s="38"/>
      <c r="QAG166" s="38"/>
      <c r="QAH166" s="38"/>
      <c r="QAI166" s="38"/>
      <c r="QAJ166" s="38"/>
      <c r="QAK166" s="38"/>
      <c r="QAL166" s="38"/>
      <c r="QAM166" s="38"/>
      <c r="QAN166" s="38"/>
      <c r="QAO166" s="38"/>
      <c r="QAP166" s="38"/>
      <c r="QAQ166" s="38"/>
      <c r="QAR166" s="38"/>
      <c r="QAS166" s="38"/>
      <c r="QAT166" s="38"/>
      <c r="QAU166" s="38"/>
      <c r="QAV166" s="38"/>
      <c r="QAW166" s="38"/>
      <c r="QAX166" s="38"/>
      <c r="QAY166" s="38"/>
      <c r="QAZ166" s="38"/>
      <c r="QBA166" s="38"/>
      <c r="QBB166" s="38"/>
      <c r="QBC166" s="38"/>
      <c r="QBD166" s="38"/>
      <c r="QBE166" s="38"/>
      <c r="QBF166" s="38"/>
      <c r="QBG166" s="38"/>
      <c r="QBH166" s="38"/>
      <c r="QBI166" s="38"/>
      <c r="QBJ166" s="38"/>
      <c r="QBK166" s="38"/>
      <c r="QBL166" s="38"/>
      <c r="QBM166" s="38"/>
      <c r="QBN166" s="38"/>
      <c r="QBO166" s="38"/>
      <c r="QBP166" s="38"/>
      <c r="QBQ166" s="38"/>
      <c r="QBR166" s="38"/>
      <c r="QBS166" s="38"/>
      <c r="QBT166" s="38"/>
      <c r="QBU166" s="38"/>
      <c r="QBV166" s="38"/>
      <c r="QBW166" s="38"/>
      <c r="QBX166" s="38"/>
      <c r="QBY166" s="38"/>
      <c r="QBZ166" s="38"/>
      <c r="QCA166" s="38"/>
      <c r="QCB166" s="38"/>
      <c r="QCC166" s="38"/>
      <c r="QCD166" s="38"/>
      <c r="QCE166" s="38"/>
      <c r="QCF166" s="38"/>
      <c r="QCG166" s="38"/>
      <c r="QCH166" s="38"/>
      <c r="QCI166" s="38"/>
      <c r="QCJ166" s="38"/>
      <c r="QCK166" s="38"/>
      <c r="QCL166" s="38"/>
      <c r="QCM166" s="38"/>
      <c r="QCN166" s="38"/>
      <c r="QCO166" s="38"/>
      <c r="QCP166" s="38"/>
      <c r="QCQ166" s="38"/>
      <c r="QCR166" s="38"/>
      <c r="QCS166" s="38"/>
      <c r="QCT166" s="38"/>
      <c r="QCU166" s="38"/>
      <c r="QCV166" s="38"/>
      <c r="QCW166" s="38"/>
      <c r="QCX166" s="38"/>
      <c r="QCY166" s="38"/>
      <c r="QCZ166" s="38"/>
      <c r="QDA166" s="38"/>
      <c r="QDB166" s="38"/>
      <c r="QDC166" s="38"/>
      <c r="QDD166" s="38"/>
      <c r="QDE166" s="38"/>
      <c r="QDF166" s="38"/>
      <c r="QDG166" s="38"/>
      <c r="QDH166" s="38"/>
      <c r="QDI166" s="38"/>
      <c r="QDJ166" s="38"/>
      <c r="QDK166" s="38"/>
      <c r="QDL166" s="38"/>
      <c r="QDM166" s="38"/>
      <c r="QDN166" s="38"/>
      <c r="QDO166" s="38"/>
      <c r="QDP166" s="38"/>
      <c r="QDQ166" s="38"/>
      <c r="QDR166" s="38"/>
      <c r="QDS166" s="38"/>
      <c r="QDT166" s="38"/>
      <c r="QDU166" s="38"/>
      <c r="QDV166" s="38"/>
      <c r="QDW166" s="38"/>
      <c r="QDX166" s="38"/>
      <c r="QDY166" s="38"/>
      <c r="QDZ166" s="38"/>
      <c r="QEA166" s="38"/>
      <c r="QEB166" s="38"/>
      <c r="QEC166" s="38"/>
      <c r="QED166" s="38"/>
      <c r="QEE166" s="38"/>
      <c r="QEF166" s="38"/>
      <c r="QEG166" s="38"/>
      <c r="QEH166" s="38"/>
      <c r="QEI166" s="38"/>
      <c r="QEJ166" s="38"/>
      <c r="QEK166" s="38"/>
      <c r="QEL166" s="38"/>
      <c r="QEM166" s="38"/>
      <c r="QEN166" s="38"/>
      <c r="QEO166" s="38"/>
      <c r="QEP166" s="38"/>
      <c r="QEQ166" s="38"/>
      <c r="QER166" s="38"/>
      <c r="QES166" s="38"/>
      <c r="QET166" s="38"/>
      <c r="QEU166" s="38"/>
      <c r="QEV166" s="38"/>
      <c r="QEW166" s="38"/>
      <c r="QEX166" s="38"/>
      <c r="QEY166" s="38"/>
      <c r="QEZ166" s="38"/>
      <c r="QFA166" s="38"/>
      <c r="QFB166" s="38"/>
      <c r="QFC166" s="38"/>
      <c r="QFD166" s="38"/>
      <c r="QFE166" s="38"/>
      <c r="QFF166" s="38"/>
      <c r="QFG166" s="38"/>
      <c r="QFH166" s="38"/>
      <c r="QFI166" s="38"/>
      <c r="QFJ166" s="38"/>
      <c r="QFK166" s="38"/>
      <c r="QFL166" s="38"/>
      <c r="QFM166" s="38"/>
      <c r="QFN166" s="38"/>
      <c r="QFO166" s="38"/>
      <c r="QFP166" s="38"/>
      <c r="QFQ166" s="38"/>
      <c r="QFR166" s="38"/>
      <c r="QFS166" s="38"/>
      <c r="QFT166" s="38"/>
      <c r="QFU166" s="38"/>
      <c r="QFV166" s="38"/>
      <c r="QFW166" s="38"/>
      <c r="QFX166" s="38"/>
      <c r="QFY166" s="38"/>
      <c r="QFZ166" s="38"/>
      <c r="QGA166" s="38"/>
      <c r="QGB166" s="38"/>
      <c r="QGC166" s="38"/>
      <c r="QGD166" s="38"/>
      <c r="QGE166" s="38"/>
      <c r="QGF166" s="38"/>
      <c r="QGG166" s="38"/>
      <c r="QGH166" s="38"/>
      <c r="QGI166" s="38"/>
      <c r="QGJ166" s="38"/>
      <c r="QGK166" s="38"/>
      <c r="QGL166" s="38"/>
      <c r="QGM166" s="38"/>
      <c r="QGN166" s="38"/>
      <c r="QGO166" s="38"/>
      <c r="QGP166" s="38"/>
      <c r="QGQ166" s="38"/>
      <c r="QGR166" s="38"/>
      <c r="QGS166" s="38"/>
      <c r="QGT166" s="38"/>
      <c r="QGU166" s="38"/>
      <c r="QGV166" s="38"/>
      <c r="QGW166" s="38"/>
      <c r="QGX166" s="38"/>
      <c r="QGY166" s="38"/>
      <c r="QGZ166" s="38"/>
      <c r="QHA166" s="38"/>
      <c r="QHB166" s="38"/>
      <c r="QHC166" s="38"/>
      <c r="QHD166" s="38"/>
      <c r="QHE166" s="38"/>
      <c r="QHF166" s="38"/>
      <c r="QHG166" s="38"/>
      <c r="QHH166" s="38"/>
      <c r="QHI166" s="38"/>
      <c r="QHJ166" s="38"/>
      <c r="QHK166" s="38"/>
      <c r="QHL166" s="38"/>
      <c r="QHM166" s="38"/>
      <c r="QHN166" s="38"/>
      <c r="QHO166" s="38"/>
      <c r="QHP166" s="38"/>
      <c r="QHQ166" s="38"/>
      <c r="QHR166" s="38"/>
      <c r="QHS166" s="38"/>
      <c r="QHT166" s="38"/>
      <c r="QHU166" s="38"/>
      <c r="QHV166" s="38"/>
      <c r="QHW166" s="38"/>
      <c r="QHX166" s="38"/>
      <c r="QHY166" s="38"/>
      <c r="QHZ166" s="38"/>
      <c r="QIA166" s="38"/>
      <c r="QIB166" s="38"/>
      <c r="QIC166" s="38"/>
      <c r="QID166" s="38"/>
      <c r="QIE166" s="38"/>
      <c r="QIF166" s="38"/>
      <c r="QIG166" s="38"/>
      <c r="QIH166" s="38"/>
      <c r="QII166" s="38"/>
      <c r="QIJ166" s="38"/>
      <c r="QIK166" s="38"/>
      <c r="QIL166" s="38"/>
      <c r="QIM166" s="38"/>
      <c r="QIN166" s="38"/>
      <c r="QIO166" s="38"/>
      <c r="QIP166" s="38"/>
      <c r="QIQ166" s="38"/>
      <c r="QIR166" s="38"/>
      <c r="QIS166" s="38"/>
      <c r="QIT166" s="38"/>
      <c r="QJA166" s="38"/>
      <c r="QJB166" s="38"/>
      <c r="QJC166" s="38"/>
      <c r="QJD166" s="38"/>
      <c r="QJE166" s="38"/>
      <c r="QJF166" s="38"/>
      <c r="QJG166" s="38"/>
      <c r="QJH166" s="38"/>
      <c r="QJI166" s="38"/>
      <c r="QJJ166" s="38"/>
      <c r="QJK166" s="38"/>
      <c r="QJL166" s="38"/>
      <c r="QJM166" s="38"/>
      <c r="QJN166" s="38"/>
      <c r="QJO166" s="38"/>
      <c r="QJP166" s="38"/>
      <c r="QJQ166" s="38"/>
      <c r="QJR166" s="38"/>
      <c r="QJS166" s="38"/>
      <c r="QJT166" s="38"/>
      <c r="QJU166" s="38"/>
      <c r="QJV166" s="38"/>
      <c r="QJW166" s="38"/>
      <c r="QJX166" s="38"/>
      <c r="QJY166" s="38"/>
      <c r="QJZ166" s="38"/>
      <c r="QKA166" s="38"/>
      <c r="QKB166" s="38"/>
      <c r="QKC166" s="38"/>
      <c r="QKD166" s="38"/>
      <c r="QKE166" s="38"/>
      <c r="QKF166" s="38"/>
      <c r="QKG166" s="38"/>
      <c r="QKH166" s="38"/>
      <c r="QKI166" s="38"/>
      <c r="QKJ166" s="38"/>
      <c r="QKK166" s="38"/>
      <c r="QKL166" s="38"/>
      <c r="QKM166" s="38"/>
      <c r="QKN166" s="38"/>
      <c r="QKO166" s="38"/>
      <c r="QKP166" s="38"/>
      <c r="QKQ166" s="38"/>
      <c r="QKR166" s="38"/>
      <c r="QKS166" s="38"/>
      <c r="QKT166" s="38"/>
      <c r="QKU166" s="38"/>
      <c r="QKV166" s="38"/>
      <c r="QKW166" s="38"/>
      <c r="QKX166" s="38"/>
      <c r="QKY166" s="38"/>
      <c r="QKZ166" s="38"/>
      <c r="QLA166" s="38"/>
      <c r="QLB166" s="38"/>
      <c r="QLC166" s="38"/>
      <c r="QLD166" s="38"/>
      <c r="QLE166" s="38"/>
      <c r="QLF166" s="38"/>
      <c r="QLG166" s="38"/>
      <c r="QLH166" s="38"/>
      <c r="QLI166" s="38"/>
      <c r="QLJ166" s="38"/>
      <c r="QLK166" s="38"/>
      <c r="QLL166" s="38"/>
      <c r="QLM166" s="38"/>
      <c r="QLN166" s="38"/>
      <c r="QLO166" s="38"/>
      <c r="QLP166" s="38"/>
      <c r="QLQ166" s="38"/>
      <c r="QLR166" s="38"/>
      <c r="QLS166" s="38"/>
      <c r="QLT166" s="38"/>
      <c r="QLU166" s="38"/>
      <c r="QLV166" s="38"/>
      <c r="QLW166" s="38"/>
      <c r="QLX166" s="38"/>
      <c r="QLY166" s="38"/>
      <c r="QLZ166" s="38"/>
      <c r="QMA166" s="38"/>
      <c r="QMB166" s="38"/>
      <c r="QMC166" s="38"/>
      <c r="QMD166" s="38"/>
      <c r="QME166" s="38"/>
      <c r="QMF166" s="38"/>
      <c r="QMG166" s="38"/>
      <c r="QMH166" s="38"/>
      <c r="QMI166" s="38"/>
      <c r="QMJ166" s="38"/>
      <c r="QMK166" s="38"/>
      <c r="QML166" s="38"/>
      <c r="QMM166" s="38"/>
      <c r="QMN166" s="38"/>
      <c r="QMO166" s="38"/>
      <c r="QMP166" s="38"/>
      <c r="QMQ166" s="38"/>
      <c r="QMR166" s="38"/>
      <c r="QMS166" s="38"/>
      <c r="QMT166" s="38"/>
      <c r="QMU166" s="38"/>
      <c r="QMV166" s="38"/>
      <c r="QMW166" s="38"/>
      <c r="QMX166" s="38"/>
      <c r="QMY166" s="38"/>
      <c r="QMZ166" s="38"/>
      <c r="QNA166" s="38"/>
      <c r="QNB166" s="38"/>
      <c r="QNC166" s="38"/>
      <c r="QND166" s="38"/>
      <c r="QNE166" s="38"/>
      <c r="QNF166" s="38"/>
      <c r="QNG166" s="38"/>
      <c r="QNH166" s="38"/>
      <c r="QNI166" s="38"/>
      <c r="QNJ166" s="38"/>
      <c r="QNK166" s="38"/>
      <c r="QNL166" s="38"/>
      <c r="QNM166" s="38"/>
      <c r="QNN166" s="38"/>
      <c r="QNO166" s="38"/>
      <c r="QNP166" s="38"/>
      <c r="QNQ166" s="38"/>
      <c r="QNR166" s="38"/>
      <c r="QNS166" s="38"/>
      <c r="QNT166" s="38"/>
      <c r="QNU166" s="38"/>
      <c r="QNV166" s="38"/>
      <c r="QNW166" s="38"/>
      <c r="QNX166" s="38"/>
      <c r="QNY166" s="38"/>
      <c r="QNZ166" s="38"/>
      <c r="QOA166" s="38"/>
      <c r="QOB166" s="38"/>
      <c r="QOC166" s="38"/>
      <c r="QOD166" s="38"/>
      <c r="QOE166" s="38"/>
      <c r="QOF166" s="38"/>
      <c r="QOG166" s="38"/>
      <c r="QOH166" s="38"/>
      <c r="QOI166" s="38"/>
      <c r="QOJ166" s="38"/>
      <c r="QOK166" s="38"/>
      <c r="QOL166" s="38"/>
      <c r="QOM166" s="38"/>
      <c r="QON166" s="38"/>
      <c r="QOO166" s="38"/>
      <c r="QOP166" s="38"/>
      <c r="QOQ166" s="38"/>
      <c r="QOR166" s="38"/>
      <c r="QOS166" s="38"/>
      <c r="QOT166" s="38"/>
      <c r="QOU166" s="38"/>
      <c r="QOV166" s="38"/>
      <c r="QOW166" s="38"/>
      <c r="QOX166" s="38"/>
      <c r="QOY166" s="38"/>
      <c r="QOZ166" s="38"/>
      <c r="QPA166" s="38"/>
      <c r="QPB166" s="38"/>
      <c r="QPC166" s="38"/>
      <c r="QPD166" s="38"/>
      <c r="QPE166" s="38"/>
      <c r="QPF166" s="38"/>
      <c r="QPG166" s="38"/>
      <c r="QPH166" s="38"/>
      <c r="QPI166" s="38"/>
      <c r="QPJ166" s="38"/>
      <c r="QPK166" s="38"/>
      <c r="QPL166" s="38"/>
      <c r="QPM166" s="38"/>
      <c r="QPN166" s="38"/>
      <c r="QPO166" s="38"/>
      <c r="QPP166" s="38"/>
      <c r="QPQ166" s="38"/>
      <c r="QPR166" s="38"/>
      <c r="QPS166" s="38"/>
      <c r="QPT166" s="38"/>
      <c r="QPU166" s="38"/>
      <c r="QPV166" s="38"/>
      <c r="QPW166" s="38"/>
      <c r="QPX166" s="38"/>
      <c r="QPY166" s="38"/>
      <c r="QPZ166" s="38"/>
      <c r="QQA166" s="38"/>
      <c r="QQB166" s="38"/>
      <c r="QQC166" s="38"/>
      <c r="QQD166" s="38"/>
      <c r="QQE166" s="38"/>
      <c r="QQF166" s="38"/>
      <c r="QQG166" s="38"/>
      <c r="QQH166" s="38"/>
      <c r="QQI166" s="38"/>
      <c r="QQJ166" s="38"/>
      <c r="QQK166" s="38"/>
      <c r="QQL166" s="38"/>
      <c r="QQM166" s="38"/>
      <c r="QQN166" s="38"/>
      <c r="QQO166" s="38"/>
      <c r="QQP166" s="38"/>
      <c r="QQQ166" s="38"/>
      <c r="QQR166" s="38"/>
      <c r="QQS166" s="38"/>
      <c r="QQT166" s="38"/>
      <c r="QQU166" s="38"/>
      <c r="QQV166" s="38"/>
      <c r="QQW166" s="38"/>
      <c r="QQX166" s="38"/>
      <c r="QQY166" s="38"/>
      <c r="QQZ166" s="38"/>
      <c r="QRA166" s="38"/>
      <c r="QRB166" s="38"/>
      <c r="QRC166" s="38"/>
      <c r="QRD166" s="38"/>
      <c r="QRE166" s="38"/>
      <c r="QRF166" s="38"/>
      <c r="QRG166" s="38"/>
      <c r="QRH166" s="38"/>
      <c r="QRI166" s="38"/>
      <c r="QRJ166" s="38"/>
      <c r="QRK166" s="38"/>
      <c r="QRL166" s="38"/>
      <c r="QRM166" s="38"/>
      <c r="QRN166" s="38"/>
      <c r="QRO166" s="38"/>
      <c r="QRP166" s="38"/>
      <c r="QRQ166" s="38"/>
      <c r="QRR166" s="38"/>
      <c r="QRS166" s="38"/>
      <c r="QRT166" s="38"/>
      <c r="QRU166" s="38"/>
      <c r="QRV166" s="38"/>
      <c r="QRW166" s="38"/>
      <c r="QRX166" s="38"/>
      <c r="QRY166" s="38"/>
      <c r="QRZ166" s="38"/>
      <c r="QSA166" s="38"/>
      <c r="QSB166" s="38"/>
      <c r="QSC166" s="38"/>
      <c r="QSD166" s="38"/>
      <c r="QSE166" s="38"/>
      <c r="QSF166" s="38"/>
      <c r="QSG166" s="38"/>
      <c r="QSH166" s="38"/>
      <c r="QSI166" s="38"/>
      <c r="QSJ166" s="38"/>
      <c r="QSK166" s="38"/>
      <c r="QSL166" s="38"/>
      <c r="QSM166" s="38"/>
      <c r="QSN166" s="38"/>
      <c r="QSO166" s="38"/>
      <c r="QSP166" s="38"/>
      <c r="QSW166" s="38"/>
      <c r="QSX166" s="38"/>
      <c r="QSY166" s="38"/>
      <c r="QSZ166" s="38"/>
      <c r="QTA166" s="38"/>
      <c r="QTB166" s="38"/>
      <c r="QTC166" s="38"/>
      <c r="QTD166" s="38"/>
      <c r="QTE166" s="38"/>
      <c r="QTF166" s="38"/>
      <c r="QTG166" s="38"/>
      <c r="QTH166" s="38"/>
      <c r="QTI166" s="38"/>
      <c r="QTJ166" s="38"/>
      <c r="QTK166" s="38"/>
      <c r="QTL166" s="38"/>
      <c r="QTM166" s="38"/>
      <c r="QTN166" s="38"/>
      <c r="QTO166" s="38"/>
      <c r="QTP166" s="38"/>
      <c r="QTQ166" s="38"/>
      <c r="QTR166" s="38"/>
      <c r="QTS166" s="38"/>
      <c r="QTT166" s="38"/>
      <c r="QTU166" s="38"/>
      <c r="QTV166" s="38"/>
      <c r="QTW166" s="38"/>
      <c r="QTX166" s="38"/>
      <c r="QTY166" s="38"/>
      <c r="QTZ166" s="38"/>
      <c r="QUA166" s="38"/>
      <c r="QUB166" s="38"/>
      <c r="QUC166" s="38"/>
      <c r="QUD166" s="38"/>
      <c r="QUE166" s="38"/>
      <c r="QUF166" s="38"/>
      <c r="QUG166" s="38"/>
      <c r="QUH166" s="38"/>
      <c r="QUI166" s="38"/>
      <c r="QUJ166" s="38"/>
      <c r="QUK166" s="38"/>
      <c r="QUL166" s="38"/>
      <c r="QUM166" s="38"/>
      <c r="QUN166" s="38"/>
      <c r="QUO166" s="38"/>
      <c r="QUP166" s="38"/>
      <c r="QUQ166" s="38"/>
      <c r="QUR166" s="38"/>
      <c r="QUS166" s="38"/>
      <c r="QUT166" s="38"/>
      <c r="QUU166" s="38"/>
      <c r="QUV166" s="38"/>
      <c r="QUW166" s="38"/>
      <c r="QUX166" s="38"/>
      <c r="QUY166" s="38"/>
      <c r="QUZ166" s="38"/>
      <c r="QVA166" s="38"/>
      <c r="QVB166" s="38"/>
      <c r="QVC166" s="38"/>
      <c r="QVD166" s="38"/>
      <c r="QVE166" s="38"/>
      <c r="QVF166" s="38"/>
      <c r="QVG166" s="38"/>
      <c r="QVH166" s="38"/>
      <c r="QVI166" s="38"/>
      <c r="QVJ166" s="38"/>
      <c r="QVK166" s="38"/>
      <c r="QVL166" s="38"/>
      <c r="QVM166" s="38"/>
      <c r="QVN166" s="38"/>
      <c r="QVO166" s="38"/>
      <c r="QVP166" s="38"/>
      <c r="QVQ166" s="38"/>
      <c r="QVR166" s="38"/>
      <c r="QVS166" s="38"/>
      <c r="QVT166" s="38"/>
      <c r="QVU166" s="38"/>
      <c r="QVV166" s="38"/>
      <c r="QVW166" s="38"/>
      <c r="QVX166" s="38"/>
      <c r="QVY166" s="38"/>
      <c r="QVZ166" s="38"/>
      <c r="QWA166" s="38"/>
      <c r="QWB166" s="38"/>
      <c r="QWC166" s="38"/>
      <c r="QWD166" s="38"/>
      <c r="QWE166" s="38"/>
      <c r="QWF166" s="38"/>
      <c r="QWG166" s="38"/>
      <c r="QWH166" s="38"/>
      <c r="QWI166" s="38"/>
      <c r="QWJ166" s="38"/>
      <c r="QWK166" s="38"/>
      <c r="QWL166" s="38"/>
      <c r="QWM166" s="38"/>
      <c r="QWN166" s="38"/>
      <c r="QWO166" s="38"/>
      <c r="QWP166" s="38"/>
      <c r="QWQ166" s="38"/>
      <c r="QWR166" s="38"/>
      <c r="QWS166" s="38"/>
      <c r="QWT166" s="38"/>
      <c r="QWU166" s="38"/>
      <c r="QWV166" s="38"/>
      <c r="QWW166" s="38"/>
      <c r="QWX166" s="38"/>
      <c r="QWY166" s="38"/>
      <c r="QWZ166" s="38"/>
      <c r="QXA166" s="38"/>
      <c r="QXB166" s="38"/>
      <c r="QXC166" s="38"/>
      <c r="QXD166" s="38"/>
      <c r="QXE166" s="38"/>
      <c r="QXF166" s="38"/>
      <c r="QXG166" s="38"/>
      <c r="QXH166" s="38"/>
      <c r="QXI166" s="38"/>
      <c r="QXJ166" s="38"/>
      <c r="QXK166" s="38"/>
      <c r="QXL166" s="38"/>
      <c r="QXM166" s="38"/>
      <c r="QXN166" s="38"/>
      <c r="QXO166" s="38"/>
      <c r="QXP166" s="38"/>
      <c r="QXQ166" s="38"/>
      <c r="QXR166" s="38"/>
      <c r="QXS166" s="38"/>
      <c r="QXT166" s="38"/>
      <c r="QXU166" s="38"/>
      <c r="QXV166" s="38"/>
      <c r="QXW166" s="38"/>
      <c r="QXX166" s="38"/>
      <c r="QXY166" s="38"/>
      <c r="QXZ166" s="38"/>
      <c r="QYA166" s="38"/>
      <c r="QYB166" s="38"/>
      <c r="QYC166" s="38"/>
      <c r="QYD166" s="38"/>
      <c r="QYE166" s="38"/>
      <c r="QYF166" s="38"/>
      <c r="QYG166" s="38"/>
      <c r="QYH166" s="38"/>
      <c r="QYI166" s="38"/>
      <c r="QYJ166" s="38"/>
      <c r="QYK166" s="38"/>
      <c r="QYL166" s="38"/>
      <c r="QYM166" s="38"/>
      <c r="QYN166" s="38"/>
      <c r="QYO166" s="38"/>
      <c r="QYP166" s="38"/>
      <c r="QYQ166" s="38"/>
      <c r="QYR166" s="38"/>
      <c r="QYS166" s="38"/>
      <c r="QYT166" s="38"/>
      <c r="QYU166" s="38"/>
      <c r="QYV166" s="38"/>
      <c r="QYW166" s="38"/>
      <c r="QYX166" s="38"/>
      <c r="QYY166" s="38"/>
      <c r="QYZ166" s="38"/>
      <c r="QZA166" s="38"/>
      <c r="QZB166" s="38"/>
      <c r="QZC166" s="38"/>
      <c r="QZD166" s="38"/>
      <c r="QZE166" s="38"/>
      <c r="QZF166" s="38"/>
      <c r="QZG166" s="38"/>
      <c r="QZH166" s="38"/>
      <c r="QZI166" s="38"/>
      <c r="QZJ166" s="38"/>
      <c r="QZK166" s="38"/>
      <c r="QZL166" s="38"/>
      <c r="QZM166" s="38"/>
      <c r="QZN166" s="38"/>
      <c r="QZO166" s="38"/>
      <c r="QZP166" s="38"/>
      <c r="QZQ166" s="38"/>
      <c r="QZR166" s="38"/>
      <c r="QZS166" s="38"/>
      <c r="QZT166" s="38"/>
      <c r="QZU166" s="38"/>
      <c r="QZV166" s="38"/>
      <c r="QZW166" s="38"/>
      <c r="QZX166" s="38"/>
      <c r="QZY166" s="38"/>
      <c r="QZZ166" s="38"/>
      <c r="RAA166" s="38"/>
      <c r="RAB166" s="38"/>
      <c r="RAC166" s="38"/>
      <c r="RAD166" s="38"/>
      <c r="RAE166" s="38"/>
      <c r="RAF166" s="38"/>
      <c r="RAG166" s="38"/>
      <c r="RAH166" s="38"/>
      <c r="RAI166" s="38"/>
      <c r="RAJ166" s="38"/>
      <c r="RAK166" s="38"/>
      <c r="RAL166" s="38"/>
      <c r="RAM166" s="38"/>
      <c r="RAN166" s="38"/>
      <c r="RAO166" s="38"/>
      <c r="RAP166" s="38"/>
      <c r="RAQ166" s="38"/>
      <c r="RAR166" s="38"/>
      <c r="RAS166" s="38"/>
      <c r="RAT166" s="38"/>
      <c r="RAU166" s="38"/>
      <c r="RAV166" s="38"/>
      <c r="RAW166" s="38"/>
      <c r="RAX166" s="38"/>
      <c r="RAY166" s="38"/>
      <c r="RAZ166" s="38"/>
      <c r="RBA166" s="38"/>
      <c r="RBB166" s="38"/>
      <c r="RBC166" s="38"/>
      <c r="RBD166" s="38"/>
      <c r="RBE166" s="38"/>
      <c r="RBF166" s="38"/>
      <c r="RBG166" s="38"/>
      <c r="RBH166" s="38"/>
      <c r="RBI166" s="38"/>
      <c r="RBJ166" s="38"/>
      <c r="RBK166" s="38"/>
      <c r="RBL166" s="38"/>
      <c r="RBM166" s="38"/>
      <c r="RBN166" s="38"/>
      <c r="RBO166" s="38"/>
      <c r="RBP166" s="38"/>
      <c r="RBQ166" s="38"/>
      <c r="RBR166" s="38"/>
      <c r="RBS166" s="38"/>
      <c r="RBT166" s="38"/>
      <c r="RBU166" s="38"/>
      <c r="RBV166" s="38"/>
      <c r="RBW166" s="38"/>
      <c r="RBX166" s="38"/>
      <c r="RBY166" s="38"/>
      <c r="RBZ166" s="38"/>
      <c r="RCA166" s="38"/>
      <c r="RCB166" s="38"/>
      <c r="RCC166" s="38"/>
      <c r="RCD166" s="38"/>
      <c r="RCE166" s="38"/>
      <c r="RCF166" s="38"/>
      <c r="RCG166" s="38"/>
      <c r="RCH166" s="38"/>
      <c r="RCI166" s="38"/>
      <c r="RCJ166" s="38"/>
      <c r="RCK166" s="38"/>
      <c r="RCL166" s="38"/>
      <c r="RCS166" s="38"/>
      <c r="RCT166" s="38"/>
      <c r="RCU166" s="38"/>
      <c r="RCV166" s="38"/>
      <c r="RCW166" s="38"/>
      <c r="RCX166" s="38"/>
      <c r="RCY166" s="38"/>
      <c r="RCZ166" s="38"/>
      <c r="RDA166" s="38"/>
      <c r="RDB166" s="38"/>
      <c r="RDC166" s="38"/>
      <c r="RDD166" s="38"/>
      <c r="RDE166" s="38"/>
      <c r="RDF166" s="38"/>
      <c r="RDG166" s="38"/>
      <c r="RDH166" s="38"/>
      <c r="RDI166" s="38"/>
      <c r="RDJ166" s="38"/>
      <c r="RDK166" s="38"/>
      <c r="RDL166" s="38"/>
      <c r="RDM166" s="38"/>
      <c r="RDN166" s="38"/>
      <c r="RDO166" s="38"/>
      <c r="RDP166" s="38"/>
      <c r="RDQ166" s="38"/>
      <c r="RDR166" s="38"/>
      <c r="RDS166" s="38"/>
      <c r="RDT166" s="38"/>
      <c r="RDU166" s="38"/>
      <c r="RDV166" s="38"/>
      <c r="RDW166" s="38"/>
      <c r="RDX166" s="38"/>
      <c r="RDY166" s="38"/>
      <c r="RDZ166" s="38"/>
      <c r="REA166" s="38"/>
      <c r="REB166" s="38"/>
      <c r="REC166" s="38"/>
      <c r="RED166" s="38"/>
      <c r="REE166" s="38"/>
      <c r="REF166" s="38"/>
      <c r="REG166" s="38"/>
      <c r="REH166" s="38"/>
      <c r="REI166" s="38"/>
      <c r="REJ166" s="38"/>
      <c r="REK166" s="38"/>
      <c r="REL166" s="38"/>
      <c r="REM166" s="38"/>
      <c r="REN166" s="38"/>
      <c r="REO166" s="38"/>
      <c r="REP166" s="38"/>
      <c r="REQ166" s="38"/>
      <c r="RER166" s="38"/>
      <c r="RES166" s="38"/>
      <c r="RET166" s="38"/>
      <c r="REU166" s="38"/>
      <c r="REV166" s="38"/>
      <c r="REW166" s="38"/>
      <c r="REX166" s="38"/>
      <c r="REY166" s="38"/>
      <c r="REZ166" s="38"/>
      <c r="RFA166" s="38"/>
      <c r="RFB166" s="38"/>
      <c r="RFC166" s="38"/>
      <c r="RFD166" s="38"/>
      <c r="RFE166" s="38"/>
      <c r="RFF166" s="38"/>
      <c r="RFG166" s="38"/>
      <c r="RFH166" s="38"/>
      <c r="RFI166" s="38"/>
      <c r="RFJ166" s="38"/>
      <c r="RFK166" s="38"/>
      <c r="RFL166" s="38"/>
      <c r="RFM166" s="38"/>
      <c r="RFN166" s="38"/>
      <c r="RFO166" s="38"/>
      <c r="RFP166" s="38"/>
      <c r="RFQ166" s="38"/>
      <c r="RFR166" s="38"/>
      <c r="RFS166" s="38"/>
      <c r="RFT166" s="38"/>
      <c r="RFU166" s="38"/>
      <c r="RFV166" s="38"/>
      <c r="RFW166" s="38"/>
      <c r="RFX166" s="38"/>
      <c r="RFY166" s="38"/>
      <c r="RFZ166" s="38"/>
      <c r="RGA166" s="38"/>
      <c r="RGB166" s="38"/>
      <c r="RGC166" s="38"/>
      <c r="RGD166" s="38"/>
      <c r="RGE166" s="38"/>
      <c r="RGF166" s="38"/>
      <c r="RGG166" s="38"/>
      <c r="RGH166" s="38"/>
      <c r="RGI166" s="38"/>
      <c r="RGJ166" s="38"/>
      <c r="RGK166" s="38"/>
      <c r="RGL166" s="38"/>
      <c r="RGM166" s="38"/>
      <c r="RGN166" s="38"/>
      <c r="RGO166" s="38"/>
      <c r="RGP166" s="38"/>
      <c r="RGQ166" s="38"/>
      <c r="RGR166" s="38"/>
      <c r="RGS166" s="38"/>
      <c r="RGT166" s="38"/>
      <c r="RGU166" s="38"/>
      <c r="RGV166" s="38"/>
      <c r="RGW166" s="38"/>
      <c r="RGX166" s="38"/>
      <c r="RGY166" s="38"/>
      <c r="RGZ166" s="38"/>
      <c r="RHA166" s="38"/>
      <c r="RHB166" s="38"/>
      <c r="RHC166" s="38"/>
      <c r="RHD166" s="38"/>
      <c r="RHE166" s="38"/>
      <c r="RHF166" s="38"/>
      <c r="RHG166" s="38"/>
      <c r="RHH166" s="38"/>
      <c r="RHI166" s="38"/>
      <c r="RHJ166" s="38"/>
      <c r="RHK166" s="38"/>
      <c r="RHL166" s="38"/>
      <c r="RHM166" s="38"/>
      <c r="RHN166" s="38"/>
      <c r="RHO166" s="38"/>
      <c r="RHP166" s="38"/>
      <c r="RHQ166" s="38"/>
      <c r="RHR166" s="38"/>
      <c r="RHS166" s="38"/>
      <c r="RHT166" s="38"/>
      <c r="RHU166" s="38"/>
      <c r="RHV166" s="38"/>
      <c r="RHW166" s="38"/>
      <c r="RHX166" s="38"/>
      <c r="RHY166" s="38"/>
      <c r="RHZ166" s="38"/>
      <c r="RIA166" s="38"/>
      <c r="RIB166" s="38"/>
      <c r="RIC166" s="38"/>
      <c r="RID166" s="38"/>
      <c r="RIE166" s="38"/>
      <c r="RIF166" s="38"/>
      <c r="RIG166" s="38"/>
      <c r="RIH166" s="38"/>
      <c r="RII166" s="38"/>
      <c r="RIJ166" s="38"/>
      <c r="RIK166" s="38"/>
      <c r="RIL166" s="38"/>
      <c r="RIM166" s="38"/>
      <c r="RIN166" s="38"/>
      <c r="RIO166" s="38"/>
      <c r="RIP166" s="38"/>
      <c r="RIQ166" s="38"/>
      <c r="RIR166" s="38"/>
      <c r="RIS166" s="38"/>
      <c r="RIT166" s="38"/>
      <c r="RIU166" s="38"/>
      <c r="RIV166" s="38"/>
      <c r="RIW166" s="38"/>
      <c r="RIX166" s="38"/>
      <c r="RIY166" s="38"/>
      <c r="RIZ166" s="38"/>
      <c r="RJA166" s="38"/>
      <c r="RJB166" s="38"/>
      <c r="RJC166" s="38"/>
      <c r="RJD166" s="38"/>
      <c r="RJE166" s="38"/>
      <c r="RJF166" s="38"/>
      <c r="RJG166" s="38"/>
      <c r="RJH166" s="38"/>
      <c r="RJI166" s="38"/>
      <c r="RJJ166" s="38"/>
      <c r="RJK166" s="38"/>
      <c r="RJL166" s="38"/>
      <c r="RJM166" s="38"/>
      <c r="RJN166" s="38"/>
      <c r="RJO166" s="38"/>
      <c r="RJP166" s="38"/>
      <c r="RJQ166" s="38"/>
      <c r="RJR166" s="38"/>
      <c r="RJS166" s="38"/>
      <c r="RJT166" s="38"/>
      <c r="RJU166" s="38"/>
      <c r="RJV166" s="38"/>
      <c r="RJW166" s="38"/>
      <c r="RJX166" s="38"/>
      <c r="RJY166" s="38"/>
      <c r="RJZ166" s="38"/>
      <c r="RKA166" s="38"/>
      <c r="RKB166" s="38"/>
      <c r="RKC166" s="38"/>
      <c r="RKD166" s="38"/>
      <c r="RKE166" s="38"/>
      <c r="RKF166" s="38"/>
      <c r="RKG166" s="38"/>
      <c r="RKH166" s="38"/>
      <c r="RKI166" s="38"/>
      <c r="RKJ166" s="38"/>
      <c r="RKK166" s="38"/>
      <c r="RKL166" s="38"/>
      <c r="RKM166" s="38"/>
      <c r="RKN166" s="38"/>
      <c r="RKO166" s="38"/>
      <c r="RKP166" s="38"/>
      <c r="RKQ166" s="38"/>
      <c r="RKR166" s="38"/>
      <c r="RKS166" s="38"/>
      <c r="RKT166" s="38"/>
      <c r="RKU166" s="38"/>
      <c r="RKV166" s="38"/>
      <c r="RKW166" s="38"/>
      <c r="RKX166" s="38"/>
      <c r="RKY166" s="38"/>
      <c r="RKZ166" s="38"/>
      <c r="RLA166" s="38"/>
      <c r="RLB166" s="38"/>
      <c r="RLC166" s="38"/>
      <c r="RLD166" s="38"/>
      <c r="RLE166" s="38"/>
      <c r="RLF166" s="38"/>
      <c r="RLG166" s="38"/>
      <c r="RLH166" s="38"/>
      <c r="RLI166" s="38"/>
      <c r="RLJ166" s="38"/>
      <c r="RLK166" s="38"/>
      <c r="RLL166" s="38"/>
      <c r="RLM166" s="38"/>
      <c r="RLN166" s="38"/>
      <c r="RLO166" s="38"/>
      <c r="RLP166" s="38"/>
      <c r="RLQ166" s="38"/>
      <c r="RLR166" s="38"/>
      <c r="RLS166" s="38"/>
      <c r="RLT166" s="38"/>
      <c r="RLU166" s="38"/>
      <c r="RLV166" s="38"/>
      <c r="RLW166" s="38"/>
      <c r="RLX166" s="38"/>
      <c r="RLY166" s="38"/>
      <c r="RLZ166" s="38"/>
      <c r="RMA166" s="38"/>
      <c r="RMB166" s="38"/>
      <c r="RMC166" s="38"/>
      <c r="RMD166" s="38"/>
      <c r="RME166" s="38"/>
      <c r="RMF166" s="38"/>
      <c r="RMG166" s="38"/>
      <c r="RMH166" s="38"/>
      <c r="RMO166" s="38"/>
      <c r="RMP166" s="38"/>
      <c r="RMQ166" s="38"/>
      <c r="RMR166" s="38"/>
      <c r="RMS166" s="38"/>
      <c r="RMT166" s="38"/>
      <c r="RMU166" s="38"/>
      <c r="RMV166" s="38"/>
      <c r="RMW166" s="38"/>
      <c r="RMX166" s="38"/>
      <c r="RMY166" s="38"/>
      <c r="RMZ166" s="38"/>
      <c r="RNA166" s="38"/>
      <c r="RNB166" s="38"/>
      <c r="RNC166" s="38"/>
      <c r="RND166" s="38"/>
      <c r="RNE166" s="38"/>
      <c r="RNF166" s="38"/>
      <c r="RNG166" s="38"/>
      <c r="RNH166" s="38"/>
      <c r="RNI166" s="38"/>
      <c r="RNJ166" s="38"/>
      <c r="RNK166" s="38"/>
      <c r="RNL166" s="38"/>
      <c r="RNM166" s="38"/>
      <c r="RNN166" s="38"/>
      <c r="RNO166" s="38"/>
      <c r="RNP166" s="38"/>
      <c r="RNQ166" s="38"/>
      <c r="RNR166" s="38"/>
      <c r="RNS166" s="38"/>
      <c r="RNT166" s="38"/>
      <c r="RNU166" s="38"/>
      <c r="RNV166" s="38"/>
      <c r="RNW166" s="38"/>
      <c r="RNX166" s="38"/>
      <c r="RNY166" s="38"/>
      <c r="RNZ166" s="38"/>
      <c r="ROA166" s="38"/>
      <c r="ROB166" s="38"/>
      <c r="ROC166" s="38"/>
      <c r="ROD166" s="38"/>
      <c r="ROE166" s="38"/>
      <c r="ROF166" s="38"/>
      <c r="ROG166" s="38"/>
      <c r="ROH166" s="38"/>
      <c r="ROI166" s="38"/>
      <c r="ROJ166" s="38"/>
      <c r="ROK166" s="38"/>
      <c r="ROL166" s="38"/>
      <c r="ROM166" s="38"/>
      <c r="RON166" s="38"/>
      <c r="ROO166" s="38"/>
      <c r="ROP166" s="38"/>
      <c r="ROQ166" s="38"/>
      <c r="ROR166" s="38"/>
      <c r="ROS166" s="38"/>
      <c r="ROT166" s="38"/>
      <c r="ROU166" s="38"/>
      <c r="ROV166" s="38"/>
      <c r="ROW166" s="38"/>
      <c r="ROX166" s="38"/>
      <c r="ROY166" s="38"/>
      <c r="ROZ166" s="38"/>
      <c r="RPA166" s="38"/>
      <c r="RPB166" s="38"/>
      <c r="RPC166" s="38"/>
      <c r="RPD166" s="38"/>
      <c r="RPE166" s="38"/>
      <c r="RPF166" s="38"/>
      <c r="RPG166" s="38"/>
      <c r="RPH166" s="38"/>
      <c r="RPI166" s="38"/>
      <c r="RPJ166" s="38"/>
      <c r="RPK166" s="38"/>
      <c r="RPL166" s="38"/>
      <c r="RPM166" s="38"/>
      <c r="RPN166" s="38"/>
      <c r="RPO166" s="38"/>
      <c r="RPP166" s="38"/>
      <c r="RPQ166" s="38"/>
      <c r="RPR166" s="38"/>
      <c r="RPS166" s="38"/>
      <c r="RPT166" s="38"/>
      <c r="RPU166" s="38"/>
      <c r="RPV166" s="38"/>
      <c r="RPW166" s="38"/>
      <c r="RPX166" s="38"/>
      <c r="RPY166" s="38"/>
      <c r="RPZ166" s="38"/>
      <c r="RQA166" s="38"/>
      <c r="RQB166" s="38"/>
      <c r="RQC166" s="38"/>
      <c r="RQD166" s="38"/>
      <c r="RQE166" s="38"/>
      <c r="RQF166" s="38"/>
      <c r="RQG166" s="38"/>
      <c r="RQH166" s="38"/>
      <c r="RQI166" s="38"/>
      <c r="RQJ166" s="38"/>
      <c r="RQK166" s="38"/>
      <c r="RQL166" s="38"/>
      <c r="RQM166" s="38"/>
      <c r="RQN166" s="38"/>
      <c r="RQO166" s="38"/>
      <c r="RQP166" s="38"/>
      <c r="RQQ166" s="38"/>
      <c r="RQR166" s="38"/>
      <c r="RQS166" s="38"/>
      <c r="RQT166" s="38"/>
      <c r="RQU166" s="38"/>
      <c r="RQV166" s="38"/>
      <c r="RQW166" s="38"/>
      <c r="RQX166" s="38"/>
      <c r="RQY166" s="38"/>
      <c r="RQZ166" s="38"/>
      <c r="RRA166" s="38"/>
      <c r="RRB166" s="38"/>
      <c r="RRC166" s="38"/>
      <c r="RRD166" s="38"/>
      <c r="RRE166" s="38"/>
      <c r="RRF166" s="38"/>
      <c r="RRG166" s="38"/>
      <c r="RRH166" s="38"/>
      <c r="RRI166" s="38"/>
      <c r="RRJ166" s="38"/>
      <c r="RRK166" s="38"/>
      <c r="RRL166" s="38"/>
      <c r="RRM166" s="38"/>
      <c r="RRN166" s="38"/>
      <c r="RRO166" s="38"/>
      <c r="RRP166" s="38"/>
      <c r="RRQ166" s="38"/>
      <c r="RRR166" s="38"/>
      <c r="RRS166" s="38"/>
      <c r="RRT166" s="38"/>
      <c r="RRU166" s="38"/>
      <c r="RRV166" s="38"/>
      <c r="RRW166" s="38"/>
      <c r="RRX166" s="38"/>
      <c r="RRY166" s="38"/>
      <c r="RRZ166" s="38"/>
      <c r="RSA166" s="38"/>
      <c r="RSB166" s="38"/>
      <c r="RSC166" s="38"/>
      <c r="RSD166" s="38"/>
      <c r="RSE166" s="38"/>
      <c r="RSF166" s="38"/>
      <c r="RSG166" s="38"/>
      <c r="RSH166" s="38"/>
      <c r="RSI166" s="38"/>
      <c r="RSJ166" s="38"/>
      <c r="RSK166" s="38"/>
      <c r="RSL166" s="38"/>
      <c r="RSM166" s="38"/>
      <c r="RSN166" s="38"/>
      <c r="RSO166" s="38"/>
      <c r="RSP166" s="38"/>
      <c r="RSQ166" s="38"/>
      <c r="RSR166" s="38"/>
      <c r="RSS166" s="38"/>
      <c r="RST166" s="38"/>
      <c r="RSU166" s="38"/>
      <c r="RSV166" s="38"/>
      <c r="RSW166" s="38"/>
      <c r="RSX166" s="38"/>
      <c r="RSY166" s="38"/>
      <c r="RSZ166" s="38"/>
      <c r="RTA166" s="38"/>
      <c r="RTB166" s="38"/>
      <c r="RTC166" s="38"/>
      <c r="RTD166" s="38"/>
      <c r="RTE166" s="38"/>
      <c r="RTF166" s="38"/>
      <c r="RTG166" s="38"/>
      <c r="RTH166" s="38"/>
      <c r="RTI166" s="38"/>
      <c r="RTJ166" s="38"/>
      <c r="RTK166" s="38"/>
      <c r="RTL166" s="38"/>
      <c r="RTM166" s="38"/>
      <c r="RTN166" s="38"/>
      <c r="RTO166" s="38"/>
      <c r="RTP166" s="38"/>
      <c r="RTQ166" s="38"/>
      <c r="RTR166" s="38"/>
      <c r="RTS166" s="38"/>
      <c r="RTT166" s="38"/>
      <c r="RTU166" s="38"/>
      <c r="RTV166" s="38"/>
      <c r="RTW166" s="38"/>
      <c r="RTX166" s="38"/>
      <c r="RTY166" s="38"/>
      <c r="RTZ166" s="38"/>
      <c r="RUA166" s="38"/>
      <c r="RUB166" s="38"/>
      <c r="RUC166" s="38"/>
      <c r="RUD166" s="38"/>
      <c r="RUE166" s="38"/>
      <c r="RUF166" s="38"/>
      <c r="RUG166" s="38"/>
      <c r="RUH166" s="38"/>
      <c r="RUI166" s="38"/>
      <c r="RUJ166" s="38"/>
      <c r="RUK166" s="38"/>
      <c r="RUL166" s="38"/>
      <c r="RUM166" s="38"/>
      <c r="RUN166" s="38"/>
      <c r="RUO166" s="38"/>
      <c r="RUP166" s="38"/>
      <c r="RUQ166" s="38"/>
      <c r="RUR166" s="38"/>
      <c r="RUS166" s="38"/>
      <c r="RUT166" s="38"/>
      <c r="RUU166" s="38"/>
      <c r="RUV166" s="38"/>
      <c r="RUW166" s="38"/>
      <c r="RUX166" s="38"/>
      <c r="RUY166" s="38"/>
      <c r="RUZ166" s="38"/>
      <c r="RVA166" s="38"/>
      <c r="RVB166" s="38"/>
      <c r="RVC166" s="38"/>
      <c r="RVD166" s="38"/>
      <c r="RVE166" s="38"/>
      <c r="RVF166" s="38"/>
      <c r="RVG166" s="38"/>
      <c r="RVH166" s="38"/>
      <c r="RVI166" s="38"/>
      <c r="RVJ166" s="38"/>
      <c r="RVK166" s="38"/>
      <c r="RVL166" s="38"/>
      <c r="RVM166" s="38"/>
      <c r="RVN166" s="38"/>
      <c r="RVO166" s="38"/>
      <c r="RVP166" s="38"/>
      <c r="RVQ166" s="38"/>
      <c r="RVR166" s="38"/>
      <c r="RVS166" s="38"/>
      <c r="RVT166" s="38"/>
      <c r="RVU166" s="38"/>
      <c r="RVV166" s="38"/>
      <c r="RVW166" s="38"/>
      <c r="RVX166" s="38"/>
      <c r="RVY166" s="38"/>
      <c r="RVZ166" s="38"/>
      <c r="RWA166" s="38"/>
      <c r="RWB166" s="38"/>
      <c r="RWC166" s="38"/>
      <c r="RWD166" s="38"/>
      <c r="RWK166" s="38"/>
      <c r="RWL166" s="38"/>
      <c r="RWM166" s="38"/>
      <c r="RWN166" s="38"/>
      <c r="RWO166" s="38"/>
      <c r="RWP166" s="38"/>
      <c r="RWQ166" s="38"/>
      <c r="RWR166" s="38"/>
      <c r="RWS166" s="38"/>
      <c r="RWT166" s="38"/>
      <c r="RWU166" s="38"/>
      <c r="RWV166" s="38"/>
      <c r="RWW166" s="38"/>
      <c r="RWX166" s="38"/>
      <c r="RWY166" s="38"/>
      <c r="RWZ166" s="38"/>
      <c r="RXA166" s="38"/>
      <c r="RXB166" s="38"/>
      <c r="RXC166" s="38"/>
      <c r="RXD166" s="38"/>
      <c r="RXE166" s="38"/>
      <c r="RXF166" s="38"/>
      <c r="RXG166" s="38"/>
      <c r="RXH166" s="38"/>
      <c r="RXI166" s="38"/>
      <c r="RXJ166" s="38"/>
      <c r="RXK166" s="38"/>
      <c r="RXL166" s="38"/>
      <c r="RXM166" s="38"/>
      <c r="RXN166" s="38"/>
      <c r="RXO166" s="38"/>
      <c r="RXP166" s="38"/>
      <c r="RXQ166" s="38"/>
      <c r="RXR166" s="38"/>
      <c r="RXS166" s="38"/>
      <c r="RXT166" s="38"/>
      <c r="RXU166" s="38"/>
      <c r="RXV166" s="38"/>
      <c r="RXW166" s="38"/>
      <c r="RXX166" s="38"/>
      <c r="RXY166" s="38"/>
      <c r="RXZ166" s="38"/>
      <c r="RYA166" s="38"/>
      <c r="RYB166" s="38"/>
      <c r="RYC166" s="38"/>
      <c r="RYD166" s="38"/>
      <c r="RYE166" s="38"/>
      <c r="RYF166" s="38"/>
      <c r="RYG166" s="38"/>
      <c r="RYH166" s="38"/>
      <c r="RYI166" s="38"/>
      <c r="RYJ166" s="38"/>
      <c r="RYK166" s="38"/>
      <c r="RYL166" s="38"/>
      <c r="RYM166" s="38"/>
      <c r="RYN166" s="38"/>
      <c r="RYO166" s="38"/>
      <c r="RYP166" s="38"/>
      <c r="RYQ166" s="38"/>
      <c r="RYR166" s="38"/>
      <c r="RYS166" s="38"/>
      <c r="RYT166" s="38"/>
      <c r="RYU166" s="38"/>
      <c r="RYV166" s="38"/>
      <c r="RYW166" s="38"/>
      <c r="RYX166" s="38"/>
      <c r="RYY166" s="38"/>
      <c r="RYZ166" s="38"/>
      <c r="RZA166" s="38"/>
      <c r="RZB166" s="38"/>
      <c r="RZC166" s="38"/>
      <c r="RZD166" s="38"/>
      <c r="RZE166" s="38"/>
      <c r="RZF166" s="38"/>
      <c r="RZG166" s="38"/>
      <c r="RZH166" s="38"/>
      <c r="RZI166" s="38"/>
      <c r="RZJ166" s="38"/>
      <c r="RZK166" s="38"/>
      <c r="RZL166" s="38"/>
      <c r="RZM166" s="38"/>
      <c r="RZN166" s="38"/>
      <c r="RZO166" s="38"/>
      <c r="RZP166" s="38"/>
      <c r="RZQ166" s="38"/>
      <c r="RZR166" s="38"/>
      <c r="RZS166" s="38"/>
      <c r="RZT166" s="38"/>
      <c r="RZU166" s="38"/>
      <c r="RZV166" s="38"/>
      <c r="RZW166" s="38"/>
      <c r="RZX166" s="38"/>
      <c r="RZY166" s="38"/>
      <c r="RZZ166" s="38"/>
      <c r="SAA166" s="38"/>
      <c r="SAB166" s="38"/>
      <c r="SAC166" s="38"/>
      <c r="SAD166" s="38"/>
      <c r="SAE166" s="38"/>
      <c r="SAF166" s="38"/>
      <c r="SAG166" s="38"/>
      <c r="SAH166" s="38"/>
      <c r="SAI166" s="38"/>
      <c r="SAJ166" s="38"/>
      <c r="SAK166" s="38"/>
      <c r="SAL166" s="38"/>
      <c r="SAM166" s="38"/>
      <c r="SAN166" s="38"/>
      <c r="SAO166" s="38"/>
      <c r="SAP166" s="38"/>
      <c r="SAQ166" s="38"/>
      <c r="SAR166" s="38"/>
      <c r="SAS166" s="38"/>
      <c r="SAT166" s="38"/>
      <c r="SAU166" s="38"/>
      <c r="SAV166" s="38"/>
      <c r="SAW166" s="38"/>
      <c r="SAX166" s="38"/>
      <c r="SAY166" s="38"/>
      <c r="SAZ166" s="38"/>
      <c r="SBA166" s="38"/>
      <c r="SBB166" s="38"/>
      <c r="SBC166" s="38"/>
      <c r="SBD166" s="38"/>
      <c r="SBE166" s="38"/>
      <c r="SBF166" s="38"/>
      <c r="SBG166" s="38"/>
      <c r="SBH166" s="38"/>
      <c r="SBI166" s="38"/>
      <c r="SBJ166" s="38"/>
      <c r="SBK166" s="38"/>
      <c r="SBL166" s="38"/>
      <c r="SBM166" s="38"/>
      <c r="SBN166" s="38"/>
      <c r="SBO166" s="38"/>
      <c r="SBP166" s="38"/>
      <c r="SBQ166" s="38"/>
      <c r="SBR166" s="38"/>
      <c r="SBS166" s="38"/>
      <c r="SBT166" s="38"/>
      <c r="SBU166" s="38"/>
      <c r="SBV166" s="38"/>
      <c r="SBW166" s="38"/>
      <c r="SBX166" s="38"/>
      <c r="SBY166" s="38"/>
      <c r="SBZ166" s="38"/>
      <c r="SCA166" s="38"/>
      <c r="SCB166" s="38"/>
      <c r="SCC166" s="38"/>
      <c r="SCD166" s="38"/>
      <c r="SCE166" s="38"/>
      <c r="SCF166" s="38"/>
      <c r="SCG166" s="38"/>
      <c r="SCH166" s="38"/>
      <c r="SCI166" s="38"/>
      <c r="SCJ166" s="38"/>
      <c r="SCK166" s="38"/>
      <c r="SCL166" s="38"/>
      <c r="SCM166" s="38"/>
      <c r="SCN166" s="38"/>
      <c r="SCO166" s="38"/>
      <c r="SCP166" s="38"/>
      <c r="SCQ166" s="38"/>
      <c r="SCR166" s="38"/>
      <c r="SCS166" s="38"/>
      <c r="SCT166" s="38"/>
      <c r="SCU166" s="38"/>
      <c r="SCV166" s="38"/>
      <c r="SCW166" s="38"/>
      <c r="SCX166" s="38"/>
      <c r="SCY166" s="38"/>
      <c r="SCZ166" s="38"/>
      <c r="SDA166" s="38"/>
      <c r="SDB166" s="38"/>
      <c r="SDC166" s="38"/>
      <c r="SDD166" s="38"/>
      <c r="SDE166" s="38"/>
      <c r="SDF166" s="38"/>
      <c r="SDG166" s="38"/>
      <c r="SDH166" s="38"/>
      <c r="SDI166" s="38"/>
      <c r="SDJ166" s="38"/>
      <c r="SDK166" s="38"/>
      <c r="SDL166" s="38"/>
      <c r="SDM166" s="38"/>
      <c r="SDN166" s="38"/>
      <c r="SDO166" s="38"/>
      <c r="SDP166" s="38"/>
      <c r="SDQ166" s="38"/>
      <c r="SDR166" s="38"/>
      <c r="SDS166" s="38"/>
      <c r="SDT166" s="38"/>
      <c r="SDU166" s="38"/>
      <c r="SDV166" s="38"/>
      <c r="SDW166" s="38"/>
      <c r="SDX166" s="38"/>
      <c r="SDY166" s="38"/>
      <c r="SDZ166" s="38"/>
      <c r="SEA166" s="38"/>
      <c r="SEB166" s="38"/>
      <c r="SEC166" s="38"/>
      <c r="SED166" s="38"/>
      <c r="SEE166" s="38"/>
      <c r="SEF166" s="38"/>
      <c r="SEG166" s="38"/>
      <c r="SEH166" s="38"/>
      <c r="SEI166" s="38"/>
      <c r="SEJ166" s="38"/>
      <c r="SEK166" s="38"/>
      <c r="SEL166" s="38"/>
      <c r="SEM166" s="38"/>
      <c r="SEN166" s="38"/>
      <c r="SEO166" s="38"/>
      <c r="SEP166" s="38"/>
      <c r="SEQ166" s="38"/>
      <c r="SER166" s="38"/>
      <c r="SES166" s="38"/>
      <c r="SET166" s="38"/>
      <c r="SEU166" s="38"/>
      <c r="SEV166" s="38"/>
      <c r="SEW166" s="38"/>
      <c r="SEX166" s="38"/>
      <c r="SEY166" s="38"/>
      <c r="SEZ166" s="38"/>
      <c r="SFA166" s="38"/>
      <c r="SFB166" s="38"/>
      <c r="SFC166" s="38"/>
      <c r="SFD166" s="38"/>
      <c r="SFE166" s="38"/>
      <c r="SFF166" s="38"/>
      <c r="SFG166" s="38"/>
      <c r="SFH166" s="38"/>
      <c r="SFI166" s="38"/>
      <c r="SFJ166" s="38"/>
      <c r="SFK166" s="38"/>
      <c r="SFL166" s="38"/>
      <c r="SFM166" s="38"/>
      <c r="SFN166" s="38"/>
      <c r="SFO166" s="38"/>
      <c r="SFP166" s="38"/>
      <c r="SFQ166" s="38"/>
      <c r="SFR166" s="38"/>
      <c r="SFS166" s="38"/>
      <c r="SFT166" s="38"/>
      <c r="SFU166" s="38"/>
      <c r="SFV166" s="38"/>
      <c r="SFW166" s="38"/>
      <c r="SFX166" s="38"/>
      <c r="SFY166" s="38"/>
      <c r="SFZ166" s="38"/>
      <c r="SGG166" s="38"/>
      <c r="SGH166" s="38"/>
      <c r="SGI166" s="38"/>
      <c r="SGJ166" s="38"/>
      <c r="SGK166" s="38"/>
      <c r="SGL166" s="38"/>
      <c r="SGM166" s="38"/>
      <c r="SGN166" s="38"/>
      <c r="SGO166" s="38"/>
      <c r="SGP166" s="38"/>
      <c r="SGQ166" s="38"/>
      <c r="SGR166" s="38"/>
      <c r="SGS166" s="38"/>
      <c r="SGT166" s="38"/>
      <c r="SGU166" s="38"/>
      <c r="SGV166" s="38"/>
      <c r="SGW166" s="38"/>
      <c r="SGX166" s="38"/>
      <c r="SGY166" s="38"/>
      <c r="SGZ166" s="38"/>
      <c r="SHA166" s="38"/>
      <c r="SHB166" s="38"/>
      <c r="SHC166" s="38"/>
      <c r="SHD166" s="38"/>
      <c r="SHE166" s="38"/>
      <c r="SHF166" s="38"/>
      <c r="SHG166" s="38"/>
      <c r="SHH166" s="38"/>
      <c r="SHI166" s="38"/>
      <c r="SHJ166" s="38"/>
      <c r="SHK166" s="38"/>
      <c r="SHL166" s="38"/>
      <c r="SHM166" s="38"/>
      <c r="SHN166" s="38"/>
      <c r="SHO166" s="38"/>
      <c r="SHP166" s="38"/>
      <c r="SHQ166" s="38"/>
      <c r="SHR166" s="38"/>
      <c r="SHS166" s="38"/>
      <c r="SHT166" s="38"/>
      <c r="SHU166" s="38"/>
      <c r="SHV166" s="38"/>
      <c r="SHW166" s="38"/>
      <c r="SHX166" s="38"/>
      <c r="SHY166" s="38"/>
      <c r="SHZ166" s="38"/>
      <c r="SIA166" s="38"/>
      <c r="SIB166" s="38"/>
      <c r="SIC166" s="38"/>
      <c r="SID166" s="38"/>
      <c r="SIE166" s="38"/>
      <c r="SIF166" s="38"/>
      <c r="SIG166" s="38"/>
      <c r="SIH166" s="38"/>
      <c r="SII166" s="38"/>
      <c r="SIJ166" s="38"/>
      <c r="SIK166" s="38"/>
      <c r="SIL166" s="38"/>
      <c r="SIM166" s="38"/>
      <c r="SIN166" s="38"/>
      <c r="SIO166" s="38"/>
      <c r="SIP166" s="38"/>
      <c r="SIQ166" s="38"/>
      <c r="SIR166" s="38"/>
      <c r="SIS166" s="38"/>
      <c r="SIT166" s="38"/>
      <c r="SIU166" s="38"/>
      <c r="SIV166" s="38"/>
      <c r="SIW166" s="38"/>
      <c r="SIX166" s="38"/>
      <c r="SIY166" s="38"/>
      <c r="SIZ166" s="38"/>
      <c r="SJA166" s="38"/>
      <c r="SJB166" s="38"/>
      <c r="SJC166" s="38"/>
      <c r="SJD166" s="38"/>
      <c r="SJE166" s="38"/>
      <c r="SJF166" s="38"/>
      <c r="SJG166" s="38"/>
      <c r="SJH166" s="38"/>
      <c r="SJI166" s="38"/>
      <c r="SJJ166" s="38"/>
      <c r="SJK166" s="38"/>
      <c r="SJL166" s="38"/>
      <c r="SJM166" s="38"/>
      <c r="SJN166" s="38"/>
      <c r="SJO166" s="38"/>
      <c r="SJP166" s="38"/>
      <c r="SJQ166" s="38"/>
      <c r="SJR166" s="38"/>
      <c r="SJS166" s="38"/>
      <c r="SJT166" s="38"/>
      <c r="SJU166" s="38"/>
      <c r="SJV166" s="38"/>
      <c r="SJW166" s="38"/>
      <c r="SJX166" s="38"/>
      <c r="SJY166" s="38"/>
      <c r="SJZ166" s="38"/>
      <c r="SKA166" s="38"/>
      <c r="SKB166" s="38"/>
      <c r="SKC166" s="38"/>
      <c r="SKD166" s="38"/>
      <c r="SKE166" s="38"/>
      <c r="SKF166" s="38"/>
      <c r="SKG166" s="38"/>
      <c r="SKH166" s="38"/>
      <c r="SKI166" s="38"/>
      <c r="SKJ166" s="38"/>
      <c r="SKK166" s="38"/>
      <c r="SKL166" s="38"/>
      <c r="SKM166" s="38"/>
      <c r="SKN166" s="38"/>
      <c r="SKO166" s="38"/>
      <c r="SKP166" s="38"/>
      <c r="SKQ166" s="38"/>
      <c r="SKR166" s="38"/>
      <c r="SKS166" s="38"/>
      <c r="SKT166" s="38"/>
      <c r="SKU166" s="38"/>
      <c r="SKV166" s="38"/>
      <c r="SKW166" s="38"/>
      <c r="SKX166" s="38"/>
      <c r="SKY166" s="38"/>
      <c r="SKZ166" s="38"/>
      <c r="SLA166" s="38"/>
      <c r="SLB166" s="38"/>
      <c r="SLC166" s="38"/>
      <c r="SLD166" s="38"/>
      <c r="SLE166" s="38"/>
      <c r="SLF166" s="38"/>
      <c r="SLG166" s="38"/>
      <c r="SLH166" s="38"/>
      <c r="SLI166" s="38"/>
      <c r="SLJ166" s="38"/>
      <c r="SLK166" s="38"/>
      <c r="SLL166" s="38"/>
      <c r="SLM166" s="38"/>
      <c r="SLN166" s="38"/>
      <c r="SLO166" s="38"/>
      <c r="SLP166" s="38"/>
      <c r="SLQ166" s="38"/>
      <c r="SLR166" s="38"/>
      <c r="SLS166" s="38"/>
      <c r="SLT166" s="38"/>
      <c r="SLU166" s="38"/>
      <c r="SLV166" s="38"/>
      <c r="SLW166" s="38"/>
      <c r="SLX166" s="38"/>
      <c r="SLY166" s="38"/>
      <c r="SLZ166" s="38"/>
      <c r="SMA166" s="38"/>
      <c r="SMB166" s="38"/>
      <c r="SMC166" s="38"/>
      <c r="SMD166" s="38"/>
      <c r="SME166" s="38"/>
      <c r="SMF166" s="38"/>
      <c r="SMG166" s="38"/>
      <c r="SMH166" s="38"/>
      <c r="SMI166" s="38"/>
      <c r="SMJ166" s="38"/>
      <c r="SMK166" s="38"/>
      <c r="SML166" s="38"/>
      <c r="SMM166" s="38"/>
      <c r="SMN166" s="38"/>
      <c r="SMO166" s="38"/>
      <c r="SMP166" s="38"/>
      <c r="SMQ166" s="38"/>
      <c r="SMR166" s="38"/>
      <c r="SMS166" s="38"/>
      <c r="SMT166" s="38"/>
      <c r="SMU166" s="38"/>
      <c r="SMV166" s="38"/>
      <c r="SMW166" s="38"/>
      <c r="SMX166" s="38"/>
      <c r="SMY166" s="38"/>
      <c r="SMZ166" s="38"/>
      <c r="SNA166" s="38"/>
      <c r="SNB166" s="38"/>
      <c r="SNC166" s="38"/>
      <c r="SND166" s="38"/>
      <c r="SNE166" s="38"/>
      <c r="SNF166" s="38"/>
      <c r="SNG166" s="38"/>
      <c r="SNH166" s="38"/>
      <c r="SNI166" s="38"/>
      <c r="SNJ166" s="38"/>
      <c r="SNK166" s="38"/>
      <c r="SNL166" s="38"/>
      <c r="SNM166" s="38"/>
      <c r="SNN166" s="38"/>
      <c r="SNO166" s="38"/>
      <c r="SNP166" s="38"/>
      <c r="SNQ166" s="38"/>
      <c r="SNR166" s="38"/>
      <c r="SNS166" s="38"/>
      <c r="SNT166" s="38"/>
      <c r="SNU166" s="38"/>
      <c r="SNV166" s="38"/>
      <c r="SNW166" s="38"/>
      <c r="SNX166" s="38"/>
      <c r="SNY166" s="38"/>
      <c r="SNZ166" s="38"/>
      <c r="SOA166" s="38"/>
      <c r="SOB166" s="38"/>
      <c r="SOC166" s="38"/>
      <c r="SOD166" s="38"/>
      <c r="SOE166" s="38"/>
      <c r="SOF166" s="38"/>
      <c r="SOG166" s="38"/>
      <c r="SOH166" s="38"/>
      <c r="SOI166" s="38"/>
      <c r="SOJ166" s="38"/>
      <c r="SOK166" s="38"/>
      <c r="SOL166" s="38"/>
      <c r="SOM166" s="38"/>
      <c r="SON166" s="38"/>
      <c r="SOO166" s="38"/>
      <c r="SOP166" s="38"/>
      <c r="SOQ166" s="38"/>
      <c r="SOR166" s="38"/>
      <c r="SOS166" s="38"/>
      <c r="SOT166" s="38"/>
      <c r="SOU166" s="38"/>
      <c r="SOV166" s="38"/>
      <c r="SOW166" s="38"/>
      <c r="SOX166" s="38"/>
      <c r="SOY166" s="38"/>
      <c r="SOZ166" s="38"/>
      <c r="SPA166" s="38"/>
      <c r="SPB166" s="38"/>
      <c r="SPC166" s="38"/>
      <c r="SPD166" s="38"/>
      <c r="SPE166" s="38"/>
      <c r="SPF166" s="38"/>
      <c r="SPG166" s="38"/>
      <c r="SPH166" s="38"/>
      <c r="SPI166" s="38"/>
      <c r="SPJ166" s="38"/>
      <c r="SPK166" s="38"/>
      <c r="SPL166" s="38"/>
      <c r="SPM166" s="38"/>
      <c r="SPN166" s="38"/>
      <c r="SPO166" s="38"/>
      <c r="SPP166" s="38"/>
      <c r="SPQ166" s="38"/>
      <c r="SPR166" s="38"/>
      <c r="SPS166" s="38"/>
      <c r="SPT166" s="38"/>
      <c r="SPU166" s="38"/>
      <c r="SPV166" s="38"/>
      <c r="SQC166" s="38"/>
      <c r="SQD166" s="38"/>
      <c r="SQE166" s="38"/>
      <c r="SQF166" s="38"/>
      <c r="SQG166" s="38"/>
      <c r="SQH166" s="38"/>
      <c r="SQI166" s="38"/>
      <c r="SQJ166" s="38"/>
      <c r="SQK166" s="38"/>
      <c r="SQL166" s="38"/>
      <c r="SQM166" s="38"/>
      <c r="SQN166" s="38"/>
      <c r="SQO166" s="38"/>
      <c r="SQP166" s="38"/>
      <c r="SQQ166" s="38"/>
      <c r="SQR166" s="38"/>
      <c r="SQS166" s="38"/>
      <c r="SQT166" s="38"/>
      <c r="SQU166" s="38"/>
      <c r="SQV166" s="38"/>
      <c r="SQW166" s="38"/>
      <c r="SQX166" s="38"/>
      <c r="SQY166" s="38"/>
      <c r="SQZ166" s="38"/>
      <c r="SRA166" s="38"/>
      <c r="SRB166" s="38"/>
      <c r="SRC166" s="38"/>
      <c r="SRD166" s="38"/>
      <c r="SRE166" s="38"/>
      <c r="SRF166" s="38"/>
      <c r="SRG166" s="38"/>
      <c r="SRH166" s="38"/>
      <c r="SRI166" s="38"/>
      <c r="SRJ166" s="38"/>
      <c r="SRK166" s="38"/>
      <c r="SRL166" s="38"/>
      <c r="SRM166" s="38"/>
      <c r="SRN166" s="38"/>
      <c r="SRO166" s="38"/>
      <c r="SRP166" s="38"/>
      <c r="SRQ166" s="38"/>
      <c r="SRR166" s="38"/>
      <c r="SRS166" s="38"/>
      <c r="SRT166" s="38"/>
      <c r="SRU166" s="38"/>
      <c r="SRV166" s="38"/>
      <c r="SRW166" s="38"/>
      <c r="SRX166" s="38"/>
      <c r="SRY166" s="38"/>
      <c r="SRZ166" s="38"/>
      <c r="SSA166" s="38"/>
      <c r="SSB166" s="38"/>
      <c r="SSC166" s="38"/>
      <c r="SSD166" s="38"/>
      <c r="SSE166" s="38"/>
      <c r="SSF166" s="38"/>
      <c r="SSG166" s="38"/>
      <c r="SSH166" s="38"/>
      <c r="SSI166" s="38"/>
      <c r="SSJ166" s="38"/>
      <c r="SSK166" s="38"/>
      <c r="SSL166" s="38"/>
      <c r="SSM166" s="38"/>
      <c r="SSN166" s="38"/>
      <c r="SSO166" s="38"/>
      <c r="SSP166" s="38"/>
      <c r="SSQ166" s="38"/>
      <c r="SSR166" s="38"/>
      <c r="SSS166" s="38"/>
      <c r="SST166" s="38"/>
      <c r="SSU166" s="38"/>
      <c r="SSV166" s="38"/>
      <c r="SSW166" s="38"/>
      <c r="SSX166" s="38"/>
      <c r="SSY166" s="38"/>
      <c r="SSZ166" s="38"/>
      <c r="STA166" s="38"/>
      <c r="STB166" s="38"/>
      <c r="STC166" s="38"/>
      <c r="STD166" s="38"/>
      <c r="STE166" s="38"/>
      <c r="STF166" s="38"/>
      <c r="STG166" s="38"/>
      <c r="STH166" s="38"/>
      <c r="STI166" s="38"/>
      <c r="STJ166" s="38"/>
      <c r="STK166" s="38"/>
      <c r="STL166" s="38"/>
      <c r="STM166" s="38"/>
      <c r="STN166" s="38"/>
      <c r="STO166" s="38"/>
      <c r="STP166" s="38"/>
      <c r="STQ166" s="38"/>
      <c r="STR166" s="38"/>
      <c r="STS166" s="38"/>
      <c r="STT166" s="38"/>
      <c r="STU166" s="38"/>
      <c r="STV166" s="38"/>
      <c r="STW166" s="38"/>
      <c r="STX166" s="38"/>
      <c r="STY166" s="38"/>
      <c r="STZ166" s="38"/>
      <c r="SUA166" s="38"/>
      <c r="SUB166" s="38"/>
      <c r="SUC166" s="38"/>
      <c r="SUD166" s="38"/>
      <c r="SUE166" s="38"/>
      <c r="SUF166" s="38"/>
      <c r="SUG166" s="38"/>
      <c r="SUH166" s="38"/>
      <c r="SUI166" s="38"/>
      <c r="SUJ166" s="38"/>
      <c r="SUK166" s="38"/>
      <c r="SUL166" s="38"/>
      <c r="SUM166" s="38"/>
      <c r="SUN166" s="38"/>
      <c r="SUO166" s="38"/>
      <c r="SUP166" s="38"/>
      <c r="SUQ166" s="38"/>
      <c r="SUR166" s="38"/>
      <c r="SUS166" s="38"/>
      <c r="SUT166" s="38"/>
      <c r="SUU166" s="38"/>
      <c r="SUV166" s="38"/>
      <c r="SUW166" s="38"/>
      <c r="SUX166" s="38"/>
      <c r="SUY166" s="38"/>
      <c r="SUZ166" s="38"/>
      <c r="SVA166" s="38"/>
      <c r="SVB166" s="38"/>
      <c r="SVC166" s="38"/>
      <c r="SVD166" s="38"/>
      <c r="SVE166" s="38"/>
      <c r="SVF166" s="38"/>
      <c r="SVG166" s="38"/>
      <c r="SVH166" s="38"/>
      <c r="SVI166" s="38"/>
      <c r="SVJ166" s="38"/>
      <c r="SVK166" s="38"/>
      <c r="SVL166" s="38"/>
      <c r="SVM166" s="38"/>
      <c r="SVN166" s="38"/>
      <c r="SVO166" s="38"/>
      <c r="SVP166" s="38"/>
      <c r="SVQ166" s="38"/>
      <c r="SVR166" s="38"/>
      <c r="SVS166" s="38"/>
      <c r="SVT166" s="38"/>
      <c r="SVU166" s="38"/>
      <c r="SVV166" s="38"/>
      <c r="SVW166" s="38"/>
      <c r="SVX166" s="38"/>
      <c r="SVY166" s="38"/>
      <c r="SVZ166" s="38"/>
      <c r="SWA166" s="38"/>
      <c r="SWB166" s="38"/>
      <c r="SWC166" s="38"/>
      <c r="SWD166" s="38"/>
      <c r="SWE166" s="38"/>
      <c r="SWF166" s="38"/>
      <c r="SWG166" s="38"/>
      <c r="SWH166" s="38"/>
      <c r="SWI166" s="38"/>
      <c r="SWJ166" s="38"/>
      <c r="SWK166" s="38"/>
      <c r="SWL166" s="38"/>
      <c r="SWM166" s="38"/>
      <c r="SWN166" s="38"/>
      <c r="SWO166" s="38"/>
      <c r="SWP166" s="38"/>
      <c r="SWQ166" s="38"/>
      <c r="SWR166" s="38"/>
      <c r="SWS166" s="38"/>
      <c r="SWT166" s="38"/>
      <c r="SWU166" s="38"/>
      <c r="SWV166" s="38"/>
      <c r="SWW166" s="38"/>
      <c r="SWX166" s="38"/>
      <c r="SWY166" s="38"/>
      <c r="SWZ166" s="38"/>
      <c r="SXA166" s="38"/>
      <c r="SXB166" s="38"/>
      <c r="SXC166" s="38"/>
      <c r="SXD166" s="38"/>
      <c r="SXE166" s="38"/>
      <c r="SXF166" s="38"/>
      <c r="SXG166" s="38"/>
      <c r="SXH166" s="38"/>
      <c r="SXI166" s="38"/>
      <c r="SXJ166" s="38"/>
      <c r="SXK166" s="38"/>
      <c r="SXL166" s="38"/>
      <c r="SXM166" s="38"/>
      <c r="SXN166" s="38"/>
      <c r="SXO166" s="38"/>
      <c r="SXP166" s="38"/>
      <c r="SXQ166" s="38"/>
      <c r="SXR166" s="38"/>
      <c r="SXS166" s="38"/>
      <c r="SXT166" s="38"/>
      <c r="SXU166" s="38"/>
      <c r="SXV166" s="38"/>
      <c r="SXW166" s="38"/>
      <c r="SXX166" s="38"/>
      <c r="SXY166" s="38"/>
      <c r="SXZ166" s="38"/>
      <c r="SYA166" s="38"/>
      <c r="SYB166" s="38"/>
      <c r="SYC166" s="38"/>
      <c r="SYD166" s="38"/>
      <c r="SYE166" s="38"/>
      <c r="SYF166" s="38"/>
      <c r="SYG166" s="38"/>
      <c r="SYH166" s="38"/>
      <c r="SYI166" s="38"/>
      <c r="SYJ166" s="38"/>
      <c r="SYK166" s="38"/>
      <c r="SYL166" s="38"/>
      <c r="SYM166" s="38"/>
      <c r="SYN166" s="38"/>
      <c r="SYO166" s="38"/>
      <c r="SYP166" s="38"/>
      <c r="SYQ166" s="38"/>
      <c r="SYR166" s="38"/>
      <c r="SYS166" s="38"/>
      <c r="SYT166" s="38"/>
      <c r="SYU166" s="38"/>
      <c r="SYV166" s="38"/>
      <c r="SYW166" s="38"/>
      <c r="SYX166" s="38"/>
      <c r="SYY166" s="38"/>
      <c r="SYZ166" s="38"/>
      <c r="SZA166" s="38"/>
      <c r="SZB166" s="38"/>
      <c r="SZC166" s="38"/>
      <c r="SZD166" s="38"/>
      <c r="SZE166" s="38"/>
      <c r="SZF166" s="38"/>
      <c r="SZG166" s="38"/>
      <c r="SZH166" s="38"/>
      <c r="SZI166" s="38"/>
      <c r="SZJ166" s="38"/>
      <c r="SZK166" s="38"/>
      <c r="SZL166" s="38"/>
      <c r="SZM166" s="38"/>
      <c r="SZN166" s="38"/>
      <c r="SZO166" s="38"/>
      <c r="SZP166" s="38"/>
      <c r="SZQ166" s="38"/>
      <c r="SZR166" s="38"/>
      <c r="SZY166" s="38"/>
      <c r="SZZ166" s="38"/>
      <c r="TAA166" s="38"/>
      <c r="TAB166" s="38"/>
      <c r="TAC166" s="38"/>
      <c r="TAD166" s="38"/>
      <c r="TAE166" s="38"/>
      <c r="TAF166" s="38"/>
      <c r="TAG166" s="38"/>
      <c r="TAH166" s="38"/>
      <c r="TAI166" s="38"/>
      <c r="TAJ166" s="38"/>
      <c r="TAK166" s="38"/>
      <c r="TAL166" s="38"/>
      <c r="TAM166" s="38"/>
      <c r="TAN166" s="38"/>
      <c r="TAO166" s="38"/>
      <c r="TAP166" s="38"/>
      <c r="TAQ166" s="38"/>
      <c r="TAR166" s="38"/>
      <c r="TAS166" s="38"/>
      <c r="TAT166" s="38"/>
      <c r="TAU166" s="38"/>
      <c r="TAV166" s="38"/>
      <c r="TAW166" s="38"/>
      <c r="TAX166" s="38"/>
      <c r="TAY166" s="38"/>
      <c r="TAZ166" s="38"/>
      <c r="TBA166" s="38"/>
      <c r="TBB166" s="38"/>
      <c r="TBC166" s="38"/>
      <c r="TBD166" s="38"/>
      <c r="TBE166" s="38"/>
      <c r="TBF166" s="38"/>
      <c r="TBG166" s="38"/>
      <c r="TBH166" s="38"/>
      <c r="TBI166" s="38"/>
      <c r="TBJ166" s="38"/>
      <c r="TBK166" s="38"/>
      <c r="TBL166" s="38"/>
      <c r="TBM166" s="38"/>
      <c r="TBN166" s="38"/>
      <c r="TBO166" s="38"/>
      <c r="TBP166" s="38"/>
      <c r="TBQ166" s="38"/>
      <c r="TBR166" s="38"/>
      <c r="TBS166" s="38"/>
      <c r="TBT166" s="38"/>
      <c r="TBU166" s="38"/>
      <c r="TBV166" s="38"/>
      <c r="TBW166" s="38"/>
      <c r="TBX166" s="38"/>
      <c r="TBY166" s="38"/>
      <c r="TBZ166" s="38"/>
      <c r="TCA166" s="38"/>
      <c r="TCB166" s="38"/>
      <c r="TCC166" s="38"/>
      <c r="TCD166" s="38"/>
      <c r="TCE166" s="38"/>
      <c r="TCF166" s="38"/>
      <c r="TCG166" s="38"/>
      <c r="TCH166" s="38"/>
      <c r="TCI166" s="38"/>
      <c r="TCJ166" s="38"/>
      <c r="TCK166" s="38"/>
      <c r="TCL166" s="38"/>
      <c r="TCM166" s="38"/>
      <c r="TCN166" s="38"/>
      <c r="TCO166" s="38"/>
      <c r="TCP166" s="38"/>
      <c r="TCQ166" s="38"/>
      <c r="TCR166" s="38"/>
      <c r="TCS166" s="38"/>
      <c r="TCT166" s="38"/>
      <c r="TCU166" s="38"/>
      <c r="TCV166" s="38"/>
      <c r="TCW166" s="38"/>
      <c r="TCX166" s="38"/>
      <c r="TCY166" s="38"/>
      <c r="TCZ166" s="38"/>
      <c r="TDA166" s="38"/>
      <c r="TDB166" s="38"/>
      <c r="TDC166" s="38"/>
      <c r="TDD166" s="38"/>
      <c r="TDE166" s="38"/>
      <c r="TDF166" s="38"/>
      <c r="TDG166" s="38"/>
      <c r="TDH166" s="38"/>
      <c r="TDI166" s="38"/>
      <c r="TDJ166" s="38"/>
      <c r="TDK166" s="38"/>
      <c r="TDL166" s="38"/>
      <c r="TDM166" s="38"/>
      <c r="TDN166" s="38"/>
      <c r="TDO166" s="38"/>
      <c r="TDP166" s="38"/>
      <c r="TDQ166" s="38"/>
      <c r="TDR166" s="38"/>
      <c r="TDS166" s="38"/>
      <c r="TDT166" s="38"/>
      <c r="TDU166" s="38"/>
      <c r="TDV166" s="38"/>
      <c r="TDW166" s="38"/>
      <c r="TDX166" s="38"/>
      <c r="TDY166" s="38"/>
      <c r="TDZ166" s="38"/>
      <c r="TEA166" s="38"/>
      <c r="TEB166" s="38"/>
      <c r="TEC166" s="38"/>
      <c r="TED166" s="38"/>
      <c r="TEE166" s="38"/>
      <c r="TEF166" s="38"/>
      <c r="TEG166" s="38"/>
      <c r="TEH166" s="38"/>
      <c r="TEI166" s="38"/>
      <c r="TEJ166" s="38"/>
      <c r="TEK166" s="38"/>
      <c r="TEL166" s="38"/>
      <c r="TEM166" s="38"/>
      <c r="TEN166" s="38"/>
      <c r="TEO166" s="38"/>
      <c r="TEP166" s="38"/>
      <c r="TEQ166" s="38"/>
      <c r="TER166" s="38"/>
      <c r="TES166" s="38"/>
      <c r="TET166" s="38"/>
      <c r="TEU166" s="38"/>
      <c r="TEV166" s="38"/>
      <c r="TEW166" s="38"/>
      <c r="TEX166" s="38"/>
      <c r="TEY166" s="38"/>
      <c r="TEZ166" s="38"/>
      <c r="TFA166" s="38"/>
      <c r="TFB166" s="38"/>
      <c r="TFC166" s="38"/>
      <c r="TFD166" s="38"/>
      <c r="TFE166" s="38"/>
      <c r="TFF166" s="38"/>
      <c r="TFG166" s="38"/>
      <c r="TFH166" s="38"/>
      <c r="TFI166" s="38"/>
      <c r="TFJ166" s="38"/>
      <c r="TFK166" s="38"/>
      <c r="TFL166" s="38"/>
      <c r="TFM166" s="38"/>
      <c r="TFN166" s="38"/>
      <c r="TFO166" s="38"/>
      <c r="TFP166" s="38"/>
      <c r="TFQ166" s="38"/>
      <c r="TFR166" s="38"/>
      <c r="TFS166" s="38"/>
      <c r="TFT166" s="38"/>
      <c r="TFU166" s="38"/>
      <c r="TFV166" s="38"/>
      <c r="TFW166" s="38"/>
      <c r="TFX166" s="38"/>
      <c r="TFY166" s="38"/>
      <c r="TFZ166" s="38"/>
      <c r="TGA166" s="38"/>
      <c r="TGB166" s="38"/>
      <c r="TGC166" s="38"/>
      <c r="TGD166" s="38"/>
      <c r="TGE166" s="38"/>
      <c r="TGF166" s="38"/>
      <c r="TGG166" s="38"/>
      <c r="TGH166" s="38"/>
      <c r="TGI166" s="38"/>
      <c r="TGJ166" s="38"/>
      <c r="TGK166" s="38"/>
      <c r="TGL166" s="38"/>
      <c r="TGM166" s="38"/>
      <c r="TGN166" s="38"/>
      <c r="TGO166" s="38"/>
      <c r="TGP166" s="38"/>
      <c r="TGQ166" s="38"/>
      <c r="TGR166" s="38"/>
      <c r="TGS166" s="38"/>
      <c r="TGT166" s="38"/>
      <c r="TGU166" s="38"/>
      <c r="TGV166" s="38"/>
      <c r="TGW166" s="38"/>
      <c r="TGX166" s="38"/>
      <c r="TGY166" s="38"/>
      <c r="TGZ166" s="38"/>
      <c r="THA166" s="38"/>
      <c r="THB166" s="38"/>
      <c r="THC166" s="38"/>
      <c r="THD166" s="38"/>
      <c r="THE166" s="38"/>
      <c r="THF166" s="38"/>
      <c r="THG166" s="38"/>
      <c r="THH166" s="38"/>
      <c r="THI166" s="38"/>
      <c r="THJ166" s="38"/>
      <c r="THK166" s="38"/>
      <c r="THL166" s="38"/>
      <c r="THM166" s="38"/>
      <c r="THN166" s="38"/>
      <c r="THO166" s="38"/>
      <c r="THP166" s="38"/>
      <c r="THQ166" s="38"/>
      <c r="THR166" s="38"/>
      <c r="THS166" s="38"/>
      <c r="THT166" s="38"/>
      <c r="THU166" s="38"/>
      <c r="THV166" s="38"/>
      <c r="THW166" s="38"/>
      <c r="THX166" s="38"/>
      <c r="THY166" s="38"/>
      <c r="THZ166" s="38"/>
      <c r="TIA166" s="38"/>
      <c r="TIB166" s="38"/>
      <c r="TIC166" s="38"/>
      <c r="TID166" s="38"/>
      <c r="TIE166" s="38"/>
      <c r="TIF166" s="38"/>
      <c r="TIG166" s="38"/>
      <c r="TIH166" s="38"/>
      <c r="TII166" s="38"/>
      <c r="TIJ166" s="38"/>
      <c r="TIK166" s="38"/>
      <c r="TIL166" s="38"/>
      <c r="TIM166" s="38"/>
      <c r="TIN166" s="38"/>
      <c r="TIO166" s="38"/>
      <c r="TIP166" s="38"/>
      <c r="TIQ166" s="38"/>
      <c r="TIR166" s="38"/>
      <c r="TIS166" s="38"/>
      <c r="TIT166" s="38"/>
      <c r="TIU166" s="38"/>
      <c r="TIV166" s="38"/>
      <c r="TIW166" s="38"/>
      <c r="TIX166" s="38"/>
      <c r="TIY166" s="38"/>
      <c r="TIZ166" s="38"/>
      <c r="TJA166" s="38"/>
      <c r="TJB166" s="38"/>
      <c r="TJC166" s="38"/>
      <c r="TJD166" s="38"/>
      <c r="TJE166" s="38"/>
      <c r="TJF166" s="38"/>
      <c r="TJG166" s="38"/>
      <c r="TJH166" s="38"/>
      <c r="TJI166" s="38"/>
      <c r="TJJ166" s="38"/>
      <c r="TJK166" s="38"/>
      <c r="TJL166" s="38"/>
      <c r="TJM166" s="38"/>
      <c r="TJN166" s="38"/>
      <c r="TJU166" s="38"/>
      <c r="TJV166" s="38"/>
      <c r="TJW166" s="38"/>
      <c r="TJX166" s="38"/>
      <c r="TJY166" s="38"/>
      <c r="TJZ166" s="38"/>
      <c r="TKA166" s="38"/>
      <c r="TKB166" s="38"/>
      <c r="TKC166" s="38"/>
      <c r="TKD166" s="38"/>
      <c r="TKE166" s="38"/>
      <c r="TKF166" s="38"/>
      <c r="TKG166" s="38"/>
      <c r="TKH166" s="38"/>
      <c r="TKI166" s="38"/>
      <c r="TKJ166" s="38"/>
      <c r="TKK166" s="38"/>
      <c r="TKL166" s="38"/>
      <c r="TKM166" s="38"/>
      <c r="TKN166" s="38"/>
      <c r="TKO166" s="38"/>
      <c r="TKP166" s="38"/>
      <c r="TKQ166" s="38"/>
      <c r="TKR166" s="38"/>
      <c r="TKS166" s="38"/>
      <c r="TKT166" s="38"/>
      <c r="TKU166" s="38"/>
      <c r="TKV166" s="38"/>
      <c r="TKW166" s="38"/>
      <c r="TKX166" s="38"/>
      <c r="TKY166" s="38"/>
      <c r="TKZ166" s="38"/>
      <c r="TLA166" s="38"/>
      <c r="TLB166" s="38"/>
      <c r="TLC166" s="38"/>
      <c r="TLD166" s="38"/>
      <c r="TLE166" s="38"/>
      <c r="TLF166" s="38"/>
      <c r="TLG166" s="38"/>
      <c r="TLH166" s="38"/>
      <c r="TLI166" s="38"/>
      <c r="TLJ166" s="38"/>
      <c r="TLK166" s="38"/>
      <c r="TLL166" s="38"/>
      <c r="TLM166" s="38"/>
      <c r="TLN166" s="38"/>
      <c r="TLO166" s="38"/>
      <c r="TLP166" s="38"/>
      <c r="TLQ166" s="38"/>
      <c r="TLR166" s="38"/>
      <c r="TLS166" s="38"/>
      <c r="TLT166" s="38"/>
      <c r="TLU166" s="38"/>
      <c r="TLV166" s="38"/>
      <c r="TLW166" s="38"/>
      <c r="TLX166" s="38"/>
      <c r="TLY166" s="38"/>
      <c r="TLZ166" s="38"/>
      <c r="TMA166" s="38"/>
      <c r="TMB166" s="38"/>
      <c r="TMC166" s="38"/>
      <c r="TMD166" s="38"/>
      <c r="TME166" s="38"/>
      <c r="TMF166" s="38"/>
      <c r="TMG166" s="38"/>
      <c r="TMH166" s="38"/>
      <c r="TMI166" s="38"/>
      <c r="TMJ166" s="38"/>
      <c r="TMK166" s="38"/>
      <c r="TML166" s="38"/>
      <c r="TMM166" s="38"/>
      <c r="TMN166" s="38"/>
      <c r="TMO166" s="38"/>
      <c r="TMP166" s="38"/>
      <c r="TMQ166" s="38"/>
      <c r="TMR166" s="38"/>
      <c r="TMS166" s="38"/>
      <c r="TMT166" s="38"/>
      <c r="TMU166" s="38"/>
      <c r="TMV166" s="38"/>
      <c r="TMW166" s="38"/>
      <c r="TMX166" s="38"/>
      <c r="TMY166" s="38"/>
      <c r="TMZ166" s="38"/>
      <c r="TNA166" s="38"/>
      <c r="TNB166" s="38"/>
      <c r="TNC166" s="38"/>
      <c r="TND166" s="38"/>
      <c r="TNE166" s="38"/>
      <c r="TNF166" s="38"/>
      <c r="TNG166" s="38"/>
      <c r="TNH166" s="38"/>
      <c r="TNI166" s="38"/>
      <c r="TNJ166" s="38"/>
      <c r="TNK166" s="38"/>
      <c r="TNL166" s="38"/>
      <c r="TNM166" s="38"/>
      <c r="TNN166" s="38"/>
      <c r="TNO166" s="38"/>
      <c r="TNP166" s="38"/>
      <c r="TNQ166" s="38"/>
      <c r="TNR166" s="38"/>
      <c r="TNS166" s="38"/>
      <c r="TNT166" s="38"/>
      <c r="TNU166" s="38"/>
      <c r="TNV166" s="38"/>
      <c r="TNW166" s="38"/>
      <c r="TNX166" s="38"/>
      <c r="TNY166" s="38"/>
      <c r="TNZ166" s="38"/>
      <c r="TOA166" s="38"/>
      <c r="TOB166" s="38"/>
      <c r="TOC166" s="38"/>
      <c r="TOD166" s="38"/>
      <c r="TOE166" s="38"/>
      <c r="TOF166" s="38"/>
      <c r="TOG166" s="38"/>
      <c r="TOH166" s="38"/>
      <c r="TOI166" s="38"/>
      <c r="TOJ166" s="38"/>
      <c r="TOK166" s="38"/>
      <c r="TOL166" s="38"/>
      <c r="TOM166" s="38"/>
      <c r="TON166" s="38"/>
      <c r="TOO166" s="38"/>
      <c r="TOP166" s="38"/>
      <c r="TOQ166" s="38"/>
      <c r="TOR166" s="38"/>
      <c r="TOS166" s="38"/>
      <c r="TOT166" s="38"/>
      <c r="TOU166" s="38"/>
      <c r="TOV166" s="38"/>
      <c r="TOW166" s="38"/>
      <c r="TOX166" s="38"/>
      <c r="TOY166" s="38"/>
      <c r="TOZ166" s="38"/>
      <c r="TPA166" s="38"/>
      <c r="TPB166" s="38"/>
      <c r="TPC166" s="38"/>
      <c r="TPD166" s="38"/>
      <c r="TPE166" s="38"/>
      <c r="TPF166" s="38"/>
      <c r="TPG166" s="38"/>
      <c r="TPH166" s="38"/>
      <c r="TPI166" s="38"/>
      <c r="TPJ166" s="38"/>
      <c r="TPK166" s="38"/>
      <c r="TPL166" s="38"/>
      <c r="TPM166" s="38"/>
      <c r="TPN166" s="38"/>
      <c r="TPO166" s="38"/>
      <c r="TPP166" s="38"/>
      <c r="TPQ166" s="38"/>
      <c r="TPR166" s="38"/>
      <c r="TPS166" s="38"/>
      <c r="TPT166" s="38"/>
      <c r="TPU166" s="38"/>
      <c r="TPV166" s="38"/>
      <c r="TPW166" s="38"/>
      <c r="TPX166" s="38"/>
      <c r="TPY166" s="38"/>
      <c r="TPZ166" s="38"/>
      <c r="TQA166" s="38"/>
      <c r="TQB166" s="38"/>
      <c r="TQC166" s="38"/>
      <c r="TQD166" s="38"/>
      <c r="TQE166" s="38"/>
      <c r="TQF166" s="38"/>
      <c r="TQG166" s="38"/>
      <c r="TQH166" s="38"/>
      <c r="TQI166" s="38"/>
      <c r="TQJ166" s="38"/>
      <c r="TQK166" s="38"/>
      <c r="TQL166" s="38"/>
      <c r="TQM166" s="38"/>
      <c r="TQN166" s="38"/>
      <c r="TQO166" s="38"/>
      <c r="TQP166" s="38"/>
      <c r="TQQ166" s="38"/>
      <c r="TQR166" s="38"/>
      <c r="TQS166" s="38"/>
      <c r="TQT166" s="38"/>
      <c r="TQU166" s="38"/>
      <c r="TQV166" s="38"/>
      <c r="TQW166" s="38"/>
      <c r="TQX166" s="38"/>
      <c r="TQY166" s="38"/>
      <c r="TQZ166" s="38"/>
      <c r="TRA166" s="38"/>
      <c r="TRB166" s="38"/>
      <c r="TRC166" s="38"/>
      <c r="TRD166" s="38"/>
      <c r="TRE166" s="38"/>
      <c r="TRF166" s="38"/>
      <c r="TRG166" s="38"/>
      <c r="TRH166" s="38"/>
      <c r="TRI166" s="38"/>
      <c r="TRJ166" s="38"/>
      <c r="TRK166" s="38"/>
      <c r="TRL166" s="38"/>
      <c r="TRM166" s="38"/>
      <c r="TRN166" s="38"/>
      <c r="TRO166" s="38"/>
      <c r="TRP166" s="38"/>
      <c r="TRQ166" s="38"/>
      <c r="TRR166" s="38"/>
      <c r="TRS166" s="38"/>
      <c r="TRT166" s="38"/>
      <c r="TRU166" s="38"/>
      <c r="TRV166" s="38"/>
      <c r="TRW166" s="38"/>
      <c r="TRX166" s="38"/>
      <c r="TRY166" s="38"/>
      <c r="TRZ166" s="38"/>
      <c r="TSA166" s="38"/>
      <c r="TSB166" s="38"/>
      <c r="TSC166" s="38"/>
      <c r="TSD166" s="38"/>
      <c r="TSE166" s="38"/>
      <c r="TSF166" s="38"/>
      <c r="TSG166" s="38"/>
      <c r="TSH166" s="38"/>
      <c r="TSI166" s="38"/>
      <c r="TSJ166" s="38"/>
      <c r="TSK166" s="38"/>
      <c r="TSL166" s="38"/>
      <c r="TSM166" s="38"/>
      <c r="TSN166" s="38"/>
      <c r="TSO166" s="38"/>
      <c r="TSP166" s="38"/>
      <c r="TSQ166" s="38"/>
      <c r="TSR166" s="38"/>
      <c r="TSS166" s="38"/>
      <c r="TST166" s="38"/>
      <c r="TSU166" s="38"/>
      <c r="TSV166" s="38"/>
      <c r="TSW166" s="38"/>
      <c r="TSX166" s="38"/>
      <c r="TSY166" s="38"/>
      <c r="TSZ166" s="38"/>
      <c r="TTA166" s="38"/>
      <c r="TTB166" s="38"/>
      <c r="TTC166" s="38"/>
      <c r="TTD166" s="38"/>
      <c r="TTE166" s="38"/>
      <c r="TTF166" s="38"/>
      <c r="TTG166" s="38"/>
      <c r="TTH166" s="38"/>
      <c r="TTI166" s="38"/>
      <c r="TTJ166" s="38"/>
      <c r="TTQ166" s="38"/>
      <c r="TTR166" s="38"/>
      <c r="TTS166" s="38"/>
      <c r="TTT166" s="38"/>
      <c r="TTU166" s="38"/>
      <c r="TTV166" s="38"/>
      <c r="TTW166" s="38"/>
      <c r="TTX166" s="38"/>
      <c r="TTY166" s="38"/>
      <c r="TTZ166" s="38"/>
      <c r="TUA166" s="38"/>
      <c r="TUB166" s="38"/>
      <c r="TUC166" s="38"/>
      <c r="TUD166" s="38"/>
      <c r="TUE166" s="38"/>
      <c r="TUF166" s="38"/>
      <c r="TUG166" s="38"/>
      <c r="TUH166" s="38"/>
      <c r="TUI166" s="38"/>
      <c r="TUJ166" s="38"/>
      <c r="TUK166" s="38"/>
      <c r="TUL166" s="38"/>
      <c r="TUM166" s="38"/>
      <c r="TUN166" s="38"/>
      <c r="TUO166" s="38"/>
      <c r="TUP166" s="38"/>
      <c r="TUQ166" s="38"/>
      <c r="TUR166" s="38"/>
      <c r="TUS166" s="38"/>
      <c r="TUT166" s="38"/>
      <c r="TUU166" s="38"/>
      <c r="TUV166" s="38"/>
      <c r="TUW166" s="38"/>
      <c r="TUX166" s="38"/>
      <c r="TUY166" s="38"/>
      <c r="TUZ166" s="38"/>
      <c r="TVA166" s="38"/>
      <c r="TVB166" s="38"/>
      <c r="TVC166" s="38"/>
      <c r="TVD166" s="38"/>
      <c r="TVE166" s="38"/>
      <c r="TVF166" s="38"/>
      <c r="TVG166" s="38"/>
      <c r="TVH166" s="38"/>
      <c r="TVI166" s="38"/>
      <c r="TVJ166" s="38"/>
      <c r="TVK166" s="38"/>
      <c r="TVL166" s="38"/>
      <c r="TVM166" s="38"/>
      <c r="TVN166" s="38"/>
      <c r="TVO166" s="38"/>
      <c r="TVP166" s="38"/>
      <c r="TVQ166" s="38"/>
      <c r="TVR166" s="38"/>
      <c r="TVS166" s="38"/>
      <c r="TVT166" s="38"/>
      <c r="TVU166" s="38"/>
      <c r="TVV166" s="38"/>
      <c r="TVW166" s="38"/>
      <c r="TVX166" s="38"/>
      <c r="TVY166" s="38"/>
      <c r="TVZ166" s="38"/>
      <c r="TWA166" s="38"/>
      <c r="TWB166" s="38"/>
      <c r="TWC166" s="38"/>
      <c r="TWD166" s="38"/>
      <c r="TWE166" s="38"/>
      <c r="TWF166" s="38"/>
      <c r="TWG166" s="38"/>
      <c r="TWH166" s="38"/>
      <c r="TWI166" s="38"/>
      <c r="TWJ166" s="38"/>
      <c r="TWK166" s="38"/>
      <c r="TWL166" s="38"/>
      <c r="TWM166" s="38"/>
      <c r="TWN166" s="38"/>
      <c r="TWO166" s="38"/>
      <c r="TWP166" s="38"/>
      <c r="TWQ166" s="38"/>
      <c r="TWR166" s="38"/>
      <c r="TWS166" s="38"/>
      <c r="TWT166" s="38"/>
      <c r="TWU166" s="38"/>
      <c r="TWV166" s="38"/>
      <c r="TWW166" s="38"/>
      <c r="TWX166" s="38"/>
      <c r="TWY166" s="38"/>
      <c r="TWZ166" s="38"/>
      <c r="TXA166" s="38"/>
      <c r="TXB166" s="38"/>
      <c r="TXC166" s="38"/>
      <c r="TXD166" s="38"/>
      <c r="TXE166" s="38"/>
      <c r="TXF166" s="38"/>
      <c r="TXG166" s="38"/>
      <c r="TXH166" s="38"/>
      <c r="TXI166" s="38"/>
      <c r="TXJ166" s="38"/>
      <c r="TXK166" s="38"/>
      <c r="TXL166" s="38"/>
      <c r="TXM166" s="38"/>
      <c r="TXN166" s="38"/>
      <c r="TXO166" s="38"/>
      <c r="TXP166" s="38"/>
      <c r="TXQ166" s="38"/>
      <c r="TXR166" s="38"/>
      <c r="TXS166" s="38"/>
      <c r="TXT166" s="38"/>
      <c r="TXU166" s="38"/>
      <c r="TXV166" s="38"/>
      <c r="TXW166" s="38"/>
      <c r="TXX166" s="38"/>
      <c r="TXY166" s="38"/>
      <c r="TXZ166" s="38"/>
      <c r="TYA166" s="38"/>
      <c r="TYB166" s="38"/>
      <c r="TYC166" s="38"/>
      <c r="TYD166" s="38"/>
      <c r="TYE166" s="38"/>
      <c r="TYF166" s="38"/>
      <c r="TYG166" s="38"/>
      <c r="TYH166" s="38"/>
      <c r="TYI166" s="38"/>
      <c r="TYJ166" s="38"/>
      <c r="TYK166" s="38"/>
      <c r="TYL166" s="38"/>
      <c r="TYM166" s="38"/>
      <c r="TYN166" s="38"/>
      <c r="TYO166" s="38"/>
      <c r="TYP166" s="38"/>
      <c r="TYQ166" s="38"/>
      <c r="TYR166" s="38"/>
      <c r="TYS166" s="38"/>
      <c r="TYT166" s="38"/>
      <c r="TYU166" s="38"/>
      <c r="TYV166" s="38"/>
      <c r="TYW166" s="38"/>
      <c r="TYX166" s="38"/>
      <c r="TYY166" s="38"/>
      <c r="TYZ166" s="38"/>
      <c r="TZA166" s="38"/>
      <c r="TZB166" s="38"/>
      <c r="TZC166" s="38"/>
      <c r="TZD166" s="38"/>
      <c r="TZE166" s="38"/>
      <c r="TZF166" s="38"/>
      <c r="TZG166" s="38"/>
      <c r="TZH166" s="38"/>
      <c r="TZI166" s="38"/>
      <c r="TZJ166" s="38"/>
      <c r="TZK166" s="38"/>
      <c r="TZL166" s="38"/>
      <c r="TZM166" s="38"/>
      <c r="TZN166" s="38"/>
      <c r="TZO166" s="38"/>
      <c r="TZP166" s="38"/>
      <c r="TZQ166" s="38"/>
      <c r="TZR166" s="38"/>
      <c r="TZS166" s="38"/>
      <c r="TZT166" s="38"/>
      <c r="TZU166" s="38"/>
      <c r="TZV166" s="38"/>
      <c r="TZW166" s="38"/>
      <c r="TZX166" s="38"/>
      <c r="TZY166" s="38"/>
      <c r="TZZ166" s="38"/>
      <c r="UAA166" s="38"/>
      <c r="UAB166" s="38"/>
      <c r="UAC166" s="38"/>
      <c r="UAD166" s="38"/>
      <c r="UAE166" s="38"/>
      <c r="UAF166" s="38"/>
      <c r="UAG166" s="38"/>
      <c r="UAH166" s="38"/>
      <c r="UAI166" s="38"/>
      <c r="UAJ166" s="38"/>
      <c r="UAK166" s="38"/>
      <c r="UAL166" s="38"/>
      <c r="UAM166" s="38"/>
      <c r="UAN166" s="38"/>
      <c r="UAO166" s="38"/>
      <c r="UAP166" s="38"/>
      <c r="UAQ166" s="38"/>
      <c r="UAR166" s="38"/>
      <c r="UAS166" s="38"/>
      <c r="UAT166" s="38"/>
      <c r="UAU166" s="38"/>
      <c r="UAV166" s="38"/>
      <c r="UAW166" s="38"/>
      <c r="UAX166" s="38"/>
      <c r="UAY166" s="38"/>
      <c r="UAZ166" s="38"/>
      <c r="UBA166" s="38"/>
      <c r="UBB166" s="38"/>
      <c r="UBC166" s="38"/>
      <c r="UBD166" s="38"/>
      <c r="UBE166" s="38"/>
      <c r="UBF166" s="38"/>
      <c r="UBG166" s="38"/>
      <c r="UBH166" s="38"/>
      <c r="UBI166" s="38"/>
      <c r="UBJ166" s="38"/>
      <c r="UBK166" s="38"/>
      <c r="UBL166" s="38"/>
      <c r="UBM166" s="38"/>
      <c r="UBN166" s="38"/>
      <c r="UBO166" s="38"/>
      <c r="UBP166" s="38"/>
      <c r="UBQ166" s="38"/>
      <c r="UBR166" s="38"/>
      <c r="UBS166" s="38"/>
      <c r="UBT166" s="38"/>
      <c r="UBU166" s="38"/>
      <c r="UBV166" s="38"/>
      <c r="UBW166" s="38"/>
      <c r="UBX166" s="38"/>
      <c r="UBY166" s="38"/>
      <c r="UBZ166" s="38"/>
      <c r="UCA166" s="38"/>
      <c r="UCB166" s="38"/>
      <c r="UCC166" s="38"/>
      <c r="UCD166" s="38"/>
      <c r="UCE166" s="38"/>
      <c r="UCF166" s="38"/>
      <c r="UCG166" s="38"/>
      <c r="UCH166" s="38"/>
      <c r="UCI166" s="38"/>
      <c r="UCJ166" s="38"/>
      <c r="UCK166" s="38"/>
      <c r="UCL166" s="38"/>
      <c r="UCM166" s="38"/>
      <c r="UCN166" s="38"/>
      <c r="UCO166" s="38"/>
      <c r="UCP166" s="38"/>
      <c r="UCQ166" s="38"/>
      <c r="UCR166" s="38"/>
      <c r="UCS166" s="38"/>
      <c r="UCT166" s="38"/>
      <c r="UCU166" s="38"/>
      <c r="UCV166" s="38"/>
      <c r="UCW166" s="38"/>
      <c r="UCX166" s="38"/>
      <c r="UCY166" s="38"/>
      <c r="UCZ166" s="38"/>
      <c r="UDA166" s="38"/>
      <c r="UDB166" s="38"/>
      <c r="UDC166" s="38"/>
      <c r="UDD166" s="38"/>
      <c r="UDE166" s="38"/>
      <c r="UDF166" s="38"/>
      <c r="UDM166" s="38"/>
      <c r="UDN166" s="38"/>
      <c r="UDO166" s="38"/>
      <c r="UDP166" s="38"/>
      <c r="UDQ166" s="38"/>
      <c r="UDR166" s="38"/>
      <c r="UDS166" s="38"/>
      <c r="UDT166" s="38"/>
      <c r="UDU166" s="38"/>
      <c r="UDV166" s="38"/>
      <c r="UDW166" s="38"/>
      <c r="UDX166" s="38"/>
      <c r="UDY166" s="38"/>
      <c r="UDZ166" s="38"/>
      <c r="UEA166" s="38"/>
      <c r="UEB166" s="38"/>
      <c r="UEC166" s="38"/>
      <c r="UED166" s="38"/>
      <c r="UEE166" s="38"/>
      <c r="UEF166" s="38"/>
      <c r="UEG166" s="38"/>
      <c r="UEH166" s="38"/>
      <c r="UEI166" s="38"/>
      <c r="UEJ166" s="38"/>
      <c r="UEK166" s="38"/>
      <c r="UEL166" s="38"/>
      <c r="UEM166" s="38"/>
      <c r="UEN166" s="38"/>
      <c r="UEO166" s="38"/>
      <c r="UEP166" s="38"/>
      <c r="UEQ166" s="38"/>
      <c r="UER166" s="38"/>
      <c r="UES166" s="38"/>
      <c r="UET166" s="38"/>
      <c r="UEU166" s="38"/>
      <c r="UEV166" s="38"/>
      <c r="UEW166" s="38"/>
      <c r="UEX166" s="38"/>
      <c r="UEY166" s="38"/>
      <c r="UEZ166" s="38"/>
      <c r="UFA166" s="38"/>
      <c r="UFB166" s="38"/>
      <c r="UFC166" s="38"/>
      <c r="UFD166" s="38"/>
      <c r="UFE166" s="38"/>
      <c r="UFF166" s="38"/>
      <c r="UFG166" s="38"/>
      <c r="UFH166" s="38"/>
      <c r="UFI166" s="38"/>
      <c r="UFJ166" s="38"/>
      <c r="UFK166" s="38"/>
      <c r="UFL166" s="38"/>
      <c r="UFM166" s="38"/>
      <c r="UFN166" s="38"/>
      <c r="UFO166" s="38"/>
      <c r="UFP166" s="38"/>
      <c r="UFQ166" s="38"/>
      <c r="UFR166" s="38"/>
      <c r="UFS166" s="38"/>
      <c r="UFT166" s="38"/>
      <c r="UFU166" s="38"/>
      <c r="UFV166" s="38"/>
      <c r="UFW166" s="38"/>
      <c r="UFX166" s="38"/>
      <c r="UFY166" s="38"/>
      <c r="UFZ166" s="38"/>
      <c r="UGA166" s="38"/>
      <c r="UGB166" s="38"/>
      <c r="UGC166" s="38"/>
      <c r="UGD166" s="38"/>
      <c r="UGE166" s="38"/>
      <c r="UGF166" s="38"/>
      <c r="UGG166" s="38"/>
      <c r="UGH166" s="38"/>
      <c r="UGI166" s="38"/>
      <c r="UGJ166" s="38"/>
      <c r="UGK166" s="38"/>
      <c r="UGL166" s="38"/>
      <c r="UGM166" s="38"/>
      <c r="UGN166" s="38"/>
      <c r="UGO166" s="38"/>
      <c r="UGP166" s="38"/>
      <c r="UGQ166" s="38"/>
      <c r="UGR166" s="38"/>
      <c r="UGS166" s="38"/>
      <c r="UGT166" s="38"/>
      <c r="UGU166" s="38"/>
      <c r="UGV166" s="38"/>
      <c r="UGW166" s="38"/>
      <c r="UGX166" s="38"/>
      <c r="UGY166" s="38"/>
      <c r="UGZ166" s="38"/>
      <c r="UHA166" s="38"/>
      <c r="UHB166" s="38"/>
      <c r="UHC166" s="38"/>
      <c r="UHD166" s="38"/>
      <c r="UHE166" s="38"/>
      <c r="UHF166" s="38"/>
      <c r="UHG166" s="38"/>
      <c r="UHH166" s="38"/>
      <c r="UHI166" s="38"/>
      <c r="UHJ166" s="38"/>
      <c r="UHK166" s="38"/>
      <c r="UHL166" s="38"/>
      <c r="UHM166" s="38"/>
      <c r="UHN166" s="38"/>
      <c r="UHO166" s="38"/>
      <c r="UHP166" s="38"/>
      <c r="UHQ166" s="38"/>
      <c r="UHR166" s="38"/>
      <c r="UHS166" s="38"/>
      <c r="UHT166" s="38"/>
      <c r="UHU166" s="38"/>
      <c r="UHV166" s="38"/>
      <c r="UHW166" s="38"/>
      <c r="UHX166" s="38"/>
      <c r="UHY166" s="38"/>
      <c r="UHZ166" s="38"/>
      <c r="UIA166" s="38"/>
      <c r="UIB166" s="38"/>
      <c r="UIC166" s="38"/>
      <c r="UID166" s="38"/>
      <c r="UIE166" s="38"/>
      <c r="UIF166" s="38"/>
      <c r="UIG166" s="38"/>
      <c r="UIH166" s="38"/>
      <c r="UII166" s="38"/>
      <c r="UIJ166" s="38"/>
      <c r="UIK166" s="38"/>
      <c r="UIL166" s="38"/>
      <c r="UIM166" s="38"/>
      <c r="UIN166" s="38"/>
      <c r="UIO166" s="38"/>
      <c r="UIP166" s="38"/>
      <c r="UIQ166" s="38"/>
      <c r="UIR166" s="38"/>
      <c r="UIS166" s="38"/>
      <c r="UIT166" s="38"/>
      <c r="UIU166" s="38"/>
      <c r="UIV166" s="38"/>
      <c r="UIW166" s="38"/>
      <c r="UIX166" s="38"/>
      <c r="UIY166" s="38"/>
      <c r="UIZ166" s="38"/>
      <c r="UJA166" s="38"/>
      <c r="UJB166" s="38"/>
      <c r="UJC166" s="38"/>
      <c r="UJD166" s="38"/>
      <c r="UJE166" s="38"/>
      <c r="UJF166" s="38"/>
      <c r="UJG166" s="38"/>
      <c r="UJH166" s="38"/>
      <c r="UJI166" s="38"/>
      <c r="UJJ166" s="38"/>
      <c r="UJK166" s="38"/>
      <c r="UJL166" s="38"/>
      <c r="UJM166" s="38"/>
      <c r="UJN166" s="38"/>
      <c r="UJO166" s="38"/>
      <c r="UJP166" s="38"/>
      <c r="UJQ166" s="38"/>
      <c r="UJR166" s="38"/>
      <c r="UJS166" s="38"/>
      <c r="UJT166" s="38"/>
      <c r="UJU166" s="38"/>
      <c r="UJV166" s="38"/>
      <c r="UJW166" s="38"/>
      <c r="UJX166" s="38"/>
      <c r="UJY166" s="38"/>
      <c r="UJZ166" s="38"/>
      <c r="UKA166" s="38"/>
      <c r="UKB166" s="38"/>
      <c r="UKC166" s="38"/>
      <c r="UKD166" s="38"/>
      <c r="UKE166" s="38"/>
      <c r="UKF166" s="38"/>
      <c r="UKG166" s="38"/>
      <c r="UKH166" s="38"/>
      <c r="UKI166" s="38"/>
      <c r="UKJ166" s="38"/>
      <c r="UKK166" s="38"/>
      <c r="UKL166" s="38"/>
      <c r="UKM166" s="38"/>
      <c r="UKN166" s="38"/>
      <c r="UKO166" s="38"/>
      <c r="UKP166" s="38"/>
      <c r="UKQ166" s="38"/>
      <c r="UKR166" s="38"/>
      <c r="UKS166" s="38"/>
      <c r="UKT166" s="38"/>
      <c r="UKU166" s="38"/>
      <c r="UKV166" s="38"/>
      <c r="UKW166" s="38"/>
      <c r="UKX166" s="38"/>
      <c r="UKY166" s="38"/>
      <c r="UKZ166" s="38"/>
      <c r="ULA166" s="38"/>
      <c r="ULB166" s="38"/>
      <c r="ULC166" s="38"/>
      <c r="ULD166" s="38"/>
      <c r="ULE166" s="38"/>
      <c r="ULF166" s="38"/>
      <c r="ULG166" s="38"/>
      <c r="ULH166" s="38"/>
      <c r="ULI166" s="38"/>
      <c r="ULJ166" s="38"/>
      <c r="ULK166" s="38"/>
      <c r="ULL166" s="38"/>
      <c r="ULM166" s="38"/>
      <c r="ULN166" s="38"/>
      <c r="ULO166" s="38"/>
      <c r="ULP166" s="38"/>
      <c r="ULQ166" s="38"/>
      <c r="ULR166" s="38"/>
      <c r="ULS166" s="38"/>
      <c r="ULT166" s="38"/>
      <c r="ULU166" s="38"/>
      <c r="ULV166" s="38"/>
      <c r="ULW166" s="38"/>
      <c r="ULX166" s="38"/>
      <c r="ULY166" s="38"/>
      <c r="ULZ166" s="38"/>
      <c r="UMA166" s="38"/>
      <c r="UMB166" s="38"/>
      <c r="UMC166" s="38"/>
      <c r="UMD166" s="38"/>
      <c r="UME166" s="38"/>
      <c r="UMF166" s="38"/>
      <c r="UMG166" s="38"/>
      <c r="UMH166" s="38"/>
      <c r="UMI166" s="38"/>
      <c r="UMJ166" s="38"/>
      <c r="UMK166" s="38"/>
      <c r="UML166" s="38"/>
      <c r="UMM166" s="38"/>
      <c r="UMN166" s="38"/>
      <c r="UMO166" s="38"/>
      <c r="UMP166" s="38"/>
      <c r="UMQ166" s="38"/>
      <c r="UMR166" s="38"/>
      <c r="UMS166" s="38"/>
      <c r="UMT166" s="38"/>
      <c r="UMU166" s="38"/>
      <c r="UMV166" s="38"/>
      <c r="UMW166" s="38"/>
      <c r="UMX166" s="38"/>
      <c r="UMY166" s="38"/>
      <c r="UMZ166" s="38"/>
      <c r="UNA166" s="38"/>
      <c r="UNB166" s="38"/>
      <c r="UNI166" s="38"/>
      <c r="UNJ166" s="38"/>
      <c r="UNK166" s="38"/>
      <c r="UNL166" s="38"/>
      <c r="UNM166" s="38"/>
      <c r="UNN166" s="38"/>
      <c r="UNO166" s="38"/>
      <c r="UNP166" s="38"/>
      <c r="UNQ166" s="38"/>
      <c r="UNR166" s="38"/>
      <c r="UNS166" s="38"/>
      <c r="UNT166" s="38"/>
      <c r="UNU166" s="38"/>
      <c r="UNV166" s="38"/>
      <c r="UNW166" s="38"/>
      <c r="UNX166" s="38"/>
      <c r="UNY166" s="38"/>
      <c r="UNZ166" s="38"/>
      <c r="UOA166" s="38"/>
      <c r="UOB166" s="38"/>
      <c r="UOC166" s="38"/>
      <c r="UOD166" s="38"/>
      <c r="UOE166" s="38"/>
      <c r="UOF166" s="38"/>
      <c r="UOG166" s="38"/>
      <c r="UOH166" s="38"/>
      <c r="UOI166" s="38"/>
      <c r="UOJ166" s="38"/>
      <c r="UOK166" s="38"/>
      <c r="UOL166" s="38"/>
      <c r="UOM166" s="38"/>
      <c r="UON166" s="38"/>
      <c r="UOO166" s="38"/>
      <c r="UOP166" s="38"/>
      <c r="UOQ166" s="38"/>
      <c r="UOR166" s="38"/>
      <c r="UOS166" s="38"/>
      <c r="UOT166" s="38"/>
      <c r="UOU166" s="38"/>
      <c r="UOV166" s="38"/>
      <c r="UOW166" s="38"/>
      <c r="UOX166" s="38"/>
      <c r="UOY166" s="38"/>
      <c r="UOZ166" s="38"/>
      <c r="UPA166" s="38"/>
      <c r="UPB166" s="38"/>
      <c r="UPC166" s="38"/>
      <c r="UPD166" s="38"/>
      <c r="UPE166" s="38"/>
      <c r="UPF166" s="38"/>
      <c r="UPG166" s="38"/>
      <c r="UPH166" s="38"/>
      <c r="UPI166" s="38"/>
      <c r="UPJ166" s="38"/>
      <c r="UPK166" s="38"/>
      <c r="UPL166" s="38"/>
      <c r="UPM166" s="38"/>
      <c r="UPN166" s="38"/>
      <c r="UPO166" s="38"/>
      <c r="UPP166" s="38"/>
      <c r="UPQ166" s="38"/>
      <c r="UPR166" s="38"/>
      <c r="UPS166" s="38"/>
      <c r="UPT166" s="38"/>
      <c r="UPU166" s="38"/>
      <c r="UPV166" s="38"/>
      <c r="UPW166" s="38"/>
      <c r="UPX166" s="38"/>
      <c r="UPY166" s="38"/>
      <c r="UPZ166" s="38"/>
      <c r="UQA166" s="38"/>
      <c r="UQB166" s="38"/>
      <c r="UQC166" s="38"/>
      <c r="UQD166" s="38"/>
      <c r="UQE166" s="38"/>
      <c r="UQF166" s="38"/>
      <c r="UQG166" s="38"/>
      <c r="UQH166" s="38"/>
      <c r="UQI166" s="38"/>
      <c r="UQJ166" s="38"/>
      <c r="UQK166" s="38"/>
      <c r="UQL166" s="38"/>
      <c r="UQM166" s="38"/>
      <c r="UQN166" s="38"/>
      <c r="UQO166" s="38"/>
      <c r="UQP166" s="38"/>
      <c r="UQQ166" s="38"/>
      <c r="UQR166" s="38"/>
      <c r="UQS166" s="38"/>
      <c r="UQT166" s="38"/>
      <c r="UQU166" s="38"/>
      <c r="UQV166" s="38"/>
      <c r="UQW166" s="38"/>
      <c r="UQX166" s="38"/>
      <c r="UQY166" s="38"/>
      <c r="UQZ166" s="38"/>
      <c r="URA166" s="38"/>
      <c r="URB166" s="38"/>
      <c r="URC166" s="38"/>
      <c r="URD166" s="38"/>
      <c r="URE166" s="38"/>
      <c r="URF166" s="38"/>
      <c r="URG166" s="38"/>
      <c r="URH166" s="38"/>
      <c r="URI166" s="38"/>
      <c r="URJ166" s="38"/>
      <c r="URK166" s="38"/>
      <c r="URL166" s="38"/>
      <c r="URM166" s="38"/>
      <c r="URN166" s="38"/>
      <c r="URO166" s="38"/>
      <c r="URP166" s="38"/>
      <c r="URQ166" s="38"/>
      <c r="URR166" s="38"/>
      <c r="URS166" s="38"/>
      <c r="URT166" s="38"/>
      <c r="URU166" s="38"/>
      <c r="URV166" s="38"/>
      <c r="URW166" s="38"/>
      <c r="URX166" s="38"/>
      <c r="URY166" s="38"/>
      <c r="URZ166" s="38"/>
      <c r="USA166" s="38"/>
      <c r="USB166" s="38"/>
      <c r="USC166" s="38"/>
      <c r="USD166" s="38"/>
      <c r="USE166" s="38"/>
      <c r="USF166" s="38"/>
      <c r="USG166" s="38"/>
      <c r="USH166" s="38"/>
      <c r="USI166" s="38"/>
      <c r="USJ166" s="38"/>
      <c r="USK166" s="38"/>
      <c r="USL166" s="38"/>
      <c r="USM166" s="38"/>
      <c r="USN166" s="38"/>
      <c r="USO166" s="38"/>
      <c r="USP166" s="38"/>
      <c r="USQ166" s="38"/>
      <c r="USR166" s="38"/>
      <c r="USS166" s="38"/>
      <c r="UST166" s="38"/>
      <c r="USU166" s="38"/>
      <c r="USV166" s="38"/>
      <c r="USW166" s="38"/>
      <c r="USX166" s="38"/>
      <c r="USY166" s="38"/>
      <c r="USZ166" s="38"/>
      <c r="UTA166" s="38"/>
      <c r="UTB166" s="38"/>
      <c r="UTC166" s="38"/>
      <c r="UTD166" s="38"/>
      <c r="UTE166" s="38"/>
      <c r="UTF166" s="38"/>
      <c r="UTG166" s="38"/>
      <c r="UTH166" s="38"/>
      <c r="UTI166" s="38"/>
      <c r="UTJ166" s="38"/>
      <c r="UTK166" s="38"/>
      <c r="UTL166" s="38"/>
      <c r="UTM166" s="38"/>
      <c r="UTN166" s="38"/>
      <c r="UTO166" s="38"/>
      <c r="UTP166" s="38"/>
      <c r="UTQ166" s="38"/>
      <c r="UTR166" s="38"/>
      <c r="UTS166" s="38"/>
      <c r="UTT166" s="38"/>
      <c r="UTU166" s="38"/>
      <c r="UTV166" s="38"/>
      <c r="UTW166" s="38"/>
      <c r="UTX166" s="38"/>
      <c r="UTY166" s="38"/>
      <c r="UTZ166" s="38"/>
      <c r="UUA166" s="38"/>
      <c r="UUB166" s="38"/>
      <c r="UUC166" s="38"/>
      <c r="UUD166" s="38"/>
      <c r="UUE166" s="38"/>
      <c r="UUF166" s="38"/>
      <c r="UUG166" s="38"/>
      <c r="UUH166" s="38"/>
      <c r="UUI166" s="38"/>
      <c r="UUJ166" s="38"/>
      <c r="UUK166" s="38"/>
      <c r="UUL166" s="38"/>
      <c r="UUM166" s="38"/>
      <c r="UUN166" s="38"/>
      <c r="UUO166" s="38"/>
      <c r="UUP166" s="38"/>
      <c r="UUQ166" s="38"/>
      <c r="UUR166" s="38"/>
      <c r="UUS166" s="38"/>
      <c r="UUT166" s="38"/>
      <c r="UUU166" s="38"/>
      <c r="UUV166" s="38"/>
      <c r="UUW166" s="38"/>
      <c r="UUX166" s="38"/>
      <c r="UUY166" s="38"/>
      <c r="UUZ166" s="38"/>
      <c r="UVA166" s="38"/>
      <c r="UVB166" s="38"/>
      <c r="UVC166" s="38"/>
      <c r="UVD166" s="38"/>
      <c r="UVE166" s="38"/>
      <c r="UVF166" s="38"/>
      <c r="UVG166" s="38"/>
      <c r="UVH166" s="38"/>
      <c r="UVI166" s="38"/>
      <c r="UVJ166" s="38"/>
      <c r="UVK166" s="38"/>
      <c r="UVL166" s="38"/>
      <c r="UVM166" s="38"/>
      <c r="UVN166" s="38"/>
      <c r="UVO166" s="38"/>
      <c r="UVP166" s="38"/>
      <c r="UVQ166" s="38"/>
      <c r="UVR166" s="38"/>
      <c r="UVS166" s="38"/>
      <c r="UVT166" s="38"/>
      <c r="UVU166" s="38"/>
      <c r="UVV166" s="38"/>
      <c r="UVW166" s="38"/>
      <c r="UVX166" s="38"/>
      <c r="UVY166" s="38"/>
      <c r="UVZ166" s="38"/>
      <c r="UWA166" s="38"/>
      <c r="UWB166" s="38"/>
      <c r="UWC166" s="38"/>
      <c r="UWD166" s="38"/>
      <c r="UWE166" s="38"/>
      <c r="UWF166" s="38"/>
      <c r="UWG166" s="38"/>
      <c r="UWH166" s="38"/>
      <c r="UWI166" s="38"/>
      <c r="UWJ166" s="38"/>
      <c r="UWK166" s="38"/>
      <c r="UWL166" s="38"/>
      <c r="UWM166" s="38"/>
      <c r="UWN166" s="38"/>
      <c r="UWO166" s="38"/>
      <c r="UWP166" s="38"/>
      <c r="UWQ166" s="38"/>
      <c r="UWR166" s="38"/>
      <c r="UWS166" s="38"/>
      <c r="UWT166" s="38"/>
      <c r="UWU166" s="38"/>
      <c r="UWV166" s="38"/>
      <c r="UWW166" s="38"/>
      <c r="UWX166" s="38"/>
      <c r="UXE166" s="38"/>
      <c r="UXF166" s="38"/>
      <c r="UXG166" s="38"/>
      <c r="UXH166" s="38"/>
      <c r="UXI166" s="38"/>
      <c r="UXJ166" s="38"/>
      <c r="UXK166" s="38"/>
      <c r="UXL166" s="38"/>
      <c r="UXM166" s="38"/>
      <c r="UXN166" s="38"/>
      <c r="UXO166" s="38"/>
      <c r="UXP166" s="38"/>
      <c r="UXQ166" s="38"/>
      <c r="UXR166" s="38"/>
      <c r="UXS166" s="38"/>
      <c r="UXT166" s="38"/>
      <c r="UXU166" s="38"/>
      <c r="UXV166" s="38"/>
      <c r="UXW166" s="38"/>
      <c r="UXX166" s="38"/>
      <c r="UXY166" s="38"/>
      <c r="UXZ166" s="38"/>
      <c r="UYA166" s="38"/>
      <c r="UYB166" s="38"/>
      <c r="UYC166" s="38"/>
      <c r="UYD166" s="38"/>
      <c r="UYE166" s="38"/>
      <c r="UYF166" s="38"/>
      <c r="UYG166" s="38"/>
      <c r="UYH166" s="38"/>
      <c r="UYI166" s="38"/>
      <c r="UYJ166" s="38"/>
      <c r="UYK166" s="38"/>
      <c r="UYL166" s="38"/>
      <c r="UYM166" s="38"/>
      <c r="UYN166" s="38"/>
      <c r="UYO166" s="38"/>
      <c r="UYP166" s="38"/>
      <c r="UYQ166" s="38"/>
      <c r="UYR166" s="38"/>
      <c r="UYS166" s="38"/>
      <c r="UYT166" s="38"/>
      <c r="UYU166" s="38"/>
      <c r="UYV166" s="38"/>
      <c r="UYW166" s="38"/>
      <c r="UYX166" s="38"/>
      <c r="UYY166" s="38"/>
      <c r="UYZ166" s="38"/>
      <c r="UZA166" s="38"/>
      <c r="UZB166" s="38"/>
      <c r="UZC166" s="38"/>
      <c r="UZD166" s="38"/>
      <c r="UZE166" s="38"/>
      <c r="UZF166" s="38"/>
      <c r="UZG166" s="38"/>
      <c r="UZH166" s="38"/>
      <c r="UZI166" s="38"/>
      <c r="UZJ166" s="38"/>
      <c r="UZK166" s="38"/>
      <c r="UZL166" s="38"/>
      <c r="UZM166" s="38"/>
      <c r="UZN166" s="38"/>
      <c r="UZO166" s="38"/>
      <c r="UZP166" s="38"/>
      <c r="UZQ166" s="38"/>
      <c r="UZR166" s="38"/>
      <c r="UZS166" s="38"/>
      <c r="UZT166" s="38"/>
      <c r="UZU166" s="38"/>
      <c r="UZV166" s="38"/>
      <c r="UZW166" s="38"/>
      <c r="UZX166" s="38"/>
      <c r="UZY166" s="38"/>
      <c r="UZZ166" s="38"/>
      <c r="VAA166" s="38"/>
      <c r="VAB166" s="38"/>
      <c r="VAC166" s="38"/>
      <c r="VAD166" s="38"/>
      <c r="VAE166" s="38"/>
      <c r="VAF166" s="38"/>
      <c r="VAG166" s="38"/>
      <c r="VAH166" s="38"/>
      <c r="VAI166" s="38"/>
      <c r="VAJ166" s="38"/>
      <c r="VAK166" s="38"/>
      <c r="VAL166" s="38"/>
      <c r="VAM166" s="38"/>
      <c r="VAN166" s="38"/>
      <c r="VAO166" s="38"/>
      <c r="VAP166" s="38"/>
      <c r="VAQ166" s="38"/>
      <c r="VAR166" s="38"/>
      <c r="VAS166" s="38"/>
      <c r="VAT166" s="38"/>
      <c r="VAU166" s="38"/>
      <c r="VAV166" s="38"/>
      <c r="VAW166" s="38"/>
      <c r="VAX166" s="38"/>
      <c r="VAY166" s="38"/>
      <c r="VAZ166" s="38"/>
      <c r="VBA166" s="38"/>
      <c r="VBB166" s="38"/>
      <c r="VBC166" s="38"/>
      <c r="VBD166" s="38"/>
      <c r="VBE166" s="38"/>
      <c r="VBF166" s="38"/>
      <c r="VBG166" s="38"/>
      <c r="VBH166" s="38"/>
      <c r="VBI166" s="38"/>
      <c r="VBJ166" s="38"/>
      <c r="VBK166" s="38"/>
      <c r="VBL166" s="38"/>
      <c r="VBM166" s="38"/>
      <c r="VBN166" s="38"/>
      <c r="VBO166" s="38"/>
      <c r="VBP166" s="38"/>
      <c r="VBQ166" s="38"/>
      <c r="VBR166" s="38"/>
      <c r="VBS166" s="38"/>
      <c r="VBT166" s="38"/>
      <c r="VBU166" s="38"/>
      <c r="VBV166" s="38"/>
      <c r="VBW166" s="38"/>
      <c r="VBX166" s="38"/>
      <c r="VBY166" s="38"/>
      <c r="VBZ166" s="38"/>
      <c r="VCA166" s="38"/>
      <c r="VCB166" s="38"/>
      <c r="VCC166" s="38"/>
      <c r="VCD166" s="38"/>
      <c r="VCE166" s="38"/>
      <c r="VCF166" s="38"/>
      <c r="VCG166" s="38"/>
      <c r="VCH166" s="38"/>
      <c r="VCI166" s="38"/>
      <c r="VCJ166" s="38"/>
      <c r="VCK166" s="38"/>
      <c r="VCL166" s="38"/>
      <c r="VCM166" s="38"/>
      <c r="VCN166" s="38"/>
      <c r="VCO166" s="38"/>
      <c r="VCP166" s="38"/>
      <c r="VCQ166" s="38"/>
      <c r="VCR166" s="38"/>
      <c r="VCS166" s="38"/>
      <c r="VCT166" s="38"/>
      <c r="VCU166" s="38"/>
      <c r="VCV166" s="38"/>
      <c r="VCW166" s="38"/>
      <c r="VCX166" s="38"/>
      <c r="VCY166" s="38"/>
      <c r="VCZ166" s="38"/>
      <c r="VDA166" s="38"/>
      <c r="VDB166" s="38"/>
      <c r="VDC166" s="38"/>
      <c r="VDD166" s="38"/>
      <c r="VDE166" s="38"/>
      <c r="VDF166" s="38"/>
      <c r="VDG166" s="38"/>
      <c r="VDH166" s="38"/>
      <c r="VDI166" s="38"/>
      <c r="VDJ166" s="38"/>
      <c r="VDK166" s="38"/>
      <c r="VDL166" s="38"/>
      <c r="VDM166" s="38"/>
      <c r="VDN166" s="38"/>
      <c r="VDO166" s="38"/>
      <c r="VDP166" s="38"/>
      <c r="VDQ166" s="38"/>
      <c r="VDR166" s="38"/>
      <c r="VDS166" s="38"/>
      <c r="VDT166" s="38"/>
      <c r="VDU166" s="38"/>
      <c r="VDV166" s="38"/>
      <c r="VDW166" s="38"/>
      <c r="VDX166" s="38"/>
      <c r="VDY166" s="38"/>
      <c r="VDZ166" s="38"/>
      <c r="VEA166" s="38"/>
      <c r="VEB166" s="38"/>
      <c r="VEC166" s="38"/>
      <c r="VED166" s="38"/>
      <c r="VEE166" s="38"/>
      <c r="VEF166" s="38"/>
      <c r="VEG166" s="38"/>
      <c r="VEH166" s="38"/>
      <c r="VEI166" s="38"/>
      <c r="VEJ166" s="38"/>
      <c r="VEK166" s="38"/>
      <c r="VEL166" s="38"/>
      <c r="VEM166" s="38"/>
      <c r="VEN166" s="38"/>
      <c r="VEO166" s="38"/>
      <c r="VEP166" s="38"/>
      <c r="VEQ166" s="38"/>
      <c r="VER166" s="38"/>
      <c r="VES166" s="38"/>
      <c r="VET166" s="38"/>
      <c r="VEU166" s="38"/>
      <c r="VEV166" s="38"/>
      <c r="VEW166" s="38"/>
      <c r="VEX166" s="38"/>
      <c r="VEY166" s="38"/>
      <c r="VEZ166" s="38"/>
      <c r="VFA166" s="38"/>
      <c r="VFB166" s="38"/>
      <c r="VFC166" s="38"/>
      <c r="VFD166" s="38"/>
      <c r="VFE166" s="38"/>
      <c r="VFF166" s="38"/>
      <c r="VFG166" s="38"/>
      <c r="VFH166" s="38"/>
      <c r="VFI166" s="38"/>
      <c r="VFJ166" s="38"/>
      <c r="VFK166" s="38"/>
      <c r="VFL166" s="38"/>
      <c r="VFM166" s="38"/>
      <c r="VFN166" s="38"/>
      <c r="VFO166" s="38"/>
      <c r="VFP166" s="38"/>
      <c r="VFQ166" s="38"/>
      <c r="VFR166" s="38"/>
      <c r="VFS166" s="38"/>
      <c r="VFT166" s="38"/>
      <c r="VFU166" s="38"/>
      <c r="VFV166" s="38"/>
      <c r="VFW166" s="38"/>
      <c r="VFX166" s="38"/>
      <c r="VFY166" s="38"/>
      <c r="VFZ166" s="38"/>
      <c r="VGA166" s="38"/>
      <c r="VGB166" s="38"/>
      <c r="VGC166" s="38"/>
      <c r="VGD166" s="38"/>
      <c r="VGE166" s="38"/>
      <c r="VGF166" s="38"/>
      <c r="VGG166" s="38"/>
      <c r="VGH166" s="38"/>
      <c r="VGI166" s="38"/>
      <c r="VGJ166" s="38"/>
      <c r="VGK166" s="38"/>
      <c r="VGL166" s="38"/>
      <c r="VGM166" s="38"/>
      <c r="VGN166" s="38"/>
      <c r="VGO166" s="38"/>
      <c r="VGP166" s="38"/>
      <c r="VGQ166" s="38"/>
      <c r="VGR166" s="38"/>
      <c r="VGS166" s="38"/>
      <c r="VGT166" s="38"/>
      <c r="VHA166" s="38"/>
      <c r="VHB166" s="38"/>
      <c r="VHC166" s="38"/>
      <c r="VHD166" s="38"/>
      <c r="VHE166" s="38"/>
      <c r="VHF166" s="38"/>
      <c r="VHG166" s="38"/>
      <c r="VHH166" s="38"/>
      <c r="VHI166" s="38"/>
      <c r="VHJ166" s="38"/>
      <c r="VHK166" s="38"/>
      <c r="VHL166" s="38"/>
      <c r="VHM166" s="38"/>
      <c r="VHN166" s="38"/>
      <c r="VHO166" s="38"/>
      <c r="VHP166" s="38"/>
      <c r="VHQ166" s="38"/>
      <c r="VHR166" s="38"/>
      <c r="VHS166" s="38"/>
      <c r="VHT166" s="38"/>
      <c r="VHU166" s="38"/>
      <c r="VHV166" s="38"/>
      <c r="VHW166" s="38"/>
      <c r="VHX166" s="38"/>
      <c r="VHY166" s="38"/>
      <c r="VHZ166" s="38"/>
      <c r="VIA166" s="38"/>
      <c r="VIB166" s="38"/>
      <c r="VIC166" s="38"/>
      <c r="VID166" s="38"/>
      <c r="VIE166" s="38"/>
      <c r="VIF166" s="38"/>
      <c r="VIG166" s="38"/>
      <c r="VIH166" s="38"/>
      <c r="VII166" s="38"/>
      <c r="VIJ166" s="38"/>
      <c r="VIK166" s="38"/>
      <c r="VIL166" s="38"/>
      <c r="VIM166" s="38"/>
      <c r="VIN166" s="38"/>
      <c r="VIO166" s="38"/>
      <c r="VIP166" s="38"/>
      <c r="VIQ166" s="38"/>
      <c r="VIR166" s="38"/>
      <c r="VIS166" s="38"/>
      <c r="VIT166" s="38"/>
      <c r="VIU166" s="38"/>
      <c r="VIV166" s="38"/>
      <c r="VIW166" s="38"/>
      <c r="VIX166" s="38"/>
      <c r="VIY166" s="38"/>
      <c r="VIZ166" s="38"/>
      <c r="VJA166" s="38"/>
      <c r="VJB166" s="38"/>
      <c r="VJC166" s="38"/>
      <c r="VJD166" s="38"/>
      <c r="VJE166" s="38"/>
      <c r="VJF166" s="38"/>
      <c r="VJG166" s="38"/>
      <c r="VJH166" s="38"/>
      <c r="VJI166" s="38"/>
      <c r="VJJ166" s="38"/>
      <c r="VJK166" s="38"/>
      <c r="VJL166" s="38"/>
      <c r="VJM166" s="38"/>
      <c r="VJN166" s="38"/>
      <c r="VJO166" s="38"/>
      <c r="VJP166" s="38"/>
      <c r="VJQ166" s="38"/>
      <c r="VJR166" s="38"/>
      <c r="VJS166" s="38"/>
      <c r="VJT166" s="38"/>
      <c r="VJU166" s="38"/>
      <c r="VJV166" s="38"/>
      <c r="VJW166" s="38"/>
      <c r="VJX166" s="38"/>
      <c r="VJY166" s="38"/>
      <c r="VJZ166" s="38"/>
      <c r="VKA166" s="38"/>
      <c r="VKB166" s="38"/>
      <c r="VKC166" s="38"/>
      <c r="VKD166" s="38"/>
      <c r="VKE166" s="38"/>
      <c r="VKF166" s="38"/>
      <c r="VKG166" s="38"/>
      <c r="VKH166" s="38"/>
      <c r="VKI166" s="38"/>
      <c r="VKJ166" s="38"/>
      <c r="VKK166" s="38"/>
      <c r="VKL166" s="38"/>
      <c r="VKM166" s="38"/>
      <c r="VKN166" s="38"/>
      <c r="VKO166" s="38"/>
      <c r="VKP166" s="38"/>
      <c r="VKQ166" s="38"/>
      <c r="VKR166" s="38"/>
      <c r="VKS166" s="38"/>
      <c r="VKT166" s="38"/>
      <c r="VKU166" s="38"/>
      <c r="VKV166" s="38"/>
      <c r="VKW166" s="38"/>
      <c r="VKX166" s="38"/>
      <c r="VKY166" s="38"/>
      <c r="VKZ166" s="38"/>
      <c r="VLA166" s="38"/>
      <c r="VLB166" s="38"/>
      <c r="VLC166" s="38"/>
      <c r="VLD166" s="38"/>
      <c r="VLE166" s="38"/>
      <c r="VLF166" s="38"/>
      <c r="VLG166" s="38"/>
      <c r="VLH166" s="38"/>
      <c r="VLI166" s="38"/>
      <c r="VLJ166" s="38"/>
      <c r="VLK166" s="38"/>
      <c r="VLL166" s="38"/>
      <c r="VLM166" s="38"/>
      <c r="VLN166" s="38"/>
      <c r="VLO166" s="38"/>
      <c r="VLP166" s="38"/>
      <c r="VLQ166" s="38"/>
      <c r="VLR166" s="38"/>
      <c r="VLS166" s="38"/>
      <c r="VLT166" s="38"/>
      <c r="VLU166" s="38"/>
      <c r="VLV166" s="38"/>
      <c r="VLW166" s="38"/>
      <c r="VLX166" s="38"/>
      <c r="VLY166" s="38"/>
      <c r="VLZ166" s="38"/>
      <c r="VMA166" s="38"/>
      <c r="VMB166" s="38"/>
      <c r="VMC166" s="38"/>
      <c r="VMD166" s="38"/>
      <c r="VME166" s="38"/>
      <c r="VMF166" s="38"/>
      <c r="VMG166" s="38"/>
      <c r="VMH166" s="38"/>
      <c r="VMI166" s="38"/>
      <c r="VMJ166" s="38"/>
      <c r="VMK166" s="38"/>
      <c r="VML166" s="38"/>
      <c r="VMM166" s="38"/>
      <c r="VMN166" s="38"/>
      <c r="VMO166" s="38"/>
      <c r="VMP166" s="38"/>
      <c r="VMQ166" s="38"/>
      <c r="VMR166" s="38"/>
      <c r="VMS166" s="38"/>
      <c r="VMT166" s="38"/>
      <c r="VMU166" s="38"/>
      <c r="VMV166" s="38"/>
      <c r="VMW166" s="38"/>
      <c r="VMX166" s="38"/>
      <c r="VMY166" s="38"/>
      <c r="VMZ166" s="38"/>
      <c r="VNA166" s="38"/>
      <c r="VNB166" s="38"/>
      <c r="VNC166" s="38"/>
      <c r="VND166" s="38"/>
      <c r="VNE166" s="38"/>
      <c r="VNF166" s="38"/>
      <c r="VNG166" s="38"/>
      <c r="VNH166" s="38"/>
      <c r="VNI166" s="38"/>
      <c r="VNJ166" s="38"/>
      <c r="VNK166" s="38"/>
      <c r="VNL166" s="38"/>
      <c r="VNM166" s="38"/>
      <c r="VNN166" s="38"/>
      <c r="VNO166" s="38"/>
      <c r="VNP166" s="38"/>
      <c r="VNQ166" s="38"/>
      <c r="VNR166" s="38"/>
      <c r="VNS166" s="38"/>
      <c r="VNT166" s="38"/>
      <c r="VNU166" s="38"/>
      <c r="VNV166" s="38"/>
      <c r="VNW166" s="38"/>
      <c r="VNX166" s="38"/>
      <c r="VNY166" s="38"/>
      <c r="VNZ166" s="38"/>
      <c r="VOA166" s="38"/>
      <c r="VOB166" s="38"/>
      <c r="VOC166" s="38"/>
      <c r="VOD166" s="38"/>
      <c r="VOE166" s="38"/>
      <c r="VOF166" s="38"/>
      <c r="VOG166" s="38"/>
      <c r="VOH166" s="38"/>
      <c r="VOI166" s="38"/>
      <c r="VOJ166" s="38"/>
      <c r="VOK166" s="38"/>
      <c r="VOL166" s="38"/>
      <c r="VOM166" s="38"/>
      <c r="VON166" s="38"/>
      <c r="VOO166" s="38"/>
      <c r="VOP166" s="38"/>
      <c r="VOQ166" s="38"/>
      <c r="VOR166" s="38"/>
      <c r="VOS166" s="38"/>
      <c r="VOT166" s="38"/>
      <c r="VOU166" s="38"/>
      <c r="VOV166" s="38"/>
      <c r="VOW166" s="38"/>
      <c r="VOX166" s="38"/>
      <c r="VOY166" s="38"/>
      <c r="VOZ166" s="38"/>
      <c r="VPA166" s="38"/>
      <c r="VPB166" s="38"/>
      <c r="VPC166" s="38"/>
      <c r="VPD166" s="38"/>
      <c r="VPE166" s="38"/>
      <c r="VPF166" s="38"/>
      <c r="VPG166" s="38"/>
      <c r="VPH166" s="38"/>
      <c r="VPI166" s="38"/>
      <c r="VPJ166" s="38"/>
      <c r="VPK166" s="38"/>
      <c r="VPL166" s="38"/>
      <c r="VPM166" s="38"/>
      <c r="VPN166" s="38"/>
      <c r="VPO166" s="38"/>
      <c r="VPP166" s="38"/>
      <c r="VPQ166" s="38"/>
      <c r="VPR166" s="38"/>
      <c r="VPS166" s="38"/>
      <c r="VPT166" s="38"/>
      <c r="VPU166" s="38"/>
      <c r="VPV166" s="38"/>
      <c r="VPW166" s="38"/>
      <c r="VPX166" s="38"/>
      <c r="VPY166" s="38"/>
      <c r="VPZ166" s="38"/>
      <c r="VQA166" s="38"/>
      <c r="VQB166" s="38"/>
      <c r="VQC166" s="38"/>
      <c r="VQD166" s="38"/>
      <c r="VQE166" s="38"/>
      <c r="VQF166" s="38"/>
      <c r="VQG166" s="38"/>
      <c r="VQH166" s="38"/>
      <c r="VQI166" s="38"/>
      <c r="VQJ166" s="38"/>
      <c r="VQK166" s="38"/>
      <c r="VQL166" s="38"/>
      <c r="VQM166" s="38"/>
      <c r="VQN166" s="38"/>
      <c r="VQO166" s="38"/>
      <c r="VQP166" s="38"/>
      <c r="VQW166" s="38"/>
      <c r="VQX166" s="38"/>
      <c r="VQY166" s="38"/>
      <c r="VQZ166" s="38"/>
      <c r="VRA166" s="38"/>
      <c r="VRB166" s="38"/>
      <c r="VRC166" s="38"/>
      <c r="VRD166" s="38"/>
      <c r="VRE166" s="38"/>
      <c r="VRF166" s="38"/>
      <c r="VRG166" s="38"/>
      <c r="VRH166" s="38"/>
      <c r="VRI166" s="38"/>
      <c r="VRJ166" s="38"/>
      <c r="VRK166" s="38"/>
      <c r="VRL166" s="38"/>
      <c r="VRM166" s="38"/>
      <c r="VRN166" s="38"/>
      <c r="VRO166" s="38"/>
      <c r="VRP166" s="38"/>
      <c r="VRQ166" s="38"/>
      <c r="VRR166" s="38"/>
      <c r="VRS166" s="38"/>
      <c r="VRT166" s="38"/>
      <c r="VRU166" s="38"/>
      <c r="VRV166" s="38"/>
      <c r="VRW166" s="38"/>
      <c r="VRX166" s="38"/>
      <c r="VRY166" s="38"/>
      <c r="VRZ166" s="38"/>
      <c r="VSA166" s="38"/>
      <c r="VSB166" s="38"/>
      <c r="VSC166" s="38"/>
      <c r="VSD166" s="38"/>
      <c r="VSE166" s="38"/>
      <c r="VSF166" s="38"/>
      <c r="VSG166" s="38"/>
      <c r="VSH166" s="38"/>
      <c r="VSI166" s="38"/>
      <c r="VSJ166" s="38"/>
      <c r="VSK166" s="38"/>
      <c r="VSL166" s="38"/>
      <c r="VSM166" s="38"/>
      <c r="VSN166" s="38"/>
      <c r="VSO166" s="38"/>
      <c r="VSP166" s="38"/>
      <c r="VSQ166" s="38"/>
      <c r="VSR166" s="38"/>
      <c r="VSS166" s="38"/>
      <c r="VST166" s="38"/>
      <c r="VSU166" s="38"/>
      <c r="VSV166" s="38"/>
      <c r="VSW166" s="38"/>
      <c r="VSX166" s="38"/>
      <c r="VSY166" s="38"/>
      <c r="VSZ166" s="38"/>
      <c r="VTA166" s="38"/>
      <c r="VTB166" s="38"/>
      <c r="VTC166" s="38"/>
      <c r="VTD166" s="38"/>
      <c r="VTE166" s="38"/>
      <c r="VTF166" s="38"/>
      <c r="VTG166" s="38"/>
      <c r="VTH166" s="38"/>
      <c r="VTI166" s="38"/>
      <c r="VTJ166" s="38"/>
      <c r="VTK166" s="38"/>
      <c r="VTL166" s="38"/>
      <c r="VTM166" s="38"/>
      <c r="VTN166" s="38"/>
      <c r="VTO166" s="38"/>
      <c r="VTP166" s="38"/>
      <c r="VTQ166" s="38"/>
      <c r="VTR166" s="38"/>
      <c r="VTS166" s="38"/>
      <c r="VTT166" s="38"/>
      <c r="VTU166" s="38"/>
      <c r="VTV166" s="38"/>
      <c r="VTW166" s="38"/>
      <c r="VTX166" s="38"/>
      <c r="VTY166" s="38"/>
      <c r="VTZ166" s="38"/>
      <c r="VUA166" s="38"/>
      <c r="VUB166" s="38"/>
      <c r="VUC166" s="38"/>
      <c r="VUD166" s="38"/>
      <c r="VUE166" s="38"/>
      <c r="VUF166" s="38"/>
      <c r="VUG166" s="38"/>
      <c r="VUH166" s="38"/>
      <c r="VUI166" s="38"/>
      <c r="VUJ166" s="38"/>
      <c r="VUK166" s="38"/>
      <c r="VUL166" s="38"/>
      <c r="VUM166" s="38"/>
      <c r="VUN166" s="38"/>
      <c r="VUO166" s="38"/>
      <c r="VUP166" s="38"/>
      <c r="VUQ166" s="38"/>
      <c r="VUR166" s="38"/>
      <c r="VUS166" s="38"/>
      <c r="VUT166" s="38"/>
      <c r="VUU166" s="38"/>
      <c r="VUV166" s="38"/>
      <c r="VUW166" s="38"/>
      <c r="VUX166" s="38"/>
      <c r="VUY166" s="38"/>
      <c r="VUZ166" s="38"/>
      <c r="VVA166" s="38"/>
      <c r="VVB166" s="38"/>
      <c r="VVC166" s="38"/>
      <c r="VVD166" s="38"/>
      <c r="VVE166" s="38"/>
      <c r="VVF166" s="38"/>
      <c r="VVG166" s="38"/>
      <c r="VVH166" s="38"/>
      <c r="VVI166" s="38"/>
      <c r="VVJ166" s="38"/>
      <c r="VVK166" s="38"/>
      <c r="VVL166" s="38"/>
      <c r="VVM166" s="38"/>
      <c r="VVN166" s="38"/>
      <c r="VVO166" s="38"/>
      <c r="VVP166" s="38"/>
      <c r="VVQ166" s="38"/>
      <c r="VVR166" s="38"/>
      <c r="VVS166" s="38"/>
      <c r="VVT166" s="38"/>
      <c r="VVU166" s="38"/>
      <c r="VVV166" s="38"/>
      <c r="VVW166" s="38"/>
      <c r="VVX166" s="38"/>
      <c r="VVY166" s="38"/>
      <c r="VVZ166" s="38"/>
      <c r="VWA166" s="38"/>
      <c r="VWB166" s="38"/>
      <c r="VWC166" s="38"/>
      <c r="VWD166" s="38"/>
      <c r="VWE166" s="38"/>
      <c r="VWF166" s="38"/>
      <c r="VWG166" s="38"/>
      <c r="VWH166" s="38"/>
      <c r="VWI166" s="38"/>
      <c r="VWJ166" s="38"/>
      <c r="VWK166" s="38"/>
      <c r="VWL166" s="38"/>
      <c r="VWM166" s="38"/>
      <c r="VWN166" s="38"/>
      <c r="VWO166" s="38"/>
      <c r="VWP166" s="38"/>
      <c r="VWQ166" s="38"/>
      <c r="VWR166" s="38"/>
      <c r="VWS166" s="38"/>
      <c r="VWT166" s="38"/>
      <c r="VWU166" s="38"/>
      <c r="VWV166" s="38"/>
      <c r="VWW166" s="38"/>
      <c r="VWX166" s="38"/>
      <c r="VWY166" s="38"/>
      <c r="VWZ166" s="38"/>
      <c r="VXA166" s="38"/>
      <c r="VXB166" s="38"/>
      <c r="VXC166" s="38"/>
      <c r="VXD166" s="38"/>
      <c r="VXE166" s="38"/>
      <c r="VXF166" s="38"/>
      <c r="VXG166" s="38"/>
      <c r="VXH166" s="38"/>
      <c r="VXI166" s="38"/>
      <c r="VXJ166" s="38"/>
      <c r="VXK166" s="38"/>
      <c r="VXL166" s="38"/>
      <c r="VXM166" s="38"/>
      <c r="VXN166" s="38"/>
      <c r="VXO166" s="38"/>
      <c r="VXP166" s="38"/>
      <c r="VXQ166" s="38"/>
      <c r="VXR166" s="38"/>
      <c r="VXS166" s="38"/>
      <c r="VXT166" s="38"/>
      <c r="VXU166" s="38"/>
      <c r="VXV166" s="38"/>
      <c r="VXW166" s="38"/>
      <c r="VXX166" s="38"/>
      <c r="VXY166" s="38"/>
      <c r="VXZ166" s="38"/>
      <c r="VYA166" s="38"/>
      <c r="VYB166" s="38"/>
      <c r="VYC166" s="38"/>
      <c r="VYD166" s="38"/>
      <c r="VYE166" s="38"/>
      <c r="VYF166" s="38"/>
      <c r="VYG166" s="38"/>
      <c r="VYH166" s="38"/>
      <c r="VYI166" s="38"/>
      <c r="VYJ166" s="38"/>
      <c r="VYK166" s="38"/>
      <c r="VYL166" s="38"/>
      <c r="VYM166" s="38"/>
      <c r="VYN166" s="38"/>
      <c r="VYO166" s="38"/>
      <c r="VYP166" s="38"/>
      <c r="VYQ166" s="38"/>
      <c r="VYR166" s="38"/>
      <c r="VYS166" s="38"/>
      <c r="VYT166" s="38"/>
      <c r="VYU166" s="38"/>
      <c r="VYV166" s="38"/>
      <c r="VYW166" s="38"/>
      <c r="VYX166" s="38"/>
      <c r="VYY166" s="38"/>
      <c r="VYZ166" s="38"/>
      <c r="VZA166" s="38"/>
      <c r="VZB166" s="38"/>
      <c r="VZC166" s="38"/>
      <c r="VZD166" s="38"/>
      <c r="VZE166" s="38"/>
      <c r="VZF166" s="38"/>
      <c r="VZG166" s="38"/>
      <c r="VZH166" s="38"/>
      <c r="VZI166" s="38"/>
      <c r="VZJ166" s="38"/>
      <c r="VZK166" s="38"/>
      <c r="VZL166" s="38"/>
      <c r="VZM166" s="38"/>
      <c r="VZN166" s="38"/>
      <c r="VZO166" s="38"/>
      <c r="VZP166" s="38"/>
      <c r="VZQ166" s="38"/>
      <c r="VZR166" s="38"/>
      <c r="VZS166" s="38"/>
      <c r="VZT166" s="38"/>
      <c r="VZU166" s="38"/>
      <c r="VZV166" s="38"/>
      <c r="VZW166" s="38"/>
      <c r="VZX166" s="38"/>
      <c r="VZY166" s="38"/>
      <c r="VZZ166" s="38"/>
      <c r="WAA166" s="38"/>
      <c r="WAB166" s="38"/>
      <c r="WAC166" s="38"/>
      <c r="WAD166" s="38"/>
      <c r="WAE166" s="38"/>
      <c r="WAF166" s="38"/>
      <c r="WAG166" s="38"/>
      <c r="WAH166" s="38"/>
      <c r="WAI166" s="38"/>
      <c r="WAJ166" s="38"/>
      <c r="WAK166" s="38"/>
      <c r="WAL166" s="38"/>
      <c r="WAS166" s="38"/>
      <c r="WAT166" s="38"/>
      <c r="WAU166" s="38"/>
      <c r="WAV166" s="38"/>
      <c r="WAW166" s="38"/>
      <c r="WAX166" s="38"/>
      <c r="WAY166" s="38"/>
      <c r="WAZ166" s="38"/>
      <c r="WBA166" s="38"/>
      <c r="WBB166" s="38"/>
      <c r="WBC166" s="38"/>
      <c r="WBD166" s="38"/>
      <c r="WBE166" s="38"/>
      <c r="WBF166" s="38"/>
      <c r="WBG166" s="38"/>
      <c r="WBH166" s="38"/>
      <c r="WBI166" s="38"/>
      <c r="WBJ166" s="38"/>
      <c r="WBK166" s="38"/>
      <c r="WBL166" s="38"/>
      <c r="WBM166" s="38"/>
      <c r="WBN166" s="38"/>
      <c r="WBO166" s="38"/>
      <c r="WBP166" s="38"/>
      <c r="WBQ166" s="38"/>
      <c r="WBR166" s="38"/>
      <c r="WBS166" s="38"/>
      <c r="WBT166" s="38"/>
      <c r="WBU166" s="38"/>
      <c r="WBV166" s="38"/>
      <c r="WBW166" s="38"/>
      <c r="WBX166" s="38"/>
      <c r="WBY166" s="38"/>
      <c r="WBZ166" s="38"/>
      <c r="WCA166" s="38"/>
      <c r="WCB166" s="38"/>
      <c r="WCC166" s="38"/>
      <c r="WCD166" s="38"/>
      <c r="WCE166" s="38"/>
      <c r="WCF166" s="38"/>
      <c r="WCG166" s="38"/>
      <c r="WCH166" s="38"/>
      <c r="WCI166" s="38"/>
      <c r="WCJ166" s="38"/>
      <c r="WCK166" s="38"/>
      <c r="WCL166" s="38"/>
      <c r="WCM166" s="38"/>
      <c r="WCN166" s="38"/>
      <c r="WCO166" s="38"/>
      <c r="WCP166" s="38"/>
      <c r="WCQ166" s="38"/>
      <c r="WCR166" s="38"/>
      <c r="WCS166" s="38"/>
      <c r="WCT166" s="38"/>
      <c r="WCU166" s="38"/>
      <c r="WCV166" s="38"/>
      <c r="WCW166" s="38"/>
      <c r="WCX166" s="38"/>
      <c r="WCY166" s="38"/>
      <c r="WCZ166" s="38"/>
      <c r="WDA166" s="38"/>
      <c r="WDB166" s="38"/>
      <c r="WDC166" s="38"/>
      <c r="WDD166" s="38"/>
      <c r="WDE166" s="38"/>
      <c r="WDF166" s="38"/>
      <c r="WDG166" s="38"/>
      <c r="WDH166" s="38"/>
      <c r="WDI166" s="38"/>
      <c r="WDJ166" s="38"/>
      <c r="WDK166" s="38"/>
      <c r="WDL166" s="38"/>
      <c r="WDM166" s="38"/>
      <c r="WDN166" s="38"/>
      <c r="WDO166" s="38"/>
      <c r="WDP166" s="38"/>
      <c r="WDQ166" s="38"/>
      <c r="WDR166" s="38"/>
      <c r="WDS166" s="38"/>
      <c r="WDT166" s="38"/>
      <c r="WDU166" s="38"/>
      <c r="WDV166" s="38"/>
      <c r="WDW166" s="38"/>
      <c r="WDX166" s="38"/>
      <c r="WDY166" s="38"/>
      <c r="WDZ166" s="38"/>
      <c r="WEA166" s="38"/>
      <c r="WEB166" s="38"/>
      <c r="WEC166" s="38"/>
      <c r="WED166" s="38"/>
      <c r="WEE166" s="38"/>
      <c r="WEF166" s="38"/>
      <c r="WEG166" s="38"/>
      <c r="WEH166" s="38"/>
      <c r="WEI166" s="38"/>
      <c r="WEJ166" s="38"/>
      <c r="WEK166" s="38"/>
      <c r="WEL166" s="38"/>
      <c r="WEM166" s="38"/>
      <c r="WEN166" s="38"/>
      <c r="WEO166" s="38"/>
      <c r="WEP166" s="38"/>
      <c r="WEQ166" s="38"/>
      <c r="WER166" s="38"/>
      <c r="WES166" s="38"/>
      <c r="WET166" s="38"/>
      <c r="WEU166" s="38"/>
      <c r="WEV166" s="38"/>
      <c r="WEW166" s="38"/>
      <c r="WEX166" s="38"/>
      <c r="WEY166" s="38"/>
      <c r="WEZ166" s="38"/>
      <c r="WFA166" s="38"/>
      <c r="WFB166" s="38"/>
      <c r="WFC166" s="38"/>
      <c r="WFD166" s="38"/>
      <c r="WFE166" s="38"/>
      <c r="WFF166" s="38"/>
      <c r="WFG166" s="38"/>
      <c r="WFH166" s="38"/>
      <c r="WFI166" s="38"/>
      <c r="WFJ166" s="38"/>
      <c r="WFK166" s="38"/>
      <c r="WFL166" s="38"/>
      <c r="WFM166" s="38"/>
      <c r="WFN166" s="38"/>
      <c r="WFO166" s="38"/>
      <c r="WFP166" s="38"/>
      <c r="WFQ166" s="38"/>
      <c r="WFR166" s="38"/>
      <c r="WFS166" s="38"/>
      <c r="WFT166" s="38"/>
      <c r="WFU166" s="38"/>
      <c r="WFV166" s="38"/>
      <c r="WFW166" s="38"/>
      <c r="WFX166" s="38"/>
      <c r="WFY166" s="38"/>
      <c r="WFZ166" s="38"/>
      <c r="WGA166" s="38"/>
      <c r="WGB166" s="38"/>
      <c r="WGC166" s="38"/>
      <c r="WGD166" s="38"/>
      <c r="WGE166" s="38"/>
      <c r="WGF166" s="38"/>
      <c r="WGG166" s="38"/>
      <c r="WGH166" s="38"/>
      <c r="WGI166" s="38"/>
      <c r="WGJ166" s="38"/>
      <c r="WGK166" s="38"/>
      <c r="WGL166" s="38"/>
      <c r="WGM166" s="38"/>
      <c r="WGN166" s="38"/>
      <c r="WGO166" s="38"/>
      <c r="WGP166" s="38"/>
      <c r="WGQ166" s="38"/>
      <c r="WGR166" s="38"/>
      <c r="WGS166" s="38"/>
      <c r="WGT166" s="38"/>
      <c r="WGU166" s="38"/>
      <c r="WGV166" s="38"/>
      <c r="WGW166" s="38"/>
      <c r="WGX166" s="38"/>
      <c r="WGY166" s="38"/>
      <c r="WGZ166" s="38"/>
      <c r="WHA166" s="38"/>
      <c r="WHB166" s="38"/>
      <c r="WHC166" s="38"/>
      <c r="WHD166" s="38"/>
      <c r="WHE166" s="38"/>
      <c r="WHF166" s="38"/>
      <c r="WHG166" s="38"/>
      <c r="WHH166" s="38"/>
      <c r="WHI166" s="38"/>
      <c r="WHJ166" s="38"/>
      <c r="WHK166" s="38"/>
      <c r="WHL166" s="38"/>
      <c r="WHM166" s="38"/>
      <c r="WHN166" s="38"/>
      <c r="WHO166" s="38"/>
      <c r="WHP166" s="38"/>
      <c r="WHQ166" s="38"/>
      <c r="WHR166" s="38"/>
      <c r="WHS166" s="38"/>
      <c r="WHT166" s="38"/>
      <c r="WHU166" s="38"/>
      <c r="WHV166" s="38"/>
      <c r="WHW166" s="38"/>
      <c r="WHX166" s="38"/>
      <c r="WHY166" s="38"/>
      <c r="WHZ166" s="38"/>
      <c r="WIA166" s="38"/>
      <c r="WIB166" s="38"/>
      <c r="WIC166" s="38"/>
      <c r="WID166" s="38"/>
      <c r="WIE166" s="38"/>
      <c r="WIF166" s="38"/>
      <c r="WIG166" s="38"/>
      <c r="WIH166" s="38"/>
      <c r="WII166" s="38"/>
      <c r="WIJ166" s="38"/>
      <c r="WIK166" s="38"/>
      <c r="WIL166" s="38"/>
      <c r="WIM166" s="38"/>
      <c r="WIN166" s="38"/>
      <c r="WIO166" s="38"/>
      <c r="WIP166" s="38"/>
      <c r="WIQ166" s="38"/>
      <c r="WIR166" s="38"/>
      <c r="WIS166" s="38"/>
      <c r="WIT166" s="38"/>
      <c r="WIU166" s="38"/>
      <c r="WIV166" s="38"/>
      <c r="WIW166" s="38"/>
      <c r="WIX166" s="38"/>
      <c r="WIY166" s="38"/>
      <c r="WIZ166" s="38"/>
      <c r="WJA166" s="38"/>
      <c r="WJB166" s="38"/>
      <c r="WJC166" s="38"/>
      <c r="WJD166" s="38"/>
      <c r="WJE166" s="38"/>
      <c r="WJF166" s="38"/>
      <c r="WJG166" s="38"/>
      <c r="WJH166" s="38"/>
      <c r="WJI166" s="38"/>
      <c r="WJJ166" s="38"/>
      <c r="WJK166" s="38"/>
      <c r="WJL166" s="38"/>
      <c r="WJM166" s="38"/>
      <c r="WJN166" s="38"/>
      <c r="WJO166" s="38"/>
      <c r="WJP166" s="38"/>
      <c r="WJQ166" s="38"/>
      <c r="WJR166" s="38"/>
      <c r="WJS166" s="38"/>
      <c r="WJT166" s="38"/>
      <c r="WJU166" s="38"/>
      <c r="WJV166" s="38"/>
      <c r="WJW166" s="38"/>
      <c r="WJX166" s="38"/>
      <c r="WJY166" s="38"/>
      <c r="WJZ166" s="38"/>
      <c r="WKA166" s="38"/>
      <c r="WKB166" s="38"/>
      <c r="WKC166" s="38"/>
      <c r="WKD166" s="38"/>
      <c r="WKE166" s="38"/>
      <c r="WKF166" s="38"/>
      <c r="WKG166" s="38"/>
      <c r="WKH166" s="38"/>
      <c r="WKO166" s="38"/>
      <c r="WKP166" s="38"/>
      <c r="WKQ166" s="38"/>
      <c r="WKR166" s="38"/>
      <c r="WKS166" s="38"/>
      <c r="WKT166" s="38"/>
      <c r="WKU166" s="38"/>
      <c r="WKV166" s="38"/>
      <c r="WKW166" s="38"/>
      <c r="WKX166" s="38"/>
      <c r="WKY166" s="38"/>
      <c r="WKZ166" s="38"/>
      <c r="WLA166" s="38"/>
      <c r="WLB166" s="38"/>
      <c r="WLC166" s="38"/>
      <c r="WLD166" s="38"/>
      <c r="WLE166" s="38"/>
      <c r="WLF166" s="38"/>
      <c r="WLG166" s="38"/>
      <c r="WLH166" s="38"/>
      <c r="WLI166" s="38"/>
      <c r="WLJ166" s="38"/>
      <c r="WLK166" s="38"/>
      <c r="WLL166" s="38"/>
      <c r="WLM166" s="38"/>
      <c r="WLN166" s="38"/>
      <c r="WLO166" s="38"/>
      <c r="WLP166" s="38"/>
      <c r="WLQ166" s="38"/>
      <c r="WLR166" s="38"/>
      <c r="WLS166" s="38"/>
      <c r="WLT166" s="38"/>
      <c r="WLU166" s="38"/>
      <c r="WLV166" s="38"/>
      <c r="WLW166" s="38"/>
      <c r="WLX166" s="38"/>
      <c r="WLY166" s="38"/>
      <c r="WLZ166" s="38"/>
      <c r="WMA166" s="38"/>
      <c r="WMB166" s="38"/>
      <c r="WMC166" s="38"/>
      <c r="WMD166" s="38"/>
      <c r="WME166" s="38"/>
      <c r="WMF166" s="38"/>
      <c r="WMG166" s="38"/>
      <c r="WMH166" s="38"/>
      <c r="WMI166" s="38"/>
      <c r="WMJ166" s="38"/>
      <c r="WMK166" s="38"/>
      <c r="WML166" s="38"/>
      <c r="WMM166" s="38"/>
      <c r="WMN166" s="38"/>
      <c r="WMO166" s="38"/>
      <c r="WMP166" s="38"/>
      <c r="WMQ166" s="38"/>
      <c r="WMR166" s="38"/>
      <c r="WMS166" s="38"/>
      <c r="WMT166" s="38"/>
      <c r="WMU166" s="38"/>
      <c r="WMV166" s="38"/>
      <c r="WMW166" s="38"/>
      <c r="WMX166" s="38"/>
      <c r="WMY166" s="38"/>
      <c r="WMZ166" s="38"/>
      <c r="WNA166" s="38"/>
      <c r="WNB166" s="38"/>
      <c r="WNC166" s="38"/>
      <c r="WND166" s="38"/>
      <c r="WNE166" s="38"/>
      <c r="WNF166" s="38"/>
      <c r="WNG166" s="38"/>
      <c r="WNH166" s="38"/>
      <c r="WNI166" s="38"/>
      <c r="WNJ166" s="38"/>
      <c r="WNK166" s="38"/>
      <c r="WNL166" s="38"/>
      <c r="WNM166" s="38"/>
      <c r="WNN166" s="38"/>
      <c r="WNO166" s="38"/>
      <c r="WNP166" s="38"/>
      <c r="WNQ166" s="38"/>
      <c r="WNR166" s="38"/>
      <c r="WNS166" s="38"/>
      <c r="WNT166" s="38"/>
      <c r="WNU166" s="38"/>
      <c r="WNV166" s="38"/>
      <c r="WNW166" s="38"/>
      <c r="WNX166" s="38"/>
      <c r="WNY166" s="38"/>
      <c r="WNZ166" s="38"/>
      <c r="WOA166" s="38"/>
      <c r="WOB166" s="38"/>
      <c r="WOC166" s="38"/>
      <c r="WOD166" s="38"/>
      <c r="WOE166" s="38"/>
      <c r="WOF166" s="38"/>
      <c r="WOG166" s="38"/>
      <c r="WOH166" s="38"/>
      <c r="WOI166" s="38"/>
      <c r="WOJ166" s="38"/>
      <c r="WOK166" s="38"/>
      <c r="WOL166" s="38"/>
      <c r="WOM166" s="38"/>
      <c r="WON166" s="38"/>
      <c r="WOO166" s="38"/>
      <c r="WOP166" s="38"/>
      <c r="WOQ166" s="38"/>
      <c r="WOR166" s="38"/>
      <c r="WOS166" s="38"/>
      <c r="WOT166" s="38"/>
      <c r="WOU166" s="38"/>
      <c r="WOV166" s="38"/>
      <c r="WOW166" s="38"/>
      <c r="WOX166" s="38"/>
      <c r="WOY166" s="38"/>
      <c r="WOZ166" s="38"/>
      <c r="WPA166" s="38"/>
      <c r="WPB166" s="38"/>
      <c r="WPC166" s="38"/>
      <c r="WPD166" s="38"/>
      <c r="WPE166" s="38"/>
      <c r="WPF166" s="38"/>
      <c r="WPG166" s="38"/>
      <c r="WPH166" s="38"/>
      <c r="WPI166" s="38"/>
      <c r="WPJ166" s="38"/>
      <c r="WPK166" s="38"/>
      <c r="WPL166" s="38"/>
      <c r="WPM166" s="38"/>
      <c r="WPN166" s="38"/>
      <c r="WPO166" s="38"/>
      <c r="WPP166" s="38"/>
      <c r="WPQ166" s="38"/>
      <c r="WPR166" s="38"/>
      <c r="WPS166" s="38"/>
      <c r="WPT166" s="38"/>
      <c r="WPU166" s="38"/>
      <c r="WPV166" s="38"/>
      <c r="WPW166" s="38"/>
      <c r="WPX166" s="38"/>
      <c r="WPY166" s="38"/>
      <c r="WPZ166" s="38"/>
      <c r="WQA166" s="38"/>
      <c r="WQB166" s="38"/>
      <c r="WQC166" s="38"/>
      <c r="WQD166" s="38"/>
      <c r="WQE166" s="38"/>
      <c r="WQF166" s="38"/>
      <c r="WQG166" s="38"/>
      <c r="WQH166" s="38"/>
      <c r="WQI166" s="38"/>
      <c r="WQJ166" s="38"/>
      <c r="WQK166" s="38"/>
      <c r="WQL166" s="38"/>
      <c r="WQM166" s="38"/>
      <c r="WQN166" s="38"/>
      <c r="WQO166" s="38"/>
      <c r="WQP166" s="38"/>
      <c r="WQQ166" s="38"/>
      <c r="WQR166" s="38"/>
      <c r="WQS166" s="38"/>
      <c r="WQT166" s="38"/>
      <c r="WQU166" s="38"/>
      <c r="WQV166" s="38"/>
      <c r="WQW166" s="38"/>
      <c r="WQX166" s="38"/>
      <c r="WQY166" s="38"/>
      <c r="WQZ166" s="38"/>
      <c r="WRA166" s="38"/>
      <c r="WRB166" s="38"/>
      <c r="WRC166" s="38"/>
      <c r="WRD166" s="38"/>
      <c r="WRE166" s="38"/>
      <c r="WRF166" s="38"/>
      <c r="WRG166" s="38"/>
      <c r="WRH166" s="38"/>
      <c r="WRI166" s="38"/>
      <c r="WRJ166" s="38"/>
      <c r="WRK166" s="38"/>
      <c r="WRL166" s="38"/>
      <c r="WRM166" s="38"/>
      <c r="WRN166" s="38"/>
      <c r="WRO166" s="38"/>
      <c r="WRP166" s="38"/>
      <c r="WRQ166" s="38"/>
      <c r="WRR166" s="38"/>
      <c r="WRS166" s="38"/>
      <c r="WRT166" s="38"/>
      <c r="WRU166" s="38"/>
      <c r="WRV166" s="38"/>
      <c r="WRW166" s="38"/>
      <c r="WRX166" s="38"/>
      <c r="WRY166" s="38"/>
      <c r="WRZ166" s="38"/>
      <c r="WSA166" s="38"/>
      <c r="WSB166" s="38"/>
      <c r="WSC166" s="38"/>
      <c r="WSD166" s="38"/>
      <c r="WSE166" s="38"/>
      <c r="WSF166" s="38"/>
      <c r="WSG166" s="38"/>
      <c r="WSH166" s="38"/>
      <c r="WSI166" s="38"/>
      <c r="WSJ166" s="38"/>
      <c r="WSK166" s="38"/>
      <c r="WSL166" s="38"/>
      <c r="WSM166" s="38"/>
      <c r="WSN166" s="38"/>
      <c r="WSO166" s="38"/>
      <c r="WSP166" s="38"/>
      <c r="WSQ166" s="38"/>
      <c r="WSR166" s="38"/>
      <c r="WSS166" s="38"/>
      <c r="WST166" s="38"/>
      <c r="WSU166" s="38"/>
      <c r="WSV166" s="38"/>
      <c r="WSW166" s="38"/>
      <c r="WSX166" s="38"/>
      <c r="WSY166" s="38"/>
      <c r="WSZ166" s="38"/>
      <c r="WTA166" s="38"/>
      <c r="WTB166" s="38"/>
      <c r="WTC166" s="38"/>
      <c r="WTD166" s="38"/>
      <c r="WTE166" s="38"/>
      <c r="WTF166" s="38"/>
      <c r="WTG166" s="38"/>
      <c r="WTH166" s="38"/>
      <c r="WTI166" s="38"/>
      <c r="WTJ166" s="38"/>
      <c r="WTK166" s="38"/>
      <c r="WTL166" s="38"/>
      <c r="WTM166" s="38"/>
      <c r="WTN166" s="38"/>
      <c r="WTO166" s="38"/>
      <c r="WTP166" s="38"/>
      <c r="WTQ166" s="38"/>
      <c r="WTR166" s="38"/>
      <c r="WTS166" s="38"/>
      <c r="WTT166" s="38"/>
      <c r="WTU166" s="38"/>
      <c r="WTV166" s="38"/>
      <c r="WTW166" s="38"/>
      <c r="WTX166" s="38"/>
      <c r="WTY166" s="38"/>
      <c r="WTZ166" s="38"/>
      <c r="WUA166" s="38"/>
      <c r="WUB166" s="38"/>
      <c r="WUC166" s="38"/>
      <c r="WUD166" s="38"/>
      <c r="WUK166" s="38"/>
      <c r="WUL166" s="38"/>
      <c r="WUM166" s="38"/>
      <c r="WUN166" s="38"/>
      <c r="WUO166" s="38"/>
      <c r="WUP166" s="38"/>
      <c r="WUQ166" s="38"/>
      <c r="WUR166" s="38"/>
      <c r="WUS166" s="38"/>
      <c r="WUT166" s="38"/>
      <c r="WUU166" s="38"/>
      <c r="WUV166" s="38"/>
      <c r="WUW166" s="38"/>
      <c r="WUX166" s="38"/>
      <c r="WUY166" s="38"/>
      <c r="WUZ166" s="38"/>
      <c r="WVA166" s="38"/>
      <c r="WVB166" s="38"/>
      <c r="WVC166" s="38"/>
      <c r="WVD166" s="38"/>
      <c r="WVE166" s="38"/>
      <c r="WVF166" s="38"/>
      <c r="WVG166" s="38"/>
      <c r="WVH166" s="38"/>
      <c r="WVI166" s="38"/>
      <c r="WVJ166" s="38"/>
      <c r="WVK166" s="38"/>
      <c r="WVL166" s="38"/>
      <c r="WVM166" s="38"/>
      <c r="WVN166" s="38"/>
      <c r="WVO166" s="38"/>
      <c r="WVP166" s="38"/>
      <c r="WVQ166" s="38"/>
      <c r="WVR166" s="38"/>
      <c r="WVS166" s="38"/>
      <c r="WVT166" s="38"/>
      <c r="WVU166" s="38"/>
      <c r="WVV166" s="38"/>
      <c r="WVW166" s="38"/>
      <c r="WVX166" s="38"/>
      <c r="WVY166" s="38"/>
      <c r="WVZ166" s="38"/>
      <c r="WWA166" s="38"/>
      <c r="WWB166" s="38"/>
      <c r="WWC166" s="38"/>
      <c r="WWD166" s="38"/>
      <c r="WWE166" s="38"/>
      <c r="WWF166" s="38"/>
      <c r="WWG166" s="38"/>
      <c r="WWH166" s="38"/>
      <c r="WWI166" s="38"/>
      <c r="WWJ166" s="38"/>
      <c r="WWK166" s="38"/>
      <c r="WWL166" s="38"/>
      <c r="WWM166" s="38"/>
      <c r="WWN166" s="38"/>
      <c r="WWO166" s="38"/>
      <c r="WWP166" s="38"/>
      <c r="WWQ166" s="38"/>
      <c r="WWR166" s="38"/>
      <c r="WWS166" s="38"/>
      <c r="WWT166" s="38"/>
      <c r="WWU166" s="38"/>
      <c r="WWV166" s="38"/>
      <c r="WWW166" s="38"/>
      <c r="WWX166" s="38"/>
      <c r="WWY166" s="38"/>
      <c r="WWZ166" s="38"/>
      <c r="WXA166" s="38"/>
      <c r="WXB166" s="38"/>
      <c r="WXC166" s="38"/>
      <c r="WXD166" s="38"/>
      <c r="WXE166" s="38"/>
      <c r="WXF166" s="38"/>
      <c r="WXG166" s="38"/>
      <c r="WXH166" s="38"/>
      <c r="WXI166" s="38"/>
      <c r="WXJ166" s="38"/>
      <c r="WXK166" s="38"/>
      <c r="WXL166" s="38"/>
      <c r="WXM166" s="38"/>
      <c r="WXN166" s="38"/>
      <c r="WXO166" s="38"/>
      <c r="WXP166" s="38"/>
      <c r="WXQ166" s="38"/>
      <c r="WXR166" s="38"/>
      <c r="WXS166" s="38"/>
      <c r="WXT166" s="38"/>
      <c r="WXU166" s="38"/>
      <c r="WXV166" s="38"/>
      <c r="WXW166" s="38"/>
      <c r="WXX166" s="38"/>
      <c r="WXY166" s="38"/>
      <c r="WXZ166" s="38"/>
      <c r="WYA166" s="38"/>
      <c r="WYB166" s="38"/>
      <c r="WYC166" s="38"/>
      <c r="WYD166" s="38"/>
      <c r="WYE166" s="38"/>
      <c r="WYF166" s="38"/>
      <c r="WYG166" s="38"/>
      <c r="WYH166" s="38"/>
      <c r="WYI166" s="38"/>
      <c r="WYJ166" s="38"/>
      <c r="WYK166" s="38"/>
      <c r="WYL166" s="38"/>
      <c r="WYM166" s="38"/>
      <c r="WYN166" s="38"/>
      <c r="WYO166" s="38"/>
      <c r="WYP166" s="38"/>
      <c r="WYQ166" s="38"/>
      <c r="WYR166" s="38"/>
      <c r="WYS166" s="38"/>
      <c r="WYT166" s="38"/>
      <c r="WYU166" s="38"/>
      <c r="WYV166" s="38"/>
      <c r="WYW166" s="38"/>
      <c r="WYX166" s="38"/>
      <c r="WYY166" s="38"/>
      <c r="WYZ166" s="38"/>
      <c r="WZA166" s="38"/>
      <c r="WZB166" s="38"/>
      <c r="WZC166" s="38"/>
      <c r="WZD166" s="38"/>
      <c r="WZE166" s="38"/>
      <c r="WZF166" s="38"/>
      <c r="WZG166" s="38"/>
      <c r="WZH166" s="38"/>
      <c r="WZI166" s="38"/>
      <c r="WZJ166" s="38"/>
      <c r="WZK166" s="38"/>
      <c r="WZL166" s="38"/>
      <c r="WZM166" s="38"/>
      <c r="WZN166" s="38"/>
      <c r="WZO166" s="38"/>
      <c r="WZP166" s="38"/>
      <c r="WZQ166" s="38"/>
      <c r="WZR166" s="38"/>
      <c r="WZS166" s="38"/>
      <c r="WZT166" s="38"/>
      <c r="WZU166" s="38"/>
      <c r="WZV166" s="38"/>
      <c r="WZW166" s="38"/>
      <c r="WZX166" s="38"/>
      <c r="WZY166" s="38"/>
      <c r="WZZ166" s="38"/>
      <c r="XAA166" s="38"/>
      <c r="XAB166" s="38"/>
      <c r="XAC166" s="38"/>
      <c r="XAD166" s="38"/>
      <c r="XAE166" s="38"/>
      <c r="XAF166" s="38"/>
      <c r="XAG166" s="38"/>
      <c r="XAH166" s="38"/>
      <c r="XAI166" s="38"/>
      <c r="XAJ166" s="38"/>
      <c r="XAK166" s="38"/>
      <c r="XAL166" s="38"/>
      <c r="XAM166" s="38"/>
      <c r="XAN166" s="38"/>
      <c r="XAO166" s="38"/>
      <c r="XAP166" s="38"/>
      <c r="XAQ166" s="38"/>
      <c r="XAR166" s="38"/>
      <c r="XAS166" s="38"/>
      <c r="XAT166" s="38"/>
      <c r="XAU166" s="38"/>
      <c r="XAV166" s="38"/>
      <c r="XAW166" s="38"/>
      <c r="XAX166" s="38"/>
      <c r="XAY166" s="38"/>
      <c r="XAZ166" s="38"/>
      <c r="XBA166" s="38"/>
      <c r="XBB166" s="38"/>
      <c r="XBC166" s="38"/>
      <c r="XBD166" s="38"/>
      <c r="XBE166" s="38"/>
      <c r="XBF166" s="38"/>
      <c r="XBG166" s="38"/>
      <c r="XBH166" s="38"/>
      <c r="XBI166" s="38"/>
      <c r="XBJ166" s="38"/>
      <c r="XBK166" s="38"/>
      <c r="XBL166" s="38"/>
      <c r="XBM166" s="38"/>
      <c r="XBN166" s="38"/>
      <c r="XBO166" s="38"/>
      <c r="XBP166" s="38"/>
      <c r="XBQ166" s="38"/>
      <c r="XBR166" s="38"/>
      <c r="XBS166" s="38"/>
      <c r="XBT166" s="38"/>
      <c r="XBU166" s="38"/>
      <c r="XBV166" s="38"/>
      <c r="XBW166" s="38"/>
      <c r="XBX166" s="38"/>
      <c r="XBY166" s="38"/>
      <c r="XBZ166" s="38"/>
      <c r="XCA166" s="38"/>
      <c r="XCB166" s="38"/>
      <c r="XCC166" s="38"/>
      <c r="XCD166" s="38"/>
      <c r="XCE166" s="38"/>
      <c r="XCF166" s="38"/>
      <c r="XCG166" s="38"/>
      <c r="XCH166" s="38"/>
      <c r="XCI166" s="38"/>
      <c r="XCJ166" s="38"/>
      <c r="XCK166" s="38"/>
      <c r="XCL166" s="38"/>
      <c r="XCM166" s="38"/>
      <c r="XCN166" s="38"/>
      <c r="XCO166" s="38"/>
      <c r="XCP166" s="38"/>
      <c r="XCQ166" s="38"/>
      <c r="XCR166" s="38"/>
      <c r="XCS166" s="38"/>
      <c r="XCT166" s="38"/>
      <c r="XCU166" s="38"/>
      <c r="XCV166" s="38"/>
      <c r="XCW166" s="38"/>
      <c r="XCX166" s="38"/>
      <c r="XCY166" s="38"/>
      <c r="XCZ166" s="38"/>
      <c r="XDA166" s="38"/>
      <c r="XDB166" s="38"/>
      <c r="XDC166" s="38"/>
      <c r="XDD166" s="38"/>
      <c r="XDE166" s="38"/>
      <c r="XDF166" s="38"/>
      <c r="XDG166" s="38"/>
      <c r="XDH166" s="38"/>
      <c r="XDI166" s="38"/>
      <c r="XDJ166" s="38"/>
      <c r="XDK166" s="38"/>
      <c r="XDL166" s="38"/>
      <c r="XDM166" s="38"/>
      <c r="XDN166" s="38"/>
      <c r="XDO166" s="38"/>
      <c r="XDP166" s="38"/>
      <c r="XDQ166" s="38"/>
      <c r="XDR166" s="38"/>
      <c r="XDS166" s="38"/>
      <c r="XDT166" s="38"/>
      <c r="XDU166" s="38"/>
    </row>
    <row r="167" spans="1:16349" ht="47.25" x14ac:dyDescent="0.25">
      <c r="A167" s="223" t="s">
        <v>76</v>
      </c>
      <c r="B167" s="212">
        <v>1320000000</v>
      </c>
      <c r="C167" s="212"/>
      <c r="D167" s="219">
        <f>D168</f>
        <v>38277708.68</v>
      </c>
      <c r="E167" s="219">
        <f t="shared" si="50"/>
        <v>28400000</v>
      </c>
      <c r="F167" s="219">
        <f t="shared" si="50"/>
        <v>0</v>
      </c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  <c r="FS167" s="38"/>
      <c r="FT167" s="38"/>
      <c r="FU167" s="38"/>
      <c r="FV167" s="38"/>
      <c r="FW167" s="38"/>
      <c r="FX167" s="38"/>
      <c r="FY167" s="38"/>
      <c r="FZ167" s="38"/>
      <c r="GA167" s="38"/>
      <c r="GB167" s="38"/>
      <c r="GC167" s="38"/>
      <c r="GD167" s="38"/>
      <c r="GE167" s="38"/>
      <c r="GF167" s="38"/>
      <c r="GG167" s="38"/>
      <c r="GH167" s="38"/>
      <c r="GI167" s="38"/>
      <c r="GJ167" s="38"/>
      <c r="GK167" s="38"/>
      <c r="GL167" s="38"/>
      <c r="GM167" s="38"/>
      <c r="GN167" s="38"/>
      <c r="GO167" s="38"/>
      <c r="GP167" s="38"/>
      <c r="GQ167" s="38"/>
      <c r="GR167" s="38"/>
      <c r="GS167" s="38"/>
      <c r="GT167" s="38"/>
      <c r="GU167" s="38"/>
      <c r="GV167" s="38"/>
      <c r="GW167" s="38"/>
      <c r="GX167" s="38"/>
      <c r="GY167" s="38"/>
      <c r="GZ167" s="38"/>
      <c r="HA167" s="38"/>
      <c r="HB167" s="38"/>
      <c r="HC167" s="38"/>
      <c r="HD167" s="38"/>
      <c r="HE167" s="38"/>
      <c r="HF167" s="38"/>
      <c r="HG167" s="38"/>
      <c r="HH167" s="38"/>
      <c r="HI167" s="38"/>
      <c r="HJ167" s="38"/>
      <c r="HK167" s="38"/>
      <c r="HL167" s="38"/>
      <c r="HM167" s="38"/>
      <c r="HN167" s="38"/>
      <c r="HO167" s="38"/>
      <c r="HP167" s="38"/>
      <c r="HQ167" s="38"/>
      <c r="HR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8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8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38"/>
      <c r="JX167" s="38"/>
      <c r="JY167" s="38"/>
      <c r="JZ167" s="38"/>
      <c r="KA167" s="38"/>
      <c r="KB167" s="38"/>
      <c r="KC167" s="38"/>
      <c r="KD167" s="38"/>
      <c r="KE167" s="38"/>
      <c r="KF167" s="38"/>
      <c r="KG167" s="38"/>
      <c r="KH167" s="38"/>
      <c r="KI167" s="38"/>
      <c r="KJ167" s="38"/>
      <c r="KK167" s="38"/>
      <c r="KL167" s="38"/>
      <c r="KM167" s="38"/>
      <c r="KN167" s="38"/>
      <c r="KO167" s="38"/>
      <c r="KP167" s="38"/>
      <c r="KQ167" s="38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8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8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8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38"/>
      <c r="NT167" s="38"/>
      <c r="NU167" s="38"/>
      <c r="NV167" s="38"/>
      <c r="NW167" s="38"/>
      <c r="NX167" s="38"/>
      <c r="NY167" s="38"/>
      <c r="NZ167" s="38"/>
      <c r="OA167" s="38"/>
      <c r="OB167" s="38"/>
      <c r="OC167" s="38"/>
      <c r="OD167" s="38"/>
      <c r="OE167" s="38"/>
      <c r="OF167" s="38"/>
      <c r="OG167" s="38"/>
      <c r="OH167" s="38"/>
      <c r="OI167" s="38"/>
      <c r="OJ167" s="38"/>
      <c r="OK167" s="38"/>
      <c r="OL167" s="38"/>
      <c r="OM167" s="38"/>
      <c r="ON167" s="38"/>
      <c r="OO167" s="38"/>
      <c r="OP167" s="38"/>
      <c r="OQ167" s="38"/>
      <c r="OR167" s="38"/>
      <c r="OS167" s="38"/>
      <c r="OT167" s="38"/>
      <c r="OU167" s="38"/>
      <c r="OV167" s="38"/>
      <c r="OW167" s="38"/>
      <c r="OX167" s="38"/>
      <c r="OY167" s="38"/>
      <c r="OZ167" s="38"/>
      <c r="PA167" s="38"/>
      <c r="PB167" s="38"/>
      <c r="PC167" s="38"/>
      <c r="PD167" s="38"/>
      <c r="PE167" s="38"/>
      <c r="PF167" s="38"/>
      <c r="PG167" s="38"/>
      <c r="PH167" s="38"/>
      <c r="PI167" s="38"/>
      <c r="PJ167" s="38"/>
      <c r="PK167" s="38"/>
      <c r="PL167" s="38"/>
      <c r="PM167" s="38"/>
      <c r="PN167" s="38"/>
      <c r="PO167" s="38"/>
      <c r="PP167" s="38"/>
      <c r="PQ167" s="38"/>
      <c r="PR167" s="38"/>
      <c r="PS167" s="38"/>
      <c r="PT167" s="38"/>
      <c r="PU167" s="38"/>
      <c r="PV167" s="38"/>
      <c r="PW167" s="38"/>
      <c r="PX167" s="38"/>
      <c r="PY167" s="38"/>
      <c r="PZ167" s="38"/>
      <c r="QA167" s="38"/>
      <c r="QB167" s="38"/>
      <c r="QC167" s="38"/>
      <c r="QD167" s="38"/>
      <c r="QE167" s="38"/>
      <c r="QF167" s="38"/>
      <c r="QG167" s="38"/>
      <c r="QH167" s="38"/>
      <c r="QI167" s="38"/>
      <c r="QJ167" s="38"/>
      <c r="QK167" s="38"/>
      <c r="QL167" s="38"/>
      <c r="QM167" s="38"/>
      <c r="QN167" s="38"/>
      <c r="QO167" s="38"/>
      <c r="QP167" s="38"/>
      <c r="QQ167" s="38"/>
      <c r="QR167" s="38"/>
      <c r="QS167" s="38"/>
      <c r="QT167" s="38"/>
      <c r="QU167" s="38"/>
      <c r="QV167" s="38"/>
      <c r="QW167" s="38"/>
      <c r="QX167" s="38"/>
      <c r="QY167" s="38"/>
      <c r="QZ167" s="38"/>
      <c r="RA167" s="38"/>
      <c r="RB167" s="38"/>
      <c r="RC167" s="38"/>
      <c r="RD167" s="38"/>
      <c r="RE167" s="38"/>
      <c r="RF167" s="38"/>
      <c r="RG167" s="38"/>
      <c r="RH167" s="38"/>
      <c r="RI167" s="38"/>
      <c r="RJ167" s="38"/>
      <c r="RK167" s="38"/>
      <c r="RL167" s="38"/>
      <c r="RM167" s="38"/>
      <c r="RN167" s="38"/>
      <c r="RU167" s="38"/>
      <c r="RV167" s="38"/>
      <c r="RW167" s="38"/>
      <c r="RX167" s="38"/>
      <c r="RY167" s="38"/>
      <c r="RZ167" s="38"/>
      <c r="SA167" s="38"/>
      <c r="SB167" s="38"/>
      <c r="SC167" s="38"/>
      <c r="SD167" s="38"/>
      <c r="SE167" s="38"/>
      <c r="SF167" s="38"/>
      <c r="SG167" s="38"/>
      <c r="SH167" s="38"/>
      <c r="SI167" s="38"/>
      <c r="SJ167" s="38"/>
      <c r="SK167" s="38"/>
      <c r="SL167" s="38"/>
      <c r="SM167" s="38"/>
      <c r="SN167" s="38"/>
      <c r="SO167" s="38"/>
      <c r="SP167" s="38"/>
      <c r="SQ167" s="38"/>
      <c r="SR167" s="38"/>
      <c r="SS167" s="38"/>
      <c r="ST167" s="38"/>
      <c r="SU167" s="38"/>
      <c r="SV167" s="38"/>
      <c r="SW167" s="38"/>
      <c r="SX167" s="38"/>
      <c r="SY167" s="38"/>
      <c r="SZ167" s="38"/>
      <c r="TA167" s="38"/>
      <c r="TB167" s="38"/>
      <c r="TC167" s="38"/>
      <c r="TD167" s="38"/>
      <c r="TE167" s="38"/>
      <c r="TF167" s="38"/>
      <c r="TG167" s="38"/>
      <c r="TH167" s="38"/>
      <c r="TI167" s="38"/>
      <c r="TJ167" s="38"/>
      <c r="TK167" s="38"/>
      <c r="TL167" s="38"/>
      <c r="TM167" s="38"/>
      <c r="TN167" s="38"/>
      <c r="TO167" s="38"/>
      <c r="TP167" s="38"/>
      <c r="TQ167" s="38"/>
      <c r="TR167" s="38"/>
      <c r="TS167" s="38"/>
      <c r="TT167" s="38"/>
      <c r="TU167" s="38"/>
      <c r="TV167" s="38"/>
      <c r="TW167" s="38"/>
      <c r="TX167" s="38"/>
      <c r="TY167" s="38"/>
      <c r="TZ167" s="38"/>
      <c r="UA167" s="38"/>
      <c r="UB167" s="38"/>
      <c r="UC167" s="38"/>
      <c r="UD167" s="38"/>
      <c r="UE167" s="38"/>
      <c r="UF167" s="38"/>
      <c r="UG167" s="38"/>
      <c r="UH167" s="38"/>
      <c r="UI167" s="38"/>
      <c r="UJ167" s="38"/>
      <c r="UK167" s="38"/>
      <c r="UL167" s="38"/>
      <c r="UM167" s="38"/>
      <c r="UN167" s="38"/>
      <c r="UO167" s="38"/>
      <c r="UP167" s="38"/>
      <c r="UQ167" s="38"/>
      <c r="UR167" s="38"/>
      <c r="US167" s="38"/>
      <c r="UT167" s="38"/>
      <c r="UU167" s="38"/>
      <c r="UV167" s="38"/>
      <c r="UW167" s="38"/>
      <c r="UX167" s="38"/>
      <c r="UY167" s="38"/>
      <c r="UZ167" s="38"/>
      <c r="VA167" s="38"/>
      <c r="VB167" s="38"/>
      <c r="VC167" s="38"/>
      <c r="VD167" s="38"/>
      <c r="VE167" s="38"/>
      <c r="VF167" s="38"/>
      <c r="VG167" s="38"/>
      <c r="VH167" s="38"/>
      <c r="VI167" s="38"/>
      <c r="VJ167" s="38"/>
      <c r="VK167" s="38"/>
      <c r="VL167" s="38"/>
      <c r="VM167" s="38"/>
      <c r="VN167" s="38"/>
      <c r="VO167" s="38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8"/>
      <c r="WF167" s="38"/>
      <c r="WG167" s="38"/>
      <c r="WH167" s="38"/>
      <c r="WI167" s="38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8"/>
      <c r="WZ167" s="38"/>
      <c r="XA167" s="38"/>
      <c r="XB167" s="38"/>
      <c r="XC167" s="38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8"/>
      <c r="XT167" s="38"/>
      <c r="XU167" s="38"/>
      <c r="XV167" s="38"/>
      <c r="XW167" s="38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8"/>
      <c r="YN167" s="38"/>
      <c r="YO167" s="38"/>
      <c r="YP167" s="38"/>
      <c r="YQ167" s="38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8"/>
      <c r="ZH167" s="38"/>
      <c r="ZI167" s="38"/>
      <c r="ZJ167" s="38"/>
      <c r="ZK167" s="38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8"/>
      <c r="AAB167" s="38"/>
      <c r="AAC167" s="38"/>
      <c r="AAD167" s="38"/>
      <c r="AAE167" s="38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8"/>
      <c r="AAV167" s="38"/>
      <c r="AAW167" s="38"/>
      <c r="AAX167" s="38"/>
      <c r="AAY167" s="38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Q167" s="38"/>
      <c r="ABR167" s="38"/>
      <c r="ABS167" s="38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8"/>
      <c r="ACJ167" s="38"/>
      <c r="ACK167" s="38"/>
      <c r="ACL167" s="38"/>
      <c r="ACM167" s="38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8"/>
      <c r="ADD167" s="38"/>
      <c r="ADE167" s="38"/>
      <c r="ADF167" s="38"/>
      <c r="ADG167" s="38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8"/>
      <c r="ADX167" s="38"/>
      <c r="ADY167" s="38"/>
      <c r="ADZ167" s="38"/>
      <c r="AEA167" s="38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8"/>
      <c r="AER167" s="38"/>
      <c r="AES167" s="38"/>
      <c r="AET167" s="38"/>
      <c r="AEU167" s="38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8"/>
      <c r="AFL167" s="38"/>
      <c r="AFM167" s="38"/>
      <c r="AFN167" s="38"/>
      <c r="AFO167" s="38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E167" s="38"/>
      <c r="AGF167" s="38"/>
      <c r="AGG167" s="38"/>
      <c r="AGH167" s="38"/>
      <c r="AGI167" s="38"/>
      <c r="AGJ167" s="38"/>
      <c r="AGK167" s="38"/>
      <c r="AGL167" s="38"/>
      <c r="AGM167" s="38"/>
      <c r="AGN167" s="38"/>
      <c r="AGO167" s="38"/>
      <c r="AGP167" s="38"/>
      <c r="AGQ167" s="38"/>
      <c r="AGR167" s="38"/>
      <c r="AGS167" s="38"/>
      <c r="AGT167" s="38"/>
      <c r="AGU167" s="38"/>
      <c r="AGV167" s="38"/>
      <c r="AGW167" s="38"/>
      <c r="AGX167" s="38"/>
      <c r="AGY167" s="38"/>
      <c r="AGZ167" s="38"/>
      <c r="AHA167" s="38"/>
      <c r="AHB167" s="38"/>
      <c r="AHC167" s="38"/>
      <c r="AHD167" s="38"/>
      <c r="AHE167" s="38"/>
      <c r="AHF167" s="38"/>
      <c r="AHG167" s="38"/>
      <c r="AHH167" s="38"/>
      <c r="AHI167" s="38"/>
      <c r="AHJ167" s="38"/>
      <c r="AHK167" s="38"/>
      <c r="AHL167" s="38"/>
      <c r="AHM167" s="38"/>
      <c r="AHN167" s="38"/>
      <c r="AHO167" s="38"/>
      <c r="AHP167" s="38"/>
      <c r="AHQ167" s="38"/>
      <c r="AHR167" s="38"/>
      <c r="AHS167" s="38"/>
      <c r="AHT167" s="38"/>
      <c r="AHU167" s="38"/>
      <c r="AHV167" s="38"/>
      <c r="AHW167" s="38"/>
      <c r="AHX167" s="38"/>
      <c r="AHY167" s="38"/>
      <c r="AHZ167" s="38"/>
      <c r="AIA167" s="38"/>
      <c r="AIB167" s="38"/>
      <c r="AIC167" s="38"/>
      <c r="AID167" s="38"/>
      <c r="AIE167" s="38"/>
      <c r="AIF167" s="38"/>
      <c r="AIG167" s="38"/>
      <c r="AIH167" s="38"/>
      <c r="AII167" s="38"/>
      <c r="AIJ167" s="38"/>
      <c r="AIK167" s="38"/>
      <c r="AIL167" s="38"/>
      <c r="AIM167" s="38"/>
      <c r="AIN167" s="38"/>
      <c r="AIO167" s="38"/>
      <c r="AIP167" s="38"/>
      <c r="AIQ167" s="38"/>
      <c r="AIR167" s="38"/>
      <c r="AIS167" s="38"/>
      <c r="AIT167" s="38"/>
      <c r="AIU167" s="38"/>
      <c r="AIV167" s="38"/>
      <c r="AIW167" s="38"/>
      <c r="AIX167" s="38"/>
      <c r="AIY167" s="38"/>
      <c r="AIZ167" s="38"/>
      <c r="AJA167" s="38"/>
      <c r="AJB167" s="38"/>
      <c r="AJC167" s="38"/>
      <c r="AJD167" s="38"/>
      <c r="AJE167" s="38"/>
      <c r="AJF167" s="38"/>
      <c r="AJG167" s="38"/>
      <c r="AJH167" s="38"/>
      <c r="AJI167" s="38"/>
      <c r="AJJ167" s="38"/>
      <c r="AJK167" s="38"/>
      <c r="AJL167" s="38"/>
      <c r="AJM167" s="38"/>
      <c r="AJN167" s="38"/>
      <c r="AJO167" s="38"/>
      <c r="AJP167" s="38"/>
      <c r="AJQ167" s="38"/>
      <c r="AJR167" s="38"/>
      <c r="AJS167" s="38"/>
      <c r="AJT167" s="38"/>
      <c r="AJU167" s="38"/>
      <c r="AJV167" s="38"/>
      <c r="AJW167" s="38"/>
      <c r="AJX167" s="38"/>
      <c r="AJY167" s="38"/>
      <c r="AJZ167" s="38"/>
      <c r="AKA167" s="38"/>
      <c r="AKB167" s="38"/>
      <c r="AKC167" s="38"/>
      <c r="AKD167" s="38"/>
      <c r="AKE167" s="38"/>
      <c r="AKF167" s="38"/>
      <c r="AKG167" s="38"/>
      <c r="AKH167" s="38"/>
      <c r="AKI167" s="38"/>
      <c r="AKJ167" s="38"/>
      <c r="AKK167" s="38"/>
      <c r="AKL167" s="38"/>
      <c r="AKM167" s="38"/>
      <c r="AKN167" s="38"/>
      <c r="AKO167" s="38"/>
      <c r="AKP167" s="38"/>
      <c r="AKQ167" s="38"/>
      <c r="AKR167" s="38"/>
      <c r="AKS167" s="38"/>
      <c r="AKT167" s="38"/>
      <c r="AKU167" s="38"/>
      <c r="AKV167" s="38"/>
      <c r="AKW167" s="38"/>
      <c r="AKX167" s="38"/>
      <c r="AKY167" s="38"/>
      <c r="AKZ167" s="38"/>
      <c r="ALA167" s="38"/>
      <c r="ALB167" s="38"/>
      <c r="ALC167" s="38"/>
      <c r="ALD167" s="38"/>
      <c r="ALE167" s="38"/>
      <c r="ALF167" s="38"/>
      <c r="ALM167" s="38"/>
      <c r="ALN167" s="38"/>
      <c r="ALO167" s="38"/>
      <c r="ALP167" s="38"/>
      <c r="ALQ167" s="38"/>
      <c r="ALR167" s="38"/>
      <c r="ALS167" s="38"/>
      <c r="ALT167" s="38"/>
      <c r="ALU167" s="38"/>
      <c r="ALV167" s="38"/>
      <c r="ALW167" s="38"/>
      <c r="ALX167" s="38"/>
      <c r="ALY167" s="38"/>
      <c r="ALZ167" s="38"/>
      <c r="AMA167" s="38"/>
      <c r="AMB167" s="38"/>
      <c r="AMC167" s="38"/>
      <c r="AMD167" s="38"/>
      <c r="AME167" s="38"/>
      <c r="AMF167" s="38"/>
      <c r="AMG167" s="38"/>
      <c r="AMH167" s="38"/>
      <c r="AMI167" s="38"/>
      <c r="AMJ167" s="38"/>
      <c r="AMK167" s="38"/>
      <c r="AML167" s="38"/>
      <c r="AMM167" s="38"/>
      <c r="AMN167" s="38"/>
      <c r="AMO167" s="38"/>
      <c r="AMP167" s="38"/>
      <c r="AMQ167" s="38"/>
      <c r="AMR167" s="38"/>
      <c r="AMS167" s="38"/>
      <c r="AMT167" s="38"/>
      <c r="AMU167" s="38"/>
      <c r="AMV167" s="38"/>
      <c r="AMW167" s="38"/>
      <c r="AMX167" s="38"/>
      <c r="AMY167" s="38"/>
      <c r="AMZ167" s="38"/>
      <c r="ANA167" s="38"/>
      <c r="ANB167" s="38"/>
      <c r="ANC167" s="38"/>
      <c r="AND167" s="38"/>
      <c r="ANE167" s="38"/>
      <c r="ANF167" s="38"/>
      <c r="ANG167" s="38"/>
      <c r="ANH167" s="38"/>
      <c r="ANI167" s="38"/>
      <c r="ANJ167" s="38"/>
      <c r="ANK167" s="38"/>
      <c r="ANL167" s="38"/>
      <c r="ANM167" s="38"/>
      <c r="ANN167" s="38"/>
      <c r="ANO167" s="38"/>
      <c r="ANP167" s="38"/>
      <c r="ANQ167" s="38"/>
      <c r="ANR167" s="38"/>
      <c r="ANS167" s="38"/>
      <c r="ANT167" s="38"/>
      <c r="ANU167" s="38"/>
      <c r="ANV167" s="38"/>
      <c r="ANW167" s="38"/>
      <c r="ANX167" s="38"/>
      <c r="ANY167" s="38"/>
      <c r="ANZ167" s="38"/>
      <c r="AOA167" s="38"/>
      <c r="AOB167" s="38"/>
      <c r="AOC167" s="38"/>
      <c r="AOD167" s="38"/>
      <c r="AOE167" s="38"/>
      <c r="AOF167" s="38"/>
      <c r="AOG167" s="38"/>
      <c r="AOH167" s="38"/>
      <c r="AOI167" s="38"/>
      <c r="AOJ167" s="38"/>
      <c r="AOK167" s="38"/>
      <c r="AOL167" s="38"/>
      <c r="AOM167" s="38"/>
      <c r="AON167" s="38"/>
      <c r="AOO167" s="38"/>
      <c r="AOP167" s="38"/>
      <c r="AOQ167" s="38"/>
      <c r="AOR167" s="38"/>
      <c r="AOS167" s="38"/>
      <c r="AOT167" s="38"/>
      <c r="AOU167" s="38"/>
      <c r="AOV167" s="38"/>
      <c r="AOW167" s="38"/>
      <c r="AOX167" s="38"/>
      <c r="AOY167" s="38"/>
      <c r="AOZ167" s="38"/>
      <c r="APA167" s="38"/>
      <c r="APB167" s="38"/>
      <c r="APC167" s="38"/>
      <c r="APD167" s="38"/>
      <c r="APE167" s="38"/>
      <c r="APF167" s="38"/>
      <c r="APG167" s="38"/>
      <c r="APH167" s="38"/>
      <c r="API167" s="38"/>
      <c r="APJ167" s="38"/>
      <c r="APK167" s="38"/>
      <c r="APL167" s="38"/>
      <c r="APM167" s="38"/>
      <c r="APN167" s="38"/>
      <c r="APO167" s="38"/>
      <c r="APP167" s="38"/>
      <c r="APQ167" s="38"/>
      <c r="APR167" s="38"/>
      <c r="APS167" s="38"/>
      <c r="APT167" s="38"/>
      <c r="APU167" s="38"/>
      <c r="APV167" s="38"/>
      <c r="APW167" s="38"/>
      <c r="APX167" s="38"/>
      <c r="APY167" s="38"/>
      <c r="APZ167" s="38"/>
      <c r="AQA167" s="38"/>
      <c r="AQB167" s="38"/>
      <c r="AQC167" s="38"/>
      <c r="AQD167" s="38"/>
      <c r="AQE167" s="38"/>
      <c r="AQF167" s="38"/>
      <c r="AQG167" s="38"/>
      <c r="AQH167" s="38"/>
      <c r="AQI167" s="38"/>
      <c r="AQJ167" s="38"/>
      <c r="AQK167" s="38"/>
      <c r="AQL167" s="38"/>
      <c r="AQM167" s="38"/>
      <c r="AQN167" s="38"/>
      <c r="AQO167" s="38"/>
      <c r="AQP167" s="38"/>
      <c r="AQQ167" s="38"/>
      <c r="AQR167" s="38"/>
      <c r="AQS167" s="38"/>
      <c r="AQT167" s="38"/>
      <c r="AQU167" s="38"/>
      <c r="AQV167" s="38"/>
      <c r="AQW167" s="38"/>
      <c r="AQX167" s="38"/>
      <c r="AQY167" s="38"/>
      <c r="AQZ167" s="38"/>
      <c r="ARA167" s="38"/>
      <c r="ARB167" s="38"/>
      <c r="ARC167" s="38"/>
      <c r="ARD167" s="38"/>
      <c r="ARE167" s="38"/>
      <c r="ARF167" s="38"/>
      <c r="ARG167" s="38"/>
      <c r="ARH167" s="38"/>
      <c r="ARI167" s="38"/>
      <c r="ARJ167" s="38"/>
      <c r="ARK167" s="38"/>
      <c r="ARL167" s="38"/>
      <c r="ARM167" s="38"/>
      <c r="ARN167" s="38"/>
      <c r="ARO167" s="38"/>
      <c r="ARP167" s="38"/>
      <c r="ARQ167" s="38"/>
      <c r="ARR167" s="38"/>
      <c r="ARS167" s="38"/>
      <c r="ART167" s="38"/>
      <c r="ARU167" s="38"/>
      <c r="ARV167" s="38"/>
      <c r="ARW167" s="38"/>
      <c r="ARX167" s="38"/>
      <c r="ARY167" s="38"/>
      <c r="ARZ167" s="38"/>
      <c r="ASA167" s="38"/>
      <c r="ASB167" s="38"/>
      <c r="ASC167" s="38"/>
      <c r="ASD167" s="38"/>
      <c r="ASE167" s="38"/>
      <c r="ASF167" s="38"/>
      <c r="ASG167" s="38"/>
      <c r="ASH167" s="38"/>
      <c r="ASI167" s="38"/>
      <c r="ASJ167" s="38"/>
      <c r="ASK167" s="38"/>
      <c r="ASL167" s="38"/>
      <c r="ASM167" s="38"/>
      <c r="ASN167" s="38"/>
      <c r="ASO167" s="38"/>
      <c r="ASP167" s="38"/>
      <c r="ASQ167" s="38"/>
      <c r="ASR167" s="38"/>
      <c r="ASS167" s="38"/>
      <c r="AST167" s="38"/>
      <c r="ASU167" s="38"/>
      <c r="ASV167" s="38"/>
      <c r="ASW167" s="38"/>
      <c r="ASX167" s="38"/>
      <c r="ASY167" s="38"/>
      <c r="ASZ167" s="38"/>
      <c r="ATA167" s="38"/>
      <c r="ATB167" s="38"/>
      <c r="ATC167" s="38"/>
      <c r="ATD167" s="38"/>
      <c r="ATE167" s="38"/>
      <c r="ATF167" s="38"/>
      <c r="ATG167" s="38"/>
      <c r="ATH167" s="38"/>
      <c r="ATI167" s="38"/>
      <c r="ATJ167" s="38"/>
      <c r="ATK167" s="38"/>
      <c r="ATL167" s="38"/>
      <c r="ATM167" s="38"/>
      <c r="ATN167" s="38"/>
      <c r="ATO167" s="38"/>
      <c r="ATP167" s="38"/>
      <c r="ATQ167" s="38"/>
      <c r="ATR167" s="38"/>
      <c r="ATS167" s="38"/>
      <c r="ATT167" s="38"/>
      <c r="ATU167" s="38"/>
      <c r="ATV167" s="38"/>
      <c r="ATW167" s="38"/>
      <c r="ATX167" s="38"/>
      <c r="ATY167" s="38"/>
      <c r="ATZ167" s="38"/>
      <c r="AUA167" s="38"/>
      <c r="AUB167" s="38"/>
      <c r="AUC167" s="38"/>
      <c r="AUD167" s="38"/>
      <c r="AUE167" s="38"/>
      <c r="AUF167" s="38"/>
      <c r="AUG167" s="38"/>
      <c r="AUH167" s="38"/>
      <c r="AUI167" s="38"/>
      <c r="AUJ167" s="38"/>
      <c r="AUK167" s="38"/>
      <c r="AUL167" s="38"/>
      <c r="AUM167" s="38"/>
      <c r="AUN167" s="38"/>
      <c r="AUO167" s="38"/>
      <c r="AUP167" s="38"/>
      <c r="AUQ167" s="38"/>
      <c r="AUR167" s="38"/>
      <c r="AUS167" s="38"/>
      <c r="AUT167" s="38"/>
      <c r="AUU167" s="38"/>
      <c r="AUV167" s="38"/>
      <c r="AUW167" s="38"/>
      <c r="AUX167" s="38"/>
      <c r="AUY167" s="38"/>
      <c r="AUZ167" s="38"/>
      <c r="AVA167" s="38"/>
      <c r="AVB167" s="38"/>
      <c r="AVI167" s="38"/>
      <c r="AVJ167" s="38"/>
      <c r="AVK167" s="38"/>
      <c r="AVL167" s="38"/>
      <c r="AVM167" s="38"/>
      <c r="AVN167" s="38"/>
      <c r="AVO167" s="38"/>
      <c r="AVP167" s="38"/>
      <c r="AVQ167" s="38"/>
      <c r="AVR167" s="38"/>
      <c r="AVS167" s="38"/>
      <c r="AVT167" s="38"/>
      <c r="AVU167" s="38"/>
      <c r="AVV167" s="38"/>
      <c r="AVW167" s="38"/>
      <c r="AVX167" s="38"/>
      <c r="AVY167" s="38"/>
      <c r="AVZ167" s="38"/>
      <c r="AWA167" s="38"/>
      <c r="AWB167" s="38"/>
      <c r="AWC167" s="38"/>
      <c r="AWD167" s="38"/>
      <c r="AWE167" s="38"/>
      <c r="AWF167" s="38"/>
      <c r="AWG167" s="38"/>
      <c r="AWH167" s="38"/>
      <c r="AWI167" s="38"/>
      <c r="AWJ167" s="38"/>
      <c r="AWK167" s="38"/>
      <c r="AWL167" s="38"/>
      <c r="AWM167" s="38"/>
      <c r="AWN167" s="38"/>
      <c r="AWO167" s="38"/>
      <c r="AWP167" s="38"/>
      <c r="AWQ167" s="38"/>
      <c r="AWR167" s="38"/>
      <c r="AWS167" s="38"/>
      <c r="AWT167" s="38"/>
      <c r="AWU167" s="38"/>
      <c r="AWV167" s="38"/>
      <c r="AWW167" s="38"/>
      <c r="AWX167" s="38"/>
      <c r="AWY167" s="38"/>
      <c r="AWZ167" s="38"/>
      <c r="AXA167" s="38"/>
      <c r="AXB167" s="38"/>
      <c r="AXC167" s="38"/>
      <c r="AXD167" s="38"/>
      <c r="AXE167" s="38"/>
      <c r="AXF167" s="38"/>
      <c r="AXG167" s="38"/>
      <c r="AXH167" s="38"/>
      <c r="AXI167" s="38"/>
      <c r="AXJ167" s="38"/>
      <c r="AXK167" s="38"/>
      <c r="AXL167" s="38"/>
      <c r="AXM167" s="38"/>
      <c r="AXN167" s="38"/>
      <c r="AXO167" s="38"/>
      <c r="AXP167" s="38"/>
      <c r="AXQ167" s="38"/>
      <c r="AXR167" s="38"/>
      <c r="AXS167" s="38"/>
      <c r="AXT167" s="38"/>
      <c r="AXU167" s="38"/>
      <c r="AXV167" s="38"/>
      <c r="AXW167" s="38"/>
      <c r="AXX167" s="38"/>
      <c r="AXY167" s="38"/>
      <c r="AXZ167" s="38"/>
      <c r="AYA167" s="38"/>
      <c r="AYB167" s="38"/>
      <c r="AYC167" s="38"/>
      <c r="AYD167" s="38"/>
      <c r="AYE167" s="38"/>
      <c r="AYF167" s="38"/>
      <c r="AYG167" s="38"/>
      <c r="AYH167" s="38"/>
      <c r="AYI167" s="38"/>
      <c r="AYJ167" s="38"/>
      <c r="AYK167" s="38"/>
      <c r="AYL167" s="38"/>
      <c r="AYM167" s="38"/>
      <c r="AYN167" s="38"/>
      <c r="AYO167" s="38"/>
      <c r="AYP167" s="38"/>
      <c r="AYQ167" s="38"/>
      <c r="AYR167" s="38"/>
      <c r="AYS167" s="38"/>
      <c r="AYT167" s="38"/>
      <c r="AYU167" s="38"/>
      <c r="AYV167" s="38"/>
      <c r="AYW167" s="38"/>
      <c r="AYX167" s="38"/>
      <c r="AYY167" s="38"/>
      <c r="AYZ167" s="38"/>
      <c r="AZA167" s="38"/>
      <c r="AZB167" s="38"/>
      <c r="AZC167" s="38"/>
      <c r="AZD167" s="38"/>
      <c r="AZE167" s="38"/>
      <c r="AZF167" s="38"/>
      <c r="AZG167" s="38"/>
      <c r="AZH167" s="38"/>
      <c r="AZI167" s="38"/>
      <c r="AZJ167" s="38"/>
      <c r="AZK167" s="38"/>
      <c r="AZL167" s="38"/>
      <c r="AZM167" s="38"/>
      <c r="AZN167" s="38"/>
      <c r="AZO167" s="38"/>
      <c r="AZP167" s="38"/>
      <c r="AZQ167" s="38"/>
      <c r="AZR167" s="38"/>
      <c r="AZS167" s="38"/>
      <c r="AZT167" s="38"/>
      <c r="AZU167" s="38"/>
      <c r="AZV167" s="38"/>
      <c r="AZW167" s="38"/>
      <c r="AZX167" s="38"/>
      <c r="AZY167" s="38"/>
      <c r="AZZ167" s="38"/>
      <c r="BAA167" s="38"/>
      <c r="BAB167" s="38"/>
      <c r="BAC167" s="38"/>
      <c r="BAD167" s="38"/>
      <c r="BAE167" s="38"/>
      <c r="BAF167" s="38"/>
      <c r="BAG167" s="38"/>
      <c r="BAH167" s="38"/>
      <c r="BAI167" s="38"/>
      <c r="BAJ167" s="38"/>
      <c r="BAK167" s="38"/>
      <c r="BAL167" s="38"/>
      <c r="BAM167" s="38"/>
      <c r="BAN167" s="38"/>
      <c r="BAO167" s="38"/>
      <c r="BAP167" s="38"/>
      <c r="BAQ167" s="38"/>
      <c r="BAR167" s="38"/>
      <c r="BAS167" s="38"/>
      <c r="BAT167" s="38"/>
      <c r="BAU167" s="38"/>
      <c r="BAV167" s="38"/>
      <c r="BAW167" s="38"/>
      <c r="BAX167" s="38"/>
      <c r="BAY167" s="38"/>
      <c r="BAZ167" s="38"/>
      <c r="BBA167" s="38"/>
      <c r="BBB167" s="38"/>
      <c r="BBC167" s="38"/>
      <c r="BBD167" s="38"/>
      <c r="BBE167" s="38"/>
      <c r="BBF167" s="38"/>
      <c r="BBG167" s="38"/>
      <c r="BBH167" s="38"/>
      <c r="BBI167" s="38"/>
      <c r="BBJ167" s="38"/>
      <c r="BBK167" s="38"/>
      <c r="BBL167" s="38"/>
      <c r="BBM167" s="38"/>
      <c r="BBN167" s="38"/>
      <c r="BBO167" s="38"/>
      <c r="BBP167" s="38"/>
      <c r="BBQ167" s="38"/>
      <c r="BBR167" s="38"/>
      <c r="BBS167" s="38"/>
      <c r="BBT167" s="38"/>
      <c r="BBU167" s="38"/>
      <c r="BBV167" s="38"/>
      <c r="BBW167" s="38"/>
      <c r="BBX167" s="38"/>
      <c r="BBY167" s="38"/>
      <c r="BBZ167" s="38"/>
      <c r="BCA167" s="38"/>
      <c r="BCB167" s="38"/>
      <c r="BCC167" s="38"/>
      <c r="BCD167" s="38"/>
      <c r="BCE167" s="38"/>
      <c r="BCF167" s="38"/>
      <c r="BCG167" s="38"/>
      <c r="BCH167" s="38"/>
      <c r="BCI167" s="38"/>
      <c r="BCJ167" s="38"/>
      <c r="BCK167" s="38"/>
      <c r="BCL167" s="38"/>
      <c r="BCM167" s="38"/>
      <c r="BCN167" s="38"/>
      <c r="BCO167" s="38"/>
      <c r="BCP167" s="38"/>
      <c r="BCQ167" s="38"/>
      <c r="BCR167" s="38"/>
      <c r="BCS167" s="38"/>
      <c r="BCT167" s="38"/>
      <c r="BCU167" s="38"/>
      <c r="BCV167" s="38"/>
      <c r="BCW167" s="38"/>
      <c r="BCX167" s="38"/>
      <c r="BCY167" s="38"/>
      <c r="BCZ167" s="38"/>
      <c r="BDA167" s="38"/>
      <c r="BDB167" s="38"/>
      <c r="BDC167" s="38"/>
      <c r="BDD167" s="38"/>
      <c r="BDE167" s="38"/>
      <c r="BDF167" s="38"/>
      <c r="BDG167" s="38"/>
      <c r="BDH167" s="38"/>
      <c r="BDI167" s="38"/>
      <c r="BDJ167" s="38"/>
      <c r="BDK167" s="38"/>
      <c r="BDL167" s="38"/>
      <c r="BDM167" s="38"/>
      <c r="BDN167" s="38"/>
      <c r="BDO167" s="38"/>
      <c r="BDP167" s="38"/>
      <c r="BDQ167" s="38"/>
      <c r="BDR167" s="38"/>
      <c r="BDS167" s="38"/>
      <c r="BDT167" s="38"/>
      <c r="BDU167" s="38"/>
      <c r="BDV167" s="38"/>
      <c r="BDW167" s="38"/>
      <c r="BDX167" s="38"/>
      <c r="BDY167" s="38"/>
      <c r="BDZ167" s="38"/>
      <c r="BEA167" s="38"/>
      <c r="BEB167" s="38"/>
      <c r="BEC167" s="38"/>
      <c r="BED167" s="38"/>
      <c r="BEE167" s="38"/>
      <c r="BEF167" s="38"/>
      <c r="BEG167" s="38"/>
      <c r="BEH167" s="38"/>
      <c r="BEI167" s="38"/>
      <c r="BEJ167" s="38"/>
      <c r="BEK167" s="38"/>
      <c r="BEL167" s="38"/>
      <c r="BEM167" s="38"/>
      <c r="BEN167" s="38"/>
      <c r="BEO167" s="38"/>
      <c r="BEP167" s="38"/>
      <c r="BEQ167" s="38"/>
      <c r="BER167" s="38"/>
      <c r="BES167" s="38"/>
      <c r="BET167" s="38"/>
      <c r="BEU167" s="38"/>
      <c r="BEV167" s="38"/>
      <c r="BEW167" s="38"/>
      <c r="BEX167" s="38"/>
      <c r="BFE167" s="38"/>
      <c r="BFF167" s="38"/>
      <c r="BFG167" s="38"/>
      <c r="BFH167" s="38"/>
      <c r="BFI167" s="38"/>
      <c r="BFJ167" s="38"/>
      <c r="BFK167" s="38"/>
      <c r="BFL167" s="38"/>
      <c r="BFM167" s="38"/>
      <c r="BFN167" s="38"/>
      <c r="BFO167" s="38"/>
      <c r="BFP167" s="38"/>
      <c r="BFQ167" s="38"/>
      <c r="BFR167" s="38"/>
      <c r="BFS167" s="38"/>
      <c r="BFT167" s="38"/>
      <c r="BFU167" s="38"/>
      <c r="BFV167" s="38"/>
      <c r="BFW167" s="38"/>
      <c r="BFX167" s="38"/>
      <c r="BFY167" s="38"/>
      <c r="BFZ167" s="38"/>
      <c r="BGA167" s="38"/>
      <c r="BGB167" s="38"/>
      <c r="BGC167" s="38"/>
      <c r="BGD167" s="38"/>
      <c r="BGE167" s="38"/>
      <c r="BGF167" s="38"/>
      <c r="BGG167" s="38"/>
      <c r="BGH167" s="38"/>
      <c r="BGI167" s="38"/>
      <c r="BGJ167" s="38"/>
      <c r="BGK167" s="38"/>
      <c r="BGL167" s="38"/>
      <c r="BGM167" s="38"/>
      <c r="BGN167" s="38"/>
      <c r="BGO167" s="38"/>
      <c r="BGP167" s="38"/>
      <c r="BGQ167" s="38"/>
      <c r="BGR167" s="38"/>
      <c r="BGS167" s="38"/>
      <c r="BGT167" s="38"/>
      <c r="BGU167" s="38"/>
      <c r="BGV167" s="38"/>
      <c r="BGW167" s="38"/>
      <c r="BGX167" s="38"/>
      <c r="BGY167" s="38"/>
      <c r="BGZ167" s="38"/>
      <c r="BHA167" s="38"/>
      <c r="BHB167" s="38"/>
      <c r="BHC167" s="38"/>
      <c r="BHD167" s="38"/>
      <c r="BHE167" s="38"/>
      <c r="BHF167" s="38"/>
      <c r="BHG167" s="38"/>
      <c r="BHH167" s="38"/>
      <c r="BHI167" s="38"/>
      <c r="BHJ167" s="38"/>
      <c r="BHK167" s="38"/>
      <c r="BHL167" s="38"/>
      <c r="BHM167" s="38"/>
      <c r="BHN167" s="38"/>
      <c r="BHO167" s="38"/>
      <c r="BHP167" s="38"/>
      <c r="BHQ167" s="38"/>
      <c r="BHR167" s="38"/>
      <c r="BHS167" s="38"/>
      <c r="BHT167" s="38"/>
      <c r="BHU167" s="38"/>
      <c r="BHV167" s="38"/>
      <c r="BHW167" s="38"/>
      <c r="BHX167" s="38"/>
      <c r="BHY167" s="38"/>
      <c r="BHZ167" s="38"/>
      <c r="BIA167" s="38"/>
      <c r="BIB167" s="38"/>
      <c r="BIC167" s="38"/>
      <c r="BID167" s="38"/>
      <c r="BIE167" s="38"/>
      <c r="BIF167" s="38"/>
      <c r="BIG167" s="38"/>
      <c r="BIH167" s="38"/>
      <c r="BII167" s="38"/>
      <c r="BIJ167" s="38"/>
      <c r="BIK167" s="38"/>
      <c r="BIL167" s="38"/>
      <c r="BIM167" s="38"/>
      <c r="BIN167" s="38"/>
      <c r="BIO167" s="38"/>
      <c r="BIP167" s="38"/>
      <c r="BIQ167" s="38"/>
      <c r="BIR167" s="38"/>
      <c r="BIS167" s="38"/>
      <c r="BIT167" s="38"/>
      <c r="BIU167" s="38"/>
      <c r="BIV167" s="38"/>
      <c r="BIW167" s="38"/>
      <c r="BIX167" s="38"/>
      <c r="BIY167" s="38"/>
      <c r="BIZ167" s="38"/>
      <c r="BJA167" s="38"/>
      <c r="BJB167" s="38"/>
      <c r="BJC167" s="38"/>
      <c r="BJD167" s="38"/>
      <c r="BJE167" s="38"/>
      <c r="BJF167" s="38"/>
      <c r="BJG167" s="38"/>
      <c r="BJH167" s="38"/>
      <c r="BJI167" s="38"/>
      <c r="BJJ167" s="38"/>
      <c r="BJK167" s="38"/>
      <c r="BJL167" s="38"/>
      <c r="BJM167" s="38"/>
      <c r="BJN167" s="38"/>
      <c r="BJO167" s="38"/>
      <c r="BJP167" s="38"/>
      <c r="BJQ167" s="38"/>
      <c r="BJR167" s="38"/>
      <c r="BJS167" s="38"/>
      <c r="BJT167" s="38"/>
      <c r="BJU167" s="38"/>
      <c r="BJV167" s="38"/>
      <c r="BJW167" s="38"/>
      <c r="BJX167" s="38"/>
      <c r="BJY167" s="38"/>
      <c r="BJZ167" s="38"/>
      <c r="BKA167" s="38"/>
      <c r="BKB167" s="38"/>
      <c r="BKC167" s="38"/>
      <c r="BKD167" s="38"/>
      <c r="BKE167" s="38"/>
      <c r="BKF167" s="38"/>
      <c r="BKG167" s="38"/>
      <c r="BKH167" s="38"/>
      <c r="BKI167" s="38"/>
      <c r="BKJ167" s="38"/>
      <c r="BKK167" s="38"/>
      <c r="BKL167" s="38"/>
      <c r="BKM167" s="38"/>
      <c r="BKN167" s="38"/>
      <c r="BKO167" s="38"/>
      <c r="BKP167" s="38"/>
      <c r="BKQ167" s="38"/>
      <c r="BKR167" s="38"/>
      <c r="BKS167" s="38"/>
      <c r="BKT167" s="38"/>
      <c r="BKU167" s="38"/>
      <c r="BKV167" s="38"/>
      <c r="BKW167" s="38"/>
      <c r="BKX167" s="38"/>
      <c r="BKY167" s="38"/>
      <c r="BKZ167" s="38"/>
      <c r="BLA167" s="38"/>
      <c r="BLB167" s="38"/>
      <c r="BLC167" s="38"/>
      <c r="BLD167" s="38"/>
      <c r="BLE167" s="38"/>
      <c r="BLF167" s="38"/>
      <c r="BLG167" s="38"/>
      <c r="BLH167" s="38"/>
      <c r="BLI167" s="38"/>
      <c r="BLJ167" s="38"/>
      <c r="BLK167" s="38"/>
      <c r="BLL167" s="38"/>
      <c r="BLM167" s="38"/>
      <c r="BLN167" s="38"/>
      <c r="BLO167" s="38"/>
      <c r="BLP167" s="38"/>
      <c r="BLQ167" s="38"/>
      <c r="BLR167" s="38"/>
      <c r="BLS167" s="38"/>
      <c r="BLT167" s="38"/>
      <c r="BLU167" s="38"/>
      <c r="BLV167" s="38"/>
      <c r="BLW167" s="38"/>
      <c r="BLX167" s="38"/>
      <c r="BLY167" s="38"/>
      <c r="BLZ167" s="38"/>
      <c r="BMA167" s="38"/>
      <c r="BMB167" s="38"/>
      <c r="BMC167" s="38"/>
      <c r="BMD167" s="38"/>
      <c r="BME167" s="38"/>
      <c r="BMF167" s="38"/>
      <c r="BMG167" s="38"/>
      <c r="BMH167" s="38"/>
      <c r="BMI167" s="38"/>
      <c r="BMJ167" s="38"/>
      <c r="BMK167" s="38"/>
      <c r="BML167" s="38"/>
      <c r="BMM167" s="38"/>
      <c r="BMN167" s="38"/>
      <c r="BMO167" s="38"/>
      <c r="BMP167" s="38"/>
      <c r="BMQ167" s="38"/>
      <c r="BMR167" s="38"/>
      <c r="BMS167" s="38"/>
      <c r="BMT167" s="38"/>
      <c r="BMU167" s="38"/>
      <c r="BMV167" s="38"/>
      <c r="BMW167" s="38"/>
      <c r="BMX167" s="38"/>
      <c r="BMY167" s="38"/>
      <c r="BMZ167" s="38"/>
      <c r="BNA167" s="38"/>
      <c r="BNB167" s="38"/>
      <c r="BNC167" s="38"/>
      <c r="BND167" s="38"/>
      <c r="BNE167" s="38"/>
      <c r="BNF167" s="38"/>
      <c r="BNG167" s="38"/>
      <c r="BNH167" s="38"/>
      <c r="BNI167" s="38"/>
      <c r="BNJ167" s="38"/>
      <c r="BNK167" s="38"/>
      <c r="BNL167" s="38"/>
      <c r="BNM167" s="38"/>
      <c r="BNN167" s="38"/>
      <c r="BNO167" s="38"/>
      <c r="BNP167" s="38"/>
      <c r="BNQ167" s="38"/>
      <c r="BNR167" s="38"/>
      <c r="BNS167" s="38"/>
      <c r="BNT167" s="38"/>
      <c r="BNU167" s="38"/>
      <c r="BNV167" s="38"/>
      <c r="BNW167" s="38"/>
      <c r="BNX167" s="38"/>
      <c r="BNY167" s="38"/>
      <c r="BNZ167" s="38"/>
      <c r="BOA167" s="38"/>
      <c r="BOB167" s="38"/>
      <c r="BOC167" s="38"/>
      <c r="BOD167" s="38"/>
      <c r="BOE167" s="38"/>
      <c r="BOF167" s="38"/>
      <c r="BOG167" s="38"/>
      <c r="BOH167" s="38"/>
      <c r="BOI167" s="38"/>
      <c r="BOJ167" s="38"/>
      <c r="BOK167" s="38"/>
      <c r="BOL167" s="38"/>
      <c r="BOM167" s="38"/>
      <c r="BON167" s="38"/>
      <c r="BOO167" s="38"/>
      <c r="BOP167" s="38"/>
      <c r="BOQ167" s="38"/>
      <c r="BOR167" s="38"/>
      <c r="BOS167" s="38"/>
      <c r="BOT167" s="38"/>
      <c r="BPA167" s="38"/>
      <c r="BPB167" s="38"/>
      <c r="BPC167" s="38"/>
      <c r="BPD167" s="38"/>
      <c r="BPE167" s="38"/>
      <c r="BPF167" s="38"/>
      <c r="BPG167" s="38"/>
      <c r="BPH167" s="38"/>
      <c r="BPI167" s="38"/>
      <c r="BPJ167" s="38"/>
      <c r="BPK167" s="38"/>
      <c r="BPL167" s="38"/>
      <c r="BPM167" s="38"/>
      <c r="BPN167" s="38"/>
      <c r="BPO167" s="38"/>
      <c r="BPP167" s="38"/>
      <c r="BPQ167" s="38"/>
      <c r="BPR167" s="38"/>
      <c r="BPS167" s="38"/>
      <c r="BPT167" s="38"/>
      <c r="BPU167" s="38"/>
      <c r="BPV167" s="38"/>
      <c r="BPW167" s="38"/>
      <c r="BPX167" s="38"/>
      <c r="BPY167" s="38"/>
      <c r="BPZ167" s="38"/>
      <c r="BQA167" s="38"/>
      <c r="BQB167" s="38"/>
      <c r="BQC167" s="38"/>
      <c r="BQD167" s="38"/>
      <c r="BQE167" s="38"/>
      <c r="BQF167" s="38"/>
      <c r="BQG167" s="38"/>
      <c r="BQH167" s="38"/>
      <c r="BQI167" s="38"/>
      <c r="BQJ167" s="38"/>
      <c r="BQK167" s="38"/>
      <c r="BQL167" s="38"/>
      <c r="BQM167" s="38"/>
      <c r="BQN167" s="38"/>
      <c r="BQO167" s="38"/>
      <c r="BQP167" s="38"/>
      <c r="BQQ167" s="38"/>
      <c r="BQR167" s="38"/>
      <c r="BQS167" s="38"/>
      <c r="BQT167" s="38"/>
      <c r="BQU167" s="38"/>
      <c r="BQV167" s="38"/>
      <c r="BQW167" s="38"/>
      <c r="BQX167" s="38"/>
      <c r="BQY167" s="38"/>
      <c r="BQZ167" s="38"/>
      <c r="BRA167" s="38"/>
      <c r="BRB167" s="38"/>
      <c r="BRC167" s="38"/>
      <c r="BRD167" s="38"/>
      <c r="BRE167" s="38"/>
      <c r="BRF167" s="38"/>
      <c r="BRG167" s="38"/>
      <c r="BRH167" s="38"/>
      <c r="BRI167" s="38"/>
      <c r="BRJ167" s="38"/>
      <c r="BRK167" s="38"/>
      <c r="BRL167" s="38"/>
      <c r="BRM167" s="38"/>
      <c r="BRN167" s="38"/>
      <c r="BRO167" s="38"/>
      <c r="BRP167" s="38"/>
      <c r="BRQ167" s="38"/>
      <c r="BRR167" s="38"/>
      <c r="BRS167" s="38"/>
      <c r="BRT167" s="38"/>
      <c r="BRU167" s="38"/>
      <c r="BRV167" s="38"/>
      <c r="BRW167" s="38"/>
      <c r="BRX167" s="38"/>
      <c r="BRY167" s="38"/>
      <c r="BRZ167" s="38"/>
      <c r="BSA167" s="38"/>
      <c r="BSB167" s="38"/>
      <c r="BSC167" s="38"/>
      <c r="BSD167" s="38"/>
      <c r="BSE167" s="38"/>
      <c r="BSF167" s="38"/>
      <c r="BSG167" s="38"/>
      <c r="BSH167" s="38"/>
      <c r="BSI167" s="38"/>
      <c r="BSJ167" s="38"/>
      <c r="BSK167" s="38"/>
      <c r="BSL167" s="38"/>
      <c r="BSM167" s="38"/>
      <c r="BSN167" s="38"/>
      <c r="BSO167" s="38"/>
      <c r="BSP167" s="38"/>
      <c r="BSQ167" s="38"/>
      <c r="BSR167" s="38"/>
      <c r="BSS167" s="38"/>
      <c r="BST167" s="38"/>
      <c r="BSU167" s="38"/>
      <c r="BSV167" s="38"/>
      <c r="BSW167" s="38"/>
      <c r="BSX167" s="38"/>
      <c r="BSY167" s="38"/>
      <c r="BSZ167" s="38"/>
      <c r="BTA167" s="38"/>
      <c r="BTB167" s="38"/>
      <c r="BTC167" s="38"/>
      <c r="BTD167" s="38"/>
      <c r="BTE167" s="38"/>
      <c r="BTF167" s="38"/>
      <c r="BTG167" s="38"/>
      <c r="BTH167" s="38"/>
      <c r="BTI167" s="38"/>
      <c r="BTJ167" s="38"/>
      <c r="BTK167" s="38"/>
      <c r="BTL167" s="38"/>
      <c r="BTM167" s="38"/>
      <c r="BTN167" s="38"/>
      <c r="BTO167" s="38"/>
      <c r="BTP167" s="38"/>
      <c r="BTQ167" s="38"/>
      <c r="BTR167" s="38"/>
      <c r="BTS167" s="38"/>
      <c r="BTT167" s="38"/>
      <c r="BTU167" s="38"/>
      <c r="BTV167" s="38"/>
      <c r="BTW167" s="38"/>
      <c r="BTX167" s="38"/>
      <c r="BTY167" s="38"/>
      <c r="BTZ167" s="38"/>
      <c r="BUA167" s="38"/>
      <c r="BUB167" s="38"/>
      <c r="BUC167" s="38"/>
      <c r="BUD167" s="38"/>
      <c r="BUE167" s="38"/>
      <c r="BUF167" s="38"/>
      <c r="BUG167" s="38"/>
      <c r="BUH167" s="38"/>
      <c r="BUI167" s="38"/>
      <c r="BUJ167" s="38"/>
      <c r="BUK167" s="38"/>
      <c r="BUL167" s="38"/>
      <c r="BUM167" s="38"/>
      <c r="BUN167" s="38"/>
      <c r="BUO167" s="38"/>
      <c r="BUP167" s="38"/>
      <c r="BUQ167" s="38"/>
      <c r="BUR167" s="38"/>
      <c r="BUS167" s="38"/>
      <c r="BUT167" s="38"/>
      <c r="BUU167" s="38"/>
      <c r="BUV167" s="38"/>
      <c r="BUW167" s="38"/>
      <c r="BUX167" s="38"/>
      <c r="BUY167" s="38"/>
      <c r="BUZ167" s="38"/>
      <c r="BVA167" s="38"/>
      <c r="BVB167" s="38"/>
      <c r="BVC167" s="38"/>
      <c r="BVD167" s="38"/>
      <c r="BVE167" s="38"/>
      <c r="BVF167" s="38"/>
      <c r="BVG167" s="38"/>
      <c r="BVH167" s="38"/>
      <c r="BVI167" s="38"/>
      <c r="BVJ167" s="38"/>
      <c r="BVK167" s="38"/>
      <c r="BVL167" s="38"/>
      <c r="BVM167" s="38"/>
      <c r="BVN167" s="38"/>
      <c r="BVO167" s="38"/>
      <c r="BVP167" s="38"/>
      <c r="BVQ167" s="38"/>
      <c r="BVR167" s="38"/>
      <c r="BVS167" s="38"/>
      <c r="BVT167" s="38"/>
      <c r="BVU167" s="38"/>
      <c r="BVV167" s="38"/>
      <c r="BVW167" s="38"/>
      <c r="BVX167" s="38"/>
      <c r="BVY167" s="38"/>
      <c r="BVZ167" s="38"/>
      <c r="BWA167" s="38"/>
      <c r="BWB167" s="38"/>
      <c r="BWC167" s="38"/>
      <c r="BWD167" s="38"/>
      <c r="BWE167" s="38"/>
      <c r="BWF167" s="38"/>
      <c r="BWG167" s="38"/>
      <c r="BWH167" s="38"/>
      <c r="BWI167" s="38"/>
      <c r="BWJ167" s="38"/>
      <c r="BWK167" s="38"/>
      <c r="BWL167" s="38"/>
      <c r="BWM167" s="38"/>
      <c r="BWN167" s="38"/>
      <c r="BWO167" s="38"/>
      <c r="BWP167" s="38"/>
      <c r="BWQ167" s="38"/>
      <c r="BWR167" s="38"/>
      <c r="BWS167" s="38"/>
      <c r="BWT167" s="38"/>
      <c r="BWU167" s="38"/>
      <c r="BWV167" s="38"/>
      <c r="BWW167" s="38"/>
      <c r="BWX167" s="38"/>
      <c r="BWY167" s="38"/>
      <c r="BWZ167" s="38"/>
      <c r="BXA167" s="38"/>
      <c r="BXB167" s="38"/>
      <c r="BXC167" s="38"/>
      <c r="BXD167" s="38"/>
      <c r="BXE167" s="38"/>
      <c r="BXF167" s="38"/>
      <c r="BXG167" s="38"/>
      <c r="BXH167" s="38"/>
      <c r="BXI167" s="38"/>
      <c r="BXJ167" s="38"/>
      <c r="BXK167" s="38"/>
      <c r="BXL167" s="38"/>
      <c r="BXM167" s="38"/>
      <c r="BXN167" s="38"/>
      <c r="BXO167" s="38"/>
      <c r="BXP167" s="38"/>
      <c r="BXQ167" s="38"/>
      <c r="BXR167" s="38"/>
      <c r="BXS167" s="38"/>
      <c r="BXT167" s="38"/>
      <c r="BXU167" s="38"/>
      <c r="BXV167" s="38"/>
      <c r="BXW167" s="38"/>
      <c r="BXX167" s="38"/>
      <c r="BXY167" s="38"/>
      <c r="BXZ167" s="38"/>
      <c r="BYA167" s="38"/>
      <c r="BYB167" s="38"/>
      <c r="BYC167" s="38"/>
      <c r="BYD167" s="38"/>
      <c r="BYE167" s="38"/>
      <c r="BYF167" s="38"/>
      <c r="BYG167" s="38"/>
      <c r="BYH167" s="38"/>
      <c r="BYI167" s="38"/>
      <c r="BYJ167" s="38"/>
      <c r="BYK167" s="38"/>
      <c r="BYL167" s="38"/>
      <c r="BYM167" s="38"/>
      <c r="BYN167" s="38"/>
      <c r="BYO167" s="38"/>
      <c r="BYP167" s="38"/>
      <c r="BYW167" s="38"/>
      <c r="BYX167" s="38"/>
      <c r="BYY167" s="38"/>
      <c r="BYZ167" s="38"/>
      <c r="BZA167" s="38"/>
      <c r="BZB167" s="38"/>
      <c r="BZC167" s="38"/>
      <c r="BZD167" s="38"/>
      <c r="BZE167" s="38"/>
      <c r="BZF167" s="38"/>
      <c r="BZG167" s="38"/>
      <c r="BZH167" s="38"/>
      <c r="BZI167" s="38"/>
      <c r="BZJ167" s="38"/>
      <c r="BZK167" s="38"/>
      <c r="BZL167" s="38"/>
      <c r="BZM167" s="38"/>
      <c r="BZN167" s="38"/>
      <c r="BZO167" s="38"/>
      <c r="BZP167" s="38"/>
      <c r="BZQ167" s="38"/>
      <c r="BZR167" s="38"/>
      <c r="BZS167" s="38"/>
      <c r="BZT167" s="38"/>
      <c r="BZU167" s="38"/>
      <c r="BZV167" s="38"/>
      <c r="BZW167" s="38"/>
      <c r="BZX167" s="38"/>
      <c r="BZY167" s="38"/>
      <c r="BZZ167" s="38"/>
      <c r="CAA167" s="38"/>
      <c r="CAB167" s="38"/>
      <c r="CAC167" s="38"/>
      <c r="CAD167" s="38"/>
      <c r="CAE167" s="38"/>
      <c r="CAF167" s="38"/>
      <c r="CAG167" s="38"/>
      <c r="CAH167" s="38"/>
      <c r="CAI167" s="38"/>
      <c r="CAJ167" s="38"/>
      <c r="CAK167" s="38"/>
      <c r="CAL167" s="38"/>
      <c r="CAM167" s="38"/>
      <c r="CAN167" s="38"/>
      <c r="CAO167" s="38"/>
      <c r="CAP167" s="38"/>
      <c r="CAQ167" s="38"/>
      <c r="CAR167" s="38"/>
      <c r="CAS167" s="38"/>
      <c r="CAT167" s="38"/>
      <c r="CAU167" s="38"/>
      <c r="CAV167" s="38"/>
      <c r="CAW167" s="38"/>
      <c r="CAX167" s="38"/>
      <c r="CAY167" s="38"/>
      <c r="CAZ167" s="38"/>
      <c r="CBA167" s="38"/>
      <c r="CBB167" s="38"/>
      <c r="CBC167" s="38"/>
      <c r="CBD167" s="38"/>
      <c r="CBE167" s="38"/>
      <c r="CBF167" s="38"/>
      <c r="CBG167" s="38"/>
      <c r="CBH167" s="38"/>
      <c r="CBI167" s="38"/>
      <c r="CBJ167" s="38"/>
      <c r="CBK167" s="38"/>
      <c r="CBL167" s="38"/>
      <c r="CBM167" s="38"/>
      <c r="CBN167" s="38"/>
      <c r="CBO167" s="38"/>
      <c r="CBP167" s="38"/>
      <c r="CBQ167" s="38"/>
      <c r="CBR167" s="38"/>
      <c r="CBS167" s="38"/>
      <c r="CBT167" s="38"/>
      <c r="CBU167" s="38"/>
      <c r="CBV167" s="38"/>
      <c r="CBW167" s="38"/>
      <c r="CBX167" s="38"/>
      <c r="CBY167" s="38"/>
      <c r="CBZ167" s="38"/>
      <c r="CCA167" s="38"/>
      <c r="CCB167" s="38"/>
      <c r="CCC167" s="38"/>
      <c r="CCD167" s="38"/>
      <c r="CCE167" s="38"/>
      <c r="CCF167" s="38"/>
      <c r="CCG167" s="38"/>
      <c r="CCH167" s="38"/>
      <c r="CCI167" s="38"/>
      <c r="CCJ167" s="38"/>
      <c r="CCK167" s="38"/>
      <c r="CCL167" s="38"/>
      <c r="CCM167" s="38"/>
      <c r="CCN167" s="38"/>
      <c r="CCO167" s="38"/>
      <c r="CCP167" s="38"/>
      <c r="CCQ167" s="38"/>
      <c r="CCR167" s="38"/>
      <c r="CCS167" s="38"/>
      <c r="CCT167" s="38"/>
      <c r="CCU167" s="38"/>
      <c r="CCV167" s="38"/>
      <c r="CCW167" s="38"/>
      <c r="CCX167" s="38"/>
      <c r="CCY167" s="38"/>
      <c r="CCZ167" s="38"/>
      <c r="CDA167" s="38"/>
      <c r="CDB167" s="38"/>
      <c r="CDC167" s="38"/>
      <c r="CDD167" s="38"/>
      <c r="CDE167" s="38"/>
      <c r="CDF167" s="38"/>
      <c r="CDG167" s="38"/>
      <c r="CDH167" s="38"/>
      <c r="CDI167" s="38"/>
      <c r="CDJ167" s="38"/>
      <c r="CDK167" s="38"/>
      <c r="CDL167" s="38"/>
      <c r="CDM167" s="38"/>
      <c r="CDN167" s="38"/>
      <c r="CDO167" s="38"/>
      <c r="CDP167" s="38"/>
      <c r="CDQ167" s="38"/>
      <c r="CDR167" s="38"/>
      <c r="CDS167" s="38"/>
      <c r="CDT167" s="38"/>
      <c r="CDU167" s="38"/>
      <c r="CDV167" s="38"/>
      <c r="CDW167" s="38"/>
      <c r="CDX167" s="38"/>
      <c r="CDY167" s="38"/>
      <c r="CDZ167" s="38"/>
      <c r="CEA167" s="38"/>
      <c r="CEB167" s="38"/>
      <c r="CEC167" s="38"/>
      <c r="CED167" s="38"/>
      <c r="CEE167" s="38"/>
      <c r="CEF167" s="38"/>
      <c r="CEG167" s="38"/>
      <c r="CEH167" s="38"/>
      <c r="CEI167" s="38"/>
      <c r="CEJ167" s="38"/>
      <c r="CEK167" s="38"/>
      <c r="CEL167" s="38"/>
      <c r="CEM167" s="38"/>
      <c r="CEN167" s="38"/>
      <c r="CEO167" s="38"/>
      <c r="CEP167" s="38"/>
      <c r="CEQ167" s="38"/>
      <c r="CER167" s="38"/>
      <c r="CES167" s="38"/>
      <c r="CET167" s="38"/>
      <c r="CEU167" s="38"/>
      <c r="CEV167" s="38"/>
      <c r="CEW167" s="38"/>
      <c r="CEX167" s="38"/>
      <c r="CEY167" s="38"/>
      <c r="CEZ167" s="38"/>
      <c r="CFA167" s="38"/>
      <c r="CFB167" s="38"/>
      <c r="CFC167" s="38"/>
      <c r="CFD167" s="38"/>
      <c r="CFE167" s="38"/>
      <c r="CFF167" s="38"/>
      <c r="CFG167" s="38"/>
      <c r="CFH167" s="38"/>
      <c r="CFI167" s="38"/>
      <c r="CFJ167" s="38"/>
      <c r="CFK167" s="38"/>
      <c r="CFL167" s="38"/>
      <c r="CFM167" s="38"/>
      <c r="CFN167" s="38"/>
      <c r="CFO167" s="38"/>
      <c r="CFP167" s="38"/>
      <c r="CFQ167" s="38"/>
      <c r="CFR167" s="38"/>
      <c r="CFS167" s="38"/>
      <c r="CFT167" s="38"/>
      <c r="CFU167" s="38"/>
      <c r="CFV167" s="38"/>
      <c r="CFW167" s="38"/>
      <c r="CFX167" s="38"/>
      <c r="CFY167" s="38"/>
      <c r="CFZ167" s="38"/>
      <c r="CGA167" s="38"/>
      <c r="CGB167" s="38"/>
      <c r="CGC167" s="38"/>
      <c r="CGD167" s="38"/>
      <c r="CGE167" s="38"/>
      <c r="CGF167" s="38"/>
      <c r="CGG167" s="38"/>
      <c r="CGH167" s="38"/>
      <c r="CGI167" s="38"/>
      <c r="CGJ167" s="38"/>
      <c r="CGK167" s="38"/>
      <c r="CGL167" s="38"/>
      <c r="CGM167" s="38"/>
      <c r="CGN167" s="38"/>
      <c r="CGO167" s="38"/>
      <c r="CGP167" s="38"/>
      <c r="CGQ167" s="38"/>
      <c r="CGR167" s="38"/>
      <c r="CGS167" s="38"/>
      <c r="CGT167" s="38"/>
      <c r="CGU167" s="38"/>
      <c r="CGV167" s="38"/>
      <c r="CGW167" s="38"/>
      <c r="CGX167" s="38"/>
      <c r="CGY167" s="38"/>
      <c r="CGZ167" s="38"/>
      <c r="CHA167" s="38"/>
      <c r="CHB167" s="38"/>
      <c r="CHC167" s="38"/>
      <c r="CHD167" s="38"/>
      <c r="CHE167" s="38"/>
      <c r="CHF167" s="38"/>
      <c r="CHG167" s="38"/>
      <c r="CHH167" s="38"/>
      <c r="CHI167" s="38"/>
      <c r="CHJ167" s="38"/>
      <c r="CHK167" s="38"/>
      <c r="CHL167" s="38"/>
      <c r="CHM167" s="38"/>
      <c r="CHN167" s="38"/>
      <c r="CHO167" s="38"/>
      <c r="CHP167" s="38"/>
      <c r="CHQ167" s="38"/>
      <c r="CHR167" s="38"/>
      <c r="CHS167" s="38"/>
      <c r="CHT167" s="38"/>
      <c r="CHU167" s="38"/>
      <c r="CHV167" s="38"/>
      <c r="CHW167" s="38"/>
      <c r="CHX167" s="38"/>
      <c r="CHY167" s="38"/>
      <c r="CHZ167" s="38"/>
      <c r="CIA167" s="38"/>
      <c r="CIB167" s="38"/>
      <c r="CIC167" s="38"/>
      <c r="CID167" s="38"/>
      <c r="CIE167" s="38"/>
      <c r="CIF167" s="38"/>
      <c r="CIG167" s="38"/>
      <c r="CIH167" s="38"/>
      <c r="CII167" s="38"/>
      <c r="CIJ167" s="38"/>
      <c r="CIK167" s="38"/>
      <c r="CIL167" s="38"/>
      <c r="CIS167" s="38"/>
      <c r="CIT167" s="38"/>
      <c r="CIU167" s="38"/>
      <c r="CIV167" s="38"/>
      <c r="CIW167" s="38"/>
      <c r="CIX167" s="38"/>
      <c r="CIY167" s="38"/>
      <c r="CIZ167" s="38"/>
      <c r="CJA167" s="38"/>
      <c r="CJB167" s="38"/>
      <c r="CJC167" s="38"/>
      <c r="CJD167" s="38"/>
      <c r="CJE167" s="38"/>
      <c r="CJF167" s="38"/>
      <c r="CJG167" s="38"/>
      <c r="CJH167" s="38"/>
      <c r="CJI167" s="38"/>
      <c r="CJJ167" s="38"/>
      <c r="CJK167" s="38"/>
      <c r="CJL167" s="38"/>
      <c r="CJM167" s="38"/>
      <c r="CJN167" s="38"/>
      <c r="CJO167" s="38"/>
      <c r="CJP167" s="38"/>
      <c r="CJQ167" s="38"/>
      <c r="CJR167" s="38"/>
      <c r="CJS167" s="38"/>
      <c r="CJT167" s="38"/>
      <c r="CJU167" s="38"/>
      <c r="CJV167" s="38"/>
      <c r="CJW167" s="38"/>
      <c r="CJX167" s="38"/>
      <c r="CJY167" s="38"/>
      <c r="CJZ167" s="38"/>
      <c r="CKA167" s="38"/>
      <c r="CKB167" s="38"/>
      <c r="CKC167" s="38"/>
      <c r="CKD167" s="38"/>
      <c r="CKE167" s="38"/>
      <c r="CKF167" s="38"/>
      <c r="CKG167" s="38"/>
      <c r="CKH167" s="38"/>
      <c r="CKI167" s="38"/>
      <c r="CKJ167" s="38"/>
      <c r="CKK167" s="38"/>
      <c r="CKL167" s="38"/>
      <c r="CKM167" s="38"/>
      <c r="CKN167" s="38"/>
      <c r="CKO167" s="38"/>
      <c r="CKP167" s="38"/>
      <c r="CKQ167" s="38"/>
      <c r="CKR167" s="38"/>
      <c r="CKS167" s="38"/>
      <c r="CKT167" s="38"/>
      <c r="CKU167" s="38"/>
      <c r="CKV167" s="38"/>
      <c r="CKW167" s="38"/>
      <c r="CKX167" s="38"/>
      <c r="CKY167" s="38"/>
      <c r="CKZ167" s="38"/>
      <c r="CLA167" s="38"/>
      <c r="CLB167" s="38"/>
      <c r="CLC167" s="38"/>
      <c r="CLD167" s="38"/>
      <c r="CLE167" s="38"/>
      <c r="CLF167" s="38"/>
      <c r="CLG167" s="38"/>
      <c r="CLH167" s="38"/>
      <c r="CLI167" s="38"/>
      <c r="CLJ167" s="38"/>
      <c r="CLK167" s="38"/>
      <c r="CLL167" s="38"/>
      <c r="CLM167" s="38"/>
      <c r="CLN167" s="38"/>
      <c r="CLO167" s="38"/>
      <c r="CLP167" s="38"/>
      <c r="CLQ167" s="38"/>
      <c r="CLR167" s="38"/>
      <c r="CLS167" s="38"/>
      <c r="CLT167" s="38"/>
      <c r="CLU167" s="38"/>
      <c r="CLV167" s="38"/>
      <c r="CLW167" s="38"/>
      <c r="CLX167" s="38"/>
      <c r="CLY167" s="38"/>
      <c r="CLZ167" s="38"/>
      <c r="CMA167" s="38"/>
      <c r="CMB167" s="38"/>
      <c r="CMC167" s="38"/>
      <c r="CMD167" s="38"/>
      <c r="CME167" s="38"/>
      <c r="CMF167" s="38"/>
      <c r="CMG167" s="38"/>
      <c r="CMH167" s="38"/>
      <c r="CMI167" s="38"/>
      <c r="CMJ167" s="38"/>
      <c r="CMK167" s="38"/>
      <c r="CML167" s="38"/>
      <c r="CMM167" s="38"/>
      <c r="CMN167" s="38"/>
      <c r="CMO167" s="38"/>
      <c r="CMP167" s="38"/>
      <c r="CMQ167" s="38"/>
      <c r="CMR167" s="38"/>
      <c r="CMS167" s="38"/>
      <c r="CMT167" s="38"/>
      <c r="CMU167" s="38"/>
      <c r="CMV167" s="38"/>
      <c r="CMW167" s="38"/>
      <c r="CMX167" s="38"/>
      <c r="CMY167" s="38"/>
      <c r="CMZ167" s="38"/>
      <c r="CNA167" s="38"/>
      <c r="CNB167" s="38"/>
      <c r="CNC167" s="38"/>
      <c r="CND167" s="38"/>
      <c r="CNE167" s="38"/>
      <c r="CNF167" s="38"/>
      <c r="CNG167" s="38"/>
      <c r="CNH167" s="38"/>
      <c r="CNI167" s="38"/>
      <c r="CNJ167" s="38"/>
      <c r="CNK167" s="38"/>
      <c r="CNL167" s="38"/>
      <c r="CNM167" s="38"/>
      <c r="CNN167" s="38"/>
      <c r="CNO167" s="38"/>
      <c r="CNP167" s="38"/>
      <c r="CNQ167" s="38"/>
      <c r="CNR167" s="38"/>
      <c r="CNS167" s="38"/>
      <c r="CNT167" s="38"/>
      <c r="CNU167" s="38"/>
      <c r="CNV167" s="38"/>
      <c r="CNW167" s="38"/>
      <c r="CNX167" s="38"/>
      <c r="CNY167" s="38"/>
      <c r="CNZ167" s="38"/>
      <c r="COA167" s="38"/>
      <c r="COB167" s="38"/>
      <c r="COC167" s="38"/>
      <c r="COD167" s="38"/>
      <c r="COE167" s="38"/>
      <c r="COF167" s="38"/>
      <c r="COG167" s="38"/>
      <c r="COH167" s="38"/>
      <c r="COI167" s="38"/>
      <c r="COJ167" s="38"/>
      <c r="COK167" s="38"/>
      <c r="COL167" s="38"/>
      <c r="COM167" s="38"/>
      <c r="CON167" s="38"/>
      <c r="COO167" s="38"/>
      <c r="COP167" s="38"/>
      <c r="COQ167" s="38"/>
      <c r="COR167" s="38"/>
      <c r="COS167" s="38"/>
      <c r="COT167" s="38"/>
      <c r="COU167" s="38"/>
      <c r="COV167" s="38"/>
      <c r="COW167" s="38"/>
      <c r="COX167" s="38"/>
      <c r="COY167" s="38"/>
      <c r="COZ167" s="38"/>
      <c r="CPA167" s="38"/>
      <c r="CPB167" s="38"/>
      <c r="CPC167" s="38"/>
      <c r="CPD167" s="38"/>
      <c r="CPE167" s="38"/>
      <c r="CPF167" s="38"/>
      <c r="CPG167" s="38"/>
      <c r="CPH167" s="38"/>
      <c r="CPI167" s="38"/>
      <c r="CPJ167" s="38"/>
      <c r="CPK167" s="38"/>
      <c r="CPL167" s="38"/>
      <c r="CPM167" s="38"/>
      <c r="CPN167" s="38"/>
      <c r="CPO167" s="38"/>
      <c r="CPP167" s="38"/>
      <c r="CPQ167" s="38"/>
      <c r="CPR167" s="38"/>
      <c r="CPS167" s="38"/>
      <c r="CPT167" s="38"/>
      <c r="CPU167" s="38"/>
      <c r="CPV167" s="38"/>
      <c r="CPW167" s="38"/>
      <c r="CPX167" s="38"/>
      <c r="CPY167" s="38"/>
      <c r="CPZ167" s="38"/>
      <c r="CQA167" s="38"/>
      <c r="CQB167" s="38"/>
      <c r="CQC167" s="38"/>
      <c r="CQD167" s="38"/>
      <c r="CQE167" s="38"/>
      <c r="CQF167" s="38"/>
      <c r="CQG167" s="38"/>
      <c r="CQH167" s="38"/>
      <c r="CQI167" s="38"/>
      <c r="CQJ167" s="38"/>
      <c r="CQK167" s="38"/>
      <c r="CQL167" s="38"/>
      <c r="CQM167" s="38"/>
      <c r="CQN167" s="38"/>
      <c r="CQO167" s="38"/>
      <c r="CQP167" s="38"/>
      <c r="CQQ167" s="38"/>
      <c r="CQR167" s="38"/>
      <c r="CQS167" s="38"/>
      <c r="CQT167" s="38"/>
      <c r="CQU167" s="38"/>
      <c r="CQV167" s="38"/>
      <c r="CQW167" s="38"/>
      <c r="CQX167" s="38"/>
      <c r="CQY167" s="38"/>
      <c r="CQZ167" s="38"/>
      <c r="CRA167" s="38"/>
      <c r="CRB167" s="38"/>
      <c r="CRC167" s="38"/>
      <c r="CRD167" s="38"/>
      <c r="CRE167" s="38"/>
      <c r="CRF167" s="38"/>
      <c r="CRG167" s="38"/>
      <c r="CRH167" s="38"/>
      <c r="CRI167" s="38"/>
      <c r="CRJ167" s="38"/>
      <c r="CRK167" s="38"/>
      <c r="CRL167" s="38"/>
      <c r="CRM167" s="38"/>
      <c r="CRN167" s="38"/>
      <c r="CRO167" s="38"/>
      <c r="CRP167" s="38"/>
      <c r="CRQ167" s="38"/>
      <c r="CRR167" s="38"/>
      <c r="CRS167" s="38"/>
      <c r="CRT167" s="38"/>
      <c r="CRU167" s="38"/>
      <c r="CRV167" s="38"/>
      <c r="CRW167" s="38"/>
      <c r="CRX167" s="38"/>
      <c r="CRY167" s="38"/>
      <c r="CRZ167" s="38"/>
      <c r="CSA167" s="38"/>
      <c r="CSB167" s="38"/>
      <c r="CSC167" s="38"/>
      <c r="CSD167" s="38"/>
      <c r="CSE167" s="38"/>
      <c r="CSF167" s="38"/>
      <c r="CSG167" s="38"/>
      <c r="CSH167" s="38"/>
      <c r="CSO167" s="38"/>
      <c r="CSP167" s="38"/>
      <c r="CSQ167" s="38"/>
      <c r="CSR167" s="38"/>
      <c r="CSS167" s="38"/>
      <c r="CST167" s="38"/>
      <c r="CSU167" s="38"/>
      <c r="CSV167" s="38"/>
      <c r="CSW167" s="38"/>
      <c r="CSX167" s="38"/>
      <c r="CSY167" s="38"/>
      <c r="CSZ167" s="38"/>
      <c r="CTA167" s="38"/>
      <c r="CTB167" s="38"/>
      <c r="CTC167" s="38"/>
      <c r="CTD167" s="38"/>
      <c r="CTE167" s="38"/>
      <c r="CTF167" s="38"/>
      <c r="CTG167" s="38"/>
      <c r="CTH167" s="38"/>
      <c r="CTI167" s="38"/>
      <c r="CTJ167" s="38"/>
      <c r="CTK167" s="38"/>
      <c r="CTL167" s="38"/>
      <c r="CTM167" s="38"/>
      <c r="CTN167" s="38"/>
      <c r="CTO167" s="38"/>
      <c r="CTP167" s="38"/>
      <c r="CTQ167" s="38"/>
      <c r="CTR167" s="38"/>
      <c r="CTS167" s="38"/>
      <c r="CTT167" s="38"/>
      <c r="CTU167" s="38"/>
      <c r="CTV167" s="38"/>
      <c r="CTW167" s="38"/>
      <c r="CTX167" s="38"/>
      <c r="CTY167" s="38"/>
      <c r="CTZ167" s="38"/>
      <c r="CUA167" s="38"/>
      <c r="CUB167" s="38"/>
      <c r="CUC167" s="38"/>
      <c r="CUD167" s="38"/>
      <c r="CUE167" s="38"/>
      <c r="CUF167" s="38"/>
      <c r="CUG167" s="38"/>
      <c r="CUH167" s="38"/>
      <c r="CUI167" s="38"/>
      <c r="CUJ167" s="38"/>
      <c r="CUK167" s="38"/>
      <c r="CUL167" s="38"/>
      <c r="CUM167" s="38"/>
      <c r="CUN167" s="38"/>
      <c r="CUO167" s="38"/>
      <c r="CUP167" s="38"/>
      <c r="CUQ167" s="38"/>
      <c r="CUR167" s="38"/>
      <c r="CUS167" s="38"/>
      <c r="CUT167" s="38"/>
      <c r="CUU167" s="38"/>
      <c r="CUV167" s="38"/>
      <c r="CUW167" s="38"/>
      <c r="CUX167" s="38"/>
      <c r="CUY167" s="38"/>
      <c r="CUZ167" s="38"/>
      <c r="CVA167" s="38"/>
      <c r="CVB167" s="38"/>
      <c r="CVC167" s="38"/>
      <c r="CVD167" s="38"/>
      <c r="CVE167" s="38"/>
      <c r="CVF167" s="38"/>
      <c r="CVG167" s="38"/>
      <c r="CVH167" s="38"/>
      <c r="CVI167" s="38"/>
      <c r="CVJ167" s="38"/>
      <c r="CVK167" s="38"/>
      <c r="CVL167" s="38"/>
      <c r="CVM167" s="38"/>
      <c r="CVN167" s="38"/>
      <c r="CVO167" s="38"/>
      <c r="CVP167" s="38"/>
      <c r="CVQ167" s="38"/>
      <c r="CVR167" s="38"/>
      <c r="CVS167" s="38"/>
      <c r="CVT167" s="38"/>
      <c r="CVU167" s="38"/>
      <c r="CVV167" s="38"/>
      <c r="CVW167" s="38"/>
      <c r="CVX167" s="38"/>
      <c r="CVY167" s="38"/>
      <c r="CVZ167" s="38"/>
      <c r="CWA167" s="38"/>
      <c r="CWB167" s="38"/>
      <c r="CWC167" s="38"/>
      <c r="CWD167" s="38"/>
      <c r="CWE167" s="38"/>
      <c r="CWF167" s="38"/>
      <c r="CWG167" s="38"/>
      <c r="CWH167" s="38"/>
      <c r="CWI167" s="38"/>
      <c r="CWJ167" s="38"/>
      <c r="CWK167" s="38"/>
      <c r="CWL167" s="38"/>
      <c r="CWM167" s="38"/>
      <c r="CWN167" s="38"/>
      <c r="CWO167" s="38"/>
      <c r="CWP167" s="38"/>
      <c r="CWQ167" s="38"/>
      <c r="CWR167" s="38"/>
      <c r="CWS167" s="38"/>
      <c r="CWT167" s="38"/>
      <c r="CWU167" s="38"/>
      <c r="CWV167" s="38"/>
      <c r="CWW167" s="38"/>
      <c r="CWX167" s="38"/>
      <c r="CWY167" s="38"/>
      <c r="CWZ167" s="38"/>
      <c r="CXA167" s="38"/>
      <c r="CXB167" s="38"/>
      <c r="CXC167" s="38"/>
      <c r="CXD167" s="38"/>
      <c r="CXE167" s="38"/>
      <c r="CXF167" s="38"/>
      <c r="CXG167" s="38"/>
      <c r="CXH167" s="38"/>
      <c r="CXI167" s="38"/>
      <c r="CXJ167" s="38"/>
      <c r="CXK167" s="38"/>
      <c r="CXL167" s="38"/>
      <c r="CXM167" s="38"/>
      <c r="CXN167" s="38"/>
      <c r="CXO167" s="38"/>
      <c r="CXP167" s="38"/>
      <c r="CXQ167" s="38"/>
      <c r="CXR167" s="38"/>
      <c r="CXS167" s="38"/>
      <c r="CXT167" s="38"/>
      <c r="CXU167" s="38"/>
      <c r="CXV167" s="38"/>
      <c r="CXW167" s="38"/>
      <c r="CXX167" s="38"/>
      <c r="CXY167" s="38"/>
      <c r="CXZ167" s="38"/>
      <c r="CYA167" s="38"/>
      <c r="CYB167" s="38"/>
      <c r="CYC167" s="38"/>
      <c r="CYD167" s="38"/>
      <c r="CYE167" s="38"/>
      <c r="CYF167" s="38"/>
      <c r="CYG167" s="38"/>
      <c r="CYH167" s="38"/>
      <c r="CYI167" s="38"/>
      <c r="CYJ167" s="38"/>
      <c r="CYK167" s="38"/>
      <c r="CYL167" s="38"/>
      <c r="CYM167" s="38"/>
      <c r="CYN167" s="38"/>
      <c r="CYO167" s="38"/>
      <c r="CYP167" s="38"/>
      <c r="CYQ167" s="38"/>
      <c r="CYR167" s="38"/>
      <c r="CYS167" s="38"/>
      <c r="CYT167" s="38"/>
      <c r="CYU167" s="38"/>
      <c r="CYV167" s="38"/>
      <c r="CYW167" s="38"/>
      <c r="CYX167" s="38"/>
      <c r="CYY167" s="38"/>
      <c r="CYZ167" s="38"/>
      <c r="CZA167" s="38"/>
      <c r="CZB167" s="38"/>
      <c r="CZC167" s="38"/>
      <c r="CZD167" s="38"/>
      <c r="CZE167" s="38"/>
      <c r="CZF167" s="38"/>
      <c r="CZG167" s="38"/>
      <c r="CZH167" s="38"/>
      <c r="CZI167" s="38"/>
      <c r="CZJ167" s="38"/>
      <c r="CZK167" s="38"/>
      <c r="CZL167" s="38"/>
      <c r="CZM167" s="38"/>
      <c r="CZN167" s="38"/>
      <c r="CZO167" s="38"/>
      <c r="CZP167" s="38"/>
      <c r="CZQ167" s="38"/>
      <c r="CZR167" s="38"/>
      <c r="CZS167" s="38"/>
      <c r="CZT167" s="38"/>
      <c r="CZU167" s="38"/>
      <c r="CZV167" s="38"/>
      <c r="CZW167" s="38"/>
      <c r="CZX167" s="38"/>
      <c r="CZY167" s="38"/>
      <c r="CZZ167" s="38"/>
      <c r="DAA167" s="38"/>
      <c r="DAB167" s="38"/>
      <c r="DAC167" s="38"/>
      <c r="DAD167" s="38"/>
      <c r="DAE167" s="38"/>
      <c r="DAF167" s="38"/>
      <c r="DAG167" s="38"/>
      <c r="DAH167" s="38"/>
      <c r="DAI167" s="38"/>
      <c r="DAJ167" s="38"/>
      <c r="DAK167" s="38"/>
      <c r="DAL167" s="38"/>
      <c r="DAM167" s="38"/>
      <c r="DAN167" s="38"/>
      <c r="DAO167" s="38"/>
      <c r="DAP167" s="38"/>
      <c r="DAQ167" s="38"/>
      <c r="DAR167" s="38"/>
      <c r="DAS167" s="38"/>
      <c r="DAT167" s="38"/>
      <c r="DAU167" s="38"/>
      <c r="DAV167" s="38"/>
      <c r="DAW167" s="38"/>
      <c r="DAX167" s="38"/>
      <c r="DAY167" s="38"/>
      <c r="DAZ167" s="38"/>
      <c r="DBA167" s="38"/>
      <c r="DBB167" s="38"/>
      <c r="DBC167" s="38"/>
      <c r="DBD167" s="38"/>
      <c r="DBE167" s="38"/>
      <c r="DBF167" s="38"/>
      <c r="DBG167" s="38"/>
      <c r="DBH167" s="38"/>
      <c r="DBI167" s="38"/>
      <c r="DBJ167" s="38"/>
      <c r="DBK167" s="38"/>
      <c r="DBL167" s="38"/>
      <c r="DBM167" s="38"/>
      <c r="DBN167" s="38"/>
      <c r="DBO167" s="38"/>
      <c r="DBP167" s="38"/>
      <c r="DBQ167" s="38"/>
      <c r="DBR167" s="38"/>
      <c r="DBS167" s="38"/>
      <c r="DBT167" s="38"/>
      <c r="DBU167" s="38"/>
      <c r="DBV167" s="38"/>
      <c r="DBW167" s="38"/>
      <c r="DBX167" s="38"/>
      <c r="DBY167" s="38"/>
      <c r="DBZ167" s="38"/>
      <c r="DCA167" s="38"/>
      <c r="DCB167" s="38"/>
      <c r="DCC167" s="38"/>
      <c r="DCD167" s="38"/>
      <c r="DCK167" s="38"/>
      <c r="DCL167" s="38"/>
      <c r="DCM167" s="38"/>
      <c r="DCN167" s="38"/>
      <c r="DCO167" s="38"/>
      <c r="DCP167" s="38"/>
      <c r="DCQ167" s="38"/>
      <c r="DCR167" s="38"/>
      <c r="DCS167" s="38"/>
      <c r="DCT167" s="38"/>
      <c r="DCU167" s="38"/>
      <c r="DCV167" s="38"/>
      <c r="DCW167" s="38"/>
      <c r="DCX167" s="38"/>
      <c r="DCY167" s="38"/>
      <c r="DCZ167" s="38"/>
      <c r="DDA167" s="38"/>
      <c r="DDB167" s="38"/>
      <c r="DDC167" s="38"/>
      <c r="DDD167" s="38"/>
      <c r="DDE167" s="38"/>
      <c r="DDF167" s="38"/>
      <c r="DDG167" s="38"/>
      <c r="DDH167" s="38"/>
      <c r="DDI167" s="38"/>
      <c r="DDJ167" s="38"/>
      <c r="DDK167" s="38"/>
      <c r="DDL167" s="38"/>
      <c r="DDM167" s="38"/>
      <c r="DDN167" s="38"/>
      <c r="DDO167" s="38"/>
      <c r="DDP167" s="38"/>
      <c r="DDQ167" s="38"/>
      <c r="DDR167" s="38"/>
      <c r="DDS167" s="38"/>
      <c r="DDT167" s="38"/>
      <c r="DDU167" s="38"/>
      <c r="DDV167" s="38"/>
      <c r="DDW167" s="38"/>
      <c r="DDX167" s="38"/>
      <c r="DDY167" s="38"/>
      <c r="DDZ167" s="38"/>
      <c r="DEA167" s="38"/>
      <c r="DEB167" s="38"/>
      <c r="DEC167" s="38"/>
      <c r="DED167" s="38"/>
      <c r="DEE167" s="38"/>
      <c r="DEF167" s="38"/>
      <c r="DEG167" s="38"/>
      <c r="DEH167" s="38"/>
      <c r="DEI167" s="38"/>
      <c r="DEJ167" s="38"/>
      <c r="DEK167" s="38"/>
      <c r="DEL167" s="38"/>
      <c r="DEM167" s="38"/>
      <c r="DEN167" s="38"/>
      <c r="DEO167" s="38"/>
      <c r="DEP167" s="38"/>
      <c r="DEQ167" s="38"/>
      <c r="DER167" s="38"/>
      <c r="DES167" s="38"/>
      <c r="DET167" s="38"/>
      <c r="DEU167" s="38"/>
      <c r="DEV167" s="38"/>
      <c r="DEW167" s="38"/>
      <c r="DEX167" s="38"/>
      <c r="DEY167" s="38"/>
      <c r="DEZ167" s="38"/>
      <c r="DFA167" s="38"/>
      <c r="DFB167" s="38"/>
      <c r="DFC167" s="38"/>
      <c r="DFD167" s="38"/>
      <c r="DFE167" s="38"/>
      <c r="DFF167" s="38"/>
      <c r="DFG167" s="38"/>
      <c r="DFH167" s="38"/>
      <c r="DFI167" s="38"/>
      <c r="DFJ167" s="38"/>
      <c r="DFK167" s="38"/>
      <c r="DFL167" s="38"/>
      <c r="DFM167" s="38"/>
      <c r="DFN167" s="38"/>
      <c r="DFO167" s="38"/>
      <c r="DFP167" s="38"/>
      <c r="DFQ167" s="38"/>
      <c r="DFR167" s="38"/>
      <c r="DFS167" s="38"/>
      <c r="DFT167" s="38"/>
      <c r="DFU167" s="38"/>
      <c r="DFV167" s="38"/>
      <c r="DFW167" s="38"/>
      <c r="DFX167" s="38"/>
      <c r="DFY167" s="38"/>
      <c r="DFZ167" s="38"/>
      <c r="DGA167" s="38"/>
      <c r="DGB167" s="38"/>
      <c r="DGC167" s="38"/>
      <c r="DGD167" s="38"/>
      <c r="DGE167" s="38"/>
      <c r="DGF167" s="38"/>
      <c r="DGG167" s="38"/>
      <c r="DGH167" s="38"/>
      <c r="DGI167" s="38"/>
      <c r="DGJ167" s="38"/>
      <c r="DGK167" s="38"/>
      <c r="DGL167" s="38"/>
      <c r="DGM167" s="38"/>
      <c r="DGN167" s="38"/>
      <c r="DGO167" s="38"/>
      <c r="DGP167" s="38"/>
      <c r="DGQ167" s="38"/>
      <c r="DGR167" s="38"/>
      <c r="DGS167" s="38"/>
      <c r="DGT167" s="38"/>
      <c r="DGU167" s="38"/>
      <c r="DGV167" s="38"/>
      <c r="DGW167" s="38"/>
      <c r="DGX167" s="38"/>
      <c r="DGY167" s="38"/>
      <c r="DGZ167" s="38"/>
      <c r="DHA167" s="38"/>
      <c r="DHB167" s="38"/>
      <c r="DHC167" s="38"/>
      <c r="DHD167" s="38"/>
      <c r="DHE167" s="38"/>
      <c r="DHF167" s="38"/>
      <c r="DHG167" s="38"/>
      <c r="DHH167" s="38"/>
      <c r="DHI167" s="38"/>
      <c r="DHJ167" s="38"/>
      <c r="DHK167" s="38"/>
      <c r="DHL167" s="38"/>
      <c r="DHM167" s="38"/>
      <c r="DHN167" s="38"/>
      <c r="DHO167" s="38"/>
      <c r="DHP167" s="38"/>
      <c r="DHQ167" s="38"/>
      <c r="DHR167" s="38"/>
      <c r="DHS167" s="38"/>
      <c r="DHT167" s="38"/>
      <c r="DHU167" s="38"/>
      <c r="DHV167" s="38"/>
      <c r="DHW167" s="38"/>
      <c r="DHX167" s="38"/>
      <c r="DHY167" s="38"/>
      <c r="DHZ167" s="38"/>
      <c r="DIA167" s="38"/>
      <c r="DIB167" s="38"/>
      <c r="DIC167" s="38"/>
      <c r="DID167" s="38"/>
      <c r="DIE167" s="38"/>
      <c r="DIF167" s="38"/>
      <c r="DIG167" s="38"/>
      <c r="DIH167" s="38"/>
      <c r="DII167" s="38"/>
      <c r="DIJ167" s="38"/>
      <c r="DIK167" s="38"/>
      <c r="DIL167" s="38"/>
      <c r="DIM167" s="38"/>
      <c r="DIN167" s="38"/>
      <c r="DIO167" s="38"/>
      <c r="DIP167" s="38"/>
      <c r="DIQ167" s="38"/>
      <c r="DIR167" s="38"/>
      <c r="DIS167" s="38"/>
      <c r="DIT167" s="38"/>
      <c r="DIU167" s="38"/>
      <c r="DIV167" s="38"/>
      <c r="DIW167" s="38"/>
      <c r="DIX167" s="38"/>
      <c r="DIY167" s="38"/>
      <c r="DIZ167" s="38"/>
      <c r="DJA167" s="38"/>
      <c r="DJB167" s="38"/>
      <c r="DJC167" s="38"/>
      <c r="DJD167" s="38"/>
      <c r="DJE167" s="38"/>
      <c r="DJF167" s="38"/>
      <c r="DJG167" s="38"/>
      <c r="DJH167" s="38"/>
      <c r="DJI167" s="38"/>
      <c r="DJJ167" s="38"/>
      <c r="DJK167" s="38"/>
      <c r="DJL167" s="38"/>
      <c r="DJM167" s="38"/>
      <c r="DJN167" s="38"/>
      <c r="DJO167" s="38"/>
      <c r="DJP167" s="38"/>
      <c r="DJQ167" s="38"/>
      <c r="DJR167" s="38"/>
      <c r="DJS167" s="38"/>
      <c r="DJT167" s="38"/>
      <c r="DJU167" s="38"/>
      <c r="DJV167" s="38"/>
      <c r="DJW167" s="38"/>
      <c r="DJX167" s="38"/>
      <c r="DJY167" s="38"/>
      <c r="DJZ167" s="38"/>
      <c r="DKA167" s="38"/>
      <c r="DKB167" s="38"/>
      <c r="DKC167" s="38"/>
      <c r="DKD167" s="38"/>
      <c r="DKE167" s="38"/>
      <c r="DKF167" s="38"/>
      <c r="DKG167" s="38"/>
      <c r="DKH167" s="38"/>
      <c r="DKI167" s="38"/>
      <c r="DKJ167" s="38"/>
      <c r="DKK167" s="38"/>
      <c r="DKL167" s="38"/>
      <c r="DKM167" s="38"/>
      <c r="DKN167" s="38"/>
      <c r="DKO167" s="38"/>
      <c r="DKP167" s="38"/>
      <c r="DKQ167" s="38"/>
      <c r="DKR167" s="38"/>
      <c r="DKS167" s="38"/>
      <c r="DKT167" s="38"/>
      <c r="DKU167" s="38"/>
      <c r="DKV167" s="38"/>
      <c r="DKW167" s="38"/>
      <c r="DKX167" s="38"/>
      <c r="DKY167" s="38"/>
      <c r="DKZ167" s="38"/>
      <c r="DLA167" s="38"/>
      <c r="DLB167" s="38"/>
      <c r="DLC167" s="38"/>
      <c r="DLD167" s="38"/>
      <c r="DLE167" s="38"/>
      <c r="DLF167" s="38"/>
      <c r="DLG167" s="38"/>
      <c r="DLH167" s="38"/>
      <c r="DLI167" s="38"/>
      <c r="DLJ167" s="38"/>
      <c r="DLK167" s="38"/>
      <c r="DLL167" s="38"/>
      <c r="DLM167" s="38"/>
      <c r="DLN167" s="38"/>
      <c r="DLO167" s="38"/>
      <c r="DLP167" s="38"/>
      <c r="DLQ167" s="38"/>
      <c r="DLR167" s="38"/>
      <c r="DLS167" s="38"/>
      <c r="DLT167" s="38"/>
      <c r="DLU167" s="38"/>
      <c r="DLV167" s="38"/>
      <c r="DLW167" s="38"/>
      <c r="DLX167" s="38"/>
      <c r="DLY167" s="38"/>
      <c r="DLZ167" s="38"/>
      <c r="DMG167" s="38"/>
      <c r="DMH167" s="38"/>
      <c r="DMI167" s="38"/>
      <c r="DMJ167" s="38"/>
      <c r="DMK167" s="38"/>
      <c r="DML167" s="38"/>
      <c r="DMM167" s="38"/>
      <c r="DMN167" s="38"/>
      <c r="DMO167" s="38"/>
      <c r="DMP167" s="38"/>
      <c r="DMQ167" s="38"/>
      <c r="DMR167" s="38"/>
      <c r="DMS167" s="38"/>
      <c r="DMT167" s="38"/>
      <c r="DMU167" s="38"/>
      <c r="DMV167" s="38"/>
      <c r="DMW167" s="38"/>
      <c r="DMX167" s="38"/>
      <c r="DMY167" s="38"/>
      <c r="DMZ167" s="38"/>
      <c r="DNA167" s="38"/>
      <c r="DNB167" s="38"/>
      <c r="DNC167" s="38"/>
      <c r="DND167" s="38"/>
      <c r="DNE167" s="38"/>
      <c r="DNF167" s="38"/>
      <c r="DNG167" s="38"/>
      <c r="DNH167" s="38"/>
      <c r="DNI167" s="38"/>
      <c r="DNJ167" s="38"/>
      <c r="DNK167" s="38"/>
      <c r="DNL167" s="38"/>
      <c r="DNM167" s="38"/>
      <c r="DNN167" s="38"/>
      <c r="DNO167" s="38"/>
      <c r="DNP167" s="38"/>
      <c r="DNQ167" s="38"/>
      <c r="DNR167" s="38"/>
      <c r="DNS167" s="38"/>
      <c r="DNT167" s="38"/>
      <c r="DNU167" s="38"/>
      <c r="DNV167" s="38"/>
      <c r="DNW167" s="38"/>
      <c r="DNX167" s="38"/>
      <c r="DNY167" s="38"/>
      <c r="DNZ167" s="38"/>
      <c r="DOA167" s="38"/>
      <c r="DOB167" s="38"/>
      <c r="DOC167" s="38"/>
      <c r="DOD167" s="38"/>
      <c r="DOE167" s="38"/>
      <c r="DOF167" s="38"/>
      <c r="DOG167" s="38"/>
      <c r="DOH167" s="38"/>
      <c r="DOI167" s="38"/>
      <c r="DOJ167" s="38"/>
      <c r="DOK167" s="38"/>
      <c r="DOL167" s="38"/>
      <c r="DOM167" s="38"/>
      <c r="DON167" s="38"/>
      <c r="DOO167" s="38"/>
      <c r="DOP167" s="38"/>
      <c r="DOQ167" s="38"/>
      <c r="DOR167" s="38"/>
      <c r="DOS167" s="38"/>
      <c r="DOT167" s="38"/>
      <c r="DOU167" s="38"/>
      <c r="DOV167" s="38"/>
      <c r="DOW167" s="38"/>
      <c r="DOX167" s="38"/>
      <c r="DOY167" s="38"/>
      <c r="DOZ167" s="38"/>
      <c r="DPA167" s="38"/>
      <c r="DPB167" s="38"/>
      <c r="DPC167" s="38"/>
      <c r="DPD167" s="38"/>
      <c r="DPE167" s="38"/>
      <c r="DPF167" s="38"/>
      <c r="DPG167" s="38"/>
      <c r="DPH167" s="38"/>
      <c r="DPI167" s="38"/>
      <c r="DPJ167" s="38"/>
      <c r="DPK167" s="38"/>
      <c r="DPL167" s="38"/>
      <c r="DPM167" s="38"/>
      <c r="DPN167" s="38"/>
      <c r="DPO167" s="38"/>
      <c r="DPP167" s="38"/>
      <c r="DPQ167" s="38"/>
      <c r="DPR167" s="38"/>
      <c r="DPS167" s="38"/>
      <c r="DPT167" s="38"/>
      <c r="DPU167" s="38"/>
      <c r="DPV167" s="38"/>
      <c r="DPW167" s="38"/>
      <c r="DPX167" s="38"/>
      <c r="DPY167" s="38"/>
      <c r="DPZ167" s="38"/>
      <c r="DQA167" s="38"/>
      <c r="DQB167" s="38"/>
      <c r="DQC167" s="38"/>
      <c r="DQD167" s="38"/>
      <c r="DQE167" s="38"/>
      <c r="DQF167" s="38"/>
      <c r="DQG167" s="38"/>
      <c r="DQH167" s="38"/>
      <c r="DQI167" s="38"/>
      <c r="DQJ167" s="38"/>
      <c r="DQK167" s="38"/>
      <c r="DQL167" s="38"/>
      <c r="DQM167" s="38"/>
      <c r="DQN167" s="38"/>
      <c r="DQO167" s="38"/>
      <c r="DQP167" s="38"/>
      <c r="DQQ167" s="38"/>
      <c r="DQR167" s="38"/>
      <c r="DQS167" s="38"/>
      <c r="DQT167" s="38"/>
      <c r="DQU167" s="38"/>
      <c r="DQV167" s="38"/>
      <c r="DQW167" s="38"/>
      <c r="DQX167" s="38"/>
      <c r="DQY167" s="38"/>
      <c r="DQZ167" s="38"/>
      <c r="DRA167" s="38"/>
      <c r="DRB167" s="38"/>
      <c r="DRC167" s="38"/>
      <c r="DRD167" s="38"/>
      <c r="DRE167" s="38"/>
      <c r="DRF167" s="38"/>
      <c r="DRG167" s="38"/>
      <c r="DRH167" s="38"/>
      <c r="DRI167" s="38"/>
      <c r="DRJ167" s="38"/>
      <c r="DRK167" s="38"/>
      <c r="DRL167" s="38"/>
      <c r="DRM167" s="38"/>
      <c r="DRN167" s="38"/>
      <c r="DRO167" s="38"/>
      <c r="DRP167" s="38"/>
      <c r="DRQ167" s="38"/>
      <c r="DRR167" s="38"/>
      <c r="DRS167" s="38"/>
      <c r="DRT167" s="38"/>
      <c r="DRU167" s="38"/>
      <c r="DRV167" s="38"/>
      <c r="DRW167" s="38"/>
      <c r="DRX167" s="38"/>
      <c r="DRY167" s="38"/>
      <c r="DRZ167" s="38"/>
      <c r="DSA167" s="38"/>
      <c r="DSB167" s="38"/>
      <c r="DSC167" s="38"/>
      <c r="DSD167" s="38"/>
      <c r="DSE167" s="38"/>
      <c r="DSF167" s="38"/>
      <c r="DSG167" s="38"/>
      <c r="DSH167" s="38"/>
      <c r="DSI167" s="38"/>
      <c r="DSJ167" s="38"/>
      <c r="DSK167" s="38"/>
      <c r="DSL167" s="38"/>
      <c r="DSM167" s="38"/>
      <c r="DSN167" s="38"/>
      <c r="DSO167" s="38"/>
      <c r="DSP167" s="38"/>
      <c r="DSQ167" s="38"/>
      <c r="DSR167" s="38"/>
      <c r="DSS167" s="38"/>
      <c r="DST167" s="38"/>
      <c r="DSU167" s="38"/>
      <c r="DSV167" s="38"/>
      <c r="DSW167" s="38"/>
      <c r="DSX167" s="38"/>
      <c r="DSY167" s="38"/>
      <c r="DSZ167" s="38"/>
      <c r="DTA167" s="38"/>
      <c r="DTB167" s="38"/>
      <c r="DTC167" s="38"/>
      <c r="DTD167" s="38"/>
      <c r="DTE167" s="38"/>
      <c r="DTF167" s="38"/>
      <c r="DTG167" s="38"/>
      <c r="DTH167" s="38"/>
      <c r="DTI167" s="38"/>
      <c r="DTJ167" s="38"/>
      <c r="DTK167" s="38"/>
      <c r="DTL167" s="38"/>
      <c r="DTM167" s="38"/>
      <c r="DTN167" s="38"/>
      <c r="DTO167" s="38"/>
      <c r="DTP167" s="38"/>
      <c r="DTQ167" s="38"/>
      <c r="DTR167" s="38"/>
      <c r="DTS167" s="38"/>
      <c r="DTT167" s="38"/>
      <c r="DTU167" s="38"/>
      <c r="DTV167" s="38"/>
      <c r="DTW167" s="38"/>
      <c r="DTX167" s="38"/>
      <c r="DTY167" s="38"/>
      <c r="DTZ167" s="38"/>
      <c r="DUA167" s="38"/>
      <c r="DUB167" s="38"/>
      <c r="DUC167" s="38"/>
      <c r="DUD167" s="38"/>
      <c r="DUE167" s="38"/>
      <c r="DUF167" s="38"/>
      <c r="DUG167" s="38"/>
      <c r="DUH167" s="38"/>
      <c r="DUI167" s="38"/>
      <c r="DUJ167" s="38"/>
      <c r="DUK167" s="38"/>
      <c r="DUL167" s="38"/>
      <c r="DUM167" s="38"/>
      <c r="DUN167" s="38"/>
      <c r="DUO167" s="38"/>
      <c r="DUP167" s="38"/>
      <c r="DUQ167" s="38"/>
      <c r="DUR167" s="38"/>
      <c r="DUS167" s="38"/>
      <c r="DUT167" s="38"/>
      <c r="DUU167" s="38"/>
      <c r="DUV167" s="38"/>
      <c r="DUW167" s="38"/>
      <c r="DUX167" s="38"/>
      <c r="DUY167" s="38"/>
      <c r="DUZ167" s="38"/>
      <c r="DVA167" s="38"/>
      <c r="DVB167" s="38"/>
      <c r="DVC167" s="38"/>
      <c r="DVD167" s="38"/>
      <c r="DVE167" s="38"/>
      <c r="DVF167" s="38"/>
      <c r="DVG167" s="38"/>
      <c r="DVH167" s="38"/>
      <c r="DVI167" s="38"/>
      <c r="DVJ167" s="38"/>
      <c r="DVK167" s="38"/>
      <c r="DVL167" s="38"/>
      <c r="DVM167" s="38"/>
      <c r="DVN167" s="38"/>
      <c r="DVO167" s="38"/>
      <c r="DVP167" s="38"/>
      <c r="DVQ167" s="38"/>
      <c r="DVR167" s="38"/>
      <c r="DVS167" s="38"/>
      <c r="DVT167" s="38"/>
      <c r="DVU167" s="38"/>
      <c r="DVV167" s="38"/>
      <c r="DWC167" s="38"/>
      <c r="DWD167" s="38"/>
      <c r="DWE167" s="38"/>
      <c r="DWF167" s="38"/>
      <c r="DWG167" s="38"/>
      <c r="DWH167" s="38"/>
      <c r="DWI167" s="38"/>
      <c r="DWJ167" s="38"/>
      <c r="DWK167" s="38"/>
      <c r="DWL167" s="38"/>
      <c r="DWM167" s="38"/>
      <c r="DWN167" s="38"/>
      <c r="DWO167" s="38"/>
      <c r="DWP167" s="38"/>
      <c r="DWQ167" s="38"/>
      <c r="DWR167" s="38"/>
      <c r="DWS167" s="38"/>
      <c r="DWT167" s="38"/>
      <c r="DWU167" s="38"/>
      <c r="DWV167" s="38"/>
      <c r="DWW167" s="38"/>
      <c r="DWX167" s="38"/>
      <c r="DWY167" s="38"/>
      <c r="DWZ167" s="38"/>
      <c r="DXA167" s="38"/>
      <c r="DXB167" s="38"/>
      <c r="DXC167" s="38"/>
      <c r="DXD167" s="38"/>
      <c r="DXE167" s="38"/>
      <c r="DXF167" s="38"/>
      <c r="DXG167" s="38"/>
      <c r="DXH167" s="38"/>
      <c r="DXI167" s="38"/>
      <c r="DXJ167" s="38"/>
      <c r="DXK167" s="38"/>
      <c r="DXL167" s="38"/>
      <c r="DXM167" s="38"/>
      <c r="DXN167" s="38"/>
      <c r="DXO167" s="38"/>
      <c r="DXP167" s="38"/>
      <c r="DXQ167" s="38"/>
      <c r="DXR167" s="38"/>
      <c r="DXS167" s="38"/>
      <c r="DXT167" s="38"/>
      <c r="DXU167" s="38"/>
      <c r="DXV167" s="38"/>
      <c r="DXW167" s="38"/>
      <c r="DXX167" s="38"/>
      <c r="DXY167" s="38"/>
      <c r="DXZ167" s="38"/>
      <c r="DYA167" s="38"/>
      <c r="DYB167" s="38"/>
      <c r="DYC167" s="38"/>
      <c r="DYD167" s="38"/>
      <c r="DYE167" s="38"/>
      <c r="DYF167" s="38"/>
      <c r="DYG167" s="38"/>
      <c r="DYH167" s="38"/>
      <c r="DYI167" s="38"/>
      <c r="DYJ167" s="38"/>
      <c r="DYK167" s="38"/>
      <c r="DYL167" s="38"/>
      <c r="DYM167" s="38"/>
      <c r="DYN167" s="38"/>
      <c r="DYO167" s="38"/>
      <c r="DYP167" s="38"/>
      <c r="DYQ167" s="38"/>
      <c r="DYR167" s="38"/>
      <c r="DYS167" s="38"/>
      <c r="DYT167" s="38"/>
      <c r="DYU167" s="38"/>
      <c r="DYV167" s="38"/>
      <c r="DYW167" s="38"/>
      <c r="DYX167" s="38"/>
      <c r="DYY167" s="38"/>
      <c r="DYZ167" s="38"/>
      <c r="DZA167" s="38"/>
      <c r="DZB167" s="38"/>
      <c r="DZC167" s="38"/>
      <c r="DZD167" s="38"/>
      <c r="DZE167" s="38"/>
      <c r="DZF167" s="38"/>
      <c r="DZG167" s="38"/>
      <c r="DZH167" s="38"/>
      <c r="DZI167" s="38"/>
      <c r="DZJ167" s="38"/>
      <c r="DZK167" s="38"/>
      <c r="DZL167" s="38"/>
      <c r="DZM167" s="38"/>
      <c r="DZN167" s="38"/>
      <c r="DZO167" s="38"/>
      <c r="DZP167" s="38"/>
      <c r="DZQ167" s="38"/>
      <c r="DZR167" s="38"/>
      <c r="DZS167" s="38"/>
      <c r="DZT167" s="38"/>
      <c r="DZU167" s="38"/>
      <c r="DZV167" s="38"/>
      <c r="DZW167" s="38"/>
      <c r="DZX167" s="38"/>
      <c r="DZY167" s="38"/>
      <c r="DZZ167" s="38"/>
      <c r="EAA167" s="38"/>
      <c r="EAB167" s="38"/>
      <c r="EAC167" s="38"/>
      <c r="EAD167" s="38"/>
      <c r="EAE167" s="38"/>
      <c r="EAF167" s="38"/>
      <c r="EAG167" s="38"/>
      <c r="EAH167" s="38"/>
      <c r="EAI167" s="38"/>
      <c r="EAJ167" s="38"/>
      <c r="EAK167" s="38"/>
      <c r="EAL167" s="38"/>
      <c r="EAM167" s="38"/>
      <c r="EAN167" s="38"/>
      <c r="EAO167" s="38"/>
      <c r="EAP167" s="38"/>
      <c r="EAQ167" s="38"/>
      <c r="EAR167" s="38"/>
      <c r="EAS167" s="38"/>
      <c r="EAT167" s="38"/>
      <c r="EAU167" s="38"/>
      <c r="EAV167" s="38"/>
      <c r="EAW167" s="38"/>
      <c r="EAX167" s="38"/>
      <c r="EAY167" s="38"/>
      <c r="EAZ167" s="38"/>
      <c r="EBA167" s="38"/>
      <c r="EBB167" s="38"/>
      <c r="EBC167" s="38"/>
      <c r="EBD167" s="38"/>
      <c r="EBE167" s="38"/>
      <c r="EBF167" s="38"/>
      <c r="EBG167" s="38"/>
      <c r="EBH167" s="38"/>
      <c r="EBI167" s="38"/>
      <c r="EBJ167" s="38"/>
      <c r="EBK167" s="38"/>
      <c r="EBL167" s="38"/>
      <c r="EBM167" s="38"/>
      <c r="EBN167" s="38"/>
      <c r="EBO167" s="38"/>
      <c r="EBP167" s="38"/>
      <c r="EBQ167" s="38"/>
      <c r="EBR167" s="38"/>
      <c r="EBS167" s="38"/>
      <c r="EBT167" s="38"/>
      <c r="EBU167" s="38"/>
      <c r="EBV167" s="38"/>
      <c r="EBW167" s="38"/>
      <c r="EBX167" s="38"/>
      <c r="EBY167" s="38"/>
      <c r="EBZ167" s="38"/>
      <c r="ECA167" s="38"/>
      <c r="ECB167" s="38"/>
      <c r="ECC167" s="38"/>
      <c r="ECD167" s="38"/>
      <c r="ECE167" s="38"/>
      <c r="ECF167" s="38"/>
      <c r="ECG167" s="38"/>
      <c r="ECH167" s="38"/>
      <c r="ECI167" s="38"/>
      <c r="ECJ167" s="38"/>
      <c r="ECK167" s="38"/>
      <c r="ECL167" s="38"/>
      <c r="ECM167" s="38"/>
      <c r="ECN167" s="38"/>
      <c r="ECO167" s="38"/>
      <c r="ECP167" s="38"/>
      <c r="ECQ167" s="38"/>
      <c r="ECR167" s="38"/>
      <c r="ECS167" s="38"/>
      <c r="ECT167" s="38"/>
      <c r="ECU167" s="38"/>
      <c r="ECV167" s="38"/>
      <c r="ECW167" s="38"/>
      <c r="ECX167" s="38"/>
      <c r="ECY167" s="38"/>
      <c r="ECZ167" s="38"/>
      <c r="EDA167" s="38"/>
      <c r="EDB167" s="38"/>
      <c r="EDC167" s="38"/>
      <c r="EDD167" s="38"/>
      <c r="EDE167" s="38"/>
      <c r="EDF167" s="38"/>
      <c r="EDG167" s="38"/>
      <c r="EDH167" s="38"/>
      <c r="EDI167" s="38"/>
      <c r="EDJ167" s="38"/>
      <c r="EDK167" s="38"/>
      <c r="EDL167" s="38"/>
      <c r="EDM167" s="38"/>
      <c r="EDN167" s="38"/>
      <c r="EDO167" s="38"/>
      <c r="EDP167" s="38"/>
      <c r="EDQ167" s="38"/>
      <c r="EDR167" s="38"/>
      <c r="EDS167" s="38"/>
      <c r="EDT167" s="38"/>
      <c r="EDU167" s="38"/>
      <c r="EDV167" s="38"/>
      <c r="EDW167" s="38"/>
      <c r="EDX167" s="38"/>
      <c r="EDY167" s="38"/>
      <c r="EDZ167" s="38"/>
      <c r="EEA167" s="38"/>
      <c r="EEB167" s="38"/>
      <c r="EEC167" s="38"/>
      <c r="EED167" s="38"/>
      <c r="EEE167" s="38"/>
      <c r="EEF167" s="38"/>
      <c r="EEG167" s="38"/>
      <c r="EEH167" s="38"/>
      <c r="EEI167" s="38"/>
      <c r="EEJ167" s="38"/>
      <c r="EEK167" s="38"/>
      <c r="EEL167" s="38"/>
      <c r="EEM167" s="38"/>
      <c r="EEN167" s="38"/>
      <c r="EEO167" s="38"/>
      <c r="EEP167" s="38"/>
      <c r="EEQ167" s="38"/>
      <c r="EER167" s="38"/>
      <c r="EES167" s="38"/>
      <c r="EET167" s="38"/>
      <c r="EEU167" s="38"/>
      <c r="EEV167" s="38"/>
      <c r="EEW167" s="38"/>
      <c r="EEX167" s="38"/>
      <c r="EEY167" s="38"/>
      <c r="EEZ167" s="38"/>
      <c r="EFA167" s="38"/>
      <c r="EFB167" s="38"/>
      <c r="EFC167" s="38"/>
      <c r="EFD167" s="38"/>
      <c r="EFE167" s="38"/>
      <c r="EFF167" s="38"/>
      <c r="EFG167" s="38"/>
      <c r="EFH167" s="38"/>
      <c r="EFI167" s="38"/>
      <c r="EFJ167" s="38"/>
      <c r="EFK167" s="38"/>
      <c r="EFL167" s="38"/>
      <c r="EFM167" s="38"/>
      <c r="EFN167" s="38"/>
      <c r="EFO167" s="38"/>
      <c r="EFP167" s="38"/>
      <c r="EFQ167" s="38"/>
      <c r="EFR167" s="38"/>
      <c r="EFY167" s="38"/>
      <c r="EFZ167" s="38"/>
      <c r="EGA167" s="38"/>
      <c r="EGB167" s="38"/>
      <c r="EGC167" s="38"/>
      <c r="EGD167" s="38"/>
      <c r="EGE167" s="38"/>
      <c r="EGF167" s="38"/>
      <c r="EGG167" s="38"/>
      <c r="EGH167" s="38"/>
      <c r="EGI167" s="38"/>
      <c r="EGJ167" s="38"/>
      <c r="EGK167" s="38"/>
      <c r="EGL167" s="38"/>
      <c r="EGM167" s="38"/>
      <c r="EGN167" s="38"/>
      <c r="EGO167" s="38"/>
      <c r="EGP167" s="38"/>
      <c r="EGQ167" s="38"/>
      <c r="EGR167" s="38"/>
      <c r="EGS167" s="38"/>
      <c r="EGT167" s="38"/>
      <c r="EGU167" s="38"/>
      <c r="EGV167" s="38"/>
      <c r="EGW167" s="38"/>
      <c r="EGX167" s="38"/>
      <c r="EGY167" s="38"/>
      <c r="EGZ167" s="38"/>
      <c r="EHA167" s="38"/>
      <c r="EHB167" s="38"/>
      <c r="EHC167" s="38"/>
      <c r="EHD167" s="38"/>
      <c r="EHE167" s="38"/>
      <c r="EHF167" s="38"/>
      <c r="EHG167" s="38"/>
      <c r="EHH167" s="38"/>
      <c r="EHI167" s="38"/>
      <c r="EHJ167" s="38"/>
      <c r="EHK167" s="38"/>
      <c r="EHL167" s="38"/>
      <c r="EHM167" s="38"/>
      <c r="EHN167" s="38"/>
      <c r="EHO167" s="38"/>
      <c r="EHP167" s="38"/>
      <c r="EHQ167" s="38"/>
      <c r="EHR167" s="38"/>
      <c r="EHS167" s="38"/>
      <c r="EHT167" s="38"/>
      <c r="EHU167" s="38"/>
      <c r="EHV167" s="38"/>
      <c r="EHW167" s="38"/>
      <c r="EHX167" s="38"/>
      <c r="EHY167" s="38"/>
      <c r="EHZ167" s="38"/>
      <c r="EIA167" s="38"/>
      <c r="EIB167" s="38"/>
      <c r="EIC167" s="38"/>
      <c r="EID167" s="38"/>
      <c r="EIE167" s="38"/>
      <c r="EIF167" s="38"/>
      <c r="EIG167" s="38"/>
      <c r="EIH167" s="38"/>
      <c r="EII167" s="38"/>
      <c r="EIJ167" s="38"/>
      <c r="EIK167" s="38"/>
      <c r="EIL167" s="38"/>
      <c r="EIM167" s="38"/>
      <c r="EIN167" s="38"/>
      <c r="EIO167" s="38"/>
      <c r="EIP167" s="38"/>
      <c r="EIQ167" s="38"/>
      <c r="EIR167" s="38"/>
      <c r="EIS167" s="38"/>
      <c r="EIT167" s="38"/>
      <c r="EIU167" s="38"/>
      <c r="EIV167" s="38"/>
      <c r="EIW167" s="38"/>
      <c r="EIX167" s="38"/>
      <c r="EIY167" s="38"/>
      <c r="EIZ167" s="38"/>
      <c r="EJA167" s="38"/>
      <c r="EJB167" s="38"/>
      <c r="EJC167" s="38"/>
      <c r="EJD167" s="38"/>
      <c r="EJE167" s="38"/>
      <c r="EJF167" s="38"/>
      <c r="EJG167" s="38"/>
      <c r="EJH167" s="38"/>
      <c r="EJI167" s="38"/>
      <c r="EJJ167" s="38"/>
      <c r="EJK167" s="38"/>
      <c r="EJL167" s="38"/>
      <c r="EJM167" s="38"/>
      <c r="EJN167" s="38"/>
      <c r="EJO167" s="38"/>
      <c r="EJP167" s="38"/>
      <c r="EJQ167" s="38"/>
      <c r="EJR167" s="38"/>
      <c r="EJS167" s="38"/>
      <c r="EJT167" s="38"/>
      <c r="EJU167" s="38"/>
      <c r="EJV167" s="38"/>
      <c r="EJW167" s="38"/>
      <c r="EJX167" s="38"/>
      <c r="EJY167" s="38"/>
      <c r="EJZ167" s="38"/>
      <c r="EKA167" s="38"/>
      <c r="EKB167" s="38"/>
      <c r="EKC167" s="38"/>
      <c r="EKD167" s="38"/>
      <c r="EKE167" s="38"/>
      <c r="EKF167" s="38"/>
      <c r="EKG167" s="38"/>
      <c r="EKH167" s="38"/>
      <c r="EKI167" s="38"/>
      <c r="EKJ167" s="38"/>
      <c r="EKK167" s="38"/>
      <c r="EKL167" s="38"/>
      <c r="EKM167" s="38"/>
      <c r="EKN167" s="38"/>
      <c r="EKO167" s="38"/>
      <c r="EKP167" s="38"/>
      <c r="EKQ167" s="38"/>
      <c r="EKR167" s="38"/>
      <c r="EKS167" s="38"/>
      <c r="EKT167" s="38"/>
      <c r="EKU167" s="38"/>
      <c r="EKV167" s="38"/>
      <c r="EKW167" s="38"/>
      <c r="EKX167" s="38"/>
      <c r="EKY167" s="38"/>
      <c r="EKZ167" s="38"/>
      <c r="ELA167" s="38"/>
      <c r="ELB167" s="38"/>
      <c r="ELC167" s="38"/>
      <c r="ELD167" s="38"/>
      <c r="ELE167" s="38"/>
      <c r="ELF167" s="38"/>
      <c r="ELG167" s="38"/>
      <c r="ELH167" s="38"/>
      <c r="ELI167" s="38"/>
      <c r="ELJ167" s="38"/>
      <c r="ELK167" s="38"/>
      <c r="ELL167" s="38"/>
      <c r="ELM167" s="38"/>
      <c r="ELN167" s="38"/>
      <c r="ELO167" s="38"/>
      <c r="ELP167" s="38"/>
      <c r="ELQ167" s="38"/>
      <c r="ELR167" s="38"/>
      <c r="ELS167" s="38"/>
      <c r="ELT167" s="38"/>
      <c r="ELU167" s="38"/>
      <c r="ELV167" s="38"/>
      <c r="ELW167" s="38"/>
      <c r="ELX167" s="38"/>
      <c r="ELY167" s="38"/>
      <c r="ELZ167" s="38"/>
      <c r="EMA167" s="38"/>
      <c r="EMB167" s="38"/>
      <c r="EMC167" s="38"/>
      <c r="EMD167" s="38"/>
      <c r="EME167" s="38"/>
      <c r="EMF167" s="38"/>
      <c r="EMG167" s="38"/>
      <c r="EMH167" s="38"/>
      <c r="EMI167" s="38"/>
      <c r="EMJ167" s="38"/>
      <c r="EMK167" s="38"/>
      <c r="EML167" s="38"/>
      <c r="EMM167" s="38"/>
      <c r="EMN167" s="38"/>
      <c r="EMO167" s="38"/>
      <c r="EMP167" s="38"/>
      <c r="EMQ167" s="38"/>
      <c r="EMR167" s="38"/>
      <c r="EMS167" s="38"/>
      <c r="EMT167" s="38"/>
      <c r="EMU167" s="38"/>
      <c r="EMV167" s="38"/>
      <c r="EMW167" s="38"/>
      <c r="EMX167" s="38"/>
      <c r="EMY167" s="38"/>
      <c r="EMZ167" s="38"/>
      <c r="ENA167" s="38"/>
      <c r="ENB167" s="38"/>
      <c r="ENC167" s="38"/>
      <c r="END167" s="38"/>
      <c r="ENE167" s="38"/>
      <c r="ENF167" s="38"/>
      <c r="ENG167" s="38"/>
      <c r="ENH167" s="38"/>
      <c r="ENI167" s="38"/>
      <c r="ENJ167" s="38"/>
      <c r="ENK167" s="38"/>
      <c r="ENL167" s="38"/>
      <c r="ENM167" s="38"/>
      <c r="ENN167" s="38"/>
      <c r="ENO167" s="38"/>
      <c r="ENP167" s="38"/>
      <c r="ENQ167" s="38"/>
      <c r="ENR167" s="38"/>
      <c r="ENS167" s="38"/>
      <c r="ENT167" s="38"/>
      <c r="ENU167" s="38"/>
      <c r="ENV167" s="38"/>
      <c r="ENW167" s="38"/>
      <c r="ENX167" s="38"/>
      <c r="ENY167" s="38"/>
      <c r="ENZ167" s="38"/>
      <c r="EOA167" s="38"/>
      <c r="EOB167" s="38"/>
      <c r="EOC167" s="38"/>
      <c r="EOD167" s="38"/>
      <c r="EOE167" s="38"/>
      <c r="EOF167" s="38"/>
      <c r="EOG167" s="38"/>
      <c r="EOH167" s="38"/>
      <c r="EOI167" s="38"/>
      <c r="EOJ167" s="38"/>
      <c r="EOK167" s="38"/>
      <c r="EOL167" s="38"/>
      <c r="EOM167" s="38"/>
      <c r="EON167" s="38"/>
      <c r="EOO167" s="38"/>
      <c r="EOP167" s="38"/>
      <c r="EOQ167" s="38"/>
      <c r="EOR167" s="38"/>
      <c r="EOS167" s="38"/>
      <c r="EOT167" s="38"/>
      <c r="EOU167" s="38"/>
      <c r="EOV167" s="38"/>
      <c r="EOW167" s="38"/>
      <c r="EOX167" s="38"/>
      <c r="EOY167" s="38"/>
      <c r="EOZ167" s="38"/>
      <c r="EPA167" s="38"/>
      <c r="EPB167" s="38"/>
      <c r="EPC167" s="38"/>
      <c r="EPD167" s="38"/>
      <c r="EPE167" s="38"/>
      <c r="EPF167" s="38"/>
      <c r="EPG167" s="38"/>
      <c r="EPH167" s="38"/>
      <c r="EPI167" s="38"/>
      <c r="EPJ167" s="38"/>
      <c r="EPK167" s="38"/>
      <c r="EPL167" s="38"/>
      <c r="EPM167" s="38"/>
      <c r="EPN167" s="38"/>
      <c r="EPU167" s="38"/>
      <c r="EPV167" s="38"/>
      <c r="EPW167" s="38"/>
      <c r="EPX167" s="38"/>
      <c r="EPY167" s="38"/>
      <c r="EPZ167" s="38"/>
      <c r="EQA167" s="38"/>
      <c r="EQB167" s="38"/>
      <c r="EQC167" s="38"/>
      <c r="EQD167" s="38"/>
      <c r="EQE167" s="38"/>
      <c r="EQF167" s="38"/>
      <c r="EQG167" s="38"/>
      <c r="EQH167" s="38"/>
      <c r="EQI167" s="38"/>
      <c r="EQJ167" s="38"/>
      <c r="EQK167" s="38"/>
      <c r="EQL167" s="38"/>
      <c r="EQM167" s="38"/>
      <c r="EQN167" s="38"/>
      <c r="EQO167" s="38"/>
      <c r="EQP167" s="38"/>
      <c r="EQQ167" s="38"/>
      <c r="EQR167" s="38"/>
      <c r="EQS167" s="38"/>
      <c r="EQT167" s="38"/>
      <c r="EQU167" s="38"/>
      <c r="EQV167" s="38"/>
      <c r="EQW167" s="38"/>
      <c r="EQX167" s="38"/>
      <c r="EQY167" s="38"/>
      <c r="EQZ167" s="38"/>
      <c r="ERA167" s="38"/>
      <c r="ERB167" s="38"/>
      <c r="ERC167" s="38"/>
      <c r="ERD167" s="38"/>
      <c r="ERE167" s="38"/>
      <c r="ERF167" s="38"/>
      <c r="ERG167" s="38"/>
      <c r="ERH167" s="38"/>
      <c r="ERI167" s="38"/>
      <c r="ERJ167" s="38"/>
      <c r="ERK167" s="38"/>
      <c r="ERL167" s="38"/>
      <c r="ERM167" s="38"/>
      <c r="ERN167" s="38"/>
      <c r="ERO167" s="38"/>
      <c r="ERP167" s="38"/>
      <c r="ERQ167" s="38"/>
      <c r="ERR167" s="38"/>
      <c r="ERS167" s="38"/>
      <c r="ERT167" s="38"/>
      <c r="ERU167" s="38"/>
      <c r="ERV167" s="38"/>
      <c r="ERW167" s="38"/>
      <c r="ERX167" s="38"/>
      <c r="ERY167" s="38"/>
      <c r="ERZ167" s="38"/>
      <c r="ESA167" s="38"/>
      <c r="ESB167" s="38"/>
      <c r="ESC167" s="38"/>
      <c r="ESD167" s="38"/>
      <c r="ESE167" s="38"/>
      <c r="ESF167" s="38"/>
      <c r="ESG167" s="38"/>
      <c r="ESH167" s="38"/>
      <c r="ESI167" s="38"/>
      <c r="ESJ167" s="38"/>
      <c r="ESK167" s="38"/>
      <c r="ESL167" s="38"/>
      <c r="ESM167" s="38"/>
      <c r="ESN167" s="38"/>
      <c r="ESO167" s="38"/>
      <c r="ESP167" s="38"/>
      <c r="ESQ167" s="38"/>
      <c r="ESR167" s="38"/>
      <c r="ESS167" s="38"/>
      <c r="EST167" s="38"/>
      <c r="ESU167" s="38"/>
      <c r="ESV167" s="38"/>
      <c r="ESW167" s="38"/>
      <c r="ESX167" s="38"/>
      <c r="ESY167" s="38"/>
      <c r="ESZ167" s="38"/>
      <c r="ETA167" s="38"/>
      <c r="ETB167" s="38"/>
      <c r="ETC167" s="38"/>
      <c r="ETD167" s="38"/>
      <c r="ETE167" s="38"/>
      <c r="ETF167" s="38"/>
      <c r="ETG167" s="38"/>
      <c r="ETH167" s="38"/>
      <c r="ETI167" s="38"/>
      <c r="ETJ167" s="38"/>
      <c r="ETK167" s="38"/>
      <c r="ETL167" s="38"/>
      <c r="ETM167" s="38"/>
      <c r="ETN167" s="38"/>
      <c r="ETO167" s="38"/>
      <c r="ETP167" s="38"/>
      <c r="ETQ167" s="38"/>
      <c r="ETR167" s="38"/>
      <c r="ETS167" s="38"/>
      <c r="ETT167" s="38"/>
      <c r="ETU167" s="38"/>
      <c r="ETV167" s="38"/>
      <c r="ETW167" s="38"/>
      <c r="ETX167" s="38"/>
      <c r="ETY167" s="38"/>
      <c r="ETZ167" s="38"/>
      <c r="EUA167" s="38"/>
      <c r="EUB167" s="38"/>
      <c r="EUC167" s="38"/>
      <c r="EUD167" s="38"/>
      <c r="EUE167" s="38"/>
      <c r="EUF167" s="38"/>
      <c r="EUG167" s="38"/>
      <c r="EUH167" s="38"/>
      <c r="EUI167" s="38"/>
      <c r="EUJ167" s="38"/>
      <c r="EUK167" s="38"/>
      <c r="EUL167" s="38"/>
      <c r="EUM167" s="38"/>
      <c r="EUN167" s="38"/>
      <c r="EUO167" s="38"/>
      <c r="EUP167" s="38"/>
      <c r="EUQ167" s="38"/>
      <c r="EUR167" s="38"/>
      <c r="EUS167" s="38"/>
      <c r="EUT167" s="38"/>
      <c r="EUU167" s="38"/>
      <c r="EUV167" s="38"/>
      <c r="EUW167" s="38"/>
      <c r="EUX167" s="38"/>
      <c r="EUY167" s="38"/>
      <c r="EUZ167" s="38"/>
      <c r="EVA167" s="38"/>
      <c r="EVB167" s="38"/>
      <c r="EVC167" s="38"/>
      <c r="EVD167" s="38"/>
      <c r="EVE167" s="38"/>
      <c r="EVF167" s="38"/>
      <c r="EVG167" s="38"/>
      <c r="EVH167" s="38"/>
      <c r="EVI167" s="38"/>
      <c r="EVJ167" s="38"/>
      <c r="EVK167" s="38"/>
      <c r="EVL167" s="38"/>
      <c r="EVM167" s="38"/>
      <c r="EVN167" s="38"/>
      <c r="EVO167" s="38"/>
      <c r="EVP167" s="38"/>
      <c r="EVQ167" s="38"/>
      <c r="EVR167" s="38"/>
      <c r="EVS167" s="38"/>
      <c r="EVT167" s="38"/>
      <c r="EVU167" s="38"/>
      <c r="EVV167" s="38"/>
      <c r="EVW167" s="38"/>
      <c r="EVX167" s="38"/>
      <c r="EVY167" s="38"/>
      <c r="EVZ167" s="38"/>
      <c r="EWA167" s="38"/>
      <c r="EWB167" s="38"/>
      <c r="EWC167" s="38"/>
      <c r="EWD167" s="38"/>
      <c r="EWE167" s="38"/>
      <c r="EWF167" s="38"/>
      <c r="EWG167" s="38"/>
      <c r="EWH167" s="38"/>
      <c r="EWI167" s="38"/>
      <c r="EWJ167" s="38"/>
      <c r="EWK167" s="38"/>
      <c r="EWL167" s="38"/>
      <c r="EWM167" s="38"/>
      <c r="EWN167" s="38"/>
      <c r="EWO167" s="38"/>
      <c r="EWP167" s="38"/>
      <c r="EWQ167" s="38"/>
      <c r="EWR167" s="38"/>
      <c r="EWS167" s="38"/>
      <c r="EWT167" s="38"/>
      <c r="EWU167" s="38"/>
      <c r="EWV167" s="38"/>
      <c r="EWW167" s="38"/>
      <c r="EWX167" s="38"/>
      <c r="EWY167" s="38"/>
      <c r="EWZ167" s="38"/>
      <c r="EXA167" s="38"/>
      <c r="EXB167" s="38"/>
      <c r="EXC167" s="38"/>
      <c r="EXD167" s="38"/>
      <c r="EXE167" s="38"/>
      <c r="EXF167" s="38"/>
      <c r="EXG167" s="38"/>
      <c r="EXH167" s="38"/>
      <c r="EXI167" s="38"/>
      <c r="EXJ167" s="38"/>
      <c r="EXK167" s="38"/>
      <c r="EXL167" s="38"/>
      <c r="EXM167" s="38"/>
      <c r="EXN167" s="38"/>
      <c r="EXO167" s="38"/>
      <c r="EXP167" s="38"/>
      <c r="EXQ167" s="38"/>
      <c r="EXR167" s="38"/>
      <c r="EXS167" s="38"/>
      <c r="EXT167" s="38"/>
      <c r="EXU167" s="38"/>
      <c r="EXV167" s="38"/>
      <c r="EXW167" s="38"/>
      <c r="EXX167" s="38"/>
      <c r="EXY167" s="38"/>
      <c r="EXZ167" s="38"/>
      <c r="EYA167" s="38"/>
      <c r="EYB167" s="38"/>
      <c r="EYC167" s="38"/>
      <c r="EYD167" s="38"/>
      <c r="EYE167" s="38"/>
      <c r="EYF167" s="38"/>
      <c r="EYG167" s="38"/>
      <c r="EYH167" s="38"/>
      <c r="EYI167" s="38"/>
      <c r="EYJ167" s="38"/>
      <c r="EYK167" s="38"/>
      <c r="EYL167" s="38"/>
      <c r="EYM167" s="38"/>
      <c r="EYN167" s="38"/>
      <c r="EYO167" s="38"/>
      <c r="EYP167" s="38"/>
      <c r="EYQ167" s="38"/>
      <c r="EYR167" s="38"/>
      <c r="EYS167" s="38"/>
      <c r="EYT167" s="38"/>
      <c r="EYU167" s="38"/>
      <c r="EYV167" s="38"/>
      <c r="EYW167" s="38"/>
      <c r="EYX167" s="38"/>
      <c r="EYY167" s="38"/>
      <c r="EYZ167" s="38"/>
      <c r="EZA167" s="38"/>
      <c r="EZB167" s="38"/>
      <c r="EZC167" s="38"/>
      <c r="EZD167" s="38"/>
      <c r="EZE167" s="38"/>
      <c r="EZF167" s="38"/>
      <c r="EZG167" s="38"/>
      <c r="EZH167" s="38"/>
      <c r="EZI167" s="38"/>
      <c r="EZJ167" s="38"/>
      <c r="EZQ167" s="38"/>
      <c r="EZR167" s="38"/>
      <c r="EZS167" s="38"/>
      <c r="EZT167" s="38"/>
      <c r="EZU167" s="38"/>
      <c r="EZV167" s="38"/>
      <c r="EZW167" s="38"/>
      <c r="EZX167" s="38"/>
      <c r="EZY167" s="38"/>
      <c r="EZZ167" s="38"/>
      <c r="FAA167" s="38"/>
      <c r="FAB167" s="38"/>
      <c r="FAC167" s="38"/>
      <c r="FAD167" s="38"/>
      <c r="FAE167" s="38"/>
      <c r="FAF167" s="38"/>
      <c r="FAG167" s="38"/>
      <c r="FAH167" s="38"/>
      <c r="FAI167" s="38"/>
      <c r="FAJ167" s="38"/>
      <c r="FAK167" s="38"/>
      <c r="FAL167" s="38"/>
      <c r="FAM167" s="38"/>
      <c r="FAN167" s="38"/>
      <c r="FAO167" s="38"/>
      <c r="FAP167" s="38"/>
      <c r="FAQ167" s="38"/>
      <c r="FAR167" s="38"/>
      <c r="FAS167" s="38"/>
      <c r="FAT167" s="38"/>
      <c r="FAU167" s="38"/>
      <c r="FAV167" s="38"/>
      <c r="FAW167" s="38"/>
      <c r="FAX167" s="38"/>
      <c r="FAY167" s="38"/>
      <c r="FAZ167" s="38"/>
      <c r="FBA167" s="38"/>
      <c r="FBB167" s="38"/>
      <c r="FBC167" s="38"/>
      <c r="FBD167" s="38"/>
      <c r="FBE167" s="38"/>
      <c r="FBF167" s="38"/>
      <c r="FBG167" s="38"/>
      <c r="FBH167" s="38"/>
      <c r="FBI167" s="38"/>
      <c r="FBJ167" s="38"/>
      <c r="FBK167" s="38"/>
      <c r="FBL167" s="38"/>
      <c r="FBM167" s="38"/>
      <c r="FBN167" s="38"/>
      <c r="FBO167" s="38"/>
      <c r="FBP167" s="38"/>
      <c r="FBQ167" s="38"/>
      <c r="FBR167" s="38"/>
      <c r="FBS167" s="38"/>
      <c r="FBT167" s="38"/>
      <c r="FBU167" s="38"/>
      <c r="FBV167" s="38"/>
      <c r="FBW167" s="38"/>
      <c r="FBX167" s="38"/>
      <c r="FBY167" s="38"/>
      <c r="FBZ167" s="38"/>
      <c r="FCA167" s="38"/>
      <c r="FCB167" s="38"/>
      <c r="FCC167" s="38"/>
      <c r="FCD167" s="38"/>
      <c r="FCE167" s="38"/>
      <c r="FCF167" s="38"/>
      <c r="FCG167" s="38"/>
      <c r="FCH167" s="38"/>
      <c r="FCI167" s="38"/>
      <c r="FCJ167" s="38"/>
      <c r="FCK167" s="38"/>
      <c r="FCL167" s="38"/>
      <c r="FCM167" s="38"/>
      <c r="FCN167" s="38"/>
      <c r="FCO167" s="38"/>
      <c r="FCP167" s="38"/>
      <c r="FCQ167" s="38"/>
      <c r="FCR167" s="38"/>
      <c r="FCS167" s="38"/>
      <c r="FCT167" s="38"/>
      <c r="FCU167" s="38"/>
      <c r="FCV167" s="38"/>
      <c r="FCW167" s="38"/>
      <c r="FCX167" s="38"/>
      <c r="FCY167" s="38"/>
      <c r="FCZ167" s="38"/>
      <c r="FDA167" s="38"/>
      <c r="FDB167" s="38"/>
      <c r="FDC167" s="38"/>
      <c r="FDD167" s="38"/>
      <c r="FDE167" s="38"/>
      <c r="FDF167" s="38"/>
      <c r="FDG167" s="38"/>
      <c r="FDH167" s="38"/>
      <c r="FDI167" s="38"/>
      <c r="FDJ167" s="38"/>
      <c r="FDK167" s="38"/>
      <c r="FDL167" s="38"/>
      <c r="FDM167" s="38"/>
      <c r="FDN167" s="38"/>
      <c r="FDO167" s="38"/>
      <c r="FDP167" s="38"/>
      <c r="FDQ167" s="38"/>
      <c r="FDR167" s="38"/>
      <c r="FDS167" s="38"/>
      <c r="FDT167" s="38"/>
      <c r="FDU167" s="38"/>
      <c r="FDV167" s="38"/>
      <c r="FDW167" s="38"/>
      <c r="FDX167" s="38"/>
      <c r="FDY167" s="38"/>
      <c r="FDZ167" s="38"/>
      <c r="FEA167" s="38"/>
      <c r="FEB167" s="38"/>
      <c r="FEC167" s="38"/>
      <c r="FED167" s="38"/>
      <c r="FEE167" s="38"/>
      <c r="FEF167" s="38"/>
      <c r="FEG167" s="38"/>
      <c r="FEH167" s="38"/>
      <c r="FEI167" s="38"/>
      <c r="FEJ167" s="38"/>
      <c r="FEK167" s="38"/>
      <c r="FEL167" s="38"/>
      <c r="FEM167" s="38"/>
      <c r="FEN167" s="38"/>
      <c r="FEO167" s="38"/>
      <c r="FEP167" s="38"/>
      <c r="FEQ167" s="38"/>
      <c r="FER167" s="38"/>
      <c r="FES167" s="38"/>
      <c r="FET167" s="38"/>
      <c r="FEU167" s="38"/>
      <c r="FEV167" s="38"/>
      <c r="FEW167" s="38"/>
      <c r="FEX167" s="38"/>
      <c r="FEY167" s="38"/>
      <c r="FEZ167" s="38"/>
      <c r="FFA167" s="38"/>
      <c r="FFB167" s="38"/>
      <c r="FFC167" s="38"/>
      <c r="FFD167" s="38"/>
      <c r="FFE167" s="38"/>
      <c r="FFF167" s="38"/>
      <c r="FFG167" s="38"/>
      <c r="FFH167" s="38"/>
      <c r="FFI167" s="38"/>
      <c r="FFJ167" s="38"/>
      <c r="FFK167" s="38"/>
      <c r="FFL167" s="38"/>
      <c r="FFM167" s="38"/>
      <c r="FFN167" s="38"/>
      <c r="FFO167" s="38"/>
      <c r="FFP167" s="38"/>
      <c r="FFQ167" s="38"/>
      <c r="FFR167" s="38"/>
      <c r="FFS167" s="38"/>
      <c r="FFT167" s="38"/>
      <c r="FFU167" s="38"/>
      <c r="FFV167" s="38"/>
      <c r="FFW167" s="38"/>
      <c r="FFX167" s="38"/>
      <c r="FFY167" s="38"/>
      <c r="FFZ167" s="38"/>
      <c r="FGA167" s="38"/>
      <c r="FGB167" s="38"/>
      <c r="FGC167" s="38"/>
      <c r="FGD167" s="38"/>
      <c r="FGE167" s="38"/>
      <c r="FGF167" s="38"/>
      <c r="FGG167" s="38"/>
      <c r="FGH167" s="38"/>
      <c r="FGI167" s="38"/>
      <c r="FGJ167" s="38"/>
      <c r="FGK167" s="38"/>
      <c r="FGL167" s="38"/>
      <c r="FGM167" s="38"/>
      <c r="FGN167" s="38"/>
      <c r="FGO167" s="38"/>
      <c r="FGP167" s="38"/>
      <c r="FGQ167" s="38"/>
      <c r="FGR167" s="38"/>
      <c r="FGS167" s="38"/>
      <c r="FGT167" s="38"/>
      <c r="FGU167" s="38"/>
      <c r="FGV167" s="38"/>
      <c r="FGW167" s="38"/>
      <c r="FGX167" s="38"/>
      <c r="FGY167" s="38"/>
      <c r="FGZ167" s="38"/>
      <c r="FHA167" s="38"/>
      <c r="FHB167" s="38"/>
      <c r="FHC167" s="38"/>
      <c r="FHD167" s="38"/>
      <c r="FHE167" s="38"/>
      <c r="FHF167" s="38"/>
      <c r="FHG167" s="38"/>
      <c r="FHH167" s="38"/>
      <c r="FHI167" s="38"/>
      <c r="FHJ167" s="38"/>
      <c r="FHK167" s="38"/>
      <c r="FHL167" s="38"/>
      <c r="FHM167" s="38"/>
      <c r="FHN167" s="38"/>
      <c r="FHO167" s="38"/>
      <c r="FHP167" s="38"/>
      <c r="FHQ167" s="38"/>
      <c r="FHR167" s="38"/>
      <c r="FHS167" s="38"/>
      <c r="FHT167" s="38"/>
      <c r="FHU167" s="38"/>
      <c r="FHV167" s="38"/>
      <c r="FHW167" s="38"/>
      <c r="FHX167" s="38"/>
      <c r="FHY167" s="38"/>
      <c r="FHZ167" s="38"/>
      <c r="FIA167" s="38"/>
      <c r="FIB167" s="38"/>
      <c r="FIC167" s="38"/>
      <c r="FID167" s="38"/>
      <c r="FIE167" s="38"/>
      <c r="FIF167" s="38"/>
      <c r="FIG167" s="38"/>
      <c r="FIH167" s="38"/>
      <c r="FII167" s="38"/>
      <c r="FIJ167" s="38"/>
      <c r="FIK167" s="38"/>
      <c r="FIL167" s="38"/>
      <c r="FIM167" s="38"/>
      <c r="FIN167" s="38"/>
      <c r="FIO167" s="38"/>
      <c r="FIP167" s="38"/>
      <c r="FIQ167" s="38"/>
      <c r="FIR167" s="38"/>
      <c r="FIS167" s="38"/>
      <c r="FIT167" s="38"/>
      <c r="FIU167" s="38"/>
      <c r="FIV167" s="38"/>
      <c r="FIW167" s="38"/>
      <c r="FIX167" s="38"/>
      <c r="FIY167" s="38"/>
      <c r="FIZ167" s="38"/>
      <c r="FJA167" s="38"/>
      <c r="FJB167" s="38"/>
      <c r="FJC167" s="38"/>
      <c r="FJD167" s="38"/>
      <c r="FJE167" s="38"/>
      <c r="FJF167" s="38"/>
      <c r="FJM167" s="38"/>
      <c r="FJN167" s="38"/>
      <c r="FJO167" s="38"/>
      <c r="FJP167" s="38"/>
      <c r="FJQ167" s="38"/>
      <c r="FJR167" s="38"/>
      <c r="FJS167" s="38"/>
      <c r="FJT167" s="38"/>
      <c r="FJU167" s="38"/>
      <c r="FJV167" s="38"/>
      <c r="FJW167" s="38"/>
      <c r="FJX167" s="38"/>
      <c r="FJY167" s="38"/>
      <c r="FJZ167" s="38"/>
      <c r="FKA167" s="38"/>
      <c r="FKB167" s="38"/>
      <c r="FKC167" s="38"/>
      <c r="FKD167" s="38"/>
      <c r="FKE167" s="38"/>
      <c r="FKF167" s="38"/>
      <c r="FKG167" s="38"/>
      <c r="FKH167" s="38"/>
      <c r="FKI167" s="38"/>
      <c r="FKJ167" s="38"/>
      <c r="FKK167" s="38"/>
      <c r="FKL167" s="38"/>
      <c r="FKM167" s="38"/>
      <c r="FKN167" s="38"/>
      <c r="FKO167" s="38"/>
      <c r="FKP167" s="38"/>
      <c r="FKQ167" s="38"/>
      <c r="FKR167" s="38"/>
      <c r="FKS167" s="38"/>
      <c r="FKT167" s="38"/>
      <c r="FKU167" s="38"/>
      <c r="FKV167" s="38"/>
      <c r="FKW167" s="38"/>
      <c r="FKX167" s="38"/>
      <c r="FKY167" s="38"/>
      <c r="FKZ167" s="38"/>
      <c r="FLA167" s="38"/>
      <c r="FLB167" s="38"/>
      <c r="FLC167" s="38"/>
      <c r="FLD167" s="38"/>
      <c r="FLE167" s="38"/>
      <c r="FLF167" s="38"/>
      <c r="FLG167" s="38"/>
      <c r="FLH167" s="38"/>
      <c r="FLI167" s="38"/>
      <c r="FLJ167" s="38"/>
      <c r="FLK167" s="38"/>
      <c r="FLL167" s="38"/>
      <c r="FLM167" s="38"/>
      <c r="FLN167" s="38"/>
      <c r="FLO167" s="38"/>
      <c r="FLP167" s="38"/>
      <c r="FLQ167" s="38"/>
      <c r="FLR167" s="38"/>
      <c r="FLS167" s="38"/>
      <c r="FLT167" s="38"/>
      <c r="FLU167" s="38"/>
      <c r="FLV167" s="38"/>
      <c r="FLW167" s="38"/>
      <c r="FLX167" s="38"/>
      <c r="FLY167" s="38"/>
      <c r="FLZ167" s="38"/>
      <c r="FMA167" s="38"/>
      <c r="FMB167" s="38"/>
      <c r="FMC167" s="38"/>
      <c r="FMD167" s="38"/>
      <c r="FME167" s="38"/>
      <c r="FMF167" s="38"/>
      <c r="FMG167" s="38"/>
      <c r="FMH167" s="38"/>
      <c r="FMI167" s="38"/>
      <c r="FMJ167" s="38"/>
      <c r="FMK167" s="38"/>
      <c r="FML167" s="38"/>
      <c r="FMM167" s="38"/>
      <c r="FMN167" s="38"/>
      <c r="FMO167" s="38"/>
      <c r="FMP167" s="38"/>
      <c r="FMQ167" s="38"/>
      <c r="FMR167" s="38"/>
      <c r="FMS167" s="38"/>
      <c r="FMT167" s="38"/>
      <c r="FMU167" s="38"/>
      <c r="FMV167" s="38"/>
      <c r="FMW167" s="38"/>
      <c r="FMX167" s="38"/>
      <c r="FMY167" s="38"/>
      <c r="FMZ167" s="38"/>
      <c r="FNA167" s="38"/>
      <c r="FNB167" s="38"/>
      <c r="FNC167" s="38"/>
      <c r="FND167" s="38"/>
      <c r="FNE167" s="38"/>
      <c r="FNF167" s="38"/>
      <c r="FNG167" s="38"/>
      <c r="FNH167" s="38"/>
      <c r="FNI167" s="38"/>
      <c r="FNJ167" s="38"/>
      <c r="FNK167" s="38"/>
      <c r="FNL167" s="38"/>
      <c r="FNM167" s="38"/>
      <c r="FNN167" s="38"/>
      <c r="FNO167" s="38"/>
      <c r="FNP167" s="38"/>
      <c r="FNQ167" s="38"/>
      <c r="FNR167" s="38"/>
      <c r="FNS167" s="38"/>
      <c r="FNT167" s="38"/>
      <c r="FNU167" s="38"/>
      <c r="FNV167" s="38"/>
      <c r="FNW167" s="38"/>
      <c r="FNX167" s="38"/>
      <c r="FNY167" s="38"/>
      <c r="FNZ167" s="38"/>
      <c r="FOA167" s="38"/>
      <c r="FOB167" s="38"/>
      <c r="FOC167" s="38"/>
      <c r="FOD167" s="38"/>
      <c r="FOE167" s="38"/>
      <c r="FOF167" s="38"/>
      <c r="FOG167" s="38"/>
      <c r="FOH167" s="38"/>
      <c r="FOI167" s="38"/>
      <c r="FOJ167" s="38"/>
      <c r="FOK167" s="38"/>
      <c r="FOL167" s="38"/>
      <c r="FOM167" s="38"/>
      <c r="FON167" s="38"/>
      <c r="FOO167" s="38"/>
      <c r="FOP167" s="38"/>
      <c r="FOQ167" s="38"/>
      <c r="FOR167" s="38"/>
      <c r="FOS167" s="38"/>
      <c r="FOT167" s="38"/>
      <c r="FOU167" s="38"/>
      <c r="FOV167" s="38"/>
      <c r="FOW167" s="38"/>
      <c r="FOX167" s="38"/>
      <c r="FOY167" s="38"/>
      <c r="FOZ167" s="38"/>
      <c r="FPA167" s="38"/>
      <c r="FPB167" s="38"/>
      <c r="FPC167" s="38"/>
      <c r="FPD167" s="38"/>
      <c r="FPE167" s="38"/>
      <c r="FPF167" s="38"/>
      <c r="FPG167" s="38"/>
      <c r="FPH167" s="38"/>
      <c r="FPI167" s="38"/>
      <c r="FPJ167" s="38"/>
      <c r="FPK167" s="38"/>
      <c r="FPL167" s="38"/>
      <c r="FPM167" s="38"/>
      <c r="FPN167" s="38"/>
      <c r="FPO167" s="38"/>
      <c r="FPP167" s="38"/>
      <c r="FPQ167" s="38"/>
      <c r="FPR167" s="38"/>
      <c r="FPS167" s="38"/>
      <c r="FPT167" s="38"/>
      <c r="FPU167" s="38"/>
      <c r="FPV167" s="38"/>
      <c r="FPW167" s="38"/>
      <c r="FPX167" s="38"/>
      <c r="FPY167" s="38"/>
      <c r="FPZ167" s="38"/>
      <c r="FQA167" s="38"/>
      <c r="FQB167" s="38"/>
      <c r="FQC167" s="38"/>
      <c r="FQD167" s="38"/>
      <c r="FQE167" s="38"/>
      <c r="FQF167" s="38"/>
      <c r="FQG167" s="38"/>
      <c r="FQH167" s="38"/>
      <c r="FQI167" s="38"/>
      <c r="FQJ167" s="38"/>
      <c r="FQK167" s="38"/>
      <c r="FQL167" s="38"/>
      <c r="FQM167" s="38"/>
      <c r="FQN167" s="38"/>
      <c r="FQO167" s="38"/>
      <c r="FQP167" s="38"/>
      <c r="FQQ167" s="38"/>
      <c r="FQR167" s="38"/>
      <c r="FQS167" s="38"/>
      <c r="FQT167" s="38"/>
      <c r="FQU167" s="38"/>
      <c r="FQV167" s="38"/>
      <c r="FQW167" s="38"/>
      <c r="FQX167" s="38"/>
      <c r="FQY167" s="38"/>
      <c r="FQZ167" s="38"/>
      <c r="FRA167" s="38"/>
      <c r="FRB167" s="38"/>
      <c r="FRC167" s="38"/>
      <c r="FRD167" s="38"/>
      <c r="FRE167" s="38"/>
      <c r="FRF167" s="38"/>
      <c r="FRG167" s="38"/>
      <c r="FRH167" s="38"/>
      <c r="FRI167" s="38"/>
      <c r="FRJ167" s="38"/>
      <c r="FRK167" s="38"/>
      <c r="FRL167" s="38"/>
      <c r="FRM167" s="38"/>
      <c r="FRN167" s="38"/>
      <c r="FRO167" s="38"/>
      <c r="FRP167" s="38"/>
      <c r="FRQ167" s="38"/>
      <c r="FRR167" s="38"/>
      <c r="FRS167" s="38"/>
      <c r="FRT167" s="38"/>
      <c r="FRU167" s="38"/>
      <c r="FRV167" s="38"/>
      <c r="FRW167" s="38"/>
      <c r="FRX167" s="38"/>
      <c r="FRY167" s="38"/>
      <c r="FRZ167" s="38"/>
      <c r="FSA167" s="38"/>
      <c r="FSB167" s="38"/>
      <c r="FSC167" s="38"/>
      <c r="FSD167" s="38"/>
      <c r="FSE167" s="38"/>
      <c r="FSF167" s="38"/>
      <c r="FSG167" s="38"/>
      <c r="FSH167" s="38"/>
      <c r="FSI167" s="38"/>
      <c r="FSJ167" s="38"/>
      <c r="FSK167" s="38"/>
      <c r="FSL167" s="38"/>
      <c r="FSM167" s="38"/>
      <c r="FSN167" s="38"/>
      <c r="FSO167" s="38"/>
      <c r="FSP167" s="38"/>
      <c r="FSQ167" s="38"/>
      <c r="FSR167" s="38"/>
      <c r="FSS167" s="38"/>
      <c r="FST167" s="38"/>
      <c r="FSU167" s="38"/>
      <c r="FSV167" s="38"/>
      <c r="FSW167" s="38"/>
      <c r="FSX167" s="38"/>
      <c r="FSY167" s="38"/>
      <c r="FSZ167" s="38"/>
      <c r="FTA167" s="38"/>
      <c r="FTB167" s="38"/>
      <c r="FTI167" s="38"/>
      <c r="FTJ167" s="38"/>
      <c r="FTK167" s="38"/>
      <c r="FTL167" s="38"/>
      <c r="FTM167" s="38"/>
      <c r="FTN167" s="38"/>
      <c r="FTO167" s="38"/>
      <c r="FTP167" s="38"/>
      <c r="FTQ167" s="38"/>
      <c r="FTR167" s="38"/>
      <c r="FTS167" s="38"/>
      <c r="FTT167" s="38"/>
      <c r="FTU167" s="38"/>
      <c r="FTV167" s="38"/>
      <c r="FTW167" s="38"/>
      <c r="FTX167" s="38"/>
      <c r="FTY167" s="38"/>
      <c r="FTZ167" s="38"/>
      <c r="FUA167" s="38"/>
      <c r="FUB167" s="38"/>
      <c r="FUC167" s="38"/>
      <c r="FUD167" s="38"/>
      <c r="FUE167" s="38"/>
      <c r="FUF167" s="38"/>
      <c r="FUG167" s="38"/>
      <c r="FUH167" s="38"/>
      <c r="FUI167" s="38"/>
      <c r="FUJ167" s="38"/>
      <c r="FUK167" s="38"/>
      <c r="FUL167" s="38"/>
      <c r="FUM167" s="38"/>
      <c r="FUN167" s="38"/>
      <c r="FUO167" s="38"/>
      <c r="FUP167" s="38"/>
      <c r="FUQ167" s="38"/>
      <c r="FUR167" s="38"/>
      <c r="FUS167" s="38"/>
      <c r="FUT167" s="38"/>
      <c r="FUU167" s="38"/>
      <c r="FUV167" s="38"/>
      <c r="FUW167" s="38"/>
      <c r="FUX167" s="38"/>
      <c r="FUY167" s="38"/>
      <c r="FUZ167" s="38"/>
      <c r="FVA167" s="38"/>
      <c r="FVB167" s="38"/>
      <c r="FVC167" s="38"/>
      <c r="FVD167" s="38"/>
      <c r="FVE167" s="38"/>
      <c r="FVF167" s="38"/>
      <c r="FVG167" s="38"/>
      <c r="FVH167" s="38"/>
      <c r="FVI167" s="38"/>
      <c r="FVJ167" s="38"/>
      <c r="FVK167" s="38"/>
      <c r="FVL167" s="38"/>
      <c r="FVM167" s="38"/>
      <c r="FVN167" s="38"/>
      <c r="FVO167" s="38"/>
      <c r="FVP167" s="38"/>
      <c r="FVQ167" s="38"/>
      <c r="FVR167" s="38"/>
      <c r="FVS167" s="38"/>
      <c r="FVT167" s="38"/>
      <c r="FVU167" s="38"/>
      <c r="FVV167" s="38"/>
      <c r="FVW167" s="38"/>
      <c r="FVX167" s="38"/>
      <c r="FVY167" s="38"/>
      <c r="FVZ167" s="38"/>
      <c r="FWA167" s="38"/>
      <c r="FWB167" s="38"/>
      <c r="FWC167" s="38"/>
      <c r="FWD167" s="38"/>
      <c r="FWE167" s="38"/>
      <c r="FWF167" s="38"/>
      <c r="FWG167" s="38"/>
      <c r="FWH167" s="38"/>
      <c r="FWI167" s="38"/>
      <c r="FWJ167" s="38"/>
      <c r="FWK167" s="38"/>
      <c r="FWL167" s="38"/>
      <c r="FWM167" s="38"/>
      <c r="FWN167" s="38"/>
      <c r="FWO167" s="38"/>
      <c r="FWP167" s="38"/>
      <c r="FWQ167" s="38"/>
      <c r="FWR167" s="38"/>
      <c r="FWS167" s="38"/>
      <c r="FWT167" s="38"/>
      <c r="FWU167" s="38"/>
      <c r="FWV167" s="38"/>
      <c r="FWW167" s="38"/>
      <c r="FWX167" s="38"/>
      <c r="FWY167" s="38"/>
      <c r="FWZ167" s="38"/>
      <c r="FXA167" s="38"/>
      <c r="FXB167" s="38"/>
      <c r="FXC167" s="38"/>
      <c r="FXD167" s="38"/>
      <c r="FXE167" s="38"/>
      <c r="FXF167" s="38"/>
      <c r="FXG167" s="38"/>
      <c r="FXH167" s="38"/>
      <c r="FXI167" s="38"/>
      <c r="FXJ167" s="38"/>
      <c r="FXK167" s="38"/>
      <c r="FXL167" s="38"/>
      <c r="FXM167" s="38"/>
      <c r="FXN167" s="38"/>
      <c r="FXO167" s="38"/>
      <c r="FXP167" s="38"/>
      <c r="FXQ167" s="38"/>
      <c r="FXR167" s="38"/>
      <c r="FXS167" s="38"/>
      <c r="FXT167" s="38"/>
      <c r="FXU167" s="38"/>
      <c r="FXV167" s="38"/>
      <c r="FXW167" s="38"/>
      <c r="FXX167" s="38"/>
      <c r="FXY167" s="38"/>
      <c r="FXZ167" s="38"/>
      <c r="FYA167" s="38"/>
      <c r="FYB167" s="38"/>
      <c r="FYC167" s="38"/>
      <c r="FYD167" s="38"/>
      <c r="FYE167" s="38"/>
      <c r="FYF167" s="38"/>
      <c r="FYG167" s="38"/>
      <c r="FYH167" s="38"/>
      <c r="FYI167" s="38"/>
      <c r="FYJ167" s="38"/>
      <c r="FYK167" s="38"/>
      <c r="FYL167" s="38"/>
      <c r="FYM167" s="38"/>
      <c r="FYN167" s="38"/>
      <c r="FYO167" s="38"/>
      <c r="FYP167" s="38"/>
      <c r="FYQ167" s="38"/>
      <c r="FYR167" s="38"/>
      <c r="FYS167" s="38"/>
      <c r="FYT167" s="38"/>
      <c r="FYU167" s="38"/>
      <c r="FYV167" s="38"/>
      <c r="FYW167" s="38"/>
      <c r="FYX167" s="38"/>
      <c r="FYY167" s="38"/>
      <c r="FYZ167" s="38"/>
      <c r="FZA167" s="38"/>
      <c r="FZB167" s="38"/>
      <c r="FZC167" s="38"/>
      <c r="FZD167" s="38"/>
      <c r="FZE167" s="38"/>
      <c r="FZF167" s="38"/>
      <c r="FZG167" s="38"/>
      <c r="FZH167" s="38"/>
      <c r="FZI167" s="38"/>
      <c r="FZJ167" s="38"/>
      <c r="FZK167" s="38"/>
      <c r="FZL167" s="38"/>
      <c r="FZM167" s="38"/>
      <c r="FZN167" s="38"/>
      <c r="FZO167" s="38"/>
      <c r="FZP167" s="38"/>
      <c r="FZQ167" s="38"/>
      <c r="FZR167" s="38"/>
      <c r="FZS167" s="38"/>
      <c r="FZT167" s="38"/>
      <c r="FZU167" s="38"/>
      <c r="FZV167" s="38"/>
      <c r="FZW167" s="38"/>
      <c r="FZX167" s="38"/>
      <c r="FZY167" s="38"/>
      <c r="FZZ167" s="38"/>
      <c r="GAA167" s="38"/>
      <c r="GAB167" s="38"/>
      <c r="GAC167" s="38"/>
      <c r="GAD167" s="38"/>
      <c r="GAE167" s="38"/>
      <c r="GAF167" s="38"/>
      <c r="GAG167" s="38"/>
      <c r="GAH167" s="38"/>
      <c r="GAI167" s="38"/>
      <c r="GAJ167" s="38"/>
      <c r="GAK167" s="38"/>
      <c r="GAL167" s="38"/>
      <c r="GAM167" s="38"/>
      <c r="GAN167" s="38"/>
      <c r="GAO167" s="38"/>
      <c r="GAP167" s="38"/>
      <c r="GAQ167" s="38"/>
      <c r="GAR167" s="38"/>
      <c r="GAS167" s="38"/>
      <c r="GAT167" s="38"/>
      <c r="GAU167" s="38"/>
      <c r="GAV167" s="38"/>
      <c r="GAW167" s="38"/>
      <c r="GAX167" s="38"/>
      <c r="GAY167" s="38"/>
      <c r="GAZ167" s="38"/>
      <c r="GBA167" s="38"/>
      <c r="GBB167" s="38"/>
      <c r="GBC167" s="38"/>
      <c r="GBD167" s="38"/>
      <c r="GBE167" s="38"/>
      <c r="GBF167" s="38"/>
      <c r="GBG167" s="38"/>
      <c r="GBH167" s="38"/>
      <c r="GBI167" s="38"/>
      <c r="GBJ167" s="38"/>
      <c r="GBK167" s="38"/>
      <c r="GBL167" s="38"/>
      <c r="GBM167" s="38"/>
      <c r="GBN167" s="38"/>
      <c r="GBO167" s="38"/>
      <c r="GBP167" s="38"/>
      <c r="GBQ167" s="38"/>
      <c r="GBR167" s="38"/>
      <c r="GBS167" s="38"/>
      <c r="GBT167" s="38"/>
      <c r="GBU167" s="38"/>
      <c r="GBV167" s="38"/>
      <c r="GBW167" s="38"/>
      <c r="GBX167" s="38"/>
      <c r="GBY167" s="38"/>
      <c r="GBZ167" s="38"/>
      <c r="GCA167" s="38"/>
      <c r="GCB167" s="38"/>
      <c r="GCC167" s="38"/>
      <c r="GCD167" s="38"/>
      <c r="GCE167" s="38"/>
      <c r="GCF167" s="38"/>
      <c r="GCG167" s="38"/>
      <c r="GCH167" s="38"/>
      <c r="GCI167" s="38"/>
      <c r="GCJ167" s="38"/>
      <c r="GCK167" s="38"/>
      <c r="GCL167" s="38"/>
      <c r="GCM167" s="38"/>
      <c r="GCN167" s="38"/>
      <c r="GCO167" s="38"/>
      <c r="GCP167" s="38"/>
      <c r="GCQ167" s="38"/>
      <c r="GCR167" s="38"/>
      <c r="GCS167" s="38"/>
      <c r="GCT167" s="38"/>
      <c r="GCU167" s="38"/>
      <c r="GCV167" s="38"/>
      <c r="GCW167" s="38"/>
      <c r="GCX167" s="38"/>
      <c r="GDE167" s="38"/>
      <c r="GDF167" s="38"/>
      <c r="GDG167" s="38"/>
      <c r="GDH167" s="38"/>
      <c r="GDI167" s="38"/>
      <c r="GDJ167" s="38"/>
      <c r="GDK167" s="38"/>
      <c r="GDL167" s="38"/>
      <c r="GDM167" s="38"/>
      <c r="GDN167" s="38"/>
      <c r="GDO167" s="38"/>
      <c r="GDP167" s="38"/>
      <c r="GDQ167" s="38"/>
      <c r="GDR167" s="38"/>
      <c r="GDS167" s="38"/>
      <c r="GDT167" s="38"/>
      <c r="GDU167" s="38"/>
      <c r="GDV167" s="38"/>
      <c r="GDW167" s="38"/>
      <c r="GDX167" s="38"/>
      <c r="GDY167" s="38"/>
      <c r="GDZ167" s="38"/>
      <c r="GEA167" s="38"/>
      <c r="GEB167" s="38"/>
      <c r="GEC167" s="38"/>
      <c r="GED167" s="38"/>
      <c r="GEE167" s="38"/>
      <c r="GEF167" s="38"/>
      <c r="GEG167" s="38"/>
      <c r="GEH167" s="38"/>
      <c r="GEI167" s="38"/>
      <c r="GEJ167" s="38"/>
      <c r="GEK167" s="38"/>
      <c r="GEL167" s="38"/>
      <c r="GEM167" s="38"/>
      <c r="GEN167" s="38"/>
      <c r="GEO167" s="38"/>
      <c r="GEP167" s="38"/>
      <c r="GEQ167" s="38"/>
      <c r="GER167" s="38"/>
      <c r="GES167" s="38"/>
      <c r="GET167" s="38"/>
      <c r="GEU167" s="38"/>
      <c r="GEV167" s="38"/>
      <c r="GEW167" s="38"/>
      <c r="GEX167" s="38"/>
      <c r="GEY167" s="38"/>
      <c r="GEZ167" s="38"/>
      <c r="GFA167" s="38"/>
      <c r="GFB167" s="38"/>
      <c r="GFC167" s="38"/>
      <c r="GFD167" s="38"/>
      <c r="GFE167" s="38"/>
      <c r="GFF167" s="38"/>
      <c r="GFG167" s="38"/>
      <c r="GFH167" s="38"/>
      <c r="GFI167" s="38"/>
      <c r="GFJ167" s="38"/>
      <c r="GFK167" s="38"/>
      <c r="GFL167" s="38"/>
      <c r="GFM167" s="38"/>
      <c r="GFN167" s="38"/>
      <c r="GFO167" s="38"/>
      <c r="GFP167" s="38"/>
      <c r="GFQ167" s="38"/>
      <c r="GFR167" s="38"/>
      <c r="GFS167" s="38"/>
      <c r="GFT167" s="38"/>
      <c r="GFU167" s="38"/>
      <c r="GFV167" s="38"/>
      <c r="GFW167" s="38"/>
      <c r="GFX167" s="38"/>
      <c r="GFY167" s="38"/>
      <c r="GFZ167" s="38"/>
      <c r="GGA167" s="38"/>
      <c r="GGB167" s="38"/>
      <c r="GGC167" s="38"/>
      <c r="GGD167" s="38"/>
      <c r="GGE167" s="38"/>
      <c r="GGF167" s="38"/>
      <c r="GGG167" s="38"/>
      <c r="GGH167" s="38"/>
      <c r="GGI167" s="38"/>
      <c r="GGJ167" s="38"/>
      <c r="GGK167" s="38"/>
      <c r="GGL167" s="38"/>
      <c r="GGM167" s="38"/>
      <c r="GGN167" s="38"/>
      <c r="GGO167" s="38"/>
      <c r="GGP167" s="38"/>
      <c r="GGQ167" s="38"/>
      <c r="GGR167" s="38"/>
      <c r="GGS167" s="38"/>
      <c r="GGT167" s="38"/>
      <c r="GGU167" s="38"/>
      <c r="GGV167" s="38"/>
      <c r="GGW167" s="38"/>
      <c r="GGX167" s="38"/>
      <c r="GGY167" s="38"/>
      <c r="GGZ167" s="38"/>
      <c r="GHA167" s="38"/>
      <c r="GHB167" s="38"/>
      <c r="GHC167" s="38"/>
      <c r="GHD167" s="38"/>
      <c r="GHE167" s="38"/>
      <c r="GHF167" s="38"/>
      <c r="GHG167" s="38"/>
      <c r="GHH167" s="38"/>
      <c r="GHI167" s="38"/>
      <c r="GHJ167" s="38"/>
      <c r="GHK167" s="38"/>
      <c r="GHL167" s="38"/>
      <c r="GHM167" s="38"/>
      <c r="GHN167" s="38"/>
      <c r="GHO167" s="38"/>
      <c r="GHP167" s="38"/>
      <c r="GHQ167" s="38"/>
      <c r="GHR167" s="38"/>
      <c r="GHS167" s="38"/>
      <c r="GHT167" s="38"/>
      <c r="GHU167" s="38"/>
      <c r="GHV167" s="38"/>
      <c r="GHW167" s="38"/>
      <c r="GHX167" s="38"/>
      <c r="GHY167" s="38"/>
      <c r="GHZ167" s="38"/>
      <c r="GIA167" s="38"/>
      <c r="GIB167" s="38"/>
      <c r="GIC167" s="38"/>
      <c r="GID167" s="38"/>
      <c r="GIE167" s="38"/>
      <c r="GIF167" s="38"/>
      <c r="GIG167" s="38"/>
      <c r="GIH167" s="38"/>
      <c r="GII167" s="38"/>
      <c r="GIJ167" s="38"/>
      <c r="GIK167" s="38"/>
      <c r="GIL167" s="38"/>
      <c r="GIM167" s="38"/>
      <c r="GIN167" s="38"/>
      <c r="GIO167" s="38"/>
      <c r="GIP167" s="38"/>
      <c r="GIQ167" s="38"/>
      <c r="GIR167" s="38"/>
      <c r="GIS167" s="38"/>
      <c r="GIT167" s="38"/>
      <c r="GIU167" s="38"/>
      <c r="GIV167" s="38"/>
      <c r="GIW167" s="38"/>
      <c r="GIX167" s="38"/>
      <c r="GIY167" s="38"/>
      <c r="GIZ167" s="38"/>
      <c r="GJA167" s="38"/>
      <c r="GJB167" s="38"/>
      <c r="GJC167" s="38"/>
      <c r="GJD167" s="38"/>
      <c r="GJE167" s="38"/>
      <c r="GJF167" s="38"/>
      <c r="GJG167" s="38"/>
      <c r="GJH167" s="38"/>
      <c r="GJI167" s="38"/>
      <c r="GJJ167" s="38"/>
      <c r="GJK167" s="38"/>
      <c r="GJL167" s="38"/>
      <c r="GJM167" s="38"/>
      <c r="GJN167" s="38"/>
      <c r="GJO167" s="38"/>
      <c r="GJP167" s="38"/>
      <c r="GJQ167" s="38"/>
      <c r="GJR167" s="38"/>
      <c r="GJS167" s="38"/>
      <c r="GJT167" s="38"/>
      <c r="GJU167" s="38"/>
      <c r="GJV167" s="38"/>
      <c r="GJW167" s="38"/>
      <c r="GJX167" s="38"/>
      <c r="GJY167" s="38"/>
      <c r="GJZ167" s="38"/>
      <c r="GKA167" s="38"/>
      <c r="GKB167" s="38"/>
      <c r="GKC167" s="38"/>
      <c r="GKD167" s="38"/>
      <c r="GKE167" s="38"/>
      <c r="GKF167" s="38"/>
      <c r="GKG167" s="38"/>
      <c r="GKH167" s="38"/>
      <c r="GKI167" s="38"/>
      <c r="GKJ167" s="38"/>
      <c r="GKK167" s="38"/>
      <c r="GKL167" s="38"/>
      <c r="GKM167" s="38"/>
      <c r="GKN167" s="38"/>
      <c r="GKO167" s="38"/>
      <c r="GKP167" s="38"/>
      <c r="GKQ167" s="38"/>
      <c r="GKR167" s="38"/>
      <c r="GKS167" s="38"/>
      <c r="GKT167" s="38"/>
      <c r="GKU167" s="38"/>
      <c r="GKV167" s="38"/>
      <c r="GKW167" s="38"/>
      <c r="GKX167" s="38"/>
      <c r="GKY167" s="38"/>
      <c r="GKZ167" s="38"/>
      <c r="GLA167" s="38"/>
      <c r="GLB167" s="38"/>
      <c r="GLC167" s="38"/>
      <c r="GLD167" s="38"/>
      <c r="GLE167" s="38"/>
      <c r="GLF167" s="38"/>
      <c r="GLG167" s="38"/>
      <c r="GLH167" s="38"/>
      <c r="GLI167" s="38"/>
      <c r="GLJ167" s="38"/>
      <c r="GLK167" s="38"/>
      <c r="GLL167" s="38"/>
      <c r="GLM167" s="38"/>
      <c r="GLN167" s="38"/>
      <c r="GLO167" s="38"/>
      <c r="GLP167" s="38"/>
      <c r="GLQ167" s="38"/>
      <c r="GLR167" s="38"/>
      <c r="GLS167" s="38"/>
      <c r="GLT167" s="38"/>
      <c r="GLU167" s="38"/>
      <c r="GLV167" s="38"/>
      <c r="GLW167" s="38"/>
      <c r="GLX167" s="38"/>
      <c r="GLY167" s="38"/>
      <c r="GLZ167" s="38"/>
      <c r="GMA167" s="38"/>
      <c r="GMB167" s="38"/>
      <c r="GMC167" s="38"/>
      <c r="GMD167" s="38"/>
      <c r="GME167" s="38"/>
      <c r="GMF167" s="38"/>
      <c r="GMG167" s="38"/>
      <c r="GMH167" s="38"/>
      <c r="GMI167" s="38"/>
      <c r="GMJ167" s="38"/>
      <c r="GMK167" s="38"/>
      <c r="GML167" s="38"/>
      <c r="GMM167" s="38"/>
      <c r="GMN167" s="38"/>
      <c r="GMO167" s="38"/>
      <c r="GMP167" s="38"/>
      <c r="GMQ167" s="38"/>
      <c r="GMR167" s="38"/>
      <c r="GMS167" s="38"/>
      <c r="GMT167" s="38"/>
      <c r="GNA167" s="38"/>
      <c r="GNB167" s="38"/>
      <c r="GNC167" s="38"/>
      <c r="GND167" s="38"/>
      <c r="GNE167" s="38"/>
      <c r="GNF167" s="38"/>
      <c r="GNG167" s="38"/>
      <c r="GNH167" s="38"/>
      <c r="GNI167" s="38"/>
      <c r="GNJ167" s="38"/>
      <c r="GNK167" s="38"/>
      <c r="GNL167" s="38"/>
      <c r="GNM167" s="38"/>
      <c r="GNN167" s="38"/>
      <c r="GNO167" s="38"/>
      <c r="GNP167" s="38"/>
      <c r="GNQ167" s="38"/>
      <c r="GNR167" s="38"/>
      <c r="GNS167" s="38"/>
      <c r="GNT167" s="38"/>
      <c r="GNU167" s="38"/>
      <c r="GNV167" s="38"/>
      <c r="GNW167" s="38"/>
      <c r="GNX167" s="38"/>
      <c r="GNY167" s="38"/>
      <c r="GNZ167" s="38"/>
      <c r="GOA167" s="38"/>
      <c r="GOB167" s="38"/>
      <c r="GOC167" s="38"/>
      <c r="GOD167" s="38"/>
      <c r="GOE167" s="38"/>
      <c r="GOF167" s="38"/>
      <c r="GOG167" s="38"/>
      <c r="GOH167" s="38"/>
      <c r="GOI167" s="38"/>
      <c r="GOJ167" s="38"/>
      <c r="GOK167" s="38"/>
      <c r="GOL167" s="38"/>
      <c r="GOM167" s="38"/>
      <c r="GON167" s="38"/>
      <c r="GOO167" s="38"/>
      <c r="GOP167" s="38"/>
      <c r="GOQ167" s="38"/>
      <c r="GOR167" s="38"/>
      <c r="GOS167" s="38"/>
      <c r="GOT167" s="38"/>
      <c r="GOU167" s="38"/>
      <c r="GOV167" s="38"/>
      <c r="GOW167" s="38"/>
      <c r="GOX167" s="38"/>
      <c r="GOY167" s="38"/>
      <c r="GOZ167" s="38"/>
      <c r="GPA167" s="38"/>
      <c r="GPB167" s="38"/>
      <c r="GPC167" s="38"/>
      <c r="GPD167" s="38"/>
      <c r="GPE167" s="38"/>
      <c r="GPF167" s="38"/>
      <c r="GPG167" s="38"/>
      <c r="GPH167" s="38"/>
      <c r="GPI167" s="38"/>
      <c r="GPJ167" s="38"/>
      <c r="GPK167" s="38"/>
      <c r="GPL167" s="38"/>
      <c r="GPM167" s="38"/>
      <c r="GPN167" s="38"/>
      <c r="GPO167" s="38"/>
      <c r="GPP167" s="38"/>
      <c r="GPQ167" s="38"/>
      <c r="GPR167" s="38"/>
      <c r="GPS167" s="38"/>
      <c r="GPT167" s="38"/>
      <c r="GPU167" s="38"/>
      <c r="GPV167" s="38"/>
      <c r="GPW167" s="38"/>
      <c r="GPX167" s="38"/>
      <c r="GPY167" s="38"/>
      <c r="GPZ167" s="38"/>
      <c r="GQA167" s="38"/>
      <c r="GQB167" s="38"/>
      <c r="GQC167" s="38"/>
      <c r="GQD167" s="38"/>
      <c r="GQE167" s="38"/>
      <c r="GQF167" s="38"/>
      <c r="GQG167" s="38"/>
      <c r="GQH167" s="38"/>
      <c r="GQI167" s="38"/>
      <c r="GQJ167" s="38"/>
      <c r="GQK167" s="38"/>
      <c r="GQL167" s="38"/>
      <c r="GQM167" s="38"/>
      <c r="GQN167" s="38"/>
      <c r="GQO167" s="38"/>
      <c r="GQP167" s="38"/>
      <c r="GQQ167" s="38"/>
      <c r="GQR167" s="38"/>
      <c r="GQS167" s="38"/>
      <c r="GQT167" s="38"/>
      <c r="GQU167" s="38"/>
      <c r="GQV167" s="38"/>
      <c r="GQW167" s="38"/>
      <c r="GQX167" s="38"/>
      <c r="GQY167" s="38"/>
      <c r="GQZ167" s="38"/>
      <c r="GRA167" s="38"/>
      <c r="GRB167" s="38"/>
      <c r="GRC167" s="38"/>
      <c r="GRD167" s="38"/>
      <c r="GRE167" s="38"/>
      <c r="GRF167" s="38"/>
      <c r="GRG167" s="38"/>
      <c r="GRH167" s="38"/>
      <c r="GRI167" s="38"/>
      <c r="GRJ167" s="38"/>
      <c r="GRK167" s="38"/>
      <c r="GRL167" s="38"/>
      <c r="GRM167" s="38"/>
      <c r="GRN167" s="38"/>
      <c r="GRO167" s="38"/>
      <c r="GRP167" s="38"/>
      <c r="GRQ167" s="38"/>
      <c r="GRR167" s="38"/>
      <c r="GRS167" s="38"/>
      <c r="GRT167" s="38"/>
      <c r="GRU167" s="38"/>
      <c r="GRV167" s="38"/>
      <c r="GRW167" s="38"/>
      <c r="GRX167" s="38"/>
      <c r="GRY167" s="38"/>
      <c r="GRZ167" s="38"/>
      <c r="GSA167" s="38"/>
      <c r="GSB167" s="38"/>
      <c r="GSC167" s="38"/>
      <c r="GSD167" s="38"/>
      <c r="GSE167" s="38"/>
      <c r="GSF167" s="38"/>
      <c r="GSG167" s="38"/>
      <c r="GSH167" s="38"/>
      <c r="GSI167" s="38"/>
      <c r="GSJ167" s="38"/>
      <c r="GSK167" s="38"/>
      <c r="GSL167" s="38"/>
      <c r="GSM167" s="38"/>
      <c r="GSN167" s="38"/>
      <c r="GSO167" s="38"/>
      <c r="GSP167" s="38"/>
      <c r="GSQ167" s="38"/>
      <c r="GSR167" s="38"/>
      <c r="GSS167" s="38"/>
      <c r="GST167" s="38"/>
      <c r="GSU167" s="38"/>
      <c r="GSV167" s="38"/>
      <c r="GSW167" s="38"/>
      <c r="GSX167" s="38"/>
      <c r="GSY167" s="38"/>
      <c r="GSZ167" s="38"/>
      <c r="GTA167" s="38"/>
      <c r="GTB167" s="38"/>
      <c r="GTC167" s="38"/>
      <c r="GTD167" s="38"/>
      <c r="GTE167" s="38"/>
      <c r="GTF167" s="38"/>
      <c r="GTG167" s="38"/>
      <c r="GTH167" s="38"/>
      <c r="GTI167" s="38"/>
      <c r="GTJ167" s="38"/>
      <c r="GTK167" s="38"/>
      <c r="GTL167" s="38"/>
      <c r="GTM167" s="38"/>
      <c r="GTN167" s="38"/>
      <c r="GTO167" s="38"/>
      <c r="GTP167" s="38"/>
      <c r="GTQ167" s="38"/>
      <c r="GTR167" s="38"/>
      <c r="GTS167" s="38"/>
      <c r="GTT167" s="38"/>
      <c r="GTU167" s="38"/>
      <c r="GTV167" s="38"/>
      <c r="GTW167" s="38"/>
      <c r="GTX167" s="38"/>
      <c r="GTY167" s="38"/>
      <c r="GTZ167" s="38"/>
      <c r="GUA167" s="38"/>
      <c r="GUB167" s="38"/>
      <c r="GUC167" s="38"/>
      <c r="GUD167" s="38"/>
      <c r="GUE167" s="38"/>
      <c r="GUF167" s="38"/>
      <c r="GUG167" s="38"/>
      <c r="GUH167" s="38"/>
      <c r="GUI167" s="38"/>
      <c r="GUJ167" s="38"/>
      <c r="GUK167" s="38"/>
      <c r="GUL167" s="38"/>
      <c r="GUM167" s="38"/>
      <c r="GUN167" s="38"/>
      <c r="GUO167" s="38"/>
      <c r="GUP167" s="38"/>
      <c r="GUQ167" s="38"/>
      <c r="GUR167" s="38"/>
      <c r="GUS167" s="38"/>
      <c r="GUT167" s="38"/>
      <c r="GUU167" s="38"/>
      <c r="GUV167" s="38"/>
      <c r="GUW167" s="38"/>
      <c r="GUX167" s="38"/>
      <c r="GUY167" s="38"/>
      <c r="GUZ167" s="38"/>
      <c r="GVA167" s="38"/>
      <c r="GVB167" s="38"/>
      <c r="GVC167" s="38"/>
      <c r="GVD167" s="38"/>
      <c r="GVE167" s="38"/>
      <c r="GVF167" s="38"/>
      <c r="GVG167" s="38"/>
      <c r="GVH167" s="38"/>
      <c r="GVI167" s="38"/>
      <c r="GVJ167" s="38"/>
      <c r="GVK167" s="38"/>
      <c r="GVL167" s="38"/>
      <c r="GVM167" s="38"/>
      <c r="GVN167" s="38"/>
      <c r="GVO167" s="38"/>
      <c r="GVP167" s="38"/>
      <c r="GVQ167" s="38"/>
      <c r="GVR167" s="38"/>
      <c r="GVS167" s="38"/>
      <c r="GVT167" s="38"/>
      <c r="GVU167" s="38"/>
      <c r="GVV167" s="38"/>
      <c r="GVW167" s="38"/>
      <c r="GVX167" s="38"/>
      <c r="GVY167" s="38"/>
      <c r="GVZ167" s="38"/>
      <c r="GWA167" s="38"/>
      <c r="GWB167" s="38"/>
      <c r="GWC167" s="38"/>
      <c r="GWD167" s="38"/>
      <c r="GWE167" s="38"/>
      <c r="GWF167" s="38"/>
      <c r="GWG167" s="38"/>
      <c r="GWH167" s="38"/>
      <c r="GWI167" s="38"/>
      <c r="GWJ167" s="38"/>
      <c r="GWK167" s="38"/>
      <c r="GWL167" s="38"/>
      <c r="GWM167" s="38"/>
      <c r="GWN167" s="38"/>
      <c r="GWO167" s="38"/>
      <c r="GWP167" s="38"/>
      <c r="GWW167" s="38"/>
      <c r="GWX167" s="38"/>
      <c r="GWY167" s="38"/>
      <c r="GWZ167" s="38"/>
      <c r="GXA167" s="38"/>
      <c r="GXB167" s="38"/>
      <c r="GXC167" s="38"/>
      <c r="GXD167" s="38"/>
      <c r="GXE167" s="38"/>
      <c r="GXF167" s="38"/>
      <c r="GXG167" s="38"/>
      <c r="GXH167" s="38"/>
      <c r="GXI167" s="38"/>
      <c r="GXJ167" s="38"/>
      <c r="GXK167" s="38"/>
      <c r="GXL167" s="38"/>
      <c r="GXM167" s="38"/>
      <c r="GXN167" s="38"/>
      <c r="GXO167" s="38"/>
      <c r="GXP167" s="38"/>
      <c r="GXQ167" s="38"/>
      <c r="GXR167" s="38"/>
      <c r="GXS167" s="38"/>
      <c r="GXT167" s="38"/>
      <c r="GXU167" s="38"/>
      <c r="GXV167" s="38"/>
      <c r="GXW167" s="38"/>
      <c r="GXX167" s="38"/>
      <c r="GXY167" s="38"/>
      <c r="GXZ167" s="38"/>
      <c r="GYA167" s="38"/>
      <c r="GYB167" s="38"/>
      <c r="GYC167" s="38"/>
      <c r="GYD167" s="38"/>
      <c r="GYE167" s="38"/>
      <c r="GYF167" s="38"/>
      <c r="GYG167" s="38"/>
      <c r="GYH167" s="38"/>
      <c r="GYI167" s="38"/>
      <c r="GYJ167" s="38"/>
      <c r="GYK167" s="38"/>
      <c r="GYL167" s="38"/>
      <c r="GYM167" s="38"/>
      <c r="GYN167" s="38"/>
      <c r="GYO167" s="38"/>
      <c r="GYP167" s="38"/>
      <c r="GYQ167" s="38"/>
      <c r="GYR167" s="38"/>
      <c r="GYS167" s="38"/>
      <c r="GYT167" s="38"/>
      <c r="GYU167" s="38"/>
      <c r="GYV167" s="38"/>
      <c r="GYW167" s="38"/>
      <c r="GYX167" s="38"/>
      <c r="GYY167" s="38"/>
      <c r="GYZ167" s="38"/>
      <c r="GZA167" s="38"/>
      <c r="GZB167" s="38"/>
      <c r="GZC167" s="38"/>
      <c r="GZD167" s="38"/>
      <c r="GZE167" s="38"/>
      <c r="GZF167" s="38"/>
      <c r="GZG167" s="38"/>
      <c r="GZH167" s="38"/>
      <c r="GZI167" s="38"/>
      <c r="GZJ167" s="38"/>
      <c r="GZK167" s="38"/>
      <c r="GZL167" s="38"/>
      <c r="GZM167" s="38"/>
      <c r="GZN167" s="38"/>
      <c r="GZO167" s="38"/>
      <c r="GZP167" s="38"/>
      <c r="GZQ167" s="38"/>
      <c r="GZR167" s="38"/>
      <c r="GZS167" s="38"/>
      <c r="GZT167" s="38"/>
      <c r="GZU167" s="38"/>
      <c r="GZV167" s="38"/>
      <c r="GZW167" s="38"/>
      <c r="GZX167" s="38"/>
      <c r="GZY167" s="38"/>
      <c r="GZZ167" s="38"/>
      <c r="HAA167" s="38"/>
      <c r="HAB167" s="38"/>
      <c r="HAC167" s="38"/>
      <c r="HAD167" s="38"/>
      <c r="HAE167" s="38"/>
      <c r="HAF167" s="38"/>
      <c r="HAG167" s="38"/>
      <c r="HAH167" s="38"/>
      <c r="HAI167" s="38"/>
      <c r="HAJ167" s="38"/>
      <c r="HAK167" s="38"/>
      <c r="HAL167" s="38"/>
      <c r="HAM167" s="38"/>
      <c r="HAN167" s="38"/>
      <c r="HAO167" s="38"/>
      <c r="HAP167" s="38"/>
      <c r="HAQ167" s="38"/>
      <c r="HAR167" s="38"/>
      <c r="HAS167" s="38"/>
      <c r="HAT167" s="38"/>
      <c r="HAU167" s="38"/>
      <c r="HAV167" s="38"/>
      <c r="HAW167" s="38"/>
      <c r="HAX167" s="38"/>
      <c r="HAY167" s="38"/>
      <c r="HAZ167" s="38"/>
      <c r="HBA167" s="38"/>
      <c r="HBB167" s="38"/>
      <c r="HBC167" s="38"/>
      <c r="HBD167" s="38"/>
      <c r="HBE167" s="38"/>
      <c r="HBF167" s="38"/>
      <c r="HBG167" s="38"/>
      <c r="HBH167" s="38"/>
      <c r="HBI167" s="38"/>
      <c r="HBJ167" s="38"/>
      <c r="HBK167" s="38"/>
      <c r="HBL167" s="38"/>
      <c r="HBM167" s="38"/>
      <c r="HBN167" s="38"/>
      <c r="HBO167" s="38"/>
      <c r="HBP167" s="38"/>
      <c r="HBQ167" s="38"/>
      <c r="HBR167" s="38"/>
      <c r="HBS167" s="38"/>
      <c r="HBT167" s="38"/>
      <c r="HBU167" s="38"/>
      <c r="HBV167" s="38"/>
      <c r="HBW167" s="38"/>
      <c r="HBX167" s="38"/>
      <c r="HBY167" s="38"/>
      <c r="HBZ167" s="38"/>
      <c r="HCA167" s="38"/>
      <c r="HCB167" s="38"/>
      <c r="HCC167" s="38"/>
      <c r="HCD167" s="38"/>
      <c r="HCE167" s="38"/>
      <c r="HCF167" s="38"/>
      <c r="HCG167" s="38"/>
      <c r="HCH167" s="38"/>
      <c r="HCI167" s="38"/>
      <c r="HCJ167" s="38"/>
      <c r="HCK167" s="38"/>
      <c r="HCL167" s="38"/>
      <c r="HCM167" s="38"/>
      <c r="HCN167" s="38"/>
      <c r="HCO167" s="38"/>
      <c r="HCP167" s="38"/>
      <c r="HCQ167" s="38"/>
      <c r="HCR167" s="38"/>
      <c r="HCS167" s="38"/>
      <c r="HCT167" s="38"/>
      <c r="HCU167" s="38"/>
      <c r="HCV167" s="38"/>
      <c r="HCW167" s="38"/>
      <c r="HCX167" s="38"/>
      <c r="HCY167" s="38"/>
      <c r="HCZ167" s="38"/>
      <c r="HDA167" s="38"/>
      <c r="HDB167" s="38"/>
      <c r="HDC167" s="38"/>
      <c r="HDD167" s="38"/>
      <c r="HDE167" s="38"/>
      <c r="HDF167" s="38"/>
      <c r="HDG167" s="38"/>
      <c r="HDH167" s="38"/>
      <c r="HDI167" s="38"/>
      <c r="HDJ167" s="38"/>
      <c r="HDK167" s="38"/>
      <c r="HDL167" s="38"/>
      <c r="HDM167" s="38"/>
      <c r="HDN167" s="38"/>
      <c r="HDO167" s="38"/>
      <c r="HDP167" s="38"/>
      <c r="HDQ167" s="38"/>
      <c r="HDR167" s="38"/>
      <c r="HDS167" s="38"/>
      <c r="HDT167" s="38"/>
      <c r="HDU167" s="38"/>
      <c r="HDV167" s="38"/>
      <c r="HDW167" s="38"/>
      <c r="HDX167" s="38"/>
      <c r="HDY167" s="38"/>
      <c r="HDZ167" s="38"/>
      <c r="HEA167" s="38"/>
      <c r="HEB167" s="38"/>
      <c r="HEC167" s="38"/>
      <c r="HED167" s="38"/>
      <c r="HEE167" s="38"/>
      <c r="HEF167" s="38"/>
      <c r="HEG167" s="38"/>
      <c r="HEH167" s="38"/>
      <c r="HEI167" s="38"/>
      <c r="HEJ167" s="38"/>
      <c r="HEK167" s="38"/>
      <c r="HEL167" s="38"/>
      <c r="HEM167" s="38"/>
      <c r="HEN167" s="38"/>
      <c r="HEO167" s="38"/>
      <c r="HEP167" s="38"/>
      <c r="HEQ167" s="38"/>
      <c r="HER167" s="38"/>
      <c r="HES167" s="38"/>
      <c r="HET167" s="38"/>
      <c r="HEU167" s="38"/>
      <c r="HEV167" s="38"/>
      <c r="HEW167" s="38"/>
      <c r="HEX167" s="38"/>
      <c r="HEY167" s="38"/>
      <c r="HEZ167" s="38"/>
      <c r="HFA167" s="38"/>
      <c r="HFB167" s="38"/>
      <c r="HFC167" s="38"/>
      <c r="HFD167" s="38"/>
      <c r="HFE167" s="38"/>
      <c r="HFF167" s="38"/>
      <c r="HFG167" s="38"/>
      <c r="HFH167" s="38"/>
      <c r="HFI167" s="38"/>
      <c r="HFJ167" s="38"/>
      <c r="HFK167" s="38"/>
      <c r="HFL167" s="38"/>
      <c r="HFM167" s="38"/>
      <c r="HFN167" s="38"/>
      <c r="HFO167" s="38"/>
      <c r="HFP167" s="38"/>
      <c r="HFQ167" s="38"/>
      <c r="HFR167" s="38"/>
      <c r="HFS167" s="38"/>
      <c r="HFT167" s="38"/>
      <c r="HFU167" s="38"/>
      <c r="HFV167" s="38"/>
      <c r="HFW167" s="38"/>
      <c r="HFX167" s="38"/>
      <c r="HFY167" s="38"/>
      <c r="HFZ167" s="38"/>
      <c r="HGA167" s="38"/>
      <c r="HGB167" s="38"/>
      <c r="HGC167" s="38"/>
      <c r="HGD167" s="38"/>
      <c r="HGE167" s="38"/>
      <c r="HGF167" s="38"/>
      <c r="HGG167" s="38"/>
      <c r="HGH167" s="38"/>
      <c r="HGI167" s="38"/>
      <c r="HGJ167" s="38"/>
      <c r="HGK167" s="38"/>
      <c r="HGL167" s="38"/>
      <c r="HGS167" s="38"/>
      <c r="HGT167" s="38"/>
      <c r="HGU167" s="38"/>
      <c r="HGV167" s="38"/>
      <c r="HGW167" s="38"/>
      <c r="HGX167" s="38"/>
      <c r="HGY167" s="38"/>
      <c r="HGZ167" s="38"/>
      <c r="HHA167" s="38"/>
      <c r="HHB167" s="38"/>
      <c r="HHC167" s="38"/>
      <c r="HHD167" s="38"/>
      <c r="HHE167" s="38"/>
      <c r="HHF167" s="38"/>
      <c r="HHG167" s="38"/>
      <c r="HHH167" s="38"/>
      <c r="HHI167" s="38"/>
      <c r="HHJ167" s="38"/>
      <c r="HHK167" s="38"/>
      <c r="HHL167" s="38"/>
      <c r="HHM167" s="38"/>
      <c r="HHN167" s="38"/>
      <c r="HHO167" s="38"/>
      <c r="HHP167" s="38"/>
      <c r="HHQ167" s="38"/>
      <c r="HHR167" s="38"/>
      <c r="HHS167" s="38"/>
      <c r="HHT167" s="38"/>
      <c r="HHU167" s="38"/>
      <c r="HHV167" s="38"/>
      <c r="HHW167" s="38"/>
      <c r="HHX167" s="38"/>
      <c r="HHY167" s="38"/>
      <c r="HHZ167" s="38"/>
      <c r="HIA167" s="38"/>
      <c r="HIB167" s="38"/>
      <c r="HIC167" s="38"/>
      <c r="HID167" s="38"/>
      <c r="HIE167" s="38"/>
      <c r="HIF167" s="38"/>
      <c r="HIG167" s="38"/>
      <c r="HIH167" s="38"/>
      <c r="HII167" s="38"/>
      <c r="HIJ167" s="38"/>
      <c r="HIK167" s="38"/>
      <c r="HIL167" s="38"/>
      <c r="HIM167" s="38"/>
      <c r="HIN167" s="38"/>
      <c r="HIO167" s="38"/>
      <c r="HIP167" s="38"/>
      <c r="HIQ167" s="38"/>
      <c r="HIR167" s="38"/>
      <c r="HIS167" s="38"/>
      <c r="HIT167" s="38"/>
      <c r="HIU167" s="38"/>
      <c r="HIV167" s="38"/>
      <c r="HIW167" s="38"/>
      <c r="HIX167" s="38"/>
      <c r="HIY167" s="38"/>
      <c r="HIZ167" s="38"/>
      <c r="HJA167" s="38"/>
      <c r="HJB167" s="38"/>
      <c r="HJC167" s="38"/>
      <c r="HJD167" s="38"/>
      <c r="HJE167" s="38"/>
      <c r="HJF167" s="38"/>
      <c r="HJG167" s="38"/>
      <c r="HJH167" s="38"/>
      <c r="HJI167" s="38"/>
      <c r="HJJ167" s="38"/>
      <c r="HJK167" s="38"/>
      <c r="HJL167" s="38"/>
      <c r="HJM167" s="38"/>
      <c r="HJN167" s="38"/>
      <c r="HJO167" s="38"/>
      <c r="HJP167" s="38"/>
      <c r="HJQ167" s="38"/>
      <c r="HJR167" s="38"/>
      <c r="HJS167" s="38"/>
      <c r="HJT167" s="38"/>
      <c r="HJU167" s="38"/>
      <c r="HJV167" s="38"/>
      <c r="HJW167" s="38"/>
      <c r="HJX167" s="38"/>
      <c r="HJY167" s="38"/>
      <c r="HJZ167" s="38"/>
      <c r="HKA167" s="38"/>
      <c r="HKB167" s="38"/>
      <c r="HKC167" s="38"/>
      <c r="HKD167" s="38"/>
      <c r="HKE167" s="38"/>
      <c r="HKF167" s="38"/>
      <c r="HKG167" s="38"/>
      <c r="HKH167" s="38"/>
      <c r="HKI167" s="38"/>
      <c r="HKJ167" s="38"/>
      <c r="HKK167" s="38"/>
      <c r="HKL167" s="38"/>
      <c r="HKM167" s="38"/>
      <c r="HKN167" s="38"/>
      <c r="HKO167" s="38"/>
      <c r="HKP167" s="38"/>
      <c r="HKQ167" s="38"/>
      <c r="HKR167" s="38"/>
      <c r="HKS167" s="38"/>
      <c r="HKT167" s="38"/>
      <c r="HKU167" s="38"/>
      <c r="HKV167" s="38"/>
      <c r="HKW167" s="38"/>
      <c r="HKX167" s="38"/>
      <c r="HKY167" s="38"/>
      <c r="HKZ167" s="38"/>
      <c r="HLA167" s="38"/>
      <c r="HLB167" s="38"/>
      <c r="HLC167" s="38"/>
      <c r="HLD167" s="38"/>
      <c r="HLE167" s="38"/>
      <c r="HLF167" s="38"/>
      <c r="HLG167" s="38"/>
      <c r="HLH167" s="38"/>
      <c r="HLI167" s="38"/>
      <c r="HLJ167" s="38"/>
      <c r="HLK167" s="38"/>
      <c r="HLL167" s="38"/>
      <c r="HLM167" s="38"/>
      <c r="HLN167" s="38"/>
      <c r="HLO167" s="38"/>
      <c r="HLP167" s="38"/>
      <c r="HLQ167" s="38"/>
      <c r="HLR167" s="38"/>
      <c r="HLS167" s="38"/>
      <c r="HLT167" s="38"/>
      <c r="HLU167" s="38"/>
      <c r="HLV167" s="38"/>
      <c r="HLW167" s="38"/>
      <c r="HLX167" s="38"/>
      <c r="HLY167" s="38"/>
      <c r="HLZ167" s="38"/>
      <c r="HMA167" s="38"/>
      <c r="HMB167" s="38"/>
      <c r="HMC167" s="38"/>
      <c r="HMD167" s="38"/>
      <c r="HME167" s="38"/>
      <c r="HMF167" s="38"/>
      <c r="HMG167" s="38"/>
      <c r="HMH167" s="38"/>
      <c r="HMI167" s="38"/>
      <c r="HMJ167" s="38"/>
      <c r="HMK167" s="38"/>
      <c r="HML167" s="38"/>
      <c r="HMM167" s="38"/>
      <c r="HMN167" s="38"/>
      <c r="HMO167" s="38"/>
      <c r="HMP167" s="38"/>
      <c r="HMQ167" s="38"/>
      <c r="HMR167" s="38"/>
      <c r="HMS167" s="38"/>
      <c r="HMT167" s="38"/>
      <c r="HMU167" s="38"/>
      <c r="HMV167" s="38"/>
      <c r="HMW167" s="38"/>
      <c r="HMX167" s="38"/>
      <c r="HMY167" s="38"/>
      <c r="HMZ167" s="38"/>
      <c r="HNA167" s="38"/>
      <c r="HNB167" s="38"/>
      <c r="HNC167" s="38"/>
      <c r="HND167" s="38"/>
      <c r="HNE167" s="38"/>
      <c r="HNF167" s="38"/>
      <c r="HNG167" s="38"/>
      <c r="HNH167" s="38"/>
      <c r="HNI167" s="38"/>
      <c r="HNJ167" s="38"/>
      <c r="HNK167" s="38"/>
      <c r="HNL167" s="38"/>
      <c r="HNM167" s="38"/>
      <c r="HNN167" s="38"/>
      <c r="HNO167" s="38"/>
      <c r="HNP167" s="38"/>
      <c r="HNQ167" s="38"/>
      <c r="HNR167" s="38"/>
      <c r="HNS167" s="38"/>
      <c r="HNT167" s="38"/>
      <c r="HNU167" s="38"/>
      <c r="HNV167" s="38"/>
      <c r="HNW167" s="38"/>
      <c r="HNX167" s="38"/>
      <c r="HNY167" s="38"/>
      <c r="HNZ167" s="38"/>
      <c r="HOA167" s="38"/>
      <c r="HOB167" s="38"/>
      <c r="HOC167" s="38"/>
      <c r="HOD167" s="38"/>
      <c r="HOE167" s="38"/>
      <c r="HOF167" s="38"/>
      <c r="HOG167" s="38"/>
      <c r="HOH167" s="38"/>
      <c r="HOI167" s="38"/>
      <c r="HOJ167" s="38"/>
      <c r="HOK167" s="38"/>
      <c r="HOL167" s="38"/>
      <c r="HOM167" s="38"/>
      <c r="HON167" s="38"/>
      <c r="HOO167" s="38"/>
      <c r="HOP167" s="38"/>
      <c r="HOQ167" s="38"/>
      <c r="HOR167" s="38"/>
      <c r="HOS167" s="38"/>
      <c r="HOT167" s="38"/>
      <c r="HOU167" s="38"/>
      <c r="HOV167" s="38"/>
      <c r="HOW167" s="38"/>
      <c r="HOX167" s="38"/>
      <c r="HOY167" s="38"/>
      <c r="HOZ167" s="38"/>
      <c r="HPA167" s="38"/>
      <c r="HPB167" s="38"/>
      <c r="HPC167" s="38"/>
      <c r="HPD167" s="38"/>
      <c r="HPE167" s="38"/>
      <c r="HPF167" s="38"/>
      <c r="HPG167" s="38"/>
      <c r="HPH167" s="38"/>
      <c r="HPI167" s="38"/>
      <c r="HPJ167" s="38"/>
      <c r="HPK167" s="38"/>
      <c r="HPL167" s="38"/>
      <c r="HPM167" s="38"/>
      <c r="HPN167" s="38"/>
      <c r="HPO167" s="38"/>
      <c r="HPP167" s="38"/>
      <c r="HPQ167" s="38"/>
      <c r="HPR167" s="38"/>
      <c r="HPS167" s="38"/>
      <c r="HPT167" s="38"/>
      <c r="HPU167" s="38"/>
      <c r="HPV167" s="38"/>
      <c r="HPW167" s="38"/>
      <c r="HPX167" s="38"/>
      <c r="HPY167" s="38"/>
      <c r="HPZ167" s="38"/>
      <c r="HQA167" s="38"/>
      <c r="HQB167" s="38"/>
      <c r="HQC167" s="38"/>
      <c r="HQD167" s="38"/>
      <c r="HQE167" s="38"/>
      <c r="HQF167" s="38"/>
      <c r="HQG167" s="38"/>
      <c r="HQH167" s="38"/>
      <c r="HQO167" s="38"/>
      <c r="HQP167" s="38"/>
      <c r="HQQ167" s="38"/>
      <c r="HQR167" s="38"/>
      <c r="HQS167" s="38"/>
      <c r="HQT167" s="38"/>
      <c r="HQU167" s="38"/>
      <c r="HQV167" s="38"/>
      <c r="HQW167" s="38"/>
      <c r="HQX167" s="38"/>
      <c r="HQY167" s="38"/>
      <c r="HQZ167" s="38"/>
      <c r="HRA167" s="38"/>
      <c r="HRB167" s="38"/>
      <c r="HRC167" s="38"/>
      <c r="HRD167" s="38"/>
      <c r="HRE167" s="38"/>
      <c r="HRF167" s="38"/>
      <c r="HRG167" s="38"/>
      <c r="HRH167" s="38"/>
      <c r="HRI167" s="38"/>
      <c r="HRJ167" s="38"/>
      <c r="HRK167" s="38"/>
      <c r="HRL167" s="38"/>
      <c r="HRM167" s="38"/>
      <c r="HRN167" s="38"/>
      <c r="HRO167" s="38"/>
      <c r="HRP167" s="38"/>
      <c r="HRQ167" s="38"/>
      <c r="HRR167" s="38"/>
      <c r="HRS167" s="38"/>
      <c r="HRT167" s="38"/>
      <c r="HRU167" s="38"/>
      <c r="HRV167" s="38"/>
      <c r="HRW167" s="38"/>
      <c r="HRX167" s="38"/>
      <c r="HRY167" s="38"/>
      <c r="HRZ167" s="38"/>
      <c r="HSA167" s="38"/>
      <c r="HSB167" s="38"/>
      <c r="HSC167" s="38"/>
      <c r="HSD167" s="38"/>
      <c r="HSE167" s="38"/>
      <c r="HSF167" s="38"/>
      <c r="HSG167" s="38"/>
      <c r="HSH167" s="38"/>
      <c r="HSI167" s="38"/>
      <c r="HSJ167" s="38"/>
      <c r="HSK167" s="38"/>
      <c r="HSL167" s="38"/>
      <c r="HSM167" s="38"/>
      <c r="HSN167" s="38"/>
      <c r="HSO167" s="38"/>
      <c r="HSP167" s="38"/>
      <c r="HSQ167" s="38"/>
      <c r="HSR167" s="38"/>
      <c r="HSS167" s="38"/>
      <c r="HST167" s="38"/>
      <c r="HSU167" s="38"/>
      <c r="HSV167" s="38"/>
      <c r="HSW167" s="38"/>
      <c r="HSX167" s="38"/>
      <c r="HSY167" s="38"/>
      <c r="HSZ167" s="38"/>
      <c r="HTA167" s="38"/>
      <c r="HTB167" s="38"/>
      <c r="HTC167" s="38"/>
      <c r="HTD167" s="38"/>
      <c r="HTE167" s="38"/>
      <c r="HTF167" s="38"/>
      <c r="HTG167" s="38"/>
      <c r="HTH167" s="38"/>
      <c r="HTI167" s="38"/>
      <c r="HTJ167" s="38"/>
      <c r="HTK167" s="38"/>
      <c r="HTL167" s="38"/>
      <c r="HTM167" s="38"/>
      <c r="HTN167" s="38"/>
      <c r="HTO167" s="38"/>
      <c r="HTP167" s="38"/>
      <c r="HTQ167" s="38"/>
      <c r="HTR167" s="38"/>
      <c r="HTS167" s="38"/>
      <c r="HTT167" s="38"/>
      <c r="HTU167" s="38"/>
      <c r="HTV167" s="38"/>
      <c r="HTW167" s="38"/>
      <c r="HTX167" s="38"/>
      <c r="HTY167" s="38"/>
      <c r="HTZ167" s="38"/>
      <c r="HUA167" s="38"/>
      <c r="HUB167" s="38"/>
      <c r="HUC167" s="38"/>
      <c r="HUD167" s="38"/>
      <c r="HUE167" s="38"/>
      <c r="HUF167" s="38"/>
      <c r="HUG167" s="38"/>
      <c r="HUH167" s="38"/>
      <c r="HUI167" s="38"/>
      <c r="HUJ167" s="38"/>
      <c r="HUK167" s="38"/>
      <c r="HUL167" s="38"/>
      <c r="HUM167" s="38"/>
      <c r="HUN167" s="38"/>
      <c r="HUO167" s="38"/>
      <c r="HUP167" s="38"/>
      <c r="HUQ167" s="38"/>
      <c r="HUR167" s="38"/>
      <c r="HUS167" s="38"/>
      <c r="HUT167" s="38"/>
      <c r="HUU167" s="38"/>
      <c r="HUV167" s="38"/>
      <c r="HUW167" s="38"/>
      <c r="HUX167" s="38"/>
      <c r="HUY167" s="38"/>
      <c r="HUZ167" s="38"/>
      <c r="HVA167" s="38"/>
      <c r="HVB167" s="38"/>
      <c r="HVC167" s="38"/>
      <c r="HVD167" s="38"/>
      <c r="HVE167" s="38"/>
      <c r="HVF167" s="38"/>
      <c r="HVG167" s="38"/>
      <c r="HVH167" s="38"/>
      <c r="HVI167" s="38"/>
      <c r="HVJ167" s="38"/>
      <c r="HVK167" s="38"/>
      <c r="HVL167" s="38"/>
      <c r="HVM167" s="38"/>
      <c r="HVN167" s="38"/>
      <c r="HVO167" s="38"/>
      <c r="HVP167" s="38"/>
      <c r="HVQ167" s="38"/>
      <c r="HVR167" s="38"/>
      <c r="HVS167" s="38"/>
      <c r="HVT167" s="38"/>
      <c r="HVU167" s="38"/>
      <c r="HVV167" s="38"/>
      <c r="HVW167" s="38"/>
      <c r="HVX167" s="38"/>
      <c r="HVY167" s="38"/>
      <c r="HVZ167" s="38"/>
      <c r="HWA167" s="38"/>
      <c r="HWB167" s="38"/>
      <c r="HWC167" s="38"/>
      <c r="HWD167" s="38"/>
      <c r="HWE167" s="38"/>
      <c r="HWF167" s="38"/>
      <c r="HWG167" s="38"/>
      <c r="HWH167" s="38"/>
      <c r="HWI167" s="38"/>
      <c r="HWJ167" s="38"/>
      <c r="HWK167" s="38"/>
      <c r="HWL167" s="38"/>
      <c r="HWM167" s="38"/>
      <c r="HWN167" s="38"/>
      <c r="HWO167" s="38"/>
      <c r="HWP167" s="38"/>
      <c r="HWQ167" s="38"/>
      <c r="HWR167" s="38"/>
      <c r="HWS167" s="38"/>
      <c r="HWT167" s="38"/>
      <c r="HWU167" s="38"/>
      <c r="HWV167" s="38"/>
      <c r="HWW167" s="38"/>
      <c r="HWX167" s="38"/>
      <c r="HWY167" s="38"/>
      <c r="HWZ167" s="38"/>
      <c r="HXA167" s="38"/>
      <c r="HXB167" s="38"/>
      <c r="HXC167" s="38"/>
      <c r="HXD167" s="38"/>
      <c r="HXE167" s="38"/>
      <c r="HXF167" s="38"/>
      <c r="HXG167" s="38"/>
      <c r="HXH167" s="38"/>
      <c r="HXI167" s="38"/>
      <c r="HXJ167" s="38"/>
      <c r="HXK167" s="38"/>
      <c r="HXL167" s="38"/>
      <c r="HXM167" s="38"/>
      <c r="HXN167" s="38"/>
      <c r="HXO167" s="38"/>
      <c r="HXP167" s="38"/>
      <c r="HXQ167" s="38"/>
      <c r="HXR167" s="38"/>
      <c r="HXS167" s="38"/>
      <c r="HXT167" s="38"/>
      <c r="HXU167" s="38"/>
      <c r="HXV167" s="38"/>
      <c r="HXW167" s="38"/>
      <c r="HXX167" s="38"/>
      <c r="HXY167" s="38"/>
      <c r="HXZ167" s="38"/>
      <c r="HYA167" s="38"/>
      <c r="HYB167" s="38"/>
      <c r="HYC167" s="38"/>
      <c r="HYD167" s="38"/>
      <c r="HYE167" s="38"/>
      <c r="HYF167" s="38"/>
      <c r="HYG167" s="38"/>
      <c r="HYH167" s="38"/>
      <c r="HYI167" s="38"/>
      <c r="HYJ167" s="38"/>
      <c r="HYK167" s="38"/>
      <c r="HYL167" s="38"/>
      <c r="HYM167" s="38"/>
      <c r="HYN167" s="38"/>
      <c r="HYO167" s="38"/>
      <c r="HYP167" s="38"/>
      <c r="HYQ167" s="38"/>
      <c r="HYR167" s="38"/>
      <c r="HYS167" s="38"/>
      <c r="HYT167" s="38"/>
      <c r="HYU167" s="38"/>
      <c r="HYV167" s="38"/>
      <c r="HYW167" s="38"/>
      <c r="HYX167" s="38"/>
      <c r="HYY167" s="38"/>
      <c r="HYZ167" s="38"/>
      <c r="HZA167" s="38"/>
      <c r="HZB167" s="38"/>
      <c r="HZC167" s="38"/>
      <c r="HZD167" s="38"/>
      <c r="HZE167" s="38"/>
      <c r="HZF167" s="38"/>
      <c r="HZG167" s="38"/>
      <c r="HZH167" s="38"/>
      <c r="HZI167" s="38"/>
      <c r="HZJ167" s="38"/>
      <c r="HZK167" s="38"/>
      <c r="HZL167" s="38"/>
      <c r="HZM167" s="38"/>
      <c r="HZN167" s="38"/>
      <c r="HZO167" s="38"/>
      <c r="HZP167" s="38"/>
      <c r="HZQ167" s="38"/>
      <c r="HZR167" s="38"/>
      <c r="HZS167" s="38"/>
      <c r="HZT167" s="38"/>
      <c r="HZU167" s="38"/>
      <c r="HZV167" s="38"/>
      <c r="HZW167" s="38"/>
      <c r="HZX167" s="38"/>
      <c r="HZY167" s="38"/>
      <c r="HZZ167" s="38"/>
      <c r="IAA167" s="38"/>
      <c r="IAB167" s="38"/>
      <c r="IAC167" s="38"/>
      <c r="IAD167" s="38"/>
      <c r="IAK167" s="38"/>
      <c r="IAL167" s="38"/>
      <c r="IAM167" s="38"/>
      <c r="IAN167" s="38"/>
      <c r="IAO167" s="38"/>
      <c r="IAP167" s="38"/>
      <c r="IAQ167" s="38"/>
      <c r="IAR167" s="38"/>
      <c r="IAS167" s="38"/>
      <c r="IAT167" s="38"/>
      <c r="IAU167" s="38"/>
      <c r="IAV167" s="38"/>
      <c r="IAW167" s="38"/>
      <c r="IAX167" s="38"/>
      <c r="IAY167" s="38"/>
      <c r="IAZ167" s="38"/>
      <c r="IBA167" s="38"/>
      <c r="IBB167" s="38"/>
      <c r="IBC167" s="38"/>
      <c r="IBD167" s="38"/>
      <c r="IBE167" s="38"/>
      <c r="IBF167" s="38"/>
      <c r="IBG167" s="38"/>
      <c r="IBH167" s="38"/>
      <c r="IBI167" s="38"/>
      <c r="IBJ167" s="38"/>
      <c r="IBK167" s="38"/>
      <c r="IBL167" s="38"/>
      <c r="IBM167" s="38"/>
      <c r="IBN167" s="38"/>
      <c r="IBO167" s="38"/>
      <c r="IBP167" s="38"/>
      <c r="IBQ167" s="38"/>
      <c r="IBR167" s="38"/>
      <c r="IBS167" s="38"/>
      <c r="IBT167" s="38"/>
      <c r="IBU167" s="38"/>
      <c r="IBV167" s="38"/>
      <c r="IBW167" s="38"/>
      <c r="IBX167" s="38"/>
      <c r="IBY167" s="38"/>
      <c r="IBZ167" s="38"/>
      <c r="ICA167" s="38"/>
      <c r="ICB167" s="38"/>
      <c r="ICC167" s="38"/>
      <c r="ICD167" s="38"/>
      <c r="ICE167" s="38"/>
      <c r="ICF167" s="38"/>
      <c r="ICG167" s="38"/>
      <c r="ICH167" s="38"/>
      <c r="ICI167" s="38"/>
      <c r="ICJ167" s="38"/>
      <c r="ICK167" s="38"/>
      <c r="ICL167" s="38"/>
      <c r="ICM167" s="38"/>
      <c r="ICN167" s="38"/>
      <c r="ICO167" s="38"/>
      <c r="ICP167" s="38"/>
      <c r="ICQ167" s="38"/>
      <c r="ICR167" s="38"/>
      <c r="ICS167" s="38"/>
      <c r="ICT167" s="38"/>
      <c r="ICU167" s="38"/>
      <c r="ICV167" s="38"/>
      <c r="ICW167" s="38"/>
      <c r="ICX167" s="38"/>
      <c r="ICY167" s="38"/>
      <c r="ICZ167" s="38"/>
      <c r="IDA167" s="38"/>
      <c r="IDB167" s="38"/>
      <c r="IDC167" s="38"/>
      <c r="IDD167" s="38"/>
      <c r="IDE167" s="38"/>
      <c r="IDF167" s="38"/>
      <c r="IDG167" s="38"/>
      <c r="IDH167" s="38"/>
      <c r="IDI167" s="38"/>
      <c r="IDJ167" s="38"/>
      <c r="IDK167" s="38"/>
      <c r="IDL167" s="38"/>
      <c r="IDM167" s="38"/>
      <c r="IDN167" s="38"/>
      <c r="IDO167" s="38"/>
      <c r="IDP167" s="38"/>
      <c r="IDQ167" s="38"/>
      <c r="IDR167" s="38"/>
      <c r="IDS167" s="38"/>
      <c r="IDT167" s="38"/>
      <c r="IDU167" s="38"/>
      <c r="IDV167" s="38"/>
      <c r="IDW167" s="38"/>
      <c r="IDX167" s="38"/>
      <c r="IDY167" s="38"/>
      <c r="IDZ167" s="38"/>
      <c r="IEA167" s="38"/>
      <c r="IEB167" s="38"/>
      <c r="IEC167" s="38"/>
      <c r="IED167" s="38"/>
      <c r="IEE167" s="38"/>
      <c r="IEF167" s="38"/>
      <c r="IEG167" s="38"/>
      <c r="IEH167" s="38"/>
      <c r="IEI167" s="38"/>
      <c r="IEJ167" s="38"/>
      <c r="IEK167" s="38"/>
      <c r="IEL167" s="38"/>
      <c r="IEM167" s="38"/>
      <c r="IEN167" s="38"/>
      <c r="IEO167" s="38"/>
      <c r="IEP167" s="38"/>
      <c r="IEQ167" s="38"/>
      <c r="IER167" s="38"/>
      <c r="IES167" s="38"/>
      <c r="IET167" s="38"/>
      <c r="IEU167" s="38"/>
      <c r="IEV167" s="38"/>
      <c r="IEW167" s="38"/>
      <c r="IEX167" s="38"/>
      <c r="IEY167" s="38"/>
      <c r="IEZ167" s="38"/>
      <c r="IFA167" s="38"/>
      <c r="IFB167" s="38"/>
      <c r="IFC167" s="38"/>
      <c r="IFD167" s="38"/>
      <c r="IFE167" s="38"/>
      <c r="IFF167" s="38"/>
      <c r="IFG167" s="38"/>
      <c r="IFH167" s="38"/>
      <c r="IFI167" s="38"/>
      <c r="IFJ167" s="38"/>
      <c r="IFK167" s="38"/>
      <c r="IFL167" s="38"/>
      <c r="IFM167" s="38"/>
      <c r="IFN167" s="38"/>
      <c r="IFO167" s="38"/>
      <c r="IFP167" s="38"/>
      <c r="IFQ167" s="38"/>
      <c r="IFR167" s="38"/>
      <c r="IFS167" s="38"/>
      <c r="IFT167" s="38"/>
      <c r="IFU167" s="38"/>
      <c r="IFV167" s="38"/>
      <c r="IFW167" s="38"/>
      <c r="IFX167" s="38"/>
      <c r="IFY167" s="38"/>
      <c r="IFZ167" s="38"/>
      <c r="IGA167" s="38"/>
      <c r="IGB167" s="38"/>
      <c r="IGC167" s="38"/>
      <c r="IGD167" s="38"/>
      <c r="IGE167" s="38"/>
      <c r="IGF167" s="38"/>
      <c r="IGG167" s="38"/>
      <c r="IGH167" s="38"/>
      <c r="IGI167" s="38"/>
      <c r="IGJ167" s="38"/>
      <c r="IGK167" s="38"/>
      <c r="IGL167" s="38"/>
      <c r="IGM167" s="38"/>
      <c r="IGN167" s="38"/>
      <c r="IGO167" s="38"/>
      <c r="IGP167" s="38"/>
      <c r="IGQ167" s="38"/>
      <c r="IGR167" s="38"/>
      <c r="IGS167" s="38"/>
      <c r="IGT167" s="38"/>
      <c r="IGU167" s="38"/>
      <c r="IGV167" s="38"/>
      <c r="IGW167" s="38"/>
      <c r="IGX167" s="38"/>
      <c r="IGY167" s="38"/>
      <c r="IGZ167" s="38"/>
      <c r="IHA167" s="38"/>
      <c r="IHB167" s="38"/>
      <c r="IHC167" s="38"/>
      <c r="IHD167" s="38"/>
      <c r="IHE167" s="38"/>
      <c r="IHF167" s="38"/>
      <c r="IHG167" s="38"/>
      <c r="IHH167" s="38"/>
      <c r="IHI167" s="38"/>
      <c r="IHJ167" s="38"/>
      <c r="IHK167" s="38"/>
      <c r="IHL167" s="38"/>
      <c r="IHM167" s="38"/>
      <c r="IHN167" s="38"/>
      <c r="IHO167" s="38"/>
      <c r="IHP167" s="38"/>
      <c r="IHQ167" s="38"/>
      <c r="IHR167" s="38"/>
      <c r="IHS167" s="38"/>
      <c r="IHT167" s="38"/>
      <c r="IHU167" s="38"/>
      <c r="IHV167" s="38"/>
      <c r="IHW167" s="38"/>
      <c r="IHX167" s="38"/>
      <c r="IHY167" s="38"/>
      <c r="IHZ167" s="38"/>
      <c r="IIA167" s="38"/>
      <c r="IIB167" s="38"/>
      <c r="IIC167" s="38"/>
      <c r="IID167" s="38"/>
      <c r="IIE167" s="38"/>
      <c r="IIF167" s="38"/>
      <c r="IIG167" s="38"/>
      <c r="IIH167" s="38"/>
      <c r="III167" s="38"/>
      <c r="IIJ167" s="38"/>
      <c r="IIK167" s="38"/>
      <c r="IIL167" s="38"/>
      <c r="IIM167" s="38"/>
      <c r="IIN167" s="38"/>
      <c r="IIO167" s="38"/>
      <c r="IIP167" s="38"/>
      <c r="IIQ167" s="38"/>
      <c r="IIR167" s="38"/>
      <c r="IIS167" s="38"/>
      <c r="IIT167" s="38"/>
      <c r="IIU167" s="38"/>
      <c r="IIV167" s="38"/>
      <c r="IIW167" s="38"/>
      <c r="IIX167" s="38"/>
      <c r="IIY167" s="38"/>
      <c r="IIZ167" s="38"/>
      <c r="IJA167" s="38"/>
      <c r="IJB167" s="38"/>
      <c r="IJC167" s="38"/>
      <c r="IJD167" s="38"/>
      <c r="IJE167" s="38"/>
      <c r="IJF167" s="38"/>
      <c r="IJG167" s="38"/>
      <c r="IJH167" s="38"/>
      <c r="IJI167" s="38"/>
      <c r="IJJ167" s="38"/>
      <c r="IJK167" s="38"/>
      <c r="IJL167" s="38"/>
      <c r="IJM167" s="38"/>
      <c r="IJN167" s="38"/>
      <c r="IJO167" s="38"/>
      <c r="IJP167" s="38"/>
      <c r="IJQ167" s="38"/>
      <c r="IJR167" s="38"/>
      <c r="IJS167" s="38"/>
      <c r="IJT167" s="38"/>
      <c r="IJU167" s="38"/>
      <c r="IJV167" s="38"/>
      <c r="IJW167" s="38"/>
      <c r="IJX167" s="38"/>
      <c r="IJY167" s="38"/>
      <c r="IJZ167" s="38"/>
      <c r="IKG167" s="38"/>
      <c r="IKH167" s="38"/>
      <c r="IKI167" s="38"/>
      <c r="IKJ167" s="38"/>
      <c r="IKK167" s="38"/>
      <c r="IKL167" s="38"/>
      <c r="IKM167" s="38"/>
      <c r="IKN167" s="38"/>
      <c r="IKO167" s="38"/>
      <c r="IKP167" s="38"/>
      <c r="IKQ167" s="38"/>
      <c r="IKR167" s="38"/>
      <c r="IKS167" s="38"/>
      <c r="IKT167" s="38"/>
      <c r="IKU167" s="38"/>
      <c r="IKV167" s="38"/>
      <c r="IKW167" s="38"/>
      <c r="IKX167" s="38"/>
      <c r="IKY167" s="38"/>
      <c r="IKZ167" s="38"/>
      <c r="ILA167" s="38"/>
      <c r="ILB167" s="38"/>
      <c r="ILC167" s="38"/>
      <c r="ILD167" s="38"/>
      <c r="ILE167" s="38"/>
      <c r="ILF167" s="38"/>
      <c r="ILG167" s="38"/>
      <c r="ILH167" s="38"/>
      <c r="ILI167" s="38"/>
      <c r="ILJ167" s="38"/>
      <c r="ILK167" s="38"/>
      <c r="ILL167" s="38"/>
      <c r="ILM167" s="38"/>
      <c r="ILN167" s="38"/>
      <c r="ILO167" s="38"/>
      <c r="ILP167" s="38"/>
      <c r="ILQ167" s="38"/>
      <c r="ILR167" s="38"/>
      <c r="ILS167" s="38"/>
      <c r="ILT167" s="38"/>
      <c r="ILU167" s="38"/>
      <c r="ILV167" s="38"/>
      <c r="ILW167" s="38"/>
      <c r="ILX167" s="38"/>
      <c r="ILY167" s="38"/>
      <c r="ILZ167" s="38"/>
      <c r="IMA167" s="38"/>
      <c r="IMB167" s="38"/>
      <c r="IMC167" s="38"/>
      <c r="IMD167" s="38"/>
      <c r="IME167" s="38"/>
      <c r="IMF167" s="38"/>
      <c r="IMG167" s="38"/>
      <c r="IMH167" s="38"/>
      <c r="IMI167" s="38"/>
      <c r="IMJ167" s="38"/>
      <c r="IMK167" s="38"/>
      <c r="IML167" s="38"/>
      <c r="IMM167" s="38"/>
      <c r="IMN167" s="38"/>
      <c r="IMO167" s="38"/>
      <c r="IMP167" s="38"/>
      <c r="IMQ167" s="38"/>
      <c r="IMR167" s="38"/>
      <c r="IMS167" s="38"/>
      <c r="IMT167" s="38"/>
      <c r="IMU167" s="38"/>
      <c r="IMV167" s="38"/>
      <c r="IMW167" s="38"/>
      <c r="IMX167" s="38"/>
      <c r="IMY167" s="38"/>
      <c r="IMZ167" s="38"/>
      <c r="INA167" s="38"/>
      <c r="INB167" s="38"/>
      <c r="INC167" s="38"/>
      <c r="IND167" s="38"/>
      <c r="INE167" s="38"/>
      <c r="INF167" s="38"/>
      <c r="ING167" s="38"/>
      <c r="INH167" s="38"/>
      <c r="INI167" s="38"/>
      <c r="INJ167" s="38"/>
      <c r="INK167" s="38"/>
      <c r="INL167" s="38"/>
      <c r="INM167" s="38"/>
      <c r="INN167" s="38"/>
      <c r="INO167" s="38"/>
      <c r="INP167" s="38"/>
      <c r="INQ167" s="38"/>
      <c r="INR167" s="38"/>
      <c r="INS167" s="38"/>
      <c r="INT167" s="38"/>
      <c r="INU167" s="38"/>
      <c r="INV167" s="38"/>
      <c r="INW167" s="38"/>
      <c r="INX167" s="38"/>
      <c r="INY167" s="38"/>
      <c r="INZ167" s="38"/>
      <c r="IOA167" s="38"/>
      <c r="IOB167" s="38"/>
      <c r="IOC167" s="38"/>
      <c r="IOD167" s="38"/>
      <c r="IOE167" s="38"/>
      <c r="IOF167" s="38"/>
      <c r="IOG167" s="38"/>
      <c r="IOH167" s="38"/>
      <c r="IOI167" s="38"/>
      <c r="IOJ167" s="38"/>
      <c r="IOK167" s="38"/>
      <c r="IOL167" s="38"/>
      <c r="IOM167" s="38"/>
      <c r="ION167" s="38"/>
      <c r="IOO167" s="38"/>
      <c r="IOP167" s="38"/>
      <c r="IOQ167" s="38"/>
      <c r="IOR167" s="38"/>
      <c r="IOS167" s="38"/>
      <c r="IOT167" s="38"/>
      <c r="IOU167" s="38"/>
      <c r="IOV167" s="38"/>
      <c r="IOW167" s="38"/>
      <c r="IOX167" s="38"/>
      <c r="IOY167" s="38"/>
      <c r="IOZ167" s="38"/>
      <c r="IPA167" s="38"/>
      <c r="IPB167" s="38"/>
      <c r="IPC167" s="38"/>
      <c r="IPD167" s="38"/>
      <c r="IPE167" s="38"/>
      <c r="IPF167" s="38"/>
      <c r="IPG167" s="38"/>
      <c r="IPH167" s="38"/>
      <c r="IPI167" s="38"/>
      <c r="IPJ167" s="38"/>
      <c r="IPK167" s="38"/>
      <c r="IPL167" s="38"/>
      <c r="IPM167" s="38"/>
      <c r="IPN167" s="38"/>
      <c r="IPO167" s="38"/>
      <c r="IPP167" s="38"/>
      <c r="IPQ167" s="38"/>
      <c r="IPR167" s="38"/>
      <c r="IPS167" s="38"/>
      <c r="IPT167" s="38"/>
      <c r="IPU167" s="38"/>
      <c r="IPV167" s="38"/>
      <c r="IPW167" s="38"/>
      <c r="IPX167" s="38"/>
      <c r="IPY167" s="38"/>
      <c r="IPZ167" s="38"/>
      <c r="IQA167" s="38"/>
      <c r="IQB167" s="38"/>
      <c r="IQC167" s="38"/>
      <c r="IQD167" s="38"/>
      <c r="IQE167" s="38"/>
      <c r="IQF167" s="38"/>
      <c r="IQG167" s="38"/>
      <c r="IQH167" s="38"/>
      <c r="IQI167" s="38"/>
      <c r="IQJ167" s="38"/>
      <c r="IQK167" s="38"/>
      <c r="IQL167" s="38"/>
      <c r="IQM167" s="38"/>
      <c r="IQN167" s="38"/>
      <c r="IQO167" s="38"/>
      <c r="IQP167" s="38"/>
      <c r="IQQ167" s="38"/>
      <c r="IQR167" s="38"/>
      <c r="IQS167" s="38"/>
      <c r="IQT167" s="38"/>
      <c r="IQU167" s="38"/>
      <c r="IQV167" s="38"/>
      <c r="IQW167" s="38"/>
      <c r="IQX167" s="38"/>
      <c r="IQY167" s="38"/>
      <c r="IQZ167" s="38"/>
      <c r="IRA167" s="38"/>
      <c r="IRB167" s="38"/>
      <c r="IRC167" s="38"/>
      <c r="IRD167" s="38"/>
      <c r="IRE167" s="38"/>
      <c r="IRF167" s="38"/>
      <c r="IRG167" s="38"/>
      <c r="IRH167" s="38"/>
      <c r="IRI167" s="38"/>
      <c r="IRJ167" s="38"/>
      <c r="IRK167" s="38"/>
      <c r="IRL167" s="38"/>
      <c r="IRM167" s="38"/>
      <c r="IRN167" s="38"/>
      <c r="IRO167" s="38"/>
      <c r="IRP167" s="38"/>
      <c r="IRQ167" s="38"/>
      <c r="IRR167" s="38"/>
      <c r="IRS167" s="38"/>
      <c r="IRT167" s="38"/>
      <c r="IRU167" s="38"/>
      <c r="IRV167" s="38"/>
      <c r="IRW167" s="38"/>
      <c r="IRX167" s="38"/>
      <c r="IRY167" s="38"/>
      <c r="IRZ167" s="38"/>
      <c r="ISA167" s="38"/>
      <c r="ISB167" s="38"/>
      <c r="ISC167" s="38"/>
      <c r="ISD167" s="38"/>
      <c r="ISE167" s="38"/>
      <c r="ISF167" s="38"/>
      <c r="ISG167" s="38"/>
      <c r="ISH167" s="38"/>
      <c r="ISI167" s="38"/>
      <c r="ISJ167" s="38"/>
      <c r="ISK167" s="38"/>
      <c r="ISL167" s="38"/>
      <c r="ISM167" s="38"/>
      <c r="ISN167" s="38"/>
      <c r="ISO167" s="38"/>
      <c r="ISP167" s="38"/>
      <c r="ISQ167" s="38"/>
      <c r="ISR167" s="38"/>
      <c r="ISS167" s="38"/>
      <c r="IST167" s="38"/>
      <c r="ISU167" s="38"/>
      <c r="ISV167" s="38"/>
      <c r="ISW167" s="38"/>
      <c r="ISX167" s="38"/>
      <c r="ISY167" s="38"/>
      <c r="ISZ167" s="38"/>
      <c r="ITA167" s="38"/>
      <c r="ITB167" s="38"/>
      <c r="ITC167" s="38"/>
      <c r="ITD167" s="38"/>
      <c r="ITE167" s="38"/>
      <c r="ITF167" s="38"/>
      <c r="ITG167" s="38"/>
      <c r="ITH167" s="38"/>
      <c r="ITI167" s="38"/>
      <c r="ITJ167" s="38"/>
      <c r="ITK167" s="38"/>
      <c r="ITL167" s="38"/>
      <c r="ITM167" s="38"/>
      <c r="ITN167" s="38"/>
      <c r="ITO167" s="38"/>
      <c r="ITP167" s="38"/>
      <c r="ITQ167" s="38"/>
      <c r="ITR167" s="38"/>
      <c r="ITS167" s="38"/>
      <c r="ITT167" s="38"/>
      <c r="ITU167" s="38"/>
      <c r="ITV167" s="38"/>
      <c r="IUC167" s="38"/>
      <c r="IUD167" s="38"/>
      <c r="IUE167" s="38"/>
      <c r="IUF167" s="38"/>
      <c r="IUG167" s="38"/>
      <c r="IUH167" s="38"/>
      <c r="IUI167" s="38"/>
      <c r="IUJ167" s="38"/>
      <c r="IUK167" s="38"/>
      <c r="IUL167" s="38"/>
      <c r="IUM167" s="38"/>
      <c r="IUN167" s="38"/>
      <c r="IUO167" s="38"/>
      <c r="IUP167" s="38"/>
      <c r="IUQ167" s="38"/>
      <c r="IUR167" s="38"/>
      <c r="IUS167" s="38"/>
      <c r="IUT167" s="38"/>
      <c r="IUU167" s="38"/>
      <c r="IUV167" s="38"/>
      <c r="IUW167" s="38"/>
      <c r="IUX167" s="38"/>
      <c r="IUY167" s="38"/>
      <c r="IUZ167" s="38"/>
      <c r="IVA167" s="38"/>
      <c r="IVB167" s="38"/>
      <c r="IVC167" s="38"/>
      <c r="IVD167" s="38"/>
      <c r="IVE167" s="38"/>
      <c r="IVF167" s="38"/>
      <c r="IVG167" s="38"/>
      <c r="IVH167" s="38"/>
      <c r="IVI167" s="38"/>
      <c r="IVJ167" s="38"/>
      <c r="IVK167" s="38"/>
      <c r="IVL167" s="38"/>
      <c r="IVM167" s="38"/>
      <c r="IVN167" s="38"/>
      <c r="IVO167" s="38"/>
      <c r="IVP167" s="38"/>
      <c r="IVQ167" s="38"/>
      <c r="IVR167" s="38"/>
      <c r="IVS167" s="38"/>
      <c r="IVT167" s="38"/>
      <c r="IVU167" s="38"/>
      <c r="IVV167" s="38"/>
      <c r="IVW167" s="38"/>
      <c r="IVX167" s="38"/>
      <c r="IVY167" s="38"/>
      <c r="IVZ167" s="38"/>
      <c r="IWA167" s="38"/>
      <c r="IWB167" s="38"/>
      <c r="IWC167" s="38"/>
      <c r="IWD167" s="38"/>
      <c r="IWE167" s="38"/>
      <c r="IWF167" s="38"/>
      <c r="IWG167" s="38"/>
      <c r="IWH167" s="38"/>
      <c r="IWI167" s="38"/>
      <c r="IWJ167" s="38"/>
      <c r="IWK167" s="38"/>
      <c r="IWL167" s="38"/>
      <c r="IWM167" s="38"/>
      <c r="IWN167" s="38"/>
      <c r="IWO167" s="38"/>
      <c r="IWP167" s="38"/>
      <c r="IWQ167" s="38"/>
      <c r="IWR167" s="38"/>
      <c r="IWS167" s="38"/>
      <c r="IWT167" s="38"/>
      <c r="IWU167" s="38"/>
      <c r="IWV167" s="38"/>
      <c r="IWW167" s="38"/>
      <c r="IWX167" s="38"/>
      <c r="IWY167" s="38"/>
      <c r="IWZ167" s="38"/>
      <c r="IXA167" s="38"/>
      <c r="IXB167" s="38"/>
      <c r="IXC167" s="38"/>
      <c r="IXD167" s="38"/>
      <c r="IXE167" s="38"/>
      <c r="IXF167" s="38"/>
      <c r="IXG167" s="38"/>
      <c r="IXH167" s="38"/>
      <c r="IXI167" s="38"/>
      <c r="IXJ167" s="38"/>
      <c r="IXK167" s="38"/>
      <c r="IXL167" s="38"/>
      <c r="IXM167" s="38"/>
      <c r="IXN167" s="38"/>
      <c r="IXO167" s="38"/>
      <c r="IXP167" s="38"/>
      <c r="IXQ167" s="38"/>
      <c r="IXR167" s="38"/>
      <c r="IXS167" s="38"/>
      <c r="IXT167" s="38"/>
      <c r="IXU167" s="38"/>
      <c r="IXV167" s="38"/>
      <c r="IXW167" s="38"/>
      <c r="IXX167" s="38"/>
      <c r="IXY167" s="38"/>
      <c r="IXZ167" s="38"/>
      <c r="IYA167" s="38"/>
      <c r="IYB167" s="38"/>
      <c r="IYC167" s="38"/>
      <c r="IYD167" s="38"/>
      <c r="IYE167" s="38"/>
      <c r="IYF167" s="38"/>
      <c r="IYG167" s="38"/>
      <c r="IYH167" s="38"/>
      <c r="IYI167" s="38"/>
      <c r="IYJ167" s="38"/>
      <c r="IYK167" s="38"/>
      <c r="IYL167" s="38"/>
      <c r="IYM167" s="38"/>
      <c r="IYN167" s="38"/>
      <c r="IYO167" s="38"/>
      <c r="IYP167" s="38"/>
      <c r="IYQ167" s="38"/>
      <c r="IYR167" s="38"/>
      <c r="IYS167" s="38"/>
      <c r="IYT167" s="38"/>
      <c r="IYU167" s="38"/>
      <c r="IYV167" s="38"/>
      <c r="IYW167" s="38"/>
      <c r="IYX167" s="38"/>
      <c r="IYY167" s="38"/>
      <c r="IYZ167" s="38"/>
      <c r="IZA167" s="38"/>
      <c r="IZB167" s="38"/>
      <c r="IZC167" s="38"/>
      <c r="IZD167" s="38"/>
      <c r="IZE167" s="38"/>
      <c r="IZF167" s="38"/>
      <c r="IZG167" s="38"/>
      <c r="IZH167" s="38"/>
      <c r="IZI167" s="38"/>
      <c r="IZJ167" s="38"/>
      <c r="IZK167" s="38"/>
      <c r="IZL167" s="38"/>
      <c r="IZM167" s="38"/>
      <c r="IZN167" s="38"/>
      <c r="IZO167" s="38"/>
      <c r="IZP167" s="38"/>
      <c r="IZQ167" s="38"/>
      <c r="IZR167" s="38"/>
      <c r="IZS167" s="38"/>
      <c r="IZT167" s="38"/>
      <c r="IZU167" s="38"/>
      <c r="IZV167" s="38"/>
      <c r="IZW167" s="38"/>
      <c r="IZX167" s="38"/>
      <c r="IZY167" s="38"/>
      <c r="IZZ167" s="38"/>
      <c r="JAA167" s="38"/>
      <c r="JAB167" s="38"/>
      <c r="JAC167" s="38"/>
      <c r="JAD167" s="38"/>
      <c r="JAE167" s="38"/>
      <c r="JAF167" s="38"/>
      <c r="JAG167" s="38"/>
      <c r="JAH167" s="38"/>
      <c r="JAI167" s="38"/>
      <c r="JAJ167" s="38"/>
      <c r="JAK167" s="38"/>
      <c r="JAL167" s="38"/>
      <c r="JAM167" s="38"/>
      <c r="JAN167" s="38"/>
      <c r="JAO167" s="38"/>
      <c r="JAP167" s="38"/>
      <c r="JAQ167" s="38"/>
      <c r="JAR167" s="38"/>
      <c r="JAS167" s="38"/>
      <c r="JAT167" s="38"/>
      <c r="JAU167" s="38"/>
      <c r="JAV167" s="38"/>
      <c r="JAW167" s="38"/>
      <c r="JAX167" s="38"/>
      <c r="JAY167" s="38"/>
      <c r="JAZ167" s="38"/>
      <c r="JBA167" s="38"/>
      <c r="JBB167" s="38"/>
      <c r="JBC167" s="38"/>
      <c r="JBD167" s="38"/>
      <c r="JBE167" s="38"/>
      <c r="JBF167" s="38"/>
      <c r="JBG167" s="38"/>
      <c r="JBH167" s="38"/>
      <c r="JBI167" s="38"/>
      <c r="JBJ167" s="38"/>
      <c r="JBK167" s="38"/>
      <c r="JBL167" s="38"/>
      <c r="JBM167" s="38"/>
      <c r="JBN167" s="38"/>
      <c r="JBO167" s="38"/>
      <c r="JBP167" s="38"/>
      <c r="JBQ167" s="38"/>
      <c r="JBR167" s="38"/>
      <c r="JBS167" s="38"/>
      <c r="JBT167" s="38"/>
      <c r="JBU167" s="38"/>
      <c r="JBV167" s="38"/>
      <c r="JBW167" s="38"/>
      <c r="JBX167" s="38"/>
      <c r="JBY167" s="38"/>
      <c r="JBZ167" s="38"/>
      <c r="JCA167" s="38"/>
      <c r="JCB167" s="38"/>
      <c r="JCC167" s="38"/>
      <c r="JCD167" s="38"/>
      <c r="JCE167" s="38"/>
      <c r="JCF167" s="38"/>
      <c r="JCG167" s="38"/>
      <c r="JCH167" s="38"/>
      <c r="JCI167" s="38"/>
      <c r="JCJ167" s="38"/>
      <c r="JCK167" s="38"/>
      <c r="JCL167" s="38"/>
      <c r="JCM167" s="38"/>
      <c r="JCN167" s="38"/>
      <c r="JCO167" s="38"/>
      <c r="JCP167" s="38"/>
      <c r="JCQ167" s="38"/>
      <c r="JCR167" s="38"/>
      <c r="JCS167" s="38"/>
      <c r="JCT167" s="38"/>
      <c r="JCU167" s="38"/>
      <c r="JCV167" s="38"/>
      <c r="JCW167" s="38"/>
      <c r="JCX167" s="38"/>
      <c r="JCY167" s="38"/>
      <c r="JCZ167" s="38"/>
      <c r="JDA167" s="38"/>
      <c r="JDB167" s="38"/>
      <c r="JDC167" s="38"/>
      <c r="JDD167" s="38"/>
      <c r="JDE167" s="38"/>
      <c r="JDF167" s="38"/>
      <c r="JDG167" s="38"/>
      <c r="JDH167" s="38"/>
      <c r="JDI167" s="38"/>
      <c r="JDJ167" s="38"/>
      <c r="JDK167" s="38"/>
      <c r="JDL167" s="38"/>
      <c r="JDM167" s="38"/>
      <c r="JDN167" s="38"/>
      <c r="JDO167" s="38"/>
      <c r="JDP167" s="38"/>
      <c r="JDQ167" s="38"/>
      <c r="JDR167" s="38"/>
      <c r="JDY167" s="38"/>
      <c r="JDZ167" s="38"/>
      <c r="JEA167" s="38"/>
      <c r="JEB167" s="38"/>
      <c r="JEC167" s="38"/>
      <c r="JED167" s="38"/>
      <c r="JEE167" s="38"/>
      <c r="JEF167" s="38"/>
      <c r="JEG167" s="38"/>
      <c r="JEH167" s="38"/>
      <c r="JEI167" s="38"/>
      <c r="JEJ167" s="38"/>
      <c r="JEK167" s="38"/>
      <c r="JEL167" s="38"/>
      <c r="JEM167" s="38"/>
      <c r="JEN167" s="38"/>
      <c r="JEO167" s="38"/>
      <c r="JEP167" s="38"/>
      <c r="JEQ167" s="38"/>
      <c r="JER167" s="38"/>
      <c r="JES167" s="38"/>
      <c r="JET167" s="38"/>
      <c r="JEU167" s="38"/>
      <c r="JEV167" s="38"/>
      <c r="JEW167" s="38"/>
      <c r="JEX167" s="38"/>
      <c r="JEY167" s="38"/>
      <c r="JEZ167" s="38"/>
      <c r="JFA167" s="38"/>
      <c r="JFB167" s="38"/>
      <c r="JFC167" s="38"/>
      <c r="JFD167" s="38"/>
      <c r="JFE167" s="38"/>
      <c r="JFF167" s="38"/>
      <c r="JFG167" s="38"/>
      <c r="JFH167" s="38"/>
      <c r="JFI167" s="38"/>
      <c r="JFJ167" s="38"/>
      <c r="JFK167" s="38"/>
      <c r="JFL167" s="38"/>
      <c r="JFM167" s="38"/>
      <c r="JFN167" s="38"/>
      <c r="JFO167" s="38"/>
      <c r="JFP167" s="38"/>
      <c r="JFQ167" s="38"/>
      <c r="JFR167" s="38"/>
      <c r="JFS167" s="38"/>
      <c r="JFT167" s="38"/>
      <c r="JFU167" s="38"/>
      <c r="JFV167" s="38"/>
      <c r="JFW167" s="38"/>
      <c r="JFX167" s="38"/>
      <c r="JFY167" s="38"/>
      <c r="JFZ167" s="38"/>
      <c r="JGA167" s="38"/>
      <c r="JGB167" s="38"/>
      <c r="JGC167" s="38"/>
      <c r="JGD167" s="38"/>
      <c r="JGE167" s="38"/>
      <c r="JGF167" s="38"/>
      <c r="JGG167" s="38"/>
      <c r="JGH167" s="38"/>
      <c r="JGI167" s="38"/>
      <c r="JGJ167" s="38"/>
      <c r="JGK167" s="38"/>
      <c r="JGL167" s="38"/>
      <c r="JGM167" s="38"/>
      <c r="JGN167" s="38"/>
      <c r="JGO167" s="38"/>
      <c r="JGP167" s="38"/>
      <c r="JGQ167" s="38"/>
      <c r="JGR167" s="38"/>
      <c r="JGS167" s="38"/>
      <c r="JGT167" s="38"/>
      <c r="JGU167" s="38"/>
      <c r="JGV167" s="38"/>
      <c r="JGW167" s="38"/>
      <c r="JGX167" s="38"/>
      <c r="JGY167" s="38"/>
      <c r="JGZ167" s="38"/>
      <c r="JHA167" s="38"/>
      <c r="JHB167" s="38"/>
      <c r="JHC167" s="38"/>
      <c r="JHD167" s="38"/>
      <c r="JHE167" s="38"/>
      <c r="JHF167" s="38"/>
      <c r="JHG167" s="38"/>
      <c r="JHH167" s="38"/>
      <c r="JHI167" s="38"/>
      <c r="JHJ167" s="38"/>
      <c r="JHK167" s="38"/>
      <c r="JHL167" s="38"/>
      <c r="JHM167" s="38"/>
      <c r="JHN167" s="38"/>
      <c r="JHO167" s="38"/>
      <c r="JHP167" s="38"/>
      <c r="JHQ167" s="38"/>
      <c r="JHR167" s="38"/>
      <c r="JHS167" s="38"/>
      <c r="JHT167" s="38"/>
      <c r="JHU167" s="38"/>
      <c r="JHV167" s="38"/>
      <c r="JHW167" s="38"/>
      <c r="JHX167" s="38"/>
      <c r="JHY167" s="38"/>
      <c r="JHZ167" s="38"/>
      <c r="JIA167" s="38"/>
      <c r="JIB167" s="38"/>
      <c r="JIC167" s="38"/>
      <c r="JID167" s="38"/>
      <c r="JIE167" s="38"/>
      <c r="JIF167" s="38"/>
      <c r="JIG167" s="38"/>
      <c r="JIH167" s="38"/>
      <c r="JII167" s="38"/>
      <c r="JIJ167" s="38"/>
      <c r="JIK167" s="38"/>
      <c r="JIL167" s="38"/>
      <c r="JIM167" s="38"/>
      <c r="JIN167" s="38"/>
      <c r="JIO167" s="38"/>
      <c r="JIP167" s="38"/>
      <c r="JIQ167" s="38"/>
      <c r="JIR167" s="38"/>
      <c r="JIS167" s="38"/>
      <c r="JIT167" s="38"/>
      <c r="JIU167" s="38"/>
      <c r="JIV167" s="38"/>
      <c r="JIW167" s="38"/>
      <c r="JIX167" s="38"/>
      <c r="JIY167" s="38"/>
      <c r="JIZ167" s="38"/>
      <c r="JJA167" s="38"/>
      <c r="JJB167" s="38"/>
      <c r="JJC167" s="38"/>
      <c r="JJD167" s="38"/>
      <c r="JJE167" s="38"/>
      <c r="JJF167" s="38"/>
      <c r="JJG167" s="38"/>
      <c r="JJH167" s="38"/>
      <c r="JJI167" s="38"/>
      <c r="JJJ167" s="38"/>
      <c r="JJK167" s="38"/>
      <c r="JJL167" s="38"/>
      <c r="JJM167" s="38"/>
      <c r="JJN167" s="38"/>
      <c r="JJO167" s="38"/>
      <c r="JJP167" s="38"/>
      <c r="JJQ167" s="38"/>
      <c r="JJR167" s="38"/>
      <c r="JJS167" s="38"/>
      <c r="JJT167" s="38"/>
      <c r="JJU167" s="38"/>
      <c r="JJV167" s="38"/>
      <c r="JJW167" s="38"/>
      <c r="JJX167" s="38"/>
      <c r="JJY167" s="38"/>
      <c r="JJZ167" s="38"/>
      <c r="JKA167" s="38"/>
      <c r="JKB167" s="38"/>
      <c r="JKC167" s="38"/>
      <c r="JKD167" s="38"/>
      <c r="JKE167" s="38"/>
      <c r="JKF167" s="38"/>
      <c r="JKG167" s="38"/>
      <c r="JKH167" s="38"/>
      <c r="JKI167" s="38"/>
      <c r="JKJ167" s="38"/>
      <c r="JKK167" s="38"/>
      <c r="JKL167" s="38"/>
      <c r="JKM167" s="38"/>
      <c r="JKN167" s="38"/>
      <c r="JKO167" s="38"/>
      <c r="JKP167" s="38"/>
      <c r="JKQ167" s="38"/>
      <c r="JKR167" s="38"/>
      <c r="JKS167" s="38"/>
      <c r="JKT167" s="38"/>
      <c r="JKU167" s="38"/>
      <c r="JKV167" s="38"/>
      <c r="JKW167" s="38"/>
      <c r="JKX167" s="38"/>
      <c r="JKY167" s="38"/>
      <c r="JKZ167" s="38"/>
      <c r="JLA167" s="38"/>
      <c r="JLB167" s="38"/>
      <c r="JLC167" s="38"/>
      <c r="JLD167" s="38"/>
      <c r="JLE167" s="38"/>
      <c r="JLF167" s="38"/>
      <c r="JLG167" s="38"/>
      <c r="JLH167" s="38"/>
      <c r="JLI167" s="38"/>
      <c r="JLJ167" s="38"/>
      <c r="JLK167" s="38"/>
      <c r="JLL167" s="38"/>
      <c r="JLM167" s="38"/>
      <c r="JLN167" s="38"/>
      <c r="JLO167" s="38"/>
      <c r="JLP167" s="38"/>
      <c r="JLQ167" s="38"/>
      <c r="JLR167" s="38"/>
      <c r="JLS167" s="38"/>
      <c r="JLT167" s="38"/>
      <c r="JLU167" s="38"/>
      <c r="JLV167" s="38"/>
      <c r="JLW167" s="38"/>
      <c r="JLX167" s="38"/>
      <c r="JLY167" s="38"/>
      <c r="JLZ167" s="38"/>
      <c r="JMA167" s="38"/>
      <c r="JMB167" s="38"/>
      <c r="JMC167" s="38"/>
      <c r="JMD167" s="38"/>
      <c r="JME167" s="38"/>
      <c r="JMF167" s="38"/>
      <c r="JMG167" s="38"/>
      <c r="JMH167" s="38"/>
      <c r="JMI167" s="38"/>
      <c r="JMJ167" s="38"/>
      <c r="JMK167" s="38"/>
      <c r="JML167" s="38"/>
      <c r="JMM167" s="38"/>
      <c r="JMN167" s="38"/>
      <c r="JMO167" s="38"/>
      <c r="JMP167" s="38"/>
      <c r="JMQ167" s="38"/>
      <c r="JMR167" s="38"/>
      <c r="JMS167" s="38"/>
      <c r="JMT167" s="38"/>
      <c r="JMU167" s="38"/>
      <c r="JMV167" s="38"/>
      <c r="JMW167" s="38"/>
      <c r="JMX167" s="38"/>
      <c r="JMY167" s="38"/>
      <c r="JMZ167" s="38"/>
      <c r="JNA167" s="38"/>
      <c r="JNB167" s="38"/>
      <c r="JNC167" s="38"/>
      <c r="JND167" s="38"/>
      <c r="JNE167" s="38"/>
      <c r="JNF167" s="38"/>
      <c r="JNG167" s="38"/>
      <c r="JNH167" s="38"/>
      <c r="JNI167" s="38"/>
      <c r="JNJ167" s="38"/>
      <c r="JNK167" s="38"/>
      <c r="JNL167" s="38"/>
      <c r="JNM167" s="38"/>
      <c r="JNN167" s="38"/>
      <c r="JNU167" s="38"/>
      <c r="JNV167" s="38"/>
      <c r="JNW167" s="38"/>
      <c r="JNX167" s="38"/>
      <c r="JNY167" s="38"/>
      <c r="JNZ167" s="38"/>
      <c r="JOA167" s="38"/>
      <c r="JOB167" s="38"/>
      <c r="JOC167" s="38"/>
      <c r="JOD167" s="38"/>
      <c r="JOE167" s="38"/>
      <c r="JOF167" s="38"/>
      <c r="JOG167" s="38"/>
      <c r="JOH167" s="38"/>
      <c r="JOI167" s="38"/>
      <c r="JOJ167" s="38"/>
      <c r="JOK167" s="38"/>
      <c r="JOL167" s="38"/>
      <c r="JOM167" s="38"/>
      <c r="JON167" s="38"/>
      <c r="JOO167" s="38"/>
      <c r="JOP167" s="38"/>
      <c r="JOQ167" s="38"/>
      <c r="JOR167" s="38"/>
      <c r="JOS167" s="38"/>
      <c r="JOT167" s="38"/>
      <c r="JOU167" s="38"/>
      <c r="JOV167" s="38"/>
      <c r="JOW167" s="38"/>
      <c r="JOX167" s="38"/>
      <c r="JOY167" s="38"/>
      <c r="JOZ167" s="38"/>
      <c r="JPA167" s="38"/>
      <c r="JPB167" s="38"/>
      <c r="JPC167" s="38"/>
      <c r="JPD167" s="38"/>
      <c r="JPE167" s="38"/>
      <c r="JPF167" s="38"/>
      <c r="JPG167" s="38"/>
      <c r="JPH167" s="38"/>
      <c r="JPI167" s="38"/>
      <c r="JPJ167" s="38"/>
      <c r="JPK167" s="38"/>
      <c r="JPL167" s="38"/>
      <c r="JPM167" s="38"/>
      <c r="JPN167" s="38"/>
      <c r="JPO167" s="38"/>
      <c r="JPP167" s="38"/>
      <c r="JPQ167" s="38"/>
      <c r="JPR167" s="38"/>
      <c r="JPS167" s="38"/>
      <c r="JPT167" s="38"/>
      <c r="JPU167" s="38"/>
      <c r="JPV167" s="38"/>
      <c r="JPW167" s="38"/>
      <c r="JPX167" s="38"/>
      <c r="JPY167" s="38"/>
      <c r="JPZ167" s="38"/>
      <c r="JQA167" s="38"/>
      <c r="JQB167" s="38"/>
      <c r="JQC167" s="38"/>
      <c r="JQD167" s="38"/>
      <c r="JQE167" s="38"/>
      <c r="JQF167" s="38"/>
      <c r="JQG167" s="38"/>
      <c r="JQH167" s="38"/>
      <c r="JQI167" s="38"/>
      <c r="JQJ167" s="38"/>
      <c r="JQK167" s="38"/>
      <c r="JQL167" s="38"/>
      <c r="JQM167" s="38"/>
      <c r="JQN167" s="38"/>
      <c r="JQO167" s="38"/>
      <c r="JQP167" s="38"/>
      <c r="JQQ167" s="38"/>
      <c r="JQR167" s="38"/>
      <c r="JQS167" s="38"/>
      <c r="JQT167" s="38"/>
      <c r="JQU167" s="38"/>
      <c r="JQV167" s="38"/>
      <c r="JQW167" s="38"/>
      <c r="JQX167" s="38"/>
      <c r="JQY167" s="38"/>
      <c r="JQZ167" s="38"/>
      <c r="JRA167" s="38"/>
      <c r="JRB167" s="38"/>
      <c r="JRC167" s="38"/>
      <c r="JRD167" s="38"/>
      <c r="JRE167" s="38"/>
      <c r="JRF167" s="38"/>
      <c r="JRG167" s="38"/>
      <c r="JRH167" s="38"/>
      <c r="JRI167" s="38"/>
      <c r="JRJ167" s="38"/>
      <c r="JRK167" s="38"/>
      <c r="JRL167" s="38"/>
      <c r="JRM167" s="38"/>
      <c r="JRN167" s="38"/>
      <c r="JRO167" s="38"/>
      <c r="JRP167" s="38"/>
      <c r="JRQ167" s="38"/>
      <c r="JRR167" s="38"/>
      <c r="JRS167" s="38"/>
      <c r="JRT167" s="38"/>
      <c r="JRU167" s="38"/>
      <c r="JRV167" s="38"/>
      <c r="JRW167" s="38"/>
      <c r="JRX167" s="38"/>
      <c r="JRY167" s="38"/>
      <c r="JRZ167" s="38"/>
      <c r="JSA167" s="38"/>
      <c r="JSB167" s="38"/>
      <c r="JSC167" s="38"/>
      <c r="JSD167" s="38"/>
      <c r="JSE167" s="38"/>
      <c r="JSF167" s="38"/>
      <c r="JSG167" s="38"/>
      <c r="JSH167" s="38"/>
      <c r="JSI167" s="38"/>
      <c r="JSJ167" s="38"/>
      <c r="JSK167" s="38"/>
      <c r="JSL167" s="38"/>
      <c r="JSM167" s="38"/>
      <c r="JSN167" s="38"/>
      <c r="JSO167" s="38"/>
      <c r="JSP167" s="38"/>
      <c r="JSQ167" s="38"/>
      <c r="JSR167" s="38"/>
      <c r="JSS167" s="38"/>
      <c r="JST167" s="38"/>
      <c r="JSU167" s="38"/>
      <c r="JSV167" s="38"/>
      <c r="JSW167" s="38"/>
      <c r="JSX167" s="38"/>
      <c r="JSY167" s="38"/>
      <c r="JSZ167" s="38"/>
      <c r="JTA167" s="38"/>
      <c r="JTB167" s="38"/>
      <c r="JTC167" s="38"/>
      <c r="JTD167" s="38"/>
      <c r="JTE167" s="38"/>
      <c r="JTF167" s="38"/>
      <c r="JTG167" s="38"/>
      <c r="JTH167" s="38"/>
      <c r="JTI167" s="38"/>
      <c r="JTJ167" s="38"/>
      <c r="JTK167" s="38"/>
      <c r="JTL167" s="38"/>
      <c r="JTM167" s="38"/>
      <c r="JTN167" s="38"/>
      <c r="JTO167" s="38"/>
      <c r="JTP167" s="38"/>
      <c r="JTQ167" s="38"/>
      <c r="JTR167" s="38"/>
      <c r="JTS167" s="38"/>
      <c r="JTT167" s="38"/>
      <c r="JTU167" s="38"/>
      <c r="JTV167" s="38"/>
      <c r="JTW167" s="38"/>
      <c r="JTX167" s="38"/>
      <c r="JTY167" s="38"/>
      <c r="JTZ167" s="38"/>
      <c r="JUA167" s="38"/>
      <c r="JUB167" s="38"/>
      <c r="JUC167" s="38"/>
      <c r="JUD167" s="38"/>
      <c r="JUE167" s="38"/>
      <c r="JUF167" s="38"/>
      <c r="JUG167" s="38"/>
      <c r="JUH167" s="38"/>
      <c r="JUI167" s="38"/>
      <c r="JUJ167" s="38"/>
      <c r="JUK167" s="38"/>
      <c r="JUL167" s="38"/>
      <c r="JUM167" s="38"/>
      <c r="JUN167" s="38"/>
      <c r="JUO167" s="38"/>
      <c r="JUP167" s="38"/>
      <c r="JUQ167" s="38"/>
      <c r="JUR167" s="38"/>
      <c r="JUS167" s="38"/>
      <c r="JUT167" s="38"/>
      <c r="JUU167" s="38"/>
      <c r="JUV167" s="38"/>
      <c r="JUW167" s="38"/>
      <c r="JUX167" s="38"/>
      <c r="JUY167" s="38"/>
      <c r="JUZ167" s="38"/>
      <c r="JVA167" s="38"/>
      <c r="JVB167" s="38"/>
      <c r="JVC167" s="38"/>
      <c r="JVD167" s="38"/>
      <c r="JVE167" s="38"/>
      <c r="JVF167" s="38"/>
      <c r="JVG167" s="38"/>
      <c r="JVH167" s="38"/>
      <c r="JVI167" s="38"/>
      <c r="JVJ167" s="38"/>
      <c r="JVK167" s="38"/>
      <c r="JVL167" s="38"/>
      <c r="JVM167" s="38"/>
      <c r="JVN167" s="38"/>
      <c r="JVO167" s="38"/>
      <c r="JVP167" s="38"/>
      <c r="JVQ167" s="38"/>
      <c r="JVR167" s="38"/>
      <c r="JVS167" s="38"/>
      <c r="JVT167" s="38"/>
      <c r="JVU167" s="38"/>
      <c r="JVV167" s="38"/>
      <c r="JVW167" s="38"/>
      <c r="JVX167" s="38"/>
      <c r="JVY167" s="38"/>
      <c r="JVZ167" s="38"/>
      <c r="JWA167" s="38"/>
      <c r="JWB167" s="38"/>
      <c r="JWC167" s="38"/>
      <c r="JWD167" s="38"/>
      <c r="JWE167" s="38"/>
      <c r="JWF167" s="38"/>
      <c r="JWG167" s="38"/>
      <c r="JWH167" s="38"/>
      <c r="JWI167" s="38"/>
      <c r="JWJ167" s="38"/>
      <c r="JWK167" s="38"/>
      <c r="JWL167" s="38"/>
      <c r="JWM167" s="38"/>
      <c r="JWN167" s="38"/>
      <c r="JWO167" s="38"/>
      <c r="JWP167" s="38"/>
      <c r="JWQ167" s="38"/>
      <c r="JWR167" s="38"/>
      <c r="JWS167" s="38"/>
      <c r="JWT167" s="38"/>
      <c r="JWU167" s="38"/>
      <c r="JWV167" s="38"/>
      <c r="JWW167" s="38"/>
      <c r="JWX167" s="38"/>
      <c r="JWY167" s="38"/>
      <c r="JWZ167" s="38"/>
      <c r="JXA167" s="38"/>
      <c r="JXB167" s="38"/>
      <c r="JXC167" s="38"/>
      <c r="JXD167" s="38"/>
      <c r="JXE167" s="38"/>
      <c r="JXF167" s="38"/>
      <c r="JXG167" s="38"/>
      <c r="JXH167" s="38"/>
      <c r="JXI167" s="38"/>
      <c r="JXJ167" s="38"/>
      <c r="JXQ167" s="38"/>
      <c r="JXR167" s="38"/>
      <c r="JXS167" s="38"/>
      <c r="JXT167" s="38"/>
      <c r="JXU167" s="38"/>
      <c r="JXV167" s="38"/>
      <c r="JXW167" s="38"/>
      <c r="JXX167" s="38"/>
      <c r="JXY167" s="38"/>
      <c r="JXZ167" s="38"/>
      <c r="JYA167" s="38"/>
      <c r="JYB167" s="38"/>
      <c r="JYC167" s="38"/>
      <c r="JYD167" s="38"/>
      <c r="JYE167" s="38"/>
      <c r="JYF167" s="38"/>
      <c r="JYG167" s="38"/>
      <c r="JYH167" s="38"/>
      <c r="JYI167" s="38"/>
      <c r="JYJ167" s="38"/>
      <c r="JYK167" s="38"/>
      <c r="JYL167" s="38"/>
      <c r="JYM167" s="38"/>
      <c r="JYN167" s="38"/>
      <c r="JYO167" s="38"/>
      <c r="JYP167" s="38"/>
      <c r="JYQ167" s="38"/>
      <c r="JYR167" s="38"/>
      <c r="JYS167" s="38"/>
      <c r="JYT167" s="38"/>
      <c r="JYU167" s="38"/>
      <c r="JYV167" s="38"/>
      <c r="JYW167" s="38"/>
      <c r="JYX167" s="38"/>
      <c r="JYY167" s="38"/>
      <c r="JYZ167" s="38"/>
      <c r="JZA167" s="38"/>
      <c r="JZB167" s="38"/>
      <c r="JZC167" s="38"/>
      <c r="JZD167" s="38"/>
      <c r="JZE167" s="38"/>
      <c r="JZF167" s="38"/>
      <c r="JZG167" s="38"/>
      <c r="JZH167" s="38"/>
      <c r="JZI167" s="38"/>
      <c r="JZJ167" s="38"/>
      <c r="JZK167" s="38"/>
      <c r="JZL167" s="38"/>
      <c r="JZM167" s="38"/>
      <c r="JZN167" s="38"/>
      <c r="JZO167" s="38"/>
      <c r="JZP167" s="38"/>
      <c r="JZQ167" s="38"/>
      <c r="JZR167" s="38"/>
      <c r="JZS167" s="38"/>
      <c r="JZT167" s="38"/>
      <c r="JZU167" s="38"/>
      <c r="JZV167" s="38"/>
      <c r="JZW167" s="38"/>
      <c r="JZX167" s="38"/>
      <c r="JZY167" s="38"/>
      <c r="JZZ167" s="38"/>
      <c r="KAA167" s="38"/>
      <c r="KAB167" s="38"/>
      <c r="KAC167" s="38"/>
      <c r="KAD167" s="38"/>
      <c r="KAE167" s="38"/>
      <c r="KAF167" s="38"/>
      <c r="KAG167" s="38"/>
      <c r="KAH167" s="38"/>
      <c r="KAI167" s="38"/>
      <c r="KAJ167" s="38"/>
      <c r="KAK167" s="38"/>
      <c r="KAL167" s="38"/>
      <c r="KAM167" s="38"/>
      <c r="KAN167" s="38"/>
      <c r="KAO167" s="38"/>
      <c r="KAP167" s="38"/>
      <c r="KAQ167" s="38"/>
      <c r="KAR167" s="38"/>
      <c r="KAS167" s="38"/>
      <c r="KAT167" s="38"/>
      <c r="KAU167" s="38"/>
      <c r="KAV167" s="38"/>
      <c r="KAW167" s="38"/>
      <c r="KAX167" s="38"/>
      <c r="KAY167" s="38"/>
      <c r="KAZ167" s="38"/>
      <c r="KBA167" s="38"/>
      <c r="KBB167" s="38"/>
      <c r="KBC167" s="38"/>
      <c r="KBD167" s="38"/>
      <c r="KBE167" s="38"/>
      <c r="KBF167" s="38"/>
      <c r="KBG167" s="38"/>
      <c r="KBH167" s="38"/>
      <c r="KBI167" s="38"/>
      <c r="KBJ167" s="38"/>
      <c r="KBK167" s="38"/>
      <c r="KBL167" s="38"/>
      <c r="KBM167" s="38"/>
      <c r="KBN167" s="38"/>
      <c r="KBO167" s="38"/>
      <c r="KBP167" s="38"/>
      <c r="KBQ167" s="38"/>
      <c r="KBR167" s="38"/>
      <c r="KBS167" s="38"/>
      <c r="KBT167" s="38"/>
      <c r="KBU167" s="38"/>
      <c r="KBV167" s="38"/>
      <c r="KBW167" s="38"/>
      <c r="KBX167" s="38"/>
      <c r="KBY167" s="38"/>
      <c r="KBZ167" s="38"/>
      <c r="KCA167" s="38"/>
      <c r="KCB167" s="38"/>
      <c r="KCC167" s="38"/>
      <c r="KCD167" s="38"/>
      <c r="KCE167" s="38"/>
      <c r="KCF167" s="38"/>
      <c r="KCG167" s="38"/>
      <c r="KCH167" s="38"/>
      <c r="KCI167" s="38"/>
      <c r="KCJ167" s="38"/>
      <c r="KCK167" s="38"/>
      <c r="KCL167" s="38"/>
      <c r="KCM167" s="38"/>
      <c r="KCN167" s="38"/>
      <c r="KCO167" s="38"/>
      <c r="KCP167" s="38"/>
      <c r="KCQ167" s="38"/>
      <c r="KCR167" s="38"/>
      <c r="KCS167" s="38"/>
      <c r="KCT167" s="38"/>
      <c r="KCU167" s="38"/>
      <c r="KCV167" s="38"/>
      <c r="KCW167" s="38"/>
      <c r="KCX167" s="38"/>
      <c r="KCY167" s="38"/>
      <c r="KCZ167" s="38"/>
      <c r="KDA167" s="38"/>
      <c r="KDB167" s="38"/>
      <c r="KDC167" s="38"/>
      <c r="KDD167" s="38"/>
      <c r="KDE167" s="38"/>
      <c r="KDF167" s="38"/>
      <c r="KDG167" s="38"/>
      <c r="KDH167" s="38"/>
      <c r="KDI167" s="38"/>
      <c r="KDJ167" s="38"/>
      <c r="KDK167" s="38"/>
      <c r="KDL167" s="38"/>
      <c r="KDM167" s="38"/>
      <c r="KDN167" s="38"/>
      <c r="KDO167" s="38"/>
      <c r="KDP167" s="38"/>
      <c r="KDQ167" s="38"/>
      <c r="KDR167" s="38"/>
      <c r="KDS167" s="38"/>
      <c r="KDT167" s="38"/>
      <c r="KDU167" s="38"/>
      <c r="KDV167" s="38"/>
      <c r="KDW167" s="38"/>
      <c r="KDX167" s="38"/>
      <c r="KDY167" s="38"/>
      <c r="KDZ167" s="38"/>
      <c r="KEA167" s="38"/>
      <c r="KEB167" s="38"/>
      <c r="KEC167" s="38"/>
      <c r="KED167" s="38"/>
      <c r="KEE167" s="38"/>
      <c r="KEF167" s="38"/>
      <c r="KEG167" s="38"/>
      <c r="KEH167" s="38"/>
      <c r="KEI167" s="38"/>
      <c r="KEJ167" s="38"/>
      <c r="KEK167" s="38"/>
      <c r="KEL167" s="38"/>
      <c r="KEM167" s="38"/>
      <c r="KEN167" s="38"/>
      <c r="KEO167" s="38"/>
      <c r="KEP167" s="38"/>
      <c r="KEQ167" s="38"/>
      <c r="KER167" s="38"/>
      <c r="KES167" s="38"/>
      <c r="KET167" s="38"/>
      <c r="KEU167" s="38"/>
      <c r="KEV167" s="38"/>
      <c r="KEW167" s="38"/>
      <c r="KEX167" s="38"/>
      <c r="KEY167" s="38"/>
      <c r="KEZ167" s="38"/>
      <c r="KFA167" s="38"/>
      <c r="KFB167" s="38"/>
      <c r="KFC167" s="38"/>
      <c r="KFD167" s="38"/>
      <c r="KFE167" s="38"/>
      <c r="KFF167" s="38"/>
      <c r="KFG167" s="38"/>
      <c r="KFH167" s="38"/>
      <c r="KFI167" s="38"/>
      <c r="KFJ167" s="38"/>
      <c r="KFK167" s="38"/>
      <c r="KFL167" s="38"/>
      <c r="KFM167" s="38"/>
      <c r="KFN167" s="38"/>
      <c r="KFO167" s="38"/>
      <c r="KFP167" s="38"/>
      <c r="KFQ167" s="38"/>
      <c r="KFR167" s="38"/>
      <c r="KFS167" s="38"/>
      <c r="KFT167" s="38"/>
      <c r="KFU167" s="38"/>
      <c r="KFV167" s="38"/>
      <c r="KFW167" s="38"/>
      <c r="KFX167" s="38"/>
      <c r="KFY167" s="38"/>
      <c r="KFZ167" s="38"/>
      <c r="KGA167" s="38"/>
      <c r="KGB167" s="38"/>
      <c r="KGC167" s="38"/>
      <c r="KGD167" s="38"/>
      <c r="KGE167" s="38"/>
      <c r="KGF167" s="38"/>
      <c r="KGG167" s="38"/>
      <c r="KGH167" s="38"/>
      <c r="KGI167" s="38"/>
      <c r="KGJ167" s="38"/>
      <c r="KGK167" s="38"/>
      <c r="KGL167" s="38"/>
      <c r="KGM167" s="38"/>
      <c r="KGN167" s="38"/>
      <c r="KGO167" s="38"/>
      <c r="KGP167" s="38"/>
      <c r="KGQ167" s="38"/>
      <c r="KGR167" s="38"/>
      <c r="KGS167" s="38"/>
      <c r="KGT167" s="38"/>
      <c r="KGU167" s="38"/>
      <c r="KGV167" s="38"/>
      <c r="KGW167" s="38"/>
      <c r="KGX167" s="38"/>
      <c r="KGY167" s="38"/>
      <c r="KGZ167" s="38"/>
      <c r="KHA167" s="38"/>
      <c r="KHB167" s="38"/>
      <c r="KHC167" s="38"/>
      <c r="KHD167" s="38"/>
      <c r="KHE167" s="38"/>
      <c r="KHF167" s="38"/>
      <c r="KHM167" s="38"/>
      <c r="KHN167" s="38"/>
      <c r="KHO167" s="38"/>
      <c r="KHP167" s="38"/>
      <c r="KHQ167" s="38"/>
      <c r="KHR167" s="38"/>
      <c r="KHS167" s="38"/>
      <c r="KHT167" s="38"/>
      <c r="KHU167" s="38"/>
      <c r="KHV167" s="38"/>
      <c r="KHW167" s="38"/>
      <c r="KHX167" s="38"/>
      <c r="KHY167" s="38"/>
      <c r="KHZ167" s="38"/>
      <c r="KIA167" s="38"/>
      <c r="KIB167" s="38"/>
      <c r="KIC167" s="38"/>
      <c r="KID167" s="38"/>
      <c r="KIE167" s="38"/>
      <c r="KIF167" s="38"/>
      <c r="KIG167" s="38"/>
      <c r="KIH167" s="38"/>
      <c r="KII167" s="38"/>
      <c r="KIJ167" s="38"/>
      <c r="KIK167" s="38"/>
      <c r="KIL167" s="38"/>
      <c r="KIM167" s="38"/>
      <c r="KIN167" s="38"/>
      <c r="KIO167" s="38"/>
      <c r="KIP167" s="38"/>
      <c r="KIQ167" s="38"/>
      <c r="KIR167" s="38"/>
      <c r="KIS167" s="38"/>
      <c r="KIT167" s="38"/>
      <c r="KIU167" s="38"/>
      <c r="KIV167" s="38"/>
      <c r="KIW167" s="38"/>
      <c r="KIX167" s="38"/>
      <c r="KIY167" s="38"/>
      <c r="KIZ167" s="38"/>
      <c r="KJA167" s="38"/>
      <c r="KJB167" s="38"/>
      <c r="KJC167" s="38"/>
      <c r="KJD167" s="38"/>
      <c r="KJE167" s="38"/>
      <c r="KJF167" s="38"/>
      <c r="KJG167" s="38"/>
      <c r="KJH167" s="38"/>
      <c r="KJI167" s="38"/>
      <c r="KJJ167" s="38"/>
      <c r="KJK167" s="38"/>
      <c r="KJL167" s="38"/>
      <c r="KJM167" s="38"/>
      <c r="KJN167" s="38"/>
      <c r="KJO167" s="38"/>
      <c r="KJP167" s="38"/>
      <c r="KJQ167" s="38"/>
      <c r="KJR167" s="38"/>
      <c r="KJS167" s="38"/>
      <c r="KJT167" s="38"/>
      <c r="KJU167" s="38"/>
      <c r="KJV167" s="38"/>
      <c r="KJW167" s="38"/>
      <c r="KJX167" s="38"/>
      <c r="KJY167" s="38"/>
      <c r="KJZ167" s="38"/>
      <c r="KKA167" s="38"/>
      <c r="KKB167" s="38"/>
      <c r="KKC167" s="38"/>
      <c r="KKD167" s="38"/>
      <c r="KKE167" s="38"/>
      <c r="KKF167" s="38"/>
      <c r="KKG167" s="38"/>
      <c r="KKH167" s="38"/>
      <c r="KKI167" s="38"/>
      <c r="KKJ167" s="38"/>
      <c r="KKK167" s="38"/>
      <c r="KKL167" s="38"/>
      <c r="KKM167" s="38"/>
      <c r="KKN167" s="38"/>
      <c r="KKO167" s="38"/>
      <c r="KKP167" s="38"/>
      <c r="KKQ167" s="38"/>
      <c r="KKR167" s="38"/>
      <c r="KKS167" s="38"/>
      <c r="KKT167" s="38"/>
      <c r="KKU167" s="38"/>
      <c r="KKV167" s="38"/>
      <c r="KKW167" s="38"/>
      <c r="KKX167" s="38"/>
      <c r="KKY167" s="38"/>
      <c r="KKZ167" s="38"/>
      <c r="KLA167" s="38"/>
      <c r="KLB167" s="38"/>
      <c r="KLC167" s="38"/>
      <c r="KLD167" s="38"/>
      <c r="KLE167" s="38"/>
      <c r="KLF167" s="38"/>
      <c r="KLG167" s="38"/>
      <c r="KLH167" s="38"/>
      <c r="KLI167" s="38"/>
      <c r="KLJ167" s="38"/>
      <c r="KLK167" s="38"/>
      <c r="KLL167" s="38"/>
      <c r="KLM167" s="38"/>
      <c r="KLN167" s="38"/>
      <c r="KLO167" s="38"/>
      <c r="KLP167" s="38"/>
      <c r="KLQ167" s="38"/>
      <c r="KLR167" s="38"/>
      <c r="KLS167" s="38"/>
      <c r="KLT167" s="38"/>
      <c r="KLU167" s="38"/>
      <c r="KLV167" s="38"/>
      <c r="KLW167" s="38"/>
      <c r="KLX167" s="38"/>
      <c r="KLY167" s="38"/>
      <c r="KLZ167" s="38"/>
      <c r="KMA167" s="38"/>
      <c r="KMB167" s="38"/>
      <c r="KMC167" s="38"/>
      <c r="KMD167" s="38"/>
      <c r="KME167" s="38"/>
      <c r="KMF167" s="38"/>
      <c r="KMG167" s="38"/>
      <c r="KMH167" s="38"/>
      <c r="KMI167" s="38"/>
      <c r="KMJ167" s="38"/>
      <c r="KMK167" s="38"/>
      <c r="KML167" s="38"/>
      <c r="KMM167" s="38"/>
      <c r="KMN167" s="38"/>
      <c r="KMO167" s="38"/>
      <c r="KMP167" s="38"/>
      <c r="KMQ167" s="38"/>
      <c r="KMR167" s="38"/>
      <c r="KMS167" s="38"/>
      <c r="KMT167" s="38"/>
      <c r="KMU167" s="38"/>
      <c r="KMV167" s="38"/>
      <c r="KMW167" s="38"/>
      <c r="KMX167" s="38"/>
      <c r="KMY167" s="38"/>
      <c r="KMZ167" s="38"/>
      <c r="KNA167" s="38"/>
      <c r="KNB167" s="38"/>
      <c r="KNC167" s="38"/>
      <c r="KND167" s="38"/>
      <c r="KNE167" s="38"/>
      <c r="KNF167" s="38"/>
      <c r="KNG167" s="38"/>
      <c r="KNH167" s="38"/>
      <c r="KNI167" s="38"/>
      <c r="KNJ167" s="38"/>
      <c r="KNK167" s="38"/>
      <c r="KNL167" s="38"/>
      <c r="KNM167" s="38"/>
      <c r="KNN167" s="38"/>
      <c r="KNO167" s="38"/>
      <c r="KNP167" s="38"/>
      <c r="KNQ167" s="38"/>
      <c r="KNR167" s="38"/>
      <c r="KNS167" s="38"/>
      <c r="KNT167" s="38"/>
      <c r="KNU167" s="38"/>
      <c r="KNV167" s="38"/>
      <c r="KNW167" s="38"/>
      <c r="KNX167" s="38"/>
      <c r="KNY167" s="38"/>
      <c r="KNZ167" s="38"/>
      <c r="KOA167" s="38"/>
      <c r="KOB167" s="38"/>
      <c r="KOC167" s="38"/>
      <c r="KOD167" s="38"/>
      <c r="KOE167" s="38"/>
      <c r="KOF167" s="38"/>
      <c r="KOG167" s="38"/>
      <c r="KOH167" s="38"/>
      <c r="KOI167" s="38"/>
      <c r="KOJ167" s="38"/>
      <c r="KOK167" s="38"/>
      <c r="KOL167" s="38"/>
      <c r="KOM167" s="38"/>
      <c r="KON167" s="38"/>
      <c r="KOO167" s="38"/>
      <c r="KOP167" s="38"/>
      <c r="KOQ167" s="38"/>
      <c r="KOR167" s="38"/>
      <c r="KOS167" s="38"/>
      <c r="KOT167" s="38"/>
      <c r="KOU167" s="38"/>
      <c r="KOV167" s="38"/>
      <c r="KOW167" s="38"/>
      <c r="KOX167" s="38"/>
      <c r="KOY167" s="38"/>
      <c r="KOZ167" s="38"/>
      <c r="KPA167" s="38"/>
      <c r="KPB167" s="38"/>
      <c r="KPC167" s="38"/>
      <c r="KPD167" s="38"/>
      <c r="KPE167" s="38"/>
      <c r="KPF167" s="38"/>
      <c r="KPG167" s="38"/>
      <c r="KPH167" s="38"/>
      <c r="KPI167" s="38"/>
      <c r="KPJ167" s="38"/>
      <c r="KPK167" s="38"/>
      <c r="KPL167" s="38"/>
      <c r="KPM167" s="38"/>
      <c r="KPN167" s="38"/>
      <c r="KPO167" s="38"/>
      <c r="KPP167" s="38"/>
      <c r="KPQ167" s="38"/>
      <c r="KPR167" s="38"/>
      <c r="KPS167" s="38"/>
      <c r="KPT167" s="38"/>
      <c r="KPU167" s="38"/>
      <c r="KPV167" s="38"/>
      <c r="KPW167" s="38"/>
      <c r="KPX167" s="38"/>
      <c r="KPY167" s="38"/>
      <c r="KPZ167" s="38"/>
      <c r="KQA167" s="38"/>
      <c r="KQB167" s="38"/>
      <c r="KQC167" s="38"/>
      <c r="KQD167" s="38"/>
      <c r="KQE167" s="38"/>
      <c r="KQF167" s="38"/>
      <c r="KQG167" s="38"/>
      <c r="KQH167" s="38"/>
      <c r="KQI167" s="38"/>
      <c r="KQJ167" s="38"/>
      <c r="KQK167" s="38"/>
      <c r="KQL167" s="38"/>
      <c r="KQM167" s="38"/>
      <c r="KQN167" s="38"/>
      <c r="KQO167" s="38"/>
      <c r="KQP167" s="38"/>
      <c r="KQQ167" s="38"/>
      <c r="KQR167" s="38"/>
      <c r="KQS167" s="38"/>
      <c r="KQT167" s="38"/>
      <c r="KQU167" s="38"/>
      <c r="KQV167" s="38"/>
      <c r="KQW167" s="38"/>
      <c r="KQX167" s="38"/>
      <c r="KQY167" s="38"/>
      <c r="KQZ167" s="38"/>
      <c r="KRA167" s="38"/>
      <c r="KRB167" s="38"/>
      <c r="KRI167" s="38"/>
      <c r="KRJ167" s="38"/>
      <c r="KRK167" s="38"/>
      <c r="KRL167" s="38"/>
      <c r="KRM167" s="38"/>
      <c r="KRN167" s="38"/>
      <c r="KRO167" s="38"/>
      <c r="KRP167" s="38"/>
      <c r="KRQ167" s="38"/>
      <c r="KRR167" s="38"/>
      <c r="KRS167" s="38"/>
      <c r="KRT167" s="38"/>
      <c r="KRU167" s="38"/>
      <c r="KRV167" s="38"/>
      <c r="KRW167" s="38"/>
      <c r="KRX167" s="38"/>
      <c r="KRY167" s="38"/>
      <c r="KRZ167" s="38"/>
      <c r="KSA167" s="38"/>
      <c r="KSB167" s="38"/>
      <c r="KSC167" s="38"/>
      <c r="KSD167" s="38"/>
      <c r="KSE167" s="38"/>
      <c r="KSF167" s="38"/>
      <c r="KSG167" s="38"/>
      <c r="KSH167" s="38"/>
      <c r="KSI167" s="38"/>
      <c r="KSJ167" s="38"/>
      <c r="KSK167" s="38"/>
      <c r="KSL167" s="38"/>
      <c r="KSM167" s="38"/>
      <c r="KSN167" s="38"/>
      <c r="KSO167" s="38"/>
      <c r="KSP167" s="38"/>
      <c r="KSQ167" s="38"/>
      <c r="KSR167" s="38"/>
      <c r="KSS167" s="38"/>
      <c r="KST167" s="38"/>
      <c r="KSU167" s="38"/>
      <c r="KSV167" s="38"/>
      <c r="KSW167" s="38"/>
      <c r="KSX167" s="38"/>
      <c r="KSY167" s="38"/>
      <c r="KSZ167" s="38"/>
      <c r="KTA167" s="38"/>
      <c r="KTB167" s="38"/>
      <c r="KTC167" s="38"/>
      <c r="KTD167" s="38"/>
      <c r="KTE167" s="38"/>
      <c r="KTF167" s="38"/>
      <c r="KTG167" s="38"/>
      <c r="KTH167" s="38"/>
      <c r="KTI167" s="38"/>
      <c r="KTJ167" s="38"/>
      <c r="KTK167" s="38"/>
      <c r="KTL167" s="38"/>
      <c r="KTM167" s="38"/>
      <c r="KTN167" s="38"/>
      <c r="KTO167" s="38"/>
      <c r="KTP167" s="38"/>
      <c r="KTQ167" s="38"/>
      <c r="KTR167" s="38"/>
      <c r="KTS167" s="38"/>
      <c r="KTT167" s="38"/>
      <c r="KTU167" s="38"/>
      <c r="KTV167" s="38"/>
      <c r="KTW167" s="38"/>
      <c r="KTX167" s="38"/>
      <c r="KTY167" s="38"/>
      <c r="KTZ167" s="38"/>
      <c r="KUA167" s="38"/>
      <c r="KUB167" s="38"/>
      <c r="KUC167" s="38"/>
      <c r="KUD167" s="38"/>
      <c r="KUE167" s="38"/>
      <c r="KUF167" s="38"/>
      <c r="KUG167" s="38"/>
      <c r="KUH167" s="38"/>
      <c r="KUI167" s="38"/>
      <c r="KUJ167" s="38"/>
      <c r="KUK167" s="38"/>
      <c r="KUL167" s="38"/>
      <c r="KUM167" s="38"/>
      <c r="KUN167" s="38"/>
      <c r="KUO167" s="38"/>
      <c r="KUP167" s="38"/>
      <c r="KUQ167" s="38"/>
      <c r="KUR167" s="38"/>
      <c r="KUS167" s="38"/>
      <c r="KUT167" s="38"/>
      <c r="KUU167" s="38"/>
      <c r="KUV167" s="38"/>
      <c r="KUW167" s="38"/>
      <c r="KUX167" s="38"/>
      <c r="KUY167" s="38"/>
      <c r="KUZ167" s="38"/>
      <c r="KVA167" s="38"/>
      <c r="KVB167" s="38"/>
      <c r="KVC167" s="38"/>
      <c r="KVD167" s="38"/>
      <c r="KVE167" s="38"/>
      <c r="KVF167" s="38"/>
      <c r="KVG167" s="38"/>
      <c r="KVH167" s="38"/>
      <c r="KVI167" s="38"/>
      <c r="KVJ167" s="38"/>
      <c r="KVK167" s="38"/>
      <c r="KVL167" s="38"/>
      <c r="KVM167" s="38"/>
      <c r="KVN167" s="38"/>
      <c r="KVO167" s="38"/>
      <c r="KVP167" s="38"/>
      <c r="KVQ167" s="38"/>
      <c r="KVR167" s="38"/>
      <c r="KVS167" s="38"/>
      <c r="KVT167" s="38"/>
      <c r="KVU167" s="38"/>
      <c r="KVV167" s="38"/>
      <c r="KVW167" s="38"/>
      <c r="KVX167" s="38"/>
      <c r="KVY167" s="38"/>
      <c r="KVZ167" s="38"/>
      <c r="KWA167" s="38"/>
      <c r="KWB167" s="38"/>
      <c r="KWC167" s="38"/>
      <c r="KWD167" s="38"/>
      <c r="KWE167" s="38"/>
      <c r="KWF167" s="38"/>
      <c r="KWG167" s="38"/>
      <c r="KWH167" s="38"/>
      <c r="KWI167" s="38"/>
      <c r="KWJ167" s="38"/>
      <c r="KWK167" s="38"/>
      <c r="KWL167" s="38"/>
      <c r="KWM167" s="38"/>
      <c r="KWN167" s="38"/>
      <c r="KWO167" s="38"/>
      <c r="KWP167" s="38"/>
      <c r="KWQ167" s="38"/>
      <c r="KWR167" s="38"/>
      <c r="KWS167" s="38"/>
      <c r="KWT167" s="38"/>
      <c r="KWU167" s="38"/>
      <c r="KWV167" s="38"/>
      <c r="KWW167" s="38"/>
      <c r="KWX167" s="38"/>
      <c r="KWY167" s="38"/>
      <c r="KWZ167" s="38"/>
      <c r="KXA167" s="38"/>
      <c r="KXB167" s="38"/>
      <c r="KXC167" s="38"/>
      <c r="KXD167" s="38"/>
      <c r="KXE167" s="38"/>
      <c r="KXF167" s="38"/>
      <c r="KXG167" s="38"/>
      <c r="KXH167" s="38"/>
      <c r="KXI167" s="38"/>
      <c r="KXJ167" s="38"/>
      <c r="KXK167" s="38"/>
      <c r="KXL167" s="38"/>
      <c r="KXM167" s="38"/>
      <c r="KXN167" s="38"/>
      <c r="KXO167" s="38"/>
      <c r="KXP167" s="38"/>
      <c r="KXQ167" s="38"/>
      <c r="KXR167" s="38"/>
      <c r="KXS167" s="38"/>
      <c r="KXT167" s="38"/>
      <c r="KXU167" s="38"/>
      <c r="KXV167" s="38"/>
      <c r="KXW167" s="38"/>
      <c r="KXX167" s="38"/>
      <c r="KXY167" s="38"/>
      <c r="KXZ167" s="38"/>
      <c r="KYA167" s="38"/>
      <c r="KYB167" s="38"/>
      <c r="KYC167" s="38"/>
      <c r="KYD167" s="38"/>
      <c r="KYE167" s="38"/>
      <c r="KYF167" s="38"/>
      <c r="KYG167" s="38"/>
      <c r="KYH167" s="38"/>
      <c r="KYI167" s="38"/>
      <c r="KYJ167" s="38"/>
      <c r="KYK167" s="38"/>
      <c r="KYL167" s="38"/>
      <c r="KYM167" s="38"/>
      <c r="KYN167" s="38"/>
      <c r="KYO167" s="38"/>
      <c r="KYP167" s="38"/>
      <c r="KYQ167" s="38"/>
      <c r="KYR167" s="38"/>
      <c r="KYS167" s="38"/>
      <c r="KYT167" s="38"/>
      <c r="KYU167" s="38"/>
      <c r="KYV167" s="38"/>
      <c r="KYW167" s="38"/>
      <c r="KYX167" s="38"/>
      <c r="KYY167" s="38"/>
      <c r="KYZ167" s="38"/>
      <c r="KZA167" s="38"/>
      <c r="KZB167" s="38"/>
      <c r="KZC167" s="38"/>
      <c r="KZD167" s="38"/>
      <c r="KZE167" s="38"/>
      <c r="KZF167" s="38"/>
      <c r="KZG167" s="38"/>
      <c r="KZH167" s="38"/>
      <c r="KZI167" s="38"/>
      <c r="KZJ167" s="38"/>
      <c r="KZK167" s="38"/>
      <c r="KZL167" s="38"/>
      <c r="KZM167" s="38"/>
      <c r="KZN167" s="38"/>
      <c r="KZO167" s="38"/>
      <c r="KZP167" s="38"/>
      <c r="KZQ167" s="38"/>
      <c r="KZR167" s="38"/>
      <c r="KZS167" s="38"/>
      <c r="KZT167" s="38"/>
      <c r="KZU167" s="38"/>
      <c r="KZV167" s="38"/>
      <c r="KZW167" s="38"/>
      <c r="KZX167" s="38"/>
      <c r="KZY167" s="38"/>
      <c r="KZZ167" s="38"/>
      <c r="LAA167" s="38"/>
      <c r="LAB167" s="38"/>
      <c r="LAC167" s="38"/>
      <c r="LAD167" s="38"/>
      <c r="LAE167" s="38"/>
      <c r="LAF167" s="38"/>
      <c r="LAG167" s="38"/>
      <c r="LAH167" s="38"/>
      <c r="LAI167" s="38"/>
      <c r="LAJ167" s="38"/>
      <c r="LAK167" s="38"/>
      <c r="LAL167" s="38"/>
      <c r="LAM167" s="38"/>
      <c r="LAN167" s="38"/>
      <c r="LAO167" s="38"/>
      <c r="LAP167" s="38"/>
      <c r="LAQ167" s="38"/>
      <c r="LAR167" s="38"/>
      <c r="LAS167" s="38"/>
      <c r="LAT167" s="38"/>
      <c r="LAU167" s="38"/>
      <c r="LAV167" s="38"/>
      <c r="LAW167" s="38"/>
      <c r="LAX167" s="38"/>
      <c r="LBE167" s="38"/>
      <c r="LBF167" s="38"/>
      <c r="LBG167" s="38"/>
      <c r="LBH167" s="38"/>
      <c r="LBI167" s="38"/>
      <c r="LBJ167" s="38"/>
      <c r="LBK167" s="38"/>
      <c r="LBL167" s="38"/>
      <c r="LBM167" s="38"/>
      <c r="LBN167" s="38"/>
      <c r="LBO167" s="38"/>
      <c r="LBP167" s="38"/>
      <c r="LBQ167" s="38"/>
      <c r="LBR167" s="38"/>
      <c r="LBS167" s="38"/>
      <c r="LBT167" s="38"/>
      <c r="LBU167" s="38"/>
      <c r="LBV167" s="38"/>
      <c r="LBW167" s="38"/>
      <c r="LBX167" s="38"/>
      <c r="LBY167" s="38"/>
      <c r="LBZ167" s="38"/>
      <c r="LCA167" s="38"/>
      <c r="LCB167" s="38"/>
      <c r="LCC167" s="38"/>
      <c r="LCD167" s="38"/>
      <c r="LCE167" s="38"/>
      <c r="LCF167" s="38"/>
      <c r="LCG167" s="38"/>
      <c r="LCH167" s="38"/>
      <c r="LCI167" s="38"/>
      <c r="LCJ167" s="38"/>
      <c r="LCK167" s="38"/>
      <c r="LCL167" s="38"/>
      <c r="LCM167" s="38"/>
      <c r="LCN167" s="38"/>
      <c r="LCO167" s="38"/>
      <c r="LCP167" s="38"/>
      <c r="LCQ167" s="38"/>
      <c r="LCR167" s="38"/>
      <c r="LCS167" s="38"/>
      <c r="LCT167" s="38"/>
      <c r="LCU167" s="38"/>
      <c r="LCV167" s="38"/>
      <c r="LCW167" s="38"/>
      <c r="LCX167" s="38"/>
      <c r="LCY167" s="38"/>
      <c r="LCZ167" s="38"/>
      <c r="LDA167" s="38"/>
      <c r="LDB167" s="38"/>
      <c r="LDC167" s="38"/>
      <c r="LDD167" s="38"/>
      <c r="LDE167" s="38"/>
      <c r="LDF167" s="38"/>
      <c r="LDG167" s="38"/>
      <c r="LDH167" s="38"/>
      <c r="LDI167" s="38"/>
      <c r="LDJ167" s="38"/>
      <c r="LDK167" s="38"/>
      <c r="LDL167" s="38"/>
      <c r="LDM167" s="38"/>
      <c r="LDN167" s="38"/>
      <c r="LDO167" s="38"/>
      <c r="LDP167" s="38"/>
      <c r="LDQ167" s="38"/>
      <c r="LDR167" s="38"/>
      <c r="LDS167" s="38"/>
      <c r="LDT167" s="38"/>
      <c r="LDU167" s="38"/>
      <c r="LDV167" s="38"/>
      <c r="LDW167" s="38"/>
      <c r="LDX167" s="38"/>
      <c r="LDY167" s="38"/>
      <c r="LDZ167" s="38"/>
      <c r="LEA167" s="38"/>
      <c r="LEB167" s="38"/>
      <c r="LEC167" s="38"/>
      <c r="LED167" s="38"/>
      <c r="LEE167" s="38"/>
      <c r="LEF167" s="38"/>
      <c r="LEG167" s="38"/>
      <c r="LEH167" s="38"/>
      <c r="LEI167" s="38"/>
      <c r="LEJ167" s="38"/>
      <c r="LEK167" s="38"/>
      <c r="LEL167" s="38"/>
      <c r="LEM167" s="38"/>
      <c r="LEN167" s="38"/>
      <c r="LEO167" s="38"/>
      <c r="LEP167" s="38"/>
      <c r="LEQ167" s="38"/>
      <c r="LER167" s="38"/>
      <c r="LES167" s="38"/>
      <c r="LET167" s="38"/>
      <c r="LEU167" s="38"/>
      <c r="LEV167" s="38"/>
      <c r="LEW167" s="38"/>
      <c r="LEX167" s="38"/>
      <c r="LEY167" s="38"/>
      <c r="LEZ167" s="38"/>
      <c r="LFA167" s="38"/>
      <c r="LFB167" s="38"/>
      <c r="LFC167" s="38"/>
      <c r="LFD167" s="38"/>
      <c r="LFE167" s="38"/>
      <c r="LFF167" s="38"/>
      <c r="LFG167" s="38"/>
      <c r="LFH167" s="38"/>
      <c r="LFI167" s="38"/>
      <c r="LFJ167" s="38"/>
      <c r="LFK167" s="38"/>
      <c r="LFL167" s="38"/>
      <c r="LFM167" s="38"/>
      <c r="LFN167" s="38"/>
      <c r="LFO167" s="38"/>
      <c r="LFP167" s="38"/>
      <c r="LFQ167" s="38"/>
      <c r="LFR167" s="38"/>
      <c r="LFS167" s="38"/>
      <c r="LFT167" s="38"/>
      <c r="LFU167" s="38"/>
      <c r="LFV167" s="38"/>
      <c r="LFW167" s="38"/>
      <c r="LFX167" s="38"/>
      <c r="LFY167" s="38"/>
      <c r="LFZ167" s="38"/>
      <c r="LGA167" s="38"/>
      <c r="LGB167" s="38"/>
      <c r="LGC167" s="38"/>
      <c r="LGD167" s="38"/>
      <c r="LGE167" s="38"/>
      <c r="LGF167" s="38"/>
      <c r="LGG167" s="38"/>
      <c r="LGH167" s="38"/>
      <c r="LGI167" s="38"/>
      <c r="LGJ167" s="38"/>
      <c r="LGK167" s="38"/>
      <c r="LGL167" s="38"/>
      <c r="LGM167" s="38"/>
      <c r="LGN167" s="38"/>
      <c r="LGO167" s="38"/>
      <c r="LGP167" s="38"/>
      <c r="LGQ167" s="38"/>
      <c r="LGR167" s="38"/>
      <c r="LGS167" s="38"/>
      <c r="LGT167" s="38"/>
      <c r="LGU167" s="38"/>
      <c r="LGV167" s="38"/>
      <c r="LGW167" s="38"/>
      <c r="LGX167" s="38"/>
      <c r="LGY167" s="38"/>
      <c r="LGZ167" s="38"/>
      <c r="LHA167" s="38"/>
      <c r="LHB167" s="38"/>
      <c r="LHC167" s="38"/>
      <c r="LHD167" s="38"/>
      <c r="LHE167" s="38"/>
      <c r="LHF167" s="38"/>
      <c r="LHG167" s="38"/>
      <c r="LHH167" s="38"/>
      <c r="LHI167" s="38"/>
      <c r="LHJ167" s="38"/>
      <c r="LHK167" s="38"/>
      <c r="LHL167" s="38"/>
      <c r="LHM167" s="38"/>
      <c r="LHN167" s="38"/>
      <c r="LHO167" s="38"/>
      <c r="LHP167" s="38"/>
      <c r="LHQ167" s="38"/>
      <c r="LHR167" s="38"/>
      <c r="LHS167" s="38"/>
      <c r="LHT167" s="38"/>
      <c r="LHU167" s="38"/>
      <c r="LHV167" s="38"/>
      <c r="LHW167" s="38"/>
      <c r="LHX167" s="38"/>
      <c r="LHY167" s="38"/>
      <c r="LHZ167" s="38"/>
      <c r="LIA167" s="38"/>
      <c r="LIB167" s="38"/>
      <c r="LIC167" s="38"/>
      <c r="LID167" s="38"/>
      <c r="LIE167" s="38"/>
      <c r="LIF167" s="38"/>
      <c r="LIG167" s="38"/>
      <c r="LIH167" s="38"/>
      <c r="LII167" s="38"/>
      <c r="LIJ167" s="38"/>
      <c r="LIK167" s="38"/>
      <c r="LIL167" s="38"/>
      <c r="LIM167" s="38"/>
      <c r="LIN167" s="38"/>
      <c r="LIO167" s="38"/>
      <c r="LIP167" s="38"/>
      <c r="LIQ167" s="38"/>
      <c r="LIR167" s="38"/>
      <c r="LIS167" s="38"/>
      <c r="LIT167" s="38"/>
      <c r="LIU167" s="38"/>
      <c r="LIV167" s="38"/>
      <c r="LIW167" s="38"/>
      <c r="LIX167" s="38"/>
      <c r="LIY167" s="38"/>
      <c r="LIZ167" s="38"/>
      <c r="LJA167" s="38"/>
      <c r="LJB167" s="38"/>
      <c r="LJC167" s="38"/>
      <c r="LJD167" s="38"/>
      <c r="LJE167" s="38"/>
      <c r="LJF167" s="38"/>
      <c r="LJG167" s="38"/>
      <c r="LJH167" s="38"/>
      <c r="LJI167" s="38"/>
      <c r="LJJ167" s="38"/>
      <c r="LJK167" s="38"/>
      <c r="LJL167" s="38"/>
      <c r="LJM167" s="38"/>
      <c r="LJN167" s="38"/>
      <c r="LJO167" s="38"/>
      <c r="LJP167" s="38"/>
      <c r="LJQ167" s="38"/>
      <c r="LJR167" s="38"/>
      <c r="LJS167" s="38"/>
      <c r="LJT167" s="38"/>
      <c r="LJU167" s="38"/>
      <c r="LJV167" s="38"/>
      <c r="LJW167" s="38"/>
      <c r="LJX167" s="38"/>
      <c r="LJY167" s="38"/>
      <c r="LJZ167" s="38"/>
      <c r="LKA167" s="38"/>
      <c r="LKB167" s="38"/>
      <c r="LKC167" s="38"/>
      <c r="LKD167" s="38"/>
      <c r="LKE167" s="38"/>
      <c r="LKF167" s="38"/>
      <c r="LKG167" s="38"/>
      <c r="LKH167" s="38"/>
      <c r="LKI167" s="38"/>
      <c r="LKJ167" s="38"/>
      <c r="LKK167" s="38"/>
      <c r="LKL167" s="38"/>
      <c r="LKM167" s="38"/>
      <c r="LKN167" s="38"/>
      <c r="LKO167" s="38"/>
      <c r="LKP167" s="38"/>
      <c r="LKQ167" s="38"/>
      <c r="LKR167" s="38"/>
      <c r="LKS167" s="38"/>
      <c r="LKT167" s="38"/>
      <c r="LLA167" s="38"/>
      <c r="LLB167" s="38"/>
      <c r="LLC167" s="38"/>
      <c r="LLD167" s="38"/>
      <c r="LLE167" s="38"/>
      <c r="LLF167" s="38"/>
      <c r="LLG167" s="38"/>
      <c r="LLH167" s="38"/>
      <c r="LLI167" s="38"/>
      <c r="LLJ167" s="38"/>
      <c r="LLK167" s="38"/>
      <c r="LLL167" s="38"/>
      <c r="LLM167" s="38"/>
      <c r="LLN167" s="38"/>
      <c r="LLO167" s="38"/>
      <c r="LLP167" s="38"/>
      <c r="LLQ167" s="38"/>
      <c r="LLR167" s="38"/>
      <c r="LLS167" s="38"/>
      <c r="LLT167" s="38"/>
      <c r="LLU167" s="38"/>
      <c r="LLV167" s="38"/>
      <c r="LLW167" s="38"/>
      <c r="LLX167" s="38"/>
      <c r="LLY167" s="38"/>
      <c r="LLZ167" s="38"/>
      <c r="LMA167" s="38"/>
      <c r="LMB167" s="38"/>
      <c r="LMC167" s="38"/>
      <c r="LMD167" s="38"/>
      <c r="LME167" s="38"/>
      <c r="LMF167" s="38"/>
      <c r="LMG167" s="38"/>
      <c r="LMH167" s="38"/>
      <c r="LMI167" s="38"/>
      <c r="LMJ167" s="38"/>
      <c r="LMK167" s="38"/>
      <c r="LML167" s="38"/>
      <c r="LMM167" s="38"/>
      <c r="LMN167" s="38"/>
      <c r="LMO167" s="38"/>
      <c r="LMP167" s="38"/>
      <c r="LMQ167" s="38"/>
      <c r="LMR167" s="38"/>
      <c r="LMS167" s="38"/>
      <c r="LMT167" s="38"/>
      <c r="LMU167" s="38"/>
      <c r="LMV167" s="38"/>
      <c r="LMW167" s="38"/>
      <c r="LMX167" s="38"/>
      <c r="LMY167" s="38"/>
      <c r="LMZ167" s="38"/>
      <c r="LNA167" s="38"/>
      <c r="LNB167" s="38"/>
      <c r="LNC167" s="38"/>
      <c r="LND167" s="38"/>
      <c r="LNE167" s="38"/>
      <c r="LNF167" s="38"/>
      <c r="LNG167" s="38"/>
      <c r="LNH167" s="38"/>
      <c r="LNI167" s="38"/>
      <c r="LNJ167" s="38"/>
      <c r="LNK167" s="38"/>
      <c r="LNL167" s="38"/>
      <c r="LNM167" s="38"/>
      <c r="LNN167" s="38"/>
      <c r="LNO167" s="38"/>
      <c r="LNP167" s="38"/>
      <c r="LNQ167" s="38"/>
      <c r="LNR167" s="38"/>
      <c r="LNS167" s="38"/>
      <c r="LNT167" s="38"/>
      <c r="LNU167" s="38"/>
      <c r="LNV167" s="38"/>
      <c r="LNW167" s="38"/>
      <c r="LNX167" s="38"/>
      <c r="LNY167" s="38"/>
      <c r="LNZ167" s="38"/>
      <c r="LOA167" s="38"/>
      <c r="LOB167" s="38"/>
      <c r="LOC167" s="38"/>
      <c r="LOD167" s="38"/>
      <c r="LOE167" s="38"/>
      <c r="LOF167" s="38"/>
      <c r="LOG167" s="38"/>
      <c r="LOH167" s="38"/>
      <c r="LOI167" s="38"/>
      <c r="LOJ167" s="38"/>
      <c r="LOK167" s="38"/>
      <c r="LOL167" s="38"/>
      <c r="LOM167" s="38"/>
      <c r="LON167" s="38"/>
      <c r="LOO167" s="38"/>
      <c r="LOP167" s="38"/>
      <c r="LOQ167" s="38"/>
      <c r="LOR167" s="38"/>
      <c r="LOS167" s="38"/>
      <c r="LOT167" s="38"/>
      <c r="LOU167" s="38"/>
      <c r="LOV167" s="38"/>
      <c r="LOW167" s="38"/>
      <c r="LOX167" s="38"/>
      <c r="LOY167" s="38"/>
      <c r="LOZ167" s="38"/>
      <c r="LPA167" s="38"/>
      <c r="LPB167" s="38"/>
      <c r="LPC167" s="38"/>
      <c r="LPD167" s="38"/>
      <c r="LPE167" s="38"/>
      <c r="LPF167" s="38"/>
      <c r="LPG167" s="38"/>
      <c r="LPH167" s="38"/>
      <c r="LPI167" s="38"/>
      <c r="LPJ167" s="38"/>
      <c r="LPK167" s="38"/>
      <c r="LPL167" s="38"/>
      <c r="LPM167" s="38"/>
      <c r="LPN167" s="38"/>
      <c r="LPO167" s="38"/>
      <c r="LPP167" s="38"/>
      <c r="LPQ167" s="38"/>
      <c r="LPR167" s="38"/>
      <c r="LPS167" s="38"/>
      <c r="LPT167" s="38"/>
      <c r="LPU167" s="38"/>
      <c r="LPV167" s="38"/>
      <c r="LPW167" s="38"/>
      <c r="LPX167" s="38"/>
      <c r="LPY167" s="38"/>
      <c r="LPZ167" s="38"/>
      <c r="LQA167" s="38"/>
      <c r="LQB167" s="38"/>
      <c r="LQC167" s="38"/>
      <c r="LQD167" s="38"/>
      <c r="LQE167" s="38"/>
      <c r="LQF167" s="38"/>
      <c r="LQG167" s="38"/>
      <c r="LQH167" s="38"/>
      <c r="LQI167" s="38"/>
      <c r="LQJ167" s="38"/>
      <c r="LQK167" s="38"/>
      <c r="LQL167" s="38"/>
      <c r="LQM167" s="38"/>
      <c r="LQN167" s="38"/>
      <c r="LQO167" s="38"/>
      <c r="LQP167" s="38"/>
      <c r="LQQ167" s="38"/>
      <c r="LQR167" s="38"/>
      <c r="LQS167" s="38"/>
      <c r="LQT167" s="38"/>
      <c r="LQU167" s="38"/>
      <c r="LQV167" s="38"/>
      <c r="LQW167" s="38"/>
      <c r="LQX167" s="38"/>
      <c r="LQY167" s="38"/>
      <c r="LQZ167" s="38"/>
      <c r="LRA167" s="38"/>
      <c r="LRB167" s="38"/>
      <c r="LRC167" s="38"/>
      <c r="LRD167" s="38"/>
      <c r="LRE167" s="38"/>
      <c r="LRF167" s="38"/>
      <c r="LRG167" s="38"/>
      <c r="LRH167" s="38"/>
      <c r="LRI167" s="38"/>
      <c r="LRJ167" s="38"/>
      <c r="LRK167" s="38"/>
      <c r="LRL167" s="38"/>
      <c r="LRM167" s="38"/>
      <c r="LRN167" s="38"/>
      <c r="LRO167" s="38"/>
      <c r="LRP167" s="38"/>
      <c r="LRQ167" s="38"/>
      <c r="LRR167" s="38"/>
      <c r="LRS167" s="38"/>
      <c r="LRT167" s="38"/>
      <c r="LRU167" s="38"/>
      <c r="LRV167" s="38"/>
      <c r="LRW167" s="38"/>
      <c r="LRX167" s="38"/>
      <c r="LRY167" s="38"/>
      <c r="LRZ167" s="38"/>
      <c r="LSA167" s="38"/>
      <c r="LSB167" s="38"/>
      <c r="LSC167" s="38"/>
      <c r="LSD167" s="38"/>
      <c r="LSE167" s="38"/>
      <c r="LSF167" s="38"/>
      <c r="LSG167" s="38"/>
      <c r="LSH167" s="38"/>
      <c r="LSI167" s="38"/>
      <c r="LSJ167" s="38"/>
      <c r="LSK167" s="38"/>
      <c r="LSL167" s="38"/>
      <c r="LSM167" s="38"/>
      <c r="LSN167" s="38"/>
      <c r="LSO167" s="38"/>
      <c r="LSP167" s="38"/>
      <c r="LSQ167" s="38"/>
      <c r="LSR167" s="38"/>
      <c r="LSS167" s="38"/>
      <c r="LST167" s="38"/>
      <c r="LSU167" s="38"/>
      <c r="LSV167" s="38"/>
      <c r="LSW167" s="38"/>
      <c r="LSX167" s="38"/>
      <c r="LSY167" s="38"/>
      <c r="LSZ167" s="38"/>
      <c r="LTA167" s="38"/>
      <c r="LTB167" s="38"/>
      <c r="LTC167" s="38"/>
      <c r="LTD167" s="38"/>
      <c r="LTE167" s="38"/>
      <c r="LTF167" s="38"/>
      <c r="LTG167" s="38"/>
      <c r="LTH167" s="38"/>
      <c r="LTI167" s="38"/>
      <c r="LTJ167" s="38"/>
      <c r="LTK167" s="38"/>
      <c r="LTL167" s="38"/>
      <c r="LTM167" s="38"/>
      <c r="LTN167" s="38"/>
      <c r="LTO167" s="38"/>
      <c r="LTP167" s="38"/>
      <c r="LTQ167" s="38"/>
      <c r="LTR167" s="38"/>
      <c r="LTS167" s="38"/>
      <c r="LTT167" s="38"/>
      <c r="LTU167" s="38"/>
      <c r="LTV167" s="38"/>
      <c r="LTW167" s="38"/>
      <c r="LTX167" s="38"/>
      <c r="LTY167" s="38"/>
      <c r="LTZ167" s="38"/>
      <c r="LUA167" s="38"/>
      <c r="LUB167" s="38"/>
      <c r="LUC167" s="38"/>
      <c r="LUD167" s="38"/>
      <c r="LUE167" s="38"/>
      <c r="LUF167" s="38"/>
      <c r="LUG167" s="38"/>
      <c r="LUH167" s="38"/>
      <c r="LUI167" s="38"/>
      <c r="LUJ167" s="38"/>
      <c r="LUK167" s="38"/>
      <c r="LUL167" s="38"/>
      <c r="LUM167" s="38"/>
      <c r="LUN167" s="38"/>
      <c r="LUO167" s="38"/>
      <c r="LUP167" s="38"/>
      <c r="LUW167" s="38"/>
      <c r="LUX167" s="38"/>
      <c r="LUY167" s="38"/>
      <c r="LUZ167" s="38"/>
      <c r="LVA167" s="38"/>
      <c r="LVB167" s="38"/>
      <c r="LVC167" s="38"/>
      <c r="LVD167" s="38"/>
      <c r="LVE167" s="38"/>
      <c r="LVF167" s="38"/>
      <c r="LVG167" s="38"/>
      <c r="LVH167" s="38"/>
      <c r="LVI167" s="38"/>
      <c r="LVJ167" s="38"/>
      <c r="LVK167" s="38"/>
      <c r="LVL167" s="38"/>
      <c r="LVM167" s="38"/>
      <c r="LVN167" s="38"/>
      <c r="LVO167" s="38"/>
      <c r="LVP167" s="38"/>
      <c r="LVQ167" s="38"/>
      <c r="LVR167" s="38"/>
      <c r="LVS167" s="38"/>
      <c r="LVT167" s="38"/>
      <c r="LVU167" s="38"/>
      <c r="LVV167" s="38"/>
      <c r="LVW167" s="38"/>
      <c r="LVX167" s="38"/>
      <c r="LVY167" s="38"/>
      <c r="LVZ167" s="38"/>
      <c r="LWA167" s="38"/>
      <c r="LWB167" s="38"/>
      <c r="LWC167" s="38"/>
      <c r="LWD167" s="38"/>
      <c r="LWE167" s="38"/>
      <c r="LWF167" s="38"/>
      <c r="LWG167" s="38"/>
      <c r="LWH167" s="38"/>
      <c r="LWI167" s="38"/>
      <c r="LWJ167" s="38"/>
      <c r="LWK167" s="38"/>
      <c r="LWL167" s="38"/>
      <c r="LWM167" s="38"/>
      <c r="LWN167" s="38"/>
      <c r="LWO167" s="38"/>
      <c r="LWP167" s="38"/>
      <c r="LWQ167" s="38"/>
      <c r="LWR167" s="38"/>
      <c r="LWS167" s="38"/>
      <c r="LWT167" s="38"/>
      <c r="LWU167" s="38"/>
      <c r="LWV167" s="38"/>
      <c r="LWW167" s="38"/>
      <c r="LWX167" s="38"/>
      <c r="LWY167" s="38"/>
      <c r="LWZ167" s="38"/>
      <c r="LXA167" s="38"/>
      <c r="LXB167" s="38"/>
      <c r="LXC167" s="38"/>
      <c r="LXD167" s="38"/>
      <c r="LXE167" s="38"/>
      <c r="LXF167" s="38"/>
      <c r="LXG167" s="38"/>
      <c r="LXH167" s="38"/>
      <c r="LXI167" s="38"/>
      <c r="LXJ167" s="38"/>
      <c r="LXK167" s="38"/>
      <c r="LXL167" s="38"/>
      <c r="LXM167" s="38"/>
      <c r="LXN167" s="38"/>
      <c r="LXO167" s="38"/>
      <c r="LXP167" s="38"/>
      <c r="LXQ167" s="38"/>
      <c r="LXR167" s="38"/>
      <c r="LXS167" s="38"/>
      <c r="LXT167" s="38"/>
      <c r="LXU167" s="38"/>
      <c r="LXV167" s="38"/>
      <c r="LXW167" s="38"/>
      <c r="LXX167" s="38"/>
      <c r="LXY167" s="38"/>
      <c r="LXZ167" s="38"/>
      <c r="LYA167" s="38"/>
      <c r="LYB167" s="38"/>
      <c r="LYC167" s="38"/>
      <c r="LYD167" s="38"/>
      <c r="LYE167" s="38"/>
      <c r="LYF167" s="38"/>
      <c r="LYG167" s="38"/>
      <c r="LYH167" s="38"/>
      <c r="LYI167" s="38"/>
      <c r="LYJ167" s="38"/>
      <c r="LYK167" s="38"/>
      <c r="LYL167" s="38"/>
      <c r="LYM167" s="38"/>
      <c r="LYN167" s="38"/>
      <c r="LYO167" s="38"/>
      <c r="LYP167" s="38"/>
      <c r="LYQ167" s="38"/>
      <c r="LYR167" s="38"/>
      <c r="LYS167" s="38"/>
      <c r="LYT167" s="38"/>
      <c r="LYU167" s="38"/>
      <c r="LYV167" s="38"/>
      <c r="LYW167" s="38"/>
      <c r="LYX167" s="38"/>
      <c r="LYY167" s="38"/>
      <c r="LYZ167" s="38"/>
      <c r="LZA167" s="38"/>
      <c r="LZB167" s="38"/>
      <c r="LZC167" s="38"/>
      <c r="LZD167" s="38"/>
      <c r="LZE167" s="38"/>
      <c r="LZF167" s="38"/>
      <c r="LZG167" s="38"/>
      <c r="LZH167" s="38"/>
      <c r="LZI167" s="38"/>
      <c r="LZJ167" s="38"/>
      <c r="LZK167" s="38"/>
      <c r="LZL167" s="38"/>
      <c r="LZM167" s="38"/>
      <c r="LZN167" s="38"/>
      <c r="LZO167" s="38"/>
      <c r="LZP167" s="38"/>
      <c r="LZQ167" s="38"/>
      <c r="LZR167" s="38"/>
      <c r="LZS167" s="38"/>
      <c r="LZT167" s="38"/>
      <c r="LZU167" s="38"/>
      <c r="LZV167" s="38"/>
      <c r="LZW167" s="38"/>
      <c r="LZX167" s="38"/>
      <c r="LZY167" s="38"/>
      <c r="LZZ167" s="38"/>
      <c r="MAA167" s="38"/>
      <c r="MAB167" s="38"/>
      <c r="MAC167" s="38"/>
      <c r="MAD167" s="38"/>
      <c r="MAE167" s="38"/>
      <c r="MAF167" s="38"/>
      <c r="MAG167" s="38"/>
      <c r="MAH167" s="38"/>
      <c r="MAI167" s="38"/>
      <c r="MAJ167" s="38"/>
      <c r="MAK167" s="38"/>
      <c r="MAL167" s="38"/>
      <c r="MAM167" s="38"/>
      <c r="MAN167" s="38"/>
      <c r="MAO167" s="38"/>
      <c r="MAP167" s="38"/>
      <c r="MAQ167" s="38"/>
      <c r="MAR167" s="38"/>
      <c r="MAS167" s="38"/>
      <c r="MAT167" s="38"/>
      <c r="MAU167" s="38"/>
      <c r="MAV167" s="38"/>
      <c r="MAW167" s="38"/>
      <c r="MAX167" s="38"/>
      <c r="MAY167" s="38"/>
      <c r="MAZ167" s="38"/>
      <c r="MBA167" s="38"/>
      <c r="MBB167" s="38"/>
      <c r="MBC167" s="38"/>
      <c r="MBD167" s="38"/>
      <c r="MBE167" s="38"/>
      <c r="MBF167" s="38"/>
      <c r="MBG167" s="38"/>
      <c r="MBH167" s="38"/>
      <c r="MBI167" s="38"/>
      <c r="MBJ167" s="38"/>
      <c r="MBK167" s="38"/>
      <c r="MBL167" s="38"/>
      <c r="MBM167" s="38"/>
      <c r="MBN167" s="38"/>
      <c r="MBO167" s="38"/>
      <c r="MBP167" s="38"/>
      <c r="MBQ167" s="38"/>
      <c r="MBR167" s="38"/>
      <c r="MBS167" s="38"/>
      <c r="MBT167" s="38"/>
      <c r="MBU167" s="38"/>
      <c r="MBV167" s="38"/>
      <c r="MBW167" s="38"/>
      <c r="MBX167" s="38"/>
      <c r="MBY167" s="38"/>
      <c r="MBZ167" s="38"/>
      <c r="MCA167" s="38"/>
      <c r="MCB167" s="38"/>
      <c r="MCC167" s="38"/>
      <c r="MCD167" s="38"/>
      <c r="MCE167" s="38"/>
      <c r="MCF167" s="38"/>
      <c r="MCG167" s="38"/>
      <c r="MCH167" s="38"/>
      <c r="MCI167" s="38"/>
      <c r="MCJ167" s="38"/>
      <c r="MCK167" s="38"/>
      <c r="MCL167" s="38"/>
      <c r="MCM167" s="38"/>
      <c r="MCN167" s="38"/>
      <c r="MCO167" s="38"/>
      <c r="MCP167" s="38"/>
      <c r="MCQ167" s="38"/>
      <c r="MCR167" s="38"/>
      <c r="MCS167" s="38"/>
      <c r="MCT167" s="38"/>
      <c r="MCU167" s="38"/>
      <c r="MCV167" s="38"/>
      <c r="MCW167" s="38"/>
      <c r="MCX167" s="38"/>
      <c r="MCY167" s="38"/>
      <c r="MCZ167" s="38"/>
      <c r="MDA167" s="38"/>
      <c r="MDB167" s="38"/>
      <c r="MDC167" s="38"/>
      <c r="MDD167" s="38"/>
      <c r="MDE167" s="38"/>
      <c r="MDF167" s="38"/>
      <c r="MDG167" s="38"/>
      <c r="MDH167" s="38"/>
      <c r="MDI167" s="38"/>
      <c r="MDJ167" s="38"/>
      <c r="MDK167" s="38"/>
      <c r="MDL167" s="38"/>
      <c r="MDM167" s="38"/>
      <c r="MDN167" s="38"/>
      <c r="MDO167" s="38"/>
      <c r="MDP167" s="38"/>
      <c r="MDQ167" s="38"/>
      <c r="MDR167" s="38"/>
      <c r="MDS167" s="38"/>
      <c r="MDT167" s="38"/>
      <c r="MDU167" s="38"/>
      <c r="MDV167" s="38"/>
      <c r="MDW167" s="38"/>
      <c r="MDX167" s="38"/>
      <c r="MDY167" s="38"/>
      <c r="MDZ167" s="38"/>
      <c r="MEA167" s="38"/>
      <c r="MEB167" s="38"/>
      <c r="MEC167" s="38"/>
      <c r="MED167" s="38"/>
      <c r="MEE167" s="38"/>
      <c r="MEF167" s="38"/>
      <c r="MEG167" s="38"/>
      <c r="MEH167" s="38"/>
      <c r="MEI167" s="38"/>
      <c r="MEJ167" s="38"/>
      <c r="MEK167" s="38"/>
      <c r="MEL167" s="38"/>
      <c r="MES167" s="38"/>
      <c r="MET167" s="38"/>
      <c r="MEU167" s="38"/>
      <c r="MEV167" s="38"/>
      <c r="MEW167" s="38"/>
      <c r="MEX167" s="38"/>
      <c r="MEY167" s="38"/>
      <c r="MEZ167" s="38"/>
      <c r="MFA167" s="38"/>
      <c r="MFB167" s="38"/>
      <c r="MFC167" s="38"/>
      <c r="MFD167" s="38"/>
      <c r="MFE167" s="38"/>
      <c r="MFF167" s="38"/>
      <c r="MFG167" s="38"/>
      <c r="MFH167" s="38"/>
      <c r="MFI167" s="38"/>
      <c r="MFJ167" s="38"/>
      <c r="MFK167" s="38"/>
      <c r="MFL167" s="38"/>
      <c r="MFM167" s="38"/>
      <c r="MFN167" s="38"/>
      <c r="MFO167" s="38"/>
      <c r="MFP167" s="38"/>
      <c r="MFQ167" s="38"/>
      <c r="MFR167" s="38"/>
      <c r="MFS167" s="38"/>
      <c r="MFT167" s="38"/>
      <c r="MFU167" s="38"/>
      <c r="MFV167" s="38"/>
      <c r="MFW167" s="38"/>
      <c r="MFX167" s="38"/>
      <c r="MFY167" s="38"/>
      <c r="MFZ167" s="38"/>
      <c r="MGA167" s="38"/>
      <c r="MGB167" s="38"/>
      <c r="MGC167" s="38"/>
      <c r="MGD167" s="38"/>
      <c r="MGE167" s="38"/>
      <c r="MGF167" s="38"/>
      <c r="MGG167" s="38"/>
      <c r="MGH167" s="38"/>
      <c r="MGI167" s="38"/>
      <c r="MGJ167" s="38"/>
      <c r="MGK167" s="38"/>
      <c r="MGL167" s="38"/>
      <c r="MGM167" s="38"/>
      <c r="MGN167" s="38"/>
      <c r="MGO167" s="38"/>
      <c r="MGP167" s="38"/>
      <c r="MGQ167" s="38"/>
      <c r="MGR167" s="38"/>
      <c r="MGS167" s="38"/>
      <c r="MGT167" s="38"/>
      <c r="MGU167" s="38"/>
      <c r="MGV167" s="38"/>
      <c r="MGW167" s="38"/>
      <c r="MGX167" s="38"/>
      <c r="MGY167" s="38"/>
      <c r="MGZ167" s="38"/>
      <c r="MHA167" s="38"/>
      <c r="MHB167" s="38"/>
      <c r="MHC167" s="38"/>
      <c r="MHD167" s="38"/>
      <c r="MHE167" s="38"/>
      <c r="MHF167" s="38"/>
      <c r="MHG167" s="38"/>
      <c r="MHH167" s="38"/>
      <c r="MHI167" s="38"/>
      <c r="MHJ167" s="38"/>
      <c r="MHK167" s="38"/>
      <c r="MHL167" s="38"/>
      <c r="MHM167" s="38"/>
      <c r="MHN167" s="38"/>
      <c r="MHO167" s="38"/>
      <c r="MHP167" s="38"/>
      <c r="MHQ167" s="38"/>
      <c r="MHR167" s="38"/>
      <c r="MHS167" s="38"/>
      <c r="MHT167" s="38"/>
      <c r="MHU167" s="38"/>
      <c r="MHV167" s="38"/>
      <c r="MHW167" s="38"/>
      <c r="MHX167" s="38"/>
      <c r="MHY167" s="38"/>
      <c r="MHZ167" s="38"/>
      <c r="MIA167" s="38"/>
      <c r="MIB167" s="38"/>
      <c r="MIC167" s="38"/>
      <c r="MID167" s="38"/>
      <c r="MIE167" s="38"/>
      <c r="MIF167" s="38"/>
      <c r="MIG167" s="38"/>
      <c r="MIH167" s="38"/>
      <c r="MII167" s="38"/>
      <c r="MIJ167" s="38"/>
      <c r="MIK167" s="38"/>
      <c r="MIL167" s="38"/>
      <c r="MIM167" s="38"/>
      <c r="MIN167" s="38"/>
      <c r="MIO167" s="38"/>
      <c r="MIP167" s="38"/>
      <c r="MIQ167" s="38"/>
      <c r="MIR167" s="38"/>
      <c r="MIS167" s="38"/>
      <c r="MIT167" s="38"/>
      <c r="MIU167" s="38"/>
      <c r="MIV167" s="38"/>
      <c r="MIW167" s="38"/>
      <c r="MIX167" s="38"/>
      <c r="MIY167" s="38"/>
      <c r="MIZ167" s="38"/>
      <c r="MJA167" s="38"/>
      <c r="MJB167" s="38"/>
      <c r="MJC167" s="38"/>
      <c r="MJD167" s="38"/>
      <c r="MJE167" s="38"/>
      <c r="MJF167" s="38"/>
      <c r="MJG167" s="38"/>
      <c r="MJH167" s="38"/>
      <c r="MJI167" s="38"/>
      <c r="MJJ167" s="38"/>
      <c r="MJK167" s="38"/>
      <c r="MJL167" s="38"/>
      <c r="MJM167" s="38"/>
      <c r="MJN167" s="38"/>
      <c r="MJO167" s="38"/>
      <c r="MJP167" s="38"/>
      <c r="MJQ167" s="38"/>
      <c r="MJR167" s="38"/>
      <c r="MJS167" s="38"/>
      <c r="MJT167" s="38"/>
      <c r="MJU167" s="38"/>
      <c r="MJV167" s="38"/>
      <c r="MJW167" s="38"/>
      <c r="MJX167" s="38"/>
      <c r="MJY167" s="38"/>
      <c r="MJZ167" s="38"/>
      <c r="MKA167" s="38"/>
      <c r="MKB167" s="38"/>
      <c r="MKC167" s="38"/>
      <c r="MKD167" s="38"/>
      <c r="MKE167" s="38"/>
      <c r="MKF167" s="38"/>
      <c r="MKG167" s="38"/>
      <c r="MKH167" s="38"/>
      <c r="MKI167" s="38"/>
      <c r="MKJ167" s="38"/>
      <c r="MKK167" s="38"/>
      <c r="MKL167" s="38"/>
      <c r="MKM167" s="38"/>
      <c r="MKN167" s="38"/>
      <c r="MKO167" s="38"/>
      <c r="MKP167" s="38"/>
      <c r="MKQ167" s="38"/>
      <c r="MKR167" s="38"/>
      <c r="MKS167" s="38"/>
      <c r="MKT167" s="38"/>
      <c r="MKU167" s="38"/>
      <c r="MKV167" s="38"/>
      <c r="MKW167" s="38"/>
      <c r="MKX167" s="38"/>
      <c r="MKY167" s="38"/>
      <c r="MKZ167" s="38"/>
      <c r="MLA167" s="38"/>
      <c r="MLB167" s="38"/>
      <c r="MLC167" s="38"/>
      <c r="MLD167" s="38"/>
      <c r="MLE167" s="38"/>
      <c r="MLF167" s="38"/>
      <c r="MLG167" s="38"/>
      <c r="MLH167" s="38"/>
      <c r="MLI167" s="38"/>
      <c r="MLJ167" s="38"/>
      <c r="MLK167" s="38"/>
      <c r="MLL167" s="38"/>
      <c r="MLM167" s="38"/>
      <c r="MLN167" s="38"/>
      <c r="MLO167" s="38"/>
      <c r="MLP167" s="38"/>
      <c r="MLQ167" s="38"/>
      <c r="MLR167" s="38"/>
      <c r="MLS167" s="38"/>
      <c r="MLT167" s="38"/>
      <c r="MLU167" s="38"/>
      <c r="MLV167" s="38"/>
      <c r="MLW167" s="38"/>
      <c r="MLX167" s="38"/>
      <c r="MLY167" s="38"/>
      <c r="MLZ167" s="38"/>
      <c r="MMA167" s="38"/>
      <c r="MMB167" s="38"/>
      <c r="MMC167" s="38"/>
      <c r="MMD167" s="38"/>
      <c r="MME167" s="38"/>
      <c r="MMF167" s="38"/>
      <c r="MMG167" s="38"/>
      <c r="MMH167" s="38"/>
      <c r="MMI167" s="38"/>
      <c r="MMJ167" s="38"/>
      <c r="MMK167" s="38"/>
      <c r="MML167" s="38"/>
      <c r="MMM167" s="38"/>
      <c r="MMN167" s="38"/>
      <c r="MMO167" s="38"/>
      <c r="MMP167" s="38"/>
      <c r="MMQ167" s="38"/>
      <c r="MMR167" s="38"/>
      <c r="MMS167" s="38"/>
      <c r="MMT167" s="38"/>
      <c r="MMU167" s="38"/>
      <c r="MMV167" s="38"/>
      <c r="MMW167" s="38"/>
      <c r="MMX167" s="38"/>
      <c r="MMY167" s="38"/>
      <c r="MMZ167" s="38"/>
      <c r="MNA167" s="38"/>
      <c r="MNB167" s="38"/>
      <c r="MNC167" s="38"/>
      <c r="MND167" s="38"/>
      <c r="MNE167" s="38"/>
      <c r="MNF167" s="38"/>
      <c r="MNG167" s="38"/>
      <c r="MNH167" s="38"/>
      <c r="MNI167" s="38"/>
      <c r="MNJ167" s="38"/>
      <c r="MNK167" s="38"/>
      <c r="MNL167" s="38"/>
      <c r="MNM167" s="38"/>
      <c r="MNN167" s="38"/>
      <c r="MNO167" s="38"/>
      <c r="MNP167" s="38"/>
      <c r="MNQ167" s="38"/>
      <c r="MNR167" s="38"/>
      <c r="MNS167" s="38"/>
      <c r="MNT167" s="38"/>
      <c r="MNU167" s="38"/>
      <c r="MNV167" s="38"/>
      <c r="MNW167" s="38"/>
      <c r="MNX167" s="38"/>
      <c r="MNY167" s="38"/>
      <c r="MNZ167" s="38"/>
      <c r="MOA167" s="38"/>
      <c r="MOB167" s="38"/>
      <c r="MOC167" s="38"/>
      <c r="MOD167" s="38"/>
      <c r="MOE167" s="38"/>
      <c r="MOF167" s="38"/>
      <c r="MOG167" s="38"/>
      <c r="MOH167" s="38"/>
      <c r="MOO167" s="38"/>
      <c r="MOP167" s="38"/>
      <c r="MOQ167" s="38"/>
      <c r="MOR167" s="38"/>
      <c r="MOS167" s="38"/>
      <c r="MOT167" s="38"/>
      <c r="MOU167" s="38"/>
      <c r="MOV167" s="38"/>
      <c r="MOW167" s="38"/>
      <c r="MOX167" s="38"/>
      <c r="MOY167" s="38"/>
      <c r="MOZ167" s="38"/>
      <c r="MPA167" s="38"/>
      <c r="MPB167" s="38"/>
      <c r="MPC167" s="38"/>
      <c r="MPD167" s="38"/>
      <c r="MPE167" s="38"/>
      <c r="MPF167" s="38"/>
      <c r="MPG167" s="38"/>
      <c r="MPH167" s="38"/>
      <c r="MPI167" s="38"/>
      <c r="MPJ167" s="38"/>
      <c r="MPK167" s="38"/>
      <c r="MPL167" s="38"/>
      <c r="MPM167" s="38"/>
      <c r="MPN167" s="38"/>
      <c r="MPO167" s="38"/>
      <c r="MPP167" s="38"/>
      <c r="MPQ167" s="38"/>
      <c r="MPR167" s="38"/>
      <c r="MPS167" s="38"/>
      <c r="MPT167" s="38"/>
      <c r="MPU167" s="38"/>
      <c r="MPV167" s="38"/>
      <c r="MPW167" s="38"/>
      <c r="MPX167" s="38"/>
      <c r="MPY167" s="38"/>
      <c r="MPZ167" s="38"/>
      <c r="MQA167" s="38"/>
      <c r="MQB167" s="38"/>
      <c r="MQC167" s="38"/>
      <c r="MQD167" s="38"/>
      <c r="MQE167" s="38"/>
      <c r="MQF167" s="38"/>
      <c r="MQG167" s="38"/>
      <c r="MQH167" s="38"/>
      <c r="MQI167" s="38"/>
      <c r="MQJ167" s="38"/>
      <c r="MQK167" s="38"/>
      <c r="MQL167" s="38"/>
      <c r="MQM167" s="38"/>
      <c r="MQN167" s="38"/>
      <c r="MQO167" s="38"/>
      <c r="MQP167" s="38"/>
      <c r="MQQ167" s="38"/>
      <c r="MQR167" s="38"/>
      <c r="MQS167" s="38"/>
      <c r="MQT167" s="38"/>
      <c r="MQU167" s="38"/>
      <c r="MQV167" s="38"/>
      <c r="MQW167" s="38"/>
      <c r="MQX167" s="38"/>
      <c r="MQY167" s="38"/>
      <c r="MQZ167" s="38"/>
      <c r="MRA167" s="38"/>
      <c r="MRB167" s="38"/>
      <c r="MRC167" s="38"/>
      <c r="MRD167" s="38"/>
      <c r="MRE167" s="38"/>
      <c r="MRF167" s="38"/>
      <c r="MRG167" s="38"/>
      <c r="MRH167" s="38"/>
      <c r="MRI167" s="38"/>
      <c r="MRJ167" s="38"/>
      <c r="MRK167" s="38"/>
      <c r="MRL167" s="38"/>
      <c r="MRM167" s="38"/>
      <c r="MRN167" s="38"/>
      <c r="MRO167" s="38"/>
      <c r="MRP167" s="38"/>
      <c r="MRQ167" s="38"/>
      <c r="MRR167" s="38"/>
      <c r="MRS167" s="38"/>
      <c r="MRT167" s="38"/>
      <c r="MRU167" s="38"/>
      <c r="MRV167" s="38"/>
      <c r="MRW167" s="38"/>
      <c r="MRX167" s="38"/>
      <c r="MRY167" s="38"/>
      <c r="MRZ167" s="38"/>
      <c r="MSA167" s="38"/>
      <c r="MSB167" s="38"/>
      <c r="MSC167" s="38"/>
      <c r="MSD167" s="38"/>
      <c r="MSE167" s="38"/>
      <c r="MSF167" s="38"/>
      <c r="MSG167" s="38"/>
      <c r="MSH167" s="38"/>
      <c r="MSI167" s="38"/>
      <c r="MSJ167" s="38"/>
      <c r="MSK167" s="38"/>
      <c r="MSL167" s="38"/>
      <c r="MSM167" s="38"/>
      <c r="MSN167" s="38"/>
      <c r="MSO167" s="38"/>
      <c r="MSP167" s="38"/>
      <c r="MSQ167" s="38"/>
      <c r="MSR167" s="38"/>
      <c r="MSS167" s="38"/>
      <c r="MST167" s="38"/>
      <c r="MSU167" s="38"/>
      <c r="MSV167" s="38"/>
      <c r="MSW167" s="38"/>
      <c r="MSX167" s="38"/>
      <c r="MSY167" s="38"/>
      <c r="MSZ167" s="38"/>
      <c r="MTA167" s="38"/>
      <c r="MTB167" s="38"/>
      <c r="MTC167" s="38"/>
      <c r="MTD167" s="38"/>
      <c r="MTE167" s="38"/>
      <c r="MTF167" s="38"/>
      <c r="MTG167" s="38"/>
      <c r="MTH167" s="38"/>
      <c r="MTI167" s="38"/>
      <c r="MTJ167" s="38"/>
      <c r="MTK167" s="38"/>
      <c r="MTL167" s="38"/>
      <c r="MTM167" s="38"/>
      <c r="MTN167" s="38"/>
      <c r="MTO167" s="38"/>
      <c r="MTP167" s="38"/>
      <c r="MTQ167" s="38"/>
      <c r="MTR167" s="38"/>
      <c r="MTS167" s="38"/>
      <c r="MTT167" s="38"/>
      <c r="MTU167" s="38"/>
      <c r="MTV167" s="38"/>
      <c r="MTW167" s="38"/>
      <c r="MTX167" s="38"/>
      <c r="MTY167" s="38"/>
      <c r="MTZ167" s="38"/>
      <c r="MUA167" s="38"/>
      <c r="MUB167" s="38"/>
      <c r="MUC167" s="38"/>
      <c r="MUD167" s="38"/>
      <c r="MUE167" s="38"/>
      <c r="MUF167" s="38"/>
      <c r="MUG167" s="38"/>
      <c r="MUH167" s="38"/>
      <c r="MUI167" s="38"/>
      <c r="MUJ167" s="38"/>
      <c r="MUK167" s="38"/>
      <c r="MUL167" s="38"/>
      <c r="MUM167" s="38"/>
      <c r="MUN167" s="38"/>
      <c r="MUO167" s="38"/>
      <c r="MUP167" s="38"/>
      <c r="MUQ167" s="38"/>
      <c r="MUR167" s="38"/>
      <c r="MUS167" s="38"/>
      <c r="MUT167" s="38"/>
      <c r="MUU167" s="38"/>
      <c r="MUV167" s="38"/>
      <c r="MUW167" s="38"/>
      <c r="MUX167" s="38"/>
      <c r="MUY167" s="38"/>
      <c r="MUZ167" s="38"/>
      <c r="MVA167" s="38"/>
      <c r="MVB167" s="38"/>
      <c r="MVC167" s="38"/>
      <c r="MVD167" s="38"/>
      <c r="MVE167" s="38"/>
      <c r="MVF167" s="38"/>
      <c r="MVG167" s="38"/>
      <c r="MVH167" s="38"/>
      <c r="MVI167" s="38"/>
      <c r="MVJ167" s="38"/>
      <c r="MVK167" s="38"/>
      <c r="MVL167" s="38"/>
      <c r="MVM167" s="38"/>
      <c r="MVN167" s="38"/>
      <c r="MVO167" s="38"/>
      <c r="MVP167" s="38"/>
      <c r="MVQ167" s="38"/>
      <c r="MVR167" s="38"/>
      <c r="MVS167" s="38"/>
      <c r="MVT167" s="38"/>
      <c r="MVU167" s="38"/>
      <c r="MVV167" s="38"/>
      <c r="MVW167" s="38"/>
      <c r="MVX167" s="38"/>
      <c r="MVY167" s="38"/>
      <c r="MVZ167" s="38"/>
      <c r="MWA167" s="38"/>
      <c r="MWB167" s="38"/>
      <c r="MWC167" s="38"/>
      <c r="MWD167" s="38"/>
      <c r="MWE167" s="38"/>
      <c r="MWF167" s="38"/>
      <c r="MWG167" s="38"/>
      <c r="MWH167" s="38"/>
      <c r="MWI167" s="38"/>
      <c r="MWJ167" s="38"/>
      <c r="MWK167" s="38"/>
      <c r="MWL167" s="38"/>
      <c r="MWM167" s="38"/>
      <c r="MWN167" s="38"/>
      <c r="MWO167" s="38"/>
      <c r="MWP167" s="38"/>
      <c r="MWQ167" s="38"/>
      <c r="MWR167" s="38"/>
      <c r="MWS167" s="38"/>
      <c r="MWT167" s="38"/>
      <c r="MWU167" s="38"/>
      <c r="MWV167" s="38"/>
      <c r="MWW167" s="38"/>
      <c r="MWX167" s="38"/>
      <c r="MWY167" s="38"/>
      <c r="MWZ167" s="38"/>
      <c r="MXA167" s="38"/>
      <c r="MXB167" s="38"/>
      <c r="MXC167" s="38"/>
      <c r="MXD167" s="38"/>
      <c r="MXE167" s="38"/>
      <c r="MXF167" s="38"/>
      <c r="MXG167" s="38"/>
      <c r="MXH167" s="38"/>
      <c r="MXI167" s="38"/>
      <c r="MXJ167" s="38"/>
      <c r="MXK167" s="38"/>
      <c r="MXL167" s="38"/>
      <c r="MXM167" s="38"/>
      <c r="MXN167" s="38"/>
      <c r="MXO167" s="38"/>
      <c r="MXP167" s="38"/>
      <c r="MXQ167" s="38"/>
      <c r="MXR167" s="38"/>
      <c r="MXS167" s="38"/>
      <c r="MXT167" s="38"/>
      <c r="MXU167" s="38"/>
      <c r="MXV167" s="38"/>
      <c r="MXW167" s="38"/>
      <c r="MXX167" s="38"/>
      <c r="MXY167" s="38"/>
      <c r="MXZ167" s="38"/>
      <c r="MYA167" s="38"/>
      <c r="MYB167" s="38"/>
      <c r="MYC167" s="38"/>
      <c r="MYD167" s="38"/>
      <c r="MYK167" s="38"/>
      <c r="MYL167" s="38"/>
      <c r="MYM167" s="38"/>
      <c r="MYN167" s="38"/>
      <c r="MYO167" s="38"/>
      <c r="MYP167" s="38"/>
      <c r="MYQ167" s="38"/>
      <c r="MYR167" s="38"/>
      <c r="MYS167" s="38"/>
      <c r="MYT167" s="38"/>
      <c r="MYU167" s="38"/>
      <c r="MYV167" s="38"/>
      <c r="MYW167" s="38"/>
      <c r="MYX167" s="38"/>
      <c r="MYY167" s="38"/>
      <c r="MYZ167" s="38"/>
      <c r="MZA167" s="38"/>
      <c r="MZB167" s="38"/>
      <c r="MZC167" s="38"/>
      <c r="MZD167" s="38"/>
      <c r="MZE167" s="38"/>
      <c r="MZF167" s="38"/>
      <c r="MZG167" s="38"/>
      <c r="MZH167" s="38"/>
      <c r="MZI167" s="38"/>
      <c r="MZJ167" s="38"/>
      <c r="MZK167" s="38"/>
      <c r="MZL167" s="38"/>
      <c r="MZM167" s="38"/>
      <c r="MZN167" s="38"/>
      <c r="MZO167" s="38"/>
      <c r="MZP167" s="38"/>
      <c r="MZQ167" s="38"/>
      <c r="MZR167" s="38"/>
      <c r="MZS167" s="38"/>
      <c r="MZT167" s="38"/>
      <c r="MZU167" s="38"/>
      <c r="MZV167" s="38"/>
      <c r="MZW167" s="38"/>
      <c r="MZX167" s="38"/>
      <c r="MZY167" s="38"/>
      <c r="MZZ167" s="38"/>
      <c r="NAA167" s="38"/>
      <c r="NAB167" s="38"/>
      <c r="NAC167" s="38"/>
      <c r="NAD167" s="38"/>
      <c r="NAE167" s="38"/>
      <c r="NAF167" s="38"/>
      <c r="NAG167" s="38"/>
      <c r="NAH167" s="38"/>
      <c r="NAI167" s="38"/>
      <c r="NAJ167" s="38"/>
      <c r="NAK167" s="38"/>
      <c r="NAL167" s="38"/>
      <c r="NAM167" s="38"/>
      <c r="NAN167" s="38"/>
      <c r="NAO167" s="38"/>
      <c r="NAP167" s="38"/>
      <c r="NAQ167" s="38"/>
      <c r="NAR167" s="38"/>
      <c r="NAS167" s="38"/>
      <c r="NAT167" s="38"/>
      <c r="NAU167" s="38"/>
      <c r="NAV167" s="38"/>
      <c r="NAW167" s="38"/>
      <c r="NAX167" s="38"/>
      <c r="NAY167" s="38"/>
      <c r="NAZ167" s="38"/>
      <c r="NBA167" s="38"/>
      <c r="NBB167" s="38"/>
      <c r="NBC167" s="38"/>
      <c r="NBD167" s="38"/>
      <c r="NBE167" s="38"/>
      <c r="NBF167" s="38"/>
      <c r="NBG167" s="38"/>
      <c r="NBH167" s="38"/>
      <c r="NBI167" s="38"/>
      <c r="NBJ167" s="38"/>
      <c r="NBK167" s="38"/>
      <c r="NBL167" s="38"/>
      <c r="NBM167" s="38"/>
      <c r="NBN167" s="38"/>
      <c r="NBO167" s="38"/>
      <c r="NBP167" s="38"/>
      <c r="NBQ167" s="38"/>
      <c r="NBR167" s="38"/>
      <c r="NBS167" s="38"/>
      <c r="NBT167" s="38"/>
      <c r="NBU167" s="38"/>
      <c r="NBV167" s="38"/>
      <c r="NBW167" s="38"/>
      <c r="NBX167" s="38"/>
      <c r="NBY167" s="38"/>
      <c r="NBZ167" s="38"/>
      <c r="NCA167" s="38"/>
      <c r="NCB167" s="38"/>
      <c r="NCC167" s="38"/>
      <c r="NCD167" s="38"/>
      <c r="NCE167" s="38"/>
      <c r="NCF167" s="38"/>
      <c r="NCG167" s="38"/>
      <c r="NCH167" s="38"/>
      <c r="NCI167" s="38"/>
      <c r="NCJ167" s="38"/>
      <c r="NCK167" s="38"/>
      <c r="NCL167" s="38"/>
      <c r="NCM167" s="38"/>
      <c r="NCN167" s="38"/>
      <c r="NCO167" s="38"/>
      <c r="NCP167" s="38"/>
      <c r="NCQ167" s="38"/>
      <c r="NCR167" s="38"/>
      <c r="NCS167" s="38"/>
      <c r="NCT167" s="38"/>
      <c r="NCU167" s="38"/>
      <c r="NCV167" s="38"/>
      <c r="NCW167" s="38"/>
      <c r="NCX167" s="38"/>
      <c r="NCY167" s="38"/>
      <c r="NCZ167" s="38"/>
      <c r="NDA167" s="38"/>
      <c r="NDB167" s="38"/>
      <c r="NDC167" s="38"/>
      <c r="NDD167" s="38"/>
      <c r="NDE167" s="38"/>
      <c r="NDF167" s="38"/>
      <c r="NDG167" s="38"/>
      <c r="NDH167" s="38"/>
      <c r="NDI167" s="38"/>
      <c r="NDJ167" s="38"/>
      <c r="NDK167" s="38"/>
      <c r="NDL167" s="38"/>
      <c r="NDM167" s="38"/>
      <c r="NDN167" s="38"/>
      <c r="NDO167" s="38"/>
      <c r="NDP167" s="38"/>
      <c r="NDQ167" s="38"/>
      <c r="NDR167" s="38"/>
      <c r="NDS167" s="38"/>
      <c r="NDT167" s="38"/>
      <c r="NDU167" s="38"/>
      <c r="NDV167" s="38"/>
      <c r="NDW167" s="38"/>
      <c r="NDX167" s="38"/>
      <c r="NDY167" s="38"/>
      <c r="NDZ167" s="38"/>
      <c r="NEA167" s="38"/>
      <c r="NEB167" s="38"/>
      <c r="NEC167" s="38"/>
      <c r="NED167" s="38"/>
      <c r="NEE167" s="38"/>
      <c r="NEF167" s="38"/>
      <c r="NEG167" s="38"/>
      <c r="NEH167" s="38"/>
      <c r="NEI167" s="38"/>
      <c r="NEJ167" s="38"/>
      <c r="NEK167" s="38"/>
      <c r="NEL167" s="38"/>
      <c r="NEM167" s="38"/>
      <c r="NEN167" s="38"/>
      <c r="NEO167" s="38"/>
      <c r="NEP167" s="38"/>
      <c r="NEQ167" s="38"/>
      <c r="NER167" s="38"/>
      <c r="NES167" s="38"/>
      <c r="NET167" s="38"/>
      <c r="NEU167" s="38"/>
      <c r="NEV167" s="38"/>
      <c r="NEW167" s="38"/>
      <c r="NEX167" s="38"/>
      <c r="NEY167" s="38"/>
      <c r="NEZ167" s="38"/>
      <c r="NFA167" s="38"/>
      <c r="NFB167" s="38"/>
      <c r="NFC167" s="38"/>
      <c r="NFD167" s="38"/>
      <c r="NFE167" s="38"/>
      <c r="NFF167" s="38"/>
      <c r="NFG167" s="38"/>
      <c r="NFH167" s="38"/>
      <c r="NFI167" s="38"/>
      <c r="NFJ167" s="38"/>
      <c r="NFK167" s="38"/>
      <c r="NFL167" s="38"/>
      <c r="NFM167" s="38"/>
      <c r="NFN167" s="38"/>
      <c r="NFO167" s="38"/>
      <c r="NFP167" s="38"/>
      <c r="NFQ167" s="38"/>
      <c r="NFR167" s="38"/>
      <c r="NFS167" s="38"/>
      <c r="NFT167" s="38"/>
      <c r="NFU167" s="38"/>
      <c r="NFV167" s="38"/>
      <c r="NFW167" s="38"/>
      <c r="NFX167" s="38"/>
      <c r="NFY167" s="38"/>
      <c r="NFZ167" s="38"/>
      <c r="NGA167" s="38"/>
      <c r="NGB167" s="38"/>
      <c r="NGC167" s="38"/>
      <c r="NGD167" s="38"/>
      <c r="NGE167" s="38"/>
      <c r="NGF167" s="38"/>
      <c r="NGG167" s="38"/>
      <c r="NGH167" s="38"/>
      <c r="NGI167" s="38"/>
      <c r="NGJ167" s="38"/>
      <c r="NGK167" s="38"/>
      <c r="NGL167" s="38"/>
      <c r="NGM167" s="38"/>
      <c r="NGN167" s="38"/>
      <c r="NGO167" s="38"/>
      <c r="NGP167" s="38"/>
      <c r="NGQ167" s="38"/>
      <c r="NGR167" s="38"/>
      <c r="NGS167" s="38"/>
      <c r="NGT167" s="38"/>
      <c r="NGU167" s="38"/>
      <c r="NGV167" s="38"/>
      <c r="NGW167" s="38"/>
      <c r="NGX167" s="38"/>
      <c r="NGY167" s="38"/>
      <c r="NGZ167" s="38"/>
      <c r="NHA167" s="38"/>
      <c r="NHB167" s="38"/>
      <c r="NHC167" s="38"/>
      <c r="NHD167" s="38"/>
      <c r="NHE167" s="38"/>
      <c r="NHF167" s="38"/>
      <c r="NHG167" s="38"/>
      <c r="NHH167" s="38"/>
      <c r="NHI167" s="38"/>
      <c r="NHJ167" s="38"/>
      <c r="NHK167" s="38"/>
      <c r="NHL167" s="38"/>
      <c r="NHM167" s="38"/>
      <c r="NHN167" s="38"/>
      <c r="NHO167" s="38"/>
      <c r="NHP167" s="38"/>
      <c r="NHQ167" s="38"/>
      <c r="NHR167" s="38"/>
      <c r="NHS167" s="38"/>
      <c r="NHT167" s="38"/>
      <c r="NHU167" s="38"/>
      <c r="NHV167" s="38"/>
      <c r="NHW167" s="38"/>
      <c r="NHX167" s="38"/>
      <c r="NHY167" s="38"/>
      <c r="NHZ167" s="38"/>
      <c r="NIG167" s="38"/>
      <c r="NIH167" s="38"/>
      <c r="NII167" s="38"/>
      <c r="NIJ167" s="38"/>
      <c r="NIK167" s="38"/>
      <c r="NIL167" s="38"/>
      <c r="NIM167" s="38"/>
      <c r="NIN167" s="38"/>
      <c r="NIO167" s="38"/>
      <c r="NIP167" s="38"/>
      <c r="NIQ167" s="38"/>
      <c r="NIR167" s="38"/>
      <c r="NIS167" s="38"/>
      <c r="NIT167" s="38"/>
      <c r="NIU167" s="38"/>
      <c r="NIV167" s="38"/>
      <c r="NIW167" s="38"/>
      <c r="NIX167" s="38"/>
      <c r="NIY167" s="38"/>
      <c r="NIZ167" s="38"/>
      <c r="NJA167" s="38"/>
      <c r="NJB167" s="38"/>
      <c r="NJC167" s="38"/>
      <c r="NJD167" s="38"/>
      <c r="NJE167" s="38"/>
      <c r="NJF167" s="38"/>
      <c r="NJG167" s="38"/>
      <c r="NJH167" s="38"/>
      <c r="NJI167" s="38"/>
      <c r="NJJ167" s="38"/>
      <c r="NJK167" s="38"/>
      <c r="NJL167" s="38"/>
      <c r="NJM167" s="38"/>
      <c r="NJN167" s="38"/>
      <c r="NJO167" s="38"/>
      <c r="NJP167" s="38"/>
      <c r="NJQ167" s="38"/>
      <c r="NJR167" s="38"/>
      <c r="NJS167" s="38"/>
      <c r="NJT167" s="38"/>
      <c r="NJU167" s="38"/>
      <c r="NJV167" s="38"/>
      <c r="NJW167" s="38"/>
      <c r="NJX167" s="38"/>
      <c r="NJY167" s="38"/>
      <c r="NJZ167" s="38"/>
      <c r="NKA167" s="38"/>
      <c r="NKB167" s="38"/>
      <c r="NKC167" s="38"/>
      <c r="NKD167" s="38"/>
      <c r="NKE167" s="38"/>
      <c r="NKF167" s="38"/>
      <c r="NKG167" s="38"/>
      <c r="NKH167" s="38"/>
      <c r="NKI167" s="38"/>
      <c r="NKJ167" s="38"/>
      <c r="NKK167" s="38"/>
      <c r="NKL167" s="38"/>
      <c r="NKM167" s="38"/>
      <c r="NKN167" s="38"/>
      <c r="NKO167" s="38"/>
      <c r="NKP167" s="38"/>
      <c r="NKQ167" s="38"/>
      <c r="NKR167" s="38"/>
      <c r="NKS167" s="38"/>
      <c r="NKT167" s="38"/>
      <c r="NKU167" s="38"/>
      <c r="NKV167" s="38"/>
      <c r="NKW167" s="38"/>
      <c r="NKX167" s="38"/>
      <c r="NKY167" s="38"/>
      <c r="NKZ167" s="38"/>
      <c r="NLA167" s="38"/>
      <c r="NLB167" s="38"/>
      <c r="NLC167" s="38"/>
      <c r="NLD167" s="38"/>
      <c r="NLE167" s="38"/>
      <c r="NLF167" s="38"/>
      <c r="NLG167" s="38"/>
      <c r="NLH167" s="38"/>
      <c r="NLI167" s="38"/>
      <c r="NLJ167" s="38"/>
      <c r="NLK167" s="38"/>
      <c r="NLL167" s="38"/>
      <c r="NLM167" s="38"/>
      <c r="NLN167" s="38"/>
      <c r="NLO167" s="38"/>
      <c r="NLP167" s="38"/>
      <c r="NLQ167" s="38"/>
      <c r="NLR167" s="38"/>
      <c r="NLS167" s="38"/>
      <c r="NLT167" s="38"/>
      <c r="NLU167" s="38"/>
      <c r="NLV167" s="38"/>
      <c r="NLW167" s="38"/>
      <c r="NLX167" s="38"/>
      <c r="NLY167" s="38"/>
      <c r="NLZ167" s="38"/>
      <c r="NMA167" s="38"/>
      <c r="NMB167" s="38"/>
      <c r="NMC167" s="38"/>
      <c r="NMD167" s="38"/>
      <c r="NME167" s="38"/>
      <c r="NMF167" s="38"/>
      <c r="NMG167" s="38"/>
      <c r="NMH167" s="38"/>
      <c r="NMI167" s="38"/>
      <c r="NMJ167" s="38"/>
      <c r="NMK167" s="38"/>
      <c r="NML167" s="38"/>
      <c r="NMM167" s="38"/>
      <c r="NMN167" s="38"/>
      <c r="NMO167" s="38"/>
      <c r="NMP167" s="38"/>
      <c r="NMQ167" s="38"/>
      <c r="NMR167" s="38"/>
      <c r="NMS167" s="38"/>
      <c r="NMT167" s="38"/>
      <c r="NMU167" s="38"/>
      <c r="NMV167" s="38"/>
      <c r="NMW167" s="38"/>
      <c r="NMX167" s="38"/>
      <c r="NMY167" s="38"/>
      <c r="NMZ167" s="38"/>
      <c r="NNA167" s="38"/>
      <c r="NNB167" s="38"/>
      <c r="NNC167" s="38"/>
      <c r="NND167" s="38"/>
      <c r="NNE167" s="38"/>
      <c r="NNF167" s="38"/>
      <c r="NNG167" s="38"/>
      <c r="NNH167" s="38"/>
      <c r="NNI167" s="38"/>
      <c r="NNJ167" s="38"/>
      <c r="NNK167" s="38"/>
      <c r="NNL167" s="38"/>
      <c r="NNM167" s="38"/>
      <c r="NNN167" s="38"/>
      <c r="NNO167" s="38"/>
      <c r="NNP167" s="38"/>
      <c r="NNQ167" s="38"/>
      <c r="NNR167" s="38"/>
      <c r="NNS167" s="38"/>
      <c r="NNT167" s="38"/>
      <c r="NNU167" s="38"/>
      <c r="NNV167" s="38"/>
      <c r="NNW167" s="38"/>
      <c r="NNX167" s="38"/>
      <c r="NNY167" s="38"/>
      <c r="NNZ167" s="38"/>
      <c r="NOA167" s="38"/>
      <c r="NOB167" s="38"/>
      <c r="NOC167" s="38"/>
      <c r="NOD167" s="38"/>
      <c r="NOE167" s="38"/>
      <c r="NOF167" s="38"/>
      <c r="NOG167" s="38"/>
      <c r="NOH167" s="38"/>
      <c r="NOI167" s="38"/>
      <c r="NOJ167" s="38"/>
      <c r="NOK167" s="38"/>
      <c r="NOL167" s="38"/>
      <c r="NOM167" s="38"/>
      <c r="NON167" s="38"/>
      <c r="NOO167" s="38"/>
      <c r="NOP167" s="38"/>
      <c r="NOQ167" s="38"/>
      <c r="NOR167" s="38"/>
      <c r="NOS167" s="38"/>
      <c r="NOT167" s="38"/>
      <c r="NOU167" s="38"/>
      <c r="NOV167" s="38"/>
      <c r="NOW167" s="38"/>
      <c r="NOX167" s="38"/>
      <c r="NOY167" s="38"/>
      <c r="NOZ167" s="38"/>
      <c r="NPA167" s="38"/>
      <c r="NPB167" s="38"/>
      <c r="NPC167" s="38"/>
      <c r="NPD167" s="38"/>
      <c r="NPE167" s="38"/>
      <c r="NPF167" s="38"/>
      <c r="NPG167" s="38"/>
      <c r="NPH167" s="38"/>
      <c r="NPI167" s="38"/>
      <c r="NPJ167" s="38"/>
      <c r="NPK167" s="38"/>
      <c r="NPL167" s="38"/>
      <c r="NPM167" s="38"/>
      <c r="NPN167" s="38"/>
      <c r="NPO167" s="38"/>
      <c r="NPP167" s="38"/>
      <c r="NPQ167" s="38"/>
      <c r="NPR167" s="38"/>
      <c r="NPS167" s="38"/>
      <c r="NPT167" s="38"/>
      <c r="NPU167" s="38"/>
      <c r="NPV167" s="38"/>
      <c r="NPW167" s="38"/>
      <c r="NPX167" s="38"/>
      <c r="NPY167" s="38"/>
      <c r="NPZ167" s="38"/>
      <c r="NQA167" s="38"/>
      <c r="NQB167" s="38"/>
      <c r="NQC167" s="38"/>
      <c r="NQD167" s="38"/>
      <c r="NQE167" s="38"/>
      <c r="NQF167" s="38"/>
      <c r="NQG167" s="38"/>
      <c r="NQH167" s="38"/>
      <c r="NQI167" s="38"/>
      <c r="NQJ167" s="38"/>
      <c r="NQK167" s="38"/>
      <c r="NQL167" s="38"/>
      <c r="NQM167" s="38"/>
      <c r="NQN167" s="38"/>
      <c r="NQO167" s="38"/>
      <c r="NQP167" s="38"/>
      <c r="NQQ167" s="38"/>
      <c r="NQR167" s="38"/>
      <c r="NQS167" s="38"/>
      <c r="NQT167" s="38"/>
      <c r="NQU167" s="38"/>
      <c r="NQV167" s="38"/>
      <c r="NQW167" s="38"/>
      <c r="NQX167" s="38"/>
      <c r="NQY167" s="38"/>
      <c r="NQZ167" s="38"/>
      <c r="NRA167" s="38"/>
      <c r="NRB167" s="38"/>
      <c r="NRC167" s="38"/>
      <c r="NRD167" s="38"/>
      <c r="NRE167" s="38"/>
      <c r="NRF167" s="38"/>
      <c r="NRG167" s="38"/>
      <c r="NRH167" s="38"/>
      <c r="NRI167" s="38"/>
      <c r="NRJ167" s="38"/>
      <c r="NRK167" s="38"/>
      <c r="NRL167" s="38"/>
      <c r="NRM167" s="38"/>
      <c r="NRN167" s="38"/>
      <c r="NRO167" s="38"/>
      <c r="NRP167" s="38"/>
      <c r="NRQ167" s="38"/>
      <c r="NRR167" s="38"/>
      <c r="NRS167" s="38"/>
      <c r="NRT167" s="38"/>
      <c r="NRU167" s="38"/>
      <c r="NRV167" s="38"/>
      <c r="NSC167" s="38"/>
      <c r="NSD167" s="38"/>
      <c r="NSE167" s="38"/>
      <c r="NSF167" s="38"/>
      <c r="NSG167" s="38"/>
      <c r="NSH167" s="38"/>
      <c r="NSI167" s="38"/>
      <c r="NSJ167" s="38"/>
      <c r="NSK167" s="38"/>
      <c r="NSL167" s="38"/>
      <c r="NSM167" s="38"/>
      <c r="NSN167" s="38"/>
      <c r="NSO167" s="38"/>
      <c r="NSP167" s="38"/>
      <c r="NSQ167" s="38"/>
      <c r="NSR167" s="38"/>
      <c r="NSS167" s="38"/>
      <c r="NST167" s="38"/>
      <c r="NSU167" s="38"/>
      <c r="NSV167" s="38"/>
      <c r="NSW167" s="38"/>
      <c r="NSX167" s="38"/>
      <c r="NSY167" s="38"/>
      <c r="NSZ167" s="38"/>
      <c r="NTA167" s="38"/>
      <c r="NTB167" s="38"/>
      <c r="NTC167" s="38"/>
      <c r="NTD167" s="38"/>
      <c r="NTE167" s="38"/>
      <c r="NTF167" s="38"/>
      <c r="NTG167" s="38"/>
      <c r="NTH167" s="38"/>
      <c r="NTI167" s="38"/>
      <c r="NTJ167" s="38"/>
      <c r="NTK167" s="38"/>
      <c r="NTL167" s="38"/>
      <c r="NTM167" s="38"/>
      <c r="NTN167" s="38"/>
      <c r="NTO167" s="38"/>
      <c r="NTP167" s="38"/>
      <c r="NTQ167" s="38"/>
      <c r="NTR167" s="38"/>
      <c r="NTS167" s="38"/>
      <c r="NTT167" s="38"/>
      <c r="NTU167" s="38"/>
      <c r="NTV167" s="38"/>
      <c r="NTW167" s="38"/>
      <c r="NTX167" s="38"/>
      <c r="NTY167" s="38"/>
      <c r="NTZ167" s="38"/>
      <c r="NUA167" s="38"/>
      <c r="NUB167" s="38"/>
      <c r="NUC167" s="38"/>
      <c r="NUD167" s="38"/>
      <c r="NUE167" s="38"/>
      <c r="NUF167" s="38"/>
      <c r="NUG167" s="38"/>
      <c r="NUH167" s="38"/>
      <c r="NUI167" s="38"/>
      <c r="NUJ167" s="38"/>
      <c r="NUK167" s="38"/>
      <c r="NUL167" s="38"/>
      <c r="NUM167" s="38"/>
      <c r="NUN167" s="38"/>
      <c r="NUO167" s="38"/>
      <c r="NUP167" s="38"/>
      <c r="NUQ167" s="38"/>
      <c r="NUR167" s="38"/>
      <c r="NUS167" s="38"/>
      <c r="NUT167" s="38"/>
      <c r="NUU167" s="38"/>
      <c r="NUV167" s="38"/>
      <c r="NUW167" s="38"/>
      <c r="NUX167" s="38"/>
      <c r="NUY167" s="38"/>
      <c r="NUZ167" s="38"/>
      <c r="NVA167" s="38"/>
      <c r="NVB167" s="38"/>
      <c r="NVC167" s="38"/>
      <c r="NVD167" s="38"/>
      <c r="NVE167" s="38"/>
      <c r="NVF167" s="38"/>
      <c r="NVG167" s="38"/>
      <c r="NVH167" s="38"/>
      <c r="NVI167" s="38"/>
      <c r="NVJ167" s="38"/>
      <c r="NVK167" s="38"/>
      <c r="NVL167" s="38"/>
      <c r="NVM167" s="38"/>
      <c r="NVN167" s="38"/>
      <c r="NVO167" s="38"/>
      <c r="NVP167" s="38"/>
      <c r="NVQ167" s="38"/>
      <c r="NVR167" s="38"/>
      <c r="NVS167" s="38"/>
      <c r="NVT167" s="38"/>
      <c r="NVU167" s="38"/>
      <c r="NVV167" s="38"/>
      <c r="NVW167" s="38"/>
      <c r="NVX167" s="38"/>
      <c r="NVY167" s="38"/>
      <c r="NVZ167" s="38"/>
      <c r="NWA167" s="38"/>
      <c r="NWB167" s="38"/>
      <c r="NWC167" s="38"/>
      <c r="NWD167" s="38"/>
      <c r="NWE167" s="38"/>
      <c r="NWF167" s="38"/>
      <c r="NWG167" s="38"/>
      <c r="NWH167" s="38"/>
      <c r="NWI167" s="38"/>
      <c r="NWJ167" s="38"/>
      <c r="NWK167" s="38"/>
      <c r="NWL167" s="38"/>
      <c r="NWM167" s="38"/>
      <c r="NWN167" s="38"/>
      <c r="NWO167" s="38"/>
      <c r="NWP167" s="38"/>
      <c r="NWQ167" s="38"/>
      <c r="NWR167" s="38"/>
      <c r="NWS167" s="38"/>
      <c r="NWT167" s="38"/>
      <c r="NWU167" s="38"/>
      <c r="NWV167" s="38"/>
      <c r="NWW167" s="38"/>
      <c r="NWX167" s="38"/>
      <c r="NWY167" s="38"/>
      <c r="NWZ167" s="38"/>
      <c r="NXA167" s="38"/>
      <c r="NXB167" s="38"/>
      <c r="NXC167" s="38"/>
      <c r="NXD167" s="38"/>
      <c r="NXE167" s="38"/>
      <c r="NXF167" s="38"/>
      <c r="NXG167" s="38"/>
      <c r="NXH167" s="38"/>
      <c r="NXI167" s="38"/>
      <c r="NXJ167" s="38"/>
      <c r="NXK167" s="38"/>
      <c r="NXL167" s="38"/>
      <c r="NXM167" s="38"/>
      <c r="NXN167" s="38"/>
      <c r="NXO167" s="38"/>
      <c r="NXP167" s="38"/>
      <c r="NXQ167" s="38"/>
      <c r="NXR167" s="38"/>
      <c r="NXS167" s="38"/>
      <c r="NXT167" s="38"/>
      <c r="NXU167" s="38"/>
      <c r="NXV167" s="38"/>
      <c r="NXW167" s="38"/>
      <c r="NXX167" s="38"/>
      <c r="NXY167" s="38"/>
      <c r="NXZ167" s="38"/>
      <c r="NYA167" s="38"/>
      <c r="NYB167" s="38"/>
      <c r="NYC167" s="38"/>
      <c r="NYD167" s="38"/>
      <c r="NYE167" s="38"/>
      <c r="NYF167" s="38"/>
      <c r="NYG167" s="38"/>
      <c r="NYH167" s="38"/>
      <c r="NYI167" s="38"/>
      <c r="NYJ167" s="38"/>
      <c r="NYK167" s="38"/>
      <c r="NYL167" s="38"/>
      <c r="NYM167" s="38"/>
      <c r="NYN167" s="38"/>
      <c r="NYO167" s="38"/>
      <c r="NYP167" s="38"/>
      <c r="NYQ167" s="38"/>
      <c r="NYR167" s="38"/>
      <c r="NYS167" s="38"/>
      <c r="NYT167" s="38"/>
      <c r="NYU167" s="38"/>
      <c r="NYV167" s="38"/>
      <c r="NYW167" s="38"/>
      <c r="NYX167" s="38"/>
      <c r="NYY167" s="38"/>
      <c r="NYZ167" s="38"/>
      <c r="NZA167" s="38"/>
      <c r="NZB167" s="38"/>
      <c r="NZC167" s="38"/>
      <c r="NZD167" s="38"/>
      <c r="NZE167" s="38"/>
      <c r="NZF167" s="38"/>
      <c r="NZG167" s="38"/>
      <c r="NZH167" s="38"/>
      <c r="NZI167" s="38"/>
      <c r="NZJ167" s="38"/>
      <c r="NZK167" s="38"/>
      <c r="NZL167" s="38"/>
      <c r="NZM167" s="38"/>
      <c r="NZN167" s="38"/>
      <c r="NZO167" s="38"/>
      <c r="NZP167" s="38"/>
      <c r="NZQ167" s="38"/>
      <c r="NZR167" s="38"/>
      <c r="NZS167" s="38"/>
      <c r="NZT167" s="38"/>
      <c r="NZU167" s="38"/>
      <c r="NZV167" s="38"/>
      <c r="NZW167" s="38"/>
      <c r="NZX167" s="38"/>
      <c r="NZY167" s="38"/>
      <c r="NZZ167" s="38"/>
      <c r="OAA167" s="38"/>
      <c r="OAB167" s="38"/>
      <c r="OAC167" s="38"/>
      <c r="OAD167" s="38"/>
      <c r="OAE167" s="38"/>
      <c r="OAF167" s="38"/>
      <c r="OAG167" s="38"/>
      <c r="OAH167" s="38"/>
      <c r="OAI167" s="38"/>
      <c r="OAJ167" s="38"/>
      <c r="OAK167" s="38"/>
      <c r="OAL167" s="38"/>
      <c r="OAM167" s="38"/>
      <c r="OAN167" s="38"/>
      <c r="OAO167" s="38"/>
      <c r="OAP167" s="38"/>
      <c r="OAQ167" s="38"/>
      <c r="OAR167" s="38"/>
      <c r="OAS167" s="38"/>
      <c r="OAT167" s="38"/>
      <c r="OAU167" s="38"/>
      <c r="OAV167" s="38"/>
      <c r="OAW167" s="38"/>
      <c r="OAX167" s="38"/>
      <c r="OAY167" s="38"/>
      <c r="OAZ167" s="38"/>
      <c r="OBA167" s="38"/>
      <c r="OBB167" s="38"/>
      <c r="OBC167" s="38"/>
      <c r="OBD167" s="38"/>
      <c r="OBE167" s="38"/>
      <c r="OBF167" s="38"/>
      <c r="OBG167" s="38"/>
      <c r="OBH167" s="38"/>
      <c r="OBI167" s="38"/>
      <c r="OBJ167" s="38"/>
      <c r="OBK167" s="38"/>
      <c r="OBL167" s="38"/>
      <c r="OBM167" s="38"/>
      <c r="OBN167" s="38"/>
      <c r="OBO167" s="38"/>
      <c r="OBP167" s="38"/>
      <c r="OBQ167" s="38"/>
      <c r="OBR167" s="38"/>
      <c r="OBY167" s="38"/>
      <c r="OBZ167" s="38"/>
      <c r="OCA167" s="38"/>
      <c r="OCB167" s="38"/>
      <c r="OCC167" s="38"/>
      <c r="OCD167" s="38"/>
      <c r="OCE167" s="38"/>
      <c r="OCF167" s="38"/>
      <c r="OCG167" s="38"/>
      <c r="OCH167" s="38"/>
      <c r="OCI167" s="38"/>
      <c r="OCJ167" s="38"/>
      <c r="OCK167" s="38"/>
      <c r="OCL167" s="38"/>
      <c r="OCM167" s="38"/>
      <c r="OCN167" s="38"/>
      <c r="OCO167" s="38"/>
      <c r="OCP167" s="38"/>
      <c r="OCQ167" s="38"/>
      <c r="OCR167" s="38"/>
      <c r="OCS167" s="38"/>
      <c r="OCT167" s="38"/>
      <c r="OCU167" s="38"/>
      <c r="OCV167" s="38"/>
      <c r="OCW167" s="38"/>
      <c r="OCX167" s="38"/>
      <c r="OCY167" s="38"/>
      <c r="OCZ167" s="38"/>
      <c r="ODA167" s="38"/>
      <c r="ODB167" s="38"/>
      <c r="ODC167" s="38"/>
      <c r="ODD167" s="38"/>
      <c r="ODE167" s="38"/>
      <c r="ODF167" s="38"/>
      <c r="ODG167" s="38"/>
      <c r="ODH167" s="38"/>
      <c r="ODI167" s="38"/>
      <c r="ODJ167" s="38"/>
      <c r="ODK167" s="38"/>
      <c r="ODL167" s="38"/>
      <c r="ODM167" s="38"/>
      <c r="ODN167" s="38"/>
      <c r="ODO167" s="38"/>
      <c r="ODP167" s="38"/>
      <c r="ODQ167" s="38"/>
      <c r="ODR167" s="38"/>
      <c r="ODS167" s="38"/>
      <c r="ODT167" s="38"/>
      <c r="ODU167" s="38"/>
      <c r="ODV167" s="38"/>
      <c r="ODW167" s="38"/>
      <c r="ODX167" s="38"/>
      <c r="ODY167" s="38"/>
      <c r="ODZ167" s="38"/>
      <c r="OEA167" s="38"/>
      <c r="OEB167" s="38"/>
      <c r="OEC167" s="38"/>
      <c r="OED167" s="38"/>
      <c r="OEE167" s="38"/>
      <c r="OEF167" s="38"/>
      <c r="OEG167" s="38"/>
      <c r="OEH167" s="38"/>
      <c r="OEI167" s="38"/>
      <c r="OEJ167" s="38"/>
      <c r="OEK167" s="38"/>
      <c r="OEL167" s="38"/>
      <c r="OEM167" s="38"/>
      <c r="OEN167" s="38"/>
      <c r="OEO167" s="38"/>
      <c r="OEP167" s="38"/>
      <c r="OEQ167" s="38"/>
      <c r="OER167" s="38"/>
      <c r="OES167" s="38"/>
      <c r="OET167" s="38"/>
      <c r="OEU167" s="38"/>
      <c r="OEV167" s="38"/>
      <c r="OEW167" s="38"/>
      <c r="OEX167" s="38"/>
      <c r="OEY167" s="38"/>
      <c r="OEZ167" s="38"/>
      <c r="OFA167" s="38"/>
      <c r="OFB167" s="38"/>
      <c r="OFC167" s="38"/>
      <c r="OFD167" s="38"/>
      <c r="OFE167" s="38"/>
      <c r="OFF167" s="38"/>
      <c r="OFG167" s="38"/>
      <c r="OFH167" s="38"/>
      <c r="OFI167" s="38"/>
      <c r="OFJ167" s="38"/>
      <c r="OFK167" s="38"/>
      <c r="OFL167" s="38"/>
      <c r="OFM167" s="38"/>
      <c r="OFN167" s="38"/>
      <c r="OFO167" s="38"/>
      <c r="OFP167" s="38"/>
      <c r="OFQ167" s="38"/>
      <c r="OFR167" s="38"/>
      <c r="OFS167" s="38"/>
      <c r="OFT167" s="38"/>
      <c r="OFU167" s="38"/>
      <c r="OFV167" s="38"/>
      <c r="OFW167" s="38"/>
      <c r="OFX167" s="38"/>
      <c r="OFY167" s="38"/>
      <c r="OFZ167" s="38"/>
      <c r="OGA167" s="38"/>
      <c r="OGB167" s="38"/>
      <c r="OGC167" s="38"/>
      <c r="OGD167" s="38"/>
      <c r="OGE167" s="38"/>
      <c r="OGF167" s="38"/>
      <c r="OGG167" s="38"/>
      <c r="OGH167" s="38"/>
      <c r="OGI167" s="38"/>
      <c r="OGJ167" s="38"/>
      <c r="OGK167" s="38"/>
      <c r="OGL167" s="38"/>
      <c r="OGM167" s="38"/>
      <c r="OGN167" s="38"/>
      <c r="OGO167" s="38"/>
      <c r="OGP167" s="38"/>
      <c r="OGQ167" s="38"/>
      <c r="OGR167" s="38"/>
      <c r="OGS167" s="38"/>
      <c r="OGT167" s="38"/>
      <c r="OGU167" s="38"/>
      <c r="OGV167" s="38"/>
      <c r="OGW167" s="38"/>
      <c r="OGX167" s="38"/>
      <c r="OGY167" s="38"/>
      <c r="OGZ167" s="38"/>
      <c r="OHA167" s="38"/>
      <c r="OHB167" s="38"/>
      <c r="OHC167" s="38"/>
      <c r="OHD167" s="38"/>
      <c r="OHE167" s="38"/>
      <c r="OHF167" s="38"/>
      <c r="OHG167" s="38"/>
      <c r="OHH167" s="38"/>
      <c r="OHI167" s="38"/>
      <c r="OHJ167" s="38"/>
      <c r="OHK167" s="38"/>
      <c r="OHL167" s="38"/>
      <c r="OHM167" s="38"/>
      <c r="OHN167" s="38"/>
      <c r="OHO167" s="38"/>
      <c r="OHP167" s="38"/>
      <c r="OHQ167" s="38"/>
      <c r="OHR167" s="38"/>
      <c r="OHS167" s="38"/>
      <c r="OHT167" s="38"/>
      <c r="OHU167" s="38"/>
      <c r="OHV167" s="38"/>
      <c r="OHW167" s="38"/>
      <c r="OHX167" s="38"/>
      <c r="OHY167" s="38"/>
      <c r="OHZ167" s="38"/>
      <c r="OIA167" s="38"/>
      <c r="OIB167" s="38"/>
      <c r="OIC167" s="38"/>
      <c r="OID167" s="38"/>
      <c r="OIE167" s="38"/>
      <c r="OIF167" s="38"/>
      <c r="OIG167" s="38"/>
      <c r="OIH167" s="38"/>
      <c r="OII167" s="38"/>
      <c r="OIJ167" s="38"/>
      <c r="OIK167" s="38"/>
      <c r="OIL167" s="38"/>
      <c r="OIM167" s="38"/>
      <c r="OIN167" s="38"/>
      <c r="OIO167" s="38"/>
      <c r="OIP167" s="38"/>
      <c r="OIQ167" s="38"/>
      <c r="OIR167" s="38"/>
      <c r="OIS167" s="38"/>
      <c r="OIT167" s="38"/>
      <c r="OIU167" s="38"/>
      <c r="OIV167" s="38"/>
      <c r="OIW167" s="38"/>
      <c r="OIX167" s="38"/>
      <c r="OIY167" s="38"/>
      <c r="OIZ167" s="38"/>
      <c r="OJA167" s="38"/>
      <c r="OJB167" s="38"/>
      <c r="OJC167" s="38"/>
      <c r="OJD167" s="38"/>
      <c r="OJE167" s="38"/>
      <c r="OJF167" s="38"/>
      <c r="OJG167" s="38"/>
      <c r="OJH167" s="38"/>
      <c r="OJI167" s="38"/>
      <c r="OJJ167" s="38"/>
      <c r="OJK167" s="38"/>
      <c r="OJL167" s="38"/>
      <c r="OJM167" s="38"/>
      <c r="OJN167" s="38"/>
      <c r="OJO167" s="38"/>
      <c r="OJP167" s="38"/>
      <c r="OJQ167" s="38"/>
      <c r="OJR167" s="38"/>
      <c r="OJS167" s="38"/>
      <c r="OJT167" s="38"/>
      <c r="OJU167" s="38"/>
      <c r="OJV167" s="38"/>
      <c r="OJW167" s="38"/>
      <c r="OJX167" s="38"/>
      <c r="OJY167" s="38"/>
      <c r="OJZ167" s="38"/>
      <c r="OKA167" s="38"/>
      <c r="OKB167" s="38"/>
      <c r="OKC167" s="38"/>
      <c r="OKD167" s="38"/>
      <c r="OKE167" s="38"/>
      <c r="OKF167" s="38"/>
      <c r="OKG167" s="38"/>
      <c r="OKH167" s="38"/>
      <c r="OKI167" s="38"/>
      <c r="OKJ167" s="38"/>
      <c r="OKK167" s="38"/>
      <c r="OKL167" s="38"/>
      <c r="OKM167" s="38"/>
      <c r="OKN167" s="38"/>
      <c r="OKO167" s="38"/>
      <c r="OKP167" s="38"/>
      <c r="OKQ167" s="38"/>
      <c r="OKR167" s="38"/>
      <c r="OKS167" s="38"/>
      <c r="OKT167" s="38"/>
      <c r="OKU167" s="38"/>
      <c r="OKV167" s="38"/>
      <c r="OKW167" s="38"/>
      <c r="OKX167" s="38"/>
      <c r="OKY167" s="38"/>
      <c r="OKZ167" s="38"/>
      <c r="OLA167" s="38"/>
      <c r="OLB167" s="38"/>
      <c r="OLC167" s="38"/>
      <c r="OLD167" s="38"/>
      <c r="OLE167" s="38"/>
      <c r="OLF167" s="38"/>
      <c r="OLG167" s="38"/>
      <c r="OLH167" s="38"/>
      <c r="OLI167" s="38"/>
      <c r="OLJ167" s="38"/>
      <c r="OLK167" s="38"/>
      <c r="OLL167" s="38"/>
      <c r="OLM167" s="38"/>
      <c r="OLN167" s="38"/>
      <c r="OLU167" s="38"/>
      <c r="OLV167" s="38"/>
      <c r="OLW167" s="38"/>
      <c r="OLX167" s="38"/>
      <c r="OLY167" s="38"/>
      <c r="OLZ167" s="38"/>
      <c r="OMA167" s="38"/>
      <c r="OMB167" s="38"/>
      <c r="OMC167" s="38"/>
      <c r="OMD167" s="38"/>
      <c r="OME167" s="38"/>
      <c r="OMF167" s="38"/>
      <c r="OMG167" s="38"/>
      <c r="OMH167" s="38"/>
      <c r="OMI167" s="38"/>
      <c r="OMJ167" s="38"/>
      <c r="OMK167" s="38"/>
      <c r="OML167" s="38"/>
      <c r="OMM167" s="38"/>
      <c r="OMN167" s="38"/>
      <c r="OMO167" s="38"/>
      <c r="OMP167" s="38"/>
      <c r="OMQ167" s="38"/>
      <c r="OMR167" s="38"/>
      <c r="OMS167" s="38"/>
      <c r="OMT167" s="38"/>
      <c r="OMU167" s="38"/>
      <c r="OMV167" s="38"/>
      <c r="OMW167" s="38"/>
      <c r="OMX167" s="38"/>
      <c r="OMY167" s="38"/>
      <c r="OMZ167" s="38"/>
      <c r="ONA167" s="38"/>
      <c r="ONB167" s="38"/>
      <c r="ONC167" s="38"/>
      <c r="OND167" s="38"/>
      <c r="ONE167" s="38"/>
      <c r="ONF167" s="38"/>
      <c r="ONG167" s="38"/>
      <c r="ONH167" s="38"/>
      <c r="ONI167" s="38"/>
      <c r="ONJ167" s="38"/>
      <c r="ONK167" s="38"/>
      <c r="ONL167" s="38"/>
      <c r="ONM167" s="38"/>
      <c r="ONN167" s="38"/>
      <c r="ONO167" s="38"/>
      <c r="ONP167" s="38"/>
      <c r="ONQ167" s="38"/>
      <c r="ONR167" s="38"/>
      <c r="ONS167" s="38"/>
      <c r="ONT167" s="38"/>
      <c r="ONU167" s="38"/>
      <c r="ONV167" s="38"/>
      <c r="ONW167" s="38"/>
      <c r="ONX167" s="38"/>
      <c r="ONY167" s="38"/>
      <c r="ONZ167" s="38"/>
      <c r="OOA167" s="38"/>
      <c r="OOB167" s="38"/>
      <c r="OOC167" s="38"/>
      <c r="OOD167" s="38"/>
      <c r="OOE167" s="38"/>
      <c r="OOF167" s="38"/>
      <c r="OOG167" s="38"/>
      <c r="OOH167" s="38"/>
      <c r="OOI167" s="38"/>
      <c r="OOJ167" s="38"/>
      <c r="OOK167" s="38"/>
      <c r="OOL167" s="38"/>
      <c r="OOM167" s="38"/>
      <c r="OON167" s="38"/>
      <c r="OOO167" s="38"/>
      <c r="OOP167" s="38"/>
      <c r="OOQ167" s="38"/>
      <c r="OOR167" s="38"/>
      <c r="OOS167" s="38"/>
      <c r="OOT167" s="38"/>
      <c r="OOU167" s="38"/>
      <c r="OOV167" s="38"/>
      <c r="OOW167" s="38"/>
      <c r="OOX167" s="38"/>
      <c r="OOY167" s="38"/>
      <c r="OOZ167" s="38"/>
      <c r="OPA167" s="38"/>
      <c r="OPB167" s="38"/>
      <c r="OPC167" s="38"/>
      <c r="OPD167" s="38"/>
      <c r="OPE167" s="38"/>
      <c r="OPF167" s="38"/>
      <c r="OPG167" s="38"/>
      <c r="OPH167" s="38"/>
      <c r="OPI167" s="38"/>
      <c r="OPJ167" s="38"/>
      <c r="OPK167" s="38"/>
      <c r="OPL167" s="38"/>
      <c r="OPM167" s="38"/>
      <c r="OPN167" s="38"/>
      <c r="OPO167" s="38"/>
      <c r="OPP167" s="38"/>
      <c r="OPQ167" s="38"/>
      <c r="OPR167" s="38"/>
      <c r="OPS167" s="38"/>
      <c r="OPT167" s="38"/>
      <c r="OPU167" s="38"/>
      <c r="OPV167" s="38"/>
      <c r="OPW167" s="38"/>
      <c r="OPX167" s="38"/>
      <c r="OPY167" s="38"/>
      <c r="OPZ167" s="38"/>
      <c r="OQA167" s="38"/>
      <c r="OQB167" s="38"/>
      <c r="OQC167" s="38"/>
      <c r="OQD167" s="38"/>
      <c r="OQE167" s="38"/>
      <c r="OQF167" s="38"/>
      <c r="OQG167" s="38"/>
      <c r="OQH167" s="38"/>
      <c r="OQI167" s="38"/>
      <c r="OQJ167" s="38"/>
      <c r="OQK167" s="38"/>
      <c r="OQL167" s="38"/>
      <c r="OQM167" s="38"/>
      <c r="OQN167" s="38"/>
      <c r="OQO167" s="38"/>
      <c r="OQP167" s="38"/>
      <c r="OQQ167" s="38"/>
      <c r="OQR167" s="38"/>
      <c r="OQS167" s="38"/>
      <c r="OQT167" s="38"/>
      <c r="OQU167" s="38"/>
      <c r="OQV167" s="38"/>
      <c r="OQW167" s="38"/>
      <c r="OQX167" s="38"/>
      <c r="OQY167" s="38"/>
      <c r="OQZ167" s="38"/>
      <c r="ORA167" s="38"/>
      <c r="ORB167" s="38"/>
      <c r="ORC167" s="38"/>
      <c r="ORD167" s="38"/>
      <c r="ORE167" s="38"/>
      <c r="ORF167" s="38"/>
      <c r="ORG167" s="38"/>
      <c r="ORH167" s="38"/>
      <c r="ORI167" s="38"/>
      <c r="ORJ167" s="38"/>
      <c r="ORK167" s="38"/>
      <c r="ORL167" s="38"/>
      <c r="ORM167" s="38"/>
      <c r="ORN167" s="38"/>
      <c r="ORO167" s="38"/>
      <c r="ORP167" s="38"/>
      <c r="ORQ167" s="38"/>
      <c r="ORR167" s="38"/>
      <c r="ORS167" s="38"/>
      <c r="ORT167" s="38"/>
      <c r="ORU167" s="38"/>
      <c r="ORV167" s="38"/>
      <c r="ORW167" s="38"/>
      <c r="ORX167" s="38"/>
      <c r="ORY167" s="38"/>
      <c r="ORZ167" s="38"/>
      <c r="OSA167" s="38"/>
      <c r="OSB167" s="38"/>
      <c r="OSC167" s="38"/>
      <c r="OSD167" s="38"/>
      <c r="OSE167" s="38"/>
      <c r="OSF167" s="38"/>
      <c r="OSG167" s="38"/>
      <c r="OSH167" s="38"/>
      <c r="OSI167" s="38"/>
      <c r="OSJ167" s="38"/>
      <c r="OSK167" s="38"/>
      <c r="OSL167" s="38"/>
      <c r="OSM167" s="38"/>
      <c r="OSN167" s="38"/>
      <c r="OSO167" s="38"/>
      <c r="OSP167" s="38"/>
      <c r="OSQ167" s="38"/>
      <c r="OSR167" s="38"/>
      <c r="OSS167" s="38"/>
      <c r="OST167" s="38"/>
      <c r="OSU167" s="38"/>
      <c r="OSV167" s="38"/>
      <c r="OSW167" s="38"/>
      <c r="OSX167" s="38"/>
      <c r="OSY167" s="38"/>
      <c r="OSZ167" s="38"/>
      <c r="OTA167" s="38"/>
      <c r="OTB167" s="38"/>
      <c r="OTC167" s="38"/>
      <c r="OTD167" s="38"/>
      <c r="OTE167" s="38"/>
      <c r="OTF167" s="38"/>
      <c r="OTG167" s="38"/>
      <c r="OTH167" s="38"/>
      <c r="OTI167" s="38"/>
      <c r="OTJ167" s="38"/>
      <c r="OTK167" s="38"/>
      <c r="OTL167" s="38"/>
      <c r="OTM167" s="38"/>
      <c r="OTN167" s="38"/>
      <c r="OTO167" s="38"/>
      <c r="OTP167" s="38"/>
      <c r="OTQ167" s="38"/>
      <c r="OTR167" s="38"/>
      <c r="OTS167" s="38"/>
      <c r="OTT167" s="38"/>
      <c r="OTU167" s="38"/>
      <c r="OTV167" s="38"/>
      <c r="OTW167" s="38"/>
      <c r="OTX167" s="38"/>
      <c r="OTY167" s="38"/>
      <c r="OTZ167" s="38"/>
      <c r="OUA167" s="38"/>
      <c r="OUB167" s="38"/>
      <c r="OUC167" s="38"/>
      <c r="OUD167" s="38"/>
      <c r="OUE167" s="38"/>
      <c r="OUF167" s="38"/>
      <c r="OUG167" s="38"/>
      <c r="OUH167" s="38"/>
      <c r="OUI167" s="38"/>
      <c r="OUJ167" s="38"/>
      <c r="OUK167" s="38"/>
      <c r="OUL167" s="38"/>
      <c r="OUM167" s="38"/>
      <c r="OUN167" s="38"/>
      <c r="OUO167" s="38"/>
      <c r="OUP167" s="38"/>
      <c r="OUQ167" s="38"/>
      <c r="OUR167" s="38"/>
      <c r="OUS167" s="38"/>
      <c r="OUT167" s="38"/>
      <c r="OUU167" s="38"/>
      <c r="OUV167" s="38"/>
      <c r="OUW167" s="38"/>
      <c r="OUX167" s="38"/>
      <c r="OUY167" s="38"/>
      <c r="OUZ167" s="38"/>
      <c r="OVA167" s="38"/>
      <c r="OVB167" s="38"/>
      <c r="OVC167" s="38"/>
      <c r="OVD167" s="38"/>
      <c r="OVE167" s="38"/>
      <c r="OVF167" s="38"/>
      <c r="OVG167" s="38"/>
      <c r="OVH167" s="38"/>
      <c r="OVI167" s="38"/>
      <c r="OVJ167" s="38"/>
      <c r="OVQ167" s="38"/>
      <c r="OVR167" s="38"/>
      <c r="OVS167" s="38"/>
      <c r="OVT167" s="38"/>
      <c r="OVU167" s="38"/>
      <c r="OVV167" s="38"/>
      <c r="OVW167" s="38"/>
      <c r="OVX167" s="38"/>
      <c r="OVY167" s="38"/>
      <c r="OVZ167" s="38"/>
      <c r="OWA167" s="38"/>
      <c r="OWB167" s="38"/>
      <c r="OWC167" s="38"/>
      <c r="OWD167" s="38"/>
      <c r="OWE167" s="38"/>
      <c r="OWF167" s="38"/>
      <c r="OWG167" s="38"/>
      <c r="OWH167" s="38"/>
      <c r="OWI167" s="38"/>
      <c r="OWJ167" s="38"/>
      <c r="OWK167" s="38"/>
      <c r="OWL167" s="38"/>
      <c r="OWM167" s="38"/>
      <c r="OWN167" s="38"/>
      <c r="OWO167" s="38"/>
      <c r="OWP167" s="38"/>
      <c r="OWQ167" s="38"/>
      <c r="OWR167" s="38"/>
      <c r="OWS167" s="38"/>
      <c r="OWT167" s="38"/>
      <c r="OWU167" s="38"/>
      <c r="OWV167" s="38"/>
      <c r="OWW167" s="38"/>
      <c r="OWX167" s="38"/>
      <c r="OWY167" s="38"/>
      <c r="OWZ167" s="38"/>
      <c r="OXA167" s="38"/>
      <c r="OXB167" s="38"/>
      <c r="OXC167" s="38"/>
      <c r="OXD167" s="38"/>
      <c r="OXE167" s="38"/>
      <c r="OXF167" s="38"/>
      <c r="OXG167" s="38"/>
      <c r="OXH167" s="38"/>
      <c r="OXI167" s="38"/>
      <c r="OXJ167" s="38"/>
      <c r="OXK167" s="38"/>
      <c r="OXL167" s="38"/>
      <c r="OXM167" s="38"/>
      <c r="OXN167" s="38"/>
      <c r="OXO167" s="38"/>
      <c r="OXP167" s="38"/>
      <c r="OXQ167" s="38"/>
      <c r="OXR167" s="38"/>
      <c r="OXS167" s="38"/>
      <c r="OXT167" s="38"/>
      <c r="OXU167" s="38"/>
      <c r="OXV167" s="38"/>
      <c r="OXW167" s="38"/>
      <c r="OXX167" s="38"/>
      <c r="OXY167" s="38"/>
      <c r="OXZ167" s="38"/>
      <c r="OYA167" s="38"/>
      <c r="OYB167" s="38"/>
      <c r="OYC167" s="38"/>
      <c r="OYD167" s="38"/>
      <c r="OYE167" s="38"/>
      <c r="OYF167" s="38"/>
      <c r="OYG167" s="38"/>
      <c r="OYH167" s="38"/>
      <c r="OYI167" s="38"/>
      <c r="OYJ167" s="38"/>
      <c r="OYK167" s="38"/>
      <c r="OYL167" s="38"/>
      <c r="OYM167" s="38"/>
      <c r="OYN167" s="38"/>
      <c r="OYO167" s="38"/>
      <c r="OYP167" s="38"/>
      <c r="OYQ167" s="38"/>
      <c r="OYR167" s="38"/>
      <c r="OYS167" s="38"/>
      <c r="OYT167" s="38"/>
      <c r="OYU167" s="38"/>
      <c r="OYV167" s="38"/>
      <c r="OYW167" s="38"/>
      <c r="OYX167" s="38"/>
      <c r="OYY167" s="38"/>
      <c r="OYZ167" s="38"/>
      <c r="OZA167" s="38"/>
      <c r="OZB167" s="38"/>
      <c r="OZC167" s="38"/>
      <c r="OZD167" s="38"/>
      <c r="OZE167" s="38"/>
      <c r="OZF167" s="38"/>
      <c r="OZG167" s="38"/>
      <c r="OZH167" s="38"/>
      <c r="OZI167" s="38"/>
      <c r="OZJ167" s="38"/>
      <c r="OZK167" s="38"/>
      <c r="OZL167" s="38"/>
      <c r="OZM167" s="38"/>
      <c r="OZN167" s="38"/>
      <c r="OZO167" s="38"/>
      <c r="OZP167" s="38"/>
      <c r="OZQ167" s="38"/>
      <c r="OZR167" s="38"/>
      <c r="OZS167" s="38"/>
      <c r="OZT167" s="38"/>
      <c r="OZU167" s="38"/>
      <c r="OZV167" s="38"/>
      <c r="OZW167" s="38"/>
      <c r="OZX167" s="38"/>
      <c r="OZY167" s="38"/>
      <c r="OZZ167" s="38"/>
      <c r="PAA167" s="38"/>
      <c r="PAB167" s="38"/>
      <c r="PAC167" s="38"/>
      <c r="PAD167" s="38"/>
      <c r="PAE167" s="38"/>
      <c r="PAF167" s="38"/>
      <c r="PAG167" s="38"/>
      <c r="PAH167" s="38"/>
      <c r="PAI167" s="38"/>
      <c r="PAJ167" s="38"/>
      <c r="PAK167" s="38"/>
      <c r="PAL167" s="38"/>
      <c r="PAM167" s="38"/>
      <c r="PAN167" s="38"/>
      <c r="PAO167" s="38"/>
      <c r="PAP167" s="38"/>
      <c r="PAQ167" s="38"/>
      <c r="PAR167" s="38"/>
      <c r="PAS167" s="38"/>
      <c r="PAT167" s="38"/>
      <c r="PAU167" s="38"/>
      <c r="PAV167" s="38"/>
      <c r="PAW167" s="38"/>
      <c r="PAX167" s="38"/>
      <c r="PAY167" s="38"/>
      <c r="PAZ167" s="38"/>
      <c r="PBA167" s="38"/>
      <c r="PBB167" s="38"/>
      <c r="PBC167" s="38"/>
      <c r="PBD167" s="38"/>
      <c r="PBE167" s="38"/>
      <c r="PBF167" s="38"/>
      <c r="PBG167" s="38"/>
      <c r="PBH167" s="38"/>
      <c r="PBI167" s="38"/>
      <c r="PBJ167" s="38"/>
      <c r="PBK167" s="38"/>
      <c r="PBL167" s="38"/>
      <c r="PBM167" s="38"/>
      <c r="PBN167" s="38"/>
      <c r="PBO167" s="38"/>
      <c r="PBP167" s="38"/>
      <c r="PBQ167" s="38"/>
      <c r="PBR167" s="38"/>
      <c r="PBS167" s="38"/>
      <c r="PBT167" s="38"/>
      <c r="PBU167" s="38"/>
      <c r="PBV167" s="38"/>
      <c r="PBW167" s="38"/>
      <c r="PBX167" s="38"/>
      <c r="PBY167" s="38"/>
      <c r="PBZ167" s="38"/>
      <c r="PCA167" s="38"/>
      <c r="PCB167" s="38"/>
      <c r="PCC167" s="38"/>
      <c r="PCD167" s="38"/>
      <c r="PCE167" s="38"/>
      <c r="PCF167" s="38"/>
      <c r="PCG167" s="38"/>
      <c r="PCH167" s="38"/>
      <c r="PCI167" s="38"/>
      <c r="PCJ167" s="38"/>
      <c r="PCK167" s="38"/>
      <c r="PCL167" s="38"/>
      <c r="PCM167" s="38"/>
      <c r="PCN167" s="38"/>
      <c r="PCO167" s="38"/>
      <c r="PCP167" s="38"/>
      <c r="PCQ167" s="38"/>
      <c r="PCR167" s="38"/>
      <c r="PCS167" s="38"/>
      <c r="PCT167" s="38"/>
      <c r="PCU167" s="38"/>
      <c r="PCV167" s="38"/>
      <c r="PCW167" s="38"/>
      <c r="PCX167" s="38"/>
      <c r="PCY167" s="38"/>
      <c r="PCZ167" s="38"/>
      <c r="PDA167" s="38"/>
      <c r="PDB167" s="38"/>
      <c r="PDC167" s="38"/>
      <c r="PDD167" s="38"/>
      <c r="PDE167" s="38"/>
      <c r="PDF167" s="38"/>
      <c r="PDG167" s="38"/>
      <c r="PDH167" s="38"/>
      <c r="PDI167" s="38"/>
      <c r="PDJ167" s="38"/>
      <c r="PDK167" s="38"/>
      <c r="PDL167" s="38"/>
      <c r="PDM167" s="38"/>
      <c r="PDN167" s="38"/>
      <c r="PDO167" s="38"/>
      <c r="PDP167" s="38"/>
      <c r="PDQ167" s="38"/>
      <c r="PDR167" s="38"/>
      <c r="PDS167" s="38"/>
      <c r="PDT167" s="38"/>
      <c r="PDU167" s="38"/>
      <c r="PDV167" s="38"/>
      <c r="PDW167" s="38"/>
      <c r="PDX167" s="38"/>
      <c r="PDY167" s="38"/>
      <c r="PDZ167" s="38"/>
      <c r="PEA167" s="38"/>
      <c r="PEB167" s="38"/>
      <c r="PEC167" s="38"/>
      <c r="PED167" s="38"/>
      <c r="PEE167" s="38"/>
      <c r="PEF167" s="38"/>
      <c r="PEG167" s="38"/>
      <c r="PEH167" s="38"/>
      <c r="PEI167" s="38"/>
      <c r="PEJ167" s="38"/>
      <c r="PEK167" s="38"/>
      <c r="PEL167" s="38"/>
      <c r="PEM167" s="38"/>
      <c r="PEN167" s="38"/>
      <c r="PEO167" s="38"/>
      <c r="PEP167" s="38"/>
      <c r="PEQ167" s="38"/>
      <c r="PER167" s="38"/>
      <c r="PES167" s="38"/>
      <c r="PET167" s="38"/>
      <c r="PEU167" s="38"/>
      <c r="PEV167" s="38"/>
      <c r="PEW167" s="38"/>
      <c r="PEX167" s="38"/>
      <c r="PEY167" s="38"/>
      <c r="PEZ167" s="38"/>
      <c r="PFA167" s="38"/>
      <c r="PFB167" s="38"/>
      <c r="PFC167" s="38"/>
      <c r="PFD167" s="38"/>
      <c r="PFE167" s="38"/>
      <c r="PFF167" s="38"/>
      <c r="PFM167" s="38"/>
      <c r="PFN167" s="38"/>
      <c r="PFO167" s="38"/>
      <c r="PFP167" s="38"/>
      <c r="PFQ167" s="38"/>
      <c r="PFR167" s="38"/>
      <c r="PFS167" s="38"/>
      <c r="PFT167" s="38"/>
      <c r="PFU167" s="38"/>
      <c r="PFV167" s="38"/>
      <c r="PFW167" s="38"/>
      <c r="PFX167" s="38"/>
      <c r="PFY167" s="38"/>
      <c r="PFZ167" s="38"/>
      <c r="PGA167" s="38"/>
      <c r="PGB167" s="38"/>
      <c r="PGC167" s="38"/>
      <c r="PGD167" s="38"/>
      <c r="PGE167" s="38"/>
      <c r="PGF167" s="38"/>
      <c r="PGG167" s="38"/>
      <c r="PGH167" s="38"/>
      <c r="PGI167" s="38"/>
      <c r="PGJ167" s="38"/>
      <c r="PGK167" s="38"/>
      <c r="PGL167" s="38"/>
      <c r="PGM167" s="38"/>
      <c r="PGN167" s="38"/>
      <c r="PGO167" s="38"/>
      <c r="PGP167" s="38"/>
      <c r="PGQ167" s="38"/>
      <c r="PGR167" s="38"/>
      <c r="PGS167" s="38"/>
      <c r="PGT167" s="38"/>
      <c r="PGU167" s="38"/>
      <c r="PGV167" s="38"/>
      <c r="PGW167" s="38"/>
      <c r="PGX167" s="38"/>
      <c r="PGY167" s="38"/>
      <c r="PGZ167" s="38"/>
      <c r="PHA167" s="38"/>
      <c r="PHB167" s="38"/>
      <c r="PHC167" s="38"/>
      <c r="PHD167" s="38"/>
      <c r="PHE167" s="38"/>
      <c r="PHF167" s="38"/>
      <c r="PHG167" s="38"/>
      <c r="PHH167" s="38"/>
      <c r="PHI167" s="38"/>
      <c r="PHJ167" s="38"/>
      <c r="PHK167" s="38"/>
      <c r="PHL167" s="38"/>
      <c r="PHM167" s="38"/>
      <c r="PHN167" s="38"/>
      <c r="PHO167" s="38"/>
      <c r="PHP167" s="38"/>
      <c r="PHQ167" s="38"/>
      <c r="PHR167" s="38"/>
      <c r="PHS167" s="38"/>
      <c r="PHT167" s="38"/>
      <c r="PHU167" s="38"/>
      <c r="PHV167" s="38"/>
      <c r="PHW167" s="38"/>
      <c r="PHX167" s="38"/>
      <c r="PHY167" s="38"/>
      <c r="PHZ167" s="38"/>
      <c r="PIA167" s="38"/>
      <c r="PIB167" s="38"/>
      <c r="PIC167" s="38"/>
      <c r="PID167" s="38"/>
      <c r="PIE167" s="38"/>
      <c r="PIF167" s="38"/>
      <c r="PIG167" s="38"/>
      <c r="PIH167" s="38"/>
      <c r="PII167" s="38"/>
      <c r="PIJ167" s="38"/>
      <c r="PIK167" s="38"/>
      <c r="PIL167" s="38"/>
      <c r="PIM167" s="38"/>
      <c r="PIN167" s="38"/>
      <c r="PIO167" s="38"/>
      <c r="PIP167" s="38"/>
      <c r="PIQ167" s="38"/>
      <c r="PIR167" s="38"/>
      <c r="PIS167" s="38"/>
      <c r="PIT167" s="38"/>
      <c r="PIU167" s="38"/>
      <c r="PIV167" s="38"/>
      <c r="PIW167" s="38"/>
      <c r="PIX167" s="38"/>
      <c r="PIY167" s="38"/>
      <c r="PIZ167" s="38"/>
      <c r="PJA167" s="38"/>
      <c r="PJB167" s="38"/>
      <c r="PJC167" s="38"/>
      <c r="PJD167" s="38"/>
      <c r="PJE167" s="38"/>
      <c r="PJF167" s="38"/>
      <c r="PJG167" s="38"/>
      <c r="PJH167" s="38"/>
      <c r="PJI167" s="38"/>
      <c r="PJJ167" s="38"/>
      <c r="PJK167" s="38"/>
      <c r="PJL167" s="38"/>
      <c r="PJM167" s="38"/>
      <c r="PJN167" s="38"/>
      <c r="PJO167" s="38"/>
      <c r="PJP167" s="38"/>
      <c r="PJQ167" s="38"/>
      <c r="PJR167" s="38"/>
      <c r="PJS167" s="38"/>
      <c r="PJT167" s="38"/>
      <c r="PJU167" s="38"/>
      <c r="PJV167" s="38"/>
      <c r="PJW167" s="38"/>
      <c r="PJX167" s="38"/>
      <c r="PJY167" s="38"/>
      <c r="PJZ167" s="38"/>
      <c r="PKA167" s="38"/>
      <c r="PKB167" s="38"/>
      <c r="PKC167" s="38"/>
      <c r="PKD167" s="38"/>
      <c r="PKE167" s="38"/>
      <c r="PKF167" s="38"/>
      <c r="PKG167" s="38"/>
      <c r="PKH167" s="38"/>
      <c r="PKI167" s="38"/>
      <c r="PKJ167" s="38"/>
      <c r="PKK167" s="38"/>
      <c r="PKL167" s="38"/>
      <c r="PKM167" s="38"/>
      <c r="PKN167" s="38"/>
      <c r="PKO167" s="38"/>
      <c r="PKP167" s="38"/>
      <c r="PKQ167" s="38"/>
      <c r="PKR167" s="38"/>
      <c r="PKS167" s="38"/>
      <c r="PKT167" s="38"/>
      <c r="PKU167" s="38"/>
      <c r="PKV167" s="38"/>
      <c r="PKW167" s="38"/>
      <c r="PKX167" s="38"/>
      <c r="PKY167" s="38"/>
      <c r="PKZ167" s="38"/>
      <c r="PLA167" s="38"/>
      <c r="PLB167" s="38"/>
      <c r="PLC167" s="38"/>
      <c r="PLD167" s="38"/>
      <c r="PLE167" s="38"/>
      <c r="PLF167" s="38"/>
      <c r="PLG167" s="38"/>
      <c r="PLH167" s="38"/>
      <c r="PLI167" s="38"/>
      <c r="PLJ167" s="38"/>
      <c r="PLK167" s="38"/>
      <c r="PLL167" s="38"/>
      <c r="PLM167" s="38"/>
      <c r="PLN167" s="38"/>
      <c r="PLO167" s="38"/>
      <c r="PLP167" s="38"/>
      <c r="PLQ167" s="38"/>
      <c r="PLR167" s="38"/>
      <c r="PLS167" s="38"/>
      <c r="PLT167" s="38"/>
      <c r="PLU167" s="38"/>
      <c r="PLV167" s="38"/>
      <c r="PLW167" s="38"/>
      <c r="PLX167" s="38"/>
      <c r="PLY167" s="38"/>
      <c r="PLZ167" s="38"/>
      <c r="PMA167" s="38"/>
      <c r="PMB167" s="38"/>
      <c r="PMC167" s="38"/>
      <c r="PMD167" s="38"/>
      <c r="PME167" s="38"/>
      <c r="PMF167" s="38"/>
      <c r="PMG167" s="38"/>
      <c r="PMH167" s="38"/>
      <c r="PMI167" s="38"/>
      <c r="PMJ167" s="38"/>
      <c r="PMK167" s="38"/>
      <c r="PML167" s="38"/>
      <c r="PMM167" s="38"/>
      <c r="PMN167" s="38"/>
      <c r="PMO167" s="38"/>
      <c r="PMP167" s="38"/>
      <c r="PMQ167" s="38"/>
      <c r="PMR167" s="38"/>
      <c r="PMS167" s="38"/>
      <c r="PMT167" s="38"/>
      <c r="PMU167" s="38"/>
      <c r="PMV167" s="38"/>
      <c r="PMW167" s="38"/>
      <c r="PMX167" s="38"/>
      <c r="PMY167" s="38"/>
      <c r="PMZ167" s="38"/>
      <c r="PNA167" s="38"/>
      <c r="PNB167" s="38"/>
      <c r="PNC167" s="38"/>
      <c r="PND167" s="38"/>
      <c r="PNE167" s="38"/>
      <c r="PNF167" s="38"/>
      <c r="PNG167" s="38"/>
      <c r="PNH167" s="38"/>
      <c r="PNI167" s="38"/>
      <c r="PNJ167" s="38"/>
      <c r="PNK167" s="38"/>
      <c r="PNL167" s="38"/>
      <c r="PNM167" s="38"/>
      <c r="PNN167" s="38"/>
      <c r="PNO167" s="38"/>
      <c r="PNP167" s="38"/>
      <c r="PNQ167" s="38"/>
      <c r="PNR167" s="38"/>
      <c r="PNS167" s="38"/>
      <c r="PNT167" s="38"/>
      <c r="PNU167" s="38"/>
      <c r="PNV167" s="38"/>
      <c r="PNW167" s="38"/>
      <c r="PNX167" s="38"/>
      <c r="PNY167" s="38"/>
      <c r="PNZ167" s="38"/>
      <c r="POA167" s="38"/>
      <c r="POB167" s="38"/>
      <c r="POC167" s="38"/>
      <c r="POD167" s="38"/>
      <c r="POE167" s="38"/>
      <c r="POF167" s="38"/>
      <c r="POG167" s="38"/>
      <c r="POH167" s="38"/>
      <c r="POI167" s="38"/>
      <c r="POJ167" s="38"/>
      <c r="POK167" s="38"/>
      <c r="POL167" s="38"/>
      <c r="POM167" s="38"/>
      <c r="PON167" s="38"/>
      <c r="POO167" s="38"/>
      <c r="POP167" s="38"/>
      <c r="POQ167" s="38"/>
      <c r="POR167" s="38"/>
      <c r="POS167" s="38"/>
      <c r="POT167" s="38"/>
      <c r="POU167" s="38"/>
      <c r="POV167" s="38"/>
      <c r="POW167" s="38"/>
      <c r="POX167" s="38"/>
      <c r="POY167" s="38"/>
      <c r="POZ167" s="38"/>
      <c r="PPA167" s="38"/>
      <c r="PPB167" s="38"/>
      <c r="PPI167" s="38"/>
      <c r="PPJ167" s="38"/>
      <c r="PPK167" s="38"/>
      <c r="PPL167" s="38"/>
      <c r="PPM167" s="38"/>
      <c r="PPN167" s="38"/>
      <c r="PPO167" s="38"/>
      <c r="PPP167" s="38"/>
      <c r="PPQ167" s="38"/>
      <c r="PPR167" s="38"/>
      <c r="PPS167" s="38"/>
      <c r="PPT167" s="38"/>
      <c r="PPU167" s="38"/>
      <c r="PPV167" s="38"/>
      <c r="PPW167" s="38"/>
      <c r="PPX167" s="38"/>
      <c r="PPY167" s="38"/>
      <c r="PPZ167" s="38"/>
      <c r="PQA167" s="38"/>
      <c r="PQB167" s="38"/>
      <c r="PQC167" s="38"/>
      <c r="PQD167" s="38"/>
      <c r="PQE167" s="38"/>
      <c r="PQF167" s="38"/>
      <c r="PQG167" s="38"/>
      <c r="PQH167" s="38"/>
      <c r="PQI167" s="38"/>
      <c r="PQJ167" s="38"/>
      <c r="PQK167" s="38"/>
      <c r="PQL167" s="38"/>
      <c r="PQM167" s="38"/>
      <c r="PQN167" s="38"/>
      <c r="PQO167" s="38"/>
      <c r="PQP167" s="38"/>
      <c r="PQQ167" s="38"/>
      <c r="PQR167" s="38"/>
      <c r="PQS167" s="38"/>
      <c r="PQT167" s="38"/>
      <c r="PQU167" s="38"/>
      <c r="PQV167" s="38"/>
      <c r="PQW167" s="38"/>
      <c r="PQX167" s="38"/>
      <c r="PQY167" s="38"/>
      <c r="PQZ167" s="38"/>
      <c r="PRA167" s="38"/>
      <c r="PRB167" s="38"/>
      <c r="PRC167" s="38"/>
      <c r="PRD167" s="38"/>
      <c r="PRE167" s="38"/>
      <c r="PRF167" s="38"/>
      <c r="PRG167" s="38"/>
      <c r="PRH167" s="38"/>
      <c r="PRI167" s="38"/>
      <c r="PRJ167" s="38"/>
      <c r="PRK167" s="38"/>
      <c r="PRL167" s="38"/>
      <c r="PRM167" s="38"/>
      <c r="PRN167" s="38"/>
      <c r="PRO167" s="38"/>
      <c r="PRP167" s="38"/>
      <c r="PRQ167" s="38"/>
      <c r="PRR167" s="38"/>
      <c r="PRS167" s="38"/>
      <c r="PRT167" s="38"/>
      <c r="PRU167" s="38"/>
      <c r="PRV167" s="38"/>
      <c r="PRW167" s="38"/>
      <c r="PRX167" s="38"/>
      <c r="PRY167" s="38"/>
      <c r="PRZ167" s="38"/>
      <c r="PSA167" s="38"/>
      <c r="PSB167" s="38"/>
      <c r="PSC167" s="38"/>
      <c r="PSD167" s="38"/>
      <c r="PSE167" s="38"/>
      <c r="PSF167" s="38"/>
      <c r="PSG167" s="38"/>
      <c r="PSH167" s="38"/>
      <c r="PSI167" s="38"/>
      <c r="PSJ167" s="38"/>
      <c r="PSK167" s="38"/>
      <c r="PSL167" s="38"/>
      <c r="PSM167" s="38"/>
      <c r="PSN167" s="38"/>
      <c r="PSO167" s="38"/>
      <c r="PSP167" s="38"/>
      <c r="PSQ167" s="38"/>
      <c r="PSR167" s="38"/>
      <c r="PSS167" s="38"/>
      <c r="PST167" s="38"/>
      <c r="PSU167" s="38"/>
      <c r="PSV167" s="38"/>
      <c r="PSW167" s="38"/>
      <c r="PSX167" s="38"/>
      <c r="PSY167" s="38"/>
      <c r="PSZ167" s="38"/>
      <c r="PTA167" s="38"/>
      <c r="PTB167" s="38"/>
      <c r="PTC167" s="38"/>
      <c r="PTD167" s="38"/>
      <c r="PTE167" s="38"/>
      <c r="PTF167" s="38"/>
      <c r="PTG167" s="38"/>
      <c r="PTH167" s="38"/>
      <c r="PTI167" s="38"/>
      <c r="PTJ167" s="38"/>
      <c r="PTK167" s="38"/>
      <c r="PTL167" s="38"/>
      <c r="PTM167" s="38"/>
      <c r="PTN167" s="38"/>
      <c r="PTO167" s="38"/>
      <c r="PTP167" s="38"/>
      <c r="PTQ167" s="38"/>
      <c r="PTR167" s="38"/>
      <c r="PTS167" s="38"/>
      <c r="PTT167" s="38"/>
      <c r="PTU167" s="38"/>
      <c r="PTV167" s="38"/>
      <c r="PTW167" s="38"/>
      <c r="PTX167" s="38"/>
      <c r="PTY167" s="38"/>
      <c r="PTZ167" s="38"/>
      <c r="PUA167" s="38"/>
      <c r="PUB167" s="38"/>
      <c r="PUC167" s="38"/>
      <c r="PUD167" s="38"/>
      <c r="PUE167" s="38"/>
      <c r="PUF167" s="38"/>
      <c r="PUG167" s="38"/>
      <c r="PUH167" s="38"/>
      <c r="PUI167" s="38"/>
      <c r="PUJ167" s="38"/>
      <c r="PUK167" s="38"/>
      <c r="PUL167" s="38"/>
      <c r="PUM167" s="38"/>
      <c r="PUN167" s="38"/>
      <c r="PUO167" s="38"/>
      <c r="PUP167" s="38"/>
      <c r="PUQ167" s="38"/>
      <c r="PUR167" s="38"/>
      <c r="PUS167" s="38"/>
      <c r="PUT167" s="38"/>
      <c r="PUU167" s="38"/>
      <c r="PUV167" s="38"/>
      <c r="PUW167" s="38"/>
      <c r="PUX167" s="38"/>
      <c r="PUY167" s="38"/>
      <c r="PUZ167" s="38"/>
      <c r="PVA167" s="38"/>
      <c r="PVB167" s="38"/>
      <c r="PVC167" s="38"/>
      <c r="PVD167" s="38"/>
      <c r="PVE167" s="38"/>
      <c r="PVF167" s="38"/>
      <c r="PVG167" s="38"/>
      <c r="PVH167" s="38"/>
      <c r="PVI167" s="38"/>
      <c r="PVJ167" s="38"/>
      <c r="PVK167" s="38"/>
      <c r="PVL167" s="38"/>
      <c r="PVM167" s="38"/>
      <c r="PVN167" s="38"/>
      <c r="PVO167" s="38"/>
      <c r="PVP167" s="38"/>
      <c r="PVQ167" s="38"/>
      <c r="PVR167" s="38"/>
      <c r="PVS167" s="38"/>
      <c r="PVT167" s="38"/>
      <c r="PVU167" s="38"/>
      <c r="PVV167" s="38"/>
      <c r="PVW167" s="38"/>
      <c r="PVX167" s="38"/>
      <c r="PVY167" s="38"/>
      <c r="PVZ167" s="38"/>
      <c r="PWA167" s="38"/>
      <c r="PWB167" s="38"/>
      <c r="PWC167" s="38"/>
      <c r="PWD167" s="38"/>
      <c r="PWE167" s="38"/>
      <c r="PWF167" s="38"/>
      <c r="PWG167" s="38"/>
      <c r="PWH167" s="38"/>
      <c r="PWI167" s="38"/>
      <c r="PWJ167" s="38"/>
      <c r="PWK167" s="38"/>
      <c r="PWL167" s="38"/>
      <c r="PWM167" s="38"/>
      <c r="PWN167" s="38"/>
      <c r="PWO167" s="38"/>
      <c r="PWP167" s="38"/>
      <c r="PWQ167" s="38"/>
      <c r="PWR167" s="38"/>
      <c r="PWS167" s="38"/>
      <c r="PWT167" s="38"/>
      <c r="PWU167" s="38"/>
      <c r="PWV167" s="38"/>
      <c r="PWW167" s="38"/>
      <c r="PWX167" s="38"/>
      <c r="PWY167" s="38"/>
      <c r="PWZ167" s="38"/>
      <c r="PXA167" s="38"/>
      <c r="PXB167" s="38"/>
      <c r="PXC167" s="38"/>
      <c r="PXD167" s="38"/>
      <c r="PXE167" s="38"/>
      <c r="PXF167" s="38"/>
      <c r="PXG167" s="38"/>
      <c r="PXH167" s="38"/>
      <c r="PXI167" s="38"/>
      <c r="PXJ167" s="38"/>
      <c r="PXK167" s="38"/>
      <c r="PXL167" s="38"/>
      <c r="PXM167" s="38"/>
      <c r="PXN167" s="38"/>
      <c r="PXO167" s="38"/>
      <c r="PXP167" s="38"/>
      <c r="PXQ167" s="38"/>
      <c r="PXR167" s="38"/>
      <c r="PXS167" s="38"/>
      <c r="PXT167" s="38"/>
      <c r="PXU167" s="38"/>
      <c r="PXV167" s="38"/>
      <c r="PXW167" s="38"/>
      <c r="PXX167" s="38"/>
      <c r="PXY167" s="38"/>
      <c r="PXZ167" s="38"/>
      <c r="PYA167" s="38"/>
      <c r="PYB167" s="38"/>
      <c r="PYC167" s="38"/>
      <c r="PYD167" s="38"/>
      <c r="PYE167" s="38"/>
      <c r="PYF167" s="38"/>
      <c r="PYG167" s="38"/>
      <c r="PYH167" s="38"/>
      <c r="PYI167" s="38"/>
      <c r="PYJ167" s="38"/>
      <c r="PYK167" s="38"/>
      <c r="PYL167" s="38"/>
      <c r="PYM167" s="38"/>
      <c r="PYN167" s="38"/>
      <c r="PYO167" s="38"/>
      <c r="PYP167" s="38"/>
      <c r="PYQ167" s="38"/>
      <c r="PYR167" s="38"/>
      <c r="PYS167" s="38"/>
      <c r="PYT167" s="38"/>
      <c r="PYU167" s="38"/>
      <c r="PYV167" s="38"/>
      <c r="PYW167" s="38"/>
      <c r="PYX167" s="38"/>
      <c r="PZE167" s="38"/>
      <c r="PZF167" s="38"/>
      <c r="PZG167" s="38"/>
      <c r="PZH167" s="38"/>
      <c r="PZI167" s="38"/>
      <c r="PZJ167" s="38"/>
      <c r="PZK167" s="38"/>
      <c r="PZL167" s="38"/>
      <c r="PZM167" s="38"/>
      <c r="PZN167" s="38"/>
      <c r="PZO167" s="38"/>
      <c r="PZP167" s="38"/>
      <c r="PZQ167" s="38"/>
      <c r="PZR167" s="38"/>
      <c r="PZS167" s="38"/>
      <c r="PZT167" s="38"/>
      <c r="PZU167" s="38"/>
      <c r="PZV167" s="38"/>
      <c r="PZW167" s="38"/>
      <c r="PZX167" s="38"/>
      <c r="PZY167" s="38"/>
      <c r="PZZ167" s="38"/>
      <c r="QAA167" s="38"/>
      <c r="QAB167" s="38"/>
      <c r="QAC167" s="38"/>
      <c r="QAD167" s="38"/>
      <c r="QAE167" s="38"/>
      <c r="QAF167" s="38"/>
      <c r="QAG167" s="38"/>
      <c r="QAH167" s="38"/>
      <c r="QAI167" s="38"/>
      <c r="QAJ167" s="38"/>
      <c r="QAK167" s="38"/>
      <c r="QAL167" s="38"/>
      <c r="QAM167" s="38"/>
      <c r="QAN167" s="38"/>
      <c r="QAO167" s="38"/>
      <c r="QAP167" s="38"/>
      <c r="QAQ167" s="38"/>
      <c r="QAR167" s="38"/>
      <c r="QAS167" s="38"/>
      <c r="QAT167" s="38"/>
      <c r="QAU167" s="38"/>
      <c r="QAV167" s="38"/>
      <c r="QAW167" s="38"/>
      <c r="QAX167" s="38"/>
      <c r="QAY167" s="38"/>
      <c r="QAZ167" s="38"/>
      <c r="QBA167" s="38"/>
      <c r="QBB167" s="38"/>
      <c r="QBC167" s="38"/>
      <c r="QBD167" s="38"/>
      <c r="QBE167" s="38"/>
      <c r="QBF167" s="38"/>
      <c r="QBG167" s="38"/>
      <c r="QBH167" s="38"/>
      <c r="QBI167" s="38"/>
      <c r="QBJ167" s="38"/>
      <c r="QBK167" s="38"/>
      <c r="QBL167" s="38"/>
      <c r="QBM167" s="38"/>
      <c r="QBN167" s="38"/>
      <c r="QBO167" s="38"/>
      <c r="QBP167" s="38"/>
      <c r="QBQ167" s="38"/>
      <c r="QBR167" s="38"/>
      <c r="QBS167" s="38"/>
      <c r="QBT167" s="38"/>
      <c r="QBU167" s="38"/>
      <c r="QBV167" s="38"/>
      <c r="QBW167" s="38"/>
      <c r="QBX167" s="38"/>
      <c r="QBY167" s="38"/>
      <c r="QBZ167" s="38"/>
      <c r="QCA167" s="38"/>
      <c r="QCB167" s="38"/>
      <c r="QCC167" s="38"/>
      <c r="QCD167" s="38"/>
      <c r="QCE167" s="38"/>
      <c r="QCF167" s="38"/>
      <c r="QCG167" s="38"/>
      <c r="QCH167" s="38"/>
      <c r="QCI167" s="38"/>
      <c r="QCJ167" s="38"/>
      <c r="QCK167" s="38"/>
      <c r="QCL167" s="38"/>
      <c r="QCM167" s="38"/>
      <c r="QCN167" s="38"/>
      <c r="QCO167" s="38"/>
      <c r="QCP167" s="38"/>
      <c r="QCQ167" s="38"/>
      <c r="QCR167" s="38"/>
      <c r="QCS167" s="38"/>
      <c r="QCT167" s="38"/>
      <c r="QCU167" s="38"/>
      <c r="QCV167" s="38"/>
      <c r="QCW167" s="38"/>
      <c r="QCX167" s="38"/>
      <c r="QCY167" s="38"/>
      <c r="QCZ167" s="38"/>
      <c r="QDA167" s="38"/>
      <c r="QDB167" s="38"/>
      <c r="QDC167" s="38"/>
      <c r="QDD167" s="38"/>
      <c r="QDE167" s="38"/>
      <c r="QDF167" s="38"/>
      <c r="QDG167" s="38"/>
      <c r="QDH167" s="38"/>
      <c r="QDI167" s="38"/>
      <c r="QDJ167" s="38"/>
      <c r="QDK167" s="38"/>
      <c r="QDL167" s="38"/>
      <c r="QDM167" s="38"/>
      <c r="QDN167" s="38"/>
      <c r="QDO167" s="38"/>
      <c r="QDP167" s="38"/>
      <c r="QDQ167" s="38"/>
      <c r="QDR167" s="38"/>
      <c r="QDS167" s="38"/>
      <c r="QDT167" s="38"/>
      <c r="QDU167" s="38"/>
      <c r="QDV167" s="38"/>
      <c r="QDW167" s="38"/>
      <c r="QDX167" s="38"/>
      <c r="QDY167" s="38"/>
      <c r="QDZ167" s="38"/>
      <c r="QEA167" s="38"/>
      <c r="QEB167" s="38"/>
      <c r="QEC167" s="38"/>
      <c r="QED167" s="38"/>
      <c r="QEE167" s="38"/>
      <c r="QEF167" s="38"/>
      <c r="QEG167" s="38"/>
      <c r="QEH167" s="38"/>
      <c r="QEI167" s="38"/>
      <c r="QEJ167" s="38"/>
      <c r="QEK167" s="38"/>
      <c r="QEL167" s="38"/>
      <c r="QEM167" s="38"/>
      <c r="QEN167" s="38"/>
      <c r="QEO167" s="38"/>
      <c r="QEP167" s="38"/>
      <c r="QEQ167" s="38"/>
      <c r="QER167" s="38"/>
      <c r="QES167" s="38"/>
      <c r="QET167" s="38"/>
      <c r="QEU167" s="38"/>
      <c r="QEV167" s="38"/>
      <c r="QEW167" s="38"/>
      <c r="QEX167" s="38"/>
      <c r="QEY167" s="38"/>
      <c r="QEZ167" s="38"/>
      <c r="QFA167" s="38"/>
      <c r="QFB167" s="38"/>
      <c r="QFC167" s="38"/>
      <c r="QFD167" s="38"/>
      <c r="QFE167" s="38"/>
      <c r="QFF167" s="38"/>
      <c r="QFG167" s="38"/>
      <c r="QFH167" s="38"/>
      <c r="QFI167" s="38"/>
      <c r="QFJ167" s="38"/>
      <c r="QFK167" s="38"/>
      <c r="QFL167" s="38"/>
      <c r="QFM167" s="38"/>
      <c r="QFN167" s="38"/>
      <c r="QFO167" s="38"/>
      <c r="QFP167" s="38"/>
      <c r="QFQ167" s="38"/>
      <c r="QFR167" s="38"/>
      <c r="QFS167" s="38"/>
      <c r="QFT167" s="38"/>
      <c r="QFU167" s="38"/>
      <c r="QFV167" s="38"/>
      <c r="QFW167" s="38"/>
      <c r="QFX167" s="38"/>
      <c r="QFY167" s="38"/>
      <c r="QFZ167" s="38"/>
      <c r="QGA167" s="38"/>
      <c r="QGB167" s="38"/>
      <c r="QGC167" s="38"/>
      <c r="QGD167" s="38"/>
      <c r="QGE167" s="38"/>
      <c r="QGF167" s="38"/>
      <c r="QGG167" s="38"/>
      <c r="QGH167" s="38"/>
      <c r="QGI167" s="38"/>
      <c r="QGJ167" s="38"/>
      <c r="QGK167" s="38"/>
      <c r="QGL167" s="38"/>
      <c r="QGM167" s="38"/>
      <c r="QGN167" s="38"/>
      <c r="QGO167" s="38"/>
      <c r="QGP167" s="38"/>
      <c r="QGQ167" s="38"/>
      <c r="QGR167" s="38"/>
      <c r="QGS167" s="38"/>
      <c r="QGT167" s="38"/>
      <c r="QGU167" s="38"/>
      <c r="QGV167" s="38"/>
      <c r="QGW167" s="38"/>
      <c r="QGX167" s="38"/>
      <c r="QGY167" s="38"/>
      <c r="QGZ167" s="38"/>
      <c r="QHA167" s="38"/>
      <c r="QHB167" s="38"/>
      <c r="QHC167" s="38"/>
      <c r="QHD167" s="38"/>
      <c r="QHE167" s="38"/>
      <c r="QHF167" s="38"/>
      <c r="QHG167" s="38"/>
      <c r="QHH167" s="38"/>
      <c r="QHI167" s="38"/>
      <c r="QHJ167" s="38"/>
      <c r="QHK167" s="38"/>
      <c r="QHL167" s="38"/>
      <c r="QHM167" s="38"/>
      <c r="QHN167" s="38"/>
      <c r="QHO167" s="38"/>
      <c r="QHP167" s="38"/>
      <c r="QHQ167" s="38"/>
      <c r="QHR167" s="38"/>
      <c r="QHS167" s="38"/>
      <c r="QHT167" s="38"/>
      <c r="QHU167" s="38"/>
      <c r="QHV167" s="38"/>
      <c r="QHW167" s="38"/>
      <c r="QHX167" s="38"/>
      <c r="QHY167" s="38"/>
      <c r="QHZ167" s="38"/>
      <c r="QIA167" s="38"/>
      <c r="QIB167" s="38"/>
      <c r="QIC167" s="38"/>
      <c r="QID167" s="38"/>
      <c r="QIE167" s="38"/>
      <c r="QIF167" s="38"/>
      <c r="QIG167" s="38"/>
      <c r="QIH167" s="38"/>
      <c r="QII167" s="38"/>
      <c r="QIJ167" s="38"/>
      <c r="QIK167" s="38"/>
      <c r="QIL167" s="38"/>
      <c r="QIM167" s="38"/>
      <c r="QIN167" s="38"/>
      <c r="QIO167" s="38"/>
      <c r="QIP167" s="38"/>
      <c r="QIQ167" s="38"/>
      <c r="QIR167" s="38"/>
      <c r="QIS167" s="38"/>
      <c r="QIT167" s="38"/>
      <c r="QJA167" s="38"/>
      <c r="QJB167" s="38"/>
      <c r="QJC167" s="38"/>
      <c r="QJD167" s="38"/>
      <c r="QJE167" s="38"/>
      <c r="QJF167" s="38"/>
      <c r="QJG167" s="38"/>
      <c r="QJH167" s="38"/>
      <c r="QJI167" s="38"/>
      <c r="QJJ167" s="38"/>
      <c r="QJK167" s="38"/>
      <c r="QJL167" s="38"/>
      <c r="QJM167" s="38"/>
      <c r="QJN167" s="38"/>
      <c r="QJO167" s="38"/>
      <c r="QJP167" s="38"/>
      <c r="QJQ167" s="38"/>
      <c r="QJR167" s="38"/>
      <c r="QJS167" s="38"/>
      <c r="QJT167" s="38"/>
      <c r="QJU167" s="38"/>
      <c r="QJV167" s="38"/>
      <c r="QJW167" s="38"/>
      <c r="QJX167" s="38"/>
      <c r="QJY167" s="38"/>
      <c r="QJZ167" s="38"/>
      <c r="QKA167" s="38"/>
      <c r="QKB167" s="38"/>
      <c r="QKC167" s="38"/>
      <c r="QKD167" s="38"/>
      <c r="QKE167" s="38"/>
      <c r="QKF167" s="38"/>
      <c r="QKG167" s="38"/>
      <c r="QKH167" s="38"/>
      <c r="QKI167" s="38"/>
      <c r="QKJ167" s="38"/>
      <c r="QKK167" s="38"/>
      <c r="QKL167" s="38"/>
      <c r="QKM167" s="38"/>
      <c r="QKN167" s="38"/>
      <c r="QKO167" s="38"/>
      <c r="QKP167" s="38"/>
      <c r="QKQ167" s="38"/>
      <c r="QKR167" s="38"/>
      <c r="QKS167" s="38"/>
      <c r="QKT167" s="38"/>
      <c r="QKU167" s="38"/>
      <c r="QKV167" s="38"/>
      <c r="QKW167" s="38"/>
      <c r="QKX167" s="38"/>
      <c r="QKY167" s="38"/>
      <c r="QKZ167" s="38"/>
      <c r="QLA167" s="38"/>
      <c r="QLB167" s="38"/>
      <c r="QLC167" s="38"/>
      <c r="QLD167" s="38"/>
      <c r="QLE167" s="38"/>
      <c r="QLF167" s="38"/>
      <c r="QLG167" s="38"/>
      <c r="QLH167" s="38"/>
      <c r="QLI167" s="38"/>
      <c r="QLJ167" s="38"/>
      <c r="QLK167" s="38"/>
      <c r="QLL167" s="38"/>
      <c r="QLM167" s="38"/>
      <c r="QLN167" s="38"/>
      <c r="QLO167" s="38"/>
      <c r="QLP167" s="38"/>
      <c r="QLQ167" s="38"/>
      <c r="QLR167" s="38"/>
      <c r="QLS167" s="38"/>
      <c r="QLT167" s="38"/>
      <c r="QLU167" s="38"/>
      <c r="QLV167" s="38"/>
      <c r="QLW167" s="38"/>
      <c r="QLX167" s="38"/>
      <c r="QLY167" s="38"/>
      <c r="QLZ167" s="38"/>
      <c r="QMA167" s="38"/>
      <c r="QMB167" s="38"/>
      <c r="QMC167" s="38"/>
      <c r="QMD167" s="38"/>
      <c r="QME167" s="38"/>
      <c r="QMF167" s="38"/>
      <c r="QMG167" s="38"/>
      <c r="QMH167" s="38"/>
      <c r="QMI167" s="38"/>
      <c r="QMJ167" s="38"/>
      <c r="QMK167" s="38"/>
      <c r="QML167" s="38"/>
      <c r="QMM167" s="38"/>
      <c r="QMN167" s="38"/>
      <c r="QMO167" s="38"/>
      <c r="QMP167" s="38"/>
      <c r="QMQ167" s="38"/>
      <c r="QMR167" s="38"/>
      <c r="QMS167" s="38"/>
      <c r="QMT167" s="38"/>
      <c r="QMU167" s="38"/>
      <c r="QMV167" s="38"/>
      <c r="QMW167" s="38"/>
      <c r="QMX167" s="38"/>
      <c r="QMY167" s="38"/>
      <c r="QMZ167" s="38"/>
      <c r="QNA167" s="38"/>
      <c r="QNB167" s="38"/>
      <c r="QNC167" s="38"/>
      <c r="QND167" s="38"/>
      <c r="QNE167" s="38"/>
      <c r="QNF167" s="38"/>
      <c r="QNG167" s="38"/>
      <c r="QNH167" s="38"/>
      <c r="QNI167" s="38"/>
      <c r="QNJ167" s="38"/>
      <c r="QNK167" s="38"/>
      <c r="QNL167" s="38"/>
      <c r="QNM167" s="38"/>
      <c r="QNN167" s="38"/>
      <c r="QNO167" s="38"/>
      <c r="QNP167" s="38"/>
      <c r="QNQ167" s="38"/>
      <c r="QNR167" s="38"/>
      <c r="QNS167" s="38"/>
      <c r="QNT167" s="38"/>
      <c r="QNU167" s="38"/>
      <c r="QNV167" s="38"/>
      <c r="QNW167" s="38"/>
      <c r="QNX167" s="38"/>
      <c r="QNY167" s="38"/>
      <c r="QNZ167" s="38"/>
      <c r="QOA167" s="38"/>
      <c r="QOB167" s="38"/>
      <c r="QOC167" s="38"/>
      <c r="QOD167" s="38"/>
      <c r="QOE167" s="38"/>
      <c r="QOF167" s="38"/>
      <c r="QOG167" s="38"/>
      <c r="QOH167" s="38"/>
      <c r="QOI167" s="38"/>
      <c r="QOJ167" s="38"/>
      <c r="QOK167" s="38"/>
      <c r="QOL167" s="38"/>
      <c r="QOM167" s="38"/>
      <c r="QON167" s="38"/>
      <c r="QOO167" s="38"/>
      <c r="QOP167" s="38"/>
      <c r="QOQ167" s="38"/>
      <c r="QOR167" s="38"/>
      <c r="QOS167" s="38"/>
      <c r="QOT167" s="38"/>
      <c r="QOU167" s="38"/>
      <c r="QOV167" s="38"/>
      <c r="QOW167" s="38"/>
      <c r="QOX167" s="38"/>
      <c r="QOY167" s="38"/>
      <c r="QOZ167" s="38"/>
      <c r="QPA167" s="38"/>
      <c r="QPB167" s="38"/>
      <c r="QPC167" s="38"/>
      <c r="QPD167" s="38"/>
      <c r="QPE167" s="38"/>
      <c r="QPF167" s="38"/>
      <c r="QPG167" s="38"/>
      <c r="QPH167" s="38"/>
      <c r="QPI167" s="38"/>
      <c r="QPJ167" s="38"/>
      <c r="QPK167" s="38"/>
      <c r="QPL167" s="38"/>
      <c r="QPM167" s="38"/>
      <c r="QPN167" s="38"/>
      <c r="QPO167" s="38"/>
      <c r="QPP167" s="38"/>
      <c r="QPQ167" s="38"/>
      <c r="QPR167" s="38"/>
      <c r="QPS167" s="38"/>
      <c r="QPT167" s="38"/>
      <c r="QPU167" s="38"/>
      <c r="QPV167" s="38"/>
      <c r="QPW167" s="38"/>
      <c r="QPX167" s="38"/>
      <c r="QPY167" s="38"/>
      <c r="QPZ167" s="38"/>
      <c r="QQA167" s="38"/>
      <c r="QQB167" s="38"/>
      <c r="QQC167" s="38"/>
      <c r="QQD167" s="38"/>
      <c r="QQE167" s="38"/>
      <c r="QQF167" s="38"/>
      <c r="QQG167" s="38"/>
      <c r="QQH167" s="38"/>
      <c r="QQI167" s="38"/>
      <c r="QQJ167" s="38"/>
      <c r="QQK167" s="38"/>
      <c r="QQL167" s="38"/>
      <c r="QQM167" s="38"/>
      <c r="QQN167" s="38"/>
      <c r="QQO167" s="38"/>
      <c r="QQP167" s="38"/>
      <c r="QQQ167" s="38"/>
      <c r="QQR167" s="38"/>
      <c r="QQS167" s="38"/>
      <c r="QQT167" s="38"/>
      <c r="QQU167" s="38"/>
      <c r="QQV167" s="38"/>
      <c r="QQW167" s="38"/>
      <c r="QQX167" s="38"/>
      <c r="QQY167" s="38"/>
      <c r="QQZ167" s="38"/>
      <c r="QRA167" s="38"/>
      <c r="QRB167" s="38"/>
      <c r="QRC167" s="38"/>
      <c r="QRD167" s="38"/>
      <c r="QRE167" s="38"/>
      <c r="QRF167" s="38"/>
      <c r="QRG167" s="38"/>
      <c r="QRH167" s="38"/>
      <c r="QRI167" s="38"/>
      <c r="QRJ167" s="38"/>
      <c r="QRK167" s="38"/>
      <c r="QRL167" s="38"/>
      <c r="QRM167" s="38"/>
      <c r="QRN167" s="38"/>
      <c r="QRO167" s="38"/>
      <c r="QRP167" s="38"/>
      <c r="QRQ167" s="38"/>
      <c r="QRR167" s="38"/>
      <c r="QRS167" s="38"/>
      <c r="QRT167" s="38"/>
      <c r="QRU167" s="38"/>
      <c r="QRV167" s="38"/>
      <c r="QRW167" s="38"/>
      <c r="QRX167" s="38"/>
      <c r="QRY167" s="38"/>
      <c r="QRZ167" s="38"/>
      <c r="QSA167" s="38"/>
      <c r="QSB167" s="38"/>
      <c r="QSC167" s="38"/>
      <c r="QSD167" s="38"/>
      <c r="QSE167" s="38"/>
      <c r="QSF167" s="38"/>
      <c r="QSG167" s="38"/>
      <c r="QSH167" s="38"/>
      <c r="QSI167" s="38"/>
      <c r="QSJ167" s="38"/>
      <c r="QSK167" s="38"/>
      <c r="QSL167" s="38"/>
      <c r="QSM167" s="38"/>
      <c r="QSN167" s="38"/>
      <c r="QSO167" s="38"/>
      <c r="QSP167" s="38"/>
      <c r="QSW167" s="38"/>
      <c r="QSX167" s="38"/>
      <c r="QSY167" s="38"/>
      <c r="QSZ167" s="38"/>
      <c r="QTA167" s="38"/>
      <c r="QTB167" s="38"/>
      <c r="QTC167" s="38"/>
      <c r="QTD167" s="38"/>
      <c r="QTE167" s="38"/>
      <c r="QTF167" s="38"/>
      <c r="QTG167" s="38"/>
      <c r="QTH167" s="38"/>
      <c r="QTI167" s="38"/>
      <c r="QTJ167" s="38"/>
      <c r="QTK167" s="38"/>
      <c r="QTL167" s="38"/>
      <c r="QTM167" s="38"/>
      <c r="QTN167" s="38"/>
      <c r="QTO167" s="38"/>
      <c r="QTP167" s="38"/>
      <c r="QTQ167" s="38"/>
      <c r="QTR167" s="38"/>
      <c r="QTS167" s="38"/>
      <c r="QTT167" s="38"/>
      <c r="QTU167" s="38"/>
      <c r="QTV167" s="38"/>
      <c r="QTW167" s="38"/>
      <c r="QTX167" s="38"/>
      <c r="QTY167" s="38"/>
      <c r="QTZ167" s="38"/>
      <c r="QUA167" s="38"/>
      <c r="QUB167" s="38"/>
      <c r="QUC167" s="38"/>
      <c r="QUD167" s="38"/>
      <c r="QUE167" s="38"/>
      <c r="QUF167" s="38"/>
      <c r="QUG167" s="38"/>
      <c r="QUH167" s="38"/>
      <c r="QUI167" s="38"/>
      <c r="QUJ167" s="38"/>
      <c r="QUK167" s="38"/>
      <c r="QUL167" s="38"/>
      <c r="QUM167" s="38"/>
      <c r="QUN167" s="38"/>
      <c r="QUO167" s="38"/>
      <c r="QUP167" s="38"/>
      <c r="QUQ167" s="38"/>
      <c r="QUR167" s="38"/>
      <c r="QUS167" s="38"/>
      <c r="QUT167" s="38"/>
      <c r="QUU167" s="38"/>
      <c r="QUV167" s="38"/>
      <c r="QUW167" s="38"/>
      <c r="QUX167" s="38"/>
      <c r="QUY167" s="38"/>
      <c r="QUZ167" s="38"/>
      <c r="QVA167" s="38"/>
      <c r="QVB167" s="38"/>
      <c r="QVC167" s="38"/>
      <c r="QVD167" s="38"/>
      <c r="QVE167" s="38"/>
      <c r="QVF167" s="38"/>
      <c r="QVG167" s="38"/>
      <c r="QVH167" s="38"/>
      <c r="QVI167" s="38"/>
      <c r="QVJ167" s="38"/>
      <c r="QVK167" s="38"/>
      <c r="QVL167" s="38"/>
      <c r="QVM167" s="38"/>
      <c r="QVN167" s="38"/>
      <c r="QVO167" s="38"/>
      <c r="QVP167" s="38"/>
      <c r="QVQ167" s="38"/>
      <c r="QVR167" s="38"/>
      <c r="QVS167" s="38"/>
      <c r="QVT167" s="38"/>
      <c r="QVU167" s="38"/>
      <c r="QVV167" s="38"/>
      <c r="QVW167" s="38"/>
      <c r="QVX167" s="38"/>
      <c r="QVY167" s="38"/>
      <c r="QVZ167" s="38"/>
      <c r="QWA167" s="38"/>
      <c r="QWB167" s="38"/>
      <c r="QWC167" s="38"/>
      <c r="QWD167" s="38"/>
      <c r="QWE167" s="38"/>
      <c r="QWF167" s="38"/>
      <c r="QWG167" s="38"/>
      <c r="QWH167" s="38"/>
      <c r="QWI167" s="38"/>
      <c r="QWJ167" s="38"/>
      <c r="QWK167" s="38"/>
      <c r="QWL167" s="38"/>
      <c r="QWM167" s="38"/>
      <c r="QWN167" s="38"/>
      <c r="QWO167" s="38"/>
      <c r="QWP167" s="38"/>
      <c r="QWQ167" s="38"/>
      <c r="QWR167" s="38"/>
      <c r="QWS167" s="38"/>
      <c r="QWT167" s="38"/>
      <c r="QWU167" s="38"/>
      <c r="QWV167" s="38"/>
      <c r="QWW167" s="38"/>
      <c r="QWX167" s="38"/>
      <c r="QWY167" s="38"/>
      <c r="QWZ167" s="38"/>
      <c r="QXA167" s="38"/>
      <c r="QXB167" s="38"/>
      <c r="QXC167" s="38"/>
      <c r="QXD167" s="38"/>
      <c r="QXE167" s="38"/>
      <c r="QXF167" s="38"/>
      <c r="QXG167" s="38"/>
      <c r="QXH167" s="38"/>
      <c r="QXI167" s="38"/>
      <c r="QXJ167" s="38"/>
      <c r="QXK167" s="38"/>
      <c r="QXL167" s="38"/>
      <c r="QXM167" s="38"/>
      <c r="QXN167" s="38"/>
      <c r="QXO167" s="38"/>
      <c r="QXP167" s="38"/>
      <c r="QXQ167" s="38"/>
      <c r="QXR167" s="38"/>
      <c r="QXS167" s="38"/>
      <c r="QXT167" s="38"/>
      <c r="QXU167" s="38"/>
      <c r="QXV167" s="38"/>
      <c r="QXW167" s="38"/>
      <c r="QXX167" s="38"/>
      <c r="QXY167" s="38"/>
      <c r="QXZ167" s="38"/>
      <c r="QYA167" s="38"/>
      <c r="QYB167" s="38"/>
      <c r="QYC167" s="38"/>
      <c r="QYD167" s="38"/>
      <c r="QYE167" s="38"/>
      <c r="QYF167" s="38"/>
      <c r="QYG167" s="38"/>
      <c r="QYH167" s="38"/>
      <c r="QYI167" s="38"/>
      <c r="QYJ167" s="38"/>
      <c r="QYK167" s="38"/>
      <c r="QYL167" s="38"/>
      <c r="QYM167" s="38"/>
      <c r="QYN167" s="38"/>
      <c r="QYO167" s="38"/>
      <c r="QYP167" s="38"/>
      <c r="QYQ167" s="38"/>
      <c r="QYR167" s="38"/>
      <c r="QYS167" s="38"/>
      <c r="QYT167" s="38"/>
      <c r="QYU167" s="38"/>
      <c r="QYV167" s="38"/>
      <c r="QYW167" s="38"/>
      <c r="QYX167" s="38"/>
      <c r="QYY167" s="38"/>
      <c r="QYZ167" s="38"/>
      <c r="QZA167" s="38"/>
      <c r="QZB167" s="38"/>
      <c r="QZC167" s="38"/>
      <c r="QZD167" s="38"/>
      <c r="QZE167" s="38"/>
      <c r="QZF167" s="38"/>
      <c r="QZG167" s="38"/>
      <c r="QZH167" s="38"/>
      <c r="QZI167" s="38"/>
      <c r="QZJ167" s="38"/>
      <c r="QZK167" s="38"/>
      <c r="QZL167" s="38"/>
      <c r="QZM167" s="38"/>
      <c r="QZN167" s="38"/>
      <c r="QZO167" s="38"/>
      <c r="QZP167" s="38"/>
      <c r="QZQ167" s="38"/>
      <c r="QZR167" s="38"/>
      <c r="QZS167" s="38"/>
      <c r="QZT167" s="38"/>
      <c r="QZU167" s="38"/>
      <c r="QZV167" s="38"/>
      <c r="QZW167" s="38"/>
      <c r="QZX167" s="38"/>
      <c r="QZY167" s="38"/>
      <c r="QZZ167" s="38"/>
      <c r="RAA167" s="38"/>
      <c r="RAB167" s="38"/>
      <c r="RAC167" s="38"/>
      <c r="RAD167" s="38"/>
      <c r="RAE167" s="38"/>
      <c r="RAF167" s="38"/>
      <c r="RAG167" s="38"/>
      <c r="RAH167" s="38"/>
      <c r="RAI167" s="38"/>
      <c r="RAJ167" s="38"/>
      <c r="RAK167" s="38"/>
      <c r="RAL167" s="38"/>
      <c r="RAM167" s="38"/>
      <c r="RAN167" s="38"/>
      <c r="RAO167" s="38"/>
      <c r="RAP167" s="38"/>
      <c r="RAQ167" s="38"/>
      <c r="RAR167" s="38"/>
      <c r="RAS167" s="38"/>
      <c r="RAT167" s="38"/>
      <c r="RAU167" s="38"/>
      <c r="RAV167" s="38"/>
      <c r="RAW167" s="38"/>
      <c r="RAX167" s="38"/>
      <c r="RAY167" s="38"/>
      <c r="RAZ167" s="38"/>
      <c r="RBA167" s="38"/>
      <c r="RBB167" s="38"/>
      <c r="RBC167" s="38"/>
      <c r="RBD167" s="38"/>
      <c r="RBE167" s="38"/>
      <c r="RBF167" s="38"/>
      <c r="RBG167" s="38"/>
      <c r="RBH167" s="38"/>
      <c r="RBI167" s="38"/>
      <c r="RBJ167" s="38"/>
      <c r="RBK167" s="38"/>
      <c r="RBL167" s="38"/>
      <c r="RBM167" s="38"/>
      <c r="RBN167" s="38"/>
      <c r="RBO167" s="38"/>
      <c r="RBP167" s="38"/>
      <c r="RBQ167" s="38"/>
      <c r="RBR167" s="38"/>
      <c r="RBS167" s="38"/>
      <c r="RBT167" s="38"/>
      <c r="RBU167" s="38"/>
      <c r="RBV167" s="38"/>
      <c r="RBW167" s="38"/>
      <c r="RBX167" s="38"/>
      <c r="RBY167" s="38"/>
      <c r="RBZ167" s="38"/>
      <c r="RCA167" s="38"/>
      <c r="RCB167" s="38"/>
      <c r="RCC167" s="38"/>
      <c r="RCD167" s="38"/>
      <c r="RCE167" s="38"/>
      <c r="RCF167" s="38"/>
      <c r="RCG167" s="38"/>
      <c r="RCH167" s="38"/>
      <c r="RCI167" s="38"/>
      <c r="RCJ167" s="38"/>
      <c r="RCK167" s="38"/>
      <c r="RCL167" s="38"/>
      <c r="RCS167" s="38"/>
      <c r="RCT167" s="38"/>
      <c r="RCU167" s="38"/>
      <c r="RCV167" s="38"/>
      <c r="RCW167" s="38"/>
      <c r="RCX167" s="38"/>
      <c r="RCY167" s="38"/>
      <c r="RCZ167" s="38"/>
      <c r="RDA167" s="38"/>
      <c r="RDB167" s="38"/>
      <c r="RDC167" s="38"/>
      <c r="RDD167" s="38"/>
      <c r="RDE167" s="38"/>
      <c r="RDF167" s="38"/>
      <c r="RDG167" s="38"/>
      <c r="RDH167" s="38"/>
      <c r="RDI167" s="38"/>
      <c r="RDJ167" s="38"/>
      <c r="RDK167" s="38"/>
      <c r="RDL167" s="38"/>
      <c r="RDM167" s="38"/>
      <c r="RDN167" s="38"/>
      <c r="RDO167" s="38"/>
      <c r="RDP167" s="38"/>
      <c r="RDQ167" s="38"/>
      <c r="RDR167" s="38"/>
      <c r="RDS167" s="38"/>
      <c r="RDT167" s="38"/>
      <c r="RDU167" s="38"/>
      <c r="RDV167" s="38"/>
      <c r="RDW167" s="38"/>
      <c r="RDX167" s="38"/>
      <c r="RDY167" s="38"/>
      <c r="RDZ167" s="38"/>
      <c r="REA167" s="38"/>
      <c r="REB167" s="38"/>
      <c r="REC167" s="38"/>
      <c r="RED167" s="38"/>
      <c r="REE167" s="38"/>
      <c r="REF167" s="38"/>
      <c r="REG167" s="38"/>
      <c r="REH167" s="38"/>
      <c r="REI167" s="38"/>
      <c r="REJ167" s="38"/>
      <c r="REK167" s="38"/>
      <c r="REL167" s="38"/>
      <c r="REM167" s="38"/>
      <c r="REN167" s="38"/>
      <c r="REO167" s="38"/>
      <c r="REP167" s="38"/>
      <c r="REQ167" s="38"/>
      <c r="RER167" s="38"/>
      <c r="RES167" s="38"/>
      <c r="RET167" s="38"/>
      <c r="REU167" s="38"/>
      <c r="REV167" s="38"/>
      <c r="REW167" s="38"/>
      <c r="REX167" s="38"/>
      <c r="REY167" s="38"/>
      <c r="REZ167" s="38"/>
      <c r="RFA167" s="38"/>
      <c r="RFB167" s="38"/>
      <c r="RFC167" s="38"/>
      <c r="RFD167" s="38"/>
      <c r="RFE167" s="38"/>
      <c r="RFF167" s="38"/>
      <c r="RFG167" s="38"/>
      <c r="RFH167" s="38"/>
      <c r="RFI167" s="38"/>
      <c r="RFJ167" s="38"/>
      <c r="RFK167" s="38"/>
      <c r="RFL167" s="38"/>
      <c r="RFM167" s="38"/>
      <c r="RFN167" s="38"/>
      <c r="RFO167" s="38"/>
      <c r="RFP167" s="38"/>
      <c r="RFQ167" s="38"/>
      <c r="RFR167" s="38"/>
      <c r="RFS167" s="38"/>
      <c r="RFT167" s="38"/>
      <c r="RFU167" s="38"/>
      <c r="RFV167" s="38"/>
      <c r="RFW167" s="38"/>
      <c r="RFX167" s="38"/>
      <c r="RFY167" s="38"/>
      <c r="RFZ167" s="38"/>
      <c r="RGA167" s="38"/>
      <c r="RGB167" s="38"/>
      <c r="RGC167" s="38"/>
      <c r="RGD167" s="38"/>
      <c r="RGE167" s="38"/>
      <c r="RGF167" s="38"/>
      <c r="RGG167" s="38"/>
      <c r="RGH167" s="38"/>
      <c r="RGI167" s="38"/>
      <c r="RGJ167" s="38"/>
      <c r="RGK167" s="38"/>
      <c r="RGL167" s="38"/>
      <c r="RGM167" s="38"/>
      <c r="RGN167" s="38"/>
      <c r="RGO167" s="38"/>
      <c r="RGP167" s="38"/>
      <c r="RGQ167" s="38"/>
      <c r="RGR167" s="38"/>
      <c r="RGS167" s="38"/>
      <c r="RGT167" s="38"/>
      <c r="RGU167" s="38"/>
      <c r="RGV167" s="38"/>
      <c r="RGW167" s="38"/>
      <c r="RGX167" s="38"/>
      <c r="RGY167" s="38"/>
      <c r="RGZ167" s="38"/>
      <c r="RHA167" s="38"/>
      <c r="RHB167" s="38"/>
      <c r="RHC167" s="38"/>
      <c r="RHD167" s="38"/>
      <c r="RHE167" s="38"/>
      <c r="RHF167" s="38"/>
      <c r="RHG167" s="38"/>
      <c r="RHH167" s="38"/>
      <c r="RHI167" s="38"/>
      <c r="RHJ167" s="38"/>
      <c r="RHK167" s="38"/>
      <c r="RHL167" s="38"/>
      <c r="RHM167" s="38"/>
      <c r="RHN167" s="38"/>
      <c r="RHO167" s="38"/>
      <c r="RHP167" s="38"/>
      <c r="RHQ167" s="38"/>
      <c r="RHR167" s="38"/>
      <c r="RHS167" s="38"/>
      <c r="RHT167" s="38"/>
      <c r="RHU167" s="38"/>
      <c r="RHV167" s="38"/>
      <c r="RHW167" s="38"/>
      <c r="RHX167" s="38"/>
      <c r="RHY167" s="38"/>
      <c r="RHZ167" s="38"/>
      <c r="RIA167" s="38"/>
      <c r="RIB167" s="38"/>
      <c r="RIC167" s="38"/>
      <c r="RID167" s="38"/>
      <c r="RIE167" s="38"/>
      <c r="RIF167" s="38"/>
      <c r="RIG167" s="38"/>
      <c r="RIH167" s="38"/>
      <c r="RII167" s="38"/>
      <c r="RIJ167" s="38"/>
      <c r="RIK167" s="38"/>
      <c r="RIL167" s="38"/>
      <c r="RIM167" s="38"/>
      <c r="RIN167" s="38"/>
      <c r="RIO167" s="38"/>
      <c r="RIP167" s="38"/>
      <c r="RIQ167" s="38"/>
      <c r="RIR167" s="38"/>
      <c r="RIS167" s="38"/>
      <c r="RIT167" s="38"/>
      <c r="RIU167" s="38"/>
      <c r="RIV167" s="38"/>
      <c r="RIW167" s="38"/>
      <c r="RIX167" s="38"/>
      <c r="RIY167" s="38"/>
      <c r="RIZ167" s="38"/>
      <c r="RJA167" s="38"/>
      <c r="RJB167" s="38"/>
      <c r="RJC167" s="38"/>
      <c r="RJD167" s="38"/>
      <c r="RJE167" s="38"/>
      <c r="RJF167" s="38"/>
      <c r="RJG167" s="38"/>
      <c r="RJH167" s="38"/>
      <c r="RJI167" s="38"/>
      <c r="RJJ167" s="38"/>
      <c r="RJK167" s="38"/>
      <c r="RJL167" s="38"/>
      <c r="RJM167" s="38"/>
      <c r="RJN167" s="38"/>
      <c r="RJO167" s="38"/>
      <c r="RJP167" s="38"/>
      <c r="RJQ167" s="38"/>
      <c r="RJR167" s="38"/>
      <c r="RJS167" s="38"/>
      <c r="RJT167" s="38"/>
      <c r="RJU167" s="38"/>
      <c r="RJV167" s="38"/>
      <c r="RJW167" s="38"/>
      <c r="RJX167" s="38"/>
      <c r="RJY167" s="38"/>
      <c r="RJZ167" s="38"/>
      <c r="RKA167" s="38"/>
      <c r="RKB167" s="38"/>
      <c r="RKC167" s="38"/>
      <c r="RKD167" s="38"/>
      <c r="RKE167" s="38"/>
      <c r="RKF167" s="38"/>
      <c r="RKG167" s="38"/>
      <c r="RKH167" s="38"/>
      <c r="RKI167" s="38"/>
      <c r="RKJ167" s="38"/>
      <c r="RKK167" s="38"/>
      <c r="RKL167" s="38"/>
      <c r="RKM167" s="38"/>
      <c r="RKN167" s="38"/>
      <c r="RKO167" s="38"/>
      <c r="RKP167" s="38"/>
      <c r="RKQ167" s="38"/>
      <c r="RKR167" s="38"/>
      <c r="RKS167" s="38"/>
      <c r="RKT167" s="38"/>
      <c r="RKU167" s="38"/>
      <c r="RKV167" s="38"/>
      <c r="RKW167" s="38"/>
      <c r="RKX167" s="38"/>
      <c r="RKY167" s="38"/>
      <c r="RKZ167" s="38"/>
      <c r="RLA167" s="38"/>
      <c r="RLB167" s="38"/>
      <c r="RLC167" s="38"/>
      <c r="RLD167" s="38"/>
      <c r="RLE167" s="38"/>
      <c r="RLF167" s="38"/>
      <c r="RLG167" s="38"/>
      <c r="RLH167" s="38"/>
      <c r="RLI167" s="38"/>
      <c r="RLJ167" s="38"/>
      <c r="RLK167" s="38"/>
      <c r="RLL167" s="38"/>
      <c r="RLM167" s="38"/>
      <c r="RLN167" s="38"/>
      <c r="RLO167" s="38"/>
      <c r="RLP167" s="38"/>
      <c r="RLQ167" s="38"/>
      <c r="RLR167" s="38"/>
      <c r="RLS167" s="38"/>
      <c r="RLT167" s="38"/>
      <c r="RLU167" s="38"/>
      <c r="RLV167" s="38"/>
      <c r="RLW167" s="38"/>
      <c r="RLX167" s="38"/>
      <c r="RLY167" s="38"/>
      <c r="RLZ167" s="38"/>
      <c r="RMA167" s="38"/>
      <c r="RMB167" s="38"/>
      <c r="RMC167" s="38"/>
      <c r="RMD167" s="38"/>
      <c r="RME167" s="38"/>
      <c r="RMF167" s="38"/>
      <c r="RMG167" s="38"/>
      <c r="RMH167" s="38"/>
      <c r="RMO167" s="38"/>
      <c r="RMP167" s="38"/>
      <c r="RMQ167" s="38"/>
      <c r="RMR167" s="38"/>
      <c r="RMS167" s="38"/>
      <c r="RMT167" s="38"/>
      <c r="RMU167" s="38"/>
      <c r="RMV167" s="38"/>
      <c r="RMW167" s="38"/>
      <c r="RMX167" s="38"/>
      <c r="RMY167" s="38"/>
      <c r="RMZ167" s="38"/>
      <c r="RNA167" s="38"/>
      <c r="RNB167" s="38"/>
      <c r="RNC167" s="38"/>
      <c r="RND167" s="38"/>
      <c r="RNE167" s="38"/>
      <c r="RNF167" s="38"/>
      <c r="RNG167" s="38"/>
      <c r="RNH167" s="38"/>
      <c r="RNI167" s="38"/>
      <c r="RNJ167" s="38"/>
      <c r="RNK167" s="38"/>
      <c r="RNL167" s="38"/>
      <c r="RNM167" s="38"/>
      <c r="RNN167" s="38"/>
      <c r="RNO167" s="38"/>
      <c r="RNP167" s="38"/>
      <c r="RNQ167" s="38"/>
      <c r="RNR167" s="38"/>
      <c r="RNS167" s="38"/>
      <c r="RNT167" s="38"/>
      <c r="RNU167" s="38"/>
      <c r="RNV167" s="38"/>
      <c r="RNW167" s="38"/>
      <c r="RNX167" s="38"/>
      <c r="RNY167" s="38"/>
      <c r="RNZ167" s="38"/>
      <c r="ROA167" s="38"/>
      <c r="ROB167" s="38"/>
      <c r="ROC167" s="38"/>
      <c r="ROD167" s="38"/>
      <c r="ROE167" s="38"/>
      <c r="ROF167" s="38"/>
      <c r="ROG167" s="38"/>
      <c r="ROH167" s="38"/>
      <c r="ROI167" s="38"/>
      <c r="ROJ167" s="38"/>
      <c r="ROK167" s="38"/>
      <c r="ROL167" s="38"/>
      <c r="ROM167" s="38"/>
      <c r="RON167" s="38"/>
      <c r="ROO167" s="38"/>
      <c r="ROP167" s="38"/>
      <c r="ROQ167" s="38"/>
      <c r="ROR167" s="38"/>
      <c r="ROS167" s="38"/>
      <c r="ROT167" s="38"/>
      <c r="ROU167" s="38"/>
      <c r="ROV167" s="38"/>
      <c r="ROW167" s="38"/>
      <c r="ROX167" s="38"/>
      <c r="ROY167" s="38"/>
      <c r="ROZ167" s="38"/>
      <c r="RPA167" s="38"/>
      <c r="RPB167" s="38"/>
      <c r="RPC167" s="38"/>
      <c r="RPD167" s="38"/>
      <c r="RPE167" s="38"/>
      <c r="RPF167" s="38"/>
      <c r="RPG167" s="38"/>
      <c r="RPH167" s="38"/>
      <c r="RPI167" s="38"/>
      <c r="RPJ167" s="38"/>
      <c r="RPK167" s="38"/>
      <c r="RPL167" s="38"/>
      <c r="RPM167" s="38"/>
      <c r="RPN167" s="38"/>
      <c r="RPO167" s="38"/>
      <c r="RPP167" s="38"/>
      <c r="RPQ167" s="38"/>
      <c r="RPR167" s="38"/>
      <c r="RPS167" s="38"/>
      <c r="RPT167" s="38"/>
      <c r="RPU167" s="38"/>
      <c r="RPV167" s="38"/>
      <c r="RPW167" s="38"/>
      <c r="RPX167" s="38"/>
      <c r="RPY167" s="38"/>
      <c r="RPZ167" s="38"/>
      <c r="RQA167" s="38"/>
      <c r="RQB167" s="38"/>
      <c r="RQC167" s="38"/>
      <c r="RQD167" s="38"/>
      <c r="RQE167" s="38"/>
      <c r="RQF167" s="38"/>
      <c r="RQG167" s="38"/>
      <c r="RQH167" s="38"/>
      <c r="RQI167" s="38"/>
      <c r="RQJ167" s="38"/>
      <c r="RQK167" s="38"/>
      <c r="RQL167" s="38"/>
      <c r="RQM167" s="38"/>
      <c r="RQN167" s="38"/>
      <c r="RQO167" s="38"/>
      <c r="RQP167" s="38"/>
      <c r="RQQ167" s="38"/>
      <c r="RQR167" s="38"/>
      <c r="RQS167" s="38"/>
      <c r="RQT167" s="38"/>
      <c r="RQU167" s="38"/>
      <c r="RQV167" s="38"/>
      <c r="RQW167" s="38"/>
      <c r="RQX167" s="38"/>
      <c r="RQY167" s="38"/>
      <c r="RQZ167" s="38"/>
      <c r="RRA167" s="38"/>
      <c r="RRB167" s="38"/>
      <c r="RRC167" s="38"/>
      <c r="RRD167" s="38"/>
      <c r="RRE167" s="38"/>
      <c r="RRF167" s="38"/>
      <c r="RRG167" s="38"/>
      <c r="RRH167" s="38"/>
      <c r="RRI167" s="38"/>
      <c r="RRJ167" s="38"/>
      <c r="RRK167" s="38"/>
      <c r="RRL167" s="38"/>
      <c r="RRM167" s="38"/>
      <c r="RRN167" s="38"/>
      <c r="RRO167" s="38"/>
      <c r="RRP167" s="38"/>
      <c r="RRQ167" s="38"/>
      <c r="RRR167" s="38"/>
      <c r="RRS167" s="38"/>
      <c r="RRT167" s="38"/>
      <c r="RRU167" s="38"/>
      <c r="RRV167" s="38"/>
      <c r="RRW167" s="38"/>
      <c r="RRX167" s="38"/>
      <c r="RRY167" s="38"/>
      <c r="RRZ167" s="38"/>
      <c r="RSA167" s="38"/>
      <c r="RSB167" s="38"/>
      <c r="RSC167" s="38"/>
      <c r="RSD167" s="38"/>
      <c r="RSE167" s="38"/>
      <c r="RSF167" s="38"/>
      <c r="RSG167" s="38"/>
      <c r="RSH167" s="38"/>
      <c r="RSI167" s="38"/>
      <c r="RSJ167" s="38"/>
      <c r="RSK167" s="38"/>
      <c r="RSL167" s="38"/>
      <c r="RSM167" s="38"/>
      <c r="RSN167" s="38"/>
      <c r="RSO167" s="38"/>
      <c r="RSP167" s="38"/>
      <c r="RSQ167" s="38"/>
      <c r="RSR167" s="38"/>
      <c r="RSS167" s="38"/>
      <c r="RST167" s="38"/>
      <c r="RSU167" s="38"/>
      <c r="RSV167" s="38"/>
      <c r="RSW167" s="38"/>
      <c r="RSX167" s="38"/>
      <c r="RSY167" s="38"/>
      <c r="RSZ167" s="38"/>
      <c r="RTA167" s="38"/>
      <c r="RTB167" s="38"/>
      <c r="RTC167" s="38"/>
      <c r="RTD167" s="38"/>
      <c r="RTE167" s="38"/>
      <c r="RTF167" s="38"/>
      <c r="RTG167" s="38"/>
      <c r="RTH167" s="38"/>
      <c r="RTI167" s="38"/>
      <c r="RTJ167" s="38"/>
      <c r="RTK167" s="38"/>
      <c r="RTL167" s="38"/>
      <c r="RTM167" s="38"/>
      <c r="RTN167" s="38"/>
      <c r="RTO167" s="38"/>
      <c r="RTP167" s="38"/>
      <c r="RTQ167" s="38"/>
      <c r="RTR167" s="38"/>
      <c r="RTS167" s="38"/>
      <c r="RTT167" s="38"/>
      <c r="RTU167" s="38"/>
      <c r="RTV167" s="38"/>
      <c r="RTW167" s="38"/>
      <c r="RTX167" s="38"/>
      <c r="RTY167" s="38"/>
      <c r="RTZ167" s="38"/>
      <c r="RUA167" s="38"/>
      <c r="RUB167" s="38"/>
      <c r="RUC167" s="38"/>
      <c r="RUD167" s="38"/>
      <c r="RUE167" s="38"/>
      <c r="RUF167" s="38"/>
      <c r="RUG167" s="38"/>
      <c r="RUH167" s="38"/>
      <c r="RUI167" s="38"/>
      <c r="RUJ167" s="38"/>
      <c r="RUK167" s="38"/>
      <c r="RUL167" s="38"/>
      <c r="RUM167" s="38"/>
      <c r="RUN167" s="38"/>
      <c r="RUO167" s="38"/>
      <c r="RUP167" s="38"/>
      <c r="RUQ167" s="38"/>
      <c r="RUR167" s="38"/>
      <c r="RUS167" s="38"/>
      <c r="RUT167" s="38"/>
      <c r="RUU167" s="38"/>
      <c r="RUV167" s="38"/>
      <c r="RUW167" s="38"/>
      <c r="RUX167" s="38"/>
      <c r="RUY167" s="38"/>
      <c r="RUZ167" s="38"/>
      <c r="RVA167" s="38"/>
      <c r="RVB167" s="38"/>
      <c r="RVC167" s="38"/>
      <c r="RVD167" s="38"/>
      <c r="RVE167" s="38"/>
      <c r="RVF167" s="38"/>
      <c r="RVG167" s="38"/>
      <c r="RVH167" s="38"/>
      <c r="RVI167" s="38"/>
      <c r="RVJ167" s="38"/>
      <c r="RVK167" s="38"/>
      <c r="RVL167" s="38"/>
      <c r="RVM167" s="38"/>
      <c r="RVN167" s="38"/>
      <c r="RVO167" s="38"/>
      <c r="RVP167" s="38"/>
      <c r="RVQ167" s="38"/>
      <c r="RVR167" s="38"/>
      <c r="RVS167" s="38"/>
      <c r="RVT167" s="38"/>
      <c r="RVU167" s="38"/>
      <c r="RVV167" s="38"/>
      <c r="RVW167" s="38"/>
      <c r="RVX167" s="38"/>
      <c r="RVY167" s="38"/>
      <c r="RVZ167" s="38"/>
      <c r="RWA167" s="38"/>
      <c r="RWB167" s="38"/>
      <c r="RWC167" s="38"/>
      <c r="RWD167" s="38"/>
      <c r="RWK167" s="38"/>
      <c r="RWL167" s="38"/>
      <c r="RWM167" s="38"/>
      <c r="RWN167" s="38"/>
      <c r="RWO167" s="38"/>
      <c r="RWP167" s="38"/>
      <c r="RWQ167" s="38"/>
      <c r="RWR167" s="38"/>
      <c r="RWS167" s="38"/>
      <c r="RWT167" s="38"/>
      <c r="RWU167" s="38"/>
      <c r="RWV167" s="38"/>
      <c r="RWW167" s="38"/>
      <c r="RWX167" s="38"/>
      <c r="RWY167" s="38"/>
      <c r="RWZ167" s="38"/>
      <c r="RXA167" s="38"/>
      <c r="RXB167" s="38"/>
      <c r="RXC167" s="38"/>
      <c r="RXD167" s="38"/>
      <c r="RXE167" s="38"/>
      <c r="RXF167" s="38"/>
      <c r="RXG167" s="38"/>
      <c r="RXH167" s="38"/>
      <c r="RXI167" s="38"/>
      <c r="RXJ167" s="38"/>
      <c r="RXK167" s="38"/>
      <c r="RXL167" s="38"/>
      <c r="RXM167" s="38"/>
      <c r="RXN167" s="38"/>
      <c r="RXO167" s="38"/>
      <c r="RXP167" s="38"/>
      <c r="RXQ167" s="38"/>
      <c r="RXR167" s="38"/>
      <c r="RXS167" s="38"/>
      <c r="RXT167" s="38"/>
      <c r="RXU167" s="38"/>
      <c r="RXV167" s="38"/>
      <c r="RXW167" s="38"/>
      <c r="RXX167" s="38"/>
      <c r="RXY167" s="38"/>
      <c r="RXZ167" s="38"/>
      <c r="RYA167" s="38"/>
      <c r="RYB167" s="38"/>
      <c r="RYC167" s="38"/>
      <c r="RYD167" s="38"/>
      <c r="RYE167" s="38"/>
      <c r="RYF167" s="38"/>
      <c r="RYG167" s="38"/>
      <c r="RYH167" s="38"/>
      <c r="RYI167" s="38"/>
      <c r="RYJ167" s="38"/>
      <c r="RYK167" s="38"/>
      <c r="RYL167" s="38"/>
      <c r="RYM167" s="38"/>
      <c r="RYN167" s="38"/>
      <c r="RYO167" s="38"/>
      <c r="RYP167" s="38"/>
      <c r="RYQ167" s="38"/>
      <c r="RYR167" s="38"/>
      <c r="RYS167" s="38"/>
      <c r="RYT167" s="38"/>
      <c r="RYU167" s="38"/>
      <c r="RYV167" s="38"/>
      <c r="RYW167" s="38"/>
      <c r="RYX167" s="38"/>
      <c r="RYY167" s="38"/>
      <c r="RYZ167" s="38"/>
      <c r="RZA167" s="38"/>
      <c r="RZB167" s="38"/>
      <c r="RZC167" s="38"/>
      <c r="RZD167" s="38"/>
      <c r="RZE167" s="38"/>
      <c r="RZF167" s="38"/>
      <c r="RZG167" s="38"/>
      <c r="RZH167" s="38"/>
      <c r="RZI167" s="38"/>
      <c r="RZJ167" s="38"/>
      <c r="RZK167" s="38"/>
      <c r="RZL167" s="38"/>
      <c r="RZM167" s="38"/>
      <c r="RZN167" s="38"/>
      <c r="RZO167" s="38"/>
      <c r="RZP167" s="38"/>
      <c r="RZQ167" s="38"/>
      <c r="RZR167" s="38"/>
      <c r="RZS167" s="38"/>
      <c r="RZT167" s="38"/>
      <c r="RZU167" s="38"/>
      <c r="RZV167" s="38"/>
      <c r="RZW167" s="38"/>
      <c r="RZX167" s="38"/>
      <c r="RZY167" s="38"/>
      <c r="RZZ167" s="38"/>
      <c r="SAA167" s="38"/>
      <c r="SAB167" s="38"/>
      <c r="SAC167" s="38"/>
      <c r="SAD167" s="38"/>
      <c r="SAE167" s="38"/>
      <c r="SAF167" s="38"/>
      <c r="SAG167" s="38"/>
      <c r="SAH167" s="38"/>
      <c r="SAI167" s="38"/>
      <c r="SAJ167" s="38"/>
      <c r="SAK167" s="38"/>
      <c r="SAL167" s="38"/>
      <c r="SAM167" s="38"/>
      <c r="SAN167" s="38"/>
      <c r="SAO167" s="38"/>
      <c r="SAP167" s="38"/>
      <c r="SAQ167" s="38"/>
      <c r="SAR167" s="38"/>
      <c r="SAS167" s="38"/>
      <c r="SAT167" s="38"/>
      <c r="SAU167" s="38"/>
      <c r="SAV167" s="38"/>
      <c r="SAW167" s="38"/>
      <c r="SAX167" s="38"/>
      <c r="SAY167" s="38"/>
      <c r="SAZ167" s="38"/>
      <c r="SBA167" s="38"/>
      <c r="SBB167" s="38"/>
      <c r="SBC167" s="38"/>
      <c r="SBD167" s="38"/>
      <c r="SBE167" s="38"/>
      <c r="SBF167" s="38"/>
      <c r="SBG167" s="38"/>
      <c r="SBH167" s="38"/>
      <c r="SBI167" s="38"/>
      <c r="SBJ167" s="38"/>
      <c r="SBK167" s="38"/>
      <c r="SBL167" s="38"/>
      <c r="SBM167" s="38"/>
      <c r="SBN167" s="38"/>
      <c r="SBO167" s="38"/>
      <c r="SBP167" s="38"/>
      <c r="SBQ167" s="38"/>
      <c r="SBR167" s="38"/>
      <c r="SBS167" s="38"/>
      <c r="SBT167" s="38"/>
      <c r="SBU167" s="38"/>
      <c r="SBV167" s="38"/>
      <c r="SBW167" s="38"/>
      <c r="SBX167" s="38"/>
      <c r="SBY167" s="38"/>
      <c r="SBZ167" s="38"/>
      <c r="SCA167" s="38"/>
      <c r="SCB167" s="38"/>
      <c r="SCC167" s="38"/>
      <c r="SCD167" s="38"/>
      <c r="SCE167" s="38"/>
      <c r="SCF167" s="38"/>
      <c r="SCG167" s="38"/>
      <c r="SCH167" s="38"/>
      <c r="SCI167" s="38"/>
      <c r="SCJ167" s="38"/>
      <c r="SCK167" s="38"/>
      <c r="SCL167" s="38"/>
      <c r="SCM167" s="38"/>
      <c r="SCN167" s="38"/>
      <c r="SCO167" s="38"/>
      <c r="SCP167" s="38"/>
      <c r="SCQ167" s="38"/>
      <c r="SCR167" s="38"/>
      <c r="SCS167" s="38"/>
      <c r="SCT167" s="38"/>
      <c r="SCU167" s="38"/>
      <c r="SCV167" s="38"/>
      <c r="SCW167" s="38"/>
      <c r="SCX167" s="38"/>
      <c r="SCY167" s="38"/>
      <c r="SCZ167" s="38"/>
      <c r="SDA167" s="38"/>
      <c r="SDB167" s="38"/>
      <c r="SDC167" s="38"/>
      <c r="SDD167" s="38"/>
      <c r="SDE167" s="38"/>
      <c r="SDF167" s="38"/>
      <c r="SDG167" s="38"/>
      <c r="SDH167" s="38"/>
      <c r="SDI167" s="38"/>
      <c r="SDJ167" s="38"/>
      <c r="SDK167" s="38"/>
      <c r="SDL167" s="38"/>
      <c r="SDM167" s="38"/>
      <c r="SDN167" s="38"/>
      <c r="SDO167" s="38"/>
      <c r="SDP167" s="38"/>
      <c r="SDQ167" s="38"/>
      <c r="SDR167" s="38"/>
      <c r="SDS167" s="38"/>
      <c r="SDT167" s="38"/>
      <c r="SDU167" s="38"/>
      <c r="SDV167" s="38"/>
      <c r="SDW167" s="38"/>
      <c r="SDX167" s="38"/>
      <c r="SDY167" s="38"/>
      <c r="SDZ167" s="38"/>
      <c r="SEA167" s="38"/>
      <c r="SEB167" s="38"/>
      <c r="SEC167" s="38"/>
      <c r="SED167" s="38"/>
      <c r="SEE167" s="38"/>
      <c r="SEF167" s="38"/>
      <c r="SEG167" s="38"/>
      <c r="SEH167" s="38"/>
      <c r="SEI167" s="38"/>
      <c r="SEJ167" s="38"/>
      <c r="SEK167" s="38"/>
      <c r="SEL167" s="38"/>
      <c r="SEM167" s="38"/>
      <c r="SEN167" s="38"/>
      <c r="SEO167" s="38"/>
      <c r="SEP167" s="38"/>
      <c r="SEQ167" s="38"/>
      <c r="SER167" s="38"/>
      <c r="SES167" s="38"/>
      <c r="SET167" s="38"/>
      <c r="SEU167" s="38"/>
      <c r="SEV167" s="38"/>
      <c r="SEW167" s="38"/>
      <c r="SEX167" s="38"/>
      <c r="SEY167" s="38"/>
      <c r="SEZ167" s="38"/>
      <c r="SFA167" s="38"/>
      <c r="SFB167" s="38"/>
      <c r="SFC167" s="38"/>
      <c r="SFD167" s="38"/>
      <c r="SFE167" s="38"/>
      <c r="SFF167" s="38"/>
      <c r="SFG167" s="38"/>
      <c r="SFH167" s="38"/>
      <c r="SFI167" s="38"/>
      <c r="SFJ167" s="38"/>
      <c r="SFK167" s="38"/>
      <c r="SFL167" s="38"/>
      <c r="SFM167" s="38"/>
      <c r="SFN167" s="38"/>
      <c r="SFO167" s="38"/>
      <c r="SFP167" s="38"/>
      <c r="SFQ167" s="38"/>
      <c r="SFR167" s="38"/>
      <c r="SFS167" s="38"/>
      <c r="SFT167" s="38"/>
      <c r="SFU167" s="38"/>
      <c r="SFV167" s="38"/>
      <c r="SFW167" s="38"/>
      <c r="SFX167" s="38"/>
      <c r="SFY167" s="38"/>
      <c r="SFZ167" s="38"/>
      <c r="SGG167" s="38"/>
      <c r="SGH167" s="38"/>
      <c r="SGI167" s="38"/>
      <c r="SGJ167" s="38"/>
      <c r="SGK167" s="38"/>
      <c r="SGL167" s="38"/>
      <c r="SGM167" s="38"/>
      <c r="SGN167" s="38"/>
      <c r="SGO167" s="38"/>
      <c r="SGP167" s="38"/>
      <c r="SGQ167" s="38"/>
      <c r="SGR167" s="38"/>
      <c r="SGS167" s="38"/>
      <c r="SGT167" s="38"/>
      <c r="SGU167" s="38"/>
      <c r="SGV167" s="38"/>
      <c r="SGW167" s="38"/>
      <c r="SGX167" s="38"/>
      <c r="SGY167" s="38"/>
      <c r="SGZ167" s="38"/>
      <c r="SHA167" s="38"/>
      <c r="SHB167" s="38"/>
      <c r="SHC167" s="38"/>
      <c r="SHD167" s="38"/>
      <c r="SHE167" s="38"/>
      <c r="SHF167" s="38"/>
      <c r="SHG167" s="38"/>
      <c r="SHH167" s="38"/>
      <c r="SHI167" s="38"/>
      <c r="SHJ167" s="38"/>
      <c r="SHK167" s="38"/>
      <c r="SHL167" s="38"/>
      <c r="SHM167" s="38"/>
      <c r="SHN167" s="38"/>
      <c r="SHO167" s="38"/>
      <c r="SHP167" s="38"/>
      <c r="SHQ167" s="38"/>
      <c r="SHR167" s="38"/>
      <c r="SHS167" s="38"/>
      <c r="SHT167" s="38"/>
      <c r="SHU167" s="38"/>
      <c r="SHV167" s="38"/>
      <c r="SHW167" s="38"/>
      <c r="SHX167" s="38"/>
      <c r="SHY167" s="38"/>
      <c r="SHZ167" s="38"/>
      <c r="SIA167" s="38"/>
      <c r="SIB167" s="38"/>
      <c r="SIC167" s="38"/>
      <c r="SID167" s="38"/>
      <c r="SIE167" s="38"/>
      <c r="SIF167" s="38"/>
      <c r="SIG167" s="38"/>
      <c r="SIH167" s="38"/>
      <c r="SII167" s="38"/>
      <c r="SIJ167" s="38"/>
      <c r="SIK167" s="38"/>
      <c r="SIL167" s="38"/>
      <c r="SIM167" s="38"/>
      <c r="SIN167" s="38"/>
      <c r="SIO167" s="38"/>
      <c r="SIP167" s="38"/>
      <c r="SIQ167" s="38"/>
      <c r="SIR167" s="38"/>
      <c r="SIS167" s="38"/>
      <c r="SIT167" s="38"/>
      <c r="SIU167" s="38"/>
      <c r="SIV167" s="38"/>
      <c r="SIW167" s="38"/>
      <c r="SIX167" s="38"/>
      <c r="SIY167" s="38"/>
      <c r="SIZ167" s="38"/>
      <c r="SJA167" s="38"/>
      <c r="SJB167" s="38"/>
      <c r="SJC167" s="38"/>
      <c r="SJD167" s="38"/>
      <c r="SJE167" s="38"/>
      <c r="SJF167" s="38"/>
      <c r="SJG167" s="38"/>
      <c r="SJH167" s="38"/>
      <c r="SJI167" s="38"/>
      <c r="SJJ167" s="38"/>
      <c r="SJK167" s="38"/>
      <c r="SJL167" s="38"/>
      <c r="SJM167" s="38"/>
      <c r="SJN167" s="38"/>
      <c r="SJO167" s="38"/>
      <c r="SJP167" s="38"/>
      <c r="SJQ167" s="38"/>
      <c r="SJR167" s="38"/>
      <c r="SJS167" s="38"/>
      <c r="SJT167" s="38"/>
      <c r="SJU167" s="38"/>
      <c r="SJV167" s="38"/>
      <c r="SJW167" s="38"/>
      <c r="SJX167" s="38"/>
      <c r="SJY167" s="38"/>
      <c r="SJZ167" s="38"/>
      <c r="SKA167" s="38"/>
      <c r="SKB167" s="38"/>
      <c r="SKC167" s="38"/>
      <c r="SKD167" s="38"/>
      <c r="SKE167" s="38"/>
      <c r="SKF167" s="38"/>
      <c r="SKG167" s="38"/>
      <c r="SKH167" s="38"/>
      <c r="SKI167" s="38"/>
      <c r="SKJ167" s="38"/>
      <c r="SKK167" s="38"/>
      <c r="SKL167" s="38"/>
      <c r="SKM167" s="38"/>
      <c r="SKN167" s="38"/>
      <c r="SKO167" s="38"/>
      <c r="SKP167" s="38"/>
      <c r="SKQ167" s="38"/>
      <c r="SKR167" s="38"/>
      <c r="SKS167" s="38"/>
      <c r="SKT167" s="38"/>
      <c r="SKU167" s="38"/>
      <c r="SKV167" s="38"/>
      <c r="SKW167" s="38"/>
      <c r="SKX167" s="38"/>
      <c r="SKY167" s="38"/>
      <c r="SKZ167" s="38"/>
      <c r="SLA167" s="38"/>
      <c r="SLB167" s="38"/>
      <c r="SLC167" s="38"/>
      <c r="SLD167" s="38"/>
      <c r="SLE167" s="38"/>
      <c r="SLF167" s="38"/>
      <c r="SLG167" s="38"/>
      <c r="SLH167" s="38"/>
      <c r="SLI167" s="38"/>
      <c r="SLJ167" s="38"/>
      <c r="SLK167" s="38"/>
      <c r="SLL167" s="38"/>
      <c r="SLM167" s="38"/>
      <c r="SLN167" s="38"/>
      <c r="SLO167" s="38"/>
      <c r="SLP167" s="38"/>
      <c r="SLQ167" s="38"/>
      <c r="SLR167" s="38"/>
      <c r="SLS167" s="38"/>
      <c r="SLT167" s="38"/>
      <c r="SLU167" s="38"/>
      <c r="SLV167" s="38"/>
      <c r="SLW167" s="38"/>
      <c r="SLX167" s="38"/>
      <c r="SLY167" s="38"/>
      <c r="SLZ167" s="38"/>
      <c r="SMA167" s="38"/>
      <c r="SMB167" s="38"/>
      <c r="SMC167" s="38"/>
      <c r="SMD167" s="38"/>
      <c r="SME167" s="38"/>
      <c r="SMF167" s="38"/>
      <c r="SMG167" s="38"/>
      <c r="SMH167" s="38"/>
      <c r="SMI167" s="38"/>
      <c r="SMJ167" s="38"/>
      <c r="SMK167" s="38"/>
      <c r="SML167" s="38"/>
      <c r="SMM167" s="38"/>
      <c r="SMN167" s="38"/>
      <c r="SMO167" s="38"/>
      <c r="SMP167" s="38"/>
      <c r="SMQ167" s="38"/>
      <c r="SMR167" s="38"/>
      <c r="SMS167" s="38"/>
      <c r="SMT167" s="38"/>
      <c r="SMU167" s="38"/>
      <c r="SMV167" s="38"/>
      <c r="SMW167" s="38"/>
      <c r="SMX167" s="38"/>
      <c r="SMY167" s="38"/>
      <c r="SMZ167" s="38"/>
      <c r="SNA167" s="38"/>
      <c r="SNB167" s="38"/>
      <c r="SNC167" s="38"/>
      <c r="SND167" s="38"/>
      <c r="SNE167" s="38"/>
      <c r="SNF167" s="38"/>
      <c r="SNG167" s="38"/>
      <c r="SNH167" s="38"/>
      <c r="SNI167" s="38"/>
      <c r="SNJ167" s="38"/>
      <c r="SNK167" s="38"/>
      <c r="SNL167" s="38"/>
      <c r="SNM167" s="38"/>
      <c r="SNN167" s="38"/>
      <c r="SNO167" s="38"/>
      <c r="SNP167" s="38"/>
      <c r="SNQ167" s="38"/>
      <c r="SNR167" s="38"/>
      <c r="SNS167" s="38"/>
      <c r="SNT167" s="38"/>
      <c r="SNU167" s="38"/>
      <c r="SNV167" s="38"/>
      <c r="SNW167" s="38"/>
      <c r="SNX167" s="38"/>
      <c r="SNY167" s="38"/>
      <c r="SNZ167" s="38"/>
      <c r="SOA167" s="38"/>
      <c r="SOB167" s="38"/>
      <c r="SOC167" s="38"/>
      <c r="SOD167" s="38"/>
      <c r="SOE167" s="38"/>
      <c r="SOF167" s="38"/>
      <c r="SOG167" s="38"/>
      <c r="SOH167" s="38"/>
      <c r="SOI167" s="38"/>
      <c r="SOJ167" s="38"/>
      <c r="SOK167" s="38"/>
      <c r="SOL167" s="38"/>
      <c r="SOM167" s="38"/>
      <c r="SON167" s="38"/>
      <c r="SOO167" s="38"/>
      <c r="SOP167" s="38"/>
      <c r="SOQ167" s="38"/>
      <c r="SOR167" s="38"/>
      <c r="SOS167" s="38"/>
      <c r="SOT167" s="38"/>
      <c r="SOU167" s="38"/>
      <c r="SOV167" s="38"/>
      <c r="SOW167" s="38"/>
      <c r="SOX167" s="38"/>
      <c r="SOY167" s="38"/>
      <c r="SOZ167" s="38"/>
      <c r="SPA167" s="38"/>
      <c r="SPB167" s="38"/>
      <c r="SPC167" s="38"/>
      <c r="SPD167" s="38"/>
      <c r="SPE167" s="38"/>
      <c r="SPF167" s="38"/>
      <c r="SPG167" s="38"/>
      <c r="SPH167" s="38"/>
      <c r="SPI167" s="38"/>
      <c r="SPJ167" s="38"/>
      <c r="SPK167" s="38"/>
      <c r="SPL167" s="38"/>
      <c r="SPM167" s="38"/>
      <c r="SPN167" s="38"/>
      <c r="SPO167" s="38"/>
      <c r="SPP167" s="38"/>
      <c r="SPQ167" s="38"/>
      <c r="SPR167" s="38"/>
      <c r="SPS167" s="38"/>
      <c r="SPT167" s="38"/>
      <c r="SPU167" s="38"/>
      <c r="SPV167" s="38"/>
      <c r="SQC167" s="38"/>
      <c r="SQD167" s="38"/>
      <c r="SQE167" s="38"/>
      <c r="SQF167" s="38"/>
      <c r="SQG167" s="38"/>
      <c r="SQH167" s="38"/>
      <c r="SQI167" s="38"/>
      <c r="SQJ167" s="38"/>
      <c r="SQK167" s="38"/>
      <c r="SQL167" s="38"/>
      <c r="SQM167" s="38"/>
      <c r="SQN167" s="38"/>
      <c r="SQO167" s="38"/>
      <c r="SQP167" s="38"/>
      <c r="SQQ167" s="38"/>
      <c r="SQR167" s="38"/>
      <c r="SQS167" s="38"/>
      <c r="SQT167" s="38"/>
      <c r="SQU167" s="38"/>
      <c r="SQV167" s="38"/>
      <c r="SQW167" s="38"/>
      <c r="SQX167" s="38"/>
      <c r="SQY167" s="38"/>
      <c r="SQZ167" s="38"/>
      <c r="SRA167" s="38"/>
      <c r="SRB167" s="38"/>
      <c r="SRC167" s="38"/>
      <c r="SRD167" s="38"/>
      <c r="SRE167" s="38"/>
      <c r="SRF167" s="38"/>
      <c r="SRG167" s="38"/>
      <c r="SRH167" s="38"/>
      <c r="SRI167" s="38"/>
      <c r="SRJ167" s="38"/>
      <c r="SRK167" s="38"/>
      <c r="SRL167" s="38"/>
      <c r="SRM167" s="38"/>
      <c r="SRN167" s="38"/>
      <c r="SRO167" s="38"/>
      <c r="SRP167" s="38"/>
      <c r="SRQ167" s="38"/>
      <c r="SRR167" s="38"/>
      <c r="SRS167" s="38"/>
      <c r="SRT167" s="38"/>
      <c r="SRU167" s="38"/>
      <c r="SRV167" s="38"/>
      <c r="SRW167" s="38"/>
      <c r="SRX167" s="38"/>
      <c r="SRY167" s="38"/>
      <c r="SRZ167" s="38"/>
      <c r="SSA167" s="38"/>
      <c r="SSB167" s="38"/>
      <c r="SSC167" s="38"/>
      <c r="SSD167" s="38"/>
      <c r="SSE167" s="38"/>
      <c r="SSF167" s="38"/>
      <c r="SSG167" s="38"/>
      <c r="SSH167" s="38"/>
      <c r="SSI167" s="38"/>
      <c r="SSJ167" s="38"/>
      <c r="SSK167" s="38"/>
      <c r="SSL167" s="38"/>
      <c r="SSM167" s="38"/>
      <c r="SSN167" s="38"/>
      <c r="SSO167" s="38"/>
      <c r="SSP167" s="38"/>
      <c r="SSQ167" s="38"/>
      <c r="SSR167" s="38"/>
      <c r="SSS167" s="38"/>
      <c r="SST167" s="38"/>
      <c r="SSU167" s="38"/>
      <c r="SSV167" s="38"/>
      <c r="SSW167" s="38"/>
      <c r="SSX167" s="38"/>
      <c r="SSY167" s="38"/>
      <c r="SSZ167" s="38"/>
      <c r="STA167" s="38"/>
      <c r="STB167" s="38"/>
      <c r="STC167" s="38"/>
      <c r="STD167" s="38"/>
      <c r="STE167" s="38"/>
      <c r="STF167" s="38"/>
      <c r="STG167" s="38"/>
      <c r="STH167" s="38"/>
      <c r="STI167" s="38"/>
      <c r="STJ167" s="38"/>
      <c r="STK167" s="38"/>
      <c r="STL167" s="38"/>
      <c r="STM167" s="38"/>
      <c r="STN167" s="38"/>
      <c r="STO167" s="38"/>
      <c r="STP167" s="38"/>
      <c r="STQ167" s="38"/>
      <c r="STR167" s="38"/>
      <c r="STS167" s="38"/>
      <c r="STT167" s="38"/>
      <c r="STU167" s="38"/>
      <c r="STV167" s="38"/>
      <c r="STW167" s="38"/>
      <c r="STX167" s="38"/>
      <c r="STY167" s="38"/>
      <c r="STZ167" s="38"/>
      <c r="SUA167" s="38"/>
      <c r="SUB167" s="38"/>
      <c r="SUC167" s="38"/>
      <c r="SUD167" s="38"/>
      <c r="SUE167" s="38"/>
      <c r="SUF167" s="38"/>
      <c r="SUG167" s="38"/>
      <c r="SUH167" s="38"/>
      <c r="SUI167" s="38"/>
      <c r="SUJ167" s="38"/>
      <c r="SUK167" s="38"/>
      <c r="SUL167" s="38"/>
      <c r="SUM167" s="38"/>
      <c r="SUN167" s="38"/>
      <c r="SUO167" s="38"/>
      <c r="SUP167" s="38"/>
      <c r="SUQ167" s="38"/>
      <c r="SUR167" s="38"/>
      <c r="SUS167" s="38"/>
      <c r="SUT167" s="38"/>
      <c r="SUU167" s="38"/>
      <c r="SUV167" s="38"/>
      <c r="SUW167" s="38"/>
      <c r="SUX167" s="38"/>
      <c r="SUY167" s="38"/>
      <c r="SUZ167" s="38"/>
      <c r="SVA167" s="38"/>
      <c r="SVB167" s="38"/>
      <c r="SVC167" s="38"/>
      <c r="SVD167" s="38"/>
      <c r="SVE167" s="38"/>
      <c r="SVF167" s="38"/>
      <c r="SVG167" s="38"/>
      <c r="SVH167" s="38"/>
      <c r="SVI167" s="38"/>
      <c r="SVJ167" s="38"/>
      <c r="SVK167" s="38"/>
      <c r="SVL167" s="38"/>
      <c r="SVM167" s="38"/>
      <c r="SVN167" s="38"/>
      <c r="SVO167" s="38"/>
      <c r="SVP167" s="38"/>
      <c r="SVQ167" s="38"/>
      <c r="SVR167" s="38"/>
      <c r="SVS167" s="38"/>
      <c r="SVT167" s="38"/>
      <c r="SVU167" s="38"/>
      <c r="SVV167" s="38"/>
      <c r="SVW167" s="38"/>
      <c r="SVX167" s="38"/>
      <c r="SVY167" s="38"/>
      <c r="SVZ167" s="38"/>
      <c r="SWA167" s="38"/>
      <c r="SWB167" s="38"/>
      <c r="SWC167" s="38"/>
      <c r="SWD167" s="38"/>
      <c r="SWE167" s="38"/>
      <c r="SWF167" s="38"/>
      <c r="SWG167" s="38"/>
      <c r="SWH167" s="38"/>
      <c r="SWI167" s="38"/>
      <c r="SWJ167" s="38"/>
      <c r="SWK167" s="38"/>
      <c r="SWL167" s="38"/>
      <c r="SWM167" s="38"/>
      <c r="SWN167" s="38"/>
      <c r="SWO167" s="38"/>
      <c r="SWP167" s="38"/>
      <c r="SWQ167" s="38"/>
      <c r="SWR167" s="38"/>
      <c r="SWS167" s="38"/>
      <c r="SWT167" s="38"/>
      <c r="SWU167" s="38"/>
      <c r="SWV167" s="38"/>
      <c r="SWW167" s="38"/>
      <c r="SWX167" s="38"/>
      <c r="SWY167" s="38"/>
      <c r="SWZ167" s="38"/>
      <c r="SXA167" s="38"/>
      <c r="SXB167" s="38"/>
      <c r="SXC167" s="38"/>
      <c r="SXD167" s="38"/>
      <c r="SXE167" s="38"/>
      <c r="SXF167" s="38"/>
      <c r="SXG167" s="38"/>
      <c r="SXH167" s="38"/>
      <c r="SXI167" s="38"/>
      <c r="SXJ167" s="38"/>
      <c r="SXK167" s="38"/>
      <c r="SXL167" s="38"/>
      <c r="SXM167" s="38"/>
      <c r="SXN167" s="38"/>
      <c r="SXO167" s="38"/>
      <c r="SXP167" s="38"/>
      <c r="SXQ167" s="38"/>
      <c r="SXR167" s="38"/>
      <c r="SXS167" s="38"/>
      <c r="SXT167" s="38"/>
      <c r="SXU167" s="38"/>
      <c r="SXV167" s="38"/>
      <c r="SXW167" s="38"/>
      <c r="SXX167" s="38"/>
      <c r="SXY167" s="38"/>
      <c r="SXZ167" s="38"/>
      <c r="SYA167" s="38"/>
      <c r="SYB167" s="38"/>
      <c r="SYC167" s="38"/>
      <c r="SYD167" s="38"/>
      <c r="SYE167" s="38"/>
      <c r="SYF167" s="38"/>
      <c r="SYG167" s="38"/>
      <c r="SYH167" s="38"/>
      <c r="SYI167" s="38"/>
      <c r="SYJ167" s="38"/>
      <c r="SYK167" s="38"/>
      <c r="SYL167" s="38"/>
      <c r="SYM167" s="38"/>
      <c r="SYN167" s="38"/>
      <c r="SYO167" s="38"/>
      <c r="SYP167" s="38"/>
      <c r="SYQ167" s="38"/>
      <c r="SYR167" s="38"/>
      <c r="SYS167" s="38"/>
      <c r="SYT167" s="38"/>
      <c r="SYU167" s="38"/>
      <c r="SYV167" s="38"/>
      <c r="SYW167" s="38"/>
      <c r="SYX167" s="38"/>
      <c r="SYY167" s="38"/>
      <c r="SYZ167" s="38"/>
      <c r="SZA167" s="38"/>
      <c r="SZB167" s="38"/>
      <c r="SZC167" s="38"/>
      <c r="SZD167" s="38"/>
      <c r="SZE167" s="38"/>
      <c r="SZF167" s="38"/>
      <c r="SZG167" s="38"/>
      <c r="SZH167" s="38"/>
      <c r="SZI167" s="38"/>
      <c r="SZJ167" s="38"/>
      <c r="SZK167" s="38"/>
      <c r="SZL167" s="38"/>
      <c r="SZM167" s="38"/>
      <c r="SZN167" s="38"/>
      <c r="SZO167" s="38"/>
      <c r="SZP167" s="38"/>
      <c r="SZQ167" s="38"/>
      <c r="SZR167" s="38"/>
      <c r="SZY167" s="38"/>
      <c r="SZZ167" s="38"/>
      <c r="TAA167" s="38"/>
      <c r="TAB167" s="38"/>
      <c r="TAC167" s="38"/>
      <c r="TAD167" s="38"/>
      <c r="TAE167" s="38"/>
      <c r="TAF167" s="38"/>
      <c r="TAG167" s="38"/>
      <c r="TAH167" s="38"/>
      <c r="TAI167" s="38"/>
      <c r="TAJ167" s="38"/>
      <c r="TAK167" s="38"/>
      <c r="TAL167" s="38"/>
      <c r="TAM167" s="38"/>
      <c r="TAN167" s="38"/>
      <c r="TAO167" s="38"/>
      <c r="TAP167" s="38"/>
      <c r="TAQ167" s="38"/>
      <c r="TAR167" s="38"/>
      <c r="TAS167" s="38"/>
      <c r="TAT167" s="38"/>
      <c r="TAU167" s="38"/>
      <c r="TAV167" s="38"/>
      <c r="TAW167" s="38"/>
      <c r="TAX167" s="38"/>
      <c r="TAY167" s="38"/>
      <c r="TAZ167" s="38"/>
      <c r="TBA167" s="38"/>
      <c r="TBB167" s="38"/>
      <c r="TBC167" s="38"/>
      <c r="TBD167" s="38"/>
      <c r="TBE167" s="38"/>
      <c r="TBF167" s="38"/>
      <c r="TBG167" s="38"/>
      <c r="TBH167" s="38"/>
      <c r="TBI167" s="38"/>
      <c r="TBJ167" s="38"/>
      <c r="TBK167" s="38"/>
      <c r="TBL167" s="38"/>
      <c r="TBM167" s="38"/>
      <c r="TBN167" s="38"/>
      <c r="TBO167" s="38"/>
      <c r="TBP167" s="38"/>
      <c r="TBQ167" s="38"/>
      <c r="TBR167" s="38"/>
      <c r="TBS167" s="38"/>
      <c r="TBT167" s="38"/>
      <c r="TBU167" s="38"/>
      <c r="TBV167" s="38"/>
      <c r="TBW167" s="38"/>
      <c r="TBX167" s="38"/>
      <c r="TBY167" s="38"/>
      <c r="TBZ167" s="38"/>
      <c r="TCA167" s="38"/>
      <c r="TCB167" s="38"/>
      <c r="TCC167" s="38"/>
      <c r="TCD167" s="38"/>
      <c r="TCE167" s="38"/>
      <c r="TCF167" s="38"/>
      <c r="TCG167" s="38"/>
      <c r="TCH167" s="38"/>
      <c r="TCI167" s="38"/>
      <c r="TCJ167" s="38"/>
      <c r="TCK167" s="38"/>
      <c r="TCL167" s="38"/>
      <c r="TCM167" s="38"/>
      <c r="TCN167" s="38"/>
      <c r="TCO167" s="38"/>
      <c r="TCP167" s="38"/>
      <c r="TCQ167" s="38"/>
      <c r="TCR167" s="38"/>
      <c r="TCS167" s="38"/>
      <c r="TCT167" s="38"/>
      <c r="TCU167" s="38"/>
      <c r="TCV167" s="38"/>
      <c r="TCW167" s="38"/>
      <c r="TCX167" s="38"/>
      <c r="TCY167" s="38"/>
      <c r="TCZ167" s="38"/>
      <c r="TDA167" s="38"/>
      <c r="TDB167" s="38"/>
      <c r="TDC167" s="38"/>
      <c r="TDD167" s="38"/>
      <c r="TDE167" s="38"/>
      <c r="TDF167" s="38"/>
      <c r="TDG167" s="38"/>
      <c r="TDH167" s="38"/>
      <c r="TDI167" s="38"/>
      <c r="TDJ167" s="38"/>
      <c r="TDK167" s="38"/>
      <c r="TDL167" s="38"/>
      <c r="TDM167" s="38"/>
      <c r="TDN167" s="38"/>
      <c r="TDO167" s="38"/>
      <c r="TDP167" s="38"/>
      <c r="TDQ167" s="38"/>
      <c r="TDR167" s="38"/>
      <c r="TDS167" s="38"/>
      <c r="TDT167" s="38"/>
      <c r="TDU167" s="38"/>
      <c r="TDV167" s="38"/>
      <c r="TDW167" s="38"/>
      <c r="TDX167" s="38"/>
      <c r="TDY167" s="38"/>
      <c r="TDZ167" s="38"/>
      <c r="TEA167" s="38"/>
      <c r="TEB167" s="38"/>
      <c r="TEC167" s="38"/>
      <c r="TED167" s="38"/>
      <c r="TEE167" s="38"/>
      <c r="TEF167" s="38"/>
      <c r="TEG167" s="38"/>
      <c r="TEH167" s="38"/>
      <c r="TEI167" s="38"/>
      <c r="TEJ167" s="38"/>
      <c r="TEK167" s="38"/>
      <c r="TEL167" s="38"/>
      <c r="TEM167" s="38"/>
      <c r="TEN167" s="38"/>
      <c r="TEO167" s="38"/>
      <c r="TEP167" s="38"/>
      <c r="TEQ167" s="38"/>
      <c r="TER167" s="38"/>
      <c r="TES167" s="38"/>
      <c r="TET167" s="38"/>
      <c r="TEU167" s="38"/>
      <c r="TEV167" s="38"/>
      <c r="TEW167" s="38"/>
      <c r="TEX167" s="38"/>
      <c r="TEY167" s="38"/>
      <c r="TEZ167" s="38"/>
      <c r="TFA167" s="38"/>
      <c r="TFB167" s="38"/>
      <c r="TFC167" s="38"/>
      <c r="TFD167" s="38"/>
      <c r="TFE167" s="38"/>
      <c r="TFF167" s="38"/>
      <c r="TFG167" s="38"/>
      <c r="TFH167" s="38"/>
      <c r="TFI167" s="38"/>
      <c r="TFJ167" s="38"/>
      <c r="TFK167" s="38"/>
      <c r="TFL167" s="38"/>
      <c r="TFM167" s="38"/>
      <c r="TFN167" s="38"/>
      <c r="TFO167" s="38"/>
      <c r="TFP167" s="38"/>
      <c r="TFQ167" s="38"/>
      <c r="TFR167" s="38"/>
      <c r="TFS167" s="38"/>
      <c r="TFT167" s="38"/>
      <c r="TFU167" s="38"/>
      <c r="TFV167" s="38"/>
      <c r="TFW167" s="38"/>
      <c r="TFX167" s="38"/>
      <c r="TFY167" s="38"/>
      <c r="TFZ167" s="38"/>
      <c r="TGA167" s="38"/>
      <c r="TGB167" s="38"/>
      <c r="TGC167" s="38"/>
      <c r="TGD167" s="38"/>
      <c r="TGE167" s="38"/>
      <c r="TGF167" s="38"/>
      <c r="TGG167" s="38"/>
      <c r="TGH167" s="38"/>
      <c r="TGI167" s="38"/>
      <c r="TGJ167" s="38"/>
      <c r="TGK167" s="38"/>
      <c r="TGL167" s="38"/>
      <c r="TGM167" s="38"/>
      <c r="TGN167" s="38"/>
      <c r="TGO167" s="38"/>
      <c r="TGP167" s="38"/>
      <c r="TGQ167" s="38"/>
      <c r="TGR167" s="38"/>
      <c r="TGS167" s="38"/>
      <c r="TGT167" s="38"/>
      <c r="TGU167" s="38"/>
      <c r="TGV167" s="38"/>
      <c r="TGW167" s="38"/>
      <c r="TGX167" s="38"/>
      <c r="TGY167" s="38"/>
      <c r="TGZ167" s="38"/>
      <c r="THA167" s="38"/>
      <c r="THB167" s="38"/>
      <c r="THC167" s="38"/>
      <c r="THD167" s="38"/>
      <c r="THE167" s="38"/>
      <c r="THF167" s="38"/>
      <c r="THG167" s="38"/>
      <c r="THH167" s="38"/>
      <c r="THI167" s="38"/>
      <c r="THJ167" s="38"/>
      <c r="THK167" s="38"/>
      <c r="THL167" s="38"/>
      <c r="THM167" s="38"/>
      <c r="THN167" s="38"/>
      <c r="THO167" s="38"/>
      <c r="THP167" s="38"/>
      <c r="THQ167" s="38"/>
      <c r="THR167" s="38"/>
      <c r="THS167" s="38"/>
      <c r="THT167" s="38"/>
      <c r="THU167" s="38"/>
      <c r="THV167" s="38"/>
      <c r="THW167" s="38"/>
      <c r="THX167" s="38"/>
      <c r="THY167" s="38"/>
      <c r="THZ167" s="38"/>
      <c r="TIA167" s="38"/>
      <c r="TIB167" s="38"/>
      <c r="TIC167" s="38"/>
      <c r="TID167" s="38"/>
      <c r="TIE167" s="38"/>
      <c r="TIF167" s="38"/>
      <c r="TIG167" s="38"/>
      <c r="TIH167" s="38"/>
      <c r="TII167" s="38"/>
      <c r="TIJ167" s="38"/>
      <c r="TIK167" s="38"/>
      <c r="TIL167" s="38"/>
      <c r="TIM167" s="38"/>
      <c r="TIN167" s="38"/>
      <c r="TIO167" s="38"/>
      <c r="TIP167" s="38"/>
      <c r="TIQ167" s="38"/>
      <c r="TIR167" s="38"/>
      <c r="TIS167" s="38"/>
      <c r="TIT167" s="38"/>
      <c r="TIU167" s="38"/>
      <c r="TIV167" s="38"/>
      <c r="TIW167" s="38"/>
      <c r="TIX167" s="38"/>
      <c r="TIY167" s="38"/>
      <c r="TIZ167" s="38"/>
      <c r="TJA167" s="38"/>
      <c r="TJB167" s="38"/>
      <c r="TJC167" s="38"/>
      <c r="TJD167" s="38"/>
      <c r="TJE167" s="38"/>
      <c r="TJF167" s="38"/>
      <c r="TJG167" s="38"/>
      <c r="TJH167" s="38"/>
      <c r="TJI167" s="38"/>
      <c r="TJJ167" s="38"/>
      <c r="TJK167" s="38"/>
      <c r="TJL167" s="38"/>
      <c r="TJM167" s="38"/>
      <c r="TJN167" s="38"/>
      <c r="TJU167" s="38"/>
      <c r="TJV167" s="38"/>
      <c r="TJW167" s="38"/>
      <c r="TJX167" s="38"/>
      <c r="TJY167" s="38"/>
      <c r="TJZ167" s="38"/>
      <c r="TKA167" s="38"/>
      <c r="TKB167" s="38"/>
      <c r="TKC167" s="38"/>
      <c r="TKD167" s="38"/>
      <c r="TKE167" s="38"/>
      <c r="TKF167" s="38"/>
      <c r="TKG167" s="38"/>
      <c r="TKH167" s="38"/>
      <c r="TKI167" s="38"/>
      <c r="TKJ167" s="38"/>
      <c r="TKK167" s="38"/>
      <c r="TKL167" s="38"/>
      <c r="TKM167" s="38"/>
      <c r="TKN167" s="38"/>
      <c r="TKO167" s="38"/>
      <c r="TKP167" s="38"/>
      <c r="TKQ167" s="38"/>
      <c r="TKR167" s="38"/>
      <c r="TKS167" s="38"/>
      <c r="TKT167" s="38"/>
      <c r="TKU167" s="38"/>
      <c r="TKV167" s="38"/>
      <c r="TKW167" s="38"/>
      <c r="TKX167" s="38"/>
      <c r="TKY167" s="38"/>
      <c r="TKZ167" s="38"/>
      <c r="TLA167" s="38"/>
      <c r="TLB167" s="38"/>
      <c r="TLC167" s="38"/>
      <c r="TLD167" s="38"/>
      <c r="TLE167" s="38"/>
      <c r="TLF167" s="38"/>
      <c r="TLG167" s="38"/>
      <c r="TLH167" s="38"/>
      <c r="TLI167" s="38"/>
      <c r="TLJ167" s="38"/>
      <c r="TLK167" s="38"/>
      <c r="TLL167" s="38"/>
      <c r="TLM167" s="38"/>
      <c r="TLN167" s="38"/>
      <c r="TLO167" s="38"/>
      <c r="TLP167" s="38"/>
      <c r="TLQ167" s="38"/>
      <c r="TLR167" s="38"/>
      <c r="TLS167" s="38"/>
      <c r="TLT167" s="38"/>
      <c r="TLU167" s="38"/>
      <c r="TLV167" s="38"/>
      <c r="TLW167" s="38"/>
      <c r="TLX167" s="38"/>
      <c r="TLY167" s="38"/>
      <c r="TLZ167" s="38"/>
      <c r="TMA167" s="38"/>
      <c r="TMB167" s="38"/>
      <c r="TMC167" s="38"/>
      <c r="TMD167" s="38"/>
      <c r="TME167" s="38"/>
      <c r="TMF167" s="38"/>
      <c r="TMG167" s="38"/>
      <c r="TMH167" s="38"/>
      <c r="TMI167" s="38"/>
      <c r="TMJ167" s="38"/>
      <c r="TMK167" s="38"/>
      <c r="TML167" s="38"/>
      <c r="TMM167" s="38"/>
      <c r="TMN167" s="38"/>
      <c r="TMO167" s="38"/>
      <c r="TMP167" s="38"/>
      <c r="TMQ167" s="38"/>
      <c r="TMR167" s="38"/>
      <c r="TMS167" s="38"/>
      <c r="TMT167" s="38"/>
      <c r="TMU167" s="38"/>
      <c r="TMV167" s="38"/>
      <c r="TMW167" s="38"/>
      <c r="TMX167" s="38"/>
      <c r="TMY167" s="38"/>
      <c r="TMZ167" s="38"/>
      <c r="TNA167" s="38"/>
      <c r="TNB167" s="38"/>
      <c r="TNC167" s="38"/>
      <c r="TND167" s="38"/>
      <c r="TNE167" s="38"/>
      <c r="TNF167" s="38"/>
      <c r="TNG167" s="38"/>
      <c r="TNH167" s="38"/>
      <c r="TNI167" s="38"/>
      <c r="TNJ167" s="38"/>
      <c r="TNK167" s="38"/>
      <c r="TNL167" s="38"/>
      <c r="TNM167" s="38"/>
      <c r="TNN167" s="38"/>
      <c r="TNO167" s="38"/>
      <c r="TNP167" s="38"/>
      <c r="TNQ167" s="38"/>
      <c r="TNR167" s="38"/>
      <c r="TNS167" s="38"/>
      <c r="TNT167" s="38"/>
      <c r="TNU167" s="38"/>
      <c r="TNV167" s="38"/>
      <c r="TNW167" s="38"/>
      <c r="TNX167" s="38"/>
      <c r="TNY167" s="38"/>
      <c r="TNZ167" s="38"/>
      <c r="TOA167" s="38"/>
      <c r="TOB167" s="38"/>
      <c r="TOC167" s="38"/>
      <c r="TOD167" s="38"/>
      <c r="TOE167" s="38"/>
      <c r="TOF167" s="38"/>
      <c r="TOG167" s="38"/>
      <c r="TOH167" s="38"/>
      <c r="TOI167" s="38"/>
      <c r="TOJ167" s="38"/>
      <c r="TOK167" s="38"/>
      <c r="TOL167" s="38"/>
      <c r="TOM167" s="38"/>
      <c r="TON167" s="38"/>
      <c r="TOO167" s="38"/>
      <c r="TOP167" s="38"/>
      <c r="TOQ167" s="38"/>
      <c r="TOR167" s="38"/>
      <c r="TOS167" s="38"/>
      <c r="TOT167" s="38"/>
      <c r="TOU167" s="38"/>
      <c r="TOV167" s="38"/>
      <c r="TOW167" s="38"/>
      <c r="TOX167" s="38"/>
      <c r="TOY167" s="38"/>
      <c r="TOZ167" s="38"/>
      <c r="TPA167" s="38"/>
      <c r="TPB167" s="38"/>
      <c r="TPC167" s="38"/>
      <c r="TPD167" s="38"/>
      <c r="TPE167" s="38"/>
      <c r="TPF167" s="38"/>
      <c r="TPG167" s="38"/>
      <c r="TPH167" s="38"/>
      <c r="TPI167" s="38"/>
      <c r="TPJ167" s="38"/>
      <c r="TPK167" s="38"/>
      <c r="TPL167" s="38"/>
      <c r="TPM167" s="38"/>
      <c r="TPN167" s="38"/>
      <c r="TPO167" s="38"/>
      <c r="TPP167" s="38"/>
      <c r="TPQ167" s="38"/>
      <c r="TPR167" s="38"/>
      <c r="TPS167" s="38"/>
      <c r="TPT167" s="38"/>
      <c r="TPU167" s="38"/>
      <c r="TPV167" s="38"/>
      <c r="TPW167" s="38"/>
      <c r="TPX167" s="38"/>
      <c r="TPY167" s="38"/>
      <c r="TPZ167" s="38"/>
      <c r="TQA167" s="38"/>
      <c r="TQB167" s="38"/>
      <c r="TQC167" s="38"/>
      <c r="TQD167" s="38"/>
      <c r="TQE167" s="38"/>
      <c r="TQF167" s="38"/>
      <c r="TQG167" s="38"/>
      <c r="TQH167" s="38"/>
      <c r="TQI167" s="38"/>
      <c r="TQJ167" s="38"/>
      <c r="TQK167" s="38"/>
      <c r="TQL167" s="38"/>
      <c r="TQM167" s="38"/>
      <c r="TQN167" s="38"/>
      <c r="TQO167" s="38"/>
      <c r="TQP167" s="38"/>
      <c r="TQQ167" s="38"/>
      <c r="TQR167" s="38"/>
      <c r="TQS167" s="38"/>
      <c r="TQT167" s="38"/>
      <c r="TQU167" s="38"/>
      <c r="TQV167" s="38"/>
      <c r="TQW167" s="38"/>
      <c r="TQX167" s="38"/>
      <c r="TQY167" s="38"/>
      <c r="TQZ167" s="38"/>
      <c r="TRA167" s="38"/>
      <c r="TRB167" s="38"/>
      <c r="TRC167" s="38"/>
      <c r="TRD167" s="38"/>
      <c r="TRE167" s="38"/>
      <c r="TRF167" s="38"/>
      <c r="TRG167" s="38"/>
      <c r="TRH167" s="38"/>
      <c r="TRI167" s="38"/>
      <c r="TRJ167" s="38"/>
      <c r="TRK167" s="38"/>
      <c r="TRL167" s="38"/>
      <c r="TRM167" s="38"/>
      <c r="TRN167" s="38"/>
      <c r="TRO167" s="38"/>
      <c r="TRP167" s="38"/>
      <c r="TRQ167" s="38"/>
      <c r="TRR167" s="38"/>
      <c r="TRS167" s="38"/>
      <c r="TRT167" s="38"/>
      <c r="TRU167" s="38"/>
      <c r="TRV167" s="38"/>
      <c r="TRW167" s="38"/>
      <c r="TRX167" s="38"/>
      <c r="TRY167" s="38"/>
      <c r="TRZ167" s="38"/>
      <c r="TSA167" s="38"/>
      <c r="TSB167" s="38"/>
      <c r="TSC167" s="38"/>
      <c r="TSD167" s="38"/>
      <c r="TSE167" s="38"/>
      <c r="TSF167" s="38"/>
      <c r="TSG167" s="38"/>
      <c r="TSH167" s="38"/>
      <c r="TSI167" s="38"/>
      <c r="TSJ167" s="38"/>
      <c r="TSK167" s="38"/>
      <c r="TSL167" s="38"/>
      <c r="TSM167" s="38"/>
      <c r="TSN167" s="38"/>
      <c r="TSO167" s="38"/>
      <c r="TSP167" s="38"/>
      <c r="TSQ167" s="38"/>
      <c r="TSR167" s="38"/>
      <c r="TSS167" s="38"/>
      <c r="TST167" s="38"/>
      <c r="TSU167" s="38"/>
      <c r="TSV167" s="38"/>
      <c r="TSW167" s="38"/>
      <c r="TSX167" s="38"/>
      <c r="TSY167" s="38"/>
      <c r="TSZ167" s="38"/>
      <c r="TTA167" s="38"/>
      <c r="TTB167" s="38"/>
      <c r="TTC167" s="38"/>
      <c r="TTD167" s="38"/>
      <c r="TTE167" s="38"/>
      <c r="TTF167" s="38"/>
      <c r="TTG167" s="38"/>
      <c r="TTH167" s="38"/>
      <c r="TTI167" s="38"/>
      <c r="TTJ167" s="38"/>
      <c r="TTQ167" s="38"/>
      <c r="TTR167" s="38"/>
      <c r="TTS167" s="38"/>
      <c r="TTT167" s="38"/>
      <c r="TTU167" s="38"/>
      <c r="TTV167" s="38"/>
      <c r="TTW167" s="38"/>
      <c r="TTX167" s="38"/>
      <c r="TTY167" s="38"/>
      <c r="TTZ167" s="38"/>
      <c r="TUA167" s="38"/>
      <c r="TUB167" s="38"/>
      <c r="TUC167" s="38"/>
      <c r="TUD167" s="38"/>
      <c r="TUE167" s="38"/>
      <c r="TUF167" s="38"/>
      <c r="TUG167" s="38"/>
      <c r="TUH167" s="38"/>
      <c r="TUI167" s="38"/>
      <c r="TUJ167" s="38"/>
      <c r="TUK167" s="38"/>
      <c r="TUL167" s="38"/>
      <c r="TUM167" s="38"/>
      <c r="TUN167" s="38"/>
      <c r="TUO167" s="38"/>
      <c r="TUP167" s="38"/>
      <c r="TUQ167" s="38"/>
      <c r="TUR167" s="38"/>
      <c r="TUS167" s="38"/>
      <c r="TUT167" s="38"/>
      <c r="TUU167" s="38"/>
      <c r="TUV167" s="38"/>
      <c r="TUW167" s="38"/>
      <c r="TUX167" s="38"/>
      <c r="TUY167" s="38"/>
      <c r="TUZ167" s="38"/>
      <c r="TVA167" s="38"/>
      <c r="TVB167" s="38"/>
      <c r="TVC167" s="38"/>
      <c r="TVD167" s="38"/>
      <c r="TVE167" s="38"/>
      <c r="TVF167" s="38"/>
      <c r="TVG167" s="38"/>
      <c r="TVH167" s="38"/>
      <c r="TVI167" s="38"/>
      <c r="TVJ167" s="38"/>
      <c r="TVK167" s="38"/>
      <c r="TVL167" s="38"/>
      <c r="TVM167" s="38"/>
      <c r="TVN167" s="38"/>
      <c r="TVO167" s="38"/>
      <c r="TVP167" s="38"/>
      <c r="TVQ167" s="38"/>
      <c r="TVR167" s="38"/>
      <c r="TVS167" s="38"/>
      <c r="TVT167" s="38"/>
      <c r="TVU167" s="38"/>
      <c r="TVV167" s="38"/>
      <c r="TVW167" s="38"/>
      <c r="TVX167" s="38"/>
      <c r="TVY167" s="38"/>
      <c r="TVZ167" s="38"/>
      <c r="TWA167" s="38"/>
      <c r="TWB167" s="38"/>
      <c r="TWC167" s="38"/>
      <c r="TWD167" s="38"/>
      <c r="TWE167" s="38"/>
      <c r="TWF167" s="38"/>
      <c r="TWG167" s="38"/>
      <c r="TWH167" s="38"/>
      <c r="TWI167" s="38"/>
      <c r="TWJ167" s="38"/>
      <c r="TWK167" s="38"/>
      <c r="TWL167" s="38"/>
      <c r="TWM167" s="38"/>
      <c r="TWN167" s="38"/>
      <c r="TWO167" s="38"/>
      <c r="TWP167" s="38"/>
      <c r="TWQ167" s="38"/>
      <c r="TWR167" s="38"/>
      <c r="TWS167" s="38"/>
      <c r="TWT167" s="38"/>
      <c r="TWU167" s="38"/>
      <c r="TWV167" s="38"/>
      <c r="TWW167" s="38"/>
      <c r="TWX167" s="38"/>
      <c r="TWY167" s="38"/>
      <c r="TWZ167" s="38"/>
      <c r="TXA167" s="38"/>
      <c r="TXB167" s="38"/>
      <c r="TXC167" s="38"/>
      <c r="TXD167" s="38"/>
      <c r="TXE167" s="38"/>
      <c r="TXF167" s="38"/>
      <c r="TXG167" s="38"/>
      <c r="TXH167" s="38"/>
      <c r="TXI167" s="38"/>
      <c r="TXJ167" s="38"/>
      <c r="TXK167" s="38"/>
      <c r="TXL167" s="38"/>
      <c r="TXM167" s="38"/>
      <c r="TXN167" s="38"/>
      <c r="TXO167" s="38"/>
      <c r="TXP167" s="38"/>
      <c r="TXQ167" s="38"/>
      <c r="TXR167" s="38"/>
      <c r="TXS167" s="38"/>
      <c r="TXT167" s="38"/>
      <c r="TXU167" s="38"/>
      <c r="TXV167" s="38"/>
      <c r="TXW167" s="38"/>
      <c r="TXX167" s="38"/>
      <c r="TXY167" s="38"/>
      <c r="TXZ167" s="38"/>
      <c r="TYA167" s="38"/>
      <c r="TYB167" s="38"/>
      <c r="TYC167" s="38"/>
      <c r="TYD167" s="38"/>
      <c r="TYE167" s="38"/>
      <c r="TYF167" s="38"/>
      <c r="TYG167" s="38"/>
      <c r="TYH167" s="38"/>
      <c r="TYI167" s="38"/>
      <c r="TYJ167" s="38"/>
      <c r="TYK167" s="38"/>
      <c r="TYL167" s="38"/>
      <c r="TYM167" s="38"/>
      <c r="TYN167" s="38"/>
      <c r="TYO167" s="38"/>
      <c r="TYP167" s="38"/>
      <c r="TYQ167" s="38"/>
      <c r="TYR167" s="38"/>
      <c r="TYS167" s="38"/>
      <c r="TYT167" s="38"/>
      <c r="TYU167" s="38"/>
      <c r="TYV167" s="38"/>
      <c r="TYW167" s="38"/>
      <c r="TYX167" s="38"/>
      <c r="TYY167" s="38"/>
      <c r="TYZ167" s="38"/>
      <c r="TZA167" s="38"/>
      <c r="TZB167" s="38"/>
      <c r="TZC167" s="38"/>
      <c r="TZD167" s="38"/>
      <c r="TZE167" s="38"/>
      <c r="TZF167" s="38"/>
      <c r="TZG167" s="38"/>
      <c r="TZH167" s="38"/>
      <c r="TZI167" s="38"/>
      <c r="TZJ167" s="38"/>
      <c r="TZK167" s="38"/>
      <c r="TZL167" s="38"/>
      <c r="TZM167" s="38"/>
      <c r="TZN167" s="38"/>
      <c r="TZO167" s="38"/>
      <c r="TZP167" s="38"/>
      <c r="TZQ167" s="38"/>
      <c r="TZR167" s="38"/>
      <c r="TZS167" s="38"/>
      <c r="TZT167" s="38"/>
      <c r="TZU167" s="38"/>
      <c r="TZV167" s="38"/>
      <c r="TZW167" s="38"/>
      <c r="TZX167" s="38"/>
      <c r="TZY167" s="38"/>
      <c r="TZZ167" s="38"/>
      <c r="UAA167" s="38"/>
      <c r="UAB167" s="38"/>
      <c r="UAC167" s="38"/>
      <c r="UAD167" s="38"/>
      <c r="UAE167" s="38"/>
      <c r="UAF167" s="38"/>
      <c r="UAG167" s="38"/>
      <c r="UAH167" s="38"/>
      <c r="UAI167" s="38"/>
      <c r="UAJ167" s="38"/>
      <c r="UAK167" s="38"/>
      <c r="UAL167" s="38"/>
      <c r="UAM167" s="38"/>
      <c r="UAN167" s="38"/>
      <c r="UAO167" s="38"/>
      <c r="UAP167" s="38"/>
      <c r="UAQ167" s="38"/>
      <c r="UAR167" s="38"/>
      <c r="UAS167" s="38"/>
      <c r="UAT167" s="38"/>
      <c r="UAU167" s="38"/>
      <c r="UAV167" s="38"/>
      <c r="UAW167" s="38"/>
      <c r="UAX167" s="38"/>
      <c r="UAY167" s="38"/>
      <c r="UAZ167" s="38"/>
      <c r="UBA167" s="38"/>
      <c r="UBB167" s="38"/>
      <c r="UBC167" s="38"/>
      <c r="UBD167" s="38"/>
      <c r="UBE167" s="38"/>
      <c r="UBF167" s="38"/>
      <c r="UBG167" s="38"/>
      <c r="UBH167" s="38"/>
      <c r="UBI167" s="38"/>
      <c r="UBJ167" s="38"/>
      <c r="UBK167" s="38"/>
      <c r="UBL167" s="38"/>
      <c r="UBM167" s="38"/>
      <c r="UBN167" s="38"/>
      <c r="UBO167" s="38"/>
      <c r="UBP167" s="38"/>
      <c r="UBQ167" s="38"/>
      <c r="UBR167" s="38"/>
      <c r="UBS167" s="38"/>
      <c r="UBT167" s="38"/>
      <c r="UBU167" s="38"/>
      <c r="UBV167" s="38"/>
      <c r="UBW167" s="38"/>
      <c r="UBX167" s="38"/>
      <c r="UBY167" s="38"/>
      <c r="UBZ167" s="38"/>
      <c r="UCA167" s="38"/>
      <c r="UCB167" s="38"/>
      <c r="UCC167" s="38"/>
      <c r="UCD167" s="38"/>
      <c r="UCE167" s="38"/>
      <c r="UCF167" s="38"/>
      <c r="UCG167" s="38"/>
      <c r="UCH167" s="38"/>
      <c r="UCI167" s="38"/>
      <c r="UCJ167" s="38"/>
      <c r="UCK167" s="38"/>
      <c r="UCL167" s="38"/>
      <c r="UCM167" s="38"/>
      <c r="UCN167" s="38"/>
      <c r="UCO167" s="38"/>
      <c r="UCP167" s="38"/>
      <c r="UCQ167" s="38"/>
      <c r="UCR167" s="38"/>
      <c r="UCS167" s="38"/>
      <c r="UCT167" s="38"/>
      <c r="UCU167" s="38"/>
      <c r="UCV167" s="38"/>
      <c r="UCW167" s="38"/>
      <c r="UCX167" s="38"/>
      <c r="UCY167" s="38"/>
      <c r="UCZ167" s="38"/>
      <c r="UDA167" s="38"/>
      <c r="UDB167" s="38"/>
      <c r="UDC167" s="38"/>
      <c r="UDD167" s="38"/>
      <c r="UDE167" s="38"/>
      <c r="UDF167" s="38"/>
      <c r="UDM167" s="38"/>
      <c r="UDN167" s="38"/>
      <c r="UDO167" s="38"/>
      <c r="UDP167" s="38"/>
      <c r="UDQ167" s="38"/>
      <c r="UDR167" s="38"/>
      <c r="UDS167" s="38"/>
      <c r="UDT167" s="38"/>
      <c r="UDU167" s="38"/>
      <c r="UDV167" s="38"/>
      <c r="UDW167" s="38"/>
      <c r="UDX167" s="38"/>
      <c r="UDY167" s="38"/>
      <c r="UDZ167" s="38"/>
      <c r="UEA167" s="38"/>
      <c r="UEB167" s="38"/>
      <c r="UEC167" s="38"/>
      <c r="UED167" s="38"/>
      <c r="UEE167" s="38"/>
      <c r="UEF167" s="38"/>
      <c r="UEG167" s="38"/>
      <c r="UEH167" s="38"/>
      <c r="UEI167" s="38"/>
      <c r="UEJ167" s="38"/>
      <c r="UEK167" s="38"/>
      <c r="UEL167" s="38"/>
      <c r="UEM167" s="38"/>
      <c r="UEN167" s="38"/>
      <c r="UEO167" s="38"/>
      <c r="UEP167" s="38"/>
      <c r="UEQ167" s="38"/>
      <c r="UER167" s="38"/>
      <c r="UES167" s="38"/>
      <c r="UET167" s="38"/>
      <c r="UEU167" s="38"/>
      <c r="UEV167" s="38"/>
      <c r="UEW167" s="38"/>
      <c r="UEX167" s="38"/>
      <c r="UEY167" s="38"/>
      <c r="UEZ167" s="38"/>
      <c r="UFA167" s="38"/>
      <c r="UFB167" s="38"/>
      <c r="UFC167" s="38"/>
      <c r="UFD167" s="38"/>
      <c r="UFE167" s="38"/>
      <c r="UFF167" s="38"/>
      <c r="UFG167" s="38"/>
      <c r="UFH167" s="38"/>
      <c r="UFI167" s="38"/>
      <c r="UFJ167" s="38"/>
      <c r="UFK167" s="38"/>
      <c r="UFL167" s="38"/>
      <c r="UFM167" s="38"/>
      <c r="UFN167" s="38"/>
      <c r="UFO167" s="38"/>
      <c r="UFP167" s="38"/>
      <c r="UFQ167" s="38"/>
      <c r="UFR167" s="38"/>
      <c r="UFS167" s="38"/>
      <c r="UFT167" s="38"/>
      <c r="UFU167" s="38"/>
      <c r="UFV167" s="38"/>
      <c r="UFW167" s="38"/>
      <c r="UFX167" s="38"/>
      <c r="UFY167" s="38"/>
      <c r="UFZ167" s="38"/>
      <c r="UGA167" s="38"/>
      <c r="UGB167" s="38"/>
      <c r="UGC167" s="38"/>
      <c r="UGD167" s="38"/>
      <c r="UGE167" s="38"/>
      <c r="UGF167" s="38"/>
      <c r="UGG167" s="38"/>
      <c r="UGH167" s="38"/>
      <c r="UGI167" s="38"/>
      <c r="UGJ167" s="38"/>
      <c r="UGK167" s="38"/>
      <c r="UGL167" s="38"/>
      <c r="UGM167" s="38"/>
      <c r="UGN167" s="38"/>
      <c r="UGO167" s="38"/>
      <c r="UGP167" s="38"/>
      <c r="UGQ167" s="38"/>
      <c r="UGR167" s="38"/>
      <c r="UGS167" s="38"/>
      <c r="UGT167" s="38"/>
      <c r="UGU167" s="38"/>
      <c r="UGV167" s="38"/>
      <c r="UGW167" s="38"/>
      <c r="UGX167" s="38"/>
      <c r="UGY167" s="38"/>
      <c r="UGZ167" s="38"/>
      <c r="UHA167" s="38"/>
      <c r="UHB167" s="38"/>
      <c r="UHC167" s="38"/>
      <c r="UHD167" s="38"/>
      <c r="UHE167" s="38"/>
      <c r="UHF167" s="38"/>
      <c r="UHG167" s="38"/>
      <c r="UHH167" s="38"/>
      <c r="UHI167" s="38"/>
      <c r="UHJ167" s="38"/>
      <c r="UHK167" s="38"/>
      <c r="UHL167" s="38"/>
      <c r="UHM167" s="38"/>
      <c r="UHN167" s="38"/>
      <c r="UHO167" s="38"/>
      <c r="UHP167" s="38"/>
      <c r="UHQ167" s="38"/>
      <c r="UHR167" s="38"/>
      <c r="UHS167" s="38"/>
      <c r="UHT167" s="38"/>
      <c r="UHU167" s="38"/>
      <c r="UHV167" s="38"/>
      <c r="UHW167" s="38"/>
      <c r="UHX167" s="38"/>
      <c r="UHY167" s="38"/>
      <c r="UHZ167" s="38"/>
      <c r="UIA167" s="38"/>
      <c r="UIB167" s="38"/>
      <c r="UIC167" s="38"/>
      <c r="UID167" s="38"/>
      <c r="UIE167" s="38"/>
      <c r="UIF167" s="38"/>
      <c r="UIG167" s="38"/>
      <c r="UIH167" s="38"/>
      <c r="UII167" s="38"/>
      <c r="UIJ167" s="38"/>
      <c r="UIK167" s="38"/>
      <c r="UIL167" s="38"/>
      <c r="UIM167" s="38"/>
      <c r="UIN167" s="38"/>
      <c r="UIO167" s="38"/>
      <c r="UIP167" s="38"/>
      <c r="UIQ167" s="38"/>
      <c r="UIR167" s="38"/>
      <c r="UIS167" s="38"/>
      <c r="UIT167" s="38"/>
      <c r="UIU167" s="38"/>
      <c r="UIV167" s="38"/>
      <c r="UIW167" s="38"/>
      <c r="UIX167" s="38"/>
      <c r="UIY167" s="38"/>
      <c r="UIZ167" s="38"/>
      <c r="UJA167" s="38"/>
      <c r="UJB167" s="38"/>
      <c r="UJC167" s="38"/>
      <c r="UJD167" s="38"/>
      <c r="UJE167" s="38"/>
      <c r="UJF167" s="38"/>
      <c r="UJG167" s="38"/>
      <c r="UJH167" s="38"/>
      <c r="UJI167" s="38"/>
      <c r="UJJ167" s="38"/>
      <c r="UJK167" s="38"/>
      <c r="UJL167" s="38"/>
      <c r="UJM167" s="38"/>
      <c r="UJN167" s="38"/>
      <c r="UJO167" s="38"/>
      <c r="UJP167" s="38"/>
      <c r="UJQ167" s="38"/>
      <c r="UJR167" s="38"/>
      <c r="UJS167" s="38"/>
      <c r="UJT167" s="38"/>
      <c r="UJU167" s="38"/>
      <c r="UJV167" s="38"/>
      <c r="UJW167" s="38"/>
      <c r="UJX167" s="38"/>
      <c r="UJY167" s="38"/>
      <c r="UJZ167" s="38"/>
      <c r="UKA167" s="38"/>
      <c r="UKB167" s="38"/>
      <c r="UKC167" s="38"/>
      <c r="UKD167" s="38"/>
      <c r="UKE167" s="38"/>
      <c r="UKF167" s="38"/>
      <c r="UKG167" s="38"/>
      <c r="UKH167" s="38"/>
      <c r="UKI167" s="38"/>
      <c r="UKJ167" s="38"/>
      <c r="UKK167" s="38"/>
      <c r="UKL167" s="38"/>
      <c r="UKM167" s="38"/>
      <c r="UKN167" s="38"/>
      <c r="UKO167" s="38"/>
      <c r="UKP167" s="38"/>
      <c r="UKQ167" s="38"/>
      <c r="UKR167" s="38"/>
      <c r="UKS167" s="38"/>
      <c r="UKT167" s="38"/>
      <c r="UKU167" s="38"/>
      <c r="UKV167" s="38"/>
      <c r="UKW167" s="38"/>
      <c r="UKX167" s="38"/>
      <c r="UKY167" s="38"/>
      <c r="UKZ167" s="38"/>
      <c r="ULA167" s="38"/>
      <c r="ULB167" s="38"/>
      <c r="ULC167" s="38"/>
      <c r="ULD167" s="38"/>
      <c r="ULE167" s="38"/>
      <c r="ULF167" s="38"/>
      <c r="ULG167" s="38"/>
      <c r="ULH167" s="38"/>
      <c r="ULI167" s="38"/>
      <c r="ULJ167" s="38"/>
      <c r="ULK167" s="38"/>
      <c r="ULL167" s="38"/>
      <c r="ULM167" s="38"/>
      <c r="ULN167" s="38"/>
      <c r="ULO167" s="38"/>
      <c r="ULP167" s="38"/>
      <c r="ULQ167" s="38"/>
      <c r="ULR167" s="38"/>
      <c r="ULS167" s="38"/>
      <c r="ULT167" s="38"/>
      <c r="ULU167" s="38"/>
      <c r="ULV167" s="38"/>
      <c r="ULW167" s="38"/>
      <c r="ULX167" s="38"/>
      <c r="ULY167" s="38"/>
      <c r="ULZ167" s="38"/>
      <c r="UMA167" s="38"/>
      <c r="UMB167" s="38"/>
      <c r="UMC167" s="38"/>
      <c r="UMD167" s="38"/>
      <c r="UME167" s="38"/>
      <c r="UMF167" s="38"/>
      <c r="UMG167" s="38"/>
      <c r="UMH167" s="38"/>
      <c r="UMI167" s="38"/>
      <c r="UMJ167" s="38"/>
      <c r="UMK167" s="38"/>
      <c r="UML167" s="38"/>
      <c r="UMM167" s="38"/>
      <c r="UMN167" s="38"/>
      <c r="UMO167" s="38"/>
      <c r="UMP167" s="38"/>
      <c r="UMQ167" s="38"/>
      <c r="UMR167" s="38"/>
      <c r="UMS167" s="38"/>
      <c r="UMT167" s="38"/>
      <c r="UMU167" s="38"/>
      <c r="UMV167" s="38"/>
      <c r="UMW167" s="38"/>
      <c r="UMX167" s="38"/>
      <c r="UMY167" s="38"/>
      <c r="UMZ167" s="38"/>
      <c r="UNA167" s="38"/>
      <c r="UNB167" s="38"/>
      <c r="UNI167" s="38"/>
      <c r="UNJ167" s="38"/>
      <c r="UNK167" s="38"/>
      <c r="UNL167" s="38"/>
      <c r="UNM167" s="38"/>
      <c r="UNN167" s="38"/>
      <c r="UNO167" s="38"/>
      <c r="UNP167" s="38"/>
      <c r="UNQ167" s="38"/>
      <c r="UNR167" s="38"/>
      <c r="UNS167" s="38"/>
      <c r="UNT167" s="38"/>
      <c r="UNU167" s="38"/>
      <c r="UNV167" s="38"/>
      <c r="UNW167" s="38"/>
      <c r="UNX167" s="38"/>
      <c r="UNY167" s="38"/>
      <c r="UNZ167" s="38"/>
      <c r="UOA167" s="38"/>
      <c r="UOB167" s="38"/>
      <c r="UOC167" s="38"/>
      <c r="UOD167" s="38"/>
      <c r="UOE167" s="38"/>
      <c r="UOF167" s="38"/>
      <c r="UOG167" s="38"/>
      <c r="UOH167" s="38"/>
      <c r="UOI167" s="38"/>
      <c r="UOJ167" s="38"/>
      <c r="UOK167" s="38"/>
      <c r="UOL167" s="38"/>
      <c r="UOM167" s="38"/>
      <c r="UON167" s="38"/>
      <c r="UOO167" s="38"/>
      <c r="UOP167" s="38"/>
      <c r="UOQ167" s="38"/>
      <c r="UOR167" s="38"/>
      <c r="UOS167" s="38"/>
      <c r="UOT167" s="38"/>
      <c r="UOU167" s="38"/>
      <c r="UOV167" s="38"/>
      <c r="UOW167" s="38"/>
      <c r="UOX167" s="38"/>
      <c r="UOY167" s="38"/>
      <c r="UOZ167" s="38"/>
      <c r="UPA167" s="38"/>
      <c r="UPB167" s="38"/>
      <c r="UPC167" s="38"/>
      <c r="UPD167" s="38"/>
      <c r="UPE167" s="38"/>
      <c r="UPF167" s="38"/>
      <c r="UPG167" s="38"/>
      <c r="UPH167" s="38"/>
      <c r="UPI167" s="38"/>
      <c r="UPJ167" s="38"/>
      <c r="UPK167" s="38"/>
      <c r="UPL167" s="38"/>
      <c r="UPM167" s="38"/>
      <c r="UPN167" s="38"/>
      <c r="UPO167" s="38"/>
      <c r="UPP167" s="38"/>
      <c r="UPQ167" s="38"/>
      <c r="UPR167" s="38"/>
      <c r="UPS167" s="38"/>
      <c r="UPT167" s="38"/>
      <c r="UPU167" s="38"/>
      <c r="UPV167" s="38"/>
      <c r="UPW167" s="38"/>
      <c r="UPX167" s="38"/>
      <c r="UPY167" s="38"/>
      <c r="UPZ167" s="38"/>
      <c r="UQA167" s="38"/>
      <c r="UQB167" s="38"/>
      <c r="UQC167" s="38"/>
      <c r="UQD167" s="38"/>
      <c r="UQE167" s="38"/>
      <c r="UQF167" s="38"/>
      <c r="UQG167" s="38"/>
      <c r="UQH167" s="38"/>
      <c r="UQI167" s="38"/>
      <c r="UQJ167" s="38"/>
      <c r="UQK167" s="38"/>
      <c r="UQL167" s="38"/>
      <c r="UQM167" s="38"/>
      <c r="UQN167" s="38"/>
      <c r="UQO167" s="38"/>
      <c r="UQP167" s="38"/>
      <c r="UQQ167" s="38"/>
      <c r="UQR167" s="38"/>
      <c r="UQS167" s="38"/>
      <c r="UQT167" s="38"/>
      <c r="UQU167" s="38"/>
      <c r="UQV167" s="38"/>
      <c r="UQW167" s="38"/>
      <c r="UQX167" s="38"/>
      <c r="UQY167" s="38"/>
      <c r="UQZ167" s="38"/>
      <c r="URA167" s="38"/>
      <c r="URB167" s="38"/>
      <c r="URC167" s="38"/>
      <c r="URD167" s="38"/>
      <c r="URE167" s="38"/>
      <c r="URF167" s="38"/>
      <c r="URG167" s="38"/>
      <c r="URH167" s="38"/>
      <c r="URI167" s="38"/>
      <c r="URJ167" s="38"/>
      <c r="URK167" s="38"/>
      <c r="URL167" s="38"/>
      <c r="URM167" s="38"/>
      <c r="URN167" s="38"/>
      <c r="URO167" s="38"/>
      <c r="URP167" s="38"/>
      <c r="URQ167" s="38"/>
      <c r="URR167" s="38"/>
      <c r="URS167" s="38"/>
      <c r="URT167" s="38"/>
      <c r="URU167" s="38"/>
      <c r="URV167" s="38"/>
      <c r="URW167" s="38"/>
      <c r="URX167" s="38"/>
      <c r="URY167" s="38"/>
      <c r="URZ167" s="38"/>
      <c r="USA167" s="38"/>
      <c r="USB167" s="38"/>
      <c r="USC167" s="38"/>
      <c r="USD167" s="38"/>
      <c r="USE167" s="38"/>
      <c r="USF167" s="38"/>
      <c r="USG167" s="38"/>
      <c r="USH167" s="38"/>
      <c r="USI167" s="38"/>
      <c r="USJ167" s="38"/>
      <c r="USK167" s="38"/>
      <c r="USL167" s="38"/>
      <c r="USM167" s="38"/>
      <c r="USN167" s="38"/>
      <c r="USO167" s="38"/>
      <c r="USP167" s="38"/>
      <c r="USQ167" s="38"/>
      <c r="USR167" s="38"/>
      <c r="USS167" s="38"/>
      <c r="UST167" s="38"/>
      <c r="USU167" s="38"/>
      <c r="USV167" s="38"/>
      <c r="USW167" s="38"/>
      <c r="USX167" s="38"/>
      <c r="USY167" s="38"/>
      <c r="USZ167" s="38"/>
      <c r="UTA167" s="38"/>
      <c r="UTB167" s="38"/>
      <c r="UTC167" s="38"/>
      <c r="UTD167" s="38"/>
      <c r="UTE167" s="38"/>
      <c r="UTF167" s="38"/>
      <c r="UTG167" s="38"/>
      <c r="UTH167" s="38"/>
      <c r="UTI167" s="38"/>
      <c r="UTJ167" s="38"/>
      <c r="UTK167" s="38"/>
      <c r="UTL167" s="38"/>
      <c r="UTM167" s="38"/>
      <c r="UTN167" s="38"/>
      <c r="UTO167" s="38"/>
      <c r="UTP167" s="38"/>
      <c r="UTQ167" s="38"/>
      <c r="UTR167" s="38"/>
      <c r="UTS167" s="38"/>
      <c r="UTT167" s="38"/>
      <c r="UTU167" s="38"/>
      <c r="UTV167" s="38"/>
      <c r="UTW167" s="38"/>
      <c r="UTX167" s="38"/>
      <c r="UTY167" s="38"/>
      <c r="UTZ167" s="38"/>
      <c r="UUA167" s="38"/>
      <c r="UUB167" s="38"/>
      <c r="UUC167" s="38"/>
      <c r="UUD167" s="38"/>
      <c r="UUE167" s="38"/>
      <c r="UUF167" s="38"/>
      <c r="UUG167" s="38"/>
      <c r="UUH167" s="38"/>
      <c r="UUI167" s="38"/>
      <c r="UUJ167" s="38"/>
      <c r="UUK167" s="38"/>
      <c r="UUL167" s="38"/>
      <c r="UUM167" s="38"/>
      <c r="UUN167" s="38"/>
      <c r="UUO167" s="38"/>
      <c r="UUP167" s="38"/>
      <c r="UUQ167" s="38"/>
      <c r="UUR167" s="38"/>
      <c r="UUS167" s="38"/>
      <c r="UUT167" s="38"/>
      <c r="UUU167" s="38"/>
      <c r="UUV167" s="38"/>
      <c r="UUW167" s="38"/>
      <c r="UUX167" s="38"/>
      <c r="UUY167" s="38"/>
      <c r="UUZ167" s="38"/>
      <c r="UVA167" s="38"/>
      <c r="UVB167" s="38"/>
      <c r="UVC167" s="38"/>
      <c r="UVD167" s="38"/>
      <c r="UVE167" s="38"/>
      <c r="UVF167" s="38"/>
      <c r="UVG167" s="38"/>
      <c r="UVH167" s="38"/>
      <c r="UVI167" s="38"/>
      <c r="UVJ167" s="38"/>
      <c r="UVK167" s="38"/>
      <c r="UVL167" s="38"/>
      <c r="UVM167" s="38"/>
      <c r="UVN167" s="38"/>
      <c r="UVO167" s="38"/>
      <c r="UVP167" s="38"/>
      <c r="UVQ167" s="38"/>
      <c r="UVR167" s="38"/>
      <c r="UVS167" s="38"/>
      <c r="UVT167" s="38"/>
      <c r="UVU167" s="38"/>
      <c r="UVV167" s="38"/>
      <c r="UVW167" s="38"/>
      <c r="UVX167" s="38"/>
      <c r="UVY167" s="38"/>
      <c r="UVZ167" s="38"/>
      <c r="UWA167" s="38"/>
      <c r="UWB167" s="38"/>
      <c r="UWC167" s="38"/>
      <c r="UWD167" s="38"/>
      <c r="UWE167" s="38"/>
      <c r="UWF167" s="38"/>
      <c r="UWG167" s="38"/>
      <c r="UWH167" s="38"/>
      <c r="UWI167" s="38"/>
      <c r="UWJ167" s="38"/>
      <c r="UWK167" s="38"/>
      <c r="UWL167" s="38"/>
      <c r="UWM167" s="38"/>
      <c r="UWN167" s="38"/>
      <c r="UWO167" s="38"/>
      <c r="UWP167" s="38"/>
      <c r="UWQ167" s="38"/>
      <c r="UWR167" s="38"/>
      <c r="UWS167" s="38"/>
      <c r="UWT167" s="38"/>
      <c r="UWU167" s="38"/>
      <c r="UWV167" s="38"/>
      <c r="UWW167" s="38"/>
      <c r="UWX167" s="38"/>
      <c r="UXE167" s="38"/>
      <c r="UXF167" s="38"/>
      <c r="UXG167" s="38"/>
      <c r="UXH167" s="38"/>
      <c r="UXI167" s="38"/>
      <c r="UXJ167" s="38"/>
      <c r="UXK167" s="38"/>
      <c r="UXL167" s="38"/>
      <c r="UXM167" s="38"/>
      <c r="UXN167" s="38"/>
      <c r="UXO167" s="38"/>
      <c r="UXP167" s="38"/>
      <c r="UXQ167" s="38"/>
      <c r="UXR167" s="38"/>
      <c r="UXS167" s="38"/>
      <c r="UXT167" s="38"/>
      <c r="UXU167" s="38"/>
      <c r="UXV167" s="38"/>
      <c r="UXW167" s="38"/>
      <c r="UXX167" s="38"/>
      <c r="UXY167" s="38"/>
      <c r="UXZ167" s="38"/>
      <c r="UYA167" s="38"/>
      <c r="UYB167" s="38"/>
      <c r="UYC167" s="38"/>
      <c r="UYD167" s="38"/>
      <c r="UYE167" s="38"/>
      <c r="UYF167" s="38"/>
      <c r="UYG167" s="38"/>
      <c r="UYH167" s="38"/>
      <c r="UYI167" s="38"/>
      <c r="UYJ167" s="38"/>
      <c r="UYK167" s="38"/>
      <c r="UYL167" s="38"/>
      <c r="UYM167" s="38"/>
      <c r="UYN167" s="38"/>
      <c r="UYO167" s="38"/>
      <c r="UYP167" s="38"/>
      <c r="UYQ167" s="38"/>
      <c r="UYR167" s="38"/>
      <c r="UYS167" s="38"/>
      <c r="UYT167" s="38"/>
      <c r="UYU167" s="38"/>
      <c r="UYV167" s="38"/>
      <c r="UYW167" s="38"/>
      <c r="UYX167" s="38"/>
      <c r="UYY167" s="38"/>
      <c r="UYZ167" s="38"/>
      <c r="UZA167" s="38"/>
      <c r="UZB167" s="38"/>
      <c r="UZC167" s="38"/>
      <c r="UZD167" s="38"/>
      <c r="UZE167" s="38"/>
      <c r="UZF167" s="38"/>
      <c r="UZG167" s="38"/>
      <c r="UZH167" s="38"/>
      <c r="UZI167" s="38"/>
      <c r="UZJ167" s="38"/>
      <c r="UZK167" s="38"/>
      <c r="UZL167" s="38"/>
      <c r="UZM167" s="38"/>
      <c r="UZN167" s="38"/>
      <c r="UZO167" s="38"/>
      <c r="UZP167" s="38"/>
      <c r="UZQ167" s="38"/>
      <c r="UZR167" s="38"/>
      <c r="UZS167" s="38"/>
      <c r="UZT167" s="38"/>
      <c r="UZU167" s="38"/>
      <c r="UZV167" s="38"/>
      <c r="UZW167" s="38"/>
      <c r="UZX167" s="38"/>
      <c r="UZY167" s="38"/>
      <c r="UZZ167" s="38"/>
      <c r="VAA167" s="38"/>
      <c r="VAB167" s="38"/>
      <c r="VAC167" s="38"/>
      <c r="VAD167" s="38"/>
      <c r="VAE167" s="38"/>
      <c r="VAF167" s="38"/>
      <c r="VAG167" s="38"/>
      <c r="VAH167" s="38"/>
      <c r="VAI167" s="38"/>
      <c r="VAJ167" s="38"/>
      <c r="VAK167" s="38"/>
      <c r="VAL167" s="38"/>
      <c r="VAM167" s="38"/>
      <c r="VAN167" s="38"/>
      <c r="VAO167" s="38"/>
      <c r="VAP167" s="38"/>
      <c r="VAQ167" s="38"/>
      <c r="VAR167" s="38"/>
      <c r="VAS167" s="38"/>
      <c r="VAT167" s="38"/>
      <c r="VAU167" s="38"/>
      <c r="VAV167" s="38"/>
      <c r="VAW167" s="38"/>
      <c r="VAX167" s="38"/>
      <c r="VAY167" s="38"/>
      <c r="VAZ167" s="38"/>
      <c r="VBA167" s="38"/>
      <c r="VBB167" s="38"/>
      <c r="VBC167" s="38"/>
      <c r="VBD167" s="38"/>
      <c r="VBE167" s="38"/>
      <c r="VBF167" s="38"/>
      <c r="VBG167" s="38"/>
      <c r="VBH167" s="38"/>
      <c r="VBI167" s="38"/>
      <c r="VBJ167" s="38"/>
      <c r="VBK167" s="38"/>
      <c r="VBL167" s="38"/>
      <c r="VBM167" s="38"/>
      <c r="VBN167" s="38"/>
      <c r="VBO167" s="38"/>
      <c r="VBP167" s="38"/>
      <c r="VBQ167" s="38"/>
      <c r="VBR167" s="38"/>
      <c r="VBS167" s="38"/>
      <c r="VBT167" s="38"/>
      <c r="VBU167" s="38"/>
      <c r="VBV167" s="38"/>
      <c r="VBW167" s="38"/>
      <c r="VBX167" s="38"/>
      <c r="VBY167" s="38"/>
      <c r="VBZ167" s="38"/>
      <c r="VCA167" s="38"/>
      <c r="VCB167" s="38"/>
      <c r="VCC167" s="38"/>
      <c r="VCD167" s="38"/>
      <c r="VCE167" s="38"/>
      <c r="VCF167" s="38"/>
      <c r="VCG167" s="38"/>
      <c r="VCH167" s="38"/>
      <c r="VCI167" s="38"/>
      <c r="VCJ167" s="38"/>
      <c r="VCK167" s="38"/>
      <c r="VCL167" s="38"/>
      <c r="VCM167" s="38"/>
      <c r="VCN167" s="38"/>
      <c r="VCO167" s="38"/>
      <c r="VCP167" s="38"/>
      <c r="VCQ167" s="38"/>
      <c r="VCR167" s="38"/>
      <c r="VCS167" s="38"/>
      <c r="VCT167" s="38"/>
      <c r="VCU167" s="38"/>
      <c r="VCV167" s="38"/>
      <c r="VCW167" s="38"/>
      <c r="VCX167" s="38"/>
      <c r="VCY167" s="38"/>
      <c r="VCZ167" s="38"/>
      <c r="VDA167" s="38"/>
      <c r="VDB167" s="38"/>
      <c r="VDC167" s="38"/>
      <c r="VDD167" s="38"/>
      <c r="VDE167" s="38"/>
      <c r="VDF167" s="38"/>
      <c r="VDG167" s="38"/>
      <c r="VDH167" s="38"/>
      <c r="VDI167" s="38"/>
      <c r="VDJ167" s="38"/>
      <c r="VDK167" s="38"/>
      <c r="VDL167" s="38"/>
      <c r="VDM167" s="38"/>
      <c r="VDN167" s="38"/>
      <c r="VDO167" s="38"/>
      <c r="VDP167" s="38"/>
      <c r="VDQ167" s="38"/>
      <c r="VDR167" s="38"/>
      <c r="VDS167" s="38"/>
      <c r="VDT167" s="38"/>
      <c r="VDU167" s="38"/>
      <c r="VDV167" s="38"/>
      <c r="VDW167" s="38"/>
      <c r="VDX167" s="38"/>
      <c r="VDY167" s="38"/>
      <c r="VDZ167" s="38"/>
      <c r="VEA167" s="38"/>
      <c r="VEB167" s="38"/>
      <c r="VEC167" s="38"/>
      <c r="VED167" s="38"/>
      <c r="VEE167" s="38"/>
      <c r="VEF167" s="38"/>
      <c r="VEG167" s="38"/>
      <c r="VEH167" s="38"/>
      <c r="VEI167" s="38"/>
      <c r="VEJ167" s="38"/>
      <c r="VEK167" s="38"/>
      <c r="VEL167" s="38"/>
      <c r="VEM167" s="38"/>
      <c r="VEN167" s="38"/>
      <c r="VEO167" s="38"/>
      <c r="VEP167" s="38"/>
      <c r="VEQ167" s="38"/>
      <c r="VER167" s="38"/>
      <c r="VES167" s="38"/>
      <c r="VET167" s="38"/>
      <c r="VEU167" s="38"/>
      <c r="VEV167" s="38"/>
      <c r="VEW167" s="38"/>
      <c r="VEX167" s="38"/>
      <c r="VEY167" s="38"/>
      <c r="VEZ167" s="38"/>
      <c r="VFA167" s="38"/>
      <c r="VFB167" s="38"/>
      <c r="VFC167" s="38"/>
      <c r="VFD167" s="38"/>
      <c r="VFE167" s="38"/>
      <c r="VFF167" s="38"/>
      <c r="VFG167" s="38"/>
      <c r="VFH167" s="38"/>
      <c r="VFI167" s="38"/>
      <c r="VFJ167" s="38"/>
      <c r="VFK167" s="38"/>
      <c r="VFL167" s="38"/>
      <c r="VFM167" s="38"/>
      <c r="VFN167" s="38"/>
      <c r="VFO167" s="38"/>
      <c r="VFP167" s="38"/>
      <c r="VFQ167" s="38"/>
      <c r="VFR167" s="38"/>
      <c r="VFS167" s="38"/>
      <c r="VFT167" s="38"/>
      <c r="VFU167" s="38"/>
      <c r="VFV167" s="38"/>
      <c r="VFW167" s="38"/>
      <c r="VFX167" s="38"/>
      <c r="VFY167" s="38"/>
      <c r="VFZ167" s="38"/>
      <c r="VGA167" s="38"/>
      <c r="VGB167" s="38"/>
      <c r="VGC167" s="38"/>
      <c r="VGD167" s="38"/>
      <c r="VGE167" s="38"/>
      <c r="VGF167" s="38"/>
      <c r="VGG167" s="38"/>
      <c r="VGH167" s="38"/>
      <c r="VGI167" s="38"/>
      <c r="VGJ167" s="38"/>
      <c r="VGK167" s="38"/>
      <c r="VGL167" s="38"/>
      <c r="VGM167" s="38"/>
      <c r="VGN167" s="38"/>
      <c r="VGO167" s="38"/>
      <c r="VGP167" s="38"/>
      <c r="VGQ167" s="38"/>
      <c r="VGR167" s="38"/>
      <c r="VGS167" s="38"/>
      <c r="VGT167" s="38"/>
      <c r="VHA167" s="38"/>
      <c r="VHB167" s="38"/>
      <c r="VHC167" s="38"/>
      <c r="VHD167" s="38"/>
      <c r="VHE167" s="38"/>
      <c r="VHF167" s="38"/>
      <c r="VHG167" s="38"/>
      <c r="VHH167" s="38"/>
      <c r="VHI167" s="38"/>
      <c r="VHJ167" s="38"/>
      <c r="VHK167" s="38"/>
      <c r="VHL167" s="38"/>
      <c r="VHM167" s="38"/>
      <c r="VHN167" s="38"/>
      <c r="VHO167" s="38"/>
      <c r="VHP167" s="38"/>
      <c r="VHQ167" s="38"/>
      <c r="VHR167" s="38"/>
      <c r="VHS167" s="38"/>
      <c r="VHT167" s="38"/>
      <c r="VHU167" s="38"/>
      <c r="VHV167" s="38"/>
      <c r="VHW167" s="38"/>
      <c r="VHX167" s="38"/>
      <c r="VHY167" s="38"/>
      <c r="VHZ167" s="38"/>
      <c r="VIA167" s="38"/>
      <c r="VIB167" s="38"/>
      <c r="VIC167" s="38"/>
      <c r="VID167" s="38"/>
      <c r="VIE167" s="38"/>
      <c r="VIF167" s="38"/>
      <c r="VIG167" s="38"/>
      <c r="VIH167" s="38"/>
      <c r="VII167" s="38"/>
      <c r="VIJ167" s="38"/>
      <c r="VIK167" s="38"/>
      <c r="VIL167" s="38"/>
      <c r="VIM167" s="38"/>
      <c r="VIN167" s="38"/>
      <c r="VIO167" s="38"/>
      <c r="VIP167" s="38"/>
      <c r="VIQ167" s="38"/>
      <c r="VIR167" s="38"/>
      <c r="VIS167" s="38"/>
      <c r="VIT167" s="38"/>
      <c r="VIU167" s="38"/>
      <c r="VIV167" s="38"/>
      <c r="VIW167" s="38"/>
      <c r="VIX167" s="38"/>
      <c r="VIY167" s="38"/>
      <c r="VIZ167" s="38"/>
      <c r="VJA167" s="38"/>
      <c r="VJB167" s="38"/>
      <c r="VJC167" s="38"/>
      <c r="VJD167" s="38"/>
      <c r="VJE167" s="38"/>
      <c r="VJF167" s="38"/>
      <c r="VJG167" s="38"/>
      <c r="VJH167" s="38"/>
      <c r="VJI167" s="38"/>
      <c r="VJJ167" s="38"/>
      <c r="VJK167" s="38"/>
      <c r="VJL167" s="38"/>
      <c r="VJM167" s="38"/>
      <c r="VJN167" s="38"/>
      <c r="VJO167" s="38"/>
      <c r="VJP167" s="38"/>
      <c r="VJQ167" s="38"/>
      <c r="VJR167" s="38"/>
      <c r="VJS167" s="38"/>
      <c r="VJT167" s="38"/>
      <c r="VJU167" s="38"/>
      <c r="VJV167" s="38"/>
      <c r="VJW167" s="38"/>
      <c r="VJX167" s="38"/>
      <c r="VJY167" s="38"/>
      <c r="VJZ167" s="38"/>
      <c r="VKA167" s="38"/>
      <c r="VKB167" s="38"/>
      <c r="VKC167" s="38"/>
      <c r="VKD167" s="38"/>
      <c r="VKE167" s="38"/>
      <c r="VKF167" s="38"/>
      <c r="VKG167" s="38"/>
      <c r="VKH167" s="38"/>
      <c r="VKI167" s="38"/>
      <c r="VKJ167" s="38"/>
      <c r="VKK167" s="38"/>
      <c r="VKL167" s="38"/>
      <c r="VKM167" s="38"/>
      <c r="VKN167" s="38"/>
      <c r="VKO167" s="38"/>
      <c r="VKP167" s="38"/>
      <c r="VKQ167" s="38"/>
      <c r="VKR167" s="38"/>
      <c r="VKS167" s="38"/>
      <c r="VKT167" s="38"/>
      <c r="VKU167" s="38"/>
      <c r="VKV167" s="38"/>
      <c r="VKW167" s="38"/>
      <c r="VKX167" s="38"/>
      <c r="VKY167" s="38"/>
      <c r="VKZ167" s="38"/>
      <c r="VLA167" s="38"/>
      <c r="VLB167" s="38"/>
      <c r="VLC167" s="38"/>
      <c r="VLD167" s="38"/>
      <c r="VLE167" s="38"/>
      <c r="VLF167" s="38"/>
      <c r="VLG167" s="38"/>
      <c r="VLH167" s="38"/>
      <c r="VLI167" s="38"/>
      <c r="VLJ167" s="38"/>
      <c r="VLK167" s="38"/>
      <c r="VLL167" s="38"/>
      <c r="VLM167" s="38"/>
      <c r="VLN167" s="38"/>
      <c r="VLO167" s="38"/>
      <c r="VLP167" s="38"/>
      <c r="VLQ167" s="38"/>
      <c r="VLR167" s="38"/>
      <c r="VLS167" s="38"/>
      <c r="VLT167" s="38"/>
      <c r="VLU167" s="38"/>
      <c r="VLV167" s="38"/>
      <c r="VLW167" s="38"/>
      <c r="VLX167" s="38"/>
      <c r="VLY167" s="38"/>
      <c r="VLZ167" s="38"/>
      <c r="VMA167" s="38"/>
      <c r="VMB167" s="38"/>
      <c r="VMC167" s="38"/>
      <c r="VMD167" s="38"/>
      <c r="VME167" s="38"/>
      <c r="VMF167" s="38"/>
      <c r="VMG167" s="38"/>
      <c r="VMH167" s="38"/>
      <c r="VMI167" s="38"/>
      <c r="VMJ167" s="38"/>
      <c r="VMK167" s="38"/>
      <c r="VML167" s="38"/>
      <c r="VMM167" s="38"/>
      <c r="VMN167" s="38"/>
      <c r="VMO167" s="38"/>
      <c r="VMP167" s="38"/>
      <c r="VMQ167" s="38"/>
      <c r="VMR167" s="38"/>
      <c r="VMS167" s="38"/>
      <c r="VMT167" s="38"/>
      <c r="VMU167" s="38"/>
      <c r="VMV167" s="38"/>
      <c r="VMW167" s="38"/>
      <c r="VMX167" s="38"/>
      <c r="VMY167" s="38"/>
      <c r="VMZ167" s="38"/>
      <c r="VNA167" s="38"/>
      <c r="VNB167" s="38"/>
      <c r="VNC167" s="38"/>
      <c r="VND167" s="38"/>
      <c r="VNE167" s="38"/>
      <c r="VNF167" s="38"/>
      <c r="VNG167" s="38"/>
      <c r="VNH167" s="38"/>
      <c r="VNI167" s="38"/>
      <c r="VNJ167" s="38"/>
      <c r="VNK167" s="38"/>
      <c r="VNL167" s="38"/>
      <c r="VNM167" s="38"/>
      <c r="VNN167" s="38"/>
      <c r="VNO167" s="38"/>
      <c r="VNP167" s="38"/>
      <c r="VNQ167" s="38"/>
      <c r="VNR167" s="38"/>
      <c r="VNS167" s="38"/>
      <c r="VNT167" s="38"/>
      <c r="VNU167" s="38"/>
      <c r="VNV167" s="38"/>
      <c r="VNW167" s="38"/>
      <c r="VNX167" s="38"/>
      <c r="VNY167" s="38"/>
      <c r="VNZ167" s="38"/>
      <c r="VOA167" s="38"/>
      <c r="VOB167" s="38"/>
      <c r="VOC167" s="38"/>
      <c r="VOD167" s="38"/>
      <c r="VOE167" s="38"/>
      <c r="VOF167" s="38"/>
      <c r="VOG167" s="38"/>
      <c r="VOH167" s="38"/>
      <c r="VOI167" s="38"/>
      <c r="VOJ167" s="38"/>
      <c r="VOK167" s="38"/>
      <c r="VOL167" s="38"/>
      <c r="VOM167" s="38"/>
      <c r="VON167" s="38"/>
      <c r="VOO167" s="38"/>
      <c r="VOP167" s="38"/>
      <c r="VOQ167" s="38"/>
      <c r="VOR167" s="38"/>
      <c r="VOS167" s="38"/>
      <c r="VOT167" s="38"/>
      <c r="VOU167" s="38"/>
      <c r="VOV167" s="38"/>
      <c r="VOW167" s="38"/>
      <c r="VOX167" s="38"/>
      <c r="VOY167" s="38"/>
      <c r="VOZ167" s="38"/>
      <c r="VPA167" s="38"/>
      <c r="VPB167" s="38"/>
      <c r="VPC167" s="38"/>
      <c r="VPD167" s="38"/>
      <c r="VPE167" s="38"/>
      <c r="VPF167" s="38"/>
      <c r="VPG167" s="38"/>
      <c r="VPH167" s="38"/>
      <c r="VPI167" s="38"/>
      <c r="VPJ167" s="38"/>
      <c r="VPK167" s="38"/>
      <c r="VPL167" s="38"/>
      <c r="VPM167" s="38"/>
      <c r="VPN167" s="38"/>
      <c r="VPO167" s="38"/>
      <c r="VPP167" s="38"/>
      <c r="VPQ167" s="38"/>
      <c r="VPR167" s="38"/>
      <c r="VPS167" s="38"/>
      <c r="VPT167" s="38"/>
      <c r="VPU167" s="38"/>
      <c r="VPV167" s="38"/>
      <c r="VPW167" s="38"/>
      <c r="VPX167" s="38"/>
      <c r="VPY167" s="38"/>
      <c r="VPZ167" s="38"/>
      <c r="VQA167" s="38"/>
      <c r="VQB167" s="38"/>
      <c r="VQC167" s="38"/>
      <c r="VQD167" s="38"/>
      <c r="VQE167" s="38"/>
      <c r="VQF167" s="38"/>
      <c r="VQG167" s="38"/>
      <c r="VQH167" s="38"/>
      <c r="VQI167" s="38"/>
      <c r="VQJ167" s="38"/>
      <c r="VQK167" s="38"/>
      <c r="VQL167" s="38"/>
      <c r="VQM167" s="38"/>
      <c r="VQN167" s="38"/>
      <c r="VQO167" s="38"/>
      <c r="VQP167" s="38"/>
      <c r="VQW167" s="38"/>
      <c r="VQX167" s="38"/>
      <c r="VQY167" s="38"/>
      <c r="VQZ167" s="38"/>
      <c r="VRA167" s="38"/>
      <c r="VRB167" s="38"/>
      <c r="VRC167" s="38"/>
      <c r="VRD167" s="38"/>
      <c r="VRE167" s="38"/>
      <c r="VRF167" s="38"/>
      <c r="VRG167" s="38"/>
      <c r="VRH167" s="38"/>
      <c r="VRI167" s="38"/>
      <c r="VRJ167" s="38"/>
      <c r="VRK167" s="38"/>
      <c r="VRL167" s="38"/>
      <c r="VRM167" s="38"/>
      <c r="VRN167" s="38"/>
      <c r="VRO167" s="38"/>
      <c r="VRP167" s="38"/>
      <c r="VRQ167" s="38"/>
      <c r="VRR167" s="38"/>
      <c r="VRS167" s="38"/>
      <c r="VRT167" s="38"/>
      <c r="VRU167" s="38"/>
      <c r="VRV167" s="38"/>
      <c r="VRW167" s="38"/>
      <c r="VRX167" s="38"/>
      <c r="VRY167" s="38"/>
      <c r="VRZ167" s="38"/>
      <c r="VSA167" s="38"/>
      <c r="VSB167" s="38"/>
      <c r="VSC167" s="38"/>
      <c r="VSD167" s="38"/>
      <c r="VSE167" s="38"/>
      <c r="VSF167" s="38"/>
      <c r="VSG167" s="38"/>
      <c r="VSH167" s="38"/>
      <c r="VSI167" s="38"/>
      <c r="VSJ167" s="38"/>
      <c r="VSK167" s="38"/>
      <c r="VSL167" s="38"/>
      <c r="VSM167" s="38"/>
      <c r="VSN167" s="38"/>
      <c r="VSO167" s="38"/>
      <c r="VSP167" s="38"/>
      <c r="VSQ167" s="38"/>
      <c r="VSR167" s="38"/>
      <c r="VSS167" s="38"/>
      <c r="VST167" s="38"/>
      <c r="VSU167" s="38"/>
      <c r="VSV167" s="38"/>
      <c r="VSW167" s="38"/>
      <c r="VSX167" s="38"/>
      <c r="VSY167" s="38"/>
      <c r="VSZ167" s="38"/>
      <c r="VTA167" s="38"/>
      <c r="VTB167" s="38"/>
      <c r="VTC167" s="38"/>
      <c r="VTD167" s="38"/>
      <c r="VTE167" s="38"/>
      <c r="VTF167" s="38"/>
      <c r="VTG167" s="38"/>
      <c r="VTH167" s="38"/>
      <c r="VTI167" s="38"/>
      <c r="VTJ167" s="38"/>
      <c r="VTK167" s="38"/>
      <c r="VTL167" s="38"/>
      <c r="VTM167" s="38"/>
      <c r="VTN167" s="38"/>
      <c r="VTO167" s="38"/>
      <c r="VTP167" s="38"/>
      <c r="VTQ167" s="38"/>
      <c r="VTR167" s="38"/>
      <c r="VTS167" s="38"/>
      <c r="VTT167" s="38"/>
      <c r="VTU167" s="38"/>
      <c r="VTV167" s="38"/>
      <c r="VTW167" s="38"/>
      <c r="VTX167" s="38"/>
      <c r="VTY167" s="38"/>
      <c r="VTZ167" s="38"/>
      <c r="VUA167" s="38"/>
      <c r="VUB167" s="38"/>
      <c r="VUC167" s="38"/>
      <c r="VUD167" s="38"/>
      <c r="VUE167" s="38"/>
      <c r="VUF167" s="38"/>
      <c r="VUG167" s="38"/>
      <c r="VUH167" s="38"/>
      <c r="VUI167" s="38"/>
      <c r="VUJ167" s="38"/>
      <c r="VUK167" s="38"/>
      <c r="VUL167" s="38"/>
      <c r="VUM167" s="38"/>
      <c r="VUN167" s="38"/>
      <c r="VUO167" s="38"/>
      <c r="VUP167" s="38"/>
      <c r="VUQ167" s="38"/>
      <c r="VUR167" s="38"/>
      <c r="VUS167" s="38"/>
      <c r="VUT167" s="38"/>
      <c r="VUU167" s="38"/>
      <c r="VUV167" s="38"/>
      <c r="VUW167" s="38"/>
      <c r="VUX167" s="38"/>
      <c r="VUY167" s="38"/>
      <c r="VUZ167" s="38"/>
      <c r="VVA167" s="38"/>
      <c r="VVB167" s="38"/>
      <c r="VVC167" s="38"/>
      <c r="VVD167" s="38"/>
      <c r="VVE167" s="38"/>
      <c r="VVF167" s="38"/>
      <c r="VVG167" s="38"/>
      <c r="VVH167" s="38"/>
      <c r="VVI167" s="38"/>
      <c r="VVJ167" s="38"/>
      <c r="VVK167" s="38"/>
      <c r="VVL167" s="38"/>
      <c r="VVM167" s="38"/>
      <c r="VVN167" s="38"/>
      <c r="VVO167" s="38"/>
      <c r="VVP167" s="38"/>
      <c r="VVQ167" s="38"/>
      <c r="VVR167" s="38"/>
      <c r="VVS167" s="38"/>
      <c r="VVT167" s="38"/>
      <c r="VVU167" s="38"/>
      <c r="VVV167" s="38"/>
      <c r="VVW167" s="38"/>
      <c r="VVX167" s="38"/>
      <c r="VVY167" s="38"/>
      <c r="VVZ167" s="38"/>
      <c r="VWA167" s="38"/>
      <c r="VWB167" s="38"/>
      <c r="VWC167" s="38"/>
      <c r="VWD167" s="38"/>
      <c r="VWE167" s="38"/>
      <c r="VWF167" s="38"/>
      <c r="VWG167" s="38"/>
      <c r="VWH167" s="38"/>
      <c r="VWI167" s="38"/>
      <c r="VWJ167" s="38"/>
      <c r="VWK167" s="38"/>
      <c r="VWL167" s="38"/>
      <c r="VWM167" s="38"/>
      <c r="VWN167" s="38"/>
      <c r="VWO167" s="38"/>
      <c r="VWP167" s="38"/>
      <c r="VWQ167" s="38"/>
      <c r="VWR167" s="38"/>
      <c r="VWS167" s="38"/>
      <c r="VWT167" s="38"/>
      <c r="VWU167" s="38"/>
      <c r="VWV167" s="38"/>
      <c r="VWW167" s="38"/>
      <c r="VWX167" s="38"/>
      <c r="VWY167" s="38"/>
      <c r="VWZ167" s="38"/>
      <c r="VXA167" s="38"/>
      <c r="VXB167" s="38"/>
      <c r="VXC167" s="38"/>
      <c r="VXD167" s="38"/>
      <c r="VXE167" s="38"/>
      <c r="VXF167" s="38"/>
      <c r="VXG167" s="38"/>
      <c r="VXH167" s="38"/>
      <c r="VXI167" s="38"/>
      <c r="VXJ167" s="38"/>
      <c r="VXK167" s="38"/>
      <c r="VXL167" s="38"/>
      <c r="VXM167" s="38"/>
      <c r="VXN167" s="38"/>
      <c r="VXO167" s="38"/>
      <c r="VXP167" s="38"/>
      <c r="VXQ167" s="38"/>
      <c r="VXR167" s="38"/>
      <c r="VXS167" s="38"/>
      <c r="VXT167" s="38"/>
      <c r="VXU167" s="38"/>
      <c r="VXV167" s="38"/>
      <c r="VXW167" s="38"/>
      <c r="VXX167" s="38"/>
      <c r="VXY167" s="38"/>
      <c r="VXZ167" s="38"/>
      <c r="VYA167" s="38"/>
      <c r="VYB167" s="38"/>
      <c r="VYC167" s="38"/>
      <c r="VYD167" s="38"/>
      <c r="VYE167" s="38"/>
      <c r="VYF167" s="38"/>
      <c r="VYG167" s="38"/>
      <c r="VYH167" s="38"/>
      <c r="VYI167" s="38"/>
      <c r="VYJ167" s="38"/>
      <c r="VYK167" s="38"/>
      <c r="VYL167" s="38"/>
      <c r="VYM167" s="38"/>
      <c r="VYN167" s="38"/>
      <c r="VYO167" s="38"/>
      <c r="VYP167" s="38"/>
      <c r="VYQ167" s="38"/>
      <c r="VYR167" s="38"/>
      <c r="VYS167" s="38"/>
      <c r="VYT167" s="38"/>
      <c r="VYU167" s="38"/>
      <c r="VYV167" s="38"/>
      <c r="VYW167" s="38"/>
      <c r="VYX167" s="38"/>
      <c r="VYY167" s="38"/>
      <c r="VYZ167" s="38"/>
      <c r="VZA167" s="38"/>
      <c r="VZB167" s="38"/>
      <c r="VZC167" s="38"/>
      <c r="VZD167" s="38"/>
      <c r="VZE167" s="38"/>
      <c r="VZF167" s="38"/>
      <c r="VZG167" s="38"/>
      <c r="VZH167" s="38"/>
      <c r="VZI167" s="38"/>
      <c r="VZJ167" s="38"/>
      <c r="VZK167" s="38"/>
      <c r="VZL167" s="38"/>
      <c r="VZM167" s="38"/>
      <c r="VZN167" s="38"/>
      <c r="VZO167" s="38"/>
      <c r="VZP167" s="38"/>
      <c r="VZQ167" s="38"/>
      <c r="VZR167" s="38"/>
      <c r="VZS167" s="38"/>
      <c r="VZT167" s="38"/>
      <c r="VZU167" s="38"/>
      <c r="VZV167" s="38"/>
      <c r="VZW167" s="38"/>
      <c r="VZX167" s="38"/>
      <c r="VZY167" s="38"/>
      <c r="VZZ167" s="38"/>
      <c r="WAA167" s="38"/>
      <c r="WAB167" s="38"/>
      <c r="WAC167" s="38"/>
      <c r="WAD167" s="38"/>
      <c r="WAE167" s="38"/>
      <c r="WAF167" s="38"/>
      <c r="WAG167" s="38"/>
      <c r="WAH167" s="38"/>
      <c r="WAI167" s="38"/>
      <c r="WAJ167" s="38"/>
      <c r="WAK167" s="38"/>
      <c r="WAL167" s="38"/>
      <c r="WAS167" s="38"/>
      <c r="WAT167" s="38"/>
      <c r="WAU167" s="38"/>
      <c r="WAV167" s="38"/>
      <c r="WAW167" s="38"/>
      <c r="WAX167" s="38"/>
      <c r="WAY167" s="38"/>
      <c r="WAZ167" s="38"/>
      <c r="WBA167" s="38"/>
      <c r="WBB167" s="38"/>
      <c r="WBC167" s="38"/>
      <c r="WBD167" s="38"/>
      <c r="WBE167" s="38"/>
      <c r="WBF167" s="38"/>
      <c r="WBG167" s="38"/>
      <c r="WBH167" s="38"/>
      <c r="WBI167" s="38"/>
      <c r="WBJ167" s="38"/>
      <c r="WBK167" s="38"/>
      <c r="WBL167" s="38"/>
      <c r="WBM167" s="38"/>
      <c r="WBN167" s="38"/>
      <c r="WBO167" s="38"/>
      <c r="WBP167" s="38"/>
      <c r="WBQ167" s="38"/>
      <c r="WBR167" s="38"/>
      <c r="WBS167" s="38"/>
      <c r="WBT167" s="38"/>
      <c r="WBU167" s="38"/>
      <c r="WBV167" s="38"/>
      <c r="WBW167" s="38"/>
      <c r="WBX167" s="38"/>
      <c r="WBY167" s="38"/>
      <c r="WBZ167" s="38"/>
      <c r="WCA167" s="38"/>
      <c r="WCB167" s="38"/>
      <c r="WCC167" s="38"/>
      <c r="WCD167" s="38"/>
      <c r="WCE167" s="38"/>
      <c r="WCF167" s="38"/>
      <c r="WCG167" s="38"/>
      <c r="WCH167" s="38"/>
      <c r="WCI167" s="38"/>
      <c r="WCJ167" s="38"/>
      <c r="WCK167" s="38"/>
      <c r="WCL167" s="38"/>
      <c r="WCM167" s="38"/>
      <c r="WCN167" s="38"/>
      <c r="WCO167" s="38"/>
      <c r="WCP167" s="38"/>
      <c r="WCQ167" s="38"/>
      <c r="WCR167" s="38"/>
      <c r="WCS167" s="38"/>
      <c r="WCT167" s="38"/>
      <c r="WCU167" s="38"/>
      <c r="WCV167" s="38"/>
      <c r="WCW167" s="38"/>
      <c r="WCX167" s="38"/>
      <c r="WCY167" s="38"/>
      <c r="WCZ167" s="38"/>
      <c r="WDA167" s="38"/>
      <c r="WDB167" s="38"/>
      <c r="WDC167" s="38"/>
      <c r="WDD167" s="38"/>
      <c r="WDE167" s="38"/>
      <c r="WDF167" s="38"/>
      <c r="WDG167" s="38"/>
      <c r="WDH167" s="38"/>
      <c r="WDI167" s="38"/>
      <c r="WDJ167" s="38"/>
      <c r="WDK167" s="38"/>
      <c r="WDL167" s="38"/>
      <c r="WDM167" s="38"/>
      <c r="WDN167" s="38"/>
      <c r="WDO167" s="38"/>
      <c r="WDP167" s="38"/>
      <c r="WDQ167" s="38"/>
      <c r="WDR167" s="38"/>
      <c r="WDS167" s="38"/>
      <c r="WDT167" s="38"/>
      <c r="WDU167" s="38"/>
      <c r="WDV167" s="38"/>
      <c r="WDW167" s="38"/>
      <c r="WDX167" s="38"/>
      <c r="WDY167" s="38"/>
      <c r="WDZ167" s="38"/>
      <c r="WEA167" s="38"/>
      <c r="WEB167" s="38"/>
      <c r="WEC167" s="38"/>
      <c r="WED167" s="38"/>
      <c r="WEE167" s="38"/>
      <c r="WEF167" s="38"/>
      <c r="WEG167" s="38"/>
      <c r="WEH167" s="38"/>
      <c r="WEI167" s="38"/>
      <c r="WEJ167" s="38"/>
      <c r="WEK167" s="38"/>
      <c r="WEL167" s="38"/>
      <c r="WEM167" s="38"/>
      <c r="WEN167" s="38"/>
      <c r="WEO167" s="38"/>
      <c r="WEP167" s="38"/>
      <c r="WEQ167" s="38"/>
      <c r="WER167" s="38"/>
      <c r="WES167" s="38"/>
      <c r="WET167" s="38"/>
      <c r="WEU167" s="38"/>
      <c r="WEV167" s="38"/>
      <c r="WEW167" s="38"/>
      <c r="WEX167" s="38"/>
      <c r="WEY167" s="38"/>
      <c r="WEZ167" s="38"/>
      <c r="WFA167" s="38"/>
      <c r="WFB167" s="38"/>
      <c r="WFC167" s="38"/>
      <c r="WFD167" s="38"/>
      <c r="WFE167" s="38"/>
      <c r="WFF167" s="38"/>
      <c r="WFG167" s="38"/>
      <c r="WFH167" s="38"/>
      <c r="WFI167" s="38"/>
      <c r="WFJ167" s="38"/>
      <c r="WFK167" s="38"/>
      <c r="WFL167" s="38"/>
      <c r="WFM167" s="38"/>
      <c r="WFN167" s="38"/>
      <c r="WFO167" s="38"/>
      <c r="WFP167" s="38"/>
      <c r="WFQ167" s="38"/>
      <c r="WFR167" s="38"/>
      <c r="WFS167" s="38"/>
      <c r="WFT167" s="38"/>
      <c r="WFU167" s="38"/>
      <c r="WFV167" s="38"/>
      <c r="WFW167" s="38"/>
      <c r="WFX167" s="38"/>
      <c r="WFY167" s="38"/>
      <c r="WFZ167" s="38"/>
      <c r="WGA167" s="38"/>
      <c r="WGB167" s="38"/>
      <c r="WGC167" s="38"/>
      <c r="WGD167" s="38"/>
      <c r="WGE167" s="38"/>
      <c r="WGF167" s="38"/>
      <c r="WGG167" s="38"/>
      <c r="WGH167" s="38"/>
      <c r="WGI167" s="38"/>
      <c r="WGJ167" s="38"/>
      <c r="WGK167" s="38"/>
      <c r="WGL167" s="38"/>
      <c r="WGM167" s="38"/>
      <c r="WGN167" s="38"/>
      <c r="WGO167" s="38"/>
      <c r="WGP167" s="38"/>
      <c r="WGQ167" s="38"/>
      <c r="WGR167" s="38"/>
      <c r="WGS167" s="38"/>
      <c r="WGT167" s="38"/>
      <c r="WGU167" s="38"/>
      <c r="WGV167" s="38"/>
      <c r="WGW167" s="38"/>
      <c r="WGX167" s="38"/>
      <c r="WGY167" s="38"/>
      <c r="WGZ167" s="38"/>
      <c r="WHA167" s="38"/>
      <c r="WHB167" s="38"/>
      <c r="WHC167" s="38"/>
      <c r="WHD167" s="38"/>
      <c r="WHE167" s="38"/>
      <c r="WHF167" s="38"/>
      <c r="WHG167" s="38"/>
      <c r="WHH167" s="38"/>
      <c r="WHI167" s="38"/>
      <c r="WHJ167" s="38"/>
      <c r="WHK167" s="38"/>
      <c r="WHL167" s="38"/>
      <c r="WHM167" s="38"/>
      <c r="WHN167" s="38"/>
      <c r="WHO167" s="38"/>
      <c r="WHP167" s="38"/>
      <c r="WHQ167" s="38"/>
      <c r="WHR167" s="38"/>
      <c r="WHS167" s="38"/>
      <c r="WHT167" s="38"/>
      <c r="WHU167" s="38"/>
      <c r="WHV167" s="38"/>
      <c r="WHW167" s="38"/>
      <c r="WHX167" s="38"/>
      <c r="WHY167" s="38"/>
      <c r="WHZ167" s="38"/>
      <c r="WIA167" s="38"/>
      <c r="WIB167" s="38"/>
      <c r="WIC167" s="38"/>
      <c r="WID167" s="38"/>
      <c r="WIE167" s="38"/>
      <c r="WIF167" s="38"/>
      <c r="WIG167" s="38"/>
      <c r="WIH167" s="38"/>
      <c r="WII167" s="38"/>
      <c r="WIJ167" s="38"/>
      <c r="WIK167" s="38"/>
      <c r="WIL167" s="38"/>
      <c r="WIM167" s="38"/>
      <c r="WIN167" s="38"/>
      <c r="WIO167" s="38"/>
      <c r="WIP167" s="38"/>
      <c r="WIQ167" s="38"/>
      <c r="WIR167" s="38"/>
      <c r="WIS167" s="38"/>
      <c r="WIT167" s="38"/>
      <c r="WIU167" s="38"/>
      <c r="WIV167" s="38"/>
      <c r="WIW167" s="38"/>
      <c r="WIX167" s="38"/>
      <c r="WIY167" s="38"/>
      <c r="WIZ167" s="38"/>
      <c r="WJA167" s="38"/>
      <c r="WJB167" s="38"/>
      <c r="WJC167" s="38"/>
      <c r="WJD167" s="38"/>
      <c r="WJE167" s="38"/>
      <c r="WJF167" s="38"/>
      <c r="WJG167" s="38"/>
      <c r="WJH167" s="38"/>
      <c r="WJI167" s="38"/>
      <c r="WJJ167" s="38"/>
      <c r="WJK167" s="38"/>
      <c r="WJL167" s="38"/>
      <c r="WJM167" s="38"/>
      <c r="WJN167" s="38"/>
      <c r="WJO167" s="38"/>
      <c r="WJP167" s="38"/>
      <c r="WJQ167" s="38"/>
      <c r="WJR167" s="38"/>
      <c r="WJS167" s="38"/>
      <c r="WJT167" s="38"/>
      <c r="WJU167" s="38"/>
      <c r="WJV167" s="38"/>
      <c r="WJW167" s="38"/>
      <c r="WJX167" s="38"/>
      <c r="WJY167" s="38"/>
      <c r="WJZ167" s="38"/>
      <c r="WKA167" s="38"/>
      <c r="WKB167" s="38"/>
      <c r="WKC167" s="38"/>
      <c r="WKD167" s="38"/>
      <c r="WKE167" s="38"/>
      <c r="WKF167" s="38"/>
      <c r="WKG167" s="38"/>
      <c r="WKH167" s="38"/>
      <c r="WKO167" s="38"/>
      <c r="WKP167" s="38"/>
      <c r="WKQ167" s="38"/>
      <c r="WKR167" s="38"/>
      <c r="WKS167" s="38"/>
      <c r="WKT167" s="38"/>
      <c r="WKU167" s="38"/>
      <c r="WKV167" s="38"/>
      <c r="WKW167" s="38"/>
      <c r="WKX167" s="38"/>
      <c r="WKY167" s="38"/>
      <c r="WKZ167" s="38"/>
      <c r="WLA167" s="38"/>
      <c r="WLB167" s="38"/>
      <c r="WLC167" s="38"/>
      <c r="WLD167" s="38"/>
      <c r="WLE167" s="38"/>
      <c r="WLF167" s="38"/>
      <c r="WLG167" s="38"/>
      <c r="WLH167" s="38"/>
      <c r="WLI167" s="38"/>
      <c r="WLJ167" s="38"/>
      <c r="WLK167" s="38"/>
      <c r="WLL167" s="38"/>
      <c r="WLM167" s="38"/>
      <c r="WLN167" s="38"/>
      <c r="WLO167" s="38"/>
      <c r="WLP167" s="38"/>
      <c r="WLQ167" s="38"/>
      <c r="WLR167" s="38"/>
      <c r="WLS167" s="38"/>
      <c r="WLT167" s="38"/>
      <c r="WLU167" s="38"/>
      <c r="WLV167" s="38"/>
      <c r="WLW167" s="38"/>
      <c r="WLX167" s="38"/>
      <c r="WLY167" s="38"/>
      <c r="WLZ167" s="38"/>
      <c r="WMA167" s="38"/>
      <c r="WMB167" s="38"/>
      <c r="WMC167" s="38"/>
      <c r="WMD167" s="38"/>
      <c r="WME167" s="38"/>
      <c r="WMF167" s="38"/>
      <c r="WMG167" s="38"/>
      <c r="WMH167" s="38"/>
      <c r="WMI167" s="38"/>
      <c r="WMJ167" s="38"/>
      <c r="WMK167" s="38"/>
      <c r="WML167" s="38"/>
      <c r="WMM167" s="38"/>
      <c r="WMN167" s="38"/>
      <c r="WMO167" s="38"/>
      <c r="WMP167" s="38"/>
      <c r="WMQ167" s="38"/>
      <c r="WMR167" s="38"/>
      <c r="WMS167" s="38"/>
      <c r="WMT167" s="38"/>
      <c r="WMU167" s="38"/>
      <c r="WMV167" s="38"/>
      <c r="WMW167" s="38"/>
      <c r="WMX167" s="38"/>
      <c r="WMY167" s="38"/>
      <c r="WMZ167" s="38"/>
      <c r="WNA167" s="38"/>
      <c r="WNB167" s="38"/>
      <c r="WNC167" s="38"/>
      <c r="WND167" s="38"/>
      <c r="WNE167" s="38"/>
      <c r="WNF167" s="38"/>
      <c r="WNG167" s="38"/>
      <c r="WNH167" s="38"/>
      <c r="WNI167" s="38"/>
      <c r="WNJ167" s="38"/>
      <c r="WNK167" s="38"/>
      <c r="WNL167" s="38"/>
      <c r="WNM167" s="38"/>
      <c r="WNN167" s="38"/>
      <c r="WNO167" s="38"/>
      <c r="WNP167" s="38"/>
      <c r="WNQ167" s="38"/>
      <c r="WNR167" s="38"/>
      <c r="WNS167" s="38"/>
      <c r="WNT167" s="38"/>
      <c r="WNU167" s="38"/>
      <c r="WNV167" s="38"/>
      <c r="WNW167" s="38"/>
      <c r="WNX167" s="38"/>
      <c r="WNY167" s="38"/>
      <c r="WNZ167" s="38"/>
      <c r="WOA167" s="38"/>
      <c r="WOB167" s="38"/>
      <c r="WOC167" s="38"/>
      <c r="WOD167" s="38"/>
      <c r="WOE167" s="38"/>
      <c r="WOF167" s="38"/>
      <c r="WOG167" s="38"/>
      <c r="WOH167" s="38"/>
      <c r="WOI167" s="38"/>
      <c r="WOJ167" s="38"/>
      <c r="WOK167" s="38"/>
      <c r="WOL167" s="38"/>
      <c r="WOM167" s="38"/>
      <c r="WON167" s="38"/>
      <c r="WOO167" s="38"/>
      <c r="WOP167" s="38"/>
      <c r="WOQ167" s="38"/>
      <c r="WOR167" s="38"/>
      <c r="WOS167" s="38"/>
      <c r="WOT167" s="38"/>
      <c r="WOU167" s="38"/>
      <c r="WOV167" s="38"/>
      <c r="WOW167" s="38"/>
      <c r="WOX167" s="38"/>
      <c r="WOY167" s="38"/>
      <c r="WOZ167" s="38"/>
      <c r="WPA167" s="38"/>
      <c r="WPB167" s="38"/>
      <c r="WPC167" s="38"/>
      <c r="WPD167" s="38"/>
      <c r="WPE167" s="38"/>
      <c r="WPF167" s="38"/>
      <c r="WPG167" s="38"/>
      <c r="WPH167" s="38"/>
      <c r="WPI167" s="38"/>
      <c r="WPJ167" s="38"/>
      <c r="WPK167" s="38"/>
      <c r="WPL167" s="38"/>
      <c r="WPM167" s="38"/>
      <c r="WPN167" s="38"/>
      <c r="WPO167" s="38"/>
      <c r="WPP167" s="38"/>
      <c r="WPQ167" s="38"/>
      <c r="WPR167" s="38"/>
      <c r="WPS167" s="38"/>
      <c r="WPT167" s="38"/>
      <c r="WPU167" s="38"/>
      <c r="WPV167" s="38"/>
      <c r="WPW167" s="38"/>
      <c r="WPX167" s="38"/>
      <c r="WPY167" s="38"/>
      <c r="WPZ167" s="38"/>
      <c r="WQA167" s="38"/>
      <c r="WQB167" s="38"/>
      <c r="WQC167" s="38"/>
      <c r="WQD167" s="38"/>
      <c r="WQE167" s="38"/>
      <c r="WQF167" s="38"/>
      <c r="WQG167" s="38"/>
      <c r="WQH167" s="38"/>
      <c r="WQI167" s="38"/>
      <c r="WQJ167" s="38"/>
      <c r="WQK167" s="38"/>
      <c r="WQL167" s="38"/>
      <c r="WQM167" s="38"/>
      <c r="WQN167" s="38"/>
      <c r="WQO167" s="38"/>
      <c r="WQP167" s="38"/>
      <c r="WQQ167" s="38"/>
      <c r="WQR167" s="38"/>
      <c r="WQS167" s="38"/>
      <c r="WQT167" s="38"/>
      <c r="WQU167" s="38"/>
      <c r="WQV167" s="38"/>
      <c r="WQW167" s="38"/>
      <c r="WQX167" s="38"/>
      <c r="WQY167" s="38"/>
      <c r="WQZ167" s="38"/>
      <c r="WRA167" s="38"/>
      <c r="WRB167" s="38"/>
      <c r="WRC167" s="38"/>
      <c r="WRD167" s="38"/>
      <c r="WRE167" s="38"/>
      <c r="WRF167" s="38"/>
      <c r="WRG167" s="38"/>
      <c r="WRH167" s="38"/>
      <c r="WRI167" s="38"/>
      <c r="WRJ167" s="38"/>
      <c r="WRK167" s="38"/>
      <c r="WRL167" s="38"/>
      <c r="WRM167" s="38"/>
      <c r="WRN167" s="38"/>
      <c r="WRO167" s="38"/>
      <c r="WRP167" s="38"/>
      <c r="WRQ167" s="38"/>
      <c r="WRR167" s="38"/>
      <c r="WRS167" s="38"/>
      <c r="WRT167" s="38"/>
      <c r="WRU167" s="38"/>
      <c r="WRV167" s="38"/>
      <c r="WRW167" s="38"/>
      <c r="WRX167" s="38"/>
      <c r="WRY167" s="38"/>
      <c r="WRZ167" s="38"/>
      <c r="WSA167" s="38"/>
      <c r="WSB167" s="38"/>
      <c r="WSC167" s="38"/>
      <c r="WSD167" s="38"/>
      <c r="WSE167" s="38"/>
      <c r="WSF167" s="38"/>
      <c r="WSG167" s="38"/>
      <c r="WSH167" s="38"/>
      <c r="WSI167" s="38"/>
      <c r="WSJ167" s="38"/>
      <c r="WSK167" s="38"/>
      <c r="WSL167" s="38"/>
      <c r="WSM167" s="38"/>
      <c r="WSN167" s="38"/>
      <c r="WSO167" s="38"/>
      <c r="WSP167" s="38"/>
      <c r="WSQ167" s="38"/>
      <c r="WSR167" s="38"/>
      <c r="WSS167" s="38"/>
      <c r="WST167" s="38"/>
      <c r="WSU167" s="38"/>
      <c r="WSV167" s="38"/>
      <c r="WSW167" s="38"/>
      <c r="WSX167" s="38"/>
      <c r="WSY167" s="38"/>
      <c r="WSZ167" s="38"/>
      <c r="WTA167" s="38"/>
      <c r="WTB167" s="38"/>
      <c r="WTC167" s="38"/>
      <c r="WTD167" s="38"/>
      <c r="WTE167" s="38"/>
      <c r="WTF167" s="38"/>
      <c r="WTG167" s="38"/>
      <c r="WTH167" s="38"/>
      <c r="WTI167" s="38"/>
      <c r="WTJ167" s="38"/>
      <c r="WTK167" s="38"/>
      <c r="WTL167" s="38"/>
      <c r="WTM167" s="38"/>
      <c r="WTN167" s="38"/>
      <c r="WTO167" s="38"/>
      <c r="WTP167" s="38"/>
      <c r="WTQ167" s="38"/>
      <c r="WTR167" s="38"/>
      <c r="WTS167" s="38"/>
      <c r="WTT167" s="38"/>
      <c r="WTU167" s="38"/>
      <c r="WTV167" s="38"/>
      <c r="WTW167" s="38"/>
      <c r="WTX167" s="38"/>
      <c r="WTY167" s="38"/>
      <c r="WTZ167" s="38"/>
      <c r="WUA167" s="38"/>
      <c r="WUB167" s="38"/>
      <c r="WUC167" s="38"/>
      <c r="WUD167" s="38"/>
      <c r="WUK167" s="38"/>
      <c r="WUL167" s="38"/>
      <c r="WUM167" s="38"/>
      <c r="WUN167" s="38"/>
      <c r="WUO167" s="38"/>
      <c r="WUP167" s="38"/>
      <c r="WUQ167" s="38"/>
      <c r="WUR167" s="38"/>
      <c r="WUS167" s="38"/>
      <c r="WUT167" s="38"/>
      <c r="WUU167" s="38"/>
      <c r="WUV167" s="38"/>
      <c r="WUW167" s="38"/>
      <c r="WUX167" s="38"/>
      <c r="WUY167" s="38"/>
      <c r="WUZ167" s="38"/>
      <c r="WVA167" s="38"/>
      <c r="WVB167" s="38"/>
      <c r="WVC167" s="38"/>
      <c r="WVD167" s="38"/>
      <c r="WVE167" s="38"/>
      <c r="WVF167" s="38"/>
      <c r="WVG167" s="38"/>
      <c r="WVH167" s="38"/>
      <c r="WVI167" s="38"/>
      <c r="WVJ167" s="38"/>
      <c r="WVK167" s="38"/>
      <c r="WVL167" s="38"/>
      <c r="WVM167" s="38"/>
      <c r="WVN167" s="38"/>
      <c r="WVO167" s="38"/>
      <c r="WVP167" s="38"/>
      <c r="WVQ167" s="38"/>
      <c r="WVR167" s="38"/>
      <c r="WVS167" s="38"/>
      <c r="WVT167" s="38"/>
      <c r="WVU167" s="38"/>
      <c r="WVV167" s="38"/>
      <c r="WVW167" s="38"/>
      <c r="WVX167" s="38"/>
      <c r="WVY167" s="38"/>
      <c r="WVZ167" s="38"/>
      <c r="WWA167" s="38"/>
      <c r="WWB167" s="38"/>
      <c r="WWC167" s="38"/>
      <c r="WWD167" s="38"/>
      <c r="WWE167" s="38"/>
      <c r="WWF167" s="38"/>
      <c r="WWG167" s="38"/>
      <c r="WWH167" s="38"/>
      <c r="WWI167" s="38"/>
      <c r="WWJ167" s="38"/>
      <c r="WWK167" s="38"/>
      <c r="WWL167" s="38"/>
      <c r="WWM167" s="38"/>
      <c r="WWN167" s="38"/>
      <c r="WWO167" s="38"/>
      <c r="WWP167" s="38"/>
      <c r="WWQ167" s="38"/>
      <c r="WWR167" s="38"/>
      <c r="WWS167" s="38"/>
      <c r="WWT167" s="38"/>
      <c r="WWU167" s="38"/>
      <c r="WWV167" s="38"/>
      <c r="WWW167" s="38"/>
      <c r="WWX167" s="38"/>
      <c r="WWY167" s="38"/>
      <c r="WWZ167" s="38"/>
      <c r="WXA167" s="38"/>
      <c r="WXB167" s="38"/>
      <c r="WXC167" s="38"/>
      <c r="WXD167" s="38"/>
      <c r="WXE167" s="38"/>
      <c r="WXF167" s="38"/>
      <c r="WXG167" s="38"/>
      <c r="WXH167" s="38"/>
      <c r="WXI167" s="38"/>
      <c r="WXJ167" s="38"/>
      <c r="WXK167" s="38"/>
      <c r="WXL167" s="38"/>
      <c r="WXM167" s="38"/>
      <c r="WXN167" s="38"/>
      <c r="WXO167" s="38"/>
      <c r="WXP167" s="38"/>
      <c r="WXQ167" s="38"/>
      <c r="WXR167" s="38"/>
      <c r="WXS167" s="38"/>
      <c r="WXT167" s="38"/>
      <c r="WXU167" s="38"/>
      <c r="WXV167" s="38"/>
      <c r="WXW167" s="38"/>
      <c r="WXX167" s="38"/>
      <c r="WXY167" s="38"/>
      <c r="WXZ167" s="38"/>
      <c r="WYA167" s="38"/>
      <c r="WYB167" s="38"/>
      <c r="WYC167" s="38"/>
      <c r="WYD167" s="38"/>
      <c r="WYE167" s="38"/>
      <c r="WYF167" s="38"/>
      <c r="WYG167" s="38"/>
      <c r="WYH167" s="38"/>
      <c r="WYI167" s="38"/>
      <c r="WYJ167" s="38"/>
      <c r="WYK167" s="38"/>
      <c r="WYL167" s="38"/>
      <c r="WYM167" s="38"/>
      <c r="WYN167" s="38"/>
      <c r="WYO167" s="38"/>
      <c r="WYP167" s="38"/>
      <c r="WYQ167" s="38"/>
      <c r="WYR167" s="38"/>
      <c r="WYS167" s="38"/>
      <c r="WYT167" s="38"/>
      <c r="WYU167" s="38"/>
      <c r="WYV167" s="38"/>
      <c r="WYW167" s="38"/>
      <c r="WYX167" s="38"/>
      <c r="WYY167" s="38"/>
      <c r="WYZ167" s="38"/>
      <c r="WZA167" s="38"/>
      <c r="WZB167" s="38"/>
      <c r="WZC167" s="38"/>
      <c r="WZD167" s="38"/>
      <c r="WZE167" s="38"/>
      <c r="WZF167" s="38"/>
      <c r="WZG167" s="38"/>
      <c r="WZH167" s="38"/>
      <c r="WZI167" s="38"/>
      <c r="WZJ167" s="38"/>
      <c r="WZK167" s="38"/>
      <c r="WZL167" s="38"/>
      <c r="WZM167" s="38"/>
      <c r="WZN167" s="38"/>
      <c r="WZO167" s="38"/>
      <c r="WZP167" s="38"/>
      <c r="WZQ167" s="38"/>
      <c r="WZR167" s="38"/>
      <c r="WZS167" s="38"/>
      <c r="WZT167" s="38"/>
      <c r="WZU167" s="38"/>
      <c r="WZV167" s="38"/>
      <c r="WZW167" s="38"/>
      <c r="WZX167" s="38"/>
      <c r="WZY167" s="38"/>
      <c r="WZZ167" s="38"/>
      <c r="XAA167" s="38"/>
      <c r="XAB167" s="38"/>
      <c r="XAC167" s="38"/>
      <c r="XAD167" s="38"/>
      <c r="XAE167" s="38"/>
      <c r="XAF167" s="38"/>
      <c r="XAG167" s="38"/>
      <c r="XAH167" s="38"/>
      <c r="XAI167" s="38"/>
      <c r="XAJ167" s="38"/>
      <c r="XAK167" s="38"/>
      <c r="XAL167" s="38"/>
      <c r="XAM167" s="38"/>
      <c r="XAN167" s="38"/>
      <c r="XAO167" s="38"/>
      <c r="XAP167" s="38"/>
      <c r="XAQ167" s="38"/>
      <c r="XAR167" s="38"/>
      <c r="XAS167" s="38"/>
      <c r="XAT167" s="38"/>
      <c r="XAU167" s="38"/>
      <c r="XAV167" s="38"/>
      <c r="XAW167" s="38"/>
      <c r="XAX167" s="38"/>
      <c r="XAY167" s="38"/>
      <c r="XAZ167" s="38"/>
      <c r="XBA167" s="38"/>
      <c r="XBB167" s="38"/>
      <c r="XBC167" s="38"/>
      <c r="XBD167" s="38"/>
      <c r="XBE167" s="38"/>
      <c r="XBF167" s="38"/>
      <c r="XBG167" s="38"/>
      <c r="XBH167" s="38"/>
      <c r="XBI167" s="38"/>
      <c r="XBJ167" s="38"/>
      <c r="XBK167" s="38"/>
      <c r="XBL167" s="38"/>
      <c r="XBM167" s="38"/>
      <c r="XBN167" s="38"/>
      <c r="XBO167" s="38"/>
      <c r="XBP167" s="38"/>
      <c r="XBQ167" s="38"/>
      <c r="XBR167" s="38"/>
      <c r="XBS167" s="38"/>
      <c r="XBT167" s="38"/>
      <c r="XBU167" s="38"/>
      <c r="XBV167" s="38"/>
      <c r="XBW167" s="38"/>
      <c r="XBX167" s="38"/>
      <c r="XBY167" s="38"/>
      <c r="XBZ167" s="38"/>
      <c r="XCA167" s="38"/>
      <c r="XCB167" s="38"/>
      <c r="XCC167" s="38"/>
      <c r="XCD167" s="38"/>
      <c r="XCE167" s="38"/>
      <c r="XCF167" s="38"/>
      <c r="XCG167" s="38"/>
      <c r="XCH167" s="38"/>
      <c r="XCI167" s="38"/>
      <c r="XCJ167" s="38"/>
      <c r="XCK167" s="38"/>
      <c r="XCL167" s="38"/>
      <c r="XCM167" s="38"/>
      <c r="XCN167" s="38"/>
      <c r="XCO167" s="38"/>
      <c r="XCP167" s="38"/>
      <c r="XCQ167" s="38"/>
      <c r="XCR167" s="38"/>
      <c r="XCS167" s="38"/>
      <c r="XCT167" s="38"/>
      <c r="XCU167" s="38"/>
      <c r="XCV167" s="38"/>
      <c r="XCW167" s="38"/>
      <c r="XCX167" s="38"/>
      <c r="XCY167" s="38"/>
      <c r="XCZ167" s="38"/>
      <c r="XDA167" s="38"/>
      <c r="XDB167" s="38"/>
      <c r="XDC167" s="38"/>
      <c r="XDD167" s="38"/>
      <c r="XDE167" s="38"/>
      <c r="XDF167" s="38"/>
      <c r="XDG167" s="38"/>
      <c r="XDH167" s="38"/>
      <c r="XDI167" s="38"/>
      <c r="XDJ167" s="38"/>
      <c r="XDK167" s="38"/>
      <c r="XDL167" s="38"/>
      <c r="XDM167" s="38"/>
      <c r="XDN167" s="38"/>
      <c r="XDO167" s="38"/>
      <c r="XDP167" s="38"/>
      <c r="XDQ167" s="38"/>
      <c r="XDR167" s="38"/>
      <c r="XDS167" s="38"/>
      <c r="XDT167" s="38"/>
      <c r="XDU167" s="38"/>
    </row>
    <row r="168" spans="1:16349" ht="30.75" x14ac:dyDescent="0.25">
      <c r="A168" s="10" t="s">
        <v>61</v>
      </c>
      <c r="B168" s="211">
        <v>1320000000</v>
      </c>
      <c r="C168" s="211">
        <v>200</v>
      </c>
      <c r="D168" s="175">
        <f>28600000+9000000+677708.68</f>
        <v>38277708.68</v>
      </c>
      <c r="E168" s="175">
        <v>28400000</v>
      </c>
      <c r="F168" s="175">
        <v>0</v>
      </c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/>
      <c r="IP168" s="40"/>
      <c r="IQ168" s="40"/>
      <c r="IR168" s="40"/>
      <c r="IS168" s="40"/>
      <c r="IT168" s="40"/>
      <c r="IU168" s="40"/>
      <c r="IV168" s="40"/>
      <c r="IW168" s="40"/>
      <c r="IX168" s="40"/>
      <c r="IY168" s="40"/>
      <c r="IZ168" s="40"/>
      <c r="JA168" s="40"/>
      <c r="JB168" s="40"/>
      <c r="JC168" s="40"/>
      <c r="JD168" s="40"/>
      <c r="JE168" s="40"/>
      <c r="JF168" s="40"/>
      <c r="JG168" s="40"/>
      <c r="JH168" s="40"/>
      <c r="JI168" s="40"/>
      <c r="JJ168" s="40"/>
      <c r="JK168" s="40"/>
      <c r="JL168" s="40"/>
      <c r="JM168" s="40"/>
      <c r="JN168" s="40"/>
      <c r="JO168" s="40"/>
      <c r="JP168" s="40"/>
      <c r="JQ168" s="40"/>
      <c r="JR168" s="40"/>
      <c r="JS168" s="40"/>
      <c r="JT168" s="40"/>
      <c r="JU168" s="40"/>
      <c r="JV168" s="40"/>
      <c r="JW168" s="40"/>
      <c r="JX168" s="40"/>
      <c r="JY168" s="40"/>
      <c r="JZ168" s="40"/>
      <c r="KA168" s="40"/>
      <c r="KB168" s="40"/>
      <c r="KC168" s="40"/>
      <c r="KD168" s="40"/>
      <c r="KE168" s="40"/>
      <c r="KF168" s="40"/>
      <c r="KG168" s="40"/>
      <c r="KH168" s="40"/>
      <c r="KI168" s="40"/>
      <c r="KJ168" s="40"/>
      <c r="KK168" s="40"/>
      <c r="KL168" s="40"/>
      <c r="KM168" s="40"/>
      <c r="KN168" s="40"/>
      <c r="KO168" s="40"/>
      <c r="KP168" s="40"/>
      <c r="KQ168" s="40"/>
      <c r="KR168" s="40"/>
      <c r="KS168" s="40"/>
      <c r="KT168" s="40"/>
      <c r="KU168" s="40"/>
      <c r="KV168" s="40"/>
      <c r="KW168" s="40"/>
      <c r="KX168" s="40"/>
      <c r="KY168" s="40"/>
      <c r="KZ168" s="40"/>
      <c r="LA168" s="40"/>
      <c r="LB168" s="40"/>
      <c r="LC168" s="40"/>
      <c r="LD168" s="40"/>
      <c r="LE168" s="40"/>
      <c r="LF168" s="40"/>
      <c r="LG168" s="40"/>
      <c r="LH168" s="40"/>
      <c r="LI168" s="40"/>
      <c r="LJ168" s="40"/>
      <c r="LK168" s="40"/>
      <c r="LL168" s="40"/>
      <c r="LM168" s="40"/>
      <c r="LN168" s="40"/>
      <c r="LO168" s="40"/>
      <c r="LP168" s="40"/>
      <c r="LQ168" s="40"/>
      <c r="LR168" s="40"/>
      <c r="LS168" s="40"/>
      <c r="LT168" s="40"/>
      <c r="LU168" s="40"/>
      <c r="LV168" s="40"/>
      <c r="LW168" s="40"/>
      <c r="LX168" s="40"/>
      <c r="LY168" s="40"/>
      <c r="LZ168" s="40"/>
      <c r="MA168" s="40"/>
      <c r="MB168" s="40"/>
      <c r="MC168" s="40"/>
      <c r="MD168" s="40"/>
      <c r="ME168" s="40"/>
      <c r="MF168" s="40"/>
      <c r="MG168" s="40"/>
      <c r="MH168" s="40"/>
      <c r="MI168" s="40"/>
      <c r="MJ168" s="40"/>
      <c r="MK168" s="40"/>
      <c r="ML168" s="40"/>
      <c r="MM168" s="40"/>
      <c r="MN168" s="40"/>
      <c r="MO168" s="40"/>
      <c r="MP168" s="40"/>
      <c r="MQ168" s="40"/>
      <c r="MR168" s="40"/>
      <c r="MS168" s="40"/>
      <c r="MT168" s="40"/>
      <c r="MU168" s="40"/>
      <c r="MV168" s="40"/>
      <c r="MW168" s="40"/>
      <c r="MX168" s="40"/>
      <c r="MY168" s="40"/>
      <c r="MZ168" s="40"/>
      <c r="NA168" s="40"/>
      <c r="NB168" s="40"/>
      <c r="NC168" s="40"/>
      <c r="ND168" s="40"/>
      <c r="NE168" s="40"/>
      <c r="NF168" s="40"/>
      <c r="NG168" s="40"/>
      <c r="NH168" s="40"/>
      <c r="NI168" s="40"/>
      <c r="NJ168" s="40"/>
      <c r="NK168" s="40"/>
      <c r="NL168" s="40"/>
      <c r="NM168" s="40"/>
      <c r="NN168" s="40"/>
      <c r="NO168" s="40"/>
      <c r="NP168" s="40"/>
      <c r="NQ168" s="40"/>
      <c r="NR168" s="40"/>
      <c r="NS168" s="40"/>
      <c r="NT168" s="40"/>
      <c r="NU168" s="40"/>
      <c r="NV168" s="40"/>
      <c r="NW168" s="40"/>
      <c r="NX168" s="40"/>
      <c r="NY168" s="40"/>
      <c r="NZ168" s="40"/>
      <c r="OA168" s="40"/>
      <c r="OB168" s="40"/>
      <c r="OC168" s="40"/>
      <c r="OD168" s="40"/>
      <c r="OE168" s="40"/>
      <c r="OF168" s="40"/>
      <c r="OG168" s="40"/>
      <c r="OH168" s="40"/>
      <c r="OI168" s="40"/>
      <c r="OJ168" s="40"/>
      <c r="OK168" s="40"/>
      <c r="OL168" s="40"/>
      <c r="OM168" s="40"/>
      <c r="ON168" s="40"/>
      <c r="OO168" s="40"/>
      <c r="OP168" s="40"/>
      <c r="OQ168" s="40"/>
      <c r="OR168" s="40"/>
      <c r="OS168" s="40"/>
      <c r="OT168" s="40"/>
      <c r="OU168" s="40"/>
      <c r="OV168" s="40"/>
      <c r="OW168" s="40"/>
      <c r="OX168" s="40"/>
      <c r="OY168" s="40"/>
      <c r="OZ168" s="40"/>
      <c r="PA168" s="40"/>
      <c r="PB168" s="40"/>
      <c r="PC168" s="40"/>
      <c r="PD168" s="40"/>
      <c r="PE168" s="40"/>
      <c r="PF168" s="40"/>
      <c r="PG168" s="40"/>
      <c r="PH168" s="40"/>
      <c r="PI168" s="40"/>
      <c r="PJ168" s="40"/>
      <c r="PK168" s="40"/>
      <c r="PL168" s="40"/>
      <c r="PM168" s="40"/>
      <c r="PN168" s="40"/>
      <c r="PO168" s="40"/>
      <c r="PP168" s="40"/>
      <c r="PQ168" s="40"/>
      <c r="PR168" s="40"/>
      <c r="PS168" s="40"/>
      <c r="PT168" s="40"/>
      <c r="PU168" s="40"/>
      <c r="PV168" s="40"/>
      <c r="PW168" s="40"/>
      <c r="PX168" s="40"/>
      <c r="PY168" s="40"/>
      <c r="PZ168" s="40"/>
      <c r="QA168" s="40"/>
      <c r="QB168" s="40"/>
      <c r="QC168" s="40"/>
      <c r="QD168" s="40"/>
      <c r="QE168" s="40"/>
      <c r="QF168" s="40"/>
      <c r="QG168" s="40"/>
      <c r="QH168" s="40"/>
      <c r="QI168" s="40"/>
      <c r="QJ168" s="40"/>
      <c r="QK168" s="40"/>
      <c r="QL168" s="40"/>
      <c r="QM168" s="40"/>
      <c r="QN168" s="40"/>
      <c r="QO168" s="40"/>
      <c r="QP168" s="40"/>
      <c r="QQ168" s="40"/>
      <c r="QR168" s="40"/>
      <c r="QS168" s="40"/>
      <c r="QT168" s="40"/>
      <c r="QU168" s="40"/>
      <c r="QV168" s="40"/>
      <c r="QW168" s="40"/>
      <c r="QX168" s="40"/>
      <c r="QY168" s="40"/>
      <c r="QZ168" s="40"/>
      <c r="RA168" s="40"/>
      <c r="RB168" s="40"/>
      <c r="RC168" s="40"/>
      <c r="RD168" s="40"/>
      <c r="RE168" s="40"/>
      <c r="RF168" s="40"/>
      <c r="RG168" s="40"/>
      <c r="RH168" s="40"/>
      <c r="RI168" s="40"/>
      <c r="RJ168" s="40"/>
      <c r="RK168" s="40"/>
      <c r="RL168" s="40"/>
      <c r="RM168" s="40"/>
      <c r="RN168" s="40"/>
      <c r="RU168" s="40"/>
      <c r="RV168" s="40"/>
      <c r="RW168" s="40"/>
      <c r="RX168" s="40"/>
      <c r="RY168" s="40"/>
      <c r="RZ168" s="40"/>
      <c r="SA168" s="40"/>
      <c r="SB168" s="40"/>
      <c r="SC168" s="40"/>
      <c r="SD168" s="40"/>
      <c r="SE168" s="40"/>
      <c r="SF168" s="40"/>
      <c r="SG168" s="40"/>
      <c r="SH168" s="40"/>
      <c r="SI168" s="40"/>
      <c r="SJ168" s="40"/>
      <c r="SK168" s="40"/>
      <c r="SL168" s="40"/>
      <c r="SM168" s="40"/>
      <c r="SN168" s="40"/>
      <c r="SO168" s="40"/>
      <c r="SP168" s="40"/>
      <c r="SQ168" s="40"/>
      <c r="SR168" s="40"/>
      <c r="SS168" s="40"/>
      <c r="ST168" s="40"/>
      <c r="SU168" s="40"/>
      <c r="SV168" s="40"/>
      <c r="SW168" s="40"/>
      <c r="SX168" s="40"/>
      <c r="SY168" s="40"/>
      <c r="SZ168" s="40"/>
      <c r="TA168" s="40"/>
      <c r="TB168" s="40"/>
      <c r="TC168" s="40"/>
      <c r="TD168" s="40"/>
      <c r="TE168" s="40"/>
      <c r="TF168" s="40"/>
      <c r="TG168" s="40"/>
      <c r="TH168" s="40"/>
      <c r="TI168" s="40"/>
      <c r="TJ168" s="40"/>
      <c r="TK168" s="40"/>
      <c r="TL168" s="40"/>
      <c r="TM168" s="40"/>
      <c r="TN168" s="40"/>
      <c r="TO168" s="40"/>
      <c r="TP168" s="40"/>
      <c r="TQ168" s="40"/>
      <c r="TR168" s="40"/>
      <c r="TS168" s="40"/>
      <c r="TT168" s="40"/>
      <c r="TU168" s="40"/>
      <c r="TV168" s="40"/>
      <c r="TW168" s="40"/>
      <c r="TX168" s="40"/>
      <c r="TY168" s="40"/>
      <c r="TZ168" s="40"/>
      <c r="UA168" s="40"/>
      <c r="UB168" s="40"/>
      <c r="UC168" s="40"/>
      <c r="UD168" s="40"/>
      <c r="UE168" s="40"/>
      <c r="UF168" s="40"/>
      <c r="UG168" s="40"/>
      <c r="UH168" s="40"/>
      <c r="UI168" s="40"/>
      <c r="UJ168" s="40"/>
      <c r="UK168" s="40"/>
      <c r="UL168" s="40"/>
      <c r="UM168" s="40"/>
      <c r="UN168" s="40"/>
      <c r="UO168" s="40"/>
      <c r="UP168" s="40"/>
      <c r="UQ168" s="40"/>
      <c r="UR168" s="40"/>
      <c r="US168" s="40"/>
      <c r="UT168" s="40"/>
      <c r="UU168" s="40"/>
      <c r="UV168" s="40"/>
      <c r="UW168" s="40"/>
      <c r="UX168" s="40"/>
      <c r="UY168" s="40"/>
      <c r="UZ168" s="40"/>
      <c r="VA168" s="40"/>
      <c r="VB168" s="40"/>
      <c r="VC168" s="40"/>
      <c r="VD168" s="40"/>
      <c r="VE168" s="40"/>
      <c r="VF168" s="40"/>
      <c r="VG168" s="40"/>
      <c r="VH168" s="40"/>
      <c r="VI168" s="40"/>
      <c r="VJ168" s="40"/>
      <c r="VK168" s="40"/>
      <c r="VL168" s="40"/>
      <c r="VM168" s="40"/>
      <c r="VN168" s="40"/>
      <c r="VO168" s="40"/>
      <c r="VP168" s="40"/>
      <c r="VQ168" s="40"/>
      <c r="VR168" s="40"/>
      <c r="VS168" s="40"/>
      <c r="VT168" s="40"/>
      <c r="VU168" s="40"/>
      <c r="VV168" s="40"/>
      <c r="VW168" s="40"/>
      <c r="VX168" s="40"/>
      <c r="VY168" s="40"/>
      <c r="VZ168" s="40"/>
      <c r="WA168" s="40"/>
      <c r="WB168" s="40"/>
      <c r="WC168" s="40"/>
      <c r="WD168" s="40"/>
      <c r="WE168" s="40"/>
      <c r="WF168" s="40"/>
      <c r="WG168" s="40"/>
      <c r="WH168" s="40"/>
      <c r="WI168" s="40"/>
      <c r="WJ168" s="40"/>
      <c r="WK168" s="40"/>
      <c r="WL168" s="40"/>
      <c r="WM168" s="40"/>
      <c r="WN168" s="40"/>
      <c r="WO168" s="40"/>
      <c r="WP168" s="40"/>
      <c r="WQ168" s="40"/>
      <c r="WR168" s="40"/>
      <c r="WS168" s="40"/>
      <c r="WT168" s="40"/>
      <c r="WU168" s="40"/>
      <c r="WV168" s="40"/>
      <c r="WW168" s="40"/>
      <c r="WX168" s="40"/>
      <c r="WY168" s="40"/>
      <c r="WZ168" s="40"/>
      <c r="XA168" s="40"/>
      <c r="XB168" s="40"/>
      <c r="XC168" s="40"/>
      <c r="XD168" s="40"/>
      <c r="XE168" s="40"/>
      <c r="XF168" s="40"/>
      <c r="XG168" s="40"/>
      <c r="XH168" s="40"/>
      <c r="XI168" s="40"/>
      <c r="XJ168" s="40"/>
      <c r="XK168" s="40"/>
      <c r="XL168" s="40"/>
      <c r="XM168" s="40"/>
      <c r="XN168" s="40"/>
      <c r="XO168" s="40"/>
      <c r="XP168" s="40"/>
      <c r="XQ168" s="40"/>
      <c r="XR168" s="40"/>
      <c r="XS168" s="40"/>
      <c r="XT168" s="40"/>
      <c r="XU168" s="40"/>
      <c r="XV168" s="40"/>
      <c r="XW168" s="40"/>
      <c r="XX168" s="40"/>
      <c r="XY168" s="40"/>
      <c r="XZ168" s="40"/>
      <c r="YA168" s="40"/>
      <c r="YB168" s="40"/>
      <c r="YC168" s="40"/>
      <c r="YD168" s="40"/>
      <c r="YE168" s="40"/>
      <c r="YF168" s="40"/>
      <c r="YG168" s="40"/>
      <c r="YH168" s="40"/>
      <c r="YI168" s="40"/>
      <c r="YJ168" s="40"/>
      <c r="YK168" s="40"/>
      <c r="YL168" s="40"/>
      <c r="YM168" s="40"/>
      <c r="YN168" s="40"/>
      <c r="YO168" s="40"/>
      <c r="YP168" s="40"/>
      <c r="YQ168" s="40"/>
      <c r="YR168" s="40"/>
      <c r="YS168" s="40"/>
      <c r="YT168" s="40"/>
      <c r="YU168" s="40"/>
      <c r="YV168" s="40"/>
      <c r="YW168" s="40"/>
      <c r="YX168" s="40"/>
      <c r="YY168" s="40"/>
      <c r="YZ168" s="40"/>
      <c r="ZA168" s="40"/>
      <c r="ZB168" s="40"/>
      <c r="ZC168" s="40"/>
      <c r="ZD168" s="40"/>
      <c r="ZE168" s="40"/>
      <c r="ZF168" s="40"/>
      <c r="ZG168" s="40"/>
      <c r="ZH168" s="40"/>
      <c r="ZI168" s="40"/>
      <c r="ZJ168" s="40"/>
      <c r="ZK168" s="40"/>
      <c r="ZL168" s="40"/>
      <c r="ZM168" s="40"/>
      <c r="ZN168" s="40"/>
      <c r="ZO168" s="40"/>
      <c r="ZP168" s="40"/>
      <c r="ZQ168" s="40"/>
      <c r="ZR168" s="40"/>
      <c r="ZS168" s="40"/>
      <c r="ZT168" s="40"/>
      <c r="ZU168" s="40"/>
      <c r="ZV168" s="40"/>
      <c r="ZW168" s="40"/>
      <c r="ZX168" s="40"/>
      <c r="ZY168" s="40"/>
      <c r="ZZ168" s="40"/>
      <c r="AAA168" s="40"/>
      <c r="AAB168" s="40"/>
      <c r="AAC168" s="40"/>
      <c r="AAD168" s="40"/>
      <c r="AAE168" s="40"/>
      <c r="AAF168" s="40"/>
      <c r="AAG168" s="40"/>
      <c r="AAH168" s="40"/>
      <c r="AAI168" s="40"/>
      <c r="AAJ168" s="40"/>
      <c r="AAK168" s="40"/>
      <c r="AAL168" s="40"/>
      <c r="AAM168" s="40"/>
      <c r="AAN168" s="40"/>
      <c r="AAO168" s="40"/>
      <c r="AAP168" s="40"/>
      <c r="AAQ168" s="40"/>
      <c r="AAR168" s="40"/>
      <c r="AAS168" s="40"/>
      <c r="AAT168" s="40"/>
      <c r="AAU168" s="40"/>
      <c r="AAV168" s="40"/>
      <c r="AAW168" s="40"/>
      <c r="AAX168" s="40"/>
      <c r="AAY168" s="40"/>
      <c r="AAZ168" s="40"/>
      <c r="ABA168" s="40"/>
      <c r="ABB168" s="40"/>
      <c r="ABC168" s="40"/>
      <c r="ABD168" s="40"/>
      <c r="ABE168" s="40"/>
      <c r="ABF168" s="40"/>
      <c r="ABG168" s="40"/>
      <c r="ABH168" s="40"/>
      <c r="ABI168" s="40"/>
      <c r="ABJ168" s="40"/>
      <c r="ABQ168" s="40"/>
      <c r="ABR168" s="40"/>
      <c r="ABS168" s="40"/>
      <c r="ABT168" s="40"/>
      <c r="ABU168" s="40"/>
      <c r="ABV168" s="40"/>
      <c r="ABW168" s="40"/>
      <c r="ABX168" s="40"/>
      <c r="ABY168" s="40"/>
      <c r="ABZ168" s="40"/>
      <c r="ACA168" s="40"/>
      <c r="ACB168" s="40"/>
      <c r="ACC168" s="40"/>
      <c r="ACD168" s="40"/>
      <c r="ACE168" s="40"/>
      <c r="ACF168" s="40"/>
      <c r="ACG168" s="40"/>
      <c r="ACH168" s="40"/>
      <c r="ACI168" s="40"/>
      <c r="ACJ168" s="40"/>
      <c r="ACK168" s="40"/>
      <c r="ACL168" s="40"/>
      <c r="ACM168" s="40"/>
      <c r="ACN168" s="40"/>
      <c r="ACO168" s="40"/>
      <c r="ACP168" s="40"/>
      <c r="ACQ168" s="40"/>
      <c r="ACR168" s="40"/>
      <c r="ACS168" s="40"/>
      <c r="ACT168" s="40"/>
      <c r="ACU168" s="40"/>
      <c r="ACV168" s="40"/>
      <c r="ACW168" s="40"/>
      <c r="ACX168" s="40"/>
      <c r="ACY168" s="40"/>
      <c r="ACZ168" s="40"/>
      <c r="ADA168" s="40"/>
      <c r="ADB168" s="40"/>
      <c r="ADC168" s="40"/>
      <c r="ADD168" s="40"/>
      <c r="ADE168" s="40"/>
      <c r="ADF168" s="40"/>
      <c r="ADG168" s="40"/>
      <c r="ADH168" s="40"/>
      <c r="ADI168" s="40"/>
      <c r="ADJ168" s="40"/>
      <c r="ADK168" s="40"/>
      <c r="ADL168" s="40"/>
      <c r="ADM168" s="40"/>
      <c r="ADN168" s="40"/>
      <c r="ADO168" s="40"/>
      <c r="ADP168" s="40"/>
      <c r="ADQ168" s="40"/>
      <c r="ADR168" s="40"/>
      <c r="ADS168" s="40"/>
      <c r="ADT168" s="40"/>
      <c r="ADU168" s="40"/>
      <c r="ADV168" s="40"/>
      <c r="ADW168" s="40"/>
      <c r="ADX168" s="40"/>
      <c r="ADY168" s="40"/>
      <c r="ADZ168" s="40"/>
      <c r="AEA168" s="40"/>
      <c r="AEB168" s="40"/>
      <c r="AEC168" s="40"/>
      <c r="AED168" s="40"/>
      <c r="AEE168" s="40"/>
      <c r="AEF168" s="40"/>
      <c r="AEG168" s="40"/>
      <c r="AEH168" s="40"/>
      <c r="AEI168" s="40"/>
      <c r="AEJ168" s="40"/>
      <c r="AEK168" s="40"/>
      <c r="AEL168" s="40"/>
      <c r="AEM168" s="40"/>
      <c r="AEN168" s="40"/>
      <c r="AEO168" s="40"/>
      <c r="AEP168" s="40"/>
      <c r="AEQ168" s="40"/>
      <c r="AER168" s="40"/>
      <c r="AES168" s="40"/>
      <c r="AET168" s="40"/>
      <c r="AEU168" s="40"/>
      <c r="AEV168" s="40"/>
      <c r="AEW168" s="40"/>
      <c r="AEX168" s="40"/>
      <c r="AEY168" s="40"/>
      <c r="AEZ168" s="40"/>
      <c r="AFA168" s="40"/>
      <c r="AFB168" s="40"/>
      <c r="AFC168" s="40"/>
      <c r="AFD168" s="40"/>
      <c r="AFE168" s="40"/>
      <c r="AFF168" s="40"/>
      <c r="AFG168" s="40"/>
      <c r="AFH168" s="40"/>
      <c r="AFI168" s="40"/>
      <c r="AFJ168" s="40"/>
      <c r="AFK168" s="40"/>
      <c r="AFL168" s="40"/>
      <c r="AFM168" s="40"/>
      <c r="AFN168" s="40"/>
      <c r="AFO168" s="40"/>
      <c r="AFP168" s="40"/>
      <c r="AFQ168" s="40"/>
      <c r="AFR168" s="40"/>
      <c r="AFS168" s="40"/>
      <c r="AFT168" s="40"/>
      <c r="AFU168" s="40"/>
      <c r="AFV168" s="40"/>
      <c r="AFW168" s="40"/>
      <c r="AFX168" s="40"/>
      <c r="AFY168" s="40"/>
      <c r="AFZ168" s="40"/>
      <c r="AGA168" s="40"/>
      <c r="AGB168" s="40"/>
      <c r="AGC168" s="40"/>
      <c r="AGD168" s="40"/>
      <c r="AGE168" s="40"/>
      <c r="AGF168" s="40"/>
      <c r="AGG168" s="40"/>
      <c r="AGH168" s="40"/>
      <c r="AGI168" s="40"/>
      <c r="AGJ168" s="40"/>
      <c r="AGK168" s="40"/>
      <c r="AGL168" s="40"/>
      <c r="AGM168" s="40"/>
      <c r="AGN168" s="40"/>
      <c r="AGO168" s="40"/>
      <c r="AGP168" s="40"/>
      <c r="AGQ168" s="40"/>
      <c r="AGR168" s="40"/>
      <c r="AGS168" s="40"/>
      <c r="AGT168" s="40"/>
      <c r="AGU168" s="40"/>
      <c r="AGV168" s="40"/>
      <c r="AGW168" s="40"/>
      <c r="AGX168" s="40"/>
      <c r="AGY168" s="40"/>
      <c r="AGZ168" s="40"/>
      <c r="AHA168" s="40"/>
      <c r="AHB168" s="40"/>
      <c r="AHC168" s="40"/>
      <c r="AHD168" s="40"/>
      <c r="AHE168" s="40"/>
      <c r="AHF168" s="40"/>
      <c r="AHG168" s="40"/>
      <c r="AHH168" s="40"/>
      <c r="AHI168" s="40"/>
      <c r="AHJ168" s="40"/>
      <c r="AHK168" s="40"/>
      <c r="AHL168" s="40"/>
      <c r="AHM168" s="40"/>
      <c r="AHN168" s="40"/>
      <c r="AHO168" s="40"/>
      <c r="AHP168" s="40"/>
      <c r="AHQ168" s="40"/>
      <c r="AHR168" s="40"/>
      <c r="AHS168" s="40"/>
      <c r="AHT168" s="40"/>
      <c r="AHU168" s="40"/>
      <c r="AHV168" s="40"/>
      <c r="AHW168" s="40"/>
      <c r="AHX168" s="40"/>
      <c r="AHY168" s="40"/>
      <c r="AHZ168" s="40"/>
      <c r="AIA168" s="40"/>
      <c r="AIB168" s="40"/>
      <c r="AIC168" s="40"/>
      <c r="AID168" s="40"/>
      <c r="AIE168" s="40"/>
      <c r="AIF168" s="40"/>
      <c r="AIG168" s="40"/>
      <c r="AIH168" s="40"/>
      <c r="AII168" s="40"/>
      <c r="AIJ168" s="40"/>
      <c r="AIK168" s="40"/>
      <c r="AIL168" s="40"/>
      <c r="AIM168" s="40"/>
      <c r="AIN168" s="40"/>
      <c r="AIO168" s="40"/>
      <c r="AIP168" s="40"/>
      <c r="AIQ168" s="40"/>
      <c r="AIR168" s="40"/>
      <c r="AIS168" s="40"/>
      <c r="AIT168" s="40"/>
      <c r="AIU168" s="40"/>
      <c r="AIV168" s="40"/>
      <c r="AIW168" s="40"/>
      <c r="AIX168" s="40"/>
      <c r="AIY168" s="40"/>
      <c r="AIZ168" s="40"/>
      <c r="AJA168" s="40"/>
      <c r="AJB168" s="40"/>
      <c r="AJC168" s="40"/>
      <c r="AJD168" s="40"/>
      <c r="AJE168" s="40"/>
      <c r="AJF168" s="40"/>
      <c r="AJG168" s="40"/>
      <c r="AJH168" s="40"/>
      <c r="AJI168" s="40"/>
      <c r="AJJ168" s="40"/>
      <c r="AJK168" s="40"/>
      <c r="AJL168" s="40"/>
      <c r="AJM168" s="40"/>
      <c r="AJN168" s="40"/>
      <c r="AJO168" s="40"/>
      <c r="AJP168" s="40"/>
      <c r="AJQ168" s="40"/>
      <c r="AJR168" s="40"/>
      <c r="AJS168" s="40"/>
      <c r="AJT168" s="40"/>
      <c r="AJU168" s="40"/>
      <c r="AJV168" s="40"/>
      <c r="AJW168" s="40"/>
      <c r="AJX168" s="40"/>
      <c r="AJY168" s="40"/>
      <c r="AJZ168" s="40"/>
      <c r="AKA168" s="40"/>
      <c r="AKB168" s="40"/>
      <c r="AKC168" s="40"/>
      <c r="AKD168" s="40"/>
      <c r="AKE168" s="40"/>
      <c r="AKF168" s="40"/>
      <c r="AKG168" s="40"/>
      <c r="AKH168" s="40"/>
      <c r="AKI168" s="40"/>
      <c r="AKJ168" s="40"/>
      <c r="AKK168" s="40"/>
      <c r="AKL168" s="40"/>
      <c r="AKM168" s="40"/>
      <c r="AKN168" s="40"/>
      <c r="AKO168" s="40"/>
      <c r="AKP168" s="40"/>
      <c r="AKQ168" s="40"/>
      <c r="AKR168" s="40"/>
      <c r="AKS168" s="40"/>
      <c r="AKT168" s="40"/>
      <c r="AKU168" s="40"/>
      <c r="AKV168" s="40"/>
      <c r="AKW168" s="40"/>
      <c r="AKX168" s="40"/>
      <c r="AKY168" s="40"/>
      <c r="AKZ168" s="40"/>
      <c r="ALA168" s="40"/>
      <c r="ALB168" s="40"/>
      <c r="ALC168" s="40"/>
      <c r="ALD168" s="40"/>
      <c r="ALE168" s="40"/>
      <c r="ALF168" s="40"/>
      <c r="ALM168" s="40"/>
      <c r="ALN168" s="40"/>
      <c r="ALO168" s="40"/>
      <c r="ALP168" s="40"/>
      <c r="ALQ168" s="40"/>
      <c r="ALR168" s="40"/>
      <c r="ALS168" s="40"/>
      <c r="ALT168" s="40"/>
      <c r="ALU168" s="40"/>
      <c r="ALV168" s="40"/>
      <c r="ALW168" s="40"/>
      <c r="ALX168" s="40"/>
      <c r="ALY168" s="40"/>
      <c r="ALZ168" s="40"/>
      <c r="AMA168" s="40"/>
      <c r="AMB168" s="40"/>
      <c r="AMC168" s="40"/>
      <c r="AMD168" s="40"/>
      <c r="AME168" s="40"/>
      <c r="AMF168" s="40"/>
      <c r="AMG168" s="40"/>
      <c r="AMH168" s="40"/>
      <c r="AMI168" s="40"/>
      <c r="AMJ168" s="40"/>
      <c r="AMK168" s="40"/>
      <c r="AML168" s="40"/>
      <c r="AMM168" s="40"/>
      <c r="AMN168" s="40"/>
      <c r="AMO168" s="40"/>
      <c r="AMP168" s="40"/>
      <c r="AMQ168" s="40"/>
      <c r="AMR168" s="40"/>
      <c r="AMS168" s="40"/>
      <c r="AMT168" s="40"/>
      <c r="AMU168" s="40"/>
      <c r="AMV168" s="40"/>
      <c r="AMW168" s="40"/>
      <c r="AMX168" s="40"/>
      <c r="AMY168" s="40"/>
      <c r="AMZ168" s="40"/>
      <c r="ANA168" s="40"/>
      <c r="ANB168" s="40"/>
      <c r="ANC168" s="40"/>
      <c r="AND168" s="40"/>
      <c r="ANE168" s="40"/>
      <c r="ANF168" s="40"/>
      <c r="ANG168" s="40"/>
      <c r="ANH168" s="40"/>
      <c r="ANI168" s="40"/>
      <c r="ANJ168" s="40"/>
      <c r="ANK168" s="40"/>
      <c r="ANL168" s="40"/>
      <c r="ANM168" s="40"/>
      <c r="ANN168" s="40"/>
      <c r="ANO168" s="40"/>
      <c r="ANP168" s="40"/>
      <c r="ANQ168" s="40"/>
      <c r="ANR168" s="40"/>
      <c r="ANS168" s="40"/>
      <c r="ANT168" s="40"/>
      <c r="ANU168" s="40"/>
      <c r="ANV168" s="40"/>
      <c r="ANW168" s="40"/>
      <c r="ANX168" s="40"/>
      <c r="ANY168" s="40"/>
      <c r="ANZ168" s="40"/>
      <c r="AOA168" s="40"/>
      <c r="AOB168" s="40"/>
      <c r="AOC168" s="40"/>
      <c r="AOD168" s="40"/>
      <c r="AOE168" s="40"/>
      <c r="AOF168" s="40"/>
      <c r="AOG168" s="40"/>
      <c r="AOH168" s="40"/>
      <c r="AOI168" s="40"/>
      <c r="AOJ168" s="40"/>
      <c r="AOK168" s="40"/>
      <c r="AOL168" s="40"/>
      <c r="AOM168" s="40"/>
      <c r="AON168" s="40"/>
      <c r="AOO168" s="40"/>
      <c r="AOP168" s="40"/>
      <c r="AOQ168" s="40"/>
      <c r="AOR168" s="40"/>
      <c r="AOS168" s="40"/>
      <c r="AOT168" s="40"/>
      <c r="AOU168" s="40"/>
      <c r="AOV168" s="40"/>
      <c r="AOW168" s="40"/>
      <c r="AOX168" s="40"/>
      <c r="AOY168" s="40"/>
      <c r="AOZ168" s="40"/>
      <c r="APA168" s="40"/>
      <c r="APB168" s="40"/>
      <c r="APC168" s="40"/>
      <c r="APD168" s="40"/>
      <c r="APE168" s="40"/>
      <c r="APF168" s="40"/>
      <c r="APG168" s="40"/>
      <c r="APH168" s="40"/>
      <c r="API168" s="40"/>
      <c r="APJ168" s="40"/>
      <c r="APK168" s="40"/>
      <c r="APL168" s="40"/>
      <c r="APM168" s="40"/>
      <c r="APN168" s="40"/>
      <c r="APO168" s="40"/>
      <c r="APP168" s="40"/>
      <c r="APQ168" s="40"/>
      <c r="APR168" s="40"/>
      <c r="APS168" s="40"/>
      <c r="APT168" s="40"/>
      <c r="APU168" s="40"/>
      <c r="APV168" s="40"/>
      <c r="APW168" s="40"/>
      <c r="APX168" s="40"/>
      <c r="APY168" s="40"/>
      <c r="APZ168" s="40"/>
      <c r="AQA168" s="40"/>
      <c r="AQB168" s="40"/>
      <c r="AQC168" s="40"/>
      <c r="AQD168" s="40"/>
      <c r="AQE168" s="40"/>
      <c r="AQF168" s="40"/>
      <c r="AQG168" s="40"/>
      <c r="AQH168" s="40"/>
      <c r="AQI168" s="40"/>
      <c r="AQJ168" s="40"/>
      <c r="AQK168" s="40"/>
      <c r="AQL168" s="40"/>
      <c r="AQM168" s="40"/>
      <c r="AQN168" s="40"/>
      <c r="AQO168" s="40"/>
      <c r="AQP168" s="40"/>
      <c r="AQQ168" s="40"/>
      <c r="AQR168" s="40"/>
      <c r="AQS168" s="40"/>
      <c r="AQT168" s="40"/>
      <c r="AQU168" s="40"/>
      <c r="AQV168" s="40"/>
      <c r="AQW168" s="40"/>
      <c r="AQX168" s="40"/>
      <c r="AQY168" s="40"/>
      <c r="AQZ168" s="40"/>
      <c r="ARA168" s="40"/>
      <c r="ARB168" s="40"/>
      <c r="ARC168" s="40"/>
      <c r="ARD168" s="40"/>
      <c r="ARE168" s="40"/>
      <c r="ARF168" s="40"/>
      <c r="ARG168" s="40"/>
      <c r="ARH168" s="40"/>
      <c r="ARI168" s="40"/>
      <c r="ARJ168" s="40"/>
      <c r="ARK168" s="40"/>
      <c r="ARL168" s="40"/>
      <c r="ARM168" s="40"/>
      <c r="ARN168" s="40"/>
      <c r="ARO168" s="40"/>
      <c r="ARP168" s="40"/>
      <c r="ARQ168" s="40"/>
      <c r="ARR168" s="40"/>
      <c r="ARS168" s="40"/>
      <c r="ART168" s="40"/>
      <c r="ARU168" s="40"/>
      <c r="ARV168" s="40"/>
      <c r="ARW168" s="40"/>
      <c r="ARX168" s="40"/>
      <c r="ARY168" s="40"/>
      <c r="ARZ168" s="40"/>
      <c r="ASA168" s="40"/>
      <c r="ASB168" s="40"/>
      <c r="ASC168" s="40"/>
      <c r="ASD168" s="40"/>
      <c r="ASE168" s="40"/>
      <c r="ASF168" s="40"/>
      <c r="ASG168" s="40"/>
      <c r="ASH168" s="40"/>
      <c r="ASI168" s="40"/>
      <c r="ASJ168" s="40"/>
      <c r="ASK168" s="40"/>
      <c r="ASL168" s="40"/>
      <c r="ASM168" s="40"/>
      <c r="ASN168" s="40"/>
      <c r="ASO168" s="40"/>
      <c r="ASP168" s="40"/>
      <c r="ASQ168" s="40"/>
      <c r="ASR168" s="40"/>
      <c r="ASS168" s="40"/>
      <c r="AST168" s="40"/>
      <c r="ASU168" s="40"/>
      <c r="ASV168" s="40"/>
      <c r="ASW168" s="40"/>
      <c r="ASX168" s="40"/>
      <c r="ASY168" s="40"/>
      <c r="ASZ168" s="40"/>
      <c r="ATA168" s="40"/>
      <c r="ATB168" s="40"/>
      <c r="ATC168" s="40"/>
      <c r="ATD168" s="40"/>
      <c r="ATE168" s="40"/>
      <c r="ATF168" s="40"/>
      <c r="ATG168" s="40"/>
      <c r="ATH168" s="40"/>
      <c r="ATI168" s="40"/>
      <c r="ATJ168" s="40"/>
      <c r="ATK168" s="40"/>
      <c r="ATL168" s="40"/>
      <c r="ATM168" s="40"/>
      <c r="ATN168" s="40"/>
      <c r="ATO168" s="40"/>
      <c r="ATP168" s="40"/>
      <c r="ATQ168" s="40"/>
      <c r="ATR168" s="40"/>
      <c r="ATS168" s="40"/>
      <c r="ATT168" s="40"/>
      <c r="ATU168" s="40"/>
      <c r="ATV168" s="40"/>
      <c r="ATW168" s="40"/>
      <c r="ATX168" s="40"/>
      <c r="ATY168" s="40"/>
      <c r="ATZ168" s="40"/>
      <c r="AUA168" s="40"/>
      <c r="AUB168" s="40"/>
      <c r="AUC168" s="40"/>
      <c r="AUD168" s="40"/>
      <c r="AUE168" s="40"/>
      <c r="AUF168" s="40"/>
      <c r="AUG168" s="40"/>
      <c r="AUH168" s="40"/>
      <c r="AUI168" s="40"/>
      <c r="AUJ168" s="40"/>
      <c r="AUK168" s="40"/>
      <c r="AUL168" s="40"/>
      <c r="AUM168" s="40"/>
      <c r="AUN168" s="40"/>
      <c r="AUO168" s="40"/>
      <c r="AUP168" s="40"/>
      <c r="AUQ168" s="40"/>
      <c r="AUR168" s="40"/>
      <c r="AUS168" s="40"/>
      <c r="AUT168" s="40"/>
      <c r="AUU168" s="40"/>
      <c r="AUV168" s="40"/>
      <c r="AUW168" s="40"/>
      <c r="AUX168" s="40"/>
      <c r="AUY168" s="40"/>
      <c r="AUZ168" s="40"/>
      <c r="AVA168" s="40"/>
      <c r="AVB168" s="40"/>
      <c r="AVI168" s="40"/>
      <c r="AVJ168" s="40"/>
      <c r="AVK168" s="40"/>
      <c r="AVL168" s="40"/>
      <c r="AVM168" s="40"/>
      <c r="AVN168" s="40"/>
      <c r="AVO168" s="40"/>
      <c r="AVP168" s="40"/>
      <c r="AVQ168" s="40"/>
      <c r="AVR168" s="40"/>
      <c r="AVS168" s="40"/>
      <c r="AVT168" s="40"/>
      <c r="AVU168" s="40"/>
      <c r="AVV168" s="40"/>
      <c r="AVW168" s="40"/>
      <c r="AVX168" s="40"/>
      <c r="AVY168" s="40"/>
      <c r="AVZ168" s="40"/>
      <c r="AWA168" s="40"/>
      <c r="AWB168" s="40"/>
      <c r="AWC168" s="40"/>
      <c r="AWD168" s="40"/>
      <c r="AWE168" s="40"/>
      <c r="AWF168" s="40"/>
      <c r="AWG168" s="40"/>
      <c r="AWH168" s="40"/>
      <c r="AWI168" s="40"/>
      <c r="AWJ168" s="40"/>
      <c r="AWK168" s="40"/>
      <c r="AWL168" s="40"/>
      <c r="AWM168" s="40"/>
      <c r="AWN168" s="40"/>
      <c r="AWO168" s="40"/>
      <c r="AWP168" s="40"/>
      <c r="AWQ168" s="40"/>
      <c r="AWR168" s="40"/>
      <c r="AWS168" s="40"/>
      <c r="AWT168" s="40"/>
      <c r="AWU168" s="40"/>
      <c r="AWV168" s="40"/>
      <c r="AWW168" s="40"/>
      <c r="AWX168" s="40"/>
      <c r="AWY168" s="40"/>
      <c r="AWZ168" s="40"/>
      <c r="AXA168" s="40"/>
      <c r="AXB168" s="40"/>
      <c r="AXC168" s="40"/>
      <c r="AXD168" s="40"/>
      <c r="AXE168" s="40"/>
      <c r="AXF168" s="40"/>
      <c r="AXG168" s="40"/>
      <c r="AXH168" s="40"/>
      <c r="AXI168" s="40"/>
      <c r="AXJ168" s="40"/>
      <c r="AXK168" s="40"/>
      <c r="AXL168" s="40"/>
      <c r="AXM168" s="40"/>
      <c r="AXN168" s="40"/>
      <c r="AXO168" s="40"/>
      <c r="AXP168" s="40"/>
      <c r="AXQ168" s="40"/>
      <c r="AXR168" s="40"/>
      <c r="AXS168" s="40"/>
      <c r="AXT168" s="40"/>
      <c r="AXU168" s="40"/>
      <c r="AXV168" s="40"/>
      <c r="AXW168" s="40"/>
      <c r="AXX168" s="40"/>
      <c r="AXY168" s="40"/>
      <c r="AXZ168" s="40"/>
      <c r="AYA168" s="40"/>
      <c r="AYB168" s="40"/>
      <c r="AYC168" s="40"/>
      <c r="AYD168" s="40"/>
      <c r="AYE168" s="40"/>
      <c r="AYF168" s="40"/>
      <c r="AYG168" s="40"/>
      <c r="AYH168" s="40"/>
      <c r="AYI168" s="40"/>
      <c r="AYJ168" s="40"/>
      <c r="AYK168" s="40"/>
      <c r="AYL168" s="40"/>
      <c r="AYM168" s="40"/>
      <c r="AYN168" s="40"/>
      <c r="AYO168" s="40"/>
      <c r="AYP168" s="40"/>
      <c r="AYQ168" s="40"/>
      <c r="AYR168" s="40"/>
      <c r="AYS168" s="40"/>
      <c r="AYT168" s="40"/>
      <c r="AYU168" s="40"/>
      <c r="AYV168" s="40"/>
      <c r="AYW168" s="40"/>
      <c r="AYX168" s="40"/>
      <c r="AYY168" s="40"/>
      <c r="AYZ168" s="40"/>
      <c r="AZA168" s="40"/>
      <c r="AZB168" s="40"/>
      <c r="AZC168" s="40"/>
      <c r="AZD168" s="40"/>
      <c r="AZE168" s="40"/>
      <c r="AZF168" s="40"/>
      <c r="AZG168" s="40"/>
      <c r="AZH168" s="40"/>
      <c r="AZI168" s="40"/>
      <c r="AZJ168" s="40"/>
      <c r="AZK168" s="40"/>
      <c r="AZL168" s="40"/>
      <c r="AZM168" s="40"/>
      <c r="AZN168" s="40"/>
      <c r="AZO168" s="40"/>
      <c r="AZP168" s="40"/>
      <c r="AZQ168" s="40"/>
      <c r="AZR168" s="40"/>
      <c r="AZS168" s="40"/>
      <c r="AZT168" s="40"/>
      <c r="AZU168" s="40"/>
      <c r="AZV168" s="40"/>
      <c r="AZW168" s="40"/>
      <c r="AZX168" s="40"/>
      <c r="AZY168" s="40"/>
      <c r="AZZ168" s="40"/>
      <c r="BAA168" s="40"/>
      <c r="BAB168" s="40"/>
      <c r="BAC168" s="40"/>
      <c r="BAD168" s="40"/>
      <c r="BAE168" s="40"/>
      <c r="BAF168" s="40"/>
      <c r="BAG168" s="40"/>
      <c r="BAH168" s="40"/>
      <c r="BAI168" s="40"/>
      <c r="BAJ168" s="40"/>
      <c r="BAK168" s="40"/>
      <c r="BAL168" s="40"/>
      <c r="BAM168" s="40"/>
      <c r="BAN168" s="40"/>
      <c r="BAO168" s="40"/>
      <c r="BAP168" s="40"/>
      <c r="BAQ168" s="40"/>
      <c r="BAR168" s="40"/>
      <c r="BAS168" s="40"/>
      <c r="BAT168" s="40"/>
      <c r="BAU168" s="40"/>
      <c r="BAV168" s="40"/>
      <c r="BAW168" s="40"/>
      <c r="BAX168" s="40"/>
      <c r="BAY168" s="40"/>
      <c r="BAZ168" s="40"/>
      <c r="BBA168" s="40"/>
      <c r="BBB168" s="40"/>
      <c r="BBC168" s="40"/>
      <c r="BBD168" s="40"/>
      <c r="BBE168" s="40"/>
      <c r="BBF168" s="40"/>
      <c r="BBG168" s="40"/>
      <c r="BBH168" s="40"/>
      <c r="BBI168" s="40"/>
      <c r="BBJ168" s="40"/>
      <c r="BBK168" s="40"/>
      <c r="BBL168" s="40"/>
      <c r="BBM168" s="40"/>
      <c r="BBN168" s="40"/>
      <c r="BBO168" s="40"/>
      <c r="BBP168" s="40"/>
      <c r="BBQ168" s="40"/>
      <c r="BBR168" s="40"/>
      <c r="BBS168" s="40"/>
      <c r="BBT168" s="40"/>
      <c r="BBU168" s="40"/>
      <c r="BBV168" s="40"/>
      <c r="BBW168" s="40"/>
      <c r="BBX168" s="40"/>
      <c r="BBY168" s="40"/>
      <c r="BBZ168" s="40"/>
      <c r="BCA168" s="40"/>
      <c r="BCB168" s="40"/>
      <c r="BCC168" s="40"/>
      <c r="BCD168" s="40"/>
      <c r="BCE168" s="40"/>
      <c r="BCF168" s="40"/>
      <c r="BCG168" s="40"/>
      <c r="BCH168" s="40"/>
      <c r="BCI168" s="40"/>
      <c r="BCJ168" s="40"/>
      <c r="BCK168" s="40"/>
      <c r="BCL168" s="40"/>
      <c r="BCM168" s="40"/>
      <c r="BCN168" s="40"/>
      <c r="BCO168" s="40"/>
      <c r="BCP168" s="40"/>
      <c r="BCQ168" s="40"/>
      <c r="BCR168" s="40"/>
      <c r="BCS168" s="40"/>
      <c r="BCT168" s="40"/>
      <c r="BCU168" s="40"/>
      <c r="BCV168" s="40"/>
      <c r="BCW168" s="40"/>
      <c r="BCX168" s="40"/>
      <c r="BCY168" s="40"/>
      <c r="BCZ168" s="40"/>
      <c r="BDA168" s="40"/>
      <c r="BDB168" s="40"/>
      <c r="BDC168" s="40"/>
      <c r="BDD168" s="40"/>
      <c r="BDE168" s="40"/>
      <c r="BDF168" s="40"/>
      <c r="BDG168" s="40"/>
      <c r="BDH168" s="40"/>
      <c r="BDI168" s="40"/>
      <c r="BDJ168" s="40"/>
      <c r="BDK168" s="40"/>
      <c r="BDL168" s="40"/>
      <c r="BDM168" s="40"/>
      <c r="BDN168" s="40"/>
      <c r="BDO168" s="40"/>
      <c r="BDP168" s="40"/>
      <c r="BDQ168" s="40"/>
      <c r="BDR168" s="40"/>
      <c r="BDS168" s="40"/>
      <c r="BDT168" s="40"/>
      <c r="BDU168" s="40"/>
      <c r="BDV168" s="40"/>
      <c r="BDW168" s="40"/>
      <c r="BDX168" s="40"/>
      <c r="BDY168" s="40"/>
      <c r="BDZ168" s="40"/>
      <c r="BEA168" s="40"/>
      <c r="BEB168" s="40"/>
      <c r="BEC168" s="40"/>
      <c r="BED168" s="40"/>
      <c r="BEE168" s="40"/>
      <c r="BEF168" s="40"/>
      <c r="BEG168" s="40"/>
      <c r="BEH168" s="40"/>
      <c r="BEI168" s="40"/>
      <c r="BEJ168" s="40"/>
      <c r="BEK168" s="40"/>
      <c r="BEL168" s="40"/>
      <c r="BEM168" s="40"/>
      <c r="BEN168" s="40"/>
      <c r="BEO168" s="40"/>
      <c r="BEP168" s="40"/>
      <c r="BEQ168" s="40"/>
      <c r="BER168" s="40"/>
      <c r="BES168" s="40"/>
      <c r="BET168" s="40"/>
      <c r="BEU168" s="40"/>
      <c r="BEV168" s="40"/>
      <c r="BEW168" s="40"/>
      <c r="BEX168" s="40"/>
      <c r="BFE168" s="40"/>
      <c r="BFF168" s="40"/>
      <c r="BFG168" s="40"/>
      <c r="BFH168" s="40"/>
      <c r="BFI168" s="40"/>
      <c r="BFJ168" s="40"/>
      <c r="BFK168" s="40"/>
      <c r="BFL168" s="40"/>
      <c r="BFM168" s="40"/>
      <c r="BFN168" s="40"/>
      <c r="BFO168" s="40"/>
      <c r="BFP168" s="40"/>
      <c r="BFQ168" s="40"/>
      <c r="BFR168" s="40"/>
      <c r="BFS168" s="40"/>
      <c r="BFT168" s="40"/>
      <c r="BFU168" s="40"/>
      <c r="BFV168" s="40"/>
      <c r="BFW168" s="40"/>
      <c r="BFX168" s="40"/>
      <c r="BFY168" s="40"/>
      <c r="BFZ168" s="40"/>
      <c r="BGA168" s="40"/>
      <c r="BGB168" s="40"/>
      <c r="BGC168" s="40"/>
      <c r="BGD168" s="40"/>
      <c r="BGE168" s="40"/>
      <c r="BGF168" s="40"/>
      <c r="BGG168" s="40"/>
      <c r="BGH168" s="40"/>
      <c r="BGI168" s="40"/>
      <c r="BGJ168" s="40"/>
      <c r="BGK168" s="40"/>
      <c r="BGL168" s="40"/>
      <c r="BGM168" s="40"/>
      <c r="BGN168" s="40"/>
      <c r="BGO168" s="40"/>
      <c r="BGP168" s="40"/>
      <c r="BGQ168" s="40"/>
      <c r="BGR168" s="40"/>
      <c r="BGS168" s="40"/>
      <c r="BGT168" s="40"/>
      <c r="BGU168" s="40"/>
      <c r="BGV168" s="40"/>
      <c r="BGW168" s="40"/>
      <c r="BGX168" s="40"/>
      <c r="BGY168" s="40"/>
      <c r="BGZ168" s="40"/>
      <c r="BHA168" s="40"/>
      <c r="BHB168" s="40"/>
      <c r="BHC168" s="40"/>
      <c r="BHD168" s="40"/>
      <c r="BHE168" s="40"/>
      <c r="BHF168" s="40"/>
      <c r="BHG168" s="40"/>
      <c r="BHH168" s="40"/>
      <c r="BHI168" s="40"/>
      <c r="BHJ168" s="40"/>
      <c r="BHK168" s="40"/>
      <c r="BHL168" s="40"/>
      <c r="BHM168" s="40"/>
      <c r="BHN168" s="40"/>
      <c r="BHO168" s="40"/>
      <c r="BHP168" s="40"/>
      <c r="BHQ168" s="40"/>
      <c r="BHR168" s="40"/>
      <c r="BHS168" s="40"/>
      <c r="BHT168" s="40"/>
      <c r="BHU168" s="40"/>
      <c r="BHV168" s="40"/>
      <c r="BHW168" s="40"/>
      <c r="BHX168" s="40"/>
      <c r="BHY168" s="40"/>
      <c r="BHZ168" s="40"/>
      <c r="BIA168" s="40"/>
      <c r="BIB168" s="40"/>
      <c r="BIC168" s="40"/>
      <c r="BID168" s="40"/>
      <c r="BIE168" s="40"/>
      <c r="BIF168" s="40"/>
      <c r="BIG168" s="40"/>
      <c r="BIH168" s="40"/>
      <c r="BII168" s="40"/>
      <c r="BIJ168" s="40"/>
      <c r="BIK168" s="40"/>
      <c r="BIL168" s="40"/>
      <c r="BIM168" s="40"/>
      <c r="BIN168" s="40"/>
      <c r="BIO168" s="40"/>
      <c r="BIP168" s="40"/>
      <c r="BIQ168" s="40"/>
      <c r="BIR168" s="40"/>
      <c r="BIS168" s="40"/>
      <c r="BIT168" s="40"/>
      <c r="BIU168" s="40"/>
      <c r="BIV168" s="40"/>
      <c r="BIW168" s="40"/>
      <c r="BIX168" s="40"/>
      <c r="BIY168" s="40"/>
      <c r="BIZ168" s="40"/>
      <c r="BJA168" s="40"/>
      <c r="BJB168" s="40"/>
      <c r="BJC168" s="40"/>
      <c r="BJD168" s="40"/>
      <c r="BJE168" s="40"/>
      <c r="BJF168" s="40"/>
      <c r="BJG168" s="40"/>
      <c r="BJH168" s="40"/>
      <c r="BJI168" s="40"/>
      <c r="BJJ168" s="40"/>
      <c r="BJK168" s="40"/>
      <c r="BJL168" s="40"/>
      <c r="BJM168" s="40"/>
      <c r="BJN168" s="40"/>
      <c r="BJO168" s="40"/>
      <c r="BJP168" s="40"/>
      <c r="BJQ168" s="40"/>
      <c r="BJR168" s="40"/>
      <c r="BJS168" s="40"/>
      <c r="BJT168" s="40"/>
      <c r="BJU168" s="40"/>
      <c r="BJV168" s="40"/>
      <c r="BJW168" s="40"/>
      <c r="BJX168" s="40"/>
      <c r="BJY168" s="40"/>
      <c r="BJZ168" s="40"/>
      <c r="BKA168" s="40"/>
      <c r="BKB168" s="40"/>
      <c r="BKC168" s="40"/>
      <c r="BKD168" s="40"/>
      <c r="BKE168" s="40"/>
      <c r="BKF168" s="40"/>
      <c r="BKG168" s="40"/>
      <c r="BKH168" s="40"/>
      <c r="BKI168" s="40"/>
      <c r="BKJ168" s="40"/>
      <c r="BKK168" s="40"/>
      <c r="BKL168" s="40"/>
      <c r="BKM168" s="40"/>
      <c r="BKN168" s="40"/>
      <c r="BKO168" s="40"/>
      <c r="BKP168" s="40"/>
      <c r="BKQ168" s="40"/>
      <c r="BKR168" s="40"/>
      <c r="BKS168" s="40"/>
      <c r="BKT168" s="40"/>
      <c r="BKU168" s="40"/>
      <c r="BKV168" s="40"/>
      <c r="BKW168" s="40"/>
      <c r="BKX168" s="40"/>
      <c r="BKY168" s="40"/>
      <c r="BKZ168" s="40"/>
      <c r="BLA168" s="40"/>
      <c r="BLB168" s="40"/>
      <c r="BLC168" s="40"/>
      <c r="BLD168" s="40"/>
      <c r="BLE168" s="40"/>
      <c r="BLF168" s="40"/>
      <c r="BLG168" s="40"/>
      <c r="BLH168" s="40"/>
      <c r="BLI168" s="40"/>
      <c r="BLJ168" s="40"/>
      <c r="BLK168" s="40"/>
      <c r="BLL168" s="40"/>
      <c r="BLM168" s="40"/>
      <c r="BLN168" s="40"/>
      <c r="BLO168" s="40"/>
      <c r="BLP168" s="40"/>
      <c r="BLQ168" s="40"/>
      <c r="BLR168" s="40"/>
      <c r="BLS168" s="40"/>
      <c r="BLT168" s="40"/>
      <c r="BLU168" s="40"/>
      <c r="BLV168" s="40"/>
      <c r="BLW168" s="40"/>
      <c r="BLX168" s="40"/>
      <c r="BLY168" s="40"/>
      <c r="BLZ168" s="40"/>
      <c r="BMA168" s="40"/>
      <c r="BMB168" s="40"/>
      <c r="BMC168" s="40"/>
      <c r="BMD168" s="40"/>
      <c r="BME168" s="40"/>
      <c r="BMF168" s="40"/>
      <c r="BMG168" s="40"/>
      <c r="BMH168" s="40"/>
      <c r="BMI168" s="40"/>
      <c r="BMJ168" s="40"/>
      <c r="BMK168" s="40"/>
      <c r="BML168" s="40"/>
      <c r="BMM168" s="40"/>
      <c r="BMN168" s="40"/>
      <c r="BMO168" s="40"/>
      <c r="BMP168" s="40"/>
      <c r="BMQ168" s="40"/>
      <c r="BMR168" s="40"/>
      <c r="BMS168" s="40"/>
      <c r="BMT168" s="40"/>
      <c r="BMU168" s="40"/>
      <c r="BMV168" s="40"/>
      <c r="BMW168" s="40"/>
      <c r="BMX168" s="40"/>
      <c r="BMY168" s="40"/>
      <c r="BMZ168" s="40"/>
      <c r="BNA168" s="40"/>
      <c r="BNB168" s="40"/>
      <c r="BNC168" s="40"/>
      <c r="BND168" s="40"/>
      <c r="BNE168" s="40"/>
      <c r="BNF168" s="40"/>
      <c r="BNG168" s="40"/>
      <c r="BNH168" s="40"/>
      <c r="BNI168" s="40"/>
      <c r="BNJ168" s="40"/>
      <c r="BNK168" s="40"/>
      <c r="BNL168" s="40"/>
      <c r="BNM168" s="40"/>
      <c r="BNN168" s="40"/>
      <c r="BNO168" s="40"/>
      <c r="BNP168" s="40"/>
      <c r="BNQ168" s="40"/>
      <c r="BNR168" s="40"/>
      <c r="BNS168" s="40"/>
      <c r="BNT168" s="40"/>
      <c r="BNU168" s="40"/>
      <c r="BNV168" s="40"/>
      <c r="BNW168" s="40"/>
      <c r="BNX168" s="40"/>
      <c r="BNY168" s="40"/>
      <c r="BNZ168" s="40"/>
      <c r="BOA168" s="40"/>
      <c r="BOB168" s="40"/>
      <c r="BOC168" s="40"/>
      <c r="BOD168" s="40"/>
      <c r="BOE168" s="40"/>
      <c r="BOF168" s="40"/>
      <c r="BOG168" s="40"/>
      <c r="BOH168" s="40"/>
      <c r="BOI168" s="40"/>
      <c r="BOJ168" s="40"/>
      <c r="BOK168" s="40"/>
      <c r="BOL168" s="40"/>
      <c r="BOM168" s="40"/>
      <c r="BON168" s="40"/>
      <c r="BOO168" s="40"/>
      <c r="BOP168" s="40"/>
      <c r="BOQ168" s="40"/>
      <c r="BOR168" s="40"/>
      <c r="BOS168" s="40"/>
      <c r="BOT168" s="40"/>
      <c r="BPA168" s="40"/>
      <c r="BPB168" s="40"/>
      <c r="BPC168" s="40"/>
      <c r="BPD168" s="40"/>
      <c r="BPE168" s="40"/>
      <c r="BPF168" s="40"/>
      <c r="BPG168" s="40"/>
      <c r="BPH168" s="40"/>
      <c r="BPI168" s="40"/>
      <c r="BPJ168" s="40"/>
      <c r="BPK168" s="40"/>
      <c r="BPL168" s="40"/>
      <c r="BPM168" s="40"/>
      <c r="BPN168" s="40"/>
      <c r="BPO168" s="40"/>
      <c r="BPP168" s="40"/>
      <c r="BPQ168" s="40"/>
      <c r="BPR168" s="40"/>
      <c r="BPS168" s="40"/>
      <c r="BPT168" s="40"/>
      <c r="BPU168" s="40"/>
      <c r="BPV168" s="40"/>
      <c r="BPW168" s="40"/>
      <c r="BPX168" s="40"/>
      <c r="BPY168" s="40"/>
      <c r="BPZ168" s="40"/>
      <c r="BQA168" s="40"/>
      <c r="BQB168" s="40"/>
      <c r="BQC168" s="40"/>
      <c r="BQD168" s="40"/>
      <c r="BQE168" s="40"/>
      <c r="BQF168" s="40"/>
      <c r="BQG168" s="40"/>
      <c r="BQH168" s="40"/>
      <c r="BQI168" s="40"/>
      <c r="BQJ168" s="40"/>
      <c r="BQK168" s="40"/>
      <c r="BQL168" s="40"/>
      <c r="BQM168" s="40"/>
      <c r="BQN168" s="40"/>
      <c r="BQO168" s="40"/>
      <c r="BQP168" s="40"/>
      <c r="BQQ168" s="40"/>
      <c r="BQR168" s="40"/>
      <c r="BQS168" s="40"/>
      <c r="BQT168" s="40"/>
      <c r="BQU168" s="40"/>
      <c r="BQV168" s="40"/>
      <c r="BQW168" s="40"/>
      <c r="BQX168" s="40"/>
      <c r="BQY168" s="40"/>
      <c r="BQZ168" s="40"/>
      <c r="BRA168" s="40"/>
      <c r="BRB168" s="40"/>
      <c r="BRC168" s="40"/>
      <c r="BRD168" s="40"/>
      <c r="BRE168" s="40"/>
      <c r="BRF168" s="40"/>
      <c r="BRG168" s="40"/>
      <c r="BRH168" s="40"/>
      <c r="BRI168" s="40"/>
      <c r="BRJ168" s="40"/>
      <c r="BRK168" s="40"/>
      <c r="BRL168" s="40"/>
      <c r="BRM168" s="40"/>
      <c r="BRN168" s="40"/>
      <c r="BRO168" s="40"/>
      <c r="BRP168" s="40"/>
      <c r="BRQ168" s="40"/>
      <c r="BRR168" s="40"/>
      <c r="BRS168" s="40"/>
      <c r="BRT168" s="40"/>
      <c r="BRU168" s="40"/>
      <c r="BRV168" s="40"/>
      <c r="BRW168" s="40"/>
      <c r="BRX168" s="40"/>
      <c r="BRY168" s="40"/>
      <c r="BRZ168" s="40"/>
      <c r="BSA168" s="40"/>
      <c r="BSB168" s="40"/>
      <c r="BSC168" s="40"/>
      <c r="BSD168" s="40"/>
      <c r="BSE168" s="40"/>
      <c r="BSF168" s="40"/>
      <c r="BSG168" s="40"/>
      <c r="BSH168" s="40"/>
      <c r="BSI168" s="40"/>
      <c r="BSJ168" s="40"/>
      <c r="BSK168" s="40"/>
      <c r="BSL168" s="40"/>
      <c r="BSM168" s="40"/>
      <c r="BSN168" s="40"/>
      <c r="BSO168" s="40"/>
      <c r="BSP168" s="40"/>
      <c r="BSQ168" s="40"/>
      <c r="BSR168" s="40"/>
      <c r="BSS168" s="40"/>
      <c r="BST168" s="40"/>
      <c r="BSU168" s="40"/>
      <c r="BSV168" s="40"/>
      <c r="BSW168" s="40"/>
      <c r="BSX168" s="40"/>
      <c r="BSY168" s="40"/>
      <c r="BSZ168" s="40"/>
      <c r="BTA168" s="40"/>
      <c r="BTB168" s="40"/>
      <c r="BTC168" s="40"/>
      <c r="BTD168" s="40"/>
      <c r="BTE168" s="40"/>
      <c r="BTF168" s="40"/>
      <c r="BTG168" s="40"/>
      <c r="BTH168" s="40"/>
      <c r="BTI168" s="40"/>
      <c r="BTJ168" s="40"/>
      <c r="BTK168" s="40"/>
      <c r="BTL168" s="40"/>
      <c r="BTM168" s="40"/>
      <c r="BTN168" s="40"/>
      <c r="BTO168" s="40"/>
      <c r="BTP168" s="40"/>
      <c r="BTQ168" s="40"/>
      <c r="BTR168" s="40"/>
      <c r="BTS168" s="40"/>
      <c r="BTT168" s="40"/>
      <c r="BTU168" s="40"/>
      <c r="BTV168" s="40"/>
      <c r="BTW168" s="40"/>
      <c r="BTX168" s="40"/>
      <c r="BTY168" s="40"/>
      <c r="BTZ168" s="40"/>
      <c r="BUA168" s="40"/>
      <c r="BUB168" s="40"/>
      <c r="BUC168" s="40"/>
      <c r="BUD168" s="40"/>
      <c r="BUE168" s="40"/>
      <c r="BUF168" s="40"/>
      <c r="BUG168" s="40"/>
      <c r="BUH168" s="40"/>
      <c r="BUI168" s="40"/>
      <c r="BUJ168" s="40"/>
      <c r="BUK168" s="40"/>
      <c r="BUL168" s="40"/>
      <c r="BUM168" s="40"/>
      <c r="BUN168" s="40"/>
      <c r="BUO168" s="40"/>
      <c r="BUP168" s="40"/>
      <c r="BUQ168" s="40"/>
      <c r="BUR168" s="40"/>
      <c r="BUS168" s="40"/>
      <c r="BUT168" s="40"/>
      <c r="BUU168" s="40"/>
      <c r="BUV168" s="40"/>
      <c r="BUW168" s="40"/>
      <c r="BUX168" s="40"/>
      <c r="BUY168" s="40"/>
      <c r="BUZ168" s="40"/>
      <c r="BVA168" s="40"/>
      <c r="BVB168" s="40"/>
      <c r="BVC168" s="40"/>
      <c r="BVD168" s="40"/>
      <c r="BVE168" s="40"/>
      <c r="BVF168" s="40"/>
      <c r="BVG168" s="40"/>
      <c r="BVH168" s="40"/>
      <c r="BVI168" s="40"/>
      <c r="BVJ168" s="40"/>
      <c r="BVK168" s="40"/>
      <c r="BVL168" s="40"/>
      <c r="BVM168" s="40"/>
      <c r="BVN168" s="40"/>
      <c r="BVO168" s="40"/>
      <c r="BVP168" s="40"/>
      <c r="BVQ168" s="40"/>
      <c r="BVR168" s="40"/>
      <c r="BVS168" s="40"/>
      <c r="BVT168" s="40"/>
      <c r="BVU168" s="40"/>
      <c r="BVV168" s="40"/>
      <c r="BVW168" s="40"/>
      <c r="BVX168" s="40"/>
      <c r="BVY168" s="40"/>
      <c r="BVZ168" s="40"/>
      <c r="BWA168" s="40"/>
      <c r="BWB168" s="40"/>
      <c r="BWC168" s="40"/>
      <c r="BWD168" s="40"/>
      <c r="BWE168" s="40"/>
      <c r="BWF168" s="40"/>
      <c r="BWG168" s="40"/>
      <c r="BWH168" s="40"/>
      <c r="BWI168" s="40"/>
      <c r="BWJ168" s="40"/>
      <c r="BWK168" s="40"/>
      <c r="BWL168" s="40"/>
      <c r="BWM168" s="40"/>
      <c r="BWN168" s="40"/>
      <c r="BWO168" s="40"/>
      <c r="BWP168" s="40"/>
      <c r="BWQ168" s="40"/>
      <c r="BWR168" s="40"/>
      <c r="BWS168" s="40"/>
      <c r="BWT168" s="40"/>
      <c r="BWU168" s="40"/>
      <c r="BWV168" s="40"/>
      <c r="BWW168" s="40"/>
      <c r="BWX168" s="40"/>
      <c r="BWY168" s="40"/>
      <c r="BWZ168" s="40"/>
      <c r="BXA168" s="40"/>
      <c r="BXB168" s="40"/>
      <c r="BXC168" s="40"/>
      <c r="BXD168" s="40"/>
      <c r="BXE168" s="40"/>
      <c r="BXF168" s="40"/>
      <c r="BXG168" s="40"/>
      <c r="BXH168" s="40"/>
      <c r="BXI168" s="40"/>
      <c r="BXJ168" s="40"/>
      <c r="BXK168" s="40"/>
      <c r="BXL168" s="40"/>
      <c r="BXM168" s="40"/>
      <c r="BXN168" s="40"/>
      <c r="BXO168" s="40"/>
      <c r="BXP168" s="40"/>
      <c r="BXQ168" s="40"/>
      <c r="BXR168" s="40"/>
      <c r="BXS168" s="40"/>
      <c r="BXT168" s="40"/>
      <c r="BXU168" s="40"/>
      <c r="BXV168" s="40"/>
      <c r="BXW168" s="40"/>
      <c r="BXX168" s="40"/>
      <c r="BXY168" s="40"/>
      <c r="BXZ168" s="40"/>
      <c r="BYA168" s="40"/>
      <c r="BYB168" s="40"/>
      <c r="BYC168" s="40"/>
      <c r="BYD168" s="40"/>
      <c r="BYE168" s="40"/>
      <c r="BYF168" s="40"/>
      <c r="BYG168" s="40"/>
      <c r="BYH168" s="40"/>
      <c r="BYI168" s="40"/>
      <c r="BYJ168" s="40"/>
      <c r="BYK168" s="40"/>
      <c r="BYL168" s="40"/>
      <c r="BYM168" s="40"/>
      <c r="BYN168" s="40"/>
      <c r="BYO168" s="40"/>
      <c r="BYP168" s="40"/>
      <c r="BYW168" s="40"/>
      <c r="BYX168" s="40"/>
      <c r="BYY168" s="40"/>
      <c r="BYZ168" s="40"/>
      <c r="BZA168" s="40"/>
      <c r="BZB168" s="40"/>
      <c r="BZC168" s="40"/>
      <c r="BZD168" s="40"/>
      <c r="BZE168" s="40"/>
      <c r="BZF168" s="40"/>
      <c r="BZG168" s="40"/>
      <c r="BZH168" s="40"/>
      <c r="BZI168" s="40"/>
      <c r="BZJ168" s="40"/>
      <c r="BZK168" s="40"/>
      <c r="BZL168" s="40"/>
      <c r="BZM168" s="40"/>
      <c r="BZN168" s="40"/>
      <c r="BZO168" s="40"/>
      <c r="BZP168" s="40"/>
      <c r="BZQ168" s="40"/>
      <c r="BZR168" s="40"/>
      <c r="BZS168" s="40"/>
      <c r="BZT168" s="40"/>
      <c r="BZU168" s="40"/>
      <c r="BZV168" s="40"/>
      <c r="BZW168" s="40"/>
      <c r="BZX168" s="40"/>
      <c r="BZY168" s="40"/>
      <c r="BZZ168" s="40"/>
      <c r="CAA168" s="40"/>
      <c r="CAB168" s="40"/>
      <c r="CAC168" s="40"/>
      <c r="CAD168" s="40"/>
      <c r="CAE168" s="40"/>
      <c r="CAF168" s="40"/>
      <c r="CAG168" s="40"/>
      <c r="CAH168" s="40"/>
      <c r="CAI168" s="40"/>
      <c r="CAJ168" s="40"/>
      <c r="CAK168" s="40"/>
      <c r="CAL168" s="40"/>
      <c r="CAM168" s="40"/>
      <c r="CAN168" s="40"/>
      <c r="CAO168" s="40"/>
      <c r="CAP168" s="40"/>
      <c r="CAQ168" s="40"/>
      <c r="CAR168" s="40"/>
      <c r="CAS168" s="40"/>
      <c r="CAT168" s="40"/>
      <c r="CAU168" s="40"/>
      <c r="CAV168" s="40"/>
      <c r="CAW168" s="40"/>
      <c r="CAX168" s="40"/>
      <c r="CAY168" s="40"/>
      <c r="CAZ168" s="40"/>
      <c r="CBA168" s="40"/>
      <c r="CBB168" s="40"/>
      <c r="CBC168" s="40"/>
      <c r="CBD168" s="40"/>
      <c r="CBE168" s="40"/>
      <c r="CBF168" s="40"/>
      <c r="CBG168" s="40"/>
      <c r="CBH168" s="40"/>
      <c r="CBI168" s="40"/>
      <c r="CBJ168" s="40"/>
      <c r="CBK168" s="40"/>
      <c r="CBL168" s="40"/>
      <c r="CBM168" s="40"/>
      <c r="CBN168" s="40"/>
      <c r="CBO168" s="40"/>
      <c r="CBP168" s="40"/>
      <c r="CBQ168" s="40"/>
      <c r="CBR168" s="40"/>
      <c r="CBS168" s="40"/>
      <c r="CBT168" s="40"/>
      <c r="CBU168" s="40"/>
      <c r="CBV168" s="40"/>
      <c r="CBW168" s="40"/>
      <c r="CBX168" s="40"/>
      <c r="CBY168" s="40"/>
      <c r="CBZ168" s="40"/>
      <c r="CCA168" s="40"/>
      <c r="CCB168" s="40"/>
      <c r="CCC168" s="40"/>
      <c r="CCD168" s="40"/>
      <c r="CCE168" s="40"/>
      <c r="CCF168" s="40"/>
      <c r="CCG168" s="40"/>
      <c r="CCH168" s="40"/>
      <c r="CCI168" s="40"/>
      <c r="CCJ168" s="40"/>
      <c r="CCK168" s="40"/>
      <c r="CCL168" s="40"/>
      <c r="CCM168" s="40"/>
      <c r="CCN168" s="40"/>
      <c r="CCO168" s="40"/>
      <c r="CCP168" s="40"/>
      <c r="CCQ168" s="40"/>
      <c r="CCR168" s="40"/>
      <c r="CCS168" s="40"/>
      <c r="CCT168" s="40"/>
      <c r="CCU168" s="40"/>
      <c r="CCV168" s="40"/>
      <c r="CCW168" s="40"/>
      <c r="CCX168" s="40"/>
      <c r="CCY168" s="40"/>
      <c r="CCZ168" s="40"/>
      <c r="CDA168" s="40"/>
      <c r="CDB168" s="40"/>
      <c r="CDC168" s="40"/>
      <c r="CDD168" s="40"/>
      <c r="CDE168" s="40"/>
      <c r="CDF168" s="40"/>
      <c r="CDG168" s="40"/>
      <c r="CDH168" s="40"/>
      <c r="CDI168" s="40"/>
      <c r="CDJ168" s="40"/>
      <c r="CDK168" s="40"/>
      <c r="CDL168" s="40"/>
      <c r="CDM168" s="40"/>
      <c r="CDN168" s="40"/>
      <c r="CDO168" s="40"/>
      <c r="CDP168" s="40"/>
      <c r="CDQ168" s="40"/>
      <c r="CDR168" s="40"/>
      <c r="CDS168" s="40"/>
      <c r="CDT168" s="40"/>
      <c r="CDU168" s="40"/>
      <c r="CDV168" s="40"/>
      <c r="CDW168" s="40"/>
      <c r="CDX168" s="40"/>
      <c r="CDY168" s="40"/>
      <c r="CDZ168" s="40"/>
      <c r="CEA168" s="40"/>
      <c r="CEB168" s="40"/>
      <c r="CEC168" s="40"/>
      <c r="CED168" s="40"/>
      <c r="CEE168" s="40"/>
      <c r="CEF168" s="40"/>
      <c r="CEG168" s="40"/>
      <c r="CEH168" s="40"/>
      <c r="CEI168" s="40"/>
      <c r="CEJ168" s="40"/>
      <c r="CEK168" s="40"/>
      <c r="CEL168" s="40"/>
      <c r="CEM168" s="40"/>
      <c r="CEN168" s="40"/>
      <c r="CEO168" s="40"/>
      <c r="CEP168" s="40"/>
      <c r="CEQ168" s="40"/>
      <c r="CER168" s="40"/>
      <c r="CES168" s="40"/>
      <c r="CET168" s="40"/>
      <c r="CEU168" s="40"/>
      <c r="CEV168" s="40"/>
      <c r="CEW168" s="40"/>
      <c r="CEX168" s="40"/>
      <c r="CEY168" s="40"/>
      <c r="CEZ168" s="40"/>
      <c r="CFA168" s="40"/>
      <c r="CFB168" s="40"/>
      <c r="CFC168" s="40"/>
      <c r="CFD168" s="40"/>
      <c r="CFE168" s="40"/>
      <c r="CFF168" s="40"/>
      <c r="CFG168" s="40"/>
      <c r="CFH168" s="40"/>
      <c r="CFI168" s="40"/>
      <c r="CFJ168" s="40"/>
      <c r="CFK168" s="40"/>
      <c r="CFL168" s="40"/>
      <c r="CFM168" s="40"/>
      <c r="CFN168" s="40"/>
      <c r="CFO168" s="40"/>
      <c r="CFP168" s="40"/>
      <c r="CFQ168" s="40"/>
      <c r="CFR168" s="40"/>
      <c r="CFS168" s="40"/>
      <c r="CFT168" s="40"/>
      <c r="CFU168" s="40"/>
      <c r="CFV168" s="40"/>
      <c r="CFW168" s="40"/>
      <c r="CFX168" s="40"/>
      <c r="CFY168" s="40"/>
      <c r="CFZ168" s="40"/>
      <c r="CGA168" s="40"/>
      <c r="CGB168" s="40"/>
      <c r="CGC168" s="40"/>
      <c r="CGD168" s="40"/>
      <c r="CGE168" s="40"/>
      <c r="CGF168" s="40"/>
      <c r="CGG168" s="40"/>
      <c r="CGH168" s="40"/>
      <c r="CGI168" s="40"/>
      <c r="CGJ168" s="40"/>
      <c r="CGK168" s="40"/>
      <c r="CGL168" s="40"/>
      <c r="CGM168" s="40"/>
      <c r="CGN168" s="40"/>
      <c r="CGO168" s="40"/>
      <c r="CGP168" s="40"/>
      <c r="CGQ168" s="40"/>
      <c r="CGR168" s="40"/>
      <c r="CGS168" s="40"/>
      <c r="CGT168" s="40"/>
      <c r="CGU168" s="40"/>
      <c r="CGV168" s="40"/>
      <c r="CGW168" s="40"/>
      <c r="CGX168" s="40"/>
      <c r="CGY168" s="40"/>
      <c r="CGZ168" s="40"/>
      <c r="CHA168" s="40"/>
      <c r="CHB168" s="40"/>
      <c r="CHC168" s="40"/>
      <c r="CHD168" s="40"/>
      <c r="CHE168" s="40"/>
      <c r="CHF168" s="40"/>
      <c r="CHG168" s="40"/>
      <c r="CHH168" s="40"/>
      <c r="CHI168" s="40"/>
      <c r="CHJ168" s="40"/>
      <c r="CHK168" s="40"/>
      <c r="CHL168" s="40"/>
      <c r="CHM168" s="40"/>
      <c r="CHN168" s="40"/>
      <c r="CHO168" s="40"/>
      <c r="CHP168" s="40"/>
      <c r="CHQ168" s="40"/>
      <c r="CHR168" s="40"/>
      <c r="CHS168" s="40"/>
      <c r="CHT168" s="40"/>
      <c r="CHU168" s="40"/>
      <c r="CHV168" s="40"/>
      <c r="CHW168" s="40"/>
      <c r="CHX168" s="40"/>
      <c r="CHY168" s="40"/>
      <c r="CHZ168" s="40"/>
      <c r="CIA168" s="40"/>
      <c r="CIB168" s="40"/>
      <c r="CIC168" s="40"/>
      <c r="CID168" s="40"/>
      <c r="CIE168" s="40"/>
      <c r="CIF168" s="40"/>
      <c r="CIG168" s="40"/>
      <c r="CIH168" s="40"/>
      <c r="CII168" s="40"/>
      <c r="CIJ168" s="40"/>
      <c r="CIK168" s="40"/>
      <c r="CIL168" s="40"/>
      <c r="CIS168" s="40"/>
      <c r="CIT168" s="40"/>
      <c r="CIU168" s="40"/>
      <c r="CIV168" s="40"/>
      <c r="CIW168" s="40"/>
      <c r="CIX168" s="40"/>
      <c r="CIY168" s="40"/>
      <c r="CIZ168" s="40"/>
      <c r="CJA168" s="40"/>
      <c r="CJB168" s="40"/>
      <c r="CJC168" s="40"/>
      <c r="CJD168" s="40"/>
      <c r="CJE168" s="40"/>
      <c r="CJF168" s="40"/>
      <c r="CJG168" s="40"/>
      <c r="CJH168" s="40"/>
      <c r="CJI168" s="40"/>
      <c r="CJJ168" s="40"/>
      <c r="CJK168" s="40"/>
      <c r="CJL168" s="40"/>
      <c r="CJM168" s="40"/>
      <c r="CJN168" s="40"/>
      <c r="CJO168" s="40"/>
      <c r="CJP168" s="40"/>
      <c r="CJQ168" s="40"/>
      <c r="CJR168" s="40"/>
      <c r="CJS168" s="40"/>
      <c r="CJT168" s="40"/>
      <c r="CJU168" s="40"/>
      <c r="CJV168" s="40"/>
      <c r="CJW168" s="40"/>
      <c r="CJX168" s="40"/>
      <c r="CJY168" s="40"/>
      <c r="CJZ168" s="40"/>
      <c r="CKA168" s="40"/>
      <c r="CKB168" s="40"/>
      <c r="CKC168" s="40"/>
      <c r="CKD168" s="40"/>
      <c r="CKE168" s="40"/>
      <c r="CKF168" s="40"/>
      <c r="CKG168" s="40"/>
      <c r="CKH168" s="40"/>
      <c r="CKI168" s="40"/>
      <c r="CKJ168" s="40"/>
      <c r="CKK168" s="40"/>
      <c r="CKL168" s="40"/>
      <c r="CKM168" s="40"/>
      <c r="CKN168" s="40"/>
      <c r="CKO168" s="40"/>
      <c r="CKP168" s="40"/>
      <c r="CKQ168" s="40"/>
      <c r="CKR168" s="40"/>
      <c r="CKS168" s="40"/>
      <c r="CKT168" s="40"/>
      <c r="CKU168" s="40"/>
      <c r="CKV168" s="40"/>
      <c r="CKW168" s="40"/>
      <c r="CKX168" s="40"/>
      <c r="CKY168" s="40"/>
      <c r="CKZ168" s="40"/>
      <c r="CLA168" s="40"/>
      <c r="CLB168" s="40"/>
      <c r="CLC168" s="40"/>
      <c r="CLD168" s="40"/>
      <c r="CLE168" s="40"/>
      <c r="CLF168" s="40"/>
      <c r="CLG168" s="40"/>
      <c r="CLH168" s="40"/>
      <c r="CLI168" s="40"/>
      <c r="CLJ168" s="40"/>
      <c r="CLK168" s="40"/>
      <c r="CLL168" s="40"/>
      <c r="CLM168" s="40"/>
      <c r="CLN168" s="40"/>
      <c r="CLO168" s="40"/>
      <c r="CLP168" s="40"/>
      <c r="CLQ168" s="40"/>
      <c r="CLR168" s="40"/>
      <c r="CLS168" s="40"/>
      <c r="CLT168" s="40"/>
      <c r="CLU168" s="40"/>
      <c r="CLV168" s="40"/>
      <c r="CLW168" s="40"/>
      <c r="CLX168" s="40"/>
      <c r="CLY168" s="40"/>
      <c r="CLZ168" s="40"/>
      <c r="CMA168" s="40"/>
      <c r="CMB168" s="40"/>
      <c r="CMC168" s="40"/>
      <c r="CMD168" s="40"/>
      <c r="CME168" s="40"/>
      <c r="CMF168" s="40"/>
      <c r="CMG168" s="40"/>
      <c r="CMH168" s="40"/>
      <c r="CMI168" s="40"/>
      <c r="CMJ168" s="40"/>
      <c r="CMK168" s="40"/>
      <c r="CML168" s="40"/>
      <c r="CMM168" s="40"/>
      <c r="CMN168" s="40"/>
      <c r="CMO168" s="40"/>
      <c r="CMP168" s="40"/>
      <c r="CMQ168" s="40"/>
      <c r="CMR168" s="40"/>
      <c r="CMS168" s="40"/>
      <c r="CMT168" s="40"/>
      <c r="CMU168" s="40"/>
      <c r="CMV168" s="40"/>
      <c r="CMW168" s="40"/>
      <c r="CMX168" s="40"/>
      <c r="CMY168" s="40"/>
      <c r="CMZ168" s="40"/>
      <c r="CNA168" s="40"/>
      <c r="CNB168" s="40"/>
      <c r="CNC168" s="40"/>
      <c r="CND168" s="40"/>
      <c r="CNE168" s="40"/>
      <c r="CNF168" s="40"/>
      <c r="CNG168" s="40"/>
      <c r="CNH168" s="40"/>
      <c r="CNI168" s="40"/>
      <c r="CNJ168" s="40"/>
      <c r="CNK168" s="40"/>
      <c r="CNL168" s="40"/>
      <c r="CNM168" s="40"/>
      <c r="CNN168" s="40"/>
      <c r="CNO168" s="40"/>
      <c r="CNP168" s="40"/>
      <c r="CNQ168" s="40"/>
      <c r="CNR168" s="40"/>
      <c r="CNS168" s="40"/>
      <c r="CNT168" s="40"/>
      <c r="CNU168" s="40"/>
      <c r="CNV168" s="40"/>
      <c r="CNW168" s="40"/>
      <c r="CNX168" s="40"/>
      <c r="CNY168" s="40"/>
      <c r="CNZ168" s="40"/>
      <c r="COA168" s="40"/>
      <c r="COB168" s="40"/>
      <c r="COC168" s="40"/>
      <c r="COD168" s="40"/>
      <c r="COE168" s="40"/>
      <c r="COF168" s="40"/>
      <c r="COG168" s="40"/>
      <c r="COH168" s="40"/>
      <c r="COI168" s="40"/>
      <c r="COJ168" s="40"/>
      <c r="COK168" s="40"/>
      <c r="COL168" s="40"/>
      <c r="COM168" s="40"/>
      <c r="CON168" s="40"/>
      <c r="COO168" s="40"/>
      <c r="COP168" s="40"/>
      <c r="COQ168" s="40"/>
      <c r="COR168" s="40"/>
      <c r="COS168" s="40"/>
      <c r="COT168" s="40"/>
      <c r="COU168" s="40"/>
      <c r="COV168" s="40"/>
      <c r="COW168" s="40"/>
      <c r="COX168" s="40"/>
      <c r="COY168" s="40"/>
      <c r="COZ168" s="40"/>
      <c r="CPA168" s="40"/>
      <c r="CPB168" s="40"/>
      <c r="CPC168" s="40"/>
      <c r="CPD168" s="40"/>
      <c r="CPE168" s="40"/>
      <c r="CPF168" s="40"/>
      <c r="CPG168" s="40"/>
      <c r="CPH168" s="40"/>
      <c r="CPI168" s="40"/>
      <c r="CPJ168" s="40"/>
      <c r="CPK168" s="40"/>
      <c r="CPL168" s="40"/>
      <c r="CPM168" s="40"/>
      <c r="CPN168" s="40"/>
      <c r="CPO168" s="40"/>
      <c r="CPP168" s="40"/>
      <c r="CPQ168" s="40"/>
      <c r="CPR168" s="40"/>
      <c r="CPS168" s="40"/>
      <c r="CPT168" s="40"/>
      <c r="CPU168" s="40"/>
      <c r="CPV168" s="40"/>
      <c r="CPW168" s="40"/>
      <c r="CPX168" s="40"/>
      <c r="CPY168" s="40"/>
      <c r="CPZ168" s="40"/>
      <c r="CQA168" s="40"/>
      <c r="CQB168" s="40"/>
      <c r="CQC168" s="40"/>
      <c r="CQD168" s="40"/>
      <c r="CQE168" s="40"/>
      <c r="CQF168" s="40"/>
      <c r="CQG168" s="40"/>
      <c r="CQH168" s="40"/>
      <c r="CQI168" s="40"/>
      <c r="CQJ168" s="40"/>
      <c r="CQK168" s="40"/>
      <c r="CQL168" s="40"/>
      <c r="CQM168" s="40"/>
      <c r="CQN168" s="40"/>
      <c r="CQO168" s="40"/>
      <c r="CQP168" s="40"/>
      <c r="CQQ168" s="40"/>
      <c r="CQR168" s="40"/>
      <c r="CQS168" s="40"/>
      <c r="CQT168" s="40"/>
      <c r="CQU168" s="40"/>
      <c r="CQV168" s="40"/>
      <c r="CQW168" s="40"/>
      <c r="CQX168" s="40"/>
      <c r="CQY168" s="40"/>
      <c r="CQZ168" s="40"/>
      <c r="CRA168" s="40"/>
      <c r="CRB168" s="40"/>
      <c r="CRC168" s="40"/>
      <c r="CRD168" s="40"/>
      <c r="CRE168" s="40"/>
      <c r="CRF168" s="40"/>
      <c r="CRG168" s="40"/>
      <c r="CRH168" s="40"/>
      <c r="CRI168" s="40"/>
      <c r="CRJ168" s="40"/>
      <c r="CRK168" s="40"/>
      <c r="CRL168" s="40"/>
      <c r="CRM168" s="40"/>
      <c r="CRN168" s="40"/>
      <c r="CRO168" s="40"/>
      <c r="CRP168" s="40"/>
      <c r="CRQ168" s="40"/>
      <c r="CRR168" s="40"/>
      <c r="CRS168" s="40"/>
      <c r="CRT168" s="40"/>
      <c r="CRU168" s="40"/>
      <c r="CRV168" s="40"/>
      <c r="CRW168" s="40"/>
      <c r="CRX168" s="40"/>
      <c r="CRY168" s="40"/>
      <c r="CRZ168" s="40"/>
      <c r="CSA168" s="40"/>
      <c r="CSB168" s="40"/>
      <c r="CSC168" s="40"/>
      <c r="CSD168" s="40"/>
      <c r="CSE168" s="40"/>
      <c r="CSF168" s="40"/>
      <c r="CSG168" s="40"/>
      <c r="CSH168" s="40"/>
      <c r="CSO168" s="40"/>
      <c r="CSP168" s="40"/>
      <c r="CSQ168" s="40"/>
      <c r="CSR168" s="40"/>
      <c r="CSS168" s="40"/>
      <c r="CST168" s="40"/>
      <c r="CSU168" s="40"/>
      <c r="CSV168" s="40"/>
      <c r="CSW168" s="40"/>
      <c r="CSX168" s="40"/>
      <c r="CSY168" s="40"/>
      <c r="CSZ168" s="40"/>
      <c r="CTA168" s="40"/>
      <c r="CTB168" s="40"/>
      <c r="CTC168" s="40"/>
      <c r="CTD168" s="40"/>
      <c r="CTE168" s="40"/>
      <c r="CTF168" s="40"/>
      <c r="CTG168" s="40"/>
      <c r="CTH168" s="40"/>
      <c r="CTI168" s="40"/>
      <c r="CTJ168" s="40"/>
      <c r="CTK168" s="40"/>
      <c r="CTL168" s="40"/>
      <c r="CTM168" s="40"/>
      <c r="CTN168" s="40"/>
      <c r="CTO168" s="40"/>
      <c r="CTP168" s="40"/>
      <c r="CTQ168" s="40"/>
      <c r="CTR168" s="40"/>
      <c r="CTS168" s="40"/>
      <c r="CTT168" s="40"/>
      <c r="CTU168" s="40"/>
      <c r="CTV168" s="40"/>
      <c r="CTW168" s="40"/>
      <c r="CTX168" s="40"/>
      <c r="CTY168" s="40"/>
      <c r="CTZ168" s="40"/>
      <c r="CUA168" s="40"/>
      <c r="CUB168" s="40"/>
      <c r="CUC168" s="40"/>
      <c r="CUD168" s="40"/>
      <c r="CUE168" s="40"/>
      <c r="CUF168" s="40"/>
      <c r="CUG168" s="40"/>
      <c r="CUH168" s="40"/>
      <c r="CUI168" s="40"/>
      <c r="CUJ168" s="40"/>
      <c r="CUK168" s="40"/>
      <c r="CUL168" s="40"/>
      <c r="CUM168" s="40"/>
      <c r="CUN168" s="40"/>
      <c r="CUO168" s="40"/>
      <c r="CUP168" s="40"/>
      <c r="CUQ168" s="40"/>
      <c r="CUR168" s="40"/>
      <c r="CUS168" s="40"/>
      <c r="CUT168" s="40"/>
      <c r="CUU168" s="40"/>
      <c r="CUV168" s="40"/>
      <c r="CUW168" s="40"/>
      <c r="CUX168" s="40"/>
      <c r="CUY168" s="40"/>
      <c r="CUZ168" s="40"/>
      <c r="CVA168" s="40"/>
      <c r="CVB168" s="40"/>
      <c r="CVC168" s="40"/>
      <c r="CVD168" s="40"/>
      <c r="CVE168" s="40"/>
      <c r="CVF168" s="40"/>
      <c r="CVG168" s="40"/>
      <c r="CVH168" s="40"/>
      <c r="CVI168" s="40"/>
      <c r="CVJ168" s="40"/>
      <c r="CVK168" s="40"/>
      <c r="CVL168" s="40"/>
      <c r="CVM168" s="40"/>
      <c r="CVN168" s="40"/>
      <c r="CVO168" s="40"/>
      <c r="CVP168" s="40"/>
      <c r="CVQ168" s="40"/>
      <c r="CVR168" s="40"/>
      <c r="CVS168" s="40"/>
      <c r="CVT168" s="40"/>
      <c r="CVU168" s="40"/>
      <c r="CVV168" s="40"/>
      <c r="CVW168" s="40"/>
      <c r="CVX168" s="40"/>
      <c r="CVY168" s="40"/>
      <c r="CVZ168" s="40"/>
      <c r="CWA168" s="40"/>
      <c r="CWB168" s="40"/>
      <c r="CWC168" s="40"/>
      <c r="CWD168" s="40"/>
      <c r="CWE168" s="40"/>
      <c r="CWF168" s="40"/>
      <c r="CWG168" s="40"/>
      <c r="CWH168" s="40"/>
      <c r="CWI168" s="40"/>
      <c r="CWJ168" s="40"/>
      <c r="CWK168" s="40"/>
      <c r="CWL168" s="40"/>
      <c r="CWM168" s="40"/>
      <c r="CWN168" s="40"/>
      <c r="CWO168" s="40"/>
      <c r="CWP168" s="40"/>
      <c r="CWQ168" s="40"/>
      <c r="CWR168" s="40"/>
      <c r="CWS168" s="40"/>
      <c r="CWT168" s="40"/>
      <c r="CWU168" s="40"/>
      <c r="CWV168" s="40"/>
      <c r="CWW168" s="40"/>
      <c r="CWX168" s="40"/>
      <c r="CWY168" s="40"/>
      <c r="CWZ168" s="40"/>
      <c r="CXA168" s="40"/>
      <c r="CXB168" s="40"/>
      <c r="CXC168" s="40"/>
      <c r="CXD168" s="40"/>
      <c r="CXE168" s="40"/>
      <c r="CXF168" s="40"/>
      <c r="CXG168" s="40"/>
      <c r="CXH168" s="40"/>
      <c r="CXI168" s="40"/>
      <c r="CXJ168" s="40"/>
      <c r="CXK168" s="40"/>
      <c r="CXL168" s="40"/>
      <c r="CXM168" s="40"/>
      <c r="CXN168" s="40"/>
      <c r="CXO168" s="40"/>
      <c r="CXP168" s="40"/>
      <c r="CXQ168" s="40"/>
      <c r="CXR168" s="40"/>
      <c r="CXS168" s="40"/>
      <c r="CXT168" s="40"/>
      <c r="CXU168" s="40"/>
      <c r="CXV168" s="40"/>
      <c r="CXW168" s="40"/>
      <c r="CXX168" s="40"/>
      <c r="CXY168" s="40"/>
      <c r="CXZ168" s="40"/>
      <c r="CYA168" s="40"/>
      <c r="CYB168" s="40"/>
      <c r="CYC168" s="40"/>
      <c r="CYD168" s="40"/>
      <c r="CYE168" s="40"/>
      <c r="CYF168" s="40"/>
      <c r="CYG168" s="40"/>
      <c r="CYH168" s="40"/>
      <c r="CYI168" s="40"/>
      <c r="CYJ168" s="40"/>
      <c r="CYK168" s="40"/>
      <c r="CYL168" s="40"/>
      <c r="CYM168" s="40"/>
      <c r="CYN168" s="40"/>
      <c r="CYO168" s="40"/>
      <c r="CYP168" s="40"/>
      <c r="CYQ168" s="40"/>
      <c r="CYR168" s="40"/>
      <c r="CYS168" s="40"/>
      <c r="CYT168" s="40"/>
      <c r="CYU168" s="40"/>
      <c r="CYV168" s="40"/>
      <c r="CYW168" s="40"/>
      <c r="CYX168" s="40"/>
      <c r="CYY168" s="40"/>
      <c r="CYZ168" s="40"/>
      <c r="CZA168" s="40"/>
      <c r="CZB168" s="40"/>
      <c r="CZC168" s="40"/>
      <c r="CZD168" s="40"/>
      <c r="CZE168" s="40"/>
      <c r="CZF168" s="40"/>
      <c r="CZG168" s="40"/>
      <c r="CZH168" s="40"/>
      <c r="CZI168" s="40"/>
      <c r="CZJ168" s="40"/>
      <c r="CZK168" s="40"/>
      <c r="CZL168" s="40"/>
      <c r="CZM168" s="40"/>
      <c r="CZN168" s="40"/>
      <c r="CZO168" s="40"/>
      <c r="CZP168" s="40"/>
      <c r="CZQ168" s="40"/>
      <c r="CZR168" s="40"/>
      <c r="CZS168" s="40"/>
      <c r="CZT168" s="40"/>
      <c r="CZU168" s="40"/>
      <c r="CZV168" s="40"/>
      <c r="CZW168" s="40"/>
      <c r="CZX168" s="40"/>
      <c r="CZY168" s="40"/>
      <c r="CZZ168" s="40"/>
      <c r="DAA168" s="40"/>
      <c r="DAB168" s="40"/>
      <c r="DAC168" s="40"/>
      <c r="DAD168" s="40"/>
      <c r="DAE168" s="40"/>
      <c r="DAF168" s="40"/>
      <c r="DAG168" s="40"/>
      <c r="DAH168" s="40"/>
      <c r="DAI168" s="40"/>
      <c r="DAJ168" s="40"/>
      <c r="DAK168" s="40"/>
      <c r="DAL168" s="40"/>
      <c r="DAM168" s="40"/>
      <c r="DAN168" s="40"/>
      <c r="DAO168" s="40"/>
      <c r="DAP168" s="40"/>
      <c r="DAQ168" s="40"/>
      <c r="DAR168" s="40"/>
      <c r="DAS168" s="40"/>
      <c r="DAT168" s="40"/>
      <c r="DAU168" s="40"/>
      <c r="DAV168" s="40"/>
      <c r="DAW168" s="40"/>
      <c r="DAX168" s="40"/>
      <c r="DAY168" s="40"/>
      <c r="DAZ168" s="40"/>
      <c r="DBA168" s="40"/>
      <c r="DBB168" s="40"/>
      <c r="DBC168" s="40"/>
      <c r="DBD168" s="40"/>
      <c r="DBE168" s="40"/>
      <c r="DBF168" s="40"/>
      <c r="DBG168" s="40"/>
      <c r="DBH168" s="40"/>
      <c r="DBI168" s="40"/>
      <c r="DBJ168" s="40"/>
      <c r="DBK168" s="40"/>
      <c r="DBL168" s="40"/>
      <c r="DBM168" s="40"/>
      <c r="DBN168" s="40"/>
      <c r="DBO168" s="40"/>
      <c r="DBP168" s="40"/>
      <c r="DBQ168" s="40"/>
      <c r="DBR168" s="40"/>
      <c r="DBS168" s="40"/>
      <c r="DBT168" s="40"/>
      <c r="DBU168" s="40"/>
      <c r="DBV168" s="40"/>
      <c r="DBW168" s="40"/>
      <c r="DBX168" s="40"/>
      <c r="DBY168" s="40"/>
      <c r="DBZ168" s="40"/>
      <c r="DCA168" s="40"/>
      <c r="DCB168" s="40"/>
      <c r="DCC168" s="40"/>
      <c r="DCD168" s="40"/>
      <c r="DCK168" s="40"/>
      <c r="DCL168" s="40"/>
      <c r="DCM168" s="40"/>
      <c r="DCN168" s="40"/>
      <c r="DCO168" s="40"/>
      <c r="DCP168" s="40"/>
      <c r="DCQ168" s="40"/>
      <c r="DCR168" s="40"/>
      <c r="DCS168" s="40"/>
      <c r="DCT168" s="40"/>
      <c r="DCU168" s="40"/>
      <c r="DCV168" s="40"/>
      <c r="DCW168" s="40"/>
      <c r="DCX168" s="40"/>
      <c r="DCY168" s="40"/>
      <c r="DCZ168" s="40"/>
      <c r="DDA168" s="40"/>
      <c r="DDB168" s="40"/>
      <c r="DDC168" s="40"/>
      <c r="DDD168" s="40"/>
      <c r="DDE168" s="40"/>
      <c r="DDF168" s="40"/>
      <c r="DDG168" s="40"/>
      <c r="DDH168" s="40"/>
      <c r="DDI168" s="40"/>
      <c r="DDJ168" s="40"/>
      <c r="DDK168" s="40"/>
      <c r="DDL168" s="40"/>
      <c r="DDM168" s="40"/>
      <c r="DDN168" s="40"/>
      <c r="DDO168" s="40"/>
      <c r="DDP168" s="40"/>
      <c r="DDQ168" s="40"/>
      <c r="DDR168" s="40"/>
      <c r="DDS168" s="40"/>
      <c r="DDT168" s="40"/>
      <c r="DDU168" s="40"/>
      <c r="DDV168" s="40"/>
      <c r="DDW168" s="40"/>
      <c r="DDX168" s="40"/>
      <c r="DDY168" s="40"/>
      <c r="DDZ168" s="40"/>
      <c r="DEA168" s="40"/>
      <c r="DEB168" s="40"/>
      <c r="DEC168" s="40"/>
      <c r="DED168" s="40"/>
      <c r="DEE168" s="40"/>
      <c r="DEF168" s="40"/>
      <c r="DEG168" s="40"/>
      <c r="DEH168" s="40"/>
      <c r="DEI168" s="40"/>
      <c r="DEJ168" s="40"/>
      <c r="DEK168" s="40"/>
      <c r="DEL168" s="40"/>
      <c r="DEM168" s="40"/>
      <c r="DEN168" s="40"/>
      <c r="DEO168" s="40"/>
      <c r="DEP168" s="40"/>
      <c r="DEQ168" s="40"/>
      <c r="DER168" s="40"/>
      <c r="DES168" s="40"/>
      <c r="DET168" s="40"/>
      <c r="DEU168" s="40"/>
      <c r="DEV168" s="40"/>
      <c r="DEW168" s="40"/>
      <c r="DEX168" s="40"/>
      <c r="DEY168" s="40"/>
      <c r="DEZ168" s="40"/>
      <c r="DFA168" s="40"/>
      <c r="DFB168" s="40"/>
      <c r="DFC168" s="40"/>
      <c r="DFD168" s="40"/>
      <c r="DFE168" s="40"/>
      <c r="DFF168" s="40"/>
      <c r="DFG168" s="40"/>
      <c r="DFH168" s="40"/>
      <c r="DFI168" s="40"/>
      <c r="DFJ168" s="40"/>
      <c r="DFK168" s="40"/>
      <c r="DFL168" s="40"/>
      <c r="DFM168" s="40"/>
      <c r="DFN168" s="40"/>
      <c r="DFO168" s="40"/>
      <c r="DFP168" s="40"/>
      <c r="DFQ168" s="40"/>
      <c r="DFR168" s="40"/>
      <c r="DFS168" s="40"/>
      <c r="DFT168" s="40"/>
      <c r="DFU168" s="40"/>
      <c r="DFV168" s="40"/>
      <c r="DFW168" s="40"/>
      <c r="DFX168" s="40"/>
      <c r="DFY168" s="40"/>
      <c r="DFZ168" s="40"/>
      <c r="DGA168" s="40"/>
      <c r="DGB168" s="40"/>
      <c r="DGC168" s="40"/>
      <c r="DGD168" s="40"/>
      <c r="DGE168" s="40"/>
      <c r="DGF168" s="40"/>
      <c r="DGG168" s="40"/>
      <c r="DGH168" s="40"/>
      <c r="DGI168" s="40"/>
      <c r="DGJ168" s="40"/>
      <c r="DGK168" s="40"/>
      <c r="DGL168" s="40"/>
      <c r="DGM168" s="40"/>
      <c r="DGN168" s="40"/>
      <c r="DGO168" s="40"/>
      <c r="DGP168" s="40"/>
      <c r="DGQ168" s="40"/>
      <c r="DGR168" s="40"/>
      <c r="DGS168" s="40"/>
      <c r="DGT168" s="40"/>
      <c r="DGU168" s="40"/>
      <c r="DGV168" s="40"/>
      <c r="DGW168" s="40"/>
      <c r="DGX168" s="40"/>
      <c r="DGY168" s="40"/>
      <c r="DGZ168" s="40"/>
      <c r="DHA168" s="40"/>
      <c r="DHB168" s="40"/>
      <c r="DHC168" s="40"/>
      <c r="DHD168" s="40"/>
      <c r="DHE168" s="40"/>
      <c r="DHF168" s="40"/>
      <c r="DHG168" s="40"/>
      <c r="DHH168" s="40"/>
      <c r="DHI168" s="40"/>
      <c r="DHJ168" s="40"/>
      <c r="DHK168" s="40"/>
      <c r="DHL168" s="40"/>
      <c r="DHM168" s="40"/>
      <c r="DHN168" s="40"/>
      <c r="DHO168" s="40"/>
      <c r="DHP168" s="40"/>
      <c r="DHQ168" s="40"/>
      <c r="DHR168" s="40"/>
      <c r="DHS168" s="40"/>
      <c r="DHT168" s="40"/>
      <c r="DHU168" s="40"/>
      <c r="DHV168" s="40"/>
      <c r="DHW168" s="40"/>
      <c r="DHX168" s="40"/>
      <c r="DHY168" s="40"/>
      <c r="DHZ168" s="40"/>
      <c r="DIA168" s="40"/>
      <c r="DIB168" s="40"/>
      <c r="DIC168" s="40"/>
      <c r="DID168" s="40"/>
      <c r="DIE168" s="40"/>
      <c r="DIF168" s="40"/>
      <c r="DIG168" s="40"/>
      <c r="DIH168" s="40"/>
      <c r="DII168" s="40"/>
      <c r="DIJ168" s="40"/>
      <c r="DIK168" s="40"/>
      <c r="DIL168" s="40"/>
      <c r="DIM168" s="40"/>
      <c r="DIN168" s="40"/>
      <c r="DIO168" s="40"/>
      <c r="DIP168" s="40"/>
      <c r="DIQ168" s="40"/>
      <c r="DIR168" s="40"/>
      <c r="DIS168" s="40"/>
      <c r="DIT168" s="40"/>
      <c r="DIU168" s="40"/>
      <c r="DIV168" s="40"/>
      <c r="DIW168" s="40"/>
      <c r="DIX168" s="40"/>
      <c r="DIY168" s="40"/>
      <c r="DIZ168" s="40"/>
      <c r="DJA168" s="40"/>
      <c r="DJB168" s="40"/>
      <c r="DJC168" s="40"/>
      <c r="DJD168" s="40"/>
      <c r="DJE168" s="40"/>
      <c r="DJF168" s="40"/>
      <c r="DJG168" s="40"/>
      <c r="DJH168" s="40"/>
      <c r="DJI168" s="40"/>
      <c r="DJJ168" s="40"/>
      <c r="DJK168" s="40"/>
      <c r="DJL168" s="40"/>
      <c r="DJM168" s="40"/>
      <c r="DJN168" s="40"/>
      <c r="DJO168" s="40"/>
      <c r="DJP168" s="40"/>
      <c r="DJQ168" s="40"/>
      <c r="DJR168" s="40"/>
      <c r="DJS168" s="40"/>
      <c r="DJT168" s="40"/>
      <c r="DJU168" s="40"/>
      <c r="DJV168" s="40"/>
      <c r="DJW168" s="40"/>
      <c r="DJX168" s="40"/>
      <c r="DJY168" s="40"/>
      <c r="DJZ168" s="40"/>
      <c r="DKA168" s="40"/>
      <c r="DKB168" s="40"/>
      <c r="DKC168" s="40"/>
      <c r="DKD168" s="40"/>
      <c r="DKE168" s="40"/>
      <c r="DKF168" s="40"/>
      <c r="DKG168" s="40"/>
      <c r="DKH168" s="40"/>
      <c r="DKI168" s="40"/>
      <c r="DKJ168" s="40"/>
      <c r="DKK168" s="40"/>
      <c r="DKL168" s="40"/>
      <c r="DKM168" s="40"/>
      <c r="DKN168" s="40"/>
      <c r="DKO168" s="40"/>
      <c r="DKP168" s="40"/>
      <c r="DKQ168" s="40"/>
      <c r="DKR168" s="40"/>
      <c r="DKS168" s="40"/>
      <c r="DKT168" s="40"/>
      <c r="DKU168" s="40"/>
      <c r="DKV168" s="40"/>
      <c r="DKW168" s="40"/>
      <c r="DKX168" s="40"/>
      <c r="DKY168" s="40"/>
      <c r="DKZ168" s="40"/>
      <c r="DLA168" s="40"/>
      <c r="DLB168" s="40"/>
      <c r="DLC168" s="40"/>
      <c r="DLD168" s="40"/>
      <c r="DLE168" s="40"/>
      <c r="DLF168" s="40"/>
      <c r="DLG168" s="40"/>
      <c r="DLH168" s="40"/>
      <c r="DLI168" s="40"/>
      <c r="DLJ168" s="40"/>
      <c r="DLK168" s="40"/>
      <c r="DLL168" s="40"/>
      <c r="DLM168" s="40"/>
      <c r="DLN168" s="40"/>
      <c r="DLO168" s="40"/>
      <c r="DLP168" s="40"/>
      <c r="DLQ168" s="40"/>
      <c r="DLR168" s="40"/>
      <c r="DLS168" s="40"/>
      <c r="DLT168" s="40"/>
      <c r="DLU168" s="40"/>
      <c r="DLV168" s="40"/>
      <c r="DLW168" s="40"/>
      <c r="DLX168" s="40"/>
      <c r="DLY168" s="40"/>
      <c r="DLZ168" s="40"/>
      <c r="DMG168" s="40"/>
      <c r="DMH168" s="40"/>
      <c r="DMI168" s="40"/>
      <c r="DMJ168" s="40"/>
      <c r="DMK168" s="40"/>
      <c r="DML168" s="40"/>
      <c r="DMM168" s="40"/>
      <c r="DMN168" s="40"/>
      <c r="DMO168" s="40"/>
      <c r="DMP168" s="40"/>
      <c r="DMQ168" s="40"/>
      <c r="DMR168" s="40"/>
      <c r="DMS168" s="40"/>
      <c r="DMT168" s="40"/>
      <c r="DMU168" s="40"/>
      <c r="DMV168" s="40"/>
      <c r="DMW168" s="40"/>
      <c r="DMX168" s="40"/>
      <c r="DMY168" s="40"/>
      <c r="DMZ168" s="40"/>
      <c r="DNA168" s="40"/>
      <c r="DNB168" s="40"/>
      <c r="DNC168" s="40"/>
      <c r="DND168" s="40"/>
      <c r="DNE168" s="40"/>
      <c r="DNF168" s="40"/>
      <c r="DNG168" s="40"/>
      <c r="DNH168" s="40"/>
      <c r="DNI168" s="40"/>
      <c r="DNJ168" s="40"/>
      <c r="DNK168" s="40"/>
      <c r="DNL168" s="40"/>
      <c r="DNM168" s="40"/>
      <c r="DNN168" s="40"/>
      <c r="DNO168" s="40"/>
      <c r="DNP168" s="40"/>
      <c r="DNQ168" s="40"/>
      <c r="DNR168" s="40"/>
      <c r="DNS168" s="40"/>
      <c r="DNT168" s="40"/>
      <c r="DNU168" s="40"/>
      <c r="DNV168" s="40"/>
      <c r="DNW168" s="40"/>
      <c r="DNX168" s="40"/>
      <c r="DNY168" s="40"/>
      <c r="DNZ168" s="40"/>
      <c r="DOA168" s="40"/>
      <c r="DOB168" s="40"/>
      <c r="DOC168" s="40"/>
      <c r="DOD168" s="40"/>
      <c r="DOE168" s="40"/>
      <c r="DOF168" s="40"/>
      <c r="DOG168" s="40"/>
      <c r="DOH168" s="40"/>
      <c r="DOI168" s="40"/>
      <c r="DOJ168" s="40"/>
      <c r="DOK168" s="40"/>
      <c r="DOL168" s="40"/>
      <c r="DOM168" s="40"/>
      <c r="DON168" s="40"/>
      <c r="DOO168" s="40"/>
      <c r="DOP168" s="40"/>
      <c r="DOQ168" s="40"/>
      <c r="DOR168" s="40"/>
      <c r="DOS168" s="40"/>
      <c r="DOT168" s="40"/>
      <c r="DOU168" s="40"/>
      <c r="DOV168" s="40"/>
      <c r="DOW168" s="40"/>
      <c r="DOX168" s="40"/>
      <c r="DOY168" s="40"/>
      <c r="DOZ168" s="40"/>
      <c r="DPA168" s="40"/>
      <c r="DPB168" s="40"/>
      <c r="DPC168" s="40"/>
      <c r="DPD168" s="40"/>
      <c r="DPE168" s="40"/>
      <c r="DPF168" s="40"/>
      <c r="DPG168" s="40"/>
      <c r="DPH168" s="40"/>
      <c r="DPI168" s="40"/>
      <c r="DPJ168" s="40"/>
      <c r="DPK168" s="40"/>
      <c r="DPL168" s="40"/>
      <c r="DPM168" s="40"/>
      <c r="DPN168" s="40"/>
      <c r="DPO168" s="40"/>
      <c r="DPP168" s="40"/>
      <c r="DPQ168" s="40"/>
      <c r="DPR168" s="40"/>
      <c r="DPS168" s="40"/>
      <c r="DPT168" s="40"/>
      <c r="DPU168" s="40"/>
      <c r="DPV168" s="40"/>
      <c r="DPW168" s="40"/>
      <c r="DPX168" s="40"/>
      <c r="DPY168" s="40"/>
      <c r="DPZ168" s="40"/>
      <c r="DQA168" s="40"/>
      <c r="DQB168" s="40"/>
      <c r="DQC168" s="40"/>
      <c r="DQD168" s="40"/>
      <c r="DQE168" s="40"/>
      <c r="DQF168" s="40"/>
      <c r="DQG168" s="40"/>
      <c r="DQH168" s="40"/>
      <c r="DQI168" s="40"/>
      <c r="DQJ168" s="40"/>
      <c r="DQK168" s="40"/>
      <c r="DQL168" s="40"/>
      <c r="DQM168" s="40"/>
      <c r="DQN168" s="40"/>
      <c r="DQO168" s="40"/>
      <c r="DQP168" s="40"/>
      <c r="DQQ168" s="40"/>
      <c r="DQR168" s="40"/>
      <c r="DQS168" s="40"/>
      <c r="DQT168" s="40"/>
      <c r="DQU168" s="40"/>
      <c r="DQV168" s="40"/>
      <c r="DQW168" s="40"/>
      <c r="DQX168" s="40"/>
      <c r="DQY168" s="40"/>
      <c r="DQZ168" s="40"/>
      <c r="DRA168" s="40"/>
      <c r="DRB168" s="40"/>
      <c r="DRC168" s="40"/>
      <c r="DRD168" s="40"/>
      <c r="DRE168" s="40"/>
      <c r="DRF168" s="40"/>
      <c r="DRG168" s="40"/>
      <c r="DRH168" s="40"/>
      <c r="DRI168" s="40"/>
      <c r="DRJ168" s="40"/>
      <c r="DRK168" s="40"/>
      <c r="DRL168" s="40"/>
      <c r="DRM168" s="40"/>
      <c r="DRN168" s="40"/>
      <c r="DRO168" s="40"/>
      <c r="DRP168" s="40"/>
      <c r="DRQ168" s="40"/>
      <c r="DRR168" s="40"/>
      <c r="DRS168" s="40"/>
      <c r="DRT168" s="40"/>
      <c r="DRU168" s="40"/>
      <c r="DRV168" s="40"/>
      <c r="DRW168" s="40"/>
      <c r="DRX168" s="40"/>
      <c r="DRY168" s="40"/>
      <c r="DRZ168" s="40"/>
      <c r="DSA168" s="40"/>
      <c r="DSB168" s="40"/>
      <c r="DSC168" s="40"/>
      <c r="DSD168" s="40"/>
      <c r="DSE168" s="40"/>
      <c r="DSF168" s="40"/>
      <c r="DSG168" s="40"/>
      <c r="DSH168" s="40"/>
      <c r="DSI168" s="40"/>
      <c r="DSJ168" s="40"/>
      <c r="DSK168" s="40"/>
      <c r="DSL168" s="40"/>
      <c r="DSM168" s="40"/>
      <c r="DSN168" s="40"/>
      <c r="DSO168" s="40"/>
      <c r="DSP168" s="40"/>
      <c r="DSQ168" s="40"/>
      <c r="DSR168" s="40"/>
      <c r="DSS168" s="40"/>
      <c r="DST168" s="40"/>
      <c r="DSU168" s="40"/>
      <c r="DSV168" s="40"/>
      <c r="DSW168" s="40"/>
      <c r="DSX168" s="40"/>
      <c r="DSY168" s="40"/>
      <c r="DSZ168" s="40"/>
      <c r="DTA168" s="40"/>
      <c r="DTB168" s="40"/>
      <c r="DTC168" s="40"/>
      <c r="DTD168" s="40"/>
      <c r="DTE168" s="40"/>
      <c r="DTF168" s="40"/>
      <c r="DTG168" s="40"/>
      <c r="DTH168" s="40"/>
      <c r="DTI168" s="40"/>
      <c r="DTJ168" s="40"/>
      <c r="DTK168" s="40"/>
      <c r="DTL168" s="40"/>
      <c r="DTM168" s="40"/>
      <c r="DTN168" s="40"/>
      <c r="DTO168" s="40"/>
      <c r="DTP168" s="40"/>
      <c r="DTQ168" s="40"/>
      <c r="DTR168" s="40"/>
      <c r="DTS168" s="40"/>
      <c r="DTT168" s="40"/>
      <c r="DTU168" s="40"/>
      <c r="DTV168" s="40"/>
      <c r="DTW168" s="40"/>
      <c r="DTX168" s="40"/>
      <c r="DTY168" s="40"/>
      <c r="DTZ168" s="40"/>
      <c r="DUA168" s="40"/>
      <c r="DUB168" s="40"/>
      <c r="DUC168" s="40"/>
      <c r="DUD168" s="40"/>
      <c r="DUE168" s="40"/>
      <c r="DUF168" s="40"/>
      <c r="DUG168" s="40"/>
      <c r="DUH168" s="40"/>
      <c r="DUI168" s="40"/>
      <c r="DUJ168" s="40"/>
      <c r="DUK168" s="40"/>
      <c r="DUL168" s="40"/>
      <c r="DUM168" s="40"/>
      <c r="DUN168" s="40"/>
      <c r="DUO168" s="40"/>
      <c r="DUP168" s="40"/>
      <c r="DUQ168" s="40"/>
      <c r="DUR168" s="40"/>
      <c r="DUS168" s="40"/>
      <c r="DUT168" s="40"/>
      <c r="DUU168" s="40"/>
      <c r="DUV168" s="40"/>
      <c r="DUW168" s="40"/>
      <c r="DUX168" s="40"/>
      <c r="DUY168" s="40"/>
      <c r="DUZ168" s="40"/>
      <c r="DVA168" s="40"/>
      <c r="DVB168" s="40"/>
      <c r="DVC168" s="40"/>
      <c r="DVD168" s="40"/>
      <c r="DVE168" s="40"/>
      <c r="DVF168" s="40"/>
      <c r="DVG168" s="40"/>
      <c r="DVH168" s="40"/>
      <c r="DVI168" s="40"/>
      <c r="DVJ168" s="40"/>
      <c r="DVK168" s="40"/>
      <c r="DVL168" s="40"/>
      <c r="DVM168" s="40"/>
      <c r="DVN168" s="40"/>
      <c r="DVO168" s="40"/>
      <c r="DVP168" s="40"/>
      <c r="DVQ168" s="40"/>
      <c r="DVR168" s="40"/>
      <c r="DVS168" s="40"/>
      <c r="DVT168" s="40"/>
      <c r="DVU168" s="40"/>
      <c r="DVV168" s="40"/>
      <c r="DWC168" s="40"/>
      <c r="DWD168" s="40"/>
      <c r="DWE168" s="40"/>
      <c r="DWF168" s="40"/>
      <c r="DWG168" s="40"/>
      <c r="DWH168" s="40"/>
      <c r="DWI168" s="40"/>
      <c r="DWJ168" s="40"/>
      <c r="DWK168" s="40"/>
      <c r="DWL168" s="40"/>
      <c r="DWM168" s="40"/>
      <c r="DWN168" s="40"/>
      <c r="DWO168" s="40"/>
      <c r="DWP168" s="40"/>
      <c r="DWQ168" s="40"/>
      <c r="DWR168" s="40"/>
      <c r="DWS168" s="40"/>
      <c r="DWT168" s="40"/>
      <c r="DWU168" s="40"/>
      <c r="DWV168" s="40"/>
      <c r="DWW168" s="40"/>
      <c r="DWX168" s="40"/>
      <c r="DWY168" s="40"/>
      <c r="DWZ168" s="40"/>
      <c r="DXA168" s="40"/>
      <c r="DXB168" s="40"/>
      <c r="DXC168" s="40"/>
      <c r="DXD168" s="40"/>
      <c r="DXE168" s="40"/>
      <c r="DXF168" s="40"/>
      <c r="DXG168" s="40"/>
      <c r="DXH168" s="40"/>
      <c r="DXI168" s="40"/>
      <c r="DXJ168" s="40"/>
      <c r="DXK168" s="40"/>
      <c r="DXL168" s="40"/>
      <c r="DXM168" s="40"/>
      <c r="DXN168" s="40"/>
      <c r="DXO168" s="40"/>
      <c r="DXP168" s="40"/>
      <c r="DXQ168" s="40"/>
      <c r="DXR168" s="40"/>
      <c r="DXS168" s="40"/>
      <c r="DXT168" s="40"/>
      <c r="DXU168" s="40"/>
      <c r="DXV168" s="40"/>
      <c r="DXW168" s="40"/>
      <c r="DXX168" s="40"/>
      <c r="DXY168" s="40"/>
      <c r="DXZ168" s="40"/>
      <c r="DYA168" s="40"/>
      <c r="DYB168" s="40"/>
      <c r="DYC168" s="40"/>
      <c r="DYD168" s="40"/>
      <c r="DYE168" s="40"/>
      <c r="DYF168" s="40"/>
      <c r="DYG168" s="40"/>
      <c r="DYH168" s="40"/>
      <c r="DYI168" s="40"/>
      <c r="DYJ168" s="40"/>
      <c r="DYK168" s="40"/>
      <c r="DYL168" s="40"/>
      <c r="DYM168" s="40"/>
      <c r="DYN168" s="40"/>
      <c r="DYO168" s="40"/>
      <c r="DYP168" s="40"/>
      <c r="DYQ168" s="40"/>
      <c r="DYR168" s="40"/>
      <c r="DYS168" s="40"/>
      <c r="DYT168" s="40"/>
      <c r="DYU168" s="40"/>
      <c r="DYV168" s="40"/>
      <c r="DYW168" s="40"/>
      <c r="DYX168" s="40"/>
      <c r="DYY168" s="40"/>
      <c r="DYZ168" s="40"/>
      <c r="DZA168" s="40"/>
      <c r="DZB168" s="40"/>
      <c r="DZC168" s="40"/>
      <c r="DZD168" s="40"/>
      <c r="DZE168" s="40"/>
      <c r="DZF168" s="40"/>
      <c r="DZG168" s="40"/>
      <c r="DZH168" s="40"/>
      <c r="DZI168" s="40"/>
      <c r="DZJ168" s="40"/>
      <c r="DZK168" s="40"/>
      <c r="DZL168" s="40"/>
      <c r="DZM168" s="40"/>
      <c r="DZN168" s="40"/>
      <c r="DZO168" s="40"/>
      <c r="DZP168" s="40"/>
      <c r="DZQ168" s="40"/>
      <c r="DZR168" s="40"/>
      <c r="DZS168" s="40"/>
      <c r="DZT168" s="40"/>
      <c r="DZU168" s="40"/>
      <c r="DZV168" s="40"/>
      <c r="DZW168" s="40"/>
      <c r="DZX168" s="40"/>
      <c r="DZY168" s="40"/>
      <c r="DZZ168" s="40"/>
      <c r="EAA168" s="40"/>
      <c r="EAB168" s="40"/>
      <c r="EAC168" s="40"/>
      <c r="EAD168" s="40"/>
      <c r="EAE168" s="40"/>
      <c r="EAF168" s="40"/>
      <c r="EAG168" s="40"/>
      <c r="EAH168" s="40"/>
      <c r="EAI168" s="40"/>
      <c r="EAJ168" s="40"/>
      <c r="EAK168" s="40"/>
      <c r="EAL168" s="40"/>
      <c r="EAM168" s="40"/>
      <c r="EAN168" s="40"/>
      <c r="EAO168" s="40"/>
      <c r="EAP168" s="40"/>
      <c r="EAQ168" s="40"/>
      <c r="EAR168" s="40"/>
      <c r="EAS168" s="40"/>
      <c r="EAT168" s="40"/>
      <c r="EAU168" s="40"/>
      <c r="EAV168" s="40"/>
      <c r="EAW168" s="40"/>
      <c r="EAX168" s="40"/>
      <c r="EAY168" s="40"/>
      <c r="EAZ168" s="40"/>
      <c r="EBA168" s="40"/>
      <c r="EBB168" s="40"/>
      <c r="EBC168" s="40"/>
      <c r="EBD168" s="40"/>
      <c r="EBE168" s="40"/>
      <c r="EBF168" s="40"/>
      <c r="EBG168" s="40"/>
      <c r="EBH168" s="40"/>
      <c r="EBI168" s="40"/>
      <c r="EBJ168" s="40"/>
      <c r="EBK168" s="40"/>
      <c r="EBL168" s="40"/>
      <c r="EBM168" s="40"/>
      <c r="EBN168" s="40"/>
      <c r="EBO168" s="40"/>
      <c r="EBP168" s="40"/>
      <c r="EBQ168" s="40"/>
      <c r="EBR168" s="40"/>
      <c r="EBS168" s="40"/>
      <c r="EBT168" s="40"/>
      <c r="EBU168" s="40"/>
      <c r="EBV168" s="40"/>
      <c r="EBW168" s="40"/>
      <c r="EBX168" s="40"/>
      <c r="EBY168" s="40"/>
      <c r="EBZ168" s="40"/>
      <c r="ECA168" s="40"/>
      <c r="ECB168" s="40"/>
      <c r="ECC168" s="40"/>
      <c r="ECD168" s="40"/>
      <c r="ECE168" s="40"/>
      <c r="ECF168" s="40"/>
      <c r="ECG168" s="40"/>
      <c r="ECH168" s="40"/>
      <c r="ECI168" s="40"/>
      <c r="ECJ168" s="40"/>
      <c r="ECK168" s="40"/>
      <c r="ECL168" s="40"/>
      <c r="ECM168" s="40"/>
      <c r="ECN168" s="40"/>
      <c r="ECO168" s="40"/>
      <c r="ECP168" s="40"/>
      <c r="ECQ168" s="40"/>
      <c r="ECR168" s="40"/>
      <c r="ECS168" s="40"/>
      <c r="ECT168" s="40"/>
      <c r="ECU168" s="40"/>
      <c r="ECV168" s="40"/>
      <c r="ECW168" s="40"/>
      <c r="ECX168" s="40"/>
      <c r="ECY168" s="40"/>
      <c r="ECZ168" s="40"/>
      <c r="EDA168" s="40"/>
      <c r="EDB168" s="40"/>
      <c r="EDC168" s="40"/>
      <c r="EDD168" s="40"/>
      <c r="EDE168" s="40"/>
      <c r="EDF168" s="40"/>
      <c r="EDG168" s="40"/>
      <c r="EDH168" s="40"/>
      <c r="EDI168" s="40"/>
      <c r="EDJ168" s="40"/>
      <c r="EDK168" s="40"/>
      <c r="EDL168" s="40"/>
      <c r="EDM168" s="40"/>
      <c r="EDN168" s="40"/>
      <c r="EDO168" s="40"/>
      <c r="EDP168" s="40"/>
      <c r="EDQ168" s="40"/>
      <c r="EDR168" s="40"/>
      <c r="EDS168" s="40"/>
      <c r="EDT168" s="40"/>
      <c r="EDU168" s="40"/>
      <c r="EDV168" s="40"/>
      <c r="EDW168" s="40"/>
      <c r="EDX168" s="40"/>
      <c r="EDY168" s="40"/>
      <c r="EDZ168" s="40"/>
      <c r="EEA168" s="40"/>
      <c r="EEB168" s="40"/>
      <c r="EEC168" s="40"/>
      <c r="EED168" s="40"/>
      <c r="EEE168" s="40"/>
      <c r="EEF168" s="40"/>
      <c r="EEG168" s="40"/>
      <c r="EEH168" s="40"/>
      <c r="EEI168" s="40"/>
      <c r="EEJ168" s="40"/>
      <c r="EEK168" s="40"/>
      <c r="EEL168" s="40"/>
      <c r="EEM168" s="40"/>
      <c r="EEN168" s="40"/>
      <c r="EEO168" s="40"/>
      <c r="EEP168" s="40"/>
      <c r="EEQ168" s="40"/>
      <c r="EER168" s="40"/>
      <c r="EES168" s="40"/>
      <c r="EET168" s="40"/>
      <c r="EEU168" s="40"/>
      <c r="EEV168" s="40"/>
      <c r="EEW168" s="40"/>
      <c r="EEX168" s="40"/>
      <c r="EEY168" s="40"/>
      <c r="EEZ168" s="40"/>
      <c r="EFA168" s="40"/>
      <c r="EFB168" s="40"/>
      <c r="EFC168" s="40"/>
      <c r="EFD168" s="40"/>
      <c r="EFE168" s="40"/>
      <c r="EFF168" s="40"/>
      <c r="EFG168" s="40"/>
      <c r="EFH168" s="40"/>
      <c r="EFI168" s="40"/>
      <c r="EFJ168" s="40"/>
      <c r="EFK168" s="40"/>
      <c r="EFL168" s="40"/>
      <c r="EFM168" s="40"/>
      <c r="EFN168" s="40"/>
      <c r="EFO168" s="40"/>
      <c r="EFP168" s="40"/>
      <c r="EFQ168" s="40"/>
      <c r="EFR168" s="40"/>
      <c r="EFY168" s="40"/>
      <c r="EFZ168" s="40"/>
      <c r="EGA168" s="40"/>
      <c r="EGB168" s="40"/>
      <c r="EGC168" s="40"/>
      <c r="EGD168" s="40"/>
      <c r="EGE168" s="40"/>
      <c r="EGF168" s="40"/>
      <c r="EGG168" s="40"/>
      <c r="EGH168" s="40"/>
      <c r="EGI168" s="40"/>
      <c r="EGJ168" s="40"/>
      <c r="EGK168" s="40"/>
      <c r="EGL168" s="40"/>
      <c r="EGM168" s="40"/>
      <c r="EGN168" s="40"/>
      <c r="EGO168" s="40"/>
      <c r="EGP168" s="40"/>
      <c r="EGQ168" s="40"/>
      <c r="EGR168" s="40"/>
      <c r="EGS168" s="40"/>
      <c r="EGT168" s="40"/>
      <c r="EGU168" s="40"/>
      <c r="EGV168" s="40"/>
      <c r="EGW168" s="40"/>
      <c r="EGX168" s="40"/>
      <c r="EGY168" s="40"/>
      <c r="EGZ168" s="40"/>
      <c r="EHA168" s="40"/>
      <c r="EHB168" s="40"/>
      <c r="EHC168" s="40"/>
      <c r="EHD168" s="40"/>
      <c r="EHE168" s="40"/>
      <c r="EHF168" s="40"/>
      <c r="EHG168" s="40"/>
      <c r="EHH168" s="40"/>
      <c r="EHI168" s="40"/>
      <c r="EHJ168" s="40"/>
      <c r="EHK168" s="40"/>
      <c r="EHL168" s="40"/>
      <c r="EHM168" s="40"/>
      <c r="EHN168" s="40"/>
      <c r="EHO168" s="40"/>
      <c r="EHP168" s="40"/>
      <c r="EHQ168" s="40"/>
      <c r="EHR168" s="40"/>
      <c r="EHS168" s="40"/>
      <c r="EHT168" s="40"/>
      <c r="EHU168" s="40"/>
      <c r="EHV168" s="40"/>
      <c r="EHW168" s="40"/>
      <c r="EHX168" s="40"/>
      <c r="EHY168" s="40"/>
      <c r="EHZ168" s="40"/>
      <c r="EIA168" s="40"/>
      <c r="EIB168" s="40"/>
      <c r="EIC168" s="40"/>
      <c r="EID168" s="40"/>
      <c r="EIE168" s="40"/>
      <c r="EIF168" s="40"/>
      <c r="EIG168" s="40"/>
      <c r="EIH168" s="40"/>
      <c r="EII168" s="40"/>
      <c r="EIJ168" s="40"/>
      <c r="EIK168" s="40"/>
      <c r="EIL168" s="40"/>
      <c r="EIM168" s="40"/>
      <c r="EIN168" s="40"/>
      <c r="EIO168" s="40"/>
      <c r="EIP168" s="40"/>
      <c r="EIQ168" s="40"/>
      <c r="EIR168" s="40"/>
      <c r="EIS168" s="40"/>
      <c r="EIT168" s="40"/>
      <c r="EIU168" s="40"/>
      <c r="EIV168" s="40"/>
      <c r="EIW168" s="40"/>
      <c r="EIX168" s="40"/>
      <c r="EIY168" s="40"/>
      <c r="EIZ168" s="40"/>
      <c r="EJA168" s="40"/>
      <c r="EJB168" s="40"/>
      <c r="EJC168" s="40"/>
      <c r="EJD168" s="40"/>
      <c r="EJE168" s="40"/>
      <c r="EJF168" s="40"/>
      <c r="EJG168" s="40"/>
      <c r="EJH168" s="40"/>
      <c r="EJI168" s="40"/>
      <c r="EJJ168" s="40"/>
      <c r="EJK168" s="40"/>
      <c r="EJL168" s="40"/>
      <c r="EJM168" s="40"/>
      <c r="EJN168" s="40"/>
      <c r="EJO168" s="40"/>
      <c r="EJP168" s="40"/>
      <c r="EJQ168" s="40"/>
      <c r="EJR168" s="40"/>
      <c r="EJS168" s="40"/>
      <c r="EJT168" s="40"/>
      <c r="EJU168" s="40"/>
      <c r="EJV168" s="40"/>
      <c r="EJW168" s="40"/>
      <c r="EJX168" s="40"/>
      <c r="EJY168" s="40"/>
      <c r="EJZ168" s="40"/>
      <c r="EKA168" s="40"/>
      <c r="EKB168" s="40"/>
      <c r="EKC168" s="40"/>
      <c r="EKD168" s="40"/>
      <c r="EKE168" s="40"/>
      <c r="EKF168" s="40"/>
      <c r="EKG168" s="40"/>
      <c r="EKH168" s="40"/>
      <c r="EKI168" s="40"/>
      <c r="EKJ168" s="40"/>
      <c r="EKK168" s="40"/>
      <c r="EKL168" s="40"/>
      <c r="EKM168" s="40"/>
      <c r="EKN168" s="40"/>
      <c r="EKO168" s="40"/>
      <c r="EKP168" s="40"/>
      <c r="EKQ168" s="40"/>
      <c r="EKR168" s="40"/>
      <c r="EKS168" s="40"/>
      <c r="EKT168" s="40"/>
      <c r="EKU168" s="40"/>
      <c r="EKV168" s="40"/>
      <c r="EKW168" s="40"/>
      <c r="EKX168" s="40"/>
      <c r="EKY168" s="40"/>
      <c r="EKZ168" s="40"/>
      <c r="ELA168" s="40"/>
      <c r="ELB168" s="40"/>
      <c r="ELC168" s="40"/>
      <c r="ELD168" s="40"/>
      <c r="ELE168" s="40"/>
      <c r="ELF168" s="40"/>
      <c r="ELG168" s="40"/>
      <c r="ELH168" s="40"/>
      <c r="ELI168" s="40"/>
      <c r="ELJ168" s="40"/>
      <c r="ELK168" s="40"/>
      <c r="ELL168" s="40"/>
      <c r="ELM168" s="40"/>
      <c r="ELN168" s="40"/>
      <c r="ELO168" s="40"/>
      <c r="ELP168" s="40"/>
      <c r="ELQ168" s="40"/>
      <c r="ELR168" s="40"/>
      <c r="ELS168" s="40"/>
      <c r="ELT168" s="40"/>
      <c r="ELU168" s="40"/>
      <c r="ELV168" s="40"/>
      <c r="ELW168" s="40"/>
      <c r="ELX168" s="40"/>
      <c r="ELY168" s="40"/>
      <c r="ELZ168" s="40"/>
      <c r="EMA168" s="40"/>
      <c r="EMB168" s="40"/>
      <c r="EMC168" s="40"/>
      <c r="EMD168" s="40"/>
      <c r="EME168" s="40"/>
      <c r="EMF168" s="40"/>
      <c r="EMG168" s="40"/>
      <c r="EMH168" s="40"/>
      <c r="EMI168" s="40"/>
      <c r="EMJ168" s="40"/>
      <c r="EMK168" s="40"/>
      <c r="EML168" s="40"/>
      <c r="EMM168" s="40"/>
      <c r="EMN168" s="40"/>
      <c r="EMO168" s="40"/>
      <c r="EMP168" s="40"/>
      <c r="EMQ168" s="40"/>
      <c r="EMR168" s="40"/>
      <c r="EMS168" s="40"/>
      <c r="EMT168" s="40"/>
      <c r="EMU168" s="40"/>
      <c r="EMV168" s="40"/>
      <c r="EMW168" s="40"/>
      <c r="EMX168" s="40"/>
      <c r="EMY168" s="40"/>
      <c r="EMZ168" s="40"/>
      <c r="ENA168" s="40"/>
      <c r="ENB168" s="40"/>
      <c r="ENC168" s="40"/>
      <c r="END168" s="40"/>
      <c r="ENE168" s="40"/>
      <c r="ENF168" s="40"/>
      <c r="ENG168" s="40"/>
      <c r="ENH168" s="40"/>
      <c r="ENI168" s="40"/>
      <c r="ENJ168" s="40"/>
      <c r="ENK168" s="40"/>
      <c r="ENL168" s="40"/>
      <c r="ENM168" s="40"/>
      <c r="ENN168" s="40"/>
      <c r="ENO168" s="40"/>
      <c r="ENP168" s="40"/>
      <c r="ENQ168" s="40"/>
      <c r="ENR168" s="40"/>
      <c r="ENS168" s="40"/>
      <c r="ENT168" s="40"/>
      <c r="ENU168" s="40"/>
      <c r="ENV168" s="40"/>
      <c r="ENW168" s="40"/>
      <c r="ENX168" s="40"/>
      <c r="ENY168" s="40"/>
      <c r="ENZ168" s="40"/>
      <c r="EOA168" s="40"/>
      <c r="EOB168" s="40"/>
      <c r="EOC168" s="40"/>
      <c r="EOD168" s="40"/>
      <c r="EOE168" s="40"/>
      <c r="EOF168" s="40"/>
      <c r="EOG168" s="40"/>
      <c r="EOH168" s="40"/>
      <c r="EOI168" s="40"/>
      <c r="EOJ168" s="40"/>
      <c r="EOK168" s="40"/>
      <c r="EOL168" s="40"/>
      <c r="EOM168" s="40"/>
      <c r="EON168" s="40"/>
      <c r="EOO168" s="40"/>
      <c r="EOP168" s="40"/>
      <c r="EOQ168" s="40"/>
      <c r="EOR168" s="40"/>
      <c r="EOS168" s="40"/>
      <c r="EOT168" s="40"/>
      <c r="EOU168" s="40"/>
      <c r="EOV168" s="40"/>
      <c r="EOW168" s="40"/>
      <c r="EOX168" s="40"/>
      <c r="EOY168" s="40"/>
      <c r="EOZ168" s="40"/>
      <c r="EPA168" s="40"/>
      <c r="EPB168" s="40"/>
      <c r="EPC168" s="40"/>
      <c r="EPD168" s="40"/>
      <c r="EPE168" s="40"/>
      <c r="EPF168" s="40"/>
      <c r="EPG168" s="40"/>
      <c r="EPH168" s="40"/>
      <c r="EPI168" s="40"/>
      <c r="EPJ168" s="40"/>
      <c r="EPK168" s="40"/>
      <c r="EPL168" s="40"/>
      <c r="EPM168" s="40"/>
      <c r="EPN168" s="40"/>
      <c r="EPU168" s="40"/>
      <c r="EPV168" s="40"/>
      <c r="EPW168" s="40"/>
      <c r="EPX168" s="40"/>
      <c r="EPY168" s="40"/>
      <c r="EPZ168" s="40"/>
      <c r="EQA168" s="40"/>
      <c r="EQB168" s="40"/>
      <c r="EQC168" s="40"/>
      <c r="EQD168" s="40"/>
      <c r="EQE168" s="40"/>
      <c r="EQF168" s="40"/>
      <c r="EQG168" s="40"/>
      <c r="EQH168" s="40"/>
      <c r="EQI168" s="40"/>
      <c r="EQJ168" s="40"/>
      <c r="EQK168" s="40"/>
      <c r="EQL168" s="40"/>
      <c r="EQM168" s="40"/>
      <c r="EQN168" s="40"/>
      <c r="EQO168" s="40"/>
      <c r="EQP168" s="40"/>
      <c r="EQQ168" s="40"/>
      <c r="EQR168" s="40"/>
      <c r="EQS168" s="40"/>
      <c r="EQT168" s="40"/>
      <c r="EQU168" s="40"/>
      <c r="EQV168" s="40"/>
      <c r="EQW168" s="40"/>
      <c r="EQX168" s="40"/>
      <c r="EQY168" s="40"/>
      <c r="EQZ168" s="40"/>
      <c r="ERA168" s="40"/>
      <c r="ERB168" s="40"/>
      <c r="ERC168" s="40"/>
      <c r="ERD168" s="40"/>
      <c r="ERE168" s="40"/>
      <c r="ERF168" s="40"/>
      <c r="ERG168" s="40"/>
      <c r="ERH168" s="40"/>
      <c r="ERI168" s="40"/>
      <c r="ERJ168" s="40"/>
      <c r="ERK168" s="40"/>
      <c r="ERL168" s="40"/>
      <c r="ERM168" s="40"/>
      <c r="ERN168" s="40"/>
      <c r="ERO168" s="40"/>
      <c r="ERP168" s="40"/>
      <c r="ERQ168" s="40"/>
      <c r="ERR168" s="40"/>
      <c r="ERS168" s="40"/>
      <c r="ERT168" s="40"/>
      <c r="ERU168" s="40"/>
      <c r="ERV168" s="40"/>
      <c r="ERW168" s="40"/>
      <c r="ERX168" s="40"/>
      <c r="ERY168" s="40"/>
      <c r="ERZ168" s="40"/>
      <c r="ESA168" s="40"/>
      <c r="ESB168" s="40"/>
      <c r="ESC168" s="40"/>
      <c r="ESD168" s="40"/>
      <c r="ESE168" s="40"/>
      <c r="ESF168" s="40"/>
      <c r="ESG168" s="40"/>
      <c r="ESH168" s="40"/>
      <c r="ESI168" s="40"/>
      <c r="ESJ168" s="40"/>
      <c r="ESK168" s="40"/>
      <c r="ESL168" s="40"/>
      <c r="ESM168" s="40"/>
      <c r="ESN168" s="40"/>
      <c r="ESO168" s="40"/>
      <c r="ESP168" s="40"/>
      <c r="ESQ168" s="40"/>
      <c r="ESR168" s="40"/>
      <c r="ESS168" s="40"/>
      <c r="EST168" s="40"/>
      <c r="ESU168" s="40"/>
      <c r="ESV168" s="40"/>
      <c r="ESW168" s="40"/>
      <c r="ESX168" s="40"/>
      <c r="ESY168" s="40"/>
      <c r="ESZ168" s="40"/>
      <c r="ETA168" s="40"/>
      <c r="ETB168" s="40"/>
      <c r="ETC168" s="40"/>
      <c r="ETD168" s="40"/>
      <c r="ETE168" s="40"/>
      <c r="ETF168" s="40"/>
      <c r="ETG168" s="40"/>
      <c r="ETH168" s="40"/>
      <c r="ETI168" s="40"/>
      <c r="ETJ168" s="40"/>
      <c r="ETK168" s="40"/>
      <c r="ETL168" s="40"/>
      <c r="ETM168" s="40"/>
      <c r="ETN168" s="40"/>
      <c r="ETO168" s="40"/>
      <c r="ETP168" s="40"/>
      <c r="ETQ168" s="40"/>
      <c r="ETR168" s="40"/>
      <c r="ETS168" s="40"/>
      <c r="ETT168" s="40"/>
      <c r="ETU168" s="40"/>
      <c r="ETV168" s="40"/>
      <c r="ETW168" s="40"/>
      <c r="ETX168" s="40"/>
      <c r="ETY168" s="40"/>
      <c r="ETZ168" s="40"/>
      <c r="EUA168" s="40"/>
      <c r="EUB168" s="40"/>
      <c r="EUC168" s="40"/>
      <c r="EUD168" s="40"/>
      <c r="EUE168" s="40"/>
      <c r="EUF168" s="40"/>
      <c r="EUG168" s="40"/>
      <c r="EUH168" s="40"/>
      <c r="EUI168" s="40"/>
      <c r="EUJ168" s="40"/>
      <c r="EUK168" s="40"/>
      <c r="EUL168" s="40"/>
      <c r="EUM168" s="40"/>
      <c r="EUN168" s="40"/>
      <c r="EUO168" s="40"/>
      <c r="EUP168" s="40"/>
      <c r="EUQ168" s="40"/>
      <c r="EUR168" s="40"/>
      <c r="EUS168" s="40"/>
      <c r="EUT168" s="40"/>
      <c r="EUU168" s="40"/>
      <c r="EUV168" s="40"/>
      <c r="EUW168" s="40"/>
      <c r="EUX168" s="40"/>
      <c r="EUY168" s="40"/>
      <c r="EUZ168" s="40"/>
      <c r="EVA168" s="40"/>
      <c r="EVB168" s="40"/>
      <c r="EVC168" s="40"/>
      <c r="EVD168" s="40"/>
      <c r="EVE168" s="40"/>
      <c r="EVF168" s="40"/>
      <c r="EVG168" s="40"/>
      <c r="EVH168" s="40"/>
      <c r="EVI168" s="40"/>
      <c r="EVJ168" s="40"/>
      <c r="EVK168" s="40"/>
      <c r="EVL168" s="40"/>
      <c r="EVM168" s="40"/>
      <c r="EVN168" s="40"/>
      <c r="EVO168" s="40"/>
      <c r="EVP168" s="40"/>
      <c r="EVQ168" s="40"/>
      <c r="EVR168" s="40"/>
      <c r="EVS168" s="40"/>
      <c r="EVT168" s="40"/>
      <c r="EVU168" s="40"/>
      <c r="EVV168" s="40"/>
      <c r="EVW168" s="40"/>
      <c r="EVX168" s="40"/>
      <c r="EVY168" s="40"/>
      <c r="EVZ168" s="40"/>
      <c r="EWA168" s="40"/>
      <c r="EWB168" s="40"/>
      <c r="EWC168" s="40"/>
      <c r="EWD168" s="40"/>
      <c r="EWE168" s="40"/>
      <c r="EWF168" s="40"/>
      <c r="EWG168" s="40"/>
      <c r="EWH168" s="40"/>
      <c r="EWI168" s="40"/>
      <c r="EWJ168" s="40"/>
      <c r="EWK168" s="40"/>
      <c r="EWL168" s="40"/>
      <c r="EWM168" s="40"/>
      <c r="EWN168" s="40"/>
      <c r="EWO168" s="40"/>
      <c r="EWP168" s="40"/>
      <c r="EWQ168" s="40"/>
      <c r="EWR168" s="40"/>
      <c r="EWS168" s="40"/>
      <c r="EWT168" s="40"/>
      <c r="EWU168" s="40"/>
      <c r="EWV168" s="40"/>
      <c r="EWW168" s="40"/>
      <c r="EWX168" s="40"/>
      <c r="EWY168" s="40"/>
      <c r="EWZ168" s="40"/>
      <c r="EXA168" s="40"/>
      <c r="EXB168" s="40"/>
      <c r="EXC168" s="40"/>
      <c r="EXD168" s="40"/>
      <c r="EXE168" s="40"/>
      <c r="EXF168" s="40"/>
      <c r="EXG168" s="40"/>
      <c r="EXH168" s="40"/>
      <c r="EXI168" s="40"/>
      <c r="EXJ168" s="40"/>
      <c r="EXK168" s="40"/>
      <c r="EXL168" s="40"/>
      <c r="EXM168" s="40"/>
      <c r="EXN168" s="40"/>
      <c r="EXO168" s="40"/>
      <c r="EXP168" s="40"/>
      <c r="EXQ168" s="40"/>
      <c r="EXR168" s="40"/>
      <c r="EXS168" s="40"/>
      <c r="EXT168" s="40"/>
      <c r="EXU168" s="40"/>
      <c r="EXV168" s="40"/>
      <c r="EXW168" s="40"/>
      <c r="EXX168" s="40"/>
      <c r="EXY168" s="40"/>
      <c r="EXZ168" s="40"/>
      <c r="EYA168" s="40"/>
      <c r="EYB168" s="40"/>
      <c r="EYC168" s="40"/>
      <c r="EYD168" s="40"/>
      <c r="EYE168" s="40"/>
      <c r="EYF168" s="40"/>
      <c r="EYG168" s="40"/>
      <c r="EYH168" s="40"/>
      <c r="EYI168" s="40"/>
      <c r="EYJ168" s="40"/>
      <c r="EYK168" s="40"/>
      <c r="EYL168" s="40"/>
      <c r="EYM168" s="40"/>
      <c r="EYN168" s="40"/>
      <c r="EYO168" s="40"/>
      <c r="EYP168" s="40"/>
      <c r="EYQ168" s="40"/>
      <c r="EYR168" s="40"/>
      <c r="EYS168" s="40"/>
      <c r="EYT168" s="40"/>
      <c r="EYU168" s="40"/>
      <c r="EYV168" s="40"/>
      <c r="EYW168" s="40"/>
      <c r="EYX168" s="40"/>
      <c r="EYY168" s="40"/>
      <c r="EYZ168" s="40"/>
      <c r="EZA168" s="40"/>
      <c r="EZB168" s="40"/>
      <c r="EZC168" s="40"/>
      <c r="EZD168" s="40"/>
      <c r="EZE168" s="40"/>
      <c r="EZF168" s="40"/>
      <c r="EZG168" s="40"/>
      <c r="EZH168" s="40"/>
      <c r="EZI168" s="40"/>
      <c r="EZJ168" s="40"/>
      <c r="EZQ168" s="40"/>
      <c r="EZR168" s="40"/>
      <c r="EZS168" s="40"/>
      <c r="EZT168" s="40"/>
      <c r="EZU168" s="40"/>
      <c r="EZV168" s="40"/>
      <c r="EZW168" s="40"/>
      <c r="EZX168" s="40"/>
      <c r="EZY168" s="40"/>
      <c r="EZZ168" s="40"/>
      <c r="FAA168" s="40"/>
      <c r="FAB168" s="40"/>
      <c r="FAC168" s="40"/>
      <c r="FAD168" s="40"/>
      <c r="FAE168" s="40"/>
      <c r="FAF168" s="40"/>
      <c r="FAG168" s="40"/>
      <c r="FAH168" s="40"/>
      <c r="FAI168" s="40"/>
      <c r="FAJ168" s="40"/>
      <c r="FAK168" s="40"/>
      <c r="FAL168" s="40"/>
      <c r="FAM168" s="40"/>
      <c r="FAN168" s="40"/>
      <c r="FAO168" s="40"/>
      <c r="FAP168" s="40"/>
      <c r="FAQ168" s="40"/>
      <c r="FAR168" s="40"/>
      <c r="FAS168" s="40"/>
      <c r="FAT168" s="40"/>
      <c r="FAU168" s="40"/>
      <c r="FAV168" s="40"/>
      <c r="FAW168" s="40"/>
      <c r="FAX168" s="40"/>
      <c r="FAY168" s="40"/>
      <c r="FAZ168" s="40"/>
      <c r="FBA168" s="40"/>
      <c r="FBB168" s="40"/>
      <c r="FBC168" s="40"/>
      <c r="FBD168" s="40"/>
      <c r="FBE168" s="40"/>
      <c r="FBF168" s="40"/>
      <c r="FBG168" s="40"/>
      <c r="FBH168" s="40"/>
      <c r="FBI168" s="40"/>
      <c r="FBJ168" s="40"/>
      <c r="FBK168" s="40"/>
      <c r="FBL168" s="40"/>
      <c r="FBM168" s="40"/>
      <c r="FBN168" s="40"/>
      <c r="FBO168" s="40"/>
      <c r="FBP168" s="40"/>
      <c r="FBQ168" s="40"/>
      <c r="FBR168" s="40"/>
      <c r="FBS168" s="40"/>
      <c r="FBT168" s="40"/>
      <c r="FBU168" s="40"/>
      <c r="FBV168" s="40"/>
      <c r="FBW168" s="40"/>
      <c r="FBX168" s="40"/>
      <c r="FBY168" s="40"/>
      <c r="FBZ168" s="40"/>
      <c r="FCA168" s="40"/>
      <c r="FCB168" s="40"/>
      <c r="FCC168" s="40"/>
      <c r="FCD168" s="40"/>
      <c r="FCE168" s="40"/>
      <c r="FCF168" s="40"/>
      <c r="FCG168" s="40"/>
      <c r="FCH168" s="40"/>
      <c r="FCI168" s="40"/>
      <c r="FCJ168" s="40"/>
      <c r="FCK168" s="40"/>
      <c r="FCL168" s="40"/>
      <c r="FCM168" s="40"/>
      <c r="FCN168" s="40"/>
      <c r="FCO168" s="40"/>
      <c r="FCP168" s="40"/>
      <c r="FCQ168" s="40"/>
      <c r="FCR168" s="40"/>
      <c r="FCS168" s="40"/>
      <c r="FCT168" s="40"/>
      <c r="FCU168" s="40"/>
      <c r="FCV168" s="40"/>
      <c r="FCW168" s="40"/>
      <c r="FCX168" s="40"/>
      <c r="FCY168" s="40"/>
      <c r="FCZ168" s="40"/>
      <c r="FDA168" s="40"/>
      <c r="FDB168" s="40"/>
      <c r="FDC168" s="40"/>
      <c r="FDD168" s="40"/>
      <c r="FDE168" s="40"/>
      <c r="FDF168" s="40"/>
      <c r="FDG168" s="40"/>
      <c r="FDH168" s="40"/>
      <c r="FDI168" s="40"/>
      <c r="FDJ168" s="40"/>
      <c r="FDK168" s="40"/>
      <c r="FDL168" s="40"/>
      <c r="FDM168" s="40"/>
      <c r="FDN168" s="40"/>
      <c r="FDO168" s="40"/>
      <c r="FDP168" s="40"/>
      <c r="FDQ168" s="40"/>
      <c r="FDR168" s="40"/>
      <c r="FDS168" s="40"/>
      <c r="FDT168" s="40"/>
      <c r="FDU168" s="40"/>
      <c r="FDV168" s="40"/>
      <c r="FDW168" s="40"/>
      <c r="FDX168" s="40"/>
      <c r="FDY168" s="40"/>
      <c r="FDZ168" s="40"/>
      <c r="FEA168" s="40"/>
      <c r="FEB168" s="40"/>
      <c r="FEC168" s="40"/>
      <c r="FED168" s="40"/>
      <c r="FEE168" s="40"/>
      <c r="FEF168" s="40"/>
      <c r="FEG168" s="40"/>
      <c r="FEH168" s="40"/>
      <c r="FEI168" s="40"/>
      <c r="FEJ168" s="40"/>
      <c r="FEK168" s="40"/>
      <c r="FEL168" s="40"/>
      <c r="FEM168" s="40"/>
      <c r="FEN168" s="40"/>
      <c r="FEO168" s="40"/>
      <c r="FEP168" s="40"/>
      <c r="FEQ168" s="40"/>
      <c r="FER168" s="40"/>
      <c r="FES168" s="40"/>
      <c r="FET168" s="40"/>
      <c r="FEU168" s="40"/>
      <c r="FEV168" s="40"/>
      <c r="FEW168" s="40"/>
      <c r="FEX168" s="40"/>
      <c r="FEY168" s="40"/>
      <c r="FEZ168" s="40"/>
      <c r="FFA168" s="40"/>
      <c r="FFB168" s="40"/>
      <c r="FFC168" s="40"/>
      <c r="FFD168" s="40"/>
      <c r="FFE168" s="40"/>
      <c r="FFF168" s="40"/>
      <c r="FFG168" s="40"/>
      <c r="FFH168" s="40"/>
      <c r="FFI168" s="40"/>
      <c r="FFJ168" s="40"/>
      <c r="FFK168" s="40"/>
      <c r="FFL168" s="40"/>
      <c r="FFM168" s="40"/>
      <c r="FFN168" s="40"/>
      <c r="FFO168" s="40"/>
      <c r="FFP168" s="40"/>
      <c r="FFQ168" s="40"/>
      <c r="FFR168" s="40"/>
      <c r="FFS168" s="40"/>
      <c r="FFT168" s="40"/>
      <c r="FFU168" s="40"/>
      <c r="FFV168" s="40"/>
      <c r="FFW168" s="40"/>
      <c r="FFX168" s="40"/>
      <c r="FFY168" s="40"/>
      <c r="FFZ168" s="40"/>
      <c r="FGA168" s="40"/>
      <c r="FGB168" s="40"/>
      <c r="FGC168" s="40"/>
      <c r="FGD168" s="40"/>
      <c r="FGE168" s="40"/>
      <c r="FGF168" s="40"/>
      <c r="FGG168" s="40"/>
      <c r="FGH168" s="40"/>
      <c r="FGI168" s="40"/>
      <c r="FGJ168" s="40"/>
      <c r="FGK168" s="40"/>
      <c r="FGL168" s="40"/>
      <c r="FGM168" s="40"/>
      <c r="FGN168" s="40"/>
      <c r="FGO168" s="40"/>
      <c r="FGP168" s="40"/>
      <c r="FGQ168" s="40"/>
      <c r="FGR168" s="40"/>
      <c r="FGS168" s="40"/>
      <c r="FGT168" s="40"/>
      <c r="FGU168" s="40"/>
      <c r="FGV168" s="40"/>
      <c r="FGW168" s="40"/>
      <c r="FGX168" s="40"/>
      <c r="FGY168" s="40"/>
      <c r="FGZ168" s="40"/>
      <c r="FHA168" s="40"/>
      <c r="FHB168" s="40"/>
      <c r="FHC168" s="40"/>
      <c r="FHD168" s="40"/>
      <c r="FHE168" s="40"/>
      <c r="FHF168" s="40"/>
      <c r="FHG168" s="40"/>
      <c r="FHH168" s="40"/>
      <c r="FHI168" s="40"/>
      <c r="FHJ168" s="40"/>
      <c r="FHK168" s="40"/>
      <c r="FHL168" s="40"/>
      <c r="FHM168" s="40"/>
      <c r="FHN168" s="40"/>
      <c r="FHO168" s="40"/>
      <c r="FHP168" s="40"/>
      <c r="FHQ168" s="40"/>
      <c r="FHR168" s="40"/>
      <c r="FHS168" s="40"/>
      <c r="FHT168" s="40"/>
      <c r="FHU168" s="40"/>
      <c r="FHV168" s="40"/>
      <c r="FHW168" s="40"/>
      <c r="FHX168" s="40"/>
      <c r="FHY168" s="40"/>
      <c r="FHZ168" s="40"/>
      <c r="FIA168" s="40"/>
      <c r="FIB168" s="40"/>
      <c r="FIC168" s="40"/>
      <c r="FID168" s="40"/>
      <c r="FIE168" s="40"/>
      <c r="FIF168" s="40"/>
      <c r="FIG168" s="40"/>
      <c r="FIH168" s="40"/>
      <c r="FII168" s="40"/>
      <c r="FIJ168" s="40"/>
      <c r="FIK168" s="40"/>
      <c r="FIL168" s="40"/>
      <c r="FIM168" s="40"/>
      <c r="FIN168" s="40"/>
      <c r="FIO168" s="40"/>
      <c r="FIP168" s="40"/>
      <c r="FIQ168" s="40"/>
      <c r="FIR168" s="40"/>
      <c r="FIS168" s="40"/>
      <c r="FIT168" s="40"/>
      <c r="FIU168" s="40"/>
      <c r="FIV168" s="40"/>
      <c r="FIW168" s="40"/>
      <c r="FIX168" s="40"/>
      <c r="FIY168" s="40"/>
      <c r="FIZ168" s="40"/>
      <c r="FJA168" s="40"/>
      <c r="FJB168" s="40"/>
      <c r="FJC168" s="40"/>
      <c r="FJD168" s="40"/>
      <c r="FJE168" s="40"/>
      <c r="FJF168" s="40"/>
      <c r="FJM168" s="40"/>
      <c r="FJN168" s="40"/>
      <c r="FJO168" s="40"/>
      <c r="FJP168" s="40"/>
      <c r="FJQ168" s="40"/>
      <c r="FJR168" s="40"/>
      <c r="FJS168" s="40"/>
      <c r="FJT168" s="40"/>
      <c r="FJU168" s="40"/>
      <c r="FJV168" s="40"/>
      <c r="FJW168" s="40"/>
      <c r="FJX168" s="40"/>
      <c r="FJY168" s="40"/>
      <c r="FJZ168" s="40"/>
      <c r="FKA168" s="40"/>
      <c r="FKB168" s="40"/>
      <c r="FKC168" s="40"/>
      <c r="FKD168" s="40"/>
      <c r="FKE168" s="40"/>
      <c r="FKF168" s="40"/>
      <c r="FKG168" s="40"/>
      <c r="FKH168" s="40"/>
      <c r="FKI168" s="40"/>
      <c r="FKJ168" s="40"/>
      <c r="FKK168" s="40"/>
      <c r="FKL168" s="40"/>
      <c r="FKM168" s="40"/>
      <c r="FKN168" s="40"/>
      <c r="FKO168" s="40"/>
      <c r="FKP168" s="40"/>
      <c r="FKQ168" s="40"/>
      <c r="FKR168" s="40"/>
      <c r="FKS168" s="40"/>
      <c r="FKT168" s="40"/>
      <c r="FKU168" s="40"/>
      <c r="FKV168" s="40"/>
      <c r="FKW168" s="40"/>
      <c r="FKX168" s="40"/>
      <c r="FKY168" s="40"/>
      <c r="FKZ168" s="40"/>
      <c r="FLA168" s="40"/>
      <c r="FLB168" s="40"/>
      <c r="FLC168" s="40"/>
      <c r="FLD168" s="40"/>
      <c r="FLE168" s="40"/>
      <c r="FLF168" s="40"/>
      <c r="FLG168" s="40"/>
      <c r="FLH168" s="40"/>
      <c r="FLI168" s="40"/>
      <c r="FLJ168" s="40"/>
      <c r="FLK168" s="40"/>
      <c r="FLL168" s="40"/>
      <c r="FLM168" s="40"/>
      <c r="FLN168" s="40"/>
      <c r="FLO168" s="40"/>
      <c r="FLP168" s="40"/>
      <c r="FLQ168" s="40"/>
      <c r="FLR168" s="40"/>
      <c r="FLS168" s="40"/>
      <c r="FLT168" s="40"/>
      <c r="FLU168" s="40"/>
      <c r="FLV168" s="40"/>
      <c r="FLW168" s="40"/>
      <c r="FLX168" s="40"/>
      <c r="FLY168" s="40"/>
      <c r="FLZ168" s="40"/>
      <c r="FMA168" s="40"/>
      <c r="FMB168" s="40"/>
      <c r="FMC168" s="40"/>
      <c r="FMD168" s="40"/>
      <c r="FME168" s="40"/>
      <c r="FMF168" s="40"/>
      <c r="FMG168" s="40"/>
      <c r="FMH168" s="40"/>
      <c r="FMI168" s="40"/>
      <c r="FMJ168" s="40"/>
      <c r="FMK168" s="40"/>
      <c r="FML168" s="40"/>
      <c r="FMM168" s="40"/>
      <c r="FMN168" s="40"/>
      <c r="FMO168" s="40"/>
      <c r="FMP168" s="40"/>
      <c r="FMQ168" s="40"/>
      <c r="FMR168" s="40"/>
      <c r="FMS168" s="40"/>
      <c r="FMT168" s="40"/>
      <c r="FMU168" s="40"/>
      <c r="FMV168" s="40"/>
      <c r="FMW168" s="40"/>
      <c r="FMX168" s="40"/>
      <c r="FMY168" s="40"/>
      <c r="FMZ168" s="40"/>
      <c r="FNA168" s="40"/>
      <c r="FNB168" s="40"/>
      <c r="FNC168" s="40"/>
      <c r="FND168" s="40"/>
      <c r="FNE168" s="40"/>
      <c r="FNF168" s="40"/>
      <c r="FNG168" s="40"/>
      <c r="FNH168" s="40"/>
      <c r="FNI168" s="40"/>
      <c r="FNJ168" s="40"/>
      <c r="FNK168" s="40"/>
      <c r="FNL168" s="40"/>
      <c r="FNM168" s="40"/>
      <c r="FNN168" s="40"/>
      <c r="FNO168" s="40"/>
      <c r="FNP168" s="40"/>
      <c r="FNQ168" s="40"/>
      <c r="FNR168" s="40"/>
      <c r="FNS168" s="40"/>
      <c r="FNT168" s="40"/>
      <c r="FNU168" s="40"/>
      <c r="FNV168" s="40"/>
      <c r="FNW168" s="40"/>
      <c r="FNX168" s="40"/>
      <c r="FNY168" s="40"/>
      <c r="FNZ168" s="40"/>
      <c r="FOA168" s="40"/>
      <c r="FOB168" s="40"/>
      <c r="FOC168" s="40"/>
      <c r="FOD168" s="40"/>
      <c r="FOE168" s="40"/>
      <c r="FOF168" s="40"/>
      <c r="FOG168" s="40"/>
      <c r="FOH168" s="40"/>
      <c r="FOI168" s="40"/>
      <c r="FOJ168" s="40"/>
      <c r="FOK168" s="40"/>
      <c r="FOL168" s="40"/>
      <c r="FOM168" s="40"/>
      <c r="FON168" s="40"/>
      <c r="FOO168" s="40"/>
      <c r="FOP168" s="40"/>
      <c r="FOQ168" s="40"/>
      <c r="FOR168" s="40"/>
      <c r="FOS168" s="40"/>
      <c r="FOT168" s="40"/>
      <c r="FOU168" s="40"/>
      <c r="FOV168" s="40"/>
      <c r="FOW168" s="40"/>
      <c r="FOX168" s="40"/>
      <c r="FOY168" s="40"/>
      <c r="FOZ168" s="40"/>
      <c r="FPA168" s="40"/>
      <c r="FPB168" s="40"/>
      <c r="FPC168" s="40"/>
      <c r="FPD168" s="40"/>
      <c r="FPE168" s="40"/>
      <c r="FPF168" s="40"/>
      <c r="FPG168" s="40"/>
      <c r="FPH168" s="40"/>
      <c r="FPI168" s="40"/>
      <c r="FPJ168" s="40"/>
      <c r="FPK168" s="40"/>
      <c r="FPL168" s="40"/>
      <c r="FPM168" s="40"/>
      <c r="FPN168" s="40"/>
      <c r="FPO168" s="40"/>
      <c r="FPP168" s="40"/>
      <c r="FPQ168" s="40"/>
      <c r="FPR168" s="40"/>
      <c r="FPS168" s="40"/>
      <c r="FPT168" s="40"/>
      <c r="FPU168" s="40"/>
      <c r="FPV168" s="40"/>
      <c r="FPW168" s="40"/>
      <c r="FPX168" s="40"/>
      <c r="FPY168" s="40"/>
      <c r="FPZ168" s="40"/>
      <c r="FQA168" s="40"/>
      <c r="FQB168" s="40"/>
      <c r="FQC168" s="40"/>
      <c r="FQD168" s="40"/>
      <c r="FQE168" s="40"/>
      <c r="FQF168" s="40"/>
      <c r="FQG168" s="40"/>
      <c r="FQH168" s="40"/>
      <c r="FQI168" s="40"/>
      <c r="FQJ168" s="40"/>
      <c r="FQK168" s="40"/>
      <c r="FQL168" s="40"/>
      <c r="FQM168" s="40"/>
      <c r="FQN168" s="40"/>
      <c r="FQO168" s="40"/>
      <c r="FQP168" s="40"/>
      <c r="FQQ168" s="40"/>
      <c r="FQR168" s="40"/>
      <c r="FQS168" s="40"/>
      <c r="FQT168" s="40"/>
      <c r="FQU168" s="40"/>
      <c r="FQV168" s="40"/>
      <c r="FQW168" s="40"/>
      <c r="FQX168" s="40"/>
      <c r="FQY168" s="40"/>
      <c r="FQZ168" s="40"/>
      <c r="FRA168" s="40"/>
      <c r="FRB168" s="40"/>
      <c r="FRC168" s="40"/>
      <c r="FRD168" s="40"/>
      <c r="FRE168" s="40"/>
      <c r="FRF168" s="40"/>
      <c r="FRG168" s="40"/>
      <c r="FRH168" s="40"/>
      <c r="FRI168" s="40"/>
      <c r="FRJ168" s="40"/>
      <c r="FRK168" s="40"/>
      <c r="FRL168" s="40"/>
      <c r="FRM168" s="40"/>
      <c r="FRN168" s="40"/>
      <c r="FRO168" s="40"/>
      <c r="FRP168" s="40"/>
      <c r="FRQ168" s="40"/>
      <c r="FRR168" s="40"/>
      <c r="FRS168" s="40"/>
      <c r="FRT168" s="40"/>
      <c r="FRU168" s="40"/>
      <c r="FRV168" s="40"/>
      <c r="FRW168" s="40"/>
      <c r="FRX168" s="40"/>
      <c r="FRY168" s="40"/>
      <c r="FRZ168" s="40"/>
      <c r="FSA168" s="40"/>
      <c r="FSB168" s="40"/>
      <c r="FSC168" s="40"/>
      <c r="FSD168" s="40"/>
      <c r="FSE168" s="40"/>
      <c r="FSF168" s="40"/>
      <c r="FSG168" s="40"/>
      <c r="FSH168" s="40"/>
      <c r="FSI168" s="40"/>
      <c r="FSJ168" s="40"/>
      <c r="FSK168" s="40"/>
      <c r="FSL168" s="40"/>
      <c r="FSM168" s="40"/>
      <c r="FSN168" s="40"/>
      <c r="FSO168" s="40"/>
      <c r="FSP168" s="40"/>
      <c r="FSQ168" s="40"/>
      <c r="FSR168" s="40"/>
      <c r="FSS168" s="40"/>
      <c r="FST168" s="40"/>
      <c r="FSU168" s="40"/>
      <c r="FSV168" s="40"/>
      <c r="FSW168" s="40"/>
      <c r="FSX168" s="40"/>
      <c r="FSY168" s="40"/>
      <c r="FSZ168" s="40"/>
      <c r="FTA168" s="40"/>
      <c r="FTB168" s="40"/>
      <c r="FTI168" s="40"/>
      <c r="FTJ168" s="40"/>
      <c r="FTK168" s="40"/>
      <c r="FTL168" s="40"/>
      <c r="FTM168" s="40"/>
      <c r="FTN168" s="40"/>
      <c r="FTO168" s="40"/>
      <c r="FTP168" s="40"/>
      <c r="FTQ168" s="40"/>
      <c r="FTR168" s="40"/>
      <c r="FTS168" s="40"/>
      <c r="FTT168" s="40"/>
      <c r="FTU168" s="40"/>
      <c r="FTV168" s="40"/>
      <c r="FTW168" s="40"/>
      <c r="FTX168" s="40"/>
      <c r="FTY168" s="40"/>
      <c r="FTZ168" s="40"/>
      <c r="FUA168" s="40"/>
      <c r="FUB168" s="40"/>
      <c r="FUC168" s="40"/>
      <c r="FUD168" s="40"/>
      <c r="FUE168" s="40"/>
      <c r="FUF168" s="40"/>
      <c r="FUG168" s="40"/>
      <c r="FUH168" s="40"/>
      <c r="FUI168" s="40"/>
      <c r="FUJ168" s="40"/>
      <c r="FUK168" s="40"/>
      <c r="FUL168" s="40"/>
      <c r="FUM168" s="40"/>
      <c r="FUN168" s="40"/>
      <c r="FUO168" s="40"/>
      <c r="FUP168" s="40"/>
      <c r="FUQ168" s="40"/>
      <c r="FUR168" s="40"/>
      <c r="FUS168" s="40"/>
      <c r="FUT168" s="40"/>
      <c r="FUU168" s="40"/>
      <c r="FUV168" s="40"/>
      <c r="FUW168" s="40"/>
      <c r="FUX168" s="40"/>
      <c r="FUY168" s="40"/>
      <c r="FUZ168" s="40"/>
      <c r="FVA168" s="40"/>
      <c r="FVB168" s="40"/>
      <c r="FVC168" s="40"/>
      <c r="FVD168" s="40"/>
      <c r="FVE168" s="40"/>
      <c r="FVF168" s="40"/>
      <c r="FVG168" s="40"/>
      <c r="FVH168" s="40"/>
      <c r="FVI168" s="40"/>
      <c r="FVJ168" s="40"/>
      <c r="FVK168" s="40"/>
      <c r="FVL168" s="40"/>
      <c r="FVM168" s="40"/>
      <c r="FVN168" s="40"/>
      <c r="FVO168" s="40"/>
      <c r="FVP168" s="40"/>
      <c r="FVQ168" s="40"/>
      <c r="FVR168" s="40"/>
      <c r="FVS168" s="40"/>
      <c r="FVT168" s="40"/>
      <c r="FVU168" s="40"/>
      <c r="FVV168" s="40"/>
      <c r="FVW168" s="40"/>
      <c r="FVX168" s="40"/>
      <c r="FVY168" s="40"/>
      <c r="FVZ168" s="40"/>
      <c r="FWA168" s="40"/>
      <c r="FWB168" s="40"/>
      <c r="FWC168" s="40"/>
      <c r="FWD168" s="40"/>
      <c r="FWE168" s="40"/>
      <c r="FWF168" s="40"/>
      <c r="FWG168" s="40"/>
      <c r="FWH168" s="40"/>
      <c r="FWI168" s="40"/>
      <c r="FWJ168" s="40"/>
      <c r="FWK168" s="40"/>
      <c r="FWL168" s="40"/>
      <c r="FWM168" s="40"/>
      <c r="FWN168" s="40"/>
      <c r="FWO168" s="40"/>
      <c r="FWP168" s="40"/>
      <c r="FWQ168" s="40"/>
      <c r="FWR168" s="40"/>
      <c r="FWS168" s="40"/>
      <c r="FWT168" s="40"/>
      <c r="FWU168" s="40"/>
      <c r="FWV168" s="40"/>
      <c r="FWW168" s="40"/>
      <c r="FWX168" s="40"/>
      <c r="FWY168" s="40"/>
      <c r="FWZ168" s="40"/>
      <c r="FXA168" s="40"/>
      <c r="FXB168" s="40"/>
      <c r="FXC168" s="40"/>
      <c r="FXD168" s="40"/>
      <c r="FXE168" s="40"/>
      <c r="FXF168" s="40"/>
      <c r="FXG168" s="40"/>
      <c r="FXH168" s="40"/>
      <c r="FXI168" s="40"/>
      <c r="FXJ168" s="40"/>
      <c r="FXK168" s="40"/>
      <c r="FXL168" s="40"/>
      <c r="FXM168" s="40"/>
      <c r="FXN168" s="40"/>
      <c r="FXO168" s="40"/>
      <c r="FXP168" s="40"/>
      <c r="FXQ168" s="40"/>
      <c r="FXR168" s="40"/>
      <c r="FXS168" s="40"/>
      <c r="FXT168" s="40"/>
      <c r="FXU168" s="40"/>
      <c r="FXV168" s="40"/>
      <c r="FXW168" s="40"/>
      <c r="FXX168" s="40"/>
      <c r="FXY168" s="40"/>
      <c r="FXZ168" s="40"/>
      <c r="FYA168" s="40"/>
      <c r="FYB168" s="40"/>
      <c r="FYC168" s="40"/>
      <c r="FYD168" s="40"/>
      <c r="FYE168" s="40"/>
      <c r="FYF168" s="40"/>
      <c r="FYG168" s="40"/>
      <c r="FYH168" s="40"/>
      <c r="FYI168" s="40"/>
      <c r="FYJ168" s="40"/>
      <c r="FYK168" s="40"/>
      <c r="FYL168" s="40"/>
      <c r="FYM168" s="40"/>
      <c r="FYN168" s="40"/>
      <c r="FYO168" s="40"/>
      <c r="FYP168" s="40"/>
      <c r="FYQ168" s="40"/>
      <c r="FYR168" s="40"/>
      <c r="FYS168" s="40"/>
      <c r="FYT168" s="40"/>
      <c r="FYU168" s="40"/>
      <c r="FYV168" s="40"/>
      <c r="FYW168" s="40"/>
      <c r="FYX168" s="40"/>
      <c r="FYY168" s="40"/>
      <c r="FYZ168" s="40"/>
      <c r="FZA168" s="40"/>
      <c r="FZB168" s="40"/>
      <c r="FZC168" s="40"/>
      <c r="FZD168" s="40"/>
      <c r="FZE168" s="40"/>
      <c r="FZF168" s="40"/>
      <c r="FZG168" s="40"/>
      <c r="FZH168" s="40"/>
      <c r="FZI168" s="40"/>
      <c r="FZJ168" s="40"/>
      <c r="FZK168" s="40"/>
      <c r="FZL168" s="40"/>
      <c r="FZM168" s="40"/>
      <c r="FZN168" s="40"/>
      <c r="FZO168" s="40"/>
      <c r="FZP168" s="40"/>
      <c r="FZQ168" s="40"/>
      <c r="FZR168" s="40"/>
      <c r="FZS168" s="40"/>
      <c r="FZT168" s="40"/>
      <c r="FZU168" s="40"/>
      <c r="FZV168" s="40"/>
      <c r="FZW168" s="40"/>
      <c r="FZX168" s="40"/>
      <c r="FZY168" s="40"/>
      <c r="FZZ168" s="40"/>
      <c r="GAA168" s="40"/>
      <c r="GAB168" s="40"/>
      <c r="GAC168" s="40"/>
      <c r="GAD168" s="40"/>
      <c r="GAE168" s="40"/>
      <c r="GAF168" s="40"/>
      <c r="GAG168" s="40"/>
      <c r="GAH168" s="40"/>
      <c r="GAI168" s="40"/>
      <c r="GAJ168" s="40"/>
      <c r="GAK168" s="40"/>
      <c r="GAL168" s="40"/>
      <c r="GAM168" s="40"/>
      <c r="GAN168" s="40"/>
      <c r="GAO168" s="40"/>
      <c r="GAP168" s="40"/>
      <c r="GAQ168" s="40"/>
      <c r="GAR168" s="40"/>
      <c r="GAS168" s="40"/>
      <c r="GAT168" s="40"/>
      <c r="GAU168" s="40"/>
      <c r="GAV168" s="40"/>
      <c r="GAW168" s="40"/>
      <c r="GAX168" s="40"/>
      <c r="GAY168" s="40"/>
      <c r="GAZ168" s="40"/>
      <c r="GBA168" s="40"/>
      <c r="GBB168" s="40"/>
      <c r="GBC168" s="40"/>
      <c r="GBD168" s="40"/>
      <c r="GBE168" s="40"/>
      <c r="GBF168" s="40"/>
      <c r="GBG168" s="40"/>
      <c r="GBH168" s="40"/>
      <c r="GBI168" s="40"/>
      <c r="GBJ168" s="40"/>
      <c r="GBK168" s="40"/>
      <c r="GBL168" s="40"/>
      <c r="GBM168" s="40"/>
      <c r="GBN168" s="40"/>
      <c r="GBO168" s="40"/>
      <c r="GBP168" s="40"/>
      <c r="GBQ168" s="40"/>
      <c r="GBR168" s="40"/>
      <c r="GBS168" s="40"/>
      <c r="GBT168" s="40"/>
      <c r="GBU168" s="40"/>
      <c r="GBV168" s="40"/>
      <c r="GBW168" s="40"/>
      <c r="GBX168" s="40"/>
      <c r="GBY168" s="40"/>
      <c r="GBZ168" s="40"/>
      <c r="GCA168" s="40"/>
      <c r="GCB168" s="40"/>
      <c r="GCC168" s="40"/>
      <c r="GCD168" s="40"/>
      <c r="GCE168" s="40"/>
      <c r="GCF168" s="40"/>
      <c r="GCG168" s="40"/>
      <c r="GCH168" s="40"/>
      <c r="GCI168" s="40"/>
      <c r="GCJ168" s="40"/>
      <c r="GCK168" s="40"/>
      <c r="GCL168" s="40"/>
      <c r="GCM168" s="40"/>
      <c r="GCN168" s="40"/>
      <c r="GCO168" s="40"/>
      <c r="GCP168" s="40"/>
      <c r="GCQ168" s="40"/>
      <c r="GCR168" s="40"/>
      <c r="GCS168" s="40"/>
      <c r="GCT168" s="40"/>
      <c r="GCU168" s="40"/>
      <c r="GCV168" s="40"/>
      <c r="GCW168" s="40"/>
      <c r="GCX168" s="40"/>
      <c r="GDE168" s="40"/>
      <c r="GDF168" s="40"/>
      <c r="GDG168" s="40"/>
      <c r="GDH168" s="40"/>
      <c r="GDI168" s="40"/>
      <c r="GDJ168" s="40"/>
      <c r="GDK168" s="40"/>
      <c r="GDL168" s="40"/>
      <c r="GDM168" s="40"/>
      <c r="GDN168" s="40"/>
      <c r="GDO168" s="40"/>
      <c r="GDP168" s="40"/>
      <c r="GDQ168" s="40"/>
      <c r="GDR168" s="40"/>
      <c r="GDS168" s="40"/>
      <c r="GDT168" s="40"/>
      <c r="GDU168" s="40"/>
      <c r="GDV168" s="40"/>
      <c r="GDW168" s="40"/>
      <c r="GDX168" s="40"/>
      <c r="GDY168" s="40"/>
      <c r="GDZ168" s="40"/>
      <c r="GEA168" s="40"/>
      <c r="GEB168" s="40"/>
      <c r="GEC168" s="40"/>
      <c r="GED168" s="40"/>
      <c r="GEE168" s="40"/>
      <c r="GEF168" s="40"/>
      <c r="GEG168" s="40"/>
      <c r="GEH168" s="40"/>
      <c r="GEI168" s="40"/>
      <c r="GEJ168" s="40"/>
      <c r="GEK168" s="40"/>
      <c r="GEL168" s="40"/>
      <c r="GEM168" s="40"/>
      <c r="GEN168" s="40"/>
      <c r="GEO168" s="40"/>
      <c r="GEP168" s="40"/>
      <c r="GEQ168" s="40"/>
      <c r="GER168" s="40"/>
      <c r="GES168" s="40"/>
      <c r="GET168" s="40"/>
      <c r="GEU168" s="40"/>
      <c r="GEV168" s="40"/>
      <c r="GEW168" s="40"/>
      <c r="GEX168" s="40"/>
      <c r="GEY168" s="40"/>
      <c r="GEZ168" s="40"/>
      <c r="GFA168" s="40"/>
      <c r="GFB168" s="40"/>
      <c r="GFC168" s="40"/>
      <c r="GFD168" s="40"/>
      <c r="GFE168" s="40"/>
      <c r="GFF168" s="40"/>
      <c r="GFG168" s="40"/>
      <c r="GFH168" s="40"/>
      <c r="GFI168" s="40"/>
      <c r="GFJ168" s="40"/>
      <c r="GFK168" s="40"/>
      <c r="GFL168" s="40"/>
      <c r="GFM168" s="40"/>
      <c r="GFN168" s="40"/>
      <c r="GFO168" s="40"/>
      <c r="GFP168" s="40"/>
      <c r="GFQ168" s="40"/>
      <c r="GFR168" s="40"/>
      <c r="GFS168" s="40"/>
      <c r="GFT168" s="40"/>
      <c r="GFU168" s="40"/>
      <c r="GFV168" s="40"/>
      <c r="GFW168" s="40"/>
      <c r="GFX168" s="40"/>
      <c r="GFY168" s="40"/>
      <c r="GFZ168" s="40"/>
      <c r="GGA168" s="40"/>
      <c r="GGB168" s="40"/>
      <c r="GGC168" s="40"/>
      <c r="GGD168" s="40"/>
      <c r="GGE168" s="40"/>
      <c r="GGF168" s="40"/>
      <c r="GGG168" s="40"/>
      <c r="GGH168" s="40"/>
      <c r="GGI168" s="40"/>
      <c r="GGJ168" s="40"/>
      <c r="GGK168" s="40"/>
      <c r="GGL168" s="40"/>
      <c r="GGM168" s="40"/>
      <c r="GGN168" s="40"/>
      <c r="GGO168" s="40"/>
      <c r="GGP168" s="40"/>
      <c r="GGQ168" s="40"/>
      <c r="GGR168" s="40"/>
      <c r="GGS168" s="40"/>
      <c r="GGT168" s="40"/>
      <c r="GGU168" s="40"/>
      <c r="GGV168" s="40"/>
      <c r="GGW168" s="40"/>
      <c r="GGX168" s="40"/>
      <c r="GGY168" s="40"/>
      <c r="GGZ168" s="40"/>
      <c r="GHA168" s="40"/>
      <c r="GHB168" s="40"/>
      <c r="GHC168" s="40"/>
      <c r="GHD168" s="40"/>
      <c r="GHE168" s="40"/>
      <c r="GHF168" s="40"/>
      <c r="GHG168" s="40"/>
      <c r="GHH168" s="40"/>
      <c r="GHI168" s="40"/>
      <c r="GHJ168" s="40"/>
      <c r="GHK168" s="40"/>
      <c r="GHL168" s="40"/>
      <c r="GHM168" s="40"/>
      <c r="GHN168" s="40"/>
      <c r="GHO168" s="40"/>
      <c r="GHP168" s="40"/>
      <c r="GHQ168" s="40"/>
      <c r="GHR168" s="40"/>
      <c r="GHS168" s="40"/>
      <c r="GHT168" s="40"/>
      <c r="GHU168" s="40"/>
      <c r="GHV168" s="40"/>
      <c r="GHW168" s="40"/>
      <c r="GHX168" s="40"/>
      <c r="GHY168" s="40"/>
      <c r="GHZ168" s="40"/>
      <c r="GIA168" s="40"/>
      <c r="GIB168" s="40"/>
      <c r="GIC168" s="40"/>
      <c r="GID168" s="40"/>
      <c r="GIE168" s="40"/>
      <c r="GIF168" s="40"/>
      <c r="GIG168" s="40"/>
      <c r="GIH168" s="40"/>
      <c r="GII168" s="40"/>
      <c r="GIJ168" s="40"/>
      <c r="GIK168" s="40"/>
      <c r="GIL168" s="40"/>
      <c r="GIM168" s="40"/>
      <c r="GIN168" s="40"/>
      <c r="GIO168" s="40"/>
      <c r="GIP168" s="40"/>
      <c r="GIQ168" s="40"/>
      <c r="GIR168" s="40"/>
      <c r="GIS168" s="40"/>
      <c r="GIT168" s="40"/>
      <c r="GIU168" s="40"/>
      <c r="GIV168" s="40"/>
      <c r="GIW168" s="40"/>
      <c r="GIX168" s="40"/>
      <c r="GIY168" s="40"/>
      <c r="GIZ168" s="40"/>
      <c r="GJA168" s="40"/>
      <c r="GJB168" s="40"/>
      <c r="GJC168" s="40"/>
      <c r="GJD168" s="40"/>
      <c r="GJE168" s="40"/>
      <c r="GJF168" s="40"/>
      <c r="GJG168" s="40"/>
      <c r="GJH168" s="40"/>
      <c r="GJI168" s="40"/>
      <c r="GJJ168" s="40"/>
      <c r="GJK168" s="40"/>
      <c r="GJL168" s="40"/>
      <c r="GJM168" s="40"/>
      <c r="GJN168" s="40"/>
      <c r="GJO168" s="40"/>
      <c r="GJP168" s="40"/>
      <c r="GJQ168" s="40"/>
      <c r="GJR168" s="40"/>
      <c r="GJS168" s="40"/>
      <c r="GJT168" s="40"/>
      <c r="GJU168" s="40"/>
      <c r="GJV168" s="40"/>
      <c r="GJW168" s="40"/>
      <c r="GJX168" s="40"/>
      <c r="GJY168" s="40"/>
      <c r="GJZ168" s="40"/>
      <c r="GKA168" s="40"/>
      <c r="GKB168" s="40"/>
      <c r="GKC168" s="40"/>
      <c r="GKD168" s="40"/>
      <c r="GKE168" s="40"/>
      <c r="GKF168" s="40"/>
      <c r="GKG168" s="40"/>
      <c r="GKH168" s="40"/>
      <c r="GKI168" s="40"/>
      <c r="GKJ168" s="40"/>
      <c r="GKK168" s="40"/>
      <c r="GKL168" s="40"/>
      <c r="GKM168" s="40"/>
      <c r="GKN168" s="40"/>
      <c r="GKO168" s="40"/>
      <c r="GKP168" s="40"/>
      <c r="GKQ168" s="40"/>
      <c r="GKR168" s="40"/>
      <c r="GKS168" s="40"/>
      <c r="GKT168" s="40"/>
      <c r="GKU168" s="40"/>
      <c r="GKV168" s="40"/>
      <c r="GKW168" s="40"/>
      <c r="GKX168" s="40"/>
      <c r="GKY168" s="40"/>
      <c r="GKZ168" s="40"/>
      <c r="GLA168" s="40"/>
      <c r="GLB168" s="40"/>
      <c r="GLC168" s="40"/>
      <c r="GLD168" s="40"/>
      <c r="GLE168" s="40"/>
      <c r="GLF168" s="40"/>
      <c r="GLG168" s="40"/>
      <c r="GLH168" s="40"/>
      <c r="GLI168" s="40"/>
      <c r="GLJ168" s="40"/>
      <c r="GLK168" s="40"/>
      <c r="GLL168" s="40"/>
      <c r="GLM168" s="40"/>
      <c r="GLN168" s="40"/>
      <c r="GLO168" s="40"/>
      <c r="GLP168" s="40"/>
      <c r="GLQ168" s="40"/>
      <c r="GLR168" s="40"/>
      <c r="GLS168" s="40"/>
      <c r="GLT168" s="40"/>
      <c r="GLU168" s="40"/>
      <c r="GLV168" s="40"/>
      <c r="GLW168" s="40"/>
      <c r="GLX168" s="40"/>
      <c r="GLY168" s="40"/>
      <c r="GLZ168" s="40"/>
      <c r="GMA168" s="40"/>
      <c r="GMB168" s="40"/>
      <c r="GMC168" s="40"/>
      <c r="GMD168" s="40"/>
      <c r="GME168" s="40"/>
      <c r="GMF168" s="40"/>
      <c r="GMG168" s="40"/>
      <c r="GMH168" s="40"/>
      <c r="GMI168" s="40"/>
      <c r="GMJ168" s="40"/>
      <c r="GMK168" s="40"/>
      <c r="GML168" s="40"/>
      <c r="GMM168" s="40"/>
      <c r="GMN168" s="40"/>
      <c r="GMO168" s="40"/>
      <c r="GMP168" s="40"/>
      <c r="GMQ168" s="40"/>
      <c r="GMR168" s="40"/>
      <c r="GMS168" s="40"/>
      <c r="GMT168" s="40"/>
      <c r="GNA168" s="40"/>
      <c r="GNB168" s="40"/>
      <c r="GNC168" s="40"/>
      <c r="GND168" s="40"/>
      <c r="GNE168" s="40"/>
      <c r="GNF168" s="40"/>
      <c r="GNG168" s="40"/>
      <c r="GNH168" s="40"/>
      <c r="GNI168" s="40"/>
      <c r="GNJ168" s="40"/>
      <c r="GNK168" s="40"/>
      <c r="GNL168" s="40"/>
      <c r="GNM168" s="40"/>
      <c r="GNN168" s="40"/>
      <c r="GNO168" s="40"/>
      <c r="GNP168" s="40"/>
      <c r="GNQ168" s="40"/>
      <c r="GNR168" s="40"/>
      <c r="GNS168" s="40"/>
      <c r="GNT168" s="40"/>
      <c r="GNU168" s="40"/>
      <c r="GNV168" s="40"/>
      <c r="GNW168" s="40"/>
      <c r="GNX168" s="40"/>
      <c r="GNY168" s="40"/>
      <c r="GNZ168" s="40"/>
      <c r="GOA168" s="40"/>
      <c r="GOB168" s="40"/>
      <c r="GOC168" s="40"/>
      <c r="GOD168" s="40"/>
      <c r="GOE168" s="40"/>
      <c r="GOF168" s="40"/>
      <c r="GOG168" s="40"/>
      <c r="GOH168" s="40"/>
      <c r="GOI168" s="40"/>
      <c r="GOJ168" s="40"/>
      <c r="GOK168" s="40"/>
      <c r="GOL168" s="40"/>
      <c r="GOM168" s="40"/>
      <c r="GON168" s="40"/>
      <c r="GOO168" s="40"/>
      <c r="GOP168" s="40"/>
      <c r="GOQ168" s="40"/>
      <c r="GOR168" s="40"/>
      <c r="GOS168" s="40"/>
      <c r="GOT168" s="40"/>
      <c r="GOU168" s="40"/>
      <c r="GOV168" s="40"/>
      <c r="GOW168" s="40"/>
      <c r="GOX168" s="40"/>
      <c r="GOY168" s="40"/>
      <c r="GOZ168" s="40"/>
      <c r="GPA168" s="40"/>
      <c r="GPB168" s="40"/>
      <c r="GPC168" s="40"/>
      <c r="GPD168" s="40"/>
      <c r="GPE168" s="40"/>
      <c r="GPF168" s="40"/>
      <c r="GPG168" s="40"/>
      <c r="GPH168" s="40"/>
      <c r="GPI168" s="40"/>
      <c r="GPJ168" s="40"/>
      <c r="GPK168" s="40"/>
      <c r="GPL168" s="40"/>
      <c r="GPM168" s="40"/>
      <c r="GPN168" s="40"/>
      <c r="GPO168" s="40"/>
      <c r="GPP168" s="40"/>
      <c r="GPQ168" s="40"/>
      <c r="GPR168" s="40"/>
      <c r="GPS168" s="40"/>
      <c r="GPT168" s="40"/>
      <c r="GPU168" s="40"/>
      <c r="GPV168" s="40"/>
      <c r="GPW168" s="40"/>
      <c r="GPX168" s="40"/>
      <c r="GPY168" s="40"/>
      <c r="GPZ168" s="40"/>
      <c r="GQA168" s="40"/>
      <c r="GQB168" s="40"/>
      <c r="GQC168" s="40"/>
      <c r="GQD168" s="40"/>
      <c r="GQE168" s="40"/>
      <c r="GQF168" s="40"/>
      <c r="GQG168" s="40"/>
      <c r="GQH168" s="40"/>
      <c r="GQI168" s="40"/>
      <c r="GQJ168" s="40"/>
      <c r="GQK168" s="40"/>
      <c r="GQL168" s="40"/>
      <c r="GQM168" s="40"/>
      <c r="GQN168" s="40"/>
      <c r="GQO168" s="40"/>
      <c r="GQP168" s="40"/>
      <c r="GQQ168" s="40"/>
      <c r="GQR168" s="40"/>
      <c r="GQS168" s="40"/>
      <c r="GQT168" s="40"/>
      <c r="GQU168" s="40"/>
      <c r="GQV168" s="40"/>
      <c r="GQW168" s="40"/>
      <c r="GQX168" s="40"/>
      <c r="GQY168" s="40"/>
      <c r="GQZ168" s="40"/>
      <c r="GRA168" s="40"/>
      <c r="GRB168" s="40"/>
      <c r="GRC168" s="40"/>
      <c r="GRD168" s="40"/>
      <c r="GRE168" s="40"/>
      <c r="GRF168" s="40"/>
      <c r="GRG168" s="40"/>
      <c r="GRH168" s="40"/>
      <c r="GRI168" s="40"/>
      <c r="GRJ168" s="40"/>
      <c r="GRK168" s="40"/>
      <c r="GRL168" s="40"/>
      <c r="GRM168" s="40"/>
      <c r="GRN168" s="40"/>
      <c r="GRO168" s="40"/>
      <c r="GRP168" s="40"/>
      <c r="GRQ168" s="40"/>
      <c r="GRR168" s="40"/>
      <c r="GRS168" s="40"/>
      <c r="GRT168" s="40"/>
      <c r="GRU168" s="40"/>
      <c r="GRV168" s="40"/>
      <c r="GRW168" s="40"/>
      <c r="GRX168" s="40"/>
      <c r="GRY168" s="40"/>
      <c r="GRZ168" s="40"/>
      <c r="GSA168" s="40"/>
      <c r="GSB168" s="40"/>
      <c r="GSC168" s="40"/>
      <c r="GSD168" s="40"/>
      <c r="GSE168" s="40"/>
      <c r="GSF168" s="40"/>
      <c r="GSG168" s="40"/>
      <c r="GSH168" s="40"/>
      <c r="GSI168" s="40"/>
      <c r="GSJ168" s="40"/>
      <c r="GSK168" s="40"/>
      <c r="GSL168" s="40"/>
      <c r="GSM168" s="40"/>
      <c r="GSN168" s="40"/>
      <c r="GSO168" s="40"/>
      <c r="GSP168" s="40"/>
      <c r="GSQ168" s="40"/>
      <c r="GSR168" s="40"/>
      <c r="GSS168" s="40"/>
      <c r="GST168" s="40"/>
      <c r="GSU168" s="40"/>
      <c r="GSV168" s="40"/>
      <c r="GSW168" s="40"/>
      <c r="GSX168" s="40"/>
      <c r="GSY168" s="40"/>
      <c r="GSZ168" s="40"/>
      <c r="GTA168" s="40"/>
      <c r="GTB168" s="40"/>
      <c r="GTC168" s="40"/>
      <c r="GTD168" s="40"/>
      <c r="GTE168" s="40"/>
      <c r="GTF168" s="40"/>
      <c r="GTG168" s="40"/>
      <c r="GTH168" s="40"/>
      <c r="GTI168" s="40"/>
      <c r="GTJ168" s="40"/>
      <c r="GTK168" s="40"/>
      <c r="GTL168" s="40"/>
      <c r="GTM168" s="40"/>
      <c r="GTN168" s="40"/>
      <c r="GTO168" s="40"/>
      <c r="GTP168" s="40"/>
      <c r="GTQ168" s="40"/>
      <c r="GTR168" s="40"/>
      <c r="GTS168" s="40"/>
      <c r="GTT168" s="40"/>
      <c r="GTU168" s="40"/>
      <c r="GTV168" s="40"/>
      <c r="GTW168" s="40"/>
      <c r="GTX168" s="40"/>
      <c r="GTY168" s="40"/>
      <c r="GTZ168" s="40"/>
      <c r="GUA168" s="40"/>
      <c r="GUB168" s="40"/>
      <c r="GUC168" s="40"/>
      <c r="GUD168" s="40"/>
      <c r="GUE168" s="40"/>
      <c r="GUF168" s="40"/>
      <c r="GUG168" s="40"/>
      <c r="GUH168" s="40"/>
      <c r="GUI168" s="40"/>
      <c r="GUJ168" s="40"/>
      <c r="GUK168" s="40"/>
      <c r="GUL168" s="40"/>
      <c r="GUM168" s="40"/>
      <c r="GUN168" s="40"/>
      <c r="GUO168" s="40"/>
      <c r="GUP168" s="40"/>
      <c r="GUQ168" s="40"/>
      <c r="GUR168" s="40"/>
      <c r="GUS168" s="40"/>
      <c r="GUT168" s="40"/>
      <c r="GUU168" s="40"/>
      <c r="GUV168" s="40"/>
      <c r="GUW168" s="40"/>
      <c r="GUX168" s="40"/>
      <c r="GUY168" s="40"/>
      <c r="GUZ168" s="40"/>
      <c r="GVA168" s="40"/>
      <c r="GVB168" s="40"/>
      <c r="GVC168" s="40"/>
      <c r="GVD168" s="40"/>
      <c r="GVE168" s="40"/>
      <c r="GVF168" s="40"/>
      <c r="GVG168" s="40"/>
      <c r="GVH168" s="40"/>
      <c r="GVI168" s="40"/>
      <c r="GVJ168" s="40"/>
      <c r="GVK168" s="40"/>
      <c r="GVL168" s="40"/>
      <c r="GVM168" s="40"/>
      <c r="GVN168" s="40"/>
      <c r="GVO168" s="40"/>
      <c r="GVP168" s="40"/>
      <c r="GVQ168" s="40"/>
      <c r="GVR168" s="40"/>
      <c r="GVS168" s="40"/>
      <c r="GVT168" s="40"/>
      <c r="GVU168" s="40"/>
      <c r="GVV168" s="40"/>
      <c r="GVW168" s="40"/>
      <c r="GVX168" s="40"/>
      <c r="GVY168" s="40"/>
      <c r="GVZ168" s="40"/>
      <c r="GWA168" s="40"/>
      <c r="GWB168" s="40"/>
      <c r="GWC168" s="40"/>
      <c r="GWD168" s="40"/>
      <c r="GWE168" s="40"/>
      <c r="GWF168" s="40"/>
      <c r="GWG168" s="40"/>
      <c r="GWH168" s="40"/>
      <c r="GWI168" s="40"/>
      <c r="GWJ168" s="40"/>
      <c r="GWK168" s="40"/>
      <c r="GWL168" s="40"/>
      <c r="GWM168" s="40"/>
      <c r="GWN168" s="40"/>
      <c r="GWO168" s="40"/>
      <c r="GWP168" s="40"/>
      <c r="GWW168" s="40"/>
      <c r="GWX168" s="40"/>
      <c r="GWY168" s="40"/>
      <c r="GWZ168" s="40"/>
      <c r="GXA168" s="40"/>
      <c r="GXB168" s="40"/>
      <c r="GXC168" s="40"/>
      <c r="GXD168" s="40"/>
      <c r="GXE168" s="40"/>
      <c r="GXF168" s="40"/>
      <c r="GXG168" s="40"/>
      <c r="GXH168" s="40"/>
      <c r="GXI168" s="40"/>
      <c r="GXJ168" s="40"/>
      <c r="GXK168" s="40"/>
      <c r="GXL168" s="40"/>
      <c r="GXM168" s="40"/>
      <c r="GXN168" s="40"/>
      <c r="GXO168" s="40"/>
      <c r="GXP168" s="40"/>
      <c r="GXQ168" s="40"/>
      <c r="GXR168" s="40"/>
      <c r="GXS168" s="40"/>
      <c r="GXT168" s="40"/>
      <c r="GXU168" s="40"/>
      <c r="GXV168" s="40"/>
      <c r="GXW168" s="40"/>
      <c r="GXX168" s="40"/>
      <c r="GXY168" s="40"/>
      <c r="GXZ168" s="40"/>
      <c r="GYA168" s="40"/>
      <c r="GYB168" s="40"/>
      <c r="GYC168" s="40"/>
      <c r="GYD168" s="40"/>
      <c r="GYE168" s="40"/>
      <c r="GYF168" s="40"/>
      <c r="GYG168" s="40"/>
      <c r="GYH168" s="40"/>
      <c r="GYI168" s="40"/>
      <c r="GYJ168" s="40"/>
      <c r="GYK168" s="40"/>
      <c r="GYL168" s="40"/>
      <c r="GYM168" s="40"/>
      <c r="GYN168" s="40"/>
      <c r="GYO168" s="40"/>
      <c r="GYP168" s="40"/>
      <c r="GYQ168" s="40"/>
      <c r="GYR168" s="40"/>
      <c r="GYS168" s="40"/>
      <c r="GYT168" s="40"/>
      <c r="GYU168" s="40"/>
      <c r="GYV168" s="40"/>
      <c r="GYW168" s="40"/>
      <c r="GYX168" s="40"/>
      <c r="GYY168" s="40"/>
      <c r="GYZ168" s="40"/>
      <c r="GZA168" s="40"/>
      <c r="GZB168" s="40"/>
      <c r="GZC168" s="40"/>
      <c r="GZD168" s="40"/>
      <c r="GZE168" s="40"/>
      <c r="GZF168" s="40"/>
      <c r="GZG168" s="40"/>
      <c r="GZH168" s="40"/>
      <c r="GZI168" s="40"/>
      <c r="GZJ168" s="40"/>
      <c r="GZK168" s="40"/>
      <c r="GZL168" s="40"/>
      <c r="GZM168" s="40"/>
      <c r="GZN168" s="40"/>
      <c r="GZO168" s="40"/>
      <c r="GZP168" s="40"/>
      <c r="GZQ168" s="40"/>
      <c r="GZR168" s="40"/>
      <c r="GZS168" s="40"/>
      <c r="GZT168" s="40"/>
      <c r="GZU168" s="40"/>
      <c r="GZV168" s="40"/>
      <c r="GZW168" s="40"/>
      <c r="GZX168" s="40"/>
      <c r="GZY168" s="40"/>
      <c r="GZZ168" s="40"/>
      <c r="HAA168" s="40"/>
      <c r="HAB168" s="40"/>
      <c r="HAC168" s="40"/>
      <c r="HAD168" s="40"/>
      <c r="HAE168" s="40"/>
      <c r="HAF168" s="40"/>
      <c r="HAG168" s="40"/>
      <c r="HAH168" s="40"/>
      <c r="HAI168" s="40"/>
      <c r="HAJ168" s="40"/>
      <c r="HAK168" s="40"/>
      <c r="HAL168" s="40"/>
      <c r="HAM168" s="40"/>
      <c r="HAN168" s="40"/>
      <c r="HAO168" s="40"/>
      <c r="HAP168" s="40"/>
      <c r="HAQ168" s="40"/>
      <c r="HAR168" s="40"/>
      <c r="HAS168" s="40"/>
      <c r="HAT168" s="40"/>
      <c r="HAU168" s="40"/>
      <c r="HAV168" s="40"/>
      <c r="HAW168" s="40"/>
      <c r="HAX168" s="40"/>
      <c r="HAY168" s="40"/>
      <c r="HAZ168" s="40"/>
      <c r="HBA168" s="40"/>
      <c r="HBB168" s="40"/>
      <c r="HBC168" s="40"/>
      <c r="HBD168" s="40"/>
      <c r="HBE168" s="40"/>
      <c r="HBF168" s="40"/>
      <c r="HBG168" s="40"/>
      <c r="HBH168" s="40"/>
      <c r="HBI168" s="40"/>
      <c r="HBJ168" s="40"/>
      <c r="HBK168" s="40"/>
      <c r="HBL168" s="40"/>
      <c r="HBM168" s="40"/>
      <c r="HBN168" s="40"/>
      <c r="HBO168" s="40"/>
      <c r="HBP168" s="40"/>
      <c r="HBQ168" s="40"/>
      <c r="HBR168" s="40"/>
      <c r="HBS168" s="40"/>
      <c r="HBT168" s="40"/>
      <c r="HBU168" s="40"/>
      <c r="HBV168" s="40"/>
      <c r="HBW168" s="40"/>
      <c r="HBX168" s="40"/>
      <c r="HBY168" s="40"/>
      <c r="HBZ168" s="40"/>
      <c r="HCA168" s="40"/>
      <c r="HCB168" s="40"/>
      <c r="HCC168" s="40"/>
      <c r="HCD168" s="40"/>
      <c r="HCE168" s="40"/>
      <c r="HCF168" s="40"/>
      <c r="HCG168" s="40"/>
      <c r="HCH168" s="40"/>
      <c r="HCI168" s="40"/>
      <c r="HCJ168" s="40"/>
      <c r="HCK168" s="40"/>
      <c r="HCL168" s="40"/>
      <c r="HCM168" s="40"/>
      <c r="HCN168" s="40"/>
      <c r="HCO168" s="40"/>
      <c r="HCP168" s="40"/>
      <c r="HCQ168" s="40"/>
      <c r="HCR168" s="40"/>
      <c r="HCS168" s="40"/>
      <c r="HCT168" s="40"/>
      <c r="HCU168" s="40"/>
      <c r="HCV168" s="40"/>
      <c r="HCW168" s="40"/>
      <c r="HCX168" s="40"/>
      <c r="HCY168" s="40"/>
      <c r="HCZ168" s="40"/>
      <c r="HDA168" s="40"/>
      <c r="HDB168" s="40"/>
      <c r="HDC168" s="40"/>
      <c r="HDD168" s="40"/>
      <c r="HDE168" s="40"/>
      <c r="HDF168" s="40"/>
      <c r="HDG168" s="40"/>
      <c r="HDH168" s="40"/>
      <c r="HDI168" s="40"/>
      <c r="HDJ168" s="40"/>
      <c r="HDK168" s="40"/>
      <c r="HDL168" s="40"/>
      <c r="HDM168" s="40"/>
      <c r="HDN168" s="40"/>
      <c r="HDO168" s="40"/>
      <c r="HDP168" s="40"/>
      <c r="HDQ168" s="40"/>
      <c r="HDR168" s="40"/>
      <c r="HDS168" s="40"/>
      <c r="HDT168" s="40"/>
      <c r="HDU168" s="40"/>
      <c r="HDV168" s="40"/>
      <c r="HDW168" s="40"/>
      <c r="HDX168" s="40"/>
      <c r="HDY168" s="40"/>
      <c r="HDZ168" s="40"/>
      <c r="HEA168" s="40"/>
      <c r="HEB168" s="40"/>
      <c r="HEC168" s="40"/>
      <c r="HED168" s="40"/>
      <c r="HEE168" s="40"/>
      <c r="HEF168" s="40"/>
      <c r="HEG168" s="40"/>
      <c r="HEH168" s="40"/>
      <c r="HEI168" s="40"/>
      <c r="HEJ168" s="40"/>
      <c r="HEK168" s="40"/>
      <c r="HEL168" s="40"/>
      <c r="HEM168" s="40"/>
      <c r="HEN168" s="40"/>
      <c r="HEO168" s="40"/>
      <c r="HEP168" s="40"/>
      <c r="HEQ168" s="40"/>
      <c r="HER168" s="40"/>
      <c r="HES168" s="40"/>
      <c r="HET168" s="40"/>
      <c r="HEU168" s="40"/>
      <c r="HEV168" s="40"/>
      <c r="HEW168" s="40"/>
      <c r="HEX168" s="40"/>
      <c r="HEY168" s="40"/>
      <c r="HEZ168" s="40"/>
      <c r="HFA168" s="40"/>
      <c r="HFB168" s="40"/>
      <c r="HFC168" s="40"/>
      <c r="HFD168" s="40"/>
      <c r="HFE168" s="40"/>
      <c r="HFF168" s="40"/>
      <c r="HFG168" s="40"/>
      <c r="HFH168" s="40"/>
      <c r="HFI168" s="40"/>
      <c r="HFJ168" s="40"/>
      <c r="HFK168" s="40"/>
      <c r="HFL168" s="40"/>
      <c r="HFM168" s="40"/>
      <c r="HFN168" s="40"/>
      <c r="HFO168" s="40"/>
      <c r="HFP168" s="40"/>
      <c r="HFQ168" s="40"/>
      <c r="HFR168" s="40"/>
      <c r="HFS168" s="40"/>
      <c r="HFT168" s="40"/>
      <c r="HFU168" s="40"/>
      <c r="HFV168" s="40"/>
      <c r="HFW168" s="40"/>
      <c r="HFX168" s="40"/>
      <c r="HFY168" s="40"/>
      <c r="HFZ168" s="40"/>
      <c r="HGA168" s="40"/>
      <c r="HGB168" s="40"/>
      <c r="HGC168" s="40"/>
      <c r="HGD168" s="40"/>
      <c r="HGE168" s="40"/>
      <c r="HGF168" s="40"/>
      <c r="HGG168" s="40"/>
      <c r="HGH168" s="40"/>
      <c r="HGI168" s="40"/>
      <c r="HGJ168" s="40"/>
      <c r="HGK168" s="40"/>
      <c r="HGL168" s="40"/>
      <c r="HGS168" s="40"/>
      <c r="HGT168" s="40"/>
      <c r="HGU168" s="40"/>
      <c r="HGV168" s="40"/>
      <c r="HGW168" s="40"/>
      <c r="HGX168" s="40"/>
      <c r="HGY168" s="40"/>
      <c r="HGZ168" s="40"/>
      <c r="HHA168" s="40"/>
      <c r="HHB168" s="40"/>
      <c r="HHC168" s="40"/>
      <c r="HHD168" s="40"/>
      <c r="HHE168" s="40"/>
      <c r="HHF168" s="40"/>
      <c r="HHG168" s="40"/>
      <c r="HHH168" s="40"/>
      <c r="HHI168" s="40"/>
      <c r="HHJ168" s="40"/>
      <c r="HHK168" s="40"/>
      <c r="HHL168" s="40"/>
      <c r="HHM168" s="40"/>
      <c r="HHN168" s="40"/>
      <c r="HHO168" s="40"/>
      <c r="HHP168" s="40"/>
      <c r="HHQ168" s="40"/>
      <c r="HHR168" s="40"/>
      <c r="HHS168" s="40"/>
      <c r="HHT168" s="40"/>
      <c r="HHU168" s="40"/>
      <c r="HHV168" s="40"/>
      <c r="HHW168" s="40"/>
      <c r="HHX168" s="40"/>
      <c r="HHY168" s="40"/>
      <c r="HHZ168" s="40"/>
      <c r="HIA168" s="40"/>
      <c r="HIB168" s="40"/>
      <c r="HIC168" s="40"/>
      <c r="HID168" s="40"/>
      <c r="HIE168" s="40"/>
      <c r="HIF168" s="40"/>
      <c r="HIG168" s="40"/>
      <c r="HIH168" s="40"/>
      <c r="HII168" s="40"/>
      <c r="HIJ168" s="40"/>
      <c r="HIK168" s="40"/>
      <c r="HIL168" s="40"/>
      <c r="HIM168" s="40"/>
      <c r="HIN168" s="40"/>
      <c r="HIO168" s="40"/>
      <c r="HIP168" s="40"/>
      <c r="HIQ168" s="40"/>
      <c r="HIR168" s="40"/>
      <c r="HIS168" s="40"/>
      <c r="HIT168" s="40"/>
      <c r="HIU168" s="40"/>
      <c r="HIV168" s="40"/>
      <c r="HIW168" s="40"/>
      <c r="HIX168" s="40"/>
      <c r="HIY168" s="40"/>
      <c r="HIZ168" s="40"/>
      <c r="HJA168" s="40"/>
      <c r="HJB168" s="40"/>
      <c r="HJC168" s="40"/>
      <c r="HJD168" s="40"/>
      <c r="HJE168" s="40"/>
      <c r="HJF168" s="40"/>
      <c r="HJG168" s="40"/>
      <c r="HJH168" s="40"/>
      <c r="HJI168" s="40"/>
      <c r="HJJ168" s="40"/>
      <c r="HJK168" s="40"/>
      <c r="HJL168" s="40"/>
      <c r="HJM168" s="40"/>
      <c r="HJN168" s="40"/>
      <c r="HJO168" s="40"/>
      <c r="HJP168" s="40"/>
      <c r="HJQ168" s="40"/>
      <c r="HJR168" s="40"/>
      <c r="HJS168" s="40"/>
      <c r="HJT168" s="40"/>
      <c r="HJU168" s="40"/>
      <c r="HJV168" s="40"/>
      <c r="HJW168" s="40"/>
      <c r="HJX168" s="40"/>
      <c r="HJY168" s="40"/>
      <c r="HJZ168" s="40"/>
      <c r="HKA168" s="40"/>
      <c r="HKB168" s="40"/>
      <c r="HKC168" s="40"/>
      <c r="HKD168" s="40"/>
      <c r="HKE168" s="40"/>
      <c r="HKF168" s="40"/>
      <c r="HKG168" s="40"/>
      <c r="HKH168" s="40"/>
      <c r="HKI168" s="40"/>
      <c r="HKJ168" s="40"/>
      <c r="HKK168" s="40"/>
      <c r="HKL168" s="40"/>
      <c r="HKM168" s="40"/>
      <c r="HKN168" s="40"/>
      <c r="HKO168" s="40"/>
      <c r="HKP168" s="40"/>
      <c r="HKQ168" s="40"/>
      <c r="HKR168" s="40"/>
      <c r="HKS168" s="40"/>
      <c r="HKT168" s="40"/>
      <c r="HKU168" s="40"/>
      <c r="HKV168" s="40"/>
      <c r="HKW168" s="40"/>
      <c r="HKX168" s="40"/>
      <c r="HKY168" s="40"/>
      <c r="HKZ168" s="40"/>
      <c r="HLA168" s="40"/>
      <c r="HLB168" s="40"/>
      <c r="HLC168" s="40"/>
      <c r="HLD168" s="40"/>
      <c r="HLE168" s="40"/>
      <c r="HLF168" s="40"/>
      <c r="HLG168" s="40"/>
      <c r="HLH168" s="40"/>
      <c r="HLI168" s="40"/>
      <c r="HLJ168" s="40"/>
      <c r="HLK168" s="40"/>
      <c r="HLL168" s="40"/>
      <c r="HLM168" s="40"/>
      <c r="HLN168" s="40"/>
      <c r="HLO168" s="40"/>
      <c r="HLP168" s="40"/>
      <c r="HLQ168" s="40"/>
      <c r="HLR168" s="40"/>
      <c r="HLS168" s="40"/>
      <c r="HLT168" s="40"/>
      <c r="HLU168" s="40"/>
      <c r="HLV168" s="40"/>
      <c r="HLW168" s="40"/>
      <c r="HLX168" s="40"/>
      <c r="HLY168" s="40"/>
      <c r="HLZ168" s="40"/>
      <c r="HMA168" s="40"/>
      <c r="HMB168" s="40"/>
      <c r="HMC168" s="40"/>
      <c r="HMD168" s="40"/>
      <c r="HME168" s="40"/>
      <c r="HMF168" s="40"/>
      <c r="HMG168" s="40"/>
      <c r="HMH168" s="40"/>
      <c r="HMI168" s="40"/>
      <c r="HMJ168" s="40"/>
      <c r="HMK168" s="40"/>
      <c r="HML168" s="40"/>
      <c r="HMM168" s="40"/>
      <c r="HMN168" s="40"/>
      <c r="HMO168" s="40"/>
      <c r="HMP168" s="40"/>
      <c r="HMQ168" s="40"/>
      <c r="HMR168" s="40"/>
      <c r="HMS168" s="40"/>
      <c r="HMT168" s="40"/>
      <c r="HMU168" s="40"/>
      <c r="HMV168" s="40"/>
      <c r="HMW168" s="40"/>
      <c r="HMX168" s="40"/>
      <c r="HMY168" s="40"/>
      <c r="HMZ168" s="40"/>
      <c r="HNA168" s="40"/>
      <c r="HNB168" s="40"/>
      <c r="HNC168" s="40"/>
      <c r="HND168" s="40"/>
      <c r="HNE168" s="40"/>
      <c r="HNF168" s="40"/>
      <c r="HNG168" s="40"/>
      <c r="HNH168" s="40"/>
      <c r="HNI168" s="40"/>
      <c r="HNJ168" s="40"/>
      <c r="HNK168" s="40"/>
      <c r="HNL168" s="40"/>
      <c r="HNM168" s="40"/>
      <c r="HNN168" s="40"/>
      <c r="HNO168" s="40"/>
      <c r="HNP168" s="40"/>
      <c r="HNQ168" s="40"/>
      <c r="HNR168" s="40"/>
      <c r="HNS168" s="40"/>
      <c r="HNT168" s="40"/>
      <c r="HNU168" s="40"/>
      <c r="HNV168" s="40"/>
      <c r="HNW168" s="40"/>
      <c r="HNX168" s="40"/>
      <c r="HNY168" s="40"/>
      <c r="HNZ168" s="40"/>
      <c r="HOA168" s="40"/>
      <c r="HOB168" s="40"/>
      <c r="HOC168" s="40"/>
      <c r="HOD168" s="40"/>
      <c r="HOE168" s="40"/>
      <c r="HOF168" s="40"/>
      <c r="HOG168" s="40"/>
      <c r="HOH168" s="40"/>
      <c r="HOI168" s="40"/>
      <c r="HOJ168" s="40"/>
      <c r="HOK168" s="40"/>
      <c r="HOL168" s="40"/>
      <c r="HOM168" s="40"/>
      <c r="HON168" s="40"/>
      <c r="HOO168" s="40"/>
      <c r="HOP168" s="40"/>
      <c r="HOQ168" s="40"/>
      <c r="HOR168" s="40"/>
      <c r="HOS168" s="40"/>
      <c r="HOT168" s="40"/>
      <c r="HOU168" s="40"/>
      <c r="HOV168" s="40"/>
      <c r="HOW168" s="40"/>
      <c r="HOX168" s="40"/>
      <c r="HOY168" s="40"/>
      <c r="HOZ168" s="40"/>
      <c r="HPA168" s="40"/>
      <c r="HPB168" s="40"/>
      <c r="HPC168" s="40"/>
      <c r="HPD168" s="40"/>
      <c r="HPE168" s="40"/>
      <c r="HPF168" s="40"/>
      <c r="HPG168" s="40"/>
      <c r="HPH168" s="40"/>
      <c r="HPI168" s="40"/>
      <c r="HPJ168" s="40"/>
      <c r="HPK168" s="40"/>
      <c r="HPL168" s="40"/>
      <c r="HPM168" s="40"/>
      <c r="HPN168" s="40"/>
      <c r="HPO168" s="40"/>
      <c r="HPP168" s="40"/>
      <c r="HPQ168" s="40"/>
      <c r="HPR168" s="40"/>
      <c r="HPS168" s="40"/>
      <c r="HPT168" s="40"/>
      <c r="HPU168" s="40"/>
      <c r="HPV168" s="40"/>
      <c r="HPW168" s="40"/>
      <c r="HPX168" s="40"/>
      <c r="HPY168" s="40"/>
      <c r="HPZ168" s="40"/>
      <c r="HQA168" s="40"/>
      <c r="HQB168" s="40"/>
      <c r="HQC168" s="40"/>
      <c r="HQD168" s="40"/>
      <c r="HQE168" s="40"/>
      <c r="HQF168" s="40"/>
      <c r="HQG168" s="40"/>
      <c r="HQH168" s="40"/>
      <c r="HQO168" s="40"/>
      <c r="HQP168" s="40"/>
      <c r="HQQ168" s="40"/>
      <c r="HQR168" s="40"/>
      <c r="HQS168" s="40"/>
      <c r="HQT168" s="40"/>
      <c r="HQU168" s="40"/>
      <c r="HQV168" s="40"/>
      <c r="HQW168" s="40"/>
      <c r="HQX168" s="40"/>
      <c r="HQY168" s="40"/>
      <c r="HQZ168" s="40"/>
      <c r="HRA168" s="40"/>
      <c r="HRB168" s="40"/>
      <c r="HRC168" s="40"/>
      <c r="HRD168" s="40"/>
      <c r="HRE168" s="40"/>
      <c r="HRF168" s="40"/>
      <c r="HRG168" s="40"/>
      <c r="HRH168" s="40"/>
      <c r="HRI168" s="40"/>
      <c r="HRJ168" s="40"/>
      <c r="HRK168" s="40"/>
      <c r="HRL168" s="40"/>
      <c r="HRM168" s="40"/>
      <c r="HRN168" s="40"/>
      <c r="HRO168" s="40"/>
      <c r="HRP168" s="40"/>
      <c r="HRQ168" s="40"/>
      <c r="HRR168" s="40"/>
      <c r="HRS168" s="40"/>
      <c r="HRT168" s="40"/>
      <c r="HRU168" s="40"/>
      <c r="HRV168" s="40"/>
      <c r="HRW168" s="40"/>
      <c r="HRX168" s="40"/>
      <c r="HRY168" s="40"/>
      <c r="HRZ168" s="40"/>
      <c r="HSA168" s="40"/>
      <c r="HSB168" s="40"/>
      <c r="HSC168" s="40"/>
      <c r="HSD168" s="40"/>
      <c r="HSE168" s="40"/>
      <c r="HSF168" s="40"/>
      <c r="HSG168" s="40"/>
      <c r="HSH168" s="40"/>
      <c r="HSI168" s="40"/>
      <c r="HSJ168" s="40"/>
      <c r="HSK168" s="40"/>
      <c r="HSL168" s="40"/>
      <c r="HSM168" s="40"/>
      <c r="HSN168" s="40"/>
      <c r="HSO168" s="40"/>
      <c r="HSP168" s="40"/>
      <c r="HSQ168" s="40"/>
      <c r="HSR168" s="40"/>
      <c r="HSS168" s="40"/>
      <c r="HST168" s="40"/>
      <c r="HSU168" s="40"/>
      <c r="HSV168" s="40"/>
      <c r="HSW168" s="40"/>
      <c r="HSX168" s="40"/>
      <c r="HSY168" s="40"/>
      <c r="HSZ168" s="40"/>
      <c r="HTA168" s="40"/>
      <c r="HTB168" s="40"/>
      <c r="HTC168" s="40"/>
      <c r="HTD168" s="40"/>
      <c r="HTE168" s="40"/>
      <c r="HTF168" s="40"/>
      <c r="HTG168" s="40"/>
      <c r="HTH168" s="40"/>
      <c r="HTI168" s="40"/>
      <c r="HTJ168" s="40"/>
      <c r="HTK168" s="40"/>
      <c r="HTL168" s="40"/>
      <c r="HTM168" s="40"/>
      <c r="HTN168" s="40"/>
      <c r="HTO168" s="40"/>
      <c r="HTP168" s="40"/>
      <c r="HTQ168" s="40"/>
      <c r="HTR168" s="40"/>
      <c r="HTS168" s="40"/>
      <c r="HTT168" s="40"/>
      <c r="HTU168" s="40"/>
      <c r="HTV168" s="40"/>
      <c r="HTW168" s="40"/>
      <c r="HTX168" s="40"/>
      <c r="HTY168" s="40"/>
      <c r="HTZ168" s="40"/>
      <c r="HUA168" s="40"/>
      <c r="HUB168" s="40"/>
      <c r="HUC168" s="40"/>
      <c r="HUD168" s="40"/>
      <c r="HUE168" s="40"/>
      <c r="HUF168" s="40"/>
      <c r="HUG168" s="40"/>
      <c r="HUH168" s="40"/>
      <c r="HUI168" s="40"/>
      <c r="HUJ168" s="40"/>
      <c r="HUK168" s="40"/>
      <c r="HUL168" s="40"/>
      <c r="HUM168" s="40"/>
      <c r="HUN168" s="40"/>
      <c r="HUO168" s="40"/>
      <c r="HUP168" s="40"/>
      <c r="HUQ168" s="40"/>
      <c r="HUR168" s="40"/>
      <c r="HUS168" s="40"/>
      <c r="HUT168" s="40"/>
      <c r="HUU168" s="40"/>
      <c r="HUV168" s="40"/>
      <c r="HUW168" s="40"/>
      <c r="HUX168" s="40"/>
      <c r="HUY168" s="40"/>
      <c r="HUZ168" s="40"/>
      <c r="HVA168" s="40"/>
      <c r="HVB168" s="40"/>
      <c r="HVC168" s="40"/>
      <c r="HVD168" s="40"/>
      <c r="HVE168" s="40"/>
      <c r="HVF168" s="40"/>
      <c r="HVG168" s="40"/>
      <c r="HVH168" s="40"/>
      <c r="HVI168" s="40"/>
      <c r="HVJ168" s="40"/>
      <c r="HVK168" s="40"/>
      <c r="HVL168" s="40"/>
      <c r="HVM168" s="40"/>
      <c r="HVN168" s="40"/>
      <c r="HVO168" s="40"/>
      <c r="HVP168" s="40"/>
      <c r="HVQ168" s="40"/>
      <c r="HVR168" s="40"/>
      <c r="HVS168" s="40"/>
      <c r="HVT168" s="40"/>
      <c r="HVU168" s="40"/>
      <c r="HVV168" s="40"/>
      <c r="HVW168" s="40"/>
      <c r="HVX168" s="40"/>
      <c r="HVY168" s="40"/>
      <c r="HVZ168" s="40"/>
      <c r="HWA168" s="40"/>
      <c r="HWB168" s="40"/>
      <c r="HWC168" s="40"/>
      <c r="HWD168" s="40"/>
      <c r="HWE168" s="40"/>
      <c r="HWF168" s="40"/>
      <c r="HWG168" s="40"/>
      <c r="HWH168" s="40"/>
      <c r="HWI168" s="40"/>
      <c r="HWJ168" s="40"/>
      <c r="HWK168" s="40"/>
      <c r="HWL168" s="40"/>
      <c r="HWM168" s="40"/>
      <c r="HWN168" s="40"/>
      <c r="HWO168" s="40"/>
      <c r="HWP168" s="40"/>
      <c r="HWQ168" s="40"/>
      <c r="HWR168" s="40"/>
      <c r="HWS168" s="40"/>
      <c r="HWT168" s="40"/>
      <c r="HWU168" s="40"/>
      <c r="HWV168" s="40"/>
      <c r="HWW168" s="40"/>
      <c r="HWX168" s="40"/>
      <c r="HWY168" s="40"/>
      <c r="HWZ168" s="40"/>
      <c r="HXA168" s="40"/>
      <c r="HXB168" s="40"/>
      <c r="HXC168" s="40"/>
      <c r="HXD168" s="40"/>
      <c r="HXE168" s="40"/>
      <c r="HXF168" s="40"/>
      <c r="HXG168" s="40"/>
      <c r="HXH168" s="40"/>
      <c r="HXI168" s="40"/>
      <c r="HXJ168" s="40"/>
      <c r="HXK168" s="40"/>
      <c r="HXL168" s="40"/>
      <c r="HXM168" s="40"/>
      <c r="HXN168" s="40"/>
      <c r="HXO168" s="40"/>
      <c r="HXP168" s="40"/>
      <c r="HXQ168" s="40"/>
      <c r="HXR168" s="40"/>
      <c r="HXS168" s="40"/>
      <c r="HXT168" s="40"/>
      <c r="HXU168" s="40"/>
      <c r="HXV168" s="40"/>
      <c r="HXW168" s="40"/>
      <c r="HXX168" s="40"/>
      <c r="HXY168" s="40"/>
      <c r="HXZ168" s="40"/>
      <c r="HYA168" s="40"/>
      <c r="HYB168" s="40"/>
      <c r="HYC168" s="40"/>
      <c r="HYD168" s="40"/>
      <c r="HYE168" s="40"/>
      <c r="HYF168" s="40"/>
      <c r="HYG168" s="40"/>
      <c r="HYH168" s="40"/>
      <c r="HYI168" s="40"/>
      <c r="HYJ168" s="40"/>
      <c r="HYK168" s="40"/>
      <c r="HYL168" s="40"/>
      <c r="HYM168" s="40"/>
      <c r="HYN168" s="40"/>
      <c r="HYO168" s="40"/>
      <c r="HYP168" s="40"/>
      <c r="HYQ168" s="40"/>
      <c r="HYR168" s="40"/>
      <c r="HYS168" s="40"/>
      <c r="HYT168" s="40"/>
      <c r="HYU168" s="40"/>
      <c r="HYV168" s="40"/>
      <c r="HYW168" s="40"/>
      <c r="HYX168" s="40"/>
      <c r="HYY168" s="40"/>
      <c r="HYZ168" s="40"/>
      <c r="HZA168" s="40"/>
      <c r="HZB168" s="40"/>
      <c r="HZC168" s="40"/>
      <c r="HZD168" s="40"/>
      <c r="HZE168" s="40"/>
      <c r="HZF168" s="40"/>
      <c r="HZG168" s="40"/>
      <c r="HZH168" s="40"/>
      <c r="HZI168" s="40"/>
      <c r="HZJ168" s="40"/>
      <c r="HZK168" s="40"/>
      <c r="HZL168" s="40"/>
      <c r="HZM168" s="40"/>
      <c r="HZN168" s="40"/>
      <c r="HZO168" s="40"/>
      <c r="HZP168" s="40"/>
      <c r="HZQ168" s="40"/>
      <c r="HZR168" s="40"/>
      <c r="HZS168" s="40"/>
      <c r="HZT168" s="40"/>
      <c r="HZU168" s="40"/>
      <c r="HZV168" s="40"/>
      <c r="HZW168" s="40"/>
      <c r="HZX168" s="40"/>
      <c r="HZY168" s="40"/>
      <c r="HZZ168" s="40"/>
      <c r="IAA168" s="40"/>
      <c r="IAB168" s="40"/>
      <c r="IAC168" s="40"/>
      <c r="IAD168" s="40"/>
      <c r="IAK168" s="40"/>
      <c r="IAL168" s="40"/>
      <c r="IAM168" s="40"/>
      <c r="IAN168" s="40"/>
      <c r="IAO168" s="40"/>
      <c r="IAP168" s="40"/>
      <c r="IAQ168" s="40"/>
      <c r="IAR168" s="40"/>
      <c r="IAS168" s="40"/>
      <c r="IAT168" s="40"/>
      <c r="IAU168" s="40"/>
      <c r="IAV168" s="40"/>
      <c r="IAW168" s="40"/>
      <c r="IAX168" s="40"/>
      <c r="IAY168" s="40"/>
      <c r="IAZ168" s="40"/>
      <c r="IBA168" s="40"/>
      <c r="IBB168" s="40"/>
      <c r="IBC168" s="40"/>
      <c r="IBD168" s="40"/>
      <c r="IBE168" s="40"/>
      <c r="IBF168" s="40"/>
      <c r="IBG168" s="40"/>
      <c r="IBH168" s="40"/>
      <c r="IBI168" s="40"/>
      <c r="IBJ168" s="40"/>
      <c r="IBK168" s="40"/>
      <c r="IBL168" s="40"/>
      <c r="IBM168" s="40"/>
      <c r="IBN168" s="40"/>
      <c r="IBO168" s="40"/>
      <c r="IBP168" s="40"/>
      <c r="IBQ168" s="40"/>
      <c r="IBR168" s="40"/>
      <c r="IBS168" s="40"/>
      <c r="IBT168" s="40"/>
      <c r="IBU168" s="40"/>
      <c r="IBV168" s="40"/>
      <c r="IBW168" s="40"/>
      <c r="IBX168" s="40"/>
      <c r="IBY168" s="40"/>
      <c r="IBZ168" s="40"/>
      <c r="ICA168" s="40"/>
      <c r="ICB168" s="40"/>
      <c r="ICC168" s="40"/>
      <c r="ICD168" s="40"/>
      <c r="ICE168" s="40"/>
      <c r="ICF168" s="40"/>
      <c r="ICG168" s="40"/>
      <c r="ICH168" s="40"/>
      <c r="ICI168" s="40"/>
      <c r="ICJ168" s="40"/>
      <c r="ICK168" s="40"/>
      <c r="ICL168" s="40"/>
      <c r="ICM168" s="40"/>
      <c r="ICN168" s="40"/>
      <c r="ICO168" s="40"/>
      <c r="ICP168" s="40"/>
      <c r="ICQ168" s="40"/>
      <c r="ICR168" s="40"/>
      <c r="ICS168" s="40"/>
      <c r="ICT168" s="40"/>
      <c r="ICU168" s="40"/>
      <c r="ICV168" s="40"/>
      <c r="ICW168" s="40"/>
      <c r="ICX168" s="40"/>
      <c r="ICY168" s="40"/>
      <c r="ICZ168" s="40"/>
      <c r="IDA168" s="40"/>
      <c r="IDB168" s="40"/>
      <c r="IDC168" s="40"/>
      <c r="IDD168" s="40"/>
      <c r="IDE168" s="40"/>
      <c r="IDF168" s="40"/>
      <c r="IDG168" s="40"/>
      <c r="IDH168" s="40"/>
      <c r="IDI168" s="40"/>
      <c r="IDJ168" s="40"/>
      <c r="IDK168" s="40"/>
      <c r="IDL168" s="40"/>
      <c r="IDM168" s="40"/>
      <c r="IDN168" s="40"/>
      <c r="IDO168" s="40"/>
      <c r="IDP168" s="40"/>
      <c r="IDQ168" s="40"/>
      <c r="IDR168" s="40"/>
      <c r="IDS168" s="40"/>
      <c r="IDT168" s="40"/>
      <c r="IDU168" s="40"/>
      <c r="IDV168" s="40"/>
      <c r="IDW168" s="40"/>
      <c r="IDX168" s="40"/>
      <c r="IDY168" s="40"/>
      <c r="IDZ168" s="40"/>
      <c r="IEA168" s="40"/>
      <c r="IEB168" s="40"/>
      <c r="IEC168" s="40"/>
      <c r="IED168" s="40"/>
      <c r="IEE168" s="40"/>
      <c r="IEF168" s="40"/>
      <c r="IEG168" s="40"/>
      <c r="IEH168" s="40"/>
      <c r="IEI168" s="40"/>
      <c r="IEJ168" s="40"/>
      <c r="IEK168" s="40"/>
      <c r="IEL168" s="40"/>
      <c r="IEM168" s="40"/>
      <c r="IEN168" s="40"/>
      <c r="IEO168" s="40"/>
      <c r="IEP168" s="40"/>
      <c r="IEQ168" s="40"/>
      <c r="IER168" s="40"/>
      <c r="IES168" s="40"/>
      <c r="IET168" s="40"/>
      <c r="IEU168" s="40"/>
      <c r="IEV168" s="40"/>
      <c r="IEW168" s="40"/>
      <c r="IEX168" s="40"/>
      <c r="IEY168" s="40"/>
      <c r="IEZ168" s="40"/>
      <c r="IFA168" s="40"/>
      <c r="IFB168" s="40"/>
      <c r="IFC168" s="40"/>
      <c r="IFD168" s="40"/>
      <c r="IFE168" s="40"/>
      <c r="IFF168" s="40"/>
      <c r="IFG168" s="40"/>
      <c r="IFH168" s="40"/>
      <c r="IFI168" s="40"/>
      <c r="IFJ168" s="40"/>
      <c r="IFK168" s="40"/>
      <c r="IFL168" s="40"/>
      <c r="IFM168" s="40"/>
      <c r="IFN168" s="40"/>
      <c r="IFO168" s="40"/>
      <c r="IFP168" s="40"/>
      <c r="IFQ168" s="40"/>
      <c r="IFR168" s="40"/>
      <c r="IFS168" s="40"/>
      <c r="IFT168" s="40"/>
      <c r="IFU168" s="40"/>
      <c r="IFV168" s="40"/>
      <c r="IFW168" s="40"/>
      <c r="IFX168" s="40"/>
      <c r="IFY168" s="40"/>
      <c r="IFZ168" s="40"/>
      <c r="IGA168" s="40"/>
      <c r="IGB168" s="40"/>
      <c r="IGC168" s="40"/>
      <c r="IGD168" s="40"/>
      <c r="IGE168" s="40"/>
      <c r="IGF168" s="40"/>
      <c r="IGG168" s="40"/>
      <c r="IGH168" s="40"/>
      <c r="IGI168" s="40"/>
      <c r="IGJ168" s="40"/>
      <c r="IGK168" s="40"/>
      <c r="IGL168" s="40"/>
      <c r="IGM168" s="40"/>
      <c r="IGN168" s="40"/>
      <c r="IGO168" s="40"/>
      <c r="IGP168" s="40"/>
      <c r="IGQ168" s="40"/>
      <c r="IGR168" s="40"/>
      <c r="IGS168" s="40"/>
      <c r="IGT168" s="40"/>
      <c r="IGU168" s="40"/>
      <c r="IGV168" s="40"/>
      <c r="IGW168" s="40"/>
      <c r="IGX168" s="40"/>
      <c r="IGY168" s="40"/>
      <c r="IGZ168" s="40"/>
      <c r="IHA168" s="40"/>
      <c r="IHB168" s="40"/>
      <c r="IHC168" s="40"/>
      <c r="IHD168" s="40"/>
      <c r="IHE168" s="40"/>
      <c r="IHF168" s="40"/>
      <c r="IHG168" s="40"/>
      <c r="IHH168" s="40"/>
      <c r="IHI168" s="40"/>
      <c r="IHJ168" s="40"/>
      <c r="IHK168" s="40"/>
      <c r="IHL168" s="40"/>
      <c r="IHM168" s="40"/>
      <c r="IHN168" s="40"/>
      <c r="IHO168" s="40"/>
      <c r="IHP168" s="40"/>
      <c r="IHQ168" s="40"/>
      <c r="IHR168" s="40"/>
      <c r="IHS168" s="40"/>
      <c r="IHT168" s="40"/>
      <c r="IHU168" s="40"/>
      <c r="IHV168" s="40"/>
      <c r="IHW168" s="40"/>
      <c r="IHX168" s="40"/>
      <c r="IHY168" s="40"/>
      <c r="IHZ168" s="40"/>
      <c r="IIA168" s="40"/>
      <c r="IIB168" s="40"/>
      <c r="IIC168" s="40"/>
      <c r="IID168" s="40"/>
      <c r="IIE168" s="40"/>
      <c r="IIF168" s="40"/>
      <c r="IIG168" s="40"/>
      <c r="IIH168" s="40"/>
      <c r="III168" s="40"/>
      <c r="IIJ168" s="40"/>
      <c r="IIK168" s="40"/>
      <c r="IIL168" s="40"/>
      <c r="IIM168" s="40"/>
      <c r="IIN168" s="40"/>
      <c r="IIO168" s="40"/>
      <c r="IIP168" s="40"/>
      <c r="IIQ168" s="40"/>
      <c r="IIR168" s="40"/>
      <c r="IIS168" s="40"/>
      <c r="IIT168" s="40"/>
      <c r="IIU168" s="40"/>
      <c r="IIV168" s="40"/>
      <c r="IIW168" s="40"/>
      <c r="IIX168" s="40"/>
      <c r="IIY168" s="40"/>
      <c r="IIZ168" s="40"/>
      <c r="IJA168" s="40"/>
      <c r="IJB168" s="40"/>
      <c r="IJC168" s="40"/>
      <c r="IJD168" s="40"/>
      <c r="IJE168" s="40"/>
      <c r="IJF168" s="40"/>
      <c r="IJG168" s="40"/>
      <c r="IJH168" s="40"/>
      <c r="IJI168" s="40"/>
      <c r="IJJ168" s="40"/>
      <c r="IJK168" s="40"/>
      <c r="IJL168" s="40"/>
      <c r="IJM168" s="40"/>
      <c r="IJN168" s="40"/>
      <c r="IJO168" s="40"/>
      <c r="IJP168" s="40"/>
      <c r="IJQ168" s="40"/>
      <c r="IJR168" s="40"/>
      <c r="IJS168" s="40"/>
      <c r="IJT168" s="40"/>
      <c r="IJU168" s="40"/>
      <c r="IJV168" s="40"/>
      <c r="IJW168" s="40"/>
      <c r="IJX168" s="40"/>
      <c r="IJY168" s="40"/>
      <c r="IJZ168" s="40"/>
      <c r="IKG168" s="40"/>
      <c r="IKH168" s="40"/>
      <c r="IKI168" s="40"/>
      <c r="IKJ168" s="40"/>
      <c r="IKK168" s="40"/>
      <c r="IKL168" s="40"/>
      <c r="IKM168" s="40"/>
      <c r="IKN168" s="40"/>
      <c r="IKO168" s="40"/>
      <c r="IKP168" s="40"/>
      <c r="IKQ168" s="40"/>
      <c r="IKR168" s="40"/>
      <c r="IKS168" s="40"/>
      <c r="IKT168" s="40"/>
      <c r="IKU168" s="40"/>
      <c r="IKV168" s="40"/>
      <c r="IKW168" s="40"/>
      <c r="IKX168" s="40"/>
      <c r="IKY168" s="40"/>
      <c r="IKZ168" s="40"/>
      <c r="ILA168" s="40"/>
      <c r="ILB168" s="40"/>
      <c r="ILC168" s="40"/>
      <c r="ILD168" s="40"/>
      <c r="ILE168" s="40"/>
      <c r="ILF168" s="40"/>
      <c r="ILG168" s="40"/>
      <c r="ILH168" s="40"/>
      <c r="ILI168" s="40"/>
      <c r="ILJ168" s="40"/>
      <c r="ILK168" s="40"/>
      <c r="ILL168" s="40"/>
      <c r="ILM168" s="40"/>
      <c r="ILN168" s="40"/>
      <c r="ILO168" s="40"/>
      <c r="ILP168" s="40"/>
      <c r="ILQ168" s="40"/>
      <c r="ILR168" s="40"/>
      <c r="ILS168" s="40"/>
      <c r="ILT168" s="40"/>
      <c r="ILU168" s="40"/>
      <c r="ILV168" s="40"/>
      <c r="ILW168" s="40"/>
      <c r="ILX168" s="40"/>
      <c r="ILY168" s="40"/>
      <c r="ILZ168" s="40"/>
      <c r="IMA168" s="40"/>
      <c r="IMB168" s="40"/>
      <c r="IMC168" s="40"/>
      <c r="IMD168" s="40"/>
      <c r="IME168" s="40"/>
      <c r="IMF168" s="40"/>
      <c r="IMG168" s="40"/>
      <c r="IMH168" s="40"/>
      <c r="IMI168" s="40"/>
      <c r="IMJ168" s="40"/>
      <c r="IMK168" s="40"/>
      <c r="IML168" s="40"/>
      <c r="IMM168" s="40"/>
      <c r="IMN168" s="40"/>
      <c r="IMO168" s="40"/>
      <c r="IMP168" s="40"/>
      <c r="IMQ168" s="40"/>
      <c r="IMR168" s="40"/>
      <c r="IMS168" s="40"/>
      <c r="IMT168" s="40"/>
      <c r="IMU168" s="40"/>
      <c r="IMV168" s="40"/>
      <c r="IMW168" s="40"/>
      <c r="IMX168" s="40"/>
      <c r="IMY168" s="40"/>
      <c r="IMZ168" s="40"/>
      <c r="INA168" s="40"/>
      <c r="INB168" s="40"/>
      <c r="INC168" s="40"/>
      <c r="IND168" s="40"/>
      <c r="INE168" s="40"/>
      <c r="INF168" s="40"/>
      <c r="ING168" s="40"/>
      <c r="INH168" s="40"/>
      <c r="INI168" s="40"/>
      <c r="INJ168" s="40"/>
      <c r="INK168" s="40"/>
      <c r="INL168" s="40"/>
      <c r="INM168" s="40"/>
      <c r="INN168" s="40"/>
      <c r="INO168" s="40"/>
      <c r="INP168" s="40"/>
      <c r="INQ168" s="40"/>
      <c r="INR168" s="40"/>
      <c r="INS168" s="40"/>
      <c r="INT168" s="40"/>
      <c r="INU168" s="40"/>
      <c r="INV168" s="40"/>
      <c r="INW168" s="40"/>
      <c r="INX168" s="40"/>
      <c r="INY168" s="40"/>
      <c r="INZ168" s="40"/>
      <c r="IOA168" s="40"/>
      <c r="IOB168" s="40"/>
      <c r="IOC168" s="40"/>
      <c r="IOD168" s="40"/>
      <c r="IOE168" s="40"/>
      <c r="IOF168" s="40"/>
      <c r="IOG168" s="40"/>
      <c r="IOH168" s="40"/>
      <c r="IOI168" s="40"/>
      <c r="IOJ168" s="40"/>
      <c r="IOK168" s="40"/>
      <c r="IOL168" s="40"/>
      <c r="IOM168" s="40"/>
      <c r="ION168" s="40"/>
      <c r="IOO168" s="40"/>
      <c r="IOP168" s="40"/>
      <c r="IOQ168" s="40"/>
      <c r="IOR168" s="40"/>
      <c r="IOS168" s="40"/>
      <c r="IOT168" s="40"/>
      <c r="IOU168" s="40"/>
      <c r="IOV168" s="40"/>
      <c r="IOW168" s="40"/>
      <c r="IOX168" s="40"/>
      <c r="IOY168" s="40"/>
      <c r="IOZ168" s="40"/>
      <c r="IPA168" s="40"/>
      <c r="IPB168" s="40"/>
      <c r="IPC168" s="40"/>
      <c r="IPD168" s="40"/>
      <c r="IPE168" s="40"/>
      <c r="IPF168" s="40"/>
      <c r="IPG168" s="40"/>
      <c r="IPH168" s="40"/>
      <c r="IPI168" s="40"/>
      <c r="IPJ168" s="40"/>
      <c r="IPK168" s="40"/>
      <c r="IPL168" s="40"/>
      <c r="IPM168" s="40"/>
      <c r="IPN168" s="40"/>
      <c r="IPO168" s="40"/>
      <c r="IPP168" s="40"/>
      <c r="IPQ168" s="40"/>
      <c r="IPR168" s="40"/>
      <c r="IPS168" s="40"/>
      <c r="IPT168" s="40"/>
      <c r="IPU168" s="40"/>
      <c r="IPV168" s="40"/>
      <c r="IPW168" s="40"/>
      <c r="IPX168" s="40"/>
      <c r="IPY168" s="40"/>
      <c r="IPZ168" s="40"/>
      <c r="IQA168" s="40"/>
      <c r="IQB168" s="40"/>
      <c r="IQC168" s="40"/>
      <c r="IQD168" s="40"/>
      <c r="IQE168" s="40"/>
      <c r="IQF168" s="40"/>
      <c r="IQG168" s="40"/>
      <c r="IQH168" s="40"/>
      <c r="IQI168" s="40"/>
      <c r="IQJ168" s="40"/>
      <c r="IQK168" s="40"/>
      <c r="IQL168" s="40"/>
      <c r="IQM168" s="40"/>
      <c r="IQN168" s="40"/>
      <c r="IQO168" s="40"/>
      <c r="IQP168" s="40"/>
      <c r="IQQ168" s="40"/>
      <c r="IQR168" s="40"/>
      <c r="IQS168" s="40"/>
      <c r="IQT168" s="40"/>
      <c r="IQU168" s="40"/>
      <c r="IQV168" s="40"/>
      <c r="IQW168" s="40"/>
      <c r="IQX168" s="40"/>
      <c r="IQY168" s="40"/>
      <c r="IQZ168" s="40"/>
      <c r="IRA168" s="40"/>
      <c r="IRB168" s="40"/>
      <c r="IRC168" s="40"/>
      <c r="IRD168" s="40"/>
      <c r="IRE168" s="40"/>
      <c r="IRF168" s="40"/>
      <c r="IRG168" s="40"/>
      <c r="IRH168" s="40"/>
      <c r="IRI168" s="40"/>
      <c r="IRJ168" s="40"/>
      <c r="IRK168" s="40"/>
      <c r="IRL168" s="40"/>
      <c r="IRM168" s="40"/>
      <c r="IRN168" s="40"/>
      <c r="IRO168" s="40"/>
      <c r="IRP168" s="40"/>
      <c r="IRQ168" s="40"/>
      <c r="IRR168" s="40"/>
      <c r="IRS168" s="40"/>
      <c r="IRT168" s="40"/>
      <c r="IRU168" s="40"/>
      <c r="IRV168" s="40"/>
      <c r="IRW168" s="40"/>
      <c r="IRX168" s="40"/>
      <c r="IRY168" s="40"/>
      <c r="IRZ168" s="40"/>
      <c r="ISA168" s="40"/>
      <c r="ISB168" s="40"/>
      <c r="ISC168" s="40"/>
      <c r="ISD168" s="40"/>
      <c r="ISE168" s="40"/>
      <c r="ISF168" s="40"/>
      <c r="ISG168" s="40"/>
      <c r="ISH168" s="40"/>
      <c r="ISI168" s="40"/>
      <c r="ISJ168" s="40"/>
      <c r="ISK168" s="40"/>
      <c r="ISL168" s="40"/>
      <c r="ISM168" s="40"/>
      <c r="ISN168" s="40"/>
      <c r="ISO168" s="40"/>
      <c r="ISP168" s="40"/>
      <c r="ISQ168" s="40"/>
      <c r="ISR168" s="40"/>
      <c r="ISS168" s="40"/>
      <c r="IST168" s="40"/>
      <c r="ISU168" s="40"/>
      <c r="ISV168" s="40"/>
      <c r="ISW168" s="40"/>
      <c r="ISX168" s="40"/>
      <c r="ISY168" s="40"/>
      <c r="ISZ168" s="40"/>
      <c r="ITA168" s="40"/>
      <c r="ITB168" s="40"/>
      <c r="ITC168" s="40"/>
      <c r="ITD168" s="40"/>
      <c r="ITE168" s="40"/>
      <c r="ITF168" s="40"/>
      <c r="ITG168" s="40"/>
      <c r="ITH168" s="40"/>
      <c r="ITI168" s="40"/>
      <c r="ITJ168" s="40"/>
      <c r="ITK168" s="40"/>
      <c r="ITL168" s="40"/>
      <c r="ITM168" s="40"/>
      <c r="ITN168" s="40"/>
      <c r="ITO168" s="40"/>
      <c r="ITP168" s="40"/>
      <c r="ITQ168" s="40"/>
      <c r="ITR168" s="40"/>
      <c r="ITS168" s="40"/>
      <c r="ITT168" s="40"/>
      <c r="ITU168" s="40"/>
      <c r="ITV168" s="40"/>
      <c r="IUC168" s="40"/>
      <c r="IUD168" s="40"/>
      <c r="IUE168" s="40"/>
      <c r="IUF168" s="40"/>
      <c r="IUG168" s="40"/>
      <c r="IUH168" s="40"/>
      <c r="IUI168" s="40"/>
      <c r="IUJ168" s="40"/>
      <c r="IUK168" s="40"/>
      <c r="IUL168" s="40"/>
      <c r="IUM168" s="40"/>
      <c r="IUN168" s="40"/>
      <c r="IUO168" s="40"/>
      <c r="IUP168" s="40"/>
      <c r="IUQ168" s="40"/>
      <c r="IUR168" s="40"/>
      <c r="IUS168" s="40"/>
      <c r="IUT168" s="40"/>
      <c r="IUU168" s="40"/>
      <c r="IUV168" s="40"/>
      <c r="IUW168" s="40"/>
      <c r="IUX168" s="40"/>
      <c r="IUY168" s="40"/>
      <c r="IUZ168" s="40"/>
      <c r="IVA168" s="40"/>
      <c r="IVB168" s="40"/>
      <c r="IVC168" s="40"/>
      <c r="IVD168" s="40"/>
      <c r="IVE168" s="40"/>
      <c r="IVF168" s="40"/>
      <c r="IVG168" s="40"/>
      <c r="IVH168" s="40"/>
      <c r="IVI168" s="40"/>
      <c r="IVJ168" s="40"/>
      <c r="IVK168" s="40"/>
      <c r="IVL168" s="40"/>
      <c r="IVM168" s="40"/>
      <c r="IVN168" s="40"/>
      <c r="IVO168" s="40"/>
      <c r="IVP168" s="40"/>
      <c r="IVQ168" s="40"/>
      <c r="IVR168" s="40"/>
      <c r="IVS168" s="40"/>
      <c r="IVT168" s="40"/>
      <c r="IVU168" s="40"/>
      <c r="IVV168" s="40"/>
      <c r="IVW168" s="40"/>
      <c r="IVX168" s="40"/>
      <c r="IVY168" s="40"/>
      <c r="IVZ168" s="40"/>
      <c r="IWA168" s="40"/>
      <c r="IWB168" s="40"/>
      <c r="IWC168" s="40"/>
      <c r="IWD168" s="40"/>
      <c r="IWE168" s="40"/>
      <c r="IWF168" s="40"/>
      <c r="IWG168" s="40"/>
      <c r="IWH168" s="40"/>
      <c r="IWI168" s="40"/>
      <c r="IWJ168" s="40"/>
      <c r="IWK168" s="40"/>
      <c r="IWL168" s="40"/>
      <c r="IWM168" s="40"/>
      <c r="IWN168" s="40"/>
      <c r="IWO168" s="40"/>
      <c r="IWP168" s="40"/>
      <c r="IWQ168" s="40"/>
      <c r="IWR168" s="40"/>
      <c r="IWS168" s="40"/>
      <c r="IWT168" s="40"/>
      <c r="IWU168" s="40"/>
      <c r="IWV168" s="40"/>
      <c r="IWW168" s="40"/>
      <c r="IWX168" s="40"/>
      <c r="IWY168" s="40"/>
      <c r="IWZ168" s="40"/>
      <c r="IXA168" s="40"/>
      <c r="IXB168" s="40"/>
      <c r="IXC168" s="40"/>
      <c r="IXD168" s="40"/>
      <c r="IXE168" s="40"/>
      <c r="IXF168" s="40"/>
      <c r="IXG168" s="40"/>
      <c r="IXH168" s="40"/>
      <c r="IXI168" s="40"/>
      <c r="IXJ168" s="40"/>
      <c r="IXK168" s="40"/>
      <c r="IXL168" s="40"/>
      <c r="IXM168" s="40"/>
      <c r="IXN168" s="40"/>
      <c r="IXO168" s="40"/>
      <c r="IXP168" s="40"/>
      <c r="IXQ168" s="40"/>
      <c r="IXR168" s="40"/>
      <c r="IXS168" s="40"/>
      <c r="IXT168" s="40"/>
      <c r="IXU168" s="40"/>
      <c r="IXV168" s="40"/>
      <c r="IXW168" s="40"/>
      <c r="IXX168" s="40"/>
      <c r="IXY168" s="40"/>
      <c r="IXZ168" s="40"/>
      <c r="IYA168" s="40"/>
      <c r="IYB168" s="40"/>
      <c r="IYC168" s="40"/>
      <c r="IYD168" s="40"/>
      <c r="IYE168" s="40"/>
      <c r="IYF168" s="40"/>
      <c r="IYG168" s="40"/>
      <c r="IYH168" s="40"/>
      <c r="IYI168" s="40"/>
      <c r="IYJ168" s="40"/>
      <c r="IYK168" s="40"/>
      <c r="IYL168" s="40"/>
      <c r="IYM168" s="40"/>
      <c r="IYN168" s="40"/>
      <c r="IYO168" s="40"/>
      <c r="IYP168" s="40"/>
      <c r="IYQ168" s="40"/>
      <c r="IYR168" s="40"/>
      <c r="IYS168" s="40"/>
      <c r="IYT168" s="40"/>
      <c r="IYU168" s="40"/>
      <c r="IYV168" s="40"/>
      <c r="IYW168" s="40"/>
      <c r="IYX168" s="40"/>
      <c r="IYY168" s="40"/>
      <c r="IYZ168" s="40"/>
      <c r="IZA168" s="40"/>
      <c r="IZB168" s="40"/>
      <c r="IZC168" s="40"/>
      <c r="IZD168" s="40"/>
      <c r="IZE168" s="40"/>
      <c r="IZF168" s="40"/>
      <c r="IZG168" s="40"/>
      <c r="IZH168" s="40"/>
      <c r="IZI168" s="40"/>
      <c r="IZJ168" s="40"/>
      <c r="IZK168" s="40"/>
      <c r="IZL168" s="40"/>
      <c r="IZM168" s="40"/>
      <c r="IZN168" s="40"/>
      <c r="IZO168" s="40"/>
      <c r="IZP168" s="40"/>
      <c r="IZQ168" s="40"/>
      <c r="IZR168" s="40"/>
      <c r="IZS168" s="40"/>
      <c r="IZT168" s="40"/>
      <c r="IZU168" s="40"/>
      <c r="IZV168" s="40"/>
      <c r="IZW168" s="40"/>
      <c r="IZX168" s="40"/>
      <c r="IZY168" s="40"/>
      <c r="IZZ168" s="40"/>
      <c r="JAA168" s="40"/>
      <c r="JAB168" s="40"/>
      <c r="JAC168" s="40"/>
      <c r="JAD168" s="40"/>
      <c r="JAE168" s="40"/>
      <c r="JAF168" s="40"/>
      <c r="JAG168" s="40"/>
      <c r="JAH168" s="40"/>
      <c r="JAI168" s="40"/>
      <c r="JAJ168" s="40"/>
      <c r="JAK168" s="40"/>
      <c r="JAL168" s="40"/>
      <c r="JAM168" s="40"/>
      <c r="JAN168" s="40"/>
      <c r="JAO168" s="40"/>
      <c r="JAP168" s="40"/>
      <c r="JAQ168" s="40"/>
      <c r="JAR168" s="40"/>
      <c r="JAS168" s="40"/>
      <c r="JAT168" s="40"/>
      <c r="JAU168" s="40"/>
      <c r="JAV168" s="40"/>
      <c r="JAW168" s="40"/>
      <c r="JAX168" s="40"/>
      <c r="JAY168" s="40"/>
      <c r="JAZ168" s="40"/>
      <c r="JBA168" s="40"/>
      <c r="JBB168" s="40"/>
      <c r="JBC168" s="40"/>
      <c r="JBD168" s="40"/>
      <c r="JBE168" s="40"/>
      <c r="JBF168" s="40"/>
      <c r="JBG168" s="40"/>
      <c r="JBH168" s="40"/>
      <c r="JBI168" s="40"/>
      <c r="JBJ168" s="40"/>
      <c r="JBK168" s="40"/>
      <c r="JBL168" s="40"/>
      <c r="JBM168" s="40"/>
      <c r="JBN168" s="40"/>
      <c r="JBO168" s="40"/>
      <c r="JBP168" s="40"/>
      <c r="JBQ168" s="40"/>
      <c r="JBR168" s="40"/>
      <c r="JBS168" s="40"/>
      <c r="JBT168" s="40"/>
      <c r="JBU168" s="40"/>
      <c r="JBV168" s="40"/>
      <c r="JBW168" s="40"/>
      <c r="JBX168" s="40"/>
      <c r="JBY168" s="40"/>
      <c r="JBZ168" s="40"/>
      <c r="JCA168" s="40"/>
      <c r="JCB168" s="40"/>
      <c r="JCC168" s="40"/>
      <c r="JCD168" s="40"/>
      <c r="JCE168" s="40"/>
      <c r="JCF168" s="40"/>
      <c r="JCG168" s="40"/>
      <c r="JCH168" s="40"/>
      <c r="JCI168" s="40"/>
      <c r="JCJ168" s="40"/>
      <c r="JCK168" s="40"/>
      <c r="JCL168" s="40"/>
      <c r="JCM168" s="40"/>
      <c r="JCN168" s="40"/>
      <c r="JCO168" s="40"/>
      <c r="JCP168" s="40"/>
      <c r="JCQ168" s="40"/>
      <c r="JCR168" s="40"/>
      <c r="JCS168" s="40"/>
      <c r="JCT168" s="40"/>
      <c r="JCU168" s="40"/>
      <c r="JCV168" s="40"/>
      <c r="JCW168" s="40"/>
      <c r="JCX168" s="40"/>
      <c r="JCY168" s="40"/>
      <c r="JCZ168" s="40"/>
      <c r="JDA168" s="40"/>
      <c r="JDB168" s="40"/>
      <c r="JDC168" s="40"/>
      <c r="JDD168" s="40"/>
      <c r="JDE168" s="40"/>
      <c r="JDF168" s="40"/>
      <c r="JDG168" s="40"/>
      <c r="JDH168" s="40"/>
      <c r="JDI168" s="40"/>
      <c r="JDJ168" s="40"/>
      <c r="JDK168" s="40"/>
      <c r="JDL168" s="40"/>
      <c r="JDM168" s="40"/>
      <c r="JDN168" s="40"/>
      <c r="JDO168" s="40"/>
      <c r="JDP168" s="40"/>
      <c r="JDQ168" s="40"/>
      <c r="JDR168" s="40"/>
      <c r="JDY168" s="40"/>
      <c r="JDZ168" s="40"/>
      <c r="JEA168" s="40"/>
      <c r="JEB168" s="40"/>
      <c r="JEC168" s="40"/>
      <c r="JED168" s="40"/>
      <c r="JEE168" s="40"/>
      <c r="JEF168" s="40"/>
      <c r="JEG168" s="40"/>
      <c r="JEH168" s="40"/>
      <c r="JEI168" s="40"/>
      <c r="JEJ168" s="40"/>
      <c r="JEK168" s="40"/>
      <c r="JEL168" s="40"/>
      <c r="JEM168" s="40"/>
      <c r="JEN168" s="40"/>
      <c r="JEO168" s="40"/>
      <c r="JEP168" s="40"/>
      <c r="JEQ168" s="40"/>
      <c r="JER168" s="40"/>
      <c r="JES168" s="40"/>
      <c r="JET168" s="40"/>
      <c r="JEU168" s="40"/>
      <c r="JEV168" s="40"/>
      <c r="JEW168" s="40"/>
      <c r="JEX168" s="40"/>
      <c r="JEY168" s="40"/>
      <c r="JEZ168" s="40"/>
      <c r="JFA168" s="40"/>
      <c r="JFB168" s="40"/>
      <c r="JFC168" s="40"/>
      <c r="JFD168" s="40"/>
      <c r="JFE168" s="40"/>
      <c r="JFF168" s="40"/>
      <c r="JFG168" s="40"/>
      <c r="JFH168" s="40"/>
      <c r="JFI168" s="40"/>
      <c r="JFJ168" s="40"/>
      <c r="JFK168" s="40"/>
      <c r="JFL168" s="40"/>
      <c r="JFM168" s="40"/>
      <c r="JFN168" s="40"/>
      <c r="JFO168" s="40"/>
      <c r="JFP168" s="40"/>
      <c r="JFQ168" s="40"/>
      <c r="JFR168" s="40"/>
      <c r="JFS168" s="40"/>
      <c r="JFT168" s="40"/>
      <c r="JFU168" s="40"/>
      <c r="JFV168" s="40"/>
      <c r="JFW168" s="40"/>
      <c r="JFX168" s="40"/>
      <c r="JFY168" s="40"/>
      <c r="JFZ168" s="40"/>
      <c r="JGA168" s="40"/>
      <c r="JGB168" s="40"/>
      <c r="JGC168" s="40"/>
      <c r="JGD168" s="40"/>
      <c r="JGE168" s="40"/>
      <c r="JGF168" s="40"/>
      <c r="JGG168" s="40"/>
      <c r="JGH168" s="40"/>
      <c r="JGI168" s="40"/>
      <c r="JGJ168" s="40"/>
      <c r="JGK168" s="40"/>
      <c r="JGL168" s="40"/>
      <c r="JGM168" s="40"/>
      <c r="JGN168" s="40"/>
      <c r="JGO168" s="40"/>
      <c r="JGP168" s="40"/>
      <c r="JGQ168" s="40"/>
      <c r="JGR168" s="40"/>
      <c r="JGS168" s="40"/>
      <c r="JGT168" s="40"/>
      <c r="JGU168" s="40"/>
      <c r="JGV168" s="40"/>
      <c r="JGW168" s="40"/>
      <c r="JGX168" s="40"/>
      <c r="JGY168" s="40"/>
      <c r="JGZ168" s="40"/>
      <c r="JHA168" s="40"/>
      <c r="JHB168" s="40"/>
      <c r="JHC168" s="40"/>
      <c r="JHD168" s="40"/>
      <c r="JHE168" s="40"/>
      <c r="JHF168" s="40"/>
      <c r="JHG168" s="40"/>
      <c r="JHH168" s="40"/>
      <c r="JHI168" s="40"/>
      <c r="JHJ168" s="40"/>
      <c r="JHK168" s="40"/>
      <c r="JHL168" s="40"/>
      <c r="JHM168" s="40"/>
      <c r="JHN168" s="40"/>
      <c r="JHO168" s="40"/>
      <c r="JHP168" s="40"/>
      <c r="JHQ168" s="40"/>
      <c r="JHR168" s="40"/>
      <c r="JHS168" s="40"/>
      <c r="JHT168" s="40"/>
      <c r="JHU168" s="40"/>
      <c r="JHV168" s="40"/>
      <c r="JHW168" s="40"/>
      <c r="JHX168" s="40"/>
      <c r="JHY168" s="40"/>
      <c r="JHZ168" s="40"/>
      <c r="JIA168" s="40"/>
      <c r="JIB168" s="40"/>
      <c r="JIC168" s="40"/>
      <c r="JID168" s="40"/>
      <c r="JIE168" s="40"/>
      <c r="JIF168" s="40"/>
      <c r="JIG168" s="40"/>
      <c r="JIH168" s="40"/>
      <c r="JII168" s="40"/>
      <c r="JIJ168" s="40"/>
      <c r="JIK168" s="40"/>
      <c r="JIL168" s="40"/>
      <c r="JIM168" s="40"/>
      <c r="JIN168" s="40"/>
      <c r="JIO168" s="40"/>
      <c r="JIP168" s="40"/>
      <c r="JIQ168" s="40"/>
      <c r="JIR168" s="40"/>
      <c r="JIS168" s="40"/>
      <c r="JIT168" s="40"/>
      <c r="JIU168" s="40"/>
      <c r="JIV168" s="40"/>
      <c r="JIW168" s="40"/>
      <c r="JIX168" s="40"/>
      <c r="JIY168" s="40"/>
      <c r="JIZ168" s="40"/>
      <c r="JJA168" s="40"/>
      <c r="JJB168" s="40"/>
      <c r="JJC168" s="40"/>
      <c r="JJD168" s="40"/>
      <c r="JJE168" s="40"/>
      <c r="JJF168" s="40"/>
      <c r="JJG168" s="40"/>
      <c r="JJH168" s="40"/>
      <c r="JJI168" s="40"/>
      <c r="JJJ168" s="40"/>
      <c r="JJK168" s="40"/>
      <c r="JJL168" s="40"/>
      <c r="JJM168" s="40"/>
      <c r="JJN168" s="40"/>
      <c r="JJO168" s="40"/>
      <c r="JJP168" s="40"/>
      <c r="JJQ168" s="40"/>
      <c r="JJR168" s="40"/>
      <c r="JJS168" s="40"/>
      <c r="JJT168" s="40"/>
      <c r="JJU168" s="40"/>
      <c r="JJV168" s="40"/>
      <c r="JJW168" s="40"/>
      <c r="JJX168" s="40"/>
      <c r="JJY168" s="40"/>
      <c r="JJZ168" s="40"/>
      <c r="JKA168" s="40"/>
      <c r="JKB168" s="40"/>
      <c r="JKC168" s="40"/>
      <c r="JKD168" s="40"/>
      <c r="JKE168" s="40"/>
      <c r="JKF168" s="40"/>
      <c r="JKG168" s="40"/>
      <c r="JKH168" s="40"/>
      <c r="JKI168" s="40"/>
      <c r="JKJ168" s="40"/>
      <c r="JKK168" s="40"/>
      <c r="JKL168" s="40"/>
      <c r="JKM168" s="40"/>
      <c r="JKN168" s="40"/>
      <c r="JKO168" s="40"/>
      <c r="JKP168" s="40"/>
      <c r="JKQ168" s="40"/>
      <c r="JKR168" s="40"/>
      <c r="JKS168" s="40"/>
      <c r="JKT168" s="40"/>
      <c r="JKU168" s="40"/>
      <c r="JKV168" s="40"/>
      <c r="JKW168" s="40"/>
      <c r="JKX168" s="40"/>
      <c r="JKY168" s="40"/>
      <c r="JKZ168" s="40"/>
      <c r="JLA168" s="40"/>
      <c r="JLB168" s="40"/>
      <c r="JLC168" s="40"/>
      <c r="JLD168" s="40"/>
      <c r="JLE168" s="40"/>
      <c r="JLF168" s="40"/>
      <c r="JLG168" s="40"/>
      <c r="JLH168" s="40"/>
      <c r="JLI168" s="40"/>
      <c r="JLJ168" s="40"/>
      <c r="JLK168" s="40"/>
      <c r="JLL168" s="40"/>
      <c r="JLM168" s="40"/>
      <c r="JLN168" s="40"/>
      <c r="JLO168" s="40"/>
      <c r="JLP168" s="40"/>
      <c r="JLQ168" s="40"/>
      <c r="JLR168" s="40"/>
      <c r="JLS168" s="40"/>
      <c r="JLT168" s="40"/>
      <c r="JLU168" s="40"/>
      <c r="JLV168" s="40"/>
      <c r="JLW168" s="40"/>
      <c r="JLX168" s="40"/>
      <c r="JLY168" s="40"/>
      <c r="JLZ168" s="40"/>
      <c r="JMA168" s="40"/>
      <c r="JMB168" s="40"/>
      <c r="JMC168" s="40"/>
      <c r="JMD168" s="40"/>
      <c r="JME168" s="40"/>
      <c r="JMF168" s="40"/>
      <c r="JMG168" s="40"/>
      <c r="JMH168" s="40"/>
      <c r="JMI168" s="40"/>
      <c r="JMJ168" s="40"/>
      <c r="JMK168" s="40"/>
      <c r="JML168" s="40"/>
      <c r="JMM168" s="40"/>
      <c r="JMN168" s="40"/>
      <c r="JMO168" s="40"/>
      <c r="JMP168" s="40"/>
      <c r="JMQ168" s="40"/>
      <c r="JMR168" s="40"/>
      <c r="JMS168" s="40"/>
      <c r="JMT168" s="40"/>
      <c r="JMU168" s="40"/>
      <c r="JMV168" s="40"/>
      <c r="JMW168" s="40"/>
      <c r="JMX168" s="40"/>
      <c r="JMY168" s="40"/>
      <c r="JMZ168" s="40"/>
      <c r="JNA168" s="40"/>
      <c r="JNB168" s="40"/>
      <c r="JNC168" s="40"/>
      <c r="JND168" s="40"/>
      <c r="JNE168" s="40"/>
      <c r="JNF168" s="40"/>
      <c r="JNG168" s="40"/>
      <c r="JNH168" s="40"/>
      <c r="JNI168" s="40"/>
      <c r="JNJ168" s="40"/>
      <c r="JNK168" s="40"/>
      <c r="JNL168" s="40"/>
      <c r="JNM168" s="40"/>
      <c r="JNN168" s="40"/>
      <c r="JNU168" s="40"/>
      <c r="JNV168" s="40"/>
      <c r="JNW168" s="40"/>
      <c r="JNX168" s="40"/>
      <c r="JNY168" s="40"/>
      <c r="JNZ168" s="40"/>
      <c r="JOA168" s="40"/>
      <c r="JOB168" s="40"/>
      <c r="JOC168" s="40"/>
      <c r="JOD168" s="40"/>
      <c r="JOE168" s="40"/>
      <c r="JOF168" s="40"/>
      <c r="JOG168" s="40"/>
      <c r="JOH168" s="40"/>
      <c r="JOI168" s="40"/>
      <c r="JOJ168" s="40"/>
      <c r="JOK168" s="40"/>
      <c r="JOL168" s="40"/>
      <c r="JOM168" s="40"/>
      <c r="JON168" s="40"/>
      <c r="JOO168" s="40"/>
      <c r="JOP168" s="40"/>
      <c r="JOQ168" s="40"/>
      <c r="JOR168" s="40"/>
      <c r="JOS168" s="40"/>
      <c r="JOT168" s="40"/>
      <c r="JOU168" s="40"/>
      <c r="JOV168" s="40"/>
      <c r="JOW168" s="40"/>
      <c r="JOX168" s="40"/>
      <c r="JOY168" s="40"/>
      <c r="JOZ168" s="40"/>
      <c r="JPA168" s="40"/>
      <c r="JPB168" s="40"/>
      <c r="JPC168" s="40"/>
      <c r="JPD168" s="40"/>
      <c r="JPE168" s="40"/>
      <c r="JPF168" s="40"/>
      <c r="JPG168" s="40"/>
      <c r="JPH168" s="40"/>
      <c r="JPI168" s="40"/>
      <c r="JPJ168" s="40"/>
      <c r="JPK168" s="40"/>
      <c r="JPL168" s="40"/>
      <c r="JPM168" s="40"/>
      <c r="JPN168" s="40"/>
      <c r="JPO168" s="40"/>
      <c r="JPP168" s="40"/>
      <c r="JPQ168" s="40"/>
      <c r="JPR168" s="40"/>
      <c r="JPS168" s="40"/>
      <c r="JPT168" s="40"/>
      <c r="JPU168" s="40"/>
      <c r="JPV168" s="40"/>
      <c r="JPW168" s="40"/>
      <c r="JPX168" s="40"/>
      <c r="JPY168" s="40"/>
      <c r="JPZ168" s="40"/>
      <c r="JQA168" s="40"/>
      <c r="JQB168" s="40"/>
      <c r="JQC168" s="40"/>
      <c r="JQD168" s="40"/>
      <c r="JQE168" s="40"/>
      <c r="JQF168" s="40"/>
      <c r="JQG168" s="40"/>
      <c r="JQH168" s="40"/>
      <c r="JQI168" s="40"/>
      <c r="JQJ168" s="40"/>
      <c r="JQK168" s="40"/>
      <c r="JQL168" s="40"/>
      <c r="JQM168" s="40"/>
      <c r="JQN168" s="40"/>
      <c r="JQO168" s="40"/>
      <c r="JQP168" s="40"/>
      <c r="JQQ168" s="40"/>
      <c r="JQR168" s="40"/>
      <c r="JQS168" s="40"/>
      <c r="JQT168" s="40"/>
      <c r="JQU168" s="40"/>
      <c r="JQV168" s="40"/>
      <c r="JQW168" s="40"/>
      <c r="JQX168" s="40"/>
      <c r="JQY168" s="40"/>
      <c r="JQZ168" s="40"/>
      <c r="JRA168" s="40"/>
      <c r="JRB168" s="40"/>
      <c r="JRC168" s="40"/>
      <c r="JRD168" s="40"/>
      <c r="JRE168" s="40"/>
      <c r="JRF168" s="40"/>
      <c r="JRG168" s="40"/>
      <c r="JRH168" s="40"/>
      <c r="JRI168" s="40"/>
      <c r="JRJ168" s="40"/>
      <c r="JRK168" s="40"/>
      <c r="JRL168" s="40"/>
      <c r="JRM168" s="40"/>
      <c r="JRN168" s="40"/>
      <c r="JRO168" s="40"/>
      <c r="JRP168" s="40"/>
      <c r="JRQ168" s="40"/>
      <c r="JRR168" s="40"/>
      <c r="JRS168" s="40"/>
      <c r="JRT168" s="40"/>
      <c r="JRU168" s="40"/>
      <c r="JRV168" s="40"/>
      <c r="JRW168" s="40"/>
      <c r="JRX168" s="40"/>
      <c r="JRY168" s="40"/>
      <c r="JRZ168" s="40"/>
      <c r="JSA168" s="40"/>
      <c r="JSB168" s="40"/>
      <c r="JSC168" s="40"/>
      <c r="JSD168" s="40"/>
      <c r="JSE168" s="40"/>
      <c r="JSF168" s="40"/>
      <c r="JSG168" s="40"/>
      <c r="JSH168" s="40"/>
      <c r="JSI168" s="40"/>
      <c r="JSJ168" s="40"/>
      <c r="JSK168" s="40"/>
      <c r="JSL168" s="40"/>
      <c r="JSM168" s="40"/>
      <c r="JSN168" s="40"/>
      <c r="JSO168" s="40"/>
      <c r="JSP168" s="40"/>
      <c r="JSQ168" s="40"/>
      <c r="JSR168" s="40"/>
      <c r="JSS168" s="40"/>
      <c r="JST168" s="40"/>
      <c r="JSU168" s="40"/>
      <c r="JSV168" s="40"/>
      <c r="JSW168" s="40"/>
      <c r="JSX168" s="40"/>
      <c r="JSY168" s="40"/>
      <c r="JSZ168" s="40"/>
      <c r="JTA168" s="40"/>
      <c r="JTB168" s="40"/>
      <c r="JTC168" s="40"/>
      <c r="JTD168" s="40"/>
      <c r="JTE168" s="40"/>
      <c r="JTF168" s="40"/>
      <c r="JTG168" s="40"/>
      <c r="JTH168" s="40"/>
      <c r="JTI168" s="40"/>
      <c r="JTJ168" s="40"/>
      <c r="JTK168" s="40"/>
      <c r="JTL168" s="40"/>
      <c r="JTM168" s="40"/>
      <c r="JTN168" s="40"/>
      <c r="JTO168" s="40"/>
      <c r="JTP168" s="40"/>
      <c r="JTQ168" s="40"/>
      <c r="JTR168" s="40"/>
      <c r="JTS168" s="40"/>
      <c r="JTT168" s="40"/>
      <c r="JTU168" s="40"/>
      <c r="JTV168" s="40"/>
      <c r="JTW168" s="40"/>
      <c r="JTX168" s="40"/>
      <c r="JTY168" s="40"/>
      <c r="JTZ168" s="40"/>
      <c r="JUA168" s="40"/>
      <c r="JUB168" s="40"/>
      <c r="JUC168" s="40"/>
      <c r="JUD168" s="40"/>
      <c r="JUE168" s="40"/>
      <c r="JUF168" s="40"/>
      <c r="JUG168" s="40"/>
      <c r="JUH168" s="40"/>
      <c r="JUI168" s="40"/>
      <c r="JUJ168" s="40"/>
      <c r="JUK168" s="40"/>
      <c r="JUL168" s="40"/>
      <c r="JUM168" s="40"/>
      <c r="JUN168" s="40"/>
      <c r="JUO168" s="40"/>
      <c r="JUP168" s="40"/>
      <c r="JUQ168" s="40"/>
      <c r="JUR168" s="40"/>
      <c r="JUS168" s="40"/>
      <c r="JUT168" s="40"/>
      <c r="JUU168" s="40"/>
      <c r="JUV168" s="40"/>
      <c r="JUW168" s="40"/>
      <c r="JUX168" s="40"/>
      <c r="JUY168" s="40"/>
      <c r="JUZ168" s="40"/>
      <c r="JVA168" s="40"/>
      <c r="JVB168" s="40"/>
      <c r="JVC168" s="40"/>
      <c r="JVD168" s="40"/>
      <c r="JVE168" s="40"/>
      <c r="JVF168" s="40"/>
      <c r="JVG168" s="40"/>
      <c r="JVH168" s="40"/>
      <c r="JVI168" s="40"/>
      <c r="JVJ168" s="40"/>
      <c r="JVK168" s="40"/>
      <c r="JVL168" s="40"/>
      <c r="JVM168" s="40"/>
      <c r="JVN168" s="40"/>
      <c r="JVO168" s="40"/>
      <c r="JVP168" s="40"/>
      <c r="JVQ168" s="40"/>
      <c r="JVR168" s="40"/>
      <c r="JVS168" s="40"/>
      <c r="JVT168" s="40"/>
      <c r="JVU168" s="40"/>
      <c r="JVV168" s="40"/>
      <c r="JVW168" s="40"/>
      <c r="JVX168" s="40"/>
      <c r="JVY168" s="40"/>
      <c r="JVZ168" s="40"/>
      <c r="JWA168" s="40"/>
      <c r="JWB168" s="40"/>
      <c r="JWC168" s="40"/>
      <c r="JWD168" s="40"/>
      <c r="JWE168" s="40"/>
      <c r="JWF168" s="40"/>
      <c r="JWG168" s="40"/>
      <c r="JWH168" s="40"/>
      <c r="JWI168" s="40"/>
      <c r="JWJ168" s="40"/>
      <c r="JWK168" s="40"/>
      <c r="JWL168" s="40"/>
      <c r="JWM168" s="40"/>
      <c r="JWN168" s="40"/>
      <c r="JWO168" s="40"/>
      <c r="JWP168" s="40"/>
      <c r="JWQ168" s="40"/>
      <c r="JWR168" s="40"/>
      <c r="JWS168" s="40"/>
      <c r="JWT168" s="40"/>
      <c r="JWU168" s="40"/>
      <c r="JWV168" s="40"/>
      <c r="JWW168" s="40"/>
      <c r="JWX168" s="40"/>
      <c r="JWY168" s="40"/>
      <c r="JWZ168" s="40"/>
      <c r="JXA168" s="40"/>
      <c r="JXB168" s="40"/>
      <c r="JXC168" s="40"/>
      <c r="JXD168" s="40"/>
      <c r="JXE168" s="40"/>
      <c r="JXF168" s="40"/>
      <c r="JXG168" s="40"/>
      <c r="JXH168" s="40"/>
      <c r="JXI168" s="40"/>
      <c r="JXJ168" s="40"/>
      <c r="JXQ168" s="40"/>
      <c r="JXR168" s="40"/>
      <c r="JXS168" s="40"/>
      <c r="JXT168" s="40"/>
      <c r="JXU168" s="40"/>
      <c r="JXV168" s="40"/>
      <c r="JXW168" s="40"/>
      <c r="JXX168" s="40"/>
      <c r="JXY168" s="40"/>
      <c r="JXZ168" s="40"/>
      <c r="JYA168" s="40"/>
      <c r="JYB168" s="40"/>
      <c r="JYC168" s="40"/>
      <c r="JYD168" s="40"/>
      <c r="JYE168" s="40"/>
      <c r="JYF168" s="40"/>
      <c r="JYG168" s="40"/>
      <c r="JYH168" s="40"/>
      <c r="JYI168" s="40"/>
      <c r="JYJ168" s="40"/>
      <c r="JYK168" s="40"/>
      <c r="JYL168" s="40"/>
      <c r="JYM168" s="40"/>
      <c r="JYN168" s="40"/>
      <c r="JYO168" s="40"/>
      <c r="JYP168" s="40"/>
      <c r="JYQ168" s="40"/>
      <c r="JYR168" s="40"/>
      <c r="JYS168" s="40"/>
      <c r="JYT168" s="40"/>
      <c r="JYU168" s="40"/>
      <c r="JYV168" s="40"/>
      <c r="JYW168" s="40"/>
      <c r="JYX168" s="40"/>
      <c r="JYY168" s="40"/>
      <c r="JYZ168" s="40"/>
      <c r="JZA168" s="40"/>
      <c r="JZB168" s="40"/>
      <c r="JZC168" s="40"/>
      <c r="JZD168" s="40"/>
      <c r="JZE168" s="40"/>
      <c r="JZF168" s="40"/>
      <c r="JZG168" s="40"/>
      <c r="JZH168" s="40"/>
      <c r="JZI168" s="40"/>
      <c r="JZJ168" s="40"/>
      <c r="JZK168" s="40"/>
      <c r="JZL168" s="40"/>
      <c r="JZM168" s="40"/>
      <c r="JZN168" s="40"/>
      <c r="JZO168" s="40"/>
      <c r="JZP168" s="40"/>
      <c r="JZQ168" s="40"/>
      <c r="JZR168" s="40"/>
      <c r="JZS168" s="40"/>
      <c r="JZT168" s="40"/>
      <c r="JZU168" s="40"/>
      <c r="JZV168" s="40"/>
      <c r="JZW168" s="40"/>
      <c r="JZX168" s="40"/>
      <c r="JZY168" s="40"/>
      <c r="JZZ168" s="40"/>
      <c r="KAA168" s="40"/>
      <c r="KAB168" s="40"/>
      <c r="KAC168" s="40"/>
      <c r="KAD168" s="40"/>
      <c r="KAE168" s="40"/>
      <c r="KAF168" s="40"/>
      <c r="KAG168" s="40"/>
      <c r="KAH168" s="40"/>
      <c r="KAI168" s="40"/>
      <c r="KAJ168" s="40"/>
      <c r="KAK168" s="40"/>
      <c r="KAL168" s="40"/>
      <c r="KAM168" s="40"/>
      <c r="KAN168" s="40"/>
      <c r="KAO168" s="40"/>
      <c r="KAP168" s="40"/>
      <c r="KAQ168" s="40"/>
      <c r="KAR168" s="40"/>
      <c r="KAS168" s="40"/>
      <c r="KAT168" s="40"/>
      <c r="KAU168" s="40"/>
      <c r="KAV168" s="40"/>
      <c r="KAW168" s="40"/>
      <c r="KAX168" s="40"/>
      <c r="KAY168" s="40"/>
      <c r="KAZ168" s="40"/>
      <c r="KBA168" s="40"/>
      <c r="KBB168" s="40"/>
      <c r="KBC168" s="40"/>
      <c r="KBD168" s="40"/>
      <c r="KBE168" s="40"/>
      <c r="KBF168" s="40"/>
      <c r="KBG168" s="40"/>
      <c r="KBH168" s="40"/>
      <c r="KBI168" s="40"/>
      <c r="KBJ168" s="40"/>
      <c r="KBK168" s="40"/>
      <c r="KBL168" s="40"/>
      <c r="KBM168" s="40"/>
      <c r="KBN168" s="40"/>
      <c r="KBO168" s="40"/>
      <c r="KBP168" s="40"/>
      <c r="KBQ168" s="40"/>
      <c r="KBR168" s="40"/>
      <c r="KBS168" s="40"/>
      <c r="KBT168" s="40"/>
      <c r="KBU168" s="40"/>
      <c r="KBV168" s="40"/>
      <c r="KBW168" s="40"/>
      <c r="KBX168" s="40"/>
      <c r="KBY168" s="40"/>
      <c r="KBZ168" s="40"/>
      <c r="KCA168" s="40"/>
      <c r="KCB168" s="40"/>
      <c r="KCC168" s="40"/>
      <c r="KCD168" s="40"/>
      <c r="KCE168" s="40"/>
      <c r="KCF168" s="40"/>
      <c r="KCG168" s="40"/>
      <c r="KCH168" s="40"/>
      <c r="KCI168" s="40"/>
      <c r="KCJ168" s="40"/>
      <c r="KCK168" s="40"/>
      <c r="KCL168" s="40"/>
      <c r="KCM168" s="40"/>
      <c r="KCN168" s="40"/>
      <c r="KCO168" s="40"/>
      <c r="KCP168" s="40"/>
      <c r="KCQ168" s="40"/>
      <c r="KCR168" s="40"/>
      <c r="KCS168" s="40"/>
      <c r="KCT168" s="40"/>
      <c r="KCU168" s="40"/>
      <c r="KCV168" s="40"/>
      <c r="KCW168" s="40"/>
      <c r="KCX168" s="40"/>
      <c r="KCY168" s="40"/>
      <c r="KCZ168" s="40"/>
      <c r="KDA168" s="40"/>
      <c r="KDB168" s="40"/>
      <c r="KDC168" s="40"/>
      <c r="KDD168" s="40"/>
      <c r="KDE168" s="40"/>
      <c r="KDF168" s="40"/>
      <c r="KDG168" s="40"/>
      <c r="KDH168" s="40"/>
      <c r="KDI168" s="40"/>
      <c r="KDJ168" s="40"/>
      <c r="KDK168" s="40"/>
      <c r="KDL168" s="40"/>
      <c r="KDM168" s="40"/>
      <c r="KDN168" s="40"/>
      <c r="KDO168" s="40"/>
      <c r="KDP168" s="40"/>
      <c r="KDQ168" s="40"/>
      <c r="KDR168" s="40"/>
      <c r="KDS168" s="40"/>
      <c r="KDT168" s="40"/>
      <c r="KDU168" s="40"/>
      <c r="KDV168" s="40"/>
      <c r="KDW168" s="40"/>
      <c r="KDX168" s="40"/>
      <c r="KDY168" s="40"/>
      <c r="KDZ168" s="40"/>
      <c r="KEA168" s="40"/>
      <c r="KEB168" s="40"/>
      <c r="KEC168" s="40"/>
      <c r="KED168" s="40"/>
      <c r="KEE168" s="40"/>
      <c r="KEF168" s="40"/>
      <c r="KEG168" s="40"/>
      <c r="KEH168" s="40"/>
      <c r="KEI168" s="40"/>
      <c r="KEJ168" s="40"/>
      <c r="KEK168" s="40"/>
      <c r="KEL168" s="40"/>
      <c r="KEM168" s="40"/>
      <c r="KEN168" s="40"/>
      <c r="KEO168" s="40"/>
      <c r="KEP168" s="40"/>
      <c r="KEQ168" s="40"/>
      <c r="KER168" s="40"/>
      <c r="KES168" s="40"/>
      <c r="KET168" s="40"/>
      <c r="KEU168" s="40"/>
      <c r="KEV168" s="40"/>
      <c r="KEW168" s="40"/>
      <c r="KEX168" s="40"/>
      <c r="KEY168" s="40"/>
      <c r="KEZ168" s="40"/>
      <c r="KFA168" s="40"/>
      <c r="KFB168" s="40"/>
      <c r="KFC168" s="40"/>
      <c r="KFD168" s="40"/>
      <c r="KFE168" s="40"/>
      <c r="KFF168" s="40"/>
      <c r="KFG168" s="40"/>
      <c r="KFH168" s="40"/>
      <c r="KFI168" s="40"/>
      <c r="KFJ168" s="40"/>
      <c r="KFK168" s="40"/>
      <c r="KFL168" s="40"/>
      <c r="KFM168" s="40"/>
      <c r="KFN168" s="40"/>
      <c r="KFO168" s="40"/>
      <c r="KFP168" s="40"/>
      <c r="KFQ168" s="40"/>
      <c r="KFR168" s="40"/>
      <c r="KFS168" s="40"/>
      <c r="KFT168" s="40"/>
      <c r="KFU168" s="40"/>
      <c r="KFV168" s="40"/>
      <c r="KFW168" s="40"/>
      <c r="KFX168" s="40"/>
      <c r="KFY168" s="40"/>
      <c r="KFZ168" s="40"/>
      <c r="KGA168" s="40"/>
      <c r="KGB168" s="40"/>
      <c r="KGC168" s="40"/>
      <c r="KGD168" s="40"/>
      <c r="KGE168" s="40"/>
      <c r="KGF168" s="40"/>
      <c r="KGG168" s="40"/>
      <c r="KGH168" s="40"/>
      <c r="KGI168" s="40"/>
      <c r="KGJ168" s="40"/>
      <c r="KGK168" s="40"/>
      <c r="KGL168" s="40"/>
      <c r="KGM168" s="40"/>
      <c r="KGN168" s="40"/>
      <c r="KGO168" s="40"/>
      <c r="KGP168" s="40"/>
      <c r="KGQ168" s="40"/>
      <c r="KGR168" s="40"/>
      <c r="KGS168" s="40"/>
      <c r="KGT168" s="40"/>
      <c r="KGU168" s="40"/>
      <c r="KGV168" s="40"/>
      <c r="KGW168" s="40"/>
      <c r="KGX168" s="40"/>
      <c r="KGY168" s="40"/>
      <c r="KGZ168" s="40"/>
      <c r="KHA168" s="40"/>
      <c r="KHB168" s="40"/>
      <c r="KHC168" s="40"/>
      <c r="KHD168" s="40"/>
      <c r="KHE168" s="40"/>
      <c r="KHF168" s="40"/>
      <c r="KHM168" s="40"/>
      <c r="KHN168" s="40"/>
      <c r="KHO168" s="40"/>
      <c r="KHP168" s="40"/>
      <c r="KHQ168" s="40"/>
      <c r="KHR168" s="40"/>
      <c r="KHS168" s="40"/>
      <c r="KHT168" s="40"/>
      <c r="KHU168" s="40"/>
      <c r="KHV168" s="40"/>
      <c r="KHW168" s="40"/>
      <c r="KHX168" s="40"/>
      <c r="KHY168" s="40"/>
      <c r="KHZ168" s="40"/>
      <c r="KIA168" s="40"/>
      <c r="KIB168" s="40"/>
      <c r="KIC168" s="40"/>
      <c r="KID168" s="40"/>
      <c r="KIE168" s="40"/>
      <c r="KIF168" s="40"/>
      <c r="KIG168" s="40"/>
      <c r="KIH168" s="40"/>
      <c r="KII168" s="40"/>
      <c r="KIJ168" s="40"/>
      <c r="KIK168" s="40"/>
      <c r="KIL168" s="40"/>
      <c r="KIM168" s="40"/>
      <c r="KIN168" s="40"/>
      <c r="KIO168" s="40"/>
      <c r="KIP168" s="40"/>
      <c r="KIQ168" s="40"/>
      <c r="KIR168" s="40"/>
      <c r="KIS168" s="40"/>
      <c r="KIT168" s="40"/>
      <c r="KIU168" s="40"/>
      <c r="KIV168" s="40"/>
      <c r="KIW168" s="40"/>
      <c r="KIX168" s="40"/>
      <c r="KIY168" s="40"/>
      <c r="KIZ168" s="40"/>
      <c r="KJA168" s="40"/>
      <c r="KJB168" s="40"/>
      <c r="KJC168" s="40"/>
      <c r="KJD168" s="40"/>
      <c r="KJE168" s="40"/>
      <c r="KJF168" s="40"/>
      <c r="KJG168" s="40"/>
      <c r="KJH168" s="40"/>
      <c r="KJI168" s="40"/>
      <c r="KJJ168" s="40"/>
      <c r="KJK168" s="40"/>
      <c r="KJL168" s="40"/>
      <c r="KJM168" s="40"/>
      <c r="KJN168" s="40"/>
      <c r="KJO168" s="40"/>
      <c r="KJP168" s="40"/>
      <c r="KJQ168" s="40"/>
      <c r="KJR168" s="40"/>
      <c r="KJS168" s="40"/>
      <c r="KJT168" s="40"/>
      <c r="KJU168" s="40"/>
      <c r="KJV168" s="40"/>
      <c r="KJW168" s="40"/>
      <c r="KJX168" s="40"/>
      <c r="KJY168" s="40"/>
      <c r="KJZ168" s="40"/>
      <c r="KKA168" s="40"/>
      <c r="KKB168" s="40"/>
      <c r="KKC168" s="40"/>
      <c r="KKD168" s="40"/>
      <c r="KKE168" s="40"/>
      <c r="KKF168" s="40"/>
      <c r="KKG168" s="40"/>
      <c r="KKH168" s="40"/>
      <c r="KKI168" s="40"/>
      <c r="KKJ168" s="40"/>
      <c r="KKK168" s="40"/>
      <c r="KKL168" s="40"/>
      <c r="KKM168" s="40"/>
      <c r="KKN168" s="40"/>
      <c r="KKO168" s="40"/>
      <c r="KKP168" s="40"/>
      <c r="KKQ168" s="40"/>
      <c r="KKR168" s="40"/>
      <c r="KKS168" s="40"/>
      <c r="KKT168" s="40"/>
      <c r="KKU168" s="40"/>
      <c r="KKV168" s="40"/>
      <c r="KKW168" s="40"/>
      <c r="KKX168" s="40"/>
      <c r="KKY168" s="40"/>
      <c r="KKZ168" s="40"/>
      <c r="KLA168" s="40"/>
      <c r="KLB168" s="40"/>
      <c r="KLC168" s="40"/>
      <c r="KLD168" s="40"/>
      <c r="KLE168" s="40"/>
      <c r="KLF168" s="40"/>
      <c r="KLG168" s="40"/>
      <c r="KLH168" s="40"/>
      <c r="KLI168" s="40"/>
      <c r="KLJ168" s="40"/>
      <c r="KLK168" s="40"/>
      <c r="KLL168" s="40"/>
      <c r="KLM168" s="40"/>
      <c r="KLN168" s="40"/>
      <c r="KLO168" s="40"/>
      <c r="KLP168" s="40"/>
      <c r="KLQ168" s="40"/>
      <c r="KLR168" s="40"/>
      <c r="KLS168" s="40"/>
      <c r="KLT168" s="40"/>
      <c r="KLU168" s="40"/>
      <c r="KLV168" s="40"/>
      <c r="KLW168" s="40"/>
      <c r="KLX168" s="40"/>
      <c r="KLY168" s="40"/>
      <c r="KLZ168" s="40"/>
      <c r="KMA168" s="40"/>
      <c r="KMB168" s="40"/>
      <c r="KMC168" s="40"/>
      <c r="KMD168" s="40"/>
      <c r="KME168" s="40"/>
      <c r="KMF168" s="40"/>
      <c r="KMG168" s="40"/>
      <c r="KMH168" s="40"/>
      <c r="KMI168" s="40"/>
      <c r="KMJ168" s="40"/>
      <c r="KMK168" s="40"/>
      <c r="KML168" s="40"/>
      <c r="KMM168" s="40"/>
      <c r="KMN168" s="40"/>
      <c r="KMO168" s="40"/>
      <c r="KMP168" s="40"/>
      <c r="KMQ168" s="40"/>
      <c r="KMR168" s="40"/>
      <c r="KMS168" s="40"/>
      <c r="KMT168" s="40"/>
      <c r="KMU168" s="40"/>
      <c r="KMV168" s="40"/>
      <c r="KMW168" s="40"/>
      <c r="KMX168" s="40"/>
      <c r="KMY168" s="40"/>
      <c r="KMZ168" s="40"/>
      <c r="KNA168" s="40"/>
      <c r="KNB168" s="40"/>
      <c r="KNC168" s="40"/>
      <c r="KND168" s="40"/>
      <c r="KNE168" s="40"/>
      <c r="KNF168" s="40"/>
      <c r="KNG168" s="40"/>
      <c r="KNH168" s="40"/>
      <c r="KNI168" s="40"/>
      <c r="KNJ168" s="40"/>
      <c r="KNK168" s="40"/>
      <c r="KNL168" s="40"/>
      <c r="KNM168" s="40"/>
      <c r="KNN168" s="40"/>
      <c r="KNO168" s="40"/>
      <c r="KNP168" s="40"/>
      <c r="KNQ168" s="40"/>
      <c r="KNR168" s="40"/>
      <c r="KNS168" s="40"/>
      <c r="KNT168" s="40"/>
      <c r="KNU168" s="40"/>
      <c r="KNV168" s="40"/>
      <c r="KNW168" s="40"/>
      <c r="KNX168" s="40"/>
      <c r="KNY168" s="40"/>
      <c r="KNZ168" s="40"/>
      <c r="KOA168" s="40"/>
      <c r="KOB168" s="40"/>
      <c r="KOC168" s="40"/>
      <c r="KOD168" s="40"/>
      <c r="KOE168" s="40"/>
      <c r="KOF168" s="40"/>
      <c r="KOG168" s="40"/>
      <c r="KOH168" s="40"/>
      <c r="KOI168" s="40"/>
      <c r="KOJ168" s="40"/>
      <c r="KOK168" s="40"/>
      <c r="KOL168" s="40"/>
      <c r="KOM168" s="40"/>
      <c r="KON168" s="40"/>
      <c r="KOO168" s="40"/>
      <c r="KOP168" s="40"/>
      <c r="KOQ168" s="40"/>
      <c r="KOR168" s="40"/>
      <c r="KOS168" s="40"/>
      <c r="KOT168" s="40"/>
      <c r="KOU168" s="40"/>
      <c r="KOV168" s="40"/>
      <c r="KOW168" s="40"/>
      <c r="KOX168" s="40"/>
      <c r="KOY168" s="40"/>
      <c r="KOZ168" s="40"/>
      <c r="KPA168" s="40"/>
      <c r="KPB168" s="40"/>
      <c r="KPC168" s="40"/>
      <c r="KPD168" s="40"/>
      <c r="KPE168" s="40"/>
      <c r="KPF168" s="40"/>
      <c r="KPG168" s="40"/>
      <c r="KPH168" s="40"/>
      <c r="KPI168" s="40"/>
      <c r="KPJ168" s="40"/>
      <c r="KPK168" s="40"/>
      <c r="KPL168" s="40"/>
      <c r="KPM168" s="40"/>
      <c r="KPN168" s="40"/>
      <c r="KPO168" s="40"/>
      <c r="KPP168" s="40"/>
      <c r="KPQ168" s="40"/>
      <c r="KPR168" s="40"/>
      <c r="KPS168" s="40"/>
      <c r="KPT168" s="40"/>
      <c r="KPU168" s="40"/>
      <c r="KPV168" s="40"/>
      <c r="KPW168" s="40"/>
      <c r="KPX168" s="40"/>
      <c r="KPY168" s="40"/>
      <c r="KPZ168" s="40"/>
      <c r="KQA168" s="40"/>
      <c r="KQB168" s="40"/>
      <c r="KQC168" s="40"/>
      <c r="KQD168" s="40"/>
      <c r="KQE168" s="40"/>
      <c r="KQF168" s="40"/>
      <c r="KQG168" s="40"/>
      <c r="KQH168" s="40"/>
      <c r="KQI168" s="40"/>
      <c r="KQJ168" s="40"/>
      <c r="KQK168" s="40"/>
      <c r="KQL168" s="40"/>
      <c r="KQM168" s="40"/>
      <c r="KQN168" s="40"/>
      <c r="KQO168" s="40"/>
      <c r="KQP168" s="40"/>
      <c r="KQQ168" s="40"/>
      <c r="KQR168" s="40"/>
      <c r="KQS168" s="40"/>
      <c r="KQT168" s="40"/>
      <c r="KQU168" s="40"/>
      <c r="KQV168" s="40"/>
      <c r="KQW168" s="40"/>
      <c r="KQX168" s="40"/>
      <c r="KQY168" s="40"/>
      <c r="KQZ168" s="40"/>
      <c r="KRA168" s="40"/>
      <c r="KRB168" s="40"/>
      <c r="KRI168" s="40"/>
      <c r="KRJ168" s="40"/>
      <c r="KRK168" s="40"/>
      <c r="KRL168" s="40"/>
      <c r="KRM168" s="40"/>
      <c r="KRN168" s="40"/>
      <c r="KRO168" s="40"/>
      <c r="KRP168" s="40"/>
      <c r="KRQ168" s="40"/>
      <c r="KRR168" s="40"/>
      <c r="KRS168" s="40"/>
      <c r="KRT168" s="40"/>
      <c r="KRU168" s="40"/>
      <c r="KRV168" s="40"/>
      <c r="KRW168" s="40"/>
      <c r="KRX168" s="40"/>
      <c r="KRY168" s="40"/>
      <c r="KRZ168" s="40"/>
      <c r="KSA168" s="40"/>
      <c r="KSB168" s="40"/>
      <c r="KSC168" s="40"/>
      <c r="KSD168" s="40"/>
      <c r="KSE168" s="40"/>
      <c r="KSF168" s="40"/>
      <c r="KSG168" s="40"/>
      <c r="KSH168" s="40"/>
      <c r="KSI168" s="40"/>
      <c r="KSJ168" s="40"/>
      <c r="KSK168" s="40"/>
      <c r="KSL168" s="40"/>
      <c r="KSM168" s="40"/>
      <c r="KSN168" s="40"/>
      <c r="KSO168" s="40"/>
      <c r="KSP168" s="40"/>
      <c r="KSQ168" s="40"/>
      <c r="KSR168" s="40"/>
      <c r="KSS168" s="40"/>
      <c r="KST168" s="40"/>
      <c r="KSU168" s="40"/>
      <c r="KSV168" s="40"/>
      <c r="KSW168" s="40"/>
      <c r="KSX168" s="40"/>
      <c r="KSY168" s="40"/>
      <c r="KSZ168" s="40"/>
      <c r="KTA168" s="40"/>
      <c r="KTB168" s="40"/>
      <c r="KTC168" s="40"/>
      <c r="KTD168" s="40"/>
      <c r="KTE168" s="40"/>
      <c r="KTF168" s="40"/>
      <c r="KTG168" s="40"/>
      <c r="KTH168" s="40"/>
      <c r="KTI168" s="40"/>
      <c r="KTJ168" s="40"/>
      <c r="KTK168" s="40"/>
      <c r="KTL168" s="40"/>
      <c r="KTM168" s="40"/>
      <c r="KTN168" s="40"/>
      <c r="KTO168" s="40"/>
      <c r="KTP168" s="40"/>
      <c r="KTQ168" s="40"/>
      <c r="KTR168" s="40"/>
      <c r="KTS168" s="40"/>
      <c r="KTT168" s="40"/>
      <c r="KTU168" s="40"/>
      <c r="KTV168" s="40"/>
      <c r="KTW168" s="40"/>
      <c r="KTX168" s="40"/>
      <c r="KTY168" s="40"/>
      <c r="KTZ168" s="40"/>
      <c r="KUA168" s="40"/>
      <c r="KUB168" s="40"/>
      <c r="KUC168" s="40"/>
      <c r="KUD168" s="40"/>
      <c r="KUE168" s="40"/>
      <c r="KUF168" s="40"/>
      <c r="KUG168" s="40"/>
      <c r="KUH168" s="40"/>
      <c r="KUI168" s="40"/>
      <c r="KUJ168" s="40"/>
      <c r="KUK168" s="40"/>
      <c r="KUL168" s="40"/>
      <c r="KUM168" s="40"/>
      <c r="KUN168" s="40"/>
      <c r="KUO168" s="40"/>
      <c r="KUP168" s="40"/>
      <c r="KUQ168" s="40"/>
      <c r="KUR168" s="40"/>
      <c r="KUS168" s="40"/>
      <c r="KUT168" s="40"/>
      <c r="KUU168" s="40"/>
      <c r="KUV168" s="40"/>
      <c r="KUW168" s="40"/>
      <c r="KUX168" s="40"/>
      <c r="KUY168" s="40"/>
      <c r="KUZ168" s="40"/>
      <c r="KVA168" s="40"/>
      <c r="KVB168" s="40"/>
      <c r="KVC168" s="40"/>
      <c r="KVD168" s="40"/>
      <c r="KVE168" s="40"/>
      <c r="KVF168" s="40"/>
      <c r="KVG168" s="40"/>
      <c r="KVH168" s="40"/>
      <c r="KVI168" s="40"/>
      <c r="KVJ168" s="40"/>
      <c r="KVK168" s="40"/>
      <c r="KVL168" s="40"/>
      <c r="KVM168" s="40"/>
      <c r="KVN168" s="40"/>
      <c r="KVO168" s="40"/>
      <c r="KVP168" s="40"/>
      <c r="KVQ168" s="40"/>
      <c r="KVR168" s="40"/>
      <c r="KVS168" s="40"/>
      <c r="KVT168" s="40"/>
      <c r="KVU168" s="40"/>
      <c r="KVV168" s="40"/>
      <c r="KVW168" s="40"/>
      <c r="KVX168" s="40"/>
      <c r="KVY168" s="40"/>
      <c r="KVZ168" s="40"/>
      <c r="KWA168" s="40"/>
      <c r="KWB168" s="40"/>
      <c r="KWC168" s="40"/>
      <c r="KWD168" s="40"/>
      <c r="KWE168" s="40"/>
      <c r="KWF168" s="40"/>
      <c r="KWG168" s="40"/>
      <c r="KWH168" s="40"/>
      <c r="KWI168" s="40"/>
      <c r="KWJ168" s="40"/>
      <c r="KWK168" s="40"/>
      <c r="KWL168" s="40"/>
      <c r="KWM168" s="40"/>
      <c r="KWN168" s="40"/>
      <c r="KWO168" s="40"/>
      <c r="KWP168" s="40"/>
      <c r="KWQ168" s="40"/>
      <c r="KWR168" s="40"/>
      <c r="KWS168" s="40"/>
      <c r="KWT168" s="40"/>
      <c r="KWU168" s="40"/>
      <c r="KWV168" s="40"/>
      <c r="KWW168" s="40"/>
      <c r="KWX168" s="40"/>
      <c r="KWY168" s="40"/>
      <c r="KWZ168" s="40"/>
      <c r="KXA168" s="40"/>
      <c r="KXB168" s="40"/>
      <c r="KXC168" s="40"/>
      <c r="KXD168" s="40"/>
      <c r="KXE168" s="40"/>
      <c r="KXF168" s="40"/>
      <c r="KXG168" s="40"/>
      <c r="KXH168" s="40"/>
      <c r="KXI168" s="40"/>
      <c r="KXJ168" s="40"/>
      <c r="KXK168" s="40"/>
      <c r="KXL168" s="40"/>
      <c r="KXM168" s="40"/>
      <c r="KXN168" s="40"/>
      <c r="KXO168" s="40"/>
      <c r="KXP168" s="40"/>
      <c r="KXQ168" s="40"/>
      <c r="KXR168" s="40"/>
      <c r="KXS168" s="40"/>
      <c r="KXT168" s="40"/>
      <c r="KXU168" s="40"/>
      <c r="KXV168" s="40"/>
      <c r="KXW168" s="40"/>
      <c r="KXX168" s="40"/>
      <c r="KXY168" s="40"/>
      <c r="KXZ168" s="40"/>
      <c r="KYA168" s="40"/>
      <c r="KYB168" s="40"/>
      <c r="KYC168" s="40"/>
      <c r="KYD168" s="40"/>
      <c r="KYE168" s="40"/>
      <c r="KYF168" s="40"/>
      <c r="KYG168" s="40"/>
      <c r="KYH168" s="40"/>
      <c r="KYI168" s="40"/>
      <c r="KYJ168" s="40"/>
      <c r="KYK168" s="40"/>
      <c r="KYL168" s="40"/>
      <c r="KYM168" s="40"/>
      <c r="KYN168" s="40"/>
      <c r="KYO168" s="40"/>
      <c r="KYP168" s="40"/>
      <c r="KYQ168" s="40"/>
      <c r="KYR168" s="40"/>
      <c r="KYS168" s="40"/>
      <c r="KYT168" s="40"/>
      <c r="KYU168" s="40"/>
      <c r="KYV168" s="40"/>
      <c r="KYW168" s="40"/>
      <c r="KYX168" s="40"/>
      <c r="KYY168" s="40"/>
      <c r="KYZ168" s="40"/>
      <c r="KZA168" s="40"/>
      <c r="KZB168" s="40"/>
      <c r="KZC168" s="40"/>
      <c r="KZD168" s="40"/>
      <c r="KZE168" s="40"/>
      <c r="KZF168" s="40"/>
      <c r="KZG168" s="40"/>
      <c r="KZH168" s="40"/>
      <c r="KZI168" s="40"/>
      <c r="KZJ168" s="40"/>
      <c r="KZK168" s="40"/>
      <c r="KZL168" s="40"/>
      <c r="KZM168" s="40"/>
      <c r="KZN168" s="40"/>
      <c r="KZO168" s="40"/>
      <c r="KZP168" s="40"/>
      <c r="KZQ168" s="40"/>
      <c r="KZR168" s="40"/>
      <c r="KZS168" s="40"/>
      <c r="KZT168" s="40"/>
      <c r="KZU168" s="40"/>
      <c r="KZV168" s="40"/>
      <c r="KZW168" s="40"/>
      <c r="KZX168" s="40"/>
      <c r="KZY168" s="40"/>
      <c r="KZZ168" s="40"/>
      <c r="LAA168" s="40"/>
      <c r="LAB168" s="40"/>
      <c r="LAC168" s="40"/>
      <c r="LAD168" s="40"/>
      <c r="LAE168" s="40"/>
      <c r="LAF168" s="40"/>
      <c r="LAG168" s="40"/>
      <c r="LAH168" s="40"/>
      <c r="LAI168" s="40"/>
      <c r="LAJ168" s="40"/>
      <c r="LAK168" s="40"/>
      <c r="LAL168" s="40"/>
      <c r="LAM168" s="40"/>
      <c r="LAN168" s="40"/>
      <c r="LAO168" s="40"/>
      <c r="LAP168" s="40"/>
      <c r="LAQ168" s="40"/>
      <c r="LAR168" s="40"/>
      <c r="LAS168" s="40"/>
      <c r="LAT168" s="40"/>
      <c r="LAU168" s="40"/>
      <c r="LAV168" s="40"/>
      <c r="LAW168" s="40"/>
      <c r="LAX168" s="40"/>
      <c r="LBE168" s="40"/>
      <c r="LBF168" s="40"/>
      <c r="LBG168" s="40"/>
      <c r="LBH168" s="40"/>
      <c r="LBI168" s="40"/>
      <c r="LBJ168" s="40"/>
      <c r="LBK168" s="40"/>
      <c r="LBL168" s="40"/>
      <c r="LBM168" s="40"/>
      <c r="LBN168" s="40"/>
      <c r="LBO168" s="40"/>
      <c r="LBP168" s="40"/>
      <c r="LBQ168" s="40"/>
      <c r="LBR168" s="40"/>
      <c r="LBS168" s="40"/>
      <c r="LBT168" s="40"/>
      <c r="LBU168" s="40"/>
      <c r="LBV168" s="40"/>
      <c r="LBW168" s="40"/>
      <c r="LBX168" s="40"/>
      <c r="LBY168" s="40"/>
      <c r="LBZ168" s="40"/>
      <c r="LCA168" s="40"/>
      <c r="LCB168" s="40"/>
      <c r="LCC168" s="40"/>
      <c r="LCD168" s="40"/>
      <c r="LCE168" s="40"/>
      <c r="LCF168" s="40"/>
      <c r="LCG168" s="40"/>
      <c r="LCH168" s="40"/>
      <c r="LCI168" s="40"/>
      <c r="LCJ168" s="40"/>
      <c r="LCK168" s="40"/>
      <c r="LCL168" s="40"/>
      <c r="LCM168" s="40"/>
      <c r="LCN168" s="40"/>
      <c r="LCO168" s="40"/>
      <c r="LCP168" s="40"/>
      <c r="LCQ168" s="40"/>
      <c r="LCR168" s="40"/>
      <c r="LCS168" s="40"/>
      <c r="LCT168" s="40"/>
      <c r="LCU168" s="40"/>
      <c r="LCV168" s="40"/>
      <c r="LCW168" s="40"/>
      <c r="LCX168" s="40"/>
      <c r="LCY168" s="40"/>
      <c r="LCZ168" s="40"/>
      <c r="LDA168" s="40"/>
      <c r="LDB168" s="40"/>
      <c r="LDC168" s="40"/>
      <c r="LDD168" s="40"/>
      <c r="LDE168" s="40"/>
      <c r="LDF168" s="40"/>
      <c r="LDG168" s="40"/>
      <c r="LDH168" s="40"/>
      <c r="LDI168" s="40"/>
      <c r="LDJ168" s="40"/>
      <c r="LDK168" s="40"/>
      <c r="LDL168" s="40"/>
      <c r="LDM168" s="40"/>
      <c r="LDN168" s="40"/>
      <c r="LDO168" s="40"/>
      <c r="LDP168" s="40"/>
      <c r="LDQ168" s="40"/>
      <c r="LDR168" s="40"/>
      <c r="LDS168" s="40"/>
      <c r="LDT168" s="40"/>
      <c r="LDU168" s="40"/>
      <c r="LDV168" s="40"/>
      <c r="LDW168" s="40"/>
      <c r="LDX168" s="40"/>
      <c r="LDY168" s="40"/>
      <c r="LDZ168" s="40"/>
      <c r="LEA168" s="40"/>
      <c r="LEB168" s="40"/>
      <c r="LEC168" s="40"/>
      <c r="LED168" s="40"/>
      <c r="LEE168" s="40"/>
      <c r="LEF168" s="40"/>
      <c r="LEG168" s="40"/>
      <c r="LEH168" s="40"/>
      <c r="LEI168" s="40"/>
      <c r="LEJ168" s="40"/>
      <c r="LEK168" s="40"/>
      <c r="LEL168" s="40"/>
      <c r="LEM168" s="40"/>
      <c r="LEN168" s="40"/>
      <c r="LEO168" s="40"/>
      <c r="LEP168" s="40"/>
      <c r="LEQ168" s="40"/>
      <c r="LER168" s="40"/>
      <c r="LES168" s="40"/>
      <c r="LET168" s="40"/>
      <c r="LEU168" s="40"/>
      <c r="LEV168" s="40"/>
      <c r="LEW168" s="40"/>
      <c r="LEX168" s="40"/>
      <c r="LEY168" s="40"/>
      <c r="LEZ168" s="40"/>
      <c r="LFA168" s="40"/>
      <c r="LFB168" s="40"/>
      <c r="LFC168" s="40"/>
      <c r="LFD168" s="40"/>
      <c r="LFE168" s="40"/>
      <c r="LFF168" s="40"/>
      <c r="LFG168" s="40"/>
      <c r="LFH168" s="40"/>
      <c r="LFI168" s="40"/>
      <c r="LFJ168" s="40"/>
      <c r="LFK168" s="40"/>
      <c r="LFL168" s="40"/>
      <c r="LFM168" s="40"/>
      <c r="LFN168" s="40"/>
      <c r="LFO168" s="40"/>
      <c r="LFP168" s="40"/>
      <c r="LFQ168" s="40"/>
      <c r="LFR168" s="40"/>
      <c r="LFS168" s="40"/>
      <c r="LFT168" s="40"/>
      <c r="LFU168" s="40"/>
      <c r="LFV168" s="40"/>
      <c r="LFW168" s="40"/>
      <c r="LFX168" s="40"/>
      <c r="LFY168" s="40"/>
      <c r="LFZ168" s="40"/>
      <c r="LGA168" s="40"/>
      <c r="LGB168" s="40"/>
      <c r="LGC168" s="40"/>
      <c r="LGD168" s="40"/>
      <c r="LGE168" s="40"/>
      <c r="LGF168" s="40"/>
      <c r="LGG168" s="40"/>
      <c r="LGH168" s="40"/>
      <c r="LGI168" s="40"/>
      <c r="LGJ168" s="40"/>
      <c r="LGK168" s="40"/>
      <c r="LGL168" s="40"/>
      <c r="LGM168" s="40"/>
      <c r="LGN168" s="40"/>
      <c r="LGO168" s="40"/>
      <c r="LGP168" s="40"/>
      <c r="LGQ168" s="40"/>
      <c r="LGR168" s="40"/>
      <c r="LGS168" s="40"/>
      <c r="LGT168" s="40"/>
      <c r="LGU168" s="40"/>
      <c r="LGV168" s="40"/>
      <c r="LGW168" s="40"/>
      <c r="LGX168" s="40"/>
      <c r="LGY168" s="40"/>
      <c r="LGZ168" s="40"/>
      <c r="LHA168" s="40"/>
      <c r="LHB168" s="40"/>
      <c r="LHC168" s="40"/>
      <c r="LHD168" s="40"/>
      <c r="LHE168" s="40"/>
      <c r="LHF168" s="40"/>
      <c r="LHG168" s="40"/>
      <c r="LHH168" s="40"/>
      <c r="LHI168" s="40"/>
      <c r="LHJ168" s="40"/>
      <c r="LHK168" s="40"/>
      <c r="LHL168" s="40"/>
      <c r="LHM168" s="40"/>
      <c r="LHN168" s="40"/>
      <c r="LHO168" s="40"/>
      <c r="LHP168" s="40"/>
      <c r="LHQ168" s="40"/>
      <c r="LHR168" s="40"/>
      <c r="LHS168" s="40"/>
      <c r="LHT168" s="40"/>
      <c r="LHU168" s="40"/>
      <c r="LHV168" s="40"/>
      <c r="LHW168" s="40"/>
      <c r="LHX168" s="40"/>
      <c r="LHY168" s="40"/>
      <c r="LHZ168" s="40"/>
      <c r="LIA168" s="40"/>
      <c r="LIB168" s="40"/>
      <c r="LIC168" s="40"/>
      <c r="LID168" s="40"/>
      <c r="LIE168" s="40"/>
      <c r="LIF168" s="40"/>
      <c r="LIG168" s="40"/>
      <c r="LIH168" s="40"/>
      <c r="LII168" s="40"/>
      <c r="LIJ168" s="40"/>
      <c r="LIK168" s="40"/>
      <c r="LIL168" s="40"/>
      <c r="LIM168" s="40"/>
      <c r="LIN168" s="40"/>
      <c r="LIO168" s="40"/>
      <c r="LIP168" s="40"/>
      <c r="LIQ168" s="40"/>
      <c r="LIR168" s="40"/>
      <c r="LIS168" s="40"/>
      <c r="LIT168" s="40"/>
      <c r="LIU168" s="40"/>
      <c r="LIV168" s="40"/>
      <c r="LIW168" s="40"/>
      <c r="LIX168" s="40"/>
      <c r="LIY168" s="40"/>
      <c r="LIZ168" s="40"/>
      <c r="LJA168" s="40"/>
      <c r="LJB168" s="40"/>
      <c r="LJC168" s="40"/>
      <c r="LJD168" s="40"/>
      <c r="LJE168" s="40"/>
      <c r="LJF168" s="40"/>
      <c r="LJG168" s="40"/>
      <c r="LJH168" s="40"/>
      <c r="LJI168" s="40"/>
      <c r="LJJ168" s="40"/>
      <c r="LJK168" s="40"/>
      <c r="LJL168" s="40"/>
      <c r="LJM168" s="40"/>
      <c r="LJN168" s="40"/>
      <c r="LJO168" s="40"/>
      <c r="LJP168" s="40"/>
      <c r="LJQ168" s="40"/>
      <c r="LJR168" s="40"/>
      <c r="LJS168" s="40"/>
      <c r="LJT168" s="40"/>
      <c r="LJU168" s="40"/>
      <c r="LJV168" s="40"/>
      <c r="LJW168" s="40"/>
      <c r="LJX168" s="40"/>
      <c r="LJY168" s="40"/>
      <c r="LJZ168" s="40"/>
      <c r="LKA168" s="40"/>
      <c r="LKB168" s="40"/>
      <c r="LKC168" s="40"/>
      <c r="LKD168" s="40"/>
      <c r="LKE168" s="40"/>
      <c r="LKF168" s="40"/>
      <c r="LKG168" s="40"/>
      <c r="LKH168" s="40"/>
      <c r="LKI168" s="40"/>
      <c r="LKJ168" s="40"/>
      <c r="LKK168" s="40"/>
      <c r="LKL168" s="40"/>
      <c r="LKM168" s="40"/>
      <c r="LKN168" s="40"/>
      <c r="LKO168" s="40"/>
      <c r="LKP168" s="40"/>
      <c r="LKQ168" s="40"/>
      <c r="LKR168" s="40"/>
      <c r="LKS168" s="40"/>
      <c r="LKT168" s="40"/>
      <c r="LLA168" s="40"/>
      <c r="LLB168" s="40"/>
      <c r="LLC168" s="40"/>
      <c r="LLD168" s="40"/>
      <c r="LLE168" s="40"/>
      <c r="LLF168" s="40"/>
      <c r="LLG168" s="40"/>
      <c r="LLH168" s="40"/>
      <c r="LLI168" s="40"/>
      <c r="LLJ168" s="40"/>
      <c r="LLK168" s="40"/>
      <c r="LLL168" s="40"/>
      <c r="LLM168" s="40"/>
      <c r="LLN168" s="40"/>
      <c r="LLO168" s="40"/>
      <c r="LLP168" s="40"/>
      <c r="LLQ168" s="40"/>
      <c r="LLR168" s="40"/>
      <c r="LLS168" s="40"/>
      <c r="LLT168" s="40"/>
      <c r="LLU168" s="40"/>
      <c r="LLV168" s="40"/>
      <c r="LLW168" s="40"/>
      <c r="LLX168" s="40"/>
      <c r="LLY168" s="40"/>
      <c r="LLZ168" s="40"/>
      <c r="LMA168" s="40"/>
      <c r="LMB168" s="40"/>
      <c r="LMC168" s="40"/>
      <c r="LMD168" s="40"/>
      <c r="LME168" s="40"/>
      <c r="LMF168" s="40"/>
      <c r="LMG168" s="40"/>
      <c r="LMH168" s="40"/>
      <c r="LMI168" s="40"/>
      <c r="LMJ168" s="40"/>
      <c r="LMK168" s="40"/>
      <c r="LML168" s="40"/>
      <c r="LMM168" s="40"/>
      <c r="LMN168" s="40"/>
      <c r="LMO168" s="40"/>
      <c r="LMP168" s="40"/>
      <c r="LMQ168" s="40"/>
      <c r="LMR168" s="40"/>
      <c r="LMS168" s="40"/>
      <c r="LMT168" s="40"/>
      <c r="LMU168" s="40"/>
      <c r="LMV168" s="40"/>
      <c r="LMW168" s="40"/>
      <c r="LMX168" s="40"/>
      <c r="LMY168" s="40"/>
      <c r="LMZ168" s="40"/>
      <c r="LNA168" s="40"/>
      <c r="LNB168" s="40"/>
      <c r="LNC168" s="40"/>
      <c r="LND168" s="40"/>
      <c r="LNE168" s="40"/>
      <c r="LNF168" s="40"/>
      <c r="LNG168" s="40"/>
      <c r="LNH168" s="40"/>
      <c r="LNI168" s="40"/>
      <c r="LNJ168" s="40"/>
      <c r="LNK168" s="40"/>
      <c r="LNL168" s="40"/>
      <c r="LNM168" s="40"/>
      <c r="LNN168" s="40"/>
      <c r="LNO168" s="40"/>
      <c r="LNP168" s="40"/>
      <c r="LNQ168" s="40"/>
      <c r="LNR168" s="40"/>
      <c r="LNS168" s="40"/>
      <c r="LNT168" s="40"/>
      <c r="LNU168" s="40"/>
      <c r="LNV168" s="40"/>
      <c r="LNW168" s="40"/>
      <c r="LNX168" s="40"/>
      <c r="LNY168" s="40"/>
      <c r="LNZ168" s="40"/>
      <c r="LOA168" s="40"/>
      <c r="LOB168" s="40"/>
      <c r="LOC168" s="40"/>
      <c r="LOD168" s="40"/>
      <c r="LOE168" s="40"/>
      <c r="LOF168" s="40"/>
      <c r="LOG168" s="40"/>
      <c r="LOH168" s="40"/>
      <c r="LOI168" s="40"/>
      <c r="LOJ168" s="40"/>
      <c r="LOK168" s="40"/>
      <c r="LOL168" s="40"/>
      <c r="LOM168" s="40"/>
      <c r="LON168" s="40"/>
      <c r="LOO168" s="40"/>
      <c r="LOP168" s="40"/>
      <c r="LOQ168" s="40"/>
      <c r="LOR168" s="40"/>
      <c r="LOS168" s="40"/>
      <c r="LOT168" s="40"/>
      <c r="LOU168" s="40"/>
      <c r="LOV168" s="40"/>
      <c r="LOW168" s="40"/>
      <c r="LOX168" s="40"/>
      <c r="LOY168" s="40"/>
      <c r="LOZ168" s="40"/>
      <c r="LPA168" s="40"/>
      <c r="LPB168" s="40"/>
      <c r="LPC168" s="40"/>
      <c r="LPD168" s="40"/>
      <c r="LPE168" s="40"/>
      <c r="LPF168" s="40"/>
      <c r="LPG168" s="40"/>
      <c r="LPH168" s="40"/>
      <c r="LPI168" s="40"/>
      <c r="LPJ168" s="40"/>
      <c r="LPK168" s="40"/>
      <c r="LPL168" s="40"/>
      <c r="LPM168" s="40"/>
      <c r="LPN168" s="40"/>
      <c r="LPO168" s="40"/>
      <c r="LPP168" s="40"/>
      <c r="LPQ168" s="40"/>
      <c r="LPR168" s="40"/>
      <c r="LPS168" s="40"/>
      <c r="LPT168" s="40"/>
      <c r="LPU168" s="40"/>
      <c r="LPV168" s="40"/>
      <c r="LPW168" s="40"/>
      <c r="LPX168" s="40"/>
      <c r="LPY168" s="40"/>
      <c r="LPZ168" s="40"/>
      <c r="LQA168" s="40"/>
      <c r="LQB168" s="40"/>
      <c r="LQC168" s="40"/>
      <c r="LQD168" s="40"/>
      <c r="LQE168" s="40"/>
      <c r="LQF168" s="40"/>
      <c r="LQG168" s="40"/>
      <c r="LQH168" s="40"/>
      <c r="LQI168" s="40"/>
      <c r="LQJ168" s="40"/>
      <c r="LQK168" s="40"/>
      <c r="LQL168" s="40"/>
      <c r="LQM168" s="40"/>
      <c r="LQN168" s="40"/>
      <c r="LQO168" s="40"/>
      <c r="LQP168" s="40"/>
      <c r="LQQ168" s="40"/>
      <c r="LQR168" s="40"/>
      <c r="LQS168" s="40"/>
      <c r="LQT168" s="40"/>
      <c r="LQU168" s="40"/>
      <c r="LQV168" s="40"/>
      <c r="LQW168" s="40"/>
      <c r="LQX168" s="40"/>
      <c r="LQY168" s="40"/>
      <c r="LQZ168" s="40"/>
      <c r="LRA168" s="40"/>
      <c r="LRB168" s="40"/>
      <c r="LRC168" s="40"/>
      <c r="LRD168" s="40"/>
      <c r="LRE168" s="40"/>
      <c r="LRF168" s="40"/>
      <c r="LRG168" s="40"/>
      <c r="LRH168" s="40"/>
      <c r="LRI168" s="40"/>
      <c r="LRJ168" s="40"/>
      <c r="LRK168" s="40"/>
      <c r="LRL168" s="40"/>
      <c r="LRM168" s="40"/>
      <c r="LRN168" s="40"/>
      <c r="LRO168" s="40"/>
      <c r="LRP168" s="40"/>
      <c r="LRQ168" s="40"/>
      <c r="LRR168" s="40"/>
      <c r="LRS168" s="40"/>
      <c r="LRT168" s="40"/>
      <c r="LRU168" s="40"/>
      <c r="LRV168" s="40"/>
      <c r="LRW168" s="40"/>
      <c r="LRX168" s="40"/>
      <c r="LRY168" s="40"/>
      <c r="LRZ168" s="40"/>
      <c r="LSA168" s="40"/>
      <c r="LSB168" s="40"/>
      <c r="LSC168" s="40"/>
      <c r="LSD168" s="40"/>
      <c r="LSE168" s="40"/>
      <c r="LSF168" s="40"/>
      <c r="LSG168" s="40"/>
      <c r="LSH168" s="40"/>
      <c r="LSI168" s="40"/>
      <c r="LSJ168" s="40"/>
      <c r="LSK168" s="40"/>
      <c r="LSL168" s="40"/>
      <c r="LSM168" s="40"/>
      <c r="LSN168" s="40"/>
      <c r="LSO168" s="40"/>
      <c r="LSP168" s="40"/>
      <c r="LSQ168" s="40"/>
      <c r="LSR168" s="40"/>
      <c r="LSS168" s="40"/>
      <c r="LST168" s="40"/>
      <c r="LSU168" s="40"/>
      <c r="LSV168" s="40"/>
      <c r="LSW168" s="40"/>
      <c r="LSX168" s="40"/>
      <c r="LSY168" s="40"/>
      <c r="LSZ168" s="40"/>
      <c r="LTA168" s="40"/>
      <c r="LTB168" s="40"/>
      <c r="LTC168" s="40"/>
      <c r="LTD168" s="40"/>
      <c r="LTE168" s="40"/>
      <c r="LTF168" s="40"/>
      <c r="LTG168" s="40"/>
      <c r="LTH168" s="40"/>
      <c r="LTI168" s="40"/>
      <c r="LTJ168" s="40"/>
      <c r="LTK168" s="40"/>
      <c r="LTL168" s="40"/>
      <c r="LTM168" s="40"/>
      <c r="LTN168" s="40"/>
      <c r="LTO168" s="40"/>
      <c r="LTP168" s="40"/>
      <c r="LTQ168" s="40"/>
      <c r="LTR168" s="40"/>
      <c r="LTS168" s="40"/>
      <c r="LTT168" s="40"/>
      <c r="LTU168" s="40"/>
      <c r="LTV168" s="40"/>
      <c r="LTW168" s="40"/>
      <c r="LTX168" s="40"/>
      <c r="LTY168" s="40"/>
      <c r="LTZ168" s="40"/>
      <c r="LUA168" s="40"/>
      <c r="LUB168" s="40"/>
      <c r="LUC168" s="40"/>
      <c r="LUD168" s="40"/>
      <c r="LUE168" s="40"/>
      <c r="LUF168" s="40"/>
      <c r="LUG168" s="40"/>
      <c r="LUH168" s="40"/>
      <c r="LUI168" s="40"/>
      <c r="LUJ168" s="40"/>
      <c r="LUK168" s="40"/>
      <c r="LUL168" s="40"/>
      <c r="LUM168" s="40"/>
      <c r="LUN168" s="40"/>
      <c r="LUO168" s="40"/>
      <c r="LUP168" s="40"/>
      <c r="LUW168" s="40"/>
      <c r="LUX168" s="40"/>
      <c r="LUY168" s="40"/>
      <c r="LUZ168" s="40"/>
      <c r="LVA168" s="40"/>
      <c r="LVB168" s="40"/>
      <c r="LVC168" s="40"/>
      <c r="LVD168" s="40"/>
      <c r="LVE168" s="40"/>
      <c r="LVF168" s="40"/>
      <c r="LVG168" s="40"/>
      <c r="LVH168" s="40"/>
      <c r="LVI168" s="40"/>
      <c r="LVJ168" s="40"/>
      <c r="LVK168" s="40"/>
      <c r="LVL168" s="40"/>
      <c r="LVM168" s="40"/>
      <c r="LVN168" s="40"/>
      <c r="LVO168" s="40"/>
      <c r="LVP168" s="40"/>
      <c r="LVQ168" s="40"/>
      <c r="LVR168" s="40"/>
      <c r="LVS168" s="40"/>
      <c r="LVT168" s="40"/>
      <c r="LVU168" s="40"/>
      <c r="LVV168" s="40"/>
      <c r="LVW168" s="40"/>
      <c r="LVX168" s="40"/>
      <c r="LVY168" s="40"/>
      <c r="LVZ168" s="40"/>
      <c r="LWA168" s="40"/>
      <c r="LWB168" s="40"/>
      <c r="LWC168" s="40"/>
      <c r="LWD168" s="40"/>
      <c r="LWE168" s="40"/>
      <c r="LWF168" s="40"/>
      <c r="LWG168" s="40"/>
      <c r="LWH168" s="40"/>
      <c r="LWI168" s="40"/>
      <c r="LWJ168" s="40"/>
      <c r="LWK168" s="40"/>
      <c r="LWL168" s="40"/>
      <c r="LWM168" s="40"/>
      <c r="LWN168" s="40"/>
      <c r="LWO168" s="40"/>
      <c r="LWP168" s="40"/>
      <c r="LWQ168" s="40"/>
      <c r="LWR168" s="40"/>
      <c r="LWS168" s="40"/>
      <c r="LWT168" s="40"/>
      <c r="LWU168" s="40"/>
      <c r="LWV168" s="40"/>
      <c r="LWW168" s="40"/>
      <c r="LWX168" s="40"/>
      <c r="LWY168" s="40"/>
      <c r="LWZ168" s="40"/>
      <c r="LXA168" s="40"/>
      <c r="LXB168" s="40"/>
      <c r="LXC168" s="40"/>
      <c r="LXD168" s="40"/>
      <c r="LXE168" s="40"/>
      <c r="LXF168" s="40"/>
      <c r="LXG168" s="40"/>
      <c r="LXH168" s="40"/>
      <c r="LXI168" s="40"/>
      <c r="LXJ168" s="40"/>
      <c r="LXK168" s="40"/>
      <c r="LXL168" s="40"/>
      <c r="LXM168" s="40"/>
      <c r="LXN168" s="40"/>
      <c r="LXO168" s="40"/>
      <c r="LXP168" s="40"/>
      <c r="LXQ168" s="40"/>
      <c r="LXR168" s="40"/>
      <c r="LXS168" s="40"/>
      <c r="LXT168" s="40"/>
      <c r="LXU168" s="40"/>
      <c r="LXV168" s="40"/>
      <c r="LXW168" s="40"/>
      <c r="LXX168" s="40"/>
      <c r="LXY168" s="40"/>
      <c r="LXZ168" s="40"/>
      <c r="LYA168" s="40"/>
      <c r="LYB168" s="40"/>
      <c r="LYC168" s="40"/>
      <c r="LYD168" s="40"/>
      <c r="LYE168" s="40"/>
      <c r="LYF168" s="40"/>
      <c r="LYG168" s="40"/>
      <c r="LYH168" s="40"/>
      <c r="LYI168" s="40"/>
      <c r="LYJ168" s="40"/>
      <c r="LYK168" s="40"/>
      <c r="LYL168" s="40"/>
      <c r="LYM168" s="40"/>
      <c r="LYN168" s="40"/>
      <c r="LYO168" s="40"/>
      <c r="LYP168" s="40"/>
      <c r="LYQ168" s="40"/>
      <c r="LYR168" s="40"/>
      <c r="LYS168" s="40"/>
      <c r="LYT168" s="40"/>
      <c r="LYU168" s="40"/>
      <c r="LYV168" s="40"/>
      <c r="LYW168" s="40"/>
      <c r="LYX168" s="40"/>
      <c r="LYY168" s="40"/>
      <c r="LYZ168" s="40"/>
      <c r="LZA168" s="40"/>
      <c r="LZB168" s="40"/>
      <c r="LZC168" s="40"/>
      <c r="LZD168" s="40"/>
      <c r="LZE168" s="40"/>
      <c r="LZF168" s="40"/>
      <c r="LZG168" s="40"/>
      <c r="LZH168" s="40"/>
      <c r="LZI168" s="40"/>
      <c r="LZJ168" s="40"/>
      <c r="LZK168" s="40"/>
      <c r="LZL168" s="40"/>
      <c r="LZM168" s="40"/>
      <c r="LZN168" s="40"/>
      <c r="LZO168" s="40"/>
      <c r="LZP168" s="40"/>
      <c r="LZQ168" s="40"/>
      <c r="LZR168" s="40"/>
      <c r="LZS168" s="40"/>
      <c r="LZT168" s="40"/>
      <c r="LZU168" s="40"/>
      <c r="LZV168" s="40"/>
      <c r="LZW168" s="40"/>
      <c r="LZX168" s="40"/>
      <c r="LZY168" s="40"/>
      <c r="LZZ168" s="40"/>
      <c r="MAA168" s="40"/>
      <c r="MAB168" s="40"/>
      <c r="MAC168" s="40"/>
      <c r="MAD168" s="40"/>
      <c r="MAE168" s="40"/>
      <c r="MAF168" s="40"/>
      <c r="MAG168" s="40"/>
      <c r="MAH168" s="40"/>
      <c r="MAI168" s="40"/>
      <c r="MAJ168" s="40"/>
      <c r="MAK168" s="40"/>
      <c r="MAL168" s="40"/>
      <c r="MAM168" s="40"/>
      <c r="MAN168" s="40"/>
      <c r="MAO168" s="40"/>
      <c r="MAP168" s="40"/>
      <c r="MAQ168" s="40"/>
      <c r="MAR168" s="40"/>
      <c r="MAS168" s="40"/>
      <c r="MAT168" s="40"/>
      <c r="MAU168" s="40"/>
      <c r="MAV168" s="40"/>
      <c r="MAW168" s="40"/>
      <c r="MAX168" s="40"/>
      <c r="MAY168" s="40"/>
      <c r="MAZ168" s="40"/>
      <c r="MBA168" s="40"/>
      <c r="MBB168" s="40"/>
      <c r="MBC168" s="40"/>
      <c r="MBD168" s="40"/>
      <c r="MBE168" s="40"/>
      <c r="MBF168" s="40"/>
      <c r="MBG168" s="40"/>
      <c r="MBH168" s="40"/>
      <c r="MBI168" s="40"/>
      <c r="MBJ168" s="40"/>
      <c r="MBK168" s="40"/>
      <c r="MBL168" s="40"/>
      <c r="MBM168" s="40"/>
      <c r="MBN168" s="40"/>
      <c r="MBO168" s="40"/>
      <c r="MBP168" s="40"/>
      <c r="MBQ168" s="40"/>
      <c r="MBR168" s="40"/>
      <c r="MBS168" s="40"/>
      <c r="MBT168" s="40"/>
      <c r="MBU168" s="40"/>
      <c r="MBV168" s="40"/>
      <c r="MBW168" s="40"/>
      <c r="MBX168" s="40"/>
      <c r="MBY168" s="40"/>
      <c r="MBZ168" s="40"/>
      <c r="MCA168" s="40"/>
      <c r="MCB168" s="40"/>
      <c r="MCC168" s="40"/>
      <c r="MCD168" s="40"/>
      <c r="MCE168" s="40"/>
      <c r="MCF168" s="40"/>
      <c r="MCG168" s="40"/>
      <c r="MCH168" s="40"/>
      <c r="MCI168" s="40"/>
      <c r="MCJ168" s="40"/>
      <c r="MCK168" s="40"/>
      <c r="MCL168" s="40"/>
      <c r="MCM168" s="40"/>
      <c r="MCN168" s="40"/>
      <c r="MCO168" s="40"/>
      <c r="MCP168" s="40"/>
      <c r="MCQ168" s="40"/>
      <c r="MCR168" s="40"/>
      <c r="MCS168" s="40"/>
      <c r="MCT168" s="40"/>
      <c r="MCU168" s="40"/>
      <c r="MCV168" s="40"/>
      <c r="MCW168" s="40"/>
      <c r="MCX168" s="40"/>
      <c r="MCY168" s="40"/>
      <c r="MCZ168" s="40"/>
      <c r="MDA168" s="40"/>
      <c r="MDB168" s="40"/>
      <c r="MDC168" s="40"/>
      <c r="MDD168" s="40"/>
      <c r="MDE168" s="40"/>
      <c r="MDF168" s="40"/>
      <c r="MDG168" s="40"/>
      <c r="MDH168" s="40"/>
      <c r="MDI168" s="40"/>
      <c r="MDJ168" s="40"/>
      <c r="MDK168" s="40"/>
      <c r="MDL168" s="40"/>
      <c r="MDM168" s="40"/>
      <c r="MDN168" s="40"/>
      <c r="MDO168" s="40"/>
      <c r="MDP168" s="40"/>
      <c r="MDQ168" s="40"/>
      <c r="MDR168" s="40"/>
      <c r="MDS168" s="40"/>
      <c r="MDT168" s="40"/>
      <c r="MDU168" s="40"/>
      <c r="MDV168" s="40"/>
      <c r="MDW168" s="40"/>
      <c r="MDX168" s="40"/>
      <c r="MDY168" s="40"/>
      <c r="MDZ168" s="40"/>
      <c r="MEA168" s="40"/>
      <c r="MEB168" s="40"/>
      <c r="MEC168" s="40"/>
      <c r="MED168" s="40"/>
      <c r="MEE168" s="40"/>
      <c r="MEF168" s="40"/>
      <c r="MEG168" s="40"/>
      <c r="MEH168" s="40"/>
      <c r="MEI168" s="40"/>
      <c r="MEJ168" s="40"/>
      <c r="MEK168" s="40"/>
      <c r="MEL168" s="40"/>
      <c r="MES168" s="40"/>
      <c r="MET168" s="40"/>
      <c r="MEU168" s="40"/>
      <c r="MEV168" s="40"/>
      <c r="MEW168" s="40"/>
      <c r="MEX168" s="40"/>
      <c r="MEY168" s="40"/>
      <c r="MEZ168" s="40"/>
      <c r="MFA168" s="40"/>
      <c r="MFB168" s="40"/>
      <c r="MFC168" s="40"/>
      <c r="MFD168" s="40"/>
      <c r="MFE168" s="40"/>
      <c r="MFF168" s="40"/>
      <c r="MFG168" s="40"/>
      <c r="MFH168" s="40"/>
      <c r="MFI168" s="40"/>
      <c r="MFJ168" s="40"/>
      <c r="MFK168" s="40"/>
      <c r="MFL168" s="40"/>
      <c r="MFM168" s="40"/>
      <c r="MFN168" s="40"/>
      <c r="MFO168" s="40"/>
      <c r="MFP168" s="40"/>
      <c r="MFQ168" s="40"/>
      <c r="MFR168" s="40"/>
      <c r="MFS168" s="40"/>
      <c r="MFT168" s="40"/>
      <c r="MFU168" s="40"/>
      <c r="MFV168" s="40"/>
      <c r="MFW168" s="40"/>
      <c r="MFX168" s="40"/>
      <c r="MFY168" s="40"/>
      <c r="MFZ168" s="40"/>
      <c r="MGA168" s="40"/>
      <c r="MGB168" s="40"/>
      <c r="MGC168" s="40"/>
      <c r="MGD168" s="40"/>
      <c r="MGE168" s="40"/>
      <c r="MGF168" s="40"/>
      <c r="MGG168" s="40"/>
      <c r="MGH168" s="40"/>
      <c r="MGI168" s="40"/>
      <c r="MGJ168" s="40"/>
      <c r="MGK168" s="40"/>
      <c r="MGL168" s="40"/>
      <c r="MGM168" s="40"/>
      <c r="MGN168" s="40"/>
      <c r="MGO168" s="40"/>
      <c r="MGP168" s="40"/>
      <c r="MGQ168" s="40"/>
      <c r="MGR168" s="40"/>
      <c r="MGS168" s="40"/>
      <c r="MGT168" s="40"/>
      <c r="MGU168" s="40"/>
      <c r="MGV168" s="40"/>
      <c r="MGW168" s="40"/>
      <c r="MGX168" s="40"/>
      <c r="MGY168" s="40"/>
      <c r="MGZ168" s="40"/>
      <c r="MHA168" s="40"/>
      <c r="MHB168" s="40"/>
      <c r="MHC168" s="40"/>
      <c r="MHD168" s="40"/>
      <c r="MHE168" s="40"/>
      <c r="MHF168" s="40"/>
      <c r="MHG168" s="40"/>
      <c r="MHH168" s="40"/>
      <c r="MHI168" s="40"/>
      <c r="MHJ168" s="40"/>
      <c r="MHK168" s="40"/>
      <c r="MHL168" s="40"/>
      <c r="MHM168" s="40"/>
      <c r="MHN168" s="40"/>
      <c r="MHO168" s="40"/>
      <c r="MHP168" s="40"/>
      <c r="MHQ168" s="40"/>
      <c r="MHR168" s="40"/>
      <c r="MHS168" s="40"/>
      <c r="MHT168" s="40"/>
      <c r="MHU168" s="40"/>
      <c r="MHV168" s="40"/>
      <c r="MHW168" s="40"/>
      <c r="MHX168" s="40"/>
      <c r="MHY168" s="40"/>
      <c r="MHZ168" s="40"/>
      <c r="MIA168" s="40"/>
      <c r="MIB168" s="40"/>
      <c r="MIC168" s="40"/>
      <c r="MID168" s="40"/>
      <c r="MIE168" s="40"/>
      <c r="MIF168" s="40"/>
      <c r="MIG168" s="40"/>
      <c r="MIH168" s="40"/>
      <c r="MII168" s="40"/>
      <c r="MIJ168" s="40"/>
      <c r="MIK168" s="40"/>
      <c r="MIL168" s="40"/>
      <c r="MIM168" s="40"/>
      <c r="MIN168" s="40"/>
      <c r="MIO168" s="40"/>
      <c r="MIP168" s="40"/>
      <c r="MIQ168" s="40"/>
      <c r="MIR168" s="40"/>
      <c r="MIS168" s="40"/>
      <c r="MIT168" s="40"/>
      <c r="MIU168" s="40"/>
      <c r="MIV168" s="40"/>
      <c r="MIW168" s="40"/>
      <c r="MIX168" s="40"/>
      <c r="MIY168" s="40"/>
      <c r="MIZ168" s="40"/>
      <c r="MJA168" s="40"/>
      <c r="MJB168" s="40"/>
      <c r="MJC168" s="40"/>
      <c r="MJD168" s="40"/>
      <c r="MJE168" s="40"/>
      <c r="MJF168" s="40"/>
      <c r="MJG168" s="40"/>
      <c r="MJH168" s="40"/>
      <c r="MJI168" s="40"/>
      <c r="MJJ168" s="40"/>
      <c r="MJK168" s="40"/>
      <c r="MJL168" s="40"/>
      <c r="MJM168" s="40"/>
      <c r="MJN168" s="40"/>
      <c r="MJO168" s="40"/>
      <c r="MJP168" s="40"/>
      <c r="MJQ168" s="40"/>
      <c r="MJR168" s="40"/>
      <c r="MJS168" s="40"/>
      <c r="MJT168" s="40"/>
      <c r="MJU168" s="40"/>
      <c r="MJV168" s="40"/>
      <c r="MJW168" s="40"/>
      <c r="MJX168" s="40"/>
      <c r="MJY168" s="40"/>
      <c r="MJZ168" s="40"/>
      <c r="MKA168" s="40"/>
      <c r="MKB168" s="40"/>
      <c r="MKC168" s="40"/>
      <c r="MKD168" s="40"/>
      <c r="MKE168" s="40"/>
      <c r="MKF168" s="40"/>
      <c r="MKG168" s="40"/>
      <c r="MKH168" s="40"/>
      <c r="MKI168" s="40"/>
      <c r="MKJ168" s="40"/>
      <c r="MKK168" s="40"/>
      <c r="MKL168" s="40"/>
      <c r="MKM168" s="40"/>
      <c r="MKN168" s="40"/>
      <c r="MKO168" s="40"/>
      <c r="MKP168" s="40"/>
      <c r="MKQ168" s="40"/>
      <c r="MKR168" s="40"/>
      <c r="MKS168" s="40"/>
      <c r="MKT168" s="40"/>
      <c r="MKU168" s="40"/>
      <c r="MKV168" s="40"/>
      <c r="MKW168" s="40"/>
      <c r="MKX168" s="40"/>
      <c r="MKY168" s="40"/>
      <c r="MKZ168" s="40"/>
      <c r="MLA168" s="40"/>
      <c r="MLB168" s="40"/>
      <c r="MLC168" s="40"/>
      <c r="MLD168" s="40"/>
      <c r="MLE168" s="40"/>
      <c r="MLF168" s="40"/>
      <c r="MLG168" s="40"/>
      <c r="MLH168" s="40"/>
      <c r="MLI168" s="40"/>
      <c r="MLJ168" s="40"/>
      <c r="MLK168" s="40"/>
      <c r="MLL168" s="40"/>
      <c r="MLM168" s="40"/>
      <c r="MLN168" s="40"/>
      <c r="MLO168" s="40"/>
      <c r="MLP168" s="40"/>
      <c r="MLQ168" s="40"/>
      <c r="MLR168" s="40"/>
      <c r="MLS168" s="40"/>
      <c r="MLT168" s="40"/>
      <c r="MLU168" s="40"/>
      <c r="MLV168" s="40"/>
      <c r="MLW168" s="40"/>
      <c r="MLX168" s="40"/>
      <c r="MLY168" s="40"/>
      <c r="MLZ168" s="40"/>
      <c r="MMA168" s="40"/>
      <c r="MMB168" s="40"/>
      <c r="MMC168" s="40"/>
      <c r="MMD168" s="40"/>
      <c r="MME168" s="40"/>
      <c r="MMF168" s="40"/>
      <c r="MMG168" s="40"/>
      <c r="MMH168" s="40"/>
      <c r="MMI168" s="40"/>
      <c r="MMJ168" s="40"/>
      <c r="MMK168" s="40"/>
      <c r="MML168" s="40"/>
      <c r="MMM168" s="40"/>
      <c r="MMN168" s="40"/>
      <c r="MMO168" s="40"/>
      <c r="MMP168" s="40"/>
      <c r="MMQ168" s="40"/>
      <c r="MMR168" s="40"/>
      <c r="MMS168" s="40"/>
      <c r="MMT168" s="40"/>
      <c r="MMU168" s="40"/>
      <c r="MMV168" s="40"/>
      <c r="MMW168" s="40"/>
      <c r="MMX168" s="40"/>
      <c r="MMY168" s="40"/>
      <c r="MMZ168" s="40"/>
      <c r="MNA168" s="40"/>
      <c r="MNB168" s="40"/>
      <c r="MNC168" s="40"/>
      <c r="MND168" s="40"/>
      <c r="MNE168" s="40"/>
      <c r="MNF168" s="40"/>
      <c r="MNG168" s="40"/>
      <c r="MNH168" s="40"/>
      <c r="MNI168" s="40"/>
      <c r="MNJ168" s="40"/>
      <c r="MNK168" s="40"/>
      <c r="MNL168" s="40"/>
      <c r="MNM168" s="40"/>
      <c r="MNN168" s="40"/>
      <c r="MNO168" s="40"/>
      <c r="MNP168" s="40"/>
      <c r="MNQ168" s="40"/>
      <c r="MNR168" s="40"/>
      <c r="MNS168" s="40"/>
      <c r="MNT168" s="40"/>
      <c r="MNU168" s="40"/>
      <c r="MNV168" s="40"/>
      <c r="MNW168" s="40"/>
      <c r="MNX168" s="40"/>
      <c r="MNY168" s="40"/>
      <c r="MNZ168" s="40"/>
      <c r="MOA168" s="40"/>
      <c r="MOB168" s="40"/>
      <c r="MOC168" s="40"/>
      <c r="MOD168" s="40"/>
      <c r="MOE168" s="40"/>
      <c r="MOF168" s="40"/>
      <c r="MOG168" s="40"/>
      <c r="MOH168" s="40"/>
      <c r="MOO168" s="40"/>
      <c r="MOP168" s="40"/>
      <c r="MOQ168" s="40"/>
      <c r="MOR168" s="40"/>
      <c r="MOS168" s="40"/>
      <c r="MOT168" s="40"/>
      <c r="MOU168" s="40"/>
      <c r="MOV168" s="40"/>
      <c r="MOW168" s="40"/>
      <c r="MOX168" s="40"/>
      <c r="MOY168" s="40"/>
      <c r="MOZ168" s="40"/>
      <c r="MPA168" s="40"/>
      <c r="MPB168" s="40"/>
      <c r="MPC168" s="40"/>
      <c r="MPD168" s="40"/>
      <c r="MPE168" s="40"/>
      <c r="MPF168" s="40"/>
      <c r="MPG168" s="40"/>
      <c r="MPH168" s="40"/>
      <c r="MPI168" s="40"/>
      <c r="MPJ168" s="40"/>
      <c r="MPK168" s="40"/>
      <c r="MPL168" s="40"/>
      <c r="MPM168" s="40"/>
      <c r="MPN168" s="40"/>
      <c r="MPO168" s="40"/>
      <c r="MPP168" s="40"/>
      <c r="MPQ168" s="40"/>
      <c r="MPR168" s="40"/>
      <c r="MPS168" s="40"/>
      <c r="MPT168" s="40"/>
      <c r="MPU168" s="40"/>
      <c r="MPV168" s="40"/>
      <c r="MPW168" s="40"/>
      <c r="MPX168" s="40"/>
      <c r="MPY168" s="40"/>
      <c r="MPZ168" s="40"/>
      <c r="MQA168" s="40"/>
      <c r="MQB168" s="40"/>
      <c r="MQC168" s="40"/>
      <c r="MQD168" s="40"/>
      <c r="MQE168" s="40"/>
      <c r="MQF168" s="40"/>
      <c r="MQG168" s="40"/>
      <c r="MQH168" s="40"/>
      <c r="MQI168" s="40"/>
      <c r="MQJ168" s="40"/>
      <c r="MQK168" s="40"/>
      <c r="MQL168" s="40"/>
      <c r="MQM168" s="40"/>
      <c r="MQN168" s="40"/>
      <c r="MQO168" s="40"/>
      <c r="MQP168" s="40"/>
      <c r="MQQ168" s="40"/>
      <c r="MQR168" s="40"/>
      <c r="MQS168" s="40"/>
      <c r="MQT168" s="40"/>
      <c r="MQU168" s="40"/>
      <c r="MQV168" s="40"/>
      <c r="MQW168" s="40"/>
      <c r="MQX168" s="40"/>
      <c r="MQY168" s="40"/>
      <c r="MQZ168" s="40"/>
      <c r="MRA168" s="40"/>
      <c r="MRB168" s="40"/>
      <c r="MRC168" s="40"/>
      <c r="MRD168" s="40"/>
      <c r="MRE168" s="40"/>
      <c r="MRF168" s="40"/>
      <c r="MRG168" s="40"/>
      <c r="MRH168" s="40"/>
      <c r="MRI168" s="40"/>
      <c r="MRJ168" s="40"/>
      <c r="MRK168" s="40"/>
      <c r="MRL168" s="40"/>
      <c r="MRM168" s="40"/>
      <c r="MRN168" s="40"/>
      <c r="MRO168" s="40"/>
      <c r="MRP168" s="40"/>
      <c r="MRQ168" s="40"/>
      <c r="MRR168" s="40"/>
      <c r="MRS168" s="40"/>
      <c r="MRT168" s="40"/>
      <c r="MRU168" s="40"/>
      <c r="MRV168" s="40"/>
      <c r="MRW168" s="40"/>
      <c r="MRX168" s="40"/>
      <c r="MRY168" s="40"/>
      <c r="MRZ168" s="40"/>
      <c r="MSA168" s="40"/>
      <c r="MSB168" s="40"/>
      <c r="MSC168" s="40"/>
      <c r="MSD168" s="40"/>
      <c r="MSE168" s="40"/>
      <c r="MSF168" s="40"/>
      <c r="MSG168" s="40"/>
      <c r="MSH168" s="40"/>
      <c r="MSI168" s="40"/>
      <c r="MSJ168" s="40"/>
      <c r="MSK168" s="40"/>
      <c r="MSL168" s="40"/>
      <c r="MSM168" s="40"/>
      <c r="MSN168" s="40"/>
      <c r="MSO168" s="40"/>
      <c r="MSP168" s="40"/>
      <c r="MSQ168" s="40"/>
      <c r="MSR168" s="40"/>
      <c r="MSS168" s="40"/>
      <c r="MST168" s="40"/>
      <c r="MSU168" s="40"/>
      <c r="MSV168" s="40"/>
      <c r="MSW168" s="40"/>
      <c r="MSX168" s="40"/>
      <c r="MSY168" s="40"/>
      <c r="MSZ168" s="40"/>
      <c r="MTA168" s="40"/>
      <c r="MTB168" s="40"/>
      <c r="MTC168" s="40"/>
      <c r="MTD168" s="40"/>
      <c r="MTE168" s="40"/>
      <c r="MTF168" s="40"/>
      <c r="MTG168" s="40"/>
      <c r="MTH168" s="40"/>
      <c r="MTI168" s="40"/>
      <c r="MTJ168" s="40"/>
      <c r="MTK168" s="40"/>
      <c r="MTL168" s="40"/>
      <c r="MTM168" s="40"/>
      <c r="MTN168" s="40"/>
      <c r="MTO168" s="40"/>
      <c r="MTP168" s="40"/>
      <c r="MTQ168" s="40"/>
      <c r="MTR168" s="40"/>
      <c r="MTS168" s="40"/>
      <c r="MTT168" s="40"/>
      <c r="MTU168" s="40"/>
      <c r="MTV168" s="40"/>
      <c r="MTW168" s="40"/>
      <c r="MTX168" s="40"/>
      <c r="MTY168" s="40"/>
      <c r="MTZ168" s="40"/>
      <c r="MUA168" s="40"/>
      <c r="MUB168" s="40"/>
      <c r="MUC168" s="40"/>
      <c r="MUD168" s="40"/>
      <c r="MUE168" s="40"/>
      <c r="MUF168" s="40"/>
      <c r="MUG168" s="40"/>
      <c r="MUH168" s="40"/>
      <c r="MUI168" s="40"/>
      <c r="MUJ168" s="40"/>
      <c r="MUK168" s="40"/>
      <c r="MUL168" s="40"/>
      <c r="MUM168" s="40"/>
      <c r="MUN168" s="40"/>
      <c r="MUO168" s="40"/>
      <c r="MUP168" s="40"/>
      <c r="MUQ168" s="40"/>
      <c r="MUR168" s="40"/>
      <c r="MUS168" s="40"/>
      <c r="MUT168" s="40"/>
      <c r="MUU168" s="40"/>
      <c r="MUV168" s="40"/>
      <c r="MUW168" s="40"/>
      <c r="MUX168" s="40"/>
      <c r="MUY168" s="40"/>
      <c r="MUZ168" s="40"/>
      <c r="MVA168" s="40"/>
      <c r="MVB168" s="40"/>
      <c r="MVC168" s="40"/>
      <c r="MVD168" s="40"/>
      <c r="MVE168" s="40"/>
      <c r="MVF168" s="40"/>
      <c r="MVG168" s="40"/>
      <c r="MVH168" s="40"/>
      <c r="MVI168" s="40"/>
      <c r="MVJ168" s="40"/>
      <c r="MVK168" s="40"/>
      <c r="MVL168" s="40"/>
      <c r="MVM168" s="40"/>
      <c r="MVN168" s="40"/>
      <c r="MVO168" s="40"/>
      <c r="MVP168" s="40"/>
      <c r="MVQ168" s="40"/>
      <c r="MVR168" s="40"/>
      <c r="MVS168" s="40"/>
      <c r="MVT168" s="40"/>
      <c r="MVU168" s="40"/>
      <c r="MVV168" s="40"/>
      <c r="MVW168" s="40"/>
      <c r="MVX168" s="40"/>
      <c r="MVY168" s="40"/>
      <c r="MVZ168" s="40"/>
      <c r="MWA168" s="40"/>
      <c r="MWB168" s="40"/>
      <c r="MWC168" s="40"/>
      <c r="MWD168" s="40"/>
      <c r="MWE168" s="40"/>
      <c r="MWF168" s="40"/>
      <c r="MWG168" s="40"/>
      <c r="MWH168" s="40"/>
      <c r="MWI168" s="40"/>
      <c r="MWJ168" s="40"/>
      <c r="MWK168" s="40"/>
      <c r="MWL168" s="40"/>
      <c r="MWM168" s="40"/>
      <c r="MWN168" s="40"/>
      <c r="MWO168" s="40"/>
      <c r="MWP168" s="40"/>
      <c r="MWQ168" s="40"/>
      <c r="MWR168" s="40"/>
      <c r="MWS168" s="40"/>
      <c r="MWT168" s="40"/>
      <c r="MWU168" s="40"/>
      <c r="MWV168" s="40"/>
      <c r="MWW168" s="40"/>
      <c r="MWX168" s="40"/>
      <c r="MWY168" s="40"/>
      <c r="MWZ168" s="40"/>
      <c r="MXA168" s="40"/>
      <c r="MXB168" s="40"/>
      <c r="MXC168" s="40"/>
      <c r="MXD168" s="40"/>
      <c r="MXE168" s="40"/>
      <c r="MXF168" s="40"/>
      <c r="MXG168" s="40"/>
      <c r="MXH168" s="40"/>
      <c r="MXI168" s="40"/>
      <c r="MXJ168" s="40"/>
      <c r="MXK168" s="40"/>
      <c r="MXL168" s="40"/>
      <c r="MXM168" s="40"/>
      <c r="MXN168" s="40"/>
      <c r="MXO168" s="40"/>
      <c r="MXP168" s="40"/>
      <c r="MXQ168" s="40"/>
      <c r="MXR168" s="40"/>
      <c r="MXS168" s="40"/>
      <c r="MXT168" s="40"/>
      <c r="MXU168" s="40"/>
      <c r="MXV168" s="40"/>
      <c r="MXW168" s="40"/>
      <c r="MXX168" s="40"/>
      <c r="MXY168" s="40"/>
      <c r="MXZ168" s="40"/>
      <c r="MYA168" s="40"/>
      <c r="MYB168" s="40"/>
      <c r="MYC168" s="40"/>
      <c r="MYD168" s="40"/>
      <c r="MYK168" s="40"/>
      <c r="MYL168" s="40"/>
      <c r="MYM168" s="40"/>
      <c r="MYN168" s="40"/>
      <c r="MYO168" s="40"/>
      <c r="MYP168" s="40"/>
      <c r="MYQ168" s="40"/>
      <c r="MYR168" s="40"/>
      <c r="MYS168" s="40"/>
      <c r="MYT168" s="40"/>
      <c r="MYU168" s="40"/>
      <c r="MYV168" s="40"/>
      <c r="MYW168" s="40"/>
      <c r="MYX168" s="40"/>
      <c r="MYY168" s="40"/>
      <c r="MYZ168" s="40"/>
      <c r="MZA168" s="40"/>
      <c r="MZB168" s="40"/>
      <c r="MZC168" s="40"/>
      <c r="MZD168" s="40"/>
      <c r="MZE168" s="40"/>
      <c r="MZF168" s="40"/>
      <c r="MZG168" s="40"/>
      <c r="MZH168" s="40"/>
      <c r="MZI168" s="40"/>
      <c r="MZJ168" s="40"/>
      <c r="MZK168" s="40"/>
      <c r="MZL168" s="40"/>
      <c r="MZM168" s="40"/>
      <c r="MZN168" s="40"/>
      <c r="MZO168" s="40"/>
      <c r="MZP168" s="40"/>
      <c r="MZQ168" s="40"/>
      <c r="MZR168" s="40"/>
      <c r="MZS168" s="40"/>
      <c r="MZT168" s="40"/>
      <c r="MZU168" s="40"/>
      <c r="MZV168" s="40"/>
      <c r="MZW168" s="40"/>
      <c r="MZX168" s="40"/>
      <c r="MZY168" s="40"/>
      <c r="MZZ168" s="40"/>
      <c r="NAA168" s="40"/>
      <c r="NAB168" s="40"/>
      <c r="NAC168" s="40"/>
      <c r="NAD168" s="40"/>
      <c r="NAE168" s="40"/>
      <c r="NAF168" s="40"/>
      <c r="NAG168" s="40"/>
      <c r="NAH168" s="40"/>
      <c r="NAI168" s="40"/>
      <c r="NAJ168" s="40"/>
      <c r="NAK168" s="40"/>
      <c r="NAL168" s="40"/>
      <c r="NAM168" s="40"/>
      <c r="NAN168" s="40"/>
      <c r="NAO168" s="40"/>
      <c r="NAP168" s="40"/>
      <c r="NAQ168" s="40"/>
      <c r="NAR168" s="40"/>
      <c r="NAS168" s="40"/>
      <c r="NAT168" s="40"/>
      <c r="NAU168" s="40"/>
      <c r="NAV168" s="40"/>
      <c r="NAW168" s="40"/>
      <c r="NAX168" s="40"/>
      <c r="NAY168" s="40"/>
      <c r="NAZ168" s="40"/>
      <c r="NBA168" s="40"/>
      <c r="NBB168" s="40"/>
      <c r="NBC168" s="40"/>
      <c r="NBD168" s="40"/>
      <c r="NBE168" s="40"/>
      <c r="NBF168" s="40"/>
      <c r="NBG168" s="40"/>
      <c r="NBH168" s="40"/>
      <c r="NBI168" s="40"/>
      <c r="NBJ168" s="40"/>
      <c r="NBK168" s="40"/>
      <c r="NBL168" s="40"/>
      <c r="NBM168" s="40"/>
      <c r="NBN168" s="40"/>
      <c r="NBO168" s="40"/>
      <c r="NBP168" s="40"/>
      <c r="NBQ168" s="40"/>
      <c r="NBR168" s="40"/>
      <c r="NBS168" s="40"/>
      <c r="NBT168" s="40"/>
      <c r="NBU168" s="40"/>
      <c r="NBV168" s="40"/>
      <c r="NBW168" s="40"/>
      <c r="NBX168" s="40"/>
      <c r="NBY168" s="40"/>
      <c r="NBZ168" s="40"/>
      <c r="NCA168" s="40"/>
      <c r="NCB168" s="40"/>
      <c r="NCC168" s="40"/>
      <c r="NCD168" s="40"/>
      <c r="NCE168" s="40"/>
      <c r="NCF168" s="40"/>
      <c r="NCG168" s="40"/>
      <c r="NCH168" s="40"/>
      <c r="NCI168" s="40"/>
      <c r="NCJ168" s="40"/>
      <c r="NCK168" s="40"/>
      <c r="NCL168" s="40"/>
      <c r="NCM168" s="40"/>
      <c r="NCN168" s="40"/>
      <c r="NCO168" s="40"/>
      <c r="NCP168" s="40"/>
      <c r="NCQ168" s="40"/>
      <c r="NCR168" s="40"/>
      <c r="NCS168" s="40"/>
      <c r="NCT168" s="40"/>
      <c r="NCU168" s="40"/>
      <c r="NCV168" s="40"/>
      <c r="NCW168" s="40"/>
      <c r="NCX168" s="40"/>
      <c r="NCY168" s="40"/>
      <c r="NCZ168" s="40"/>
      <c r="NDA168" s="40"/>
      <c r="NDB168" s="40"/>
      <c r="NDC168" s="40"/>
      <c r="NDD168" s="40"/>
      <c r="NDE168" s="40"/>
      <c r="NDF168" s="40"/>
      <c r="NDG168" s="40"/>
      <c r="NDH168" s="40"/>
      <c r="NDI168" s="40"/>
      <c r="NDJ168" s="40"/>
      <c r="NDK168" s="40"/>
      <c r="NDL168" s="40"/>
      <c r="NDM168" s="40"/>
      <c r="NDN168" s="40"/>
      <c r="NDO168" s="40"/>
      <c r="NDP168" s="40"/>
      <c r="NDQ168" s="40"/>
      <c r="NDR168" s="40"/>
      <c r="NDS168" s="40"/>
      <c r="NDT168" s="40"/>
      <c r="NDU168" s="40"/>
      <c r="NDV168" s="40"/>
      <c r="NDW168" s="40"/>
      <c r="NDX168" s="40"/>
      <c r="NDY168" s="40"/>
      <c r="NDZ168" s="40"/>
      <c r="NEA168" s="40"/>
      <c r="NEB168" s="40"/>
      <c r="NEC168" s="40"/>
      <c r="NED168" s="40"/>
      <c r="NEE168" s="40"/>
      <c r="NEF168" s="40"/>
      <c r="NEG168" s="40"/>
      <c r="NEH168" s="40"/>
      <c r="NEI168" s="40"/>
      <c r="NEJ168" s="40"/>
      <c r="NEK168" s="40"/>
      <c r="NEL168" s="40"/>
      <c r="NEM168" s="40"/>
      <c r="NEN168" s="40"/>
      <c r="NEO168" s="40"/>
      <c r="NEP168" s="40"/>
      <c r="NEQ168" s="40"/>
      <c r="NER168" s="40"/>
      <c r="NES168" s="40"/>
      <c r="NET168" s="40"/>
      <c r="NEU168" s="40"/>
      <c r="NEV168" s="40"/>
      <c r="NEW168" s="40"/>
      <c r="NEX168" s="40"/>
      <c r="NEY168" s="40"/>
      <c r="NEZ168" s="40"/>
      <c r="NFA168" s="40"/>
      <c r="NFB168" s="40"/>
      <c r="NFC168" s="40"/>
      <c r="NFD168" s="40"/>
      <c r="NFE168" s="40"/>
      <c r="NFF168" s="40"/>
      <c r="NFG168" s="40"/>
      <c r="NFH168" s="40"/>
      <c r="NFI168" s="40"/>
      <c r="NFJ168" s="40"/>
      <c r="NFK168" s="40"/>
      <c r="NFL168" s="40"/>
      <c r="NFM168" s="40"/>
      <c r="NFN168" s="40"/>
      <c r="NFO168" s="40"/>
      <c r="NFP168" s="40"/>
      <c r="NFQ168" s="40"/>
      <c r="NFR168" s="40"/>
      <c r="NFS168" s="40"/>
      <c r="NFT168" s="40"/>
      <c r="NFU168" s="40"/>
      <c r="NFV168" s="40"/>
      <c r="NFW168" s="40"/>
      <c r="NFX168" s="40"/>
      <c r="NFY168" s="40"/>
      <c r="NFZ168" s="40"/>
      <c r="NGA168" s="40"/>
      <c r="NGB168" s="40"/>
      <c r="NGC168" s="40"/>
      <c r="NGD168" s="40"/>
      <c r="NGE168" s="40"/>
      <c r="NGF168" s="40"/>
      <c r="NGG168" s="40"/>
      <c r="NGH168" s="40"/>
      <c r="NGI168" s="40"/>
      <c r="NGJ168" s="40"/>
      <c r="NGK168" s="40"/>
      <c r="NGL168" s="40"/>
      <c r="NGM168" s="40"/>
      <c r="NGN168" s="40"/>
      <c r="NGO168" s="40"/>
      <c r="NGP168" s="40"/>
      <c r="NGQ168" s="40"/>
      <c r="NGR168" s="40"/>
      <c r="NGS168" s="40"/>
      <c r="NGT168" s="40"/>
      <c r="NGU168" s="40"/>
      <c r="NGV168" s="40"/>
      <c r="NGW168" s="40"/>
      <c r="NGX168" s="40"/>
      <c r="NGY168" s="40"/>
      <c r="NGZ168" s="40"/>
      <c r="NHA168" s="40"/>
      <c r="NHB168" s="40"/>
      <c r="NHC168" s="40"/>
      <c r="NHD168" s="40"/>
      <c r="NHE168" s="40"/>
      <c r="NHF168" s="40"/>
      <c r="NHG168" s="40"/>
      <c r="NHH168" s="40"/>
      <c r="NHI168" s="40"/>
      <c r="NHJ168" s="40"/>
      <c r="NHK168" s="40"/>
      <c r="NHL168" s="40"/>
      <c r="NHM168" s="40"/>
      <c r="NHN168" s="40"/>
      <c r="NHO168" s="40"/>
      <c r="NHP168" s="40"/>
      <c r="NHQ168" s="40"/>
      <c r="NHR168" s="40"/>
      <c r="NHS168" s="40"/>
      <c r="NHT168" s="40"/>
      <c r="NHU168" s="40"/>
      <c r="NHV168" s="40"/>
      <c r="NHW168" s="40"/>
      <c r="NHX168" s="40"/>
      <c r="NHY168" s="40"/>
      <c r="NHZ168" s="40"/>
      <c r="NIG168" s="40"/>
      <c r="NIH168" s="40"/>
      <c r="NII168" s="40"/>
      <c r="NIJ168" s="40"/>
      <c r="NIK168" s="40"/>
      <c r="NIL168" s="40"/>
      <c r="NIM168" s="40"/>
      <c r="NIN168" s="40"/>
      <c r="NIO168" s="40"/>
      <c r="NIP168" s="40"/>
      <c r="NIQ168" s="40"/>
      <c r="NIR168" s="40"/>
      <c r="NIS168" s="40"/>
      <c r="NIT168" s="40"/>
      <c r="NIU168" s="40"/>
      <c r="NIV168" s="40"/>
      <c r="NIW168" s="40"/>
      <c r="NIX168" s="40"/>
      <c r="NIY168" s="40"/>
      <c r="NIZ168" s="40"/>
      <c r="NJA168" s="40"/>
      <c r="NJB168" s="40"/>
      <c r="NJC168" s="40"/>
      <c r="NJD168" s="40"/>
      <c r="NJE168" s="40"/>
      <c r="NJF168" s="40"/>
      <c r="NJG168" s="40"/>
      <c r="NJH168" s="40"/>
      <c r="NJI168" s="40"/>
      <c r="NJJ168" s="40"/>
      <c r="NJK168" s="40"/>
      <c r="NJL168" s="40"/>
      <c r="NJM168" s="40"/>
      <c r="NJN168" s="40"/>
      <c r="NJO168" s="40"/>
      <c r="NJP168" s="40"/>
      <c r="NJQ168" s="40"/>
      <c r="NJR168" s="40"/>
      <c r="NJS168" s="40"/>
      <c r="NJT168" s="40"/>
      <c r="NJU168" s="40"/>
      <c r="NJV168" s="40"/>
      <c r="NJW168" s="40"/>
      <c r="NJX168" s="40"/>
      <c r="NJY168" s="40"/>
      <c r="NJZ168" s="40"/>
      <c r="NKA168" s="40"/>
      <c r="NKB168" s="40"/>
      <c r="NKC168" s="40"/>
      <c r="NKD168" s="40"/>
      <c r="NKE168" s="40"/>
      <c r="NKF168" s="40"/>
      <c r="NKG168" s="40"/>
      <c r="NKH168" s="40"/>
      <c r="NKI168" s="40"/>
      <c r="NKJ168" s="40"/>
      <c r="NKK168" s="40"/>
      <c r="NKL168" s="40"/>
      <c r="NKM168" s="40"/>
      <c r="NKN168" s="40"/>
      <c r="NKO168" s="40"/>
      <c r="NKP168" s="40"/>
      <c r="NKQ168" s="40"/>
      <c r="NKR168" s="40"/>
      <c r="NKS168" s="40"/>
      <c r="NKT168" s="40"/>
      <c r="NKU168" s="40"/>
      <c r="NKV168" s="40"/>
      <c r="NKW168" s="40"/>
      <c r="NKX168" s="40"/>
      <c r="NKY168" s="40"/>
      <c r="NKZ168" s="40"/>
      <c r="NLA168" s="40"/>
      <c r="NLB168" s="40"/>
      <c r="NLC168" s="40"/>
      <c r="NLD168" s="40"/>
      <c r="NLE168" s="40"/>
      <c r="NLF168" s="40"/>
      <c r="NLG168" s="40"/>
      <c r="NLH168" s="40"/>
      <c r="NLI168" s="40"/>
      <c r="NLJ168" s="40"/>
      <c r="NLK168" s="40"/>
      <c r="NLL168" s="40"/>
      <c r="NLM168" s="40"/>
      <c r="NLN168" s="40"/>
      <c r="NLO168" s="40"/>
      <c r="NLP168" s="40"/>
      <c r="NLQ168" s="40"/>
      <c r="NLR168" s="40"/>
      <c r="NLS168" s="40"/>
      <c r="NLT168" s="40"/>
      <c r="NLU168" s="40"/>
      <c r="NLV168" s="40"/>
      <c r="NLW168" s="40"/>
      <c r="NLX168" s="40"/>
      <c r="NLY168" s="40"/>
      <c r="NLZ168" s="40"/>
      <c r="NMA168" s="40"/>
      <c r="NMB168" s="40"/>
      <c r="NMC168" s="40"/>
      <c r="NMD168" s="40"/>
      <c r="NME168" s="40"/>
      <c r="NMF168" s="40"/>
      <c r="NMG168" s="40"/>
      <c r="NMH168" s="40"/>
      <c r="NMI168" s="40"/>
      <c r="NMJ168" s="40"/>
      <c r="NMK168" s="40"/>
      <c r="NML168" s="40"/>
      <c r="NMM168" s="40"/>
      <c r="NMN168" s="40"/>
      <c r="NMO168" s="40"/>
      <c r="NMP168" s="40"/>
      <c r="NMQ168" s="40"/>
      <c r="NMR168" s="40"/>
      <c r="NMS168" s="40"/>
      <c r="NMT168" s="40"/>
      <c r="NMU168" s="40"/>
      <c r="NMV168" s="40"/>
      <c r="NMW168" s="40"/>
      <c r="NMX168" s="40"/>
      <c r="NMY168" s="40"/>
      <c r="NMZ168" s="40"/>
      <c r="NNA168" s="40"/>
      <c r="NNB168" s="40"/>
      <c r="NNC168" s="40"/>
      <c r="NND168" s="40"/>
      <c r="NNE168" s="40"/>
      <c r="NNF168" s="40"/>
      <c r="NNG168" s="40"/>
      <c r="NNH168" s="40"/>
      <c r="NNI168" s="40"/>
      <c r="NNJ168" s="40"/>
      <c r="NNK168" s="40"/>
      <c r="NNL168" s="40"/>
      <c r="NNM168" s="40"/>
      <c r="NNN168" s="40"/>
      <c r="NNO168" s="40"/>
      <c r="NNP168" s="40"/>
      <c r="NNQ168" s="40"/>
      <c r="NNR168" s="40"/>
      <c r="NNS168" s="40"/>
      <c r="NNT168" s="40"/>
      <c r="NNU168" s="40"/>
      <c r="NNV168" s="40"/>
      <c r="NNW168" s="40"/>
      <c r="NNX168" s="40"/>
      <c r="NNY168" s="40"/>
      <c r="NNZ168" s="40"/>
      <c r="NOA168" s="40"/>
      <c r="NOB168" s="40"/>
      <c r="NOC168" s="40"/>
      <c r="NOD168" s="40"/>
      <c r="NOE168" s="40"/>
      <c r="NOF168" s="40"/>
      <c r="NOG168" s="40"/>
      <c r="NOH168" s="40"/>
      <c r="NOI168" s="40"/>
      <c r="NOJ168" s="40"/>
      <c r="NOK168" s="40"/>
      <c r="NOL168" s="40"/>
      <c r="NOM168" s="40"/>
      <c r="NON168" s="40"/>
      <c r="NOO168" s="40"/>
      <c r="NOP168" s="40"/>
      <c r="NOQ168" s="40"/>
      <c r="NOR168" s="40"/>
      <c r="NOS168" s="40"/>
      <c r="NOT168" s="40"/>
      <c r="NOU168" s="40"/>
      <c r="NOV168" s="40"/>
      <c r="NOW168" s="40"/>
      <c r="NOX168" s="40"/>
      <c r="NOY168" s="40"/>
      <c r="NOZ168" s="40"/>
      <c r="NPA168" s="40"/>
      <c r="NPB168" s="40"/>
      <c r="NPC168" s="40"/>
      <c r="NPD168" s="40"/>
      <c r="NPE168" s="40"/>
      <c r="NPF168" s="40"/>
      <c r="NPG168" s="40"/>
      <c r="NPH168" s="40"/>
      <c r="NPI168" s="40"/>
      <c r="NPJ168" s="40"/>
      <c r="NPK168" s="40"/>
      <c r="NPL168" s="40"/>
      <c r="NPM168" s="40"/>
      <c r="NPN168" s="40"/>
      <c r="NPO168" s="40"/>
      <c r="NPP168" s="40"/>
      <c r="NPQ168" s="40"/>
      <c r="NPR168" s="40"/>
      <c r="NPS168" s="40"/>
      <c r="NPT168" s="40"/>
      <c r="NPU168" s="40"/>
      <c r="NPV168" s="40"/>
      <c r="NPW168" s="40"/>
      <c r="NPX168" s="40"/>
      <c r="NPY168" s="40"/>
      <c r="NPZ168" s="40"/>
      <c r="NQA168" s="40"/>
      <c r="NQB168" s="40"/>
      <c r="NQC168" s="40"/>
      <c r="NQD168" s="40"/>
      <c r="NQE168" s="40"/>
      <c r="NQF168" s="40"/>
      <c r="NQG168" s="40"/>
      <c r="NQH168" s="40"/>
      <c r="NQI168" s="40"/>
      <c r="NQJ168" s="40"/>
      <c r="NQK168" s="40"/>
      <c r="NQL168" s="40"/>
      <c r="NQM168" s="40"/>
      <c r="NQN168" s="40"/>
      <c r="NQO168" s="40"/>
      <c r="NQP168" s="40"/>
      <c r="NQQ168" s="40"/>
      <c r="NQR168" s="40"/>
      <c r="NQS168" s="40"/>
      <c r="NQT168" s="40"/>
      <c r="NQU168" s="40"/>
      <c r="NQV168" s="40"/>
      <c r="NQW168" s="40"/>
      <c r="NQX168" s="40"/>
      <c r="NQY168" s="40"/>
      <c r="NQZ168" s="40"/>
      <c r="NRA168" s="40"/>
      <c r="NRB168" s="40"/>
      <c r="NRC168" s="40"/>
      <c r="NRD168" s="40"/>
      <c r="NRE168" s="40"/>
      <c r="NRF168" s="40"/>
      <c r="NRG168" s="40"/>
      <c r="NRH168" s="40"/>
      <c r="NRI168" s="40"/>
      <c r="NRJ168" s="40"/>
      <c r="NRK168" s="40"/>
      <c r="NRL168" s="40"/>
      <c r="NRM168" s="40"/>
      <c r="NRN168" s="40"/>
      <c r="NRO168" s="40"/>
      <c r="NRP168" s="40"/>
      <c r="NRQ168" s="40"/>
      <c r="NRR168" s="40"/>
      <c r="NRS168" s="40"/>
      <c r="NRT168" s="40"/>
      <c r="NRU168" s="40"/>
      <c r="NRV168" s="40"/>
      <c r="NSC168" s="40"/>
      <c r="NSD168" s="40"/>
      <c r="NSE168" s="40"/>
      <c r="NSF168" s="40"/>
      <c r="NSG168" s="40"/>
      <c r="NSH168" s="40"/>
      <c r="NSI168" s="40"/>
      <c r="NSJ168" s="40"/>
      <c r="NSK168" s="40"/>
      <c r="NSL168" s="40"/>
      <c r="NSM168" s="40"/>
      <c r="NSN168" s="40"/>
      <c r="NSO168" s="40"/>
      <c r="NSP168" s="40"/>
      <c r="NSQ168" s="40"/>
      <c r="NSR168" s="40"/>
      <c r="NSS168" s="40"/>
      <c r="NST168" s="40"/>
      <c r="NSU168" s="40"/>
      <c r="NSV168" s="40"/>
      <c r="NSW168" s="40"/>
      <c r="NSX168" s="40"/>
      <c r="NSY168" s="40"/>
      <c r="NSZ168" s="40"/>
      <c r="NTA168" s="40"/>
      <c r="NTB168" s="40"/>
      <c r="NTC168" s="40"/>
      <c r="NTD168" s="40"/>
      <c r="NTE168" s="40"/>
      <c r="NTF168" s="40"/>
      <c r="NTG168" s="40"/>
      <c r="NTH168" s="40"/>
      <c r="NTI168" s="40"/>
      <c r="NTJ168" s="40"/>
      <c r="NTK168" s="40"/>
      <c r="NTL168" s="40"/>
      <c r="NTM168" s="40"/>
      <c r="NTN168" s="40"/>
      <c r="NTO168" s="40"/>
      <c r="NTP168" s="40"/>
      <c r="NTQ168" s="40"/>
      <c r="NTR168" s="40"/>
      <c r="NTS168" s="40"/>
      <c r="NTT168" s="40"/>
      <c r="NTU168" s="40"/>
      <c r="NTV168" s="40"/>
      <c r="NTW168" s="40"/>
      <c r="NTX168" s="40"/>
      <c r="NTY168" s="40"/>
      <c r="NTZ168" s="40"/>
      <c r="NUA168" s="40"/>
      <c r="NUB168" s="40"/>
      <c r="NUC168" s="40"/>
      <c r="NUD168" s="40"/>
      <c r="NUE168" s="40"/>
      <c r="NUF168" s="40"/>
      <c r="NUG168" s="40"/>
      <c r="NUH168" s="40"/>
      <c r="NUI168" s="40"/>
      <c r="NUJ168" s="40"/>
      <c r="NUK168" s="40"/>
      <c r="NUL168" s="40"/>
      <c r="NUM168" s="40"/>
      <c r="NUN168" s="40"/>
      <c r="NUO168" s="40"/>
      <c r="NUP168" s="40"/>
      <c r="NUQ168" s="40"/>
      <c r="NUR168" s="40"/>
      <c r="NUS168" s="40"/>
      <c r="NUT168" s="40"/>
      <c r="NUU168" s="40"/>
      <c r="NUV168" s="40"/>
      <c r="NUW168" s="40"/>
      <c r="NUX168" s="40"/>
      <c r="NUY168" s="40"/>
      <c r="NUZ168" s="40"/>
      <c r="NVA168" s="40"/>
      <c r="NVB168" s="40"/>
      <c r="NVC168" s="40"/>
      <c r="NVD168" s="40"/>
      <c r="NVE168" s="40"/>
      <c r="NVF168" s="40"/>
      <c r="NVG168" s="40"/>
      <c r="NVH168" s="40"/>
      <c r="NVI168" s="40"/>
      <c r="NVJ168" s="40"/>
      <c r="NVK168" s="40"/>
      <c r="NVL168" s="40"/>
      <c r="NVM168" s="40"/>
      <c r="NVN168" s="40"/>
      <c r="NVO168" s="40"/>
      <c r="NVP168" s="40"/>
      <c r="NVQ168" s="40"/>
      <c r="NVR168" s="40"/>
      <c r="NVS168" s="40"/>
      <c r="NVT168" s="40"/>
      <c r="NVU168" s="40"/>
      <c r="NVV168" s="40"/>
      <c r="NVW168" s="40"/>
      <c r="NVX168" s="40"/>
      <c r="NVY168" s="40"/>
      <c r="NVZ168" s="40"/>
      <c r="NWA168" s="40"/>
      <c r="NWB168" s="40"/>
      <c r="NWC168" s="40"/>
      <c r="NWD168" s="40"/>
      <c r="NWE168" s="40"/>
      <c r="NWF168" s="40"/>
      <c r="NWG168" s="40"/>
      <c r="NWH168" s="40"/>
      <c r="NWI168" s="40"/>
      <c r="NWJ168" s="40"/>
      <c r="NWK168" s="40"/>
      <c r="NWL168" s="40"/>
      <c r="NWM168" s="40"/>
      <c r="NWN168" s="40"/>
      <c r="NWO168" s="40"/>
      <c r="NWP168" s="40"/>
      <c r="NWQ168" s="40"/>
      <c r="NWR168" s="40"/>
      <c r="NWS168" s="40"/>
      <c r="NWT168" s="40"/>
      <c r="NWU168" s="40"/>
      <c r="NWV168" s="40"/>
      <c r="NWW168" s="40"/>
      <c r="NWX168" s="40"/>
      <c r="NWY168" s="40"/>
      <c r="NWZ168" s="40"/>
      <c r="NXA168" s="40"/>
      <c r="NXB168" s="40"/>
      <c r="NXC168" s="40"/>
      <c r="NXD168" s="40"/>
      <c r="NXE168" s="40"/>
      <c r="NXF168" s="40"/>
      <c r="NXG168" s="40"/>
      <c r="NXH168" s="40"/>
      <c r="NXI168" s="40"/>
      <c r="NXJ168" s="40"/>
      <c r="NXK168" s="40"/>
      <c r="NXL168" s="40"/>
      <c r="NXM168" s="40"/>
      <c r="NXN168" s="40"/>
      <c r="NXO168" s="40"/>
      <c r="NXP168" s="40"/>
      <c r="NXQ168" s="40"/>
      <c r="NXR168" s="40"/>
      <c r="NXS168" s="40"/>
      <c r="NXT168" s="40"/>
      <c r="NXU168" s="40"/>
      <c r="NXV168" s="40"/>
      <c r="NXW168" s="40"/>
      <c r="NXX168" s="40"/>
      <c r="NXY168" s="40"/>
      <c r="NXZ168" s="40"/>
      <c r="NYA168" s="40"/>
      <c r="NYB168" s="40"/>
      <c r="NYC168" s="40"/>
      <c r="NYD168" s="40"/>
      <c r="NYE168" s="40"/>
      <c r="NYF168" s="40"/>
      <c r="NYG168" s="40"/>
      <c r="NYH168" s="40"/>
      <c r="NYI168" s="40"/>
      <c r="NYJ168" s="40"/>
      <c r="NYK168" s="40"/>
      <c r="NYL168" s="40"/>
      <c r="NYM168" s="40"/>
      <c r="NYN168" s="40"/>
      <c r="NYO168" s="40"/>
      <c r="NYP168" s="40"/>
      <c r="NYQ168" s="40"/>
      <c r="NYR168" s="40"/>
      <c r="NYS168" s="40"/>
      <c r="NYT168" s="40"/>
      <c r="NYU168" s="40"/>
      <c r="NYV168" s="40"/>
      <c r="NYW168" s="40"/>
      <c r="NYX168" s="40"/>
      <c r="NYY168" s="40"/>
      <c r="NYZ168" s="40"/>
      <c r="NZA168" s="40"/>
      <c r="NZB168" s="40"/>
      <c r="NZC168" s="40"/>
      <c r="NZD168" s="40"/>
      <c r="NZE168" s="40"/>
      <c r="NZF168" s="40"/>
      <c r="NZG168" s="40"/>
      <c r="NZH168" s="40"/>
      <c r="NZI168" s="40"/>
      <c r="NZJ168" s="40"/>
      <c r="NZK168" s="40"/>
      <c r="NZL168" s="40"/>
      <c r="NZM168" s="40"/>
      <c r="NZN168" s="40"/>
      <c r="NZO168" s="40"/>
      <c r="NZP168" s="40"/>
      <c r="NZQ168" s="40"/>
      <c r="NZR168" s="40"/>
      <c r="NZS168" s="40"/>
      <c r="NZT168" s="40"/>
      <c r="NZU168" s="40"/>
      <c r="NZV168" s="40"/>
      <c r="NZW168" s="40"/>
      <c r="NZX168" s="40"/>
      <c r="NZY168" s="40"/>
      <c r="NZZ168" s="40"/>
      <c r="OAA168" s="40"/>
      <c r="OAB168" s="40"/>
      <c r="OAC168" s="40"/>
      <c r="OAD168" s="40"/>
      <c r="OAE168" s="40"/>
      <c r="OAF168" s="40"/>
      <c r="OAG168" s="40"/>
      <c r="OAH168" s="40"/>
      <c r="OAI168" s="40"/>
      <c r="OAJ168" s="40"/>
      <c r="OAK168" s="40"/>
      <c r="OAL168" s="40"/>
      <c r="OAM168" s="40"/>
      <c r="OAN168" s="40"/>
      <c r="OAO168" s="40"/>
      <c r="OAP168" s="40"/>
      <c r="OAQ168" s="40"/>
      <c r="OAR168" s="40"/>
      <c r="OAS168" s="40"/>
      <c r="OAT168" s="40"/>
      <c r="OAU168" s="40"/>
      <c r="OAV168" s="40"/>
      <c r="OAW168" s="40"/>
      <c r="OAX168" s="40"/>
      <c r="OAY168" s="40"/>
      <c r="OAZ168" s="40"/>
      <c r="OBA168" s="40"/>
      <c r="OBB168" s="40"/>
      <c r="OBC168" s="40"/>
      <c r="OBD168" s="40"/>
      <c r="OBE168" s="40"/>
      <c r="OBF168" s="40"/>
      <c r="OBG168" s="40"/>
      <c r="OBH168" s="40"/>
      <c r="OBI168" s="40"/>
      <c r="OBJ168" s="40"/>
      <c r="OBK168" s="40"/>
      <c r="OBL168" s="40"/>
      <c r="OBM168" s="40"/>
      <c r="OBN168" s="40"/>
      <c r="OBO168" s="40"/>
      <c r="OBP168" s="40"/>
      <c r="OBQ168" s="40"/>
      <c r="OBR168" s="40"/>
      <c r="OBY168" s="40"/>
      <c r="OBZ168" s="40"/>
      <c r="OCA168" s="40"/>
      <c r="OCB168" s="40"/>
      <c r="OCC168" s="40"/>
      <c r="OCD168" s="40"/>
      <c r="OCE168" s="40"/>
      <c r="OCF168" s="40"/>
      <c r="OCG168" s="40"/>
      <c r="OCH168" s="40"/>
      <c r="OCI168" s="40"/>
      <c r="OCJ168" s="40"/>
      <c r="OCK168" s="40"/>
      <c r="OCL168" s="40"/>
      <c r="OCM168" s="40"/>
      <c r="OCN168" s="40"/>
      <c r="OCO168" s="40"/>
      <c r="OCP168" s="40"/>
      <c r="OCQ168" s="40"/>
      <c r="OCR168" s="40"/>
      <c r="OCS168" s="40"/>
      <c r="OCT168" s="40"/>
      <c r="OCU168" s="40"/>
      <c r="OCV168" s="40"/>
      <c r="OCW168" s="40"/>
      <c r="OCX168" s="40"/>
      <c r="OCY168" s="40"/>
      <c r="OCZ168" s="40"/>
      <c r="ODA168" s="40"/>
      <c r="ODB168" s="40"/>
      <c r="ODC168" s="40"/>
      <c r="ODD168" s="40"/>
      <c r="ODE168" s="40"/>
      <c r="ODF168" s="40"/>
      <c r="ODG168" s="40"/>
      <c r="ODH168" s="40"/>
      <c r="ODI168" s="40"/>
      <c r="ODJ168" s="40"/>
      <c r="ODK168" s="40"/>
      <c r="ODL168" s="40"/>
      <c r="ODM168" s="40"/>
      <c r="ODN168" s="40"/>
      <c r="ODO168" s="40"/>
      <c r="ODP168" s="40"/>
      <c r="ODQ168" s="40"/>
      <c r="ODR168" s="40"/>
      <c r="ODS168" s="40"/>
      <c r="ODT168" s="40"/>
      <c r="ODU168" s="40"/>
      <c r="ODV168" s="40"/>
      <c r="ODW168" s="40"/>
      <c r="ODX168" s="40"/>
      <c r="ODY168" s="40"/>
      <c r="ODZ168" s="40"/>
      <c r="OEA168" s="40"/>
      <c r="OEB168" s="40"/>
      <c r="OEC168" s="40"/>
      <c r="OED168" s="40"/>
      <c r="OEE168" s="40"/>
      <c r="OEF168" s="40"/>
      <c r="OEG168" s="40"/>
      <c r="OEH168" s="40"/>
      <c r="OEI168" s="40"/>
      <c r="OEJ168" s="40"/>
      <c r="OEK168" s="40"/>
      <c r="OEL168" s="40"/>
      <c r="OEM168" s="40"/>
      <c r="OEN168" s="40"/>
      <c r="OEO168" s="40"/>
      <c r="OEP168" s="40"/>
      <c r="OEQ168" s="40"/>
      <c r="OER168" s="40"/>
      <c r="OES168" s="40"/>
      <c r="OET168" s="40"/>
      <c r="OEU168" s="40"/>
      <c r="OEV168" s="40"/>
      <c r="OEW168" s="40"/>
      <c r="OEX168" s="40"/>
      <c r="OEY168" s="40"/>
      <c r="OEZ168" s="40"/>
      <c r="OFA168" s="40"/>
      <c r="OFB168" s="40"/>
      <c r="OFC168" s="40"/>
      <c r="OFD168" s="40"/>
      <c r="OFE168" s="40"/>
      <c r="OFF168" s="40"/>
      <c r="OFG168" s="40"/>
      <c r="OFH168" s="40"/>
      <c r="OFI168" s="40"/>
      <c r="OFJ168" s="40"/>
      <c r="OFK168" s="40"/>
      <c r="OFL168" s="40"/>
      <c r="OFM168" s="40"/>
      <c r="OFN168" s="40"/>
      <c r="OFO168" s="40"/>
      <c r="OFP168" s="40"/>
      <c r="OFQ168" s="40"/>
      <c r="OFR168" s="40"/>
      <c r="OFS168" s="40"/>
      <c r="OFT168" s="40"/>
      <c r="OFU168" s="40"/>
      <c r="OFV168" s="40"/>
      <c r="OFW168" s="40"/>
      <c r="OFX168" s="40"/>
      <c r="OFY168" s="40"/>
      <c r="OFZ168" s="40"/>
      <c r="OGA168" s="40"/>
      <c r="OGB168" s="40"/>
      <c r="OGC168" s="40"/>
      <c r="OGD168" s="40"/>
      <c r="OGE168" s="40"/>
      <c r="OGF168" s="40"/>
      <c r="OGG168" s="40"/>
      <c r="OGH168" s="40"/>
      <c r="OGI168" s="40"/>
      <c r="OGJ168" s="40"/>
      <c r="OGK168" s="40"/>
      <c r="OGL168" s="40"/>
      <c r="OGM168" s="40"/>
      <c r="OGN168" s="40"/>
      <c r="OGO168" s="40"/>
      <c r="OGP168" s="40"/>
      <c r="OGQ168" s="40"/>
      <c r="OGR168" s="40"/>
      <c r="OGS168" s="40"/>
      <c r="OGT168" s="40"/>
      <c r="OGU168" s="40"/>
      <c r="OGV168" s="40"/>
      <c r="OGW168" s="40"/>
      <c r="OGX168" s="40"/>
      <c r="OGY168" s="40"/>
      <c r="OGZ168" s="40"/>
      <c r="OHA168" s="40"/>
      <c r="OHB168" s="40"/>
      <c r="OHC168" s="40"/>
      <c r="OHD168" s="40"/>
      <c r="OHE168" s="40"/>
      <c r="OHF168" s="40"/>
      <c r="OHG168" s="40"/>
      <c r="OHH168" s="40"/>
      <c r="OHI168" s="40"/>
      <c r="OHJ168" s="40"/>
      <c r="OHK168" s="40"/>
      <c r="OHL168" s="40"/>
      <c r="OHM168" s="40"/>
      <c r="OHN168" s="40"/>
      <c r="OHO168" s="40"/>
      <c r="OHP168" s="40"/>
      <c r="OHQ168" s="40"/>
      <c r="OHR168" s="40"/>
      <c r="OHS168" s="40"/>
      <c r="OHT168" s="40"/>
      <c r="OHU168" s="40"/>
      <c r="OHV168" s="40"/>
      <c r="OHW168" s="40"/>
      <c r="OHX168" s="40"/>
      <c r="OHY168" s="40"/>
      <c r="OHZ168" s="40"/>
      <c r="OIA168" s="40"/>
      <c r="OIB168" s="40"/>
      <c r="OIC168" s="40"/>
      <c r="OID168" s="40"/>
      <c r="OIE168" s="40"/>
      <c r="OIF168" s="40"/>
      <c r="OIG168" s="40"/>
      <c r="OIH168" s="40"/>
      <c r="OII168" s="40"/>
      <c r="OIJ168" s="40"/>
      <c r="OIK168" s="40"/>
      <c r="OIL168" s="40"/>
      <c r="OIM168" s="40"/>
      <c r="OIN168" s="40"/>
      <c r="OIO168" s="40"/>
      <c r="OIP168" s="40"/>
      <c r="OIQ168" s="40"/>
      <c r="OIR168" s="40"/>
      <c r="OIS168" s="40"/>
      <c r="OIT168" s="40"/>
      <c r="OIU168" s="40"/>
      <c r="OIV168" s="40"/>
      <c r="OIW168" s="40"/>
      <c r="OIX168" s="40"/>
      <c r="OIY168" s="40"/>
      <c r="OIZ168" s="40"/>
      <c r="OJA168" s="40"/>
      <c r="OJB168" s="40"/>
      <c r="OJC168" s="40"/>
      <c r="OJD168" s="40"/>
      <c r="OJE168" s="40"/>
      <c r="OJF168" s="40"/>
      <c r="OJG168" s="40"/>
      <c r="OJH168" s="40"/>
      <c r="OJI168" s="40"/>
      <c r="OJJ168" s="40"/>
      <c r="OJK168" s="40"/>
      <c r="OJL168" s="40"/>
      <c r="OJM168" s="40"/>
      <c r="OJN168" s="40"/>
      <c r="OJO168" s="40"/>
      <c r="OJP168" s="40"/>
      <c r="OJQ168" s="40"/>
      <c r="OJR168" s="40"/>
      <c r="OJS168" s="40"/>
      <c r="OJT168" s="40"/>
      <c r="OJU168" s="40"/>
      <c r="OJV168" s="40"/>
      <c r="OJW168" s="40"/>
      <c r="OJX168" s="40"/>
      <c r="OJY168" s="40"/>
      <c r="OJZ168" s="40"/>
      <c r="OKA168" s="40"/>
      <c r="OKB168" s="40"/>
      <c r="OKC168" s="40"/>
      <c r="OKD168" s="40"/>
      <c r="OKE168" s="40"/>
      <c r="OKF168" s="40"/>
      <c r="OKG168" s="40"/>
      <c r="OKH168" s="40"/>
      <c r="OKI168" s="40"/>
      <c r="OKJ168" s="40"/>
      <c r="OKK168" s="40"/>
      <c r="OKL168" s="40"/>
      <c r="OKM168" s="40"/>
      <c r="OKN168" s="40"/>
      <c r="OKO168" s="40"/>
      <c r="OKP168" s="40"/>
      <c r="OKQ168" s="40"/>
      <c r="OKR168" s="40"/>
      <c r="OKS168" s="40"/>
      <c r="OKT168" s="40"/>
      <c r="OKU168" s="40"/>
      <c r="OKV168" s="40"/>
      <c r="OKW168" s="40"/>
      <c r="OKX168" s="40"/>
      <c r="OKY168" s="40"/>
      <c r="OKZ168" s="40"/>
      <c r="OLA168" s="40"/>
      <c r="OLB168" s="40"/>
      <c r="OLC168" s="40"/>
      <c r="OLD168" s="40"/>
      <c r="OLE168" s="40"/>
      <c r="OLF168" s="40"/>
      <c r="OLG168" s="40"/>
      <c r="OLH168" s="40"/>
      <c r="OLI168" s="40"/>
      <c r="OLJ168" s="40"/>
      <c r="OLK168" s="40"/>
      <c r="OLL168" s="40"/>
      <c r="OLM168" s="40"/>
      <c r="OLN168" s="40"/>
      <c r="OLU168" s="40"/>
      <c r="OLV168" s="40"/>
      <c r="OLW168" s="40"/>
      <c r="OLX168" s="40"/>
      <c r="OLY168" s="40"/>
      <c r="OLZ168" s="40"/>
      <c r="OMA168" s="40"/>
      <c r="OMB168" s="40"/>
      <c r="OMC168" s="40"/>
      <c r="OMD168" s="40"/>
      <c r="OME168" s="40"/>
      <c r="OMF168" s="40"/>
      <c r="OMG168" s="40"/>
      <c r="OMH168" s="40"/>
      <c r="OMI168" s="40"/>
      <c r="OMJ168" s="40"/>
      <c r="OMK168" s="40"/>
      <c r="OML168" s="40"/>
      <c r="OMM168" s="40"/>
      <c r="OMN168" s="40"/>
      <c r="OMO168" s="40"/>
      <c r="OMP168" s="40"/>
      <c r="OMQ168" s="40"/>
      <c r="OMR168" s="40"/>
      <c r="OMS168" s="40"/>
      <c r="OMT168" s="40"/>
      <c r="OMU168" s="40"/>
      <c r="OMV168" s="40"/>
      <c r="OMW168" s="40"/>
      <c r="OMX168" s="40"/>
      <c r="OMY168" s="40"/>
      <c r="OMZ168" s="40"/>
      <c r="ONA168" s="40"/>
      <c r="ONB168" s="40"/>
      <c r="ONC168" s="40"/>
      <c r="OND168" s="40"/>
      <c r="ONE168" s="40"/>
      <c r="ONF168" s="40"/>
      <c r="ONG168" s="40"/>
      <c r="ONH168" s="40"/>
      <c r="ONI168" s="40"/>
      <c r="ONJ168" s="40"/>
      <c r="ONK168" s="40"/>
      <c r="ONL168" s="40"/>
      <c r="ONM168" s="40"/>
      <c r="ONN168" s="40"/>
      <c r="ONO168" s="40"/>
      <c r="ONP168" s="40"/>
      <c r="ONQ168" s="40"/>
      <c r="ONR168" s="40"/>
      <c r="ONS168" s="40"/>
      <c r="ONT168" s="40"/>
      <c r="ONU168" s="40"/>
      <c r="ONV168" s="40"/>
      <c r="ONW168" s="40"/>
      <c r="ONX168" s="40"/>
      <c r="ONY168" s="40"/>
      <c r="ONZ168" s="40"/>
      <c r="OOA168" s="40"/>
      <c r="OOB168" s="40"/>
      <c r="OOC168" s="40"/>
      <c r="OOD168" s="40"/>
      <c r="OOE168" s="40"/>
      <c r="OOF168" s="40"/>
      <c r="OOG168" s="40"/>
      <c r="OOH168" s="40"/>
      <c r="OOI168" s="40"/>
      <c r="OOJ168" s="40"/>
      <c r="OOK168" s="40"/>
      <c r="OOL168" s="40"/>
      <c r="OOM168" s="40"/>
      <c r="OON168" s="40"/>
      <c r="OOO168" s="40"/>
      <c r="OOP168" s="40"/>
      <c r="OOQ168" s="40"/>
      <c r="OOR168" s="40"/>
      <c r="OOS168" s="40"/>
      <c r="OOT168" s="40"/>
      <c r="OOU168" s="40"/>
      <c r="OOV168" s="40"/>
      <c r="OOW168" s="40"/>
      <c r="OOX168" s="40"/>
      <c r="OOY168" s="40"/>
      <c r="OOZ168" s="40"/>
      <c r="OPA168" s="40"/>
      <c r="OPB168" s="40"/>
      <c r="OPC168" s="40"/>
      <c r="OPD168" s="40"/>
      <c r="OPE168" s="40"/>
      <c r="OPF168" s="40"/>
      <c r="OPG168" s="40"/>
      <c r="OPH168" s="40"/>
      <c r="OPI168" s="40"/>
      <c r="OPJ168" s="40"/>
      <c r="OPK168" s="40"/>
      <c r="OPL168" s="40"/>
      <c r="OPM168" s="40"/>
      <c r="OPN168" s="40"/>
      <c r="OPO168" s="40"/>
      <c r="OPP168" s="40"/>
      <c r="OPQ168" s="40"/>
      <c r="OPR168" s="40"/>
      <c r="OPS168" s="40"/>
      <c r="OPT168" s="40"/>
      <c r="OPU168" s="40"/>
      <c r="OPV168" s="40"/>
      <c r="OPW168" s="40"/>
      <c r="OPX168" s="40"/>
      <c r="OPY168" s="40"/>
      <c r="OPZ168" s="40"/>
      <c r="OQA168" s="40"/>
      <c r="OQB168" s="40"/>
      <c r="OQC168" s="40"/>
      <c r="OQD168" s="40"/>
      <c r="OQE168" s="40"/>
      <c r="OQF168" s="40"/>
      <c r="OQG168" s="40"/>
      <c r="OQH168" s="40"/>
      <c r="OQI168" s="40"/>
      <c r="OQJ168" s="40"/>
      <c r="OQK168" s="40"/>
      <c r="OQL168" s="40"/>
      <c r="OQM168" s="40"/>
      <c r="OQN168" s="40"/>
      <c r="OQO168" s="40"/>
      <c r="OQP168" s="40"/>
      <c r="OQQ168" s="40"/>
      <c r="OQR168" s="40"/>
      <c r="OQS168" s="40"/>
      <c r="OQT168" s="40"/>
      <c r="OQU168" s="40"/>
      <c r="OQV168" s="40"/>
      <c r="OQW168" s="40"/>
      <c r="OQX168" s="40"/>
      <c r="OQY168" s="40"/>
      <c r="OQZ168" s="40"/>
      <c r="ORA168" s="40"/>
      <c r="ORB168" s="40"/>
      <c r="ORC168" s="40"/>
      <c r="ORD168" s="40"/>
      <c r="ORE168" s="40"/>
      <c r="ORF168" s="40"/>
      <c r="ORG168" s="40"/>
      <c r="ORH168" s="40"/>
      <c r="ORI168" s="40"/>
      <c r="ORJ168" s="40"/>
      <c r="ORK168" s="40"/>
      <c r="ORL168" s="40"/>
      <c r="ORM168" s="40"/>
      <c r="ORN168" s="40"/>
      <c r="ORO168" s="40"/>
      <c r="ORP168" s="40"/>
      <c r="ORQ168" s="40"/>
      <c r="ORR168" s="40"/>
      <c r="ORS168" s="40"/>
      <c r="ORT168" s="40"/>
      <c r="ORU168" s="40"/>
      <c r="ORV168" s="40"/>
      <c r="ORW168" s="40"/>
      <c r="ORX168" s="40"/>
      <c r="ORY168" s="40"/>
      <c r="ORZ168" s="40"/>
      <c r="OSA168" s="40"/>
      <c r="OSB168" s="40"/>
      <c r="OSC168" s="40"/>
      <c r="OSD168" s="40"/>
      <c r="OSE168" s="40"/>
      <c r="OSF168" s="40"/>
      <c r="OSG168" s="40"/>
      <c r="OSH168" s="40"/>
      <c r="OSI168" s="40"/>
      <c r="OSJ168" s="40"/>
      <c r="OSK168" s="40"/>
      <c r="OSL168" s="40"/>
      <c r="OSM168" s="40"/>
      <c r="OSN168" s="40"/>
      <c r="OSO168" s="40"/>
      <c r="OSP168" s="40"/>
      <c r="OSQ168" s="40"/>
      <c r="OSR168" s="40"/>
      <c r="OSS168" s="40"/>
      <c r="OST168" s="40"/>
      <c r="OSU168" s="40"/>
      <c r="OSV168" s="40"/>
      <c r="OSW168" s="40"/>
      <c r="OSX168" s="40"/>
      <c r="OSY168" s="40"/>
      <c r="OSZ168" s="40"/>
      <c r="OTA168" s="40"/>
      <c r="OTB168" s="40"/>
      <c r="OTC168" s="40"/>
      <c r="OTD168" s="40"/>
      <c r="OTE168" s="40"/>
      <c r="OTF168" s="40"/>
      <c r="OTG168" s="40"/>
      <c r="OTH168" s="40"/>
      <c r="OTI168" s="40"/>
      <c r="OTJ168" s="40"/>
      <c r="OTK168" s="40"/>
      <c r="OTL168" s="40"/>
      <c r="OTM168" s="40"/>
      <c r="OTN168" s="40"/>
      <c r="OTO168" s="40"/>
      <c r="OTP168" s="40"/>
      <c r="OTQ168" s="40"/>
      <c r="OTR168" s="40"/>
      <c r="OTS168" s="40"/>
      <c r="OTT168" s="40"/>
      <c r="OTU168" s="40"/>
      <c r="OTV168" s="40"/>
      <c r="OTW168" s="40"/>
      <c r="OTX168" s="40"/>
      <c r="OTY168" s="40"/>
      <c r="OTZ168" s="40"/>
      <c r="OUA168" s="40"/>
      <c r="OUB168" s="40"/>
      <c r="OUC168" s="40"/>
      <c r="OUD168" s="40"/>
      <c r="OUE168" s="40"/>
      <c r="OUF168" s="40"/>
      <c r="OUG168" s="40"/>
      <c r="OUH168" s="40"/>
      <c r="OUI168" s="40"/>
      <c r="OUJ168" s="40"/>
      <c r="OUK168" s="40"/>
      <c r="OUL168" s="40"/>
      <c r="OUM168" s="40"/>
      <c r="OUN168" s="40"/>
      <c r="OUO168" s="40"/>
      <c r="OUP168" s="40"/>
      <c r="OUQ168" s="40"/>
      <c r="OUR168" s="40"/>
      <c r="OUS168" s="40"/>
      <c r="OUT168" s="40"/>
      <c r="OUU168" s="40"/>
      <c r="OUV168" s="40"/>
      <c r="OUW168" s="40"/>
      <c r="OUX168" s="40"/>
      <c r="OUY168" s="40"/>
      <c r="OUZ168" s="40"/>
      <c r="OVA168" s="40"/>
      <c r="OVB168" s="40"/>
      <c r="OVC168" s="40"/>
      <c r="OVD168" s="40"/>
      <c r="OVE168" s="40"/>
      <c r="OVF168" s="40"/>
      <c r="OVG168" s="40"/>
      <c r="OVH168" s="40"/>
      <c r="OVI168" s="40"/>
      <c r="OVJ168" s="40"/>
      <c r="OVQ168" s="40"/>
      <c r="OVR168" s="40"/>
      <c r="OVS168" s="40"/>
      <c r="OVT168" s="40"/>
      <c r="OVU168" s="40"/>
      <c r="OVV168" s="40"/>
      <c r="OVW168" s="40"/>
      <c r="OVX168" s="40"/>
      <c r="OVY168" s="40"/>
      <c r="OVZ168" s="40"/>
      <c r="OWA168" s="40"/>
      <c r="OWB168" s="40"/>
      <c r="OWC168" s="40"/>
      <c r="OWD168" s="40"/>
      <c r="OWE168" s="40"/>
      <c r="OWF168" s="40"/>
      <c r="OWG168" s="40"/>
      <c r="OWH168" s="40"/>
      <c r="OWI168" s="40"/>
      <c r="OWJ168" s="40"/>
      <c r="OWK168" s="40"/>
      <c r="OWL168" s="40"/>
      <c r="OWM168" s="40"/>
      <c r="OWN168" s="40"/>
      <c r="OWO168" s="40"/>
      <c r="OWP168" s="40"/>
      <c r="OWQ168" s="40"/>
      <c r="OWR168" s="40"/>
      <c r="OWS168" s="40"/>
      <c r="OWT168" s="40"/>
      <c r="OWU168" s="40"/>
      <c r="OWV168" s="40"/>
      <c r="OWW168" s="40"/>
      <c r="OWX168" s="40"/>
      <c r="OWY168" s="40"/>
      <c r="OWZ168" s="40"/>
      <c r="OXA168" s="40"/>
      <c r="OXB168" s="40"/>
      <c r="OXC168" s="40"/>
      <c r="OXD168" s="40"/>
      <c r="OXE168" s="40"/>
      <c r="OXF168" s="40"/>
      <c r="OXG168" s="40"/>
      <c r="OXH168" s="40"/>
      <c r="OXI168" s="40"/>
      <c r="OXJ168" s="40"/>
      <c r="OXK168" s="40"/>
      <c r="OXL168" s="40"/>
      <c r="OXM168" s="40"/>
      <c r="OXN168" s="40"/>
      <c r="OXO168" s="40"/>
      <c r="OXP168" s="40"/>
      <c r="OXQ168" s="40"/>
      <c r="OXR168" s="40"/>
      <c r="OXS168" s="40"/>
      <c r="OXT168" s="40"/>
      <c r="OXU168" s="40"/>
      <c r="OXV168" s="40"/>
      <c r="OXW168" s="40"/>
      <c r="OXX168" s="40"/>
      <c r="OXY168" s="40"/>
      <c r="OXZ168" s="40"/>
      <c r="OYA168" s="40"/>
      <c r="OYB168" s="40"/>
      <c r="OYC168" s="40"/>
      <c r="OYD168" s="40"/>
      <c r="OYE168" s="40"/>
      <c r="OYF168" s="40"/>
      <c r="OYG168" s="40"/>
      <c r="OYH168" s="40"/>
      <c r="OYI168" s="40"/>
      <c r="OYJ168" s="40"/>
      <c r="OYK168" s="40"/>
      <c r="OYL168" s="40"/>
      <c r="OYM168" s="40"/>
      <c r="OYN168" s="40"/>
      <c r="OYO168" s="40"/>
      <c r="OYP168" s="40"/>
      <c r="OYQ168" s="40"/>
      <c r="OYR168" s="40"/>
      <c r="OYS168" s="40"/>
      <c r="OYT168" s="40"/>
      <c r="OYU168" s="40"/>
      <c r="OYV168" s="40"/>
      <c r="OYW168" s="40"/>
      <c r="OYX168" s="40"/>
      <c r="OYY168" s="40"/>
      <c r="OYZ168" s="40"/>
      <c r="OZA168" s="40"/>
      <c r="OZB168" s="40"/>
      <c r="OZC168" s="40"/>
      <c r="OZD168" s="40"/>
      <c r="OZE168" s="40"/>
      <c r="OZF168" s="40"/>
      <c r="OZG168" s="40"/>
      <c r="OZH168" s="40"/>
      <c r="OZI168" s="40"/>
      <c r="OZJ168" s="40"/>
      <c r="OZK168" s="40"/>
      <c r="OZL168" s="40"/>
      <c r="OZM168" s="40"/>
      <c r="OZN168" s="40"/>
      <c r="OZO168" s="40"/>
      <c r="OZP168" s="40"/>
      <c r="OZQ168" s="40"/>
      <c r="OZR168" s="40"/>
      <c r="OZS168" s="40"/>
      <c r="OZT168" s="40"/>
      <c r="OZU168" s="40"/>
      <c r="OZV168" s="40"/>
      <c r="OZW168" s="40"/>
      <c r="OZX168" s="40"/>
      <c r="OZY168" s="40"/>
      <c r="OZZ168" s="40"/>
      <c r="PAA168" s="40"/>
      <c r="PAB168" s="40"/>
      <c r="PAC168" s="40"/>
      <c r="PAD168" s="40"/>
      <c r="PAE168" s="40"/>
      <c r="PAF168" s="40"/>
      <c r="PAG168" s="40"/>
      <c r="PAH168" s="40"/>
      <c r="PAI168" s="40"/>
      <c r="PAJ168" s="40"/>
      <c r="PAK168" s="40"/>
      <c r="PAL168" s="40"/>
      <c r="PAM168" s="40"/>
      <c r="PAN168" s="40"/>
      <c r="PAO168" s="40"/>
      <c r="PAP168" s="40"/>
      <c r="PAQ168" s="40"/>
      <c r="PAR168" s="40"/>
      <c r="PAS168" s="40"/>
      <c r="PAT168" s="40"/>
      <c r="PAU168" s="40"/>
      <c r="PAV168" s="40"/>
      <c r="PAW168" s="40"/>
      <c r="PAX168" s="40"/>
      <c r="PAY168" s="40"/>
      <c r="PAZ168" s="40"/>
      <c r="PBA168" s="40"/>
      <c r="PBB168" s="40"/>
      <c r="PBC168" s="40"/>
      <c r="PBD168" s="40"/>
      <c r="PBE168" s="40"/>
      <c r="PBF168" s="40"/>
      <c r="PBG168" s="40"/>
      <c r="PBH168" s="40"/>
      <c r="PBI168" s="40"/>
      <c r="PBJ168" s="40"/>
      <c r="PBK168" s="40"/>
      <c r="PBL168" s="40"/>
      <c r="PBM168" s="40"/>
      <c r="PBN168" s="40"/>
      <c r="PBO168" s="40"/>
      <c r="PBP168" s="40"/>
      <c r="PBQ168" s="40"/>
      <c r="PBR168" s="40"/>
      <c r="PBS168" s="40"/>
      <c r="PBT168" s="40"/>
      <c r="PBU168" s="40"/>
      <c r="PBV168" s="40"/>
      <c r="PBW168" s="40"/>
      <c r="PBX168" s="40"/>
      <c r="PBY168" s="40"/>
      <c r="PBZ168" s="40"/>
      <c r="PCA168" s="40"/>
      <c r="PCB168" s="40"/>
      <c r="PCC168" s="40"/>
      <c r="PCD168" s="40"/>
      <c r="PCE168" s="40"/>
      <c r="PCF168" s="40"/>
      <c r="PCG168" s="40"/>
      <c r="PCH168" s="40"/>
      <c r="PCI168" s="40"/>
      <c r="PCJ168" s="40"/>
      <c r="PCK168" s="40"/>
      <c r="PCL168" s="40"/>
      <c r="PCM168" s="40"/>
      <c r="PCN168" s="40"/>
      <c r="PCO168" s="40"/>
      <c r="PCP168" s="40"/>
      <c r="PCQ168" s="40"/>
      <c r="PCR168" s="40"/>
      <c r="PCS168" s="40"/>
      <c r="PCT168" s="40"/>
      <c r="PCU168" s="40"/>
      <c r="PCV168" s="40"/>
      <c r="PCW168" s="40"/>
      <c r="PCX168" s="40"/>
      <c r="PCY168" s="40"/>
      <c r="PCZ168" s="40"/>
      <c r="PDA168" s="40"/>
      <c r="PDB168" s="40"/>
      <c r="PDC168" s="40"/>
      <c r="PDD168" s="40"/>
      <c r="PDE168" s="40"/>
      <c r="PDF168" s="40"/>
      <c r="PDG168" s="40"/>
      <c r="PDH168" s="40"/>
      <c r="PDI168" s="40"/>
      <c r="PDJ168" s="40"/>
      <c r="PDK168" s="40"/>
      <c r="PDL168" s="40"/>
      <c r="PDM168" s="40"/>
      <c r="PDN168" s="40"/>
      <c r="PDO168" s="40"/>
      <c r="PDP168" s="40"/>
      <c r="PDQ168" s="40"/>
      <c r="PDR168" s="40"/>
      <c r="PDS168" s="40"/>
      <c r="PDT168" s="40"/>
      <c r="PDU168" s="40"/>
      <c r="PDV168" s="40"/>
      <c r="PDW168" s="40"/>
      <c r="PDX168" s="40"/>
      <c r="PDY168" s="40"/>
      <c r="PDZ168" s="40"/>
      <c r="PEA168" s="40"/>
      <c r="PEB168" s="40"/>
      <c r="PEC168" s="40"/>
      <c r="PED168" s="40"/>
      <c r="PEE168" s="40"/>
      <c r="PEF168" s="40"/>
      <c r="PEG168" s="40"/>
      <c r="PEH168" s="40"/>
      <c r="PEI168" s="40"/>
      <c r="PEJ168" s="40"/>
      <c r="PEK168" s="40"/>
      <c r="PEL168" s="40"/>
      <c r="PEM168" s="40"/>
      <c r="PEN168" s="40"/>
      <c r="PEO168" s="40"/>
      <c r="PEP168" s="40"/>
      <c r="PEQ168" s="40"/>
      <c r="PER168" s="40"/>
      <c r="PES168" s="40"/>
      <c r="PET168" s="40"/>
      <c r="PEU168" s="40"/>
      <c r="PEV168" s="40"/>
      <c r="PEW168" s="40"/>
      <c r="PEX168" s="40"/>
      <c r="PEY168" s="40"/>
      <c r="PEZ168" s="40"/>
      <c r="PFA168" s="40"/>
      <c r="PFB168" s="40"/>
      <c r="PFC168" s="40"/>
      <c r="PFD168" s="40"/>
      <c r="PFE168" s="40"/>
      <c r="PFF168" s="40"/>
      <c r="PFM168" s="40"/>
      <c r="PFN168" s="40"/>
      <c r="PFO168" s="40"/>
      <c r="PFP168" s="40"/>
      <c r="PFQ168" s="40"/>
      <c r="PFR168" s="40"/>
      <c r="PFS168" s="40"/>
      <c r="PFT168" s="40"/>
      <c r="PFU168" s="40"/>
      <c r="PFV168" s="40"/>
      <c r="PFW168" s="40"/>
      <c r="PFX168" s="40"/>
      <c r="PFY168" s="40"/>
      <c r="PFZ168" s="40"/>
      <c r="PGA168" s="40"/>
      <c r="PGB168" s="40"/>
      <c r="PGC168" s="40"/>
      <c r="PGD168" s="40"/>
      <c r="PGE168" s="40"/>
      <c r="PGF168" s="40"/>
      <c r="PGG168" s="40"/>
      <c r="PGH168" s="40"/>
      <c r="PGI168" s="40"/>
      <c r="PGJ168" s="40"/>
      <c r="PGK168" s="40"/>
      <c r="PGL168" s="40"/>
      <c r="PGM168" s="40"/>
      <c r="PGN168" s="40"/>
      <c r="PGO168" s="40"/>
      <c r="PGP168" s="40"/>
      <c r="PGQ168" s="40"/>
      <c r="PGR168" s="40"/>
      <c r="PGS168" s="40"/>
      <c r="PGT168" s="40"/>
      <c r="PGU168" s="40"/>
      <c r="PGV168" s="40"/>
      <c r="PGW168" s="40"/>
      <c r="PGX168" s="40"/>
      <c r="PGY168" s="40"/>
      <c r="PGZ168" s="40"/>
      <c r="PHA168" s="40"/>
      <c r="PHB168" s="40"/>
      <c r="PHC168" s="40"/>
      <c r="PHD168" s="40"/>
      <c r="PHE168" s="40"/>
      <c r="PHF168" s="40"/>
      <c r="PHG168" s="40"/>
      <c r="PHH168" s="40"/>
      <c r="PHI168" s="40"/>
      <c r="PHJ168" s="40"/>
      <c r="PHK168" s="40"/>
      <c r="PHL168" s="40"/>
      <c r="PHM168" s="40"/>
      <c r="PHN168" s="40"/>
      <c r="PHO168" s="40"/>
      <c r="PHP168" s="40"/>
      <c r="PHQ168" s="40"/>
      <c r="PHR168" s="40"/>
      <c r="PHS168" s="40"/>
      <c r="PHT168" s="40"/>
      <c r="PHU168" s="40"/>
      <c r="PHV168" s="40"/>
      <c r="PHW168" s="40"/>
      <c r="PHX168" s="40"/>
      <c r="PHY168" s="40"/>
      <c r="PHZ168" s="40"/>
      <c r="PIA168" s="40"/>
      <c r="PIB168" s="40"/>
      <c r="PIC168" s="40"/>
      <c r="PID168" s="40"/>
      <c r="PIE168" s="40"/>
      <c r="PIF168" s="40"/>
      <c r="PIG168" s="40"/>
      <c r="PIH168" s="40"/>
      <c r="PII168" s="40"/>
      <c r="PIJ168" s="40"/>
      <c r="PIK168" s="40"/>
      <c r="PIL168" s="40"/>
      <c r="PIM168" s="40"/>
      <c r="PIN168" s="40"/>
      <c r="PIO168" s="40"/>
      <c r="PIP168" s="40"/>
      <c r="PIQ168" s="40"/>
      <c r="PIR168" s="40"/>
      <c r="PIS168" s="40"/>
      <c r="PIT168" s="40"/>
      <c r="PIU168" s="40"/>
      <c r="PIV168" s="40"/>
      <c r="PIW168" s="40"/>
      <c r="PIX168" s="40"/>
      <c r="PIY168" s="40"/>
      <c r="PIZ168" s="40"/>
      <c r="PJA168" s="40"/>
      <c r="PJB168" s="40"/>
      <c r="PJC168" s="40"/>
      <c r="PJD168" s="40"/>
      <c r="PJE168" s="40"/>
      <c r="PJF168" s="40"/>
      <c r="PJG168" s="40"/>
      <c r="PJH168" s="40"/>
      <c r="PJI168" s="40"/>
      <c r="PJJ168" s="40"/>
      <c r="PJK168" s="40"/>
      <c r="PJL168" s="40"/>
      <c r="PJM168" s="40"/>
      <c r="PJN168" s="40"/>
      <c r="PJO168" s="40"/>
      <c r="PJP168" s="40"/>
      <c r="PJQ168" s="40"/>
      <c r="PJR168" s="40"/>
      <c r="PJS168" s="40"/>
      <c r="PJT168" s="40"/>
      <c r="PJU168" s="40"/>
      <c r="PJV168" s="40"/>
      <c r="PJW168" s="40"/>
      <c r="PJX168" s="40"/>
      <c r="PJY168" s="40"/>
      <c r="PJZ168" s="40"/>
      <c r="PKA168" s="40"/>
      <c r="PKB168" s="40"/>
      <c r="PKC168" s="40"/>
      <c r="PKD168" s="40"/>
      <c r="PKE168" s="40"/>
      <c r="PKF168" s="40"/>
      <c r="PKG168" s="40"/>
      <c r="PKH168" s="40"/>
      <c r="PKI168" s="40"/>
      <c r="PKJ168" s="40"/>
      <c r="PKK168" s="40"/>
      <c r="PKL168" s="40"/>
      <c r="PKM168" s="40"/>
      <c r="PKN168" s="40"/>
      <c r="PKO168" s="40"/>
      <c r="PKP168" s="40"/>
      <c r="PKQ168" s="40"/>
      <c r="PKR168" s="40"/>
      <c r="PKS168" s="40"/>
      <c r="PKT168" s="40"/>
      <c r="PKU168" s="40"/>
      <c r="PKV168" s="40"/>
      <c r="PKW168" s="40"/>
      <c r="PKX168" s="40"/>
      <c r="PKY168" s="40"/>
      <c r="PKZ168" s="40"/>
      <c r="PLA168" s="40"/>
      <c r="PLB168" s="40"/>
      <c r="PLC168" s="40"/>
      <c r="PLD168" s="40"/>
      <c r="PLE168" s="40"/>
      <c r="PLF168" s="40"/>
      <c r="PLG168" s="40"/>
      <c r="PLH168" s="40"/>
      <c r="PLI168" s="40"/>
      <c r="PLJ168" s="40"/>
      <c r="PLK168" s="40"/>
      <c r="PLL168" s="40"/>
      <c r="PLM168" s="40"/>
      <c r="PLN168" s="40"/>
      <c r="PLO168" s="40"/>
      <c r="PLP168" s="40"/>
      <c r="PLQ168" s="40"/>
      <c r="PLR168" s="40"/>
      <c r="PLS168" s="40"/>
      <c r="PLT168" s="40"/>
      <c r="PLU168" s="40"/>
      <c r="PLV168" s="40"/>
      <c r="PLW168" s="40"/>
      <c r="PLX168" s="40"/>
      <c r="PLY168" s="40"/>
      <c r="PLZ168" s="40"/>
      <c r="PMA168" s="40"/>
      <c r="PMB168" s="40"/>
      <c r="PMC168" s="40"/>
      <c r="PMD168" s="40"/>
      <c r="PME168" s="40"/>
      <c r="PMF168" s="40"/>
      <c r="PMG168" s="40"/>
      <c r="PMH168" s="40"/>
      <c r="PMI168" s="40"/>
      <c r="PMJ168" s="40"/>
      <c r="PMK168" s="40"/>
      <c r="PML168" s="40"/>
      <c r="PMM168" s="40"/>
      <c r="PMN168" s="40"/>
      <c r="PMO168" s="40"/>
      <c r="PMP168" s="40"/>
      <c r="PMQ168" s="40"/>
      <c r="PMR168" s="40"/>
      <c r="PMS168" s="40"/>
      <c r="PMT168" s="40"/>
      <c r="PMU168" s="40"/>
      <c r="PMV168" s="40"/>
      <c r="PMW168" s="40"/>
      <c r="PMX168" s="40"/>
      <c r="PMY168" s="40"/>
      <c r="PMZ168" s="40"/>
      <c r="PNA168" s="40"/>
      <c r="PNB168" s="40"/>
      <c r="PNC168" s="40"/>
      <c r="PND168" s="40"/>
      <c r="PNE168" s="40"/>
      <c r="PNF168" s="40"/>
      <c r="PNG168" s="40"/>
      <c r="PNH168" s="40"/>
      <c r="PNI168" s="40"/>
      <c r="PNJ168" s="40"/>
      <c r="PNK168" s="40"/>
      <c r="PNL168" s="40"/>
      <c r="PNM168" s="40"/>
      <c r="PNN168" s="40"/>
      <c r="PNO168" s="40"/>
      <c r="PNP168" s="40"/>
      <c r="PNQ168" s="40"/>
      <c r="PNR168" s="40"/>
      <c r="PNS168" s="40"/>
      <c r="PNT168" s="40"/>
      <c r="PNU168" s="40"/>
      <c r="PNV168" s="40"/>
      <c r="PNW168" s="40"/>
      <c r="PNX168" s="40"/>
      <c r="PNY168" s="40"/>
      <c r="PNZ168" s="40"/>
      <c r="POA168" s="40"/>
      <c r="POB168" s="40"/>
      <c r="POC168" s="40"/>
      <c r="POD168" s="40"/>
      <c r="POE168" s="40"/>
      <c r="POF168" s="40"/>
      <c r="POG168" s="40"/>
      <c r="POH168" s="40"/>
      <c r="POI168" s="40"/>
      <c r="POJ168" s="40"/>
      <c r="POK168" s="40"/>
      <c r="POL168" s="40"/>
      <c r="POM168" s="40"/>
      <c r="PON168" s="40"/>
      <c r="POO168" s="40"/>
      <c r="POP168" s="40"/>
      <c r="POQ168" s="40"/>
      <c r="POR168" s="40"/>
      <c r="POS168" s="40"/>
      <c r="POT168" s="40"/>
      <c r="POU168" s="40"/>
      <c r="POV168" s="40"/>
      <c r="POW168" s="40"/>
      <c r="POX168" s="40"/>
      <c r="POY168" s="40"/>
      <c r="POZ168" s="40"/>
      <c r="PPA168" s="40"/>
      <c r="PPB168" s="40"/>
      <c r="PPI168" s="40"/>
      <c r="PPJ168" s="40"/>
      <c r="PPK168" s="40"/>
      <c r="PPL168" s="40"/>
      <c r="PPM168" s="40"/>
      <c r="PPN168" s="40"/>
      <c r="PPO168" s="40"/>
      <c r="PPP168" s="40"/>
      <c r="PPQ168" s="40"/>
      <c r="PPR168" s="40"/>
      <c r="PPS168" s="40"/>
      <c r="PPT168" s="40"/>
      <c r="PPU168" s="40"/>
      <c r="PPV168" s="40"/>
      <c r="PPW168" s="40"/>
      <c r="PPX168" s="40"/>
      <c r="PPY168" s="40"/>
      <c r="PPZ168" s="40"/>
      <c r="PQA168" s="40"/>
      <c r="PQB168" s="40"/>
      <c r="PQC168" s="40"/>
      <c r="PQD168" s="40"/>
      <c r="PQE168" s="40"/>
      <c r="PQF168" s="40"/>
      <c r="PQG168" s="40"/>
      <c r="PQH168" s="40"/>
      <c r="PQI168" s="40"/>
      <c r="PQJ168" s="40"/>
      <c r="PQK168" s="40"/>
      <c r="PQL168" s="40"/>
      <c r="PQM168" s="40"/>
      <c r="PQN168" s="40"/>
      <c r="PQO168" s="40"/>
      <c r="PQP168" s="40"/>
      <c r="PQQ168" s="40"/>
      <c r="PQR168" s="40"/>
      <c r="PQS168" s="40"/>
      <c r="PQT168" s="40"/>
      <c r="PQU168" s="40"/>
      <c r="PQV168" s="40"/>
      <c r="PQW168" s="40"/>
      <c r="PQX168" s="40"/>
      <c r="PQY168" s="40"/>
      <c r="PQZ168" s="40"/>
      <c r="PRA168" s="40"/>
      <c r="PRB168" s="40"/>
      <c r="PRC168" s="40"/>
      <c r="PRD168" s="40"/>
      <c r="PRE168" s="40"/>
      <c r="PRF168" s="40"/>
      <c r="PRG168" s="40"/>
      <c r="PRH168" s="40"/>
      <c r="PRI168" s="40"/>
      <c r="PRJ168" s="40"/>
      <c r="PRK168" s="40"/>
      <c r="PRL168" s="40"/>
      <c r="PRM168" s="40"/>
      <c r="PRN168" s="40"/>
      <c r="PRO168" s="40"/>
      <c r="PRP168" s="40"/>
      <c r="PRQ168" s="40"/>
      <c r="PRR168" s="40"/>
      <c r="PRS168" s="40"/>
      <c r="PRT168" s="40"/>
      <c r="PRU168" s="40"/>
      <c r="PRV168" s="40"/>
      <c r="PRW168" s="40"/>
      <c r="PRX168" s="40"/>
      <c r="PRY168" s="40"/>
      <c r="PRZ168" s="40"/>
      <c r="PSA168" s="40"/>
      <c r="PSB168" s="40"/>
      <c r="PSC168" s="40"/>
      <c r="PSD168" s="40"/>
      <c r="PSE168" s="40"/>
      <c r="PSF168" s="40"/>
      <c r="PSG168" s="40"/>
      <c r="PSH168" s="40"/>
      <c r="PSI168" s="40"/>
      <c r="PSJ168" s="40"/>
      <c r="PSK168" s="40"/>
      <c r="PSL168" s="40"/>
      <c r="PSM168" s="40"/>
      <c r="PSN168" s="40"/>
      <c r="PSO168" s="40"/>
      <c r="PSP168" s="40"/>
      <c r="PSQ168" s="40"/>
      <c r="PSR168" s="40"/>
      <c r="PSS168" s="40"/>
      <c r="PST168" s="40"/>
      <c r="PSU168" s="40"/>
      <c r="PSV168" s="40"/>
      <c r="PSW168" s="40"/>
      <c r="PSX168" s="40"/>
      <c r="PSY168" s="40"/>
      <c r="PSZ168" s="40"/>
      <c r="PTA168" s="40"/>
      <c r="PTB168" s="40"/>
      <c r="PTC168" s="40"/>
      <c r="PTD168" s="40"/>
      <c r="PTE168" s="40"/>
      <c r="PTF168" s="40"/>
      <c r="PTG168" s="40"/>
      <c r="PTH168" s="40"/>
      <c r="PTI168" s="40"/>
      <c r="PTJ168" s="40"/>
      <c r="PTK168" s="40"/>
      <c r="PTL168" s="40"/>
      <c r="PTM168" s="40"/>
      <c r="PTN168" s="40"/>
      <c r="PTO168" s="40"/>
      <c r="PTP168" s="40"/>
      <c r="PTQ168" s="40"/>
      <c r="PTR168" s="40"/>
      <c r="PTS168" s="40"/>
      <c r="PTT168" s="40"/>
      <c r="PTU168" s="40"/>
      <c r="PTV168" s="40"/>
      <c r="PTW168" s="40"/>
      <c r="PTX168" s="40"/>
      <c r="PTY168" s="40"/>
      <c r="PTZ168" s="40"/>
      <c r="PUA168" s="40"/>
      <c r="PUB168" s="40"/>
      <c r="PUC168" s="40"/>
      <c r="PUD168" s="40"/>
      <c r="PUE168" s="40"/>
      <c r="PUF168" s="40"/>
      <c r="PUG168" s="40"/>
      <c r="PUH168" s="40"/>
      <c r="PUI168" s="40"/>
      <c r="PUJ168" s="40"/>
      <c r="PUK168" s="40"/>
      <c r="PUL168" s="40"/>
      <c r="PUM168" s="40"/>
      <c r="PUN168" s="40"/>
      <c r="PUO168" s="40"/>
      <c r="PUP168" s="40"/>
      <c r="PUQ168" s="40"/>
      <c r="PUR168" s="40"/>
      <c r="PUS168" s="40"/>
      <c r="PUT168" s="40"/>
      <c r="PUU168" s="40"/>
      <c r="PUV168" s="40"/>
      <c r="PUW168" s="40"/>
      <c r="PUX168" s="40"/>
      <c r="PUY168" s="40"/>
      <c r="PUZ168" s="40"/>
      <c r="PVA168" s="40"/>
      <c r="PVB168" s="40"/>
      <c r="PVC168" s="40"/>
      <c r="PVD168" s="40"/>
      <c r="PVE168" s="40"/>
      <c r="PVF168" s="40"/>
      <c r="PVG168" s="40"/>
      <c r="PVH168" s="40"/>
      <c r="PVI168" s="40"/>
      <c r="PVJ168" s="40"/>
      <c r="PVK168" s="40"/>
      <c r="PVL168" s="40"/>
      <c r="PVM168" s="40"/>
      <c r="PVN168" s="40"/>
      <c r="PVO168" s="40"/>
      <c r="PVP168" s="40"/>
      <c r="PVQ168" s="40"/>
      <c r="PVR168" s="40"/>
      <c r="PVS168" s="40"/>
      <c r="PVT168" s="40"/>
      <c r="PVU168" s="40"/>
      <c r="PVV168" s="40"/>
      <c r="PVW168" s="40"/>
      <c r="PVX168" s="40"/>
      <c r="PVY168" s="40"/>
      <c r="PVZ168" s="40"/>
      <c r="PWA168" s="40"/>
      <c r="PWB168" s="40"/>
      <c r="PWC168" s="40"/>
      <c r="PWD168" s="40"/>
      <c r="PWE168" s="40"/>
      <c r="PWF168" s="40"/>
      <c r="PWG168" s="40"/>
      <c r="PWH168" s="40"/>
      <c r="PWI168" s="40"/>
      <c r="PWJ168" s="40"/>
      <c r="PWK168" s="40"/>
      <c r="PWL168" s="40"/>
      <c r="PWM168" s="40"/>
      <c r="PWN168" s="40"/>
      <c r="PWO168" s="40"/>
      <c r="PWP168" s="40"/>
      <c r="PWQ168" s="40"/>
      <c r="PWR168" s="40"/>
      <c r="PWS168" s="40"/>
      <c r="PWT168" s="40"/>
      <c r="PWU168" s="40"/>
      <c r="PWV168" s="40"/>
      <c r="PWW168" s="40"/>
      <c r="PWX168" s="40"/>
      <c r="PWY168" s="40"/>
      <c r="PWZ168" s="40"/>
      <c r="PXA168" s="40"/>
      <c r="PXB168" s="40"/>
      <c r="PXC168" s="40"/>
      <c r="PXD168" s="40"/>
      <c r="PXE168" s="40"/>
      <c r="PXF168" s="40"/>
      <c r="PXG168" s="40"/>
      <c r="PXH168" s="40"/>
      <c r="PXI168" s="40"/>
      <c r="PXJ168" s="40"/>
      <c r="PXK168" s="40"/>
      <c r="PXL168" s="40"/>
      <c r="PXM168" s="40"/>
      <c r="PXN168" s="40"/>
      <c r="PXO168" s="40"/>
      <c r="PXP168" s="40"/>
      <c r="PXQ168" s="40"/>
      <c r="PXR168" s="40"/>
      <c r="PXS168" s="40"/>
      <c r="PXT168" s="40"/>
      <c r="PXU168" s="40"/>
      <c r="PXV168" s="40"/>
      <c r="PXW168" s="40"/>
      <c r="PXX168" s="40"/>
      <c r="PXY168" s="40"/>
      <c r="PXZ168" s="40"/>
      <c r="PYA168" s="40"/>
      <c r="PYB168" s="40"/>
      <c r="PYC168" s="40"/>
      <c r="PYD168" s="40"/>
      <c r="PYE168" s="40"/>
      <c r="PYF168" s="40"/>
      <c r="PYG168" s="40"/>
      <c r="PYH168" s="40"/>
      <c r="PYI168" s="40"/>
      <c r="PYJ168" s="40"/>
      <c r="PYK168" s="40"/>
      <c r="PYL168" s="40"/>
      <c r="PYM168" s="40"/>
      <c r="PYN168" s="40"/>
      <c r="PYO168" s="40"/>
      <c r="PYP168" s="40"/>
      <c r="PYQ168" s="40"/>
      <c r="PYR168" s="40"/>
      <c r="PYS168" s="40"/>
      <c r="PYT168" s="40"/>
      <c r="PYU168" s="40"/>
      <c r="PYV168" s="40"/>
      <c r="PYW168" s="40"/>
      <c r="PYX168" s="40"/>
      <c r="PZE168" s="40"/>
      <c r="PZF168" s="40"/>
      <c r="PZG168" s="40"/>
      <c r="PZH168" s="40"/>
      <c r="PZI168" s="40"/>
      <c r="PZJ168" s="40"/>
      <c r="PZK168" s="40"/>
      <c r="PZL168" s="40"/>
      <c r="PZM168" s="40"/>
      <c r="PZN168" s="40"/>
      <c r="PZO168" s="40"/>
      <c r="PZP168" s="40"/>
      <c r="PZQ168" s="40"/>
      <c r="PZR168" s="40"/>
      <c r="PZS168" s="40"/>
      <c r="PZT168" s="40"/>
      <c r="PZU168" s="40"/>
      <c r="PZV168" s="40"/>
      <c r="PZW168" s="40"/>
      <c r="PZX168" s="40"/>
      <c r="PZY168" s="40"/>
      <c r="PZZ168" s="40"/>
      <c r="QAA168" s="40"/>
      <c r="QAB168" s="40"/>
      <c r="QAC168" s="40"/>
      <c r="QAD168" s="40"/>
      <c r="QAE168" s="40"/>
      <c r="QAF168" s="40"/>
      <c r="QAG168" s="40"/>
      <c r="QAH168" s="40"/>
      <c r="QAI168" s="40"/>
      <c r="QAJ168" s="40"/>
      <c r="QAK168" s="40"/>
      <c r="QAL168" s="40"/>
      <c r="QAM168" s="40"/>
      <c r="QAN168" s="40"/>
      <c r="QAO168" s="40"/>
      <c r="QAP168" s="40"/>
      <c r="QAQ168" s="40"/>
      <c r="QAR168" s="40"/>
      <c r="QAS168" s="40"/>
      <c r="QAT168" s="40"/>
      <c r="QAU168" s="40"/>
      <c r="QAV168" s="40"/>
      <c r="QAW168" s="40"/>
      <c r="QAX168" s="40"/>
      <c r="QAY168" s="40"/>
      <c r="QAZ168" s="40"/>
      <c r="QBA168" s="40"/>
      <c r="QBB168" s="40"/>
      <c r="QBC168" s="40"/>
      <c r="QBD168" s="40"/>
      <c r="QBE168" s="40"/>
      <c r="QBF168" s="40"/>
      <c r="QBG168" s="40"/>
      <c r="QBH168" s="40"/>
      <c r="QBI168" s="40"/>
      <c r="QBJ168" s="40"/>
      <c r="QBK168" s="40"/>
      <c r="QBL168" s="40"/>
      <c r="QBM168" s="40"/>
      <c r="QBN168" s="40"/>
      <c r="QBO168" s="40"/>
      <c r="QBP168" s="40"/>
      <c r="QBQ168" s="40"/>
      <c r="QBR168" s="40"/>
      <c r="QBS168" s="40"/>
      <c r="QBT168" s="40"/>
      <c r="QBU168" s="40"/>
      <c r="QBV168" s="40"/>
      <c r="QBW168" s="40"/>
      <c r="QBX168" s="40"/>
      <c r="QBY168" s="40"/>
      <c r="QBZ168" s="40"/>
      <c r="QCA168" s="40"/>
      <c r="QCB168" s="40"/>
      <c r="QCC168" s="40"/>
      <c r="QCD168" s="40"/>
      <c r="QCE168" s="40"/>
      <c r="QCF168" s="40"/>
      <c r="QCG168" s="40"/>
      <c r="QCH168" s="40"/>
      <c r="QCI168" s="40"/>
      <c r="QCJ168" s="40"/>
      <c r="QCK168" s="40"/>
      <c r="QCL168" s="40"/>
      <c r="QCM168" s="40"/>
      <c r="QCN168" s="40"/>
      <c r="QCO168" s="40"/>
      <c r="QCP168" s="40"/>
      <c r="QCQ168" s="40"/>
      <c r="QCR168" s="40"/>
      <c r="QCS168" s="40"/>
      <c r="QCT168" s="40"/>
      <c r="QCU168" s="40"/>
      <c r="QCV168" s="40"/>
      <c r="QCW168" s="40"/>
      <c r="QCX168" s="40"/>
      <c r="QCY168" s="40"/>
      <c r="QCZ168" s="40"/>
      <c r="QDA168" s="40"/>
      <c r="QDB168" s="40"/>
      <c r="QDC168" s="40"/>
      <c r="QDD168" s="40"/>
      <c r="QDE168" s="40"/>
      <c r="QDF168" s="40"/>
      <c r="QDG168" s="40"/>
      <c r="QDH168" s="40"/>
      <c r="QDI168" s="40"/>
      <c r="QDJ168" s="40"/>
      <c r="QDK168" s="40"/>
      <c r="QDL168" s="40"/>
      <c r="QDM168" s="40"/>
      <c r="QDN168" s="40"/>
      <c r="QDO168" s="40"/>
      <c r="QDP168" s="40"/>
      <c r="QDQ168" s="40"/>
      <c r="QDR168" s="40"/>
      <c r="QDS168" s="40"/>
      <c r="QDT168" s="40"/>
      <c r="QDU168" s="40"/>
      <c r="QDV168" s="40"/>
      <c r="QDW168" s="40"/>
      <c r="QDX168" s="40"/>
      <c r="QDY168" s="40"/>
      <c r="QDZ168" s="40"/>
      <c r="QEA168" s="40"/>
      <c r="QEB168" s="40"/>
      <c r="QEC168" s="40"/>
      <c r="QED168" s="40"/>
      <c r="QEE168" s="40"/>
      <c r="QEF168" s="40"/>
      <c r="QEG168" s="40"/>
      <c r="QEH168" s="40"/>
      <c r="QEI168" s="40"/>
      <c r="QEJ168" s="40"/>
      <c r="QEK168" s="40"/>
      <c r="QEL168" s="40"/>
      <c r="QEM168" s="40"/>
      <c r="QEN168" s="40"/>
      <c r="QEO168" s="40"/>
      <c r="QEP168" s="40"/>
      <c r="QEQ168" s="40"/>
      <c r="QER168" s="40"/>
      <c r="QES168" s="40"/>
      <c r="QET168" s="40"/>
      <c r="QEU168" s="40"/>
      <c r="QEV168" s="40"/>
      <c r="QEW168" s="40"/>
      <c r="QEX168" s="40"/>
      <c r="QEY168" s="40"/>
      <c r="QEZ168" s="40"/>
      <c r="QFA168" s="40"/>
      <c r="QFB168" s="40"/>
      <c r="QFC168" s="40"/>
      <c r="QFD168" s="40"/>
      <c r="QFE168" s="40"/>
      <c r="QFF168" s="40"/>
      <c r="QFG168" s="40"/>
      <c r="QFH168" s="40"/>
      <c r="QFI168" s="40"/>
      <c r="QFJ168" s="40"/>
      <c r="QFK168" s="40"/>
      <c r="QFL168" s="40"/>
      <c r="QFM168" s="40"/>
      <c r="QFN168" s="40"/>
      <c r="QFO168" s="40"/>
      <c r="QFP168" s="40"/>
      <c r="QFQ168" s="40"/>
      <c r="QFR168" s="40"/>
      <c r="QFS168" s="40"/>
      <c r="QFT168" s="40"/>
      <c r="QFU168" s="40"/>
      <c r="QFV168" s="40"/>
      <c r="QFW168" s="40"/>
      <c r="QFX168" s="40"/>
      <c r="QFY168" s="40"/>
      <c r="QFZ168" s="40"/>
      <c r="QGA168" s="40"/>
      <c r="QGB168" s="40"/>
      <c r="QGC168" s="40"/>
      <c r="QGD168" s="40"/>
      <c r="QGE168" s="40"/>
      <c r="QGF168" s="40"/>
      <c r="QGG168" s="40"/>
      <c r="QGH168" s="40"/>
      <c r="QGI168" s="40"/>
      <c r="QGJ168" s="40"/>
      <c r="QGK168" s="40"/>
      <c r="QGL168" s="40"/>
      <c r="QGM168" s="40"/>
      <c r="QGN168" s="40"/>
      <c r="QGO168" s="40"/>
      <c r="QGP168" s="40"/>
      <c r="QGQ168" s="40"/>
      <c r="QGR168" s="40"/>
      <c r="QGS168" s="40"/>
      <c r="QGT168" s="40"/>
      <c r="QGU168" s="40"/>
      <c r="QGV168" s="40"/>
      <c r="QGW168" s="40"/>
      <c r="QGX168" s="40"/>
      <c r="QGY168" s="40"/>
      <c r="QGZ168" s="40"/>
      <c r="QHA168" s="40"/>
      <c r="QHB168" s="40"/>
      <c r="QHC168" s="40"/>
      <c r="QHD168" s="40"/>
      <c r="QHE168" s="40"/>
      <c r="QHF168" s="40"/>
      <c r="QHG168" s="40"/>
      <c r="QHH168" s="40"/>
      <c r="QHI168" s="40"/>
      <c r="QHJ168" s="40"/>
      <c r="QHK168" s="40"/>
      <c r="QHL168" s="40"/>
      <c r="QHM168" s="40"/>
      <c r="QHN168" s="40"/>
      <c r="QHO168" s="40"/>
      <c r="QHP168" s="40"/>
      <c r="QHQ168" s="40"/>
      <c r="QHR168" s="40"/>
      <c r="QHS168" s="40"/>
      <c r="QHT168" s="40"/>
      <c r="QHU168" s="40"/>
      <c r="QHV168" s="40"/>
      <c r="QHW168" s="40"/>
      <c r="QHX168" s="40"/>
      <c r="QHY168" s="40"/>
      <c r="QHZ168" s="40"/>
      <c r="QIA168" s="40"/>
      <c r="QIB168" s="40"/>
      <c r="QIC168" s="40"/>
      <c r="QID168" s="40"/>
      <c r="QIE168" s="40"/>
      <c r="QIF168" s="40"/>
      <c r="QIG168" s="40"/>
      <c r="QIH168" s="40"/>
      <c r="QII168" s="40"/>
      <c r="QIJ168" s="40"/>
      <c r="QIK168" s="40"/>
      <c r="QIL168" s="40"/>
      <c r="QIM168" s="40"/>
      <c r="QIN168" s="40"/>
      <c r="QIO168" s="40"/>
      <c r="QIP168" s="40"/>
      <c r="QIQ168" s="40"/>
      <c r="QIR168" s="40"/>
      <c r="QIS168" s="40"/>
      <c r="QIT168" s="40"/>
      <c r="QJA168" s="40"/>
      <c r="QJB168" s="40"/>
      <c r="QJC168" s="40"/>
      <c r="QJD168" s="40"/>
      <c r="QJE168" s="40"/>
      <c r="QJF168" s="40"/>
      <c r="QJG168" s="40"/>
      <c r="QJH168" s="40"/>
      <c r="QJI168" s="40"/>
      <c r="QJJ168" s="40"/>
      <c r="QJK168" s="40"/>
      <c r="QJL168" s="40"/>
      <c r="QJM168" s="40"/>
      <c r="QJN168" s="40"/>
      <c r="QJO168" s="40"/>
      <c r="QJP168" s="40"/>
      <c r="QJQ168" s="40"/>
      <c r="QJR168" s="40"/>
      <c r="QJS168" s="40"/>
      <c r="QJT168" s="40"/>
      <c r="QJU168" s="40"/>
      <c r="QJV168" s="40"/>
      <c r="QJW168" s="40"/>
      <c r="QJX168" s="40"/>
      <c r="QJY168" s="40"/>
      <c r="QJZ168" s="40"/>
      <c r="QKA168" s="40"/>
      <c r="QKB168" s="40"/>
      <c r="QKC168" s="40"/>
      <c r="QKD168" s="40"/>
      <c r="QKE168" s="40"/>
      <c r="QKF168" s="40"/>
      <c r="QKG168" s="40"/>
      <c r="QKH168" s="40"/>
      <c r="QKI168" s="40"/>
      <c r="QKJ168" s="40"/>
      <c r="QKK168" s="40"/>
      <c r="QKL168" s="40"/>
      <c r="QKM168" s="40"/>
      <c r="QKN168" s="40"/>
      <c r="QKO168" s="40"/>
      <c r="QKP168" s="40"/>
      <c r="QKQ168" s="40"/>
      <c r="QKR168" s="40"/>
      <c r="QKS168" s="40"/>
      <c r="QKT168" s="40"/>
      <c r="QKU168" s="40"/>
      <c r="QKV168" s="40"/>
      <c r="QKW168" s="40"/>
      <c r="QKX168" s="40"/>
      <c r="QKY168" s="40"/>
      <c r="QKZ168" s="40"/>
      <c r="QLA168" s="40"/>
      <c r="QLB168" s="40"/>
      <c r="QLC168" s="40"/>
      <c r="QLD168" s="40"/>
      <c r="QLE168" s="40"/>
      <c r="QLF168" s="40"/>
      <c r="QLG168" s="40"/>
      <c r="QLH168" s="40"/>
      <c r="QLI168" s="40"/>
      <c r="QLJ168" s="40"/>
      <c r="QLK168" s="40"/>
      <c r="QLL168" s="40"/>
      <c r="QLM168" s="40"/>
      <c r="QLN168" s="40"/>
      <c r="QLO168" s="40"/>
      <c r="QLP168" s="40"/>
      <c r="QLQ168" s="40"/>
      <c r="QLR168" s="40"/>
      <c r="QLS168" s="40"/>
      <c r="QLT168" s="40"/>
      <c r="QLU168" s="40"/>
      <c r="QLV168" s="40"/>
      <c r="QLW168" s="40"/>
      <c r="QLX168" s="40"/>
      <c r="QLY168" s="40"/>
      <c r="QLZ168" s="40"/>
      <c r="QMA168" s="40"/>
      <c r="QMB168" s="40"/>
      <c r="QMC168" s="40"/>
      <c r="QMD168" s="40"/>
      <c r="QME168" s="40"/>
      <c r="QMF168" s="40"/>
      <c r="QMG168" s="40"/>
      <c r="QMH168" s="40"/>
      <c r="QMI168" s="40"/>
      <c r="QMJ168" s="40"/>
      <c r="QMK168" s="40"/>
      <c r="QML168" s="40"/>
      <c r="QMM168" s="40"/>
      <c r="QMN168" s="40"/>
      <c r="QMO168" s="40"/>
      <c r="QMP168" s="40"/>
      <c r="QMQ168" s="40"/>
      <c r="QMR168" s="40"/>
      <c r="QMS168" s="40"/>
      <c r="QMT168" s="40"/>
      <c r="QMU168" s="40"/>
      <c r="QMV168" s="40"/>
      <c r="QMW168" s="40"/>
      <c r="QMX168" s="40"/>
      <c r="QMY168" s="40"/>
      <c r="QMZ168" s="40"/>
      <c r="QNA168" s="40"/>
      <c r="QNB168" s="40"/>
      <c r="QNC168" s="40"/>
      <c r="QND168" s="40"/>
      <c r="QNE168" s="40"/>
      <c r="QNF168" s="40"/>
      <c r="QNG168" s="40"/>
      <c r="QNH168" s="40"/>
      <c r="QNI168" s="40"/>
      <c r="QNJ168" s="40"/>
      <c r="QNK168" s="40"/>
      <c r="QNL168" s="40"/>
      <c r="QNM168" s="40"/>
      <c r="QNN168" s="40"/>
      <c r="QNO168" s="40"/>
      <c r="QNP168" s="40"/>
      <c r="QNQ168" s="40"/>
      <c r="QNR168" s="40"/>
      <c r="QNS168" s="40"/>
      <c r="QNT168" s="40"/>
      <c r="QNU168" s="40"/>
      <c r="QNV168" s="40"/>
      <c r="QNW168" s="40"/>
      <c r="QNX168" s="40"/>
      <c r="QNY168" s="40"/>
      <c r="QNZ168" s="40"/>
      <c r="QOA168" s="40"/>
      <c r="QOB168" s="40"/>
      <c r="QOC168" s="40"/>
      <c r="QOD168" s="40"/>
      <c r="QOE168" s="40"/>
      <c r="QOF168" s="40"/>
      <c r="QOG168" s="40"/>
      <c r="QOH168" s="40"/>
      <c r="QOI168" s="40"/>
      <c r="QOJ168" s="40"/>
      <c r="QOK168" s="40"/>
      <c r="QOL168" s="40"/>
      <c r="QOM168" s="40"/>
      <c r="QON168" s="40"/>
      <c r="QOO168" s="40"/>
      <c r="QOP168" s="40"/>
      <c r="QOQ168" s="40"/>
      <c r="QOR168" s="40"/>
      <c r="QOS168" s="40"/>
      <c r="QOT168" s="40"/>
      <c r="QOU168" s="40"/>
      <c r="QOV168" s="40"/>
      <c r="QOW168" s="40"/>
      <c r="QOX168" s="40"/>
      <c r="QOY168" s="40"/>
      <c r="QOZ168" s="40"/>
      <c r="QPA168" s="40"/>
      <c r="QPB168" s="40"/>
      <c r="QPC168" s="40"/>
      <c r="QPD168" s="40"/>
      <c r="QPE168" s="40"/>
      <c r="QPF168" s="40"/>
      <c r="QPG168" s="40"/>
      <c r="QPH168" s="40"/>
      <c r="QPI168" s="40"/>
      <c r="QPJ168" s="40"/>
      <c r="QPK168" s="40"/>
      <c r="QPL168" s="40"/>
      <c r="QPM168" s="40"/>
      <c r="QPN168" s="40"/>
      <c r="QPO168" s="40"/>
      <c r="QPP168" s="40"/>
      <c r="QPQ168" s="40"/>
      <c r="QPR168" s="40"/>
      <c r="QPS168" s="40"/>
      <c r="QPT168" s="40"/>
      <c r="QPU168" s="40"/>
      <c r="QPV168" s="40"/>
      <c r="QPW168" s="40"/>
      <c r="QPX168" s="40"/>
      <c r="QPY168" s="40"/>
      <c r="QPZ168" s="40"/>
      <c r="QQA168" s="40"/>
      <c r="QQB168" s="40"/>
      <c r="QQC168" s="40"/>
      <c r="QQD168" s="40"/>
      <c r="QQE168" s="40"/>
      <c r="QQF168" s="40"/>
      <c r="QQG168" s="40"/>
      <c r="QQH168" s="40"/>
      <c r="QQI168" s="40"/>
      <c r="QQJ168" s="40"/>
      <c r="QQK168" s="40"/>
      <c r="QQL168" s="40"/>
      <c r="QQM168" s="40"/>
      <c r="QQN168" s="40"/>
      <c r="QQO168" s="40"/>
      <c r="QQP168" s="40"/>
      <c r="QQQ168" s="40"/>
      <c r="QQR168" s="40"/>
      <c r="QQS168" s="40"/>
      <c r="QQT168" s="40"/>
      <c r="QQU168" s="40"/>
      <c r="QQV168" s="40"/>
      <c r="QQW168" s="40"/>
      <c r="QQX168" s="40"/>
      <c r="QQY168" s="40"/>
      <c r="QQZ168" s="40"/>
      <c r="QRA168" s="40"/>
      <c r="QRB168" s="40"/>
      <c r="QRC168" s="40"/>
      <c r="QRD168" s="40"/>
      <c r="QRE168" s="40"/>
      <c r="QRF168" s="40"/>
      <c r="QRG168" s="40"/>
      <c r="QRH168" s="40"/>
      <c r="QRI168" s="40"/>
      <c r="QRJ168" s="40"/>
      <c r="QRK168" s="40"/>
      <c r="QRL168" s="40"/>
      <c r="QRM168" s="40"/>
      <c r="QRN168" s="40"/>
      <c r="QRO168" s="40"/>
      <c r="QRP168" s="40"/>
      <c r="QRQ168" s="40"/>
      <c r="QRR168" s="40"/>
      <c r="QRS168" s="40"/>
      <c r="QRT168" s="40"/>
      <c r="QRU168" s="40"/>
      <c r="QRV168" s="40"/>
      <c r="QRW168" s="40"/>
      <c r="QRX168" s="40"/>
      <c r="QRY168" s="40"/>
      <c r="QRZ168" s="40"/>
      <c r="QSA168" s="40"/>
      <c r="QSB168" s="40"/>
      <c r="QSC168" s="40"/>
      <c r="QSD168" s="40"/>
      <c r="QSE168" s="40"/>
      <c r="QSF168" s="40"/>
      <c r="QSG168" s="40"/>
      <c r="QSH168" s="40"/>
      <c r="QSI168" s="40"/>
      <c r="QSJ168" s="40"/>
      <c r="QSK168" s="40"/>
      <c r="QSL168" s="40"/>
      <c r="QSM168" s="40"/>
      <c r="QSN168" s="40"/>
      <c r="QSO168" s="40"/>
      <c r="QSP168" s="40"/>
      <c r="QSW168" s="40"/>
      <c r="QSX168" s="40"/>
      <c r="QSY168" s="40"/>
      <c r="QSZ168" s="40"/>
      <c r="QTA168" s="40"/>
      <c r="QTB168" s="40"/>
      <c r="QTC168" s="40"/>
      <c r="QTD168" s="40"/>
      <c r="QTE168" s="40"/>
      <c r="QTF168" s="40"/>
      <c r="QTG168" s="40"/>
      <c r="QTH168" s="40"/>
      <c r="QTI168" s="40"/>
      <c r="QTJ168" s="40"/>
      <c r="QTK168" s="40"/>
      <c r="QTL168" s="40"/>
      <c r="QTM168" s="40"/>
      <c r="QTN168" s="40"/>
      <c r="QTO168" s="40"/>
      <c r="QTP168" s="40"/>
      <c r="QTQ168" s="40"/>
      <c r="QTR168" s="40"/>
      <c r="QTS168" s="40"/>
      <c r="QTT168" s="40"/>
      <c r="QTU168" s="40"/>
      <c r="QTV168" s="40"/>
      <c r="QTW168" s="40"/>
      <c r="QTX168" s="40"/>
      <c r="QTY168" s="40"/>
      <c r="QTZ168" s="40"/>
      <c r="QUA168" s="40"/>
      <c r="QUB168" s="40"/>
      <c r="QUC168" s="40"/>
      <c r="QUD168" s="40"/>
      <c r="QUE168" s="40"/>
      <c r="QUF168" s="40"/>
      <c r="QUG168" s="40"/>
      <c r="QUH168" s="40"/>
      <c r="QUI168" s="40"/>
      <c r="QUJ168" s="40"/>
      <c r="QUK168" s="40"/>
      <c r="QUL168" s="40"/>
      <c r="QUM168" s="40"/>
      <c r="QUN168" s="40"/>
      <c r="QUO168" s="40"/>
      <c r="QUP168" s="40"/>
      <c r="QUQ168" s="40"/>
      <c r="QUR168" s="40"/>
      <c r="QUS168" s="40"/>
      <c r="QUT168" s="40"/>
      <c r="QUU168" s="40"/>
      <c r="QUV168" s="40"/>
      <c r="QUW168" s="40"/>
      <c r="QUX168" s="40"/>
      <c r="QUY168" s="40"/>
      <c r="QUZ168" s="40"/>
      <c r="QVA168" s="40"/>
      <c r="QVB168" s="40"/>
      <c r="QVC168" s="40"/>
      <c r="QVD168" s="40"/>
      <c r="QVE168" s="40"/>
      <c r="QVF168" s="40"/>
      <c r="QVG168" s="40"/>
      <c r="QVH168" s="40"/>
      <c r="QVI168" s="40"/>
      <c r="QVJ168" s="40"/>
      <c r="QVK168" s="40"/>
      <c r="QVL168" s="40"/>
      <c r="QVM168" s="40"/>
      <c r="QVN168" s="40"/>
      <c r="QVO168" s="40"/>
      <c r="QVP168" s="40"/>
      <c r="QVQ168" s="40"/>
      <c r="QVR168" s="40"/>
      <c r="QVS168" s="40"/>
      <c r="QVT168" s="40"/>
      <c r="QVU168" s="40"/>
      <c r="QVV168" s="40"/>
      <c r="QVW168" s="40"/>
      <c r="QVX168" s="40"/>
      <c r="QVY168" s="40"/>
      <c r="QVZ168" s="40"/>
      <c r="QWA168" s="40"/>
      <c r="QWB168" s="40"/>
      <c r="QWC168" s="40"/>
      <c r="QWD168" s="40"/>
      <c r="QWE168" s="40"/>
      <c r="QWF168" s="40"/>
      <c r="QWG168" s="40"/>
      <c r="QWH168" s="40"/>
      <c r="QWI168" s="40"/>
      <c r="QWJ168" s="40"/>
      <c r="QWK168" s="40"/>
      <c r="QWL168" s="40"/>
      <c r="QWM168" s="40"/>
      <c r="QWN168" s="40"/>
      <c r="QWO168" s="40"/>
      <c r="QWP168" s="40"/>
      <c r="QWQ168" s="40"/>
      <c r="QWR168" s="40"/>
      <c r="QWS168" s="40"/>
      <c r="QWT168" s="40"/>
      <c r="QWU168" s="40"/>
      <c r="QWV168" s="40"/>
      <c r="QWW168" s="40"/>
      <c r="QWX168" s="40"/>
      <c r="QWY168" s="40"/>
      <c r="QWZ168" s="40"/>
      <c r="QXA168" s="40"/>
      <c r="QXB168" s="40"/>
      <c r="QXC168" s="40"/>
      <c r="QXD168" s="40"/>
      <c r="QXE168" s="40"/>
      <c r="QXF168" s="40"/>
      <c r="QXG168" s="40"/>
      <c r="QXH168" s="40"/>
      <c r="QXI168" s="40"/>
      <c r="QXJ168" s="40"/>
      <c r="QXK168" s="40"/>
      <c r="QXL168" s="40"/>
      <c r="QXM168" s="40"/>
      <c r="QXN168" s="40"/>
      <c r="QXO168" s="40"/>
      <c r="QXP168" s="40"/>
      <c r="QXQ168" s="40"/>
      <c r="QXR168" s="40"/>
      <c r="QXS168" s="40"/>
      <c r="QXT168" s="40"/>
      <c r="QXU168" s="40"/>
      <c r="QXV168" s="40"/>
      <c r="QXW168" s="40"/>
      <c r="QXX168" s="40"/>
      <c r="QXY168" s="40"/>
      <c r="QXZ168" s="40"/>
      <c r="QYA168" s="40"/>
      <c r="QYB168" s="40"/>
      <c r="QYC168" s="40"/>
      <c r="QYD168" s="40"/>
      <c r="QYE168" s="40"/>
      <c r="QYF168" s="40"/>
      <c r="QYG168" s="40"/>
      <c r="QYH168" s="40"/>
      <c r="QYI168" s="40"/>
      <c r="QYJ168" s="40"/>
      <c r="QYK168" s="40"/>
      <c r="QYL168" s="40"/>
      <c r="QYM168" s="40"/>
      <c r="QYN168" s="40"/>
      <c r="QYO168" s="40"/>
      <c r="QYP168" s="40"/>
      <c r="QYQ168" s="40"/>
      <c r="QYR168" s="40"/>
      <c r="QYS168" s="40"/>
      <c r="QYT168" s="40"/>
      <c r="QYU168" s="40"/>
      <c r="QYV168" s="40"/>
      <c r="QYW168" s="40"/>
      <c r="QYX168" s="40"/>
      <c r="QYY168" s="40"/>
      <c r="QYZ168" s="40"/>
      <c r="QZA168" s="40"/>
      <c r="QZB168" s="40"/>
      <c r="QZC168" s="40"/>
      <c r="QZD168" s="40"/>
      <c r="QZE168" s="40"/>
      <c r="QZF168" s="40"/>
      <c r="QZG168" s="40"/>
      <c r="QZH168" s="40"/>
      <c r="QZI168" s="40"/>
      <c r="QZJ168" s="40"/>
      <c r="QZK168" s="40"/>
      <c r="QZL168" s="40"/>
      <c r="QZM168" s="40"/>
      <c r="QZN168" s="40"/>
      <c r="QZO168" s="40"/>
      <c r="QZP168" s="40"/>
      <c r="QZQ168" s="40"/>
      <c r="QZR168" s="40"/>
      <c r="QZS168" s="40"/>
      <c r="QZT168" s="40"/>
      <c r="QZU168" s="40"/>
      <c r="QZV168" s="40"/>
      <c r="QZW168" s="40"/>
      <c r="QZX168" s="40"/>
      <c r="QZY168" s="40"/>
      <c r="QZZ168" s="40"/>
      <c r="RAA168" s="40"/>
      <c r="RAB168" s="40"/>
      <c r="RAC168" s="40"/>
      <c r="RAD168" s="40"/>
      <c r="RAE168" s="40"/>
      <c r="RAF168" s="40"/>
      <c r="RAG168" s="40"/>
      <c r="RAH168" s="40"/>
      <c r="RAI168" s="40"/>
      <c r="RAJ168" s="40"/>
      <c r="RAK168" s="40"/>
      <c r="RAL168" s="40"/>
      <c r="RAM168" s="40"/>
      <c r="RAN168" s="40"/>
      <c r="RAO168" s="40"/>
      <c r="RAP168" s="40"/>
      <c r="RAQ168" s="40"/>
      <c r="RAR168" s="40"/>
      <c r="RAS168" s="40"/>
      <c r="RAT168" s="40"/>
      <c r="RAU168" s="40"/>
      <c r="RAV168" s="40"/>
      <c r="RAW168" s="40"/>
      <c r="RAX168" s="40"/>
      <c r="RAY168" s="40"/>
      <c r="RAZ168" s="40"/>
      <c r="RBA168" s="40"/>
      <c r="RBB168" s="40"/>
      <c r="RBC168" s="40"/>
      <c r="RBD168" s="40"/>
      <c r="RBE168" s="40"/>
      <c r="RBF168" s="40"/>
      <c r="RBG168" s="40"/>
      <c r="RBH168" s="40"/>
      <c r="RBI168" s="40"/>
      <c r="RBJ168" s="40"/>
      <c r="RBK168" s="40"/>
      <c r="RBL168" s="40"/>
      <c r="RBM168" s="40"/>
      <c r="RBN168" s="40"/>
      <c r="RBO168" s="40"/>
      <c r="RBP168" s="40"/>
      <c r="RBQ168" s="40"/>
      <c r="RBR168" s="40"/>
      <c r="RBS168" s="40"/>
      <c r="RBT168" s="40"/>
      <c r="RBU168" s="40"/>
      <c r="RBV168" s="40"/>
      <c r="RBW168" s="40"/>
      <c r="RBX168" s="40"/>
      <c r="RBY168" s="40"/>
      <c r="RBZ168" s="40"/>
      <c r="RCA168" s="40"/>
      <c r="RCB168" s="40"/>
      <c r="RCC168" s="40"/>
      <c r="RCD168" s="40"/>
      <c r="RCE168" s="40"/>
      <c r="RCF168" s="40"/>
      <c r="RCG168" s="40"/>
      <c r="RCH168" s="40"/>
      <c r="RCI168" s="40"/>
      <c r="RCJ168" s="40"/>
      <c r="RCK168" s="40"/>
      <c r="RCL168" s="40"/>
      <c r="RCS168" s="40"/>
      <c r="RCT168" s="40"/>
      <c r="RCU168" s="40"/>
      <c r="RCV168" s="40"/>
      <c r="RCW168" s="40"/>
      <c r="RCX168" s="40"/>
      <c r="RCY168" s="40"/>
      <c r="RCZ168" s="40"/>
      <c r="RDA168" s="40"/>
      <c r="RDB168" s="40"/>
      <c r="RDC168" s="40"/>
      <c r="RDD168" s="40"/>
      <c r="RDE168" s="40"/>
      <c r="RDF168" s="40"/>
      <c r="RDG168" s="40"/>
      <c r="RDH168" s="40"/>
      <c r="RDI168" s="40"/>
      <c r="RDJ168" s="40"/>
      <c r="RDK168" s="40"/>
      <c r="RDL168" s="40"/>
      <c r="RDM168" s="40"/>
      <c r="RDN168" s="40"/>
      <c r="RDO168" s="40"/>
      <c r="RDP168" s="40"/>
      <c r="RDQ168" s="40"/>
      <c r="RDR168" s="40"/>
      <c r="RDS168" s="40"/>
      <c r="RDT168" s="40"/>
      <c r="RDU168" s="40"/>
      <c r="RDV168" s="40"/>
      <c r="RDW168" s="40"/>
      <c r="RDX168" s="40"/>
      <c r="RDY168" s="40"/>
      <c r="RDZ168" s="40"/>
      <c r="REA168" s="40"/>
      <c r="REB168" s="40"/>
      <c r="REC168" s="40"/>
      <c r="RED168" s="40"/>
      <c r="REE168" s="40"/>
      <c r="REF168" s="40"/>
      <c r="REG168" s="40"/>
      <c r="REH168" s="40"/>
      <c r="REI168" s="40"/>
      <c r="REJ168" s="40"/>
      <c r="REK168" s="40"/>
      <c r="REL168" s="40"/>
      <c r="REM168" s="40"/>
      <c r="REN168" s="40"/>
      <c r="REO168" s="40"/>
      <c r="REP168" s="40"/>
      <c r="REQ168" s="40"/>
      <c r="RER168" s="40"/>
      <c r="RES168" s="40"/>
      <c r="RET168" s="40"/>
      <c r="REU168" s="40"/>
      <c r="REV168" s="40"/>
      <c r="REW168" s="40"/>
      <c r="REX168" s="40"/>
      <c r="REY168" s="40"/>
      <c r="REZ168" s="40"/>
      <c r="RFA168" s="40"/>
      <c r="RFB168" s="40"/>
      <c r="RFC168" s="40"/>
      <c r="RFD168" s="40"/>
      <c r="RFE168" s="40"/>
      <c r="RFF168" s="40"/>
      <c r="RFG168" s="40"/>
      <c r="RFH168" s="40"/>
      <c r="RFI168" s="40"/>
      <c r="RFJ168" s="40"/>
      <c r="RFK168" s="40"/>
      <c r="RFL168" s="40"/>
      <c r="RFM168" s="40"/>
      <c r="RFN168" s="40"/>
      <c r="RFO168" s="40"/>
      <c r="RFP168" s="40"/>
      <c r="RFQ168" s="40"/>
      <c r="RFR168" s="40"/>
      <c r="RFS168" s="40"/>
      <c r="RFT168" s="40"/>
      <c r="RFU168" s="40"/>
      <c r="RFV168" s="40"/>
      <c r="RFW168" s="40"/>
      <c r="RFX168" s="40"/>
      <c r="RFY168" s="40"/>
      <c r="RFZ168" s="40"/>
      <c r="RGA168" s="40"/>
      <c r="RGB168" s="40"/>
      <c r="RGC168" s="40"/>
      <c r="RGD168" s="40"/>
      <c r="RGE168" s="40"/>
      <c r="RGF168" s="40"/>
      <c r="RGG168" s="40"/>
      <c r="RGH168" s="40"/>
      <c r="RGI168" s="40"/>
      <c r="RGJ168" s="40"/>
      <c r="RGK168" s="40"/>
      <c r="RGL168" s="40"/>
      <c r="RGM168" s="40"/>
      <c r="RGN168" s="40"/>
      <c r="RGO168" s="40"/>
      <c r="RGP168" s="40"/>
      <c r="RGQ168" s="40"/>
      <c r="RGR168" s="40"/>
      <c r="RGS168" s="40"/>
      <c r="RGT168" s="40"/>
      <c r="RGU168" s="40"/>
      <c r="RGV168" s="40"/>
      <c r="RGW168" s="40"/>
      <c r="RGX168" s="40"/>
      <c r="RGY168" s="40"/>
      <c r="RGZ168" s="40"/>
      <c r="RHA168" s="40"/>
      <c r="RHB168" s="40"/>
      <c r="RHC168" s="40"/>
      <c r="RHD168" s="40"/>
      <c r="RHE168" s="40"/>
      <c r="RHF168" s="40"/>
      <c r="RHG168" s="40"/>
      <c r="RHH168" s="40"/>
      <c r="RHI168" s="40"/>
      <c r="RHJ168" s="40"/>
      <c r="RHK168" s="40"/>
      <c r="RHL168" s="40"/>
      <c r="RHM168" s="40"/>
      <c r="RHN168" s="40"/>
      <c r="RHO168" s="40"/>
      <c r="RHP168" s="40"/>
      <c r="RHQ168" s="40"/>
      <c r="RHR168" s="40"/>
      <c r="RHS168" s="40"/>
      <c r="RHT168" s="40"/>
      <c r="RHU168" s="40"/>
      <c r="RHV168" s="40"/>
      <c r="RHW168" s="40"/>
      <c r="RHX168" s="40"/>
      <c r="RHY168" s="40"/>
      <c r="RHZ168" s="40"/>
      <c r="RIA168" s="40"/>
      <c r="RIB168" s="40"/>
      <c r="RIC168" s="40"/>
      <c r="RID168" s="40"/>
      <c r="RIE168" s="40"/>
      <c r="RIF168" s="40"/>
      <c r="RIG168" s="40"/>
      <c r="RIH168" s="40"/>
      <c r="RII168" s="40"/>
      <c r="RIJ168" s="40"/>
      <c r="RIK168" s="40"/>
      <c r="RIL168" s="40"/>
      <c r="RIM168" s="40"/>
      <c r="RIN168" s="40"/>
      <c r="RIO168" s="40"/>
      <c r="RIP168" s="40"/>
      <c r="RIQ168" s="40"/>
      <c r="RIR168" s="40"/>
      <c r="RIS168" s="40"/>
      <c r="RIT168" s="40"/>
      <c r="RIU168" s="40"/>
      <c r="RIV168" s="40"/>
      <c r="RIW168" s="40"/>
      <c r="RIX168" s="40"/>
      <c r="RIY168" s="40"/>
      <c r="RIZ168" s="40"/>
      <c r="RJA168" s="40"/>
      <c r="RJB168" s="40"/>
      <c r="RJC168" s="40"/>
      <c r="RJD168" s="40"/>
      <c r="RJE168" s="40"/>
      <c r="RJF168" s="40"/>
      <c r="RJG168" s="40"/>
      <c r="RJH168" s="40"/>
      <c r="RJI168" s="40"/>
      <c r="RJJ168" s="40"/>
      <c r="RJK168" s="40"/>
      <c r="RJL168" s="40"/>
      <c r="RJM168" s="40"/>
      <c r="RJN168" s="40"/>
      <c r="RJO168" s="40"/>
      <c r="RJP168" s="40"/>
      <c r="RJQ168" s="40"/>
      <c r="RJR168" s="40"/>
      <c r="RJS168" s="40"/>
      <c r="RJT168" s="40"/>
      <c r="RJU168" s="40"/>
      <c r="RJV168" s="40"/>
      <c r="RJW168" s="40"/>
      <c r="RJX168" s="40"/>
      <c r="RJY168" s="40"/>
      <c r="RJZ168" s="40"/>
      <c r="RKA168" s="40"/>
      <c r="RKB168" s="40"/>
      <c r="RKC168" s="40"/>
      <c r="RKD168" s="40"/>
      <c r="RKE168" s="40"/>
      <c r="RKF168" s="40"/>
      <c r="RKG168" s="40"/>
      <c r="RKH168" s="40"/>
      <c r="RKI168" s="40"/>
      <c r="RKJ168" s="40"/>
      <c r="RKK168" s="40"/>
      <c r="RKL168" s="40"/>
      <c r="RKM168" s="40"/>
      <c r="RKN168" s="40"/>
      <c r="RKO168" s="40"/>
      <c r="RKP168" s="40"/>
      <c r="RKQ168" s="40"/>
      <c r="RKR168" s="40"/>
      <c r="RKS168" s="40"/>
      <c r="RKT168" s="40"/>
      <c r="RKU168" s="40"/>
      <c r="RKV168" s="40"/>
      <c r="RKW168" s="40"/>
      <c r="RKX168" s="40"/>
      <c r="RKY168" s="40"/>
      <c r="RKZ168" s="40"/>
      <c r="RLA168" s="40"/>
      <c r="RLB168" s="40"/>
      <c r="RLC168" s="40"/>
      <c r="RLD168" s="40"/>
      <c r="RLE168" s="40"/>
      <c r="RLF168" s="40"/>
      <c r="RLG168" s="40"/>
      <c r="RLH168" s="40"/>
      <c r="RLI168" s="40"/>
      <c r="RLJ168" s="40"/>
      <c r="RLK168" s="40"/>
      <c r="RLL168" s="40"/>
      <c r="RLM168" s="40"/>
      <c r="RLN168" s="40"/>
      <c r="RLO168" s="40"/>
      <c r="RLP168" s="40"/>
      <c r="RLQ168" s="40"/>
      <c r="RLR168" s="40"/>
      <c r="RLS168" s="40"/>
      <c r="RLT168" s="40"/>
      <c r="RLU168" s="40"/>
      <c r="RLV168" s="40"/>
      <c r="RLW168" s="40"/>
      <c r="RLX168" s="40"/>
      <c r="RLY168" s="40"/>
      <c r="RLZ168" s="40"/>
      <c r="RMA168" s="40"/>
      <c r="RMB168" s="40"/>
      <c r="RMC168" s="40"/>
      <c r="RMD168" s="40"/>
      <c r="RME168" s="40"/>
      <c r="RMF168" s="40"/>
      <c r="RMG168" s="40"/>
      <c r="RMH168" s="40"/>
      <c r="RMO168" s="40"/>
      <c r="RMP168" s="40"/>
      <c r="RMQ168" s="40"/>
      <c r="RMR168" s="40"/>
      <c r="RMS168" s="40"/>
      <c r="RMT168" s="40"/>
      <c r="RMU168" s="40"/>
      <c r="RMV168" s="40"/>
      <c r="RMW168" s="40"/>
      <c r="RMX168" s="40"/>
      <c r="RMY168" s="40"/>
      <c r="RMZ168" s="40"/>
      <c r="RNA168" s="40"/>
      <c r="RNB168" s="40"/>
      <c r="RNC168" s="40"/>
      <c r="RND168" s="40"/>
      <c r="RNE168" s="40"/>
      <c r="RNF168" s="40"/>
      <c r="RNG168" s="40"/>
      <c r="RNH168" s="40"/>
      <c r="RNI168" s="40"/>
      <c r="RNJ168" s="40"/>
      <c r="RNK168" s="40"/>
      <c r="RNL168" s="40"/>
      <c r="RNM168" s="40"/>
      <c r="RNN168" s="40"/>
      <c r="RNO168" s="40"/>
      <c r="RNP168" s="40"/>
      <c r="RNQ168" s="40"/>
      <c r="RNR168" s="40"/>
      <c r="RNS168" s="40"/>
      <c r="RNT168" s="40"/>
      <c r="RNU168" s="40"/>
      <c r="RNV168" s="40"/>
      <c r="RNW168" s="40"/>
      <c r="RNX168" s="40"/>
      <c r="RNY168" s="40"/>
      <c r="RNZ168" s="40"/>
      <c r="ROA168" s="40"/>
      <c r="ROB168" s="40"/>
      <c r="ROC168" s="40"/>
      <c r="ROD168" s="40"/>
      <c r="ROE168" s="40"/>
      <c r="ROF168" s="40"/>
      <c r="ROG168" s="40"/>
      <c r="ROH168" s="40"/>
      <c r="ROI168" s="40"/>
      <c r="ROJ168" s="40"/>
      <c r="ROK168" s="40"/>
      <c r="ROL168" s="40"/>
      <c r="ROM168" s="40"/>
      <c r="RON168" s="40"/>
      <c r="ROO168" s="40"/>
      <c r="ROP168" s="40"/>
      <c r="ROQ168" s="40"/>
      <c r="ROR168" s="40"/>
      <c r="ROS168" s="40"/>
      <c r="ROT168" s="40"/>
      <c r="ROU168" s="40"/>
      <c r="ROV168" s="40"/>
      <c r="ROW168" s="40"/>
      <c r="ROX168" s="40"/>
      <c r="ROY168" s="40"/>
      <c r="ROZ168" s="40"/>
      <c r="RPA168" s="40"/>
      <c r="RPB168" s="40"/>
      <c r="RPC168" s="40"/>
      <c r="RPD168" s="40"/>
      <c r="RPE168" s="40"/>
      <c r="RPF168" s="40"/>
      <c r="RPG168" s="40"/>
      <c r="RPH168" s="40"/>
      <c r="RPI168" s="40"/>
      <c r="RPJ168" s="40"/>
      <c r="RPK168" s="40"/>
      <c r="RPL168" s="40"/>
      <c r="RPM168" s="40"/>
      <c r="RPN168" s="40"/>
      <c r="RPO168" s="40"/>
      <c r="RPP168" s="40"/>
      <c r="RPQ168" s="40"/>
      <c r="RPR168" s="40"/>
      <c r="RPS168" s="40"/>
      <c r="RPT168" s="40"/>
      <c r="RPU168" s="40"/>
      <c r="RPV168" s="40"/>
      <c r="RPW168" s="40"/>
      <c r="RPX168" s="40"/>
      <c r="RPY168" s="40"/>
      <c r="RPZ168" s="40"/>
      <c r="RQA168" s="40"/>
      <c r="RQB168" s="40"/>
      <c r="RQC168" s="40"/>
      <c r="RQD168" s="40"/>
      <c r="RQE168" s="40"/>
      <c r="RQF168" s="40"/>
      <c r="RQG168" s="40"/>
      <c r="RQH168" s="40"/>
      <c r="RQI168" s="40"/>
      <c r="RQJ168" s="40"/>
      <c r="RQK168" s="40"/>
      <c r="RQL168" s="40"/>
      <c r="RQM168" s="40"/>
      <c r="RQN168" s="40"/>
      <c r="RQO168" s="40"/>
      <c r="RQP168" s="40"/>
      <c r="RQQ168" s="40"/>
      <c r="RQR168" s="40"/>
      <c r="RQS168" s="40"/>
      <c r="RQT168" s="40"/>
      <c r="RQU168" s="40"/>
      <c r="RQV168" s="40"/>
      <c r="RQW168" s="40"/>
      <c r="RQX168" s="40"/>
      <c r="RQY168" s="40"/>
      <c r="RQZ168" s="40"/>
      <c r="RRA168" s="40"/>
      <c r="RRB168" s="40"/>
      <c r="RRC168" s="40"/>
      <c r="RRD168" s="40"/>
      <c r="RRE168" s="40"/>
      <c r="RRF168" s="40"/>
      <c r="RRG168" s="40"/>
      <c r="RRH168" s="40"/>
      <c r="RRI168" s="40"/>
      <c r="RRJ168" s="40"/>
      <c r="RRK168" s="40"/>
      <c r="RRL168" s="40"/>
      <c r="RRM168" s="40"/>
      <c r="RRN168" s="40"/>
      <c r="RRO168" s="40"/>
      <c r="RRP168" s="40"/>
      <c r="RRQ168" s="40"/>
      <c r="RRR168" s="40"/>
      <c r="RRS168" s="40"/>
      <c r="RRT168" s="40"/>
      <c r="RRU168" s="40"/>
      <c r="RRV168" s="40"/>
      <c r="RRW168" s="40"/>
      <c r="RRX168" s="40"/>
      <c r="RRY168" s="40"/>
      <c r="RRZ168" s="40"/>
      <c r="RSA168" s="40"/>
      <c r="RSB168" s="40"/>
      <c r="RSC168" s="40"/>
      <c r="RSD168" s="40"/>
      <c r="RSE168" s="40"/>
      <c r="RSF168" s="40"/>
      <c r="RSG168" s="40"/>
      <c r="RSH168" s="40"/>
      <c r="RSI168" s="40"/>
      <c r="RSJ168" s="40"/>
      <c r="RSK168" s="40"/>
      <c r="RSL168" s="40"/>
      <c r="RSM168" s="40"/>
      <c r="RSN168" s="40"/>
      <c r="RSO168" s="40"/>
      <c r="RSP168" s="40"/>
      <c r="RSQ168" s="40"/>
      <c r="RSR168" s="40"/>
      <c r="RSS168" s="40"/>
      <c r="RST168" s="40"/>
      <c r="RSU168" s="40"/>
      <c r="RSV168" s="40"/>
      <c r="RSW168" s="40"/>
      <c r="RSX168" s="40"/>
      <c r="RSY168" s="40"/>
      <c r="RSZ168" s="40"/>
      <c r="RTA168" s="40"/>
      <c r="RTB168" s="40"/>
      <c r="RTC168" s="40"/>
      <c r="RTD168" s="40"/>
      <c r="RTE168" s="40"/>
      <c r="RTF168" s="40"/>
      <c r="RTG168" s="40"/>
      <c r="RTH168" s="40"/>
      <c r="RTI168" s="40"/>
      <c r="RTJ168" s="40"/>
      <c r="RTK168" s="40"/>
      <c r="RTL168" s="40"/>
      <c r="RTM168" s="40"/>
      <c r="RTN168" s="40"/>
      <c r="RTO168" s="40"/>
      <c r="RTP168" s="40"/>
      <c r="RTQ168" s="40"/>
      <c r="RTR168" s="40"/>
      <c r="RTS168" s="40"/>
      <c r="RTT168" s="40"/>
      <c r="RTU168" s="40"/>
      <c r="RTV168" s="40"/>
      <c r="RTW168" s="40"/>
      <c r="RTX168" s="40"/>
      <c r="RTY168" s="40"/>
      <c r="RTZ168" s="40"/>
      <c r="RUA168" s="40"/>
      <c r="RUB168" s="40"/>
      <c r="RUC168" s="40"/>
      <c r="RUD168" s="40"/>
      <c r="RUE168" s="40"/>
      <c r="RUF168" s="40"/>
      <c r="RUG168" s="40"/>
      <c r="RUH168" s="40"/>
      <c r="RUI168" s="40"/>
      <c r="RUJ168" s="40"/>
      <c r="RUK168" s="40"/>
      <c r="RUL168" s="40"/>
      <c r="RUM168" s="40"/>
      <c r="RUN168" s="40"/>
      <c r="RUO168" s="40"/>
      <c r="RUP168" s="40"/>
      <c r="RUQ168" s="40"/>
      <c r="RUR168" s="40"/>
      <c r="RUS168" s="40"/>
      <c r="RUT168" s="40"/>
      <c r="RUU168" s="40"/>
      <c r="RUV168" s="40"/>
      <c r="RUW168" s="40"/>
      <c r="RUX168" s="40"/>
      <c r="RUY168" s="40"/>
      <c r="RUZ168" s="40"/>
      <c r="RVA168" s="40"/>
      <c r="RVB168" s="40"/>
      <c r="RVC168" s="40"/>
      <c r="RVD168" s="40"/>
      <c r="RVE168" s="40"/>
      <c r="RVF168" s="40"/>
      <c r="RVG168" s="40"/>
      <c r="RVH168" s="40"/>
      <c r="RVI168" s="40"/>
      <c r="RVJ168" s="40"/>
      <c r="RVK168" s="40"/>
      <c r="RVL168" s="40"/>
      <c r="RVM168" s="40"/>
      <c r="RVN168" s="40"/>
      <c r="RVO168" s="40"/>
      <c r="RVP168" s="40"/>
      <c r="RVQ168" s="40"/>
      <c r="RVR168" s="40"/>
      <c r="RVS168" s="40"/>
      <c r="RVT168" s="40"/>
      <c r="RVU168" s="40"/>
      <c r="RVV168" s="40"/>
      <c r="RVW168" s="40"/>
      <c r="RVX168" s="40"/>
      <c r="RVY168" s="40"/>
      <c r="RVZ168" s="40"/>
      <c r="RWA168" s="40"/>
      <c r="RWB168" s="40"/>
      <c r="RWC168" s="40"/>
      <c r="RWD168" s="40"/>
      <c r="RWK168" s="40"/>
      <c r="RWL168" s="40"/>
      <c r="RWM168" s="40"/>
      <c r="RWN168" s="40"/>
      <c r="RWO168" s="40"/>
      <c r="RWP168" s="40"/>
      <c r="RWQ168" s="40"/>
      <c r="RWR168" s="40"/>
      <c r="RWS168" s="40"/>
      <c r="RWT168" s="40"/>
      <c r="RWU168" s="40"/>
      <c r="RWV168" s="40"/>
      <c r="RWW168" s="40"/>
      <c r="RWX168" s="40"/>
      <c r="RWY168" s="40"/>
      <c r="RWZ168" s="40"/>
      <c r="RXA168" s="40"/>
      <c r="RXB168" s="40"/>
      <c r="RXC168" s="40"/>
      <c r="RXD168" s="40"/>
      <c r="RXE168" s="40"/>
      <c r="RXF168" s="40"/>
      <c r="RXG168" s="40"/>
      <c r="RXH168" s="40"/>
      <c r="RXI168" s="40"/>
      <c r="RXJ168" s="40"/>
      <c r="RXK168" s="40"/>
      <c r="RXL168" s="40"/>
      <c r="RXM168" s="40"/>
      <c r="RXN168" s="40"/>
      <c r="RXO168" s="40"/>
      <c r="RXP168" s="40"/>
      <c r="RXQ168" s="40"/>
      <c r="RXR168" s="40"/>
      <c r="RXS168" s="40"/>
      <c r="RXT168" s="40"/>
      <c r="RXU168" s="40"/>
      <c r="RXV168" s="40"/>
      <c r="RXW168" s="40"/>
      <c r="RXX168" s="40"/>
      <c r="RXY168" s="40"/>
      <c r="RXZ168" s="40"/>
      <c r="RYA168" s="40"/>
      <c r="RYB168" s="40"/>
      <c r="RYC168" s="40"/>
      <c r="RYD168" s="40"/>
      <c r="RYE168" s="40"/>
      <c r="RYF168" s="40"/>
      <c r="RYG168" s="40"/>
      <c r="RYH168" s="40"/>
      <c r="RYI168" s="40"/>
      <c r="RYJ168" s="40"/>
      <c r="RYK168" s="40"/>
      <c r="RYL168" s="40"/>
      <c r="RYM168" s="40"/>
      <c r="RYN168" s="40"/>
      <c r="RYO168" s="40"/>
      <c r="RYP168" s="40"/>
      <c r="RYQ168" s="40"/>
      <c r="RYR168" s="40"/>
      <c r="RYS168" s="40"/>
      <c r="RYT168" s="40"/>
      <c r="RYU168" s="40"/>
      <c r="RYV168" s="40"/>
      <c r="RYW168" s="40"/>
      <c r="RYX168" s="40"/>
      <c r="RYY168" s="40"/>
      <c r="RYZ168" s="40"/>
      <c r="RZA168" s="40"/>
      <c r="RZB168" s="40"/>
      <c r="RZC168" s="40"/>
      <c r="RZD168" s="40"/>
      <c r="RZE168" s="40"/>
      <c r="RZF168" s="40"/>
      <c r="RZG168" s="40"/>
      <c r="RZH168" s="40"/>
      <c r="RZI168" s="40"/>
      <c r="RZJ168" s="40"/>
      <c r="RZK168" s="40"/>
      <c r="RZL168" s="40"/>
      <c r="RZM168" s="40"/>
      <c r="RZN168" s="40"/>
      <c r="RZO168" s="40"/>
      <c r="RZP168" s="40"/>
      <c r="RZQ168" s="40"/>
      <c r="RZR168" s="40"/>
      <c r="RZS168" s="40"/>
      <c r="RZT168" s="40"/>
      <c r="RZU168" s="40"/>
      <c r="RZV168" s="40"/>
      <c r="RZW168" s="40"/>
      <c r="RZX168" s="40"/>
      <c r="RZY168" s="40"/>
      <c r="RZZ168" s="40"/>
      <c r="SAA168" s="40"/>
      <c r="SAB168" s="40"/>
      <c r="SAC168" s="40"/>
      <c r="SAD168" s="40"/>
      <c r="SAE168" s="40"/>
      <c r="SAF168" s="40"/>
      <c r="SAG168" s="40"/>
      <c r="SAH168" s="40"/>
      <c r="SAI168" s="40"/>
      <c r="SAJ168" s="40"/>
      <c r="SAK168" s="40"/>
      <c r="SAL168" s="40"/>
      <c r="SAM168" s="40"/>
      <c r="SAN168" s="40"/>
      <c r="SAO168" s="40"/>
      <c r="SAP168" s="40"/>
      <c r="SAQ168" s="40"/>
      <c r="SAR168" s="40"/>
      <c r="SAS168" s="40"/>
      <c r="SAT168" s="40"/>
      <c r="SAU168" s="40"/>
      <c r="SAV168" s="40"/>
      <c r="SAW168" s="40"/>
      <c r="SAX168" s="40"/>
      <c r="SAY168" s="40"/>
      <c r="SAZ168" s="40"/>
      <c r="SBA168" s="40"/>
      <c r="SBB168" s="40"/>
      <c r="SBC168" s="40"/>
      <c r="SBD168" s="40"/>
      <c r="SBE168" s="40"/>
      <c r="SBF168" s="40"/>
      <c r="SBG168" s="40"/>
      <c r="SBH168" s="40"/>
      <c r="SBI168" s="40"/>
      <c r="SBJ168" s="40"/>
      <c r="SBK168" s="40"/>
      <c r="SBL168" s="40"/>
      <c r="SBM168" s="40"/>
      <c r="SBN168" s="40"/>
      <c r="SBO168" s="40"/>
      <c r="SBP168" s="40"/>
      <c r="SBQ168" s="40"/>
      <c r="SBR168" s="40"/>
      <c r="SBS168" s="40"/>
      <c r="SBT168" s="40"/>
      <c r="SBU168" s="40"/>
      <c r="SBV168" s="40"/>
      <c r="SBW168" s="40"/>
      <c r="SBX168" s="40"/>
      <c r="SBY168" s="40"/>
      <c r="SBZ168" s="40"/>
      <c r="SCA168" s="40"/>
      <c r="SCB168" s="40"/>
      <c r="SCC168" s="40"/>
      <c r="SCD168" s="40"/>
      <c r="SCE168" s="40"/>
      <c r="SCF168" s="40"/>
      <c r="SCG168" s="40"/>
      <c r="SCH168" s="40"/>
      <c r="SCI168" s="40"/>
      <c r="SCJ168" s="40"/>
      <c r="SCK168" s="40"/>
      <c r="SCL168" s="40"/>
      <c r="SCM168" s="40"/>
      <c r="SCN168" s="40"/>
      <c r="SCO168" s="40"/>
      <c r="SCP168" s="40"/>
      <c r="SCQ168" s="40"/>
      <c r="SCR168" s="40"/>
      <c r="SCS168" s="40"/>
      <c r="SCT168" s="40"/>
      <c r="SCU168" s="40"/>
      <c r="SCV168" s="40"/>
      <c r="SCW168" s="40"/>
      <c r="SCX168" s="40"/>
      <c r="SCY168" s="40"/>
      <c r="SCZ168" s="40"/>
      <c r="SDA168" s="40"/>
      <c r="SDB168" s="40"/>
      <c r="SDC168" s="40"/>
      <c r="SDD168" s="40"/>
      <c r="SDE168" s="40"/>
      <c r="SDF168" s="40"/>
      <c r="SDG168" s="40"/>
      <c r="SDH168" s="40"/>
      <c r="SDI168" s="40"/>
      <c r="SDJ168" s="40"/>
      <c r="SDK168" s="40"/>
      <c r="SDL168" s="40"/>
      <c r="SDM168" s="40"/>
      <c r="SDN168" s="40"/>
      <c r="SDO168" s="40"/>
      <c r="SDP168" s="40"/>
      <c r="SDQ168" s="40"/>
      <c r="SDR168" s="40"/>
      <c r="SDS168" s="40"/>
      <c r="SDT168" s="40"/>
      <c r="SDU168" s="40"/>
      <c r="SDV168" s="40"/>
      <c r="SDW168" s="40"/>
      <c r="SDX168" s="40"/>
      <c r="SDY168" s="40"/>
      <c r="SDZ168" s="40"/>
      <c r="SEA168" s="40"/>
      <c r="SEB168" s="40"/>
      <c r="SEC168" s="40"/>
      <c r="SED168" s="40"/>
      <c r="SEE168" s="40"/>
      <c r="SEF168" s="40"/>
      <c r="SEG168" s="40"/>
      <c r="SEH168" s="40"/>
      <c r="SEI168" s="40"/>
      <c r="SEJ168" s="40"/>
      <c r="SEK168" s="40"/>
      <c r="SEL168" s="40"/>
      <c r="SEM168" s="40"/>
      <c r="SEN168" s="40"/>
      <c r="SEO168" s="40"/>
      <c r="SEP168" s="40"/>
      <c r="SEQ168" s="40"/>
      <c r="SER168" s="40"/>
      <c r="SES168" s="40"/>
      <c r="SET168" s="40"/>
      <c r="SEU168" s="40"/>
      <c r="SEV168" s="40"/>
      <c r="SEW168" s="40"/>
      <c r="SEX168" s="40"/>
      <c r="SEY168" s="40"/>
      <c r="SEZ168" s="40"/>
      <c r="SFA168" s="40"/>
      <c r="SFB168" s="40"/>
      <c r="SFC168" s="40"/>
      <c r="SFD168" s="40"/>
      <c r="SFE168" s="40"/>
      <c r="SFF168" s="40"/>
      <c r="SFG168" s="40"/>
      <c r="SFH168" s="40"/>
      <c r="SFI168" s="40"/>
      <c r="SFJ168" s="40"/>
      <c r="SFK168" s="40"/>
      <c r="SFL168" s="40"/>
      <c r="SFM168" s="40"/>
      <c r="SFN168" s="40"/>
      <c r="SFO168" s="40"/>
      <c r="SFP168" s="40"/>
      <c r="SFQ168" s="40"/>
      <c r="SFR168" s="40"/>
      <c r="SFS168" s="40"/>
      <c r="SFT168" s="40"/>
      <c r="SFU168" s="40"/>
      <c r="SFV168" s="40"/>
      <c r="SFW168" s="40"/>
      <c r="SFX168" s="40"/>
      <c r="SFY168" s="40"/>
      <c r="SFZ168" s="40"/>
      <c r="SGG168" s="40"/>
      <c r="SGH168" s="40"/>
      <c r="SGI168" s="40"/>
      <c r="SGJ168" s="40"/>
      <c r="SGK168" s="40"/>
      <c r="SGL168" s="40"/>
      <c r="SGM168" s="40"/>
      <c r="SGN168" s="40"/>
      <c r="SGO168" s="40"/>
      <c r="SGP168" s="40"/>
      <c r="SGQ168" s="40"/>
      <c r="SGR168" s="40"/>
      <c r="SGS168" s="40"/>
      <c r="SGT168" s="40"/>
      <c r="SGU168" s="40"/>
      <c r="SGV168" s="40"/>
      <c r="SGW168" s="40"/>
      <c r="SGX168" s="40"/>
      <c r="SGY168" s="40"/>
      <c r="SGZ168" s="40"/>
      <c r="SHA168" s="40"/>
      <c r="SHB168" s="40"/>
      <c r="SHC168" s="40"/>
      <c r="SHD168" s="40"/>
      <c r="SHE168" s="40"/>
      <c r="SHF168" s="40"/>
      <c r="SHG168" s="40"/>
      <c r="SHH168" s="40"/>
      <c r="SHI168" s="40"/>
      <c r="SHJ168" s="40"/>
      <c r="SHK168" s="40"/>
      <c r="SHL168" s="40"/>
      <c r="SHM168" s="40"/>
      <c r="SHN168" s="40"/>
      <c r="SHO168" s="40"/>
      <c r="SHP168" s="40"/>
      <c r="SHQ168" s="40"/>
      <c r="SHR168" s="40"/>
      <c r="SHS168" s="40"/>
      <c r="SHT168" s="40"/>
      <c r="SHU168" s="40"/>
      <c r="SHV168" s="40"/>
      <c r="SHW168" s="40"/>
      <c r="SHX168" s="40"/>
      <c r="SHY168" s="40"/>
      <c r="SHZ168" s="40"/>
      <c r="SIA168" s="40"/>
      <c r="SIB168" s="40"/>
      <c r="SIC168" s="40"/>
      <c r="SID168" s="40"/>
      <c r="SIE168" s="40"/>
      <c r="SIF168" s="40"/>
      <c r="SIG168" s="40"/>
      <c r="SIH168" s="40"/>
      <c r="SII168" s="40"/>
      <c r="SIJ168" s="40"/>
      <c r="SIK168" s="40"/>
      <c r="SIL168" s="40"/>
      <c r="SIM168" s="40"/>
      <c r="SIN168" s="40"/>
      <c r="SIO168" s="40"/>
      <c r="SIP168" s="40"/>
      <c r="SIQ168" s="40"/>
      <c r="SIR168" s="40"/>
      <c r="SIS168" s="40"/>
      <c r="SIT168" s="40"/>
      <c r="SIU168" s="40"/>
      <c r="SIV168" s="40"/>
      <c r="SIW168" s="40"/>
      <c r="SIX168" s="40"/>
      <c r="SIY168" s="40"/>
      <c r="SIZ168" s="40"/>
      <c r="SJA168" s="40"/>
      <c r="SJB168" s="40"/>
      <c r="SJC168" s="40"/>
      <c r="SJD168" s="40"/>
      <c r="SJE168" s="40"/>
      <c r="SJF168" s="40"/>
      <c r="SJG168" s="40"/>
      <c r="SJH168" s="40"/>
      <c r="SJI168" s="40"/>
      <c r="SJJ168" s="40"/>
      <c r="SJK168" s="40"/>
      <c r="SJL168" s="40"/>
      <c r="SJM168" s="40"/>
      <c r="SJN168" s="40"/>
      <c r="SJO168" s="40"/>
      <c r="SJP168" s="40"/>
      <c r="SJQ168" s="40"/>
      <c r="SJR168" s="40"/>
      <c r="SJS168" s="40"/>
      <c r="SJT168" s="40"/>
      <c r="SJU168" s="40"/>
      <c r="SJV168" s="40"/>
      <c r="SJW168" s="40"/>
      <c r="SJX168" s="40"/>
      <c r="SJY168" s="40"/>
      <c r="SJZ168" s="40"/>
      <c r="SKA168" s="40"/>
      <c r="SKB168" s="40"/>
      <c r="SKC168" s="40"/>
      <c r="SKD168" s="40"/>
      <c r="SKE168" s="40"/>
      <c r="SKF168" s="40"/>
      <c r="SKG168" s="40"/>
      <c r="SKH168" s="40"/>
      <c r="SKI168" s="40"/>
      <c r="SKJ168" s="40"/>
      <c r="SKK168" s="40"/>
      <c r="SKL168" s="40"/>
      <c r="SKM168" s="40"/>
      <c r="SKN168" s="40"/>
      <c r="SKO168" s="40"/>
      <c r="SKP168" s="40"/>
      <c r="SKQ168" s="40"/>
      <c r="SKR168" s="40"/>
      <c r="SKS168" s="40"/>
      <c r="SKT168" s="40"/>
      <c r="SKU168" s="40"/>
      <c r="SKV168" s="40"/>
      <c r="SKW168" s="40"/>
      <c r="SKX168" s="40"/>
      <c r="SKY168" s="40"/>
      <c r="SKZ168" s="40"/>
      <c r="SLA168" s="40"/>
      <c r="SLB168" s="40"/>
      <c r="SLC168" s="40"/>
      <c r="SLD168" s="40"/>
      <c r="SLE168" s="40"/>
      <c r="SLF168" s="40"/>
      <c r="SLG168" s="40"/>
      <c r="SLH168" s="40"/>
      <c r="SLI168" s="40"/>
      <c r="SLJ168" s="40"/>
      <c r="SLK168" s="40"/>
      <c r="SLL168" s="40"/>
      <c r="SLM168" s="40"/>
      <c r="SLN168" s="40"/>
      <c r="SLO168" s="40"/>
      <c r="SLP168" s="40"/>
      <c r="SLQ168" s="40"/>
      <c r="SLR168" s="40"/>
      <c r="SLS168" s="40"/>
      <c r="SLT168" s="40"/>
      <c r="SLU168" s="40"/>
      <c r="SLV168" s="40"/>
      <c r="SLW168" s="40"/>
      <c r="SLX168" s="40"/>
      <c r="SLY168" s="40"/>
      <c r="SLZ168" s="40"/>
      <c r="SMA168" s="40"/>
      <c r="SMB168" s="40"/>
      <c r="SMC168" s="40"/>
      <c r="SMD168" s="40"/>
      <c r="SME168" s="40"/>
      <c r="SMF168" s="40"/>
      <c r="SMG168" s="40"/>
      <c r="SMH168" s="40"/>
      <c r="SMI168" s="40"/>
      <c r="SMJ168" s="40"/>
      <c r="SMK168" s="40"/>
      <c r="SML168" s="40"/>
      <c r="SMM168" s="40"/>
      <c r="SMN168" s="40"/>
      <c r="SMO168" s="40"/>
      <c r="SMP168" s="40"/>
      <c r="SMQ168" s="40"/>
      <c r="SMR168" s="40"/>
      <c r="SMS168" s="40"/>
      <c r="SMT168" s="40"/>
      <c r="SMU168" s="40"/>
      <c r="SMV168" s="40"/>
      <c r="SMW168" s="40"/>
      <c r="SMX168" s="40"/>
      <c r="SMY168" s="40"/>
      <c r="SMZ168" s="40"/>
      <c r="SNA168" s="40"/>
      <c r="SNB168" s="40"/>
      <c r="SNC168" s="40"/>
      <c r="SND168" s="40"/>
      <c r="SNE168" s="40"/>
      <c r="SNF168" s="40"/>
      <c r="SNG168" s="40"/>
      <c r="SNH168" s="40"/>
      <c r="SNI168" s="40"/>
      <c r="SNJ168" s="40"/>
      <c r="SNK168" s="40"/>
      <c r="SNL168" s="40"/>
      <c r="SNM168" s="40"/>
      <c r="SNN168" s="40"/>
      <c r="SNO168" s="40"/>
      <c r="SNP168" s="40"/>
      <c r="SNQ168" s="40"/>
      <c r="SNR168" s="40"/>
      <c r="SNS168" s="40"/>
      <c r="SNT168" s="40"/>
      <c r="SNU168" s="40"/>
      <c r="SNV168" s="40"/>
      <c r="SNW168" s="40"/>
      <c r="SNX168" s="40"/>
      <c r="SNY168" s="40"/>
      <c r="SNZ168" s="40"/>
      <c r="SOA168" s="40"/>
      <c r="SOB168" s="40"/>
      <c r="SOC168" s="40"/>
      <c r="SOD168" s="40"/>
      <c r="SOE168" s="40"/>
      <c r="SOF168" s="40"/>
      <c r="SOG168" s="40"/>
      <c r="SOH168" s="40"/>
      <c r="SOI168" s="40"/>
      <c r="SOJ168" s="40"/>
      <c r="SOK168" s="40"/>
      <c r="SOL168" s="40"/>
      <c r="SOM168" s="40"/>
      <c r="SON168" s="40"/>
      <c r="SOO168" s="40"/>
      <c r="SOP168" s="40"/>
      <c r="SOQ168" s="40"/>
      <c r="SOR168" s="40"/>
      <c r="SOS168" s="40"/>
      <c r="SOT168" s="40"/>
      <c r="SOU168" s="40"/>
      <c r="SOV168" s="40"/>
      <c r="SOW168" s="40"/>
      <c r="SOX168" s="40"/>
      <c r="SOY168" s="40"/>
      <c r="SOZ168" s="40"/>
      <c r="SPA168" s="40"/>
      <c r="SPB168" s="40"/>
      <c r="SPC168" s="40"/>
      <c r="SPD168" s="40"/>
      <c r="SPE168" s="40"/>
      <c r="SPF168" s="40"/>
      <c r="SPG168" s="40"/>
      <c r="SPH168" s="40"/>
      <c r="SPI168" s="40"/>
      <c r="SPJ168" s="40"/>
      <c r="SPK168" s="40"/>
      <c r="SPL168" s="40"/>
      <c r="SPM168" s="40"/>
      <c r="SPN168" s="40"/>
      <c r="SPO168" s="40"/>
      <c r="SPP168" s="40"/>
      <c r="SPQ168" s="40"/>
      <c r="SPR168" s="40"/>
      <c r="SPS168" s="40"/>
      <c r="SPT168" s="40"/>
      <c r="SPU168" s="40"/>
      <c r="SPV168" s="40"/>
      <c r="SQC168" s="40"/>
      <c r="SQD168" s="40"/>
      <c r="SQE168" s="40"/>
      <c r="SQF168" s="40"/>
      <c r="SQG168" s="40"/>
      <c r="SQH168" s="40"/>
      <c r="SQI168" s="40"/>
      <c r="SQJ168" s="40"/>
      <c r="SQK168" s="40"/>
      <c r="SQL168" s="40"/>
      <c r="SQM168" s="40"/>
      <c r="SQN168" s="40"/>
      <c r="SQO168" s="40"/>
      <c r="SQP168" s="40"/>
      <c r="SQQ168" s="40"/>
      <c r="SQR168" s="40"/>
      <c r="SQS168" s="40"/>
      <c r="SQT168" s="40"/>
      <c r="SQU168" s="40"/>
      <c r="SQV168" s="40"/>
      <c r="SQW168" s="40"/>
      <c r="SQX168" s="40"/>
      <c r="SQY168" s="40"/>
      <c r="SQZ168" s="40"/>
      <c r="SRA168" s="40"/>
      <c r="SRB168" s="40"/>
      <c r="SRC168" s="40"/>
      <c r="SRD168" s="40"/>
      <c r="SRE168" s="40"/>
      <c r="SRF168" s="40"/>
      <c r="SRG168" s="40"/>
      <c r="SRH168" s="40"/>
      <c r="SRI168" s="40"/>
      <c r="SRJ168" s="40"/>
      <c r="SRK168" s="40"/>
      <c r="SRL168" s="40"/>
      <c r="SRM168" s="40"/>
      <c r="SRN168" s="40"/>
      <c r="SRO168" s="40"/>
      <c r="SRP168" s="40"/>
      <c r="SRQ168" s="40"/>
      <c r="SRR168" s="40"/>
      <c r="SRS168" s="40"/>
      <c r="SRT168" s="40"/>
      <c r="SRU168" s="40"/>
      <c r="SRV168" s="40"/>
      <c r="SRW168" s="40"/>
      <c r="SRX168" s="40"/>
      <c r="SRY168" s="40"/>
      <c r="SRZ168" s="40"/>
      <c r="SSA168" s="40"/>
      <c r="SSB168" s="40"/>
      <c r="SSC168" s="40"/>
      <c r="SSD168" s="40"/>
      <c r="SSE168" s="40"/>
      <c r="SSF168" s="40"/>
      <c r="SSG168" s="40"/>
      <c r="SSH168" s="40"/>
      <c r="SSI168" s="40"/>
      <c r="SSJ168" s="40"/>
      <c r="SSK168" s="40"/>
      <c r="SSL168" s="40"/>
      <c r="SSM168" s="40"/>
      <c r="SSN168" s="40"/>
      <c r="SSO168" s="40"/>
      <c r="SSP168" s="40"/>
      <c r="SSQ168" s="40"/>
      <c r="SSR168" s="40"/>
      <c r="SSS168" s="40"/>
      <c r="SST168" s="40"/>
      <c r="SSU168" s="40"/>
      <c r="SSV168" s="40"/>
      <c r="SSW168" s="40"/>
      <c r="SSX168" s="40"/>
      <c r="SSY168" s="40"/>
      <c r="SSZ168" s="40"/>
      <c r="STA168" s="40"/>
      <c r="STB168" s="40"/>
      <c r="STC168" s="40"/>
      <c r="STD168" s="40"/>
      <c r="STE168" s="40"/>
      <c r="STF168" s="40"/>
      <c r="STG168" s="40"/>
      <c r="STH168" s="40"/>
      <c r="STI168" s="40"/>
      <c r="STJ168" s="40"/>
      <c r="STK168" s="40"/>
      <c r="STL168" s="40"/>
      <c r="STM168" s="40"/>
      <c r="STN168" s="40"/>
      <c r="STO168" s="40"/>
      <c r="STP168" s="40"/>
      <c r="STQ168" s="40"/>
      <c r="STR168" s="40"/>
      <c r="STS168" s="40"/>
      <c r="STT168" s="40"/>
      <c r="STU168" s="40"/>
      <c r="STV168" s="40"/>
      <c r="STW168" s="40"/>
      <c r="STX168" s="40"/>
      <c r="STY168" s="40"/>
      <c r="STZ168" s="40"/>
      <c r="SUA168" s="40"/>
      <c r="SUB168" s="40"/>
      <c r="SUC168" s="40"/>
      <c r="SUD168" s="40"/>
      <c r="SUE168" s="40"/>
      <c r="SUF168" s="40"/>
      <c r="SUG168" s="40"/>
      <c r="SUH168" s="40"/>
      <c r="SUI168" s="40"/>
      <c r="SUJ168" s="40"/>
      <c r="SUK168" s="40"/>
      <c r="SUL168" s="40"/>
      <c r="SUM168" s="40"/>
      <c r="SUN168" s="40"/>
      <c r="SUO168" s="40"/>
      <c r="SUP168" s="40"/>
      <c r="SUQ168" s="40"/>
      <c r="SUR168" s="40"/>
      <c r="SUS168" s="40"/>
      <c r="SUT168" s="40"/>
      <c r="SUU168" s="40"/>
      <c r="SUV168" s="40"/>
      <c r="SUW168" s="40"/>
      <c r="SUX168" s="40"/>
      <c r="SUY168" s="40"/>
      <c r="SUZ168" s="40"/>
      <c r="SVA168" s="40"/>
      <c r="SVB168" s="40"/>
      <c r="SVC168" s="40"/>
      <c r="SVD168" s="40"/>
      <c r="SVE168" s="40"/>
      <c r="SVF168" s="40"/>
      <c r="SVG168" s="40"/>
      <c r="SVH168" s="40"/>
      <c r="SVI168" s="40"/>
      <c r="SVJ168" s="40"/>
      <c r="SVK168" s="40"/>
      <c r="SVL168" s="40"/>
      <c r="SVM168" s="40"/>
      <c r="SVN168" s="40"/>
      <c r="SVO168" s="40"/>
      <c r="SVP168" s="40"/>
      <c r="SVQ168" s="40"/>
      <c r="SVR168" s="40"/>
      <c r="SVS168" s="40"/>
      <c r="SVT168" s="40"/>
      <c r="SVU168" s="40"/>
      <c r="SVV168" s="40"/>
      <c r="SVW168" s="40"/>
      <c r="SVX168" s="40"/>
      <c r="SVY168" s="40"/>
      <c r="SVZ168" s="40"/>
      <c r="SWA168" s="40"/>
      <c r="SWB168" s="40"/>
      <c r="SWC168" s="40"/>
      <c r="SWD168" s="40"/>
      <c r="SWE168" s="40"/>
      <c r="SWF168" s="40"/>
      <c r="SWG168" s="40"/>
      <c r="SWH168" s="40"/>
      <c r="SWI168" s="40"/>
      <c r="SWJ168" s="40"/>
      <c r="SWK168" s="40"/>
      <c r="SWL168" s="40"/>
      <c r="SWM168" s="40"/>
      <c r="SWN168" s="40"/>
      <c r="SWO168" s="40"/>
      <c r="SWP168" s="40"/>
      <c r="SWQ168" s="40"/>
      <c r="SWR168" s="40"/>
      <c r="SWS168" s="40"/>
      <c r="SWT168" s="40"/>
      <c r="SWU168" s="40"/>
      <c r="SWV168" s="40"/>
      <c r="SWW168" s="40"/>
      <c r="SWX168" s="40"/>
      <c r="SWY168" s="40"/>
      <c r="SWZ168" s="40"/>
      <c r="SXA168" s="40"/>
      <c r="SXB168" s="40"/>
      <c r="SXC168" s="40"/>
      <c r="SXD168" s="40"/>
      <c r="SXE168" s="40"/>
      <c r="SXF168" s="40"/>
      <c r="SXG168" s="40"/>
      <c r="SXH168" s="40"/>
      <c r="SXI168" s="40"/>
      <c r="SXJ168" s="40"/>
      <c r="SXK168" s="40"/>
      <c r="SXL168" s="40"/>
      <c r="SXM168" s="40"/>
      <c r="SXN168" s="40"/>
      <c r="SXO168" s="40"/>
      <c r="SXP168" s="40"/>
      <c r="SXQ168" s="40"/>
      <c r="SXR168" s="40"/>
      <c r="SXS168" s="40"/>
      <c r="SXT168" s="40"/>
      <c r="SXU168" s="40"/>
      <c r="SXV168" s="40"/>
      <c r="SXW168" s="40"/>
      <c r="SXX168" s="40"/>
      <c r="SXY168" s="40"/>
      <c r="SXZ168" s="40"/>
      <c r="SYA168" s="40"/>
      <c r="SYB168" s="40"/>
      <c r="SYC168" s="40"/>
      <c r="SYD168" s="40"/>
      <c r="SYE168" s="40"/>
      <c r="SYF168" s="40"/>
      <c r="SYG168" s="40"/>
      <c r="SYH168" s="40"/>
      <c r="SYI168" s="40"/>
      <c r="SYJ168" s="40"/>
      <c r="SYK168" s="40"/>
      <c r="SYL168" s="40"/>
      <c r="SYM168" s="40"/>
      <c r="SYN168" s="40"/>
      <c r="SYO168" s="40"/>
      <c r="SYP168" s="40"/>
      <c r="SYQ168" s="40"/>
      <c r="SYR168" s="40"/>
      <c r="SYS168" s="40"/>
      <c r="SYT168" s="40"/>
      <c r="SYU168" s="40"/>
      <c r="SYV168" s="40"/>
      <c r="SYW168" s="40"/>
      <c r="SYX168" s="40"/>
      <c r="SYY168" s="40"/>
      <c r="SYZ168" s="40"/>
      <c r="SZA168" s="40"/>
      <c r="SZB168" s="40"/>
      <c r="SZC168" s="40"/>
      <c r="SZD168" s="40"/>
      <c r="SZE168" s="40"/>
      <c r="SZF168" s="40"/>
      <c r="SZG168" s="40"/>
      <c r="SZH168" s="40"/>
      <c r="SZI168" s="40"/>
      <c r="SZJ168" s="40"/>
      <c r="SZK168" s="40"/>
      <c r="SZL168" s="40"/>
      <c r="SZM168" s="40"/>
      <c r="SZN168" s="40"/>
      <c r="SZO168" s="40"/>
      <c r="SZP168" s="40"/>
      <c r="SZQ168" s="40"/>
      <c r="SZR168" s="40"/>
      <c r="SZY168" s="40"/>
      <c r="SZZ168" s="40"/>
      <c r="TAA168" s="40"/>
      <c r="TAB168" s="40"/>
      <c r="TAC168" s="40"/>
      <c r="TAD168" s="40"/>
      <c r="TAE168" s="40"/>
      <c r="TAF168" s="40"/>
      <c r="TAG168" s="40"/>
      <c r="TAH168" s="40"/>
      <c r="TAI168" s="40"/>
      <c r="TAJ168" s="40"/>
      <c r="TAK168" s="40"/>
      <c r="TAL168" s="40"/>
      <c r="TAM168" s="40"/>
      <c r="TAN168" s="40"/>
      <c r="TAO168" s="40"/>
      <c r="TAP168" s="40"/>
      <c r="TAQ168" s="40"/>
      <c r="TAR168" s="40"/>
      <c r="TAS168" s="40"/>
      <c r="TAT168" s="40"/>
      <c r="TAU168" s="40"/>
      <c r="TAV168" s="40"/>
      <c r="TAW168" s="40"/>
      <c r="TAX168" s="40"/>
      <c r="TAY168" s="40"/>
      <c r="TAZ168" s="40"/>
      <c r="TBA168" s="40"/>
      <c r="TBB168" s="40"/>
      <c r="TBC168" s="40"/>
      <c r="TBD168" s="40"/>
      <c r="TBE168" s="40"/>
      <c r="TBF168" s="40"/>
      <c r="TBG168" s="40"/>
      <c r="TBH168" s="40"/>
      <c r="TBI168" s="40"/>
      <c r="TBJ168" s="40"/>
      <c r="TBK168" s="40"/>
      <c r="TBL168" s="40"/>
      <c r="TBM168" s="40"/>
      <c r="TBN168" s="40"/>
      <c r="TBO168" s="40"/>
      <c r="TBP168" s="40"/>
      <c r="TBQ168" s="40"/>
      <c r="TBR168" s="40"/>
      <c r="TBS168" s="40"/>
      <c r="TBT168" s="40"/>
      <c r="TBU168" s="40"/>
      <c r="TBV168" s="40"/>
      <c r="TBW168" s="40"/>
      <c r="TBX168" s="40"/>
      <c r="TBY168" s="40"/>
      <c r="TBZ168" s="40"/>
      <c r="TCA168" s="40"/>
      <c r="TCB168" s="40"/>
      <c r="TCC168" s="40"/>
      <c r="TCD168" s="40"/>
      <c r="TCE168" s="40"/>
      <c r="TCF168" s="40"/>
      <c r="TCG168" s="40"/>
      <c r="TCH168" s="40"/>
      <c r="TCI168" s="40"/>
      <c r="TCJ168" s="40"/>
      <c r="TCK168" s="40"/>
      <c r="TCL168" s="40"/>
      <c r="TCM168" s="40"/>
      <c r="TCN168" s="40"/>
      <c r="TCO168" s="40"/>
      <c r="TCP168" s="40"/>
      <c r="TCQ168" s="40"/>
      <c r="TCR168" s="40"/>
      <c r="TCS168" s="40"/>
      <c r="TCT168" s="40"/>
      <c r="TCU168" s="40"/>
      <c r="TCV168" s="40"/>
      <c r="TCW168" s="40"/>
      <c r="TCX168" s="40"/>
      <c r="TCY168" s="40"/>
      <c r="TCZ168" s="40"/>
      <c r="TDA168" s="40"/>
      <c r="TDB168" s="40"/>
      <c r="TDC168" s="40"/>
      <c r="TDD168" s="40"/>
      <c r="TDE168" s="40"/>
      <c r="TDF168" s="40"/>
      <c r="TDG168" s="40"/>
      <c r="TDH168" s="40"/>
      <c r="TDI168" s="40"/>
      <c r="TDJ168" s="40"/>
      <c r="TDK168" s="40"/>
      <c r="TDL168" s="40"/>
      <c r="TDM168" s="40"/>
      <c r="TDN168" s="40"/>
      <c r="TDO168" s="40"/>
      <c r="TDP168" s="40"/>
      <c r="TDQ168" s="40"/>
      <c r="TDR168" s="40"/>
      <c r="TDS168" s="40"/>
      <c r="TDT168" s="40"/>
      <c r="TDU168" s="40"/>
      <c r="TDV168" s="40"/>
      <c r="TDW168" s="40"/>
      <c r="TDX168" s="40"/>
      <c r="TDY168" s="40"/>
      <c r="TDZ168" s="40"/>
      <c r="TEA168" s="40"/>
      <c r="TEB168" s="40"/>
      <c r="TEC168" s="40"/>
      <c r="TED168" s="40"/>
      <c r="TEE168" s="40"/>
      <c r="TEF168" s="40"/>
      <c r="TEG168" s="40"/>
      <c r="TEH168" s="40"/>
      <c r="TEI168" s="40"/>
      <c r="TEJ168" s="40"/>
      <c r="TEK168" s="40"/>
      <c r="TEL168" s="40"/>
      <c r="TEM168" s="40"/>
      <c r="TEN168" s="40"/>
      <c r="TEO168" s="40"/>
      <c r="TEP168" s="40"/>
      <c r="TEQ168" s="40"/>
      <c r="TER168" s="40"/>
      <c r="TES168" s="40"/>
      <c r="TET168" s="40"/>
      <c r="TEU168" s="40"/>
      <c r="TEV168" s="40"/>
      <c r="TEW168" s="40"/>
      <c r="TEX168" s="40"/>
      <c r="TEY168" s="40"/>
      <c r="TEZ168" s="40"/>
      <c r="TFA168" s="40"/>
      <c r="TFB168" s="40"/>
      <c r="TFC168" s="40"/>
      <c r="TFD168" s="40"/>
      <c r="TFE168" s="40"/>
      <c r="TFF168" s="40"/>
      <c r="TFG168" s="40"/>
      <c r="TFH168" s="40"/>
      <c r="TFI168" s="40"/>
      <c r="TFJ168" s="40"/>
      <c r="TFK168" s="40"/>
      <c r="TFL168" s="40"/>
      <c r="TFM168" s="40"/>
      <c r="TFN168" s="40"/>
      <c r="TFO168" s="40"/>
      <c r="TFP168" s="40"/>
      <c r="TFQ168" s="40"/>
      <c r="TFR168" s="40"/>
      <c r="TFS168" s="40"/>
      <c r="TFT168" s="40"/>
      <c r="TFU168" s="40"/>
      <c r="TFV168" s="40"/>
      <c r="TFW168" s="40"/>
      <c r="TFX168" s="40"/>
      <c r="TFY168" s="40"/>
      <c r="TFZ168" s="40"/>
      <c r="TGA168" s="40"/>
      <c r="TGB168" s="40"/>
      <c r="TGC168" s="40"/>
      <c r="TGD168" s="40"/>
      <c r="TGE168" s="40"/>
      <c r="TGF168" s="40"/>
      <c r="TGG168" s="40"/>
      <c r="TGH168" s="40"/>
      <c r="TGI168" s="40"/>
      <c r="TGJ168" s="40"/>
      <c r="TGK168" s="40"/>
      <c r="TGL168" s="40"/>
      <c r="TGM168" s="40"/>
      <c r="TGN168" s="40"/>
      <c r="TGO168" s="40"/>
      <c r="TGP168" s="40"/>
      <c r="TGQ168" s="40"/>
      <c r="TGR168" s="40"/>
      <c r="TGS168" s="40"/>
      <c r="TGT168" s="40"/>
      <c r="TGU168" s="40"/>
      <c r="TGV168" s="40"/>
      <c r="TGW168" s="40"/>
      <c r="TGX168" s="40"/>
      <c r="TGY168" s="40"/>
      <c r="TGZ168" s="40"/>
      <c r="THA168" s="40"/>
      <c r="THB168" s="40"/>
      <c r="THC168" s="40"/>
      <c r="THD168" s="40"/>
      <c r="THE168" s="40"/>
      <c r="THF168" s="40"/>
      <c r="THG168" s="40"/>
      <c r="THH168" s="40"/>
      <c r="THI168" s="40"/>
      <c r="THJ168" s="40"/>
      <c r="THK168" s="40"/>
      <c r="THL168" s="40"/>
      <c r="THM168" s="40"/>
      <c r="THN168" s="40"/>
      <c r="THO168" s="40"/>
      <c r="THP168" s="40"/>
      <c r="THQ168" s="40"/>
      <c r="THR168" s="40"/>
      <c r="THS168" s="40"/>
      <c r="THT168" s="40"/>
      <c r="THU168" s="40"/>
      <c r="THV168" s="40"/>
      <c r="THW168" s="40"/>
      <c r="THX168" s="40"/>
      <c r="THY168" s="40"/>
      <c r="THZ168" s="40"/>
      <c r="TIA168" s="40"/>
      <c r="TIB168" s="40"/>
      <c r="TIC168" s="40"/>
      <c r="TID168" s="40"/>
      <c r="TIE168" s="40"/>
      <c r="TIF168" s="40"/>
      <c r="TIG168" s="40"/>
      <c r="TIH168" s="40"/>
      <c r="TII168" s="40"/>
      <c r="TIJ168" s="40"/>
      <c r="TIK168" s="40"/>
      <c r="TIL168" s="40"/>
      <c r="TIM168" s="40"/>
      <c r="TIN168" s="40"/>
      <c r="TIO168" s="40"/>
      <c r="TIP168" s="40"/>
      <c r="TIQ168" s="40"/>
      <c r="TIR168" s="40"/>
      <c r="TIS168" s="40"/>
      <c r="TIT168" s="40"/>
      <c r="TIU168" s="40"/>
      <c r="TIV168" s="40"/>
      <c r="TIW168" s="40"/>
      <c r="TIX168" s="40"/>
      <c r="TIY168" s="40"/>
      <c r="TIZ168" s="40"/>
      <c r="TJA168" s="40"/>
      <c r="TJB168" s="40"/>
      <c r="TJC168" s="40"/>
      <c r="TJD168" s="40"/>
      <c r="TJE168" s="40"/>
      <c r="TJF168" s="40"/>
      <c r="TJG168" s="40"/>
      <c r="TJH168" s="40"/>
      <c r="TJI168" s="40"/>
      <c r="TJJ168" s="40"/>
      <c r="TJK168" s="40"/>
      <c r="TJL168" s="40"/>
      <c r="TJM168" s="40"/>
      <c r="TJN168" s="40"/>
      <c r="TJU168" s="40"/>
      <c r="TJV168" s="40"/>
      <c r="TJW168" s="40"/>
      <c r="TJX168" s="40"/>
      <c r="TJY168" s="40"/>
      <c r="TJZ168" s="40"/>
      <c r="TKA168" s="40"/>
      <c r="TKB168" s="40"/>
      <c r="TKC168" s="40"/>
      <c r="TKD168" s="40"/>
      <c r="TKE168" s="40"/>
      <c r="TKF168" s="40"/>
      <c r="TKG168" s="40"/>
      <c r="TKH168" s="40"/>
      <c r="TKI168" s="40"/>
      <c r="TKJ168" s="40"/>
      <c r="TKK168" s="40"/>
      <c r="TKL168" s="40"/>
      <c r="TKM168" s="40"/>
      <c r="TKN168" s="40"/>
      <c r="TKO168" s="40"/>
      <c r="TKP168" s="40"/>
      <c r="TKQ168" s="40"/>
      <c r="TKR168" s="40"/>
      <c r="TKS168" s="40"/>
      <c r="TKT168" s="40"/>
      <c r="TKU168" s="40"/>
      <c r="TKV168" s="40"/>
      <c r="TKW168" s="40"/>
      <c r="TKX168" s="40"/>
      <c r="TKY168" s="40"/>
      <c r="TKZ168" s="40"/>
      <c r="TLA168" s="40"/>
      <c r="TLB168" s="40"/>
      <c r="TLC168" s="40"/>
      <c r="TLD168" s="40"/>
      <c r="TLE168" s="40"/>
      <c r="TLF168" s="40"/>
      <c r="TLG168" s="40"/>
      <c r="TLH168" s="40"/>
      <c r="TLI168" s="40"/>
      <c r="TLJ168" s="40"/>
      <c r="TLK168" s="40"/>
      <c r="TLL168" s="40"/>
      <c r="TLM168" s="40"/>
      <c r="TLN168" s="40"/>
      <c r="TLO168" s="40"/>
      <c r="TLP168" s="40"/>
      <c r="TLQ168" s="40"/>
      <c r="TLR168" s="40"/>
      <c r="TLS168" s="40"/>
      <c r="TLT168" s="40"/>
      <c r="TLU168" s="40"/>
      <c r="TLV168" s="40"/>
      <c r="TLW168" s="40"/>
      <c r="TLX168" s="40"/>
      <c r="TLY168" s="40"/>
      <c r="TLZ168" s="40"/>
      <c r="TMA168" s="40"/>
      <c r="TMB168" s="40"/>
      <c r="TMC168" s="40"/>
      <c r="TMD168" s="40"/>
      <c r="TME168" s="40"/>
      <c r="TMF168" s="40"/>
      <c r="TMG168" s="40"/>
      <c r="TMH168" s="40"/>
      <c r="TMI168" s="40"/>
      <c r="TMJ168" s="40"/>
      <c r="TMK168" s="40"/>
      <c r="TML168" s="40"/>
      <c r="TMM168" s="40"/>
      <c r="TMN168" s="40"/>
      <c r="TMO168" s="40"/>
      <c r="TMP168" s="40"/>
      <c r="TMQ168" s="40"/>
      <c r="TMR168" s="40"/>
      <c r="TMS168" s="40"/>
      <c r="TMT168" s="40"/>
      <c r="TMU168" s="40"/>
      <c r="TMV168" s="40"/>
      <c r="TMW168" s="40"/>
      <c r="TMX168" s="40"/>
      <c r="TMY168" s="40"/>
      <c r="TMZ168" s="40"/>
      <c r="TNA168" s="40"/>
      <c r="TNB168" s="40"/>
      <c r="TNC168" s="40"/>
      <c r="TND168" s="40"/>
      <c r="TNE168" s="40"/>
      <c r="TNF168" s="40"/>
      <c r="TNG168" s="40"/>
      <c r="TNH168" s="40"/>
      <c r="TNI168" s="40"/>
      <c r="TNJ168" s="40"/>
      <c r="TNK168" s="40"/>
      <c r="TNL168" s="40"/>
      <c r="TNM168" s="40"/>
      <c r="TNN168" s="40"/>
      <c r="TNO168" s="40"/>
      <c r="TNP168" s="40"/>
      <c r="TNQ168" s="40"/>
      <c r="TNR168" s="40"/>
      <c r="TNS168" s="40"/>
      <c r="TNT168" s="40"/>
      <c r="TNU168" s="40"/>
      <c r="TNV168" s="40"/>
      <c r="TNW168" s="40"/>
      <c r="TNX168" s="40"/>
      <c r="TNY168" s="40"/>
      <c r="TNZ168" s="40"/>
      <c r="TOA168" s="40"/>
      <c r="TOB168" s="40"/>
      <c r="TOC168" s="40"/>
      <c r="TOD168" s="40"/>
      <c r="TOE168" s="40"/>
      <c r="TOF168" s="40"/>
      <c r="TOG168" s="40"/>
      <c r="TOH168" s="40"/>
      <c r="TOI168" s="40"/>
      <c r="TOJ168" s="40"/>
      <c r="TOK168" s="40"/>
      <c r="TOL168" s="40"/>
      <c r="TOM168" s="40"/>
      <c r="TON168" s="40"/>
      <c r="TOO168" s="40"/>
      <c r="TOP168" s="40"/>
      <c r="TOQ168" s="40"/>
      <c r="TOR168" s="40"/>
      <c r="TOS168" s="40"/>
      <c r="TOT168" s="40"/>
      <c r="TOU168" s="40"/>
      <c r="TOV168" s="40"/>
      <c r="TOW168" s="40"/>
      <c r="TOX168" s="40"/>
      <c r="TOY168" s="40"/>
      <c r="TOZ168" s="40"/>
      <c r="TPA168" s="40"/>
      <c r="TPB168" s="40"/>
      <c r="TPC168" s="40"/>
      <c r="TPD168" s="40"/>
      <c r="TPE168" s="40"/>
      <c r="TPF168" s="40"/>
      <c r="TPG168" s="40"/>
      <c r="TPH168" s="40"/>
      <c r="TPI168" s="40"/>
      <c r="TPJ168" s="40"/>
      <c r="TPK168" s="40"/>
      <c r="TPL168" s="40"/>
      <c r="TPM168" s="40"/>
      <c r="TPN168" s="40"/>
      <c r="TPO168" s="40"/>
      <c r="TPP168" s="40"/>
      <c r="TPQ168" s="40"/>
      <c r="TPR168" s="40"/>
      <c r="TPS168" s="40"/>
      <c r="TPT168" s="40"/>
      <c r="TPU168" s="40"/>
      <c r="TPV168" s="40"/>
      <c r="TPW168" s="40"/>
      <c r="TPX168" s="40"/>
      <c r="TPY168" s="40"/>
      <c r="TPZ168" s="40"/>
      <c r="TQA168" s="40"/>
      <c r="TQB168" s="40"/>
      <c r="TQC168" s="40"/>
      <c r="TQD168" s="40"/>
      <c r="TQE168" s="40"/>
      <c r="TQF168" s="40"/>
      <c r="TQG168" s="40"/>
      <c r="TQH168" s="40"/>
      <c r="TQI168" s="40"/>
      <c r="TQJ168" s="40"/>
      <c r="TQK168" s="40"/>
      <c r="TQL168" s="40"/>
      <c r="TQM168" s="40"/>
      <c r="TQN168" s="40"/>
      <c r="TQO168" s="40"/>
      <c r="TQP168" s="40"/>
      <c r="TQQ168" s="40"/>
      <c r="TQR168" s="40"/>
      <c r="TQS168" s="40"/>
      <c r="TQT168" s="40"/>
      <c r="TQU168" s="40"/>
      <c r="TQV168" s="40"/>
      <c r="TQW168" s="40"/>
      <c r="TQX168" s="40"/>
      <c r="TQY168" s="40"/>
      <c r="TQZ168" s="40"/>
      <c r="TRA168" s="40"/>
      <c r="TRB168" s="40"/>
      <c r="TRC168" s="40"/>
      <c r="TRD168" s="40"/>
      <c r="TRE168" s="40"/>
      <c r="TRF168" s="40"/>
      <c r="TRG168" s="40"/>
      <c r="TRH168" s="40"/>
      <c r="TRI168" s="40"/>
      <c r="TRJ168" s="40"/>
      <c r="TRK168" s="40"/>
      <c r="TRL168" s="40"/>
      <c r="TRM168" s="40"/>
      <c r="TRN168" s="40"/>
      <c r="TRO168" s="40"/>
      <c r="TRP168" s="40"/>
      <c r="TRQ168" s="40"/>
      <c r="TRR168" s="40"/>
      <c r="TRS168" s="40"/>
      <c r="TRT168" s="40"/>
      <c r="TRU168" s="40"/>
      <c r="TRV168" s="40"/>
      <c r="TRW168" s="40"/>
      <c r="TRX168" s="40"/>
      <c r="TRY168" s="40"/>
      <c r="TRZ168" s="40"/>
      <c r="TSA168" s="40"/>
      <c r="TSB168" s="40"/>
      <c r="TSC168" s="40"/>
      <c r="TSD168" s="40"/>
      <c r="TSE168" s="40"/>
      <c r="TSF168" s="40"/>
      <c r="TSG168" s="40"/>
      <c r="TSH168" s="40"/>
      <c r="TSI168" s="40"/>
      <c r="TSJ168" s="40"/>
      <c r="TSK168" s="40"/>
      <c r="TSL168" s="40"/>
      <c r="TSM168" s="40"/>
      <c r="TSN168" s="40"/>
      <c r="TSO168" s="40"/>
      <c r="TSP168" s="40"/>
      <c r="TSQ168" s="40"/>
      <c r="TSR168" s="40"/>
      <c r="TSS168" s="40"/>
      <c r="TST168" s="40"/>
      <c r="TSU168" s="40"/>
      <c r="TSV168" s="40"/>
      <c r="TSW168" s="40"/>
      <c r="TSX168" s="40"/>
      <c r="TSY168" s="40"/>
      <c r="TSZ168" s="40"/>
      <c r="TTA168" s="40"/>
      <c r="TTB168" s="40"/>
      <c r="TTC168" s="40"/>
      <c r="TTD168" s="40"/>
      <c r="TTE168" s="40"/>
      <c r="TTF168" s="40"/>
      <c r="TTG168" s="40"/>
      <c r="TTH168" s="40"/>
      <c r="TTI168" s="40"/>
      <c r="TTJ168" s="40"/>
      <c r="TTQ168" s="40"/>
      <c r="TTR168" s="40"/>
      <c r="TTS168" s="40"/>
      <c r="TTT168" s="40"/>
      <c r="TTU168" s="40"/>
      <c r="TTV168" s="40"/>
      <c r="TTW168" s="40"/>
      <c r="TTX168" s="40"/>
      <c r="TTY168" s="40"/>
      <c r="TTZ168" s="40"/>
      <c r="TUA168" s="40"/>
      <c r="TUB168" s="40"/>
      <c r="TUC168" s="40"/>
      <c r="TUD168" s="40"/>
      <c r="TUE168" s="40"/>
      <c r="TUF168" s="40"/>
      <c r="TUG168" s="40"/>
      <c r="TUH168" s="40"/>
      <c r="TUI168" s="40"/>
      <c r="TUJ168" s="40"/>
      <c r="TUK168" s="40"/>
      <c r="TUL168" s="40"/>
      <c r="TUM168" s="40"/>
      <c r="TUN168" s="40"/>
      <c r="TUO168" s="40"/>
      <c r="TUP168" s="40"/>
      <c r="TUQ168" s="40"/>
      <c r="TUR168" s="40"/>
      <c r="TUS168" s="40"/>
      <c r="TUT168" s="40"/>
      <c r="TUU168" s="40"/>
      <c r="TUV168" s="40"/>
      <c r="TUW168" s="40"/>
      <c r="TUX168" s="40"/>
      <c r="TUY168" s="40"/>
      <c r="TUZ168" s="40"/>
      <c r="TVA168" s="40"/>
      <c r="TVB168" s="40"/>
      <c r="TVC168" s="40"/>
      <c r="TVD168" s="40"/>
      <c r="TVE168" s="40"/>
      <c r="TVF168" s="40"/>
      <c r="TVG168" s="40"/>
      <c r="TVH168" s="40"/>
      <c r="TVI168" s="40"/>
      <c r="TVJ168" s="40"/>
      <c r="TVK168" s="40"/>
      <c r="TVL168" s="40"/>
      <c r="TVM168" s="40"/>
      <c r="TVN168" s="40"/>
      <c r="TVO168" s="40"/>
      <c r="TVP168" s="40"/>
      <c r="TVQ168" s="40"/>
      <c r="TVR168" s="40"/>
      <c r="TVS168" s="40"/>
      <c r="TVT168" s="40"/>
      <c r="TVU168" s="40"/>
      <c r="TVV168" s="40"/>
      <c r="TVW168" s="40"/>
      <c r="TVX168" s="40"/>
      <c r="TVY168" s="40"/>
      <c r="TVZ168" s="40"/>
      <c r="TWA168" s="40"/>
      <c r="TWB168" s="40"/>
      <c r="TWC168" s="40"/>
      <c r="TWD168" s="40"/>
      <c r="TWE168" s="40"/>
      <c r="TWF168" s="40"/>
      <c r="TWG168" s="40"/>
      <c r="TWH168" s="40"/>
      <c r="TWI168" s="40"/>
      <c r="TWJ168" s="40"/>
      <c r="TWK168" s="40"/>
      <c r="TWL168" s="40"/>
      <c r="TWM168" s="40"/>
      <c r="TWN168" s="40"/>
      <c r="TWO168" s="40"/>
      <c r="TWP168" s="40"/>
      <c r="TWQ168" s="40"/>
      <c r="TWR168" s="40"/>
      <c r="TWS168" s="40"/>
      <c r="TWT168" s="40"/>
      <c r="TWU168" s="40"/>
      <c r="TWV168" s="40"/>
      <c r="TWW168" s="40"/>
      <c r="TWX168" s="40"/>
      <c r="TWY168" s="40"/>
      <c r="TWZ168" s="40"/>
      <c r="TXA168" s="40"/>
      <c r="TXB168" s="40"/>
      <c r="TXC168" s="40"/>
      <c r="TXD168" s="40"/>
      <c r="TXE168" s="40"/>
      <c r="TXF168" s="40"/>
      <c r="TXG168" s="40"/>
      <c r="TXH168" s="40"/>
      <c r="TXI168" s="40"/>
      <c r="TXJ168" s="40"/>
      <c r="TXK168" s="40"/>
      <c r="TXL168" s="40"/>
      <c r="TXM168" s="40"/>
      <c r="TXN168" s="40"/>
      <c r="TXO168" s="40"/>
      <c r="TXP168" s="40"/>
      <c r="TXQ168" s="40"/>
      <c r="TXR168" s="40"/>
      <c r="TXS168" s="40"/>
      <c r="TXT168" s="40"/>
      <c r="TXU168" s="40"/>
      <c r="TXV168" s="40"/>
      <c r="TXW168" s="40"/>
      <c r="TXX168" s="40"/>
      <c r="TXY168" s="40"/>
      <c r="TXZ168" s="40"/>
      <c r="TYA168" s="40"/>
      <c r="TYB168" s="40"/>
      <c r="TYC168" s="40"/>
      <c r="TYD168" s="40"/>
      <c r="TYE168" s="40"/>
      <c r="TYF168" s="40"/>
      <c r="TYG168" s="40"/>
      <c r="TYH168" s="40"/>
      <c r="TYI168" s="40"/>
      <c r="TYJ168" s="40"/>
      <c r="TYK168" s="40"/>
      <c r="TYL168" s="40"/>
      <c r="TYM168" s="40"/>
      <c r="TYN168" s="40"/>
      <c r="TYO168" s="40"/>
      <c r="TYP168" s="40"/>
      <c r="TYQ168" s="40"/>
      <c r="TYR168" s="40"/>
      <c r="TYS168" s="40"/>
      <c r="TYT168" s="40"/>
      <c r="TYU168" s="40"/>
      <c r="TYV168" s="40"/>
      <c r="TYW168" s="40"/>
      <c r="TYX168" s="40"/>
      <c r="TYY168" s="40"/>
      <c r="TYZ168" s="40"/>
      <c r="TZA168" s="40"/>
      <c r="TZB168" s="40"/>
      <c r="TZC168" s="40"/>
      <c r="TZD168" s="40"/>
      <c r="TZE168" s="40"/>
      <c r="TZF168" s="40"/>
      <c r="TZG168" s="40"/>
      <c r="TZH168" s="40"/>
      <c r="TZI168" s="40"/>
      <c r="TZJ168" s="40"/>
      <c r="TZK168" s="40"/>
      <c r="TZL168" s="40"/>
      <c r="TZM168" s="40"/>
      <c r="TZN168" s="40"/>
      <c r="TZO168" s="40"/>
      <c r="TZP168" s="40"/>
      <c r="TZQ168" s="40"/>
      <c r="TZR168" s="40"/>
      <c r="TZS168" s="40"/>
      <c r="TZT168" s="40"/>
      <c r="TZU168" s="40"/>
      <c r="TZV168" s="40"/>
      <c r="TZW168" s="40"/>
      <c r="TZX168" s="40"/>
      <c r="TZY168" s="40"/>
      <c r="TZZ168" s="40"/>
      <c r="UAA168" s="40"/>
      <c r="UAB168" s="40"/>
      <c r="UAC168" s="40"/>
      <c r="UAD168" s="40"/>
      <c r="UAE168" s="40"/>
      <c r="UAF168" s="40"/>
      <c r="UAG168" s="40"/>
      <c r="UAH168" s="40"/>
      <c r="UAI168" s="40"/>
      <c r="UAJ168" s="40"/>
      <c r="UAK168" s="40"/>
      <c r="UAL168" s="40"/>
      <c r="UAM168" s="40"/>
      <c r="UAN168" s="40"/>
      <c r="UAO168" s="40"/>
      <c r="UAP168" s="40"/>
      <c r="UAQ168" s="40"/>
      <c r="UAR168" s="40"/>
      <c r="UAS168" s="40"/>
      <c r="UAT168" s="40"/>
      <c r="UAU168" s="40"/>
      <c r="UAV168" s="40"/>
      <c r="UAW168" s="40"/>
      <c r="UAX168" s="40"/>
      <c r="UAY168" s="40"/>
      <c r="UAZ168" s="40"/>
      <c r="UBA168" s="40"/>
      <c r="UBB168" s="40"/>
      <c r="UBC168" s="40"/>
      <c r="UBD168" s="40"/>
      <c r="UBE168" s="40"/>
      <c r="UBF168" s="40"/>
      <c r="UBG168" s="40"/>
      <c r="UBH168" s="40"/>
      <c r="UBI168" s="40"/>
      <c r="UBJ168" s="40"/>
      <c r="UBK168" s="40"/>
      <c r="UBL168" s="40"/>
      <c r="UBM168" s="40"/>
      <c r="UBN168" s="40"/>
      <c r="UBO168" s="40"/>
      <c r="UBP168" s="40"/>
      <c r="UBQ168" s="40"/>
      <c r="UBR168" s="40"/>
      <c r="UBS168" s="40"/>
      <c r="UBT168" s="40"/>
      <c r="UBU168" s="40"/>
      <c r="UBV168" s="40"/>
      <c r="UBW168" s="40"/>
      <c r="UBX168" s="40"/>
      <c r="UBY168" s="40"/>
      <c r="UBZ168" s="40"/>
      <c r="UCA168" s="40"/>
      <c r="UCB168" s="40"/>
      <c r="UCC168" s="40"/>
      <c r="UCD168" s="40"/>
      <c r="UCE168" s="40"/>
      <c r="UCF168" s="40"/>
      <c r="UCG168" s="40"/>
      <c r="UCH168" s="40"/>
      <c r="UCI168" s="40"/>
      <c r="UCJ168" s="40"/>
      <c r="UCK168" s="40"/>
      <c r="UCL168" s="40"/>
      <c r="UCM168" s="40"/>
      <c r="UCN168" s="40"/>
      <c r="UCO168" s="40"/>
      <c r="UCP168" s="40"/>
      <c r="UCQ168" s="40"/>
      <c r="UCR168" s="40"/>
      <c r="UCS168" s="40"/>
      <c r="UCT168" s="40"/>
      <c r="UCU168" s="40"/>
      <c r="UCV168" s="40"/>
      <c r="UCW168" s="40"/>
      <c r="UCX168" s="40"/>
      <c r="UCY168" s="40"/>
      <c r="UCZ168" s="40"/>
      <c r="UDA168" s="40"/>
      <c r="UDB168" s="40"/>
      <c r="UDC168" s="40"/>
      <c r="UDD168" s="40"/>
      <c r="UDE168" s="40"/>
      <c r="UDF168" s="40"/>
      <c r="UDM168" s="40"/>
      <c r="UDN168" s="40"/>
      <c r="UDO168" s="40"/>
      <c r="UDP168" s="40"/>
      <c r="UDQ168" s="40"/>
      <c r="UDR168" s="40"/>
      <c r="UDS168" s="40"/>
      <c r="UDT168" s="40"/>
      <c r="UDU168" s="40"/>
      <c r="UDV168" s="40"/>
      <c r="UDW168" s="40"/>
      <c r="UDX168" s="40"/>
      <c r="UDY168" s="40"/>
      <c r="UDZ168" s="40"/>
      <c r="UEA168" s="40"/>
      <c r="UEB168" s="40"/>
      <c r="UEC168" s="40"/>
      <c r="UED168" s="40"/>
      <c r="UEE168" s="40"/>
      <c r="UEF168" s="40"/>
      <c r="UEG168" s="40"/>
      <c r="UEH168" s="40"/>
      <c r="UEI168" s="40"/>
      <c r="UEJ168" s="40"/>
      <c r="UEK168" s="40"/>
      <c r="UEL168" s="40"/>
      <c r="UEM168" s="40"/>
      <c r="UEN168" s="40"/>
      <c r="UEO168" s="40"/>
      <c r="UEP168" s="40"/>
      <c r="UEQ168" s="40"/>
      <c r="UER168" s="40"/>
      <c r="UES168" s="40"/>
      <c r="UET168" s="40"/>
      <c r="UEU168" s="40"/>
      <c r="UEV168" s="40"/>
      <c r="UEW168" s="40"/>
      <c r="UEX168" s="40"/>
      <c r="UEY168" s="40"/>
      <c r="UEZ168" s="40"/>
      <c r="UFA168" s="40"/>
      <c r="UFB168" s="40"/>
      <c r="UFC168" s="40"/>
      <c r="UFD168" s="40"/>
      <c r="UFE168" s="40"/>
      <c r="UFF168" s="40"/>
      <c r="UFG168" s="40"/>
      <c r="UFH168" s="40"/>
      <c r="UFI168" s="40"/>
      <c r="UFJ168" s="40"/>
      <c r="UFK168" s="40"/>
      <c r="UFL168" s="40"/>
      <c r="UFM168" s="40"/>
      <c r="UFN168" s="40"/>
      <c r="UFO168" s="40"/>
      <c r="UFP168" s="40"/>
      <c r="UFQ168" s="40"/>
      <c r="UFR168" s="40"/>
      <c r="UFS168" s="40"/>
      <c r="UFT168" s="40"/>
      <c r="UFU168" s="40"/>
      <c r="UFV168" s="40"/>
      <c r="UFW168" s="40"/>
      <c r="UFX168" s="40"/>
      <c r="UFY168" s="40"/>
      <c r="UFZ168" s="40"/>
      <c r="UGA168" s="40"/>
      <c r="UGB168" s="40"/>
      <c r="UGC168" s="40"/>
      <c r="UGD168" s="40"/>
      <c r="UGE168" s="40"/>
      <c r="UGF168" s="40"/>
      <c r="UGG168" s="40"/>
      <c r="UGH168" s="40"/>
      <c r="UGI168" s="40"/>
      <c r="UGJ168" s="40"/>
      <c r="UGK168" s="40"/>
      <c r="UGL168" s="40"/>
      <c r="UGM168" s="40"/>
      <c r="UGN168" s="40"/>
      <c r="UGO168" s="40"/>
      <c r="UGP168" s="40"/>
      <c r="UGQ168" s="40"/>
      <c r="UGR168" s="40"/>
      <c r="UGS168" s="40"/>
      <c r="UGT168" s="40"/>
      <c r="UGU168" s="40"/>
      <c r="UGV168" s="40"/>
      <c r="UGW168" s="40"/>
      <c r="UGX168" s="40"/>
      <c r="UGY168" s="40"/>
      <c r="UGZ168" s="40"/>
      <c r="UHA168" s="40"/>
      <c r="UHB168" s="40"/>
      <c r="UHC168" s="40"/>
      <c r="UHD168" s="40"/>
      <c r="UHE168" s="40"/>
      <c r="UHF168" s="40"/>
      <c r="UHG168" s="40"/>
      <c r="UHH168" s="40"/>
      <c r="UHI168" s="40"/>
      <c r="UHJ168" s="40"/>
      <c r="UHK168" s="40"/>
      <c r="UHL168" s="40"/>
      <c r="UHM168" s="40"/>
      <c r="UHN168" s="40"/>
      <c r="UHO168" s="40"/>
      <c r="UHP168" s="40"/>
      <c r="UHQ168" s="40"/>
      <c r="UHR168" s="40"/>
      <c r="UHS168" s="40"/>
      <c r="UHT168" s="40"/>
      <c r="UHU168" s="40"/>
      <c r="UHV168" s="40"/>
      <c r="UHW168" s="40"/>
      <c r="UHX168" s="40"/>
      <c r="UHY168" s="40"/>
      <c r="UHZ168" s="40"/>
      <c r="UIA168" s="40"/>
      <c r="UIB168" s="40"/>
      <c r="UIC168" s="40"/>
      <c r="UID168" s="40"/>
      <c r="UIE168" s="40"/>
      <c r="UIF168" s="40"/>
      <c r="UIG168" s="40"/>
      <c r="UIH168" s="40"/>
      <c r="UII168" s="40"/>
      <c r="UIJ168" s="40"/>
      <c r="UIK168" s="40"/>
      <c r="UIL168" s="40"/>
      <c r="UIM168" s="40"/>
      <c r="UIN168" s="40"/>
      <c r="UIO168" s="40"/>
      <c r="UIP168" s="40"/>
      <c r="UIQ168" s="40"/>
      <c r="UIR168" s="40"/>
      <c r="UIS168" s="40"/>
      <c r="UIT168" s="40"/>
      <c r="UIU168" s="40"/>
      <c r="UIV168" s="40"/>
      <c r="UIW168" s="40"/>
      <c r="UIX168" s="40"/>
      <c r="UIY168" s="40"/>
      <c r="UIZ168" s="40"/>
      <c r="UJA168" s="40"/>
      <c r="UJB168" s="40"/>
      <c r="UJC168" s="40"/>
      <c r="UJD168" s="40"/>
      <c r="UJE168" s="40"/>
      <c r="UJF168" s="40"/>
      <c r="UJG168" s="40"/>
      <c r="UJH168" s="40"/>
      <c r="UJI168" s="40"/>
      <c r="UJJ168" s="40"/>
      <c r="UJK168" s="40"/>
      <c r="UJL168" s="40"/>
      <c r="UJM168" s="40"/>
      <c r="UJN168" s="40"/>
      <c r="UJO168" s="40"/>
      <c r="UJP168" s="40"/>
      <c r="UJQ168" s="40"/>
      <c r="UJR168" s="40"/>
      <c r="UJS168" s="40"/>
      <c r="UJT168" s="40"/>
      <c r="UJU168" s="40"/>
      <c r="UJV168" s="40"/>
      <c r="UJW168" s="40"/>
      <c r="UJX168" s="40"/>
      <c r="UJY168" s="40"/>
      <c r="UJZ168" s="40"/>
      <c r="UKA168" s="40"/>
      <c r="UKB168" s="40"/>
      <c r="UKC168" s="40"/>
      <c r="UKD168" s="40"/>
      <c r="UKE168" s="40"/>
      <c r="UKF168" s="40"/>
      <c r="UKG168" s="40"/>
      <c r="UKH168" s="40"/>
      <c r="UKI168" s="40"/>
      <c r="UKJ168" s="40"/>
      <c r="UKK168" s="40"/>
      <c r="UKL168" s="40"/>
      <c r="UKM168" s="40"/>
      <c r="UKN168" s="40"/>
      <c r="UKO168" s="40"/>
      <c r="UKP168" s="40"/>
      <c r="UKQ168" s="40"/>
      <c r="UKR168" s="40"/>
      <c r="UKS168" s="40"/>
      <c r="UKT168" s="40"/>
      <c r="UKU168" s="40"/>
      <c r="UKV168" s="40"/>
      <c r="UKW168" s="40"/>
      <c r="UKX168" s="40"/>
      <c r="UKY168" s="40"/>
      <c r="UKZ168" s="40"/>
      <c r="ULA168" s="40"/>
      <c r="ULB168" s="40"/>
      <c r="ULC168" s="40"/>
      <c r="ULD168" s="40"/>
      <c r="ULE168" s="40"/>
      <c r="ULF168" s="40"/>
      <c r="ULG168" s="40"/>
      <c r="ULH168" s="40"/>
      <c r="ULI168" s="40"/>
      <c r="ULJ168" s="40"/>
      <c r="ULK168" s="40"/>
      <c r="ULL168" s="40"/>
      <c r="ULM168" s="40"/>
      <c r="ULN168" s="40"/>
      <c r="ULO168" s="40"/>
      <c r="ULP168" s="40"/>
      <c r="ULQ168" s="40"/>
      <c r="ULR168" s="40"/>
      <c r="ULS168" s="40"/>
      <c r="ULT168" s="40"/>
      <c r="ULU168" s="40"/>
      <c r="ULV168" s="40"/>
      <c r="ULW168" s="40"/>
      <c r="ULX168" s="40"/>
      <c r="ULY168" s="40"/>
      <c r="ULZ168" s="40"/>
      <c r="UMA168" s="40"/>
      <c r="UMB168" s="40"/>
      <c r="UMC168" s="40"/>
      <c r="UMD168" s="40"/>
      <c r="UME168" s="40"/>
      <c r="UMF168" s="40"/>
      <c r="UMG168" s="40"/>
      <c r="UMH168" s="40"/>
      <c r="UMI168" s="40"/>
      <c r="UMJ168" s="40"/>
      <c r="UMK168" s="40"/>
      <c r="UML168" s="40"/>
      <c r="UMM168" s="40"/>
      <c r="UMN168" s="40"/>
      <c r="UMO168" s="40"/>
      <c r="UMP168" s="40"/>
      <c r="UMQ168" s="40"/>
      <c r="UMR168" s="40"/>
      <c r="UMS168" s="40"/>
      <c r="UMT168" s="40"/>
      <c r="UMU168" s="40"/>
      <c r="UMV168" s="40"/>
      <c r="UMW168" s="40"/>
      <c r="UMX168" s="40"/>
      <c r="UMY168" s="40"/>
      <c r="UMZ168" s="40"/>
      <c r="UNA168" s="40"/>
      <c r="UNB168" s="40"/>
      <c r="UNI168" s="40"/>
      <c r="UNJ168" s="40"/>
      <c r="UNK168" s="40"/>
      <c r="UNL168" s="40"/>
      <c r="UNM168" s="40"/>
      <c r="UNN168" s="40"/>
      <c r="UNO168" s="40"/>
      <c r="UNP168" s="40"/>
      <c r="UNQ168" s="40"/>
      <c r="UNR168" s="40"/>
      <c r="UNS168" s="40"/>
      <c r="UNT168" s="40"/>
      <c r="UNU168" s="40"/>
      <c r="UNV168" s="40"/>
      <c r="UNW168" s="40"/>
      <c r="UNX168" s="40"/>
      <c r="UNY168" s="40"/>
      <c r="UNZ168" s="40"/>
      <c r="UOA168" s="40"/>
      <c r="UOB168" s="40"/>
      <c r="UOC168" s="40"/>
      <c r="UOD168" s="40"/>
      <c r="UOE168" s="40"/>
      <c r="UOF168" s="40"/>
      <c r="UOG168" s="40"/>
      <c r="UOH168" s="40"/>
      <c r="UOI168" s="40"/>
      <c r="UOJ168" s="40"/>
      <c r="UOK168" s="40"/>
      <c r="UOL168" s="40"/>
      <c r="UOM168" s="40"/>
      <c r="UON168" s="40"/>
      <c r="UOO168" s="40"/>
      <c r="UOP168" s="40"/>
      <c r="UOQ168" s="40"/>
      <c r="UOR168" s="40"/>
      <c r="UOS168" s="40"/>
      <c r="UOT168" s="40"/>
      <c r="UOU168" s="40"/>
      <c r="UOV168" s="40"/>
      <c r="UOW168" s="40"/>
      <c r="UOX168" s="40"/>
      <c r="UOY168" s="40"/>
      <c r="UOZ168" s="40"/>
      <c r="UPA168" s="40"/>
      <c r="UPB168" s="40"/>
      <c r="UPC168" s="40"/>
      <c r="UPD168" s="40"/>
      <c r="UPE168" s="40"/>
      <c r="UPF168" s="40"/>
      <c r="UPG168" s="40"/>
      <c r="UPH168" s="40"/>
      <c r="UPI168" s="40"/>
      <c r="UPJ168" s="40"/>
      <c r="UPK168" s="40"/>
      <c r="UPL168" s="40"/>
      <c r="UPM168" s="40"/>
      <c r="UPN168" s="40"/>
      <c r="UPO168" s="40"/>
      <c r="UPP168" s="40"/>
      <c r="UPQ168" s="40"/>
      <c r="UPR168" s="40"/>
      <c r="UPS168" s="40"/>
      <c r="UPT168" s="40"/>
      <c r="UPU168" s="40"/>
      <c r="UPV168" s="40"/>
      <c r="UPW168" s="40"/>
      <c r="UPX168" s="40"/>
      <c r="UPY168" s="40"/>
      <c r="UPZ168" s="40"/>
      <c r="UQA168" s="40"/>
      <c r="UQB168" s="40"/>
      <c r="UQC168" s="40"/>
      <c r="UQD168" s="40"/>
      <c r="UQE168" s="40"/>
      <c r="UQF168" s="40"/>
      <c r="UQG168" s="40"/>
      <c r="UQH168" s="40"/>
      <c r="UQI168" s="40"/>
      <c r="UQJ168" s="40"/>
      <c r="UQK168" s="40"/>
      <c r="UQL168" s="40"/>
      <c r="UQM168" s="40"/>
      <c r="UQN168" s="40"/>
      <c r="UQO168" s="40"/>
      <c r="UQP168" s="40"/>
      <c r="UQQ168" s="40"/>
      <c r="UQR168" s="40"/>
      <c r="UQS168" s="40"/>
      <c r="UQT168" s="40"/>
      <c r="UQU168" s="40"/>
      <c r="UQV168" s="40"/>
      <c r="UQW168" s="40"/>
      <c r="UQX168" s="40"/>
      <c r="UQY168" s="40"/>
      <c r="UQZ168" s="40"/>
      <c r="URA168" s="40"/>
      <c r="URB168" s="40"/>
      <c r="URC168" s="40"/>
      <c r="URD168" s="40"/>
      <c r="URE168" s="40"/>
      <c r="URF168" s="40"/>
      <c r="URG168" s="40"/>
      <c r="URH168" s="40"/>
      <c r="URI168" s="40"/>
      <c r="URJ168" s="40"/>
      <c r="URK168" s="40"/>
      <c r="URL168" s="40"/>
      <c r="URM168" s="40"/>
      <c r="URN168" s="40"/>
      <c r="URO168" s="40"/>
      <c r="URP168" s="40"/>
      <c r="URQ168" s="40"/>
      <c r="URR168" s="40"/>
      <c r="URS168" s="40"/>
      <c r="URT168" s="40"/>
      <c r="URU168" s="40"/>
      <c r="URV168" s="40"/>
      <c r="URW168" s="40"/>
      <c r="URX168" s="40"/>
      <c r="URY168" s="40"/>
      <c r="URZ168" s="40"/>
      <c r="USA168" s="40"/>
      <c r="USB168" s="40"/>
      <c r="USC168" s="40"/>
      <c r="USD168" s="40"/>
      <c r="USE168" s="40"/>
      <c r="USF168" s="40"/>
      <c r="USG168" s="40"/>
      <c r="USH168" s="40"/>
      <c r="USI168" s="40"/>
      <c r="USJ168" s="40"/>
      <c r="USK168" s="40"/>
      <c r="USL168" s="40"/>
      <c r="USM168" s="40"/>
      <c r="USN168" s="40"/>
      <c r="USO168" s="40"/>
      <c r="USP168" s="40"/>
      <c r="USQ168" s="40"/>
      <c r="USR168" s="40"/>
      <c r="USS168" s="40"/>
      <c r="UST168" s="40"/>
      <c r="USU168" s="40"/>
      <c r="USV168" s="40"/>
      <c r="USW168" s="40"/>
      <c r="USX168" s="40"/>
      <c r="USY168" s="40"/>
      <c r="USZ168" s="40"/>
      <c r="UTA168" s="40"/>
      <c r="UTB168" s="40"/>
      <c r="UTC168" s="40"/>
      <c r="UTD168" s="40"/>
      <c r="UTE168" s="40"/>
      <c r="UTF168" s="40"/>
      <c r="UTG168" s="40"/>
      <c r="UTH168" s="40"/>
      <c r="UTI168" s="40"/>
      <c r="UTJ168" s="40"/>
      <c r="UTK168" s="40"/>
      <c r="UTL168" s="40"/>
      <c r="UTM168" s="40"/>
      <c r="UTN168" s="40"/>
      <c r="UTO168" s="40"/>
      <c r="UTP168" s="40"/>
      <c r="UTQ168" s="40"/>
      <c r="UTR168" s="40"/>
      <c r="UTS168" s="40"/>
      <c r="UTT168" s="40"/>
      <c r="UTU168" s="40"/>
      <c r="UTV168" s="40"/>
      <c r="UTW168" s="40"/>
      <c r="UTX168" s="40"/>
      <c r="UTY168" s="40"/>
      <c r="UTZ168" s="40"/>
      <c r="UUA168" s="40"/>
      <c r="UUB168" s="40"/>
      <c r="UUC168" s="40"/>
      <c r="UUD168" s="40"/>
      <c r="UUE168" s="40"/>
      <c r="UUF168" s="40"/>
      <c r="UUG168" s="40"/>
      <c r="UUH168" s="40"/>
      <c r="UUI168" s="40"/>
      <c r="UUJ168" s="40"/>
      <c r="UUK168" s="40"/>
      <c r="UUL168" s="40"/>
      <c r="UUM168" s="40"/>
      <c r="UUN168" s="40"/>
      <c r="UUO168" s="40"/>
      <c r="UUP168" s="40"/>
      <c r="UUQ168" s="40"/>
      <c r="UUR168" s="40"/>
      <c r="UUS168" s="40"/>
      <c r="UUT168" s="40"/>
      <c r="UUU168" s="40"/>
      <c r="UUV168" s="40"/>
      <c r="UUW168" s="40"/>
      <c r="UUX168" s="40"/>
      <c r="UUY168" s="40"/>
      <c r="UUZ168" s="40"/>
      <c r="UVA168" s="40"/>
      <c r="UVB168" s="40"/>
      <c r="UVC168" s="40"/>
      <c r="UVD168" s="40"/>
      <c r="UVE168" s="40"/>
      <c r="UVF168" s="40"/>
      <c r="UVG168" s="40"/>
      <c r="UVH168" s="40"/>
      <c r="UVI168" s="40"/>
      <c r="UVJ168" s="40"/>
      <c r="UVK168" s="40"/>
      <c r="UVL168" s="40"/>
      <c r="UVM168" s="40"/>
      <c r="UVN168" s="40"/>
      <c r="UVO168" s="40"/>
      <c r="UVP168" s="40"/>
      <c r="UVQ168" s="40"/>
      <c r="UVR168" s="40"/>
      <c r="UVS168" s="40"/>
      <c r="UVT168" s="40"/>
      <c r="UVU168" s="40"/>
      <c r="UVV168" s="40"/>
      <c r="UVW168" s="40"/>
      <c r="UVX168" s="40"/>
      <c r="UVY168" s="40"/>
      <c r="UVZ168" s="40"/>
      <c r="UWA168" s="40"/>
      <c r="UWB168" s="40"/>
      <c r="UWC168" s="40"/>
      <c r="UWD168" s="40"/>
      <c r="UWE168" s="40"/>
      <c r="UWF168" s="40"/>
      <c r="UWG168" s="40"/>
      <c r="UWH168" s="40"/>
      <c r="UWI168" s="40"/>
      <c r="UWJ168" s="40"/>
      <c r="UWK168" s="40"/>
      <c r="UWL168" s="40"/>
      <c r="UWM168" s="40"/>
      <c r="UWN168" s="40"/>
      <c r="UWO168" s="40"/>
      <c r="UWP168" s="40"/>
      <c r="UWQ168" s="40"/>
      <c r="UWR168" s="40"/>
      <c r="UWS168" s="40"/>
      <c r="UWT168" s="40"/>
      <c r="UWU168" s="40"/>
      <c r="UWV168" s="40"/>
      <c r="UWW168" s="40"/>
      <c r="UWX168" s="40"/>
      <c r="UXE168" s="40"/>
      <c r="UXF168" s="40"/>
      <c r="UXG168" s="40"/>
      <c r="UXH168" s="40"/>
      <c r="UXI168" s="40"/>
      <c r="UXJ168" s="40"/>
      <c r="UXK168" s="40"/>
      <c r="UXL168" s="40"/>
      <c r="UXM168" s="40"/>
      <c r="UXN168" s="40"/>
      <c r="UXO168" s="40"/>
      <c r="UXP168" s="40"/>
      <c r="UXQ168" s="40"/>
      <c r="UXR168" s="40"/>
      <c r="UXS168" s="40"/>
      <c r="UXT168" s="40"/>
      <c r="UXU168" s="40"/>
      <c r="UXV168" s="40"/>
      <c r="UXW168" s="40"/>
      <c r="UXX168" s="40"/>
      <c r="UXY168" s="40"/>
      <c r="UXZ168" s="40"/>
      <c r="UYA168" s="40"/>
      <c r="UYB168" s="40"/>
      <c r="UYC168" s="40"/>
      <c r="UYD168" s="40"/>
      <c r="UYE168" s="40"/>
      <c r="UYF168" s="40"/>
      <c r="UYG168" s="40"/>
      <c r="UYH168" s="40"/>
      <c r="UYI168" s="40"/>
      <c r="UYJ168" s="40"/>
      <c r="UYK168" s="40"/>
      <c r="UYL168" s="40"/>
      <c r="UYM168" s="40"/>
      <c r="UYN168" s="40"/>
      <c r="UYO168" s="40"/>
      <c r="UYP168" s="40"/>
      <c r="UYQ168" s="40"/>
      <c r="UYR168" s="40"/>
      <c r="UYS168" s="40"/>
      <c r="UYT168" s="40"/>
      <c r="UYU168" s="40"/>
      <c r="UYV168" s="40"/>
      <c r="UYW168" s="40"/>
      <c r="UYX168" s="40"/>
      <c r="UYY168" s="40"/>
      <c r="UYZ168" s="40"/>
      <c r="UZA168" s="40"/>
      <c r="UZB168" s="40"/>
      <c r="UZC168" s="40"/>
      <c r="UZD168" s="40"/>
      <c r="UZE168" s="40"/>
      <c r="UZF168" s="40"/>
      <c r="UZG168" s="40"/>
      <c r="UZH168" s="40"/>
      <c r="UZI168" s="40"/>
      <c r="UZJ168" s="40"/>
      <c r="UZK168" s="40"/>
      <c r="UZL168" s="40"/>
      <c r="UZM168" s="40"/>
      <c r="UZN168" s="40"/>
      <c r="UZO168" s="40"/>
      <c r="UZP168" s="40"/>
      <c r="UZQ168" s="40"/>
      <c r="UZR168" s="40"/>
      <c r="UZS168" s="40"/>
      <c r="UZT168" s="40"/>
      <c r="UZU168" s="40"/>
      <c r="UZV168" s="40"/>
      <c r="UZW168" s="40"/>
      <c r="UZX168" s="40"/>
      <c r="UZY168" s="40"/>
      <c r="UZZ168" s="40"/>
      <c r="VAA168" s="40"/>
      <c r="VAB168" s="40"/>
      <c r="VAC168" s="40"/>
      <c r="VAD168" s="40"/>
      <c r="VAE168" s="40"/>
      <c r="VAF168" s="40"/>
      <c r="VAG168" s="40"/>
      <c r="VAH168" s="40"/>
      <c r="VAI168" s="40"/>
      <c r="VAJ168" s="40"/>
      <c r="VAK168" s="40"/>
      <c r="VAL168" s="40"/>
      <c r="VAM168" s="40"/>
      <c r="VAN168" s="40"/>
      <c r="VAO168" s="40"/>
      <c r="VAP168" s="40"/>
      <c r="VAQ168" s="40"/>
      <c r="VAR168" s="40"/>
      <c r="VAS168" s="40"/>
      <c r="VAT168" s="40"/>
      <c r="VAU168" s="40"/>
      <c r="VAV168" s="40"/>
      <c r="VAW168" s="40"/>
      <c r="VAX168" s="40"/>
      <c r="VAY168" s="40"/>
      <c r="VAZ168" s="40"/>
      <c r="VBA168" s="40"/>
      <c r="VBB168" s="40"/>
      <c r="VBC168" s="40"/>
      <c r="VBD168" s="40"/>
      <c r="VBE168" s="40"/>
      <c r="VBF168" s="40"/>
      <c r="VBG168" s="40"/>
      <c r="VBH168" s="40"/>
      <c r="VBI168" s="40"/>
      <c r="VBJ168" s="40"/>
      <c r="VBK168" s="40"/>
      <c r="VBL168" s="40"/>
      <c r="VBM168" s="40"/>
      <c r="VBN168" s="40"/>
      <c r="VBO168" s="40"/>
      <c r="VBP168" s="40"/>
      <c r="VBQ168" s="40"/>
      <c r="VBR168" s="40"/>
      <c r="VBS168" s="40"/>
      <c r="VBT168" s="40"/>
      <c r="VBU168" s="40"/>
      <c r="VBV168" s="40"/>
      <c r="VBW168" s="40"/>
      <c r="VBX168" s="40"/>
      <c r="VBY168" s="40"/>
      <c r="VBZ168" s="40"/>
      <c r="VCA168" s="40"/>
      <c r="VCB168" s="40"/>
      <c r="VCC168" s="40"/>
      <c r="VCD168" s="40"/>
      <c r="VCE168" s="40"/>
      <c r="VCF168" s="40"/>
      <c r="VCG168" s="40"/>
      <c r="VCH168" s="40"/>
      <c r="VCI168" s="40"/>
      <c r="VCJ168" s="40"/>
      <c r="VCK168" s="40"/>
      <c r="VCL168" s="40"/>
      <c r="VCM168" s="40"/>
      <c r="VCN168" s="40"/>
      <c r="VCO168" s="40"/>
      <c r="VCP168" s="40"/>
      <c r="VCQ168" s="40"/>
      <c r="VCR168" s="40"/>
      <c r="VCS168" s="40"/>
      <c r="VCT168" s="40"/>
      <c r="VCU168" s="40"/>
      <c r="VCV168" s="40"/>
      <c r="VCW168" s="40"/>
      <c r="VCX168" s="40"/>
      <c r="VCY168" s="40"/>
      <c r="VCZ168" s="40"/>
      <c r="VDA168" s="40"/>
      <c r="VDB168" s="40"/>
      <c r="VDC168" s="40"/>
      <c r="VDD168" s="40"/>
      <c r="VDE168" s="40"/>
      <c r="VDF168" s="40"/>
      <c r="VDG168" s="40"/>
      <c r="VDH168" s="40"/>
      <c r="VDI168" s="40"/>
      <c r="VDJ168" s="40"/>
      <c r="VDK168" s="40"/>
      <c r="VDL168" s="40"/>
      <c r="VDM168" s="40"/>
      <c r="VDN168" s="40"/>
      <c r="VDO168" s="40"/>
      <c r="VDP168" s="40"/>
      <c r="VDQ168" s="40"/>
      <c r="VDR168" s="40"/>
      <c r="VDS168" s="40"/>
      <c r="VDT168" s="40"/>
      <c r="VDU168" s="40"/>
      <c r="VDV168" s="40"/>
      <c r="VDW168" s="40"/>
      <c r="VDX168" s="40"/>
      <c r="VDY168" s="40"/>
      <c r="VDZ168" s="40"/>
      <c r="VEA168" s="40"/>
      <c r="VEB168" s="40"/>
      <c r="VEC168" s="40"/>
      <c r="VED168" s="40"/>
      <c r="VEE168" s="40"/>
      <c r="VEF168" s="40"/>
      <c r="VEG168" s="40"/>
      <c r="VEH168" s="40"/>
      <c r="VEI168" s="40"/>
      <c r="VEJ168" s="40"/>
      <c r="VEK168" s="40"/>
      <c r="VEL168" s="40"/>
      <c r="VEM168" s="40"/>
      <c r="VEN168" s="40"/>
      <c r="VEO168" s="40"/>
      <c r="VEP168" s="40"/>
      <c r="VEQ168" s="40"/>
      <c r="VER168" s="40"/>
      <c r="VES168" s="40"/>
      <c r="VET168" s="40"/>
      <c r="VEU168" s="40"/>
      <c r="VEV168" s="40"/>
      <c r="VEW168" s="40"/>
      <c r="VEX168" s="40"/>
      <c r="VEY168" s="40"/>
      <c r="VEZ168" s="40"/>
      <c r="VFA168" s="40"/>
      <c r="VFB168" s="40"/>
      <c r="VFC168" s="40"/>
      <c r="VFD168" s="40"/>
      <c r="VFE168" s="40"/>
      <c r="VFF168" s="40"/>
      <c r="VFG168" s="40"/>
      <c r="VFH168" s="40"/>
      <c r="VFI168" s="40"/>
      <c r="VFJ168" s="40"/>
      <c r="VFK168" s="40"/>
      <c r="VFL168" s="40"/>
      <c r="VFM168" s="40"/>
      <c r="VFN168" s="40"/>
      <c r="VFO168" s="40"/>
      <c r="VFP168" s="40"/>
      <c r="VFQ168" s="40"/>
      <c r="VFR168" s="40"/>
      <c r="VFS168" s="40"/>
      <c r="VFT168" s="40"/>
      <c r="VFU168" s="40"/>
      <c r="VFV168" s="40"/>
      <c r="VFW168" s="40"/>
      <c r="VFX168" s="40"/>
      <c r="VFY168" s="40"/>
      <c r="VFZ168" s="40"/>
      <c r="VGA168" s="40"/>
      <c r="VGB168" s="40"/>
      <c r="VGC168" s="40"/>
      <c r="VGD168" s="40"/>
      <c r="VGE168" s="40"/>
      <c r="VGF168" s="40"/>
      <c r="VGG168" s="40"/>
      <c r="VGH168" s="40"/>
      <c r="VGI168" s="40"/>
      <c r="VGJ168" s="40"/>
      <c r="VGK168" s="40"/>
      <c r="VGL168" s="40"/>
      <c r="VGM168" s="40"/>
      <c r="VGN168" s="40"/>
      <c r="VGO168" s="40"/>
      <c r="VGP168" s="40"/>
      <c r="VGQ168" s="40"/>
      <c r="VGR168" s="40"/>
      <c r="VGS168" s="40"/>
      <c r="VGT168" s="40"/>
      <c r="VHA168" s="40"/>
      <c r="VHB168" s="40"/>
      <c r="VHC168" s="40"/>
      <c r="VHD168" s="40"/>
      <c r="VHE168" s="40"/>
      <c r="VHF168" s="40"/>
      <c r="VHG168" s="40"/>
      <c r="VHH168" s="40"/>
      <c r="VHI168" s="40"/>
      <c r="VHJ168" s="40"/>
      <c r="VHK168" s="40"/>
      <c r="VHL168" s="40"/>
      <c r="VHM168" s="40"/>
      <c r="VHN168" s="40"/>
      <c r="VHO168" s="40"/>
      <c r="VHP168" s="40"/>
      <c r="VHQ168" s="40"/>
      <c r="VHR168" s="40"/>
      <c r="VHS168" s="40"/>
      <c r="VHT168" s="40"/>
      <c r="VHU168" s="40"/>
      <c r="VHV168" s="40"/>
      <c r="VHW168" s="40"/>
      <c r="VHX168" s="40"/>
      <c r="VHY168" s="40"/>
      <c r="VHZ168" s="40"/>
      <c r="VIA168" s="40"/>
      <c r="VIB168" s="40"/>
      <c r="VIC168" s="40"/>
      <c r="VID168" s="40"/>
      <c r="VIE168" s="40"/>
      <c r="VIF168" s="40"/>
      <c r="VIG168" s="40"/>
      <c r="VIH168" s="40"/>
      <c r="VII168" s="40"/>
      <c r="VIJ168" s="40"/>
      <c r="VIK168" s="40"/>
      <c r="VIL168" s="40"/>
      <c r="VIM168" s="40"/>
      <c r="VIN168" s="40"/>
      <c r="VIO168" s="40"/>
      <c r="VIP168" s="40"/>
      <c r="VIQ168" s="40"/>
      <c r="VIR168" s="40"/>
      <c r="VIS168" s="40"/>
      <c r="VIT168" s="40"/>
      <c r="VIU168" s="40"/>
      <c r="VIV168" s="40"/>
      <c r="VIW168" s="40"/>
      <c r="VIX168" s="40"/>
      <c r="VIY168" s="40"/>
      <c r="VIZ168" s="40"/>
      <c r="VJA168" s="40"/>
      <c r="VJB168" s="40"/>
      <c r="VJC168" s="40"/>
      <c r="VJD168" s="40"/>
      <c r="VJE168" s="40"/>
      <c r="VJF168" s="40"/>
      <c r="VJG168" s="40"/>
      <c r="VJH168" s="40"/>
      <c r="VJI168" s="40"/>
      <c r="VJJ168" s="40"/>
      <c r="VJK168" s="40"/>
      <c r="VJL168" s="40"/>
      <c r="VJM168" s="40"/>
      <c r="VJN168" s="40"/>
      <c r="VJO168" s="40"/>
      <c r="VJP168" s="40"/>
      <c r="VJQ168" s="40"/>
      <c r="VJR168" s="40"/>
      <c r="VJS168" s="40"/>
      <c r="VJT168" s="40"/>
      <c r="VJU168" s="40"/>
      <c r="VJV168" s="40"/>
      <c r="VJW168" s="40"/>
      <c r="VJX168" s="40"/>
      <c r="VJY168" s="40"/>
      <c r="VJZ168" s="40"/>
      <c r="VKA168" s="40"/>
      <c r="VKB168" s="40"/>
      <c r="VKC168" s="40"/>
      <c r="VKD168" s="40"/>
      <c r="VKE168" s="40"/>
      <c r="VKF168" s="40"/>
      <c r="VKG168" s="40"/>
      <c r="VKH168" s="40"/>
      <c r="VKI168" s="40"/>
      <c r="VKJ168" s="40"/>
      <c r="VKK168" s="40"/>
      <c r="VKL168" s="40"/>
      <c r="VKM168" s="40"/>
      <c r="VKN168" s="40"/>
      <c r="VKO168" s="40"/>
      <c r="VKP168" s="40"/>
      <c r="VKQ168" s="40"/>
      <c r="VKR168" s="40"/>
      <c r="VKS168" s="40"/>
      <c r="VKT168" s="40"/>
      <c r="VKU168" s="40"/>
      <c r="VKV168" s="40"/>
      <c r="VKW168" s="40"/>
      <c r="VKX168" s="40"/>
      <c r="VKY168" s="40"/>
      <c r="VKZ168" s="40"/>
      <c r="VLA168" s="40"/>
      <c r="VLB168" s="40"/>
      <c r="VLC168" s="40"/>
      <c r="VLD168" s="40"/>
      <c r="VLE168" s="40"/>
      <c r="VLF168" s="40"/>
      <c r="VLG168" s="40"/>
      <c r="VLH168" s="40"/>
      <c r="VLI168" s="40"/>
      <c r="VLJ168" s="40"/>
      <c r="VLK168" s="40"/>
      <c r="VLL168" s="40"/>
      <c r="VLM168" s="40"/>
      <c r="VLN168" s="40"/>
      <c r="VLO168" s="40"/>
      <c r="VLP168" s="40"/>
      <c r="VLQ168" s="40"/>
      <c r="VLR168" s="40"/>
      <c r="VLS168" s="40"/>
      <c r="VLT168" s="40"/>
      <c r="VLU168" s="40"/>
      <c r="VLV168" s="40"/>
      <c r="VLW168" s="40"/>
      <c r="VLX168" s="40"/>
      <c r="VLY168" s="40"/>
      <c r="VLZ168" s="40"/>
      <c r="VMA168" s="40"/>
      <c r="VMB168" s="40"/>
      <c r="VMC168" s="40"/>
      <c r="VMD168" s="40"/>
      <c r="VME168" s="40"/>
      <c r="VMF168" s="40"/>
      <c r="VMG168" s="40"/>
      <c r="VMH168" s="40"/>
      <c r="VMI168" s="40"/>
      <c r="VMJ168" s="40"/>
      <c r="VMK168" s="40"/>
      <c r="VML168" s="40"/>
      <c r="VMM168" s="40"/>
      <c r="VMN168" s="40"/>
      <c r="VMO168" s="40"/>
      <c r="VMP168" s="40"/>
      <c r="VMQ168" s="40"/>
      <c r="VMR168" s="40"/>
      <c r="VMS168" s="40"/>
      <c r="VMT168" s="40"/>
      <c r="VMU168" s="40"/>
      <c r="VMV168" s="40"/>
      <c r="VMW168" s="40"/>
      <c r="VMX168" s="40"/>
      <c r="VMY168" s="40"/>
      <c r="VMZ168" s="40"/>
      <c r="VNA168" s="40"/>
      <c r="VNB168" s="40"/>
      <c r="VNC168" s="40"/>
      <c r="VND168" s="40"/>
      <c r="VNE168" s="40"/>
      <c r="VNF168" s="40"/>
      <c r="VNG168" s="40"/>
      <c r="VNH168" s="40"/>
      <c r="VNI168" s="40"/>
      <c r="VNJ168" s="40"/>
      <c r="VNK168" s="40"/>
      <c r="VNL168" s="40"/>
      <c r="VNM168" s="40"/>
      <c r="VNN168" s="40"/>
      <c r="VNO168" s="40"/>
      <c r="VNP168" s="40"/>
      <c r="VNQ168" s="40"/>
      <c r="VNR168" s="40"/>
      <c r="VNS168" s="40"/>
      <c r="VNT168" s="40"/>
      <c r="VNU168" s="40"/>
      <c r="VNV168" s="40"/>
      <c r="VNW168" s="40"/>
      <c r="VNX168" s="40"/>
      <c r="VNY168" s="40"/>
      <c r="VNZ168" s="40"/>
      <c r="VOA168" s="40"/>
      <c r="VOB168" s="40"/>
      <c r="VOC168" s="40"/>
      <c r="VOD168" s="40"/>
      <c r="VOE168" s="40"/>
      <c r="VOF168" s="40"/>
      <c r="VOG168" s="40"/>
      <c r="VOH168" s="40"/>
      <c r="VOI168" s="40"/>
      <c r="VOJ168" s="40"/>
      <c r="VOK168" s="40"/>
      <c r="VOL168" s="40"/>
      <c r="VOM168" s="40"/>
      <c r="VON168" s="40"/>
      <c r="VOO168" s="40"/>
      <c r="VOP168" s="40"/>
      <c r="VOQ168" s="40"/>
      <c r="VOR168" s="40"/>
      <c r="VOS168" s="40"/>
      <c r="VOT168" s="40"/>
      <c r="VOU168" s="40"/>
      <c r="VOV168" s="40"/>
      <c r="VOW168" s="40"/>
      <c r="VOX168" s="40"/>
      <c r="VOY168" s="40"/>
      <c r="VOZ168" s="40"/>
      <c r="VPA168" s="40"/>
      <c r="VPB168" s="40"/>
      <c r="VPC168" s="40"/>
      <c r="VPD168" s="40"/>
      <c r="VPE168" s="40"/>
      <c r="VPF168" s="40"/>
      <c r="VPG168" s="40"/>
      <c r="VPH168" s="40"/>
      <c r="VPI168" s="40"/>
      <c r="VPJ168" s="40"/>
      <c r="VPK168" s="40"/>
      <c r="VPL168" s="40"/>
      <c r="VPM168" s="40"/>
      <c r="VPN168" s="40"/>
      <c r="VPO168" s="40"/>
      <c r="VPP168" s="40"/>
      <c r="VPQ168" s="40"/>
      <c r="VPR168" s="40"/>
      <c r="VPS168" s="40"/>
      <c r="VPT168" s="40"/>
      <c r="VPU168" s="40"/>
      <c r="VPV168" s="40"/>
      <c r="VPW168" s="40"/>
      <c r="VPX168" s="40"/>
      <c r="VPY168" s="40"/>
      <c r="VPZ168" s="40"/>
      <c r="VQA168" s="40"/>
      <c r="VQB168" s="40"/>
      <c r="VQC168" s="40"/>
      <c r="VQD168" s="40"/>
      <c r="VQE168" s="40"/>
      <c r="VQF168" s="40"/>
      <c r="VQG168" s="40"/>
      <c r="VQH168" s="40"/>
      <c r="VQI168" s="40"/>
      <c r="VQJ168" s="40"/>
      <c r="VQK168" s="40"/>
      <c r="VQL168" s="40"/>
      <c r="VQM168" s="40"/>
      <c r="VQN168" s="40"/>
      <c r="VQO168" s="40"/>
      <c r="VQP168" s="40"/>
      <c r="VQW168" s="40"/>
      <c r="VQX168" s="40"/>
      <c r="VQY168" s="40"/>
      <c r="VQZ168" s="40"/>
      <c r="VRA168" s="40"/>
      <c r="VRB168" s="40"/>
      <c r="VRC168" s="40"/>
      <c r="VRD168" s="40"/>
      <c r="VRE168" s="40"/>
      <c r="VRF168" s="40"/>
      <c r="VRG168" s="40"/>
      <c r="VRH168" s="40"/>
      <c r="VRI168" s="40"/>
      <c r="VRJ168" s="40"/>
      <c r="VRK168" s="40"/>
      <c r="VRL168" s="40"/>
      <c r="VRM168" s="40"/>
      <c r="VRN168" s="40"/>
      <c r="VRO168" s="40"/>
      <c r="VRP168" s="40"/>
      <c r="VRQ168" s="40"/>
      <c r="VRR168" s="40"/>
      <c r="VRS168" s="40"/>
      <c r="VRT168" s="40"/>
      <c r="VRU168" s="40"/>
      <c r="VRV168" s="40"/>
      <c r="VRW168" s="40"/>
      <c r="VRX168" s="40"/>
      <c r="VRY168" s="40"/>
      <c r="VRZ168" s="40"/>
      <c r="VSA168" s="40"/>
      <c r="VSB168" s="40"/>
      <c r="VSC168" s="40"/>
      <c r="VSD168" s="40"/>
      <c r="VSE168" s="40"/>
      <c r="VSF168" s="40"/>
      <c r="VSG168" s="40"/>
      <c r="VSH168" s="40"/>
      <c r="VSI168" s="40"/>
      <c r="VSJ168" s="40"/>
      <c r="VSK168" s="40"/>
      <c r="VSL168" s="40"/>
      <c r="VSM168" s="40"/>
      <c r="VSN168" s="40"/>
      <c r="VSO168" s="40"/>
      <c r="VSP168" s="40"/>
      <c r="VSQ168" s="40"/>
      <c r="VSR168" s="40"/>
      <c r="VSS168" s="40"/>
      <c r="VST168" s="40"/>
      <c r="VSU168" s="40"/>
      <c r="VSV168" s="40"/>
      <c r="VSW168" s="40"/>
      <c r="VSX168" s="40"/>
      <c r="VSY168" s="40"/>
      <c r="VSZ168" s="40"/>
      <c r="VTA168" s="40"/>
      <c r="VTB168" s="40"/>
      <c r="VTC168" s="40"/>
      <c r="VTD168" s="40"/>
      <c r="VTE168" s="40"/>
      <c r="VTF168" s="40"/>
      <c r="VTG168" s="40"/>
      <c r="VTH168" s="40"/>
      <c r="VTI168" s="40"/>
      <c r="VTJ168" s="40"/>
      <c r="VTK168" s="40"/>
      <c r="VTL168" s="40"/>
      <c r="VTM168" s="40"/>
      <c r="VTN168" s="40"/>
      <c r="VTO168" s="40"/>
      <c r="VTP168" s="40"/>
      <c r="VTQ168" s="40"/>
      <c r="VTR168" s="40"/>
      <c r="VTS168" s="40"/>
      <c r="VTT168" s="40"/>
      <c r="VTU168" s="40"/>
      <c r="VTV168" s="40"/>
      <c r="VTW168" s="40"/>
      <c r="VTX168" s="40"/>
      <c r="VTY168" s="40"/>
      <c r="VTZ168" s="40"/>
      <c r="VUA168" s="40"/>
      <c r="VUB168" s="40"/>
      <c r="VUC168" s="40"/>
      <c r="VUD168" s="40"/>
      <c r="VUE168" s="40"/>
      <c r="VUF168" s="40"/>
      <c r="VUG168" s="40"/>
      <c r="VUH168" s="40"/>
      <c r="VUI168" s="40"/>
      <c r="VUJ168" s="40"/>
      <c r="VUK168" s="40"/>
      <c r="VUL168" s="40"/>
      <c r="VUM168" s="40"/>
      <c r="VUN168" s="40"/>
      <c r="VUO168" s="40"/>
      <c r="VUP168" s="40"/>
      <c r="VUQ168" s="40"/>
      <c r="VUR168" s="40"/>
      <c r="VUS168" s="40"/>
      <c r="VUT168" s="40"/>
      <c r="VUU168" s="40"/>
      <c r="VUV168" s="40"/>
      <c r="VUW168" s="40"/>
      <c r="VUX168" s="40"/>
      <c r="VUY168" s="40"/>
      <c r="VUZ168" s="40"/>
      <c r="VVA168" s="40"/>
      <c r="VVB168" s="40"/>
      <c r="VVC168" s="40"/>
      <c r="VVD168" s="40"/>
      <c r="VVE168" s="40"/>
      <c r="VVF168" s="40"/>
      <c r="VVG168" s="40"/>
      <c r="VVH168" s="40"/>
      <c r="VVI168" s="40"/>
      <c r="VVJ168" s="40"/>
      <c r="VVK168" s="40"/>
      <c r="VVL168" s="40"/>
      <c r="VVM168" s="40"/>
      <c r="VVN168" s="40"/>
      <c r="VVO168" s="40"/>
      <c r="VVP168" s="40"/>
      <c r="VVQ168" s="40"/>
      <c r="VVR168" s="40"/>
      <c r="VVS168" s="40"/>
      <c r="VVT168" s="40"/>
      <c r="VVU168" s="40"/>
      <c r="VVV168" s="40"/>
      <c r="VVW168" s="40"/>
      <c r="VVX168" s="40"/>
      <c r="VVY168" s="40"/>
      <c r="VVZ168" s="40"/>
      <c r="VWA168" s="40"/>
      <c r="VWB168" s="40"/>
      <c r="VWC168" s="40"/>
      <c r="VWD168" s="40"/>
      <c r="VWE168" s="40"/>
      <c r="VWF168" s="40"/>
      <c r="VWG168" s="40"/>
      <c r="VWH168" s="40"/>
      <c r="VWI168" s="40"/>
      <c r="VWJ168" s="40"/>
      <c r="VWK168" s="40"/>
      <c r="VWL168" s="40"/>
      <c r="VWM168" s="40"/>
      <c r="VWN168" s="40"/>
      <c r="VWO168" s="40"/>
      <c r="VWP168" s="40"/>
      <c r="VWQ168" s="40"/>
      <c r="VWR168" s="40"/>
      <c r="VWS168" s="40"/>
      <c r="VWT168" s="40"/>
      <c r="VWU168" s="40"/>
      <c r="VWV168" s="40"/>
      <c r="VWW168" s="40"/>
      <c r="VWX168" s="40"/>
      <c r="VWY168" s="40"/>
      <c r="VWZ168" s="40"/>
      <c r="VXA168" s="40"/>
      <c r="VXB168" s="40"/>
      <c r="VXC168" s="40"/>
      <c r="VXD168" s="40"/>
      <c r="VXE168" s="40"/>
      <c r="VXF168" s="40"/>
      <c r="VXG168" s="40"/>
      <c r="VXH168" s="40"/>
      <c r="VXI168" s="40"/>
      <c r="VXJ168" s="40"/>
      <c r="VXK168" s="40"/>
      <c r="VXL168" s="40"/>
      <c r="VXM168" s="40"/>
      <c r="VXN168" s="40"/>
      <c r="VXO168" s="40"/>
      <c r="VXP168" s="40"/>
      <c r="VXQ168" s="40"/>
      <c r="VXR168" s="40"/>
      <c r="VXS168" s="40"/>
      <c r="VXT168" s="40"/>
      <c r="VXU168" s="40"/>
      <c r="VXV168" s="40"/>
      <c r="VXW168" s="40"/>
      <c r="VXX168" s="40"/>
      <c r="VXY168" s="40"/>
      <c r="VXZ168" s="40"/>
      <c r="VYA168" s="40"/>
      <c r="VYB168" s="40"/>
      <c r="VYC168" s="40"/>
      <c r="VYD168" s="40"/>
      <c r="VYE168" s="40"/>
      <c r="VYF168" s="40"/>
      <c r="VYG168" s="40"/>
      <c r="VYH168" s="40"/>
      <c r="VYI168" s="40"/>
      <c r="VYJ168" s="40"/>
      <c r="VYK168" s="40"/>
      <c r="VYL168" s="40"/>
      <c r="VYM168" s="40"/>
      <c r="VYN168" s="40"/>
      <c r="VYO168" s="40"/>
      <c r="VYP168" s="40"/>
      <c r="VYQ168" s="40"/>
      <c r="VYR168" s="40"/>
      <c r="VYS168" s="40"/>
      <c r="VYT168" s="40"/>
      <c r="VYU168" s="40"/>
      <c r="VYV168" s="40"/>
      <c r="VYW168" s="40"/>
      <c r="VYX168" s="40"/>
      <c r="VYY168" s="40"/>
      <c r="VYZ168" s="40"/>
      <c r="VZA168" s="40"/>
      <c r="VZB168" s="40"/>
      <c r="VZC168" s="40"/>
      <c r="VZD168" s="40"/>
      <c r="VZE168" s="40"/>
      <c r="VZF168" s="40"/>
      <c r="VZG168" s="40"/>
      <c r="VZH168" s="40"/>
      <c r="VZI168" s="40"/>
      <c r="VZJ168" s="40"/>
      <c r="VZK168" s="40"/>
      <c r="VZL168" s="40"/>
      <c r="VZM168" s="40"/>
      <c r="VZN168" s="40"/>
      <c r="VZO168" s="40"/>
      <c r="VZP168" s="40"/>
      <c r="VZQ168" s="40"/>
      <c r="VZR168" s="40"/>
      <c r="VZS168" s="40"/>
      <c r="VZT168" s="40"/>
      <c r="VZU168" s="40"/>
      <c r="VZV168" s="40"/>
      <c r="VZW168" s="40"/>
      <c r="VZX168" s="40"/>
      <c r="VZY168" s="40"/>
      <c r="VZZ168" s="40"/>
      <c r="WAA168" s="40"/>
      <c r="WAB168" s="40"/>
      <c r="WAC168" s="40"/>
      <c r="WAD168" s="40"/>
      <c r="WAE168" s="40"/>
      <c r="WAF168" s="40"/>
      <c r="WAG168" s="40"/>
      <c r="WAH168" s="40"/>
      <c r="WAI168" s="40"/>
      <c r="WAJ168" s="40"/>
      <c r="WAK168" s="40"/>
      <c r="WAL168" s="40"/>
      <c r="WAS168" s="40"/>
      <c r="WAT168" s="40"/>
      <c r="WAU168" s="40"/>
      <c r="WAV168" s="40"/>
      <c r="WAW168" s="40"/>
      <c r="WAX168" s="40"/>
      <c r="WAY168" s="40"/>
      <c r="WAZ168" s="40"/>
      <c r="WBA168" s="40"/>
      <c r="WBB168" s="40"/>
      <c r="WBC168" s="40"/>
      <c r="WBD168" s="40"/>
      <c r="WBE168" s="40"/>
      <c r="WBF168" s="40"/>
      <c r="WBG168" s="40"/>
      <c r="WBH168" s="40"/>
      <c r="WBI168" s="40"/>
      <c r="WBJ168" s="40"/>
      <c r="WBK168" s="40"/>
      <c r="WBL168" s="40"/>
      <c r="WBM168" s="40"/>
      <c r="WBN168" s="40"/>
      <c r="WBO168" s="40"/>
      <c r="WBP168" s="40"/>
      <c r="WBQ168" s="40"/>
      <c r="WBR168" s="40"/>
      <c r="WBS168" s="40"/>
      <c r="WBT168" s="40"/>
      <c r="WBU168" s="40"/>
      <c r="WBV168" s="40"/>
      <c r="WBW168" s="40"/>
      <c r="WBX168" s="40"/>
      <c r="WBY168" s="40"/>
      <c r="WBZ168" s="40"/>
      <c r="WCA168" s="40"/>
      <c r="WCB168" s="40"/>
      <c r="WCC168" s="40"/>
      <c r="WCD168" s="40"/>
      <c r="WCE168" s="40"/>
      <c r="WCF168" s="40"/>
      <c r="WCG168" s="40"/>
      <c r="WCH168" s="40"/>
      <c r="WCI168" s="40"/>
      <c r="WCJ168" s="40"/>
      <c r="WCK168" s="40"/>
      <c r="WCL168" s="40"/>
      <c r="WCM168" s="40"/>
      <c r="WCN168" s="40"/>
      <c r="WCO168" s="40"/>
      <c r="WCP168" s="40"/>
      <c r="WCQ168" s="40"/>
      <c r="WCR168" s="40"/>
      <c r="WCS168" s="40"/>
      <c r="WCT168" s="40"/>
      <c r="WCU168" s="40"/>
      <c r="WCV168" s="40"/>
      <c r="WCW168" s="40"/>
      <c r="WCX168" s="40"/>
      <c r="WCY168" s="40"/>
      <c r="WCZ168" s="40"/>
      <c r="WDA168" s="40"/>
      <c r="WDB168" s="40"/>
      <c r="WDC168" s="40"/>
      <c r="WDD168" s="40"/>
      <c r="WDE168" s="40"/>
      <c r="WDF168" s="40"/>
      <c r="WDG168" s="40"/>
      <c r="WDH168" s="40"/>
      <c r="WDI168" s="40"/>
      <c r="WDJ168" s="40"/>
      <c r="WDK168" s="40"/>
      <c r="WDL168" s="40"/>
      <c r="WDM168" s="40"/>
      <c r="WDN168" s="40"/>
      <c r="WDO168" s="40"/>
      <c r="WDP168" s="40"/>
      <c r="WDQ168" s="40"/>
      <c r="WDR168" s="40"/>
      <c r="WDS168" s="40"/>
      <c r="WDT168" s="40"/>
      <c r="WDU168" s="40"/>
      <c r="WDV168" s="40"/>
      <c r="WDW168" s="40"/>
      <c r="WDX168" s="40"/>
      <c r="WDY168" s="40"/>
      <c r="WDZ168" s="40"/>
      <c r="WEA168" s="40"/>
      <c r="WEB168" s="40"/>
      <c r="WEC168" s="40"/>
      <c r="WED168" s="40"/>
      <c r="WEE168" s="40"/>
      <c r="WEF168" s="40"/>
      <c r="WEG168" s="40"/>
      <c r="WEH168" s="40"/>
      <c r="WEI168" s="40"/>
      <c r="WEJ168" s="40"/>
      <c r="WEK168" s="40"/>
      <c r="WEL168" s="40"/>
      <c r="WEM168" s="40"/>
      <c r="WEN168" s="40"/>
      <c r="WEO168" s="40"/>
      <c r="WEP168" s="40"/>
      <c r="WEQ168" s="40"/>
      <c r="WER168" s="40"/>
      <c r="WES168" s="40"/>
      <c r="WET168" s="40"/>
      <c r="WEU168" s="40"/>
      <c r="WEV168" s="40"/>
      <c r="WEW168" s="40"/>
      <c r="WEX168" s="40"/>
      <c r="WEY168" s="40"/>
      <c r="WEZ168" s="40"/>
      <c r="WFA168" s="40"/>
      <c r="WFB168" s="40"/>
      <c r="WFC168" s="40"/>
      <c r="WFD168" s="40"/>
      <c r="WFE168" s="40"/>
      <c r="WFF168" s="40"/>
      <c r="WFG168" s="40"/>
      <c r="WFH168" s="40"/>
      <c r="WFI168" s="40"/>
      <c r="WFJ168" s="40"/>
      <c r="WFK168" s="40"/>
      <c r="WFL168" s="40"/>
      <c r="WFM168" s="40"/>
      <c r="WFN168" s="40"/>
      <c r="WFO168" s="40"/>
      <c r="WFP168" s="40"/>
      <c r="WFQ168" s="40"/>
      <c r="WFR168" s="40"/>
      <c r="WFS168" s="40"/>
      <c r="WFT168" s="40"/>
      <c r="WFU168" s="40"/>
      <c r="WFV168" s="40"/>
      <c r="WFW168" s="40"/>
      <c r="WFX168" s="40"/>
      <c r="WFY168" s="40"/>
      <c r="WFZ168" s="40"/>
      <c r="WGA168" s="40"/>
      <c r="WGB168" s="40"/>
      <c r="WGC168" s="40"/>
      <c r="WGD168" s="40"/>
      <c r="WGE168" s="40"/>
      <c r="WGF168" s="40"/>
      <c r="WGG168" s="40"/>
      <c r="WGH168" s="40"/>
      <c r="WGI168" s="40"/>
      <c r="WGJ168" s="40"/>
      <c r="WGK168" s="40"/>
      <c r="WGL168" s="40"/>
      <c r="WGM168" s="40"/>
      <c r="WGN168" s="40"/>
      <c r="WGO168" s="40"/>
      <c r="WGP168" s="40"/>
      <c r="WGQ168" s="40"/>
      <c r="WGR168" s="40"/>
      <c r="WGS168" s="40"/>
      <c r="WGT168" s="40"/>
      <c r="WGU168" s="40"/>
      <c r="WGV168" s="40"/>
      <c r="WGW168" s="40"/>
      <c r="WGX168" s="40"/>
      <c r="WGY168" s="40"/>
      <c r="WGZ168" s="40"/>
      <c r="WHA168" s="40"/>
      <c r="WHB168" s="40"/>
      <c r="WHC168" s="40"/>
      <c r="WHD168" s="40"/>
      <c r="WHE168" s="40"/>
      <c r="WHF168" s="40"/>
      <c r="WHG168" s="40"/>
      <c r="WHH168" s="40"/>
      <c r="WHI168" s="40"/>
      <c r="WHJ168" s="40"/>
      <c r="WHK168" s="40"/>
      <c r="WHL168" s="40"/>
      <c r="WHM168" s="40"/>
      <c r="WHN168" s="40"/>
      <c r="WHO168" s="40"/>
      <c r="WHP168" s="40"/>
      <c r="WHQ168" s="40"/>
      <c r="WHR168" s="40"/>
      <c r="WHS168" s="40"/>
      <c r="WHT168" s="40"/>
      <c r="WHU168" s="40"/>
      <c r="WHV168" s="40"/>
      <c r="WHW168" s="40"/>
      <c r="WHX168" s="40"/>
      <c r="WHY168" s="40"/>
      <c r="WHZ168" s="40"/>
      <c r="WIA168" s="40"/>
      <c r="WIB168" s="40"/>
      <c r="WIC168" s="40"/>
      <c r="WID168" s="40"/>
      <c r="WIE168" s="40"/>
      <c r="WIF168" s="40"/>
      <c r="WIG168" s="40"/>
      <c r="WIH168" s="40"/>
      <c r="WII168" s="40"/>
      <c r="WIJ168" s="40"/>
      <c r="WIK168" s="40"/>
      <c r="WIL168" s="40"/>
      <c r="WIM168" s="40"/>
      <c r="WIN168" s="40"/>
      <c r="WIO168" s="40"/>
      <c r="WIP168" s="40"/>
      <c r="WIQ168" s="40"/>
      <c r="WIR168" s="40"/>
      <c r="WIS168" s="40"/>
      <c r="WIT168" s="40"/>
      <c r="WIU168" s="40"/>
      <c r="WIV168" s="40"/>
      <c r="WIW168" s="40"/>
      <c r="WIX168" s="40"/>
      <c r="WIY168" s="40"/>
      <c r="WIZ168" s="40"/>
      <c r="WJA168" s="40"/>
      <c r="WJB168" s="40"/>
      <c r="WJC168" s="40"/>
      <c r="WJD168" s="40"/>
      <c r="WJE168" s="40"/>
      <c r="WJF168" s="40"/>
      <c r="WJG168" s="40"/>
      <c r="WJH168" s="40"/>
      <c r="WJI168" s="40"/>
      <c r="WJJ168" s="40"/>
      <c r="WJK168" s="40"/>
      <c r="WJL168" s="40"/>
      <c r="WJM168" s="40"/>
      <c r="WJN168" s="40"/>
      <c r="WJO168" s="40"/>
      <c r="WJP168" s="40"/>
      <c r="WJQ168" s="40"/>
      <c r="WJR168" s="40"/>
      <c r="WJS168" s="40"/>
      <c r="WJT168" s="40"/>
      <c r="WJU168" s="40"/>
      <c r="WJV168" s="40"/>
      <c r="WJW168" s="40"/>
      <c r="WJX168" s="40"/>
      <c r="WJY168" s="40"/>
      <c r="WJZ168" s="40"/>
      <c r="WKA168" s="40"/>
      <c r="WKB168" s="40"/>
      <c r="WKC168" s="40"/>
      <c r="WKD168" s="40"/>
      <c r="WKE168" s="40"/>
      <c r="WKF168" s="40"/>
      <c r="WKG168" s="40"/>
      <c r="WKH168" s="40"/>
      <c r="WKO168" s="40"/>
      <c r="WKP168" s="40"/>
      <c r="WKQ168" s="40"/>
      <c r="WKR168" s="40"/>
      <c r="WKS168" s="40"/>
      <c r="WKT168" s="40"/>
      <c r="WKU168" s="40"/>
      <c r="WKV168" s="40"/>
      <c r="WKW168" s="40"/>
      <c r="WKX168" s="40"/>
      <c r="WKY168" s="40"/>
      <c r="WKZ168" s="40"/>
      <c r="WLA168" s="40"/>
      <c r="WLB168" s="40"/>
      <c r="WLC168" s="40"/>
      <c r="WLD168" s="40"/>
      <c r="WLE168" s="40"/>
      <c r="WLF168" s="40"/>
      <c r="WLG168" s="40"/>
      <c r="WLH168" s="40"/>
      <c r="WLI168" s="40"/>
      <c r="WLJ168" s="40"/>
      <c r="WLK168" s="40"/>
      <c r="WLL168" s="40"/>
      <c r="WLM168" s="40"/>
      <c r="WLN168" s="40"/>
      <c r="WLO168" s="40"/>
      <c r="WLP168" s="40"/>
      <c r="WLQ168" s="40"/>
      <c r="WLR168" s="40"/>
      <c r="WLS168" s="40"/>
      <c r="WLT168" s="40"/>
      <c r="WLU168" s="40"/>
      <c r="WLV168" s="40"/>
      <c r="WLW168" s="40"/>
      <c r="WLX168" s="40"/>
      <c r="WLY168" s="40"/>
      <c r="WLZ168" s="40"/>
      <c r="WMA168" s="40"/>
      <c r="WMB168" s="40"/>
      <c r="WMC168" s="40"/>
      <c r="WMD168" s="40"/>
      <c r="WME168" s="40"/>
      <c r="WMF168" s="40"/>
      <c r="WMG168" s="40"/>
      <c r="WMH168" s="40"/>
      <c r="WMI168" s="40"/>
      <c r="WMJ168" s="40"/>
      <c r="WMK168" s="40"/>
      <c r="WML168" s="40"/>
      <c r="WMM168" s="40"/>
      <c r="WMN168" s="40"/>
      <c r="WMO168" s="40"/>
      <c r="WMP168" s="40"/>
      <c r="WMQ168" s="40"/>
      <c r="WMR168" s="40"/>
      <c r="WMS168" s="40"/>
      <c r="WMT168" s="40"/>
      <c r="WMU168" s="40"/>
      <c r="WMV168" s="40"/>
      <c r="WMW168" s="40"/>
      <c r="WMX168" s="40"/>
      <c r="WMY168" s="40"/>
      <c r="WMZ168" s="40"/>
      <c r="WNA168" s="40"/>
      <c r="WNB168" s="40"/>
      <c r="WNC168" s="40"/>
      <c r="WND168" s="40"/>
      <c r="WNE168" s="40"/>
      <c r="WNF168" s="40"/>
      <c r="WNG168" s="40"/>
      <c r="WNH168" s="40"/>
      <c r="WNI168" s="40"/>
      <c r="WNJ168" s="40"/>
      <c r="WNK168" s="40"/>
      <c r="WNL168" s="40"/>
      <c r="WNM168" s="40"/>
      <c r="WNN168" s="40"/>
      <c r="WNO168" s="40"/>
      <c r="WNP168" s="40"/>
      <c r="WNQ168" s="40"/>
      <c r="WNR168" s="40"/>
      <c r="WNS168" s="40"/>
      <c r="WNT168" s="40"/>
      <c r="WNU168" s="40"/>
      <c r="WNV168" s="40"/>
      <c r="WNW168" s="40"/>
      <c r="WNX168" s="40"/>
      <c r="WNY168" s="40"/>
      <c r="WNZ168" s="40"/>
      <c r="WOA168" s="40"/>
      <c r="WOB168" s="40"/>
      <c r="WOC168" s="40"/>
      <c r="WOD168" s="40"/>
      <c r="WOE168" s="40"/>
      <c r="WOF168" s="40"/>
      <c r="WOG168" s="40"/>
      <c r="WOH168" s="40"/>
      <c r="WOI168" s="40"/>
      <c r="WOJ168" s="40"/>
      <c r="WOK168" s="40"/>
      <c r="WOL168" s="40"/>
      <c r="WOM168" s="40"/>
      <c r="WON168" s="40"/>
      <c r="WOO168" s="40"/>
      <c r="WOP168" s="40"/>
      <c r="WOQ168" s="40"/>
      <c r="WOR168" s="40"/>
      <c r="WOS168" s="40"/>
      <c r="WOT168" s="40"/>
      <c r="WOU168" s="40"/>
      <c r="WOV168" s="40"/>
      <c r="WOW168" s="40"/>
      <c r="WOX168" s="40"/>
      <c r="WOY168" s="40"/>
      <c r="WOZ168" s="40"/>
      <c r="WPA168" s="40"/>
      <c r="WPB168" s="40"/>
      <c r="WPC168" s="40"/>
      <c r="WPD168" s="40"/>
      <c r="WPE168" s="40"/>
      <c r="WPF168" s="40"/>
      <c r="WPG168" s="40"/>
      <c r="WPH168" s="40"/>
      <c r="WPI168" s="40"/>
      <c r="WPJ168" s="40"/>
      <c r="WPK168" s="40"/>
      <c r="WPL168" s="40"/>
      <c r="WPM168" s="40"/>
      <c r="WPN168" s="40"/>
      <c r="WPO168" s="40"/>
      <c r="WPP168" s="40"/>
      <c r="WPQ168" s="40"/>
      <c r="WPR168" s="40"/>
      <c r="WPS168" s="40"/>
      <c r="WPT168" s="40"/>
      <c r="WPU168" s="40"/>
      <c r="WPV168" s="40"/>
      <c r="WPW168" s="40"/>
      <c r="WPX168" s="40"/>
      <c r="WPY168" s="40"/>
      <c r="WPZ168" s="40"/>
      <c r="WQA168" s="40"/>
      <c r="WQB168" s="40"/>
      <c r="WQC168" s="40"/>
      <c r="WQD168" s="40"/>
      <c r="WQE168" s="40"/>
      <c r="WQF168" s="40"/>
      <c r="WQG168" s="40"/>
      <c r="WQH168" s="40"/>
      <c r="WQI168" s="40"/>
      <c r="WQJ168" s="40"/>
      <c r="WQK168" s="40"/>
      <c r="WQL168" s="40"/>
      <c r="WQM168" s="40"/>
      <c r="WQN168" s="40"/>
      <c r="WQO168" s="40"/>
      <c r="WQP168" s="40"/>
      <c r="WQQ168" s="40"/>
      <c r="WQR168" s="40"/>
      <c r="WQS168" s="40"/>
      <c r="WQT168" s="40"/>
      <c r="WQU168" s="40"/>
      <c r="WQV168" s="40"/>
      <c r="WQW168" s="40"/>
      <c r="WQX168" s="40"/>
      <c r="WQY168" s="40"/>
      <c r="WQZ168" s="40"/>
      <c r="WRA168" s="40"/>
      <c r="WRB168" s="40"/>
      <c r="WRC168" s="40"/>
      <c r="WRD168" s="40"/>
      <c r="WRE168" s="40"/>
      <c r="WRF168" s="40"/>
      <c r="WRG168" s="40"/>
      <c r="WRH168" s="40"/>
      <c r="WRI168" s="40"/>
      <c r="WRJ168" s="40"/>
      <c r="WRK168" s="40"/>
      <c r="WRL168" s="40"/>
      <c r="WRM168" s="40"/>
      <c r="WRN168" s="40"/>
      <c r="WRO168" s="40"/>
      <c r="WRP168" s="40"/>
      <c r="WRQ168" s="40"/>
      <c r="WRR168" s="40"/>
      <c r="WRS168" s="40"/>
      <c r="WRT168" s="40"/>
      <c r="WRU168" s="40"/>
      <c r="WRV168" s="40"/>
      <c r="WRW168" s="40"/>
      <c r="WRX168" s="40"/>
      <c r="WRY168" s="40"/>
      <c r="WRZ168" s="40"/>
      <c r="WSA168" s="40"/>
      <c r="WSB168" s="40"/>
      <c r="WSC168" s="40"/>
      <c r="WSD168" s="40"/>
      <c r="WSE168" s="40"/>
      <c r="WSF168" s="40"/>
      <c r="WSG168" s="40"/>
      <c r="WSH168" s="40"/>
      <c r="WSI168" s="40"/>
      <c r="WSJ168" s="40"/>
      <c r="WSK168" s="40"/>
      <c r="WSL168" s="40"/>
      <c r="WSM168" s="40"/>
      <c r="WSN168" s="40"/>
      <c r="WSO168" s="40"/>
      <c r="WSP168" s="40"/>
      <c r="WSQ168" s="40"/>
      <c r="WSR168" s="40"/>
      <c r="WSS168" s="40"/>
      <c r="WST168" s="40"/>
      <c r="WSU168" s="40"/>
      <c r="WSV168" s="40"/>
      <c r="WSW168" s="40"/>
      <c r="WSX168" s="40"/>
      <c r="WSY168" s="40"/>
      <c r="WSZ168" s="40"/>
      <c r="WTA168" s="40"/>
      <c r="WTB168" s="40"/>
      <c r="WTC168" s="40"/>
      <c r="WTD168" s="40"/>
      <c r="WTE168" s="40"/>
      <c r="WTF168" s="40"/>
      <c r="WTG168" s="40"/>
      <c r="WTH168" s="40"/>
      <c r="WTI168" s="40"/>
      <c r="WTJ168" s="40"/>
      <c r="WTK168" s="40"/>
      <c r="WTL168" s="40"/>
      <c r="WTM168" s="40"/>
      <c r="WTN168" s="40"/>
      <c r="WTO168" s="40"/>
      <c r="WTP168" s="40"/>
      <c r="WTQ168" s="40"/>
      <c r="WTR168" s="40"/>
      <c r="WTS168" s="40"/>
      <c r="WTT168" s="40"/>
      <c r="WTU168" s="40"/>
      <c r="WTV168" s="40"/>
      <c r="WTW168" s="40"/>
      <c r="WTX168" s="40"/>
      <c r="WTY168" s="40"/>
      <c r="WTZ168" s="40"/>
      <c r="WUA168" s="40"/>
      <c r="WUB168" s="40"/>
      <c r="WUC168" s="40"/>
      <c r="WUD168" s="40"/>
      <c r="WUK168" s="40"/>
      <c r="WUL168" s="40"/>
      <c r="WUM168" s="40"/>
      <c r="WUN168" s="40"/>
      <c r="WUO168" s="40"/>
      <c r="WUP168" s="40"/>
      <c r="WUQ168" s="40"/>
      <c r="WUR168" s="40"/>
      <c r="WUS168" s="40"/>
      <c r="WUT168" s="40"/>
      <c r="WUU168" s="40"/>
      <c r="WUV168" s="40"/>
      <c r="WUW168" s="40"/>
      <c r="WUX168" s="40"/>
      <c r="WUY168" s="40"/>
      <c r="WUZ168" s="40"/>
      <c r="WVA168" s="40"/>
      <c r="WVB168" s="40"/>
      <c r="WVC168" s="40"/>
      <c r="WVD168" s="40"/>
      <c r="WVE168" s="40"/>
      <c r="WVF168" s="40"/>
      <c r="WVG168" s="40"/>
      <c r="WVH168" s="40"/>
      <c r="WVI168" s="40"/>
      <c r="WVJ168" s="40"/>
      <c r="WVK168" s="40"/>
      <c r="WVL168" s="40"/>
      <c r="WVM168" s="40"/>
      <c r="WVN168" s="40"/>
      <c r="WVO168" s="40"/>
      <c r="WVP168" s="40"/>
      <c r="WVQ168" s="40"/>
      <c r="WVR168" s="40"/>
      <c r="WVS168" s="40"/>
      <c r="WVT168" s="40"/>
      <c r="WVU168" s="40"/>
      <c r="WVV168" s="40"/>
      <c r="WVW168" s="40"/>
      <c r="WVX168" s="40"/>
      <c r="WVY168" s="40"/>
      <c r="WVZ168" s="40"/>
      <c r="WWA168" s="40"/>
      <c r="WWB168" s="40"/>
      <c r="WWC168" s="40"/>
      <c r="WWD168" s="40"/>
      <c r="WWE168" s="40"/>
      <c r="WWF168" s="40"/>
      <c r="WWG168" s="40"/>
      <c r="WWH168" s="40"/>
      <c r="WWI168" s="40"/>
      <c r="WWJ168" s="40"/>
      <c r="WWK168" s="40"/>
      <c r="WWL168" s="40"/>
      <c r="WWM168" s="40"/>
      <c r="WWN168" s="40"/>
      <c r="WWO168" s="40"/>
      <c r="WWP168" s="40"/>
      <c r="WWQ168" s="40"/>
      <c r="WWR168" s="40"/>
      <c r="WWS168" s="40"/>
      <c r="WWT168" s="40"/>
      <c r="WWU168" s="40"/>
      <c r="WWV168" s="40"/>
      <c r="WWW168" s="40"/>
      <c r="WWX168" s="40"/>
      <c r="WWY168" s="40"/>
      <c r="WWZ168" s="40"/>
      <c r="WXA168" s="40"/>
      <c r="WXB168" s="40"/>
      <c r="WXC168" s="40"/>
      <c r="WXD168" s="40"/>
      <c r="WXE168" s="40"/>
      <c r="WXF168" s="40"/>
      <c r="WXG168" s="40"/>
      <c r="WXH168" s="40"/>
      <c r="WXI168" s="40"/>
      <c r="WXJ168" s="40"/>
      <c r="WXK168" s="40"/>
      <c r="WXL168" s="40"/>
      <c r="WXM168" s="40"/>
      <c r="WXN168" s="40"/>
      <c r="WXO168" s="40"/>
      <c r="WXP168" s="40"/>
      <c r="WXQ168" s="40"/>
      <c r="WXR168" s="40"/>
      <c r="WXS168" s="40"/>
      <c r="WXT168" s="40"/>
      <c r="WXU168" s="40"/>
      <c r="WXV168" s="40"/>
      <c r="WXW168" s="40"/>
      <c r="WXX168" s="40"/>
      <c r="WXY168" s="40"/>
      <c r="WXZ168" s="40"/>
      <c r="WYA168" s="40"/>
      <c r="WYB168" s="40"/>
      <c r="WYC168" s="40"/>
      <c r="WYD168" s="40"/>
      <c r="WYE168" s="40"/>
      <c r="WYF168" s="40"/>
      <c r="WYG168" s="40"/>
      <c r="WYH168" s="40"/>
      <c r="WYI168" s="40"/>
      <c r="WYJ168" s="40"/>
      <c r="WYK168" s="40"/>
      <c r="WYL168" s="40"/>
      <c r="WYM168" s="40"/>
      <c r="WYN168" s="40"/>
      <c r="WYO168" s="40"/>
      <c r="WYP168" s="40"/>
      <c r="WYQ168" s="40"/>
      <c r="WYR168" s="40"/>
      <c r="WYS168" s="40"/>
      <c r="WYT168" s="40"/>
      <c r="WYU168" s="40"/>
      <c r="WYV168" s="40"/>
      <c r="WYW168" s="40"/>
      <c r="WYX168" s="40"/>
      <c r="WYY168" s="40"/>
      <c r="WYZ168" s="40"/>
      <c r="WZA168" s="40"/>
      <c r="WZB168" s="40"/>
      <c r="WZC168" s="40"/>
      <c r="WZD168" s="40"/>
      <c r="WZE168" s="40"/>
      <c r="WZF168" s="40"/>
      <c r="WZG168" s="40"/>
      <c r="WZH168" s="40"/>
      <c r="WZI168" s="40"/>
      <c r="WZJ168" s="40"/>
      <c r="WZK168" s="40"/>
      <c r="WZL168" s="40"/>
      <c r="WZM168" s="40"/>
      <c r="WZN168" s="40"/>
      <c r="WZO168" s="40"/>
      <c r="WZP168" s="40"/>
      <c r="WZQ168" s="40"/>
      <c r="WZR168" s="40"/>
      <c r="WZS168" s="40"/>
      <c r="WZT168" s="40"/>
      <c r="WZU168" s="40"/>
      <c r="WZV168" s="40"/>
      <c r="WZW168" s="40"/>
      <c r="WZX168" s="40"/>
      <c r="WZY168" s="40"/>
      <c r="WZZ168" s="40"/>
      <c r="XAA168" s="40"/>
      <c r="XAB168" s="40"/>
      <c r="XAC168" s="40"/>
      <c r="XAD168" s="40"/>
      <c r="XAE168" s="40"/>
      <c r="XAF168" s="40"/>
      <c r="XAG168" s="40"/>
      <c r="XAH168" s="40"/>
      <c r="XAI168" s="40"/>
      <c r="XAJ168" s="40"/>
      <c r="XAK168" s="40"/>
      <c r="XAL168" s="40"/>
      <c r="XAM168" s="40"/>
      <c r="XAN168" s="40"/>
      <c r="XAO168" s="40"/>
      <c r="XAP168" s="40"/>
      <c r="XAQ168" s="40"/>
      <c r="XAR168" s="40"/>
      <c r="XAS168" s="40"/>
      <c r="XAT168" s="40"/>
      <c r="XAU168" s="40"/>
      <c r="XAV168" s="40"/>
      <c r="XAW168" s="40"/>
      <c r="XAX168" s="40"/>
      <c r="XAY168" s="40"/>
      <c r="XAZ168" s="40"/>
      <c r="XBA168" s="40"/>
      <c r="XBB168" s="40"/>
      <c r="XBC168" s="40"/>
      <c r="XBD168" s="40"/>
      <c r="XBE168" s="40"/>
      <c r="XBF168" s="40"/>
      <c r="XBG168" s="40"/>
      <c r="XBH168" s="40"/>
      <c r="XBI168" s="40"/>
      <c r="XBJ168" s="40"/>
      <c r="XBK168" s="40"/>
      <c r="XBL168" s="40"/>
      <c r="XBM168" s="40"/>
      <c r="XBN168" s="40"/>
      <c r="XBO168" s="40"/>
      <c r="XBP168" s="40"/>
      <c r="XBQ168" s="40"/>
      <c r="XBR168" s="40"/>
      <c r="XBS168" s="40"/>
      <c r="XBT168" s="40"/>
      <c r="XBU168" s="40"/>
      <c r="XBV168" s="40"/>
      <c r="XBW168" s="40"/>
      <c r="XBX168" s="40"/>
      <c r="XBY168" s="40"/>
      <c r="XBZ168" s="40"/>
      <c r="XCA168" s="40"/>
      <c r="XCB168" s="40"/>
      <c r="XCC168" s="40"/>
      <c r="XCD168" s="40"/>
      <c r="XCE168" s="40"/>
      <c r="XCF168" s="40"/>
      <c r="XCG168" s="40"/>
      <c r="XCH168" s="40"/>
      <c r="XCI168" s="40"/>
      <c r="XCJ168" s="40"/>
      <c r="XCK168" s="40"/>
      <c r="XCL168" s="40"/>
      <c r="XCM168" s="40"/>
      <c r="XCN168" s="40"/>
      <c r="XCO168" s="40"/>
      <c r="XCP168" s="40"/>
      <c r="XCQ168" s="40"/>
      <c r="XCR168" s="40"/>
      <c r="XCS168" s="40"/>
      <c r="XCT168" s="40"/>
      <c r="XCU168" s="40"/>
      <c r="XCV168" s="40"/>
      <c r="XCW168" s="40"/>
      <c r="XCX168" s="40"/>
      <c r="XCY168" s="40"/>
      <c r="XCZ168" s="40"/>
      <c r="XDA168" s="40"/>
      <c r="XDB168" s="40"/>
      <c r="XDC168" s="40"/>
      <c r="XDD168" s="40"/>
      <c r="XDE168" s="40"/>
      <c r="XDF168" s="40"/>
      <c r="XDG168" s="40"/>
      <c r="XDH168" s="40"/>
      <c r="XDI168" s="40"/>
      <c r="XDJ168" s="40"/>
      <c r="XDK168" s="40"/>
      <c r="XDL168" s="40"/>
      <c r="XDM168" s="40"/>
      <c r="XDN168" s="40"/>
      <c r="XDO168" s="40"/>
      <c r="XDP168" s="40"/>
      <c r="XDQ168" s="40"/>
      <c r="XDR168" s="40"/>
      <c r="XDS168" s="40"/>
      <c r="XDT168" s="40"/>
      <c r="XDU168" s="40"/>
    </row>
    <row r="169" spans="1:16349" ht="15.75" hidden="1" x14ac:dyDescent="0.25">
      <c r="A169" s="28"/>
      <c r="B169" s="224"/>
      <c r="C169" s="224"/>
      <c r="D169" s="225"/>
      <c r="E169" s="225"/>
      <c r="F169" s="225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  <c r="KZX169" s="1"/>
      <c r="KZY169" s="1"/>
      <c r="KZZ169" s="1"/>
      <c r="LAA169" s="1"/>
      <c r="LAB169" s="1"/>
      <c r="LAC169" s="1"/>
      <c r="LAD169" s="1"/>
      <c r="LAE169" s="1"/>
      <c r="LAF169" s="1"/>
      <c r="LAG169" s="1"/>
      <c r="LAH169" s="1"/>
      <c r="LAI169" s="1"/>
      <c r="LAJ169" s="1"/>
      <c r="LAK169" s="1"/>
      <c r="LAL169" s="1"/>
      <c r="LAM169" s="1"/>
      <c r="LAN169" s="1"/>
      <c r="LAO169" s="1"/>
      <c r="LAP169" s="1"/>
      <c r="LAQ169" s="1"/>
      <c r="LAR169" s="1"/>
      <c r="LAS169" s="1"/>
      <c r="LAT169" s="1"/>
      <c r="LAU169" s="1"/>
      <c r="LAV169" s="1"/>
      <c r="LAW169" s="1"/>
      <c r="LAX169" s="1"/>
      <c r="LBE169" s="1"/>
      <c r="LBF169" s="1"/>
      <c r="LBG169" s="1"/>
      <c r="LBH169" s="1"/>
      <c r="LBI169" s="1"/>
      <c r="LBJ169" s="1"/>
      <c r="LBK169" s="1"/>
      <c r="LBL169" s="1"/>
      <c r="LBM169" s="1"/>
      <c r="LBN169" s="1"/>
      <c r="LBO169" s="1"/>
      <c r="LBP169" s="1"/>
      <c r="LBQ169" s="1"/>
      <c r="LBR169" s="1"/>
      <c r="LBS169" s="1"/>
      <c r="LBT169" s="1"/>
      <c r="LBU169" s="1"/>
      <c r="LBV169" s="1"/>
      <c r="LBW169" s="1"/>
      <c r="LBX169" s="1"/>
      <c r="LBY169" s="1"/>
      <c r="LBZ169" s="1"/>
      <c r="LCA169" s="1"/>
      <c r="LCB169" s="1"/>
      <c r="LCC169" s="1"/>
      <c r="LCD169" s="1"/>
      <c r="LCE169" s="1"/>
      <c r="LCF169" s="1"/>
      <c r="LCG169" s="1"/>
      <c r="LCH169" s="1"/>
      <c r="LCI169" s="1"/>
      <c r="LCJ169" s="1"/>
      <c r="LCK169" s="1"/>
      <c r="LCL169" s="1"/>
      <c r="LCM169" s="1"/>
      <c r="LCN169" s="1"/>
      <c r="LCO169" s="1"/>
      <c r="LCP169" s="1"/>
      <c r="LCQ169" s="1"/>
      <c r="LCR169" s="1"/>
      <c r="LCS169" s="1"/>
      <c r="LCT169" s="1"/>
      <c r="LCU169" s="1"/>
      <c r="LCV169" s="1"/>
      <c r="LCW169" s="1"/>
      <c r="LCX169" s="1"/>
      <c r="LCY169" s="1"/>
      <c r="LCZ169" s="1"/>
      <c r="LDA169" s="1"/>
      <c r="LDB169" s="1"/>
      <c r="LDC169" s="1"/>
      <c r="LDD169" s="1"/>
      <c r="LDE169" s="1"/>
      <c r="LDF169" s="1"/>
      <c r="LDG169" s="1"/>
      <c r="LDH169" s="1"/>
      <c r="LDI169" s="1"/>
      <c r="LDJ169" s="1"/>
      <c r="LDK169" s="1"/>
      <c r="LDL169" s="1"/>
      <c r="LDM169" s="1"/>
      <c r="LDN169" s="1"/>
      <c r="LDO169" s="1"/>
      <c r="LDP169" s="1"/>
      <c r="LDQ169" s="1"/>
      <c r="LDR169" s="1"/>
      <c r="LDS169" s="1"/>
      <c r="LDT169" s="1"/>
      <c r="LDU169" s="1"/>
      <c r="LDV169" s="1"/>
      <c r="LDW169" s="1"/>
      <c r="LDX169" s="1"/>
      <c r="LDY169" s="1"/>
      <c r="LDZ169" s="1"/>
      <c r="LEA169" s="1"/>
      <c r="LEB169" s="1"/>
      <c r="LEC169" s="1"/>
      <c r="LED169" s="1"/>
      <c r="LEE169" s="1"/>
      <c r="LEF169" s="1"/>
      <c r="LEG169" s="1"/>
      <c r="LEH169" s="1"/>
      <c r="LEI169" s="1"/>
      <c r="LEJ169" s="1"/>
      <c r="LEK169" s="1"/>
      <c r="LEL169" s="1"/>
      <c r="LEM169" s="1"/>
      <c r="LEN169" s="1"/>
      <c r="LEO169" s="1"/>
      <c r="LEP169" s="1"/>
      <c r="LEQ169" s="1"/>
      <c r="LER169" s="1"/>
      <c r="LES169" s="1"/>
      <c r="LET169" s="1"/>
      <c r="LEU169" s="1"/>
      <c r="LEV169" s="1"/>
      <c r="LEW169" s="1"/>
      <c r="LEX169" s="1"/>
      <c r="LEY169" s="1"/>
      <c r="LEZ169" s="1"/>
      <c r="LFA169" s="1"/>
      <c r="LFB169" s="1"/>
      <c r="LFC169" s="1"/>
      <c r="LFD169" s="1"/>
      <c r="LFE169" s="1"/>
      <c r="LFF169" s="1"/>
      <c r="LFG169" s="1"/>
      <c r="LFH169" s="1"/>
      <c r="LFI169" s="1"/>
      <c r="LFJ169" s="1"/>
      <c r="LFK169" s="1"/>
      <c r="LFL169" s="1"/>
      <c r="LFM169" s="1"/>
      <c r="LFN169" s="1"/>
      <c r="LFO169" s="1"/>
      <c r="LFP169" s="1"/>
      <c r="LFQ169" s="1"/>
      <c r="LFR169" s="1"/>
      <c r="LFS169" s="1"/>
      <c r="LFT169" s="1"/>
      <c r="LFU169" s="1"/>
      <c r="LFV169" s="1"/>
      <c r="LFW169" s="1"/>
      <c r="LFX169" s="1"/>
      <c r="LFY169" s="1"/>
      <c r="LFZ169" s="1"/>
      <c r="LGA169" s="1"/>
      <c r="LGB169" s="1"/>
      <c r="LGC169" s="1"/>
      <c r="LGD169" s="1"/>
      <c r="LGE169" s="1"/>
      <c r="LGF169" s="1"/>
      <c r="LGG169" s="1"/>
      <c r="LGH169" s="1"/>
      <c r="LGI169" s="1"/>
      <c r="LGJ169" s="1"/>
      <c r="LGK169" s="1"/>
      <c r="LGL169" s="1"/>
      <c r="LGM169" s="1"/>
      <c r="LGN169" s="1"/>
      <c r="LGO169" s="1"/>
      <c r="LGP169" s="1"/>
      <c r="LGQ169" s="1"/>
      <c r="LGR169" s="1"/>
      <c r="LGS169" s="1"/>
      <c r="LGT169" s="1"/>
      <c r="LGU169" s="1"/>
      <c r="LGV169" s="1"/>
      <c r="LGW169" s="1"/>
      <c r="LGX169" s="1"/>
      <c r="LGY169" s="1"/>
      <c r="LGZ169" s="1"/>
      <c r="LHA169" s="1"/>
      <c r="LHB169" s="1"/>
      <c r="LHC169" s="1"/>
      <c r="LHD169" s="1"/>
      <c r="LHE169" s="1"/>
      <c r="LHF169" s="1"/>
      <c r="LHG169" s="1"/>
      <c r="LHH169" s="1"/>
      <c r="LHI169" s="1"/>
      <c r="LHJ169" s="1"/>
      <c r="LHK169" s="1"/>
      <c r="LHL169" s="1"/>
      <c r="LHM169" s="1"/>
      <c r="LHN169" s="1"/>
      <c r="LHO169" s="1"/>
      <c r="LHP169" s="1"/>
      <c r="LHQ169" s="1"/>
      <c r="LHR169" s="1"/>
      <c r="LHS169" s="1"/>
      <c r="LHT169" s="1"/>
      <c r="LHU169" s="1"/>
      <c r="LHV169" s="1"/>
      <c r="LHW169" s="1"/>
      <c r="LHX169" s="1"/>
      <c r="LHY169" s="1"/>
      <c r="LHZ169" s="1"/>
      <c r="LIA169" s="1"/>
      <c r="LIB169" s="1"/>
      <c r="LIC169" s="1"/>
      <c r="LID169" s="1"/>
      <c r="LIE169" s="1"/>
      <c r="LIF169" s="1"/>
      <c r="LIG169" s="1"/>
      <c r="LIH169" s="1"/>
      <c r="LII169" s="1"/>
      <c r="LIJ169" s="1"/>
      <c r="LIK169" s="1"/>
      <c r="LIL169" s="1"/>
      <c r="LIM169" s="1"/>
      <c r="LIN169" s="1"/>
      <c r="LIO169" s="1"/>
      <c r="LIP169" s="1"/>
      <c r="LIQ169" s="1"/>
      <c r="LIR169" s="1"/>
      <c r="LIS169" s="1"/>
      <c r="LIT169" s="1"/>
      <c r="LIU169" s="1"/>
      <c r="LIV169" s="1"/>
      <c r="LIW169" s="1"/>
      <c r="LIX169" s="1"/>
      <c r="LIY169" s="1"/>
      <c r="LIZ169" s="1"/>
      <c r="LJA169" s="1"/>
      <c r="LJB169" s="1"/>
      <c r="LJC169" s="1"/>
      <c r="LJD169" s="1"/>
      <c r="LJE169" s="1"/>
      <c r="LJF169" s="1"/>
      <c r="LJG169" s="1"/>
      <c r="LJH169" s="1"/>
      <c r="LJI169" s="1"/>
      <c r="LJJ169" s="1"/>
      <c r="LJK169" s="1"/>
      <c r="LJL169" s="1"/>
      <c r="LJM169" s="1"/>
      <c r="LJN169" s="1"/>
      <c r="LJO169" s="1"/>
      <c r="LJP169" s="1"/>
      <c r="LJQ169" s="1"/>
      <c r="LJR169" s="1"/>
      <c r="LJS169" s="1"/>
      <c r="LJT169" s="1"/>
      <c r="LJU169" s="1"/>
      <c r="LJV169" s="1"/>
      <c r="LJW169" s="1"/>
      <c r="LJX169" s="1"/>
      <c r="LJY169" s="1"/>
      <c r="LJZ169" s="1"/>
      <c r="LKA169" s="1"/>
      <c r="LKB169" s="1"/>
      <c r="LKC169" s="1"/>
      <c r="LKD169" s="1"/>
      <c r="LKE169" s="1"/>
      <c r="LKF169" s="1"/>
      <c r="LKG169" s="1"/>
      <c r="LKH169" s="1"/>
      <c r="LKI169" s="1"/>
      <c r="LKJ169" s="1"/>
      <c r="LKK169" s="1"/>
      <c r="LKL169" s="1"/>
      <c r="LKM169" s="1"/>
      <c r="LKN169" s="1"/>
      <c r="LKO169" s="1"/>
      <c r="LKP169" s="1"/>
      <c r="LKQ169" s="1"/>
      <c r="LKR169" s="1"/>
      <c r="LKS169" s="1"/>
      <c r="LKT169" s="1"/>
      <c r="LLA169" s="1"/>
      <c r="LLB169" s="1"/>
      <c r="LLC169" s="1"/>
      <c r="LLD169" s="1"/>
      <c r="LLE169" s="1"/>
      <c r="LLF169" s="1"/>
      <c r="LLG169" s="1"/>
      <c r="LLH169" s="1"/>
      <c r="LLI169" s="1"/>
      <c r="LLJ169" s="1"/>
      <c r="LLK169" s="1"/>
      <c r="LLL169" s="1"/>
      <c r="LLM169" s="1"/>
      <c r="LLN169" s="1"/>
      <c r="LLO169" s="1"/>
      <c r="LLP169" s="1"/>
      <c r="LLQ169" s="1"/>
      <c r="LLR169" s="1"/>
      <c r="LLS169" s="1"/>
      <c r="LLT169" s="1"/>
      <c r="LLU169" s="1"/>
      <c r="LLV169" s="1"/>
      <c r="LLW169" s="1"/>
      <c r="LLX169" s="1"/>
      <c r="LLY169" s="1"/>
      <c r="LLZ169" s="1"/>
      <c r="LMA169" s="1"/>
      <c r="LMB169" s="1"/>
      <c r="LMC169" s="1"/>
      <c r="LMD169" s="1"/>
      <c r="LME169" s="1"/>
      <c r="LMF169" s="1"/>
      <c r="LMG169" s="1"/>
      <c r="LMH169" s="1"/>
      <c r="LMI169" s="1"/>
      <c r="LMJ169" s="1"/>
      <c r="LMK169" s="1"/>
      <c r="LML169" s="1"/>
      <c r="LMM169" s="1"/>
      <c r="LMN169" s="1"/>
      <c r="LMO169" s="1"/>
      <c r="LMP169" s="1"/>
      <c r="LMQ169" s="1"/>
      <c r="LMR169" s="1"/>
      <c r="LMS169" s="1"/>
      <c r="LMT169" s="1"/>
      <c r="LMU169" s="1"/>
      <c r="LMV169" s="1"/>
      <c r="LMW169" s="1"/>
      <c r="LMX169" s="1"/>
      <c r="LMY169" s="1"/>
      <c r="LMZ169" s="1"/>
      <c r="LNA169" s="1"/>
      <c r="LNB169" s="1"/>
      <c r="LNC169" s="1"/>
      <c r="LND169" s="1"/>
      <c r="LNE169" s="1"/>
      <c r="LNF169" s="1"/>
      <c r="LNG169" s="1"/>
      <c r="LNH169" s="1"/>
      <c r="LNI169" s="1"/>
      <c r="LNJ169" s="1"/>
      <c r="LNK169" s="1"/>
      <c r="LNL169" s="1"/>
      <c r="LNM169" s="1"/>
      <c r="LNN169" s="1"/>
      <c r="LNO169" s="1"/>
      <c r="LNP169" s="1"/>
      <c r="LNQ169" s="1"/>
      <c r="LNR169" s="1"/>
      <c r="LNS169" s="1"/>
      <c r="LNT169" s="1"/>
      <c r="LNU169" s="1"/>
      <c r="LNV169" s="1"/>
      <c r="LNW169" s="1"/>
      <c r="LNX169" s="1"/>
      <c r="LNY169" s="1"/>
      <c r="LNZ169" s="1"/>
      <c r="LOA169" s="1"/>
      <c r="LOB169" s="1"/>
      <c r="LOC169" s="1"/>
      <c r="LOD169" s="1"/>
      <c r="LOE169" s="1"/>
      <c r="LOF169" s="1"/>
      <c r="LOG169" s="1"/>
      <c r="LOH169" s="1"/>
      <c r="LOI169" s="1"/>
      <c r="LOJ169" s="1"/>
      <c r="LOK169" s="1"/>
      <c r="LOL169" s="1"/>
      <c r="LOM169" s="1"/>
      <c r="LON169" s="1"/>
      <c r="LOO169" s="1"/>
      <c r="LOP169" s="1"/>
      <c r="LOQ169" s="1"/>
      <c r="LOR169" s="1"/>
      <c r="LOS169" s="1"/>
      <c r="LOT169" s="1"/>
      <c r="LOU169" s="1"/>
      <c r="LOV169" s="1"/>
      <c r="LOW169" s="1"/>
      <c r="LOX169" s="1"/>
      <c r="LOY169" s="1"/>
      <c r="LOZ169" s="1"/>
      <c r="LPA169" s="1"/>
      <c r="LPB169" s="1"/>
      <c r="LPC169" s="1"/>
      <c r="LPD169" s="1"/>
      <c r="LPE169" s="1"/>
      <c r="LPF169" s="1"/>
      <c r="LPG169" s="1"/>
      <c r="LPH169" s="1"/>
      <c r="LPI169" s="1"/>
      <c r="LPJ169" s="1"/>
      <c r="LPK169" s="1"/>
      <c r="LPL169" s="1"/>
      <c r="LPM169" s="1"/>
      <c r="LPN169" s="1"/>
      <c r="LPO169" s="1"/>
      <c r="LPP169" s="1"/>
      <c r="LPQ169" s="1"/>
      <c r="LPR169" s="1"/>
      <c r="LPS169" s="1"/>
      <c r="LPT169" s="1"/>
      <c r="LPU169" s="1"/>
      <c r="LPV169" s="1"/>
      <c r="LPW169" s="1"/>
      <c r="LPX169" s="1"/>
      <c r="LPY169" s="1"/>
      <c r="LPZ169" s="1"/>
      <c r="LQA169" s="1"/>
      <c r="LQB169" s="1"/>
      <c r="LQC169" s="1"/>
      <c r="LQD169" s="1"/>
      <c r="LQE169" s="1"/>
      <c r="LQF169" s="1"/>
      <c r="LQG169" s="1"/>
      <c r="LQH169" s="1"/>
      <c r="LQI169" s="1"/>
      <c r="LQJ169" s="1"/>
      <c r="LQK169" s="1"/>
      <c r="LQL169" s="1"/>
      <c r="LQM169" s="1"/>
      <c r="LQN169" s="1"/>
      <c r="LQO169" s="1"/>
      <c r="LQP169" s="1"/>
      <c r="LQQ169" s="1"/>
      <c r="LQR169" s="1"/>
      <c r="LQS169" s="1"/>
      <c r="LQT169" s="1"/>
      <c r="LQU169" s="1"/>
      <c r="LQV169" s="1"/>
      <c r="LQW169" s="1"/>
      <c r="LQX169" s="1"/>
      <c r="LQY169" s="1"/>
      <c r="LQZ169" s="1"/>
      <c r="LRA169" s="1"/>
      <c r="LRB169" s="1"/>
      <c r="LRC169" s="1"/>
      <c r="LRD169" s="1"/>
      <c r="LRE169" s="1"/>
      <c r="LRF169" s="1"/>
      <c r="LRG169" s="1"/>
      <c r="LRH169" s="1"/>
      <c r="LRI169" s="1"/>
      <c r="LRJ169" s="1"/>
      <c r="LRK169" s="1"/>
      <c r="LRL169" s="1"/>
      <c r="LRM169" s="1"/>
      <c r="LRN169" s="1"/>
      <c r="LRO169" s="1"/>
      <c r="LRP169" s="1"/>
      <c r="LRQ169" s="1"/>
      <c r="LRR169" s="1"/>
      <c r="LRS169" s="1"/>
      <c r="LRT169" s="1"/>
      <c r="LRU169" s="1"/>
      <c r="LRV169" s="1"/>
      <c r="LRW169" s="1"/>
      <c r="LRX169" s="1"/>
      <c r="LRY169" s="1"/>
      <c r="LRZ169" s="1"/>
      <c r="LSA169" s="1"/>
      <c r="LSB169" s="1"/>
      <c r="LSC169" s="1"/>
      <c r="LSD169" s="1"/>
      <c r="LSE169" s="1"/>
      <c r="LSF169" s="1"/>
      <c r="LSG169" s="1"/>
      <c r="LSH169" s="1"/>
      <c r="LSI169" s="1"/>
      <c r="LSJ169" s="1"/>
      <c r="LSK169" s="1"/>
      <c r="LSL169" s="1"/>
      <c r="LSM169" s="1"/>
      <c r="LSN169" s="1"/>
      <c r="LSO169" s="1"/>
      <c r="LSP169" s="1"/>
      <c r="LSQ169" s="1"/>
      <c r="LSR169" s="1"/>
      <c r="LSS169" s="1"/>
      <c r="LST169" s="1"/>
      <c r="LSU169" s="1"/>
      <c r="LSV169" s="1"/>
      <c r="LSW169" s="1"/>
      <c r="LSX169" s="1"/>
      <c r="LSY169" s="1"/>
      <c r="LSZ169" s="1"/>
      <c r="LTA169" s="1"/>
      <c r="LTB169" s="1"/>
      <c r="LTC169" s="1"/>
      <c r="LTD169" s="1"/>
      <c r="LTE169" s="1"/>
      <c r="LTF169" s="1"/>
      <c r="LTG169" s="1"/>
      <c r="LTH169" s="1"/>
      <c r="LTI169" s="1"/>
      <c r="LTJ169" s="1"/>
      <c r="LTK169" s="1"/>
      <c r="LTL169" s="1"/>
      <c r="LTM169" s="1"/>
      <c r="LTN169" s="1"/>
      <c r="LTO169" s="1"/>
      <c r="LTP169" s="1"/>
      <c r="LTQ169" s="1"/>
      <c r="LTR169" s="1"/>
      <c r="LTS169" s="1"/>
      <c r="LTT169" s="1"/>
      <c r="LTU169" s="1"/>
      <c r="LTV169" s="1"/>
      <c r="LTW169" s="1"/>
      <c r="LTX169" s="1"/>
      <c r="LTY169" s="1"/>
      <c r="LTZ169" s="1"/>
      <c r="LUA169" s="1"/>
      <c r="LUB169" s="1"/>
      <c r="LUC169" s="1"/>
      <c r="LUD169" s="1"/>
      <c r="LUE169" s="1"/>
      <c r="LUF169" s="1"/>
      <c r="LUG169" s="1"/>
      <c r="LUH169" s="1"/>
      <c r="LUI169" s="1"/>
      <c r="LUJ169" s="1"/>
      <c r="LUK169" s="1"/>
      <c r="LUL169" s="1"/>
      <c r="LUM169" s="1"/>
      <c r="LUN169" s="1"/>
      <c r="LUO169" s="1"/>
      <c r="LUP169" s="1"/>
      <c r="LUW169" s="1"/>
      <c r="LUX169" s="1"/>
      <c r="LUY169" s="1"/>
      <c r="LUZ169" s="1"/>
      <c r="LVA169" s="1"/>
      <c r="LVB169" s="1"/>
      <c r="LVC169" s="1"/>
      <c r="LVD169" s="1"/>
      <c r="LVE169" s="1"/>
      <c r="LVF169" s="1"/>
      <c r="LVG169" s="1"/>
      <c r="LVH169" s="1"/>
      <c r="LVI169" s="1"/>
      <c r="LVJ169" s="1"/>
      <c r="LVK169" s="1"/>
      <c r="LVL169" s="1"/>
      <c r="LVM169" s="1"/>
      <c r="LVN169" s="1"/>
      <c r="LVO169" s="1"/>
      <c r="LVP169" s="1"/>
      <c r="LVQ169" s="1"/>
      <c r="LVR169" s="1"/>
      <c r="LVS169" s="1"/>
      <c r="LVT169" s="1"/>
      <c r="LVU169" s="1"/>
      <c r="LVV169" s="1"/>
      <c r="LVW169" s="1"/>
      <c r="LVX169" s="1"/>
      <c r="LVY169" s="1"/>
      <c r="LVZ169" s="1"/>
      <c r="LWA169" s="1"/>
      <c r="LWB169" s="1"/>
      <c r="LWC169" s="1"/>
      <c r="LWD169" s="1"/>
      <c r="LWE169" s="1"/>
      <c r="LWF169" s="1"/>
      <c r="LWG169" s="1"/>
      <c r="LWH169" s="1"/>
      <c r="LWI169" s="1"/>
      <c r="LWJ169" s="1"/>
      <c r="LWK169" s="1"/>
      <c r="LWL169" s="1"/>
      <c r="LWM169" s="1"/>
      <c r="LWN169" s="1"/>
      <c r="LWO169" s="1"/>
      <c r="LWP169" s="1"/>
      <c r="LWQ169" s="1"/>
      <c r="LWR169" s="1"/>
      <c r="LWS169" s="1"/>
      <c r="LWT169" s="1"/>
      <c r="LWU169" s="1"/>
      <c r="LWV169" s="1"/>
      <c r="LWW169" s="1"/>
      <c r="LWX169" s="1"/>
      <c r="LWY169" s="1"/>
      <c r="LWZ169" s="1"/>
      <c r="LXA169" s="1"/>
      <c r="LXB169" s="1"/>
      <c r="LXC169" s="1"/>
      <c r="LXD169" s="1"/>
      <c r="LXE169" s="1"/>
      <c r="LXF169" s="1"/>
      <c r="LXG169" s="1"/>
      <c r="LXH169" s="1"/>
      <c r="LXI169" s="1"/>
      <c r="LXJ169" s="1"/>
      <c r="LXK169" s="1"/>
      <c r="LXL169" s="1"/>
      <c r="LXM169" s="1"/>
      <c r="LXN169" s="1"/>
      <c r="LXO169" s="1"/>
      <c r="LXP169" s="1"/>
      <c r="LXQ169" s="1"/>
      <c r="LXR169" s="1"/>
      <c r="LXS169" s="1"/>
      <c r="LXT169" s="1"/>
      <c r="LXU169" s="1"/>
      <c r="LXV169" s="1"/>
      <c r="LXW169" s="1"/>
      <c r="LXX169" s="1"/>
      <c r="LXY169" s="1"/>
      <c r="LXZ169" s="1"/>
      <c r="LYA169" s="1"/>
      <c r="LYB169" s="1"/>
      <c r="LYC169" s="1"/>
      <c r="LYD169" s="1"/>
      <c r="LYE169" s="1"/>
      <c r="LYF169" s="1"/>
      <c r="LYG169" s="1"/>
      <c r="LYH169" s="1"/>
      <c r="LYI169" s="1"/>
      <c r="LYJ169" s="1"/>
      <c r="LYK169" s="1"/>
      <c r="LYL169" s="1"/>
      <c r="LYM169" s="1"/>
      <c r="LYN169" s="1"/>
      <c r="LYO169" s="1"/>
      <c r="LYP169" s="1"/>
      <c r="LYQ169" s="1"/>
      <c r="LYR169" s="1"/>
      <c r="LYS169" s="1"/>
      <c r="LYT169" s="1"/>
      <c r="LYU169" s="1"/>
      <c r="LYV169" s="1"/>
      <c r="LYW169" s="1"/>
      <c r="LYX169" s="1"/>
      <c r="LYY169" s="1"/>
      <c r="LYZ169" s="1"/>
      <c r="LZA169" s="1"/>
      <c r="LZB169" s="1"/>
      <c r="LZC169" s="1"/>
      <c r="LZD169" s="1"/>
      <c r="LZE169" s="1"/>
      <c r="LZF169" s="1"/>
      <c r="LZG169" s="1"/>
      <c r="LZH169" s="1"/>
      <c r="LZI169" s="1"/>
      <c r="LZJ169" s="1"/>
      <c r="LZK169" s="1"/>
      <c r="LZL169" s="1"/>
      <c r="LZM169" s="1"/>
      <c r="LZN169" s="1"/>
      <c r="LZO169" s="1"/>
      <c r="LZP169" s="1"/>
      <c r="LZQ169" s="1"/>
      <c r="LZR169" s="1"/>
      <c r="LZS169" s="1"/>
      <c r="LZT169" s="1"/>
      <c r="LZU169" s="1"/>
      <c r="LZV169" s="1"/>
      <c r="LZW169" s="1"/>
      <c r="LZX169" s="1"/>
      <c r="LZY169" s="1"/>
      <c r="LZZ169" s="1"/>
      <c r="MAA169" s="1"/>
      <c r="MAB169" s="1"/>
      <c r="MAC169" s="1"/>
      <c r="MAD169" s="1"/>
      <c r="MAE169" s="1"/>
      <c r="MAF169" s="1"/>
      <c r="MAG169" s="1"/>
      <c r="MAH169" s="1"/>
      <c r="MAI169" s="1"/>
      <c r="MAJ169" s="1"/>
      <c r="MAK169" s="1"/>
      <c r="MAL169" s="1"/>
      <c r="MAM169" s="1"/>
      <c r="MAN169" s="1"/>
      <c r="MAO169" s="1"/>
      <c r="MAP169" s="1"/>
      <c r="MAQ169" s="1"/>
      <c r="MAR169" s="1"/>
      <c r="MAS169" s="1"/>
      <c r="MAT169" s="1"/>
      <c r="MAU169" s="1"/>
      <c r="MAV169" s="1"/>
      <c r="MAW169" s="1"/>
      <c r="MAX169" s="1"/>
      <c r="MAY169" s="1"/>
      <c r="MAZ169" s="1"/>
      <c r="MBA169" s="1"/>
      <c r="MBB169" s="1"/>
      <c r="MBC169" s="1"/>
      <c r="MBD169" s="1"/>
      <c r="MBE169" s="1"/>
      <c r="MBF169" s="1"/>
      <c r="MBG169" s="1"/>
      <c r="MBH169" s="1"/>
      <c r="MBI169" s="1"/>
      <c r="MBJ169" s="1"/>
      <c r="MBK169" s="1"/>
      <c r="MBL169" s="1"/>
      <c r="MBM169" s="1"/>
      <c r="MBN169" s="1"/>
      <c r="MBO169" s="1"/>
      <c r="MBP169" s="1"/>
      <c r="MBQ169" s="1"/>
      <c r="MBR169" s="1"/>
      <c r="MBS169" s="1"/>
      <c r="MBT169" s="1"/>
      <c r="MBU169" s="1"/>
      <c r="MBV169" s="1"/>
      <c r="MBW169" s="1"/>
      <c r="MBX169" s="1"/>
      <c r="MBY169" s="1"/>
      <c r="MBZ169" s="1"/>
      <c r="MCA169" s="1"/>
      <c r="MCB169" s="1"/>
      <c r="MCC169" s="1"/>
      <c r="MCD169" s="1"/>
      <c r="MCE169" s="1"/>
      <c r="MCF169" s="1"/>
      <c r="MCG169" s="1"/>
      <c r="MCH169" s="1"/>
      <c r="MCI169" s="1"/>
      <c r="MCJ169" s="1"/>
      <c r="MCK169" s="1"/>
      <c r="MCL169" s="1"/>
      <c r="MCM169" s="1"/>
      <c r="MCN169" s="1"/>
      <c r="MCO169" s="1"/>
      <c r="MCP169" s="1"/>
      <c r="MCQ169" s="1"/>
      <c r="MCR169" s="1"/>
      <c r="MCS169" s="1"/>
      <c r="MCT169" s="1"/>
      <c r="MCU169" s="1"/>
      <c r="MCV169" s="1"/>
      <c r="MCW169" s="1"/>
      <c r="MCX169" s="1"/>
      <c r="MCY169" s="1"/>
      <c r="MCZ169" s="1"/>
      <c r="MDA169" s="1"/>
      <c r="MDB169" s="1"/>
      <c r="MDC169" s="1"/>
      <c r="MDD169" s="1"/>
      <c r="MDE169" s="1"/>
      <c r="MDF169" s="1"/>
      <c r="MDG169" s="1"/>
      <c r="MDH169" s="1"/>
      <c r="MDI169" s="1"/>
      <c r="MDJ169" s="1"/>
      <c r="MDK169" s="1"/>
      <c r="MDL169" s="1"/>
      <c r="MDM169" s="1"/>
      <c r="MDN169" s="1"/>
      <c r="MDO169" s="1"/>
      <c r="MDP169" s="1"/>
      <c r="MDQ169" s="1"/>
      <c r="MDR169" s="1"/>
      <c r="MDS169" s="1"/>
      <c r="MDT169" s="1"/>
      <c r="MDU169" s="1"/>
      <c r="MDV169" s="1"/>
      <c r="MDW169" s="1"/>
      <c r="MDX169" s="1"/>
      <c r="MDY169" s="1"/>
      <c r="MDZ169" s="1"/>
      <c r="MEA169" s="1"/>
      <c r="MEB169" s="1"/>
      <c r="MEC169" s="1"/>
      <c r="MED169" s="1"/>
      <c r="MEE169" s="1"/>
      <c r="MEF169" s="1"/>
      <c r="MEG169" s="1"/>
      <c r="MEH169" s="1"/>
      <c r="MEI169" s="1"/>
      <c r="MEJ169" s="1"/>
      <c r="MEK169" s="1"/>
      <c r="MEL169" s="1"/>
      <c r="MES169" s="1"/>
      <c r="MET169" s="1"/>
      <c r="MEU169" s="1"/>
      <c r="MEV169" s="1"/>
      <c r="MEW169" s="1"/>
      <c r="MEX169" s="1"/>
      <c r="MEY169" s="1"/>
      <c r="MEZ169" s="1"/>
      <c r="MFA169" s="1"/>
      <c r="MFB169" s="1"/>
      <c r="MFC169" s="1"/>
      <c r="MFD169" s="1"/>
      <c r="MFE169" s="1"/>
      <c r="MFF169" s="1"/>
      <c r="MFG169" s="1"/>
      <c r="MFH169" s="1"/>
      <c r="MFI169" s="1"/>
      <c r="MFJ169" s="1"/>
      <c r="MFK169" s="1"/>
      <c r="MFL169" s="1"/>
      <c r="MFM169" s="1"/>
      <c r="MFN169" s="1"/>
      <c r="MFO169" s="1"/>
      <c r="MFP169" s="1"/>
      <c r="MFQ169" s="1"/>
      <c r="MFR169" s="1"/>
      <c r="MFS169" s="1"/>
      <c r="MFT169" s="1"/>
      <c r="MFU169" s="1"/>
      <c r="MFV169" s="1"/>
      <c r="MFW169" s="1"/>
      <c r="MFX169" s="1"/>
      <c r="MFY169" s="1"/>
      <c r="MFZ169" s="1"/>
      <c r="MGA169" s="1"/>
      <c r="MGB169" s="1"/>
      <c r="MGC169" s="1"/>
      <c r="MGD169" s="1"/>
      <c r="MGE169" s="1"/>
      <c r="MGF169" s="1"/>
      <c r="MGG169" s="1"/>
      <c r="MGH169" s="1"/>
      <c r="MGI169" s="1"/>
      <c r="MGJ169" s="1"/>
      <c r="MGK169" s="1"/>
      <c r="MGL169" s="1"/>
      <c r="MGM169" s="1"/>
      <c r="MGN169" s="1"/>
      <c r="MGO169" s="1"/>
      <c r="MGP169" s="1"/>
      <c r="MGQ169" s="1"/>
      <c r="MGR169" s="1"/>
      <c r="MGS169" s="1"/>
      <c r="MGT169" s="1"/>
      <c r="MGU169" s="1"/>
      <c r="MGV169" s="1"/>
      <c r="MGW169" s="1"/>
      <c r="MGX169" s="1"/>
      <c r="MGY169" s="1"/>
      <c r="MGZ169" s="1"/>
      <c r="MHA169" s="1"/>
      <c r="MHB169" s="1"/>
      <c r="MHC169" s="1"/>
      <c r="MHD169" s="1"/>
      <c r="MHE169" s="1"/>
      <c r="MHF169" s="1"/>
      <c r="MHG169" s="1"/>
      <c r="MHH169" s="1"/>
      <c r="MHI169" s="1"/>
      <c r="MHJ169" s="1"/>
      <c r="MHK169" s="1"/>
      <c r="MHL169" s="1"/>
      <c r="MHM169" s="1"/>
      <c r="MHN169" s="1"/>
      <c r="MHO169" s="1"/>
      <c r="MHP169" s="1"/>
      <c r="MHQ169" s="1"/>
      <c r="MHR169" s="1"/>
      <c r="MHS169" s="1"/>
      <c r="MHT169" s="1"/>
      <c r="MHU169" s="1"/>
      <c r="MHV169" s="1"/>
      <c r="MHW169" s="1"/>
      <c r="MHX169" s="1"/>
      <c r="MHY169" s="1"/>
      <c r="MHZ169" s="1"/>
      <c r="MIA169" s="1"/>
      <c r="MIB169" s="1"/>
      <c r="MIC169" s="1"/>
      <c r="MID169" s="1"/>
      <c r="MIE169" s="1"/>
      <c r="MIF169" s="1"/>
      <c r="MIG169" s="1"/>
      <c r="MIH169" s="1"/>
      <c r="MII169" s="1"/>
      <c r="MIJ169" s="1"/>
      <c r="MIK169" s="1"/>
      <c r="MIL169" s="1"/>
      <c r="MIM169" s="1"/>
      <c r="MIN169" s="1"/>
      <c r="MIO169" s="1"/>
      <c r="MIP169" s="1"/>
      <c r="MIQ169" s="1"/>
      <c r="MIR169" s="1"/>
      <c r="MIS169" s="1"/>
      <c r="MIT169" s="1"/>
      <c r="MIU169" s="1"/>
      <c r="MIV169" s="1"/>
      <c r="MIW169" s="1"/>
      <c r="MIX169" s="1"/>
      <c r="MIY169" s="1"/>
      <c r="MIZ169" s="1"/>
      <c r="MJA169" s="1"/>
      <c r="MJB169" s="1"/>
      <c r="MJC169" s="1"/>
      <c r="MJD169" s="1"/>
      <c r="MJE169" s="1"/>
      <c r="MJF169" s="1"/>
      <c r="MJG169" s="1"/>
      <c r="MJH169" s="1"/>
      <c r="MJI169" s="1"/>
      <c r="MJJ169" s="1"/>
      <c r="MJK169" s="1"/>
      <c r="MJL169" s="1"/>
      <c r="MJM169" s="1"/>
      <c r="MJN169" s="1"/>
      <c r="MJO169" s="1"/>
      <c r="MJP169" s="1"/>
      <c r="MJQ169" s="1"/>
      <c r="MJR169" s="1"/>
      <c r="MJS169" s="1"/>
      <c r="MJT169" s="1"/>
      <c r="MJU169" s="1"/>
      <c r="MJV169" s="1"/>
      <c r="MJW169" s="1"/>
      <c r="MJX169" s="1"/>
      <c r="MJY169" s="1"/>
      <c r="MJZ169" s="1"/>
      <c r="MKA169" s="1"/>
      <c r="MKB169" s="1"/>
      <c r="MKC169" s="1"/>
      <c r="MKD169" s="1"/>
      <c r="MKE169" s="1"/>
      <c r="MKF169" s="1"/>
      <c r="MKG169" s="1"/>
      <c r="MKH169" s="1"/>
      <c r="MKI169" s="1"/>
      <c r="MKJ169" s="1"/>
      <c r="MKK169" s="1"/>
      <c r="MKL169" s="1"/>
      <c r="MKM169" s="1"/>
      <c r="MKN169" s="1"/>
      <c r="MKO169" s="1"/>
      <c r="MKP169" s="1"/>
      <c r="MKQ169" s="1"/>
      <c r="MKR169" s="1"/>
      <c r="MKS169" s="1"/>
      <c r="MKT169" s="1"/>
      <c r="MKU169" s="1"/>
      <c r="MKV169" s="1"/>
      <c r="MKW169" s="1"/>
      <c r="MKX169" s="1"/>
      <c r="MKY169" s="1"/>
      <c r="MKZ169" s="1"/>
      <c r="MLA169" s="1"/>
      <c r="MLB169" s="1"/>
      <c r="MLC169" s="1"/>
      <c r="MLD169" s="1"/>
      <c r="MLE169" s="1"/>
      <c r="MLF169" s="1"/>
      <c r="MLG169" s="1"/>
      <c r="MLH169" s="1"/>
      <c r="MLI169" s="1"/>
      <c r="MLJ169" s="1"/>
      <c r="MLK169" s="1"/>
      <c r="MLL169" s="1"/>
      <c r="MLM169" s="1"/>
      <c r="MLN169" s="1"/>
      <c r="MLO169" s="1"/>
      <c r="MLP169" s="1"/>
      <c r="MLQ169" s="1"/>
      <c r="MLR169" s="1"/>
      <c r="MLS169" s="1"/>
      <c r="MLT169" s="1"/>
      <c r="MLU169" s="1"/>
      <c r="MLV169" s="1"/>
      <c r="MLW169" s="1"/>
      <c r="MLX169" s="1"/>
      <c r="MLY169" s="1"/>
      <c r="MLZ169" s="1"/>
      <c r="MMA169" s="1"/>
      <c r="MMB169" s="1"/>
      <c r="MMC169" s="1"/>
      <c r="MMD169" s="1"/>
      <c r="MME169" s="1"/>
      <c r="MMF169" s="1"/>
      <c r="MMG169" s="1"/>
      <c r="MMH169" s="1"/>
      <c r="MMI169" s="1"/>
      <c r="MMJ169" s="1"/>
      <c r="MMK169" s="1"/>
      <c r="MML169" s="1"/>
      <c r="MMM169" s="1"/>
      <c r="MMN169" s="1"/>
      <c r="MMO169" s="1"/>
      <c r="MMP169" s="1"/>
      <c r="MMQ169" s="1"/>
      <c r="MMR169" s="1"/>
      <c r="MMS169" s="1"/>
      <c r="MMT169" s="1"/>
      <c r="MMU169" s="1"/>
      <c r="MMV169" s="1"/>
      <c r="MMW169" s="1"/>
      <c r="MMX169" s="1"/>
      <c r="MMY169" s="1"/>
      <c r="MMZ169" s="1"/>
      <c r="MNA169" s="1"/>
      <c r="MNB169" s="1"/>
      <c r="MNC169" s="1"/>
      <c r="MND169" s="1"/>
      <c r="MNE169" s="1"/>
      <c r="MNF169" s="1"/>
      <c r="MNG169" s="1"/>
      <c r="MNH169" s="1"/>
      <c r="MNI169" s="1"/>
      <c r="MNJ169" s="1"/>
      <c r="MNK169" s="1"/>
      <c r="MNL169" s="1"/>
      <c r="MNM169" s="1"/>
      <c r="MNN169" s="1"/>
      <c r="MNO169" s="1"/>
      <c r="MNP169" s="1"/>
      <c r="MNQ169" s="1"/>
      <c r="MNR169" s="1"/>
      <c r="MNS169" s="1"/>
      <c r="MNT169" s="1"/>
      <c r="MNU169" s="1"/>
      <c r="MNV169" s="1"/>
      <c r="MNW169" s="1"/>
      <c r="MNX169" s="1"/>
      <c r="MNY169" s="1"/>
      <c r="MNZ169" s="1"/>
      <c r="MOA169" s="1"/>
      <c r="MOB169" s="1"/>
      <c r="MOC169" s="1"/>
      <c r="MOD169" s="1"/>
      <c r="MOE169" s="1"/>
      <c r="MOF169" s="1"/>
      <c r="MOG169" s="1"/>
      <c r="MOH169" s="1"/>
      <c r="MOO169" s="1"/>
      <c r="MOP169" s="1"/>
      <c r="MOQ169" s="1"/>
      <c r="MOR169" s="1"/>
      <c r="MOS169" s="1"/>
      <c r="MOT169" s="1"/>
      <c r="MOU169" s="1"/>
      <c r="MOV169" s="1"/>
      <c r="MOW169" s="1"/>
      <c r="MOX169" s="1"/>
      <c r="MOY169" s="1"/>
      <c r="MOZ169" s="1"/>
      <c r="MPA169" s="1"/>
      <c r="MPB169" s="1"/>
      <c r="MPC169" s="1"/>
      <c r="MPD169" s="1"/>
      <c r="MPE169" s="1"/>
      <c r="MPF169" s="1"/>
      <c r="MPG169" s="1"/>
      <c r="MPH169" s="1"/>
      <c r="MPI169" s="1"/>
      <c r="MPJ169" s="1"/>
      <c r="MPK169" s="1"/>
      <c r="MPL169" s="1"/>
      <c r="MPM169" s="1"/>
      <c r="MPN169" s="1"/>
      <c r="MPO169" s="1"/>
      <c r="MPP169" s="1"/>
      <c r="MPQ169" s="1"/>
      <c r="MPR169" s="1"/>
      <c r="MPS169" s="1"/>
      <c r="MPT169" s="1"/>
      <c r="MPU169" s="1"/>
      <c r="MPV169" s="1"/>
      <c r="MPW169" s="1"/>
      <c r="MPX169" s="1"/>
      <c r="MPY169" s="1"/>
      <c r="MPZ169" s="1"/>
      <c r="MQA169" s="1"/>
      <c r="MQB169" s="1"/>
      <c r="MQC169" s="1"/>
      <c r="MQD169" s="1"/>
      <c r="MQE169" s="1"/>
      <c r="MQF169" s="1"/>
      <c r="MQG169" s="1"/>
      <c r="MQH169" s="1"/>
      <c r="MQI169" s="1"/>
      <c r="MQJ169" s="1"/>
      <c r="MQK169" s="1"/>
      <c r="MQL169" s="1"/>
      <c r="MQM169" s="1"/>
      <c r="MQN169" s="1"/>
      <c r="MQO169" s="1"/>
      <c r="MQP169" s="1"/>
      <c r="MQQ169" s="1"/>
      <c r="MQR169" s="1"/>
      <c r="MQS169" s="1"/>
      <c r="MQT169" s="1"/>
      <c r="MQU169" s="1"/>
      <c r="MQV169" s="1"/>
      <c r="MQW169" s="1"/>
      <c r="MQX169" s="1"/>
      <c r="MQY169" s="1"/>
      <c r="MQZ169" s="1"/>
      <c r="MRA169" s="1"/>
      <c r="MRB169" s="1"/>
      <c r="MRC169" s="1"/>
      <c r="MRD169" s="1"/>
      <c r="MRE169" s="1"/>
      <c r="MRF169" s="1"/>
      <c r="MRG169" s="1"/>
      <c r="MRH169" s="1"/>
      <c r="MRI169" s="1"/>
      <c r="MRJ169" s="1"/>
      <c r="MRK169" s="1"/>
      <c r="MRL169" s="1"/>
      <c r="MRM169" s="1"/>
      <c r="MRN169" s="1"/>
      <c r="MRO169" s="1"/>
      <c r="MRP169" s="1"/>
      <c r="MRQ169" s="1"/>
      <c r="MRR169" s="1"/>
      <c r="MRS169" s="1"/>
      <c r="MRT169" s="1"/>
      <c r="MRU169" s="1"/>
      <c r="MRV169" s="1"/>
      <c r="MRW169" s="1"/>
      <c r="MRX169" s="1"/>
      <c r="MRY169" s="1"/>
      <c r="MRZ169" s="1"/>
      <c r="MSA169" s="1"/>
      <c r="MSB169" s="1"/>
      <c r="MSC169" s="1"/>
      <c r="MSD169" s="1"/>
      <c r="MSE169" s="1"/>
      <c r="MSF169" s="1"/>
      <c r="MSG169" s="1"/>
      <c r="MSH169" s="1"/>
      <c r="MSI169" s="1"/>
      <c r="MSJ169" s="1"/>
      <c r="MSK169" s="1"/>
      <c r="MSL169" s="1"/>
      <c r="MSM169" s="1"/>
      <c r="MSN169" s="1"/>
      <c r="MSO169" s="1"/>
      <c r="MSP169" s="1"/>
      <c r="MSQ169" s="1"/>
      <c r="MSR169" s="1"/>
      <c r="MSS169" s="1"/>
      <c r="MST169" s="1"/>
      <c r="MSU169" s="1"/>
      <c r="MSV169" s="1"/>
      <c r="MSW169" s="1"/>
      <c r="MSX169" s="1"/>
      <c r="MSY169" s="1"/>
      <c r="MSZ169" s="1"/>
      <c r="MTA169" s="1"/>
      <c r="MTB169" s="1"/>
      <c r="MTC169" s="1"/>
      <c r="MTD169" s="1"/>
      <c r="MTE169" s="1"/>
      <c r="MTF169" s="1"/>
      <c r="MTG169" s="1"/>
      <c r="MTH169" s="1"/>
      <c r="MTI169" s="1"/>
      <c r="MTJ169" s="1"/>
      <c r="MTK169" s="1"/>
      <c r="MTL169" s="1"/>
      <c r="MTM169" s="1"/>
      <c r="MTN169" s="1"/>
      <c r="MTO169" s="1"/>
      <c r="MTP169" s="1"/>
      <c r="MTQ169" s="1"/>
      <c r="MTR169" s="1"/>
      <c r="MTS169" s="1"/>
      <c r="MTT169" s="1"/>
      <c r="MTU169" s="1"/>
      <c r="MTV169" s="1"/>
      <c r="MTW169" s="1"/>
      <c r="MTX169" s="1"/>
      <c r="MTY169" s="1"/>
      <c r="MTZ169" s="1"/>
      <c r="MUA169" s="1"/>
      <c r="MUB169" s="1"/>
      <c r="MUC169" s="1"/>
      <c r="MUD169" s="1"/>
      <c r="MUE169" s="1"/>
      <c r="MUF169" s="1"/>
      <c r="MUG169" s="1"/>
      <c r="MUH169" s="1"/>
      <c r="MUI169" s="1"/>
      <c r="MUJ169" s="1"/>
      <c r="MUK169" s="1"/>
      <c r="MUL169" s="1"/>
      <c r="MUM169" s="1"/>
      <c r="MUN169" s="1"/>
      <c r="MUO169" s="1"/>
      <c r="MUP169" s="1"/>
      <c r="MUQ169" s="1"/>
      <c r="MUR169" s="1"/>
      <c r="MUS169" s="1"/>
      <c r="MUT169" s="1"/>
      <c r="MUU169" s="1"/>
      <c r="MUV169" s="1"/>
      <c r="MUW169" s="1"/>
      <c r="MUX169" s="1"/>
      <c r="MUY169" s="1"/>
      <c r="MUZ169" s="1"/>
      <c r="MVA169" s="1"/>
      <c r="MVB169" s="1"/>
      <c r="MVC169" s="1"/>
      <c r="MVD169" s="1"/>
      <c r="MVE169" s="1"/>
      <c r="MVF169" s="1"/>
      <c r="MVG169" s="1"/>
      <c r="MVH169" s="1"/>
      <c r="MVI169" s="1"/>
      <c r="MVJ169" s="1"/>
      <c r="MVK169" s="1"/>
      <c r="MVL169" s="1"/>
      <c r="MVM169" s="1"/>
      <c r="MVN169" s="1"/>
      <c r="MVO169" s="1"/>
      <c r="MVP169" s="1"/>
      <c r="MVQ169" s="1"/>
      <c r="MVR169" s="1"/>
      <c r="MVS169" s="1"/>
      <c r="MVT169" s="1"/>
      <c r="MVU169" s="1"/>
      <c r="MVV169" s="1"/>
      <c r="MVW169" s="1"/>
      <c r="MVX169" s="1"/>
      <c r="MVY169" s="1"/>
      <c r="MVZ169" s="1"/>
      <c r="MWA169" s="1"/>
      <c r="MWB169" s="1"/>
      <c r="MWC169" s="1"/>
      <c r="MWD169" s="1"/>
      <c r="MWE169" s="1"/>
      <c r="MWF169" s="1"/>
      <c r="MWG169" s="1"/>
      <c r="MWH169" s="1"/>
      <c r="MWI169" s="1"/>
      <c r="MWJ169" s="1"/>
      <c r="MWK169" s="1"/>
      <c r="MWL169" s="1"/>
      <c r="MWM169" s="1"/>
      <c r="MWN169" s="1"/>
      <c r="MWO169" s="1"/>
      <c r="MWP169" s="1"/>
      <c r="MWQ169" s="1"/>
      <c r="MWR169" s="1"/>
      <c r="MWS169" s="1"/>
      <c r="MWT169" s="1"/>
      <c r="MWU169" s="1"/>
      <c r="MWV169" s="1"/>
      <c r="MWW169" s="1"/>
      <c r="MWX169" s="1"/>
      <c r="MWY169" s="1"/>
      <c r="MWZ169" s="1"/>
      <c r="MXA169" s="1"/>
      <c r="MXB169" s="1"/>
      <c r="MXC169" s="1"/>
      <c r="MXD169" s="1"/>
      <c r="MXE169" s="1"/>
      <c r="MXF169" s="1"/>
      <c r="MXG169" s="1"/>
      <c r="MXH169" s="1"/>
      <c r="MXI169" s="1"/>
      <c r="MXJ169" s="1"/>
      <c r="MXK169" s="1"/>
      <c r="MXL169" s="1"/>
      <c r="MXM169" s="1"/>
      <c r="MXN169" s="1"/>
      <c r="MXO169" s="1"/>
      <c r="MXP169" s="1"/>
      <c r="MXQ169" s="1"/>
      <c r="MXR169" s="1"/>
      <c r="MXS169" s="1"/>
      <c r="MXT169" s="1"/>
      <c r="MXU169" s="1"/>
      <c r="MXV169" s="1"/>
      <c r="MXW169" s="1"/>
      <c r="MXX169" s="1"/>
      <c r="MXY169" s="1"/>
      <c r="MXZ169" s="1"/>
      <c r="MYA169" s="1"/>
      <c r="MYB169" s="1"/>
      <c r="MYC169" s="1"/>
      <c r="MYD169" s="1"/>
      <c r="MYK169" s="1"/>
      <c r="MYL169" s="1"/>
      <c r="MYM169" s="1"/>
      <c r="MYN169" s="1"/>
      <c r="MYO169" s="1"/>
      <c r="MYP169" s="1"/>
      <c r="MYQ169" s="1"/>
      <c r="MYR169" s="1"/>
      <c r="MYS169" s="1"/>
      <c r="MYT169" s="1"/>
      <c r="MYU169" s="1"/>
      <c r="MYV169" s="1"/>
      <c r="MYW169" s="1"/>
      <c r="MYX169" s="1"/>
      <c r="MYY169" s="1"/>
      <c r="MYZ169" s="1"/>
      <c r="MZA169" s="1"/>
      <c r="MZB169" s="1"/>
      <c r="MZC169" s="1"/>
      <c r="MZD169" s="1"/>
      <c r="MZE169" s="1"/>
      <c r="MZF169" s="1"/>
      <c r="MZG169" s="1"/>
      <c r="MZH169" s="1"/>
      <c r="MZI169" s="1"/>
      <c r="MZJ169" s="1"/>
      <c r="MZK169" s="1"/>
      <c r="MZL169" s="1"/>
      <c r="MZM169" s="1"/>
      <c r="MZN169" s="1"/>
      <c r="MZO169" s="1"/>
      <c r="MZP169" s="1"/>
      <c r="MZQ169" s="1"/>
      <c r="MZR169" s="1"/>
      <c r="MZS169" s="1"/>
      <c r="MZT169" s="1"/>
      <c r="MZU169" s="1"/>
      <c r="MZV169" s="1"/>
      <c r="MZW169" s="1"/>
      <c r="MZX169" s="1"/>
      <c r="MZY169" s="1"/>
      <c r="MZZ169" s="1"/>
      <c r="NAA169" s="1"/>
      <c r="NAB169" s="1"/>
      <c r="NAC169" s="1"/>
      <c r="NAD169" s="1"/>
      <c r="NAE169" s="1"/>
      <c r="NAF169" s="1"/>
      <c r="NAG169" s="1"/>
      <c r="NAH169" s="1"/>
      <c r="NAI169" s="1"/>
      <c r="NAJ169" s="1"/>
      <c r="NAK169" s="1"/>
      <c r="NAL169" s="1"/>
      <c r="NAM169" s="1"/>
      <c r="NAN169" s="1"/>
      <c r="NAO169" s="1"/>
      <c r="NAP169" s="1"/>
      <c r="NAQ169" s="1"/>
      <c r="NAR169" s="1"/>
      <c r="NAS169" s="1"/>
      <c r="NAT169" s="1"/>
      <c r="NAU169" s="1"/>
      <c r="NAV169" s="1"/>
      <c r="NAW169" s="1"/>
      <c r="NAX169" s="1"/>
      <c r="NAY169" s="1"/>
      <c r="NAZ169" s="1"/>
      <c r="NBA169" s="1"/>
      <c r="NBB169" s="1"/>
      <c r="NBC169" s="1"/>
      <c r="NBD169" s="1"/>
      <c r="NBE169" s="1"/>
      <c r="NBF169" s="1"/>
      <c r="NBG169" s="1"/>
      <c r="NBH169" s="1"/>
      <c r="NBI169" s="1"/>
      <c r="NBJ169" s="1"/>
      <c r="NBK169" s="1"/>
      <c r="NBL169" s="1"/>
      <c r="NBM169" s="1"/>
      <c r="NBN169" s="1"/>
      <c r="NBO169" s="1"/>
      <c r="NBP169" s="1"/>
      <c r="NBQ169" s="1"/>
      <c r="NBR169" s="1"/>
      <c r="NBS169" s="1"/>
      <c r="NBT169" s="1"/>
      <c r="NBU169" s="1"/>
      <c r="NBV169" s="1"/>
      <c r="NBW169" s="1"/>
      <c r="NBX169" s="1"/>
      <c r="NBY169" s="1"/>
      <c r="NBZ169" s="1"/>
      <c r="NCA169" s="1"/>
      <c r="NCB169" s="1"/>
      <c r="NCC169" s="1"/>
      <c r="NCD169" s="1"/>
      <c r="NCE169" s="1"/>
      <c r="NCF169" s="1"/>
      <c r="NCG169" s="1"/>
      <c r="NCH169" s="1"/>
      <c r="NCI169" s="1"/>
      <c r="NCJ169" s="1"/>
      <c r="NCK169" s="1"/>
      <c r="NCL169" s="1"/>
      <c r="NCM169" s="1"/>
      <c r="NCN169" s="1"/>
      <c r="NCO169" s="1"/>
      <c r="NCP169" s="1"/>
      <c r="NCQ169" s="1"/>
      <c r="NCR169" s="1"/>
      <c r="NCS169" s="1"/>
      <c r="NCT169" s="1"/>
      <c r="NCU169" s="1"/>
      <c r="NCV169" s="1"/>
      <c r="NCW169" s="1"/>
      <c r="NCX169" s="1"/>
      <c r="NCY169" s="1"/>
      <c r="NCZ169" s="1"/>
      <c r="NDA169" s="1"/>
      <c r="NDB169" s="1"/>
      <c r="NDC169" s="1"/>
      <c r="NDD169" s="1"/>
      <c r="NDE169" s="1"/>
      <c r="NDF169" s="1"/>
      <c r="NDG169" s="1"/>
      <c r="NDH169" s="1"/>
      <c r="NDI169" s="1"/>
      <c r="NDJ169" s="1"/>
      <c r="NDK169" s="1"/>
      <c r="NDL169" s="1"/>
      <c r="NDM169" s="1"/>
      <c r="NDN169" s="1"/>
      <c r="NDO169" s="1"/>
      <c r="NDP169" s="1"/>
      <c r="NDQ169" s="1"/>
      <c r="NDR169" s="1"/>
      <c r="NDS169" s="1"/>
      <c r="NDT169" s="1"/>
      <c r="NDU169" s="1"/>
      <c r="NDV169" s="1"/>
      <c r="NDW169" s="1"/>
      <c r="NDX169" s="1"/>
      <c r="NDY169" s="1"/>
      <c r="NDZ169" s="1"/>
      <c r="NEA169" s="1"/>
      <c r="NEB169" s="1"/>
      <c r="NEC169" s="1"/>
      <c r="NED169" s="1"/>
      <c r="NEE169" s="1"/>
      <c r="NEF169" s="1"/>
      <c r="NEG169" s="1"/>
      <c r="NEH169" s="1"/>
      <c r="NEI169" s="1"/>
      <c r="NEJ169" s="1"/>
      <c r="NEK169" s="1"/>
      <c r="NEL169" s="1"/>
      <c r="NEM169" s="1"/>
      <c r="NEN169" s="1"/>
      <c r="NEO169" s="1"/>
      <c r="NEP169" s="1"/>
      <c r="NEQ169" s="1"/>
      <c r="NER169" s="1"/>
      <c r="NES169" s="1"/>
      <c r="NET169" s="1"/>
      <c r="NEU169" s="1"/>
      <c r="NEV169" s="1"/>
      <c r="NEW169" s="1"/>
      <c r="NEX169" s="1"/>
      <c r="NEY169" s="1"/>
      <c r="NEZ169" s="1"/>
      <c r="NFA169" s="1"/>
      <c r="NFB169" s="1"/>
      <c r="NFC169" s="1"/>
      <c r="NFD169" s="1"/>
      <c r="NFE169" s="1"/>
      <c r="NFF169" s="1"/>
      <c r="NFG169" s="1"/>
      <c r="NFH169" s="1"/>
      <c r="NFI169" s="1"/>
      <c r="NFJ169" s="1"/>
      <c r="NFK169" s="1"/>
      <c r="NFL169" s="1"/>
      <c r="NFM169" s="1"/>
      <c r="NFN169" s="1"/>
      <c r="NFO169" s="1"/>
      <c r="NFP169" s="1"/>
      <c r="NFQ169" s="1"/>
      <c r="NFR169" s="1"/>
      <c r="NFS169" s="1"/>
      <c r="NFT169" s="1"/>
      <c r="NFU169" s="1"/>
      <c r="NFV169" s="1"/>
      <c r="NFW169" s="1"/>
      <c r="NFX169" s="1"/>
      <c r="NFY169" s="1"/>
      <c r="NFZ169" s="1"/>
      <c r="NGA169" s="1"/>
      <c r="NGB169" s="1"/>
      <c r="NGC169" s="1"/>
      <c r="NGD169" s="1"/>
      <c r="NGE169" s="1"/>
      <c r="NGF169" s="1"/>
      <c r="NGG169" s="1"/>
      <c r="NGH169" s="1"/>
      <c r="NGI169" s="1"/>
      <c r="NGJ169" s="1"/>
      <c r="NGK169" s="1"/>
      <c r="NGL169" s="1"/>
      <c r="NGM169" s="1"/>
      <c r="NGN169" s="1"/>
      <c r="NGO169" s="1"/>
      <c r="NGP169" s="1"/>
      <c r="NGQ169" s="1"/>
      <c r="NGR169" s="1"/>
      <c r="NGS169" s="1"/>
      <c r="NGT169" s="1"/>
      <c r="NGU169" s="1"/>
      <c r="NGV169" s="1"/>
      <c r="NGW169" s="1"/>
      <c r="NGX169" s="1"/>
      <c r="NGY169" s="1"/>
      <c r="NGZ169" s="1"/>
      <c r="NHA169" s="1"/>
      <c r="NHB169" s="1"/>
      <c r="NHC169" s="1"/>
      <c r="NHD169" s="1"/>
      <c r="NHE169" s="1"/>
      <c r="NHF169" s="1"/>
      <c r="NHG169" s="1"/>
      <c r="NHH169" s="1"/>
      <c r="NHI169" s="1"/>
      <c r="NHJ169" s="1"/>
      <c r="NHK169" s="1"/>
      <c r="NHL169" s="1"/>
      <c r="NHM169" s="1"/>
      <c r="NHN169" s="1"/>
      <c r="NHO169" s="1"/>
      <c r="NHP169" s="1"/>
      <c r="NHQ169" s="1"/>
      <c r="NHR169" s="1"/>
      <c r="NHS169" s="1"/>
      <c r="NHT169" s="1"/>
      <c r="NHU169" s="1"/>
      <c r="NHV169" s="1"/>
      <c r="NHW169" s="1"/>
      <c r="NHX169" s="1"/>
      <c r="NHY169" s="1"/>
      <c r="NHZ169" s="1"/>
      <c r="NIG169" s="1"/>
      <c r="NIH169" s="1"/>
      <c r="NII169" s="1"/>
      <c r="NIJ169" s="1"/>
      <c r="NIK169" s="1"/>
      <c r="NIL169" s="1"/>
      <c r="NIM169" s="1"/>
      <c r="NIN169" s="1"/>
      <c r="NIO169" s="1"/>
      <c r="NIP169" s="1"/>
      <c r="NIQ169" s="1"/>
      <c r="NIR169" s="1"/>
      <c r="NIS169" s="1"/>
      <c r="NIT169" s="1"/>
      <c r="NIU169" s="1"/>
      <c r="NIV169" s="1"/>
      <c r="NIW169" s="1"/>
      <c r="NIX169" s="1"/>
      <c r="NIY169" s="1"/>
      <c r="NIZ169" s="1"/>
      <c r="NJA169" s="1"/>
      <c r="NJB169" s="1"/>
      <c r="NJC169" s="1"/>
      <c r="NJD169" s="1"/>
      <c r="NJE169" s="1"/>
      <c r="NJF169" s="1"/>
      <c r="NJG169" s="1"/>
      <c r="NJH169" s="1"/>
      <c r="NJI169" s="1"/>
      <c r="NJJ169" s="1"/>
      <c r="NJK169" s="1"/>
      <c r="NJL169" s="1"/>
      <c r="NJM169" s="1"/>
      <c r="NJN169" s="1"/>
      <c r="NJO169" s="1"/>
      <c r="NJP169" s="1"/>
      <c r="NJQ169" s="1"/>
      <c r="NJR169" s="1"/>
      <c r="NJS169" s="1"/>
      <c r="NJT169" s="1"/>
      <c r="NJU169" s="1"/>
      <c r="NJV169" s="1"/>
      <c r="NJW169" s="1"/>
      <c r="NJX169" s="1"/>
      <c r="NJY169" s="1"/>
      <c r="NJZ169" s="1"/>
      <c r="NKA169" s="1"/>
      <c r="NKB169" s="1"/>
      <c r="NKC169" s="1"/>
      <c r="NKD169" s="1"/>
      <c r="NKE169" s="1"/>
      <c r="NKF169" s="1"/>
      <c r="NKG169" s="1"/>
      <c r="NKH169" s="1"/>
      <c r="NKI169" s="1"/>
      <c r="NKJ169" s="1"/>
      <c r="NKK169" s="1"/>
      <c r="NKL169" s="1"/>
      <c r="NKM169" s="1"/>
      <c r="NKN169" s="1"/>
      <c r="NKO169" s="1"/>
      <c r="NKP169" s="1"/>
      <c r="NKQ169" s="1"/>
      <c r="NKR169" s="1"/>
      <c r="NKS169" s="1"/>
      <c r="NKT169" s="1"/>
      <c r="NKU169" s="1"/>
      <c r="NKV169" s="1"/>
      <c r="NKW169" s="1"/>
      <c r="NKX169" s="1"/>
      <c r="NKY169" s="1"/>
      <c r="NKZ169" s="1"/>
      <c r="NLA169" s="1"/>
      <c r="NLB169" s="1"/>
      <c r="NLC169" s="1"/>
      <c r="NLD169" s="1"/>
      <c r="NLE169" s="1"/>
      <c r="NLF169" s="1"/>
      <c r="NLG169" s="1"/>
      <c r="NLH169" s="1"/>
      <c r="NLI169" s="1"/>
      <c r="NLJ169" s="1"/>
      <c r="NLK169" s="1"/>
      <c r="NLL169" s="1"/>
      <c r="NLM169" s="1"/>
      <c r="NLN169" s="1"/>
      <c r="NLO169" s="1"/>
      <c r="NLP169" s="1"/>
      <c r="NLQ169" s="1"/>
      <c r="NLR169" s="1"/>
      <c r="NLS169" s="1"/>
      <c r="NLT169" s="1"/>
      <c r="NLU169" s="1"/>
      <c r="NLV169" s="1"/>
      <c r="NLW169" s="1"/>
      <c r="NLX169" s="1"/>
      <c r="NLY169" s="1"/>
      <c r="NLZ169" s="1"/>
      <c r="NMA169" s="1"/>
      <c r="NMB169" s="1"/>
      <c r="NMC169" s="1"/>
      <c r="NMD169" s="1"/>
      <c r="NME169" s="1"/>
      <c r="NMF169" s="1"/>
      <c r="NMG169" s="1"/>
      <c r="NMH169" s="1"/>
      <c r="NMI169" s="1"/>
      <c r="NMJ169" s="1"/>
      <c r="NMK169" s="1"/>
      <c r="NML169" s="1"/>
      <c r="NMM169" s="1"/>
      <c r="NMN169" s="1"/>
      <c r="NMO169" s="1"/>
      <c r="NMP169" s="1"/>
      <c r="NMQ169" s="1"/>
      <c r="NMR169" s="1"/>
      <c r="NMS169" s="1"/>
      <c r="NMT169" s="1"/>
      <c r="NMU169" s="1"/>
      <c r="NMV169" s="1"/>
      <c r="NMW169" s="1"/>
      <c r="NMX169" s="1"/>
      <c r="NMY169" s="1"/>
      <c r="NMZ169" s="1"/>
      <c r="NNA169" s="1"/>
      <c r="NNB169" s="1"/>
      <c r="NNC169" s="1"/>
      <c r="NND169" s="1"/>
      <c r="NNE169" s="1"/>
      <c r="NNF169" s="1"/>
      <c r="NNG169" s="1"/>
      <c r="NNH169" s="1"/>
      <c r="NNI169" s="1"/>
      <c r="NNJ169" s="1"/>
      <c r="NNK169" s="1"/>
      <c r="NNL169" s="1"/>
      <c r="NNM169" s="1"/>
      <c r="NNN169" s="1"/>
      <c r="NNO169" s="1"/>
      <c r="NNP169" s="1"/>
      <c r="NNQ169" s="1"/>
      <c r="NNR169" s="1"/>
      <c r="NNS169" s="1"/>
      <c r="NNT169" s="1"/>
      <c r="NNU169" s="1"/>
      <c r="NNV169" s="1"/>
      <c r="NNW169" s="1"/>
      <c r="NNX169" s="1"/>
      <c r="NNY169" s="1"/>
      <c r="NNZ169" s="1"/>
      <c r="NOA169" s="1"/>
      <c r="NOB169" s="1"/>
      <c r="NOC169" s="1"/>
      <c r="NOD169" s="1"/>
      <c r="NOE169" s="1"/>
      <c r="NOF169" s="1"/>
      <c r="NOG169" s="1"/>
      <c r="NOH169" s="1"/>
      <c r="NOI169" s="1"/>
      <c r="NOJ169" s="1"/>
      <c r="NOK169" s="1"/>
      <c r="NOL169" s="1"/>
      <c r="NOM169" s="1"/>
      <c r="NON169" s="1"/>
      <c r="NOO169" s="1"/>
      <c r="NOP169" s="1"/>
      <c r="NOQ169" s="1"/>
      <c r="NOR169" s="1"/>
      <c r="NOS169" s="1"/>
      <c r="NOT169" s="1"/>
      <c r="NOU169" s="1"/>
      <c r="NOV169" s="1"/>
      <c r="NOW169" s="1"/>
      <c r="NOX169" s="1"/>
      <c r="NOY169" s="1"/>
      <c r="NOZ169" s="1"/>
      <c r="NPA169" s="1"/>
      <c r="NPB169" s="1"/>
      <c r="NPC169" s="1"/>
      <c r="NPD169" s="1"/>
      <c r="NPE169" s="1"/>
      <c r="NPF169" s="1"/>
      <c r="NPG169" s="1"/>
      <c r="NPH169" s="1"/>
      <c r="NPI169" s="1"/>
      <c r="NPJ169" s="1"/>
      <c r="NPK169" s="1"/>
      <c r="NPL169" s="1"/>
      <c r="NPM169" s="1"/>
      <c r="NPN169" s="1"/>
      <c r="NPO169" s="1"/>
      <c r="NPP169" s="1"/>
      <c r="NPQ169" s="1"/>
      <c r="NPR169" s="1"/>
      <c r="NPS169" s="1"/>
      <c r="NPT169" s="1"/>
      <c r="NPU169" s="1"/>
      <c r="NPV169" s="1"/>
      <c r="NPW169" s="1"/>
      <c r="NPX169" s="1"/>
      <c r="NPY169" s="1"/>
      <c r="NPZ169" s="1"/>
      <c r="NQA169" s="1"/>
      <c r="NQB169" s="1"/>
      <c r="NQC169" s="1"/>
      <c r="NQD169" s="1"/>
      <c r="NQE169" s="1"/>
      <c r="NQF169" s="1"/>
      <c r="NQG169" s="1"/>
      <c r="NQH169" s="1"/>
      <c r="NQI169" s="1"/>
      <c r="NQJ169" s="1"/>
      <c r="NQK169" s="1"/>
      <c r="NQL169" s="1"/>
      <c r="NQM169" s="1"/>
      <c r="NQN169" s="1"/>
      <c r="NQO169" s="1"/>
      <c r="NQP169" s="1"/>
      <c r="NQQ169" s="1"/>
      <c r="NQR169" s="1"/>
      <c r="NQS169" s="1"/>
      <c r="NQT169" s="1"/>
      <c r="NQU169" s="1"/>
      <c r="NQV169" s="1"/>
      <c r="NQW169" s="1"/>
      <c r="NQX169" s="1"/>
      <c r="NQY169" s="1"/>
      <c r="NQZ169" s="1"/>
      <c r="NRA169" s="1"/>
      <c r="NRB169" s="1"/>
      <c r="NRC169" s="1"/>
      <c r="NRD169" s="1"/>
      <c r="NRE169" s="1"/>
      <c r="NRF169" s="1"/>
      <c r="NRG169" s="1"/>
      <c r="NRH169" s="1"/>
      <c r="NRI169" s="1"/>
      <c r="NRJ169" s="1"/>
      <c r="NRK169" s="1"/>
      <c r="NRL169" s="1"/>
      <c r="NRM169" s="1"/>
      <c r="NRN169" s="1"/>
      <c r="NRO169" s="1"/>
      <c r="NRP169" s="1"/>
      <c r="NRQ169" s="1"/>
      <c r="NRR169" s="1"/>
      <c r="NRS169" s="1"/>
      <c r="NRT169" s="1"/>
      <c r="NRU169" s="1"/>
      <c r="NRV169" s="1"/>
      <c r="NSC169" s="1"/>
      <c r="NSD169" s="1"/>
      <c r="NSE169" s="1"/>
      <c r="NSF169" s="1"/>
      <c r="NSG169" s="1"/>
      <c r="NSH169" s="1"/>
      <c r="NSI169" s="1"/>
      <c r="NSJ169" s="1"/>
      <c r="NSK169" s="1"/>
      <c r="NSL169" s="1"/>
      <c r="NSM169" s="1"/>
      <c r="NSN169" s="1"/>
      <c r="NSO169" s="1"/>
      <c r="NSP169" s="1"/>
      <c r="NSQ169" s="1"/>
      <c r="NSR169" s="1"/>
      <c r="NSS169" s="1"/>
      <c r="NST169" s="1"/>
      <c r="NSU169" s="1"/>
      <c r="NSV169" s="1"/>
      <c r="NSW169" s="1"/>
      <c r="NSX169" s="1"/>
      <c r="NSY169" s="1"/>
      <c r="NSZ169" s="1"/>
      <c r="NTA169" s="1"/>
      <c r="NTB169" s="1"/>
      <c r="NTC169" s="1"/>
      <c r="NTD169" s="1"/>
      <c r="NTE169" s="1"/>
      <c r="NTF169" s="1"/>
      <c r="NTG169" s="1"/>
      <c r="NTH169" s="1"/>
      <c r="NTI169" s="1"/>
      <c r="NTJ169" s="1"/>
      <c r="NTK169" s="1"/>
      <c r="NTL169" s="1"/>
      <c r="NTM169" s="1"/>
      <c r="NTN169" s="1"/>
      <c r="NTO169" s="1"/>
      <c r="NTP169" s="1"/>
      <c r="NTQ169" s="1"/>
      <c r="NTR169" s="1"/>
      <c r="NTS169" s="1"/>
      <c r="NTT169" s="1"/>
      <c r="NTU169" s="1"/>
      <c r="NTV169" s="1"/>
      <c r="NTW169" s="1"/>
      <c r="NTX169" s="1"/>
      <c r="NTY169" s="1"/>
      <c r="NTZ169" s="1"/>
      <c r="NUA169" s="1"/>
      <c r="NUB169" s="1"/>
      <c r="NUC169" s="1"/>
      <c r="NUD169" s="1"/>
      <c r="NUE169" s="1"/>
      <c r="NUF169" s="1"/>
      <c r="NUG169" s="1"/>
      <c r="NUH169" s="1"/>
      <c r="NUI169" s="1"/>
      <c r="NUJ169" s="1"/>
      <c r="NUK169" s="1"/>
      <c r="NUL169" s="1"/>
      <c r="NUM169" s="1"/>
      <c r="NUN169" s="1"/>
      <c r="NUO169" s="1"/>
      <c r="NUP169" s="1"/>
      <c r="NUQ169" s="1"/>
      <c r="NUR169" s="1"/>
      <c r="NUS169" s="1"/>
      <c r="NUT169" s="1"/>
      <c r="NUU169" s="1"/>
      <c r="NUV169" s="1"/>
      <c r="NUW169" s="1"/>
      <c r="NUX169" s="1"/>
      <c r="NUY169" s="1"/>
      <c r="NUZ169" s="1"/>
      <c r="NVA169" s="1"/>
      <c r="NVB169" s="1"/>
      <c r="NVC169" s="1"/>
      <c r="NVD169" s="1"/>
      <c r="NVE169" s="1"/>
      <c r="NVF169" s="1"/>
      <c r="NVG169" s="1"/>
      <c r="NVH169" s="1"/>
      <c r="NVI169" s="1"/>
      <c r="NVJ169" s="1"/>
      <c r="NVK169" s="1"/>
      <c r="NVL169" s="1"/>
      <c r="NVM169" s="1"/>
      <c r="NVN169" s="1"/>
      <c r="NVO169" s="1"/>
      <c r="NVP169" s="1"/>
      <c r="NVQ169" s="1"/>
      <c r="NVR169" s="1"/>
      <c r="NVS169" s="1"/>
      <c r="NVT169" s="1"/>
      <c r="NVU169" s="1"/>
      <c r="NVV169" s="1"/>
      <c r="NVW169" s="1"/>
      <c r="NVX169" s="1"/>
      <c r="NVY169" s="1"/>
      <c r="NVZ169" s="1"/>
      <c r="NWA169" s="1"/>
      <c r="NWB169" s="1"/>
      <c r="NWC169" s="1"/>
      <c r="NWD169" s="1"/>
      <c r="NWE169" s="1"/>
      <c r="NWF169" s="1"/>
      <c r="NWG169" s="1"/>
      <c r="NWH169" s="1"/>
      <c r="NWI169" s="1"/>
      <c r="NWJ169" s="1"/>
      <c r="NWK169" s="1"/>
      <c r="NWL169" s="1"/>
      <c r="NWM169" s="1"/>
      <c r="NWN169" s="1"/>
      <c r="NWO169" s="1"/>
      <c r="NWP169" s="1"/>
      <c r="NWQ169" s="1"/>
      <c r="NWR169" s="1"/>
      <c r="NWS169" s="1"/>
      <c r="NWT169" s="1"/>
      <c r="NWU169" s="1"/>
      <c r="NWV169" s="1"/>
      <c r="NWW169" s="1"/>
      <c r="NWX169" s="1"/>
      <c r="NWY169" s="1"/>
      <c r="NWZ169" s="1"/>
      <c r="NXA169" s="1"/>
      <c r="NXB169" s="1"/>
      <c r="NXC169" s="1"/>
      <c r="NXD169" s="1"/>
      <c r="NXE169" s="1"/>
      <c r="NXF169" s="1"/>
      <c r="NXG169" s="1"/>
      <c r="NXH169" s="1"/>
      <c r="NXI169" s="1"/>
      <c r="NXJ169" s="1"/>
      <c r="NXK169" s="1"/>
      <c r="NXL169" s="1"/>
      <c r="NXM169" s="1"/>
      <c r="NXN169" s="1"/>
      <c r="NXO169" s="1"/>
      <c r="NXP169" s="1"/>
      <c r="NXQ169" s="1"/>
      <c r="NXR169" s="1"/>
      <c r="NXS169" s="1"/>
      <c r="NXT169" s="1"/>
      <c r="NXU169" s="1"/>
      <c r="NXV169" s="1"/>
      <c r="NXW169" s="1"/>
      <c r="NXX169" s="1"/>
      <c r="NXY169" s="1"/>
      <c r="NXZ169" s="1"/>
      <c r="NYA169" s="1"/>
      <c r="NYB169" s="1"/>
      <c r="NYC169" s="1"/>
      <c r="NYD169" s="1"/>
      <c r="NYE169" s="1"/>
      <c r="NYF169" s="1"/>
      <c r="NYG169" s="1"/>
      <c r="NYH169" s="1"/>
      <c r="NYI169" s="1"/>
      <c r="NYJ169" s="1"/>
      <c r="NYK169" s="1"/>
      <c r="NYL169" s="1"/>
      <c r="NYM169" s="1"/>
      <c r="NYN169" s="1"/>
      <c r="NYO169" s="1"/>
      <c r="NYP169" s="1"/>
      <c r="NYQ169" s="1"/>
      <c r="NYR169" s="1"/>
      <c r="NYS169" s="1"/>
      <c r="NYT169" s="1"/>
      <c r="NYU169" s="1"/>
      <c r="NYV169" s="1"/>
      <c r="NYW169" s="1"/>
      <c r="NYX169" s="1"/>
      <c r="NYY169" s="1"/>
      <c r="NYZ169" s="1"/>
      <c r="NZA169" s="1"/>
      <c r="NZB169" s="1"/>
      <c r="NZC169" s="1"/>
      <c r="NZD169" s="1"/>
      <c r="NZE169" s="1"/>
      <c r="NZF169" s="1"/>
      <c r="NZG169" s="1"/>
      <c r="NZH169" s="1"/>
      <c r="NZI169" s="1"/>
      <c r="NZJ169" s="1"/>
      <c r="NZK169" s="1"/>
      <c r="NZL169" s="1"/>
      <c r="NZM169" s="1"/>
      <c r="NZN169" s="1"/>
      <c r="NZO169" s="1"/>
      <c r="NZP169" s="1"/>
      <c r="NZQ169" s="1"/>
      <c r="NZR169" s="1"/>
      <c r="NZS169" s="1"/>
      <c r="NZT169" s="1"/>
      <c r="NZU169" s="1"/>
      <c r="NZV169" s="1"/>
      <c r="NZW169" s="1"/>
      <c r="NZX169" s="1"/>
      <c r="NZY169" s="1"/>
      <c r="NZZ169" s="1"/>
      <c r="OAA169" s="1"/>
      <c r="OAB169" s="1"/>
      <c r="OAC169" s="1"/>
      <c r="OAD169" s="1"/>
      <c r="OAE169" s="1"/>
      <c r="OAF169" s="1"/>
      <c r="OAG169" s="1"/>
      <c r="OAH169" s="1"/>
      <c r="OAI169" s="1"/>
      <c r="OAJ169" s="1"/>
      <c r="OAK169" s="1"/>
      <c r="OAL169" s="1"/>
      <c r="OAM169" s="1"/>
      <c r="OAN169" s="1"/>
      <c r="OAO169" s="1"/>
      <c r="OAP169" s="1"/>
      <c r="OAQ169" s="1"/>
      <c r="OAR169" s="1"/>
      <c r="OAS169" s="1"/>
      <c r="OAT169" s="1"/>
      <c r="OAU169" s="1"/>
      <c r="OAV169" s="1"/>
      <c r="OAW169" s="1"/>
      <c r="OAX169" s="1"/>
      <c r="OAY169" s="1"/>
      <c r="OAZ169" s="1"/>
      <c r="OBA169" s="1"/>
      <c r="OBB169" s="1"/>
      <c r="OBC169" s="1"/>
      <c r="OBD169" s="1"/>
      <c r="OBE169" s="1"/>
      <c r="OBF169" s="1"/>
      <c r="OBG169" s="1"/>
      <c r="OBH169" s="1"/>
      <c r="OBI169" s="1"/>
      <c r="OBJ169" s="1"/>
      <c r="OBK169" s="1"/>
      <c r="OBL169" s="1"/>
      <c r="OBM169" s="1"/>
      <c r="OBN169" s="1"/>
      <c r="OBO169" s="1"/>
      <c r="OBP169" s="1"/>
      <c r="OBQ169" s="1"/>
      <c r="OBR169" s="1"/>
      <c r="OBY169" s="1"/>
      <c r="OBZ169" s="1"/>
      <c r="OCA169" s="1"/>
      <c r="OCB169" s="1"/>
      <c r="OCC169" s="1"/>
      <c r="OCD169" s="1"/>
      <c r="OCE169" s="1"/>
      <c r="OCF169" s="1"/>
      <c r="OCG169" s="1"/>
      <c r="OCH169" s="1"/>
      <c r="OCI169" s="1"/>
      <c r="OCJ169" s="1"/>
      <c r="OCK169" s="1"/>
      <c r="OCL169" s="1"/>
      <c r="OCM169" s="1"/>
      <c r="OCN169" s="1"/>
      <c r="OCO169" s="1"/>
      <c r="OCP169" s="1"/>
      <c r="OCQ169" s="1"/>
      <c r="OCR169" s="1"/>
      <c r="OCS169" s="1"/>
      <c r="OCT169" s="1"/>
      <c r="OCU169" s="1"/>
      <c r="OCV169" s="1"/>
      <c r="OCW169" s="1"/>
      <c r="OCX169" s="1"/>
      <c r="OCY169" s="1"/>
      <c r="OCZ169" s="1"/>
      <c r="ODA169" s="1"/>
      <c r="ODB169" s="1"/>
      <c r="ODC169" s="1"/>
      <c r="ODD169" s="1"/>
      <c r="ODE169" s="1"/>
      <c r="ODF169" s="1"/>
      <c r="ODG169" s="1"/>
      <c r="ODH169" s="1"/>
      <c r="ODI169" s="1"/>
      <c r="ODJ169" s="1"/>
      <c r="ODK169" s="1"/>
      <c r="ODL169" s="1"/>
      <c r="ODM169" s="1"/>
      <c r="ODN169" s="1"/>
      <c r="ODO169" s="1"/>
      <c r="ODP169" s="1"/>
      <c r="ODQ169" s="1"/>
      <c r="ODR169" s="1"/>
      <c r="ODS169" s="1"/>
      <c r="ODT169" s="1"/>
      <c r="ODU169" s="1"/>
      <c r="ODV169" s="1"/>
      <c r="ODW169" s="1"/>
      <c r="ODX169" s="1"/>
      <c r="ODY169" s="1"/>
      <c r="ODZ169" s="1"/>
      <c r="OEA169" s="1"/>
      <c r="OEB169" s="1"/>
      <c r="OEC169" s="1"/>
      <c r="OED169" s="1"/>
      <c r="OEE169" s="1"/>
      <c r="OEF169" s="1"/>
      <c r="OEG169" s="1"/>
      <c r="OEH169" s="1"/>
      <c r="OEI169" s="1"/>
      <c r="OEJ169" s="1"/>
      <c r="OEK169" s="1"/>
      <c r="OEL169" s="1"/>
      <c r="OEM169" s="1"/>
      <c r="OEN169" s="1"/>
      <c r="OEO169" s="1"/>
      <c r="OEP169" s="1"/>
      <c r="OEQ169" s="1"/>
      <c r="OER169" s="1"/>
      <c r="OES169" s="1"/>
      <c r="OET169" s="1"/>
      <c r="OEU169" s="1"/>
      <c r="OEV169" s="1"/>
      <c r="OEW169" s="1"/>
      <c r="OEX169" s="1"/>
      <c r="OEY169" s="1"/>
      <c r="OEZ169" s="1"/>
      <c r="OFA169" s="1"/>
      <c r="OFB169" s="1"/>
      <c r="OFC169" s="1"/>
      <c r="OFD169" s="1"/>
      <c r="OFE169" s="1"/>
      <c r="OFF169" s="1"/>
      <c r="OFG169" s="1"/>
      <c r="OFH169" s="1"/>
      <c r="OFI169" s="1"/>
      <c r="OFJ169" s="1"/>
      <c r="OFK169" s="1"/>
      <c r="OFL169" s="1"/>
      <c r="OFM169" s="1"/>
      <c r="OFN169" s="1"/>
      <c r="OFO169" s="1"/>
      <c r="OFP169" s="1"/>
      <c r="OFQ169" s="1"/>
      <c r="OFR169" s="1"/>
      <c r="OFS169" s="1"/>
      <c r="OFT169" s="1"/>
      <c r="OFU169" s="1"/>
      <c r="OFV169" s="1"/>
      <c r="OFW169" s="1"/>
      <c r="OFX169" s="1"/>
      <c r="OFY169" s="1"/>
      <c r="OFZ169" s="1"/>
      <c r="OGA169" s="1"/>
      <c r="OGB169" s="1"/>
      <c r="OGC169" s="1"/>
      <c r="OGD169" s="1"/>
      <c r="OGE169" s="1"/>
      <c r="OGF169" s="1"/>
      <c r="OGG169" s="1"/>
      <c r="OGH169" s="1"/>
      <c r="OGI169" s="1"/>
      <c r="OGJ169" s="1"/>
      <c r="OGK169" s="1"/>
      <c r="OGL169" s="1"/>
      <c r="OGM169" s="1"/>
      <c r="OGN169" s="1"/>
      <c r="OGO169" s="1"/>
      <c r="OGP169" s="1"/>
      <c r="OGQ169" s="1"/>
      <c r="OGR169" s="1"/>
      <c r="OGS169" s="1"/>
      <c r="OGT169" s="1"/>
      <c r="OGU169" s="1"/>
      <c r="OGV169" s="1"/>
      <c r="OGW169" s="1"/>
      <c r="OGX169" s="1"/>
      <c r="OGY169" s="1"/>
      <c r="OGZ169" s="1"/>
      <c r="OHA169" s="1"/>
      <c r="OHB169" s="1"/>
      <c r="OHC169" s="1"/>
      <c r="OHD169" s="1"/>
      <c r="OHE169" s="1"/>
      <c r="OHF169" s="1"/>
      <c r="OHG169" s="1"/>
      <c r="OHH169" s="1"/>
      <c r="OHI169" s="1"/>
      <c r="OHJ169" s="1"/>
      <c r="OHK169" s="1"/>
      <c r="OHL169" s="1"/>
      <c r="OHM169" s="1"/>
      <c r="OHN169" s="1"/>
      <c r="OHO169" s="1"/>
      <c r="OHP169" s="1"/>
      <c r="OHQ169" s="1"/>
      <c r="OHR169" s="1"/>
      <c r="OHS169" s="1"/>
      <c r="OHT169" s="1"/>
      <c r="OHU169" s="1"/>
      <c r="OHV169" s="1"/>
      <c r="OHW169" s="1"/>
      <c r="OHX169" s="1"/>
      <c r="OHY169" s="1"/>
      <c r="OHZ169" s="1"/>
      <c r="OIA169" s="1"/>
      <c r="OIB169" s="1"/>
      <c r="OIC169" s="1"/>
      <c r="OID169" s="1"/>
      <c r="OIE169" s="1"/>
      <c r="OIF169" s="1"/>
      <c r="OIG169" s="1"/>
      <c r="OIH169" s="1"/>
      <c r="OII169" s="1"/>
      <c r="OIJ169" s="1"/>
      <c r="OIK169" s="1"/>
      <c r="OIL169" s="1"/>
      <c r="OIM169" s="1"/>
      <c r="OIN169" s="1"/>
      <c r="OIO169" s="1"/>
      <c r="OIP169" s="1"/>
      <c r="OIQ169" s="1"/>
      <c r="OIR169" s="1"/>
      <c r="OIS169" s="1"/>
      <c r="OIT169" s="1"/>
      <c r="OIU169" s="1"/>
      <c r="OIV169" s="1"/>
      <c r="OIW169" s="1"/>
      <c r="OIX169" s="1"/>
      <c r="OIY169" s="1"/>
      <c r="OIZ169" s="1"/>
      <c r="OJA169" s="1"/>
      <c r="OJB169" s="1"/>
      <c r="OJC169" s="1"/>
      <c r="OJD169" s="1"/>
      <c r="OJE169" s="1"/>
      <c r="OJF169" s="1"/>
      <c r="OJG169" s="1"/>
      <c r="OJH169" s="1"/>
      <c r="OJI169" s="1"/>
      <c r="OJJ169" s="1"/>
      <c r="OJK169" s="1"/>
      <c r="OJL169" s="1"/>
      <c r="OJM169" s="1"/>
      <c r="OJN169" s="1"/>
      <c r="OJO169" s="1"/>
      <c r="OJP169" s="1"/>
      <c r="OJQ169" s="1"/>
      <c r="OJR169" s="1"/>
      <c r="OJS169" s="1"/>
      <c r="OJT169" s="1"/>
      <c r="OJU169" s="1"/>
      <c r="OJV169" s="1"/>
      <c r="OJW169" s="1"/>
      <c r="OJX169" s="1"/>
      <c r="OJY169" s="1"/>
      <c r="OJZ169" s="1"/>
      <c r="OKA169" s="1"/>
      <c r="OKB169" s="1"/>
      <c r="OKC169" s="1"/>
      <c r="OKD169" s="1"/>
      <c r="OKE169" s="1"/>
      <c r="OKF169" s="1"/>
      <c r="OKG169" s="1"/>
      <c r="OKH169" s="1"/>
      <c r="OKI169" s="1"/>
      <c r="OKJ169" s="1"/>
      <c r="OKK169" s="1"/>
      <c r="OKL169" s="1"/>
      <c r="OKM169" s="1"/>
      <c r="OKN169" s="1"/>
      <c r="OKO169" s="1"/>
      <c r="OKP169" s="1"/>
      <c r="OKQ169" s="1"/>
      <c r="OKR169" s="1"/>
      <c r="OKS169" s="1"/>
      <c r="OKT169" s="1"/>
      <c r="OKU169" s="1"/>
      <c r="OKV169" s="1"/>
      <c r="OKW169" s="1"/>
      <c r="OKX169" s="1"/>
      <c r="OKY169" s="1"/>
      <c r="OKZ169" s="1"/>
      <c r="OLA169" s="1"/>
      <c r="OLB169" s="1"/>
      <c r="OLC169" s="1"/>
      <c r="OLD169" s="1"/>
      <c r="OLE169" s="1"/>
      <c r="OLF169" s="1"/>
      <c r="OLG169" s="1"/>
      <c r="OLH169" s="1"/>
      <c r="OLI169" s="1"/>
      <c r="OLJ169" s="1"/>
      <c r="OLK169" s="1"/>
      <c r="OLL169" s="1"/>
      <c r="OLM169" s="1"/>
      <c r="OLN169" s="1"/>
      <c r="OLU169" s="1"/>
      <c r="OLV169" s="1"/>
      <c r="OLW169" s="1"/>
      <c r="OLX169" s="1"/>
      <c r="OLY169" s="1"/>
      <c r="OLZ169" s="1"/>
      <c r="OMA169" s="1"/>
      <c r="OMB169" s="1"/>
      <c r="OMC169" s="1"/>
      <c r="OMD169" s="1"/>
      <c r="OME169" s="1"/>
      <c r="OMF169" s="1"/>
      <c r="OMG169" s="1"/>
      <c r="OMH169" s="1"/>
      <c r="OMI169" s="1"/>
      <c r="OMJ169" s="1"/>
      <c r="OMK169" s="1"/>
      <c r="OML169" s="1"/>
      <c r="OMM169" s="1"/>
      <c r="OMN169" s="1"/>
      <c r="OMO169" s="1"/>
      <c r="OMP169" s="1"/>
      <c r="OMQ169" s="1"/>
      <c r="OMR169" s="1"/>
      <c r="OMS169" s="1"/>
      <c r="OMT169" s="1"/>
      <c r="OMU169" s="1"/>
      <c r="OMV169" s="1"/>
      <c r="OMW169" s="1"/>
      <c r="OMX169" s="1"/>
      <c r="OMY169" s="1"/>
      <c r="OMZ169" s="1"/>
      <c r="ONA169" s="1"/>
      <c r="ONB169" s="1"/>
      <c r="ONC169" s="1"/>
      <c r="OND169" s="1"/>
      <c r="ONE169" s="1"/>
      <c r="ONF169" s="1"/>
      <c r="ONG169" s="1"/>
      <c r="ONH169" s="1"/>
      <c r="ONI169" s="1"/>
      <c r="ONJ169" s="1"/>
      <c r="ONK169" s="1"/>
      <c r="ONL169" s="1"/>
      <c r="ONM169" s="1"/>
      <c r="ONN169" s="1"/>
      <c r="ONO169" s="1"/>
      <c r="ONP169" s="1"/>
      <c r="ONQ169" s="1"/>
      <c r="ONR169" s="1"/>
      <c r="ONS169" s="1"/>
      <c r="ONT169" s="1"/>
      <c r="ONU169" s="1"/>
      <c r="ONV169" s="1"/>
      <c r="ONW169" s="1"/>
      <c r="ONX169" s="1"/>
      <c r="ONY169" s="1"/>
      <c r="ONZ169" s="1"/>
      <c r="OOA169" s="1"/>
      <c r="OOB169" s="1"/>
      <c r="OOC169" s="1"/>
      <c r="OOD169" s="1"/>
      <c r="OOE169" s="1"/>
      <c r="OOF169" s="1"/>
      <c r="OOG169" s="1"/>
      <c r="OOH169" s="1"/>
      <c r="OOI169" s="1"/>
      <c r="OOJ169" s="1"/>
      <c r="OOK169" s="1"/>
      <c r="OOL169" s="1"/>
      <c r="OOM169" s="1"/>
      <c r="OON169" s="1"/>
      <c r="OOO169" s="1"/>
      <c r="OOP169" s="1"/>
      <c r="OOQ169" s="1"/>
      <c r="OOR169" s="1"/>
      <c r="OOS169" s="1"/>
      <c r="OOT169" s="1"/>
      <c r="OOU169" s="1"/>
      <c r="OOV169" s="1"/>
      <c r="OOW169" s="1"/>
      <c r="OOX169" s="1"/>
      <c r="OOY169" s="1"/>
      <c r="OOZ169" s="1"/>
      <c r="OPA169" s="1"/>
      <c r="OPB169" s="1"/>
      <c r="OPC169" s="1"/>
      <c r="OPD169" s="1"/>
      <c r="OPE169" s="1"/>
      <c r="OPF169" s="1"/>
      <c r="OPG169" s="1"/>
      <c r="OPH169" s="1"/>
      <c r="OPI169" s="1"/>
      <c r="OPJ169" s="1"/>
      <c r="OPK169" s="1"/>
      <c r="OPL169" s="1"/>
      <c r="OPM169" s="1"/>
      <c r="OPN169" s="1"/>
      <c r="OPO169" s="1"/>
      <c r="OPP169" s="1"/>
      <c r="OPQ169" s="1"/>
      <c r="OPR169" s="1"/>
      <c r="OPS169" s="1"/>
      <c r="OPT169" s="1"/>
      <c r="OPU169" s="1"/>
      <c r="OPV169" s="1"/>
      <c r="OPW169" s="1"/>
      <c r="OPX169" s="1"/>
      <c r="OPY169" s="1"/>
      <c r="OPZ169" s="1"/>
      <c r="OQA169" s="1"/>
      <c r="OQB169" s="1"/>
      <c r="OQC169" s="1"/>
      <c r="OQD169" s="1"/>
      <c r="OQE169" s="1"/>
      <c r="OQF169" s="1"/>
      <c r="OQG169" s="1"/>
      <c r="OQH169" s="1"/>
      <c r="OQI169" s="1"/>
      <c r="OQJ169" s="1"/>
      <c r="OQK169" s="1"/>
      <c r="OQL169" s="1"/>
      <c r="OQM169" s="1"/>
      <c r="OQN169" s="1"/>
      <c r="OQO169" s="1"/>
      <c r="OQP169" s="1"/>
      <c r="OQQ169" s="1"/>
      <c r="OQR169" s="1"/>
      <c r="OQS169" s="1"/>
      <c r="OQT169" s="1"/>
      <c r="OQU169" s="1"/>
      <c r="OQV169" s="1"/>
      <c r="OQW169" s="1"/>
      <c r="OQX169" s="1"/>
      <c r="OQY169" s="1"/>
      <c r="OQZ169" s="1"/>
      <c r="ORA169" s="1"/>
      <c r="ORB169" s="1"/>
      <c r="ORC169" s="1"/>
      <c r="ORD169" s="1"/>
      <c r="ORE169" s="1"/>
      <c r="ORF169" s="1"/>
      <c r="ORG169" s="1"/>
      <c r="ORH169" s="1"/>
      <c r="ORI169" s="1"/>
      <c r="ORJ169" s="1"/>
      <c r="ORK169" s="1"/>
      <c r="ORL169" s="1"/>
      <c r="ORM169" s="1"/>
      <c r="ORN169" s="1"/>
      <c r="ORO169" s="1"/>
      <c r="ORP169" s="1"/>
      <c r="ORQ169" s="1"/>
      <c r="ORR169" s="1"/>
      <c r="ORS169" s="1"/>
      <c r="ORT169" s="1"/>
      <c r="ORU169" s="1"/>
      <c r="ORV169" s="1"/>
      <c r="ORW169" s="1"/>
      <c r="ORX169" s="1"/>
      <c r="ORY169" s="1"/>
      <c r="ORZ169" s="1"/>
      <c r="OSA169" s="1"/>
      <c r="OSB169" s="1"/>
      <c r="OSC169" s="1"/>
      <c r="OSD169" s="1"/>
      <c r="OSE169" s="1"/>
      <c r="OSF169" s="1"/>
      <c r="OSG169" s="1"/>
      <c r="OSH169" s="1"/>
      <c r="OSI169" s="1"/>
      <c r="OSJ169" s="1"/>
      <c r="OSK169" s="1"/>
      <c r="OSL169" s="1"/>
      <c r="OSM169" s="1"/>
      <c r="OSN169" s="1"/>
      <c r="OSO169" s="1"/>
      <c r="OSP169" s="1"/>
      <c r="OSQ169" s="1"/>
      <c r="OSR169" s="1"/>
      <c r="OSS169" s="1"/>
      <c r="OST169" s="1"/>
      <c r="OSU169" s="1"/>
      <c r="OSV169" s="1"/>
      <c r="OSW169" s="1"/>
      <c r="OSX169" s="1"/>
      <c r="OSY169" s="1"/>
      <c r="OSZ169" s="1"/>
      <c r="OTA169" s="1"/>
      <c r="OTB169" s="1"/>
      <c r="OTC169" s="1"/>
      <c r="OTD169" s="1"/>
      <c r="OTE169" s="1"/>
      <c r="OTF169" s="1"/>
      <c r="OTG169" s="1"/>
      <c r="OTH169" s="1"/>
      <c r="OTI169" s="1"/>
      <c r="OTJ169" s="1"/>
      <c r="OTK169" s="1"/>
      <c r="OTL169" s="1"/>
      <c r="OTM169" s="1"/>
      <c r="OTN169" s="1"/>
      <c r="OTO169" s="1"/>
      <c r="OTP169" s="1"/>
      <c r="OTQ169" s="1"/>
      <c r="OTR169" s="1"/>
      <c r="OTS169" s="1"/>
      <c r="OTT169" s="1"/>
      <c r="OTU169" s="1"/>
      <c r="OTV169" s="1"/>
      <c r="OTW169" s="1"/>
      <c r="OTX169" s="1"/>
      <c r="OTY169" s="1"/>
      <c r="OTZ169" s="1"/>
      <c r="OUA169" s="1"/>
      <c r="OUB169" s="1"/>
      <c r="OUC169" s="1"/>
      <c r="OUD169" s="1"/>
      <c r="OUE169" s="1"/>
      <c r="OUF169" s="1"/>
      <c r="OUG169" s="1"/>
      <c r="OUH169" s="1"/>
      <c r="OUI169" s="1"/>
      <c r="OUJ169" s="1"/>
      <c r="OUK169" s="1"/>
      <c r="OUL169" s="1"/>
      <c r="OUM169" s="1"/>
      <c r="OUN169" s="1"/>
      <c r="OUO169" s="1"/>
      <c r="OUP169" s="1"/>
      <c r="OUQ169" s="1"/>
      <c r="OUR169" s="1"/>
      <c r="OUS169" s="1"/>
      <c r="OUT169" s="1"/>
      <c r="OUU169" s="1"/>
      <c r="OUV169" s="1"/>
      <c r="OUW169" s="1"/>
      <c r="OUX169" s="1"/>
      <c r="OUY169" s="1"/>
      <c r="OUZ169" s="1"/>
      <c r="OVA169" s="1"/>
      <c r="OVB169" s="1"/>
      <c r="OVC169" s="1"/>
      <c r="OVD169" s="1"/>
      <c r="OVE169" s="1"/>
      <c r="OVF169" s="1"/>
      <c r="OVG169" s="1"/>
      <c r="OVH169" s="1"/>
      <c r="OVI169" s="1"/>
      <c r="OVJ169" s="1"/>
      <c r="OVQ169" s="1"/>
      <c r="OVR169" s="1"/>
      <c r="OVS169" s="1"/>
      <c r="OVT169" s="1"/>
      <c r="OVU169" s="1"/>
      <c r="OVV169" s="1"/>
      <c r="OVW169" s="1"/>
      <c r="OVX169" s="1"/>
      <c r="OVY169" s="1"/>
      <c r="OVZ169" s="1"/>
      <c r="OWA169" s="1"/>
      <c r="OWB169" s="1"/>
      <c r="OWC169" s="1"/>
      <c r="OWD169" s="1"/>
      <c r="OWE169" s="1"/>
      <c r="OWF169" s="1"/>
      <c r="OWG169" s="1"/>
      <c r="OWH169" s="1"/>
      <c r="OWI169" s="1"/>
      <c r="OWJ169" s="1"/>
      <c r="OWK169" s="1"/>
      <c r="OWL169" s="1"/>
      <c r="OWM169" s="1"/>
      <c r="OWN169" s="1"/>
      <c r="OWO169" s="1"/>
      <c r="OWP169" s="1"/>
      <c r="OWQ169" s="1"/>
      <c r="OWR169" s="1"/>
      <c r="OWS169" s="1"/>
      <c r="OWT169" s="1"/>
      <c r="OWU169" s="1"/>
      <c r="OWV169" s="1"/>
      <c r="OWW169" s="1"/>
      <c r="OWX169" s="1"/>
      <c r="OWY169" s="1"/>
      <c r="OWZ169" s="1"/>
      <c r="OXA169" s="1"/>
      <c r="OXB169" s="1"/>
      <c r="OXC169" s="1"/>
      <c r="OXD169" s="1"/>
      <c r="OXE169" s="1"/>
      <c r="OXF169" s="1"/>
      <c r="OXG169" s="1"/>
      <c r="OXH169" s="1"/>
      <c r="OXI169" s="1"/>
      <c r="OXJ169" s="1"/>
      <c r="OXK169" s="1"/>
      <c r="OXL169" s="1"/>
      <c r="OXM169" s="1"/>
      <c r="OXN169" s="1"/>
      <c r="OXO169" s="1"/>
      <c r="OXP169" s="1"/>
      <c r="OXQ169" s="1"/>
      <c r="OXR169" s="1"/>
      <c r="OXS169" s="1"/>
      <c r="OXT169" s="1"/>
      <c r="OXU169" s="1"/>
      <c r="OXV169" s="1"/>
      <c r="OXW169" s="1"/>
      <c r="OXX169" s="1"/>
      <c r="OXY169" s="1"/>
      <c r="OXZ169" s="1"/>
      <c r="OYA169" s="1"/>
      <c r="OYB169" s="1"/>
      <c r="OYC169" s="1"/>
      <c r="OYD169" s="1"/>
      <c r="OYE169" s="1"/>
      <c r="OYF169" s="1"/>
      <c r="OYG169" s="1"/>
      <c r="OYH169" s="1"/>
      <c r="OYI169" s="1"/>
      <c r="OYJ169" s="1"/>
      <c r="OYK169" s="1"/>
      <c r="OYL169" s="1"/>
      <c r="OYM169" s="1"/>
      <c r="OYN169" s="1"/>
      <c r="OYO169" s="1"/>
      <c r="OYP169" s="1"/>
      <c r="OYQ169" s="1"/>
      <c r="OYR169" s="1"/>
      <c r="OYS169" s="1"/>
      <c r="OYT169" s="1"/>
      <c r="OYU169" s="1"/>
      <c r="OYV169" s="1"/>
      <c r="OYW169" s="1"/>
      <c r="OYX169" s="1"/>
      <c r="OYY169" s="1"/>
      <c r="OYZ169" s="1"/>
      <c r="OZA169" s="1"/>
      <c r="OZB169" s="1"/>
      <c r="OZC169" s="1"/>
      <c r="OZD169" s="1"/>
      <c r="OZE169" s="1"/>
      <c r="OZF169" s="1"/>
      <c r="OZG169" s="1"/>
      <c r="OZH169" s="1"/>
      <c r="OZI169" s="1"/>
      <c r="OZJ169" s="1"/>
      <c r="OZK169" s="1"/>
      <c r="OZL169" s="1"/>
      <c r="OZM169" s="1"/>
      <c r="OZN169" s="1"/>
      <c r="OZO169" s="1"/>
      <c r="OZP169" s="1"/>
      <c r="OZQ169" s="1"/>
      <c r="OZR169" s="1"/>
      <c r="OZS169" s="1"/>
      <c r="OZT169" s="1"/>
      <c r="OZU169" s="1"/>
      <c r="OZV169" s="1"/>
      <c r="OZW169" s="1"/>
      <c r="OZX169" s="1"/>
      <c r="OZY169" s="1"/>
      <c r="OZZ169" s="1"/>
      <c r="PAA169" s="1"/>
      <c r="PAB169" s="1"/>
      <c r="PAC169" s="1"/>
      <c r="PAD169" s="1"/>
      <c r="PAE169" s="1"/>
      <c r="PAF169" s="1"/>
      <c r="PAG169" s="1"/>
      <c r="PAH169" s="1"/>
      <c r="PAI169" s="1"/>
      <c r="PAJ169" s="1"/>
      <c r="PAK169" s="1"/>
      <c r="PAL169" s="1"/>
      <c r="PAM169" s="1"/>
      <c r="PAN169" s="1"/>
      <c r="PAO169" s="1"/>
      <c r="PAP169" s="1"/>
      <c r="PAQ169" s="1"/>
      <c r="PAR169" s="1"/>
      <c r="PAS169" s="1"/>
      <c r="PAT169" s="1"/>
      <c r="PAU169" s="1"/>
      <c r="PAV169" s="1"/>
      <c r="PAW169" s="1"/>
      <c r="PAX169" s="1"/>
      <c r="PAY169" s="1"/>
      <c r="PAZ169" s="1"/>
      <c r="PBA169" s="1"/>
      <c r="PBB169" s="1"/>
      <c r="PBC169" s="1"/>
      <c r="PBD169" s="1"/>
      <c r="PBE169" s="1"/>
      <c r="PBF169" s="1"/>
      <c r="PBG169" s="1"/>
      <c r="PBH169" s="1"/>
      <c r="PBI169" s="1"/>
      <c r="PBJ169" s="1"/>
      <c r="PBK169" s="1"/>
      <c r="PBL169" s="1"/>
      <c r="PBM169" s="1"/>
      <c r="PBN169" s="1"/>
      <c r="PBO169" s="1"/>
      <c r="PBP169" s="1"/>
      <c r="PBQ169" s="1"/>
      <c r="PBR169" s="1"/>
      <c r="PBS169" s="1"/>
      <c r="PBT169" s="1"/>
      <c r="PBU169" s="1"/>
      <c r="PBV169" s="1"/>
      <c r="PBW169" s="1"/>
      <c r="PBX169" s="1"/>
      <c r="PBY169" s="1"/>
      <c r="PBZ169" s="1"/>
      <c r="PCA169" s="1"/>
      <c r="PCB169" s="1"/>
      <c r="PCC169" s="1"/>
      <c r="PCD169" s="1"/>
      <c r="PCE169" s="1"/>
      <c r="PCF169" s="1"/>
      <c r="PCG169" s="1"/>
      <c r="PCH169" s="1"/>
      <c r="PCI169" s="1"/>
      <c r="PCJ169" s="1"/>
      <c r="PCK169" s="1"/>
      <c r="PCL169" s="1"/>
      <c r="PCM169" s="1"/>
      <c r="PCN169" s="1"/>
      <c r="PCO169" s="1"/>
      <c r="PCP169" s="1"/>
      <c r="PCQ169" s="1"/>
      <c r="PCR169" s="1"/>
      <c r="PCS169" s="1"/>
      <c r="PCT169" s="1"/>
      <c r="PCU169" s="1"/>
      <c r="PCV169" s="1"/>
      <c r="PCW169" s="1"/>
      <c r="PCX169" s="1"/>
      <c r="PCY169" s="1"/>
      <c r="PCZ169" s="1"/>
      <c r="PDA169" s="1"/>
      <c r="PDB169" s="1"/>
      <c r="PDC169" s="1"/>
      <c r="PDD169" s="1"/>
      <c r="PDE169" s="1"/>
      <c r="PDF169" s="1"/>
      <c r="PDG169" s="1"/>
      <c r="PDH169" s="1"/>
      <c r="PDI169" s="1"/>
      <c r="PDJ169" s="1"/>
      <c r="PDK169" s="1"/>
      <c r="PDL169" s="1"/>
      <c r="PDM169" s="1"/>
      <c r="PDN169" s="1"/>
      <c r="PDO169" s="1"/>
      <c r="PDP169" s="1"/>
      <c r="PDQ169" s="1"/>
      <c r="PDR169" s="1"/>
      <c r="PDS169" s="1"/>
      <c r="PDT169" s="1"/>
      <c r="PDU169" s="1"/>
      <c r="PDV169" s="1"/>
      <c r="PDW169" s="1"/>
      <c r="PDX169" s="1"/>
      <c r="PDY169" s="1"/>
      <c r="PDZ169" s="1"/>
      <c r="PEA169" s="1"/>
      <c r="PEB169" s="1"/>
      <c r="PEC169" s="1"/>
      <c r="PED169" s="1"/>
      <c r="PEE169" s="1"/>
      <c r="PEF169" s="1"/>
      <c r="PEG169" s="1"/>
      <c r="PEH169" s="1"/>
      <c r="PEI169" s="1"/>
      <c r="PEJ169" s="1"/>
      <c r="PEK169" s="1"/>
      <c r="PEL169" s="1"/>
      <c r="PEM169" s="1"/>
      <c r="PEN169" s="1"/>
      <c r="PEO169" s="1"/>
      <c r="PEP169" s="1"/>
      <c r="PEQ169" s="1"/>
      <c r="PER169" s="1"/>
      <c r="PES169" s="1"/>
      <c r="PET169" s="1"/>
      <c r="PEU169" s="1"/>
      <c r="PEV169" s="1"/>
      <c r="PEW169" s="1"/>
      <c r="PEX169" s="1"/>
      <c r="PEY169" s="1"/>
      <c r="PEZ169" s="1"/>
      <c r="PFA169" s="1"/>
      <c r="PFB169" s="1"/>
      <c r="PFC169" s="1"/>
      <c r="PFD169" s="1"/>
      <c r="PFE169" s="1"/>
      <c r="PFF169" s="1"/>
      <c r="PFM169" s="1"/>
      <c r="PFN169" s="1"/>
      <c r="PFO169" s="1"/>
      <c r="PFP169" s="1"/>
      <c r="PFQ169" s="1"/>
      <c r="PFR169" s="1"/>
      <c r="PFS169" s="1"/>
      <c r="PFT169" s="1"/>
      <c r="PFU169" s="1"/>
      <c r="PFV169" s="1"/>
      <c r="PFW169" s="1"/>
      <c r="PFX169" s="1"/>
      <c r="PFY169" s="1"/>
      <c r="PFZ169" s="1"/>
      <c r="PGA169" s="1"/>
      <c r="PGB169" s="1"/>
      <c r="PGC169" s="1"/>
      <c r="PGD169" s="1"/>
      <c r="PGE169" s="1"/>
      <c r="PGF169" s="1"/>
      <c r="PGG169" s="1"/>
      <c r="PGH169" s="1"/>
      <c r="PGI169" s="1"/>
      <c r="PGJ169" s="1"/>
      <c r="PGK169" s="1"/>
      <c r="PGL169" s="1"/>
      <c r="PGM169" s="1"/>
      <c r="PGN169" s="1"/>
      <c r="PGO169" s="1"/>
      <c r="PGP169" s="1"/>
      <c r="PGQ169" s="1"/>
      <c r="PGR169" s="1"/>
      <c r="PGS169" s="1"/>
      <c r="PGT169" s="1"/>
      <c r="PGU169" s="1"/>
      <c r="PGV169" s="1"/>
      <c r="PGW169" s="1"/>
      <c r="PGX169" s="1"/>
      <c r="PGY169" s="1"/>
      <c r="PGZ169" s="1"/>
      <c r="PHA169" s="1"/>
      <c r="PHB169" s="1"/>
      <c r="PHC169" s="1"/>
      <c r="PHD169" s="1"/>
      <c r="PHE169" s="1"/>
      <c r="PHF169" s="1"/>
      <c r="PHG169" s="1"/>
      <c r="PHH169" s="1"/>
      <c r="PHI169" s="1"/>
      <c r="PHJ169" s="1"/>
      <c r="PHK169" s="1"/>
      <c r="PHL169" s="1"/>
      <c r="PHM169" s="1"/>
      <c r="PHN169" s="1"/>
      <c r="PHO169" s="1"/>
      <c r="PHP169" s="1"/>
      <c r="PHQ169" s="1"/>
      <c r="PHR169" s="1"/>
      <c r="PHS169" s="1"/>
      <c r="PHT169" s="1"/>
      <c r="PHU169" s="1"/>
      <c r="PHV169" s="1"/>
      <c r="PHW169" s="1"/>
      <c r="PHX169" s="1"/>
      <c r="PHY169" s="1"/>
      <c r="PHZ169" s="1"/>
      <c r="PIA169" s="1"/>
      <c r="PIB169" s="1"/>
      <c r="PIC169" s="1"/>
      <c r="PID169" s="1"/>
      <c r="PIE169" s="1"/>
      <c r="PIF169" s="1"/>
      <c r="PIG169" s="1"/>
      <c r="PIH169" s="1"/>
      <c r="PII169" s="1"/>
      <c r="PIJ169" s="1"/>
      <c r="PIK169" s="1"/>
      <c r="PIL169" s="1"/>
      <c r="PIM169" s="1"/>
      <c r="PIN169" s="1"/>
      <c r="PIO169" s="1"/>
      <c r="PIP169" s="1"/>
      <c r="PIQ169" s="1"/>
      <c r="PIR169" s="1"/>
      <c r="PIS169" s="1"/>
      <c r="PIT169" s="1"/>
      <c r="PIU169" s="1"/>
      <c r="PIV169" s="1"/>
      <c r="PIW169" s="1"/>
      <c r="PIX169" s="1"/>
      <c r="PIY169" s="1"/>
      <c r="PIZ169" s="1"/>
      <c r="PJA169" s="1"/>
      <c r="PJB169" s="1"/>
      <c r="PJC169" s="1"/>
      <c r="PJD169" s="1"/>
      <c r="PJE169" s="1"/>
      <c r="PJF169" s="1"/>
      <c r="PJG169" s="1"/>
      <c r="PJH169" s="1"/>
      <c r="PJI169" s="1"/>
      <c r="PJJ169" s="1"/>
      <c r="PJK169" s="1"/>
      <c r="PJL169" s="1"/>
      <c r="PJM169" s="1"/>
      <c r="PJN169" s="1"/>
      <c r="PJO169" s="1"/>
      <c r="PJP169" s="1"/>
      <c r="PJQ169" s="1"/>
      <c r="PJR169" s="1"/>
      <c r="PJS169" s="1"/>
      <c r="PJT169" s="1"/>
      <c r="PJU169" s="1"/>
      <c r="PJV169" s="1"/>
      <c r="PJW169" s="1"/>
      <c r="PJX169" s="1"/>
      <c r="PJY169" s="1"/>
      <c r="PJZ169" s="1"/>
      <c r="PKA169" s="1"/>
      <c r="PKB169" s="1"/>
      <c r="PKC169" s="1"/>
      <c r="PKD169" s="1"/>
      <c r="PKE169" s="1"/>
      <c r="PKF169" s="1"/>
      <c r="PKG169" s="1"/>
      <c r="PKH169" s="1"/>
      <c r="PKI169" s="1"/>
      <c r="PKJ169" s="1"/>
      <c r="PKK169" s="1"/>
      <c r="PKL169" s="1"/>
      <c r="PKM169" s="1"/>
      <c r="PKN169" s="1"/>
      <c r="PKO169" s="1"/>
      <c r="PKP169" s="1"/>
      <c r="PKQ169" s="1"/>
      <c r="PKR169" s="1"/>
      <c r="PKS169" s="1"/>
      <c r="PKT169" s="1"/>
      <c r="PKU169" s="1"/>
      <c r="PKV169" s="1"/>
      <c r="PKW169" s="1"/>
      <c r="PKX169" s="1"/>
      <c r="PKY169" s="1"/>
      <c r="PKZ169" s="1"/>
      <c r="PLA169" s="1"/>
      <c r="PLB169" s="1"/>
      <c r="PLC169" s="1"/>
      <c r="PLD169" s="1"/>
      <c r="PLE169" s="1"/>
      <c r="PLF169" s="1"/>
      <c r="PLG169" s="1"/>
      <c r="PLH169" s="1"/>
      <c r="PLI169" s="1"/>
      <c r="PLJ169" s="1"/>
      <c r="PLK169" s="1"/>
      <c r="PLL169" s="1"/>
      <c r="PLM169" s="1"/>
      <c r="PLN169" s="1"/>
      <c r="PLO169" s="1"/>
      <c r="PLP169" s="1"/>
      <c r="PLQ169" s="1"/>
      <c r="PLR169" s="1"/>
      <c r="PLS169" s="1"/>
      <c r="PLT169" s="1"/>
      <c r="PLU169" s="1"/>
      <c r="PLV169" s="1"/>
      <c r="PLW169" s="1"/>
      <c r="PLX169" s="1"/>
      <c r="PLY169" s="1"/>
      <c r="PLZ169" s="1"/>
      <c r="PMA169" s="1"/>
      <c r="PMB169" s="1"/>
      <c r="PMC169" s="1"/>
      <c r="PMD169" s="1"/>
      <c r="PME169" s="1"/>
      <c r="PMF169" s="1"/>
      <c r="PMG169" s="1"/>
      <c r="PMH169" s="1"/>
      <c r="PMI169" s="1"/>
      <c r="PMJ169" s="1"/>
      <c r="PMK169" s="1"/>
      <c r="PML169" s="1"/>
      <c r="PMM169" s="1"/>
      <c r="PMN169" s="1"/>
      <c r="PMO169" s="1"/>
      <c r="PMP169" s="1"/>
      <c r="PMQ169" s="1"/>
      <c r="PMR169" s="1"/>
      <c r="PMS169" s="1"/>
      <c r="PMT169" s="1"/>
      <c r="PMU169" s="1"/>
      <c r="PMV169" s="1"/>
      <c r="PMW169" s="1"/>
      <c r="PMX169" s="1"/>
      <c r="PMY169" s="1"/>
      <c r="PMZ169" s="1"/>
      <c r="PNA169" s="1"/>
      <c r="PNB169" s="1"/>
      <c r="PNC169" s="1"/>
      <c r="PND169" s="1"/>
      <c r="PNE169" s="1"/>
      <c r="PNF169" s="1"/>
      <c r="PNG169" s="1"/>
      <c r="PNH169" s="1"/>
      <c r="PNI169" s="1"/>
      <c r="PNJ169" s="1"/>
      <c r="PNK169" s="1"/>
      <c r="PNL169" s="1"/>
      <c r="PNM169" s="1"/>
      <c r="PNN169" s="1"/>
      <c r="PNO169" s="1"/>
      <c r="PNP169" s="1"/>
      <c r="PNQ169" s="1"/>
      <c r="PNR169" s="1"/>
      <c r="PNS169" s="1"/>
      <c r="PNT169" s="1"/>
      <c r="PNU169" s="1"/>
      <c r="PNV169" s="1"/>
      <c r="PNW169" s="1"/>
      <c r="PNX169" s="1"/>
      <c r="PNY169" s="1"/>
      <c r="PNZ169" s="1"/>
      <c r="POA169" s="1"/>
      <c r="POB169" s="1"/>
      <c r="POC169" s="1"/>
      <c r="POD169" s="1"/>
      <c r="POE169" s="1"/>
      <c r="POF169" s="1"/>
      <c r="POG169" s="1"/>
      <c r="POH169" s="1"/>
      <c r="POI169" s="1"/>
      <c r="POJ169" s="1"/>
      <c r="POK169" s="1"/>
      <c r="POL169" s="1"/>
      <c r="POM169" s="1"/>
      <c r="PON169" s="1"/>
      <c r="POO169" s="1"/>
      <c r="POP169" s="1"/>
      <c r="POQ169" s="1"/>
      <c r="POR169" s="1"/>
      <c r="POS169" s="1"/>
      <c r="POT169" s="1"/>
      <c r="POU169" s="1"/>
      <c r="POV169" s="1"/>
      <c r="POW169" s="1"/>
      <c r="POX169" s="1"/>
      <c r="POY169" s="1"/>
      <c r="POZ169" s="1"/>
      <c r="PPA169" s="1"/>
      <c r="PPB169" s="1"/>
      <c r="PPI169" s="1"/>
      <c r="PPJ169" s="1"/>
      <c r="PPK169" s="1"/>
      <c r="PPL169" s="1"/>
      <c r="PPM169" s="1"/>
      <c r="PPN169" s="1"/>
      <c r="PPO169" s="1"/>
      <c r="PPP169" s="1"/>
      <c r="PPQ169" s="1"/>
      <c r="PPR169" s="1"/>
      <c r="PPS169" s="1"/>
      <c r="PPT169" s="1"/>
      <c r="PPU169" s="1"/>
      <c r="PPV169" s="1"/>
      <c r="PPW169" s="1"/>
      <c r="PPX169" s="1"/>
      <c r="PPY169" s="1"/>
      <c r="PPZ169" s="1"/>
      <c r="PQA169" s="1"/>
      <c r="PQB169" s="1"/>
      <c r="PQC169" s="1"/>
      <c r="PQD169" s="1"/>
      <c r="PQE169" s="1"/>
      <c r="PQF169" s="1"/>
      <c r="PQG169" s="1"/>
      <c r="PQH169" s="1"/>
      <c r="PQI169" s="1"/>
      <c r="PQJ169" s="1"/>
      <c r="PQK169" s="1"/>
      <c r="PQL169" s="1"/>
      <c r="PQM169" s="1"/>
      <c r="PQN169" s="1"/>
      <c r="PQO169" s="1"/>
      <c r="PQP169" s="1"/>
      <c r="PQQ169" s="1"/>
      <c r="PQR169" s="1"/>
      <c r="PQS169" s="1"/>
      <c r="PQT169" s="1"/>
      <c r="PQU169" s="1"/>
      <c r="PQV169" s="1"/>
      <c r="PQW169" s="1"/>
      <c r="PQX169" s="1"/>
      <c r="PQY169" s="1"/>
      <c r="PQZ169" s="1"/>
      <c r="PRA169" s="1"/>
      <c r="PRB169" s="1"/>
      <c r="PRC169" s="1"/>
      <c r="PRD169" s="1"/>
      <c r="PRE169" s="1"/>
      <c r="PRF169" s="1"/>
      <c r="PRG169" s="1"/>
      <c r="PRH169" s="1"/>
      <c r="PRI169" s="1"/>
      <c r="PRJ169" s="1"/>
      <c r="PRK169" s="1"/>
      <c r="PRL169" s="1"/>
      <c r="PRM169" s="1"/>
      <c r="PRN169" s="1"/>
      <c r="PRO169" s="1"/>
      <c r="PRP169" s="1"/>
      <c r="PRQ169" s="1"/>
      <c r="PRR169" s="1"/>
      <c r="PRS169" s="1"/>
      <c r="PRT169" s="1"/>
      <c r="PRU169" s="1"/>
      <c r="PRV169" s="1"/>
      <c r="PRW169" s="1"/>
      <c r="PRX169" s="1"/>
      <c r="PRY169" s="1"/>
      <c r="PRZ169" s="1"/>
      <c r="PSA169" s="1"/>
      <c r="PSB169" s="1"/>
      <c r="PSC169" s="1"/>
      <c r="PSD169" s="1"/>
      <c r="PSE169" s="1"/>
      <c r="PSF169" s="1"/>
      <c r="PSG169" s="1"/>
      <c r="PSH169" s="1"/>
      <c r="PSI169" s="1"/>
      <c r="PSJ169" s="1"/>
      <c r="PSK169" s="1"/>
      <c r="PSL169" s="1"/>
      <c r="PSM169" s="1"/>
      <c r="PSN169" s="1"/>
      <c r="PSO169" s="1"/>
      <c r="PSP169" s="1"/>
      <c r="PSQ169" s="1"/>
      <c r="PSR169" s="1"/>
      <c r="PSS169" s="1"/>
      <c r="PST169" s="1"/>
      <c r="PSU169" s="1"/>
      <c r="PSV169" s="1"/>
      <c r="PSW169" s="1"/>
      <c r="PSX169" s="1"/>
      <c r="PSY169" s="1"/>
      <c r="PSZ169" s="1"/>
      <c r="PTA169" s="1"/>
      <c r="PTB169" s="1"/>
      <c r="PTC169" s="1"/>
      <c r="PTD169" s="1"/>
      <c r="PTE169" s="1"/>
      <c r="PTF169" s="1"/>
      <c r="PTG169" s="1"/>
      <c r="PTH169" s="1"/>
      <c r="PTI169" s="1"/>
      <c r="PTJ169" s="1"/>
      <c r="PTK169" s="1"/>
      <c r="PTL169" s="1"/>
      <c r="PTM169" s="1"/>
      <c r="PTN169" s="1"/>
      <c r="PTO169" s="1"/>
      <c r="PTP169" s="1"/>
      <c r="PTQ169" s="1"/>
      <c r="PTR169" s="1"/>
      <c r="PTS169" s="1"/>
      <c r="PTT169" s="1"/>
      <c r="PTU169" s="1"/>
      <c r="PTV169" s="1"/>
      <c r="PTW169" s="1"/>
      <c r="PTX169" s="1"/>
      <c r="PTY169" s="1"/>
      <c r="PTZ169" s="1"/>
      <c r="PUA169" s="1"/>
      <c r="PUB169" s="1"/>
      <c r="PUC169" s="1"/>
      <c r="PUD169" s="1"/>
      <c r="PUE169" s="1"/>
      <c r="PUF169" s="1"/>
      <c r="PUG169" s="1"/>
      <c r="PUH169" s="1"/>
      <c r="PUI169" s="1"/>
      <c r="PUJ169" s="1"/>
      <c r="PUK169" s="1"/>
      <c r="PUL169" s="1"/>
      <c r="PUM169" s="1"/>
      <c r="PUN169" s="1"/>
      <c r="PUO169" s="1"/>
      <c r="PUP169" s="1"/>
      <c r="PUQ169" s="1"/>
      <c r="PUR169" s="1"/>
      <c r="PUS169" s="1"/>
      <c r="PUT169" s="1"/>
      <c r="PUU169" s="1"/>
      <c r="PUV169" s="1"/>
      <c r="PUW169" s="1"/>
      <c r="PUX169" s="1"/>
      <c r="PUY169" s="1"/>
      <c r="PUZ169" s="1"/>
      <c r="PVA169" s="1"/>
      <c r="PVB169" s="1"/>
      <c r="PVC169" s="1"/>
      <c r="PVD169" s="1"/>
      <c r="PVE169" s="1"/>
      <c r="PVF169" s="1"/>
      <c r="PVG169" s="1"/>
      <c r="PVH169" s="1"/>
      <c r="PVI169" s="1"/>
      <c r="PVJ169" s="1"/>
      <c r="PVK169" s="1"/>
      <c r="PVL169" s="1"/>
      <c r="PVM169" s="1"/>
      <c r="PVN169" s="1"/>
      <c r="PVO169" s="1"/>
      <c r="PVP169" s="1"/>
      <c r="PVQ169" s="1"/>
      <c r="PVR169" s="1"/>
      <c r="PVS169" s="1"/>
      <c r="PVT169" s="1"/>
      <c r="PVU169" s="1"/>
      <c r="PVV169" s="1"/>
      <c r="PVW169" s="1"/>
      <c r="PVX169" s="1"/>
      <c r="PVY169" s="1"/>
      <c r="PVZ169" s="1"/>
      <c r="PWA169" s="1"/>
      <c r="PWB169" s="1"/>
      <c r="PWC169" s="1"/>
      <c r="PWD169" s="1"/>
      <c r="PWE169" s="1"/>
      <c r="PWF169" s="1"/>
      <c r="PWG169" s="1"/>
      <c r="PWH169" s="1"/>
      <c r="PWI169" s="1"/>
      <c r="PWJ169" s="1"/>
      <c r="PWK169" s="1"/>
      <c r="PWL169" s="1"/>
      <c r="PWM169" s="1"/>
      <c r="PWN169" s="1"/>
      <c r="PWO169" s="1"/>
      <c r="PWP169" s="1"/>
      <c r="PWQ169" s="1"/>
      <c r="PWR169" s="1"/>
      <c r="PWS169" s="1"/>
      <c r="PWT169" s="1"/>
      <c r="PWU169" s="1"/>
      <c r="PWV169" s="1"/>
      <c r="PWW169" s="1"/>
      <c r="PWX169" s="1"/>
      <c r="PWY169" s="1"/>
      <c r="PWZ169" s="1"/>
      <c r="PXA169" s="1"/>
      <c r="PXB169" s="1"/>
      <c r="PXC169" s="1"/>
      <c r="PXD169" s="1"/>
      <c r="PXE169" s="1"/>
      <c r="PXF169" s="1"/>
      <c r="PXG169" s="1"/>
      <c r="PXH169" s="1"/>
      <c r="PXI169" s="1"/>
      <c r="PXJ169" s="1"/>
      <c r="PXK169" s="1"/>
      <c r="PXL169" s="1"/>
      <c r="PXM169" s="1"/>
      <c r="PXN169" s="1"/>
      <c r="PXO169" s="1"/>
      <c r="PXP169" s="1"/>
      <c r="PXQ169" s="1"/>
      <c r="PXR169" s="1"/>
      <c r="PXS169" s="1"/>
      <c r="PXT169" s="1"/>
      <c r="PXU169" s="1"/>
      <c r="PXV169" s="1"/>
      <c r="PXW169" s="1"/>
      <c r="PXX169" s="1"/>
      <c r="PXY169" s="1"/>
      <c r="PXZ169" s="1"/>
      <c r="PYA169" s="1"/>
      <c r="PYB169" s="1"/>
      <c r="PYC169" s="1"/>
      <c r="PYD169" s="1"/>
      <c r="PYE169" s="1"/>
      <c r="PYF169" s="1"/>
      <c r="PYG169" s="1"/>
      <c r="PYH169" s="1"/>
      <c r="PYI169" s="1"/>
      <c r="PYJ169" s="1"/>
      <c r="PYK169" s="1"/>
      <c r="PYL169" s="1"/>
      <c r="PYM169" s="1"/>
      <c r="PYN169" s="1"/>
      <c r="PYO169" s="1"/>
      <c r="PYP169" s="1"/>
      <c r="PYQ169" s="1"/>
      <c r="PYR169" s="1"/>
      <c r="PYS169" s="1"/>
      <c r="PYT169" s="1"/>
      <c r="PYU169" s="1"/>
      <c r="PYV169" s="1"/>
      <c r="PYW169" s="1"/>
      <c r="PYX169" s="1"/>
      <c r="PZE169" s="1"/>
      <c r="PZF169" s="1"/>
      <c r="PZG169" s="1"/>
      <c r="PZH169" s="1"/>
      <c r="PZI169" s="1"/>
      <c r="PZJ169" s="1"/>
      <c r="PZK169" s="1"/>
      <c r="PZL169" s="1"/>
      <c r="PZM169" s="1"/>
      <c r="PZN169" s="1"/>
      <c r="PZO169" s="1"/>
      <c r="PZP169" s="1"/>
      <c r="PZQ169" s="1"/>
      <c r="PZR169" s="1"/>
      <c r="PZS169" s="1"/>
      <c r="PZT169" s="1"/>
      <c r="PZU169" s="1"/>
      <c r="PZV169" s="1"/>
      <c r="PZW169" s="1"/>
      <c r="PZX169" s="1"/>
      <c r="PZY169" s="1"/>
      <c r="PZZ169" s="1"/>
      <c r="QAA169" s="1"/>
      <c r="QAB169" s="1"/>
      <c r="QAC169" s="1"/>
      <c r="QAD169" s="1"/>
      <c r="QAE169" s="1"/>
      <c r="QAF169" s="1"/>
      <c r="QAG169" s="1"/>
      <c r="QAH169" s="1"/>
      <c r="QAI169" s="1"/>
      <c r="QAJ169" s="1"/>
      <c r="QAK169" s="1"/>
      <c r="QAL169" s="1"/>
      <c r="QAM169" s="1"/>
      <c r="QAN169" s="1"/>
      <c r="QAO169" s="1"/>
      <c r="QAP169" s="1"/>
      <c r="QAQ169" s="1"/>
      <c r="QAR169" s="1"/>
      <c r="QAS169" s="1"/>
      <c r="QAT169" s="1"/>
      <c r="QAU169" s="1"/>
      <c r="QAV169" s="1"/>
      <c r="QAW169" s="1"/>
      <c r="QAX169" s="1"/>
      <c r="QAY169" s="1"/>
      <c r="QAZ169" s="1"/>
      <c r="QBA169" s="1"/>
      <c r="QBB169" s="1"/>
      <c r="QBC169" s="1"/>
      <c r="QBD169" s="1"/>
      <c r="QBE169" s="1"/>
      <c r="QBF169" s="1"/>
      <c r="QBG169" s="1"/>
      <c r="QBH169" s="1"/>
      <c r="QBI169" s="1"/>
      <c r="QBJ169" s="1"/>
      <c r="QBK169" s="1"/>
      <c r="QBL169" s="1"/>
      <c r="QBM169" s="1"/>
      <c r="QBN169" s="1"/>
      <c r="QBO169" s="1"/>
      <c r="QBP169" s="1"/>
      <c r="QBQ169" s="1"/>
      <c r="QBR169" s="1"/>
      <c r="QBS169" s="1"/>
      <c r="QBT169" s="1"/>
      <c r="QBU169" s="1"/>
      <c r="QBV169" s="1"/>
      <c r="QBW169" s="1"/>
      <c r="QBX169" s="1"/>
      <c r="QBY169" s="1"/>
      <c r="QBZ169" s="1"/>
      <c r="QCA169" s="1"/>
      <c r="QCB169" s="1"/>
      <c r="QCC169" s="1"/>
      <c r="QCD169" s="1"/>
      <c r="QCE169" s="1"/>
      <c r="QCF169" s="1"/>
      <c r="QCG169" s="1"/>
      <c r="QCH169" s="1"/>
      <c r="QCI169" s="1"/>
      <c r="QCJ169" s="1"/>
      <c r="QCK169" s="1"/>
      <c r="QCL169" s="1"/>
      <c r="QCM169" s="1"/>
      <c r="QCN169" s="1"/>
      <c r="QCO169" s="1"/>
      <c r="QCP169" s="1"/>
      <c r="QCQ169" s="1"/>
      <c r="QCR169" s="1"/>
      <c r="QCS169" s="1"/>
      <c r="QCT169" s="1"/>
      <c r="QCU169" s="1"/>
      <c r="QCV169" s="1"/>
      <c r="QCW169" s="1"/>
      <c r="QCX169" s="1"/>
      <c r="QCY169" s="1"/>
      <c r="QCZ169" s="1"/>
      <c r="QDA169" s="1"/>
      <c r="QDB169" s="1"/>
      <c r="QDC169" s="1"/>
      <c r="QDD169" s="1"/>
      <c r="QDE169" s="1"/>
      <c r="QDF169" s="1"/>
      <c r="QDG169" s="1"/>
      <c r="QDH169" s="1"/>
      <c r="QDI169" s="1"/>
      <c r="QDJ169" s="1"/>
      <c r="QDK169" s="1"/>
      <c r="QDL169" s="1"/>
      <c r="QDM169" s="1"/>
      <c r="QDN169" s="1"/>
      <c r="QDO169" s="1"/>
      <c r="QDP169" s="1"/>
      <c r="QDQ169" s="1"/>
      <c r="QDR169" s="1"/>
      <c r="QDS169" s="1"/>
      <c r="QDT169" s="1"/>
      <c r="QDU169" s="1"/>
      <c r="QDV169" s="1"/>
      <c r="QDW169" s="1"/>
      <c r="QDX169" s="1"/>
      <c r="QDY169" s="1"/>
      <c r="QDZ169" s="1"/>
      <c r="QEA169" s="1"/>
      <c r="QEB169" s="1"/>
      <c r="QEC169" s="1"/>
      <c r="QED169" s="1"/>
      <c r="QEE169" s="1"/>
      <c r="QEF169" s="1"/>
      <c r="QEG169" s="1"/>
      <c r="QEH169" s="1"/>
      <c r="QEI169" s="1"/>
      <c r="QEJ169" s="1"/>
      <c r="QEK169" s="1"/>
      <c r="QEL169" s="1"/>
      <c r="QEM169" s="1"/>
      <c r="QEN169" s="1"/>
      <c r="QEO169" s="1"/>
      <c r="QEP169" s="1"/>
      <c r="QEQ169" s="1"/>
      <c r="QER169" s="1"/>
      <c r="QES169" s="1"/>
      <c r="QET169" s="1"/>
      <c r="QEU169" s="1"/>
      <c r="QEV169" s="1"/>
      <c r="QEW169" s="1"/>
      <c r="QEX169" s="1"/>
      <c r="QEY169" s="1"/>
      <c r="QEZ169" s="1"/>
      <c r="QFA169" s="1"/>
      <c r="QFB169" s="1"/>
      <c r="QFC169" s="1"/>
      <c r="QFD169" s="1"/>
      <c r="QFE169" s="1"/>
      <c r="QFF169" s="1"/>
      <c r="QFG169" s="1"/>
      <c r="QFH169" s="1"/>
      <c r="QFI169" s="1"/>
      <c r="QFJ169" s="1"/>
      <c r="QFK169" s="1"/>
      <c r="QFL169" s="1"/>
      <c r="QFM169" s="1"/>
      <c r="QFN169" s="1"/>
      <c r="QFO169" s="1"/>
      <c r="QFP169" s="1"/>
      <c r="QFQ169" s="1"/>
      <c r="QFR169" s="1"/>
      <c r="QFS169" s="1"/>
      <c r="QFT169" s="1"/>
      <c r="QFU169" s="1"/>
      <c r="QFV169" s="1"/>
      <c r="QFW169" s="1"/>
      <c r="QFX169" s="1"/>
      <c r="QFY169" s="1"/>
      <c r="QFZ169" s="1"/>
      <c r="QGA169" s="1"/>
      <c r="QGB169" s="1"/>
      <c r="QGC169" s="1"/>
      <c r="QGD169" s="1"/>
      <c r="QGE169" s="1"/>
      <c r="QGF169" s="1"/>
      <c r="QGG169" s="1"/>
      <c r="QGH169" s="1"/>
      <c r="QGI169" s="1"/>
      <c r="QGJ169" s="1"/>
      <c r="QGK169" s="1"/>
      <c r="QGL169" s="1"/>
      <c r="QGM169" s="1"/>
      <c r="QGN169" s="1"/>
      <c r="QGO169" s="1"/>
      <c r="QGP169" s="1"/>
      <c r="QGQ169" s="1"/>
      <c r="QGR169" s="1"/>
      <c r="QGS169" s="1"/>
      <c r="QGT169" s="1"/>
      <c r="QGU169" s="1"/>
      <c r="QGV169" s="1"/>
      <c r="QGW169" s="1"/>
      <c r="QGX169" s="1"/>
      <c r="QGY169" s="1"/>
      <c r="QGZ169" s="1"/>
      <c r="QHA169" s="1"/>
      <c r="QHB169" s="1"/>
      <c r="QHC169" s="1"/>
      <c r="QHD169" s="1"/>
      <c r="QHE169" s="1"/>
      <c r="QHF169" s="1"/>
      <c r="QHG169" s="1"/>
      <c r="QHH169" s="1"/>
      <c r="QHI169" s="1"/>
      <c r="QHJ169" s="1"/>
      <c r="QHK169" s="1"/>
      <c r="QHL169" s="1"/>
      <c r="QHM169" s="1"/>
      <c r="QHN169" s="1"/>
      <c r="QHO169" s="1"/>
      <c r="QHP169" s="1"/>
      <c r="QHQ169" s="1"/>
      <c r="QHR169" s="1"/>
      <c r="QHS169" s="1"/>
      <c r="QHT169" s="1"/>
      <c r="QHU169" s="1"/>
      <c r="QHV169" s="1"/>
      <c r="QHW169" s="1"/>
      <c r="QHX169" s="1"/>
      <c r="QHY169" s="1"/>
      <c r="QHZ169" s="1"/>
      <c r="QIA169" s="1"/>
      <c r="QIB169" s="1"/>
      <c r="QIC169" s="1"/>
      <c r="QID169" s="1"/>
      <c r="QIE169" s="1"/>
      <c r="QIF169" s="1"/>
      <c r="QIG169" s="1"/>
      <c r="QIH169" s="1"/>
      <c r="QII169" s="1"/>
      <c r="QIJ169" s="1"/>
      <c r="QIK169" s="1"/>
      <c r="QIL169" s="1"/>
      <c r="QIM169" s="1"/>
      <c r="QIN169" s="1"/>
      <c r="QIO169" s="1"/>
      <c r="QIP169" s="1"/>
      <c r="QIQ169" s="1"/>
      <c r="QIR169" s="1"/>
      <c r="QIS169" s="1"/>
      <c r="QIT169" s="1"/>
      <c r="QJA169" s="1"/>
      <c r="QJB169" s="1"/>
      <c r="QJC169" s="1"/>
      <c r="QJD169" s="1"/>
      <c r="QJE169" s="1"/>
      <c r="QJF169" s="1"/>
      <c r="QJG169" s="1"/>
      <c r="QJH169" s="1"/>
      <c r="QJI169" s="1"/>
      <c r="QJJ169" s="1"/>
      <c r="QJK169" s="1"/>
      <c r="QJL169" s="1"/>
      <c r="QJM169" s="1"/>
      <c r="QJN169" s="1"/>
      <c r="QJO169" s="1"/>
      <c r="QJP169" s="1"/>
      <c r="QJQ169" s="1"/>
      <c r="QJR169" s="1"/>
      <c r="QJS169" s="1"/>
      <c r="QJT169" s="1"/>
      <c r="QJU169" s="1"/>
      <c r="QJV169" s="1"/>
      <c r="QJW169" s="1"/>
      <c r="QJX169" s="1"/>
      <c r="QJY169" s="1"/>
      <c r="QJZ169" s="1"/>
      <c r="QKA169" s="1"/>
      <c r="QKB169" s="1"/>
      <c r="QKC169" s="1"/>
      <c r="QKD169" s="1"/>
      <c r="QKE169" s="1"/>
      <c r="QKF169" s="1"/>
      <c r="QKG169" s="1"/>
      <c r="QKH169" s="1"/>
      <c r="QKI169" s="1"/>
      <c r="QKJ169" s="1"/>
      <c r="QKK169" s="1"/>
      <c r="QKL169" s="1"/>
      <c r="QKM169" s="1"/>
      <c r="QKN169" s="1"/>
      <c r="QKO169" s="1"/>
      <c r="QKP169" s="1"/>
      <c r="QKQ169" s="1"/>
      <c r="QKR169" s="1"/>
      <c r="QKS169" s="1"/>
      <c r="QKT169" s="1"/>
      <c r="QKU169" s="1"/>
      <c r="QKV169" s="1"/>
      <c r="QKW169" s="1"/>
      <c r="QKX169" s="1"/>
      <c r="QKY169" s="1"/>
      <c r="QKZ169" s="1"/>
      <c r="QLA169" s="1"/>
      <c r="QLB169" s="1"/>
      <c r="QLC169" s="1"/>
      <c r="QLD169" s="1"/>
      <c r="QLE169" s="1"/>
      <c r="QLF169" s="1"/>
      <c r="QLG169" s="1"/>
      <c r="QLH169" s="1"/>
      <c r="QLI169" s="1"/>
      <c r="QLJ169" s="1"/>
      <c r="QLK169" s="1"/>
      <c r="QLL169" s="1"/>
      <c r="QLM169" s="1"/>
      <c r="QLN169" s="1"/>
      <c r="QLO169" s="1"/>
      <c r="QLP169" s="1"/>
      <c r="QLQ169" s="1"/>
      <c r="QLR169" s="1"/>
      <c r="QLS169" s="1"/>
      <c r="QLT169" s="1"/>
      <c r="QLU169" s="1"/>
      <c r="QLV169" s="1"/>
      <c r="QLW169" s="1"/>
      <c r="QLX169" s="1"/>
      <c r="QLY169" s="1"/>
      <c r="QLZ169" s="1"/>
      <c r="QMA169" s="1"/>
      <c r="QMB169" s="1"/>
      <c r="QMC169" s="1"/>
      <c r="QMD169" s="1"/>
      <c r="QME169" s="1"/>
      <c r="QMF169" s="1"/>
      <c r="QMG169" s="1"/>
      <c r="QMH169" s="1"/>
      <c r="QMI169" s="1"/>
      <c r="QMJ169" s="1"/>
      <c r="QMK169" s="1"/>
      <c r="QML169" s="1"/>
      <c r="QMM169" s="1"/>
      <c r="QMN169" s="1"/>
      <c r="QMO169" s="1"/>
      <c r="QMP169" s="1"/>
      <c r="QMQ169" s="1"/>
      <c r="QMR169" s="1"/>
      <c r="QMS169" s="1"/>
      <c r="QMT169" s="1"/>
      <c r="QMU169" s="1"/>
      <c r="QMV169" s="1"/>
      <c r="QMW169" s="1"/>
      <c r="QMX169" s="1"/>
      <c r="QMY169" s="1"/>
      <c r="QMZ169" s="1"/>
      <c r="QNA169" s="1"/>
      <c r="QNB169" s="1"/>
      <c r="QNC169" s="1"/>
      <c r="QND169" s="1"/>
      <c r="QNE169" s="1"/>
      <c r="QNF169" s="1"/>
      <c r="QNG169" s="1"/>
      <c r="QNH169" s="1"/>
      <c r="QNI169" s="1"/>
      <c r="QNJ169" s="1"/>
      <c r="QNK169" s="1"/>
      <c r="QNL169" s="1"/>
      <c r="QNM169" s="1"/>
      <c r="QNN169" s="1"/>
      <c r="QNO169" s="1"/>
      <c r="QNP169" s="1"/>
      <c r="QNQ169" s="1"/>
      <c r="QNR169" s="1"/>
      <c r="QNS169" s="1"/>
      <c r="QNT169" s="1"/>
      <c r="QNU169" s="1"/>
      <c r="QNV169" s="1"/>
      <c r="QNW169" s="1"/>
      <c r="QNX169" s="1"/>
      <c r="QNY169" s="1"/>
      <c r="QNZ169" s="1"/>
      <c r="QOA169" s="1"/>
      <c r="QOB169" s="1"/>
      <c r="QOC169" s="1"/>
      <c r="QOD169" s="1"/>
      <c r="QOE169" s="1"/>
      <c r="QOF169" s="1"/>
      <c r="QOG169" s="1"/>
      <c r="QOH169" s="1"/>
      <c r="QOI169" s="1"/>
      <c r="QOJ169" s="1"/>
      <c r="QOK169" s="1"/>
      <c r="QOL169" s="1"/>
      <c r="QOM169" s="1"/>
      <c r="QON169" s="1"/>
      <c r="QOO169" s="1"/>
      <c r="QOP169" s="1"/>
      <c r="QOQ169" s="1"/>
      <c r="QOR169" s="1"/>
      <c r="QOS169" s="1"/>
      <c r="QOT169" s="1"/>
      <c r="QOU169" s="1"/>
      <c r="QOV169" s="1"/>
      <c r="QOW169" s="1"/>
      <c r="QOX169" s="1"/>
      <c r="QOY169" s="1"/>
      <c r="QOZ169" s="1"/>
      <c r="QPA169" s="1"/>
      <c r="QPB169" s="1"/>
      <c r="QPC169" s="1"/>
      <c r="QPD169" s="1"/>
      <c r="QPE169" s="1"/>
      <c r="QPF169" s="1"/>
      <c r="QPG169" s="1"/>
      <c r="QPH169" s="1"/>
      <c r="QPI169" s="1"/>
      <c r="QPJ169" s="1"/>
      <c r="QPK169" s="1"/>
      <c r="QPL169" s="1"/>
      <c r="QPM169" s="1"/>
      <c r="QPN169" s="1"/>
      <c r="QPO169" s="1"/>
      <c r="QPP169" s="1"/>
      <c r="QPQ169" s="1"/>
      <c r="QPR169" s="1"/>
      <c r="QPS169" s="1"/>
      <c r="QPT169" s="1"/>
      <c r="QPU169" s="1"/>
      <c r="QPV169" s="1"/>
      <c r="QPW169" s="1"/>
      <c r="QPX169" s="1"/>
      <c r="QPY169" s="1"/>
      <c r="QPZ169" s="1"/>
      <c r="QQA169" s="1"/>
      <c r="QQB169" s="1"/>
      <c r="QQC169" s="1"/>
      <c r="QQD169" s="1"/>
      <c r="QQE169" s="1"/>
      <c r="QQF169" s="1"/>
      <c r="QQG169" s="1"/>
      <c r="QQH169" s="1"/>
      <c r="QQI169" s="1"/>
      <c r="QQJ169" s="1"/>
      <c r="QQK169" s="1"/>
      <c r="QQL169" s="1"/>
      <c r="QQM169" s="1"/>
      <c r="QQN169" s="1"/>
      <c r="QQO169" s="1"/>
      <c r="QQP169" s="1"/>
      <c r="QQQ169" s="1"/>
      <c r="QQR169" s="1"/>
      <c r="QQS169" s="1"/>
      <c r="QQT169" s="1"/>
      <c r="QQU169" s="1"/>
      <c r="QQV169" s="1"/>
      <c r="QQW169" s="1"/>
      <c r="QQX169" s="1"/>
      <c r="QQY169" s="1"/>
      <c r="QQZ169" s="1"/>
      <c r="QRA169" s="1"/>
      <c r="QRB169" s="1"/>
      <c r="QRC169" s="1"/>
      <c r="QRD169" s="1"/>
      <c r="QRE169" s="1"/>
      <c r="QRF169" s="1"/>
      <c r="QRG169" s="1"/>
      <c r="QRH169" s="1"/>
      <c r="QRI169" s="1"/>
      <c r="QRJ169" s="1"/>
      <c r="QRK169" s="1"/>
      <c r="QRL169" s="1"/>
      <c r="QRM169" s="1"/>
      <c r="QRN169" s="1"/>
      <c r="QRO169" s="1"/>
      <c r="QRP169" s="1"/>
      <c r="QRQ169" s="1"/>
      <c r="QRR169" s="1"/>
      <c r="QRS169" s="1"/>
      <c r="QRT169" s="1"/>
      <c r="QRU169" s="1"/>
      <c r="QRV169" s="1"/>
      <c r="QRW169" s="1"/>
      <c r="QRX169" s="1"/>
      <c r="QRY169" s="1"/>
      <c r="QRZ169" s="1"/>
      <c r="QSA169" s="1"/>
      <c r="QSB169" s="1"/>
      <c r="QSC169" s="1"/>
      <c r="QSD169" s="1"/>
      <c r="QSE169" s="1"/>
      <c r="QSF169" s="1"/>
      <c r="QSG169" s="1"/>
      <c r="QSH169" s="1"/>
      <c r="QSI169" s="1"/>
      <c r="QSJ169" s="1"/>
      <c r="QSK169" s="1"/>
      <c r="QSL169" s="1"/>
      <c r="QSM169" s="1"/>
      <c r="QSN169" s="1"/>
      <c r="QSO169" s="1"/>
      <c r="QSP169" s="1"/>
      <c r="QSW169" s="1"/>
      <c r="QSX169" s="1"/>
      <c r="QSY169" s="1"/>
      <c r="QSZ169" s="1"/>
      <c r="QTA169" s="1"/>
      <c r="QTB169" s="1"/>
      <c r="QTC169" s="1"/>
      <c r="QTD169" s="1"/>
      <c r="QTE169" s="1"/>
      <c r="QTF169" s="1"/>
      <c r="QTG169" s="1"/>
      <c r="QTH169" s="1"/>
      <c r="QTI169" s="1"/>
      <c r="QTJ169" s="1"/>
      <c r="QTK169" s="1"/>
      <c r="QTL169" s="1"/>
      <c r="QTM169" s="1"/>
      <c r="QTN169" s="1"/>
      <c r="QTO169" s="1"/>
      <c r="QTP169" s="1"/>
      <c r="QTQ169" s="1"/>
      <c r="QTR169" s="1"/>
      <c r="QTS169" s="1"/>
      <c r="QTT169" s="1"/>
      <c r="QTU169" s="1"/>
      <c r="QTV169" s="1"/>
      <c r="QTW169" s="1"/>
      <c r="QTX169" s="1"/>
      <c r="QTY169" s="1"/>
      <c r="QTZ169" s="1"/>
      <c r="QUA169" s="1"/>
      <c r="QUB169" s="1"/>
      <c r="QUC169" s="1"/>
      <c r="QUD169" s="1"/>
      <c r="QUE169" s="1"/>
      <c r="QUF169" s="1"/>
      <c r="QUG169" s="1"/>
      <c r="QUH169" s="1"/>
      <c r="QUI169" s="1"/>
      <c r="QUJ169" s="1"/>
      <c r="QUK169" s="1"/>
      <c r="QUL169" s="1"/>
      <c r="QUM169" s="1"/>
      <c r="QUN169" s="1"/>
      <c r="QUO169" s="1"/>
      <c r="QUP169" s="1"/>
      <c r="QUQ169" s="1"/>
      <c r="QUR169" s="1"/>
      <c r="QUS169" s="1"/>
      <c r="QUT169" s="1"/>
      <c r="QUU169" s="1"/>
      <c r="QUV169" s="1"/>
      <c r="QUW169" s="1"/>
      <c r="QUX169" s="1"/>
      <c r="QUY169" s="1"/>
      <c r="QUZ169" s="1"/>
      <c r="QVA169" s="1"/>
      <c r="QVB169" s="1"/>
      <c r="QVC169" s="1"/>
      <c r="QVD169" s="1"/>
      <c r="QVE169" s="1"/>
      <c r="QVF169" s="1"/>
      <c r="QVG169" s="1"/>
      <c r="QVH169" s="1"/>
      <c r="QVI169" s="1"/>
      <c r="QVJ169" s="1"/>
      <c r="QVK169" s="1"/>
      <c r="QVL169" s="1"/>
      <c r="QVM169" s="1"/>
      <c r="QVN169" s="1"/>
      <c r="QVO169" s="1"/>
      <c r="QVP169" s="1"/>
      <c r="QVQ169" s="1"/>
      <c r="QVR169" s="1"/>
      <c r="QVS169" s="1"/>
      <c r="QVT169" s="1"/>
      <c r="QVU169" s="1"/>
      <c r="QVV169" s="1"/>
      <c r="QVW169" s="1"/>
      <c r="QVX169" s="1"/>
      <c r="QVY169" s="1"/>
      <c r="QVZ169" s="1"/>
      <c r="QWA169" s="1"/>
      <c r="QWB169" s="1"/>
      <c r="QWC169" s="1"/>
      <c r="QWD169" s="1"/>
      <c r="QWE169" s="1"/>
      <c r="QWF169" s="1"/>
      <c r="QWG169" s="1"/>
      <c r="QWH169" s="1"/>
      <c r="QWI169" s="1"/>
      <c r="QWJ169" s="1"/>
      <c r="QWK169" s="1"/>
      <c r="QWL169" s="1"/>
      <c r="QWM169" s="1"/>
      <c r="QWN169" s="1"/>
      <c r="QWO169" s="1"/>
      <c r="QWP169" s="1"/>
      <c r="QWQ169" s="1"/>
      <c r="QWR169" s="1"/>
      <c r="QWS169" s="1"/>
      <c r="QWT169" s="1"/>
      <c r="QWU169" s="1"/>
      <c r="QWV169" s="1"/>
      <c r="QWW169" s="1"/>
      <c r="QWX169" s="1"/>
      <c r="QWY169" s="1"/>
      <c r="QWZ169" s="1"/>
      <c r="QXA169" s="1"/>
      <c r="QXB169" s="1"/>
      <c r="QXC169" s="1"/>
      <c r="QXD169" s="1"/>
      <c r="QXE169" s="1"/>
      <c r="QXF169" s="1"/>
      <c r="QXG169" s="1"/>
      <c r="QXH169" s="1"/>
      <c r="QXI169" s="1"/>
      <c r="QXJ169" s="1"/>
      <c r="QXK169" s="1"/>
      <c r="QXL169" s="1"/>
      <c r="QXM169" s="1"/>
      <c r="QXN169" s="1"/>
      <c r="QXO169" s="1"/>
      <c r="QXP169" s="1"/>
      <c r="QXQ169" s="1"/>
      <c r="QXR169" s="1"/>
      <c r="QXS169" s="1"/>
      <c r="QXT169" s="1"/>
      <c r="QXU169" s="1"/>
      <c r="QXV169" s="1"/>
      <c r="QXW169" s="1"/>
      <c r="QXX169" s="1"/>
      <c r="QXY169" s="1"/>
      <c r="QXZ169" s="1"/>
      <c r="QYA169" s="1"/>
      <c r="QYB169" s="1"/>
      <c r="QYC169" s="1"/>
      <c r="QYD169" s="1"/>
      <c r="QYE169" s="1"/>
      <c r="QYF169" s="1"/>
      <c r="QYG169" s="1"/>
      <c r="QYH169" s="1"/>
      <c r="QYI169" s="1"/>
      <c r="QYJ169" s="1"/>
      <c r="QYK169" s="1"/>
      <c r="QYL169" s="1"/>
      <c r="QYM169" s="1"/>
      <c r="QYN169" s="1"/>
      <c r="QYO169" s="1"/>
      <c r="QYP169" s="1"/>
      <c r="QYQ169" s="1"/>
      <c r="QYR169" s="1"/>
      <c r="QYS169" s="1"/>
      <c r="QYT169" s="1"/>
      <c r="QYU169" s="1"/>
      <c r="QYV169" s="1"/>
      <c r="QYW169" s="1"/>
      <c r="QYX169" s="1"/>
      <c r="QYY169" s="1"/>
      <c r="QYZ169" s="1"/>
      <c r="QZA169" s="1"/>
      <c r="QZB169" s="1"/>
      <c r="QZC169" s="1"/>
      <c r="QZD169" s="1"/>
      <c r="QZE169" s="1"/>
      <c r="QZF169" s="1"/>
      <c r="QZG169" s="1"/>
      <c r="QZH169" s="1"/>
      <c r="QZI169" s="1"/>
      <c r="QZJ169" s="1"/>
      <c r="QZK169" s="1"/>
      <c r="QZL169" s="1"/>
      <c r="QZM169" s="1"/>
      <c r="QZN169" s="1"/>
      <c r="QZO169" s="1"/>
      <c r="QZP169" s="1"/>
      <c r="QZQ169" s="1"/>
      <c r="QZR169" s="1"/>
      <c r="QZS169" s="1"/>
      <c r="QZT169" s="1"/>
      <c r="QZU169" s="1"/>
      <c r="QZV169" s="1"/>
      <c r="QZW169" s="1"/>
      <c r="QZX169" s="1"/>
      <c r="QZY169" s="1"/>
      <c r="QZZ169" s="1"/>
      <c r="RAA169" s="1"/>
      <c r="RAB169" s="1"/>
      <c r="RAC169" s="1"/>
      <c r="RAD169" s="1"/>
      <c r="RAE169" s="1"/>
      <c r="RAF169" s="1"/>
      <c r="RAG169" s="1"/>
      <c r="RAH169" s="1"/>
      <c r="RAI169" s="1"/>
      <c r="RAJ169" s="1"/>
      <c r="RAK169" s="1"/>
      <c r="RAL169" s="1"/>
      <c r="RAM169" s="1"/>
      <c r="RAN169" s="1"/>
      <c r="RAO169" s="1"/>
      <c r="RAP169" s="1"/>
      <c r="RAQ169" s="1"/>
      <c r="RAR169" s="1"/>
      <c r="RAS169" s="1"/>
      <c r="RAT169" s="1"/>
      <c r="RAU169" s="1"/>
      <c r="RAV169" s="1"/>
      <c r="RAW169" s="1"/>
      <c r="RAX169" s="1"/>
      <c r="RAY169" s="1"/>
      <c r="RAZ169" s="1"/>
      <c r="RBA169" s="1"/>
      <c r="RBB169" s="1"/>
      <c r="RBC169" s="1"/>
      <c r="RBD169" s="1"/>
      <c r="RBE169" s="1"/>
      <c r="RBF169" s="1"/>
      <c r="RBG169" s="1"/>
      <c r="RBH169" s="1"/>
      <c r="RBI169" s="1"/>
      <c r="RBJ169" s="1"/>
      <c r="RBK169" s="1"/>
      <c r="RBL169" s="1"/>
      <c r="RBM169" s="1"/>
      <c r="RBN169" s="1"/>
      <c r="RBO169" s="1"/>
      <c r="RBP169" s="1"/>
      <c r="RBQ169" s="1"/>
      <c r="RBR169" s="1"/>
      <c r="RBS169" s="1"/>
      <c r="RBT169" s="1"/>
      <c r="RBU169" s="1"/>
      <c r="RBV169" s="1"/>
      <c r="RBW169" s="1"/>
      <c r="RBX169" s="1"/>
      <c r="RBY169" s="1"/>
      <c r="RBZ169" s="1"/>
      <c r="RCA169" s="1"/>
      <c r="RCB169" s="1"/>
      <c r="RCC169" s="1"/>
      <c r="RCD169" s="1"/>
      <c r="RCE169" s="1"/>
      <c r="RCF169" s="1"/>
      <c r="RCG169" s="1"/>
      <c r="RCH169" s="1"/>
      <c r="RCI169" s="1"/>
      <c r="RCJ169" s="1"/>
      <c r="RCK169" s="1"/>
      <c r="RCL169" s="1"/>
      <c r="RCS169" s="1"/>
      <c r="RCT169" s="1"/>
      <c r="RCU169" s="1"/>
      <c r="RCV169" s="1"/>
      <c r="RCW169" s="1"/>
      <c r="RCX169" s="1"/>
      <c r="RCY169" s="1"/>
      <c r="RCZ169" s="1"/>
      <c r="RDA169" s="1"/>
      <c r="RDB169" s="1"/>
      <c r="RDC169" s="1"/>
      <c r="RDD169" s="1"/>
      <c r="RDE169" s="1"/>
      <c r="RDF169" s="1"/>
      <c r="RDG169" s="1"/>
      <c r="RDH169" s="1"/>
      <c r="RDI169" s="1"/>
      <c r="RDJ169" s="1"/>
      <c r="RDK169" s="1"/>
      <c r="RDL169" s="1"/>
      <c r="RDM169" s="1"/>
      <c r="RDN169" s="1"/>
      <c r="RDO169" s="1"/>
      <c r="RDP169" s="1"/>
      <c r="RDQ169" s="1"/>
      <c r="RDR169" s="1"/>
      <c r="RDS169" s="1"/>
      <c r="RDT169" s="1"/>
      <c r="RDU169" s="1"/>
      <c r="RDV169" s="1"/>
      <c r="RDW169" s="1"/>
      <c r="RDX169" s="1"/>
      <c r="RDY169" s="1"/>
      <c r="RDZ169" s="1"/>
      <c r="REA169" s="1"/>
      <c r="REB169" s="1"/>
      <c r="REC169" s="1"/>
      <c r="RED169" s="1"/>
      <c r="REE169" s="1"/>
      <c r="REF169" s="1"/>
      <c r="REG169" s="1"/>
      <c r="REH169" s="1"/>
      <c r="REI169" s="1"/>
      <c r="REJ169" s="1"/>
      <c r="REK169" s="1"/>
      <c r="REL169" s="1"/>
      <c r="REM169" s="1"/>
      <c r="REN169" s="1"/>
      <c r="REO169" s="1"/>
      <c r="REP169" s="1"/>
      <c r="REQ169" s="1"/>
      <c r="RER169" s="1"/>
      <c r="RES169" s="1"/>
      <c r="RET169" s="1"/>
      <c r="REU169" s="1"/>
      <c r="REV169" s="1"/>
      <c r="REW169" s="1"/>
      <c r="REX169" s="1"/>
      <c r="REY169" s="1"/>
      <c r="REZ169" s="1"/>
      <c r="RFA169" s="1"/>
      <c r="RFB169" s="1"/>
      <c r="RFC169" s="1"/>
      <c r="RFD169" s="1"/>
      <c r="RFE169" s="1"/>
      <c r="RFF169" s="1"/>
      <c r="RFG169" s="1"/>
      <c r="RFH169" s="1"/>
      <c r="RFI169" s="1"/>
      <c r="RFJ169" s="1"/>
      <c r="RFK169" s="1"/>
      <c r="RFL169" s="1"/>
      <c r="RFM169" s="1"/>
      <c r="RFN169" s="1"/>
      <c r="RFO169" s="1"/>
      <c r="RFP169" s="1"/>
      <c r="RFQ169" s="1"/>
      <c r="RFR169" s="1"/>
      <c r="RFS169" s="1"/>
      <c r="RFT169" s="1"/>
      <c r="RFU169" s="1"/>
      <c r="RFV169" s="1"/>
      <c r="RFW169" s="1"/>
      <c r="RFX169" s="1"/>
      <c r="RFY169" s="1"/>
      <c r="RFZ169" s="1"/>
      <c r="RGA169" s="1"/>
      <c r="RGB169" s="1"/>
      <c r="RGC169" s="1"/>
      <c r="RGD169" s="1"/>
      <c r="RGE169" s="1"/>
      <c r="RGF169" s="1"/>
      <c r="RGG169" s="1"/>
      <c r="RGH169" s="1"/>
      <c r="RGI169" s="1"/>
      <c r="RGJ169" s="1"/>
      <c r="RGK169" s="1"/>
      <c r="RGL169" s="1"/>
      <c r="RGM169" s="1"/>
      <c r="RGN169" s="1"/>
      <c r="RGO169" s="1"/>
      <c r="RGP169" s="1"/>
      <c r="RGQ169" s="1"/>
      <c r="RGR169" s="1"/>
      <c r="RGS169" s="1"/>
      <c r="RGT169" s="1"/>
      <c r="RGU169" s="1"/>
      <c r="RGV169" s="1"/>
      <c r="RGW169" s="1"/>
      <c r="RGX169" s="1"/>
      <c r="RGY169" s="1"/>
      <c r="RGZ169" s="1"/>
      <c r="RHA169" s="1"/>
      <c r="RHB169" s="1"/>
      <c r="RHC169" s="1"/>
      <c r="RHD169" s="1"/>
      <c r="RHE169" s="1"/>
      <c r="RHF169" s="1"/>
      <c r="RHG169" s="1"/>
      <c r="RHH169" s="1"/>
      <c r="RHI169" s="1"/>
      <c r="RHJ169" s="1"/>
      <c r="RHK169" s="1"/>
      <c r="RHL169" s="1"/>
      <c r="RHM169" s="1"/>
      <c r="RHN169" s="1"/>
      <c r="RHO169" s="1"/>
      <c r="RHP169" s="1"/>
      <c r="RHQ169" s="1"/>
      <c r="RHR169" s="1"/>
      <c r="RHS169" s="1"/>
      <c r="RHT169" s="1"/>
      <c r="RHU169" s="1"/>
      <c r="RHV169" s="1"/>
      <c r="RHW169" s="1"/>
      <c r="RHX169" s="1"/>
      <c r="RHY169" s="1"/>
      <c r="RHZ169" s="1"/>
      <c r="RIA169" s="1"/>
      <c r="RIB169" s="1"/>
      <c r="RIC169" s="1"/>
      <c r="RID169" s="1"/>
      <c r="RIE169" s="1"/>
      <c r="RIF169" s="1"/>
      <c r="RIG169" s="1"/>
      <c r="RIH169" s="1"/>
      <c r="RII169" s="1"/>
      <c r="RIJ169" s="1"/>
      <c r="RIK169" s="1"/>
      <c r="RIL169" s="1"/>
      <c r="RIM169" s="1"/>
      <c r="RIN169" s="1"/>
      <c r="RIO169" s="1"/>
      <c r="RIP169" s="1"/>
      <c r="RIQ169" s="1"/>
      <c r="RIR169" s="1"/>
      <c r="RIS169" s="1"/>
      <c r="RIT169" s="1"/>
      <c r="RIU169" s="1"/>
      <c r="RIV169" s="1"/>
      <c r="RIW169" s="1"/>
      <c r="RIX169" s="1"/>
      <c r="RIY169" s="1"/>
      <c r="RIZ169" s="1"/>
      <c r="RJA169" s="1"/>
      <c r="RJB169" s="1"/>
      <c r="RJC169" s="1"/>
      <c r="RJD169" s="1"/>
      <c r="RJE169" s="1"/>
      <c r="RJF169" s="1"/>
      <c r="RJG169" s="1"/>
      <c r="RJH169" s="1"/>
      <c r="RJI169" s="1"/>
      <c r="RJJ169" s="1"/>
      <c r="RJK169" s="1"/>
      <c r="RJL169" s="1"/>
      <c r="RJM169" s="1"/>
      <c r="RJN169" s="1"/>
      <c r="RJO169" s="1"/>
      <c r="RJP169" s="1"/>
      <c r="RJQ169" s="1"/>
      <c r="RJR169" s="1"/>
      <c r="RJS169" s="1"/>
      <c r="RJT169" s="1"/>
      <c r="RJU169" s="1"/>
      <c r="RJV169" s="1"/>
      <c r="RJW169" s="1"/>
      <c r="RJX169" s="1"/>
      <c r="RJY169" s="1"/>
      <c r="RJZ169" s="1"/>
      <c r="RKA169" s="1"/>
      <c r="RKB169" s="1"/>
      <c r="RKC169" s="1"/>
      <c r="RKD169" s="1"/>
      <c r="RKE169" s="1"/>
      <c r="RKF169" s="1"/>
      <c r="RKG169" s="1"/>
      <c r="RKH169" s="1"/>
      <c r="RKI169" s="1"/>
      <c r="RKJ169" s="1"/>
      <c r="RKK169" s="1"/>
      <c r="RKL169" s="1"/>
      <c r="RKM169" s="1"/>
      <c r="RKN169" s="1"/>
      <c r="RKO169" s="1"/>
      <c r="RKP169" s="1"/>
      <c r="RKQ169" s="1"/>
      <c r="RKR169" s="1"/>
      <c r="RKS169" s="1"/>
      <c r="RKT169" s="1"/>
      <c r="RKU169" s="1"/>
      <c r="RKV169" s="1"/>
      <c r="RKW169" s="1"/>
      <c r="RKX169" s="1"/>
      <c r="RKY169" s="1"/>
      <c r="RKZ169" s="1"/>
      <c r="RLA169" s="1"/>
      <c r="RLB169" s="1"/>
      <c r="RLC169" s="1"/>
      <c r="RLD169" s="1"/>
      <c r="RLE169" s="1"/>
      <c r="RLF169" s="1"/>
      <c r="RLG169" s="1"/>
      <c r="RLH169" s="1"/>
      <c r="RLI169" s="1"/>
      <c r="RLJ169" s="1"/>
      <c r="RLK169" s="1"/>
      <c r="RLL169" s="1"/>
      <c r="RLM169" s="1"/>
      <c r="RLN169" s="1"/>
      <c r="RLO169" s="1"/>
      <c r="RLP169" s="1"/>
      <c r="RLQ169" s="1"/>
      <c r="RLR169" s="1"/>
      <c r="RLS169" s="1"/>
      <c r="RLT169" s="1"/>
      <c r="RLU169" s="1"/>
      <c r="RLV169" s="1"/>
      <c r="RLW169" s="1"/>
      <c r="RLX169" s="1"/>
      <c r="RLY169" s="1"/>
      <c r="RLZ169" s="1"/>
      <c r="RMA169" s="1"/>
      <c r="RMB169" s="1"/>
      <c r="RMC169" s="1"/>
      <c r="RMD169" s="1"/>
      <c r="RME169" s="1"/>
      <c r="RMF169" s="1"/>
      <c r="RMG169" s="1"/>
      <c r="RMH169" s="1"/>
      <c r="RMO169" s="1"/>
      <c r="RMP169" s="1"/>
      <c r="RMQ169" s="1"/>
      <c r="RMR169" s="1"/>
      <c r="RMS169" s="1"/>
      <c r="RMT169" s="1"/>
      <c r="RMU169" s="1"/>
      <c r="RMV169" s="1"/>
      <c r="RMW169" s="1"/>
      <c r="RMX169" s="1"/>
      <c r="RMY169" s="1"/>
      <c r="RMZ169" s="1"/>
      <c r="RNA169" s="1"/>
      <c r="RNB169" s="1"/>
      <c r="RNC169" s="1"/>
      <c r="RND169" s="1"/>
      <c r="RNE169" s="1"/>
      <c r="RNF169" s="1"/>
      <c r="RNG169" s="1"/>
      <c r="RNH169" s="1"/>
      <c r="RNI169" s="1"/>
      <c r="RNJ169" s="1"/>
      <c r="RNK169" s="1"/>
      <c r="RNL169" s="1"/>
      <c r="RNM169" s="1"/>
      <c r="RNN169" s="1"/>
      <c r="RNO169" s="1"/>
      <c r="RNP169" s="1"/>
      <c r="RNQ169" s="1"/>
      <c r="RNR169" s="1"/>
      <c r="RNS169" s="1"/>
      <c r="RNT169" s="1"/>
      <c r="RNU169" s="1"/>
      <c r="RNV169" s="1"/>
      <c r="RNW169" s="1"/>
      <c r="RNX169" s="1"/>
      <c r="RNY169" s="1"/>
      <c r="RNZ169" s="1"/>
      <c r="ROA169" s="1"/>
      <c r="ROB169" s="1"/>
      <c r="ROC169" s="1"/>
      <c r="ROD169" s="1"/>
      <c r="ROE169" s="1"/>
      <c r="ROF169" s="1"/>
      <c r="ROG169" s="1"/>
      <c r="ROH169" s="1"/>
      <c r="ROI169" s="1"/>
      <c r="ROJ169" s="1"/>
      <c r="ROK169" s="1"/>
      <c r="ROL169" s="1"/>
      <c r="ROM169" s="1"/>
      <c r="RON169" s="1"/>
      <c r="ROO169" s="1"/>
      <c r="ROP169" s="1"/>
      <c r="ROQ169" s="1"/>
      <c r="ROR169" s="1"/>
      <c r="ROS169" s="1"/>
      <c r="ROT169" s="1"/>
      <c r="ROU169" s="1"/>
      <c r="ROV169" s="1"/>
      <c r="ROW169" s="1"/>
      <c r="ROX169" s="1"/>
      <c r="ROY169" s="1"/>
      <c r="ROZ169" s="1"/>
      <c r="RPA169" s="1"/>
      <c r="RPB169" s="1"/>
      <c r="RPC169" s="1"/>
      <c r="RPD169" s="1"/>
      <c r="RPE169" s="1"/>
      <c r="RPF169" s="1"/>
      <c r="RPG169" s="1"/>
      <c r="RPH169" s="1"/>
      <c r="RPI169" s="1"/>
      <c r="RPJ169" s="1"/>
      <c r="RPK169" s="1"/>
      <c r="RPL169" s="1"/>
      <c r="RPM169" s="1"/>
      <c r="RPN169" s="1"/>
      <c r="RPO169" s="1"/>
      <c r="RPP169" s="1"/>
      <c r="RPQ169" s="1"/>
      <c r="RPR169" s="1"/>
      <c r="RPS169" s="1"/>
      <c r="RPT169" s="1"/>
      <c r="RPU169" s="1"/>
      <c r="RPV169" s="1"/>
      <c r="RPW169" s="1"/>
      <c r="RPX169" s="1"/>
      <c r="RPY169" s="1"/>
      <c r="RPZ169" s="1"/>
      <c r="RQA169" s="1"/>
      <c r="RQB169" s="1"/>
      <c r="RQC169" s="1"/>
      <c r="RQD169" s="1"/>
      <c r="RQE169" s="1"/>
      <c r="RQF169" s="1"/>
      <c r="RQG169" s="1"/>
      <c r="RQH169" s="1"/>
      <c r="RQI169" s="1"/>
      <c r="RQJ169" s="1"/>
      <c r="RQK169" s="1"/>
      <c r="RQL169" s="1"/>
      <c r="RQM169" s="1"/>
      <c r="RQN169" s="1"/>
      <c r="RQO169" s="1"/>
      <c r="RQP169" s="1"/>
      <c r="RQQ169" s="1"/>
      <c r="RQR169" s="1"/>
      <c r="RQS169" s="1"/>
      <c r="RQT169" s="1"/>
      <c r="RQU169" s="1"/>
      <c r="RQV169" s="1"/>
      <c r="RQW169" s="1"/>
      <c r="RQX169" s="1"/>
      <c r="RQY169" s="1"/>
      <c r="RQZ169" s="1"/>
      <c r="RRA169" s="1"/>
      <c r="RRB169" s="1"/>
      <c r="RRC169" s="1"/>
      <c r="RRD169" s="1"/>
      <c r="RRE169" s="1"/>
      <c r="RRF169" s="1"/>
      <c r="RRG169" s="1"/>
      <c r="RRH169" s="1"/>
      <c r="RRI169" s="1"/>
      <c r="RRJ169" s="1"/>
      <c r="RRK169" s="1"/>
      <c r="RRL169" s="1"/>
      <c r="RRM169" s="1"/>
      <c r="RRN169" s="1"/>
      <c r="RRO169" s="1"/>
      <c r="RRP169" s="1"/>
      <c r="RRQ169" s="1"/>
      <c r="RRR169" s="1"/>
      <c r="RRS169" s="1"/>
      <c r="RRT169" s="1"/>
      <c r="RRU169" s="1"/>
      <c r="RRV169" s="1"/>
      <c r="RRW169" s="1"/>
      <c r="RRX169" s="1"/>
      <c r="RRY169" s="1"/>
      <c r="RRZ169" s="1"/>
      <c r="RSA169" s="1"/>
      <c r="RSB169" s="1"/>
      <c r="RSC169" s="1"/>
      <c r="RSD169" s="1"/>
      <c r="RSE169" s="1"/>
      <c r="RSF169" s="1"/>
      <c r="RSG169" s="1"/>
      <c r="RSH169" s="1"/>
      <c r="RSI169" s="1"/>
      <c r="RSJ169" s="1"/>
      <c r="RSK169" s="1"/>
      <c r="RSL169" s="1"/>
      <c r="RSM169" s="1"/>
      <c r="RSN169" s="1"/>
      <c r="RSO169" s="1"/>
      <c r="RSP169" s="1"/>
      <c r="RSQ169" s="1"/>
      <c r="RSR169" s="1"/>
      <c r="RSS169" s="1"/>
      <c r="RST169" s="1"/>
      <c r="RSU169" s="1"/>
      <c r="RSV169" s="1"/>
      <c r="RSW169" s="1"/>
      <c r="RSX169" s="1"/>
      <c r="RSY169" s="1"/>
      <c r="RSZ169" s="1"/>
      <c r="RTA169" s="1"/>
      <c r="RTB169" s="1"/>
      <c r="RTC169" s="1"/>
      <c r="RTD169" s="1"/>
      <c r="RTE169" s="1"/>
      <c r="RTF169" s="1"/>
      <c r="RTG169" s="1"/>
      <c r="RTH169" s="1"/>
      <c r="RTI169" s="1"/>
      <c r="RTJ169" s="1"/>
      <c r="RTK169" s="1"/>
      <c r="RTL169" s="1"/>
      <c r="RTM169" s="1"/>
      <c r="RTN169" s="1"/>
      <c r="RTO169" s="1"/>
      <c r="RTP169" s="1"/>
      <c r="RTQ169" s="1"/>
      <c r="RTR169" s="1"/>
      <c r="RTS169" s="1"/>
      <c r="RTT169" s="1"/>
      <c r="RTU169" s="1"/>
      <c r="RTV169" s="1"/>
      <c r="RTW169" s="1"/>
      <c r="RTX169" s="1"/>
      <c r="RTY169" s="1"/>
      <c r="RTZ169" s="1"/>
      <c r="RUA169" s="1"/>
      <c r="RUB169" s="1"/>
      <c r="RUC169" s="1"/>
      <c r="RUD169" s="1"/>
      <c r="RUE169" s="1"/>
      <c r="RUF169" s="1"/>
      <c r="RUG169" s="1"/>
      <c r="RUH169" s="1"/>
      <c r="RUI169" s="1"/>
      <c r="RUJ169" s="1"/>
      <c r="RUK169" s="1"/>
      <c r="RUL169" s="1"/>
      <c r="RUM169" s="1"/>
      <c r="RUN169" s="1"/>
      <c r="RUO169" s="1"/>
      <c r="RUP169" s="1"/>
      <c r="RUQ169" s="1"/>
      <c r="RUR169" s="1"/>
      <c r="RUS169" s="1"/>
      <c r="RUT169" s="1"/>
      <c r="RUU169" s="1"/>
      <c r="RUV169" s="1"/>
      <c r="RUW169" s="1"/>
      <c r="RUX169" s="1"/>
      <c r="RUY169" s="1"/>
      <c r="RUZ169" s="1"/>
      <c r="RVA169" s="1"/>
      <c r="RVB169" s="1"/>
      <c r="RVC169" s="1"/>
      <c r="RVD169" s="1"/>
      <c r="RVE169" s="1"/>
      <c r="RVF169" s="1"/>
      <c r="RVG169" s="1"/>
      <c r="RVH169" s="1"/>
      <c r="RVI169" s="1"/>
      <c r="RVJ169" s="1"/>
      <c r="RVK169" s="1"/>
      <c r="RVL169" s="1"/>
      <c r="RVM169" s="1"/>
      <c r="RVN169" s="1"/>
      <c r="RVO169" s="1"/>
      <c r="RVP169" s="1"/>
      <c r="RVQ169" s="1"/>
      <c r="RVR169" s="1"/>
      <c r="RVS169" s="1"/>
      <c r="RVT169" s="1"/>
      <c r="RVU169" s="1"/>
      <c r="RVV169" s="1"/>
      <c r="RVW169" s="1"/>
      <c r="RVX169" s="1"/>
      <c r="RVY169" s="1"/>
      <c r="RVZ169" s="1"/>
      <c r="RWA169" s="1"/>
      <c r="RWB169" s="1"/>
      <c r="RWC169" s="1"/>
      <c r="RWD169" s="1"/>
      <c r="RWK169" s="1"/>
      <c r="RWL169" s="1"/>
      <c r="RWM169" s="1"/>
      <c r="RWN169" s="1"/>
      <c r="RWO169" s="1"/>
      <c r="RWP169" s="1"/>
      <c r="RWQ169" s="1"/>
      <c r="RWR169" s="1"/>
      <c r="RWS169" s="1"/>
      <c r="RWT169" s="1"/>
      <c r="RWU169" s="1"/>
      <c r="RWV169" s="1"/>
      <c r="RWW169" s="1"/>
      <c r="RWX169" s="1"/>
      <c r="RWY169" s="1"/>
      <c r="RWZ169" s="1"/>
      <c r="RXA169" s="1"/>
      <c r="RXB169" s="1"/>
      <c r="RXC169" s="1"/>
      <c r="RXD169" s="1"/>
      <c r="RXE169" s="1"/>
      <c r="RXF169" s="1"/>
      <c r="RXG169" s="1"/>
      <c r="RXH169" s="1"/>
      <c r="RXI169" s="1"/>
      <c r="RXJ169" s="1"/>
      <c r="RXK169" s="1"/>
      <c r="RXL169" s="1"/>
      <c r="RXM169" s="1"/>
      <c r="RXN169" s="1"/>
      <c r="RXO169" s="1"/>
      <c r="RXP169" s="1"/>
      <c r="RXQ169" s="1"/>
      <c r="RXR169" s="1"/>
      <c r="RXS169" s="1"/>
      <c r="RXT169" s="1"/>
      <c r="RXU169" s="1"/>
      <c r="RXV169" s="1"/>
      <c r="RXW169" s="1"/>
      <c r="RXX169" s="1"/>
      <c r="RXY169" s="1"/>
      <c r="RXZ169" s="1"/>
      <c r="RYA169" s="1"/>
      <c r="RYB169" s="1"/>
      <c r="RYC169" s="1"/>
      <c r="RYD169" s="1"/>
      <c r="RYE169" s="1"/>
      <c r="RYF169" s="1"/>
      <c r="RYG169" s="1"/>
      <c r="RYH169" s="1"/>
      <c r="RYI169" s="1"/>
      <c r="RYJ169" s="1"/>
      <c r="RYK169" s="1"/>
      <c r="RYL169" s="1"/>
      <c r="RYM169" s="1"/>
      <c r="RYN169" s="1"/>
      <c r="RYO169" s="1"/>
      <c r="RYP169" s="1"/>
      <c r="RYQ169" s="1"/>
      <c r="RYR169" s="1"/>
      <c r="RYS169" s="1"/>
      <c r="RYT169" s="1"/>
      <c r="RYU169" s="1"/>
      <c r="RYV169" s="1"/>
      <c r="RYW169" s="1"/>
      <c r="RYX169" s="1"/>
      <c r="RYY169" s="1"/>
      <c r="RYZ169" s="1"/>
      <c r="RZA169" s="1"/>
      <c r="RZB169" s="1"/>
      <c r="RZC169" s="1"/>
      <c r="RZD169" s="1"/>
      <c r="RZE169" s="1"/>
      <c r="RZF169" s="1"/>
      <c r="RZG169" s="1"/>
      <c r="RZH169" s="1"/>
      <c r="RZI169" s="1"/>
      <c r="RZJ169" s="1"/>
      <c r="RZK169" s="1"/>
      <c r="RZL169" s="1"/>
      <c r="RZM169" s="1"/>
      <c r="RZN169" s="1"/>
      <c r="RZO169" s="1"/>
      <c r="RZP169" s="1"/>
      <c r="RZQ169" s="1"/>
      <c r="RZR169" s="1"/>
      <c r="RZS169" s="1"/>
      <c r="RZT169" s="1"/>
      <c r="RZU169" s="1"/>
      <c r="RZV169" s="1"/>
      <c r="RZW169" s="1"/>
      <c r="RZX169" s="1"/>
      <c r="RZY169" s="1"/>
      <c r="RZZ169" s="1"/>
      <c r="SAA169" s="1"/>
      <c r="SAB169" s="1"/>
      <c r="SAC169" s="1"/>
      <c r="SAD169" s="1"/>
      <c r="SAE169" s="1"/>
      <c r="SAF169" s="1"/>
      <c r="SAG169" s="1"/>
      <c r="SAH169" s="1"/>
      <c r="SAI169" s="1"/>
      <c r="SAJ169" s="1"/>
      <c r="SAK169" s="1"/>
      <c r="SAL169" s="1"/>
      <c r="SAM169" s="1"/>
      <c r="SAN169" s="1"/>
      <c r="SAO169" s="1"/>
      <c r="SAP169" s="1"/>
      <c r="SAQ169" s="1"/>
      <c r="SAR169" s="1"/>
      <c r="SAS169" s="1"/>
      <c r="SAT169" s="1"/>
      <c r="SAU169" s="1"/>
      <c r="SAV169" s="1"/>
      <c r="SAW169" s="1"/>
      <c r="SAX169" s="1"/>
      <c r="SAY169" s="1"/>
      <c r="SAZ169" s="1"/>
      <c r="SBA169" s="1"/>
      <c r="SBB169" s="1"/>
      <c r="SBC169" s="1"/>
      <c r="SBD169" s="1"/>
      <c r="SBE169" s="1"/>
      <c r="SBF169" s="1"/>
      <c r="SBG169" s="1"/>
      <c r="SBH169" s="1"/>
      <c r="SBI169" s="1"/>
      <c r="SBJ169" s="1"/>
      <c r="SBK169" s="1"/>
      <c r="SBL169" s="1"/>
      <c r="SBM169" s="1"/>
      <c r="SBN169" s="1"/>
      <c r="SBO169" s="1"/>
      <c r="SBP169" s="1"/>
      <c r="SBQ169" s="1"/>
      <c r="SBR169" s="1"/>
      <c r="SBS169" s="1"/>
      <c r="SBT169" s="1"/>
      <c r="SBU169" s="1"/>
      <c r="SBV169" s="1"/>
      <c r="SBW169" s="1"/>
      <c r="SBX169" s="1"/>
      <c r="SBY169" s="1"/>
      <c r="SBZ169" s="1"/>
      <c r="SCA169" s="1"/>
      <c r="SCB169" s="1"/>
      <c r="SCC169" s="1"/>
      <c r="SCD169" s="1"/>
      <c r="SCE169" s="1"/>
      <c r="SCF169" s="1"/>
      <c r="SCG169" s="1"/>
      <c r="SCH169" s="1"/>
      <c r="SCI169" s="1"/>
      <c r="SCJ169" s="1"/>
      <c r="SCK169" s="1"/>
      <c r="SCL169" s="1"/>
      <c r="SCM169" s="1"/>
      <c r="SCN169" s="1"/>
      <c r="SCO169" s="1"/>
      <c r="SCP169" s="1"/>
      <c r="SCQ169" s="1"/>
      <c r="SCR169" s="1"/>
      <c r="SCS169" s="1"/>
      <c r="SCT169" s="1"/>
      <c r="SCU169" s="1"/>
      <c r="SCV169" s="1"/>
      <c r="SCW169" s="1"/>
      <c r="SCX169" s="1"/>
      <c r="SCY169" s="1"/>
      <c r="SCZ169" s="1"/>
      <c r="SDA169" s="1"/>
      <c r="SDB169" s="1"/>
      <c r="SDC169" s="1"/>
      <c r="SDD169" s="1"/>
      <c r="SDE169" s="1"/>
      <c r="SDF169" s="1"/>
      <c r="SDG169" s="1"/>
      <c r="SDH169" s="1"/>
      <c r="SDI169" s="1"/>
      <c r="SDJ169" s="1"/>
      <c r="SDK169" s="1"/>
      <c r="SDL169" s="1"/>
      <c r="SDM169" s="1"/>
      <c r="SDN169" s="1"/>
      <c r="SDO169" s="1"/>
      <c r="SDP169" s="1"/>
      <c r="SDQ169" s="1"/>
      <c r="SDR169" s="1"/>
      <c r="SDS169" s="1"/>
      <c r="SDT169" s="1"/>
      <c r="SDU169" s="1"/>
      <c r="SDV169" s="1"/>
      <c r="SDW169" s="1"/>
      <c r="SDX169" s="1"/>
      <c r="SDY169" s="1"/>
      <c r="SDZ169" s="1"/>
      <c r="SEA169" s="1"/>
      <c r="SEB169" s="1"/>
      <c r="SEC169" s="1"/>
      <c r="SED169" s="1"/>
      <c r="SEE169" s="1"/>
      <c r="SEF169" s="1"/>
      <c r="SEG169" s="1"/>
      <c r="SEH169" s="1"/>
      <c r="SEI169" s="1"/>
      <c r="SEJ169" s="1"/>
      <c r="SEK169" s="1"/>
      <c r="SEL169" s="1"/>
      <c r="SEM169" s="1"/>
      <c r="SEN169" s="1"/>
      <c r="SEO169" s="1"/>
      <c r="SEP169" s="1"/>
      <c r="SEQ169" s="1"/>
      <c r="SER169" s="1"/>
      <c r="SES169" s="1"/>
      <c r="SET169" s="1"/>
      <c r="SEU169" s="1"/>
      <c r="SEV169" s="1"/>
      <c r="SEW169" s="1"/>
      <c r="SEX169" s="1"/>
      <c r="SEY169" s="1"/>
      <c r="SEZ169" s="1"/>
      <c r="SFA169" s="1"/>
      <c r="SFB169" s="1"/>
      <c r="SFC169" s="1"/>
      <c r="SFD169" s="1"/>
      <c r="SFE169" s="1"/>
      <c r="SFF169" s="1"/>
      <c r="SFG169" s="1"/>
      <c r="SFH169" s="1"/>
      <c r="SFI169" s="1"/>
      <c r="SFJ169" s="1"/>
      <c r="SFK169" s="1"/>
      <c r="SFL169" s="1"/>
      <c r="SFM169" s="1"/>
      <c r="SFN169" s="1"/>
      <c r="SFO169" s="1"/>
      <c r="SFP169" s="1"/>
      <c r="SFQ169" s="1"/>
      <c r="SFR169" s="1"/>
      <c r="SFS169" s="1"/>
      <c r="SFT169" s="1"/>
      <c r="SFU169" s="1"/>
      <c r="SFV169" s="1"/>
      <c r="SFW169" s="1"/>
      <c r="SFX169" s="1"/>
      <c r="SFY169" s="1"/>
      <c r="SFZ169" s="1"/>
      <c r="SGG169" s="1"/>
      <c r="SGH169" s="1"/>
      <c r="SGI169" s="1"/>
      <c r="SGJ169" s="1"/>
      <c r="SGK169" s="1"/>
      <c r="SGL169" s="1"/>
      <c r="SGM169" s="1"/>
      <c r="SGN169" s="1"/>
      <c r="SGO169" s="1"/>
      <c r="SGP169" s="1"/>
      <c r="SGQ169" s="1"/>
      <c r="SGR169" s="1"/>
      <c r="SGS169" s="1"/>
      <c r="SGT169" s="1"/>
      <c r="SGU169" s="1"/>
      <c r="SGV169" s="1"/>
      <c r="SGW169" s="1"/>
      <c r="SGX169" s="1"/>
      <c r="SGY169" s="1"/>
      <c r="SGZ169" s="1"/>
      <c r="SHA169" s="1"/>
      <c r="SHB169" s="1"/>
      <c r="SHC169" s="1"/>
      <c r="SHD169" s="1"/>
      <c r="SHE169" s="1"/>
      <c r="SHF169" s="1"/>
      <c r="SHG169" s="1"/>
      <c r="SHH169" s="1"/>
      <c r="SHI169" s="1"/>
      <c r="SHJ169" s="1"/>
      <c r="SHK169" s="1"/>
      <c r="SHL169" s="1"/>
      <c r="SHM169" s="1"/>
      <c r="SHN169" s="1"/>
      <c r="SHO169" s="1"/>
      <c r="SHP169" s="1"/>
      <c r="SHQ169" s="1"/>
      <c r="SHR169" s="1"/>
      <c r="SHS169" s="1"/>
      <c r="SHT169" s="1"/>
      <c r="SHU169" s="1"/>
      <c r="SHV169" s="1"/>
      <c r="SHW169" s="1"/>
      <c r="SHX169" s="1"/>
      <c r="SHY169" s="1"/>
      <c r="SHZ169" s="1"/>
      <c r="SIA169" s="1"/>
      <c r="SIB169" s="1"/>
      <c r="SIC169" s="1"/>
      <c r="SID169" s="1"/>
      <c r="SIE169" s="1"/>
      <c r="SIF169" s="1"/>
      <c r="SIG169" s="1"/>
      <c r="SIH169" s="1"/>
      <c r="SII169" s="1"/>
      <c r="SIJ169" s="1"/>
      <c r="SIK169" s="1"/>
      <c r="SIL169" s="1"/>
      <c r="SIM169" s="1"/>
      <c r="SIN169" s="1"/>
      <c r="SIO169" s="1"/>
      <c r="SIP169" s="1"/>
      <c r="SIQ169" s="1"/>
      <c r="SIR169" s="1"/>
      <c r="SIS169" s="1"/>
      <c r="SIT169" s="1"/>
      <c r="SIU169" s="1"/>
      <c r="SIV169" s="1"/>
      <c r="SIW169" s="1"/>
      <c r="SIX169" s="1"/>
      <c r="SIY169" s="1"/>
      <c r="SIZ169" s="1"/>
      <c r="SJA169" s="1"/>
      <c r="SJB169" s="1"/>
      <c r="SJC169" s="1"/>
      <c r="SJD169" s="1"/>
      <c r="SJE169" s="1"/>
      <c r="SJF169" s="1"/>
      <c r="SJG169" s="1"/>
      <c r="SJH169" s="1"/>
      <c r="SJI169" s="1"/>
      <c r="SJJ169" s="1"/>
      <c r="SJK169" s="1"/>
      <c r="SJL169" s="1"/>
      <c r="SJM169" s="1"/>
      <c r="SJN169" s="1"/>
      <c r="SJO169" s="1"/>
      <c r="SJP169" s="1"/>
      <c r="SJQ169" s="1"/>
      <c r="SJR169" s="1"/>
      <c r="SJS169" s="1"/>
      <c r="SJT169" s="1"/>
      <c r="SJU169" s="1"/>
      <c r="SJV169" s="1"/>
      <c r="SJW169" s="1"/>
      <c r="SJX169" s="1"/>
      <c r="SJY169" s="1"/>
      <c r="SJZ169" s="1"/>
      <c r="SKA169" s="1"/>
      <c r="SKB169" s="1"/>
      <c r="SKC169" s="1"/>
      <c r="SKD169" s="1"/>
      <c r="SKE169" s="1"/>
      <c r="SKF169" s="1"/>
      <c r="SKG169" s="1"/>
      <c r="SKH169" s="1"/>
      <c r="SKI169" s="1"/>
      <c r="SKJ169" s="1"/>
      <c r="SKK169" s="1"/>
      <c r="SKL169" s="1"/>
      <c r="SKM169" s="1"/>
      <c r="SKN169" s="1"/>
      <c r="SKO169" s="1"/>
      <c r="SKP169" s="1"/>
      <c r="SKQ169" s="1"/>
      <c r="SKR169" s="1"/>
      <c r="SKS169" s="1"/>
      <c r="SKT169" s="1"/>
      <c r="SKU169" s="1"/>
      <c r="SKV169" s="1"/>
      <c r="SKW169" s="1"/>
      <c r="SKX169" s="1"/>
      <c r="SKY169" s="1"/>
      <c r="SKZ169" s="1"/>
      <c r="SLA169" s="1"/>
      <c r="SLB169" s="1"/>
      <c r="SLC169" s="1"/>
      <c r="SLD169" s="1"/>
      <c r="SLE169" s="1"/>
      <c r="SLF169" s="1"/>
      <c r="SLG169" s="1"/>
      <c r="SLH169" s="1"/>
      <c r="SLI169" s="1"/>
      <c r="SLJ169" s="1"/>
      <c r="SLK169" s="1"/>
      <c r="SLL169" s="1"/>
      <c r="SLM169" s="1"/>
      <c r="SLN169" s="1"/>
      <c r="SLO169" s="1"/>
      <c r="SLP169" s="1"/>
      <c r="SLQ169" s="1"/>
      <c r="SLR169" s="1"/>
      <c r="SLS169" s="1"/>
      <c r="SLT169" s="1"/>
      <c r="SLU169" s="1"/>
      <c r="SLV169" s="1"/>
      <c r="SLW169" s="1"/>
      <c r="SLX169" s="1"/>
      <c r="SLY169" s="1"/>
      <c r="SLZ169" s="1"/>
      <c r="SMA169" s="1"/>
      <c r="SMB169" s="1"/>
      <c r="SMC169" s="1"/>
      <c r="SMD169" s="1"/>
      <c r="SME169" s="1"/>
      <c r="SMF169" s="1"/>
      <c r="SMG169" s="1"/>
      <c r="SMH169" s="1"/>
      <c r="SMI169" s="1"/>
      <c r="SMJ169" s="1"/>
      <c r="SMK169" s="1"/>
      <c r="SML169" s="1"/>
      <c r="SMM169" s="1"/>
      <c r="SMN169" s="1"/>
      <c r="SMO169" s="1"/>
      <c r="SMP169" s="1"/>
      <c r="SMQ169" s="1"/>
      <c r="SMR169" s="1"/>
      <c r="SMS169" s="1"/>
      <c r="SMT169" s="1"/>
      <c r="SMU169" s="1"/>
      <c r="SMV169" s="1"/>
      <c r="SMW169" s="1"/>
      <c r="SMX169" s="1"/>
      <c r="SMY169" s="1"/>
      <c r="SMZ169" s="1"/>
      <c r="SNA169" s="1"/>
      <c r="SNB169" s="1"/>
      <c r="SNC169" s="1"/>
      <c r="SND169" s="1"/>
      <c r="SNE169" s="1"/>
      <c r="SNF169" s="1"/>
      <c r="SNG169" s="1"/>
      <c r="SNH169" s="1"/>
      <c r="SNI169" s="1"/>
      <c r="SNJ169" s="1"/>
      <c r="SNK169" s="1"/>
      <c r="SNL169" s="1"/>
      <c r="SNM169" s="1"/>
      <c r="SNN169" s="1"/>
      <c r="SNO169" s="1"/>
      <c r="SNP169" s="1"/>
      <c r="SNQ169" s="1"/>
      <c r="SNR169" s="1"/>
      <c r="SNS169" s="1"/>
      <c r="SNT169" s="1"/>
      <c r="SNU169" s="1"/>
      <c r="SNV169" s="1"/>
      <c r="SNW169" s="1"/>
      <c r="SNX169" s="1"/>
      <c r="SNY169" s="1"/>
      <c r="SNZ169" s="1"/>
      <c r="SOA169" s="1"/>
      <c r="SOB169" s="1"/>
      <c r="SOC169" s="1"/>
      <c r="SOD169" s="1"/>
      <c r="SOE169" s="1"/>
      <c r="SOF169" s="1"/>
      <c r="SOG169" s="1"/>
      <c r="SOH169" s="1"/>
      <c r="SOI169" s="1"/>
      <c r="SOJ169" s="1"/>
      <c r="SOK169" s="1"/>
      <c r="SOL169" s="1"/>
      <c r="SOM169" s="1"/>
      <c r="SON169" s="1"/>
      <c r="SOO169" s="1"/>
      <c r="SOP169" s="1"/>
      <c r="SOQ169" s="1"/>
      <c r="SOR169" s="1"/>
      <c r="SOS169" s="1"/>
      <c r="SOT169" s="1"/>
      <c r="SOU169" s="1"/>
      <c r="SOV169" s="1"/>
      <c r="SOW169" s="1"/>
      <c r="SOX169" s="1"/>
      <c r="SOY169" s="1"/>
      <c r="SOZ169" s="1"/>
      <c r="SPA169" s="1"/>
      <c r="SPB169" s="1"/>
      <c r="SPC169" s="1"/>
      <c r="SPD169" s="1"/>
      <c r="SPE169" s="1"/>
      <c r="SPF169" s="1"/>
      <c r="SPG169" s="1"/>
      <c r="SPH169" s="1"/>
      <c r="SPI169" s="1"/>
      <c r="SPJ169" s="1"/>
      <c r="SPK169" s="1"/>
      <c r="SPL169" s="1"/>
      <c r="SPM169" s="1"/>
      <c r="SPN169" s="1"/>
      <c r="SPO169" s="1"/>
      <c r="SPP169" s="1"/>
      <c r="SPQ169" s="1"/>
      <c r="SPR169" s="1"/>
      <c r="SPS169" s="1"/>
      <c r="SPT169" s="1"/>
      <c r="SPU169" s="1"/>
      <c r="SPV169" s="1"/>
      <c r="SQC169" s="1"/>
      <c r="SQD169" s="1"/>
      <c r="SQE169" s="1"/>
      <c r="SQF169" s="1"/>
      <c r="SQG169" s="1"/>
      <c r="SQH169" s="1"/>
      <c r="SQI169" s="1"/>
      <c r="SQJ169" s="1"/>
      <c r="SQK169" s="1"/>
      <c r="SQL169" s="1"/>
      <c r="SQM169" s="1"/>
      <c r="SQN169" s="1"/>
      <c r="SQO169" s="1"/>
      <c r="SQP169" s="1"/>
      <c r="SQQ169" s="1"/>
      <c r="SQR169" s="1"/>
      <c r="SQS169" s="1"/>
      <c r="SQT169" s="1"/>
      <c r="SQU169" s="1"/>
      <c r="SQV169" s="1"/>
      <c r="SQW169" s="1"/>
      <c r="SQX169" s="1"/>
      <c r="SQY169" s="1"/>
      <c r="SQZ169" s="1"/>
      <c r="SRA169" s="1"/>
      <c r="SRB169" s="1"/>
      <c r="SRC169" s="1"/>
      <c r="SRD169" s="1"/>
      <c r="SRE169" s="1"/>
      <c r="SRF169" s="1"/>
      <c r="SRG169" s="1"/>
      <c r="SRH169" s="1"/>
      <c r="SRI169" s="1"/>
      <c r="SRJ169" s="1"/>
      <c r="SRK169" s="1"/>
      <c r="SRL169" s="1"/>
      <c r="SRM169" s="1"/>
      <c r="SRN169" s="1"/>
      <c r="SRO169" s="1"/>
      <c r="SRP169" s="1"/>
      <c r="SRQ169" s="1"/>
      <c r="SRR169" s="1"/>
      <c r="SRS169" s="1"/>
      <c r="SRT169" s="1"/>
      <c r="SRU169" s="1"/>
      <c r="SRV169" s="1"/>
      <c r="SRW169" s="1"/>
      <c r="SRX169" s="1"/>
      <c r="SRY169" s="1"/>
      <c r="SRZ169" s="1"/>
      <c r="SSA169" s="1"/>
      <c r="SSB169" s="1"/>
      <c r="SSC169" s="1"/>
      <c r="SSD169" s="1"/>
      <c r="SSE169" s="1"/>
      <c r="SSF169" s="1"/>
      <c r="SSG169" s="1"/>
      <c r="SSH169" s="1"/>
      <c r="SSI169" s="1"/>
      <c r="SSJ169" s="1"/>
      <c r="SSK169" s="1"/>
      <c r="SSL169" s="1"/>
      <c r="SSM169" s="1"/>
      <c r="SSN169" s="1"/>
      <c r="SSO169" s="1"/>
      <c r="SSP169" s="1"/>
      <c r="SSQ169" s="1"/>
      <c r="SSR169" s="1"/>
      <c r="SSS169" s="1"/>
      <c r="SST169" s="1"/>
      <c r="SSU169" s="1"/>
      <c r="SSV169" s="1"/>
      <c r="SSW169" s="1"/>
      <c r="SSX169" s="1"/>
      <c r="SSY169" s="1"/>
      <c r="SSZ169" s="1"/>
      <c r="STA169" s="1"/>
      <c r="STB169" s="1"/>
      <c r="STC169" s="1"/>
      <c r="STD169" s="1"/>
      <c r="STE169" s="1"/>
      <c r="STF169" s="1"/>
      <c r="STG169" s="1"/>
      <c r="STH169" s="1"/>
      <c r="STI169" s="1"/>
      <c r="STJ169" s="1"/>
      <c r="STK169" s="1"/>
      <c r="STL169" s="1"/>
      <c r="STM169" s="1"/>
      <c r="STN169" s="1"/>
      <c r="STO169" s="1"/>
      <c r="STP169" s="1"/>
      <c r="STQ169" s="1"/>
      <c r="STR169" s="1"/>
      <c r="STS169" s="1"/>
      <c r="STT169" s="1"/>
      <c r="STU169" s="1"/>
      <c r="STV169" s="1"/>
      <c r="STW169" s="1"/>
      <c r="STX169" s="1"/>
      <c r="STY169" s="1"/>
      <c r="STZ169" s="1"/>
      <c r="SUA169" s="1"/>
      <c r="SUB169" s="1"/>
      <c r="SUC169" s="1"/>
      <c r="SUD169" s="1"/>
      <c r="SUE169" s="1"/>
      <c r="SUF169" s="1"/>
      <c r="SUG169" s="1"/>
      <c r="SUH169" s="1"/>
      <c r="SUI169" s="1"/>
      <c r="SUJ169" s="1"/>
      <c r="SUK169" s="1"/>
      <c r="SUL169" s="1"/>
      <c r="SUM169" s="1"/>
      <c r="SUN169" s="1"/>
      <c r="SUO169" s="1"/>
      <c r="SUP169" s="1"/>
      <c r="SUQ169" s="1"/>
      <c r="SUR169" s="1"/>
      <c r="SUS169" s="1"/>
      <c r="SUT169" s="1"/>
      <c r="SUU169" s="1"/>
      <c r="SUV169" s="1"/>
      <c r="SUW169" s="1"/>
      <c r="SUX169" s="1"/>
      <c r="SUY169" s="1"/>
      <c r="SUZ169" s="1"/>
      <c r="SVA169" s="1"/>
      <c r="SVB169" s="1"/>
      <c r="SVC169" s="1"/>
      <c r="SVD169" s="1"/>
      <c r="SVE169" s="1"/>
      <c r="SVF169" s="1"/>
      <c r="SVG169" s="1"/>
      <c r="SVH169" s="1"/>
      <c r="SVI169" s="1"/>
      <c r="SVJ169" s="1"/>
      <c r="SVK169" s="1"/>
      <c r="SVL169" s="1"/>
      <c r="SVM169" s="1"/>
      <c r="SVN169" s="1"/>
      <c r="SVO169" s="1"/>
      <c r="SVP169" s="1"/>
      <c r="SVQ169" s="1"/>
      <c r="SVR169" s="1"/>
      <c r="SVS169" s="1"/>
      <c r="SVT169" s="1"/>
      <c r="SVU169" s="1"/>
      <c r="SVV169" s="1"/>
      <c r="SVW169" s="1"/>
      <c r="SVX169" s="1"/>
      <c r="SVY169" s="1"/>
      <c r="SVZ169" s="1"/>
      <c r="SWA169" s="1"/>
      <c r="SWB169" s="1"/>
      <c r="SWC169" s="1"/>
      <c r="SWD169" s="1"/>
      <c r="SWE169" s="1"/>
      <c r="SWF169" s="1"/>
      <c r="SWG169" s="1"/>
      <c r="SWH169" s="1"/>
      <c r="SWI169" s="1"/>
      <c r="SWJ169" s="1"/>
      <c r="SWK169" s="1"/>
      <c r="SWL169" s="1"/>
      <c r="SWM169" s="1"/>
      <c r="SWN169" s="1"/>
      <c r="SWO169" s="1"/>
      <c r="SWP169" s="1"/>
      <c r="SWQ169" s="1"/>
      <c r="SWR169" s="1"/>
      <c r="SWS169" s="1"/>
      <c r="SWT169" s="1"/>
      <c r="SWU169" s="1"/>
      <c r="SWV169" s="1"/>
      <c r="SWW169" s="1"/>
      <c r="SWX169" s="1"/>
      <c r="SWY169" s="1"/>
      <c r="SWZ169" s="1"/>
      <c r="SXA169" s="1"/>
      <c r="SXB169" s="1"/>
      <c r="SXC169" s="1"/>
      <c r="SXD169" s="1"/>
      <c r="SXE169" s="1"/>
      <c r="SXF169" s="1"/>
      <c r="SXG169" s="1"/>
      <c r="SXH169" s="1"/>
      <c r="SXI169" s="1"/>
      <c r="SXJ169" s="1"/>
      <c r="SXK169" s="1"/>
      <c r="SXL169" s="1"/>
      <c r="SXM169" s="1"/>
      <c r="SXN169" s="1"/>
      <c r="SXO169" s="1"/>
      <c r="SXP169" s="1"/>
      <c r="SXQ169" s="1"/>
      <c r="SXR169" s="1"/>
      <c r="SXS169" s="1"/>
      <c r="SXT169" s="1"/>
      <c r="SXU169" s="1"/>
      <c r="SXV169" s="1"/>
      <c r="SXW169" s="1"/>
      <c r="SXX169" s="1"/>
      <c r="SXY169" s="1"/>
      <c r="SXZ169" s="1"/>
      <c r="SYA169" s="1"/>
      <c r="SYB169" s="1"/>
      <c r="SYC169" s="1"/>
      <c r="SYD169" s="1"/>
      <c r="SYE169" s="1"/>
      <c r="SYF169" s="1"/>
      <c r="SYG169" s="1"/>
      <c r="SYH169" s="1"/>
      <c r="SYI169" s="1"/>
      <c r="SYJ169" s="1"/>
      <c r="SYK169" s="1"/>
      <c r="SYL169" s="1"/>
      <c r="SYM169" s="1"/>
      <c r="SYN169" s="1"/>
      <c r="SYO169" s="1"/>
      <c r="SYP169" s="1"/>
      <c r="SYQ169" s="1"/>
      <c r="SYR169" s="1"/>
      <c r="SYS169" s="1"/>
      <c r="SYT169" s="1"/>
      <c r="SYU169" s="1"/>
      <c r="SYV169" s="1"/>
      <c r="SYW169" s="1"/>
      <c r="SYX169" s="1"/>
      <c r="SYY169" s="1"/>
      <c r="SYZ169" s="1"/>
      <c r="SZA169" s="1"/>
      <c r="SZB169" s="1"/>
      <c r="SZC169" s="1"/>
      <c r="SZD169" s="1"/>
      <c r="SZE169" s="1"/>
      <c r="SZF169" s="1"/>
      <c r="SZG169" s="1"/>
      <c r="SZH169" s="1"/>
      <c r="SZI169" s="1"/>
      <c r="SZJ169" s="1"/>
      <c r="SZK169" s="1"/>
      <c r="SZL169" s="1"/>
      <c r="SZM169" s="1"/>
      <c r="SZN169" s="1"/>
      <c r="SZO169" s="1"/>
      <c r="SZP169" s="1"/>
      <c r="SZQ169" s="1"/>
      <c r="SZR169" s="1"/>
      <c r="SZY169" s="1"/>
      <c r="SZZ169" s="1"/>
      <c r="TAA169" s="1"/>
      <c r="TAB169" s="1"/>
      <c r="TAC169" s="1"/>
      <c r="TAD169" s="1"/>
      <c r="TAE169" s="1"/>
      <c r="TAF169" s="1"/>
      <c r="TAG169" s="1"/>
      <c r="TAH169" s="1"/>
      <c r="TAI169" s="1"/>
      <c r="TAJ169" s="1"/>
      <c r="TAK169" s="1"/>
      <c r="TAL169" s="1"/>
      <c r="TAM169" s="1"/>
      <c r="TAN169" s="1"/>
      <c r="TAO169" s="1"/>
      <c r="TAP169" s="1"/>
      <c r="TAQ169" s="1"/>
      <c r="TAR169" s="1"/>
      <c r="TAS169" s="1"/>
      <c r="TAT169" s="1"/>
      <c r="TAU169" s="1"/>
      <c r="TAV169" s="1"/>
      <c r="TAW169" s="1"/>
      <c r="TAX169" s="1"/>
      <c r="TAY169" s="1"/>
      <c r="TAZ169" s="1"/>
      <c r="TBA169" s="1"/>
      <c r="TBB169" s="1"/>
      <c r="TBC169" s="1"/>
      <c r="TBD169" s="1"/>
      <c r="TBE169" s="1"/>
      <c r="TBF169" s="1"/>
      <c r="TBG169" s="1"/>
      <c r="TBH169" s="1"/>
      <c r="TBI169" s="1"/>
      <c r="TBJ169" s="1"/>
      <c r="TBK169" s="1"/>
      <c r="TBL169" s="1"/>
      <c r="TBM169" s="1"/>
      <c r="TBN169" s="1"/>
      <c r="TBO169" s="1"/>
      <c r="TBP169" s="1"/>
      <c r="TBQ169" s="1"/>
      <c r="TBR169" s="1"/>
      <c r="TBS169" s="1"/>
      <c r="TBT169" s="1"/>
      <c r="TBU169" s="1"/>
      <c r="TBV169" s="1"/>
      <c r="TBW169" s="1"/>
      <c r="TBX169" s="1"/>
      <c r="TBY169" s="1"/>
      <c r="TBZ169" s="1"/>
      <c r="TCA169" s="1"/>
      <c r="TCB169" s="1"/>
      <c r="TCC169" s="1"/>
      <c r="TCD169" s="1"/>
      <c r="TCE169" s="1"/>
      <c r="TCF169" s="1"/>
      <c r="TCG169" s="1"/>
      <c r="TCH169" s="1"/>
      <c r="TCI169" s="1"/>
      <c r="TCJ169" s="1"/>
      <c r="TCK169" s="1"/>
      <c r="TCL169" s="1"/>
      <c r="TCM169" s="1"/>
      <c r="TCN169" s="1"/>
      <c r="TCO169" s="1"/>
      <c r="TCP169" s="1"/>
      <c r="TCQ169" s="1"/>
      <c r="TCR169" s="1"/>
      <c r="TCS169" s="1"/>
      <c r="TCT169" s="1"/>
      <c r="TCU169" s="1"/>
      <c r="TCV169" s="1"/>
      <c r="TCW169" s="1"/>
      <c r="TCX169" s="1"/>
      <c r="TCY169" s="1"/>
      <c r="TCZ169" s="1"/>
      <c r="TDA169" s="1"/>
      <c r="TDB169" s="1"/>
      <c r="TDC169" s="1"/>
      <c r="TDD169" s="1"/>
      <c r="TDE169" s="1"/>
      <c r="TDF169" s="1"/>
      <c r="TDG169" s="1"/>
      <c r="TDH169" s="1"/>
      <c r="TDI169" s="1"/>
      <c r="TDJ169" s="1"/>
      <c r="TDK169" s="1"/>
      <c r="TDL169" s="1"/>
      <c r="TDM169" s="1"/>
      <c r="TDN169" s="1"/>
      <c r="TDO169" s="1"/>
      <c r="TDP169" s="1"/>
      <c r="TDQ169" s="1"/>
      <c r="TDR169" s="1"/>
      <c r="TDS169" s="1"/>
      <c r="TDT169" s="1"/>
      <c r="TDU169" s="1"/>
      <c r="TDV169" s="1"/>
      <c r="TDW169" s="1"/>
      <c r="TDX169" s="1"/>
      <c r="TDY169" s="1"/>
      <c r="TDZ169" s="1"/>
      <c r="TEA169" s="1"/>
      <c r="TEB169" s="1"/>
      <c r="TEC169" s="1"/>
      <c r="TED169" s="1"/>
      <c r="TEE169" s="1"/>
      <c r="TEF169" s="1"/>
      <c r="TEG169" s="1"/>
      <c r="TEH169" s="1"/>
      <c r="TEI169" s="1"/>
      <c r="TEJ169" s="1"/>
      <c r="TEK169" s="1"/>
      <c r="TEL169" s="1"/>
      <c r="TEM169" s="1"/>
      <c r="TEN169" s="1"/>
      <c r="TEO169" s="1"/>
      <c r="TEP169" s="1"/>
      <c r="TEQ169" s="1"/>
      <c r="TER169" s="1"/>
      <c r="TES169" s="1"/>
      <c r="TET169" s="1"/>
      <c r="TEU169" s="1"/>
      <c r="TEV169" s="1"/>
      <c r="TEW169" s="1"/>
      <c r="TEX169" s="1"/>
      <c r="TEY169" s="1"/>
      <c r="TEZ169" s="1"/>
      <c r="TFA169" s="1"/>
      <c r="TFB169" s="1"/>
      <c r="TFC169" s="1"/>
      <c r="TFD169" s="1"/>
      <c r="TFE169" s="1"/>
      <c r="TFF169" s="1"/>
      <c r="TFG169" s="1"/>
      <c r="TFH169" s="1"/>
      <c r="TFI169" s="1"/>
      <c r="TFJ169" s="1"/>
      <c r="TFK169" s="1"/>
      <c r="TFL169" s="1"/>
      <c r="TFM169" s="1"/>
      <c r="TFN169" s="1"/>
      <c r="TFO169" s="1"/>
      <c r="TFP169" s="1"/>
      <c r="TFQ169" s="1"/>
      <c r="TFR169" s="1"/>
      <c r="TFS169" s="1"/>
      <c r="TFT169" s="1"/>
      <c r="TFU169" s="1"/>
      <c r="TFV169" s="1"/>
      <c r="TFW169" s="1"/>
      <c r="TFX169" s="1"/>
      <c r="TFY169" s="1"/>
      <c r="TFZ169" s="1"/>
      <c r="TGA169" s="1"/>
      <c r="TGB169" s="1"/>
      <c r="TGC169" s="1"/>
      <c r="TGD169" s="1"/>
      <c r="TGE169" s="1"/>
      <c r="TGF169" s="1"/>
      <c r="TGG169" s="1"/>
      <c r="TGH169" s="1"/>
      <c r="TGI169" s="1"/>
      <c r="TGJ169" s="1"/>
      <c r="TGK169" s="1"/>
      <c r="TGL169" s="1"/>
      <c r="TGM169" s="1"/>
      <c r="TGN169" s="1"/>
      <c r="TGO169" s="1"/>
      <c r="TGP169" s="1"/>
      <c r="TGQ169" s="1"/>
      <c r="TGR169" s="1"/>
      <c r="TGS169" s="1"/>
      <c r="TGT169" s="1"/>
      <c r="TGU169" s="1"/>
      <c r="TGV169" s="1"/>
      <c r="TGW169" s="1"/>
      <c r="TGX169" s="1"/>
      <c r="TGY169" s="1"/>
      <c r="TGZ169" s="1"/>
      <c r="THA169" s="1"/>
      <c r="THB169" s="1"/>
      <c r="THC169" s="1"/>
      <c r="THD169" s="1"/>
      <c r="THE169" s="1"/>
      <c r="THF169" s="1"/>
      <c r="THG169" s="1"/>
      <c r="THH169" s="1"/>
      <c r="THI169" s="1"/>
      <c r="THJ169" s="1"/>
      <c r="THK169" s="1"/>
      <c r="THL169" s="1"/>
      <c r="THM169" s="1"/>
      <c r="THN169" s="1"/>
      <c r="THO169" s="1"/>
      <c r="THP169" s="1"/>
      <c r="THQ169" s="1"/>
      <c r="THR169" s="1"/>
      <c r="THS169" s="1"/>
      <c r="THT169" s="1"/>
      <c r="THU169" s="1"/>
      <c r="THV169" s="1"/>
      <c r="THW169" s="1"/>
      <c r="THX169" s="1"/>
      <c r="THY169" s="1"/>
      <c r="THZ169" s="1"/>
      <c r="TIA169" s="1"/>
      <c r="TIB169" s="1"/>
      <c r="TIC169" s="1"/>
      <c r="TID169" s="1"/>
      <c r="TIE169" s="1"/>
      <c r="TIF169" s="1"/>
      <c r="TIG169" s="1"/>
      <c r="TIH169" s="1"/>
      <c r="TII169" s="1"/>
      <c r="TIJ169" s="1"/>
      <c r="TIK169" s="1"/>
      <c r="TIL169" s="1"/>
      <c r="TIM169" s="1"/>
      <c r="TIN169" s="1"/>
      <c r="TIO169" s="1"/>
      <c r="TIP169" s="1"/>
      <c r="TIQ169" s="1"/>
      <c r="TIR169" s="1"/>
      <c r="TIS169" s="1"/>
      <c r="TIT169" s="1"/>
      <c r="TIU169" s="1"/>
      <c r="TIV169" s="1"/>
      <c r="TIW169" s="1"/>
      <c r="TIX169" s="1"/>
      <c r="TIY169" s="1"/>
      <c r="TIZ169" s="1"/>
      <c r="TJA169" s="1"/>
      <c r="TJB169" s="1"/>
      <c r="TJC169" s="1"/>
      <c r="TJD169" s="1"/>
      <c r="TJE169" s="1"/>
      <c r="TJF169" s="1"/>
      <c r="TJG169" s="1"/>
      <c r="TJH169" s="1"/>
      <c r="TJI169" s="1"/>
      <c r="TJJ169" s="1"/>
      <c r="TJK169" s="1"/>
      <c r="TJL169" s="1"/>
      <c r="TJM169" s="1"/>
      <c r="TJN169" s="1"/>
      <c r="TJU169" s="1"/>
      <c r="TJV169" s="1"/>
      <c r="TJW169" s="1"/>
      <c r="TJX169" s="1"/>
      <c r="TJY169" s="1"/>
      <c r="TJZ169" s="1"/>
      <c r="TKA169" s="1"/>
      <c r="TKB169" s="1"/>
      <c r="TKC169" s="1"/>
      <c r="TKD169" s="1"/>
      <c r="TKE169" s="1"/>
      <c r="TKF169" s="1"/>
      <c r="TKG169" s="1"/>
      <c r="TKH169" s="1"/>
      <c r="TKI169" s="1"/>
      <c r="TKJ169" s="1"/>
      <c r="TKK169" s="1"/>
      <c r="TKL169" s="1"/>
      <c r="TKM169" s="1"/>
      <c r="TKN169" s="1"/>
      <c r="TKO169" s="1"/>
      <c r="TKP169" s="1"/>
      <c r="TKQ169" s="1"/>
      <c r="TKR169" s="1"/>
      <c r="TKS169" s="1"/>
      <c r="TKT169" s="1"/>
      <c r="TKU169" s="1"/>
      <c r="TKV169" s="1"/>
      <c r="TKW169" s="1"/>
      <c r="TKX169" s="1"/>
      <c r="TKY169" s="1"/>
      <c r="TKZ169" s="1"/>
      <c r="TLA169" s="1"/>
      <c r="TLB169" s="1"/>
      <c r="TLC169" s="1"/>
      <c r="TLD169" s="1"/>
      <c r="TLE169" s="1"/>
      <c r="TLF169" s="1"/>
      <c r="TLG169" s="1"/>
      <c r="TLH169" s="1"/>
      <c r="TLI169" s="1"/>
      <c r="TLJ169" s="1"/>
      <c r="TLK169" s="1"/>
      <c r="TLL169" s="1"/>
      <c r="TLM169" s="1"/>
      <c r="TLN169" s="1"/>
      <c r="TLO169" s="1"/>
      <c r="TLP169" s="1"/>
      <c r="TLQ169" s="1"/>
      <c r="TLR169" s="1"/>
      <c r="TLS169" s="1"/>
      <c r="TLT169" s="1"/>
      <c r="TLU169" s="1"/>
      <c r="TLV169" s="1"/>
      <c r="TLW169" s="1"/>
      <c r="TLX169" s="1"/>
      <c r="TLY169" s="1"/>
      <c r="TLZ169" s="1"/>
      <c r="TMA169" s="1"/>
      <c r="TMB169" s="1"/>
      <c r="TMC169" s="1"/>
      <c r="TMD169" s="1"/>
      <c r="TME169" s="1"/>
      <c r="TMF169" s="1"/>
      <c r="TMG169" s="1"/>
      <c r="TMH169" s="1"/>
      <c r="TMI169" s="1"/>
      <c r="TMJ169" s="1"/>
      <c r="TMK169" s="1"/>
      <c r="TML169" s="1"/>
      <c r="TMM169" s="1"/>
      <c r="TMN169" s="1"/>
      <c r="TMO169" s="1"/>
      <c r="TMP169" s="1"/>
      <c r="TMQ169" s="1"/>
      <c r="TMR169" s="1"/>
      <c r="TMS169" s="1"/>
      <c r="TMT169" s="1"/>
      <c r="TMU169" s="1"/>
      <c r="TMV169" s="1"/>
      <c r="TMW169" s="1"/>
      <c r="TMX169" s="1"/>
      <c r="TMY169" s="1"/>
      <c r="TMZ169" s="1"/>
      <c r="TNA169" s="1"/>
      <c r="TNB169" s="1"/>
      <c r="TNC169" s="1"/>
      <c r="TND169" s="1"/>
      <c r="TNE169" s="1"/>
      <c r="TNF169" s="1"/>
      <c r="TNG169" s="1"/>
      <c r="TNH169" s="1"/>
      <c r="TNI169" s="1"/>
      <c r="TNJ169" s="1"/>
      <c r="TNK169" s="1"/>
      <c r="TNL169" s="1"/>
      <c r="TNM169" s="1"/>
      <c r="TNN169" s="1"/>
      <c r="TNO169" s="1"/>
      <c r="TNP169" s="1"/>
      <c r="TNQ169" s="1"/>
      <c r="TNR169" s="1"/>
      <c r="TNS169" s="1"/>
      <c r="TNT169" s="1"/>
      <c r="TNU169" s="1"/>
      <c r="TNV169" s="1"/>
      <c r="TNW169" s="1"/>
      <c r="TNX169" s="1"/>
      <c r="TNY169" s="1"/>
      <c r="TNZ169" s="1"/>
      <c r="TOA169" s="1"/>
      <c r="TOB169" s="1"/>
      <c r="TOC169" s="1"/>
      <c r="TOD169" s="1"/>
      <c r="TOE169" s="1"/>
      <c r="TOF169" s="1"/>
      <c r="TOG169" s="1"/>
      <c r="TOH169" s="1"/>
      <c r="TOI169" s="1"/>
      <c r="TOJ169" s="1"/>
      <c r="TOK169" s="1"/>
      <c r="TOL169" s="1"/>
      <c r="TOM169" s="1"/>
      <c r="TON169" s="1"/>
      <c r="TOO169" s="1"/>
      <c r="TOP169" s="1"/>
      <c r="TOQ169" s="1"/>
      <c r="TOR169" s="1"/>
      <c r="TOS169" s="1"/>
      <c r="TOT169" s="1"/>
      <c r="TOU169" s="1"/>
      <c r="TOV169" s="1"/>
      <c r="TOW169" s="1"/>
      <c r="TOX169" s="1"/>
      <c r="TOY169" s="1"/>
      <c r="TOZ169" s="1"/>
      <c r="TPA169" s="1"/>
      <c r="TPB169" s="1"/>
      <c r="TPC169" s="1"/>
      <c r="TPD169" s="1"/>
      <c r="TPE169" s="1"/>
      <c r="TPF169" s="1"/>
      <c r="TPG169" s="1"/>
      <c r="TPH169" s="1"/>
      <c r="TPI169" s="1"/>
      <c r="TPJ169" s="1"/>
      <c r="TPK169" s="1"/>
      <c r="TPL169" s="1"/>
      <c r="TPM169" s="1"/>
      <c r="TPN169" s="1"/>
      <c r="TPO169" s="1"/>
      <c r="TPP169" s="1"/>
      <c r="TPQ169" s="1"/>
      <c r="TPR169" s="1"/>
      <c r="TPS169" s="1"/>
      <c r="TPT169" s="1"/>
      <c r="TPU169" s="1"/>
      <c r="TPV169" s="1"/>
      <c r="TPW169" s="1"/>
      <c r="TPX169" s="1"/>
      <c r="TPY169" s="1"/>
      <c r="TPZ169" s="1"/>
      <c r="TQA169" s="1"/>
      <c r="TQB169" s="1"/>
      <c r="TQC169" s="1"/>
      <c r="TQD169" s="1"/>
      <c r="TQE169" s="1"/>
      <c r="TQF169" s="1"/>
      <c r="TQG169" s="1"/>
      <c r="TQH169" s="1"/>
      <c r="TQI169" s="1"/>
      <c r="TQJ169" s="1"/>
      <c r="TQK169" s="1"/>
      <c r="TQL169" s="1"/>
      <c r="TQM169" s="1"/>
      <c r="TQN169" s="1"/>
      <c r="TQO169" s="1"/>
      <c r="TQP169" s="1"/>
      <c r="TQQ169" s="1"/>
      <c r="TQR169" s="1"/>
      <c r="TQS169" s="1"/>
      <c r="TQT169" s="1"/>
      <c r="TQU169" s="1"/>
      <c r="TQV169" s="1"/>
      <c r="TQW169" s="1"/>
      <c r="TQX169" s="1"/>
      <c r="TQY169" s="1"/>
      <c r="TQZ169" s="1"/>
      <c r="TRA169" s="1"/>
      <c r="TRB169" s="1"/>
      <c r="TRC169" s="1"/>
      <c r="TRD169" s="1"/>
      <c r="TRE169" s="1"/>
      <c r="TRF169" s="1"/>
      <c r="TRG169" s="1"/>
      <c r="TRH169" s="1"/>
      <c r="TRI169" s="1"/>
      <c r="TRJ169" s="1"/>
      <c r="TRK169" s="1"/>
      <c r="TRL169" s="1"/>
      <c r="TRM169" s="1"/>
      <c r="TRN169" s="1"/>
      <c r="TRO169" s="1"/>
      <c r="TRP169" s="1"/>
      <c r="TRQ169" s="1"/>
      <c r="TRR169" s="1"/>
      <c r="TRS169" s="1"/>
      <c r="TRT169" s="1"/>
      <c r="TRU169" s="1"/>
      <c r="TRV169" s="1"/>
      <c r="TRW169" s="1"/>
      <c r="TRX169" s="1"/>
      <c r="TRY169" s="1"/>
      <c r="TRZ169" s="1"/>
      <c r="TSA169" s="1"/>
      <c r="TSB169" s="1"/>
      <c r="TSC169" s="1"/>
      <c r="TSD169" s="1"/>
      <c r="TSE169" s="1"/>
      <c r="TSF169" s="1"/>
      <c r="TSG169" s="1"/>
      <c r="TSH169" s="1"/>
      <c r="TSI169" s="1"/>
      <c r="TSJ169" s="1"/>
      <c r="TSK169" s="1"/>
      <c r="TSL169" s="1"/>
      <c r="TSM169" s="1"/>
      <c r="TSN169" s="1"/>
      <c r="TSO169" s="1"/>
      <c r="TSP169" s="1"/>
      <c r="TSQ169" s="1"/>
      <c r="TSR169" s="1"/>
      <c r="TSS169" s="1"/>
      <c r="TST169" s="1"/>
      <c r="TSU169" s="1"/>
      <c r="TSV169" s="1"/>
      <c r="TSW169" s="1"/>
      <c r="TSX169" s="1"/>
      <c r="TSY169" s="1"/>
      <c r="TSZ169" s="1"/>
      <c r="TTA169" s="1"/>
      <c r="TTB169" s="1"/>
      <c r="TTC169" s="1"/>
      <c r="TTD169" s="1"/>
      <c r="TTE169" s="1"/>
      <c r="TTF169" s="1"/>
      <c r="TTG169" s="1"/>
      <c r="TTH169" s="1"/>
      <c r="TTI169" s="1"/>
      <c r="TTJ169" s="1"/>
      <c r="TTQ169" s="1"/>
      <c r="TTR169" s="1"/>
      <c r="TTS169" s="1"/>
      <c r="TTT169" s="1"/>
      <c r="TTU169" s="1"/>
      <c r="TTV169" s="1"/>
      <c r="TTW169" s="1"/>
      <c r="TTX169" s="1"/>
      <c r="TTY169" s="1"/>
      <c r="TTZ169" s="1"/>
      <c r="TUA169" s="1"/>
      <c r="TUB169" s="1"/>
      <c r="TUC169" s="1"/>
      <c r="TUD169" s="1"/>
      <c r="TUE169" s="1"/>
      <c r="TUF169" s="1"/>
      <c r="TUG169" s="1"/>
      <c r="TUH169" s="1"/>
      <c r="TUI169" s="1"/>
      <c r="TUJ169" s="1"/>
      <c r="TUK169" s="1"/>
      <c r="TUL169" s="1"/>
      <c r="TUM169" s="1"/>
      <c r="TUN169" s="1"/>
      <c r="TUO169" s="1"/>
      <c r="TUP169" s="1"/>
      <c r="TUQ169" s="1"/>
      <c r="TUR169" s="1"/>
      <c r="TUS169" s="1"/>
      <c r="TUT169" s="1"/>
      <c r="TUU169" s="1"/>
      <c r="TUV169" s="1"/>
      <c r="TUW169" s="1"/>
      <c r="TUX169" s="1"/>
      <c r="TUY169" s="1"/>
      <c r="TUZ169" s="1"/>
      <c r="TVA169" s="1"/>
      <c r="TVB169" s="1"/>
      <c r="TVC169" s="1"/>
      <c r="TVD169" s="1"/>
      <c r="TVE169" s="1"/>
      <c r="TVF169" s="1"/>
      <c r="TVG169" s="1"/>
      <c r="TVH169" s="1"/>
      <c r="TVI169" s="1"/>
      <c r="TVJ169" s="1"/>
      <c r="TVK169" s="1"/>
      <c r="TVL169" s="1"/>
      <c r="TVM169" s="1"/>
      <c r="TVN169" s="1"/>
      <c r="TVO169" s="1"/>
      <c r="TVP169" s="1"/>
      <c r="TVQ169" s="1"/>
      <c r="TVR169" s="1"/>
      <c r="TVS169" s="1"/>
      <c r="TVT169" s="1"/>
      <c r="TVU169" s="1"/>
      <c r="TVV169" s="1"/>
      <c r="TVW169" s="1"/>
      <c r="TVX169" s="1"/>
      <c r="TVY169" s="1"/>
      <c r="TVZ169" s="1"/>
      <c r="TWA169" s="1"/>
      <c r="TWB169" s="1"/>
      <c r="TWC169" s="1"/>
      <c r="TWD169" s="1"/>
      <c r="TWE169" s="1"/>
      <c r="TWF169" s="1"/>
      <c r="TWG169" s="1"/>
      <c r="TWH169" s="1"/>
      <c r="TWI169" s="1"/>
      <c r="TWJ169" s="1"/>
      <c r="TWK169" s="1"/>
      <c r="TWL169" s="1"/>
      <c r="TWM169" s="1"/>
      <c r="TWN169" s="1"/>
      <c r="TWO169" s="1"/>
      <c r="TWP169" s="1"/>
      <c r="TWQ169" s="1"/>
      <c r="TWR169" s="1"/>
      <c r="TWS169" s="1"/>
      <c r="TWT169" s="1"/>
      <c r="TWU169" s="1"/>
      <c r="TWV169" s="1"/>
      <c r="TWW169" s="1"/>
      <c r="TWX169" s="1"/>
      <c r="TWY169" s="1"/>
      <c r="TWZ169" s="1"/>
      <c r="TXA169" s="1"/>
      <c r="TXB169" s="1"/>
      <c r="TXC169" s="1"/>
      <c r="TXD169" s="1"/>
      <c r="TXE169" s="1"/>
      <c r="TXF169" s="1"/>
      <c r="TXG169" s="1"/>
      <c r="TXH169" s="1"/>
      <c r="TXI169" s="1"/>
      <c r="TXJ169" s="1"/>
      <c r="TXK169" s="1"/>
      <c r="TXL169" s="1"/>
      <c r="TXM169" s="1"/>
      <c r="TXN169" s="1"/>
      <c r="TXO169" s="1"/>
      <c r="TXP169" s="1"/>
      <c r="TXQ169" s="1"/>
      <c r="TXR169" s="1"/>
      <c r="TXS169" s="1"/>
      <c r="TXT169" s="1"/>
      <c r="TXU169" s="1"/>
      <c r="TXV169" s="1"/>
      <c r="TXW169" s="1"/>
      <c r="TXX169" s="1"/>
      <c r="TXY169" s="1"/>
      <c r="TXZ169" s="1"/>
      <c r="TYA169" s="1"/>
      <c r="TYB169" s="1"/>
      <c r="TYC169" s="1"/>
      <c r="TYD169" s="1"/>
      <c r="TYE169" s="1"/>
      <c r="TYF169" s="1"/>
      <c r="TYG169" s="1"/>
      <c r="TYH169" s="1"/>
      <c r="TYI169" s="1"/>
      <c r="TYJ169" s="1"/>
      <c r="TYK169" s="1"/>
      <c r="TYL169" s="1"/>
      <c r="TYM169" s="1"/>
      <c r="TYN169" s="1"/>
      <c r="TYO169" s="1"/>
      <c r="TYP169" s="1"/>
      <c r="TYQ169" s="1"/>
      <c r="TYR169" s="1"/>
      <c r="TYS169" s="1"/>
      <c r="TYT169" s="1"/>
      <c r="TYU169" s="1"/>
      <c r="TYV169" s="1"/>
      <c r="TYW169" s="1"/>
      <c r="TYX169" s="1"/>
      <c r="TYY169" s="1"/>
      <c r="TYZ169" s="1"/>
      <c r="TZA169" s="1"/>
      <c r="TZB169" s="1"/>
      <c r="TZC169" s="1"/>
      <c r="TZD169" s="1"/>
      <c r="TZE169" s="1"/>
      <c r="TZF169" s="1"/>
      <c r="TZG169" s="1"/>
      <c r="TZH169" s="1"/>
      <c r="TZI169" s="1"/>
      <c r="TZJ169" s="1"/>
      <c r="TZK169" s="1"/>
      <c r="TZL169" s="1"/>
      <c r="TZM169" s="1"/>
      <c r="TZN169" s="1"/>
      <c r="TZO169" s="1"/>
      <c r="TZP169" s="1"/>
      <c r="TZQ169" s="1"/>
      <c r="TZR169" s="1"/>
      <c r="TZS169" s="1"/>
      <c r="TZT169" s="1"/>
      <c r="TZU169" s="1"/>
      <c r="TZV169" s="1"/>
      <c r="TZW169" s="1"/>
      <c r="TZX169" s="1"/>
      <c r="TZY169" s="1"/>
      <c r="TZZ169" s="1"/>
      <c r="UAA169" s="1"/>
      <c r="UAB169" s="1"/>
      <c r="UAC169" s="1"/>
      <c r="UAD169" s="1"/>
      <c r="UAE169" s="1"/>
      <c r="UAF169" s="1"/>
      <c r="UAG169" s="1"/>
      <c r="UAH169" s="1"/>
      <c r="UAI169" s="1"/>
      <c r="UAJ169" s="1"/>
      <c r="UAK169" s="1"/>
      <c r="UAL169" s="1"/>
      <c r="UAM169" s="1"/>
      <c r="UAN169" s="1"/>
      <c r="UAO169" s="1"/>
      <c r="UAP169" s="1"/>
      <c r="UAQ169" s="1"/>
      <c r="UAR169" s="1"/>
      <c r="UAS169" s="1"/>
      <c r="UAT169" s="1"/>
      <c r="UAU169" s="1"/>
      <c r="UAV169" s="1"/>
      <c r="UAW169" s="1"/>
      <c r="UAX169" s="1"/>
      <c r="UAY169" s="1"/>
      <c r="UAZ169" s="1"/>
      <c r="UBA169" s="1"/>
      <c r="UBB169" s="1"/>
      <c r="UBC169" s="1"/>
      <c r="UBD169" s="1"/>
      <c r="UBE169" s="1"/>
      <c r="UBF169" s="1"/>
      <c r="UBG169" s="1"/>
      <c r="UBH169" s="1"/>
      <c r="UBI169" s="1"/>
      <c r="UBJ169" s="1"/>
      <c r="UBK169" s="1"/>
      <c r="UBL169" s="1"/>
      <c r="UBM169" s="1"/>
      <c r="UBN169" s="1"/>
      <c r="UBO169" s="1"/>
      <c r="UBP169" s="1"/>
      <c r="UBQ169" s="1"/>
      <c r="UBR169" s="1"/>
      <c r="UBS169" s="1"/>
      <c r="UBT169" s="1"/>
      <c r="UBU169" s="1"/>
      <c r="UBV169" s="1"/>
      <c r="UBW169" s="1"/>
      <c r="UBX169" s="1"/>
      <c r="UBY169" s="1"/>
      <c r="UBZ169" s="1"/>
      <c r="UCA169" s="1"/>
      <c r="UCB169" s="1"/>
      <c r="UCC169" s="1"/>
      <c r="UCD169" s="1"/>
      <c r="UCE169" s="1"/>
      <c r="UCF169" s="1"/>
      <c r="UCG169" s="1"/>
      <c r="UCH169" s="1"/>
      <c r="UCI169" s="1"/>
      <c r="UCJ169" s="1"/>
      <c r="UCK169" s="1"/>
      <c r="UCL169" s="1"/>
      <c r="UCM169" s="1"/>
      <c r="UCN169" s="1"/>
      <c r="UCO169" s="1"/>
      <c r="UCP169" s="1"/>
      <c r="UCQ169" s="1"/>
      <c r="UCR169" s="1"/>
      <c r="UCS169" s="1"/>
      <c r="UCT169" s="1"/>
      <c r="UCU169" s="1"/>
      <c r="UCV169" s="1"/>
      <c r="UCW169" s="1"/>
      <c r="UCX169" s="1"/>
      <c r="UCY169" s="1"/>
      <c r="UCZ169" s="1"/>
      <c r="UDA169" s="1"/>
      <c r="UDB169" s="1"/>
      <c r="UDC169" s="1"/>
      <c r="UDD169" s="1"/>
      <c r="UDE169" s="1"/>
      <c r="UDF169" s="1"/>
      <c r="UDM169" s="1"/>
      <c r="UDN169" s="1"/>
      <c r="UDO169" s="1"/>
      <c r="UDP169" s="1"/>
      <c r="UDQ169" s="1"/>
      <c r="UDR169" s="1"/>
      <c r="UDS169" s="1"/>
      <c r="UDT169" s="1"/>
      <c r="UDU169" s="1"/>
      <c r="UDV169" s="1"/>
      <c r="UDW169" s="1"/>
      <c r="UDX169" s="1"/>
      <c r="UDY169" s="1"/>
      <c r="UDZ169" s="1"/>
      <c r="UEA169" s="1"/>
      <c r="UEB169" s="1"/>
      <c r="UEC169" s="1"/>
      <c r="UED169" s="1"/>
      <c r="UEE169" s="1"/>
      <c r="UEF169" s="1"/>
      <c r="UEG169" s="1"/>
      <c r="UEH169" s="1"/>
      <c r="UEI169" s="1"/>
      <c r="UEJ169" s="1"/>
      <c r="UEK169" s="1"/>
      <c r="UEL169" s="1"/>
      <c r="UEM169" s="1"/>
      <c r="UEN169" s="1"/>
      <c r="UEO169" s="1"/>
      <c r="UEP169" s="1"/>
      <c r="UEQ169" s="1"/>
      <c r="UER169" s="1"/>
      <c r="UES169" s="1"/>
      <c r="UET169" s="1"/>
      <c r="UEU169" s="1"/>
      <c r="UEV169" s="1"/>
      <c r="UEW169" s="1"/>
      <c r="UEX169" s="1"/>
      <c r="UEY169" s="1"/>
      <c r="UEZ169" s="1"/>
      <c r="UFA169" s="1"/>
      <c r="UFB169" s="1"/>
      <c r="UFC169" s="1"/>
      <c r="UFD169" s="1"/>
      <c r="UFE169" s="1"/>
      <c r="UFF169" s="1"/>
      <c r="UFG169" s="1"/>
      <c r="UFH169" s="1"/>
      <c r="UFI169" s="1"/>
      <c r="UFJ169" s="1"/>
      <c r="UFK169" s="1"/>
      <c r="UFL169" s="1"/>
      <c r="UFM169" s="1"/>
      <c r="UFN169" s="1"/>
      <c r="UFO169" s="1"/>
      <c r="UFP169" s="1"/>
      <c r="UFQ169" s="1"/>
      <c r="UFR169" s="1"/>
      <c r="UFS169" s="1"/>
      <c r="UFT169" s="1"/>
      <c r="UFU169" s="1"/>
      <c r="UFV169" s="1"/>
      <c r="UFW169" s="1"/>
      <c r="UFX169" s="1"/>
      <c r="UFY169" s="1"/>
      <c r="UFZ169" s="1"/>
      <c r="UGA169" s="1"/>
      <c r="UGB169" s="1"/>
      <c r="UGC169" s="1"/>
      <c r="UGD169" s="1"/>
      <c r="UGE169" s="1"/>
      <c r="UGF169" s="1"/>
      <c r="UGG169" s="1"/>
      <c r="UGH169" s="1"/>
      <c r="UGI169" s="1"/>
      <c r="UGJ169" s="1"/>
      <c r="UGK169" s="1"/>
      <c r="UGL169" s="1"/>
      <c r="UGM169" s="1"/>
      <c r="UGN169" s="1"/>
      <c r="UGO169" s="1"/>
      <c r="UGP169" s="1"/>
      <c r="UGQ169" s="1"/>
      <c r="UGR169" s="1"/>
      <c r="UGS169" s="1"/>
      <c r="UGT169" s="1"/>
      <c r="UGU169" s="1"/>
      <c r="UGV169" s="1"/>
      <c r="UGW169" s="1"/>
      <c r="UGX169" s="1"/>
      <c r="UGY169" s="1"/>
      <c r="UGZ169" s="1"/>
      <c r="UHA169" s="1"/>
      <c r="UHB169" s="1"/>
      <c r="UHC169" s="1"/>
      <c r="UHD169" s="1"/>
      <c r="UHE169" s="1"/>
      <c r="UHF169" s="1"/>
      <c r="UHG169" s="1"/>
      <c r="UHH169" s="1"/>
      <c r="UHI169" s="1"/>
      <c r="UHJ169" s="1"/>
      <c r="UHK169" s="1"/>
      <c r="UHL169" s="1"/>
      <c r="UHM169" s="1"/>
      <c r="UHN169" s="1"/>
      <c r="UHO169" s="1"/>
      <c r="UHP169" s="1"/>
      <c r="UHQ169" s="1"/>
      <c r="UHR169" s="1"/>
      <c r="UHS169" s="1"/>
      <c r="UHT169" s="1"/>
      <c r="UHU169" s="1"/>
      <c r="UHV169" s="1"/>
      <c r="UHW169" s="1"/>
      <c r="UHX169" s="1"/>
      <c r="UHY169" s="1"/>
      <c r="UHZ169" s="1"/>
      <c r="UIA169" s="1"/>
      <c r="UIB169" s="1"/>
      <c r="UIC169" s="1"/>
      <c r="UID169" s="1"/>
      <c r="UIE169" s="1"/>
      <c r="UIF169" s="1"/>
      <c r="UIG169" s="1"/>
      <c r="UIH169" s="1"/>
      <c r="UII169" s="1"/>
      <c r="UIJ169" s="1"/>
      <c r="UIK169" s="1"/>
      <c r="UIL169" s="1"/>
      <c r="UIM169" s="1"/>
      <c r="UIN169" s="1"/>
      <c r="UIO169" s="1"/>
      <c r="UIP169" s="1"/>
      <c r="UIQ169" s="1"/>
      <c r="UIR169" s="1"/>
      <c r="UIS169" s="1"/>
      <c r="UIT169" s="1"/>
      <c r="UIU169" s="1"/>
      <c r="UIV169" s="1"/>
      <c r="UIW169" s="1"/>
      <c r="UIX169" s="1"/>
      <c r="UIY169" s="1"/>
      <c r="UIZ169" s="1"/>
      <c r="UJA169" s="1"/>
      <c r="UJB169" s="1"/>
      <c r="UJC169" s="1"/>
      <c r="UJD169" s="1"/>
      <c r="UJE169" s="1"/>
      <c r="UJF169" s="1"/>
      <c r="UJG169" s="1"/>
      <c r="UJH169" s="1"/>
      <c r="UJI169" s="1"/>
      <c r="UJJ169" s="1"/>
      <c r="UJK169" s="1"/>
      <c r="UJL169" s="1"/>
      <c r="UJM169" s="1"/>
      <c r="UJN169" s="1"/>
      <c r="UJO169" s="1"/>
      <c r="UJP169" s="1"/>
      <c r="UJQ169" s="1"/>
      <c r="UJR169" s="1"/>
      <c r="UJS169" s="1"/>
      <c r="UJT169" s="1"/>
      <c r="UJU169" s="1"/>
      <c r="UJV169" s="1"/>
      <c r="UJW169" s="1"/>
      <c r="UJX169" s="1"/>
      <c r="UJY169" s="1"/>
      <c r="UJZ169" s="1"/>
      <c r="UKA169" s="1"/>
      <c r="UKB169" s="1"/>
      <c r="UKC169" s="1"/>
      <c r="UKD169" s="1"/>
      <c r="UKE169" s="1"/>
      <c r="UKF169" s="1"/>
      <c r="UKG169" s="1"/>
      <c r="UKH169" s="1"/>
      <c r="UKI169" s="1"/>
      <c r="UKJ169" s="1"/>
      <c r="UKK169" s="1"/>
      <c r="UKL169" s="1"/>
      <c r="UKM169" s="1"/>
      <c r="UKN169" s="1"/>
      <c r="UKO169" s="1"/>
      <c r="UKP169" s="1"/>
      <c r="UKQ169" s="1"/>
      <c r="UKR169" s="1"/>
      <c r="UKS169" s="1"/>
      <c r="UKT169" s="1"/>
      <c r="UKU169" s="1"/>
      <c r="UKV169" s="1"/>
      <c r="UKW169" s="1"/>
      <c r="UKX169" s="1"/>
      <c r="UKY169" s="1"/>
      <c r="UKZ169" s="1"/>
      <c r="ULA169" s="1"/>
      <c r="ULB169" s="1"/>
      <c r="ULC169" s="1"/>
      <c r="ULD169" s="1"/>
      <c r="ULE169" s="1"/>
      <c r="ULF169" s="1"/>
      <c r="ULG169" s="1"/>
      <c r="ULH169" s="1"/>
      <c r="ULI169" s="1"/>
      <c r="ULJ169" s="1"/>
      <c r="ULK169" s="1"/>
      <c r="ULL169" s="1"/>
      <c r="ULM169" s="1"/>
      <c r="ULN169" s="1"/>
      <c r="ULO169" s="1"/>
      <c r="ULP169" s="1"/>
      <c r="ULQ169" s="1"/>
      <c r="ULR169" s="1"/>
      <c r="ULS169" s="1"/>
      <c r="ULT169" s="1"/>
      <c r="ULU169" s="1"/>
      <c r="ULV169" s="1"/>
      <c r="ULW169" s="1"/>
      <c r="ULX169" s="1"/>
      <c r="ULY169" s="1"/>
      <c r="ULZ169" s="1"/>
      <c r="UMA169" s="1"/>
      <c r="UMB169" s="1"/>
      <c r="UMC169" s="1"/>
      <c r="UMD169" s="1"/>
      <c r="UME169" s="1"/>
      <c r="UMF169" s="1"/>
      <c r="UMG169" s="1"/>
      <c r="UMH169" s="1"/>
      <c r="UMI169" s="1"/>
      <c r="UMJ169" s="1"/>
      <c r="UMK169" s="1"/>
      <c r="UML169" s="1"/>
      <c r="UMM169" s="1"/>
      <c r="UMN169" s="1"/>
      <c r="UMO169" s="1"/>
      <c r="UMP169" s="1"/>
      <c r="UMQ169" s="1"/>
      <c r="UMR169" s="1"/>
      <c r="UMS169" s="1"/>
      <c r="UMT169" s="1"/>
      <c r="UMU169" s="1"/>
      <c r="UMV169" s="1"/>
      <c r="UMW169" s="1"/>
      <c r="UMX169" s="1"/>
      <c r="UMY169" s="1"/>
      <c r="UMZ169" s="1"/>
      <c r="UNA169" s="1"/>
      <c r="UNB169" s="1"/>
      <c r="UNI169" s="1"/>
      <c r="UNJ169" s="1"/>
      <c r="UNK169" s="1"/>
      <c r="UNL169" s="1"/>
      <c r="UNM169" s="1"/>
      <c r="UNN169" s="1"/>
      <c r="UNO169" s="1"/>
      <c r="UNP169" s="1"/>
      <c r="UNQ169" s="1"/>
      <c r="UNR169" s="1"/>
      <c r="UNS169" s="1"/>
      <c r="UNT169" s="1"/>
      <c r="UNU169" s="1"/>
      <c r="UNV169" s="1"/>
      <c r="UNW169" s="1"/>
      <c r="UNX169" s="1"/>
      <c r="UNY169" s="1"/>
      <c r="UNZ169" s="1"/>
      <c r="UOA169" s="1"/>
      <c r="UOB169" s="1"/>
      <c r="UOC169" s="1"/>
      <c r="UOD169" s="1"/>
      <c r="UOE169" s="1"/>
      <c r="UOF169" s="1"/>
      <c r="UOG169" s="1"/>
      <c r="UOH169" s="1"/>
      <c r="UOI169" s="1"/>
      <c r="UOJ169" s="1"/>
      <c r="UOK169" s="1"/>
      <c r="UOL169" s="1"/>
      <c r="UOM169" s="1"/>
      <c r="UON169" s="1"/>
      <c r="UOO169" s="1"/>
      <c r="UOP169" s="1"/>
      <c r="UOQ169" s="1"/>
      <c r="UOR169" s="1"/>
      <c r="UOS169" s="1"/>
      <c r="UOT169" s="1"/>
      <c r="UOU169" s="1"/>
      <c r="UOV169" s="1"/>
      <c r="UOW169" s="1"/>
      <c r="UOX169" s="1"/>
      <c r="UOY169" s="1"/>
      <c r="UOZ169" s="1"/>
      <c r="UPA169" s="1"/>
      <c r="UPB169" s="1"/>
      <c r="UPC169" s="1"/>
      <c r="UPD169" s="1"/>
      <c r="UPE169" s="1"/>
      <c r="UPF169" s="1"/>
      <c r="UPG169" s="1"/>
      <c r="UPH169" s="1"/>
      <c r="UPI169" s="1"/>
      <c r="UPJ169" s="1"/>
      <c r="UPK169" s="1"/>
      <c r="UPL169" s="1"/>
      <c r="UPM169" s="1"/>
      <c r="UPN169" s="1"/>
      <c r="UPO169" s="1"/>
      <c r="UPP169" s="1"/>
      <c r="UPQ169" s="1"/>
      <c r="UPR169" s="1"/>
      <c r="UPS169" s="1"/>
      <c r="UPT169" s="1"/>
      <c r="UPU169" s="1"/>
      <c r="UPV169" s="1"/>
      <c r="UPW169" s="1"/>
      <c r="UPX169" s="1"/>
      <c r="UPY169" s="1"/>
      <c r="UPZ169" s="1"/>
      <c r="UQA169" s="1"/>
      <c r="UQB169" s="1"/>
      <c r="UQC169" s="1"/>
      <c r="UQD169" s="1"/>
      <c r="UQE169" s="1"/>
      <c r="UQF169" s="1"/>
      <c r="UQG169" s="1"/>
      <c r="UQH169" s="1"/>
      <c r="UQI169" s="1"/>
      <c r="UQJ169" s="1"/>
      <c r="UQK169" s="1"/>
      <c r="UQL169" s="1"/>
      <c r="UQM169" s="1"/>
      <c r="UQN169" s="1"/>
      <c r="UQO169" s="1"/>
      <c r="UQP169" s="1"/>
      <c r="UQQ169" s="1"/>
      <c r="UQR169" s="1"/>
      <c r="UQS169" s="1"/>
      <c r="UQT169" s="1"/>
      <c r="UQU169" s="1"/>
      <c r="UQV169" s="1"/>
      <c r="UQW169" s="1"/>
      <c r="UQX169" s="1"/>
      <c r="UQY169" s="1"/>
      <c r="UQZ169" s="1"/>
      <c r="URA169" s="1"/>
      <c r="URB169" s="1"/>
      <c r="URC169" s="1"/>
      <c r="URD169" s="1"/>
      <c r="URE169" s="1"/>
      <c r="URF169" s="1"/>
      <c r="URG169" s="1"/>
      <c r="URH169" s="1"/>
      <c r="URI169" s="1"/>
      <c r="URJ169" s="1"/>
      <c r="URK169" s="1"/>
      <c r="URL169" s="1"/>
      <c r="URM169" s="1"/>
      <c r="URN169" s="1"/>
      <c r="URO169" s="1"/>
      <c r="URP169" s="1"/>
      <c r="URQ169" s="1"/>
      <c r="URR169" s="1"/>
      <c r="URS169" s="1"/>
      <c r="URT169" s="1"/>
      <c r="URU169" s="1"/>
      <c r="URV169" s="1"/>
      <c r="URW169" s="1"/>
      <c r="URX169" s="1"/>
      <c r="URY169" s="1"/>
      <c r="URZ169" s="1"/>
      <c r="USA169" s="1"/>
      <c r="USB169" s="1"/>
      <c r="USC169" s="1"/>
      <c r="USD169" s="1"/>
      <c r="USE169" s="1"/>
      <c r="USF169" s="1"/>
      <c r="USG169" s="1"/>
      <c r="USH169" s="1"/>
      <c r="USI169" s="1"/>
      <c r="USJ169" s="1"/>
      <c r="USK169" s="1"/>
      <c r="USL169" s="1"/>
      <c r="USM169" s="1"/>
      <c r="USN169" s="1"/>
      <c r="USO169" s="1"/>
      <c r="USP169" s="1"/>
      <c r="USQ169" s="1"/>
      <c r="USR169" s="1"/>
      <c r="USS169" s="1"/>
      <c r="UST169" s="1"/>
      <c r="USU169" s="1"/>
      <c r="USV169" s="1"/>
      <c r="USW169" s="1"/>
      <c r="USX169" s="1"/>
      <c r="USY169" s="1"/>
      <c r="USZ169" s="1"/>
      <c r="UTA169" s="1"/>
      <c r="UTB169" s="1"/>
      <c r="UTC169" s="1"/>
      <c r="UTD169" s="1"/>
      <c r="UTE169" s="1"/>
      <c r="UTF169" s="1"/>
      <c r="UTG169" s="1"/>
      <c r="UTH169" s="1"/>
      <c r="UTI169" s="1"/>
      <c r="UTJ169" s="1"/>
      <c r="UTK169" s="1"/>
      <c r="UTL169" s="1"/>
      <c r="UTM169" s="1"/>
      <c r="UTN169" s="1"/>
      <c r="UTO169" s="1"/>
      <c r="UTP169" s="1"/>
      <c r="UTQ169" s="1"/>
      <c r="UTR169" s="1"/>
      <c r="UTS169" s="1"/>
      <c r="UTT169" s="1"/>
      <c r="UTU169" s="1"/>
      <c r="UTV169" s="1"/>
      <c r="UTW169" s="1"/>
      <c r="UTX169" s="1"/>
      <c r="UTY169" s="1"/>
      <c r="UTZ169" s="1"/>
      <c r="UUA169" s="1"/>
      <c r="UUB169" s="1"/>
      <c r="UUC169" s="1"/>
      <c r="UUD169" s="1"/>
      <c r="UUE169" s="1"/>
      <c r="UUF169" s="1"/>
      <c r="UUG169" s="1"/>
      <c r="UUH169" s="1"/>
      <c r="UUI169" s="1"/>
      <c r="UUJ169" s="1"/>
      <c r="UUK169" s="1"/>
      <c r="UUL169" s="1"/>
      <c r="UUM169" s="1"/>
      <c r="UUN169" s="1"/>
      <c r="UUO169" s="1"/>
      <c r="UUP169" s="1"/>
      <c r="UUQ169" s="1"/>
      <c r="UUR169" s="1"/>
      <c r="UUS169" s="1"/>
      <c r="UUT169" s="1"/>
      <c r="UUU169" s="1"/>
      <c r="UUV169" s="1"/>
      <c r="UUW169" s="1"/>
      <c r="UUX169" s="1"/>
      <c r="UUY169" s="1"/>
      <c r="UUZ169" s="1"/>
      <c r="UVA169" s="1"/>
      <c r="UVB169" s="1"/>
      <c r="UVC169" s="1"/>
      <c r="UVD169" s="1"/>
      <c r="UVE169" s="1"/>
      <c r="UVF169" s="1"/>
      <c r="UVG169" s="1"/>
      <c r="UVH169" s="1"/>
      <c r="UVI169" s="1"/>
      <c r="UVJ169" s="1"/>
      <c r="UVK169" s="1"/>
      <c r="UVL169" s="1"/>
      <c r="UVM169" s="1"/>
      <c r="UVN169" s="1"/>
      <c r="UVO169" s="1"/>
      <c r="UVP169" s="1"/>
      <c r="UVQ169" s="1"/>
      <c r="UVR169" s="1"/>
      <c r="UVS169" s="1"/>
      <c r="UVT169" s="1"/>
      <c r="UVU169" s="1"/>
      <c r="UVV169" s="1"/>
      <c r="UVW169" s="1"/>
      <c r="UVX169" s="1"/>
      <c r="UVY169" s="1"/>
      <c r="UVZ169" s="1"/>
      <c r="UWA169" s="1"/>
      <c r="UWB169" s="1"/>
      <c r="UWC169" s="1"/>
      <c r="UWD169" s="1"/>
      <c r="UWE169" s="1"/>
      <c r="UWF169" s="1"/>
      <c r="UWG169" s="1"/>
      <c r="UWH169" s="1"/>
      <c r="UWI169" s="1"/>
      <c r="UWJ169" s="1"/>
      <c r="UWK169" s="1"/>
      <c r="UWL169" s="1"/>
      <c r="UWM169" s="1"/>
      <c r="UWN169" s="1"/>
      <c r="UWO169" s="1"/>
      <c r="UWP169" s="1"/>
      <c r="UWQ169" s="1"/>
      <c r="UWR169" s="1"/>
      <c r="UWS169" s="1"/>
      <c r="UWT169" s="1"/>
      <c r="UWU169" s="1"/>
      <c r="UWV169" s="1"/>
      <c r="UWW169" s="1"/>
      <c r="UWX169" s="1"/>
      <c r="UXE169" s="1"/>
      <c r="UXF169" s="1"/>
      <c r="UXG169" s="1"/>
      <c r="UXH169" s="1"/>
      <c r="UXI169" s="1"/>
      <c r="UXJ169" s="1"/>
      <c r="UXK169" s="1"/>
      <c r="UXL169" s="1"/>
      <c r="UXM169" s="1"/>
      <c r="UXN169" s="1"/>
      <c r="UXO169" s="1"/>
      <c r="UXP169" s="1"/>
      <c r="UXQ169" s="1"/>
      <c r="UXR169" s="1"/>
      <c r="UXS169" s="1"/>
      <c r="UXT169" s="1"/>
      <c r="UXU169" s="1"/>
      <c r="UXV169" s="1"/>
      <c r="UXW169" s="1"/>
      <c r="UXX169" s="1"/>
      <c r="UXY169" s="1"/>
      <c r="UXZ169" s="1"/>
      <c r="UYA169" s="1"/>
      <c r="UYB169" s="1"/>
      <c r="UYC169" s="1"/>
      <c r="UYD169" s="1"/>
      <c r="UYE169" s="1"/>
      <c r="UYF169" s="1"/>
      <c r="UYG169" s="1"/>
      <c r="UYH169" s="1"/>
      <c r="UYI169" s="1"/>
      <c r="UYJ169" s="1"/>
      <c r="UYK169" s="1"/>
      <c r="UYL169" s="1"/>
      <c r="UYM169" s="1"/>
      <c r="UYN169" s="1"/>
      <c r="UYO169" s="1"/>
      <c r="UYP169" s="1"/>
      <c r="UYQ169" s="1"/>
      <c r="UYR169" s="1"/>
      <c r="UYS169" s="1"/>
      <c r="UYT169" s="1"/>
      <c r="UYU169" s="1"/>
      <c r="UYV169" s="1"/>
      <c r="UYW169" s="1"/>
      <c r="UYX169" s="1"/>
      <c r="UYY169" s="1"/>
      <c r="UYZ169" s="1"/>
      <c r="UZA169" s="1"/>
      <c r="UZB169" s="1"/>
      <c r="UZC169" s="1"/>
      <c r="UZD169" s="1"/>
      <c r="UZE169" s="1"/>
      <c r="UZF169" s="1"/>
      <c r="UZG169" s="1"/>
      <c r="UZH169" s="1"/>
      <c r="UZI169" s="1"/>
      <c r="UZJ169" s="1"/>
      <c r="UZK169" s="1"/>
      <c r="UZL169" s="1"/>
      <c r="UZM169" s="1"/>
      <c r="UZN169" s="1"/>
      <c r="UZO169" s="1"/>
      <c r="UZP169" s="1"/>
      <c r="UZQ169" s="1"/>
      <c r="UZR169" s="1"/>
      <c r="UZS169" s="1"/>
      <c r="UZT169" s="1"/>
      <c r="UZU169" s="1"/>
      <c r="UZV169" s="1"/>
      <c r="UZW169" s="1"/>
      <c r="UZX169" s="1"/>
      <c r="UZY169" s="1"/>
      <c r="UZZ169" s="1"/>
      <c r="VAA169" s="1"/>
      <c r="VAB169" s="1"/>
      <c r="VAC169" s="1"/>
      <c r="VAD169" s="1"/>
      <c r="VAE169" s="1"/>
      <c r="VAF169" s="1"/>
      <c r="VAG169" s="1"/>
      <c r="VAH169" s="1"/>
      <c r="VAI169" s="1"/>
      <c r="VAJ169" s="1"/>
      <c r="VAK169" s="1"/>
      <c r="VAL169" s="1"/>
      <c r="VAM169" s="1"/>
      <c r="VAN169" s="1"/>
      <c r="VAO169" s="1"/>
      <c r="VAP169" s="1"/>
      <c r="VAQ169" s="1"/>
      <c r="VAR169" s="1"/>
      <c r="VAS169" s="1"/>
      <c r="VAT169" s="1"/>
      <c r="VAU169" s="1"/>
      <c r="VAV169" s="1"/>
      <c r="VAW169" s="1"/>
      <c r="VAX169" s="1"/>
      <c r="VAY169" s="1"/>
      <c r="VAZ169" s="1"/>
      <c r="VBA169" s="1"/>
      <c r="VBB169" s="1"/>
      <c r="VBC169" s="1"/>
      <c r="VBD169" s="1"/>
      <c r="VBE169" s="1"/>
      <c r="VBF169" s="1"/>
      <c r="VBG169" s="1"/>
      <c r="VBH169" s="1"/>
      <c r="VBI169" s="1"/>
      <c r="VBJ169" s="1"/>
      <c r="VBK169" s="1"/>
      <c r="VBL169" s="1"/>
      <c r="VBM169" s="1"/>
      <c r="VBN169" s="1"/>
      <c r="VBO169" s="1"/>
      <c r="VBP169" s="1"/>
      <c r="VBQ169" s="1"/>
      <c r="VBR169" s="1"/>
      <c r="VBS169" s="1"/>
      <c r="VBT169" s="1"/>
      <c r="VBU169" s="1"/>
      <c r="VBV169" s="1"/>
      <c r="VBW169" s="1"/>
      <c r="VBX169" s="1"/>
      <c r="VBY169" s="1"/>
      <c r="VBZ169" s="1"/>
      <c r="VCA169" s="1"/>
      <c r="VCB169" s="1"/>
      <c r="VCC169" s="1"/>
      <c r="VCD169" s="1"/>
      <c r="VCE169" s="1"/>
      <c r="VCF169" s="1"/>
      <c r="VCG169" s="1"/>
      <c r="VCH169" s="1"/>
      <c r="VCI169" s="1"/>
      <c r="VCJ169" s="1"/>
      <c r="VCK169" s="1"/>
      <c r="VCL169" s="1"/>
      <c r="VCM169" s="1"/>
      <c r="VCN169" s="1"/>
      <c r="VCO169" s="1"/>
      <c r="VCP169" s="1"/>
      <c r="VCQ169" s="1"/>
      <c r="VCR169" s="1"/>
      <c r="VCS169" s="1"/>
      <c r="VCT169" s="1"/>
      <c r="VCU169" s="1"/>
      <c r="VCV169" s="1"/>
      <c r="VCW169" s="1"/>
      <c r="VCX169" s="1"/>
      <c r="VCY169" s="1"/>
      <c r="VCZ169" s="1"/>
      <c r="VDA169" s="1"/>
      <c r="VDB169" s="1"/>
      <c r="VDC169" s="1"/>
      <c r="VDD169" s="1"/>
      <c r="VDE169" s="1"/>
      <c r="VDF169" s="1"/>
      <c r="VDG169" s="1"/>
      <c r="VDH169" s="1"/>
      <c r="VDI169" s="1"/>
      <c r="VDJ169" s="1"/>
      <c r="VDK169" s="1"/>
      <c r="VDL169" s="1"/>
      <c r="VDM169" s="1"/>
      <c r="VDN169" s="1"/>
      <c r="VDO169" s="1"/>
      <c r="VDP169" s="1"/>
      <c r="VDQ169" s="1"/>
      <c r="VDR169" s="1"/>
      <c r="VDS169" s="1"/>
      <c r="VDT169" s="1"/>
      <c r="VDU169" s="1"/>
      <c r="VDV169" s="1"/>
      <c r="VDW169" s="1"/>
      <c r="VDX169" s="1"/>
      <c r="VDY169" s="1"/>
      <c r="VDZ169" s="1"/>
      <c r="VEA169" s="1"/>
      <c r="VEB169" s="1"/>
      <c r="VEC169" s="1"/>
      <c r="VED169" s="1"/>
      <c r="VEE169" s="1"/>
      <c r="VEF169" s="1"/>
      <c r="VEG169" s="1"/>
      <c r="VEH169" s="1"/>
      <c r="VEI169" s="1"/>
      <c r="VEJ169" s="1"/>
      <c r="VEK169" s="1"/>
      <c r="VEL169" s="1"/>
      <c r="VEM169" s="1"/>
      <c r="VEN169" s="1"/>
      <c r="VEO169" s="1"/>
      <c r="VEP169" s="1"/>
      <c r="VEQ169" s="1"/>
      <c r="VER169" s="1"/>
      <c r="VES169" s="1"/>
      <c r="VET169" s="1"/>
      <c r="VEU169" s="1"/>
      <c r="VEV169" s="1"/>
      <c r="VEW169" s="1"/>
      <c r="VEX169" s="1"/>
      <c r="VEY169" s="1"/>
      <c r="VEZ169" s="1"/>
      <c r="VFA169" s="1"/>
      <c r="VFB169" s="1"/>
      <c r="VFC169" s="1"/>
      <c r="VFD169" s="1"/>
      <c r="VFE169" s="1"/>
      <c r="VFF169" s="1"/>
      <c r="VFG169" s="1"/>
      <c r="VFH169" s="1"/>
      <c r="VFI169" s="1"/>
      <c r="VFJ169" s="1"/>
      <c r="VFK169" s="1"/>
      <c r="VFL169" s="1"/>
      <c r="VFM169" s="1"/>
      <c r="VFN169" s="1"/>
      <c r="VFO169" s="1"/>
      <c r="VFP169" s="1"/>
      <c r="VFQ169" s="1"/>
      <c r="VFR169" s="1"/>
      <c r="VFS169" s="1"/>
      <c r="VFT169" s="1"/>
      <c r="VFU169" s="1"/>
      <c r="VFV169" s="1"/>
      <c r="VFW169" s="1"/>
      <c r="VFX169" s="1"/>
      <c r="VFY169" s="1"/>
      <c r="VFZ169" s="1"/>
      <c r="VGA169" s="1"/>
      <c r="VGB169" s="1"/>
      <c r="VGC169" s="1"/>
      <c r="VGD169" s="1"/>
      <c r="VGE169" s="1"/>
      <c r="VGF169" s="1"/>
      <c r="VGG169" s="1"/>
      <c r="VGH169" s="1"/>
      <c r="VGI169" s="1"/>
      <c r="VGJ169" s="1"/>
      <c r="VGK169" s="1"/>
      <c r="VGL169" s="1"/>
      <c r="VGM169" s="1"/>
      <c r="VGN169" s="1"/>
      <c r="VGO169" s="1"/>
      <c r="VGP169" s="1"/>
      <c r="VGQ169" s="1"/>
      <c r="VGR169" s="1"/>
      <c r="VGS169" s="1"/>
      <c r="VGT169" s="1"/>
      <c r="VHA169" s="1"/>
      <c r="VHB169" s="1"/>
      <c r="VHC169" s="1"/>
      <c r="VHD169" s="1"/>
      <c r="VHE169" s="1"/>
      <c r="VHF169" s="1"/>
      <c r="VHG169" s="1"/>
      <c r="VHH169" s="1"/>
      <c r="VHI169" s="1"/>
      <c r="VHJ169" s="1"/>
      <c r="VHK169" s="1"/>
      <c r="VHL169" s="1"/>
      <c r="VHM169" s="1"/>
      <c r="VHN169" s="1"/>
      <c r="VHO169" s="1"/>
      <c r="VHP169" s="1"/>
      <c r="VHQ169" s="1"/>
      <c r="VHR169" s="1"/>
      <c r="VHS169" s="1"/>
      <c r="VHT169" s="1"/>
      <c r="VHU169" s="1"/>
      <c r="VHV169" s="1"/>
      <c r="VHW169" s="1"/>
      <c r="VHX169" s="1"/>
      <c r="VHY169" s="1"/>
      <c r="VHZ169" s="1"/>
      <c r="VIA169" s="1"/>
      <c r="VIB169" s="1"/>
      <c r="VIC169" s="1"/>
      <c r="VID169" s="1"/>
      <c r="VIE169" s="1"/>
      <c r="VIF169" s="1"/>
      <c r="VIG169" s="1"/>
      <c r="VIH169" s="1"/>
      <c r="VII169" s="1"/>
      <c r="VIJ169" s="1"/>
      <c r="VIK169" s="1"/>
      <c r="VIL169" s="1"/>
      <c r="VIM169" s="1"/>
      <c r="VIN169" s="1"/>
      <c r="VIO169" s="1"/>
      <c r="VIP169" s="1"/>
      <c r="VIQ169" s="1"/>
      <c r="VIR169" s="1"/>
      <c r="VIS169" s="1"/>
      <c r="VIT169" s="1"/>
      <c r="VIU169" s="1"/>
      <c r="VIV169" s="1"/>
      <c r="VIW169" s="1"/>
      <c r="VIX169" s="1"/>
      <c r="VIY169" s="1"/>
      <c r="VIZ169" s="1"/>
      <c r="VJA169" s="1"/>
      <c r="VJB169" s="1"/>
      <c r="VJC169" s="1"/>
      <c r="VJD169" s="1"/>
      <c r="VJE169" s="1"/>
      <c r="VJF169" s="1"/>
      <c r="VJG169" s="1"/>
      <c r="VJH169" s="1"/>
      <c r="VJI169" s="1"/>
      <c r="VJJ169" s="1"/>
      <c r="VJK169" s="1"/>
      <c r="VJL169" s="1"/>
      <c r="VJM169" s="1"/>
      <c r="VJN169" s="1"/>
      <c r="VJO169" s="1"/>
      <c r="VJP169" s="1"/>
      <c r="VJQ169" s="1"/>
      <c r="VJR169" s="1"/>
      <c r="VJS169" s="1"/>
      <c r="VJT169" s="1"/>
      <c r="VJU169" s="1"/>
      <c r="VJV169" s="1"/>
      <c r="VJW169" s="1"/>
      <c r="VJX169" s="1"/>
      <c r="VJY169" s="1"/>
      <c r="VJZ169" s="1"/>
      <c r="VKA169" s="1"/>
      <c r="VKB169" s="1"/>
      <c r="VKC169" s="1"/>
      <c r="VKD169" s="1"/>
      <c r="VKE169" s="1"/>
      <c r="VKF169" s="1"/>
      <c r="VKG169" s="1"/>
      <c r="VKH169" s="1"/>
      <c r="VKI169" s="1"/>
      <c r="VKJ169" s="1"/>
      <c r="VKK169" s="1"/>
      <c r="VKL169" s="1"/>
      <c r="VKM169" s="1"/>
      <c r="VKN169" s="1"/>
      <c r="VKO169" s="1"/>
      <c r="VKP169" s="1"/>
      <c r="VKQ169" s="1"/>
      <c r="VKR169" s="1"/>
      <c r="VKS169" s="1"/>
      <c r="VKT169" s="1"/>
      <c r="VKU169" s="1"/>
      <c r="VKV169" s="1"/>
      <c r="VKW169" s="1"/>
      <c r="VKX169" s="1"/>
      <c r="VKY169" s="1"/>
      <c r="VKZ169" s="1"/>
      <c r="VLA169" s="1"/>
      <c r="VLB169" s="1"/>
      <c r="VLC169" s="1"/>
      <c r="VLD169" s="1"/>
      <c r="VLE169" s="1"/>
      <c r="VLF169" s="1"/>
      <c r="VLG169" s="1"/>
      <c r="VLH169" s="1"/>
      <c r="VLI169" s="1"/>
      <c r="VLJ169" s="1"/>
      <c r="VLK169" s="1"/>
      <c r="VLL169" s="1"/>
      <c r="VLM169" s="1"/>
      <c r="VLN169" s="1"/>
      <c r="VLO169" s="1"/>
      <c r="VLP169" s="1"/>
      <c r="VLQ169" s="1"/>
      <c r="VLR169" s="1"/>
      <c r="VLS169" s="1"/>
      <c r="VLT169" s="1"/>
      <c r="VLU169" s="1"/>
      <c r="VLV169" s="1"/>
      <c r="VLW169" s="1"/>
      <c r="VLX169" s="1"/>
      <c r="VLY169" s="1"/>
      <c r="VLZ169" s="1"/>
      <c r="VMA169" s="1"/>
      <c r="VMB169" s="1"/>
      <c r="VMC169" s="1"/>
      <c r="VMD169" s="1"/>
      <c r="VME169" s="1"/>
      <c r="VMF169" s="1"/>
      <c r="VMG169" s="1"/>
      <c r="VMH169" s="1"/>
      <c r="VMI169" s="1"/>
      <c r="VMJ169" s="1"/>
      <c r="VMK169" s="1"/>
      <c r="VML169" s="1"/>
      <c r="VMM169" s="1"/>
      <c r="VMN169" s="1"/>
      <c r="VMO169" s="1"/>
      <c r="VMP169" s="1"/>
      <c r="VMQ169" s="1"/>
      <c r="VMR169" s="1"/>
      <c r="VMS169" s="1"/>
      <c r="VMT169" s="1"/>
      <c r="VMU169" s="1"/>
      <c r="VMV169" s="1"/>
      <c r="VMW169" s="1"/>
      <c r="VMX169" s="1"/>
      <c r="VMY169" s="1"/>
      <c r="VMZ169" s="1"/>
      <c r="VNA169" s="1"/>
      <c r="VNB169" s="1"/>
      <c r="VNC169" s="1"/>
      <c r="VND169" s="1"/>
      <c r="VNE169" s="1"/>
      <c r="VNF169" s="1"/>
      <c r="VNG169" s="1"/>
      <c r="VNH169" s="1"/>
      <c r="VNI169" s="1"/>
      <c r="VNJ169" s="1"/>
      <c r="VNK169" s="1"/>
      <c r="VNL169" s="1"/>
      <c r="VNM169" s="1"/>
      <c r="VNN169" s="1"/>
      <c r="VNO169" s="1"/>
      <c r="VNP169" s="1"/>
      <c r="VNQ169" s="1"/>
      <c r="VNR169" s="1"/>
      <c r="VNS169" s="1"/>
      <c r="VNT169" s="1"/>
      <c r="VNU169" s="1"/>
      <c r="VNV169" s="1"/>
      <c r="VNW169" s="1"/>
      <c r="VNX169" s="1"/>
      <c r="VNY169" s="1"/>
      <c r="VNZ169" s="1"/>
      <c r="VOA169" s="1"/>
      <c r="VOB169" s="1"/>
      <c r="VOC169" s="1"/>
      <c r="VOD169" s="1"/>
      <c r="VOE169" s="1"/>
      <c r="VOF169" s="1"/>
      <c r="VOG169" s="1"/>
      <c r="VOH169" s="1"/>
      <c r="VOI169" s="1"/>
      <c r="VOJ169" s="1"/>
      <c r="VOK169" s="1"/>
      <c r="VOL169" s="1"/>
      <c r="VOM169" s="1"/>
      <c r="VON169" s="1"/>
      <c r="VOO169" s="1"/>
      <c r="VOP169" s="1"/>
      <c r="VOQ169" s="1"/>
      <c r="VOR169" s="1"/>
      <c r="VOS169" s="1"/>
      <c r="VOT169" s="1"/>
      <c r="VOU169" s="1"/>
      <c r="VOV169" s="1"/>
      <c r="VOW169" s="1"/>
      <c r="VOX169" s="1"/>
      <c r="VOY169" s="1"/>
      <c r="VOZ169" s="1"/>
      <c r="VPA169" s="1"/>
      <c r="VPB169" s="1"/>
      <c r="VPC169" s="1"/>
      <c r="VPD169" s="1"/>
      <c r="VPE169" s="1"/>
      <c r="VPF169" s="1"/>
      <c r="VPG169" s="1"/>
      <c r="VPH169" s="1"/>
      <c r="VPI169" s="1"/>
      <c r="VPJ169" s="1"/>
      <c r="VPK169" s="1"/>
      <c r="VPL169" s="1"/>
      <c r="VPM169" s="1"/>
      <c r="VPN169" s="1"/>
      <c r="VPO169" s="1"/>
      <c r="VPP169" s="1"/>
      <c r="VPQ169" s="1"/>
      <c r="VPR169" s="1"/>
      <c r="VPS169" s="1"/>
      <c r="VPT169" s="1"/>
      <c r="VPU169" s="1"/>
      <c r="VPV169" s="1"/>
      <c r="VPW169" s="1"/>
      <c r="VPX169" s="1"/>
      <c r="VPY169" s="1"/>
      <c r="VPZ169" s="1"/>
      <c r="VQA169" s="1"/>
      <c r="VQB169" s="1"/>
      <c r="VQC169" s="1"/>
      <c r="VQD169" s="1"/>
      <c r="VQE169" s="1"/>
      <c r="VQF169" s="1"/>
      <c r="VQG169" s="1"/>
      <c r="VQH169" s="1"/>
      <c r="VQI169" s="1"/>
      <c r="VQJ169" s="1"/>
      <c r="VQK169" s="1"/>
      <c r="VQL169" s="1"/>
      <c r="VQM169" s="1"/>
      <c r="VQN169" s="1"/>
      <c r="VQO169" s="1"/>
      <c r="VQP169" s="1"/>
      <c r="VQW169" s="1"/>
      <c r="VQX169" s="1"/>
      <c r="VQY169" s="1"/>
      <c r="VQZ169" s="1"/>
      <c r="VRA169" s="1"/>
      <c r="VRB169" s="1"/>
      <c r="VRC169" s="1"/>
      <c r="VRD169" s="1"/>
      <c r="VRE169" s="1"/>
      <c r="VRF169" s="1"/>
      <c r="VRG169" s="1"/>
      <c r="VRH169" s="1"/>
      <c r="VRI169" s="1"/>
      <c r="VRJ169" s="1"/>
      <c r="VRK169" s="1"/>
      <c r="VRL169" s="1"/>
      <c r="VRM169" s="1"/>
      <c r="VRN169" s="1"/>
      <c r="VRO169" s="1"/>
      <c r="VRP169" s="1"/>
      <c r="VRQ169" s="1"/>
      <c r="VRR169" s="1"/>
      <c r="VRS169" s="1"/>
      <c r="VRT169" s="1"/>
      <c r="VRU169" s="1"/>
      <c r="VRV169" s="1"/>
      <c r="VRW169" s="1"/>
      <c r="VRX169" s="1"/>
      <c r="VRY169" s="1"/>
      <c r="VRZ169" s="1"/>
      <c r="VSA169" s="1"/>
      <c r="VSB169" s="1"/>
      <c r="VSC169" s="1"/>
      <c r="VSD169" s="1"/>
      <c r="VSE169" s="1"/>
      <c r="VSF169" s="1"/>
      <c r="VSG169" s="1"/>
      <c r="VSH169" s="1"/>
      <c r="VSI169" s="1"/>
      <c r="VSJ169" s="1"/>
      <c r="VSK169" s="1"/>
      <c r="VSL169" s="1"/>
      <c r="VSM169" s="1"/>
      <c r="VSN169" s="1"/>
      <c r="VSO169" s="1"/>
      <c r="VSP169" s="1"/>
      <c r="VSQ169" s="1"/>
      <c r="VSR169" s="1"/>
      <c r="VSS169" s="1"/>
      <c r="VST169" s="1"/>
      <c r="VSU169" s="1"/>
      <c r="VSV169" s="1"/>
      <c r="VSW169" s="1"/>
      <c r="VSX169" s="1"/>
      <c r="VSY169" s="1"/>
      <c r="VSZ169" s="1"/>
      <c r="VTA169" s="1"/>
      <c r="VTB169" s="1"/>
      <c r="VTC169" s="1"/>
      <c r="VTD169" s="1"/>
      <c r="VTE169" s="1"/>
      <c r="VTF169" s="1"/>
      <c r="VTG169" s="1"/>
      <c r="VTH169" s="1"/>
      <c r="VTI169" s="1"/>
      <c r="VTJ169" s="1"/>
      <c r="VTK169" s="1"/>
      <c r="VTL169" s="1"/>
      <c r="VTM169" s="1"/>
      <c r="VTN169" s="1"/>
      <c r="VTO169" s="1"/>
      <c r="VTP169" s="1"/>
      <c r="VTQ169" s="1"/>
      <c r="VTR169" s="1"/>
      <c r="VTS169" s="1"/>
      <c r="VTT169" s="1"/>
      <c r="VTU169" s="1"/>
      <c r="VTV169" s="1"/>
      <c r="VTW169" s="1"/>
      <c r="VTX169" s="1"/>
      <c r="VTY169" s="1"/>
      <c r="VTZ169" s="1"/>
      <c r="VUA169" s="1"/>
      <c r="VUB169" s="1"/>
      <c r="VUC169" s="1"/>
      <c r="VUD169" s="1"/>
      <c r="VUE169" s="1"/>
      <c r="VUF169" s="1"/>
      <c r="VUG169" s="1"/>
      <c r="VUH169" s="1"/>
      <c r="VUI169" s="1"/>
      <c r="VUJ169" s="1"/>
      <c r="VUK169" s="1"/>
      <c r="VUL169" s="1"/>
      <c r="VUM169" s="1"/>
      <c r="VUN169" s="1"/>
      <c r="VUO169" s="1"/>
      <c r="VUP169" s="1"/>
      <c r="VUQ169" s="1"/>
      <c r="VUR169" s="1"/>
      <c r="VUS169" s="1"/>
      <c r="VUT169" s="1"/>
      <c r="VUU169" s="1"/>
      <c r="VUV169" s="1"/>
      <c r="VUW169" s="1"/>
      <c r="VUX169" s="1"/>
      <c r="VUY169" s="1"/>
      <c r="VUZ169" s="1"/>
      <c r="VVA169" s="1"/>
      <c r="VVB169" s="1"/>
      <c r="VVC169" s="1"/>
      <c r="VVD169" s="1"/>
      <c r="VVE169" s="1"/>
      <c r="VVF169" s="1"/>
      <c r="VVG169" s="1"/>
      <c r="VVH169" s="1"/>
      <c r="VVI169" s="1"/>
      <c r="VVJ169" s="1"/>
      <c r="VVK169" s="1"/>
      <c r="VVL169" s="1"/>
      <c r="VVM169" s="1"/>
      <c r="VVN169" s="1"/>
      <c r="VVO169" s="1"/>
      <c r="VVP169" s="1"/>
      <c r="VVQ169" s="1"/>
      <c r="VVR169" s="1"/>
      <c r="VVS169" s="1"/>
      <c r="VVT169" s="1"/>
      <c r="VVU169" s="1"/>
      <c r="VVV169" s="1"/>
      <c r="VVW169" s="1"/>
      <c r="VVX169" s="1"/>
      <c r="VVY169" s="1"/>
      <c r="VVZ169" s="1"/>
      <c r="VWA169" s="1"/>
      <c r="VWB169" s="1"/>
      <c r="VWC169" s="1"/>
      <c r="VWD169" s="1"/>
      <c r="VWE169" s="1"/>
      <c r="VWF169" s="1"/>
      <c r="VWG169" s="1"/>
      <c r="VWH169" s="1"/>
      <c r="VWI169" s="1"/>
      <c r="VWJ169" s="1"/>
      <c r="VWK169" s="1"/>
      <c r="VWL169" s="1"/>
      <c r="VWM169" s="1"/>
      <c r="VWN169" s="1"/>
      <c r="VWO169" s="1"/>
      <c r="VWP169" s="1"/>
      <c r="VWQ169" s="1"/>
      <c r="VWR169" s="1"/>
      <c r="VWS169" s="1"/>
      <c r="VWT169" s="1"/>
      <c r="VWU169" s="1"/>
      <c r="VWV169" s="1"/>
      <c r="VWW169" s="1"/>
      <c r="VWX169" s="1"/>
      <c r="VWY169" s="1"/>
      <c r="VWZ169" s="1"/>
      <c r="VXA169" s="1"/>
      <c r="VXB169" s="1"/>
      <c r="VXC169" s="1"/>
      <c r="VXD169" s="1"/>
      <c r="VXE169" s="1"/>
      <c r="VXF169" s="1"/>
      <c r="VXG169" s="1"/>
      <c r="VXH169" s="1"/>
      <c r="VXI169" s="1"/>
      <c r="VXJ169" s="1"/>
      <c r="VXK169" s="1"/>
      <c r="VXL169" s="1"/>
      <c r="VXM169" s="1"/>
      <c r="VXN169" s="1"/>
      <c r="VXO169" s="1"/>
      <c r="VXP169" s="1"/>
      <c r="VXQ169" s="1"/>
      <c r="VXR169" s="1"/>
      <c r="VXS169" s="1"/>
      <c r="VXT169" s="1"/>
      <c r="VXU169" s="1"/>
      <c r="VXV169" s="1"/>
      <c r="VXW169" s="1"/>
      <c r="VXX169" s="1"/>
      <c r="VXY169" s="1"/>
      <c r="VXZ169" s="1"/>
      <c r="VYA169" s="1"/>
      <c r="VYB169" s="1"/>
      <c r="VYC169" s="1"/>
      <c r="VYD169" s="1"/>
      <c r="VYE169" s="1"/>
      <c r="VYF169" s="1"/>
      <c r="VYG169" s="1"/>
      <c r="VYH169" s="1"/>
      <c r="VYI169" s="1"/>
      <c r="VYJ169" s="1"/>
      <c r="VYK169" s="1"/>
      <c r="VYL169" s="1"/>
      <c r="VYM169" s="1"/>
      <c r="VYN169" s="1"/>
      <c r="VYO169" s="1"/>
      <c r="VYP169" s="1"/>
      <c r="VYQ169" s="1"/>
      <c r="VYR169" s="1"/>
      <c r="VYS169" s="1"/>
      <c r="VYT169" s="1"/>
      <c r="VYU169" s="1"/>
      <c r="VYV169" s="1"/>
      <c r="VYW169" s="1"/>
      <c r="VYX169" s="1"/>
      <c r="VYY169" s="1"/>
      <c r="VYZ169" s="1"/>
      <c r="VZA169" s="1"/>
      <c r="VZB169" s="1"/>
      <c r="VZC169" s="1"/>
      <c r="VZD169" s="1"/>
      <c r="VZE169" s="1"/>
      <c r="VZF169" s="1"/>
      <c r="VZG169" s="1"/>
      <c r="VZH169" s="1"/>
      <c r="VZI169" s="1"/>
      <c r="VZJ169" s="1"/>
      <c r="VZK169" s="1"/>
      <c r="VZL169" s="1"/>
      <c r="VZM169" s="1"/>
      <c r="VZN169" s="1"/>
      <c r="VZO169" s="1"/>
      <c r="VZP169" s="1"/>
      <c r="VZQ169" s="1"/>
      <c r="VZR169" s="1"/>
      <c r="VZS169" s="1"/>
      <c r="VZT169" s="1"/>
      <c r="VZU169" s="1"/>
      <c r="VZV169" s="1"/>
      <c r="VZW169" s="1"/>
      <c r="VZX169" s="1"/>
      <c r="VZY169" s="1"/>
      <c r="VZZ169" s="1"/>
      <c r="WAA169" s="1"/>
      <c r="WAB169" s="1"/>
      <c r="WAC169" s="1"/>
      <c r="WAD169" s="1"/>
      <c r="WAE169" s="1"/>
      <c r="WAF169" s="1"/>
      <c r="WAG169" s="1"/>
      <c r="WAH169" s="1"/>
      <c r="WAI169" s="1"/>
      <c r="WAJ169" s="1"/>
      <c r="WAK169" s="1"/>
      <c r="WAL169" s="1"/>
      <c r="WAS169" s="1"/>
      <c r="WAT169" s="1"/>
      <c r="WAU169" s="1"/>
      <c r="WAV169" s="1"/>
      <c r="WAW169" s="1"/>
      <c r="WAX169" s="1"/>
      <c r="WAY169" s="1"/>
      <c r="WAZ169" s="1"/>
      <c r="WBA169" s="1"/>
      <c r="WBB169" s="1"/>
      <c r="WBC169" s="1"/>
      <c r="WBD169" s="1"/>
      <c r="WBE169" s="1"/>
      <c r="WBF169" s="1"/>
      <c r="WBG169" s="1"/>
      <c r="WBH169" s="1"/>
      <c r="WBI169" s="1"/>
      <c r="WBJ169" s="1"/>
      <c r="WBK169" s="1"/>
      <c r="WBL169" s="1"/>
      <c r="WBM169" s="1"/>
      <c r="WBN169" s="1"/>
      <c r="WBO169" s="1"/>
      <c r="WBP169" s="1"/>
      <c r="WBQ169" s="1"/>
      <c r="WBR169" s="1"/>
      <c r="WBS169" s="1"/>
      <c r="WBT169" s="1"/>
      <c r="WBU169" s="1"/>
      <c r="WBV169" s="1"/>
      <c r="WBW169" s="1"/>
      <c r="WBX169" s="1"/>
      <c r="WBY169" s="1"/>
      <c r="WBZ169" s="1"/>
      <c r="WCA169" s="1"/>
      <c r="WCB169" s="1"/>
      <c r="WCC169" s="1"/>
      <c r="WCD169" s="1"/>
      <c r="WCE169" s="1"/>
      <c r="WCF169" s="1"/>
      <c r="WCG169" s="1"/>
      <c r="WCH169" s="1"/>
      <c r="WCI169" s="1"/>
      <c r="WCJ169" s="1"/>
      <c r="WCK169" s="1"/>
      <c r="WCL169" s="1"/>
      <c r="WCM169" s="1"/>
      <c r="WCN169" s="1"/>
      <c r="WCO169" s="1"/>
      <c r="WCP169" s="1"/>
      <c r="WCQ169" s="1"/>
      <c r="WCR169" s="1"/>
      <c r="WCS169" s="1"/>
      <c r="WCT169" s="1"/>
      <c r="WCU169" s="1"/>
      <c r="WCV169" s="1"/>
      <c r="WCW169" s="1"/>
      <c r="WCX169" s="1"/>
      <c r="WCY169" s="1"/>
      <c r="WCZ169" s="1"/>
      <c r="WDA169" s="1"/>
      <c r="WDB169" s="1"/>
      <c r="WDC169" s="1"/>
      <c r="WDD169" s="1"/>
      <c r="WDE169" s="1"/>
      <c r="WDF169" s="1"/>
      <c r="WDG169" s="1"/>
      <c r="WDH169" s="1"/>
      <c r="WDI169" s="1"/>
      <c r="WDJ169" s="1"/>
      <c r="WDK169" s="1"/>
      <c r="WDL169" s="1"/>
      <c r="WDM169" s="1"/>
      <c r="WDN169" s="1"/>
      <c r="WDO169" s="1"/>
      <c r="WDP169" s="1"/>
      <c r="WDQ169" s="1"/>
      <c r="WDR169" s="1"/>
      <c r="WDS169" s="1"/>
      <c r="WDT169" s="1"/>
      <c r="WDU169" s="1"/>
      <c r="WDV169" s="1"/>
      <c r="WDW169" s="1"/>
      <c r="WDX169" s="1"/>
      <c r="WDY169" s="1"/>
      <c r="WDZ169" s="1"/>
      <c r="WEA169" s="1"/>
      <c r="WEB169" s="1"/>
      <c r="WEC169" s="1"/>
      <c r="WED169" s="1"/>
      <c r="WEE169" s="1"/>
      <c r="WEF169" s="1"/>
      <c r="WEG169" s="1"/>
      <c r="WEH169" s="1"/>
      <c r="WEI169" s="1"/>
      <c r="WEJ169" s="1"/>
      <c r="WEK169" s="1"/>
      <c r="WEL169" s="1"/>
      <c r="WEM169" s="1"/>
      <c r="WEN169" s="1"/>
      <c r="WEO169" s="1"/>
      <c r="WEP169" s="1"/>
      <c r="WEQ169" s="1"/>
      <c r="WER169" s="1"/>
      <c r="WES169" s="1"/>
      <c r="WET169" s="1"/>
      <c r="WEU169" s="1"/>
      <c r="WEV169" s="1"/>
      <c r="WEW169" s="1"/>
      <c r="WEX169" s="1"/>
      <c r="WEY169" s="1"/>
      <c r="WEZ169" s="1"/>
      <c r="WFA169" s="1"/>
      <c r="WFB169" s="1"/>
      <c r="WFC169" s="1"/>
      <c r="WFD169" s="1"/>
      <c r="WFE169" s="1"/>
      <c r="WFF169" s="1"/>
      <c r="WFG169" s="1"/>
      <c r="WFH169" s="1"/>
      <c r="WFI169" s="1"/>
      <c r="WFJ169" s="1"/>
      <c r="WFK169" s="1"/>
      <c r="WFL169" s="1"/>
      <c r="WFM169" s="1"/>
      <c r="WFN169" s="1"/>
      <c r="WFO169" s="1"/>
      <c r="WFP169" s="1"/>
      <c r="WFQ169" s="1"/>
      <c r="WFR169" s="1"/>
      <c r="WFS169" s="1"/>
      <c r="WFT169" s="1"/>
      <c r="WFU169" s="1"/>
      <c r="WFV169" s="1"/>
      <c r="WFW169" s="1"/>
      <c r="WFX169" s="1"/>
      <c r="WFY169" s="1"/>
      <c r="WFZ169" s="1"/>
      <c r="WGA169" s="1"/>
      <c r="WGB169" s="1"/>
      <c r="WGC169" s="1"/>
      <c r="WGD169" s="1"/>
      <c r="WGE169" s="1"/>
      <c r="WGF169" s="1"/>
      <c r="WGG169" s="1"/>
      <c r="WGH169" s="1"/>
      <c r="WGI169" s="1"/>
      <c r="WGJ169" s="1"/>
      <c r="WGK169" s="1"/>
      <c r="WGL169" s="1"/>
      <c r="WGM169" s="1"/>
      <c r="WGN169" s="1"/>
      <c r="WGO169" s="1"/>
      <c r="WGP169" s="1"/>
      <c r="WGQ169" s="1"/>
      <c r="WGR169" s="1"/>
      <c r="WGS169" s="1"/>
      <c r="WGT169" s="1"/>
      <c r="WGU169" s="1"/>
      <c r="WGV169" s="1"/>
      <c r="WGW169" s="1"/>
      <c r="WGX169" s="1"/>
      <c r="WGY169" s="1"/>
      <c r="WGZ169" s="1"/>
      <c r="WHA169" s="1"/>
      <c r="WHB169" s="1"/>
      <c r="WHC169" s="1"/>
      <c r="WHD169" s="1"/>
      <c r="WHE169" s="1"/>
      <c r="WHF169" s="1"/>
      <c r="WHG169" s="1"/>
      <c r="WHH169" s="1"/>
      <c r="WHI169" s="1"/>
      <c r="WHJ169" s="1"/>
      <c r="WHK169" s="1"/>
      <c r="WHL169" s="1"/>
      <c r="WHM169" s="1"/>
      <c r="WHN169" s="1"/>
      <c r="WHO169" s="1"/>
      <c r="WHP169" s="1"/>
      <c r="WHQ169" s="1"/>
      <c r="WHR169" s="1"/>
      <c r="WHS169" s="1"/>
      <c r="WHT169" s="1"/>
      <c r="WHU169" s="1"/>
      <c r="WHV169" s="1"/>
      <c r="WHW169" s="1"/>
      <c r="WHX169" s="1"/>
      <c r="WHY169" s="1"/>
      <c r="WHZ169" s="1"/>
      <c r="WIA169" s="1"/>
      <c r="WIB169" s="1"/>
      <c r="WIC169" s="1"/>
      <c r="WID169" s="1"/>
      <c r="WIE169" s="1"/>
      <c r="WIF169" s="1"/>
      <c r="WIG169" s="1"/>
      <c r="WIH169" s="1"/>
      <c r="WII169" s="1"/>
      <c r="WIJ169" s="1"/>
      <c r="WIK169" s="1"/>
      <c r="WIL169" s="1"/>
      <c r="WIM169" s="1"/>
      <c r="WIN169" s="1"/>
      <c r="WIO169" s="1"/>
      <c r="WIP169" s="1"/>
      <c r="WIQ169" s="1"/>
      <c r="WIR169" s="1"/>
      <c r="WIS169" s="1"/>
      <c r="WIT169" s="1"/>
      <c r="WIU169" s="1"/>
      <c r="WIV169" s="1"/>
      <c r="WIW169" s="1"/>
      <c r="WIX169" s="1"/>
      <c r="WIY169" s="1"/>
      <c r="WIZ169" s="1"/>
      <c r="WJA169" s="1"/>
      <c r="WJB169" s="1"/>
      <c r="WJC169" s="1"/>
      <c r="WJD169" s="1"/>
      <c r="WJE169" s="1"/>
      <c r="WJF169" s="1"/>
      <c r="WJG169" s="1"/>
      <c r="WJH169" s="1"/>
      <c r="WJI169" s="1"/>
      <c r="WJJ169" s="1"/>
      <c r="WJK169" s="1"/>
      <c r="WJL169" s="1"/>
      <c r="WJM169" s="1"/>
      <c r="WJN169" s="1"/>
      <c r="WJO169" s="1"/>
      <c r="WJP169" s="1"/>
      <c r="WJQ169" s="1"/>
      <c r="WJR169" s="1"/>
      <c r="WJS169" s="1"/>
      <c r="WJT169" s="1"/>
      <c r="WJU169" s="1"/>
      <c r="WJV169" s="1"/>
      <c r="WJW169" s="1"/>
      <c r="WJX169" s="1"/>
      <c r="WJY169" s="1"/>
      <c r="WJZ169" s="1"/>
      <c r="WKA169" s="1"/>
      <c r="WKB169" s="1"/>
      <c r="WKC169" s="1"/>
      <c r="WKD169" s="1"/>
      <c r="WKE169" s="1"/>
      <c r="WKF169" s="1"/>
      <c r="WKG169" s="1"/>
      <c r="WKH169" s="1"/>
      <c r="WKO169" s="1"/>
      <c r="WKP169" s="1"/>
      <c r="WKQ169" s="1"/>
      <c r="WKR169" s="1"/>
      <c r="WKS169" s="1"/>
      <c r="WKT169" s="1"/>
      <c r="WKU169" s="1"/>
      <c r="WKV169" s="1"/>
      <c r="WKW169" s="1"/>
      <c r="WKX169" s="1"/>
      <c r="WKY169" s="1"/>
      <c r="WKZ169" s="1"/>
      <c r="WLA169" s="1"/>
      <c r="WLB169" s="1"/>
      <c r="WLC169" s="1"/>
      <c r="WLD169" s="1"/>
      <c r="WLE169" s="1"/>
      <c r="WLF169" s="1"/>
      <c r="WLG169" s="1"/>
      <c r="WLH169" s="1"/>
      <c r="WLI169" s="1"/>
      <c r="WLJ169" s="1"/>
      <c r="WLK169" s="1"/>
      <c r="WLL169" s="1"/>
      <c r="WLM169" s="1"/>
      <c r="WLN169" s="1"/>
      <c r="WLO169" s="1"/>
      <c r="WLP169" s="1"/>
      <c r="WLQ169" s="1"/>
      <c r="WLR169" s="1"/>
      <c r="WLS169" s="1"/>
      <c r="WLT169" s="1"/>
      <c r="WLU169" s="1"/>
      <c r="WLV169" s="1"/>
      <c r="WLW169" s="1"/>
      <c r="WLX169" s="1"/>
      <c r="WLY169" s="1"/>
      <c r="WLZ169" s="1"/>
      <c r="WMA169" s="1"/>
      <c r="WMB169" s="1"/>
      <c r="WMC169" s="1"/>
      <c r="WMD169" s="1"/>
      <c r="WME169" s="1"/>
      <c r="WMF169" s="1"/>
      <c r="WMG169" s="1"/>
      <c r="WMH169" s="1"/>
      <c r="WMI169" s="1"/>
      <c r="WMJ169" s="1"/>
      <c r="WMK169" s="1"/>
      <c r="WML169" s="1"/>
      <c r="WMM169" s="1"/>
      <c r="WMN169" s="1"/>
      <c r="WMO169" s="1"/>
      <c r="WMP169" s="1"/>
      <c r="WMQ169" s="1"/>
      <c r="WMR169" s="1"/>
      <c r="WMS169" s="1"/>
      <c r="WMT169" s="1"/>
      <c r="WMU169" s="1"/>
      <c r="WMV169" s="1"/>
      <c r="WMW169" s="1"/>
      <c r="WMX169" s="1"/>
      <c r="WMY169" s="1"/>
      <c r="WMZ169" s="1"/>
      <c r="WNA169" s="1"/>
      <c r="WNB169" s="1"/>
      <c r="WNC169" s="1"/>
      <c r="WND169" s="1"/>
      <c r="WNE169" s="1"/>
      <c r="WNF169" s="1"/>
      <c r="WNG169" s="1"/>
      <c r="WNH169" s="1"/>
      <c r="WNI169" s="1"/>
      <c r="WNJ169" s="1"/>
      <c r="WNK169" s="1"/>
      <c r="WNL169" s="1"/>
      <c r="WNM169" s="1"/>
      <c r="WNN169" s="1"/>
      <c r="WNO169" s="1"/>
      <c r="WNP169" s="1"/>
      <c r="WNQ169" s="1"/>
      <c r="WNR169" s="1"/>
      <c r="WNS169" s="1"/>
      <c r="WNT169" s="1"/>
      <c r="WNU169" s="1"/>
      <c r="WNV169" s="1"/>
      <c r="WNW169" s="1"/>
      <c r="WNX169" s="1"/>
      <c r="WNY169" s="1"/>
      <c r="WNZ169" s="1"/>
      <c r="WOA169" s="1"/>
      <c r="WOB169" s="1"/>
      <c r="WOC169" s="1"/>
      <c r="WOD169" s="1"/>
      <c r="WOE169" s="1"/>
      <c r="WOF169" s="1"/>
      <c r="WOG169" s="1"/>
      <c r="WOH169" s="1"/>
      <c r="WOI169" s="1"/>
      <c r="WOJ169" s="1"/>
      <c r="WOK169" s="1"/>
      <c r="WOL169" s="1"/>
      <c r="WOM169" s="1"/>
      <c r="WON169" s="1"/>
      <c r="WOO169" s="1"/>
      <c r="WOP169" s="1"/>
      <c r="WOQ169" s="1"/>
      <c r="WOR169" s="1"/>
      <c r="WOS169" s="1"/>
      <c r="WOT169" s="1"/>
      <c r="WOU169" s="1"/>
      <c r="WOV169" s="1"/>
      <c r="WOW169" s="1"/>
      <c r="WOX169" s="1"/>
      <c r="WOY169" s="1"/>
      <c r="WOZ169" s="1"/>
      <c r="WPA169" s="1"/>
      <c r="WPB169" s="1"/>
      <c r="WPC169" s="1"/>
      <c r="WPD169" s="1"/>
      <c r="WPE169" s="1"/>
      <c r="WPF169" s="1"/>
      <c r="WPG169" s="1"/>
      <c r="WPH169" s="1"/>
      <c r="WPI169" s="1"/>
      <c r="WPJ169" s="1"/>
      <c r="WPK169" s="1"/>
      <c r="WPL169" s="1"/>
      <c r="WPM169" s="1"/>
      <c r="WPN169" s="1"/>
      <c r="WPO169" s="1"/>
      <c r="WPP169" s="1"/>
      <c r="WPQ169" s="1"/>
      <c r="WPR169" s="1"/>
      <c r="WPS169" s="1"/>
      <c r="WPT169" s="1"/>
      <c r="WPU169" s="1"/>
      <c r="WPV169" s="1"/>
      <c r="WPW169" s="1"/>
      <c r="WPX169" s="1"/>
      <c r="WPY169" s="1"/>
      <c r="WPZ169" s="1"/>
      <c r="WQA169" s="1"/>
      <c r="WQB169" s="1"/>
      <c r="WQC169" s="1"/>
      <c r="WQD169" s="1"/>
      <c r="WQE169" s="1"/>
      <c r="WQF169" s="1"/>
      <c r="WQG169" s="1"/>
      <c r="WQH169" s="1"/>
      <c r="WQI169" s="1"/>
      <c r="WQJ169" s="1"/>
      <c r="WQK169" s="1"/>
      <c r="WQL169" s="1"/>
      <c r="WQM169" s="1"/>
      <c r="WQN169" s="1"/>
      <c r="WQO169" s="1"/>
      <c r="WQP169" s="1"/>
      <c r="WQQ169" s="1"/>
      <c r="WQR169" s="1"/>
      <c r="WQS169" s="1"/>
      <c r="WQT169" s="1"/>
      <c r="WQU169" s="1"/>
      <c r="WQV169" s="1"/>
      <c r="WQW169" s="1"/>
      <c r="WQX169" s="1"/>
      <c r="WQY169" s="1"/>
      <c r="WQZ169" s="1"/>
      <c r="WRA169" s="1"/>
      <c r="WRB169" s="1"/>
      <c r="WRC169" s="1"/>
      <c r="WRD169" s="1"/>
      <c r="WRE169" s="1"/>
      <c r="WRF169" s="1"/>
      <c r="WRG169" s="1"/>
      <c r="WRH169" s="1"/>
      <c r="WRI169" s="1"/>
      <c r="WRJ169" s="1"/>
      <c r="WRK169" s="1"/>
      <c r="WRL169" s="1"/>
      <c r="WRM169" s="1"/>
      <c r="WRN169" s="1"/>
      <c r="WRO169" s="1"/>
      <c r="WRP169" s="1"/>
      <c r="WRQ169" s="1"/>
      <c r="WRR169" s="1"/>
      <c r="WRS169" s="1"/>
      <c r="WRT169" s="1"/>
      <c r="WRU169" s="1"/>
      <c r="WRV169" s="1"/>
      <c r="WRW169" s="1"/>
      <c r="WRX169" s="1"/>
      <c r="WRY169" s="1"/>
      <c r="WRZ169" s="1"/>
      <c r="WSA169" s="1"/>
      <c r="WSB169" s="1"/>
      <c r="WSC169" s="1"/>
      <c r="WSD169" s="1"/>
      <c r="WSE169" s="1"/>
      <c r="WSF169" s="1"/>
      <c r="WSG169" s="1"/>
      <c r="WSH169" s="1"/>
      <c r="WSI169" s="1"/>
      <c r="WSJ169" s="1"/>
      <c r="WSK169" s="1"/>
      <c r="WSL169" s="1"/>
      <c r="WSM169" s="1"/>
      <c r="WSN169" s="1"/>
      <c r="WSO169" s="1"/>
      <c r="WSP169" s="1"/>
      <c r="WSQ169" s="1"/>
      <c r="WSR169" s="1"/>
      <c r="WSS169" s="1"/>
      <c r="WST169" s="1"/>
      <c r="WSU169" s="1"/>
      <c r="WSV169" s="1"/>
      <c r="WSW169" s="1"/>
      <c r="WSX169" s="1"/>
      <c r="WSY169" s="1"/>
      <c r="WSZ169" s="1"/>
      <c r="WTA169" s="1"/>
      <c r="WTB169" s="1"/>
      <c r="WTC169" s="1"/>
      <c r="WTD169" s="1"/>
      <c r="WTE169" s="1"/>
      <c r="WTF169" s="1"/>
      <c r="WTG169" s="1"/>
      <c r="WTH169" s="1"/>
      <c r="WTI169" s="1"/>
      <c r="WTJ169" s="1"/>
      <c r="WTK169" s="1"/>
      <c r="WTL169" s="1"/>
      <c r="WTM169" s="1"/>
      <c r="WTN169" s="1"/>
      <c r="WTO169" s="1"/>
      <c r="WTP169" s="1"/>
      <c r="WTQ169" s="1"/>
      <c r="WTR169" s="1"/>
      <c r="WTS169" s="1"/>
      <c r="WTT169" s="1"/>
      <c r="WTU169" s="1"/>
      <c r="WTV169" s="1"/>
      <c r="WTW169" s="1"/>
      <c r="WTX169" s="1"/>
      <c r="WTY169" s="1"/>
      <c r="WTZ169" s="1"/>
      <c r="WUA169" s="1"/>
      <c r="WUB169" s="1"/>
      <c r="WUC169" s="1"/>
      <c r="WUD169" s="1"/>
      <c r="WUK169" s="1"/>
      <c r="WUL169" s="1"/>
      <c r="WUM169" s="1"/>
      <c r="WUN169" s="1"/>
      <c r="WUO169" s="1"/>
      <c r="WUP169" s="1"/>
      <c r="WUQ169" s="1"/>
      <c r="WUR169" s="1"/>
      <c r="WUS169" s="1"/>
      <c r="WUT169" s="1"/>
      <c r="WUU169" s="1"/>
      <c r="WUV169" s="1"/>
      <c r="WUW169" s="1"/>
      <c r="WUX169" s="1"/>
      <c r="WUY169" s="1"/>
      <c r="WUZ169" s="1"/>
      <c r="WVA169" s="1"/>
      <c r="WVB169" s="1"/>
      <c r="WVC169" s="1"/>
      <c r="WVD169" s="1"/>
      <c r="WVE169" s="1"/>
      <c r="WVF169" s="1"/>
      <c r="WVG169" s="1"/>
      <c r="WVH169" s="1"/>
      <c r="WVI169" s="1"/>
      <c r="WVJ169" s="1"/>
      <c r="WVK169" s="1"/>
      <c r="WVL169" s="1"/>
      <c r="WVM169" s="1"/>
      <c r="WVN169" s="1"/>
      <c r="WVO169" s="1"/>
      <c r="WVP169" s="1"/>
      <c r="WVQ169" s="1"/>
      <c r="WVR169" s="1"/>
      <c r="WVS169" s="1"/>
      <c r="WVT169" s="1"/>
      <c r="WVU169" s="1"/>
      <c r="WVV169" s="1"/>
      <c r="WVW169" s="1"/>
      <c r="WVX169" s="1"/>
      <c r="WVY169" s="1"/>
      <c r="WVZ169" s="1"/>
      <c r="WWA169" s="1"/>
      <c r="WWB169" s="1"/>
      <c r="WWC169" s="1"/>
      <c r="WWD169" s="1"/>
      <c r="WWE169" s="1"/>
      <c r="WWF169" s="1"/>
      <c r="WWG169" s="1"/>
      <c r="WWH169" s="1"/>
      <c r="WWI169" s="1"/>
      <c r="WWJ169" s="1"/>
      <c r="WWK169" s="1"/>
      <c r="WWL169" s="1"/>
      <c r="WWM169" s="1"/>
      <c r="WWN169" s="1"/>
      <c r="WWO169" s="1"/>
      <c r="WWP169" s="1"/>
      <c r="WWQ169" s="1"/>
      <c r="WWR169" s="1"/>
      <c r="WWS169" s="1"/>
      <c r="WWT169" s="1"/>
      <c r="WWU169" s="1"/>
      <c r="WWV169" s="1"/>
      <c r="WWW169" s="1"/>
      <c r="WWX169" s="1"/>
      <c r="WWY169" s="1"/>
      <c r="WWZ169" s="1"/>
      <c r="WXA169" s="1"/>
      <c r="WXB169" s="1"/>
      <c r="WXC169" s="1"/>
      <c r="WXD169" s="1"/>
      <c r="WXE169" s="1"/>
      <c r="WXF169" s="1"/>
      <c r="WXG169" s="1"/>
      <c r="WXH169" s="1"/>
      <c r="WXI169" s="1"/>
      <c r="WXJ169" s="1"/>
      <c r="WXK169" s="1"/>
      <c r="WXL169" s="1"/>
      <c r="WXM169" s="1"/>
      <c r="WXN169" s="1"/>
      <c r="WXO169" s="1"/>
      <c r="WXP169" s="1"/>
      <c r="WXQ169" s="1"/>
      <c r="WXR169" s="1"/>
      <c r="WXS169" s="1"/>
      <c r="WXT169" s="1"/>
      <c r="WXU169" s="1"/>
      <c r="WXV169" s="1"/>
      <c r="WXW169" s="1"/>
      <c r="WXX169" s="1"/>
      <c r="WXY169" s="1"/>
      <c r="WXZ169" s="1"/>
      <c r="WYA169" s="1"/>
      <c r="WYB169" s="1"/>
      <c r="WYC169" s="1"/>
      <c r="WYD169" s="1"/>
      <c r="WYE169" s="1"/>
      <c r="WYF169" s="1"/>
      <c r="WYG169" s="1"/>
      <c r="WYH169" s="1"/>
      <c r="WYI169" s="1"/>
      <c r="WYJ169" s="1"/>
      <c r="WYK169" s="1"/>
      <c r="WYL169" s="1"/>
      <c r="WYM169" s="1"/>
      <c r="WYN169" s="1"/>
      <c r="WYO169" s="1"/>
      <c r="WYP169" s="1"/>
      <c r="WYQ169" s="1"/>
      <c r="WYR169" s="1"/>
      <c r="WYS169" s="1"/>
      <c r="WYT169" s="1"/>
      <c r="WYU169" s="1"/>
      <c r="WYV169" s="1"/>
      <c r="WYW169" s="1"/>
      <c r="WYX169" s="1"/>
      <c r="WYY169" s="1"/>
      <c r="WYZ169" s="1"/>
      <c r="WZA169" s="1"/>
      <c r="WZB169" s="1"/>
      <c r="WZC169" s="1"/>
      <c r="WZD169" s="1"/>
      <c r="WZE169" s="1"/>
      <c r="WZF169" s="1"/>
      <c r="WZG169" s="1"/>
      <c r="WZH169" s="1"/>
      <c r="WZI169" s="1"/>
      <c r="WZJ169" s="1"/>
      <c r="WZK169" s="1"/>
      <c r="WZL169" s="1"/>
      <c r="WZM169" s="1"/>
      <c r="WZN169" s="1"/>
      <c r="WZO169" s="1"/>
      <c r="WZP169" s="1"/>
      <c r="WZQ169" s="1"/>
      <c r="WZR169" s="1"/>
      <c r="WZS169" s="1"/>
      <c r="WZT169" s="1"/>
      <c r="WZU169" s="1"/>
      <c r="WZV169" s="1"/>
      <c r="WZW169" s="1"/>
      <c r="WZX169" s="1"/>
      <c r="WZY169" s="1"/>
      <c r="WZZ169" s="1"/>
      <c r="XAA169" s="1"/>
      <c r="XAB169" s="1"/>
      <c r="XAC169" s="1"/>
      <c r="XAD169" s="1"/>
      <c r="XAE169" s="1"/>
      <c r="XAF169" s="1"/>
      <c r="XAG169" s="1"/>
      <c r="XAH169" s="1"/>
      <c r="XAI169" s="1"/>
      <c r="XAJ169" s="1"/>
      <c r="XAK169" s="1"/>
      <c r="XAL169" s="1"/>
      <c r="XAM169" s="1"/>
      <c r="XAN169" s="1"/>
      <c r="XAO169" s="1"/>
      <c r="XAP169" s="1"/>
      <c r="XAQ169" s="1"/>
      <c r="XAR169" s="1"/>
      <c r="XAS169" s="1"/>
      <c r="XAT169" s="1"/>
      <c r="XAU169" s="1"/>
      <c r="XAV169" s="1"/>
      <c r="XAW169" s="1"/>
      <c r="XAX169" s="1"/>
      <c r="XAY169" s="1"/>
      <c r="XAZ169" s="1"/>
      <c r="XBA169" s="1"/>
      <c r="XBB169" s="1"/>
      <c r="XBC169" s="1"/>
      <c r="XBD169" s="1"/>
      <c r="XBE169" s="1"/>
      <c r="XBF169" s="1"/>
      <c r="XBG169" s="1"/>
      <c r="XBH169" s="1"/>
      <c r="XBI169" s="1"/>
      <c r="XBJ169" s="1"/>
      <c r="XBK169" s="1"/>
      <c r="XBL169" s="1"/>
      <c r="XBM169" s="1"/>
      <c r="XBN169" s="1"/>
      <c r="XBO169" s="1"/>
      <c r="XBP169" s="1"/>
      <c r="XBQ169" s="1"/>
      <c r="XBR169" s="1"/>
      <c r="XBS169" s="1"/>
      <c r="XBT169" s="1"/>
      <c r="XBU169" s="1"/>
      <c r="XBV169" s="1"/>
      <c r="XBW169" s="1"/>
      <c r="XBX169" s="1"/>
      <c r="XBY169" s="1"/>
      <c r="XBZ169" s="1"/>
      <c r="XCA169" s="1"/>
      <c r="XCB169" s="1"/>
      <c r="XCC169" s="1"/>
      <c r="XCD169" s="1"/>
      <c r="XCE169" s="1"/>
      <c r="XCF169" s="1"/>
      <c r="XCG169" s="1"/>
      <c r="XCH169" s="1"/>
      <c r="XCI169" s="1"/>
      <c r="XCJ169" s="1"/>
      <c r="XCK169" s="1"/>
      <c r="XCL169" s="1"/>
      <c r="XCM169" s="1"/>
      <c r="XCN169" s="1"/>
      <c r="XCO169" s="1"/>
      <c r="XCP169" s="1"/>
      <c r="XCQ169" s="1"/>
      <c r="XCR169" s="1"/>
      <c r="XCS169" s="1"/>
      <c r="XCT169" s="1"/>
      <c r="XCU169" s="1"/>
      <c r="XCV169" s="1"/>
      <c r="XCW169" s="1"/>
      <c r="XCX169" s="1"/>
      <c r="XCY169" s="1"/>
      <c r="XCZ169" s="1"/>
      <c r="XDA169" s="1"/>
      <c r="XDB169" s="1"/>
      <c r="XDC169" s="1"/>
      <c r="XDD169" s="1"/>
      <c r="XDE169" s="1"/>
      <c r="XDF169" s="1"/>
      <c r="XDG169" s="1"/>
      <c r="XDH169" s="1"/>
      <c r="XDI169" s="1"/>
      <c r="XDJ169" s="1"/>
      <c r="XDK169" s="1"/>
      <c r="XDL169" s="1"/>
      <c r="XDM169" s="1"/>
      <c r="XDN169" s="1"/>
      <c r="XDO169" s="1"/>
      <c r="XDP169" s="1"/>
      <c r="XDQ169" s="1"/>
      <c r="XDR169" s="1"/>
      <c r="XDS169" s="1"/>
      <c r="XDT169" s="1"/>
      <c r="XDU169" s="1"/>
    </row>
    <row r="170" spans="1:16349" ht="15.75" hidden="1" x14ac:dyDescent="0.25">
      <c r="A170" s="10"/>
      <c r="B170" s="224"/>
      <c r="C170" s="224"/>
      <c r="D170" s="225"/>
      <c r="E170" s="225"/>
      <c r="F170" s="225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  <c r="AMN170" s="1"/>
      <c r="AMO170" s="1"/>
      <c r="AMP170" s="1"/>
      <c r="AMQ170" s="1"/>
      <c r="AMR170" s="1"/>
      <c r="AMS170" s="1"/>
      <c r="AMT170" s="1"/>
      <c r="AMU170" s="1"/>
      <c r="AMV170" s="1"/>
      <c r="AMW170" s="1"/>
      <c r="AMX170" s="1"/>
      <c r="AMY170" s="1"/>
      <c r="AMZ170" s="1"/>
      <c r="ANA170" s="1"/>
      <c r="ANB170" s="1"/>
      <c r="ANC170" s="1"/>
      <c r="AND170" s="1"/>
      <c r="ANE170" s="1"/>
      <c r="ANF170" s="1"/>
      <c r="ANG170" s="1"/>
      <c r="ANH170" s="1"/>
      <c r="ANI170" s="1"/>
      <c r="ANJ170" s="1"/>
      <c r="ANK170" s="1"/>
      <c r="ANL170" s="1"/>
      <c r="ANM170" s="1"/>
      <c r="ANN170" s="1"/>
      <c r="ANO170" s="1"/>
      <c r="ANP170" s="1"/>
      <c r="ANQ170" s="1"/>
      <c r="ANR170" s="1"/>
      <c r="ANS170" s="1"/>
      <c r="ANT170" s="1"/>
      <c r="ANU170" s="1"/>
      <c r="ANV170" s="1"/>
      <c r="ANW170" s="1"/>
      <c r="ANX170" s="1"/>
      <c r="ANY170" s="1"/>
      <c r="ANZ170" s="1"/>
      <c r="AOA170" s="1"/>
      <c r="AOB170" s="1"/>
      <c r="AOC170" s="1"/>
      <c r="AOD170" s="1"/>
      <c r="AOE170" s="1"/>
      <c r="AOF170" s="1"/>
      <c r="AOG170" s="1"/>
      <c r="AOH170" s="1"/>
      <c r="AOI170" s="1"/>
      <c r="AOJ170" s="1"/>
      <c r="AOK170" s="1"/>
      <c r="AOL170" s="1"/>
      <c r="AOM170" s="1"/>
      <c r="AON170" s="1"/>
      <c r="AOO170" s="1"/>
      <c r="AOP170" s="1"/>
      <c r="AOQ170" s="1"/>
      <c r="AOR170" s="1"/>
      <c r="AOS170" s="1"/>
      <c r="AOT170" s="1"/>
      <c r="AOU170" s="1"/>
      <c r="AOV170" s="1"/>
      <c r="AOW170" s="1"/>
      <c r="AOX170" s="1"/>
      <c r="AOY170" s="1"/>
      <c r="AOZ170" s="1"/>
      <c r="APA170" s="1"/>
      <c r="APB170" s="1"/>
      <c r="APC170" s="1"/>
      <c r="APD170" s="1"/>
      <c r="APE170" s="1"/>
      <c r="APF170" s="1"/>
      <c r="APG170" s="1"/>
      <c r="APH170" s="1"/>
      <c r="API170" s="1"/>
      <c r="APJ170" s="1"/>
      <c r="APK170" s="1"/>
      <c r="APL170" s="1"/>
      <c r="APM170" s="1"/>
      <c r="APN170" s="1"/>
      <c r="APO170" s="1"/>
      <c r="APP170" s="1"/>
      <c r="APQ170" s="1"/>
      <c r="APR170" s="1"/>
      <c r="APS170" s="1"/>
      <c r="APT170" s="1"/>
      <c r="APU170" s="1"/>
      <c r="APV170" s="1"/>
      <c r="APW170" s="1"/>
      <c r="APX170" s="1"/>
      <c r="APY170" s="1"/>
      <c r="APZ170" s="1"/>
      <c r="AQA170" s="1"/>
      <c r="AQB170" s="1"/>
      <c r="AQC170" s="1"/>
      <c r="AQD170" s="1"/>
      <c r="AQE170" s="1"/>
      <c r="AQF170" s="1"/>
      <c r="AQG170" s="1"/>
      <c r="AQH170" s="1"/>
      <c r="AQI170" s="1"/>
      <c r="AQJ170" s="1"/>
      <c r="AQK170" s="1"/>
      <c r="AQL170" s="1"/>
      <c r="AQM170" s="1"/>
      <c r="AQN170" s="1"/>
      <c r="AQO170" s="1"/>
      <c r="AQP170" s="1"/>
      <c r="AQQ170" s="1"/>
      <c r="AQR170" s="1"/>
      <c r="AQS170" s="1"/>
      <c r="AQT170" s="1"/>
      <c r="AQU170" s="1"/>
      <c r="AQV170" s="1"/>
      <c r="AQW170" s="1"/>
      <c r="AQX170" s="1"/>
      <c r="AQY170" s="1"/>
      <c r="AQZ170" s="1"/>
      <c r="ARA170" s="1"/>
      <c r="ARB170" s="1"/>
      <c r="ARC170" s="1"/>
      <c r="ARD170" s="1"/>
      <c r="ARE170" s="1"/>
      <c r="ARF170" s="1"/>
      <c r="ARG170" s="1"/>
      <c r="ARH170" s="1"/>
      <c r="ARI170" s="1"/>
      <c r="ARJ170" s="1"/>
      <c r="ARK170" s="1"/>
      <c r="ARL170" s="1"/>
      <c r="ARM170" s="1"/>
      <c r="ARN170" s="1"/>
      <c r="ARO170" s="1"/>
      <c r="ARP170" s="1"/>
      <c r="ARQ170" s="1"/>
      <c r="ARR170" s="1"/>
      <c r="ARS170" s="1"/>
      <c r="ART170" s="1"/>
      <c r="ARU170" s="1"/>
      <c r="ARV170" s="1"/>
      <c r="ARW170" s="1"/>
      <c r="ARX170" s="1"/>
      <c r="ARY170" s="1"/>
      <c r="ARZ170" s="1"/>
      <c r="ASA170" s="1"/>
      <c r="ASB170" s="1"/>
      <c r="ASC170" s="1"/>
      <c r="ASD170" s="1"/>
      <c r="ASE170" s="1"/>
      <c r="ASF170" s="1"/>
      <c r="ASG170" s="1"/>
      <c r="ASH170" s="1"/>
      <c r="ASI170" s="1"/>
      <c r="ASJ170" s="1"/>
      <c r="ASK170" s="1"/>
      <c r="ASL170" s="1"/>
      <c r="ASM170" s="1"/>
      <c r="ASN170" s="1"/>
      <c r="ASO170" s="1"/>
      <c r="ASP170" s="1"/>
      <c r="ASQ170" s="1"/>
      <c r="ASR170" s="1"/>
      <c r="ASS170" s="1"/>
      <c r="AST170" s="1"/>
      <c r="ASU170" s="1"/>
      <c r="ASV170" s="1"/>
      <c r="ASW170" s="1"/>
      <c r="ASX170" s="1"/>
      <c r="ASY170" s="1"/>
      <c r="ASZ170" s="1"/>
      <c r="ATA170" s="1"/>
      <c r="ATB170" s="1"/>
      <c r="ATC170" s="1"/>
      <c r="ATD170" s="1"/>
      <c r="ATE170" s="1"/>
      <c r="ATF170" s="1"/>
      <c r="ATG170" s="1"/>
      <c r="ATH170" s="1"/>
      <c r="ATI170" s="1"/>
      <c r="ATJ170" s="1"/>
      <c r="ATK170" s="1"/>
      <c r="ATL170" s="1"/>
      <c r="ATM170" s="1"/>
      <c r="ATN170" s="1"/>
      <c r="ATO170" s="1"/>
      <c r="ATP170" s="1"/>
      <c r="ATQ170" s="1"/>
      <c r="ATR170" s="1"/>
      <c r="ATS170" s="1"/>
      <c r="ATT170" s="1"/>
      <c r="ATU170" s="1"/>
      <c r="ATV170" s="1"/>
      <c r="ATW170" s="1"/>
      <c r="ATX170" s="1"/>
      <c r="ATY170" s="1"/>
      <c r="ATZ170" s="1"/>
      <c r="AUA170" s="1"/>
      <c r="AUB170" s="1"/>
      <c r="AUC170" s="1"/>
      <c r="AUD170" s="1"/>
      <c r="AUE170" s="1"/>
      <c r="AUF170" s="1"/>
      <c r="AUG170" s="1"/>
      <c r="AUH170" s="1"/>
      <c r="AUI170" s="1"/>
      <c r="AUJ170" s="1"/>
      <c r="AUK170" s="1"/>
      <c r="AUL170" s="1"/>
      <c r="AUM170" s="1"/>
      <c r="AUN170" s="1"/>
      <c r="AUO170" s="1"/>
      <c r="AUP170" s="1"/>
      <c r="AUQ170" s="1"/>
      <c r="AUR170" s="1"/>
      <c r="AUS170" s="1"/>
      <c r="AUT170" s="1"/>
      <c r="AUU170" s="1"/>
      <c r="AUV170" s="1"/>
      <c r="AUW170" s="1"/>
      <c r="AUX170" s="1"/>
      <c r="AUY170" s="1"/>
      <c r="AUZ170" s="1"/>
      <c r="AVA170" s="1"/>
      <c r="AVB170" s="1"/>
      <c r="AVI170" s="1"/>
      <c r="AVJ170" s="1"/>
      <c r="AVK170" s="1"/>
      <c r="AVL170" s="1"/>
      <c r="AVM170" s="1"/>
      <c r="AVN170" s="1"/>
      <c r="AVO170" s="1"/>
      <c r="AVP170" s="1"/>
      <c r="AVQ170" s="1"/>
      <c r="AVR170" s="1"/>
      <c r="AVS170" s="1"/>
      <c r="AVT170" s="1"/>
      <c r="AVU170" s="1"/>
      <c r="AVV170" s="1"/>
      <c r="AVW170" s="1"/>
      <c r="AVX170" s="1"/>
      <c r="AVY170" s="1"/>
      <c r="AVZ170" s="1"/>
      <c r="AWA170" s="1"/>
      <c r="AWB170" s="1"/>
      <c r="AWC170" s="1"/>
      <c r="AWD170" s="1"/>
      <c r="AWE170" s="1"/>
      <c r="AWF170" s="1"/>
      <c r="AWG170" s="1"/>
      <c r="AWH170" s="1"/>
      <c r="AWI170" s="1"/>
      <c r="AWJ170" s="1"/>
      <c r="AWK170" s="1"/>
      <c r="AWL170" s="1"/>
      <c r="AWM170" s="1"/>
      <c r="AWN170" s="1"/>
      <c r="AWO170" s="1"/>
      <c r="AWP170" s="1"/>
      <c r="AWQ170" s="1"/>
      <c r="AWR170" s="1"/>
      <c r="AWS170" s="1"/>
      <c r="AWT170" s="1"/>
      <c r="AWU170" s="1"/>
      <c r="AWV170" s="1"/>
      <c r="AWW170" s="1"/>
      <c r="AWX170" s="1"/>
      <c r="AWY170" s="1"/>
      <c r="AWZ170" s="1"/>
      <c r="AXA170" s="1"/>
      <c r="AXB170" s="1"/>
      <c r="AXC170" s="1"/>
      <c r="AXD170" s="1"/>
      <c r="AXE170" s="1"/>
      <c r="AXF170" s="1"/>
      <c r="AXG170" s="1"/>
      <c r="AXH170" s="1"/>
      <c r="AXI170" s="1"/>
      <c r="AXJ170" s="1"/>
      <c r="AXK170" s="1"/>
      <c r="AXL170" s="1"/>
      <c r="AXM170" s="1"/>
      <c r="AXN170" s="1"/>
      <c r="AXO170" s="1"/>
      <c r="AXP170" s="1"/>
      <c r="AXQ170" s="1"/>
      <c r="AXR170" s="1"/>
      <c r="AXS170" s="1"/>
      <c r="AXT170" s="1"/>
      <c r="AXU170" s="1"/>
      <c r="AXV170" s="1"/>
      <c r="AXW170" s="1"/>
      <c r="AXX170" s="1"/>
      <c r="AXY170" s="1"/>
      <c r="AXZ170" s="1"/>
      <c r="AYA170" s="1"/>
      <c r="AYB170" s="1"/>
      <c r="AYC170" s="1"/>
      <c r="AYD170" s="1"/>
      <c r="AYE170" s="1"/>
      <c r="AYF170" s="1"/>
      <c r="AYG170" s="1"/>
      <c r="AYH170" s="1"/>
      <c r="AYI170" s="1"/>
      <c r="AYJ170" s="1"/>
      <c r="AYK170" s="1"/>
      <c r="AYL170" s="1"/>
      <c r="AYM170" s="1"/>
      <c r="AYN170" s="1"/>
      <c r="AYO170" s="1"/>
      <c r="AYP170" s="1"/>
      <c r="AYQ170" s="1"/>
      <c r="AYR170" s="1"/>
      <c r="AYS170" s="1"/>
      <c r="AYT170" s="1"/>
      <c r="AYU170" s="1"/>
      <c r="AYV170" s="1"/>
      <c r="AYW170" s="1"/>
      <c r="AYX170" s="1"/>
      <c r="AYY170" s="1"/>
      <c r="AYZ170" s="1"/>
      <c r="AZA170" s="1"/>
      <c r="AZB170" s="1"/>
      <c r="AZC170" s="1"/>
      <c r="AZD170" s="1"/>
      <c r="AZE170" s="1"/>
      <c r="AZF170" s="1"/>
      <c r="AZG170" s="1"/>
      <c r="AZH170" s="1"/>
      <c r="AZI170" s="1"/>
      <c r="AZJ170" s="1"/>
      <c r="AZK170" s="1"/>
      <c r="AZL170" s="1"/>
      <c r="AZM170" s="1"/>
      <c r="AZN170" s="1"/>
      <c r="AZO170" s="1"/>
      <c r="AZP170" s="1"/>
      <c r="AZQ170" s="1"/>
      <c r="AZR170" s="1"/>
      <c r="AZS170" s="1"/>
      <c r="AZT170" s="1"/>
      <c r="AZU170" s="1"/>
      <c r="AZV170" s="1"/>
      <c r="AZW170" s="1"/>
      <c r="AZX170" s="1"/>
      <c r="AZY170" s="1"/>
      <c r="AZZ170" s="1"/>
      <c r="BAA170" s="1"/>
      <c r="BAB170" s="1"/>
      <c r="BAC170" s="1"/>
      <c r="BAD170" s="1"/>
      <c r="BAE170" s="1"/>
      <c r="BAF170" s="1"/>
      <c r="BAG170" s="1"/>
      <c r="BAH170" s="1"/>
      <c r="BAI170" s="1"/>
      <c r="BAJ170" s="1"/>
      <c r="BAK170" s="1"/>
      <c r="BAL170" s="1"/>
      <c r="BAM170" s="1"/>
      <c r="BAN170" s="1"/>
      <c r="BAO170" s="1"/>
      <c r="BAP170" s="1"/>
      <c r="BAQ170" s="1"/>
      <c r="BAR170" s="1"/>
      <c r="BAS170" s="1"/>
      <c r="BAT170" s="1"/>
      <c r="BAU170" s="1"/>
      <c r="BAV170" s="1"/>
      <c r="BAW170" s="1"/>
      <c r="BAX170" s="1"/>
      <c r="BAY170" s="1"/>
      <c r="BAZ170" s="1"/>
      <c r="BBA170" s="1"/>
      <c r="BBB170" s="1"/>
      <c r="BBC170" s="1"/>
      <c r="BBD170" s="1"/>
      <c r="BBE170" s="1"/>
      <c r="BBF170" s="1"/>
      <c r="BBG170" s="1"/>
      <c r="BBH170" s="1"/>
      <c r="BBI170" s="1"/>
      <c r="BBJ170" s="1"/>
      <c r="BBK170" s="1"/>
      <c r="BBL170" s="1"/>
      <c r="BBM170" s="1"/>
      <c r="BBN170" s="1"/>
      <c r="BBO170" s="1"/>
      <c r="BBP170" s="1"/>
      <c r="BBQ170" s="1"/>
      <c r="BBR170" s="1"/>
      <c r="BBS170" s="1"/>
      <c r="BBT170" s="1"/>
      <c r="BBU170" s="1"/>
      <c r="BBV170" s="1"/>
      <c r="BBW170" s="1"/>
      <c r="BBX170" s="1"/>
      <c r="BBY170" s="1"/>
      <c r="BBZ170" s="1"/>
      <c r="BCA170" s="1"/>
      <c r="BCB170" s="1"/>
      <c r="BCC170" s="1"/>
      <c r="BCD170" s="1"/>
      <c r="BCE170" s="1"/>
      <c r="BCF170" s="1"/>
      <c r="BCG170" s="1"/>
      <c r="BCH170" s="1"/>
      <c r="BCI170" s="1"/>
      <c r="BCJ170" s="1"/>
      <c r="BCK170" s="1"/>
      <c r="BCL170" s="1"/>
      <c r="BCM170" s="1"/>
      <c r="BCN170" s="1"/>
      <c r="BCO170" s="1"/>
      <c r="BCP170" s="1"/>
      <c r="BCQ170" s="1"/>
      <c r="BCR170" s="1"/>
      <c r="BCS170" s="1"/>
      <c r="BCT170" s="1"/>
      <c r="BCU170" s="1"/>
      <c r="BCV170" s="1"/>
      <c r="BCW170" s="1"/>
      <c r="BCX170" s="1"/>
      <c r="BCY170" s="1"/>
      <c r="BCZ170" s="1"/>
      <c r="BDA170" s="1"/>
      <c r="BDB170" s="1"/>
      <c r="BDC170" s="1"/>
      <c r="BDD170" s="1"/>
      <c r="BDE170" s="1"/>
      <c r="BDF170" s="1"/>
      <c r="BDG170" s="1"/>
      <c r="BDH170" s="1"/>
      <c r="BDI170" s="1"/>
      <c r="BDJ170" s="1"/>
      <c r="BDK170" s="1"/>
      <c r="BDL170" s="1"/>
      <c r="BDM170" s="1"/>
      <c r="BDN170" s="1"/>
      <c r="BDO170" s="1"/>
      <c r="BDP170" s="1"/>
      <c r="BDQ170" s="1"/>
      <c r="BDR170" s="1"/>
      <c r="BDS170" s="1"/>
      <c r="BDT170" s="1"/>
      <c r="BDU170" s="1"/>
      <c r="BDV170" s="1"/>
      <c r="BDW170" s="1"/>
      <c r="BDX170" s="1"/>
      <c r="BDY170" s="1"/>
      <c r="BDZ170" s="1"/>
      <c r="BEA170" s="1"/>
      <c r="BEB170" s="1"/>
      <c r="BEC170" s="1"/>
      <c r="BED170" s="1"/>
      <c r="BEE170" s="1"/>
      <c r="BEF170" s="1"/>
      <c r="BEG170" s="1"/>
      <c r="BEH170" s="1"/>
      <c r="BEI170" s="1"/>
      <c r="BEJ170" s="1"/>
      <c r="BEK170" s="1"/>
      <c r="BEL170" s="1"/>
      <c r="BEM170" s="1"/>
      <c r="BEN170" s="1"/>
      <c r="BEO170" s="1"/>
      <c r="BEP170" s="1"/>
      <c r="BEQ170" s="1"/>
      <c r="BER170" s="1"/>
      <c r="BES170" s="1"/>
      <c r="BET170" s="1"/>
      <c r="BEU170" s="1"/>
      <c r="BEV170" s="1"/>
      <c r="BEW170" s="1"/>
      <c r="BEX170" s="1"/>
      <c r="BFE170" s="1"/>
      <c r="BFF170" s="1"/>
      <c r="BFG170" s="1"/>
      <c r="BFH170" s="1"/>
      <c r="BFI170" s="1"/>
      <c r="BFJ170" s="1"/>
      <c r="BFK170" s="1"/>
      <c r="BFL170" s="1"/>
      <c r="BFM170" s="1"/>
      <c r="BFN170" s="1"/>
      <c r="BFO170" s="1"/>
      <c r="BFP170" s="1"/>
      <c r="BFQ170" s="1"/>
      <c r="BFR170" s="1"/>
      <c r="BFS170" s="1"/>
      <c r="BFT170" s="1"/>
      <c r="BFU170" s="1"/>
      <c r="BFV170" s="1"/>
      <c r="BFW170" s="1"/>
      <c r="BFX170" s="1"/>
      <c r="BFY170" s="1"/>
      <c r="BFZ170" s="1"/>
      <c r="BGA170" s="1"/>
      <c r="BGB170" s="1"/>
      <c r="BGC170" s="1"/>
      <c r="BGD170" s="1"/>
      <c r="BGE170" s="1"/>
      <c r="BGF170" s="1"/>
      <c r="BGG170" s="1"/>
      <c r="BGH170" s="1"/>
      <c r="BGI170" s="1"/>
      <c r="BGJ170" s="1"/>
      <c r="BGK170" s="1"/>
      <c r="BGL170" s="1"/>
      <c r="BGM170" s="1"/>
      <c r="BGN170" s="1"/>
      <c r="BGO170" s="1"/>
      <c r="BGP170" s="1"/>
      <c r="BGQ170" s="1"/>
      <c r="BGR170" s="1"/>
      <c r="BGS170" s="1"/>
      <c r="BGT170" s="1"/>
      <c r="BGU170" s="1"/>
      <c r="BGV170" s="1"/>
      <c r="BGW170" s="1"/>
      <c r="BGX170" s="1"/>
      <c r="BGY170" s="1"/>
      <c r="BGZ170" s="1"/>
      <c r="BHA170" s="1"/>
      <c r="BHB170" s="1"/>
      <c r="BHC170" s="1"/>
      <c r="BHD170" s="1"/>
      <c r="BHE170" s="1"/>
      <c r="BHF170" s="1"/>
      <c r="BHG170" s="1"/>
      <c r="BHH170" s="1"/>
      <c r="BHI170" s="1"/>
      <c r="BHJ170" s="1"/>
      <c r="BHK170" s="1"/>
      <c r="BHL170" s="1"/>
      <c r="BHM170" s="1"/>
      <c r="BHN170" s="1"/>
      <c r="BHO170" s="1"/>
      <c r="BHP170" s="1"/>
      <c r="BHQ170" s="1"/>
      <c r="BHR170" s="1"/>
      <c r="BHS170" s="1"/>
      <c r="BHT170" s="1"/>
      <c r="BHU170" s="1"/>
      <c r="BHV170" s="1"/>
      <c r="BHW170" s="1"/>
      <c r="BHX170" s="1"/>
      <c r="BHY170" s="1"/>
      <c r="BHZ170" s="1"/>
      <c r="BIA170" s="1"/>
      <c r="BIB170" s="1"/>
      <c r="BIC170" s="1"/>
      <c r="BID170" s="1"/>
      <c r="BIE170" s="1"/>
      <c r="BIF170" s="1"/>
      <c r="BIG170" s="1"/>
      <c r="BIH170" s="1"/>
      <c r="BII170" s="1"/>
      <c r="BIJ170" s="1"/>
      <c r="BIK170" s="1"/>
      <c r="BIL170" s="1"/>
      <c r="BIM170" s="1"/>
      <c r="BIN170" s="1"/>
      <c r="BIO170" s="1"/>
      <c r="BIP170" s="1"/>
      <c r="BIQ170" s="1"/>
      <c r="BIR170" s="1"/>
      <c r="BIS170" s="1"/>
      <c r="BIT170" s="1"/>
      <c r="BIU170" s="1"/>
      <c r="BIV170" s="1"/>
      <c r="BIW170" s="1"/>
      <c r="BIX170" s="1"/>
      <c r="BIY170" s="1"/>
      <c r="BIZ170" s="1"/>
      <c r="BJA170" s="1"/>
      <c r="BJB170" s="1"/>
      <c r="BJC170" s="1"/>
      <c r="BJD170" s="1"/>
      <c r="BJE170" s="1"/>
      <c r="BJF170" s="1"/>
      <c r="BJG170" s="1"/>
      <c r="BJH170" s="1"/>
      <c r="BJI170" s="1"/>
      <c r="BJJ170" s="1"/>
      <c r="BJK170" s="1"/>
      <c r="BJL170" s="1"/>
      <c r="BJM170" s="1"/>
      <c r="BJN170" s="1"/>
      <c r="BJO170" s="1"/>
      <c r="BJP170" s="1"/>
      <c r="BJQ170" s="1"/>
      <c r="BJR170" s="1"/>
      <c r="BJS170" s="1"/>
      <c r="BJT170" s="1"/>
      <c r="BJU170" s="1"/>
      <c r="BJV170" s="1"/>
      <c r="BJW170" s="1"/>
      <c r="BJX170" s="1"/>
      <c r="BJY170" s="1"/>
      <c r="BJZ170" s="1"/>
      <c r="BKA170" s="1"/>
      <c r="BKB170" s="1"/>
      <c r="BKC170" s="1"/>
      <c r="BKD170" s="1"/>
      <c r="BKE170" s="1"/>
      <c r="BKF170" s="1"/>
      <c r="BKG170" s="1"/>
      <c r="BKH170" s="1"/>
      <c r="BKI170" s="1"/>
      <c r="BKJ170" s="1"/>
      <c r="BKK170" s="1"/>
      <c r="BKL170" s="1"/>
      <c r="BKM170" s="1"/>
      <c r="BKN170" s="1"/>
      <c r="BKO170" s="1"/>
      <c r="BKP170" s="1"/>
      <c r="BKQ170" s="1"/>
      <c r="BKR170" s="1"/>
      <c r="BKS170" s="1"/>
      <c r="BKT170" s="1"/>
      <c r="BKU170" s="1"/>
      <c r="BKV170" s="1"/>
      <c r="BKW170" s="1"/>
      <c r="BKX170" s="1"/>
      <c r="BKY170" s="1"/>
      <c r="BKZ170" s="1"/>
      <c r="BLA170" s="1"/>
      <c r="BLB170" s="1"/>
      <c r="BLC170" s="1"/>
      <c r="BLD170" s="1"/>
      <c r="BLE170" s="1"/>
      <c r="BLF170" s="1"/>
      <c r="BLG170" s="1"/>
      <c r="BLH170" s="1"/>
      <c r="BLI170" s="1"/>
      <c r="BLJ170" s="1"/>
      <c r="BLK170" s="1"/>
      <c r="BLL170" s="1"/>
      <c r="BLM170" s="1"/>
      <c r="BLN170" s="1"/>
      <c r="BLO170" s="1"/>
      <c r="BLP170" s="1"/>
      <c r="BLQ170" s="1"/>
      <c r="BLR170" s="1"/>
      <c r="BLS170" s="1"/>
      <c r="BLT170" s="1"/>
      <c r="BLU170" s="1"/>
      <c r="BLV170" s="1"/>
      <c r="BLW170" s="1"/>
      <c r="BLX170" s="1"/>
      <c r="BLY170" s="1"/>
      <c r="BLZ170" s="1"/>
      <c r="BMA170" s="1"/>
      <c r="BMB170" s="1"/>
      <c r="BMC170" s="1"/>
      <c r="BMD170" s="1"/>
      <c r="BME170" s="1"/>
      <c r="BMF170" s="1"/>
      <c r="BMG170" s="1"/>
      <c r="BMH170" s="1"/>
      <c r="BMI170" s="1"/>
      <c r="BMJ170" s="1"/>
      <c r="BMK170" s="1"/>
      <c r="BML170" s="1"/>
      <c r="BMM170" s="1"/>
      <c r="BMN170" s="1"/>
      <c r="BMO170" s="1"/>
      <c r="BMP170" s="1"/>
      <c r="BMQ170" s="1"/>
      <c r="BMR170" s="1"/>
      <c r="BMS170" s="1"/>
      <c r="BMT170" s="1"/>
      <c r="BMU170" s="1"/>
      <c r="BMV170" s="1"/>
      <c r="BMW170" s="1"/>
      <c r="BMX170" s="1"/>
      <c r="BMY170" s="1"/>
      <c r="BMZ170" s="1"/>
      <c r="BNA170" s="1"/>
      <c r="BNB170" s="1"/>
      <c r="BNC170" s="1"/>
      <c r="BND170" s="1"/>
      <c r="BNE170" s="1"/>
      <c r="BNF170" s="1"/>
      <c r="BNG170" s="1"/>
      <c r="BNH170" s="1"/>
      <c r="BNI170" s="1"/>
      <c r="BNJ170" s="1"/>
      <c r="BNK170" s="1"/>
      <c r="BNL170" s="1"/>
      <c r="BNM170" s="1"/>
      <c r="BNN170" s="1"/>
      <c r="BNO170" s="1"/>
      <c r="BNP170" s="1"/>
      <c r="BNQ170" s="1"/>
      <c r="BNR170" s="1"/>
      <c r="BNS170" s="1"/>
      <c r="BNT170" s="1"/>
      <c r="BNU170" s="1"/>
      <c r="BNV170" s="1"/>
      <c r="BNW170" s="1"/>
      <c r="BNX170" s="1"/>
      <c r="BNY170" s="1"/>
      <c r="BNZ170" s="1"/>
      <c r="BOA170" s="1"/>
      <c r="BOB170" s="1"/>
      <c r="BOC170" s="1"/>
      <c r="BOD170" s="1"/>
      <c r="BOE170" s="1"/>
      <c r="BOF170" s="1"/>
      <c r="BOG170" s="1"/>
      <c r="BOH170" s="1"/>
      <c r="BOI170" s="1"/>
      <c r="BOJ170" s="1"/>
      <c r="BOK170" s="1"/>
      <c r="BOL170" s="1"/>
      <c r="BOM170" s="1"/>
      <c r="BON170" s="1"/>
      <c r="BOO170" s="1"/>
      <c r="BOP170" s="1"/>
      <c r="BOQ170" s="1"/>
      <c r="BOR170" s="1"/>
      <c r="BOS170" s="1"/>
      <c r="BOT170" s="1"/>
      <c r="BPA170" s="1"/>
      <c r="BPB170" s="1"/>
      <c r="BPC170" s="1"/>
      <c r="BPD170" s="1"/>
      <c r="BPE170" s="1"/>
      <c r="BPF170" s="1"/>
      <c r="BPG170" s="1"/>
      <c r="BPH170" s="1"/>
      <c r="BPI170" s="1"/>
      <c r="BPJ170" s="1"/>
      <c r="BPK170" s="1"/>
      <c r="BPL170" s="1"/>
      <c r="BPM170" s="1"/>
      <c r="BPN170" s="1"/>
      <c r="BPO170" s="1"/>
      <c r="BPP170" s="1"/>
      <c r="BPQ170" s="1"/>
      <c r="BPR170" s="1"/>
      <c r="BPS170" s="1"/>
      <c r="BPT170" s="1"/>
      <c r="BPU170" s="1"/>
      <c r="BPV170" s="1"/>
      <c r="BPW170" s="1"/>
      <c r="BPX170" s="1"/>
      <c r="BPY170" s="1"/>
      <c r="BPZ170" s="1"/>
      <c r="BQA170" s="1"/>
      <c r="BQB170" s="1"/>
      <c r="BQC170" s="1"/>
      <c r="BQD170" s="1"/>
      <c r="BQE170" s="1"/>
      <c r="BQF170" s="1"/>
      <c r="BQG170" s="1"/>
      <c r="BQH170" s="1"/>
      <c r="BQI170" s="1"/>
      <c r="BQJ170" s="1"/>
      <c r="BQK170" s="1"/>
      <c r="BQL170" s="1"/>
      <c r="BQM170" s="1"/>
      <c r="BQN170" s="1"/>
      <c r="BQO170" s="1"/>
      <c r="BQP170" s="1"/>
      <c r="BQQ170" s="1"/>
      <c r="BQR170" s="1"/>
      <c r="BQS170" s="1"/>
      <c r="BQT170" s="1"/>
      <c r="BQU170" s="1"/>
      <c r="BQV170" s="1"/>
      <c r="BQW170" s="1"/>
      <c r="BQX170" s="1"/>
      <c r="BQY170" s="1"/>
      <c r="BQZ170" s="1"/>
      <c r="BRA170" s="1"/>
      <c r="BRB170" s="1"/>
      <c r="BRC170" s="1"/>
      <c r="BRD170" s="1"/>
      <c r="BRE170" s="1"/>
      <c r="BRF170" s="1"/>
      <c r="BRG170" s="1"/>
      <c r="BRH170" s="1"/>
      <c r="BRI170" s="1"/>
      <c r="BRJ170" s="1"/>
      <c r="BRK170" s="1"/>
      <c r="BRL170" s="1"/>
      <c r="BRM170" s="1"/>
      <c r="BRN170" s="1"/>
      <c r="BRO170" s="1"/>
      <c r="BRP170" s="1"/>
      <c r="BRQ170" s="1"/>
      <c r="BRR170" s="1"/>
      <c r="BRS170" s="1"/>
      <c r="BRT170" s="1"/>
      <c r="BRU170" s="1"/>
      <c r="BRV170" s="1"/>
      <c r="BRW170" s="1"/>
      <c r="BRX170" s="1"/>
      <c r="BRY170" s="1"/>
      <c r="BRZ170" s="1"/>
      <c r="BSA170" s="1"/>
      <c r="BSB170" s="1"/>
      <c r="BSC170" s="1"/>
      <c r="BSD170" s="1"/>
      <c r="BSE170" s="1"/>
      <c r="BSF170" s="1"/>
      <c r="BSG170" s="1"/>
      <c r="BSH170" s="1"/>
      <c r="BSI170" s="1"/>
      <c r="BSJ170" s="1"/>
      <c r="BSK170" s="1"/>
      <c r="BSL170" s="1"/>
      <c r="BSM170" s="1"/>
      <c r="BSN170" s="1"/>
      <c r="BSO170" s="1"/>
      <c r="BSP170" s="1"/>
      <c r="BSQ170" s="1"/>
      <c r="BSR170" s="1"/>
      <c r="BSS170" s="1"/>
      <c r="BST170" s="1"/>
      <c r="BSU170" s="1"/>
      <c r="BSV170" s="1"/>
      <c r="BSW170" s="1"/>
      <c r="BSX170" s="1"/>
      <c r="BSY170" s="1"/>
      <c r="BSZ170" s="1"/>
      <c r="BTA170" s="1"/>
      <c r="BTB170" s="1"/>
      <c r="BTC170" s="1"/>
      <c r="BTD170" s="1"/>
      <c r="BTE170" s="1"/>
      <c r="BTF170" s="1"/>
      <c r="BTG170" s="1"/>
      <c r="BTH170" s="1"/>
      <c r="BTI170" s="1"/>
      <c r="BTJ170" s="1"/>
      <c r="BTK170" s="1"/>
      <c r="BTL170" s="1"/>
      <c r="BTM170" s="1"/>
      <c r="BTN170" s="1"/>
      <c r="BTO170" s="1"/>
      <c r="BTP170" s="1"/>
      <c r="BTQ170" s="1"/>
      <c r="BTR170" s="1"/>
      <c r="BTS170" s="1"/>
      <c r="BTT170" s="1"/>
      <c r="BTU170" s="1"/>
      <c r="BTV170" s="1"/>
      <c r="BTW170" s="1"/>
      <c r="BTX170" s="1"/>
      <c r="BTY170" s="1"/>
      <c r="BTZ170" s="1"/>
      <c r="BUA170" s="1"/>
      <c r="BUB170" s="1"/>
      <c r="BUC170" s="1"/>
      <c r="BUD170" s="1"/>
      <c r="BUE170" s="1"/>
      <c r="BUF170" s="1"/>
      <c r="BUG170" s="1"/>
      <c r="BUH170" s="1"/>
      <c r="BUI170" s="1"/>
      <c r="BUJ170" s="1"/>
      <c r="BUK170" s="1"/>
      <c r="BUL170" s="1"/>
      <c r="BUM170" s="1"/>
      <c r="BUN170" s="1"/>
      <c r="BUO170" s="1"/>
      <c r="BUP170" s="1"/>
      <c r="BUQ170" s="1"/>
      <c r="BUR170" s="1"/>
      <c r="BUS170" s="1"/>
      <c r="BUT170" s="1"/>
      <c r="BUU170" s="1"/>
      <c r="BUV170" s="1"/>
      <c r="BUW170" s="1"/>
      <c r="BUX170" s="1"/>
      <c r="BUY170" s="1"/>
      <c r="BUZ170" s="1"/>
      <c r="BVA170" s="1"/>
      <c r="BVB170" s="1"/>
      <c r="BVC170" s="1"/>
      <c r="BVD170" s="1"/>
      <c r="BVE170" s="1"/>
      <c r="BVF170" s="1"/>
      <c r="BVG170" s="1"/>
      <c r="BVH170" s="1"/>
      <c r="BVI170" s="1"/>
      <c r="BVJ170" s="1"/>
      <c r="BVK170" s="1"/>
      <c r="BVL170" s="1"/>
      <c r="BVM170" s="1"/>
      <c r="BVN170" s="1"/>
      <c r="BVO170" s="1"/>
      <c r="BVP170" s="1"/>
      <c r="BVQ170" s="1"/>
      <c r="BVR170" s="1"/>
      <c r="BVS170" s="1"/>
      <c r="BVT170" s="1"/>
      <c r="BVU170" s="1"/>
      <c r="BVV170" s="1"/>
      <c r="BVW170" s="1"/>
      <c r="BVX170" s="1"/>
      <c r="BVY170" s="1"/>
      <c r="BVZ170" s="1"/>
      <c r="BWA170" s="1"/>
      <c r="BWB170" s="1"/>
      <c r="BWC170" s="1"/>
      <c r="BWD170" s="1"/>
      <c r="BWE170" s="1"/>
      <c r="BWF170" s="1"/>
      <c r="BWG170" s="1"/>
      <c r="BWH170" s="1"/>
      <c r="BWI170" s="1"/>
      <c r="BWJ170" s="1"/>
      <c r="BWK170" s="1"/>
      <c r="BWL170" s="1"/>
      <c r="BWM170" s="1"/>
      <c r="BWN170" s="1"/>
      <c r="BWO170" s="1"/>
      <c r="BWP170" s="1"/>
      <c r="BWQ170" s="1"/>
      <c r="BWR170" s="1"/>
      <c r="BWS170" s="1"/>
      <c r="BWT170" s="1"/>
      <c r="BWU170" s="1"/>
      <c r="BWV170" s="1"/>
      <c r="BWW170" s="1"/>
      <c r="BWX170" s="1"/>
      <c r="BWY170" s="1"/>
      <c r="BWZ170" s="1"/>
      <c r="BXA170" s="1"/>
      <c r="BXB170" s="1"/>
      <c r="BXC170" s="1"/>
      <c r="BXD170" s="1"/>
      <c r="BXE170" s="1"/>
      <c r="BXF170" s="1"/>
      <c r="BXG170" s="1"/>
      <c r="BXH170" s="1"/>
      <c r="BXI170" s="1"/>
      <c r="BXJ170" s="1"/>
      <c r="BXK170" s="1"/>
      <c r="BXL170" s="1"/>
      <c r="BXM170" s="1"/>
      <c r="BXN170" s="1"/>
      <c r="BXO170" s="1"/>
      <c r="BXP170" s="1"/>
      <c r="BXQ170" s="1"/>
      <c r="BXR170" s="1"/>
      <c r="BXS170" s="1"/>
      <c r="BXT170" s="1"/>
      <c r="BXU170" s="1"/>
      <c r="BXV170" s="1"/>
      <c r="BXW170" s="1"/>
      <c r="BXX170" s="1"/>
      <c r="BXY170" s="1"/>
      <c r="BXZ170" s="1"/>
      <c r="BYA170" s="1"/>
      <c r="BYB170" s="1"/>
      <c r="BYC170" s="1"/>
      <c r="BYD170" s="1"/>
      <c r="BYE170" s="1"/>
      <c r="BYF170" s="1"/>
      <c r="BYG170" s="1"/>
      <c r="BYH170" s="1"/>
      <c r="BYI170" s="1"/>
      <c r="BYJ170" s="1"/>
      <c r="BYK170" s="1"/>
      <c r="BYL170" s="1"/>
      <c r="BYM170" s="1"/>
      <c r="BYN170" s="1"/>
      <c r="BYO170" s="1"/>
      <c r="BYP170" s="1"/>
      <c r="BYW170" s="1"/>
      <c r="BYX170" s="1"/>
      <c r="BYY170" s="1"/>
      <c r="BYZ170" s="1"/>
      <c r="BZA170" s="1"/>
      <c r="BZB170" s="1"/>
      <c r="BZC170" s="1"/>
      <c r="BZD170" s="1"/>
      <c r="BZE170" s="1"/>
      <c r="BZF170" s="1"/>
      <c r="BZG170" s="1"/>
      <c r="BZH170" s="1"/>
      <c r="BZI170" s="1"/>
      <c r="BZJ170" s="1"/>
      <c r="BZK170" s="1"/>
      <c r="BZL170" s="1"/>
      <c r="BZM170" s="1"/>
      <c r="BZN170" s="1"/>
      <c r="BZO170" s="1"/>
      <c r="BZP170" s="1"/>
      <c r="BZQ170" s="1"/>
      <c r="BZR170" s="1"/>
      <c r="BZS170" s="1"/>
      <c r="BZT170" s="1"/>
      <c r="BZU170" s="1"/>
      <c r="BZV170" s="1"/>
      <c r="BZW170" s="1"/>
      <c r="BZX170" s="1"/>
      <c r="BZY170" s="1"/>
      <c r="BZZ170" s="1"/>
      <c r="CAA170" s="1"/>
      <c r="CAB170" s="1"/>
      <c r="CAC170" s="1"/>
      <c r="CAD170" s="1"/>
      <c r="CAE170" s="1"/>
      <c r="CAF170" s="1"/>
      <c r="CAG170" s="1"/>
      <c r="CAH170" s="1"/>
      <c r="CAI170" s="1"/>
      <c r="CAJ170" s="1"/>
      <c r="CAK170" s="1"/>
      <c r="CAL170" s="1"/>
      <c r="CAM170" s="1"/>
      <c r="CAN170" s="1"/>
      <c r="CAO170" s="1"/>
      <c r="CAP170" s="1"/>
      <c r="CAQ170" s="1"/>
      <c r="CAR170" s="1"/>
      <c r="CAS170" s="1"/>
      <c r="CAT170" s="1"/>
      <c r="CAU170" s="1"/>
      <c r="CAV170" s="1"/>
      <c r="CAW170" s="1"/>
      <c r="CAX170" s="1"/>
      <c r="CAY170" s="1"/>
      <c r="CAZ170" s="1"/>
      <c r="CBA170" s="1"/>
      <c r="CBB170" s="1"/>
      <c r="CBC170" s="1"/>
      <c r="CBD170" s="1"/>
      <c r="CBE170" s="1"/>
      <c r="CBF170" s="1"/>
      <c r="CBG170" s="1"/>
      <c r="CBH170" s="1"/>
      <c r="CBI170" s="1"/>
      <c r="CBJ170" s="1"/>
      <c r="CBK170" s="1"/>
      <c r="CBL170" s="1"/>
      <c r="CBM170" s="1"/>
      <c r="CBN170" s="1"/>
      <c r="CBO170" s="1"/>
      <c r="CBP170" s="1"/>
      <c r="CBQ170" s="1"/>
      <c r="CBR170" s="1"/>
      <c r="CBS170" s="1"/>
      <c r="CBT170" s="1"/>
      <c r="CBU170" s="1"/>
      <c r="CBV170" s="1"/>
      <c r="CBW170" s="1"/>
      <c r="CBX170" s="1"/>
      <c r="CBY170" s="1"/>
      <c r="CBZ170" s="1"/>
      <c r="CCA170" s="1"/>
      <c r="CCB170" s="1"/>
      <c r="CCC170" s="1"/>
      <c r="CCD170" s="1"/>
      <c r="CCE170" s="1"/>
      <c r="CCF170" s="1"/>
      <c r="CCG170" s="1"/>
      <c r="CCH170" s="1"/>
      <c r="CCI170" s="1"/>
      <c r="CCJ170" s="1"/>
      <c r="CCK170" s="1"/>
      <c r="CCL170" s="1"/>
      <c r="CCM170" s="1"/>
      <c r="CCN170" s="1"/>
      <c r="CCO170" s="1"/>
      <c r="CCP170" s="1"/>
      <c r="CCQ170" s="1"/>
      <c r="CCR170" s="1"/>
      <c r="CCS170" s="1"/>
      <c r="CCT170" s="1"/>
      <c r="CCU170" s="1"/>
      <c r="CCV170" s="1"/>
      <c r="CCW170" s="1"/>
      <c r="CCX170" s="1"/>
      <c r="CCY170" s="1"/>
      <c r="CCZ170" s="1"/>
      <c r="CDA170" s="1"/>
      <c r="CDB170" s="1"/>
      <c r="CDC170" s="1"/>
      <c r="CDD170" s="1"/>
      <c r="CDE170" s="1"/>
      <c r="CDF170" s="1"/>
      <c r="CDG170" s="1"/>
      <c r="CDH170" s="1"/>
      <c r="CDI170" s="1"/>
      <c r="CDJ170" s="1"/>
      <c r="CDK170" s="1"/>
      <c r="CDL170" s="1"/>
      <c r="CDM170" s="1"/>
      <c r="CDN170" s="1"/>
      <c r="CDO170" s="1"/>
      <c r="CDP170" s="1"/>
      <c r="CDQ170" s="1"/>
      <c r="CDR170" s="1"/>
      <c r="CDS170" s="1"/>
      <c r="CDT170" s="1"/>
      <c r="CDU170" s="1"/>
      <c r="CDV170" s="1"/>
      <c r="CDW170" s="1"/>
      <c r="CDX170" s="1"/>
      <c r="CDY170" s="1"/>
      <c r="CDZ170" s="1"/>
      <c r="CEA170" s="1"/>
      <c r="CEB170" s="1"/>
      <c r="CEC170" s="1"/>
      <c r="CED170" s="1"/>
      <c r="CEE170" s="1"/>
      <c r="CEF170" s="1"/>
      <c r="CEG170" s="1"/>
      <c r="CEH170" s="1"/>
      <c r="CEI170" s="1"/>
      <c r="CEJ170" s="1"/>
      <c r="CEK170" s="1"/>
      <c r="CEL170" s="1"/>
      <c r="CEM170" s="1"/>
      <c r="CEN170" s="1"/>
      <c r="CEO170" s="1"/>
      <c r="CEP170" s="1"/>
      <c r="CEQ170" s="1"/>
      <c r="CER170" s="1"/>
      <c r="CES170" s="1"/>
      <c r="CET170" s="1"/>
      <c r="CEU170" s="1"/>
      <c r="CEV170" s="1"/>
      <c r="CEW170" s="1"/>
      <c r="CEX170" s="1"/>
      <c r="CEY170" s="1"/>
      <c r="CEZ170" s="1"/>
      <c r="CFA170" s="1"/>
      <c r="CFB170" s="1"/>
      <c r="CFC170" s="1"/>
      <c r="CFD170" s="1"/>
      <c r="CFE170" s="1"/>
      <c r="CFF170" s="1"/>
      <c r="CFG170" s="1"/>
      <c r="CFH170" s="1"/>
      <c r="CFI170" s="1"/>
      <c r="CFJ170" s="1"/>
      <c r="CFK170" s="1"/>
      <c r="CFL170" s="1"/>
      <c r="CFM170" s="1"/>
      <c r="CFN170" s="1"/>
      <c r="CFO170" s="1"/>
      <c r="CFP170" s="1"/>
      <c r="CFQ170" s="1"/>
      <c r="CFR170" s="1"/>
      <c r="CFS170" s="1"/>
      <c r="CFT170" s="1"/>
      <c r="CFU170" s="1"/>
      <c r="CFV170" s="1"/>
      <c r="CFW170" s="1"/>
      <c r="CFX170" s="1"/>
      <c r="CFY170" s="1"/>
      <c r="CFZ170" s="1"/>
      <c r="CGA170" s="1"/>
      <c r="CGB170" s="1"/>
      <c r="CGC170" s="1"/>
      <c r="CGD170" s="1"/>
      <c r="CGE170" s="1"/>
      <c r="CGF170" s="1"/>
      <c r="CGG170" s="1"/>
      <c r="CGH170" s="1"/>
      <c r="CGI170" s="1"/>
      <c r="CGJ170" s="1"/>
      <c r="CGK170" s="1"/>
      <c r="CGL170" s="1"/>
      <c r="CGM170" s="1"/>
      <c r="CGN170" s="1"/>
      <c r="CGO170" s="1"/>
      <c r="CGP170" s="1"/>
      <c r="CGQ170" s="1"/>
      <c r="CGR170" s="1"/>
      <c r="CGS170" s="1"/>
      <c r="CGT170" s="1"/>
      <c r="CGU170" s="1"/>
      <c r="CGV170" s="1"/>
      <c r="CGW170" s="1"/>
      <c r="CGX170" s="1"/>
      <c r="CGY170" s="1"/>
      <c r="CGZ170" s="1"/>
      <c r="CHA170" s="1"/>
      <c r="CHB170" s="1"/>
      <c r="CHC170" s="1"/>
      <c r="CHD170" s="1"/>
      <c r="CHE170" s="1"/>
      <c r="CHF170" s="1"/>
      <c r="CHG170" s="1"/>
      <c r="CHH170" s="1"/>
      <c r="CHI170" s="1"/>
      <c r="CHJ170" s="1"/>
      <c r="CHK170" s="1"/>
      <c r="CHL170" s="1"/>
      <c r="CHM170" s="1"/>
      <c r="CHN170" s="1"/>
      <c r="CHO170" s="1"/>
      <c r="CHP170" s="1"/>
      <c r="CHQ170" s="1"/>
      <c r="CHR170" s="1"/>
      <c r="CHS170" s="1"/>
      <c r="CHT170" s="1"/>
      <c r="CHU170" s="1"/>
      <c r="CHV170" s="1"/>
      <c r="CHW170" s="1"/>
      <c r="CHX170" s="1"/>
      <c r="CHY170" s="1"/>
      <c r="CHZ170" s="1"/>
      <c r="CIA170" s="1"/>
      <c r="CIB170" s="1"/>
      <c r="CIC170" s="1"/>
      <c r="CID170" s="1"/>
      <c r="CIE170" s="1"/>
      <c r="CIF170" s="1"/>
      <c r="CIG170" s="1"/>
      <c r="CIH170" s="1"/>
      <c r="CII170" s="1"/>
      <c r="CIJ170" s="1"/>
      <c r="CIK170" s="1"/>
      <c r="CIL170" s="1"/>
      <c r="CIS170" s="1"/>
      <c r="CIT170" s="1"/>
      <c r="CIU170" s="1"/>
      <c r="CIV170" s="1"/>
      <c r="CIW170" s="1"/>
      <c r="CIX170" s="1"/>
      <c r="CIY170" s="1"/>
      <c r="CIZ170" s="1"/>
      <c r="CJA170" s="1"/>
      <c r="CJB170" s="1"/>
      <c r="CJC170" s="1"/>
      <c r="CJD170" s="1"/>
      <c r="CJE170" s="1"/>
      <c r="CJF170" s="1"/>
      <c r="CJG170" s="1"/>
      <c r="CJH170" s="1"/>
      <c r="CJI170" s="1"/>
      <c r="CJJ170" s="1"/>
      <c r="CJK170" s="1"/>
      <c r="CJL170" s="1"/>
      <c r="CJM170" s="1"/>
      <c r="CJN170" s="1"/>
      <c r="CJO170" s="1"/>
      <c r="CJP170" s="1"/>
      <c r="CJQ170" s="1"/>
      <c r="CJR170" s="1"/>
      <c r="CJS170" s="1"/>
      <c r="CJT170" s="1"/>
      <c r="CJU170" s="1"/>
      <c r="CJV170" s="1"/>
      <c r="CJW170" s="1"/>
      <c r="CJX170" s="1"/>
      <c r="CJY170" s="1"/>
      <c r="CJZ170" s="1"/>
      <c r="CKA170" s="1"/>
      <c r="CKB170" s="1"/>
      <c r="CKC170" s="1"/>
      <c r="CKD170" s="1"/>
      <c r="CKE170" s="1"/>
      <c r="CKF170" s="1"/>
      <c r="CKG170" s="1"/>
      <c r="CKH170" s="1"/>
      <c r="CKI170" s="1"/>
      <c r="CKJ170" s="1"/>
      <c r="CKK170" s="1"/>
      <c r="CKL170" s="1"/>
      <c r="CKM170" s="1"/>
      <c r="CKN170" s="1"/>
      <c r="CKO170" s="1"/>
      <c r="CKP170" s="1"/>
      <c r="CKQ170" s="1"/>
      <c r="CKR170" s="1"/>
      <c r="CKS170" s="1"/>
      <c r="CKT170" s="1"/>
      <c r="CKU170" s="1"/>
      <c r="CKV170" s="1"/>
      <c r="CKW170" s="1"/>
      <c r="CKX170" s="1"/>
      <c r="CKY170" s="1"/>
      <c r="CKZ170" s="1"/>
      <c r="CLA170" s="1"/>
      <c r="CLB170" s="1"/>
      <c r="CLC170" s="1"/>
      <c r="CLD170" s="1"/>
      <c r="CLE170" s="1"/>
      <c r="CLF170" s="1"/>
      <c r="CLG170" s="1"/>
      <c r="CLH170" s="1"/>
      <c r="CLI170" s="1"/>
      <c r="CLJ170" s="1"/>
      <c r="CLK170" s="1"/>
      <c r="CLL170" s="1"/>
      <c r="CLM170" s="1"/>
      <c r="CLN170" s="1"/>
      <c r="CLO170" s="1"/>
      <c r="CLP170" s="1"/>
      <c r="CLQ170" s="1"/>
      <c r="CLR170" s="1"/>
      <c r="CLS170" s="1"/>
      <c r="CLT170" s="1"/>
      <c r="CLU170" s="1"/>
      <c r="CLV170" s="1"/>
      <c r="CLW170" s="1"/>
      <c r="CLX170" s="1"/>
      <c r="CLY170" s="1"/>
      <c r="CLZ170" s="1"/>
      <c r="CMA170" s="1"/>
      <c r="CMB170" s="1"/>
      <c r="CMC170" s="1"/>
      <c r="CMD170" s="1"/>
      <c r="CME170" s="1"/>
      <c r="CMF170" s="1"/>
      <c r="CMG170" s="1"/>
      <c r="CMH170" s="1"/>
      <c r="CMI170" s="1"/>
      <c r="CMJ170" s="1"/>
      <c r="CMK170" s="1"/>
      <c r="CML170" s="1"/>
      <c r="CMM170" s="1"/>
      <c r="CMN170" s="1"/>
      <c r="CMO170" s="1"/>
      <c r="CMP170" s="1"/>
      <c r="CMQ170" s="1"/>
      <c r="CMR170" s="1"/>
      <c r="CMS170" s="1"/>
      <c r="CMT170" s="1"/>
      <c r="CMU170" s="1"/>
      <c r="CMV170" s="1"/>
      <c r="CMW170" s="1"/>
      <c r="CMX170" s="1"/>
      <c r="CMY170" s="1"/>
      <c r="CMZ170" s="1"/>
      <c r="CNA170" s="1"/>
      <c r="CNB170" s="1"/>
      <c r="CNC170" s="1"/>
      <c r="CND170" s="1"/>
      <c r="CNE170" s="1"/>
      <c r="CNF170" s="1"/>
      <c r="CNG170" s="1"/>
      <c r="CNH170" s="1"/>
      <c r="CNI170" s="1"/>
      <c r="CNJ170" s="1"/>
      <c r="CNK170" s="1"/>
      <c r="CNL170" s="1"/>
      <c r="CNM170" s="1"/>
      <c r="CNN170" s="1"/>
      <c r="CNO170" s="1"/>
      <c r="CNP170" s="1"/>
      <c r="CNQ170" s="1"/>
      <c r="CNR170" s="1"/>
      <c r="CNS170" s="1"/>
      <c r="CNT170" s="1"/>
      <c r="CNU170" s="1"/>
      <c r="CNV170" s="1"/>
      <c r="CNW170" s="1"/>
      <c r="CNX170" s="1"/>
      <c r="CNY170" s="1"/>
      <c r="CNZ170" s="1"/>
      <c r="COA170" s="1"/>
      <c r="COB170" s="1"/>
      <c r="COC170" s="1"/>
      <c r="COD170" s="1"/>
      <c r="COE170" s="1"/>
      <c r="COF170" s="1"/>
      <c r="COG170" s="1"/>
      <c r="COH170" s="1"/>
      <c r="COI170" s="1"/>
      <c r="COJ170" s="1"/>
      <c r="COK170" s="1"/>
      <c r="COL170" s="1"/>
      <c r="COM170" s="1"/>
      <c r="CON170" s="1"/>
      <c r="COO170" s="1"/>
      <c r="COP170" s="1"/>
      <c r="COQ170" s="1"/>
      <c r="COR170" s="1"/>
      <c r="COS170" s="1"/>
      <c r="COT170" s="1"/>
      <c r="COU170" s="1"/>
      <c r="COV170" s="1"/>
      <c r="COW170" s="1"/>
      <c r="COX170" s="1"/>
      <c r="COY170" s="1"/>
      <c r="COZ170" s="1"/>
      <c r="CPA170" s="1"/>
      <c r="CPB170" s="1"/>
      <c r="CPC170" s="1"/>
      <c r="CPD170" s="1"/>
      <c r="CPE170" s="1"/>
      <c r="CPF170" s="1"/>
      <c r="CPG170" s="1"/>
      <c r="CPH170" s="1"/>
      <c r="CPI170" s="1"/>
      <c r="CPJ170" s="1"/>
      <c r="CPK170" s="1"/>
      <c r="CPL170" s="1"/>
      <c r="CPM170" s="1"/>
      <c r="CPN170" s="1"/>
      <c r="CPO170" s="1"/>
      <c r="CPP170" s="1"/>
      <c r="CPQ170" s="1"/>
      <c r="CPR170" s="1"/>
      <c r="CPS170" s="1"/>
      <c r="CPT170" s="1"/>
      <c r="CPU170" s="1"/>
      <c r="CPV170" s="1"/>
      <c r="CPW170" s="1"/>
      <c r="CPX170" s="1"/>
      <c r="CPY170" s="1"/>
      <c r="CPZ170" s="1"/>
      <c r="CQA170" s="1"/>
      <c r="CQB170" s="1"/>
      <c r="CQC170" s="1"/>
      <c r="CQD170" s="1"/>
      <c r="CQE170" s="1"/>
      <c r="CQF170" s="1"/>
      <c r="CQG170" s="1"/>
      <c r="CQH170" s="1"/>
      <c r="CQI170" s="1"/>
      <c r="CQJ170" s="1"/>
      <c r="CQK170" s="1"/>
      <c r="CQL170" s="1"/>
      <c r="CQM170" s="1"/>
      <c r="CQN170" s="1"/>
      <c r="CQO170" s="1"/>
      <c r="CQP170" s="1"/>
      <c r="CQQ170" s="1"/>
      <c r="CQR170" s="1"/>
      <c r="CQS170" s="1"/>
      <c r="CQT170" s="1"/>
      <c r="CQU170" s="1"/>
      <c r="CQV170" s="1"/>
      <c r="CQW170" s="1"/>
      <c r="CQX170" s="1"/>
      <c r="CQY170" s="1"/>
      <c r="CQZ170" s="1"/>
      <c r="CRA170" s="1"/>
      <c r="CRB170" s="1"/>
      <c r="CRC170" s="1"/>
      <c r="CRD170" s="1"/>
      <c r="CRE170" s="1"/>
      <c r="CRF170" s="1"/>
      <c r="CRG170" s="1"/>
      <c r="CRH170" s="1"/>
      <c r="CRI170" s="1"/>
      <c r="CRJ170" s="1"/>
      <c r="CRK170" s="1"/>
      <c r="CRL170" s="1"/>
      <c r="CRM170" s="1"/>
      <c r="CRN170" s="1"/>
      <c r="CRO170" s="1"/>
      <c r="CRP170" s="1"/>
      <c r="CRQ170" s="1"/>
      <c r="CRR170" s="1"/>
      <c r="CRS170" s="1"/>
      <c r="CRT170" s="1"/>
      <c r="CRU170" s="1"/>
      <c r="CRV170" s="1"/>
      <c r="CRW170" s="1"/>
      <c r="CRX170" s="1"/>
      <c r="CRY170" s="1"/>
      <c r="CRZ170" s="1"/>
      <c r="CSA170" s="1"/>
      <c r="CSB170" s="1"/>
      <c r="CSC170" s="1"/>
      <c r="CSD170" s="1"/>
      <c r="CSE170" s="1"/>
      <c r="CSF170" s="1"/>
      <c r="CSG170" s="1"/>
      <c r="CSH170" s="1"/>
      <c r="CSO170" s="1"/>
      <c r="CSP170" s="1"/>
      <c r="CSQ170" s="1"/>
      <c r="CSR170" s="1"/>
      <c r="CSS170" s="1"/>
      <c r="CST170" s="1"/>
      <c r="CSU170" s="1"/>
      <c r="CSV170" s="1"/>
      <c r="CSW170" s="1"/>
      <c r="CSX170" s="1"/>
      <c r="CSY170" s="1"/>
      <c r="CSZ170" s="1"/>
      <c r="CTA170" s="1"/>
      <c r="CTB170" s="1"/>
      <c r="CTC170" s="1"/>
      <c r="CTD170" s="1"/>
      <c r="CTE170" s="1"/>
      <c r="CTF170" s="1"/>
      <c r="CTG170" s="1"/>
      <c r="CTH170" s="1"/>
      <c r="CTI170" s="1"/>
      <c r="CTJ170" s="1"/>
      <c r="CTK170" s="1"/>
      <c r="CTL170" s="1"/>
      <c r="CTM170" s="1"/>
      <c r="CTN170" s="1"/>
      <c r="CTO170" s="1"/>
      <c r="CTP170" s="1"/>
      <c r="CTQ170" s="1"/>
      <c r="CTR170" s="1"/>
      <c r="CTS170" s="1"/>
      <c r="CTT170" s="1"/>
      <c r="CTU170" s="1"/>
      <c r="CTV170" s="1"/>
      <c r="CTW170" s="1"/>
      <c r="CTX170" s="1"/>
      <c r="CTY170" s="1"/>
      <c r="CTZ170" s="1"/>
      <c r="CUA170" s="1"/>
      <c r="CUB170" s="1"/>
      <c r="CUC170" s="1"/>
      <c r="CUD170" s="1"/>
      <c r="CUE170" s="1"/>
      <c r="CUF170" s="1"/>
      <c r="CUG170" s="1"/>
      <c r="CUH170" s="1"/>
      <c r="CUI170" s="1"/>
      <c r="CUJ170" s="1"/>
      <c r="CUK170" s="1"/>
      <c r="CUL170" s="1"/>
      <c r="CUM170" s="1"/>
      <c r="CUN170" s="1"/>
      <c r="CUO170" s="1"/>
      <c r="CUP170" s="1"/>
      <c r="CUQ170" s="1"/>
      <c r="CUR170" s="1"/>
      <c r="CUS170" s="1"/>
      <c r="CUT170" s="1"/>
      <c r="CUU170" s="1"/>
      <c r="CUV170" s="1"/>
      <c r="CUW170" s="1"/>
      <c r="CUX170" s="1"/>
      <c r="CUY170" s="1"/>
      <c r="CUZ170" s="1"/>
      <c r="CVA170" s="1"/>
      <c r="CVB170" s="1"/>
      <c r="CVC170" s="1"/>
      <c r="CVD170" s="1"/>
      <c r="CVE170" s="1"/>
      <c r="CVF170" s="1"/>
      <c r="CVG170" s="1"/>
      <c r="CVH170" s="1"/>
      <c r="CVI170" s="1"/>
      <c r="CVJ170" s="1"/>
      <c r="CVK170" s="1"/>
      <c r="CVL170" s="1"/>
      <c r="CVM170" s="1"/>
      <c r="CVN170" s="1"/>
      <c r="CVO170" s="1"/>
      <c r="CVP170" s="1"/>
      <c r="CVQ170" s="1"/>
      <c r="CVR170" s="1"/>
      <c r="CVS170" s="1"/>
      <c r="CVT170" s="1"/>
      <c r="CVU170" s="1"/>
      <c r="CVV170" s="1"/>
      <c r="CVW170" s="1"/>
      <c r="CVX170" s="1"/>
      <c r="CVY170" s="1"/>
      <c r="CVZ170" s="1"/>
      <c r="CWA170" s="1"/>
      <c r="CWB170" s="1"/>
      <c r="CWC170" s="1"/>
      <c r="CWD170" s="1"/>
      <c r="CWE170" s="1"/>
      <c r="CWF170" s="1"/>
      <c r="CWG170" s="1"/>
      <c r="CWH170" s="1"/>
      <c r="CWI170" s="1"/>
      <c r="CWJ170" s="1"/>
      <c r="CWK170" s="1"/>
      <c r="CWL170" s="1"/>
      <c r="CWM170" s="1"/>
      <c r="CWN170" s="1"/>
      <c r="CWO170" s="1"/>
      <c r="CWP170" s="1"/>
      <c r="CWQ170" s="1"/>
      <c r="CWR170" s="1"/>
      <c r="CWS170" s="1"/>
      <c r="CWT170" s="1"/>
      <c r="CWU170" s="1"/>
      <c r="CWV170" s="1"/>
      <c r="CWW170" s="1"/>
      <c r="CWX170" s="1"/>
      <c r="CWY170" s="1"/>
      <c r="CWZ170" s="1"/>
      <c r="CXA170" s="1"/>
      <c r="CXB170" s="1"/>
      <c r="CXC170" s="1"/>
      <c r="CXD170" s="1"/>
      <c r="CXE170" s="1"/>
      <c r="CXF170" s="1"/>
      <c r="CXG170" s="1"/>
      <c r="CXH170" s="1"/>
      <c r="CXI170" s="1"/>
      <c r="CXJ170" s="1"/>
      <c r="CXK170" s="1"/>
      <c r="CXL170" s="1"/>
      <c r="CXM170" s="1"/>
      <c r="CXN170" s="1"/>
      <c r="CXO170" s="1"/>
      <c r="CXP170" s="1"/>
      <c r="CXQ170" s="1"/>
      <c r="CXR170" s="1"/>
      <c r="CXS170" s="1"/>
      <c r="CXT170" s="1"/>
      <c r="CXU170" s="1"/>
      <c r="CXV170" s="1"/>
      <c r="CXW170" s="1"/>
      <c r="CXX170" s="1"/>
      <c r="CXY170" s="1"/>
      <c r="CXZ170" s="1"/>
      <c r="CYA170" s="1"/>
      <c r="CYB170" s="1"/>
      <c r="CYC170" s="1"/>
      <c r="CYD170" s="1"/>
      <c r="CYE170" s="1"/>
      <c r="CYF170" s="1"/>
      <c r="CYG170" s="1"/>
      <c r="CYH170" s="1"/>
      <c r="CYI170" s="1"/>
      <c r="CYJ170" s="1"/>
      <c r="CYK170" s="1"/>
      <c r="CYL170" s="1"/>
      <c r="CYM170" s="1"/>
      <c r="CYN170" s="1"/>
      <c r="CYO170" s="1"/>
      <c r="CYP170" s="1"/>
      <c r="CYQ170" s="1"/>
      <c r="CYR170" s="1"/>
      <c r="CYS170" s="1"/>
      <c r="CYT170" s="1"/>
      <c r="CYU170" s="1"/>
      <c r="CYV170" s="1"/>
      <c r="CYW170" s="1"/>
      <c r="CYX170" s="1"/>
      <c r="CYY170" s="1"/>
      <c r="CYZ170" s="1"/>
      <c r="CZA170" s="1"/>
      <c r="CZB170" s="1"/>
      <c r="CZC170" s="1"/>
      <c r="CZD170" s="1"/>
      <c r="CZE170" s="1"/>
      <c r="CZF170" s="1"/>
      <c r="CZG170" s="1"/>
      <c r="CZH170" s="1"/>
      <c r="CZI170" s="1"/>
      <c r="CZJ170" s="1"/>
      <c r="CZK170" s="1"/>
      <c r="CZL170" s="1"/>
      <c r="CZM170" s="1"/>
      <c r="CZN170" s="1"/>
      <c r="CZO170" s="1"/>
      <c r="CZP170" s="1"/>
      <c r="CZQ170" s="1"/>
      <c r="CZR170" s="1"/>
      <c r="CZS170" s="1"/>
      <c r="CZT170" s="1"/>
      <c r="CZU170" s="1"/>
      <c r="CZV170" s="1"/>
      <c r="CZW170" s="1"/>
      <c r="CZX170" s="1"/>
      <c r="CZY170" s="1"/>
      <c r="CZZ170" s="1"/>
      <c r="DAA170" s="1"/>
      <c r="DAB170" s="1"/>
      <c r="DAC170" s="1"/>
      <c r="DAD170" s="1"/>
      <c r="DAE170" s="1"/>
      <c r="DAF170" s="1"/>
      <c r="DAG170" s="1"/>
      <c r="DAH170" s="1"/>
      <c r="DAI170" s="1"/>
      <c r="DAJ170" s="1"/>
      <c r="DAK170" s="1"/>
      <c r="DAL170" s="1"/>
      <c r="DAM170" s="1"/>
      <c r="DAN170" s="1"/>
      <c r="DAO170" s="1"/>
      <c r="DAP170" s="1"/>
      <c r="DAQ170" s="1"/>
      <c r="DAR170" s="1"/>
      <c r="DAS170" s="1"/>
      <c r="DAT170" s="1"/>
      <c r="DAU170" s="1"/>
      <c r="DAV170" s="1"/>
      <c r="DAW170" s="1"/>
      <c r="DAX170" s="1"/>
      <c r="DAY170" s="1"/>
      <c r="DAZ170" s="1"/>
      <c r="DBA170" s="1"/>
      <c r="DBB170" s="1"/>
      <c r="DBC170" s="1"/>
      <c r="DBD170" s="1"/>
      <c r="DBE170" s="1"/>
      <c r="DBF170" s="1"/>
      <c r="DBG170" s="1"/>
      <c r="DBH170" s="1"/>
      <c r="DBI170" s="1"/>
      <c r="DBJ170" s="1"/>
      <c r="DBK170" s="1"/>
      <c r="DBL170" s="1"/>
      <c r="DBM170" s="1"/>
      <c r="DBN170" s="1"/>
      <c r="DBO170" s="1"/>
      <c r="DBP170" s="1"/>
      <c r="DBQ170" s="1"/>
      <c r="DBR170" s="1"/>
      <c r="DBS170" s="1"/>
      <c r="DBT170" s="1"/>
      <c r="DBU170" s="1"/>
      <c r="DBV170" s="1"/>
      <c r="DBW170" s="1"/>
      <c r="DBX170" s="1"/>
      <c r="DBY170" s="1"/>
      <c r="DBZ170" s="1"/>
      <c r="DCA170" s="1"/>
      <c r="DCB170" s="1"/>
      <c r="DCC170" s="1"/>
      <c r="DCD170" s="1"/>
      <c r="DCK170" s="1"/>
      <c r="DCL170" s="1"/>
      <c r="DCM170" s="1"/>
      <c r="DCN170" s="1"/>
      <c r="DCO170" s="1"/>
      <c r="DCP170" s="1"/>
      <c r="DCQ170" s="1"/>
      <c r="DCR170" s="1"/>
      <c r="DCS170" s="1"/>
      <c r="DCT170" s="1"/>
      <c r="DCU170" s="1"/>
      <c r="DCV170" s="1"/>
      <c r="DCW170" s="1"/>
      <c r="DCX170" s="1"/>
      <c r="DCY170" s="1"/>
      <c r="DCZ170" s="1"/>
      <c r="DDA170" s="1"/>
      <c r="DDB170" s="1"/>
      <c r="DDC170" s="1"/>
      <c r="DDD170" s="1"/>
      <c r="DDE170" s="1"/>
      <c r="DDF170" s="1"/>
      <c r="DDG170" s="1"/>
      <c r="DDH170" s="1"/>
      <c r="DDI170" s="1"/>
      <c r="DDJ170" s="1"/>
      <c r="DDK170" s="1"/>
      <c r="DDL170" s="1"/>
      <c r="DDM170" s="1"/>
      <c r="DDN170" s="1"/>
      <c r="DDO170" s="1"/>
      <c r="DDP170" s="1"/>
      <c r="DDQ170" s="1"/>
      <c r="DDR170" s="1"/>
      <c r="DDS170" s="1"/>
      <c r="DDT170" s="1"/>
      <c r="DDU170" s="1"/>
      <c r="DDV170" s="1"/>
      <c r="DDW170" s="1"/>
      <c r="DDX170" s="1"/>
      <c r="DDY170" s="1"/>
      <c r="DDZ170" s="1"/>
      <c r="DEA170" s="1"/>
      <c r="DEB170" s="1"/>
      <c r="DEC170" s="1"/>
      <c r="DED170" s="1"/>
      <c r="DEE170" s="1"/>
      <c r="DEF170" s="1"/>
      <c r="DEG170" s="1"/>
      <c r="DEH170" s="1"/>
      <c r="DEI170" s="1"/>
      <c r="DEJ170" s="1"/>
      <c r="DEK170" s="1"/>
      <c r="DEL170" s="1"/>
      <c r="DEM170" s="1"/>
      <c r="DEN170" s="1"/>
      <c r="DEO170" s="1"/>
      <c r="DEP170" s="1"/>
      <c r="DEQ170" s="1"/>
      <c r="DER170" s="1"/>
      <c r="DES170" s="1"/>
      <c r="DET170" s="1"/>
      <c r="DEU170" s="1"/>
      <c r="DEV170" s="1"/>
      <c r="DEW170" s="1"/>
      <c r="DEX170" s="1"/>
      <c r="DEY170" s="1"/>
      <c r="DEZ170" s="1"/>
      <c r="DFA170" s="1"/>
      <c r="DFB170" s="1"/>
      <c r="DFC170" s="1"/>
      <c r="DFD170" s="1"/>
      <c r="DFE170" s="1"/>
      <c r="DFF170" s="1"/>
      <c r="DFG170" s="1"/>
      <c r="DFH170" s="1"/>
      <c r="DFI170" s="1"/>
      <c r="DFJ170" s="1"/>
      <c r="DFK170" s="1"/>
      <c r="DFL170" s="1"/>
      <c r="DFM170" s="1"/>
      <c r="DFN170" s="1"/>
      <c r="DFO170" s="1"/>
      <c r="DFP170" s="1"/>
      <c r="DFQ170" s="1"/>
      <c r="DFR170" s="1"/>
      <c r="DFS170" s="1"/>
      <c r="DFT170" s="1"/>
      <c r="DFU170" s="1"/>
      <c r="DFV170" s="1"/>
      <c r="DFW170" s="1"/>
      <c r="DFX170" s="1"/>
      <c r="DFY170" s="1"/>
      <c r="DFZ170" s="1"/>
      <c r="DGA170" s="1"/>
      <c r="DGB170" s="1"/>
      <c r="DGC170" s="1"/>
      <c r="DGD170" s="1"/>
      <c r="DGE170" s="1"/>
      <c r="DGF170" s="1"/>
      <c r="DGG170" s="1"/>
      <c r="DGH170" s="1"/>
      <c r="DGI170" s="1"/>
      <c r="DGJ170" s="1"/>
      <c r="DGK170" s="1"/>
      <c r="DGL170" s="1"/>
      <c r="DGM170" s="1"/>
      <c r="DGN170" s="1"/>
      <c r="DGO170" s="1"/>
      <c r="DGP170" s="1"/>
      <c r="DGQ170" s="1"/>
      <c r="DGR170" s="1"/>
      <c r="DGS170" s="1"/>
      <c r="DGT170" s="1"/>
      <c r="DGU170" s="1"/>
      <c r="DGV170" s="1"/>
      <c r="DGW170" s="1"/>
      <c r="DGX170" s="1"/>
      <c r="DGY170" s="1"/>
      <c r="DGZ170" s="1"/>
      <c r="DHA170" s="1"/>
      <c r="DHB170" s="1"/>
      <c r="DHC170" s="1"/>
      <c r="DHD170" s="1"/>
      <c r="DHE170" s="1"/>
      <c r="DHF170" s="1"/>
      <c r="DHG170" s="1"/>
      <c r="DHH170" s="1"/>
      <c r="DHI170" s="1"/>
      <c r="DHJ170" s="1"/>
      <c r="DHK170" s="1"/>
      <c r="DHL170" s="1"/>
      <c r="DHM170" s="1"/>
      <c r="DHN170" s="1"/>
      <c r="DHO170" s="1"/>
      <c r="DHP170" s="1"/>
      <c r="DHQ170" s="1"/>
      <c r="DHR170" s="1"/>
      <c r="DHS170" s="1"/>
      <c r="DHT170" s="1"/>
      <c r="DHU170" s="1"/>
      <c r="DHV170" s="1"/>
      <c r="DHW170" s="1"/>
      <c r="DHX170" s="1"/>
      <c r="DHY170" s="1"/>
      <c r="DHZ170" s="1"/>
      <c r="DIA170" s="1"/>
      <c r="DIB170" s="1"/>
      <c r="DIC170" s="1"/>
      <c r="DID170" s="1"/>
      <c r="DIE170" s="1"/>
      <c r="DIF170" s="1"/>
      <c r="DIG170" s="1"/>
      <c r="DIH170" s="1"/>
      <c r="DII170" s="1"/>
      <c r="DIJ170" s="1"/>
      <c r="DIK170" s="1"/>
      <c r="DIL170" s="1"/>
      <c r="DIM170" s="1"/>
      <c r="DIN170" s="1"/>
      <c r="DIO170" s="1"/>
      <c r="DIP170" s="1"/>
      <c r="DIQ170" s="1"/>
      <c r="DIR170" s="1"/>
      <c r="DIS170" s="1"/>
      <c r="DIT170" s="1"/>
      <c r="DIU170" s="1"/>
      <c r="DIV170" s="1"/>
      <c r="DIW170" s="1"/>
      <c r="DIX170" s="1"/>
      <c r="DIY170" s="1"/>
      <c r="DIZ170" s="1"/>
      <c r="DJA170" s="1"/>
      <c r="DJB170" s="1"/>
      <c r="DJC170" s="1"/>
      <c r="DJD170" s="1"/>
      <c r="DJE170" s="1"/>
      <c r="DJF170" s="1"/>
      <c r="DJG170" s="1"/>
      <c r="DJH170" s="1"/>
      <c r="DJI170" s="1"/>
      <c r="DJJ170" s="1"/>
      <c r="DJK170" s="1"/>
      <c r="DJL170" s="1"/>
      <c r="DJM170" s="1"/>
      <c r="DJN170" s="1"/>
      <c r="DJO170" s="1"/>
      <c r="DJP170" s="1"/>
      <c r="DJQ170" s="1"/>
      <c r="DJR170" s="1"/>
      <c r="DJS170" s="1"/>
      <c r="DJT170" s="1"/>
      <c r="DJU170" s="1"/>
      <c r="DJV170" s="1"/>
      <c r="DJW170" s="1"/>
      <c r="DJX170" s="1"/>
      <c r="DJY170" s="1"/>
      <c r="DJZ170" s="1"/>
      <c r="DKA170" s="1"/>
      <c r="DKB170" s="1"/>
      <c r="DKC170" s="1"/>
      <c r="DKD170" s="1"/>
      <c r="DKE170" s="1"/>
      <c r="DKF170" s="1"/>
      <c r="DKG170" s="1"/>
      <c r="DKH170" s="1"/>
      <c r="DKI170" s="1"/>
      <c r="DKJ170" s="1"/>
      <c r="DKK170" s="1"/>
      <c r="DKL170" s="1"/>
      <c r="DKM170" s="1"/>
      <c r="DKN170" s="1"/>
      <c r="DKO170" s="1"/>
      <c r="DKP170" s="1"/>
      <c r="DKQ170" s="1"/>
      <c r="DKR170" s="1"/>
      <c r="DKS170" s="1"/>
      <c r="DKT170" s="1"/>
      <c r="DKU170" s="1"/>
      <c r="DKV170" s="1"/>
      <c r="DKW170" s="1"/>
      <c r="DKX170" s="1"/>
      <c r="DKY170" s="1"/>
      <c r="DKZ170" s="1"/>
      <c r="DLA170" s="1"/>
      <c r="DLB170" s="1"/>
      <c r="DLC170" s="1"/>
      <c r="DLD170" s="1"/>
      <c r="DLE170" s="1"/>
      <c r="DLF170" s="1"/>
      <c r="DLG170" s="1"/>
      <c r="DLH170" s="1"/>
      <c r="DLI170" s="1"/>
      <c r="DLJ170" s="1"/>
      <c r="DLK170" s="1"/>
      <c r="DLL170" s="1"/>
      <c r="DLM170" s="1"/>
      <c r="DLN170" s="1"/>
      <c r="DLO170" s="1"/>
      <c r="DLP170" s="1"/>
      <c r="DLQ170" s="1"/>
      <c r="DLR170" s="1"/>
      <c r="DLS170" s="1"/>
      <c r="DLT170" s="1"/>
      <c r="DLU170" s="1"/>
      <c r="DLV170" s="1"/>
      <c r="DLW170" s="1"/>
      <c r="DLX170" s="1"/>
      <c r="DLY170" s="1"/>
      <c r="DLZ170" s="1"/>
      <c r="DMG170" s="1"/>
      <c r="DMH170" s="1"/>
      <c r="DMI170" s="1"/>
      <c r="DMJ170" s="1"/>
      <c r="DMK170" s="1"/>
      <c r="DML170" s="1"/>
      <c r="DMM170" s="1"/>
      <c r="DMN170" s="1"/>
      <c r="DMO170" s="1"/>
      <c r="DMP170" s="1"/>
      <c r="DMQ170" s="1"/>
      <c r="DMR170" s="1"/>
      <c r="DMS170" s="1"/>
      <c r="DMT170" s="1"/>
      <c r="DMU170" s="1"/>
      <c r="DMV170" s="1"/>
      <c r="DMW170" s="1"/>
      <c r="DMX170" s="1"/>
      <c r="DMY170" s="1"/>
      <c r="DMZ170" s="1"/>
      <c r="DNA170" s="1"/>
      <c r="DNB170" s="1"/>
      <c r="DNC170" s="1"/>
      <c r="DND170" s="1"/>
      <c r="DNE170" s="1"/>
      <c r="DNF170" s="1"/>
      <c r="DNG170" s="1"/>
      <c r="DNH170" s="1"/>
      <c r="DNI170" s="1"/>
      <c r="DNJ170" s="1"/>
      <c r="DNK170" s="1"/>
      <c r="DNL170" s="1"/>
      <c r="DNM170" s="1"/>
      <c r="DNN170" s="1"/>
      <c r="DNO170" s="1"/>
      <c r="DNP170" s="1"/>
      <c r="DNQ170" s="1"/>
      <c r="DNR170" s="1"/>
      <c r="DNS170" s="1"/>
      <c r="DNT170" s="1"/>
      <c r="DNU170" s="1"/>
      <c r="DNV170" s="1"/>
      <c r="DNW170" s="1"/>
      <c r="DNX170" s="1"/>
      <c r="DNY170" s="1"/>
      <c r="DNZ170" s="1"/>
      <c r="DOA170" s="1"/>
      <c r="DOB170" s="1"/>
      <c r="DOC170" s="1"/>
      <c r="DOD170" s="1"/>
      <c r="DOE170" s="1"/>
      <c r="DOF170" s="1"/>
      <c r="DOG170" s="1"/>
      <c r="DOH170" s="1"/>
      <c r="DOI170" s="1"/>
      <c r="DOJ170" s="1"/>
      <c r="DOK170" s="1"/>
      <c r="DOL170" s="1"/>
      <c r="DOM170" s="1"/>
      <c r="DON170" s="1"/>
      <c r="DOO170" s="1"/>
      <c r="DOP170" s="1"/>
      <c r="DOQ170" s="1"/>
      <c r="DOR170" s="1"/>
      <c r="DOS170" s="1"/>
      <c r="DOT170" s="1"/>
      <c r="DOU170" s="1"/>
      <c r="DOV170" s="1"/>
      <c r="DOW170" s="1"/>
      <c r="DOX170" s="1"/>
      <c r="DOY170" s="1"/>
      <c r="DOZ170" s="1"/>
      <c r="DPA170" s="1"/>
      <c r="DPB170" s="1"/>
      <c r="DPC170" s="1"/>
      <c r="DPD170" s="1"/>
      <c r="DPE170" s="1"/>
      <c r="DPF170" s="1"/>
      <c r="DPG170" s="1"/>
      <c r="DPH170" s="1"/>
      <c r="DPI170" s="1"/>
      <c r="DPJ170" s="1"/>
      <c r="DPK170" s="1"/>
      <c r="DPL170" s="1"/>
      <c r="DPM170" s="1"/>
      <c r="DPN170" s="1"/>
      <c r="DPO170" s="1"/>
      <c r="DPP170" s="1"/>
      <c r="DPQ170" s="1"/>
      <c r="DPR170" s="1"/>
      <c r="DPS170" s="1"/>
      <c r="DPT170" s="1"/>
      <c r="DPU170" s="1"/>
      <c r="DPV170" s="1"/>
      <c r="DPW170" s="1"/>
      <c r="DPX170" s="1"/>
      <c r="DPY170" s="1"/>
      <c r="DPZ170" s="1"/>
      <c r="DQA170" s="1"/>
      <c r="DQB170" s="1"/>
      <c r="DQC170" s="1"/>
      <c r="DQD170" s="1"/>
      <c r="DQE170" s="1"/>
      <c r="DQF170" s="1"/>
      <c r="DQG170" s="1"/>
      <c r="DQH170" s="1"/>
      <c r="DQI170" s="1"/>
      <c r="DQJ170" s="1"/>
      <c r="DQK170" s="1"/>
      <c r="DQL170" s="1"/>
      <c r="DQM170" s="1"/>
      <c r="DQN170" s="1"/>
      <c r="DQO170" s="1"/>
      <c r="DQP170" s="1"/>
      <c r="DQQ170" s="1"/>
      <c r="DQR170" s="1"/>
      <c r="DQS170" s="1"/>
      <c r="DQT170" s="1"/>
      <c r="DQU170" s="1"/>
      <c r="DQV170" s="1"/>
      <c r="DQW170" s="1"/>
      <c r="DQX170" s="1"/>
      <c r="DQY170" s="1"/>
      <c r="DQZ170" s="1"/>
      <c r="DRA170" s="1"/>
      <c r="DRB170" s="1"/>
      <c r="DRC170" s="1"/>
      <c r="DRD170" s="1"/>
      <c r="DRE170" s="1"/>
      <c r="DRF170" s="1"/>
      <c r="DRG170" s="1"/>
      <c r="DRH170" s="1"/>
      <c r="DRI170" s="1"/>
      <c r="DRJ170" s="1"/>
      <c r="DRK170" s="1"/>
      <c r="DRL170" s="1"/>
      <c r="DRM170" s="1"/>
      <c r="DRN170" s="1"/>
      <c r="DRO170" s="1"/>
      <c r="DRP170" s="1"/>
      <c r="DRQ170" s="1"/>
      <c r="DRR170" s="1"/>
      <c r="DRS170" s="1"/>
      <c r="DRT170" s="1"/>
      <c r="DRU170" s="1"/>
      <c r="DRV170" s="1"/>
      <c r="DRW170" s="1"/>
      <c r="DRX170" s="1"/>
      <c r="DRY170" s="1"/>
      <c r="DRZ170" s="1"/>
      <c r="DSA170" s="1"/>
      <c r="DSB170" s="1"/>
      <c r="DSC170" s="1"/>
      <c r="DSD170" s="1"/>
      <c r="DSE170" s="1"/>
      <c r="DSF170" s="1"/>
      <c r="DSG170" s="1"/>
      <c r="DSH170" s="1"/>
      <c r="DSI170" s="1"/>
      <c r="DSJ170" s="1"/>
      <c r="DSK170" s="1"/>
      <c r="DSL170" s="1"/>
      <c r="DSM170" s="1"/>
      <c r="DSN170" s="1"/>
      <c r="DSO170" s="1"/>
      <c r="DSP170" s="1"/>
      <c r="DSQ170" s="1"/>
      <c r="DSR170" s="1"/>
      <c r="DSS170" s="1"/>
      <c r="DST170" s="1"/>
      <c r="DSU170" s="1"/>
      <c r="DSV170" s="1"/>
      <c r="DSW170" s="1"/>
      <c r="DSX170" s="1"/>
      <c r="DSY170" s="1"/>
      <c r="DSZ170" s="1"/>
      <c r="DTA170" s="1"/>
      <c r="DTB170" s="1"/>
      <c r="DTC170" s="1"/>
      <c r="DTD170" s="1"/>
      <c r="DTE170" s="1"/>
      <c r="DTF170" s="1"/>
      <c r="DTG170" s="1"/>
      <c r="DTH170" s="1"/>
      <c r="DTI170" s="1"/>
      <c r="DTJ170" s="1"/>
      <c r="DTK170" s="1"/>
      <c r="DTL170" s="1"/>
      <c r="DTM170" s="1"/>
      <c r="DTN170" s="1"/>
      <c r="DTO170" s="1"/>
      <c r="DTP170" s="1"/>
      <c r="DTQ170" s="1"/>
      <c r="DTR170" s="1"/>
      <c r="DTS170" s="1"/>
      <c r="DTT170" s="1"/>
      <c r="DTU170" s="1"/>
      <c r="DTV170" s="1"/>
      <c r="DTW170" s="1"/>
      <c r="DTX170" s="1"/>
      <c r="DTY170" s="1"/>
      <c r="DTZ170" s="1"/>
      <c r="DUA170" s="1"/>
      <c r="DUB170" s="1"/>
      <c r="DUC170" s="1"/>
      <c r="DUD170" s="1"/>
      <c r="DUE170" s="1"/>
      <c r="DUF170" s="1"/>
      <c r="DUG170" s="1"/>
      <c r="DUH170" s="1"/>
      <c r="DUI170" s="1"/>
      <c r="DUJ170" s="1"/>
      <c r="DUK170" s="1"/>
      <c r="DUL170" s="1"/>
      <c r="DUM170" s="1"/>
      <c r="DUN170" s="1"/>
      <c r="DUO170" s="1"/>
      <c r="DUP170" s="1"/>
      <c r="DUQ170" s="1"/>
      <c r="DUR170" s="1"/>
      <c r="DUS170" s="1"/>
      <c r="DUT170" s="1"/>
      <c r="DUU170" s="1"/>
      <c r="DUV170" s="1"/>
      <c r="DUW170" s="1"/>
      <c r="DUX170" s="1"/>
      <c r="DUY170" s="1"/>
      <c r="DUZ170" s="1"/>
      <c r="DVA170" s="1"/>
      <c r="DVB170" s="1"/>
      <c r="DVC170" s="1"/>
      <c r="DVD170" s="1"/>
      <c r="DVE170" s="1"/>
      <c r="DVF170" s="1"/>
      <c r="DVG170" s="1"/>
      <c r="DVH170" s="1"/>
      <c r="DVI170" s="1"/>
      <c r="DVJ170" s="1"/>
      <c r="DVK170" s="1"/>
      <c r="DVL170" s="1"/>
      <c r="DVM170" s="1"/>
      <c r="DVN170" s="1"/>
      <c r="DVO170" s="1"/>
      <c r="DVP170" s="1"/>
      <c r="DVQ170" s="1"/>
      <c r="DVR170" s="1"/>
      <c r="DVS170" s="1"/>
      <c r="DVT170" s="1"/>
      <c r="DVU170" s="1"/>
      <c r="DVV170" s="1"/>
      <c r="DWC170" s="1"/>
      <c r="DWD170" s="1"/>
      <c r="DWE170" s="1"/>
      <c r="DWF170" s="1"/>
      <c r="DWG170" s="1"/>
      <c r="DWH170" s="1"/>
      <c r="DWI170" s="1"/>
      <c r="DWJ170" s="1"/>
      <c r="DWK170" s="1"/>
      <c r="DWL170" s="1"/>
      <c r="DWM170" s="1"/>
      <c r="DWN170" s="1"/>
      <c r="DWO170" s="1"/>
      <c r="DWP170" s="1"/>
      <c r="DWQ170" s="1"/>
      <c r="DWR170" s="1"/>
      <c r="DWS170" s="1"/>
      <c r="DWT170" s="1"/>
      <c r="DWU170" s="1"/>
      <c r="DWV170" s="1"/>
      <c r="DWW170" s="1"/>
      <c r="DWX170" s="1"/>
      <c r="DWY170" s="1"/>
      <c r="DWZ170" s="1"/>
      <c r="DXA170" s="1"/>
      <c r="DXB170" s="1"/>
      <c r="DXC170" s="1"/>
      <c r="DXD170" s="1"/>
      <c r="DXE170" s="1"/>
      <c r="DXF170" s="1"/>
      <c r="DXG170" s="1"/>
      <c r="DXH170" s="1"/>
      <c r="DXI170" s="1"/>
      <c r="DXJ170" s="1"/>
      <c r="DXK170" s="1"/>
      <c r="DXL170" s="1"/>
      <c r="DXM170" s="1"/>
      <c r="DXN170" s="1"/>
      <c r="DXO170" s="1"/>
      <c r="DXP170" s="1"/>
      <c r="DXQ170" s="1"/>
      <c r="DXR170" s="1"/>
      <c r="DXS170" s="1"/>
      <c r="DXT170" s="1"/>
      <c r="DXU170" s="1"/>
      <c r="DXV170" s="1"/>
      <c r="DXW170" s="1"/>
      <c r="DXX170" s="1"/>
      <c r="DXY170" s="1"/>
      <c r="DXZ170" s="1"/>
      <c r="DYA170" s="1"/>
      <c r="DYB170" s="1"/>
      <c r="DYC170" s="1"/>
      <c r="DYD170" s="1"/>
      <c r="DYE170" s="1"/>
      <c r="DYF170" s="1"/>
      <c r="DYG170" s="1"/>
      <c r="DYH170" s="1"/>
      <c r="DYI170" s="1"/>
      <c r="DYJ170" s="1"/>
      <c r="DYK170" s="1"/>
      <c r="DYL170" s="1"/>
      <c r="DYM170" s="1"/>
      <c r="DYN170" s="1"/>
      <c r="DYO170" s="1"/>
      <c r="DYP170" s="1"/>
      <c r="DYQ170" s="1"/>
      <c r="DYR170" s="1"/>
      <c r="DYS170" s="1"/>
      <c r="DYT170" s="1"/>
      <c r="DYU170" s="1"/>
      <c r="DYV170" s="1"/>
      <c r="DYW170" s="1"/>
      <c r="DYX170" s="1"/>
      <c r="DYY170" s="1"/>
      <c r="DYZ170" s="1"/>
      <c r="DZA170" s="1"/>
      <c r="DZB170" s="1"/>
      <c r="DZC170" s="1"/>
      <c r="DZD170" s="1"/>
      <c r="DZE170" s="1"/>
      <c r="DZF170" s="1"/>
      <c r="DZG170" s="1"/>
      <c r="DZH170" s="1"/>
      <c r="DZI170" s="1"/>
      <c r="DZJ170" s="1"/>
      <c r="DZK170" s="1"/>
      <c r="DZL170" s="1"/>
      <c r="DZM170" s="1"/>
      <c r="DZN170" s="1"/>
      <c r="DZO170" s="1"/>
      <c r="DZP170" s="1"/>
      <c r="DZQ170" s="1"/>
      <c r="DZR170" s="1"/>
      <c r="DZS170" s="1"/>
      <c r="DZT170" s="1"/>
      <c r="DZU170" s="1"/>
      <c r="DZV170" s="1"/>
      <c r="DZW170" s="1"/>
      <c r="DZX170" s="1"/>
      <c r="DZY170" s="1"/>
      <c r="DZZ170" s="1"/>
      <c r="EAA170" s="1"/>
      <c r="EAB170" s="1"/>
      <c r="EAC170" s="1"/>
      <c r="EAD170" s="1"/>
      <c r="EAE170" s="1"/>
      <c r="EAF170" s="1"/>
      <c r="EAG170" s="1"/>
      <c r="EAH170" s="1"/>
      <c r="EAI170" s="1"/>
      <c r="EAJ170" s="1"/>
      <c r="EAK170" s="1"/>
      <c r="EAL170" s="1"/>
      <c r="EAM170" s="1"/>
      <c r="EAN170" s="1"/>
      <c r="EAO170" s="1"/>
      <c r="EAP170" s="1"/>
      <c r="EAQ170" s="1"/>
      <c r="EAR170" s="1"/>
      <c r="EAS170" s="1"/>
      <c r="EAT170" s="1"/>
      <c r="EAU170" s="1"/>
      <c r="EAV170" s="1"/>
      <c r="EAW170" s="1"/>
      <c r="EAX170" s="1"/>
      <c r="EAY170" s="1"/>
      <c r="EAZ170" s="1"/>
      <c r="EBA170" s="1"/>
      <c r="EBB170" s="1"/>
      <c r="EBC170" s="1"/>
      <c r="EBD170" s="1"/>
      <c r="EBE170" s="1"/>
      <c r="EBF170" s="1"/>
      <c r="EBG170" s="1"/>
      <c r="EBH170" s="1"/>
      <c r="EBI170" s="1"/>
      <c r="EBJ170" s="1"/>
      <c r="EBK170" s="1"/>
      <c r="EBL170" s="1"/>
      <c r="EBM170" s="1"/>
      <c r="EBN170" s="1"/>
      <c r="EBO170" s="1"/>
      <c r="EBP170" s="1"/>
      <c r="EBQ170" s="1"/>
      <c r="EBR170" s="1"/>
      <c r="EBS170" s="1"/>
      <c r="EBT170" s="1"/>
      <c r="EBU170" s="1"/>
      <c r="EBV170" s="1"/>
      <c r="EBW170" s="1"/>
      <c r="EBX170" s="1"/>
      <c r="EBY170" s="1"/>
      <c r="EBZ170" s="1"/>
      <c r="ECA170" s="1"/>
      <c r="ECB170" s="1"/>
      <c r="ECC170" s="1"/>
      <c r="ECD170" s="1"/>
      <c r="ECE170" s="1"/>
      <c r="ECF170" s="1"/>
      <c r="ECG170" s="1"/>
      <c r="ECH170" s="1"/>
      <c r="ECI170" s="1"/>
      <c r="ECJ170" s="1"/>
      <c r="ECK170" s="1"/>
      <c r="ECL170" s="1"/>
      <c r="ECM170" s="1"/>
      <c r="ECN170" s="1"/>
      <c r="ECO170" s="1"/>
      <c r="ECP170" s="1"/>
      <c r="ECQ170" s="1"/>
      <c r="ECR170" s="1"/>
      <c r="ECS170" s="1"/>
      <c r="ECT170" s="1"/>
      <c r="ECU170" s="1"/>
      <c r="ECV170" s="1"/>
      <c r="ECW170" s="1"/>
      <c r="ECX170" s="1"/>
      <c r="ECY170" s="1"/>
      <c r="ECZ170" s="1"/>
      <c r="EDA170" s="1"/>
      <c r="EDB170" s="1"/>
      <c r="EDC170" s="1"/>
      <c r="EDD170" s="1"/>
      <c r="EDE170" s="1"/>
      <c r="EDF170" s="1"/>
      <c r="EDG170" s="1"/>
      <c r="EDH170" s="1"/>
      <c r="EDI170" s="1"/>
      <c r="EDJ170" s="1"/>
      <c r="EDK170" s="1"/>
      <c r="EDL170" s="1"/>
      <c r="EDM170" s="1"/>
      <c r="EDN170" s="1"/>
      <c r="EDO170" s="1"/>
      <c r="EDP170" s="1"/>
      <c r="EDQ170" s="1"/>
      <c r="EDR170" s="1"/>
      <c r="EDS170" s="1"/>
      <c r="EDT170" s="1"/>
      <c r="EDU170" s="1"/>
      <c r="EDV170" s="1"/>
      <c r="EDW170" s="1"/>
      <c r="EDX170" s="1"/>
      <c r="EDY170" s="1"/>
      <c r="EDZ170" s="1"/>
      <c r="EEA170" s="1"/>
      <c r="EEB170" s="1"/>
      <c r="EEC170" s="1"/>
      <c r="EED170" s="1"/>
      <c r="EEE170" s="1"/>
      <c r="EEF170" s="1"/>
      <c r="EEG170" s="1"/>
      <c r="EEH170" s="1"/>
      <c r="EEI170" s="1"/>
      <c r="EEJ170" s="1"/>
      <c r="EEK170" s="1"/>
      <c r="EEL170" s="1"/>
      <c r="EEM170" s="1"/>
      <c r="EEN170" s="1"/>
      <c r="EEO170" s="1"/>
      <c r="EEP170" s="1"/>
      <c r="EEQ170" s="1"/>
      <c r="EER170" s="1"/>
      <c r="EES170" s="1"/>
      <c r="EET170" s="1"/>
      <c r="EEU170" s="1"/>
      <c r="EEV170" s="1"/>
      <c r="EEW170" s="1"/>
      <c r="EEX170" s="1"/>
      <c r="EEY170" s="1"/>
      <c r="EEZ170" s="1"/>
      <c r="EFA170" s="1"/>
      <c r="EFB170" s="1"/>
      <c r="EFC170" s="1"/>
      <c r="EFD170" s="1"/>
      <c r="EFE170" s="1"/>
      <c r="EFF170" s="1"/>
      <c r="EFG170" s="1"/>
      <c r="EFH170" s="1"/>
      <c r="EFI170" s="1"/>
      <c r="EFJ170" s="1"/>
      <c r="EFK170" s="1"/>
      <c r="EFL170" s="1"/>
      <c r="EFM170" s="1"/>
      <c r="EFN170" s="1"/>
      <c r="EFO170" s="1"/>
      <c r="EFP170" s="1"/>
      <c r="EFQ170" s="1"/>
      <c r="EFR170" s="1"/>
      <c r="EFY170" s="1"/>
      <c r="EFZ170" s="1"/>
      <c r="EGA170" s="1"/>
      <c r="EGB170" s="1"/>
      <c r="EGC170" s="1"/>
      <c r="EGD170" s="1"/>
      <c r="EGE170" s="1"/>
      <c r="EGF170" s="1"/>
      <c r="EGG170" s="1"/>
      <c r="EGH170" s="1"/>
      <c r="EGI170" s="1"/>
      <c r="EGJ170" s="1"/>
      <c r="EGK170" s="1"/>
      <c r="EGL170" s="1"/>
      <c r="EGM170" s="1"/>
      <c r="EGN170" s="1"/>
      <c r="EGO170" s="1"/>
      <c r="EGP170" s="1"/>
      <c r="EGQ170" s="1"/>
      <c r="EGR170" s="1"/>
      <c r="EGS170" s="1"/>
      <c r="EGT170" s="1"/>
      <c r="EGU170" s="1"/>
      <c r="EGV170" s="1"/>
      <c r="EGW170" s="1"/>
      <c r="EGX170" s="1"/>
      <c r="EGY170" s="1"/>
      <c r="EGZ170" s="1"/>
      <c r="EHA170" s="1"/>
      <c r="EHB170" s="1"/>
      <c r="EHC170" s="1"/>
      <c r="EHD170" s="1"/>
      <c r="EHE170" s="1"/>
      <c r="EHF170" s="1"/>
      <c r="EHG170" s="1"/>
      <c r="EHH170" s="1"/>
      <c r="EHI170" s="1"/>
      <c r="EHJ170" s="1"/>
      <c r="EHK170" s="1"/>
      <c r="EHL170" s="1"/>
      <c r="EHM170" s="1"/>
      <c r="EHN170" s="1"/>
      <c r="EHO170" s="1"/>
      <c r="EHP170" s="1"/>
      <c r="EHQ170" s="1"/>
      <c r="EHR170" s="1"/>
      <c r="EHS170" s="1"/>
      <c r="EHT170" s="1"/>
      <c r="EHU170" s="1"/>
      <c r="EHV170" s="1"/>
      <c r="EHW170" s="1"/>
      <c r="EHX170" s="1"/>
      <c r="EHY170" s="1"/>
      <c r="EHZ170" s="1"/>
      <c r="EIA170" s="1"/>
      <c r="EIB170" s="1"/>
      <c r="EIC170" s="1"/>
      <c r="EID170" s="1"/>
      <c r="EIE170" s="1"/>
      <c r="EIF170" s="1"/>
      <c r="EIG170" s="1"/>
      <c r="EIH170" s="1"/>
      <c r="EII170" s="1"/>
      <c r="EIJ170" s="1"/>
      <c r="EIK170" s="1"/>
      <c r="EIL170" s="1"/>
      <c r="EIM170" s="1"/>
      <c r="EIN170" s="1"/>
      <c r="EIO170" s="1"/>
      <c r="EIP170" s="1"/>
      <c r="EIQ170" s="1"/>
      <c r="EIR170" s="1"/>
      <c r="EIS170" s="1"/>
      <c r="EIT170" s="1"/>
      <c r="EIU170" s="1"/>
      <c r="EIV170" s="1"/>
      <c r="EIW170" s="1"/>
      <c r="EIX170" s="1"/>
      <c r="EIY170" s="1"/>
      <c r="EIZ170" s="1"/>
      <c r="EJA170" s="1"/>
      <c r="EJB170" s="1"/>
      <c r="EJC170" s="1"/>
      <c r="EJD170" s="1"/>
      <c r="EJE170" s="1"/>
      <c r="EJF170" s="1"/>
      <c r="EJG170" s="1"/>
      <c r="EJH170" s="1"/>
      <c r="EJI170" s="1"/>
      <c r="EJJ170" s="1"/>
      <c r="EJK170" s="1"/>
      <c r="EJL170" s="1"/>
      <c r="EJM170" s="1"/>
      <c r="EJN170" s="1"/>
      <c r="EJO170" s="1"/>
      <c r="EJP170" s="1"/>
      <c r="EJQ170" s="1"/>
      <c r="EJR170" s="1"/>
      <c r="EJS170" s="1"/>
      <c r="EJT170" s="1"/>
      <c r="EJU170" s="1"/>
      <c r="EJV170" s="1"/>
      <c r="EJW170" s="1"/>
      <c r="EJX170" s="1"/>
      <c r="EJY170" s="1"/>
      <c r="EJZ170" s="1"/>
      <c r="EKA170" s="1"/>
      <c r="EKB170" s="1"/>
      <c r="EKC170" s="1"/>
      <c r="EKD170" s="1"/>
      <c r="EKE170" s="1"/>
      <c r="EKF170" s="1"/>
      <c r="EKG170" s="1"/>
      <c r="EKH170" s="1"/>
      <c r="EKI170" s="1"/>
      <c r="EKJ170" s="1"/>
      <c r="EKK170" s="1"/>
      <c r="EKL170" s="1"/>
      <c r="EKM170" s="1"/>
      <c r="EKN170" s="1"/>
      <c r="EKO170" s="1"/>
      <c r="EKP170" s="1"/>
      <c r="EKQ170" s="1"/>
      <c r="EKR170" s="1"/>
      <c r="EKS170" s="1"/>
      <c r="EKT170" s="1"/>
      <c r="EKU170" s="1"/>
      <c r="EKV170" s="1"/>
      <c r="EKW170" s="1"/>
      <c r="EKX170" s="1"/>
      <c r="EKY170" s="1"/>
      <c r="EKZ170" s="1"/>
      <c r="ELA170" s="1"/>
      <c r="ELB170" s="1"/>
      <c r="ELC170" s="1"/>
      <c r="ELD170" s="1"/>
      <c r="ELE170" s="1"/>
      <c r="ELF170" s="1"/>
      <c r="ELG170" s="1"/>
      <c r="ELH170" s="1"/>
      <c r="ELI170" s="1"/>
      <c r="ELJ170" s="1"/>
      <c r="ELK170" s="1"/>
      <c r="ELL170" s="1"/>
      <c r="ELM170" s="1"/>
      <c r="ELN170" s="1"/>
      <c r="ELO170" s="1"/>
      <c r="ELP170" s="1"/>
      <c r="ELQ170" s="1"/>
      <c r="ELR170" s="1"/>
      <c r="ELS170" s="1"/>
      <c r="ELT170" s="1"/>
      <c r="ELU170" s="1"/>
      <c r="ELV170" s="1"/>
      <c r="ELW170" s="1"/>
      <c r="ELX170" s="1"/>
      <c r="ELY170" s="1"/>
      <c r="ELZ170" s="1"/>
      <c r="EMA170" s="1"/>
      <c r="EMB170" s="1"/>
      <c r="EMC170" s="1"/>
      <c r="EMD170" s="1"/>
      <c r="EME170" s="1"/>
      <c r="EMF170" s="1"/>
      <c r="EMG170" s="1"/>
      <c r="EMH170" s="1"/>
      <c r="EMI170" s="1"/>
      <c r="EMJ170" s="1"/>
      <c r="EMK170" s="1"/>
      <c r="EML170" s="1"/>
      <c r="EMM170" s="1"/>
      <c r="EMN170" s="1"/>
      <c r="EMO170" s="1"/>
      <c r="EMP170" s="1"/>
      <c r="EMQ170" s="1"/>
      <c r="EMR170" s="1"/>
      <c r="EMS170" s="1"/>
      <c r="EMT170" s="1"/>
      <c r="EMU170" s="1"/>
      <c r="EMV170" s="1"/>
      <c r="EMW170" s="1"/>
      <c r="EMX170" s="1"/>
      <c r="EMY170" s="1"/>
      <c r="EMZ170" s="1"/>
      <c r="ENA170" s="1"/>
      <c r="ENB170" s="1"/>
      <c r="ENC170" s="1"/>
      <c r="END170" s="1"/>
      <c r="ENE170" s="1"/>
      <c r="ENF170" s="1"/>
      <c r="ENG170" s="1"/>
      <c r="ENH170" s="1"/>
      <c r="ENI170" s="1"/>
      <c r="ENJ170" s="1"/>
      <c r="ENK170" s="1"/>
      <c r="ENL170" s="1"/>
      <c r="ENM170" s="1"/>
      <c r="ENN170" s="1"/>
      <c r="ENO170" s="1"/>
      <c r="ENP170" s="1"/>
      <c r="ENQ170" s="1"/>
      <c r="ENR170" s="1"/>
      <c r="ENS170" s="1"/>
      <c r="ENT170" s="1"/>
      <c r="ENU170" s="1"/>
      <c r="ENV170" s="1"/>
      <c r="ENW170" s="1"/>
      <c r="ENX170" s="1"/>
      <c r="ENY170" s="1"/>
      <c r="ENZ170" s="1"/>
      <c r="EOA170" s="1"/>
      <c r="EOB170" s="1"/>
      <c r="EOC170" s="1"/>
      <c r="EOD170" s="1"/>
      <c r="EOE170" s="1"/>
      <c r="EOF170" s="1"/>
      <c r="EOG170" s="1"/>
      <c r="EOH170" s="1"/>
      <c r="EOI170" s="1"/>
      <c r="EOJ170" s="1"/>
      <c r="EOK170" s="1"/>
      <c r="EOL170" s="1"/>
      <c r="EOM170" s="1"/>
      <c r="EON170" s="1"/>
      <c r="EOO170" s="1"/>
      <c r="EOP170" s="1"/>
      <c r="EOQ170" s="1"/>
      <c r="EOR170" s="1"/>
      <c r="EOS170" s="1"/>
      <c r="EOT170" s="1"/>
      <c r="EOU170" s="1"/>
      <c r="EOV170" s="1"/>
      <c r="EOW170" s="1"/>
      <c r="EOX170" s="1"/>
      <c r="EOY170" s="1"/>
      <c r="EOZ170" s="1"/>
      <c r="EPA170" s="1"/>
      <c r="EPB170" s="1"/>
      <c r="EPC170" s="1"/>
      <c r="EPD170" s="1"/>
      <c r="EPE170" s="1"/>
      <c r="EPF170" s="1"/>
      <c r="EPG170" s="1"/>
      <c r="EPH170" s="1"/>
      <c r="EPI170" s="1"/>
      <c r="EPJ170" s="1"/>
      <c r="EPK170" s="1"/>
      <c r="EPL170" s="1"/>
      <c r="EPM170" s="1"/>
      <c r="EPN170" s="1"/>
      <c r="EPU170" s="1"/>
      <c r="EPV170" s="1"/>
      <c r="EPW170" s="1"/>
      <c r="EPX170" s="1"/>
      <c r="EPY170" s="1"/>
      <c r="EPZ170" s="1"/>
      <c r="EQA170" s="1"/>
      <c r="EQB170" s="1"/>
      <c r="EQC170" s="1"/>
      <c r="EQD170" s="1"/>
      <c r="EQE170" s="1"/>
      <c r="EQF170" s="1"/>
      <c r="EQG170" s="1"/>
      <c r="EQH170" s="1"/>
      <c r="EQI170" s="1"/>
      <c r="EQJ170" s="1"/>
      <c r="EQK170" s="1"/>
      <c r="EQL170" s="1"/>
      <c r="EQM170" s="1"/>
      <c r="EQN170" s="1"/>
      <c r="EQO170" s="1"/>
      <c r="EQP170" s="1"/>
      <c r="EQQ170" s="1"/>
      <c r="EQR170" s="1"/>
      <c r="EQS170" s="1"/>
      <c r="EQT170" s="1"/>
      <c r="EQU170" s="1"/>
      <c r="EQV170" s="1"/>
      <c r="EQW170" s="1"/>
      <c r="EQX170" s="1"/>
      <c r="EQY170" s="1"/>
      <c r="EQZ170" s="1"/>
      <c r="ERA170" s="1"/>
      <c r="ERB170" s="1"/>
      <c r="ERC170" s="1"/>
      <c r="ERD170" s="1"/>
      <c r="ERE170" s="1"/>
      <c r="ERF170" s="1"/>
      <c r="ERG170" s="1"/>
      <c r="ERH170" s="1"/>
      <c r="ERI170" s="1"/>
      <c r="ERJ170" s="1"/>
      <c r="ERK170" s="1"/>
      <c r="ERL170" s="1"/>
      <c r="ERM170" s="1"/>
      <c r="ERN170" s="1"/>
      <c r="ERO170" s="1"/>
      <c r="ERP170" s="1"/>
      <c r="ERQ170" s="1"/>
      <c r="ERR170" s="1"/>
      <c r="ERS170" s="1"/>
      <c r="ERT170" s="1"/>
      <c r="ERU170" s="1"/>
      <c r="ERV170" s="1"/>
      <c r="ERW170" s="1"/>
      <c r="ERX170" s="1"/>
      <c r="ERY170" s="1"/>
      <c r="ERZ170" s="1"/>
      <c r="ESA170" s="1"/>
      <c r="ESB170" s="1"/>
      <c r="ESC170" s="1"/>
      <c r="ESD170" s="1"/>
      <c r="ESE170" s="1"/>
      <c r="ESF170" s="1"/>
      <c r="ESG170" s="1"/>
      <c r="ESH170" s="1"/>
      <c r="ESI170" s="1"/>
      <c r="ESJ170" s="1"/>
      <c r="ESK170" s="1"/>
      <c r="ESL170" s="1"/>
      <c r="ESM170" s="1"/>
      <c r="ESN170" s="1"/>
      <c r="ESO170" s="1"/>
      <c r="ESP170" s="1"/>
      <c r="ESQ170" s="1"/>
      <c r="ESR170" s="1"/>
      <c r="ESS170" s="1"/>
      <c r="EST170" s="1"/>
      <c r="ESU170" s="1"/>
      <c r="ESV170" s="1"/>
      <c r="ESW170" s="1"/>
      <c r="ESX170" s="1"/>
      <c r="ESY170" s="1"/>
      <c r="ESZ170" s="1"/>
      <c r="ETA170" s="1"/>
      <c r="ETB170" s="1"/>
      <c r="ETC170" s="1"/>
      <c r="ETD170" s="1"/>
      <c r="ETE170" s="1"/>
      <c r="ETF170" s="1"/>
      <c r="ETG170" s="1"/>
      <c r="ETH170" s="1"/>
      <c r="ETI170" s="1"/>
      <c r="ETJ170" s="1"/>
      <c r="ETK170" s="1"/>
      <c r="ETL170" s="1"/>
      <c r="ETM170" s="1"/>
      <c r="ETN170" s="1"/>
      <c r="ETO170" s="1"/>
      <c r="ETP170" s="1"/>
      <c r="ETQ170" s="1"/>
      <c r="ETR170" s="1"/>
      <c r="ETS170" s="1"/>
      <c r="ETT170" s="1"/>
      <c r="ETU170" s="1"/>
      <c r="ETV170" s="1"/>
      <c r="ETW170" s="1"/>
      <c r="ETX170" s="1"/>
      <c r="ETY170" s="1"/>
      <c r="ETZ170" s="1"/>
      <c r="EUA170" s="1"/>
      <c r="EUB170" s="1"/>
      <c r="EUC170" s="1"/>
      <c r="EUD170" s="1"/>
      <c r="EUE170" s="1"/>
      <c r="EUF170" s="1"/>
      <c r="EUG170" s="1"/>
      <c r="EUH170" s="1"/>
      <c r="EUI170" s="1"/>
      <c r="EUJ170" s="1"/>
      <c r="EUK170" s="1"/>
      <c r="EUL170" s="1"/>
      <c r="EUM170" s="1"/>
      <c r="EUN170" s="1"/>
      <c r="EUO170" s="1"/>
      <c r="EUP170" s="1"/>
      <c r="EUQ170" s="1"/>
      <c r="EUR170" s="1"/>
      <c r="EUS170" s="1"/>
      <c r="EUT170" s="1"/>
      <c r="EUU170" s="1"/>
      <c r="EUV170" s="1"/>
      <c r="EUW170" s="1"/>
      <c r="EUX170" s="1"/>
      <c r="EUY170" s="1"/>
      <c r="EUZ170" s="1"/>
      <c r="EVA170" s="1"/>
      <c r="EVB170" s="1"/>
      <c r="EVC170" s="1"/>
      <c r="EVD170" s="1"/>
      <c r="EVE170" s="1"/>
      <c r="EVF170" s="1"/>
      <c r="EVG170" s="1"/>
      <c r="EVH170" s="1"/>
      <c r="EVI170" s="1"/>
      <c r="EVJ170" s="1"/>
      <c r="EVK170" s="1"/>
      <c r="EVL170" s="1"/>
      <c r="EVM170" s="1"/>
      <c r="EVN170" s="1"/>
      <c r="EVO170" s="1"/>
      <c r="EVP170" s="1"/>
      <c r="EVQ170" s="1"/>
      <c r="EVR170" s="1"/>
      <c r="EVS170" s="1"/>
      <c r="EVT170" s="1"/>
      <c r="EVU170" s="1"/>
      <c r="EVV170" s="1"/>
      <c r="EVW170" s="1"/>
      <c r="EVX170" s="1"/>
      <c r="EVY170" s="1"/>
      <c r="EVZ170" s="1"/>
      <c r="EWA170" s="1"/>
      <c r="EWB170" s="1"/>
      <c r="EWC170" s="1"/>
      <c r="EWD170" s="1"/>
      <c r="EWE170" s="1"/>
      <c r="EWF170" s="1"/>
      <c r="EWG170" s="1"/>
      <c r="EWH170" s="1"/>
      <c r="EWI170" s="1"/>
      <c r="EWJ170" s="1"/>
      <c r="EWK170" s="1"/>
      <c r="EWL170" s="1"/>
      <c r="EWM170" s="1"/>
      <c r="EWN170" s="1"/>
      <c r="EWO170" s="1"/>
      <c r="EWP170" s="1"/>
      <c r="EWQ170" s="1"/>
      <c r="EWR170" s="1"/>
      <c r="EWS170" s="1"/>
      <c r="EWT170" s="1"/>
      <c r="EWU170" s="1"/>
      <c r="EWV170" s="1"/>
      <c r="EWW170" s="1"/>
      <c r="EWX170" s="1"/>
      <c r="EWY170" s="1"/>
      <c r="EWZ170" s="1"/>
      <c r="EXA170" s="1"/>
      <c r="EXB170" s="1"/>
      <c r="EXC170" s="1"/>
      <c r="EXD170" s="1"/>
      <c r="EXE170" s="1"/>
      <c r="EXF170" s="1"/>
      <c r="EXG170" s="1"/>
      <c r="EXH170" s="1"/>
      <c r="EXI170" s="1"/>
      <c r="EXJ170" s="1"/>
      <c r="EXK170" s="1"/>
      <c r="EXL170" s="1"/>
      <c r="EXM170" s="1"/>
      <c r="EXN170" s="1"/>
      <c r="EXO170" s="1"/>
      <c r="EXP170" s="1"/>
      <c r="EXQ170" s="1"/>
      <c r="EXR170" s="1"/>
      <c r="EXS170" s="1"/>
      <c r="EXT170" s="1"/>
      <c r="EXU170" s="1"/>
      <c r="EXV170" s="1"/>
      <c r="EXW170" s="1"/>
      <c r="EXX170" s="1"/>
      <c r="EXY170" s="1"/>
      <c r="EXZ170" s="1"/>
      <c r="EYA170" s="1"/>
      <c r="EYB170" s="1"/>
      <c r="EYC170" s="1"/>
      <c r="EYD170" s="1"/>
      <c r="EYE170" s="1"/>
      <c r="EYF170" s="1"/>
      <c r="EYG170" s="1"/>
      <c r="EYH170" s="1"/>
      <c r="EYI170" s="1"/>
      <c r="EYJ170" s="1"/>
      <c r="EYK170" s="1"/>
      <c r="EYL170" s="1"/>
      <c r="EYM170" s="1"/>
      <c r="EYN170" s="1"/>
      <c r="EYO170" s="1"/>
      <c r="EYP170" s="1"/>
      <c r="EYQ170" s="1"/>
      <c r="EYR170" s="1"/>
      <c r="EYS170" s="1"/>
      <c r="EYT170" s="1"/>
      <c r="EYU170" s="1"/>
      <c r="EYV170" s="1"/>
      <c r="EYW170" s="1"/>
      <c r="EYX170" s="1"/>
      <c r="EYY170" s="1"/>
      <c r="EYZ170" s="1"/>
      <c r="EZA170" s="1"/>
      <c r="EZB170" s="1"/>
      <c r="EZC170" s="1"/>
      <c r="EZD170" s="1"/>
      <c r="EZE170" s="1"/>
      <c r="EZF170" s="1"/>
      <c r="EZG170" s="1"/>
      <c r="EZH170" s="1"/>
      <c r="EZI170" s="1"/>
      <c r="EZJ170" s="1"/>
      <c r="EZQ170" s="1"/>
      <c r="EZR170" s="1"/>
      <c r="EZS170" s="1"/>
      <c r="EZT170" s="1"/>
      <c r="EZU170" s="1"/>
      <c r="EZV170" s="1"/>
      <c r="EZW170" s="1"/>
      <c r="EZX170" s="1"/>
      <c r="EZY170" s="1"/>
      <c r="EZZ170" s="1"/>
      <c r="FAA170" s="1"/>
      <c r="FAB170" s="1"/>
      <c r="FAC170" s="1"/>
      <c r="FAD170" s="1"/>
      <c r="FAE170" s="1"/>
      <c r="FAF170" s="1"/>
      <c r="FAG170" s="1"/>
      <c r="FAH170" s="1"/>
      <c r="FAI170" s="1"/>
      <c r="FAJ170" s="1"/>
      <c r="FAK170" s="1"/>
      <c r="FAL170" s="1"/>
      <c r="FAM170" s="1"/>
      <c r="FAN170" s="1"/>
      <c r="FAO170" s="1"/>
      <c r="FAP170" s="1"/>
      <c r="FAQ170" s="1"/>
      <c r="FAR170" s="1"/>
      <c r="FAS170" s="1"/>
      <c r="FAT170" s="1"/>
      <c r="FAU170" s="1"/>
      <c r="FAV170" s="1"/>
      <c r="FAW170" s="1"/>
      <c r="FAX170" s="1"/>
      <c r="FAY170" s="1"/>
      <c r="FAZ170" s="1"/>
      <c r="FBA170" s="1"/>
      <c r="FBB170" s="1"/>
      <c r="FBC170" s="1"/>
      <c r="FBD170" s="1"/>
      <c r="FBE170" s="1"/>
      <c r="FBF170" s="1"/>
      <c r="FBG170" s="1"/>
      <c r="FBH170" s="1"/>
      <c r="FBI170" s="1"/>
      <c r="FBJ170" s="1"/>
      <c r="FBK170" s="1"/>
      <c r="FBL170" s="1"/>
      <c r="FBM170" s="1"/>
      <c r="FBN170" s="1"/>
      <c r="FBO170" s="1"/>
      <c r="FBP170" s="1"/>
      <c r="FBQ170" s="1"/>
      <c r="FBR170" s="1"/>
      <c r="FBS170" s="1"/>
      <c r="FBT170" s="1"/>
      <c r="FBU170" s="1"/>
      <c r="FBV170" s="1"/>
      <c r="FBW170" s="1"/>
      <c r="FBX170" s="1"/>
      <c r="FBY170" s="1"/>
      <c r="FBZ170" s="1"/>
      <c r="FCA170" s="1"/>
      <c r="FCB170" s="1"/>
      <c r="FCC170" s="1"/>
      <c r="FCD170" s="1"/>
      <c r="FCE170" s="1"/>
      <c r="FCF170" s="1"/>
      <c r="FCG170" s="1"/>
      <c r="FCH170" s="1"/>
      <c r="FCI170" s="1"/>
      <c r="FCJ170" s="1"/>
      <c r="FCK170" s="1"/>
      <c r="FCL170" s="1"/>
      <c r="FCM170" s="1"/>
      <c r="FCN170" s="1"/>
      <c r="FCO170" s="1"/>
      <c r="FCP170" s="1"/>
      <c r="FCQ170" s="1"/>
      <c r="FCR170" s="1"/>
      <c r="FCS170" s="1"/>
      <c r="FCT170" s="1"/>
      <c r="FCU170" s="1"/>
      <c r="FCV170" s="1"/>
      <c r="FCW170" s="1"/>
      <c r="FCX170" s="1"/>
      <c r="FCY170" s="1"/>
      <c r="FCZ170" s="1"/>
      <c r="FDA170" s="1"/>
      <c r="FDB170" s="1"/>
      <c r="FDC170" s="1"/>
      <c r="FDD170" s="1"/>
      <c r="FDE170" s="1"/>
      <c r="FDF170" s="1"/>
      <c r="FDG170" s="1"/>
      <c r="FDH170" s="1"/>
      <c r="FDI170" s="1"/>
      <c r="FDJ170" s="1"/>
      <c r="FDK170" s="1"/>
      <c r="FDL170" s="1"/>
      <c r="FDM170" s="1"/>
      <c r="FDN170" s="1"/>
      <c r="FDO170" s="1"/>
      <c r="FDP170" s="1"/>
      <c r="FDQ170" s="1"/>
      <c r="FDR170" s="1"/>
      <c r="FDS170" s="1"/>
      <c r="FDT170" s="1"/>
      <c r="FDU170" s="1"/>
      <c r="FDV170" s="1"/>
      <c r="FDW170" s="1"/>
      <c r="FDX170" s="1"/>
      <c r="FDY170" s="1"/>
      <c r="FDZ170" s="1"/>
      <c r="FEA170" s="1"/>
      <c r="FEB170" s="1"/>
      <c r="FEC170" s="1"/>
      <c r="FED170" s="1"/>
      <c r="FEE170" s="1"/>
      <c r="FEF170" s="1"/>
      <c r="FEG170" s="1"/>
      <c r="FEH170" s="1"/>
      <c r="FEI170" s="1"/>
      <c r="FEJ170" s="1"/>
      <c r="FEK170" s="1"/>
      <c r="FEL170" s="1"/>
      <c r="FEM170" s="1"/>
      <c r="FEN170" s="1"/>
      <c r="FEO170" s="1"/>
      <c r="FEP170" s="1"/>
      <c r="FEQ170" s="1"/>
      <c r="FER170" s="1"/>
      <c r="FES170" s="1"/>
      <c r="FET170" s="1"/>
      <c r="FEU170" s="1"/>
      <c r="FEV170" s="1"/>
      <c r="FEW170" s="1"/>
      <c r="FEX170" s="1"/>
      <c r="FEY170" s="1"/>
      <c r="FEZ170" s="1"/>
      <c r="FFA170" s="1"/>
      <c r="FFB170" s="1"/>
      <c r="FFC170" s="1"/>
      <c r="FFD170" s="1"/>
      <c r="FFE170" s="1"/>
      <c r="FFF170" s="1"/>
      <c r="FFG170" s="1"/>
      <c r="FFH170" s="1"/>
      <c r="FFI170" s="1"/>
      <c r="FFJ170" s="1"/>
      <c r="FFK170" s="1"/>
      <c r="FFL170" s="1"/>
      <c r="FFM170" s="1"/>
      <c r="FFN170" s="1"/>
      <c r="FFO170" s="1"/>
      <c r="FFP170" s="1"/>
      <c r="FFQ170" s="1"/>
      <c r="FFR170" s="1"/>
      <c r="FFS170" s="1"/>
      <c r="FFT170" s="1"/>
      <c r="FFU170" s="1"/>
      <c r="FFV170" s="1"/>
      <c r="FFW170" s="1"/>
      <c r="FFX170" s="1"/>
      <c r="FFY170" s="1"/>
      <c r="FFZ170" s="1"/>
      <c r="FGA170" s="1"/>
      <c r="FGB170" s="1"/>
      <c r="FGC170" s="1"/>
      <c r="FGD170" s="1"/>
      <c r="FGE170" s="1"/>
      <c r="FGF170" s="1"/>
      <c r="FGG170" s="1"/>
      <c r="FGH170" s="1"/>
      <c r="FGI170" s="1"/>
      <c r="FGJ170" s="1"/>
      <c r="FGK170" s="1"/>
      <c r="FGL170" s="1"/>
      <c r="FGM170" s="1"/>
      <c r="FGN170" s="1"/>
      <c r="FGO170" s="1"/>
      <c r="FGP170" s="1"/>
      <c r="FGQ170" s="1"/>
      <c r="FGR170" s="1"/>
      <c r="FGS170" s="1"/>
      <c r="FGT170" s="1"/>
      <c r="FGU170" s="1"/>
      <c r="FGV170" s="1"/>
      <c r="FGW170" s="1"/>
      <c r="FGX170" s="1"/>
      <c r="FGY170" s="1"/>
      <c r="FGZ170" s="1"/>
      <c r="FHA170" s="1"/>
      <c r="FHB170" s="1"/>
      <c r="FHC170" s="1"/>
      <c r="FHD170" s="1"/>
      <c r="FHE170" s="1"/>
      <c r="FHF170" s="1"/>
      <c r="FHG170" s="1"/>
      <c r="FHH170" s="1"/>
      <c r="FHI170" s="1"/>
      <c r="FHJ170" s="1"/>
      <c r="FHK170" s="1"/>
      <c r="FHL170" s="1"/>
      <c r="FHM170" s="1"/>
      <c r="FHN170" s="1"/>
      <c r="FHO170" s="1"/>
      <c r="FHP170" s="1"/>
      <c r="FHQ170" s="1"/>
      <c r="FHR170" s="1"/>
      <c r="FHS170" s="1"/>
      <c r="FHT170" s="1"/>
      <c r="FHU170" s="1"/>
      <c r="FHV170" s="1"/>
      <c r="FHW170" s="1"/>
      <c r="FHX170" s="1"/>
      <c r="FHY170" s="1"/>
      <c r="FHZ170" s="1"/>
      <c r="FIA170" s="1"/>
      <c r="FIB170" s="1"/>
      <c r="FIC170" s="1"/>
      <c r="FID170" s="1"/>
      <c r="FIE170" s="1"/>
      <c r="FIF170" s="1"/>
      <c r="FIG170" s="1"/>
      <c r="FIH170" s="1"/>
      <c r="FII170" s="1"/>
      <c r="FIJ170" s="1"/>
      <c r="FIK170" s="1"/>
      <c r="FIL170" s="1"/>
      <c r="FIM170" s="1"/>
      <c r="FIN170" s="1"/>
      <c r="FIO170" s="1"/>
      <c r="FIP170" s="1"/>
      <c r="FIQ170" s="1"/>
      <c r="FIR170" s="1"/>
      <c r="FIS170" s="1"/>
      <c r="FIT170" s="1"/>
      <c r="FIU170" s="1"/>
      <c r="FIV170" s="1"/>
      <c r="FIW170" s="1"/>
      <c r="FIX170" s="1"/>
      <c r="FIY170" s="1"/>
      <c r="FIZ170" s="1"/>
      <c r="FJA170" s="1"/>
      <c r="FJB170" s="1"/>
      <c r="FJC170" s="1"/>
      <c r="FJD170" s="1"/>
      <c r="FJE170" s="1"/>
      <c r="FJF170" s="1"/>
      <c r="FJM170" s="1"/>
      <c r="FJN170" s="1"/>
      <c r="FJO170" s="1"/>
      <c r="FJP170" s="1"/>
      <c r="FJQ170" s="1"/>
      <c r="FJR170" s="1"/>
      <c r="FJS170" s="1"/>
      <c r="FJT170" s="1"/>
      <c r="FJU170" s="1"/>
      <c r="FJV170" s="1"/>
      <c r="FJW170" s="1"/>
      <c r="FJX170" s="1"/>
      <c r="FJY170" s="1"/>
      <c r="FJZ170" s="1"/>
      <c r="FKA170" s="1"/>
      <c r="FKB170" s="1"/>
      <c r="FKC170" s="1"/>
      <c r="FKD170" s="1"/>
      <c r="FKE170" s="1"/>
      <c r="FKF170" s="1"/>
      <c r="FKG170" s="1"/>
      <c r="FKH170" s="1"/>
      <c r="FKI170" s="1"/>
      <c r="FKJ170" s="1"/>
      <c r="FKK170" s="1"/>
      <c r="FKL170" s="1"/>
      <c r="FKM170" s="1"/>
      <c r="FKN170" s="1"/>
      <c r="FKO170" s="1"/>
      <c r="FKP170" s="1"/>
      <c r="FKQ170" s="1"/>
      <c r="FKR170" s="1"/>
      <c r="FKS170" s="1"/>
      <c r="FKT170" s="1"/>
      <c r="FKU170" s="1"/>
      <c r="FKV170" s="1"/>
      <c r="FKW170" s="1"/>
      <c r="FKX170" s="1"/>
      <c r="FKY170" s="1"/>
      <c r="FKZ170" s="1"/>
      <c r="FLA170" s="1"/>
      <c r="FLB170" s="1"/>
      <c r="FLC170" s="1"/>
      <c r="FLD170" s="1"/>
      <c r="FLE170" s="1"/>
      <c r="FLF170" s="1"/>
      <c r="FLG170" s="1"/>
      <c r="FLH170" s="1"/>
      <c r="FLI170" s="1"/>
      <c r="FLJ170" s="1"/>
      <c r="FLK170" s="1"/>
      <c r="FLL170" s="1"/>
      <c r="FLM170" s="1"/>
      <c r="FLN170" s="1"/>
      <c r="FLO170" s="1"/>
      <c r="FLP170" s="1"/>
      <c r="FLQ170" s="1"/>
      <c r="FLR170" s="1"/>
      <c r="FLS170" s="1"/>
      <c r="FLT170" s="1"/>
      <c r="FLU170" s="1"/>
      <c r="FLV170" s="1"/>
      <c r="FLW170" s="1"/>
      <c r="FLX170" s="1"/>
      <c r="FLY170" s="1"/>
      <c r="FLZ170" s="1"/>
      <c r="FMA170" s="1"/>
      <c r="FMB170" s="1"/>
      <c r="FMC170" s="1"/>
      <c r="FMD170" s="1"/>
      <c r="FME170" s="1"/>
      <c r="FMF170" s="1"/>
      <c r="FMG170" s="1"/>
      <c r="FMH170" s="1"/>
      <c r="FMI170" s="1"/>
      <c r="FMJ170" s="1"/>
      <c r="FMK170" s="1"/>
      <c r="FML170" s="1"/>
      <c r="FMM170" s="1"/>
      <c r="FMN170" s="1"/>
      <c r="FMO170" s="1"/>
      <c r="FMP170" s="1"/>
      <c r="FMQ170" s="1"/>
      <c r="FMR170" s="1"/>
      <c r="FMS170" s="1"/>
      <c r="FMT170" s="1"/>
      <c r="FMU170" s="1"/>
      <c r="FMV170" s="1"/>
      <c r="FMW170" s="1"/>
      <c r="FMX170" s="1"/>
      <c r="FMY170" s="1"/>
      <c r="FMZ170" s="1"/>
      <c r="FNA170" s="1"/>
      <c r="FNB170" s="1"/>
      <c r="FNC170" s="1"/>
      <c r="FND170" s="1"/>
      <c r="FNE170" s="1"/>
      <c r="FNF170" s="1"/>
      <c r="FNG170" s="1"/>
      <c r="FNH170" s="1"/>
      <c r="FNI170" s="1"/>
      <c r="FNJ170" s="1"/>
      <c r="FNK170" s="1"/>
      <c r="FNL170" s="1"/>
      <c r="FNM170" s="1"/>
      <c r="FNN170" s="1"/>
      <c r="FNO170" s="1"/>
      <c r="FNP170" s="1"/>
      <c r="FNQ170" s="1"/>
      <c r="FNR170" s="1"/>
      <c r="FNS170" s="1"/>
      <c r="FNT170" s="1"/>
      <c r="FNU170" s="1"/>
      <c r="FNV170" s="1"/>
      <c r="FNW170" s="1"/>
      <c r="FNX170" s="1"/>
      <c r="FNY170" s="1"/>
      <c r="FNZ170" s="1"/>
      <c r="FOA170" s="1"/>
      <c r="FOB170" s="1"/>
      <c r="FOC170" s="1"/>
      <c r="FOD170" s="1"/>
      <c r="FOE170" s="1"/>
      <c r="FOF170" s="1"/>
      <c r="FOG170" s="1"/>
      <c r="FOH170" s="1"/>
      <c r="FOI170" s="1"/>
      <c r="FOJ170" s="1"/>
      <c r="FOK170" s="1"/>
      <c r="FOL170" s="1"/>
      <c r="FOM170" s="1"/>
      <c r="FON170" s="1"/>
      <c r="FOO170" s="1"/>
      <c r="FOP170" s="1"/>
      <c r="FOQ170" s="1"/>
      <c r="FOR170" s="1"/>
      <c r="FOS170" s="1"/>
      <c r="FOT170" s="1"/>
      <c r="FOU170" s="1"/>
      <c r="FOV170" s="1"/>
      <c r="FOW170" s="1"/>
      <c r="FOX170" s="1"/>
      <c r="FOY170" s="1"/>
      <c r="FOZ170" s="1"/>
      <c r="FPA170" s="1"/>
      <c r="FPB170" s="1"/>
      <c r="FPC170" s="1"/>
      <c r="FPD170" s="1"/>
      <c r="FPE170" s="1"/>
      <c r="FPF170" s="1"/>
      <c r="FPG170" s="1"/>
      <c r="FPH170" s="1"/>
      <c r="FPI170" s="1"/>
      <c r="FPJ170" s="1"/>
      <c r="FPK170" s="1"/>
      <c r="FPL170" s="1"/>
      <c r="FPM170" s="1"/>
      <c r="FPN170" s="1"/>
      <c r="FPO170" s="1"/>
      <c r="FPP170" s="1"/>
      <c r="FPQ170" s="1"/>
      <c r="FPR170" s="1"/>
      <c r="FPS170" s="1"/>
      <c r="FPT170" s="1"/>
      <c r="FPU170" s="1"/>
      <c r="FPV170" s="1"/>
      <c r="FPW170" s="1"/>
      <c r="FPX170" s="1"/>
      <c r="FPY170" s="1"/>
      <c r="FPZ170" s="1"/>
      <c r="FQA170" s="1"/>
      <c r="FQB170" s="1"/>
      <c r="FQC170" s="1"/>
      <c r="FQD170" s="1"/>
      <c r="FQE170" s="1"/>
      <c r="FQF170" s="1"/>
      <c r="FQG170" s="1"/>
      <c r="FQH170" s="1"/>
      <c r="FQI170" s="1"/>
      <c r="FQJ170" s="1"/>
      <c r="FQK170" s="1"/>
      <c r="FQL170" s="1"/>
      <c r="FQM170" s="1"/>
      <c r="FQN170" s="1"/>
      <c r="FQO170" s="1"/>
      <c r="FQP170" s="1"/>
      <c r="FQQ170" s="1"/>
      <c r="FQR170" s="1"/>
      <c r="FQS170" s="1"/>
      <c r="FQT170" s="1"/>
      <c r="FQU170" s="1"/>
      <c r="FQV170" s="1"/>
      <c r="FQW170" s="1"/>
      <c r="FQX170" s="1"/>
      <c r="FQY170" s="1"/>
      <c r="FQZ170" s="1"/>
      <c r="FRA170" s="1"/>
      <c r="FRB170" s="1"/>
      <c r="FRC170" s="1"/>
      <c r="FRD170" s="1"/>
      <c r="FRE170" s="1"/>
      <c r="FRF170" s="1"/>
      <c r="FRG170" s="1"/>
      <c r="FRH170" s="1"/>
      <c r="FRI170" s="1"/>
      <c r="FRJ170" s="1"/>
      <c r="FRK170" s="1"/>
      <c r="FRL170" s="1"/>
      <c r="FRM170" s="1"/>
      <c r="FRN170" s="1"/>
      <c r="FRO170" s="1"/>
      <c r="FRP170" s="1"/>
      <c r="FRQ170" s="1"/>
      <c r="FRR170" s="1"/>
      <c r="FRS170" s="1"/>
      <c r="FRT170" s="1"/>
      <c r="FRU170" s="1"/>
      <c r="FRV170" s="1"/>
      <c r="FRW170" s="1"/>
      <c r="FRX170" s="1"/>
      <c r="FRY170" s="1"/>
      <c r="FRZ170" s="1"/>
      <c r="FSA170" s="1"/>
      <c r="FSB170" s="1"/>
      <c r="FSC170" s="1"/>
      <c r="FSD170" s="1"/>
      <c r="FSE170" s="1"/>
      <c r="FSF170" s="1"/>
      <c r="FSG170" s="1"/>
      <c r="FSH170" s="1"/>
      <c r="FSI170" s="1"/>
      <c r="FSJ170" s="1"/>
      <c r="FSK170" s="1"/>
      <c r="FSL170" s="1"/>
      <c r="FSM170" s="1"/>
      <c r="FSN170" s="1"/>
      <c r="FSO170" s="1"/>
      <c r="FSP170" s="1"/>
      <c r="FSQ170" s="1"/>
      <c r="FSR170" s="1"/>
      <c r="FSS170" s="1"/>
      <c r="FST170" s="1"/>
      <c r="FSU170" s="1"/>
      <c r="FSV170" s="1"/>
      <c r="FSW170" s="1"/>
      <c r="FSX170" s="1"/>
      <c r="FSY170" s="1"/>
      <c r="FSZ170" s="1"/>
      <c r="FTA170" s="1"/>
      <c r="FTB170" s="1"/>
      <c r="FTI170" s="1"/>
      <c r="FTJ170" s="1"/>
      <c r="FTK170" s="1"/>
      <c r="FTL170" s="1"/>
      <c r="FTM170" s="1"/>
      <c r="FTN170" s="1"/>
      <c r="FTO170" s="1"/>
      <c r="FTP170" s="1"/>
      <c r="FTQ170" s="1"/>
      <c r="FTR170" s="1"/>
      <c r="FTS170" s="1"/>
      <c r="FTT170" s="1"/>
      <c r="FTU170" s="1"/>
      <c r="FTV170" s="1"/>
      <c r="FTW170" s="1"/>
      <c r="FTX170" s="1"/>
      <c r="FTY170" s="1"/>
      <c r="FTZ170" s="1"/>
      <c r="FUA170" s="1"/>
      <c r="FUB170" s="1"/>
      <c r="FUC170" s="1"/>
      <c r="FUD170" s="1"/>
      <c r="FUE170" s="1"/>
      <c r="FUF170" s="1"/>
      <c r="FUG170" s="1"/>
      <c r="FUH170" s="1"/>
      <c r="FUI170" s="1"/>
      <c r="FUJ170" s="1"/>
      <c r="FUK170" s="1"/>
      <c r="FUL170" s="1"/>
      <c r="FUM170" s="1"/>
      <c r="FUN170" s="1"/>
      <c r="FUO170" s="1"/>
      <c r="FUP170" s="1"/>
      <c r="FUQ170" s="1"/>
      <c r="FUR170" s="1"/>
      <c r="FUS170" s="1"/>
      <c r="FUT170" s="1"/>
      <c r="FUU170" s="1"/>
      <c r="FUV170" s="1"/>
      <c r="FUW170" s="1"/>
      <c r="FUX170" s="1"/>
      <c r="FUY170" s="1"/>
      <c r="FUZ170" s="1"/>
      <c r="FVA170" s="1"/>
      <c r="FVB170" s="1"/>
      <c r="FVC170" s="1"/>
      <c r="FVD170" s="1"/>
      <c r="FVE170" s="1"/>
      <c r="FVF170" s="1"/>
      <c r="FVG170" s="1"/>
      <c r="FVH170" s="1"/>
      <c r="FVI170" s="1"/>
      <c r="FVJ170" s="1"/>
      <c r="FVK170" s="1"/>
      <c r="FVL170" s="1"/>
      <c r="FVM170" s="1"/>
      <c r="FVN170" s="1"/>
      <c r="FVO170" s="1"/>
      <c r="FVP170" s="1"/>
      <c r="FVQ170" s="1"/>
      <c r="FVR170" s="1"/>
      <c r="FVS170" s="1"/>
      <c r="FVT170" s="1"/>
      <c r="FVU170" s="1"/>
      <c r="FVV170" s="1"/>
      <c r="FVW170" s="1"/>
      <c r="FVX170" s="1"/>
      <c r="FVY170" s="1"/>
      <c r="FVZ170" s="1"/>
      <c r="FWA170" s="1"/>
      <c r="FWB170" s="1"/>
      <c r="FWC170" s="1"/>
      <c r="FWD170" s="1"/>
      <c r="FWE170" s="1"/>
      <c r="FWF170" s="1"/>
      <c r="FWG170" s="1"/>
      <c r="FWH170" s="1"/>
      <c r="FWI170" s="1"/>
      <c r="FWJ170" s="1"/>
      <c r="FWK170" s="1"/>
      <c r="FWL170" s="1"/>
      <c r="FWM170" s="1"/>
      <c r="FWN170" s="1"/>
      <c r="FWO170" s="1"/>
      <c r="FWP170" s="1"/>
      <c r="FWQ170" s="1"/>
      <c r="FWR170" s="1"/>
      <c r="FWS170" s="1"/>
      <c r="FWT170" s="1"/>
      <c r="FWU170" s="1"/>
      <c r="FWV170" s="1"/>
      <c r="FWW170" s="1"/>
      <c r="FWX170" s="1"/>
      <c r="FWY170" s="1"/>
      <c r="FWZ170" s="1"/>
      <c r="FXA170" s="1"/>
      <c r="FXB170" s="1"/>
      <c r="FXC170" s="1"/>
      <c r="FXD170" s="1"/>
      <c r="FXE170" s="1"/>
      <c r="FXF170" s="1"/>
      <c r="FXG170" s="1"/>
      <c r="FXH170" s="1"/>
      <c r="FXI170" s="1"/>
      <c r="FXJ170" s="1"/>
      <c r="FXK170" s="1"/>
      <c r="FXL170" s="1"/>
      <c r="FXM170" s="1"/>
      <c r="FXN170" s="1"/>
      <c r="FXO170" s="1"/>
      <c r="FXP170" s="1"/>
      <c r="FXQ170" s="1"/>
      <c r="FXR170" s="1"/>
      <c r="FXS170" s="1"/>
      <c r="FXT170" s="1"/>
      <c r="FXU170" s="1"/>
      <c r="FXV170" s="1"/>
      <c r="FXW170" s="1"/>
      <c r="FXX170" s="1"/>
      <c r="FXY170" s="1"/>
      <c r="FXZ170" s="1"/>
      <c r="FYA170" s="1"/>
      <c r="FYB170" s="1"/>
      <c r="FYC170" s="1"/>
      <c r="FYD170" s="1"/>
      <c r="FYE170" s="1"/>
      <c r="FYF170" s="1"/>
      <c r="FYG170" s="1"/>
      <c r="FYH170" s="1"/>
      <c r="FYI170" s="1"/>
      <c r="FYJ170" s="1"/>
      <c r="FYK170" s="1"/>
      <c r="FYL170" s="1"/>
      <c r="FYM170" s="1"/>
      <c r="FYN170" s="1"/>
      <c r="FYO170" s="1"/>
      <c r="FYP170" s="1"/>
      <c r="FYQ170" s="1"/>
      <c r="FYR170" s="1"/>
      <c r="FYS170" s="1"/>
      <c r="FYT170" s="1"/>
      <c r="FYU170" s="1"/>
      <c r="FYV170" s="1"/>
      <c r="FYW170" s="1"/>
      <c r="FYX170" s="1"/>
      <c r="FYY170" s="1"/>
      <c r="FYZ170" s="1"/>
      <c r="FZA170" s="1"/>
      <c r="FZB170" s="1"/>
      <c r="FZC170" s="1"/>
      <c r="FZD170" s="1"/>
      <c r="FZE170" s="1"/>
      <c r="FZF170" s="1"/>
      <c r="FZG170" s="1"/>
      <c r="FZH170" s="1"/>
      <c r="FZI170" s="1"/>
      <c r="FZJ170" s="1"/>
      <c r="FZK170" s="1"/>
      <c r="FZL170" s="1"/>
      <c r="FZM170" s="1"/>
      <c r="FZN170" s="1"/>
      <c r="FZO170" s="1"/>
      <c r="FZP170" s="1"/>
      <c r="FZQ170" s="1"/>
      <c r="FZR170" s="1"/>
      <c r="FZS170" s="1"/>
      <c r="FZT170" s="1"/>
      <c r="FZU170" s="1"/>
      <c r="FZV170" s="1"/>
      <c r="FZW170" s="1"/>
      <c r="FZX170" s="1"/>
      <c r="FZY170" s="1"/>
      <c r="FZZ170" s="1"/>
      <c r="GAA170" s="1"/>
      <c r="GAB170" s="1"/>
      <c r="GAC170" s="1"/>
      <c r="GAD170" s="1"/>
      <c r="GAE170" s="1"/>
      <c r="GAF170" s="1"/>
      <c r="GAG170" s="1"/>
      <c r="GAH170" s="1"/>
      <c r="GAI170" s="1"/>
      <c r="GAJ170" s="1"/>
      <c r="GAK170" s="1"/>
      <c r="GAL170" s="1"/>
      <c r="GAM170" s="1"/>
      <c r="GAN170" s="1"/>
      <c r="GAO170" s="1"/>
      <c r="GAP170" s="1"/>
      <c r="GAQ170" s="1"/>
      <c r="GAR170" s="1"/>
      <c r="GAS170" s="1"/>
      <c r="GAT170" s="1"/>
      <c r="GAU170" s="1"/>
      <c r="GAV170" s="1"/>
      <c r="GAW170" s="1"/>
      <c r="GAX170" s="1"/>
      <c r="GAY170" s="1"/>
      <c r="GAZ170" s="1"/>
      <c r="GBA170" s="1"/>
      <c r="GBB170" s="1"/>
      <c r="GBC170" s="1"/>
      <c r="GBD170" s="1"/>
      <c r="GBE170" s="1"/>
      <c r="GBF170" s="1"/>
      <c r="GBG170" s="1"/>
      <c r="GBH170" s="1"/>
      <c r="GBI170" s="1"/>
      <c r="GBJ170" s="1"/>
      <c r="GBK170" s="1"/>
      <c r="GBL170" s="1"/>
      <c r="GBM170" s="1"/>
      <c r="GBN170" s="1"/>
      <c r="GBO170" s="1"/>
      <c r="GBP170" s="1"/>
      <c r="GBQ170" s="1"/>
      <c r="GBR170" s="1"/>
      <c r="GBS170" s="1"/>
      <c r="GBT170" s="1"/>
      <c r="GBU170" s="1"/>
      <c r="GBV170" s="1"/>
      <c r="GBW170" s="1"/>
      <c r="GBX170" s="1"/>
      <c r="GBY170" s="1"/>
      <c r="GBZ170" s="1"/>
      <c r="GCA170" s="1"/>
      <c r="GCB170" s="1"/>
      <c r="GCC170" s="1"/>
      <c r="GCD170" s="1"/>
      <c r="GCE170" s="1"/>
      <c r="GCF170" s="1"/>
      <c r="GCG170" s="1"/>
      <c r="GCH170" s="1"/>
      <c r="GCI170" s="1"/>
      <c r="GCJ170" s="1"/>
      <c r="GCK170" s="1"/>
      <c r="GCL170" s="1"/>
      <c r="GCM170" s="1"/>
      <c r="GCN170" s="1"/>
      <c r="GCO170" s="1"/>
      <c r="GCP170" s="1"/>
      <c r="GCQ170" s="1"/>
      <c r="GCR170" s="1"/>
      <c r="GCS170" s="1"/>
      <c r="GCT170" s="1"/>
      <c r="GCU170" s="1"/>
      <c r="GCV170" s="1"/>
      <c r="GCW170" s="1"/>
      <c r="GCX170" s="1"/>
      <c r="GDE170" s="1"/>
      <c r="GDF170" s="1"/>
      <c r="GDG170" s="1"/>
      <c r="GDH170" s="1"/>
      <c r="GDI170" s="1"/>
      <c r="GDJ170" s="1"/>
      <c r="GDK170" s="1"/>
      <c r="GDL170" s="1"/>
      <c r="GDM170" s="1"/>
      <c r="GDN170" s="1"/>
      <c r="GDO170" s="1"/>
      <c r="GDP170" s="1"/>
      <c r="GDQ170" s="1"/>
      <c r="GDR170" s="1"/>
      <c r="GDS170" s="1"/>
      <c r="GDT170" s="1"/>
      <c r="GDU170" s="1"/>
      <c r="GDV170" s="1"/>
      <c r="GDW170" s="1"/>
      <c r="GDX170" s="1"/>
      <c r="GDY170" s="1"/>
      <c r="GDZ170" s="1"/>
      <c r="GEA170" s="1"/>
      <c r="GEB170" s="1"/>
      <c r="GEC170" s="1"/>
      <c r="GED170" s="1"/>
      <c r="GEE170" s="1"/>
      <c r="GEF170" s="1"/>
      <c r="GEG170" s="1"/>
      <c r="GEH170" s="1"/>
      <c r="GEI170" s="1"/>
      <c r="GEJ170" s="1"/>
      <c r="GEK170" s="1"/>
      <c r="GEL170" s="1"/>
      <c r="GEM170" s="1"/>
      <c r="GEN170" s="1"/>
      <c r="GEO170" s="1"/>
      <c r="GEP170" s="1"/>
      <c r="GEQ170" s="1"/>
      <c r="GER170" s="1"/>
      <c r="GES170" s="1"/>
      <c r="GET170" s="1"/>
      <c r="GEU170" s="1"/>
      <c r="GEV170" s="1"/>
      <c r="GEW170" s="1"/>
      <c r="GEX170" s="1"/>
      <c r="GEY170" s="1"/>
      <c r="GEZ170" s="1"/>
      <c r="GFA170" s="1"/>
      <c r="GFB170" s="1"/>
      <c r="GFC170" s="1"/>
      <c r="GFD170" s="1"/>
      <c r="GFE170" s="1"/>
      <c r="GFF170" s="1"/>
      <c r="GFG170" s="1"/>
      <c r="GFH170" s="1"/>
      <c r="GFI170" s="1"/>
      <c r="GFJ170" s="1"/>
      <c r="GFK170" s="1"/>
      <c r="GFL170" s="1"/>
      <c r="GFM170" s="1"/>
      <c r="GFN170" s="1"/>
      <c r="GFO170" s="1"/>
      <c r="GFP170" s="1"/>
      <c r="GFQ170" s="1"/>
      <c r="GFR170" s="1"/>
      <c r="GFS170" s="1"/>
      <c r="GFT170" s="1"/>
      <c r="GFU170" s="1"/>
      <c r="GFV170" s="1"/>
      <c r="GFW170" s="1"/>
      <c r="GFX170" s="1"/>
      <c r="GFY170" s="1"/>
      <c r="GFZ170" s="1"/>
      <c r="GGA170" s="1"/>
      <c r="GGB170" s="1"/>
      <c r="GGC170" s="1"/>
      <c r="GGD170" s="1"/>
      <c r="GGE170" s="1"/>
      <c r="GGF170" s="1"/>
      <c r="GGG170" s="1"/>
      <c r="GGH170" s="1"/>
      <c r="GGI170" s="1"/>
      <c r="GGJ170" s="1"/>
      <c r="GGK170" s="1"/>
      <c r="GGL170" s="1"/>
      <c r="GGM170" s="1"/>
      <c r="GGN170" s="1"/>
      <c r="GGO170" s="1"/>
      <c r="GGP170" s="1"/>
      <c r="GGQ170" s="1"/>
      <c r="GGR170" s="1"/>
      <c r="GGS170" s="1"/>
      <c r="GGT170" s="1"/>
      <c r="GGU170" s="1"/>
      <c r="GGV170" s="1"/>
      <c r="GGW170" s="1"/>
      <c r="GGX170" s="1"/>
      <c r="GGY170" s="1"/>
      <c r="GGZ170" s="1"/>
      <c r="GHA170" s="1"/>
      <c r="GHB170" s="1"/>
      <c r="GHC170" s="1"/>
      <c r="GHD170" s="1"/>
      <c r="GHE170" s="1"/>
      <c r="GHF170" s="1"/>
      <c r="GHG170" s="1"/>
      <c r="GHH170" s="1"/>
      <c r="GHI170" s="1"/>
      <c r="GHJ170" s="1"/>
      <c r="GHK170" s="1"/>
      <c r="GHL170" s="1"/>
      <c r="GHM170" s="1"/>
      <c r="GHN170" s="1"/>
      <c r="GHO170" s="1"/>
      <c r="GHP170" s="1"/>
      <c r="GHQ170" s="1"/>
      <c r="GHR170" s="1"/>
      <c r="GHS170" s="1"/>
      <c r="GHT170" s="1"/>
      <c r="GHU170" s="1"/>
      <c r="GHV170" s="1"/>
      <c r="GHW170" s="1"/>
      <c r="GHX170" s="1"/>
      <c r="GHY170" s="1"/>
      <c r="GHZ170" s="1"/>
      <c r="GIA170" s="1"/>
      <c r="GIB170" s="1"/>
      <c r="GIC170" s="1"/>
      <c r="GID170" s="1"/>
      <c r="GIE170" s="1"/>
      <c r="GIF170" s="1"/>
      <c r="GIG170" s="1"/>
      <c r="GIH170" s="1"/>
      <c r="GII170" s="1"/>
      <c r="GIJ170" s="1"/>
      <c r="GIK170" s="1"/>
      <c r="GIL170" s="1"/>
      <c r="GIM170" s="1"/>
      <c r="GIN170" s="1"/>
      <c r="GIO170" s="1"/>
      <c r="GIP170" s="1"/>
      <c r="GIQ170" s="1"/>
      <c r="GIR170" s="1"/>
      <c r="GIS170" s="1"/>
      <c r="GIT170" s="1"/>
      <c r="GIU170" s="1"/>
      <c r="GIV170" s="1"/>
      <c r="GIW170" s="1"/>
      <c r="GIX170" s="1"/>
      <c r="GIY170" s="1"/>
      <c r="GIZ170" s="1"/>
      <c r="GJA170" s="1"/>
      <c r="GJB170" s="1"/>
      <c r="GJC170" s="1"/>
      <c r="GJD170" s="1"/>
      <c r="GJE170" s="1"/>
      <c r="GJF170" s="1"/>
      <c r="GJG170" s="1"/>
      <c r="GJH170" s="1"/>
      <c r="GJI170" s="1"/>
      <c r="GJJ170" s="1"/>
      <c r="GJK170" s="1"/>
      <c r="GJL170" s="1"/>
      <c r="GJM170" s="1"/>
      <c r="GJN170" s="1"/>
      <c r="GJO170" s="1"/>
      <c r="GJP170" s="1"/>
      <c r="GJQ170" s="1"/>
      <c r="GJR170" s="1"/>
      <c r="GJS170" s="1"/>
      <c r="GJT170" s="1"/>
      <c r="GJU170" s="1"/>
      <c r="GJV170" s="1"/>
      <c r="GJW170" s="1"/>
      <c r="GJX170" s="1"/>
      <c r="GJY170" s="1"/>
      <c r="GJZ170" s="1"/>
      <c r="GKA170" s="1"/>
      <c r="GKB170" s="1"/>
      <c r="GKC170" s="1"/>
      <c r="GKD170" s="1"/>
      <c r="GKE170" s="1"/>
      <c r="GKF170" s="1"/>
      <c r="GKG170" s="1"/>
      <c r="GKH170" s="1"/>
      <c r="GKI170" s="1"/>
      <c r="GKJ170" s="1"/>
      <c r="GKK170" s="1"/>
      <c r="GKL170" s="1"/>
      <c r="GKM170" s="1"/>
      <c r="GKN170" s="1"/>
      <c r="GKO170" s="1"/>
      <c r="GKP170" s="1"/>
      <c r="GKQ170" s="1"/>
      <c r="GKR170" s="1"/>
      <c r="GKS170" s="1"/>
      <c r="GKT170" s="1"/>
      <c r="GKU170" s="1"/>
      <c r="GKV170" s="1"/>
      <c r="GKW170" s="1"/>
      <c r="GKX170" s="1"/>
      <c r="GKY170" s="1"/>
      <c r="GKZ170" s="1"/>
      <c r="GLA170" s="1"/>
      <c r="GLB170" s="1"/>
      <c r="GLC170" s="1"/>
      <c r="GLD170" s="1"/>
      <c r="GLE170" s="1"/>
      <c r="GLF170" s="1"/>
      <c r="GLG170" s="1"/>
      <c r="GLH170" s="1"/>
      <c r="GLI170" s="1"/>
      <c r="GLJ170" s="1"/>
      <c r="GLK170" s="1"/>
      <c r="GLL170" s="1"/>
      <c r="GLM170" s="1"/>
      <c r="GLN170" s="1"/>
      <c r="GLO170" s="1"/>
      <c r="GLP170" s="1"/>
      <c r="GLQ170" s="1"/>
      <c r="GLR170" s="1"/>
      <c r="GLS170" s="1"/>
      <c r="GLT170" s="1"/>
      <c r="GLU170" s="1"/>
      <c r="GLV170" s="1"/>
      <c r="GLW170" s="1"/>
      <c r="GLX170" s="1"/>
      <c r="GLY170" s="1"/>
      <c r="GLZ170" s="1"/>
      <c r="GMA170" s="1"/>
      <c r="GMB170" s="1"/>
      <c r="GMC170" s="1"/>
      <c r="GMD170" s="1"/>
      <c r="GME170" s="1"/>
      <c r="GMF170" s="1"/>
      <c r="GMG170" s="1"/>
      <c r="GMH170" s="1"/>
      <c r="GMI170" s="1"/>
      <c r="GMJ170" s="1"/>
      <c r="GMK170" s="1"/>
      <c r="GML170" s="1"/>
      <c r="GMM170" s="1"/>
      <c r="GMN170" s="1"/>
      <c r="GMO170" s="1"/>
      <c r="GMP170" s="1"/>
      <c r="GMQ170" s="1"/>
      <c r="GMR170" s="1"/>
      <c r="GMS170" s="1"/>
      <c r="GMT170" s="1"/>
      <c r="GNA170" s="1"/>
      <c r="GNB170" s="1"/>
      <c r="GNC170" s="1"/>
      <c r="GND170" s="1"/>
      <c r="GNE170" s="1"/>
      <c r="GNF170" s="1"/>
      <c r="GNG170" s="1"/>
      <c r="GNH170" s="1"/>
      <c r="GNI170" s="1"/>
      <c r="GNJ170" s="1"/>
      <c r="GNK170" s="1"/>
      <c r="GNL170" s="1"/>
      <c r="GNM170" s="1"/>
      <c r="GNN170" s="1"/>
      <c r="GNO170" s="1"/>
      <c r="GNP170" s="1"/>
      <c r="GNQ170" s="1"/>
      <c r="GNR170" s="1"/>
      <c r="GNS170" s="1"/>
      <c r="GNT170" s="1"/>
      <c r="GNU170" s="1"/>
      <c r="GNV170" s="1"/>
      <c r="GNW170" s="1"/>
      <c r="GNX170" s="1"/>
      <c r="GNY170" s="1"/>
      <c r="GNZ170" s="1"/>
      <c r="GOA170" s="1"/>
      <c r="GOB170" s="1"/>
      <c r="GOC170" s="1"/>
      <c r="GOD170" s="1"/>
      <c r="GOE170" s="1"/>
      <c r="GOF170" s="1"/>
      <c r="GOG170" s="1"/>
      <c r="GOH170" s="1"/>
      <c r="GOI170" s="1"/>
      <c r="GOJ170" s="1"/>
      <c r="GOK170" s="1"/>
      <c r="GOL170" s="1"/>
      <c r="GOM170" s="1"/>
      <c r="GON170" s="1"/>
      <c r="GOO170" s="1"/>
      <c r="GOP170" s="1"/>
      <c r="GOQ170" s="1"/>
      <c r="GOR170" s="1"/>
      <c r="GOS170" s="1"/>
      <c r="GOT170" s="1"/>
      <c r="GOU170" s="1"/>
      <c r="GOV170" s="1"/>
      <c r="GOW170" s="1"/>
      <c r="GOX170" s="1"/>
      <c r="GOY170" s="1"/>
      <c r="GOZ170" s="1"/>
      <c r="GPA170" s="1"/>
      <c r="GPB170" s="1"/>
      <c r="GPC170" s="1"/>
      <c r="GPD170" s="1"/>
      <c r="GPE170" s="1"/>
      <c r="GPF170" s="1"/>
      <c r="GPG170" s="1"/>
      <c r="GPH170" s="1"/>
      <c r="GPI170" s="1"/>
      <c r="GPJ170" s="1"/>
      <c r="GPK170" s="1"/>
      <c r="GPL170" s="1"/>
      <c r="GPM170" s="1"/>
      <c r="GPN170" s="1"/>
      <c r="GPO170" s="1"/>
      <c r="GPP170" s="1"/>
      <c r="GPQ170" s="1"/>
      <c r="GPR170" s="1"/>
      <c r="GPS170" s="1"/>
      <c r="GPT170" s="1"/>
      <c r="GPU170" s="1"/>
      <c r="GPV170" s="1"/>
      <c r="GPW170" s="1"/>
      <c r="GPX170" s="1"/>
      <c r="GPY170" s="1"/>
      <c r="GPZ170" s="1"/>
      <c r="GQA170" s="1"/>
      <c r="GQB170" s="1"/>
      <c r="GQC170" s="1"/>
      <c r="GQD170" s="1"/>
      <c r="GQE170" s="1"/>
      <c r="GQF170" s="1"/>
      <c r="GQG170" s="1"/>
      <c r="GQH170" s="1"/>
      <c r="GQI170" s="1"/>
      <c r="GQJ170" s="1"/>
      <c r="GQK170" s="1"/>
      <c r="GQL170" s="1"/>
      <c r="GQM170" s="1"/>
      <c r="GQN170" s="1"/>
      <c r="GQO170" s="1"/>
      <c r="GQP170" s="1"/>
      <c r="GQQ170" s="1"/>
      <c r="GQR170" s="1"/>
      <c r="GQS170" s="1"/>
      <c r="GQT170" s="1"/>
      <c r="GQU170" s="1"/>
      <c r="GQV170" s="1"/>
      <c r="GQW170" s="1"/>
      <c r="GQX170" s="1"/>
      <c r="GQY170" s="1"/>
      <c r="GQZ170" s="1"/>
      <c r="GRA170" s="1"/>
      <c r="GRB170" s="1"/>
      <c r="GRC170" s="1"/>
      <c r="GRD170" s="1"/>
      <c r="GRE170" s="1"/>
      <c r="GRF170" s="1"/>
      <c r="GRG170" s="1"/>
      <c r="GRH170" s="1"/>
      <c r="GRI170" s="1"/>
      <c r="GRJ170" s="1"/>
      <c r="GRK170" s="1"/>
      <c r="GRL170" s="1"/>
      <c r="GRM170" s="1"/>
      <c r="GRN170" s="1"/>
      <c r="GRO170" s="1"/>
      <c r="GRP170" s="1"/>
      <c r="GRQ170" s="1"/>
      <c r="GRR170" s="1"/>
      <c r="GRS170" s="1"/>
      <c r="GRT170" s="1"/>
      <c r="GRU170" s="1"/>
      <c r="GRV170" s="1"/>
      <c r="GRW170" s="1"/>
      <c r="GRX170" s="1"/>
      <c r="GRY170" s="1"/>
      <c r="GRZ170" s="1"/>
      <c r="GSA170" s="1"/>
      <c r="GSB170" s="1"/>
      <c r="GSC170" s="1"/>
      <c r="GSD170" s="1"/>
      <c r="GSE170" s="1"/>
      <c r="GSF170" s="1"/>
      <c r="GSG170" s="1"/>
      <c r="GSH170" s="1"/>
      <c r="GSI170" s="1"/>
      <c r="GSJ170" s="1"/>
      <c r="GSK170" s="1"/>
      <c r="GSL170" s="1"/>
      <c r="GSM170" s="1"/>
      <c r="GSN170" s="1"/>
      <c r="GSO170" s="1"/>
      <c r="GSP170" s="1"/>
      <c r="GSQ170" s="1"/>
      <c r="GSR170" s="1"/>
      <c r="GSS170" s="1"/>
      <c r="GST170" s="1"/>
      <c r="GSU170" s="1"/>
      <c r="GSV170" s="1"/>
      <c r="GSW170" s="1"/>
      <c r="GSX170" s="1"/>
      <c r="GSY170" s="1"/>
      <c r="GSZ170" s="1"/>
      <c r="GTA170" s="1"/>
      <c r="GTB170" s="1"/>
      <c r="GTC170" s="1"/>
      <c r="GTD170" s="1"/>
      <c r="GTE170" s="1"/>
      <c r="GTF170" s="1"/>
      <c r="GTG170" s="1"/>
      <c r="GTH170" s="1"/>
      <c r="GTI170" s="1"/>
      <c r="GTJ170" s="1"/>
      <c r="GTK170" s="1"/>
      <c r="GTL170" s="1"/>
      <c r="GTM170" s="1"/>
      <c r="GTN170" s="1"/>
      <c r="GTO170" s="1"/>
      <c r="GTP170" s="1"/>
      <c r="GTQ170" s="1"/>
      <c r="GTR170" s="1"/>
      <c r="GTS170" s="1"/>
      <c r="GTT170" s="1"/>
      <c r="GTU170" s="1"/>
      <c r="GTV170" s="1"/>
      <c r="GTW170" s="1"/>
      <c r="GTX170" s="1"/>
      <c r="GTY170" s="1"/>
      <c r="GTZ170" s="1"/>
      <c r="GUA170" s="1"/>
      <c r="GUB170" s="1"/>
      <c r="GUC170" s="1"/>
      <c r="GUD170" s="1"/>
      <c r="GUE170" s="1"/>
      <c r="GUF170" s="1"/>
      <c r="GUG170" s="1"/>
      <c r="GUH170" s="1"/>
      <c r="GUI170" s="1"/>
      <c r="GUJ170" s="1"/>
      <c r="GUK170" s="1"/>
      <c r="GUL170" s="1"/>
      <c r="GUM170" s="1"/>
      <c r="GUN170" s="1"/>
      <c r="GUO170" s="1"/>
      <c r="GUP170" s="1"/>
      <c r="GUQ170" s="1"/>
      <c r="GUR170" s="1"/>
      <c r="GUS170" s="1"/>
      <c r="GUT170" s="1"/>
      <c r="GUU170" s="1"/>
      <c r="GUV170" s="1"/>
      <c r="GUW170" s="1"/>
      <c r="GUX170" s="1"/>
      <c r="GUY170" s="1"/>
      <c r="GUZ170" s="1"/>
      <c r="GVA170" s="1"/>
      <c r="GVB170" s="1"/>
      <c r="GVC170" s="1"/>
      <c r="GVD170" s="1"/>
      <c r="GVE170" s="1"/>
      <c r="GVF170" s="1"/>
      <c r="GVG170" s="1"/>
      <c r="GVH170" s="1"/>
      <c r="GVI170" s="1"/>
      <c r="GVJ170" s="1"/>
      <c r="GVK170" s="1"/>
      <c r="GVL170" s="1"/>
      <c r="GVM170" s="1"/>
      <c r="GVN170" s="1"/>
      <c r="GVO170" s="1"/>
      <c r="GVP170" s="1"/>
      <c r="GVQ170" s="1"/>
      <c r="GVR170" s="1"/>
      <c r="GVS170" s="1"/>
      <c r="GVT170" s="1"/>
      <c r="GVU170" s="1"/>
      <c r="GVV170" s="1"/>
      <c r="GVW170" s="1"/>
      <c r="GVX170" s="1"/>
      <c r="GVY170" s="1"/>
      <c r="GVZ170" s="1"/>
      <c r="GWA170" s="1"/>
      <c r="GWB170" s="1"/>
      <c r="GWC170" s="1"/>
      <c r="GWD170" s="1"/>
      <c r="GWE170" s="1"/>
      <c r="GWF170" s="1"/>
      <c r="GWG170" s="1"/>
      <c r="GWH170" s="1"/>
      <c r="GWI170" s="1"/>
      <c r="GWJ170" s="1"/>
      <c r="GWK170" s="1"/>
      <c r="GWL170" s="1"/>
      <c r="GWM170" s="1"/>
      <c r="GWN170" s="1"/>
      <c r="GWO170" s="1"/>
      <c r="GWP170" s="1"/>
      <c r="GWW170" s="1"/>
      <c r="GWX170" s="1"/>
      <c r="GWY170" s="1"/>
      <c r="GWZ170" s="1"/>
      <c r="GXA170" s="1"/>
      <c r="GXB170" s="1"/>
      <c r="GXC170" s="1"/>
      <c r="GXD170" s="1"/>
      <c r="GXE170" s="1"/>
      <c r="GXF170" s="1"/>
      <c r="GXG170" s="1"/>
      <c r="GXH170" s="1"/>
      <c r="GXI170" s="1"/>
      <c r="GXJ170" s="1"/>
      <c r="GXK170" s="1"/>
      <c r="GXL170" s="1"/>
      <c r="GXM170" s="1"/>
      <c r="GXN170" s="1"/>
      <c r="GXO170" s="1"/>
      <c r="GXP170" s="1"/>
      <c r="GXQ170" s="1"/>
      <c r="GXR170" s="1"/>
      <c r="GXS170" s="1"/>
      <c r="GXT170" s="1"/>
      <c r="GXU170" s="1"/>
      <c r="GXV170" s="1"/>
      <c r="GXW170" s="1"/>
      <c r="GXX170" s="1"/>
      <c r="GXY170" s="1"/>
      <c r="GXZ170" s="1"/>
      <c r="GYA170" s="1"/>
      <c r="GYB170" s="1"/>
      <c r="GYC170" s="1"/>
      <c r="GYD170" s="1"/>
      <c r="GYE170" s="1"/>
      <c r="GYF170" s="1"/>
      <c r="GYG170" s="1"/>
      <c r="GYH170" s="1"/>
      <c r="GYI170" s="1"/>
      <c r="GYJ170" s="1"/>
      <c r="GYK170" s="1"/>
      <c r="GYL170" s="1"/>
      <c r="GYM170" s="1"/>
      <c r="GYN170" s="1"/>
      <c r="GYO170" s="1"/>
      <c r="GYP170" s="1"/>
      <c r="GYQ170" s="1"/>
      <c r="GYR170" s="1"/>
      <c r="GYS170" s="1"/>
      <c r="GYT170" s="1"/>
      <c r="GYU170" s="1"/>
      <c r="GYV170" s="1"/>
      <c r="GYW170" s="1"/>
      <c r="GYX170" s="1"/>
      <c r="GYY170" s="1"/>
      <c r="GYZ170" s="1"/>
      <c r="GZA170" s="1"/>
      <c r="GZB170" s="1"/>
      <c r="GZC170" s="1"/>
      <c r="GZD170" s="1"/>
      <c r="GZE170" s="1"/>
      <c r="GZF170" s="1"/>
      <c r="GZG170" s="1"/>
      <c r="GZH170" s="1"/>
      <c r="GZI170" s="1"/>
      <c r="GZJ170" s="1"/>
      <c r="GZK170" s="1"/>
      <c r="GZL170" s="1"/>
      <c r="GZM170" s="1"/>
      <c r="GZN170" s="1"/>
      <c r="GZO170" s="1"/>
      <c r="GZP170" s="1"/>
      <c r="GZQ170" s="1"/>
      <c r="GZR170" s="1"/>
      <c r="GZS170" s="1"/>
      <c r="GZT170" s="1"/>
      <c r="GZU170" s="1"/>
      <c r="GZV170" s="1"/>
      <c r="GZW170" s="1"/>
      <c r="GZX170" s="1"/>
      <c r="GZY170" s="1"/>
      <c r="GZZ170" s="1"/>
      <c r="HAA170" s="1"/>
      <c r="HAB170" s="1"/>
      <c r="HAC170" s="1"/>
      <c r="HAD170" s="1"/>
      <c r="HAE170" s="1"/>
      <c r="HAF170" s="1"/>
      <c r="HAG170" s="1"/>
      <c r="HAH170" s="1"/>
      <c r="HAI170" s="1"/>
      <c r="HAJ170" s="1"/>
      <c r="HAK170" s="1"/>
      <c r="HAL170" s="1"/>
      <c r="HAM170" s="1"/>
      <c r="HAN170" s="1"/>
      <c r="HAO170" s="1"/>
      <c r="HAP170" s="1"/>
      <c r="HAQ170" s="1"/>
      <c r="HAR170" s="1"/>
      <c r="HAS170" s="1"/>
      <c r="HAT170" s="1"/>
      <c r="HAU170" s="1"/>
      <c r="HAV170" s="1"/>
      <c r="HAW170" s="1"/>
      <c r="HAX170" s="1"/>
      <c r="HAY170" s="1"/>
      <c r="HAZ170" s="1"/>
      <c r="HBA170" s="1"/>
      <c r="HBB170" s="1"/>
      <c r="HBC170" s="1"/>
      <c r="HBD170" s="1"/>
      <c r="HBE170" s="1"/>
      <c r="HBF170" s="1"/>
      <c r="HBG170" s="1"/>
      <c r="HBH170" s="1"/>
      <c r="HBI170" s="1"/>
      <c r="HBJ170" s="1"/>
      <c r="HBK170" s="1"/>
      <c r="HBL170" s="1"/>
      <c r="HBM170" s="1"/>
      <c r="HBN170" s="1"/>
      <c r="HBO170" s="1"/>
      <c r="HBP170" s="1"/>
      <c r="HBQ170" s="1"/>
      <c r="HBR170" s="1"/>
      <c r="HBS170" s="1"/>
      <c r="HBT170" s="1"/>
      <c r="HBU170" s="1"/>
      <c r="HBV170" s="1"/>
      <c r="HBW170" s="1"/>
      <c r="HBX170" s="1"/>
      <c r="HBY170" s="1"/>
      <c r="HBZ170" s="1"/>
      <c r="HCA170" s="1"/>
      <c r="HCB170" s="1"/>
      <c r="HCC170" s="1"/>
      <c r="HCD170" s="1"/>
      <c r="HCE170" s="1"/>
      <c r="HCF170" s="1"/>
      <c r="HCG170" s="1"/>
      <c r="HCH170" s="1"/>
      <c r="HCI170" s="1"/>
      <c r="HCJ170" s="1"/>
      <c r="HCK170" s="1"/>
      <c r="HCL170" s="1"/>
      <c r="HCM170" s="1"/>
      <c r="HCN170" s="1"/>
      <c r="HCO170" s="1"/>
      <c r="HCP170" s="1"/>
      <c r="HCQ170" s="1"/>
      <c r="HCR170" s="1"/>
      <c r="HCS170" s="1"/>
      <c r="HCT170" s="1"/>
      <c r="HCU170" s="1"/>
      <c r="HCV170" s="1"/>
      <c r="HCW170" s="1"/>
      <c r="HCX170" s="1"/>
      <c r="HCY170" s="1"/>
      <c r="HCZ170" s="1"/>
      <c r="HDA170" s="1"/>
      <c r="HDB170" s="1"/>
      <c r="HDC170" s="1"/>
      <c r="HDD170" s="1"/>
      <c r="HDE170" s="1"/>
      <c r="HDF170" s="1"/>
      <c r="HDG170" s="1"/>
      <c r="HDH170" s="1"/>
      <c r="HDI170" s="1"/>
      <c r="HDJ170" s="1"/>
      <c r="HDK170" s="1"/>
      <c r="HDL170" s="1"/>
      <c r="HDM170" s="1"/>
      <c r="HDN170" s="1"/>
      <c r="HDO170" s="1"/>
      <c r="HDP170" s="1"/>
      <c r="HDQ170" s="1"/>
      <c r="HDR170" s="1"/>
      <c r="HDS170" s="1"/>
      <c r="HDT170" s="1"/>
      <c r="HDU170" s="1"/>
      <c r="HDV170" s="1"/>
      <c r="HDW170" s="1"/>
      <c r="HDX170" s="1"/>
      <c r="HDY170" s="1"/>
      <c r="HDZ170" s="1"/>
      <c r="HEA170" s="1"/>
      <c r="HEB170" s="1"/>
      <c r="HEC170" s="1"/>
      <c r="HED170" s="1"/>
      <c r="HEE170" s="1"/>
      <c r="HEF170" s="1"/>
      <c r="HEG170" s="1"/>
      <c r="HEH170" s="1"/>
      <c r="HEI170" s="1"/>
      <c r="HEJ170" s="1"/>
      <c r="HEK170" s="1"/>
      <c r="HEL170" s="1"/>
      <c r="HEM170" s="1"/>
      <c r="HEN170" s="1"/>
      <c r="HEO170" s="1"/>
      <c r="HEP170" s="1"/>
      <c r="HEQ170" s="1"/>
      <c r="HER170" s="1"/>
      <c r="HES170" s="1"/>
      <c r="HET170" s="1"/>
      <c r="HEU170" s="1"/>
      <c r="HEV170" s="1"/>
      <c r="HEW170" s="1"/>
      <c r="HEX170" s="1"/>
      <c r="HEY170" s="1"/>
      <c r="HEZ170" s="1"/>
      <c r="HFA170" s="1"/>
      <c r="HFB170" s="1"/>
      <c r="HFC170" s="1"/>
      <c r="HFD170" s="1"/>
      <c r="HFE170" s="1"/>
      <c r="HFF170" s="1"/>
      <c r="HFG170" s="1"/>
      <c r="HFH170" s="1"/>
      <c r="HFI170" s="1"/>
      <c r="HFJ170" s="1"/>
      <c r="HFK170" s="1"/>
      <c r="HFL170" s="1"/>
      <c r="HFM170" s="1"/>
      <c r="HFN170" s="1"/>
      <c r="HFO170" s="1"/>
      <c r="HFP170" s="1"/>
      <c r="HFQ170" s="1"/>
      <c r="HFR170" s="1"/>
      <c r="HFS170" s="1"/>
      <c r="HFT170" s="1"/>
      <c r="HFU170" s="1"/>
      <c r="HFV170" s="1"/>
      <c r="HFW170" s="1"/>
      <c r="HFX170" s="1"/>
      <c r="HFY170" s="1"/>
      <c r="HFZ170" s="1"/>
      <c r="HGA170" s="1"/>
      <c r="HGB170" s="1"/>
      <c r="HGC170" s="1"/>
      <c r="HGD170" s="1"/>
      <c r="HGE170" s="1"/>
      <c r="HGF170" s="1"/>
      <c r="HGG170" s="1"/>
      <c r="HGH170" s="1"/>
      <c r="HGI170" s="1"/>
      <c r="HGJ170" s="1"/>
      <c r="HGK170" s="1"/>
      <c r="HGL170" s="1"/>
      <c r="HGS170" s="1"/>
      <c r="HGT170" s="1"/>
      <c r="HGU170" s="1"/>
      <c r="HGV170" s="1"/>
      <c r="HGW170" s="1"/>
      <c r="HGX170" s="1"/>
      <c r="HGY170" s="1"/>
      <c r="HGZ170" s="1"/>
      <c r="HHA170" s="1"/>
      <c r="HHB170" s="1"/>
      <c r="HHC170" s="1"/>
      <c r="HHD170" s="1"/>
      <c r="HHE170" s="1"/>
      <c r="HHF170" s="1"/>
      <c r="HHG170" s="1"/>
      <c r="HHH170" s="1"/>
      <c r="HHI170" s="1"/>
      <c r="HHJ170" s="1"/>
      <c r="HHK170" s="1"/>
      <c r="HHL170" s="1"/>
      <c r="HHM170" s="1"/>
      <c r="HHN170" s="1"/>
      <c r="HHO170" s="1"/>
      <c r="HHP170" s="1"/>
      <c r="HHQ170" s="1"/>
      <c r="HHR170" s="1"/>
      <c r="HHS170" s="1"/>
      <c r="HHT170" s="1"/>
      <c r="HHU170" s="1"/>
      <c r="HHV170" s="1"/>
      <c r="HHW170" s="1"/>
      <c r="HHX170" s="1"/>
      <c r="HHY170" s="1"/>
      <c r="HHZ170" s="1"/>
      <c r="HIA170" s="1"/>
      <c r="HIB170" s="1"/>
      <c r="HIC170" s="1"/>
      <c r="HID170" s="1"/>
      <c r="HIE170" s="1"/>
      <c r="HIF170" s="1"/>
      <c r="HIG170" s="1"/>
      <c r="HIH170" s="1"/>
      <c r="HII170" s="1"/>
      <c r="HIJ170" s="1"/>
      <c r="HIK170" s="1"/>
      <c r="HIL170" s="1"/>
      <c r="HIM170" s="1"/>
      <c r="HIN170" s="1"/>
      <c r="HIO170" s="1"/>
      <c r="HIP170" s="1"/>
      <c r="HIQ170" s="1"/>
      <c r="HIR170" s="1"/>
      <c r="HIS170" s="1"/>
      <c r="HIT170" s="1"/>
      <c r="HIU170" s="1"/>
      <c r="HIV170" s="1"/>
      <c r="HIW170" s="1"/>
      <c r="HIX170" s="1"/>
      <c r="HIY170" s="1"/>
      <c r="HIZ170" s="1"/>
      <c r="HJA170" s="1"/>
      <c r="HJB170" s="1"/>
      <c r="HJC170" s="1"/>
      <c r="HJD170" s="1"/>
      <c r="HJE170" s="1"/>
      <c r="HJF170" s="1"/>
      <c r="HJG170" s="1"/>
      <c r="HJH170" s="1"/>
      <c r="HJI170" s="1"/>
      <c r="HJJ170" s="1"/>
      <c r="HJK170" s="1"/>
      <c r="HJL170" s="1"/>
      <c r="HJM170" s="1"/>
      <c r="HJN170" s="1"/>
      <c r="HJO170" s="1"/>
      <c r="HJP170" s="1"/>
      <c r="HJQ170" s="1"/>
      <c r="HJR170" s="1"/>
      <c r="HJS170" s="1"/>
      <c r="HJT170" s="1"/>
      <c r="HJU170" s="1"/>
      <c r="HJV170" s="1"/>
      <c r="HJW170" s="1"/>
      <c r="HJX170" s="1"/>
      <c r="HJY170" s="1"/>
      <c r="HJZ170" s="1"/>
      <c r="HKA170" s="1"/>
      <c r="HKB170" s="1"/>
      <c r="HKC170" s="1"/>
      <c r="HKD170" s="1"/>
      <c r="HKE170" s="1"/>
      <c r="HKF170" s="1"/>
      <c r="HKG170" s="1"/>
      <c r="HKH170" s="1"/>
      <c r="HKI170" s="1"/>
      <c r="HKJ170" s="1"/>
      <c r="HKK170" s="1"/>
      <c r="HKL170" s="1"/>
      <c r="HKM170" s="1"/>
      <c r="HKN170" s="1"/>
      <c r="HKO170" s="1"/>
      <c r="HKP170" s="1"/>
      <c r="HKQ170" s="1"/>
      <c r="HKR170" s="1"/>
      <c r="HKS170" s="1"/>
      <c r="HKT170" s="1"/>
      <c r="HKU170" s="1"/>
      <c r="HKV170" s="1"/>
      <c r="HKW170" s="1"/>
      <c r="HKX170" s="1"/>
      <c r="HKY170" s="1"/>
      <c r="HKZ170" s="1"/>
      <c r="HLA170" s="1"/>
      <c r="HLB170" s="1"/>
      <c r="HLC170" s="1"/>
      <c r="HLD170" s="1"/>
      <c r="HLE170" s="1"/>
      <c r="HLF170" s="1"/>
      <c r="HLG170" s="1"/>
      <c r="HLH170" s="1"/>
      <c r="HLI170" s="1"/>
      <c r="HLJ170" s="1"/>
      <c r="HLK170" s="1"/>
      <c r="HLL170" s="1"/>
      <c r="HLM170" s="1"/>
      <c r="HLN170" s="1"/>
      <c r="HLO170" s="1"/>
      <c r="HLP170" s="1"/>
      <c r="HLQ170" s="1"/>
      <c r="HLR170" s="1"/>
      <c r="HLS170" s="1"/>
      <c r="HLT170" s="1"/>
      <c r="HLU170" s="1"/>
      <c r="HLV170" s="1"/>
      <c r="HLW170" s="1"/>
      <c r="HLX170" s="1"/>
      <c r="HLY170" s="1"/>
      <c r="HLZ170" s="1"/>
      <c r="HMA170" s="1"/>
      <c r="HMB170" s="1"/>
      <c r="HMC170" s="1"/>
      <c r="HMD170" s="1"/>
      <c r="HME170" s="1"/>
      <c r="HMF170" s="1"/>
      <c r="HMG170" s="1"/>
      <c r="HMH170" s="1"/>
      <c r="HMI170" s="1"/>
      <c r="HMJ170" s="1"/>
      <c r="HMK170" s="1"/>
      <c r="HML170" s="1"/>
      <c r="HMM170" s="1"/>
      <c r="HMN170" s="1"/>
      <c r="HMO170" s="1"/>
      <c r="HMP170" s="1"/>
      <c r="HMQ170" s="1"/>
      <c r="HMR170" s="1"/>
      <c r="HMS170" s="1"/>
      <c r="HMT170" s="1"/>
      <c r="HMU170" s="1"/>
      <c r="HMV170" s="1"/>
      <c r="HMW170" s="1"/>
      <c r="HMX170" s="1"/>
      <c r="HMY170" s="1"/>
      <c r="HMZ170" s="1"/>
      <c r="HNA170" s="1"/>
      <c r="HNB170" s="1"/>
      <c r="HNC170" s="1"/>
      <c r="HND170" s="1"/>
      <c r="HNE170" s="1"/>
      <c r="HNF170" s="1"/>
      <c r="HNG170" s="1"/>
      <c r="HNH170" s="1"/>
      <c r="HNI170" s="1"/>
      <c r="HNJ170" s="1"/>
      <c r="HNK170" s="1"/>
      <c r="HNL170" s="1"/>
      <c r="HNM170" s="1"/>
      <c r="HNN170" s="1"/>
      <c r="HNO170" s="1"/>
      <c r="HNP170" s="1"/>
      <c r="HNQ170" s="1"/>
      <c r="HNR170" s="1"/>
      <c r="HNS170" s="1"/>
      <c r="HNT170" s="1"/>
      <c r="HNU170" s="1"/>
      <c r="HNV170" s="1"/>
      <c r="HNW170" s="1"/>
      <c r="HNX170" s="1"/>
      <c r="HNY170" s="1"/>
      <c r="HNZ170" s="1"/>
      <c r="HOA170" s="1"/>
      <c r="HOB170" s="1"/>
      <c r="HOC170" s="1"/>
      <c r="HOD170" s="1"/>
      <c r="HOE170" s="1"/>
      <c r="HOF170" s="1"/>
      <c r="HOG170" s="1"/>
      <c r="HOH170" s="1"/>
      <c r="HOI170" s="1"/>
      <c r="HOJ170" s="1"/>
      <c r="HOK170" s="1"/>
      <c r="HOL170" s="1"/>
      <c r="HOM170" s="1"/>
      <c r="HON170" s="1"/>
      <c r="HOO170" s="1"/>
      <c r="HOP170" s="1"/>
      <c r="HOQ170" s="1"/>
      <c r="HOR170" s="1"/>
      <c r="HOS170" s="1"/>
      <c r="HOT170" s="1"/>
      <c r="HOU170" s="1"/>
      <c r="HOV170" s="1"/>
      <c r="HOW170" s="1"/>
      <c r="HOX170" s="1"/>
      <c r="HOY170" s="1"/>
      <c r="HOZ170" s="1"/>
      <c r="HPA170" s="1"/>
      <c r="HPB170" s="1"/>
      <c r="HPC170" s="1"/>
      <c r="HPD170" s="1"/>
      <c r="HPE170" s="1"/>
      <c r="HPF170" s="1"/>
      <c r="HPG170" s="1"/>
      <c r="HPH170" s="1"/>
      <c r="HPI170" s="1"/>
      <c r="HPJ170" s="1"/>
      <c r="HPK170" s="1"/>
      <c r="HPL170" s="1"/>
      <c r="HPM170" s="1"/>
      <c r="HPN170" s="1"/>
      <c r="HPO170" s="1"/>
      <c r="HPP170" s="1"/>
      <c r="HPQ170" s="1"/>
      <c r="HPR170" s="1"/>
      <c r="HPS170" s="1"/>
      <c r="HPT170" s="1"/>
      <c r="HPU170" s="1"/>
      <c r="HPV170" s="1"/>
      <c r="HPW170" s="1"/>
      <c r="HPX170" s="1"/>
      <c r="HPY170" s="1"/>
      <c r="HPZ170" s="1"/>
      <c r="HQA170" s="1"/>
      <c r="HQB170" s="1"/>
      <c r="HQC170" s="1"/>
      <c r="HQD170" s="1"/>
      <c r="HQE170" s="1"/>
      <c r="HQF170" s="1"/>
      <c r="HQG170" s="1"/>
      <c r="HQH170" s="1"/>
      <c r="HQO170" s="1"/>
      <c r="HQP170" s="1"/>
      <c r="HQQ170" s="1"/>
      <c r="HQR170" s="1"/>
      <c r="HQS170" s="1"/>
      <c r="HQT170" s="1"/>
      <c r="HQU170" s="1"/>
      <c r="HQV170" s="1"/>
      <c r="HQW170" s="1"/>
      <c r="HQX170" s="1"/>
      <c r="HQY170" s="1"/>
      <c r="HQZ170" s="1"/>
      <c r="HRA170" s="1"/>
      <c r="HRB170" s="1"/>
      <c r="HRC170" s="1"/>
      <c r="HRD170" s="1"/>
      <c r="HRE170" s="1"/>
      <c r="HRF170" s="1"/>
      <c r="HRG170" s="1"/>
      <c r="HRH170" s="1"/>
      <c r="HRI170" s="1"/>
      <c r="HRJ170" s="1"/>
      <c r="HRK170" s="1"/>
      <c r="HRL170" s="1"/>
      <c r="HRM170" s="1"/>
      <c r="HRN170" s="1"/>
      <c r="HRO170" s="1"/>
      <c r="HRP170" s="1"/>
      <c r="HRQ170" s="1"/>
      <c r="HRR170" s="1"/>
      <c r="HRS170" s="1"/>
      <c r="HRT170" s="1"/>
      <c r="HRU170" s="1"/>
      <c r="HRV170" s="1"/>
      <c r="HRW170" s="1"/>
      <c r="HRX170" s="1"/>
      <c r="HRY170" s="1"/>
      <c r="HRZ170" s="1"/>
      <c r="HSA170" s="1"/>
      <c r="HSB170" s="1"/>
      <c r="HSC170" s="1"/>
      <c r="HSD170" s="1"/>
      <c r="HSE170" s="1"/>
      <c r="HSF170" s="1"/>
      <c r="HSG170" s="1"/>
      <c r="HSH170" s="1"/>
      <c r="HSI170" s="1"/>
      <c r="HSJ170" s="1"/>
      <c r="HSK170" s="1"/>
      <c r="HSL170" s="1"/>
      <c r="HSM170" s="1"/>
      <c r="HSN170" s="1"/>
      <c r="HSO170" s="1"/>
      <c r="HSP170" s="1"/>
      <c r="HSQ170" s="1"/>
      <c r="HSR170" s="1"/>
      <c r="HSS170" s="1"/>
      <c r="HST170" s="1"/>
      <c r="HSU170" s="1"/>
      <c r="HSV170" s="1"/>
      <c r="HSW170" s="1"/>
      <c r="HSX170" s="1"/>
      <c r="HSY170" s="1"/>
      <c r="HSZ170" s="1"/>
      <c r="HTA170" s="1"/>
      <c r="HTB170" s="1"/>
      <c r="HTC170" s="1"/>
      <c r="HTD170" s="1"/>
      <c r="HTE170" s="1"/>
      <c r="HTF170" s="1"/>
      <c r="HTG170" s="1"/>
      <c r="HTH170" s="1"/>
      <c r="HTI170" s="1"/>
      <c r="HTJ170" s="1"/>
      <c r="HTK170" s="1"/>
      <c r="HTL170" s="1"/>
      <c r="HTM170" s="1"/>
      <c r="HTN170" s="1"/>
      <c r="HTO170" s="1"/>
      <c r="HTP170" s="1"/>
      <c r="HTQ170" s="1"/>
      <c r="HTR170" s="1"/>
      <c r="HTS170" s="1"/>
      <c r="HTT170" s="1"/>
      <c r="HTU170" s="1"/>
      <c r="HTV170" s="1"/>
      <c r="HTW170" s="1"/>
      <c r="HTX170" s="1"/>
      <c r="HTY170" s="1"/>
      <c r="HTZ170" s="1"/>
      <c r="HUA170" s="1"/>
      <c r="HUB170" s="1"/>
      <c r="HUC170" s="1"/>
      <c r="HUD170" s="1"/>
      <c r="HUE170" s="1"/>
      <c r="HUF170" s="1"/>
      <c r="HUG170" s="1"/>
      <c r="HUH170" s="1"/>
      <c r="HUI170" s="1"/>
      <c r="HUJ170" s="1"/>
      <c r="HUK170" s="1"/>
      <c r="HUL170" s="1"/>
      <c r="HUM170" s="1"/>
      <c r="HUN170" s="1"/>
      <c r="HUO170" s="1"/>
      <c r="HUP170" s="1"/>
      <c r="HUQ170" s="1"/>
      <c r="HUR170" s="1"/>
      <c r="HUS170" s="1"/>
      <c r="HUT170" s="1"/>
      <c r="HUU170" s="1"/>
      <c r="HUV170" s="1"/>
      <c r="HUW170" s="1"/>
      <c r="HUX170" s="1"/>
      <c r="HUY170" s="1"/>
      <c r="HUZ170" s="1"/>
      <c r="HVA170" s="1"/>
      <c r="HVB170" s="1"/>
      <c r="HVC170" s="1"/>
      <c r="HVD170" s="1"/>
      <c r="HVE170" s="1"/>
      <c r="HVF170" s="1"/>
      <c r="HVG170" s="1"/>
      <c r="HVH170" s="1"/>
      <c r="HVI170" s="1"/>
      <c r="HVJ170" s="1"/>
      <c r="HVK170" s="1"/>
      <c r="HVL170" s="1"/>
      <c r="HVM170" s="1"/>
      <c r="HVN170" s="1"/>
      <c r="HVO170" s="1"/>
      <c r="HVP170" s="1"/>
      <c r="HVQ170" s="1"/>
      <c r="HVR170" s="1"/>
      <c r="HVS170" s="1"/>
      <c r="HVT170" s="1"/>
      <c r="HVU170" s="1"/>
      <c r="HVV170" s="1"/>
      <c r="HVW170" s="1"/>
      <c r="HVX170" s="1"/>
      <c r="HVY170" s="1"/>
      <c r="HVZ170" s="1"/>
      <c r="HWA170" s="1"/>
      <c r="HWB170" s="1"/>
      <c r="HWC170" s="1"/>
      <c r="HWD170" s="1"/>
      <c r="HWE170" s="1"/>
      <c r="HWF170" s="1"/>
      <c r="HWG170" s="1"/>
      <c r="HWH170" s="1"/>
      <c r="HWI170" s="1"/>
      <c r="HWJ170" s="1"/>
      <c r="HWK170" s="1"/>
      <c r="HWL170" s="1"/>
      <c r="HWM170" s="1"/>
      <c r="HWN170" s="1"/>
      <c r="HWO170" s="1"/>
      <c r="HWP170" s="1"/>
      <c r="HWQ170" s="1"/>
      <c r="HWR170" s="1"/>
      <c r="HWS170" s="1"/>
      <c r="HWT170" s="1"/>
      <c r="HWU170" s="1"/>
      <c r="HWV170" s="1"/>
      <c r="HWW170" s="1"/>
      <c r="HWX170" s="1"/>
      <c r="HWY170" s="1"/>
      <c r="HWZ170" s="1"/>
      <c r="HXA170" s="1"/>
      <c r="HXB170" s="1"/>
      <c r="HXC170" s="1"/>
      <c r="HXD170" s="1"/>
      <c r="HXE170" s="1"/>
      <c r="HXF170" s="1"/>
      <c r="HXG170" s="1"/>
      <c r="HXH170" s="1"/>
      <c r="HXI170" s="1"/>
      <c r="HXJ170" s="1"/>
      <c r="HXK170" s="1"/>
      <c r="HXL170" s="1"/>
      <c r="HXM170" s="1"/>
      <c r="HXN170" s="1"/>
      <c r="HXO170" s="1"/>
      <c r="HXP170" s="1"/>
      <c r="HXQ170" s="1"/>
      <c r="HXR170" s="1"/>
      <c r="HXS170" s="1"/>
      <c r="HXT170" s="1"/>
      <c r="HXU170" s="1"/>
      <c r="HXV170" s="1"/>
      <c r="HXW170" s="1"/>
      <c r="HXX170" s="1"/>
      <c r="HXY170" s="1"/>
      <c r="HXZ170" s="1"/>
      <c r="HYA170" s="1"/>
      <c r="HYB170" s="1"/>
      <c r="HYC170" s="1"/>
      <c r="HYD170" s="1"/>
      <c r="HYE170" s="1"/>
      <c r="HYF170" s="1"/>
      <c r="HYG170" s="1"/>
      <c r="HYH170" s="1"/>
      <c r="HYI170" s="1"/>
      <c r="HYJ170" s="1"/>
      <c r="HYK170" s="1"/>
      <c r="HYL170" s="1"/>
      <c r="HYM170" s="1"/>
      <c r="HYN170" s="1"/>
      <c r="HYO170" s="1"/>
      <c r="HYP170" s="1"/>
      <c r="HYQ170" s="1"/>
      <c r="HYR170" s="1"/>
      <c r="HYS170" s="1"/>
      <c r="HYT170" s="1"/>
      <c r="HYU170" s="1"/>
      <c r="HYV170" s="1"/>
      <c r="HYW170" s="1"/>
      <c r="HYX170" s="1"/>
      <c r="HYY170" s="1"/>
      <c r="HYZ170" s="1"/>
      <c r="HZA170" s="1"/>
      <c r="HZB170" s="1"/>
      <c r="HZC170" s="1"/>
      <c r="HZD170" s="1"/>
      <c r="HZE170" s="1"/>
      <c r="HZF170" s="1"/>
      <c r="HZG170" s="1"/>
      <c r="HZH170" s="1"/>
      <c r="HZI170" s="1"/>
      <c r="HZJ170" s="1"/>
      <c r="HZK170" s="1"/>
      <c r="HZL170" s="1"/>
      <c r="HZM170" s="1"/>
      <c r="HZN170" s="1"/>
      <c r="HZO170" s="1"/>
      <c r="HZP170" s="1"/>
      <c r="HZQ170" s="1"/>
      <c r="HZR170" s="1"/>
      <c r="HZS170" s="1"/>
      <c r="HZT170" s="1"/>
      <c r="HZU170" s="1"/>
      <c r="HZV170" s="1"/>
      <c r="HZW170" s="1"/>
      <c r="HZX170" s="1"/>
      <c r="HZY170" s="1"/>
      <c r="HZZ170" s="1"/>
      <c r="IAA170" s="1"/>
      <c r="IAB170" s="1"/>
      <c r="IAC170" s="1"/>
      <c r="IAD170" s="1"/>
      <c r="IAK170" s="1"/>
      <c r="IAL170" s="1"/>
      <c r="IAM170" s="1"/>
      <c r="IAN170" s="1"/>
      <c r="IAO170" s="1"/>
      <c r="IAP170" s="1"/>
      <c r="IAQ170" s="1"/>
      <c r="IAR170" s="1"/>
      <c r="IAS170" s="1"/>
      <c r="IAT170" s="1"/>
      <c r="IAU170" s="1"/>
      <c r="IAV170" s="1"/>
      <c r="IAW170" s="1"/>
      <c r="IAX170" s="1"/>
      <c r="IAY170" s="1"/>
      <c r="IAZ170" s="1"/>
      <c r="IBA170" s="1"/>
      <c r="IBB170" s="1"/>
      <c r="IBC170" s="1"/>
      <c r="IBD170" s="1"/>
      <c r="IBE170" s="1"/>
      <c r="IBF170" s="1"/>
      <c r="IBG170" s="1"/>
      <c r="IBH170" s="1"/>
      <c r="IBI170" s="1"/>
      <c r="IBJ170" s="1"/>
      <c r="IBK170" s="1"/>
      <c r="IBL170" s="1"/>
      <c r="IBM170" s="1"/>
      <c r="IBN170" s="1"/>
      <c r="IBO170" s="1"/>
      <c r="IBP170" s="1"/>
      <c r="IBQ170" s="1"/>
      <c r="IBR170" s="1"/>
      <c r="IBS170" s="1"/>
      <c r="IBT170" s="1"/>
      <c r="IBU170" s="1"/>
      <c r="IBV170" s="1"/>
      <c r="IBW170" s="1"/>
      <c r="IBX170" s="1"/>
      <c r="IBY170" s="1"/>
      <c r="IBZ170" s="1"/>
      <c r="ICA170" s="1"/>
      <c r="ICB170" s="1"/>
      <c r="ICC170" s="1"/>
      <c r="ICD170" s="1"/>
      <c r="ICE170" s="1"/>
      <c r="ICF170" s="1"/>
      <c r="ICG170" s="1"/>
      <c r="ICH170" s="1"/>
      <c r="ICI170" s="1"/>
      <c r="ICJ170" s="1"/>
      <c r="ICK170" s="1"/>
      <c r="ICL170" s="1"/>
      <c r="ICM170" s="1"/>
      <c r="ICN170" s="1"/>
      <c r="ICO170" s="1"/>
      <c r="ICP170" s="1"/>
      <c r="ICQ170" s="1"/>
      <c r="ICR170" s="1"/>
      <c r="ICS170" s="1"/>
      <c r="ICT170" s="1"/>
      <c r="ICU170" s="1"/>
      <c r="ICV170" s="1"/>
      <c r="ICW170" s="1"/>
      <c r="ICX170" s="1"/>
      <c r="ICY170" s="1"/>
      <c r="ICZ170" s="1"/>
      <c r="IDA170" s="1"/>
      <c r="IDB170" s="1"/>
      <c r="IDC170" s="1"/>
      <c r="IDD170" s="1"/>
      <c r="IDE170" s="1"/>
      <c r="IDF170" s="1"/>
      <c r="IDG170" s="1"/>
      <c r="IDH170" s="1"/>
      <c r="IDI170" s="1"/>
      <c r="IDJ170" s="1"/>
      <c r="IDK170" s="1"/>
      <c r="IDL170" s="1"/>
      <c r="IDM170" s="1"/>
      <c r="IDN170" s="1"/>
      <c r="IDO170" s="1"/>
      <c r="IDP170" s="1"/>
      <c r="IDQ170" s="1"/>
      <c r="IDR170" s="1"/>
      <c r="IDS170" s="1"/>
      <c r="IDT170" s="1"/>
      <c r="IDU170" s="1"/>
      <c r="IDV170" s="1"/>
      <c r="IDW170" s="1"/>
      <c r="IDX170" s="1"/>
      <c r="IDY170" s="1"/>
      <c r="IDZ170" s="1"/>
      <c r="IEA170" s="1"/>
      <c r="IEB170" s="1"/>
      <c r="IEC170" s="1"/>
      <c r="IED170" s="1"/>
      <c r="IEE170" s="1"/>
      <c r="IEF170" s="1"/>
      <c r="IEG170" s="1"/>
      <c r="IEH170" s="1"/>
      <c r="IEI170" s="1"/>
      <c r="IEJ170" s="1"/>
      <c r="IEK170" s="1"/>
      <c r="IEL170" s="1"/>
      <c r="IEM170" s="1"/>
      <c r="IEN170" s="1"/>
      <c r="IEO170" s="1"/>
      <c r="IEP170" s="1"/>
      <c r="IEQ170" s="1"/>
      <c r="IER170" s="1"/>
      <c r="IES170" s="1"/>
      <c r="IET170" s="1"/>
      <c r="IEU170" s="1"/>
      <c r="IEV170" s="1"/>
      <c r="IEW170" s="1"/>
      <c r="IEX170" s="1"/>
      <c r="IEY170" s="1"/>
      <c r="IEZ170" s="1"/>
      <c r="IFA170" s="1"/>
      <c r="IFB170" s="1"/>
      <c r="IFC170" s="1"/>
      <c r="IFD170" s="1"/>
      <c r="IFE170" s="1"/>
      <c r="IFF170" s="1"/>
      <c r="IFG170" s="1"/>
      <c r="IFH170" s="1"/>
      <c r="IFI170" s="1"/>
      <c r="IFJ170" s="1"/>
      <c r="IFK170" s="1"/>
      <c r="IFL170" s="1"/>
      <c r="IFM170" s="1"/>
      <c r="IFN170" s="1"/>
      <c r="IFO170" s="1"/>
      <c r="IFP170" s="1"/>
      <c r="IFQ170" s="1"/>
      <c r="IFR170" s="1"/>
      <c r="IFS170" s="1"/>
      <c r="IFT170" s="1"/>
      <c r="IFU170" s="1"/>
      <c r="IFV170" s="1"/>
      <c r="IFW170" s="1"/>
      <c r="IFX170" s="1"/>
      <c r="IFY170" s="1"/>
      <c r="IFZ170" s="1"/>
      <c r="IGA170" s="1"/>
      <c r="IGB170" s="1"/>
      <c r="IGC170" s="1"/>
      <c r="IGD170" s="1"/>
      <c r="IGE170" s="1"/>
      <c r="IGF170" s="1"/>
      <c r="IGG170" s="1"/>
      <c r="IGH170" s="1"/>
      <c r="IGI170" s="1"/>
      <c r="IGJ170" s="1"/>
      <c r="IGK170" s="1"/>
      <c r="IGL170" s="1"/>
      <c r="IGM170" s="1"/>
      <c r="IGN170" s="1"/>
      <c r="IGO170" s="1"/>
      <c r="IGP170" s="1"/>
      <c r="IGQ170" s="1"/>
      <c r="IGR170" s="1"/>
      <c r="IGS170" s="1"/>
      <c r="IGT170" s="1"/>
      <c r="IGU170" s="1"/>
      <c r="IGV170" s="1"/>
      <c r="IGW170" s="1"/>
      <c r="IGX170" s="1"/>
      <c r="IGY170" s="1"/>
      <c r="IGZ170" s="1"/>
      <c r="IHA170" s="1"/>
      <c r="IHB170" s="1"/>
      <c r="IHC170" s="1"/>
      <c r="IHD170" s="1"/>
      <c r="IHE170" s="1"/>
      <c r="IHF170" s="1"/>
      <c r="IHG170" s="1"/>
      <c r="IHH170" s="1"/>
      <c r="IHI170" s="1"/>
      <c r="IHJ170" s="1"/>
      <c r="IHK170" s="1"/>
      <c r="IHL170" s="1"/>
      <c r="IHM170" s="1"/>
      <c r="IHN170" s="1"/>
      <c r="IHO170" s="1"/>
      <c r="IHP170" s="1"/>
      <c r="IHQ170" s="1"/>
      <c r="IHR170" s="1"/>
      <c r="IHS170" s="1"/>
      <c r="IHT170" s="1"/>
      <c r="IHU170" s="1"/>
      <c r="IHV170" s="1"/>
      <c r="IHW170" s="1"/>
      <c r="IHX170" s="1"/>
      <c r="IHY170" s="1"/>
      <c r="IHZ170" s="1"/>
      <c r="IIA170" s="1"/>
      <c r="IIB170" s="1"/>
      <c r="IIC170" s="1"/>
      <c r="IID170" s="1"/>
      <c r="IIE170" s="1"/>
      <c r="IIF170" s="1"/>
      <c r="IIG170" s="1"/>
      <c r="IIH170" s="1"/>
      <c r="III170" s="1"/>
      <c r="IIJ170" s="1"/>
      <c r="IIK170" s="1"/>
      <c r="IIL170" s="1"/>
      <c r="IIM170" s="1"/>
      <c r="IIN170" s="1"/>
      <c r="IIO170" s="1"/>
      <c r="IIP170" s="1"/>
      <c r="IIQ170" s="1"/>
      <c r="IIR170" s="1"/>
      <c r="IIS170" s="1"/>
      <c r="IIT170" s="1"/>
      <c r="IIU170" s="1"/>
      <c r="IIV170" s="1"/>
      <c r="IIW170" s="1"/>
      <c r="IIX170" s="1"/>
      <c r="IIY170" s="1"/>
      <c r="IIZ170" s="1"/>
      <c r="IJA170" s="1"/>
      <c r="IJB170" s="1"/>
      <c r="IJC170" s="1"/>
      <c r="IJD170" s="1"/>
      <c r="IJE170" s="1"/>
      <c r="IJF170" s="1"/>
      <c r="IJG170" s="1"/>
      <c r="IJH170" s="1"/>
      <c r="IJI170" s="1"/>
      <c r="IJJ170" s="1"/>
      <c r="IJK170" s="1"/>
      <c r="IJL170" s="1"/>
      <c r="IJM170" s="1"/>
      <c r="IJN170" s="1"/>
      <c r="IJO170" s="1"/>
      <c r="IJP170" s="1"/>
      <c r="IJQ170" s="1"/>
      <c r="IJR170" s="1"/>
      <c r="IJS170" s="1"/>
      <c r="IJT170" s="1"/>
      <c r="IJU170" s="1"/>
      <c r="IJV170" s="1"/>
      <c r="IJW170" s="1"/>
      <c r="IJX170" s="1"/>
      <c r="IJY170" s="1"/>
      <c r="IJZ170" s="1"/>
      <c r="IKG170" s="1"/>
      <c r="IKH170" s="1"/>
      <c r="IKI170" s="1"/>
      <c r="IKJ170" s="1"/>
      <c r="IKK170" s="1"/>
      <c r="IKL170" s="1"/>
      <c r="IKM170" s="1"/>
      <c r="IKN170" s="1"/>
      <c r="IKO170" s="1"/>
      <c r="IKP170" s="1"/>
      <c r="IKQ170" s="1"/>
      <c r="IKR170" s="1"/>
      <c r="IKS170" s="1"/>
      <c r="IKT170" s="1"/>
      <c r="IKU170" s="1"/>
      <c r="IKV170" s="1"/>
      <c r="IKW170" s="1"/>
      <c r="IKX170" s="1"/>
      <c r="IKY170" s="1"/>
      <c r="IKZ170" s="1"/>
      <c r="ILA170" s="1"/>
      <c r="ILB170" s="1"/>
      <c r="ILC170" s="1"/>
      <c r="ILD170" s="1"/>
      <c r="ILE170" s="1"/>
      <c r="ILF170" s="1"/>
      <c r="ILG170" s="1"/>
      <c r="ILH170" s="1"/>
      <c r="ILI170" s="1"/>
      <c r="ILJ170" s="1"/>
      <c r="ILK170" s="1"/>
      <c r="ILL170" s="1"/>
      <c r="ILM170" s="1"/>
      <c r="ILN170" s="1"/>
      <c r="ILO170" s="1"/>
      <c r="ILP170" s="1"/>
      <c r="ILQ170" s="1"/>
      <c r="ILR170" s="1"/>
      <c r="ILS170" s="1"/>
      <c r="ILT170" s="1"/>
      <c r="ILU170" s="1"/>
      <c r="ILV170" s="1"/>
      <c r="ILW170" s="1"/>
      <c r="ILX170" s="1"/>
      <c r="ILY170" s="1"/>
      <c r="ILZ170" s="1"/>
      <c r="IMA170" s="1"/>
      <c r="IMB170" s="1"/>
      <c r="IMC170" s="1"/>
      <c r="IMD170" s="1"/>
      <c r="IME170" s="1"/>
      <c r="IMF170" s="1"/>
      <c r="IMG170" s="1"/>
      <c r="IMH170" s="1"/>
      <c r="IMI170" s="1"/>
      <c r="IMJ170" s="1"/>
      <c r="IMK170" s="1"/>
      <c r="IML170" s="1"/>
      <c r="IMM170" s="1"/>
      <c r="IMN170" s="1"/>
      <c r="IMO170" s="1"/>
      <c r="IMP170" s="1"/>
      <c r="IMQ170" s="1"/>
      <c r="IMR170" s="1"/>
      <c r="IMS170" s="1"/>
      <c r="IMT170" s="1"/>
      <c r="IMU170" s="1"/>
      <c r="IMV170" s="1"/>
      <c r="IMW170" s="1"/>
      <c r="IMX170" s="1"/>
      <c r="IMY170" s="1"/>
      <c r="IMZ170" s="1"/>
      <c r="INA170" s="1"/>
      <c r="INB170" s="1"/>
      <c r="INC170" s="1"/>
      <c r="IND170" s="1"/>
      <c r="INE170" s="1"/>
      <c r="INF170" s="1"/>
      <c r="ING170" s="1"/>
      <c r="INH170" s="1"/>
      <c r="INI170" s="1"/>
      <c r="INJ170" s="1"/>
      <c r="INK170" s="1"/>
      <c r="INL170" s="1"/>
      <c r="INM170" s="1"/>
      <c r="INN170" s="1"/>
      <c r="INO170" s="1"/>
      <c r="INP170" s="1"/>
      <c r="INQ170" s="1"/>
      <c r="INR170" s="1"/>
      <c r="INS170" s="1"/>
      <c r="INT170" s="1"/>
      <c r="INU170" s="1"/>
      <c r="INV170" s="1"/>
      <c r="INW170" s="1"/>
      <c r="INX170" s="1"/>
      <c r="INY170" s="1"/>
      <c r="INZ170" s="1"/>
      <c r="IOA170" s="1"/>
      <c r="IOB170" s="1"/>
      <c r="IOC170" s="1"/>
      <c r="IOD170" s="1"/>
      <c r="IOE170" s="1"/>
      <c r="IOF170" s="1"/>
      <c r="IOG170" s="1"/>
      <c r="IOH170" s="1"/>
      <c r="IOI170" s="1"/>
      <c r="IOJ170" s="1"/>
      <c r="IOK170" s="1"/>
      <c r="IOL170" s="1"/>
      <c r="IOM170" s="1"/>
      <c r="ION170" s="1"/>
      <c r="IOO170" s="1"/>
      <c r="IOP170" s="1"/>
      <c r="IOQ170" s="1"/>
      <c r="IOR170" s="1"/>
      <c r="IOS170" s="1"/>
      <c r="IOT170" s="1"/>
      <c r="IOU170" s="1"/>
      <c r="IOV170" s="1"/>
      <c r="IOW170" s="1"/>
      <c r="IOX170" s="1"/>
      <c r="IOY170" s="1"/>
      <c r="IOZ170" s="1"/>
      <c r="IPA170" s="1"/>
      <c r="IPB170" s="1"/>
      <c r="IPC170" s="1"/>
      <c r="IPD170" s="1"/>
      <c r="IPE170" s="1"/>
      <c r="IPF170" s="1"/>
      <c r="IPG170" s="1"/>
      <c r="IPH170" s="1"/>
      <c r="IPI170" s="1"/>
      <c r="IPJ170" s="1"/>
      <c r="IPK170" s="1"/>
      <c r="IPL170" s="1"/>
      <c r="IPM170" s="1"/>
      <c r="IPN170" s="1"/>
      <c r="IPO170" s="1"/>
      <c r="IPP170" s="1"/>
      <c r="IPQ170" s="1"/>
      <c r="IPR170" s="1"/>
      <c r="IPS170" s="1"/>
      <c r="IPT170" s="1"/>
      <c r="IPU170" s="1"/>
      <c r="IPV170" s="1"/>
      <c r="IPW170" s="1"/>
      <c r="IPX170" s="1"/>
      <c r="IPY170" s="1"/>
      <c r="IPZ170" s="1"/>
      <c r="IQA170" s="1"/>
      <c r="IQB170" s="1"/>
      <c r="IQC170" s="1"/>
      <c r="IQD170" s="1"/>
      <c r="IQE170" s="1"/>
      <c r="IQF170" s="1"/>
      <c r="IQG170" s="1"/>
      <c r="IQH170" s="1"/>
      <c r="IQI170" s="1"/>
      <c r="IQJ170" s="1"/>
      <c r="IQK170" s="1"/>
      <c r="IQL170" s="1"/>
      <c r="IQM170" s="1"/>
      <c r="IQN170" s="1"/>
      <c r="IQO170" s="1"/>
      <c r="IQP170" s="1"/>
      <c r="IQQ170" s="1"/>
      <c r="IQR170" s="1"/>
      <c r="IQS170" s="1"/>
      <c r="IQT170" s="1"/>
      <c r="IQU170" s="1"/>
      <c r="IQV170" s="1"/>
      <c r="IQW170" s="1"/>
      <c r="IQX170" s="1"/>
      <c r="IQY170" s="1"/>
      <c r="IQZ170" s="1"/>
      <c r="IRA170" s="1"/>
      <c r="IRB170" s="1"/>
      <c r="IRC170" s="1"/>
      <c r="IRD170" s="1"/>
      <c r="IRE170" s="1"/>
      <c r="IRF170" s="1"/>
      <c r="IRG170" s="1"/>
      <c r="IRH170" s="1"/>
      <c r="IRI170" s="1"/>
      <c r="IRJ170" s="1"/>
      <c r="IRK170" s="1"/>
      <c r="IRL170" s="1"/>
      <c r="IRM170" s="1"/>
      <c r="IRN170" s="1"/>
      <c r="IRO170" s="1"/>
      <c r="IRP170" s="1"/>
      <c r="IRQ170" s="1"/>
      <c r="IRR170" s="1"/>
      <c r="IRS170" s="1"/>
      <c r="IRT170" s="1"/>
      <c r="IRU170" s="1"/>
      <c r="IRV170" s="1"/>
      <c r="IRW170" s="1"/>
      <c r="IRX170" s="1"/>
      <c r="IRY170" s="1"/>
      <c r="IRZ170" s="1"/>
      <c r="ISA170" s="1"/>
      <c r="ISB170" s="1"/>
      <c r="ISC170" s="1"/>
      <c r="ISD170" s="1"/>
      <c r="ISE170" s="1"/>
      <c r="ISF170" s="1"/>
      <c r="ISG170" s="1"/>
      <c r="ISH170" s="1"/>
      <c r="ISI170" s="1"/>
      <c r="ISJ170" s="1"/>
      <c r="ISK170" s="1"/>
      <c r="ISL170" s="1"/>
      <c r="ISM170" s="1"/>
      <c r="ISN170" s="1"/>
      <c r="ISO170" s="1"/>
      <c r="ISP170" s="1"/>
      <c r="ISQ170" s="1"/>
      <c r="ISR170" s="1"/>
      <c r="ISS170" s="1"/>
      <c r="IST170" s="1"/>
      <c r="ISU170" s="1"/>
      <c r="ISV170" s="1"/>
      <c r="ISW170" s="1"/>
      <c r="ISX170" s="1"/>
      <c r="ISY170" s="1"/>
      <c r="ISZ170" s="1"/>
      <c r="ITA170" s="1"/>
      <c r="ITB170" s="1"/>
      <c r="ITC170" s="1"/>
      <c r="ITD170" s="1"/>
      <c r="ITE170" s="1"/>
      <c r="ITF170" s="1"/>
      <c r="ITG170" s="1"/>
      <c r="ITH170" s="1"/>
      <c r="ITI170" s="1"/>
      <c r="ITJ170" s="1"/>
      <c r="ITK170" s="1"/>
      <c r="ITL170" s="1"/>
      <c r="ITM170" s="1"/>
      <c r="ITN170" s="1"/>
      <c r="ITO170" s="1"/>
      <c r="ITP170" s="1"/>
      <c r="ITQ170" s="1"/>
      <c r="ITR170" s="1"/>
      <c r="ITS170" s="1"/>
      <c r="ITT170" s="1"/>
      <c r="ITU170" s="1"/>
      <c r="ITV170" s="1"/>
      <c r="IUC170" s="1"/>
      <c r="IUD170" s="1"/>
      <c r="IUE170" s="1"/>
      <c r="IUF170" s="1"/>
      <c r="IUG170" s="1"/>
      <c r="IUH170" s="1"/>
      <c r="IUI170" s="1"/>
      <c r="IUJ170" s="1"/>
      <c r="IUK170" s="1"/>
      <c r="IUL170" s="1"/>
      <c r="IUM170" s="1"/>
      <c r="IUN170" s="1"/>
      <c r="IUO170" s="1"/>
      <c r="IUP170" s="1"/>
      <c r="IUQ170" s="1"/>
      <c r="IUR170" s="1"/>
      <c r="IUS170" s="1"/>
      <c r="IUT170" s="1"/>
      <c r="IUU170" s="1"/>
      <c r="IUV170" s="1"/>
      <c r="IUW170" s="1"/>
      <c r="IUX170" s="1"/>
      <c r="IUY170" s="1"/>
      <c r="IUZ170" s="1"/>
      <c r="IVA170" s="1"/>
      <c r="IVB170" s="1"/>
      <c r="IVC170" s="1"/>
      <c r="IVD170" s="1"/>
      <c r="IVE170" s="1"/>
      <c r="IVF170" s="1"/>
      <c r="IVG170" s="1"/>
      <c r="IVH170" s="1"/>
      <c r="IVI170" s="1"/>
      <c r="IVJ170" s="1"/>
      <c r="IVK170" s="1"/>
      <c r="IVL170" s="1"/>
      <c r="IVM170" s="1"/>
      <c r="IVN170" s="1"/>
      <c r="IVO170" s="1"/>
      <c r="IVP170" s="1"/>
      <c r="IVQ170" s="1"/>
      <c r="IVR170" s="1"/>
      <c r="IVS170" s="1"/>
      <c r="IVT170" s="1"/>
      <c r="IVU170" s="1"/>
      <c r="IVV170" s="1"/>
      <c r="IVW170" s="1"/>
      <c r="IVX170" s="1"/>
      <c r="IVY170" s="1"/>
      <c r="IVZ170" s="1"/>
      <c r="IWA170" s="1"/>
      <c r="IWB170" s="1"/>
      <c r="IWC170" s="1"/>
      <c r="IWD170" s="1"/>
      <c r="IWE170" s="1"/>
      <c r="IWF170" s="1"/>
      <c r="IWG170" s="1"/>
      <c r="IWH170" s="1"/>
      <c r="IWI170" s="1"/>
      <c r="IWJ170" s="1"/>
      <c r="IWK170" s="1"/>
      <c r="IWL170" s="1"/>
      <c r="IWM170" s="1"/>
      <c r="IWN170" s="1"/>
      <c r="IWO170" s="1"/>
      <c r="IWP170" s="1"/>
      <c r="IWQ170" s="1"/>
      <c r="IWR170" s="1"/>
      <c r="IWS170" s="1"/>
      <c r="IWT170" s="1"/>
      <c r="IWU170" s="1"/>
      <c r="IWV170" s="1"/>
      <c r="IWW170" s="1"/>
      <c r="IWX170" s="1"/>
      <c r="IWY170" s="1"/>
      <c r="IWZ170" s="1"/>
      <c r="IXA170" s="1"/>
      <c r="IXB170" s="1"/>
      <c r="IXC170" s="1"/>
      <c r="IXD170" s="1"/>
      <c r="IXE170" s="1"/>
      <c r="IXF170" s="1"/>
      <c r="IXG170" s="1"/>
      <c r="IXH170" s="1"/>
      <c r="IXI170" s="1"/>
      <c r="IXJ170" s="1"/>
      <c r="IXK170" s="1"/>
      <c r="IXL170" s="1"/>
      <c r="IXM170" s="1"/>
      <c r="IXN170" s="1"/>
      <c r="IXO170" s="1"/>
      <c r="IXP170" s="1"/>
      <c r="IXQ170" s="1"/>
      <c r="IXR170" s="1"/>
      <c r="IXS170" s="1"/>
      <c r="IXT170" s="1"/>
      <c r="IXU170" s="1"/>
      <c r="IXV170" s="1"/>
      <c r="IXW170" s="1"/>
      <c r="IXX170" s="1"/>
      <c r="IXY170" s="1"/>
      <c r="IXZ170" s="1"/>
      <c r="IYA170" s="1"/>
      <c r="IYB170" s="1"/>
      <c r="IYC170" s="1"/>
      <c r="IYD170" s="1"/>
      <c r="IYE170" s="1"/>
      <c r="IYF170" s="1"/>
      <c r="IYG170" s="1"/>
      <c r="IYH170" s="1"/>
      <c r="IYI170" s="1"/>
      <c r="IYJ170" s="1"/>
      <c r="IYK170" s="1"/>
      <c r="IYL170" s="1"/>
      <c r="IYM170" s="1"/>
      <c r="IYN170" s="1"/>
      <c r="IYO170" s="1"/>
      <c r="IYP170" s="1"/>
      <c r="IYQ170" s="1"/>
      <c r="IYR170" s="1"/>
      <c r="IYS170" s="1"/>
      <c r="IYT170" s="1"/>
      <c r="IYU170" s="1"/>
      <c r="IYV170" s="1"/>
      <c r="IYW170" s="1"/>
      <c r="IYX170" s="1"/>
      <c r="IYY170" s="1"/>
      <c r="IYZ170" s="1"/>
      <c r="IZA170" s="1"/>
      <c r="IZB170" s="1"/>
      <c r="IZC170" s="1"/>
      <c r="IZD170" s="1"/>
      <c r="IZE170" s="1"/>
      <c r="IZF170" s="1"/>
      <c r="IZG170" s="1"/>
      <c r="IZH170" s="1"/>
      <c r="IZI170" s="1"/>
      <c r="IZJ170" s="1"/>
      <c r="IZK170" s="1"/>
      <c r="IZL170" s="1"/>
      <c r="IZM170" s="1"/>
      <c r="IZN170" s="1"/>
      <c r="IZO170" s="1"/>
      <c r="IZP170" s="1"/>
      <c r="IZQ170" s="1"/>
      <c r="IZR170" s="1"/>
      <c r="IZS170" s="1"/>
      <c r="IZT170" s="1"/>
      <c r="IZU170" s="1"/>
      <c r="IZV170" s="1"/>
      <c r="IZW170" s="1"/>
      <c r="IZX170" s="1"/>
      <c r="IZY170" s="1"/>
      <c r="IZZ170" s="1"/>
      <c r="JAA170" s="1"/>
      <c r="JAB170" s="1"/>
      <c r="JAC170" s="1"/>
      <c r="JAD170" s="1"/>
      <c r="JAE170" s="1"/>
      <c r="JAF170" s="1"/>
      <c r="JAG170" s="1"/>
      <c r="JAH170" s="1"/>
      <c r="JAI170" s="1"/>
      <c r="JAJ170" s="1"/>
      <c r="JAK170" s="1"/>
      <c r="JAL170" s="1"/>
      <c r="JAM170" s="1"/>
      <c r="JAN170" s="1"/>
      <c r="JAO170" s="1"/>
      <c r="JAP170" s="1"/>
      <c r="JAQ170" s="1"/>
      <c r="JAR170" s="1"/>
      <c r="JAS170" s="1"/>
      <c r="JAT170" s="1"/>
      <c r="JAU170" s="1"/>
      <c r="JAV170" s="1"/>
      <c r="JAW170" s="1"/>
      <c r="JAX170" s="1"/>
      <c r="JAY170" s="1"/>
      <c r="JAZ170" s="1"/>
      <c r="JBA170" s="1"/>
      <c r="JBB170" s="1"/>
      <c r="JBC170" s="1"/>
      <c r="JBD170" s="1"/>
      <c r="JBE170" s="1"/>
      <c r="JBF170" s="1"/>
      <c r="JBG170" s="1"/>
      <c r="JBH170" s="1"/>
      <c r="JBI170" s="1"/>
      <c r="JBJ170" s="1"/>
      <c r="JBK170" s="1"/>
      <c r="JBL170" s="1"/>
      <c r="JBM170" s="1"/>
      <c r="JBN170" s="1"/>
      <c r="JBO170" s="1"/>
      <c r="JBP170" s="1"/>
      <c r="JBQ170" s="1"/>
      <c r="JBR170" s="1"/>
      <c r="JBS170" s="1"/>
      <c r="JBT170" s="1"/>
      <c r="JBU170" s="1"/>
      <c r="JBV170" s="1"/>
      <c r="JBW170" s="1"/>
      <c r="JBX170" s="1"/>
      <c r="JBY170" s="1"/>
      <c r="JBZ170" s="1"/>
      <c r="JCA170" s="1"/>
      <c r="JCB170" s="1"/>
      <c r="JCC170" s="1"/>
      <c r="JCD170" s="1"/>
      <c r="JCE170" s="1"/>
      <c r="JCF170" s="1"/>
      <c r="JCG170" s="1"/>
      <c r="JCH170" s="1"/>
      <c r="JCI170" s="1"/>
      <c r="JCJ170" s="1"/>
      <c r="JCK170" s="1"/>
      <c r="JCL170" s="1"/>
      <c r="JCM170" s="1"/>
      <c r="JCN170" s="1"/>
      <c r="JCO170" s="1"/>
      <c r="JCP170" s="1"/>
      <c r="JCQ170" s="1"/>
      <c r="JCR170" s="1"/>
      <c r="JCS170" s="1"/>
      <c r="JCT170" s="1"/>
      <c r="JCU170" s="1"/>
      <c r="JCV170" s="1"/>
      <c r="JCW170" s="1"/>
      <c r="JCX170" s="1"/>
      <c r="JCY170" s="1"/>
      <c r="JCZ170" s="1"/>
      <c r="JDA170" s="1"/>
      <c r="JDB170" s="1"/>
      <c r="JDC170" s="1"/>
      <c r="JDD170" s="1"/>
      <c r="JDE170" s="1"/>
      <c r="JDF170" s="1"/>
      <c r="JDG170" s="1"/>
      <c r="JDH170" s="1"/>
      <c r="JDI170" s="1"/>
      <c r="JDJ170" s="1"/>
      <c r="JDK170" s="1"/>
      <c r="JDL170" s="1"/>
      <c r="JDM170" s="1"/>
      <c r="JDN170" s="1"/>
      <c r="JDO170" s="1"/>
      <c r="JDP170" s="1"/>
      <c r="JDQ170" s="1"/>
      <c r="JDR170" s="1"/>
      <c r="JDY170" s="1"/>
      <c r="JDZ170" s="1"/>
      <c r="JEA170" s="1"/>
      <c r="JEB170" s="1"/>
      <c r="JEC170" s="1"/>
      <c r="JED170" s="1"/>
      <c r="JEE170" s="1"/>
      <c r="JEF170" s="1"/>
      <c r="JEG170" s="1"/>
      <c r="JEH170" s="1"/>
      <c r="JEI170" s="1"/>
      <c r="JEJ170" s="1"/>
      <c r="JEK170" s="1"/>
      <c r="JEL170" s="1"/>
      <c r="JEM170" s="1"/>
      <c r="JEN170" s="1"/>
      <c r="JEO170" s="1"/>
      <c r="JEP170" s="1"/>
      <c r="JEQ170" s="1"/>
      <c r="JER170" s="1"/>
      <c r="JES170" s="1"/>
      <c r="JET170" s="1"/>
      <c r="JEU170" s="1"/>
      <c r="JEV170" s="1"/>
      <c r="JEW170" s="1"/>
      <c r="JEX170" s="1"/>
      <c r="JEY170" s="1"/>
      <c r="JEZ170" s="1"/>
      <c r="JFA170" s="1"/>
      <c r="JFB170" s="1"/>
      <c r="JFC170" s="1"/>
      <c r="JFD170" s="1"/>
      <c r="JFE170" s="1"/>
      <c r="JFF170" s="1"/>
      <c r="JFG170" s="1"/>
      <c r="JFH170" s="1"/>
      <c r="JFI170" s="1"/>
      <c r="JFJ170" s="1"/>
      <c r="JFK170" s="1"/>
      <c r="JFL170" s="1"/>
      <c r="JFM170" s="1"/>
      <c r="JFN170" s="1"/>
      <c r="JFO170" s="1"/>
      <c r="JFP170" s="1"/>
      <c r="JFQ170" s="1"/>
      <c r="JFR170" s="1"/>
      <c r="JFS170" s="1"/>
      <c r="JFT170" s="1"/>
      <c r="JFU170" s="1"/>
      <c r="JFV170" s="1"/>
      <c r="JFW170" s="1"/>
      <c r="JFX170" s="1"/>
      <c r="JFY170" s="1"/>
      <c r="JFZ170" s="1"/>
      <c r="JGA170" s="1"/>
      <c r="JGB170" s="1"/>
      <c r="JGC170" s="1"/>
      <c r="JGD170" s="1"/>
      <c r="JGE170" s="1"/>
      <c r="JGF170" s="1"/>
      <c r="JGG170" s="1"/>
      <c r="JGH170" s="1"/>
      <c r="JGI170" s="1"/>
      <c r="JGJ170" s="1"/>
      <c r="JGK170" s="1"/>
      <c r="JGL170" s="1"/>
      <c r="JGM170" s="1"/>
      <c r="JGN170" s="1"/>
      <c r="JGO170" s="1"/>
      <c r="JGP170" s="1"/>
      <c r="JGQ170" s="1"/>
      <c r="JGR170" s="1"/>
      <c r="JGS170" s="1"/>
      <c r="JGT170" s="1"/>
      <c r="JGU170" s="1"/>
      <c r="JGV170" s="1"/>
      <c r="JGW170" s="1"/>
      <c r="JGX170" s="1"/>
      <c r="JGY170" s="1"/>
      <c r="JGZ170" s="1"/>
      <c r="JHA170" s="1"/>
      <c r="JHB170" s="1"/>
      <c r="JHC170" s="1"/>
      <c r="JHD170" s="1"/>
      <c r="JHE170" s="1"/>
      <c r="JHF170" s="1"/>
      <c r="JHG170" s="1"/>
      <c r="JHH170" s="1"/>
      <c r="JHI170" s="1"/>
      <c r="JHJ170" s="1"/>
      <c r="JHK170" s="1"/>
      <c r="JHL170" s="1"/>
      <c r="JHM170" s="1"/>
      <c r="JHN170" s="1"/>
      <c r="JHO170" s="1"/>
      <c r="JHP170" s="1"/>
      <c r="JHQ170" s="1"/>
      <c r="JHR170" s="1"/>
      <c r="JHS170" s="1"/>
      <c r="JHT170" s="1"/>
      <c r="JHU170" s="1"/>
      <c r="JHV170" s="1"/>
      <c r="JHW170" s="1"/>
      <c r="JHX170" s="1"/>
      <c r="JHY170" s="1"/>
      <c r="JHZ170" s="1"/>
      <c r="JIA170" s="1"/>
      <c r="JIB170" s="1"/>
      <c r="JIC170" s="1"/>
      <c r="JID170" s="1"/>
      <c r="JIE170" s="1"/>
      <c r="JIF170" s="1"/>
      <c r="JIG170" s="1"/>
      <c r="JIH170" s="1"/>
      <c r="JII170" s="1"/>
      <c r="JIJ170" s="1"/>
      <c r="JIK170" s="1"/>
      <c r="JIL170" s="1"/>
      <c r="JIM170" s="1"/>
      <c r="JIN170" s="1"/>
      <c r="JIO170" s="1"/>
      <c r="JIP170" s="1"/>
      <c r="JIQ170" s="1"/>
      <c r="JIR170" s="1"/>
      <c r="JIS170" s="1"/>
      <c r="JIT170" s="1"/>
      <c r="JIU170" s="1"/>
      <c r="JIV170" s="1"/>
      <c r="JIW170" s="1"/>
      <c r="JIX170" s="1"/>
      <c r="JIY170" s="1"/>
      <c r="JIZ170" s="1"/>
      <c r="JJA170" s="1"/>
      <c r="JJB170" s="1"/>
      <c r="JJC170" s="1"/>
      <c r="JJD170" s="1"/>
      <c r="JJE170" s="1"/>
      <c r="JJF170" s="1"/>
      <c r="JJG170" s="1"/>
      <c r="JJH170" s="1"/>
      <c r="JJI170" s="1"/>
      <c r="JJJ170" s="1"/>
      <c r="JJK170" s="1"/>
      <c r="JJL170" s="1"/>
      <c r="JJM170" s="1"/>
      <c r="JJN170" s="1"/>
      <c r="JJO170" s="1"/>
      <c r="JJP170" s="1"/>
      <c r="JJQ170" s="1"/>
      <c r="JJR170" s="1"/>
      <c r="JJS170" s="1"/>
      <c r="JJT170" s="1"/>
      <c r="JJU170" s="1"/>
      <c r="JJV170" s="1"/>
      <c r="JJW170" s="1"/>
      <c r="JJX170" s="1"/>
      <c r="JJY170" s="1"/>
      <c r="JJZ170" s="1"/>
      <c r="JKA170" s="1"/>
      <c r="JKB170" s="1"/>
      <c r="JKC170" s="1"/>
      <c r="JKD170" s="1"/>
      <c r="JKE170" s="1"/>
      <c r="JKF170" s="1"/>
      <c r="JKG170" s="1"/>
      <c r="JKH170" s="1"/>
      <c r="JKI170" s="1"/>
      <c r="JKJ170" s="1"/>
      <c r="JKK170" s="1"/>
      <c r="JKL170" s="1"/>
      <c r="JKM170" s="1"/>
      <c r="JKN170" s="1"/>
      <c r="JKO170" s="1"/>
      <c r="JKP170" s="1"/>
      <c r="JKQ170" s="1"/>
      <c r="JKR170" s="1"/>
      <c r="JKS170" s="1"/>
      <c r="JKT170" s="1"/>
      <c r="JKU170" s="1"/>
      <c r="JKV170" s="1"/>
      <c r="JKW170" s="1"/>
      <c r="JKX170" s="1"/>
      <c r="JKY170" s="1"/>
      <c r="JKZ170" s="1"/>
      <c r="JLA170" s="1"/>
      <c r="JLB170" s="1"/>
      <c r="JLC170" s="1"/>
      <c r="JLD170" s="1"/>
      <c r="JLE170" s="1"/>
      <c r="JLF170" s="1"/>
      <c r="JLG170" s="1"/>
      <c r="JLH170" s="1"/>
      <c r="JLI170" s="1"/>
      <c r="JLJ170" s="1"/>
      <c r="JLK170" s="1"/>
      <c r="JLL170" s="1"/>
      <c r="JLM170" s="1"/>
      <c r="JLN170" s="1"/>
      <c r="JLO170" s="1"/>
      <c r="JLP170" s="1"/>
      <c r="JLQ170" s="1"/>
      <c r="JLR170" s="1"/>
      <c r="JLS170" s="1"/>
      <c r="JLT170" s="1"/>
      <c r="JLU170" s="1"/>
      <c r="JLV170" s="1"/>
      <c r="JLW170" s="1"/>
      <c r="JLX170" s="1"/>
      <c r="JLY170" s="1"/>
      <c r="JLZ170" s="1"/>
      <c r="JMA170" s="1"/>
      <c r="JMB170" s="1"/>
      <c r="JMC170" s="1"/>
      <c r="JMD170" s="1"/>
      <c r="JME170" s="1"/>
      <c r="JMF170" s="1"/>
      <c r="JMG170" s="1"/>
      <c r="JMH170" s="1"/>
      <c r="JMI170" s="1"/>
      <c r="JMJ170" s="1"/>
      <c r="JMK170" s="1"/>
      <c r="JML170" s="1"/>
      <c r="JMM170" s="1"/>
      <c r="JMN170" s="1"/>
      <c r="JMO170" s="1"/>
      <c r="JMP170" s="1"/>
      <c r="JMQ170" s="1"/>
      <c r="JMR170" s="1"/>
      <c r="JMS170" s="1"/>
      <c r="JMT170" s="1"/>
      <c r="JMU170" s="1"/>
      <c r="JMV170" s="1"/>
      <c r="JMW170" s="1"/>
      <c r="JMX170" s="1"/>
      <c r="JMY170" s="1"/>
      <c r="JMZ170" s="1"/>
      <c r="JNA170" s="1"/>
      <c r="JNB170" s="1"/>
      <c r="JNC170" s="1"/>
      <c r="JND170" s="1"/>
      <c r="JNE170" s="1"/>
      <c r="JNF170" s="1"/>
      <c r="JNG170" s="1"/>
      <c r="JNH170" s="1"/>
      <c r="JNI170" s="1"/>
      <c r="JNJ170" s="1"/>
      <c r="JNK170" s="1"/>
      <c r="JNL170" s="1"/>
      <c r="JNM170" s="1"/>
      <c r="JNN170" s="1"/>
      <c r="JNU170" s="1"/>
      <c r="JNV170" s="1"/>
      <c r="JNW170" s="1"/>
      <c r="JNX170" s="1"/>
      <c r="JNY170" s="1"/>
      <c r="JNZ170" s="1"/>
      <c r="JOA170" s="1"/>
      <c r="JOB170" s="1"/>
      <c r="JOC170" s="1"/>
      <c r="JOD170" s="1"/>
      <c r="JOE170" s="1"/>
      <c r="JOF170" s="1"/>
      <c r="JOG170" s="1"/>
      <c r="JOH170" s="1"/>
      <c r="JOI170" s="1"/>
      <c r="JOJ170" s="1"/>
      <c r="JOK170" s="1"/>
      <c r="JOL170" s="1"/>
      <c r="JOM170" s="1"/>
      <c r="JON170" s="1"/>
      <c r="JOO170" s="1"/>
      <c r="JOP170" s="1"/>
      <c r="JOQ170" s="1"/>
      <c r="JOR170" s="1"/>
      <c r="JOS170" s="1"/>
      <c r="JOT170" s="1"/>
      <c r="JOU170" s="1"/>
      <c r="JOV170" s="1"/>
      <c r="JOW170" s="1"/>
      <c r="JOX170" s="1"/>
      <c r="JOY170" s="1"/>
      <c r="JOZ170" s="1"/>
      <c r="JPA170" s="1"/>
      <c r="JPB170" s="1"/>
      <c r="JPC170" s="1"/>
      <c r="JPD170" s="1"/>
      <c r="JPE170" s="1"/>
      <c r="JPF170" s="1"/>
      <c r="JPG170" s="1"/>
      <c r="JPH170" s="1"/>
      <c r="JPI170" s="1"/>
      <c r="JPJ170" s="1"/>
      <c r="JPK170" s="1"/>
      <c r="JPL170" s="1"/>
      <c r="JPM170" s="1"/>
      <c r="JPN170" s="1"/>
      <c r="JPO170" s="1"/>
      <c r="JPP170" s="1"/>
      <c r="JPQ170" s="1"/>
      <c r="JPR170" s="1"/>
      <c r="JPS170" s="1"/>
      <c r="JPT170" s="1"/>
      <c r="JPU170" s="1"/>
      <c r="JPV170" s="1"/>
      <c r="JPW170" s="1"/>
      <c r="JPX170" s="1"/>
      <c r="JPY170" s="1"/>
      <c r="JPZ170" s="1"/>
      <c r="JQA170" s="1"/>
      <c r="JQB170" s="1"/>
      <c r="JQC170" s="1"/>
      <c r="JQD170" s="1"/>
      <c r="JQE170" s="1"/>
      <c r="JQF170" s="1"/>
      <c r="JQG170" s="1"/>
      <c r="JQH170" s="1"/>
      <c r="JQI170" s="1"/>
      <c r="JQJ170" s="1"/>
      <c r="JQK170" s="1"/>
      <c r="JQL170" s="1"/>
      <c r="JQM170" s="1"/>
      <c r="JQN170" s="1"/>
      <c r="JQO170" s="1"/>
      <c r="JQP170" s="1"/>
      <c r="JQQ170" s="1"/>
      <c r="JQR170" s="1"/>
      <c r="JQS170" s="1"/>
      <c r="JQT170" s="1"/>
      <c r="JQU170" s="1"/>
      <c r="JQV170" s="1"/>
      <c r="JQW170" s="1"/>
      <c r="JQX170" s="1"/>
      <c r="JQY170" s="1"/>
      <c r="JQZ170" s="1"/>
      <c r="JRA170" s="1"/>
      <c r="JRB170" s="1"/>
      <c r="JRC170" s="1"/>
      <c r="JRD170" s="1"/>
      <c r="JRE170" s="1"/>
      <c r="JRF170" s="1"/>
      <c r="JRG170" s="1"/>
      <c r="JRH170" s="1"/>
      <c r="JRI170" s="1"/>
      <c r="JRJ170" s="1"/>
      <c r="JRK170" s="1"/>
      <c r="JRL170" s="1"/>
      <c r="JRM170" s="1"/>
      <c r="JRN170" s="1"/>
      <c r="JRO170" s="1"/>
      <c r="JRP170" s="1"/>
      <c r="JRQ170" s="1"/>
      <c r="JRR170" s="1"/>
      <c r="JRS170" s="1"/>
      <c r="JRT170" s="1"/>
      <c r="JRU170" s="1"/>
      <c r="JRV170" s="1"/>
      <c r="JRW170" s="1"/>
      <c r="JRX170" s="1"/>
      <c r="JRY170" s="1"/>
      <c r="JRZ170" s="1"/>
      <c r="JSA170" s="1"/>
      <c r="JSB170" s="1"/>
      <c r="JSC170" s="1"/>
      <c r="JSD170" s="1"/>
      <c r="JSE170" s="1"/>
      <c r="JSF170" s="1"/>
      <c r="JSG170" s="1"/>
      <c r="JSH170" s="1"/>
      <c r="JSI170" s="1"/>
      <c r="JSJ170" s="1"/>
      <c r="JSK170" s="1"/>
      <c r="JSL170" s="1"/>
      <c r="JSM170" s="1"/>
      <c r="JSN170" s="1"/>
      <c r="JSO170" s="1"/>
      <c r="JSP170" s="1"/>
      <c r="JSQ170" s="1"/>
      <c r="JSR170" s="1"/>
      <c r="JSS170" s="1"/>
      <c r="JST170" s="1"/>
      <c r="JSU170" s="1"/>
      <c r="JSV170" s="1"/>
      <c r="JSW170" s="1"/>
      <c r="JSX170" s="1"/>
      <c r="JSY170" s="1"/>
      <c r="JSZ170" s="1"/>
      <c r="JTA170" s="1"/>
      <c r="JTB170" s="1"/>
      <c r="JTC170" s="1"/>
      <c r="JTD170" s="1"/>
      <c r="JTE170" s="1"/>
      <c r="JTF170" s="1"/>
      <c r="JTG170" s="1"/>
      <c r="JTH170" s="1"/>
      <c r="JTI170" s="1"/>
      <c r="JTJ170" s="1"/>
      <c r="JTK170" s="1"/>
      <c r="JTL170" s="1"/>
      <c r="JTM170" s="1"/>
      <c r="JTN170" s="1"/>
      <c r="JTO170" s="1"/>
      <c r="JTP170" s="1"/>
      <c r="JTQ170" s="1"/>
      <c r="JTR170" s="1"/>
      <c r="JTS170" s="1"/>
      <c r="JTT170" s="1"/>
      <c r="JTU170" s="1"/>
      <c r="JTV170" s="1"/>
      <c r="JTW170" s="1"/>
      <c r="JTX170" s="1"/>
      <c r="JTY170" s="1"/>
      <c r="JTZ170" s="1"/>
      <c r="JUA170" s="1"/>
      <c r="JUB170" s="1"/>
      <c r="JUC170" s="1"/>
      <c r="JUD170" s="1"/>
      <c r="JUE170" s="1"/>
      <c r="JUF170" s="1"/>
      <c r="JUG170" s="1"/>
      <c r="JUH170" s="1"/>
      <c r="JUI170" s="1"/>
      <c r="JUJ170" s="1"/>
      <c r="JUK170" s="1"/>
      <c r="JUL170" s="1"/>
      <c r="JUM170" s="1"/>
      <c r="JUN170" s="1"/>
      <c r="JUO170" s="1"/>
      <c r="JUP170" s="1"/>
      <c r="JUQ170" s="1"/>
      <c r="JUR170" s="1"/>
      <c r="JUS170" s="1"/>
      <c r="JUT170" s="1"/>
      <c r="JUU170" s="1"/>
      <c r="JUV170" s="1"/>
      <c r="JUW170" s="1"/>
      <c r="JUX170" s="1"/>
      <c r="JUY170" s="1"/>
      <c r="JUZ170" s="1"/>
      <c r="JVA170" s="1"/>
      <c r="JVB170" s="1"/>
      <c r="JVC170" s="1"/>
      <c r="JVD170" s="1"/>
      <c r="JVE170" s="1"/>
      <c r="JVF170" s="1"/>
      <c r="JVG170" s="1"/>
      <c r="JVH170" s="1"/>
      <c r="JVI170" s="1"/>
      <c r="JVJ170" s="1"/>
      <c r="JVK170" s="1"/>
      <c r="JVL170" s="1"/>
      <c r="JVM170" s="1"/>
      <c r="JVN170" s="1"/>
      <c r="JVO170" s="1"/>
      <c r="JVP170" s="1"/>
      <c r="JVQ170" s="1"/>
      <c r="JVR170" s="1"/>
      <c r="JVS170" s="1"/>
      <c r="JVT170" s="1"/>
      <c r="JVU170" s="1"/>
      <c r="JVV170" s="1"/>
      <c r="JVW170" s="1"/>
      <c r="JVX170" s="1"/>
      <c r="JVY170" s="1"/>
      <c r="JVZ170" s="1"/>
      <c r="JWA170" s="1"/>
      <c r="JWB170" s="1"/>
      <c r="JWC170" s="1"/>
      <c r="JWD170" s="1"/>
      <c r="JWE170" s="1"/>
      <c r="JWF170" s="1"/>
      <c r="JWG170" s="1"/>
      <c r="JWH170" s="1"/>
      <c r="JWI170" s="1"/>
      <c r="JWJ170" s="1"/>
      <c r="JWK170" s="1"/>
      <c r="JWL170" s="1"/>
      <c r="JWM170" s="1"/>
      <c r="JWN170" s="1"/>
      <c r="JWO170" s="1"/>
      <c r="JWP170" s="1"/>
      <c r="JWQ170" s="1"/>
      <c r="JWR170" s="1"/>
      <c r="JWS170" s="1"/>
      <c r="JWT170" s="1"/>
      <c r="JWU170" s="1"/>
      <c r="JWV170" s="1"/>
      <c r="JWW170" s="1"/>
      <c r="JWX170" s="1"/>
      <c r="JWY170" s="1"/>
      <c r="JWZ170" s="1"/>
      <c r="JXA170" s="1"/>
      <c r="JXB170" s="1"/>
      <c r="JXC170" s="1"/>
      <c r="JXD170" s="1"/>
      <c r="JXE170" s="1"/>
      <c r="JXF170" s="1"/>
      <c r="JXG170" s="1"/>
      <c r="JXH170" s="1"/>
      <c r="JXI170" s="1"/>
      <c r="JXJ170" s="1"/>
      <c r="JXQ170" s="1"/>
      <c r="JXR170" s="1"/>
      <c r="JXS170" s="1"/>
      <c r="JXT170" s="1"/>
      <c r="JXU170" s="1"/>
      <c r="JXV170" s="1"/>
      <c r="JXW170" s="1"/>
      <c r="JXX170" s="1"/>
      <c r="JXY170" s="1"/>
      <c r="JXZ170" s="1"/>
      <c r="JYA170" s="1"/>
      <c r="JYB170" s="1"/>
      <c r="JYC170" s="1"/>
      <c r="JYD170" s="1"/>
      <c r="JYE170" s="1"/>
      <c r="JYF170" s="1"/>
      <c r="JYG170" s="1"/>
      <c r="JYH170" s="1"/>
      <c r="JYI170" s="1"/>
      <c r="JYJ170" s="1"/>
      <c r="JYK170" s="1"/>
      <c r="JYL170" s="1"/>
      <c r="JYM170" s="1"/>
      <c r="JYN170" s="1"/>
      <c r="JYO170" s="1"/>
      <c r="JYP170" s="1"/>
      <c r="JYQ170" s="1"/>
      <c r="JYR170" s="1"/>
      <c r="JYS170" s="1"/>
      <c r="JYT170" s="1"/>
      <c r="JYU170" s="1"/>
      <c r="JYV170" s="1"/>
      <c r="JYW170" s="1"/>
      <c r="JYX170" s="1"/>
      <c r="JYY170" s="1"/>
      <c r="JYZ170" s="1"/>
      <c r="JZA170" s="1"/>
      <c r="JZB170" s="1"/>
      <c r="JZC170" s="1"/>
      <c r="JZD170" s="1"/>
      <c r="JZE170" s="1"/>
      <c r="JZF170" s="1"/>
      <c r="JZG170" s="1"/>
      <c r="JZH170" s="1"/>
      <c r="JZI170" s="1"/>
      <c r="JZJ170" s="1"/>
      <c r="JZK170" s="1"/>
      <c r="JZL170" s="1"/>
      <c r="JZM170" s="1"/>
      <c r="JZN170" s="1"/>
      <c r="JZO170" s="1"/>
      <c r="JZP170" s="1"/>
      <c r="JZQ170" s="1"/>
      <c r="JZR170" s="1"/>
      <c r="JZS170" s="1"/>
      <c r="JZT170" s="1"/>
      <c r="JZU170" s="1"/>
      <c r="JZV170" s="1"/>
      <c r="JZW170" s="1"/>
      <c r="JZX170" s="1"/>
      <c r="JZY170" s="1"/>
      <c r="JZZ170" s="1"/>
      <c r="KAA170" s="1"/>
      <c r="KAB170" s="1"/>
      <c r="KAC170" s="1"/>
      <c r="KAD170" s="1"/>
      <c r="KAE170" s="1"/>
      <c r="KAF170" s="1"/>
      <c r="KAG170" s="1"/>
      <c r="KAH170" s="1"/>
      <c r="KAI170" s="1"/>
      <c r="KAJ170" s="1"/>
      <c r="KAK170" s="1"/>
      <c r="KAL170" s="1"/>
      <c r="KAM170" s="1"/>
      <c r="KAN170" s="1"/>
      <c r="KAO170" s="1"/>
      <c r="KAP170" s="1"/>
      <c r="KAQ170" s="1"/>
      <c r="KAR170" s="1"/>
      <c r="KAS170" s="1"/>
      <c r="KAT170" s="1"/>
      <c r="KAU170" s="1"/>
      <c r="KAV170" s="1"/>
      <c r="KAW170" s="1"/>
      <c r="KAX170" s="1"/>
      <c r="KAY170" s="1"/>
      <c r="KAZ170" s="1"/>
      <c r="KBA170" s="1"/>
      <c r="KBB170" s="1"/>
      <c r="KBC170" s="1"/>
      <c r="KBD170" s="1"/>
      <c r="KBE170" s="1"/>
      <c r="KBF170" s="1"/>
      <c r="KBG170" s="1"/>
      <c r="KBH170" s="1"/>
      <c r="KBI170" s="1"/>
      <c r="KBJ170" s="1"/>
      <c r="KBK170" s="1"/>
      <c r="KBL170" s="1"/>
      <c r="KBM170" s="1"/>
      <c r="KBN170" s="1"/>
      <c r="KBO170" s="1"/>
      <c r="KBP170" s="1"/>
      <c r="KBQ170" s="1"/>
      <c r="KBR170" s="1"/>
      <c r="KBS170" s="1"/>
      <c r="KBT170" s="1"/>
      <c r="KBU170" s="1"/>
      <c r="KBV170" s="1"/>
      <c r="KBW170" s="1"/>
      <c r="KBX170" s="1"/>
      <c r="KBY170" s="1"/>
      <c r="KBZ170" s="1"/>
      <c r="KCA170" s="1"/>
      <c r="KCB170" s="1"/>
      <c r="KCC170" s="1"/>
      <c r="KCD170" s="1"/>
      <c r="KCE170" s="1"/>
      <c r="KCF170" s="1"/>
      <c r="KCG170" s="1"/>
      <c r="KCH170" s="1"/>
      <c r="KCI170" s="1"/>
      <c r="KCJ170" s="1"/>
      <c r="KCK170" s="1"/>
      <c r="KCL170" s="1"/>
      <c r="KCM170" s="1"/>
      <c r="KCN170" s="1"/>
      <c r="KCO170" s="1"/>
      <c r="KCP170" s="1"/>
      <c r="KCQ170" s="1"/>
      <c r="KCR170" s="1"/>
      <c r="KCS170" s="1"/>
      <c r="KCT170" s="1"/>
      <c r="KCU170" s="1"/>
      <c r="KCV170" s="1"/>
      <c r="KCW170" s="1"/>
      <c r="KCX170" s="1"/>
      <c r="KCY170" s="1"/>
      <c r="KCZ170" s="1"/>
      <c r="KDA170" s="1"/>
      <c r="KDB170" s="1"/>
      <c r="KDC170" s="1"/>
      <c r="KDD170" s="1"/>
      <c r="KDE170" s="1"/>
      <c r="KDF170" s="1"/>
      <c r="KDG170" s="1"/>
      <c r="KDH170" s="1"/>
      <c r="KDI170" s="1"/>
      <c r="KDJ170" s="1"/>
      <c r="KDK170" s="1"/>
      <c r="KDL170" s="1"/>
      <c r="KDM170" s="1"/>
      <c r="KDN170" s="1"/>
      <c r="KDO170" s="1"/>
      <c r="KDP170" s="1"/>
      <c r="KDQ170" s="1"/>
      <c r="KDR170" s="1"/>
      <c r="KDS170" s="1"/>
      <c r="KDT170" s="1"/>
      <c r="KDU170" s="1"/>
      <c r="KDV170" s="1"/>
      <c r="KDW170" s="1"/>
      <c r="KDX170" s="1"/>
      <c r="KDY170" s="1"/>
      <c r="KDZ170" s="1"/>
      <c r="KEA170" s="1"/>
      <c r="KEB170" s="1"/>
      <c r="KEC170" s="1"/>
      <c r="KED170" s="1"/>
      <c r="KEE170" s="1"/>
      <c r="KEF170" s="1"/>
      <c r="KEG170" s="1"/>
      <c r="KEH170" s="1"/>
      <c r="KEI170" s="1"/>
      <c r="KEJ170" s="1"/>
      <c r="KEK170" s="1"/>
      <c r="KEL170" s="1"/>
      <c r="KEM170" s="1"/>
      <c r="KEN170" s="1"/>
      <c r="KEO170" s="1"/>
      <c r="KEP170" s="1"/>
      <c r="KEQ170" s="1"/>
      <c r="KER170" s="1"/>
      <c r="KES170" s="1"/>
      <c r="KET170" s="1"/>
      <c r="KEU170" s="1"/>
      <c r="KEV170" s="1"/>
      <c r="KEW170" s="1"/>
      <c r="KEX170" s="1"/>
      <c r="KEY170" s="1"/>
      <c r="KEZ170" s="1"/>
      <c r="KFA170" s="1"/>
      <c r="KFB170" s="1"/>
      <c r="KFC170" s="1"/>
      <c r="KFD170" s="1"/>
      <c r="KFE170" s="1"/>
      <c r="KFF170" s="1"/>
      <c r="KFG170" s="1"/>
      <c r="KFH170" s="1"/>
      <c r="KFI170" s="1"/>
      <c r="KFJ170" s="1"/>
      <c r="KFK170" s="1"/>
      <c r="KFL170" s="1"/>
      <c r="KFM170" s="1"/>
      <c r="KFN170" s="1"/>
      <c r="KFO170" s="1"/>
      <c r="KFP170" s="1"/>
      <c r="KFQ170" s="1"/>
      <c r="KFR170" s="1"/>
      <c r="KFS170" s="1"/>
      <c r="KFT170" s="1"/>
      <c r="KFU170" s="1"/>
      <c r="KFV170" s="1"/>
      <c r="KFW170" s="1"/>
      <c r="KFX170" s="1"/>
      <c r="KFY170" s="1"/>
      <c r="KFZ170" s="1"/>
      <c r="KGA170" s="1"/>
      <c r="KGB170" s="1"/>
      <c r="KGC170" s="1"/>
      <c r="KGD170" s="1"/>
      <c r="KGE170" s="1"/>
      <c r="KGF170" s="1"/>
      <c r="KGG170" s="1"/>
      <c r="KGH170" s="1"/>
      <c r="KGI170" s="1"/>
      <c r="KGJ170" s="1"/>
      <c r="KGK170" s="1"/>
      <c r="KGL170" s="1"/>
      <c r="KGM170" s="1"/>
      <c r="KGN170" s="1"/>
      <c r="KGO170" s="1"/>
      <c r="KGP170" s="1"/>
      <c r="KGQ170" s="1"/>
      <c r="KGR170" s="1"/>
      <c r="KGS170" s="1"/>
      <c r="KGT170" s="1"/>
      <c r="KGU170" s="1"/>
      <c r="KGV170" s="1"/>
      <c r="KGW170" s="1"/>
      <c r="KGX170" s="1"/>
      <c r="KGY170" s="1"/>
      <c r="KGZ170" s="1"/>
      <c r="KHA170" s="1"/>
      <c r="KHB170" s="1"/>
      <c r="KHC170" s="1"/>
      <c r="KHD170" s="1"/>
      <c r="KHE170" s="1"/>
      <c r="KHF170" s="1"/>
      <c r="KHM170" s="1"/>
      <c r="KHN170" s="1"/>
      <c r="KHO170" s="1"/>
      <c r="KHP170" s="1"/>
      <c r="KHQ170" s="1"/>
      <c r="KHR170" s="1"/>
      <c r="KHS170" s="1"/>
      <c r="KHT170" s="1"/>
      <c r="KHU170" s="1"/>
      <c r="KHV170" s="1"/>
      <c r="KHW170" s="1"/>
      <c r="KHX170" s="1"/>
      <c r="KHY170" s="1"/>
      <c r="KHZ170" s="1"/>
      <c r="KIA170" s="1"/>
      <c r="KIB170" s="1"/>
      <c r="KIC170" s="1"/>
      <c r="KID170" s="1"/>
      <c r="KIE170" s="1"/>
      <c r="KIF170" s="1"/>
      <c r="KIG170" s="1"/>
      <c r="KIH170" s="1"/>
      <c r="KII170" s="1"/>
      <c r="KIJ170" s="1"/>
      <c r="KIK170" s="1"/>
      <c r="KIL170" s="1"/>
      <c r="KIM170" s="1"/>
      <c r="KIN170" s="1"/>
      <c r="KIO170" s="1"/>
      <c r="KIP170" s="1"/>
      <c r="KIQ170" s="1"/>
      <c r="KIR170" s="1"/>
      <c r="KIS170" s="1"/>
      <c r="KIT170" s="1"/>
      <c r="KIU170" s="1"/>
      <c r="KIV170" s="1"/>
      <c r="KIW170" s="1"/>
      <c r="KIX170" s="1"/>
      <c r="KIY170" s="1"/>
      <c r="KIZ170" s="1"/>
      <c r="KJA170" s="1"/>
      <c r="KJB170" s="1"/>
      <c r="KJC170" s="1"/>
      <c r="KJD170" s="1"/>
      <c r="KJE170" s="1"/>
      <c r="KJF170" s="1"/>
      <c r="KJG170" s="1"/>
      <c r="KJH170" s="1"/>
      <c r="KJI170" s="1"/>
      <c r="KJJ170" s="1"/>
      <c r="KJK170" s="1"/>
      <c r="KJL170" s="1"/>
      <c r="KJM170" s="1"/>
      <c r="KJN170" s="1"/>
      <c r="KJO170" s="1"/>
      <c r="KJP170" s="1"/>
      <c r="KJQ170" s="1"/>
      <c r="KJR170" s="1"/>
      <c r="KJS170" s="1"/>
      <c r="KJT170" s="1"/>
      <c r="KJU170" s="1"/>
      <c r="KJV170" s="1"/>
      <c r="KJW170" s="1"/>
      <c r="KJX170" s="1"/>
      <c r="KJY170" s="1"/>
      <c r="KJZ170" s="1"/>
      <c r="KKA170" s="1"/>
      <c r="KKB170" s="1"/>
      <c r="KKC170" s="1"/>
      <c r="KKD170" s="1"/>
      <c r="KKE170" s="1"/>
      <c r="KKF170" s="1"/>
      <c r="KKG170" s="1"/>
      <c r="KKH170" s="1"/>
      <c r="KKI170" s="1"/>
      <c r="KKJ170" s="1"/>
      <c r="KKK170" s="1"/>
      <c r="KKL170" s="1"/>
      <c r="KKM170" s="1"/>
      <c r="KKN170" s="1"/>
      <c r="KKO170" s="1"/>
      <c r="KKP170" s="1"/>
      <c r="KKQ170" s="1"/>
      <c r="KKR170" s="1"/>
      <c r="KKS170" s="1"/>
      <c r="KKT170" s="1"/>
      <c r="KKU170" s="1"/>
      <c r="KKV170" s="1"/>
      <c r="KKW170" s="1"/>
      <c r="KKX170" s="1"/>
      <c r="KKY170" s="1"/>
      <c r="KKZ170" s="1"/>
      <c r="KLA170" s="1"/>
      <c r="KLB170" s="1"/>
      <c r="KLC170" s="1"/>
      <c r="KLD170" s="1"/>
      <c r="KLE170" s="1"/>
      <c r="KLF170" s="1"/>
      <c r="KLG170" s="1"/>
      <c r="KLH170" s="1"/>
      <c r="KLI170" s="1"/>
      <c r="KLJ170" s="1"/>
      <c r="KLK170" s="1"/>
      <c r="KLL170" s="1"/>
      <c r="KLM170" s="1"/>
      <c r="KLN170" s="1"/>
      <c r="KLO170" s="1"/>
      <c r="KLP170" s="1"/>
      <c r="KLQ170" s="1"/>
      <c r="KLR170" s="1"/>
      <c r="KLS170" s="1"/>
      <c r="KLT170" s="1"/>
      <c r="KLU170" s="1"/>
      <c r="KLV170" s="1"/>
      <c r="KLW170" s="1"/>
      <c r="KLX170" s="1"/>
      <c r="KLY170" s="1"/>
      <c r="KLZ170" s="1"/>
      <c r="KMA170" s="1"/>
      <c r="KMB170" s="1"/>
      <c r="KMC170" s="1"/>
      <c r="KMD170" s="1"/>
      <c r="KME170" s="1"/>
      <c r="KMF170" s="1"/>
      <c r="KMG170" s="1"/>
      <c r="KMH170" s="1"/>
      <c r="KMI170" s="1"/>
      <c r="KMJ170" s="1"/>
      <c r="KMK170" s="1"/>
      <c r="KML170" s="1"/>
      <c r="KMM170" s="1"/>
      <c r="KMN170" s="1"/>
      <c r="KMO170" s="1"/>
      <c r="KMP170" s="1"/>
      <c r="KMQ170" s="1"/>
      <c r="KMR170" s="1"/>
      <c r="KMS170" s="1"/>
      <c r="KMT170" s="1"/>
      <c r="KMU170" s="1"/>
      <c r="KMV170" s="1"/>
      <c r="KMW170" s="1"/>
      <c r="KMX170" s="1"/>
      <c r="KMY170" s="1"/>
      <c r="KMZ170" s="1"/>
      <c r="KNA170" s="1"/>
      <c r="KNB170" s="1"/>
      <c r="KNC170" s="1"/>
      <c r="KND170" s="1"/>
      <c r="KNE170" s="1"/>
      <c r="KNF170" s="1"/>
      <c r="KNG170" s="1"/>
      <c r="KNH170" s="1"/>
      <c r="KNI170" s="1"/>
      <c r="KNJ170" s="1"/>
      <c r="KNK170" s="1"/>
      <c r="KNL170" s="1"/>
      <c r="KNM170" s="1"/>
      <c r="KNN170" s="1"/>
      <c r="KNO170" s="1"/>
      <c r="KNP170" s="1"/>
      <c r="KNQ170" s="1"/>
      <c r="KNR170" s="1"/>
      <c r="KNS170" s="1"/>
      <c r="KNT170" s="1"/>
      <c r="KNU170" s="1"/>
      <c r="KNV170" s="1"/>
      <c r="KNW170" s="1"/>
      <c r="KNX170" s="1"/>
      <c r="KNY170" s="1"/>
      <c r="KNZ170" s="1"/>
      <c r="KOA170" s="1"/>
      <c r="KOB170" s="1"/>
      <c r="KOC170" s="1"/>
      <c r="KOD170" s="1"/>
      <c r="KOE170" s="1"/>
      <c r="KOF170" s="1"/>
      <c r="KOG170" s="1"/>
      <c r="KOH170" s="1"/>
      <c r="KOI170" s="1"/>
      <c r="KOJ170" s="1"/>
      <c r="KOK170" s="1"/>
      <c r="KOL170" s="1"/>
      <c r="KOM170" s="1"/>
      <c r="KON170" s="1"/>
      <c r="KOO170" s="1"/>
      <c r="KOP170" s="1"/>
      <c r="KOQ170" s="1"/>
      <c r="KOR170" s="1"/>
      <c r="KOS170" s="1"/>
      <c r="KOT170" s="1"/>
      <c r="KOU170" s="1"/>
      <c r="KOV170" s="1"/>
      <c r="KOW170" s="1"/>
      <c r="KOX170" s="1"/>
      <c r="KOY170" s="1"/>
      <c r="KOZ170" s="1"/>
      <c r="KPA170" s="1"/>
      <c r="KPB170" s="1"/>
      <c r="KPC170" s="1"/>
      <c r="KPD170" s="1"/>
      <c r="KPE170" s="1"/>
      <c r="KPF170" s="1"/>
      <c r="KPG170" s="1"/>
      <c r="KPH170" s="1"/>
      <c r="KPI170" s="1"/>
      <c r="KPJ170" s="1"/>
      <c r="KPK170" s="1"/>
      <c r="KPL170" s="1"/>
      <c r="KPM170" s="1"/>
      <c r="KPN170" s="1"/>
      <c r="KPO170" s="1"/>
      <c r="KPP170" s="1"/>
      <c r="KPQ170" s="1"/>
      <c r="KPR170" s="1"/>
      <c r="KPS170" s="1"/>
      <c r="KPT170" s="1"/>
      <c r="KPU170" s="1"/>
      <c r="KPV170" s="1"/>
      <c r="KPW170" s="1"/>
      <c r="KPX170" s="1"/>
      <c r="KPY170" s="1"/>
      <c r="KPZ170" s="1"/>
      <c r="KQA170" s="1"/>
      <c r="KQB170" s="1"/>
      <c r="KQC170" s="1"/>
      <c r="KQD170" s="1"/>
      <c r="KQE170" s="1"/>
      <c r="KQF170" s="1"/>
      <c r="KQG170" s="1"/>
      <c r="KQH170" s="1"/>
      <c r="KQI170" s="1"/>
      <c r="KQJ170" s="1"/>
      <c r="KQK170" s="1"/>
      <c r="KQL170" s="1"/>
      <c r="KQM170" s="1"/>
      <c r="KQN170" s="1"/>
      <c r="KQO170" s="1"/>
      <c r="KQP170" s="1"/>
      <c r="KQQ170" s="1"/>
      <c r="KQR170" s="1"/>
      <c r="KQS170" s="1"/>
      <c r="KQT170" s="1"/>
      <c r="KQU170" s="1"/>
      <c r="KQV170" s="1"/>
      <c r="KQW170" s="1"/>
      <c r="KQX170" s="1"/>
      <c r="KQY170" s="1"/>
      <c r="KQZ170" s="1"/>
      <c r="KRA170" s="1"/>
      <c r="KRB170" s="1"/>
      <c r="KRI170" s="1"/>
      <c r="KRJ170" s="1"/>
      <c r="KRK170" s="1"/>
      <c r="KRL170" s="1"/>
      <c r="KRM170" s="1"/>
      <c r="KRN170" s="1"/>
      <c r="KRO170" s="1"/>
      <c r="KRP170" s="1"/>
      <c r="KRQ170" s="1"/>
      <c r="KRR170" s="1"/>
      <c r="KRS170" s="1"/>
      <c r="KRT170" s="1"/>
      <c r="KRU170" s="1"/>
      <c r="KRV170" s="1"/>
      <c r="KRW170" s="1"/>
      <c r="KRX170" s="1"/>
      <c r="KRY170" s="1"/>
      <c r="KRZ170" s="1"/>
      <c r="KSA170" s="1"/>
      <c r="KSB170" s="1"/>
      <c r="KSC170" s="1"/>
      <c r="KSD170" s="1"/>
      <c r="KSE170" s="1"/>
      <c r="KSF170" s="1"/>
      <c r="KSG170" s="1"/>
      <c r="KSH170" s="1"/>
      <c r="KSI170" s="1"/>
      <c r="KSJ170" s="1"/>
      <c r="KSK170" s="1"/>
      <c r="KSL170" s="1"/>
      <c r="KSM170" s="1"/>
      <c r="KSN170" s="1"/>
      <c r="KSO170" s="1"/>
      <c r="KSP170" s="1"/>
      <c r="KSQ170" s="1"/>
      <c r="KSR170" s="1"/>
      <c r="KSS170" s="1"/>
      <c r="KST170" s="1"/>
      <c r="KSU170" s="1"/>
      <c r="KSV170" s="1"/>
      <c r="KSW170" s="1"/>
      <c r="KSX170" s="1"/>
      <c r="KSY170" s="1"/>
      <c r="KSZ170" s="1"/>
      <c r="KTA170" s="1"/>
      <c r="KTB170" s="1"/>
      <c r="KTC170" s="1"/>
      <c r="KTD170" s="1"/>
      <c r="KTE170" s="1"/>
      <c r="KTF170" s="1"/>
      <c r="KTG170" s="1"/>
      <c r="KTH170" s="1"/>
      <c r="KTI170" s="1"/>
      <c r="KTJ170" s="1"/>
      <c r="KTK170" s="1"/>
      <c r="KTL170" s="1"/>
      <c r="KTM170" s="1"/>
      <c r="KTN170" s="1"/>
      <c r="KTO170" s="1"/>
      <c r="KTP170" s="1"/>
      <c r="KTQ170" s="1"/>
      <c r="KTR170" s="1"/>
      <c r="KTS170" s="1"/>
      <c r="KTT170" s="1"/>
      <c r="KTU170" s="1"/>
      <c r="KTV170" s="1"/>
      <c r="KTW170" s="1"/>
      <c r="KTX170" s="1"/>
      <c r="KTY170" s="1"/>
      <c r="KTZ170" s="1"/>
      <c r="KUA170" s="1"/>
      <c r="KUB170" s="1"/>
      <c r="KUC170" s="1"/>
      <c r="KUD170" s="1"/>
      <c r="KUE170" s="1"/>
      <c r="KUF170" s="1"/>
      <c r="KUG170" s="1"/>
      <c r="KUH170" s="1"/>
      <c r="KUI170" s="1"/>
      <c r="KUJ170" s="1"/>
      <c r="KUK170" s="1"/>
      <c r="KUL170" s="1"/>
      <c r="KUM170" s="1"/>
      <c r="KUN170" s="1"/>
      <c r="KUO170" s="1"/>
      <c r="KUP170" s="1"/>
      <c r="KUQ170" s="1"/>
      <c r="KUR170" s="1"/>
      <c r="KUS170" s="1"/>
      <c r="KUT170" s="1"/>
      <c r="KUU170" s="1"/>
      <c r="KUV170" s="1"/>
      <c r="KUW170" s="1"/>
      <c r="KUX170" s="1"/>
      <c r="KUY170" s="1"/>
      <c r="KUZ170" s="1"/>
      <c r="KVA170" s="1"/>
      <c r="KVB170" s="1"/>
      <c r="KVC170" s="1"/>
      <c r="KVD170" s="1"/>
      <c r="KVE170" s="1"/>
      <c r="KVF170" s="1"/>
      <c r="KVG170" s="1"/>
      <c r="KVH170" s="1"/>
      <c r="KVI170" s="1"/>
      <c r="KVJ170" s="1"/>
      <c r="KVK170" s="1"/>
      <c r="KVL170" s="1"/>
      <c r="KVM170" s="1"/>
      <c r="KVN170" s="1"/>
      <c r="KVO170" s="1"/>
      <c r="KVP170" s="1"/>
      <c r="KVQ170" s="1"/>
      <c r="KVR170" s="1"/>
      <c r="KVS170" s="1"/>
      <c r="KVT170" s="1"/>
      <c r="KVU170" s="1"/>
      <c r="KVV170" s="1"/>
      <c r="KVW170" s="1"/>
      <c r="KVX170" s="1"/>
      <c r="KVY170" s="1"/>
      <c r="KVZ170" s="1"/>
      <c r="KWA170" s="1"/>
      <c r="KWB170" s="1"/>
      <c r="KWC170" s="1"/>
      <c r="KWD170" s="1"/>
      <c r="KWE170" s="1"/>
      <c r="KWF170" s="1"/>
      <c r="KWG170" s="1"/>
      <c r="KWH170" s="1"/>
      <c r="KWI170" s="1"/>
      <c r="KWJ170" s="1"/>
      <c r="KWK170" s="1"/>
      <c r="KWL170" s="1"/>
      <c r="KWM170" s="1"/>
      <c r="KWN170" s="1"/>
      <c r="KWO170" s="1"/>
      <c r="KWP170" s="1"/>
      <c r="KWQ170" s="1"/>
      <c r="KWR170" s="1"/>
      <c r="KWS170" s="1"/>
      <c r="KWT170" s="1"/>
      <c r="KWU170" s="1"/>
      <c r="KWV170" s="1"/>
      <c r="KWW170" s="1"/>
      <c r="KWX170" s="1"/>
      <c r="KWY170" s="1"/>
      <c r="KWZ170" s="1"/>
      <c r="KXA170" s="1"/>
      <c r="KXB170" s="1"/>
      <c r="KXC170" s="1"/>
      <c r="KXD170" s="1"/>
      <c r="KXE170" s="1"/>
      <c r="KXF170" s="1"/>
      <c r="KXG170" s="1"/>
      <c r="KXH170" s="1"/>
      <c r="KXI170" s="1"/>
      <c r="KXJ170" s="1"/>
      <c r="KXK170" s="1"/>
      <c r="KXL170" s="1"/>
      <c r="KXM170" s="1"/>
      <c r="KXN170" s="1"/>
      <c r="KXO170" s="1"/>
      <c r="KXP170" s="1"/>
      <c r="KXQ170" s="1"/>
      <c r="KXR170" s="1"/>
      <c r="KXS170" s="1"/>
      <c r="KXT170" s="1"/>
      <c r="KXU170" s="1"/>
      <c r="KXV170" s="1"/>
      <c r="KXW170" s="1"/>
      <c r="KXX170" s="1"/>
      <c r="KXY170" s="1"/>
      <c r="KXZ170" s="1"/>
      <c r="KYA170" s="1"/>
      <c r="KYB170" s="1"/>
      <c r="KYC170" s="1"/>
      <c r="KYD170" s="1"/>
      <c r="KYE170" s="1"/>
      <c r="KYF170" s="1"/>
      <c r="KYG170" s="1"/>
      <c r="KYH170" s="1"/>
      <c r="KYI170" s="1"/>
      <c r="KYJ170" s="1"/>
      <c r="KYK170" s="1"/>
      <c r="KYL170" s="1"/>
      <c r="KYM170" s="1"/>
      <c r="KYN170" s="1"/>
      <c r="KYO170" s="1"/>
      <c r="KYP170" s="1"/>
      <c r="KYQ170" s="1"/>
      <c r="KYR170" s="1"/>
      <c r="KYS170" s="1"/>
      <c r="KYT170" s="1"/>
      <c r="KYU170" s="1"/>
      <c r="KYV170" s="1"/>
      <c r="KYW170" s="1"/>
      <c r="KYX170" s="1"/>
      <c r="KYY170" s="1"/>
      <c r="KYZ170" s="1"/>
      <c r="KZA170" s="1"/>
      <c r="KZB170" s="1"/>
      <c r="KZC170" s="1"/>
      <c r="KZD170" s="1"/>
      <c r="KZE170" s="1"/>
      <c r="KZF170" s="1"/>
      <c r="KZG170" s="1"/>
      <c r="KZH170" s="1"/>
      <c r="KZI170" s="1"/>
      <c r="KZJ170" s="1"/>
      <c r="KZK170" s="1"/>
      <c r="KZL170" s="1"/>
      <c r="KZM170" s="1"/>
      <c r="KZN170" s="1"/>
      <c r="KZO170" s="1"/>
      <c r="KZP170" s="1"/>
      <c r="KZQ170" s="1"/>
      <c r="KZR170" s="1"/>
      <c r="KZS170" s="1"/>
      <c r="KZT170" s="1"/>
      <c r="KZU170" s="1"/>
      <c r="KZV170" s="1"/>
      <c r="KZW170" s="1"/>
      <c r="KZX170" s="1"/>
      <c r="KZY170" s="1"/>
      <c r="KZZ170" s="1"/>
      <c r="LAA170" s="1"/>
      <c r="LAB170" s="1"/>
      <c r="LAC170" s="1"/>
      <c r="LAD170" s="1"/>
      <c r="LAE170" s="1"/>
      <c r="LAF170" s="1"/>
      <c r="LAG170" s="1"/>
      <c r="LAH170" s="1"/>
      <c r="LAI170" s="1"/>
      <c r="LAJ170" s="1"/>
      <c r="LAK170" s="1"/>
      <c r="LAL170" s="1"/>
      <c r="LAM170" s="1"/>
      <c r="LAN170" s="1"/>
      <c r="LAO170" s="1"/>
      <c r="LAP170" s="1"/>
      <c r="LAQ170" s="1"/>
      <c r="LAR170" s="1"/>
      <c r="LAS170" s="1"/>
      <c r="LAT170" s="1"/>
      <c r="LAU170" s="1"/>
      <c r="LAV170" s="1"/>
      <c r="LAW170" s="1"/>
      <c r="LAX170" s="1"/>
      <c r="LBE170" s="1"/>
      <c r="LBF170" s="1"/>
      <c r="LBG170" s="1"/>
      <c r="LBH170" s="1"/>
      <c r="LBI170" s="1"/>
      <c r="LBJ170" s="1"/>
      <c r="LBK170" s="1"/>
      <c r="LBL170" s="1"/>
      <c r="LBM170" s="1"/>
      <c r="LBN170" s="1"/>
      <c r="LBO170" s="1"/>
      <c r="LBP170" s="1"/>
      <c r="LBQ170" s="1"/>
      <c r="LBR170" s="1"/>
      <c r="LBS170" s="1"/>
      <c r="LBT170" s="1"/>
      <c r="LBU170" s="1"/>
      <c r="LBV170" s="1"/>
      <c r="LBW170" s="1"/>
      <c r="LBX170" s="1"/>
      <c r="LBY170" s="1"/>
      <c r="LBZ170" s="1"/>
      <c r="LCA170" s="1"/>
      <c r="LCB170" s="1"/>
      <c r="LCC170" s="1"/>
      <c r="LCD170" s="1"/>
      <c r="LCE170" s="1"/>
      <c r="LCF170" s="1"/>
      <c r="LCG170" s="1"/>
      <c r="LCH170" s="1"/>
      <c r="LCI170" s="1"/>
      <c r="LCJ170" s="1"/>
      <c r="LCK170" s="1"/>
      <c r="LCL170" s="1"/>
      <c r="LCM170" s="1"/>
      <c r="LCN170" s="1"/>
      <c r="LCO170" s="1"/>
      <c r="LCP170" s="1"/>
      <c r="LCQ170" s="1"/>
      <c r="LCR170" s="1"/>
      <c r="LCS170" s="1"/>
      <c r="LCT170" s="1"/>
      <c r="LCU170" s="1"/>
      <c r="LCV170" s="1"/>
      <c r="LCW170" s="1"/>
      <c r="LCX170" s="1"/>
      <c r="LCY170" s="1"/>
      <c r="LCZ170" s="1"/>
      <c r="LDA170" s="1"/>
      <c r="LDB170" s="1"/>
      <c r="LDC170" s="1"/>
      <c r="LDD170" s="1"/>
      <c r="LDE170" s="1"/>
      <c r="LDF170" s="1"/>
      <c r="LDG170" s="1"/>
      <c r="LDH170" s="1"/>
      <c r="LDI170" s="1"/>
      <c r="LDJ170" s="1"/>
      <c r="LDK170" s="1"/>
      <c r="LDL170" s="1"/>
      <c r="LDM170" s="1"/>
      <c r="LDN170" s="1"/>
      <c r="LDO170" s="1"/>
      <c r="LDP170" s="1"/>
      <c r="LDQ170" s="1"/>
      <c r="LDR170" s="1"/>
      <c r="LDS170" s="1"/>
      <c r="LDT170" s="1"/>
      <c r="LDU170" s="1"/>
      <c r="LDV170" s="1"/>
      <c r="LDW170" s="1"/>
      <c r="LDX170" s="1"/>
      <c r="LDY170" s="1"/>
      <c r="LDZ170" s="1"/>
      <c r="LEA170" s="1"/>
      <c r="LEB170" s="1"/>
      <c r="LEC170" s="1"/>
      <c r="LED170" s="1"/>
      <c r="LEE170" s="1"/>
      <c r="LEF170" s="1"/>
      <c r="LEG170" s="1"/>
      <c r="LEH170" s="1"/>
      <c r="LEI170" s="1"/>
      <c r="LEJ170" s="1"/>
      <c r="LEK170" s="1"/>
      <c r="LEL170" s="1"/>
      <c r="LEM170" s="1"/>
      <c r="LEN170" s="1"/>
      <c r="LEO170" s="1"/>
      <c r="LEP170" s="1"/>
      <c r="LEQ170" s="1"/>
      <c r="LER170" s="1"/>
      <c r="LES170" s="1"/>
      <c r="LET170" s="1"/>
      <c r="LEU170" s="1"/>
      <c r="LEV170" s="1"/>
      <c r="LEW170" s="1"/>
      <c r="LEX170" s="1"/>
      <c r="LEY170" s="1"/>
      <c r="LEZ170" s="1"/>
      <c r="LFA170" s="1"/>
      <c r="LFB170" s="1"/>
      <c r="LFC170" s="1"/>
      <c r="LFD170" s="1"/>
      <c r="LFE170" s="1"/>
      <c r="LFF170" s="1"/>
      <c r="LFG170" s="1"/>
      <c r="LFH170" s="1"/>
      <c r="LFI170" s="1"/>
      <c r="LFJ170" s="1"/>
      <c r="LFK170" s="1"/>
      <c r="LFL170" s="1"/>
      <c r="LFM170" s="1"/>
      <c r="LFN170" s="1"/>
      <c r="LFO170" s="1"/>
      <c r="LFP170" s="1"/>
      <c r="LFQ170" s="1"/>
      <c r="LFR170" s="1"/>
      <c r="LFS170" s="1"/>
      <c r="LFT170" s="1"/>
      <c r="LFU170" s="1"/>
      <c r="LFV170" s="1"/>
      <c r="LFW170" s="1"/>
      <c r="LFX170" s="1"/>
      <c r="LFY170" s="1"/>
      <c r="LFZ170" s="1"/>
      <c r="LGA170" s="1"/>
      <c r="LGB170" s="1"/>
      <c r="LGC170" s="1"/>
      <c r="LGD170" s="1"/>
      <c r="LGE170" s="1"/>
      <c r="LGF170" s="1"/>
      <c r="LGG170" s="1"/>
      <c r="LGH170" s="1"/>
      <c r="LGI170" s="1"/>
      <c r="LGJ170" s="1"/>
      <c r="LGK170" s="1"/>
      <c r="LGL170" s="1"/>
      <c r="LGM170" s="1"/>
      <c r="LGN170" s="1"/>
      <c r="LGO170" s="1"/>
      <c r="LGP170" s="1"/>
      <c r="LGQ170" s="1"/>
      <c r="LGR170" s="1"/>
      <c r="LGS170" s="1"/>
      <c r="LGT170" s="1"/>
      <c r="LGU170" s="1"/>
      <c r="LGV170" s="1"/>
      <c r="LGW170" s="1"/>
      <c r="LGX170" s="1"/>
      <c r="LGY170" s="1"/>
      <c r="LGZ170" s="1"/>
      <c r="LHA170" s="1"/>
      <c r="LHB170" s="1"/>
      <c r="LHC170" s="1"/>
      <c r="LHD170" s="1"/>
      <c r="LHE170" s="1"/>
      <c r="LHF170" s="1"/>
      <c r="LHG170" s="1"/>
      <c r="LHH170" s="1"/>
      <c r="LHI170" s="1"/>
      <c r="LHJ170" s="1"/>
      <c r="LHK170" s="1"/>
      <c r="LHL170" s="1"/>
      <c r="LHM170" s="1"/>
      <c r="LHN170" s="1"/>
      <c r="LHO170" s="1"/>
      <c r="LHP170" s="1"/>
      <c r="LHQ170" s="1"/>
      <c r="LHR170" s="1"/>
      <c r="LHS170" s="1"/>
      <c r="LHT170" s="1"/>
      <c r="LHU170" s="1"/>
      <c r="LHV170" s="1"/>
      <c r="LHW170" s="1"/>
      <c r="LHX170" s="1"/>
      <c r="LHY170" s="1"/>
      <c r="LHZ170" s="1"/>
      <c r="LIA170" s="1"/>
      <c r="LIB170" s="1"/>
      <c r="LIC170" s="1"/>
      <c r="LID170" s="1"/>
      <c r="LIE170" s="1"/>
      <c r="LIF170" s="1"/>
      <c r="LIG170" s="1"/>
      <c r="LIH170" s="1"/>
      <c r="LII170" s="1"/>
      <c r="LIJ170" s="1"/>
      <c r="LIK170" s="1"/>
      <c r="LIL170" s="1"/>
      <c r="LIM170" s="1"/>
      <c r="LIN170" s="1"/>
      <c r="LIO170" s="1"/>
      <c r="LIP170" s="1"/>
      <c r="LIQ170" s="1"/>
      <c r="LIR170" s="1"/>
      <c r="LIS170" s="1"/>
      <c r="LIT170" s="1"/>
      <c r="LIU170" s="1"/>
      <c r="LIV170" s="1"/>
      <c r="LIW170" s="1"/>
      <c r="LIX170" s="1"/>
      <c r="LIY170" s="1"/>
      <c r="LIZ170" s="1"/>
      <c r="LJA170" s="1"/>
      <c r="LJB170" s="1"/>
      <c r="LJC170" s="1"/>
      <c r="LJD170" s="1"/>
      <c r="LJE170" s="1"/>
      <c r="LJF170" s="1"/>
      <c r="LJG170" s="1"/>
      <c r="LJH170" s="1"/>
      <c r="LJI170" s="1"/>
      <c r="LJJ170" s="1"/>
      <c r="LJK170" s="1"/>
      <c r="LJL170" s="1"/>
      <c r="LJM170" s="1"/>
      <c r="LJN170" s="1"/>
      <c r="LJO170" s="1"/>
      <c r="LJP170" s="1"/>
      <c r="LJQ170" s="1"/>
      <c r="LJR170" s="1"/>
      <c r="LJS170" s="1"/>
      <c r="LJT170" s="1"/>
      <c r="LJU170" s="1"/>
      <c r="LJV170" s="1"/>
      <c r="LJW170" s="1"/>
      <c r="LJX170" s="1"/>
      <c r="LJY170" s="1"/>
      <c r="LJZ170" s="1"/>
      <c r="LKA170" s="1"/>
      <c r="LKB170" s="1"/>
      <c r="LKC170" s="1"/>
      <c r="LKD170" s="1"/>
      <c r="LKE170" s="1"/>
      <c r="LKF170" s="1"/>
      <c r="LKG170" s="1"/>
      <c r="LKH170" s="1"/>
      <c r="LKI170" s="1"/>
      <c r="LKJ170" s="1"/>
      <c r="LKK170" s="1"/>
      <c r="LKL170" s="1"/>
      <c r="LKM170" s="1"/>
      <c r="LKN170" s="1"/>
      <c r="LKO170" s="1"/>
      <c r="LKP170" s="1"/>
      <c r="LKQ170" s="1"/>
      <c r="LKR170" s="1"/>
      <c r="LKS170" s="1"/>
      <c r="LKT170" s="1"/>
      <c r="LLA170" s="1"/>
      <c r="LLB170" s="1"/>
      <c r="LLC170" s="1"/>
      <c r="LLD170" s="1"/>
      <c r="LLE170" s="1"/>
      <c r="LLF170" s="1"/>
      <c r="LLG170" s="1"/>
      <c r="LLH170" s="1"/>
      <c r="LLI170" s="1"/>
      <c r="LLJ170" s="1"/>
      <c r="LLK170" s="1"/>
      <c r="LLL170" s="1"/>
      <c r="LLM170" s="1"/>
      <c r="LLN170" s="1"/>
      <c r="LLO170" s="1"/>
      <c r="LLP170" s="1"/>
      <c r="LLQ170" s="1"/>
      <c r="LLR170" s="1"/>
      <c r="LLS170" s="1"/>
      <c r="LLT170" s="1"/>
      <c r="LLU170" s="1"/>
      <c r="LLV170" s="1"/>
      <c r="LLW170" s="1"/>
      <c r="LLX170" s="1"/>
      <c r="LLY170" s="1"/>
      <c r="LLZ170" s="1"/>
      <c r="LMA170" s="1"/>
      <c r="LMB170" s="1"/>
      <c r="LMC170" s="1"/>
      <c r="LMD170" s="1"/>
      <c r="LME170" s="1"/>
      <c r="LMF170" s="1"/>
      <c r="LMG170" s="1"/>
      <c r="LMH170" s="1"/>
      <c r="LMI170" s="1"/>
      <c r="LMJ170" s="1"/>
      <c r="LMK170" s="1"/>
      <c r="LML170" s="1"/>
      <c r="LMM170" s="1"/>
      <c r="LMN170" s="1"/>
      <c r="LMO170" s="1"/>
      <c r="LMP170" s="1"/>
      <c r="LMQ170" s="1"/>
      <c r="LMR170" s="1"/>
      <c r="LMS170" s="1"/>
      <c r="LMT170" s="1"/>
      <c r="LMU170" s="1"/>
      <c r="LMV170" s="1"/>
      <c r="LMW170" s="1"/>
      <c r="LMX170" s="1"/>
      <c r="LMY170" s="1"/>
      <c r="LMZ170" s="1"/>
      <c r="LNA170" s="1"/>
      <c r="LNB170" s="1"/>
      <c r="LNC170" s="1"/>
      <c r="LND170" s="1"/>
      <c r="LNE170" s="1"/>
      <c r="LNF170" s="1"/>
      <c r="LNG170" s="1"/>
      <c r="LNH170" s="1"/>
      <c r="LNI170" s="1"/>
      <c r="LNJ170" s="1"/>
      <c r="LNK170" s="1"/>
      <c r="LNL170" s="1"/>
      <c r="LNM170" s="1"/>
      <c r="LNN170" s="1"/>
      <c r="LNO170" s="1"/>
      <c r="LNP170" s="1"/>
      <c r="LNQ170" s="1"/>
      <c r="LNR170" s="1"/>
      <c r="LNS170" s="1"/>
      <c r="LNT170" s="1"/>
      <c r="LNU170" s="1"/>
      <c r="LNV170" s="1"/>
      <c r="LNW170" s="1"/>
      <c r="LNX170" s="1"/>
      <c r="LNY170" s="1"/>
      <c r="LNZ170" s="1"/>
      <c r="LOA170" s="1"/>
      <c r="LOB170" s="1"/>
      <c r="LOC170" s="1"/>
      <c r="LOD170" s="1"/>
      <c r="LOE170" s="1"/>
      <c r="LOF170" s="1"/>
      <c r="LOG170" s="1"/>
      <c r="LOH170" s="1"/>
      <c r="LOI170" s="1"/>
      <c r="LOJ170" s="1"/>
      <c r="LOK170" s="1"/>
      <c r="LOL170" s="1"/>
      <c r="LOM170" s="1"/>
      <c r="LON170" s="1"/>
      <c r="LOO170" s="1"/>
      <c r="LOP170" s="1"/>
      <c r="LOQ170" s="1"/>
      <c r="LOR170" s="1"/>
      <c r="LOS170" s="1"/>
      <c r="LOT170" s="1"/>
      <c r="LOU170" s="1"/>
      <c r="LOV170" s="1"/>
      <c r="LOW170" s="1"/>
      <c r="LOX170" s="1"/>
      <c r="LOY170" s="1"/>
      <c r="LOZ170" s="1"/>
      <c r="LPA170" s="1"/>
      <c r="LPB170" s="1"/>
      <c r="LPC170" s="1"/>
      <c r="LPD170" s="1"/>
      <c r="LPE170" s="1"/>
      <c r="LPF170" s="1"/>
      <c r="LPG170" s="1"/>
      <c r="LPH170" s="1"/>
      <c r="LPI170" s="1"/>
      <c r="LPJ170" s="1"/>
      <c r="LPK170" s="1"/>
      <c r="LPL170" s="1"/>
      <c r="LPM170" s="1"/>
      <c r="LPN170" s="1"/>
      <c r="LPO170" s="1"/>
      <c r="LPP170" s="1"/>
      <c r="LPQ170" s="1"/>
      <c r="LPR170" s="1"/>
      <c r="LPS170" s="1"/>
      <c r="LPT170" s="1"/>
      <c r="LPU170" s="1"/>
      <c r="LPV170" s="1"/>
      <c r="LPW170" s="1"/>
      <c r="LPX170" s="1"/>
      <c r="LPY170" s="1"/>
      <c r="LPZ170" s="1"/>
      <c r="LQA170" s="1"/>
      <c r="LQB170" s="1"/>
      <c r="LQC170" s="1"/>
      <c r="LQD170" s="1"/>
      <c r="LQE170" s="1"/>
      <c r="LQF170" s="1"/>
      <c r="LQG170" s="1"/>
      <c r="LQH170" s="1"/>
      <c r="LQI170" s="1"/>
      <c r="LQJ170" s="1"/>
      <c r="LQK170" s="1"/>
      <c r="LQL170" s="1"/>
      <c r="LQM170" s="1"/>
      <c r="LQN170" s="1"/>
      <c r="LQO170" s="1"/>
      <c r="LQP170" s="1"/>
      <c r="LQQ170" s="1"/>
      <c r="LQR170" s="1"/>
      <c r="LQS170" s="1"/>
      <c r="LQT170" s="1"/>
      <c r="LQU170" s="1"/>
      <c r="LQV170" s="1"/>
      <c r="LQW170" s="1"/>
      <c r="LQX170" s="1"/>
      <c r="LQY170" s="1"/>
      <c r="LQZ170" s="1"/>
      <c r="LRA170" s="1"/>
      <c r="LRB170" s="1"/>
      <c r="LRC170" s="1"/>
      <c r="LRD170" s="1"/>
      <c r="LRE170" s="1"/>
      <c r="LRF170" s="1"/>
      <c r="LRG170" s="1"/>
      <c r="LRH170" s="1"/>
      <c r="LRI170" s="1"/>
      <c r="LRJ170" s="1"/>
      <c r="LRK170" s="1"/>
      <c r="LRL170" s="1"/>
      <c r="LRM170" s="1"/>
      <c r="LRN170" s="1"/>
      <c r="LRO170" s="1"/>
      <c r="LRP170" s="1"/>
      <c r="LRQ170" s="1"/>
      <c r="LRR170" s="1"/>
      <c r="LRS170" s="1"/>
      <c r="LRT170" s="1"/>
      <c r="LRU170" s="1"/>
      <c r="LRV170" s="1"/>
      <c r="LRW170" s="1"/>
      <c r="LRX170" s="1"/>
      <c r="LRY170" s="1"/>
      <c r="LRZ170" s="1"/>
      <c r="LSA170" s="1"/>
      <c r="LSB170" s="1"/>
      <c r="LSC170" s="1"/>
      <c r="LSD170" s="1"/>
      <c r="LSE170" s="1"/>
      <c r="LSF170" s="1"/>
      <c r="LSG170" s="1"/>
      <c r="LSH170" s="1"/>
      <c r="LSI170" s="1"/>
      <c r="LSJ170" s="1"/>
      <c r="LSK170" s="1"/>
      <c r="LSL170" s="1"/>
      <c r="LSM170" s="1"/>
      <c r="LSN170" s="1"/>
      <c r="LSO170" s="1"/>
      <c r="LSP170" s="1"/>
      <c r="LSQ170" s="1"/>
      <c r="LSR170" s="1"/>
      <c r="LSS170" s="1"/>
      <c r="LST170" s="1"/>
      <c r="LSU170" s="1"/>
      <c r="LSV170" s="1"/>
      <c r="LSW170" s="1"/>
      <c r="LSX170" s="1"/>
      <c r="LSY170" s="1"/>
      <c r="LSZ170" s="1"/>
      <c r="LTA170" s="1"/>
      <c r="LTB170" s="1"/>
      <c r="LTC170" s="1"/>
      <c r="LTD170" s="1"/>
      <c r="LTE170" s="1"/>
      <c r="LTF170" s="1"/>
      <c r="LTG170" s="1"/>
      <c r="LTH170" s="1"/>
      <c r="LTI170" s="1"/>
      <c r="LTJ170" s="1"/>
      <c r="LTK170" s="1"/>
      <c r="LTL170" s="1"/>
      <c r="LTM170" s="1"/>
      <c r="LTN170" s="1"/>
      <c r="LTO170" s="1"/>
      <c r="LTP170" s="1"/>
      <c r="LTQ170" s="1"/>
      <c r="LTR170" s="1"/>
      <c r="LTS170" s="1"/>
      <c r="LTT170" s="1"/>
      <c r="LTU170" s="1"/>
      <c r="LTV170" s="1"/>
      <c r="LTW170" s="1"/>
      <c r="LTX170" s="1"/>
      <c r="LTY170" s="1"/>
      <c r="LTZ170" s="1"/>
      <c r="LUA170" s="1"/>
      <c r="LUB170" s="1"/>
      <c r="LUC170" s="1"/>
      <c r="LUD170" s="1"/>
      <c r="LUE170" s="1"/>
      <c r="LUF170" s="1"/>
      <c r="LUG170" s="1"/>
      <c r="LUH170" s="1"/>
      <c r="LUI170" s="1"/>
      <c r="LUJ170" s="1"/>
      <c r="LUK170" s="1"/>
      <c r="LUL170" s="1"/>
      <c r="LUM170" s="1"/>
      <c r="LUN170" s="1"/>
      <c r="LUO170" s="1"/>
      <c r="LUP170" s="1"/>
      <c r="LUW170" s="1"/>
      <c r="LUX170" s="1"/>
      <c r="LUY170" s="1"/>
      <c r="LUZ170" s="1"/>
      <c r="LVA170" s="1"/>
      <c r="LVB170" s="1"/>
      <c r="LVC170" s="1"/>
      <c r="LVD170" s="1"/>
      <c r="LVE170" s="1"/>
      <c r="LVF170" s="1"/>
      <c r="LVG170" s="1"/>
      <c r="LVH170" s="1"/>
      <c r="LVI170" s="1"/>
      <c r="LVJ170" s="1"/>
      <c r="LVK170" s="1"/>
      <c r="LVL170" s="1"/>
      <c r="LVM170" s="1"/>
      <c r="LVN170" s="1"/>
      <c r="LVO170" s="1"/>
      <c r="LVP170" s="1"/>
      <c r="LVQ170" s="1"/>
      <c r="LVR170" s="1"/>
      <c r="LVS170" s="1"/>
      <c r="LVT170" s="1"/>
      <c r="LVU170" s="1"/>
      <c r="LVV170" s="1"/>
      <c r="LVW170" s="1"/>
      <c r="LVX170" s="1"/>
      <c r="LVY170" s="1"/>
      <c r="LVZ170" s="1"/>
      <c r="LWA170" s="1"/>
      <c r="LWB170" s="1"/>
      <c r="LWC170" s="1"/>
      <c r="LWD170" s="1"/>
      <c r="LWE170" s="1"/>
      <c r="LWF170" s="1"/>
      <c r="LWG170" s="1"/>
      <c r="LWH170" s="1"/>
      <c r="LWI170" s="1"/>
      <c r="LWJ170" s="1"/>
      <c r="LWK170" s="1"/>
      <c r="LWL170" s="1"/>
      <c r="LWM170" s="1"/>
      <c r="LWN170" s="1"/>
      <c r="LWO170" s="1"/>
      <c r="LWP170" s="1"/>
      <c r="LWQ170" s="1"/>
      <c r="LWR170" s="1"/>
      <c r="LWS170" s="1"/>
      <c r="LWT170" s="1"/>
      <c r="LWU170" s="1"/>
      <c r="LWV170" s="1"/>
      <c r="LWW170" s="1"/>
      <c r="LWX170" s="1"/>
      <c r="LWY170" s="1"/>
      <c r="LWZ170" s="1"/>
      <c r="LXA170" s="1"/>
      <c r="LXB170" s="1"/>
      <c r="LXC170" s="1"/>
      <c r="LXD170" s="1"/>
      <c r="LXE170" s="1"/>
      <c r="LXF170" s="1"/>
      <c r="LXG170" s="1"/>
      <c r="LXH170" s="1"/>
      <c r="LXI170" s="1"/>
      <c r="LXJ170" s="1"/>
      <c r="LXK170" s="1"/>
      <c r="LXL170" s="1"/>
      <c r="LXM170" s="1"/>
      <c r="LXN170" s="1"/>
      <c r="LXO170" s="1"/>
      <c r="LXP170" s="1"/>
      <c r="LXQ170" s="1"/>
      <c r="LXR170" s="1"/>
      <c r="LXS170" s="1"/>
      <c r="LXT170" s="1"/>
      <c r="LXU170" s="1"/>
      <c r="LXV170" s="1"/>
      <c r="LXW170" s="1"/>
      <c r="LXX170" s="1"/>
      <c r="LXY170" s="1"/>
      <c r="LXZ170" s="1"/>
      <c r="LYA170" s="1"/>
      <c r="LYB170" s="1"/>
      <c r="LYC170" s="1"/>
      <c r="LYD170" s="1"/>
      <c r="LYE170" s="1"/>
      <c r="LYF170" s="1"/>
      <c r="LYG170" s="1"/>
      <c r="LYH170" s="1"/>
      <c r="LYI170" s="1"/>
      <c r="LYJ170" s="1"/>
      <c r="LYK170" s="1"/>
      <c r="LYL170" s="1"/>
      <c r="LYM170" s="1"/>
      <c r="LYN170" s="1"/>
      <c r="LYO170" s="1"/>
      <c r="LYP170" s="1"/>
      <c r="LYQ170" s="1"/>
      <c r="LYR170" s="1"/>
      <c r="LYS170" s="1"/>
      <c r="LYT170" s="1"/>
      <c r="LYU170" s="1"/>
      <c r="LYV170" s="1"/>
      <c r="LYW170" s="1"/>
      <c r="LYX170" s="1"/>
      <c r="LYY170" s="1"/>
      <c r="LYZ170" s="1"/>
      <c r="LZA170" s="1"/>
      <c r="LZB170" s="1"/>
      <c r="LZC170" s="1"/>
      <c r="LZD170" s="1"/>
      <c r="LZE170" s="1"/>
      <c r="LZF170" s="1"/>
      <c r="LZG170" s="1"/>
      <c r="LZH170" s="1"/>
      <c r="LZI170" s="1"/>
      <c r="LZJ170" s="1"/>
      <c r="LZK170" s="1"/>
      <c r="LZL170" s="1"/>
      <c r="LZM170" s="1"/>
      <c r="LZN170" s="1"/>
      <c r="LZO170" s="1"/>
      <c r="LZP170" s="1"/>
      <c r="LZQ170" s="1"/>
      <c r="LZR170" s="1"/>
      <c r="LZS170" s="1"/>
      <c r="LZT170" s="1"/>
      <c r="LZU170" s="1"/>
      <c r="LZV170" s="1"/>
      <c r="LZW170" s="1"/>
      <c r="LZX170" s="1"/>
      <c r="LZY170" s="1"/>
      <c r="LZZ170" s="1"/>
      <c r="MAA170" s="1"/>
      <c r="MAB170" s="1"/>
      <c r="MAC170" s="1"/>
      <c r="MAD170" s="1"/>
      <c r="MAE170" s="1"/>
      <c r="MAF170" s="1"/>
      <c r="MAG170" s="1"/>
      <c r="MAH170" s="1"/>
      <c r="MAI170" s="1"/>
      <c r="MAJ170" s="1"/>
      <c r="MAK170" s="1"/>
      <c r="MAL170" s="1"/>
      <c r="MAM170" s="1"/>
      <c r="MAN170" s="1"/>
      <c r="MAO170" s="1"/>
      <c r="MAP170" s="1"/>
      <c r="MAQ170" s="1"/>
      <c r="MAR170" s="1"/>
      <c r="MAS170" s="1"/>
      <c r="MAT170" s="1"/>
      <c r="MAU170" s="1"/>
      <c r="MAV170" s="1"/>
      <c r="MAW170" s="1"/>
      <c r="MAX170" s="1"/>
      <c r="MAY170" s="1"/>
      <c r="MAZ170" s="1"/>
      <c r="MBA170" s="1"/>
      <c r="MBB170" s="1"/>
      <c r="MBC170" s="1"/>
      <c r="MBD170" s="1"/>
      <c r="MBE170" s="1"/>
      <c r="MBF170" s="1"/>
      <c r="MBG170" s="1"/>
      <c r="MBH170" s="1"/>
      <c r="MBI170" s="1"/>
      <c r="MBJ170" s="1"/>
      <c r="MBK170" s="1"/>
      <c r="MBL170" s="1"/>
      <c r="MBM170" s="1"/>
      <c r="MBN170" s="1"/>
      <c r="MBO170" s="1"/>
      <c r="MBP170" s="1"/>
      <c r="MBQ170" s="1"/>
      <c r="MBR170" s="1"/>
      <c r="MBS170" s="1"/>
      <c r="MBT170" s="1"/>
      <c r="MBU170" s="1"/>
      <c r="MBV170" s="1"/>
      <c r="MBW170" s="1"/>
      <c r="MBX170" s="1"/>
      <c r="MBY170" s="1"/>
      <c r="MBZ170" s="1"/>
      <c r="MCA170" s="1"/>
      <c r="MCB170" s="1"/>
      <c r="MCC170" s="1"/>
      <c r="MCD170" s="1"/>
      <c r="MCE170" s="1"/>
      <c r="MCF170" s="1"/>
      <c r="MCG170" s="1"/>
      <c r="MCH170" s="1"/>
      <c r="MCI170" s="1"/>
      <c r="MCJ170" s="1"/>
      <c r="MCK170" s="1"/>
      <c r="MCL170" s="1"/>
      <c r="MCM170" s="1"/>
      <c r="MCN170" s="1"/>
      <c r="MCO170" s="1"/>
      <c r="MCP170" s="1"/>
      <c r="MCQ170" s="1"/>
      <c r="MCR170" s="1"/>
      <c r="MCS170" s="1"/>
      <c r="MCT170" s="1"/>
      <c r="MCU170" s="1"/>
      <c r="MCV170" s="1"/>
      <c r="MCW170" s="1"/>
      <c r="MCX170" s="1"/>
      <c r="MCY170" s="1"/>
      <c r="MCZ170" s="1"/>
      <c r="MDA170" s="1"/>
      <c r="MDB170" s="1"/>
      <c r="MDC170" s="1"/>
      <c r="MDD170" s="1"/>
      <c r="MDE170" s="1"/>
      <c r="MDF170" s="1"/>
      <c r="MDG170" s="1"/>
      <c r="MDH170" s="1"/>
      <c r="MDI170" s="1"/>
      <c r="MDJ170" s="1"/>
      <c r="MDK170" s="1"/>
      <c r="MDL170" s="1"/>
      <c r="MDM170" s="1"/>
      <c r="MDN170" s="1"/>
      <c r="MDO170" s="1"/>
      <c r="MDP170" s="1"/>
      <c r="MDQ170" s="1"/>
      <c r="MDR170" s="1"/>
      <c r="MDS170" s="1"/>
      <c r="MDT170" s="1"/>
      <c r="MDU170" s="1"/>
      <c r="MDV170" s="1"/>
      <c r="MDW170" s="1"/>
      <c r="MDX170" s="1"/>
      <c r="MDY170" s="1"/>
      <c r="MDZ170" s="1"/>
      <c r="MEA170" s="1"/>
      <c r="MEB170" s="1"/>
      <c r="MEC170" s="1"/>
      <c r="MED170" s="1"/>
      <c r="MEE170" s="1"/>
      <c r="MEF170" s="1"/>
      <c r="MEG170" s="1"/>
      <c r="MEH170" s="1"/>
      <c r="MEI170" s="1"/>
      <c r="MEJ170" s="1"/>
      <c r="MEK170" s="1"/>
      <c r="MEL170" s="1"/>
      <c r="MES170" s="1"/>
      <c r="MET170" s="1"/>
      <c r="MEU170" s="1"/>
      <c r="MEV170" s="1"/>
      <c r="MEW170" s="1"/>
      <c r="MEX170" s="1"/>
      <c r="MEY170" s="1"/>
      <c r="MEZ170" s="1"/>
      <c r="MFA170" s="1"/>
      <c r="MFB170" s="1"/>
      <c r="MFC170" s="1"/>
      <c r="MFD170" s="1"/>
      <c r="MFE170" s="1"/>
      <c r="MFF170" s="1"/>
      <c r="MFG170" s="1"/>
      <c r="MFH170" s="1"/>
      <c r="MFI170" s="1"/>
      <c r="MFJ170" s="1"/>
      <c r="MFK170" s="1"/>
      <c r="MFL170" s="1"/>
      <c r="MFM170" s="1"/>
      <c r="MFN170" s="1"/>
      <c r="MFO170" s="1"/>
      <c r="MFP170" s="1"/>
      <c r="MFQ170" s="1"/>
      <c r="MFR170" s="1"/>
      <c r="MFS170" s="1"/>
      <c r="MFT170" s="1"/>
      <c r="MFU170" s="1"/>
      <c r="MFV170" s="1"/>
      <c r="MFW170" s="1"/>
      <c r="MFX170" s="1"/>
      <c r="MFY170" s="1"/>
      <c r="MFZ170" s="1"/>
      <c r="MGA170" s="1"/>
      <c r="MGB170" s="1"/>
      <c r="MGC170" s="1"/>
      <c r="MGD170" s="1"/>
      <c r="MGE170" s="1"/>
      <c r="MGF170" s="1"/>
      <c r="MGG170" s="1"/>
      <c r="MGH170" s="1"/>
      <c r="MGI170" s="1"/>
      <c r="MGJ170" s="1"/>
      <c r="MGK170" s="1"/>
      <c r="MGL170" s="1"/>
      <c r="MGM170" s="1"/>
      <c r="MGN170" s="1"/>
      <c r="MGO170" s="1"/>
      <c r="MGP170" s="1"/>
      <c r="MGQ170" s="1"/>
      <c r="MGR170" s="1"/>
      <c r="MGS170" s="1"/>
      <c r="MGT170" s="1"/>
      <c r="MGU170" s="1"/>
      <c r="MGV170" s="1"/>
      <c r="MGW170" s="1"/>
      <c r="MGX170" s="1"/>
      <c r="MGY170" s="1"/>
      <c r="MGZ170" s="1"/>
      <c r="MHA170" s="1"/>
      <c r="MHB170" s="1"/>
      <c r="MHC170" s="1"/>
      <c r="MHD170" s="1"/>
      <c r="MHE170" s="1"/>
      <c r="MHF170" s="1"/>
      <c r="MHG170" s="1"/>
      <c r="MHH170" s="1"/>
      <c r="MHI170" s="1"/>
      <c r="MHJ170" s="1"/>
      <c r="MHK170" s="1"/>
      <c r="MHL170" s="1"/>
      <c r="MHM170" s="1"/>
      <c r="MHN170" s="1"/>
      <c r="MHO170" s="1"/>
      <c r="MHP170" s="1"/>
      <c r="MHQ170" s="1"/>
      <c r="MHR170" s="1"/>
      <c r="MHS170" s="1"/>
      <c r="MHT170" s="1"/>
      <c r="MHU170" s="1"/>
      <c r="MHV170" s="1"/>
      <c r="MHW170" s="1"/>
      <c r="MHX170" s="1"/>
      <c r="MHY170" s="1"/>
      <c r="MHZ170" s="1"/>
      <c r="MIA170" s="1"/>
      <c r="MIB170" s="1"/>
      <c r="MIC170" s="1"/>
      <c r="MID170" s="1"/>
      <c r="MIE170" s="1"/>
      <c r="MIF170" s="1"/>
      <c r="MIG170" s="1"/>
      <c r="MIH170" s="1"/>
      <c r="MII170" s="1"/>
      <c r="MIJ170" s="1"/>
      <c r="MIK170" s="1"/>
      <c r="MIL170" s="1"/>
      <c r="MIM170" s="1"/>
      <c r="MIN170" s="1"/>
      <c r="MIO170" s="1"/>
      <c r="MIP170" s="1"/>
      <c r="MIQ170" s="1"/>
      <c r="MIR170" s="1"/>
      <c r="MIS170" s="1"/>
      <c r="MIT170" s="1"/>
      <c r="MIU170" s="1"/>
      <c r="MIV170" s="1"/>
      <c r="MIW170" s="1"/>
      <c r="MIX170" s="1"/>
      <c r="MIY170" s="1"/>
      <c r="MIZ170" s="1"/>
      <c r="MJA170" s="1"/>
      <c r="MJB170" s="1"/>
      <c r="MJC170" s="1"/>
      <c r="MJD170" s="1"/>
      <c r="MJE170" s="1"/>
      <c r="MJF170" s="1"/>
      <c r="MJG170" s="1"/>
      <c r="MJH170" s="1"/>
      <c r="MJI170" s="1"/>
      <c r="MJJ170" s="1"/>
      <c r="MJK170" s="1"/>
      <c r="MJL170" s="1"/>
      <c r="MJM170" s="1"/>
      <c r="MJN170" s="1"/>
      <c r="MJO170" s="1"/>
      <c r="MJP170" s="1"/>
      <c r="MJQ170" s="1"/>
      <c r="MJR170" s="1"/>
      <c r="MJS170" s="1"/>
      <c r="MJT170" s="1"/>
      <c r="MJU170" s="1"/>
      <c r="MJV170" s="1"/>
      <c r="MJW170" s="1"/>
      <c r="MJX170" s="1"/>
      <c r="MJY170" s="1"/>
      <c r="MJZ170" s="1"/>
      <c r="MKA170" s="1"/>
      <c r="MKB170" s="1"/>
      <c r="MKC170" s="1"/>
      <c r="MKD170" s="1"/>
      <c r="MKE170" s="1"/>
      <c r="MKF170" s="1"/>
      <c r="MKG170" s="1"/>
      <c r="MKH170" s="1"/>
      <c r="MKI170" s="1"/>
      <c r="MKJ170" s="1"/>
      <c r="MKK170" s="1"/>
      <c r="MKL170" s="1"/>
      <c r="MKM170" s="1"/>
      <c r="MKN170" s="1"/>
      <c r="MKO170" s="1"/>
      <c r="MKP170" s="1"/>
      <c r="MKQ170" s="1"/>
      <c r="MKR170" s="1"/>
      <c r="MKS170" s="1"/>
      <c r="MKT170" s="1"/>
      <c r="MKU170" s="1"/>
      <c r="MKV170" s="1"/>
      <c r="MKW170" s="1"/>
      <c r="MKX170" s="1"/>
      <c r="MKY170" s="1"/>
      <c r="MKZ170" s="1"/>
      <c r="MLA170" s="1"/>
      <c r="MLB170" s="1"/>
      <c r="MLC170" s="1"/>
      <c r="MLD170" s="1"/>
      <c r="MLE170" s="1"/>
      <c r="MLF170" s="1"/>
      <c r="MLG170" s="1"/>
      <c r="MLH170" s="1"/>
      <c r="MLI170" s="1"/>
      <c r="MLJ170" s="1"/>
      <c r="MLK170" s="1"/>
      <c r="MLL170" s="1"/>
      <c r="MLM170" s="1"/>
      <c r="MLN170" s="1"/>
      <c r="MLO170" s="1"/>
      <c r="MLP170" s="1"/>
      <c r="MLQ170" s="1"/>
      <c r="MLR170" s="1"/>
      <c r="MLS170" s="1"/>
      <c r="MLT170" s="1"/>
      <c r="MLU170" s="1"/>
      <c r="MLV170" s="1"/>
      <c r="MLW170" s="1"/>
      <c r="MLX170" s="1"/>
      <c r="MLY170" s="1"/>
      <c r="MLZ170" s="1"/>
      <c r="MMA170" s="1"/>
      <c r="MMB170" s="1"/>
      <c r="MMC170" s="1"/>
      <c r="MMD170" s="1"/>
      <c r="MME170" s="1"/>
      <c r="MMF170" s="1"/>
      <c r="MMG170" s="1"/>
      <c r="MMH170" s="1"/>
      <c r="MMI170" s="1"/>
      <c r="MMJ170" s="1"/>
      <c r="MMK170" s="1"/>
      <c r="MML170" s="1"/>
      <c r="MMM170" s="1"/>
      <c r="MMN170" s="1"/>
      <c r="MMO170" s="1"/>
      <c r="MMP170" s="1"/>
      <c r="MMQ170" s="1"/>
      <c r="MMR170" s="1"/>
      <c r="MMS170" s="1"/>
      <c r="MMT170" s="1"/>
      <c r="MMU170" s="1"/>
      <c r="MMV170" s="1"/>
      <c r="MMW170" s="1"/>
      <c r="MMX170" s="1"/>
      <c r="MMY170" s="1"/>
      <c r="MMZ170" s="1"/>
      <c r="MNA170" s="1"/>
      <c r="MNB170" s="1"/>
      <c r="MNC170" s="1"/>
      <c r="MND170" s="1"/>
      <c r="MNE170" s="1"/>
      <c r="MNF170" s="1"/>
      <c r="MNG170" s="1"/>
      <c r="MNH170" s="1"/>
      <c r="MNI170" s="1"/>
      <c r="MNJ170" s="1"/>
      <c r="MNK170" s="1"/>
      <c r="MNL170" s="1"/>
      <c r="MNM170" s="1"/>
      <c r="MNN170" s="1"/>
      <c r="MNO170" s="1"/>
      <c r="MNP170" s="1"/>
      <c r="MNQ170" s="1"/>
      <c r="MNR170" s="1"/>
      <c r="MNS170" s="1"/>
      <c r="MNT170" s="1"/>
      <c r="MNU170" s="1"/>
      <c r="MNV170" s="1"/>
      <c r="MNW170" s="1"/>
      <c r="MNX170" s="1"/>
      <c r="MNY170" s="1"/>
      <c r="MNZ170" s="1"/>
      <c r="MOA170" s="1"/>
      <c r="MOB170" s="1"/>
      <c r="MOC170" s="1"/>
      <c r="MOD170" s="1"/>
      <c r="MOE170" s="1"/>
      <c r="MOF170" s="1"/>
      <c r="MOG170" s="1"/>
      <c r="MOH170" s="1"/>
      <c r="MOO170" s="1"/>
      <c r="MOP170" s="1"/>
      <c r="MOQ170" s="1"/>
      <c r="MOR170" s="1"/>
      <c r="MOS170" s="1"/>
      <c r="MOT170" s="1"/>
      <c r="MOU170" s="1"/>
      <c r="MOV170" s="1"/>
      <c r="MOW170" s="1"/>
      <c r="MOX170" s="1"/>
      <c r="MOY170" s="1"/>
      <c r="MOZ170" s="1"/>
      <c r="MPA170" s="1"/>
      <c r="MPB170" s="1"/>
      <c r="MPC170" s="1"/>
      <c r="MPD170" s="1"/>
      <c r="MPE170" s="1"/>
      <c r="MPF170" s="1"/>
      <c r="MPG170" s="1"/>
      <c r="MPH170" s="1"/>
      <c r="MPI170" s="1"/>
      <c r="MPJ170" s="1"/>
      <c r="MPK170" s="1"/>
      <c r="MPL170" s="1"/>
      <c r="MPM170" s="1"/>
      <c r="MPN170" s="1"/>
      <c r="MPO170" s="1"/>
      <c r="MPP170" s="1"/>
      <c r="MPQ170" s="1"/>
      <c r="MPR170" s="1"/>
      <c r="MPS170" s="1"/>
      <c r="MPT170" s="1"/>
      <c r="MPU170" s="1"/>
      <c r="MPV170" s="1"/>
      <c r="MPW170" s="1"/>
      <c r="MPX170" s="1"/>
      <c r="MPY170" s="1"/>
      <c r="MPZ170" s="1"/>
      <c r="MQA170" s="1"/>
      <c r="MQB170" s="1"/>
      <c r="MQC170" s="1"/>
      <c r="MQD170" s="1"/>
      <c r="MQE170" s="1"/>
      <c r="MQF170" s="1"/>
      <c r="MQG170" s="1"/>
      <c r="MQH170" s="1"/>
      <c r="MQI170" s="1"/>
      <c r="MQJ170" s="1"/>
      <c r="MQK170" s="1"/>
      <c r="MQL170" s="1"/>
      <c r="MQM170" s="1"/>
      <c r="MQN170" s="1"/>
      <c r="MQO170" s="1"/>
      <c r="MQP170" s="1"/>
      <c r="MQQ170" s="1"/>
      <c r="MQR170" s="1"/>
      <c r="MQS170" s="1"/>
      <c r="MQT170" s="1"/>
      <c r="MQU170" s="1"/>
      <c r="MQV170" s="1"/>
      <c r="MQW170" s="1"/>
      <c r="MQX170" s="1"/>
      <c r="MQY170" s="1"/>
      <c r="MQZ170" s="1"/>
      <c r="MRA170" s="1"/>
      <c r="MRB170" s="1"/>
      <c r="MRC170" s="1"/>
      <c r="MRD170" s="1"/>
      <c r="MRE170" s="1"/>
      <c r="MRF170" s="1"/>
      <c r="MRG170" s="1"/>
      <c r="MRH170" s="1"/>
      <c r="MRI170" s="1"/>
      <c r="MRJ170" s="1"/>
      <c r="MRK170" s="1"/>
      <c r="MRL170" s="1"/>
      <c r="MRM170" s="1"/>
      <c r="MRN170" s="1"/>
      <c r="MRO170" s="1"/>
      <c r="MRP170" s="1"/>
      <c r="MRQ170" s="1"/>
      <c r="MRR170" s="1"/>
      <c r="MRS170" s="1"/>
      <c r="MRT170" s="1"/>
      <c r="MRU170" s="1"/>
      <c r="MRV170" s="1"/>
      <c r="MRW170" s="1"/>
      <c r="MRX170" s="1"/>
      <c r="MRY170" s="1"/>
      <c r="MRZ170" s="1"/>
      <c r="MSA170" s="1"/>
      <c r="MSB170" s="1"/>
      <c r="MSC170" s="1"/>
      <c r="MSD170" s="1"/>
      <c r="MSE170" s="1"/>
      <c r="MSF170" s="1"/>
      <c r="MSG170" s="1"/>
      <c r="MSH170" s="1"/>
      <c r="MSI170" s="1"/>
      <c r="MSJ170" s="1"/>
      <c r="MSK170" s="1"/>
      <c r="MSL170" s="1"/>
      <c r="MSM170" s="1"/>
      <c r="MSN170" s="1"/>
      <c r="MSO170" s="1"/>
      <c r="MSP170" s="1"/>
      <c r="MSQ170" s="1"/>
      <c r="MSR170" s="1"/>
      <c r="MSS170" s="1"/>
      <c r="MST170" s="1"/>
      <c r="MSU170" s="1"/>
      <c r="MSV170" s="1"/>
      <c r="MSW170" s="1"/>
      <c r="MSX170" s="1"/>
      <c r="MSY170" s="1"/>
      <c r="MSZ170" s="1"/>
      <c r="MTA170" s="1"/>
      <c r="MTB170" s="1"/>
      <c r="MTC170" s="1"/>
      <c r="MTD170" s="1"/>
      <c r="MTE170" s="1"/>
      <c r="MTF170" s="1"/>
      <c r="MTG170" s="1"/>
      <c r="MTH170" s="1"/>
      <c r="MTI170" s="1"/>
      <c r="MTJ170" s="1"/>
      <c r="MTK170" s="1"/>
      <c r="MTL170" s="1"/>
      <c r="MTM170" s="1"/>
      <c r="MTN170" s="1"/>
      <c r="MTO170" s="1"/>
      <c r="MTP170" s="1"/>
      <c r="MTQ170" s="1"/>
      <c r="MTR170" s="1"/>
      <c r="MTS170" s="1"/>
      <c r="MTT170" s="1"/>
      <c r="MTU170" s="1"/>
      <c r="MTV170" s="1"/>
      <c r="MTW170" s="1"/>
      <c r="MTX170" s="1"/>
      <c r="MTY170" s="1"/>
      <c r="MTZ170" s="1"/>
      <c r="MUA170" s="1"/>
      <c r="MUB170" s="1"/>
      <c r="MUC170" s="1"/>
      <c r="MUD170" s="1"/>
      <c r="MUE170" s="1"/>
      <c r="MUF170" s="1"/>
      <c r="MUG170" s="1"/>
      <c r="MUH170" s="1"/>
      <c r="MUI170" s="1"/>
      <c r="MUJ170" s="1"/>
      <c r="MUK170" s="1"/>
      <c r="MUL170" s="1"/>
      <c r="MUM170" s="1"/>
      <c r="MUN170" s="1"/>
      <c r="MUO170" s="1"/>
      <c r="MUP170" s="1"/>
      <c r="MUQ170" s="1"/>
      <c r="MUR170" s="1"/>
      <c r="MUS170" s="1"/>
      <c r="MUT170" s="1"/>
      <c r="MUU170" s="1"/>
      <c r="MUV170" s="1"/>
      <c r="MUW170" s="1"/>
      <c r="MUX170" s="1"/>
      <c r="MUY170" s="1"/>
      <c r="MUZ170" s="1"/>
      <c r="MVA170" s="1"/>
      <c r="MVB170" s="1"/>
      <c r="MVC170" s="1"/>
      <c r="MVD170" s="1"/>
      <c r="MVE170" s="1"/>
      <c r="MVF170" s="1"/>
      <c r="MVG170" s="1"/>
      <c r="MVH170" s="1"/>
      <c r="MVI170" s="1"/>
      <c r="MVJ170" s="1"/>
      <c r="MVK170" s="1"/>
      <c r="MVL170" s="1"/>
      <c r="MVM170" s="1"/>
      <c r="MVN170" s="1"/>
      <c r="MVO170" s="1"/>
      <c r="MVP170" s="1"/>
      <c r="MVQ170" s="1"/>
      <c r="MVR170" s="1"/>
      <c r="MVS170" s="1"/>
      <c r="MVT170" s="1"/>
      <c r="MVU170" s="1"/>
      <c r="MVV170" s="1"/>
      <c r="MVW170" s="1"/>
      <c r="MVX170" s="1"/>
      <c r="MVY170" s="1"/>
      <c r="MVZ170" s="1"/>
      <c r="MWA170" s="1"/>
      <c r="MWB170" s="1"/>
      <c r="MWC170" s="1"/>
      <c r="MWD170" s="1"/>
      <c r="MWE170" s="1"/>
      <c r="MWF170" s="1"/>
      <c r="MWG170" s="1"/>
      <c r="MWH170" s="1"/>
      <c r="MWI170" s="1"/>
      <c r="MWJ170" s="1"/>
      <c r="MWK170" s="1"/>
      <c r="MWL170" s="1"/>
      <c r="MWM170" s="1"/>
      <c r="MWN170" s="1"/>
      <c r="MWO170" s="1"/>
      <c r="MWP170" s="1"/>
      <c r="MWQ170" s="1"/>
      <c r="MWR170" s="1"/>
      <c r="MWS170" s="1"/>
      <c r="MWT170" s="1"/>
      <c r="MWU170" s="1"/>
      <c r="MWV170" s="1"/>
      <c r="MWW170" s="1"/>
      <c r="MWX170" s="1"/>
      <c r="MWY170" s="1"/>
      <c r="MWZ170" s="1"/>
      <c r="MXA170" s="1"/>
      <c r="MXB170" s="1"/>
      <c r="MXC170" s="1"/>
      <c r="MXD170" s="1"/>
      <c r="MXE170" s="1"/>
      <c r="MXF170" s="1"/>
      <c r="MXG170" s="1"/>
      <c r="MXH170" s="1"/>
      <c r="MXI170" s="1"/>
      <c r="MXJ170" s="1"/>
      <c r="MXK170" s="1"/>
      <c r="MXL170" s="1"/>
      <c r="MXM170" s="1"/>
      <c r="MXN170" s="1"/>
      <c r="MXO170" s="1"/>
      <c r="MXP170" s="1"/>
      <c r="MXQ170" s="1"/>
      <c r="MXR170" s="1"/>
      <c r="MXS170" s="1"/>
      <c r="MXT170" s="1"/>
      <c r="MXU170" s="1"/>
      <c r="MXV170" s="1"/>
      <c r="MXW170" s="1"/>
      <c r="MXX170" s="1"/>
      <c r="MXY170" s="1"/>
      <c r="MXZ170" s="1"/>
      <c r="MYA170" s="1"/>
      <c r="MYB170" s="1"/>
      <c r="MYC170" s="1"/>
      <c r="MYD170" s="1"/>
      <c r="MYK170" s="1"/>
      <c r="MYL170" s="1"/>
      <c r="MYM170" s="1"/>
      <c r="MYN170" s="1"/>
      <c r="MYO170" s="1"/>
      <c r="MYP170" s="1"/>
      <c r="MYQ170" s="1"/>
      <c r="MYR170" s="1"/>
      <c r="MYS170" s="1"/>
      <c r="MYT170" s="1"/>
      <c r="MYU170" s="1"/>
      <c r="MYV170" s="1"/>
      <c r="MYW170" s="1"/>
      <c r="MYX170" s="1"/>
      <c r="MYY170" s="1"/>
      <c r="MYZ170" s="1"/>
      <c r="MZA170" s="1"/>
      <c r="MZB170" s="1"/>
      <c r="MZC170" s="1"/>
      <c r="MZD170" s="1"/>
      <c r="MZE170" s="1"/>
      <c r="MZF170" s="1"/>
      <c r="MZG170" s="1"/>
      <c r="MZH170" s="1"/>
      <c r="MZI170" s="1"/>
      <c r="MZJ170" s="1"/>
      <c r="MZK170" s="1"/>
      <c r="MZL170" s="1"/>
      <c r="MZM170" s="1"/>
      <c r="MZN170" s="1"/>
      <c r="MZO170" s="1"/>
      <c r="MZP170" s="1"/>
      <c r="MZQ170" s="1"/>
      <c r="MZR170" s="1"/>
      <c r="MZS170" s="1"/>
      <c r="MZT170" s="1"/>
      <c r="MZU170" s="1"/>
      <c r="MZV170" s="1"/>
      <c r="MZW170" s="1"/>
      <c r="MZX170" s="1"/>
      <c r="MZY170" s="1"/>
      <c r="MZZ170" s="1"/>
      <c r="NAA170" s="1"/>
      <c r="NAB170" s="1"/>
      <c r="NAC170" s="1"/>
      <c r="NAD170" s="1"/>
      <c r="NAE170" s="1"/>
      <c r="NAF170" s="1"/>
      <c r="NAG170" s="1"/>
      <c r="NAH170" s="1"/>
      <c r="NAI170" s="1"/>
      <c r="NAJ170" s="1"/>
      <c r="NAK170" s="1"/>
      <c r="NAL170" s="1"/>
      <c r="NAM170" s="1"/>
      <c r="NAN170" s="1"/>
      <c r="NAO170" s="1"/>
      <c r="NAP170" s="1"/>
      <c r="NAQ170" s="1"/>
      <c r="NAR170" s="1"/>
      <c r="NAS170" s="1"/>
      <c r="NAT170" s="1"/>
      <c r="NAU170" s="1"/>
      <c r="NAV170" s="1"/>
      <c r="NAW170" s="1"/>
      <c r="NAX170" s="1"/>
      <c r="NAY170" s="1"/>
      <c r="NAZ170" s="1"/>
      <c r="NBA170" s="1"/>
      <c r="NBB170" s="1"/>
      <c r="NBC170" s="1"/>
      <c r="NBD170" s="1"/>
      <c r="NBE170" s="1"/>
      <c r="NBF170" s="1"/>
      <c r="NBG170" s="1"/>
      <c r="NBH170" s="1"/>
      <c r="NBI170" s="1"/>
      <c r="NBJ170" s="1"/>
      <c r="NBK170" s="1"/>
      <c r="NBL170" s="1"/>
      <c r="NBM170" s="1"/>
      <c r="NBN170" s="1"/>
      <c r="NBO170" s="1"/>
      <c r="NBP170" s="1"/>
      <c r="NBQ170" s="1"/>
      <c r="NBR170" s="1"/>
      <c r="NBS170" s="1"/>
      <c r="NBT170" s="1"/>
      <c r="NBU170" s="1"/>
      <c r="NBV170" s="1"/>
      <c r="NBW170" s="1"/>
      <c r="NBX170" s="1"/>
      <c r="NBY170" s="1"/>
      <c r="NBZ170" s="1"/>
      <c r="NCA170" s="1"/>
      <c r="NCB170" s="1"/>
      <c r="NCC170" s="1"/>
      <c r="NCD170" s="1"/>
      <c r="NCE170" s="1"/>
      <c r="NCF170" s="1"/>
      <c r="NCG170" s="1"/>
      <c r="NCH170" s="1"/>
      <c r="NCI170" s="1"/>
      <c r="NCJ170" s="1"/>
      <c r="NCK170" s="1"/>
      <c r="NCL170" s="1"/>
      <c r="NCM170" s="1"/>
      <c r="NCN170" s="1"/>
      <c r="NCO170" s="1"/>
      <c r="NCP170" s="1"/>
      <c r="NCQ170" s="1"/>
      <c r="NCR170" s="1"/>
      <c r="NCS170" s="1"/>
      <c r="NCT170" s="1"/>
      <c r="NCU170" s="1"/>
      <c r="NCV170" s="1"/>
      <c r="NCW170" s="1"/>
      <c r="NCX170" s="1"/>
      <c r="NCY170" s="1"/>
      <c r="NCZ170" s="1"/>
      <c r="NDA170" s="1"/>
      <c r="NDB170" s="1"/>
      <c r="NDC170" s="1"/>
      <c r="NDD170" s="1"/>
      <c r="NDE170" s="1"/>
      <c r="NDF170" s="1"/>
      <c r="NDG170" s="1"/>
      <c r="NDH170" s="1"/>
      <c r="NDI170" s="1"/>
      <c r="NDJ170" s="1"/>
      <c r="NDK170" s="1"/>
      <c r="NDL170" s="1"/>
      <c r="NDM170" s="1"/>
      <c r="NDN170" s="1"/>
      <c r="NDO170" s="1"/>
      <c r="NDP170" s="1"/>
      <c r="NDQ170" s="1"/>
      <c r="NDR170" s="1"/>
      <c r="NDS170" s="1"/>
      <c r="NDT170" s="1"/>
      <c r="NDU170" s="1"/>
      <c r="NDV170" s="1"/>
      <c r="NDW170" s="1"/>
      <c r="NDX170" s="1"/>
      <c r="NDY170" s="1"/>
      <c r="NDZ170" s="1"/>
      <c r="NEA170" s="1"/>
      <c r="NEB170" s="1"/>
      <c r="NEC170" s="1"/>
      <c r="NED170" s="1"/>
      <c r="NEE170" s="1"/>
      <c r="NEF170" s="1"/>
      <c r="NEG170" s="1"/>
      <c r="NEH170" s="1"/>
      <c r="NEI170" s="1"/>
      <c r="NEJ170" s="1"/>
      <c r="NEK170" s="1"/>
      <c r="NEL170" s="1"/>
      <c r="NEM170" s="1"/>
      <c r="NEN170" s="1"/>
      <c r="NEO170" s="1"/>
      <c r="NEP170" s="1"/>
      <c r="NEQ170" s="1"/>
      <c r="NER170" s="1"/>
      <c r="NES170" s="1"/>
      <c r="NET170" s="1"/>
      <c r="NEU170" s="1"/>
      <c r="NEV170" s="1"/>
      <c r="NEW170" s="1"/>
      <c r="NEX170" s="1"/>
      <c r="NEY170" s="1"/>
      <c r="NEZ170" s="1"/>
      <c r="NFA170" s="1"/>
      <c r="NFB170" s="1"/>
      <c r="NFC170" s="1"/>
      <c r="NFD170" s="1"/>
      <c r="NFE170" s="1"/>
      <c r="NFF170" s="1"/>
      <c r="NFG170" s="1"/>
      <c r="NFH170" s="1"/>
      <c r="NFI170" s="1"/>
      <c r="NFJ170" s="1"/>
      <c r="NFK170" s="1"/>
      <c r="NFL170" s="1"/>
      <c r="NFM170" s="1"/>
      <c r="NFN170" s="1"/>
      <c r="NFO170" s="1"/>
      <c r="NFP170" s="1"/>
      <c r="NFQ170" s="1"/>
      <c r="NFR170" s="1"/>
      <c r="NFS170" s="1"/>
      <c r="NFT170" s="1"/>
      <c r="NFU170" s="1"/>
      <c r="NFV170" s="1"/>
      <c r="NFW170" s="1"/>
      <c r="NFX170" s="1"/>
      <c r="NFY170" s="1"/>
      <c r="NFZ170" s="1"/>
      <c r="NGA170" s="1"/>
      <c r="NGB170" s="1"/>
      <c r="NGC170" s="1"/>
      <c r="NGD170" s="1"/>
      <c r="NGE170" s="1"/>
      <c r="NGF170" s="1"/>
      <c r="NGG170" s="1"/>
      <c r="NGH170" s="1"/>
      <c r="NGI170" s="1"/>
      <c r="NGJ170" s="1"/>
      <c r="NGK170" s="1"/>
      <c r="NGL170" s="1"/>
      <c r="NGM170" s="1"/>
      <c r="NGN170" s="1"/>
      <c r="NGO170" s="1"/>
      <c r="NGP170" s="1"/>
      <c r="NGQ170" s="1"/>
      <c r="NGR170" s="1"/>
      <c r="NGS170" s="1"/>
      <c r="NGT170" s="1"/>
      <c r="NGU170" s="1"/>
      <c r="NGV170" s="1"/>
      <c r="NGW170" s="1"/>
      <c r="NGX170" s="1"/>
      <c r="NGY170" s="1"/>
      <c r="NGZ170" s="1"/>
      <c r="NHA170" s="1"/>
      <c r="NHB170" s="1"/>
      <c r="NHC170" s="1"/>
      <c r="NHD170" s="1"/>
      <c r="NHE170" s="1"/>
      <c r="NHF170" s="1"/>
      <c r="NHG170" s="1"/>
      <c r="NHH170" s="1"/>
      <c r="NHI170" s="1"/>
      <c r="NHJ170" s="1"/>
      <c r="NHK170" s="1"/>
      <c r="NHL170" s="1"/>
      <c r="NHM170" s="1"/>
      <c r="NHN170" s="1"/>
      <c r="NHO170" s="1"/>
      <c r="NHP170" s="1"/>
      <c r="NHQ170" s="1"/>
      <c r="NHR170" s="1"/>
      <c r="NHS170" s="1"/>
      <c r="NHT170" s="1"/>
      <c r="NHU170" s="1"/>
      <c r="NHV170" s="1"/>
      <c r="NHW170" s="1"/>
      <c r="NHX170" s="1"/>
      <c r="NHY170" s="1"/>
      <c r="NHZ170" s="1"/>
      <c r="NIG170" s="1"/>
      <c r="NIH170" s="1"/>
      <c r="NII170" s="1"/>
      <c r="NIJ170" s="1"/>
      <c r="NIK170" s="1"/>
      <c r="NIL170" s="1"/>
      <c r="NIM170" s="1"/>
      <c r="NIN170" s="1"/>
      <c r="NIO170" s="1"/>
      <c r="NIP170" s="1"/>
      <c r="NIQ170" s="1"/>
      <c r="NIR170" s="1"/>
      <c r="NIS170" s="1"/>
      <c r="NIT170" s="1"/>
      <c r="NIU170" s="1"/>
      <c r="NIV170" s="1"/>
      <c r="NIW170" s="1"/>
      <c r="NIX170" s="1"/>
      <c r="NIY170" s="1"/>
      <c r="NIZ170" s="1"/>
      <c r="NJA170" s="1"/>
      <c r="NJB170" s="1"/>
      <c r="NJC170" s="1"/>
      <c r="NJD170" s="1"/>
      <c r="NJE170" s="1"/>
      <c r="NJF170" s="1"/>
      <c r="NJG170" s="1"/>
      <c r="NJH170" s="1"/>
      <c r="NJI170" s="1"/>
      <c r="NJJ170" s="1"/>
      <c r="NJK170" s="1"/>
      <c r="NJL170" s="1"/>
      <c r="NJM170" s="1"/>
      <c r="NJN170" s="1"/>
      <c r="NJO170" s="1"/>
      <c r="NJP170" s="1"/>
      <c r="NJQ170" s="1"/>
      <c r="NJR170" s="1"/>
      <c r="NJS170" s="1"/>
      <c r="NJT170" s="1"/>
      <c r="NJU170" s="1"/>
      <c r="NJV170" s="1"/>
      <c r="NJW170" s="1"/>
      <c r="NJX170" s="1"/>
      <c r="NJY170" s="1"/>
      <c r="NJZ170" s="1"/>
      <c r="NKA170" s="1"/>
      <c r="NKB170" s="1"/>
      <c r="NKC170" s="1"/>
      <c r="NKD170" s="1"/>
      <c r="NKE170" s="1"/>
      <c r="NKF170" s="1"/>
      <c r="NKG170" s="1"/>
      <c r="NKH170" s="1"/>
      <c r="NKI170" s="1"/>
      <c r="NKJ170" s="1"/>
      <c r="NKK170" s="1"/>
      <c r="NKL170" s="1"/>
      <c r="NKM170" s="1"/>
      <c r="NKN170" s="1"/>
      <c r="NKO170" s="1"/>
      <c r="NKP170" s="1"/>
      <c r="NKQ170" s="1"/>
      <c r="NKR170" s="1"/>
      <c r="NKS170" s="1"/>
      <c r="NKT170" s="1"/>
      <c r="NKU170" s="1"/>
      <c r="NKV170" s="1"/>
      <c r="NKW170" s="1"/>
      <c r="NKX170" s="1"/>
      <c r="NKY170" s="1"/>
      <c r="NKZ170" s="1"/>
      <c r="NLA170" s="1"/>
      <c r="NLB170" s="1"/>
      <c r="NLC170" s="1"/>
      <c r="NLD170" s="1"/>
      <c r="NLE170" s="1"/>
      <c r="NLF170" s="1"/>
      <c r="NLG170" s="1"/>
      <c r="NLH170" s="1"/>
      <c r="NLI170" s="1"/>
      <c r="NLJ170" s="1"/>
      <c r="NLK170" s="1"/>
      <c r="NLL170" s="1"/>
      <c r="NLM170" s="1"/>
      <c r="NLN170" s="1"/>
      <c r="NLO170" s="1"/>
      <c r="NLP170" s="1"/>
      <c r="NLQ170" s="1"/>
      <c r="NLR170" s="1"/>
      <c r="NLS170" s="1"/>
      <c r="NLT170" s="1"/>
      <c r="NLU170" s="1"/>
      <c r="NLV170" s="1"/>
      <c r="NLW170" s="1"/>
      <c r="NLX170" s="1"/>
      <c r="NLY170" s="1"/>
      <c r="NLZ170" s="1"/>
      <c r="NMA170" s="1"/>
      <c r="NMB170" s="1"/>
      <c r="NMC170" s="1"/>
      <c r="NMD170" s="1"/>
      <c r="NME170" s="1"/>
      <c r="NMF170" s="1"/>
      <c r="NMG170" s="1"/>
      <c r="NMH170" s="1"/>
      <c r="NMI170" s="1"/>
      <c r="NMJ170" s="1"/>
      <c r="NMK170" s="1"/>
      <c r="NML170" s="1"/>
      <c r="NMM170" s="1"/>
      <c r="NMN170" s="1"/>
      <c r="NMO170" s="1"/>
      <c r="NMP170" s="1"/>
      <c r="NMQ170" s="1"/>
      <c r="NMR170" s="1"/>
      <c r="NMS170" s="1"/>
      <c r="NMT170" s="1"/>
      <c r="NMU170" s="1"/>
      <c r="NMV170" s="1"/>
      <c r="NMW170" s="1"/>
      <c r="NMX170" s="1"/>
      <c r="NMY170" s="1"/>
      <c r="NMZ170" s="1"/>
      <c r="NNA170" s="1"/>
      <c r="NNB170" s="1"/>
      <c r="NNC170" s="1"/>
      <c r="NND170" s="1"/>
      <c r="NNE170" s="1"/>
      <c r="NNF170" s="1"/>
      <c r="NNG170" s="1"/>
      <c r="NNH170" s="1"/>
      <c r="NNI170" s="1"/>
      <c r="NNJ170" s="1"/>
      <c r="NNK170" s="1"/>
      <c r="NNL170" s="1"/>
      <c r="NNM170" s="1"/>
      <c r="NNN170" s="1"/>
      <c r="NNO170" s="1"/>
      <c r="NNP170" s="1"/>
      <c r="NNQ170" s="1"/>
      <c r="NNR170" s="1"/>
      <c r="NNS170" s="1"/>
      <c r="NNT170" s="1"/>
      <c r="NNU170" s="1"/>
      <c r="NNV170" s="1"/>
      <c r="NNW170" s="1"/>
      <c r="NNX170" s="1"/>
      <c r="NNY170" s="1"/>
      <c r="NNZ170" s="1"/>
      <c r="NOA170" s="1"/>
      <c r="NOB170" s="1"/>
      <c r="NOC170" s="1"/>
      <c r="NOD170" s="1"/>
      <c r="NOE170" s="1"/>
      <c r="NOF170" s="1"/>
      <c r="NOG170" s="1"/>
      <c r="NOH170" s="1"/>
      <c r="NOI170" s="1"/>
      <c r="NOJ170" s="1"/>
      <c r="NOK170" s="1"/>
      <c r="NOL170" s="1"/>
      <c r="NOM170" s="1"/>
      <c r="NON170" s="1"/>
      <c r="NOO170" s="1"/>
      <c r="NOP170" s="1"/>
      <c r="NOQ170" s="1"/>
      <c r="NOR170" s="1"/>
      <c r="NOS170" s="1"/>
      <c r="NOT170" s="1"/>
      <c r="NOU170" s="1"/>
      <c r="NOV170" s="1"/>
      <c r="NOW170" s="1"/>
      <c r="NOX170" s="1"/>
      <c r="NOY170" s="1"/>
      <c r="NOZ170" s="1"/>
      <c r="NPA170" s="1"/>
      <c r="NPB170" s="1"/>
      <c r="NPC170" s="1"/>
      <c r="NPD170" s="1"/>
      <c r="NPE170" s="1"/>
      <c r="NPF170" s="1"/>
      <c r="NPG170" s="1"/>
      <c r="NPH170" s="1"/>
      <c r="NPI170" s="1"/>
      <c r="NPJ170" s="1"/>
      <c r="NPK170" s="1"/>
      <c r="NPL170" s="1"/>
      <c r="NPM170" s="1"/>
      <c r="NPN170" s="1"/>
      <c r="NPO170" s="1"/>
      <c r="NPP170" s="1"/>
      <c r="NPQ170" s="1"/>
      <c r="NPR170" s="1"/>
      <c r="NPS170" s="1"/>
      <c r="NPT170" s="1"/>
      <c r="NPU170" s="1"/>
      <c r="NPV170" s="1"/>
      <c r="NPW170" s="1"/>
      <c r="NPX170" s="1"/>
      <c r="NPY170" s="1"/>
      <c r="NPZ170" s="1"/>
      <c r="NQA170" s="1"/>
      <c r="NQB170" s="1"/>
      <c r="NQC170" s="1"/>
      <c r="NQD170" s="1"/>
      <c r="NQE170" s="1"/>
      <c r="NQF170" s="1"/>
      <c r="NQG170" s="1"/>
      <c r="NQH170" s="1"/>
      <c r="NQI170" s="1"/>
      <c r="NQJ170" s="1"/>
      <c r="NQK170" s="1"/>
      <c r="NQL170" s="1"/>
      <c r="NQM170" s="1"/>
      <c r="NQN170" s="1"/>
      <c r="NQO170" s="1"/>
      <c r="NQP170" s="1"/>
      <c r="NQQ170" s="1"/>
      <c r="NQR170" s="1"/>
      <c r="NQS170" s="1"/>
      <c r="NQT170" s="1"/>
      <c r="NQU170" s="1"/>
      <c r="NQV170" s="1"/>
      <c r="NQW170" s="1"/>
      <c r="NQX170" s="1"/>
      <c r="NQY170" s="1"/>
      <c r="NQZ170" s="1"/>
      <c r="NRA170" s="1"/>
      <c r="NRB170" s="1"/>
      <c r="NRC170" s="1"/>
      <c r="NRD170" s="1"/>
      <c r="NRE170" s="1"/>
      <c r="NRF170" s="1"/>
      <c r="NRG170" s="1"/>
      <c r="NRH170" s="1"/>
      <c r="NRI170" s="1"/>
      <c r="NRJ170" s="1"/>
      <c r="NRK170" s="1"/>
      <c r="NRL170" s="1"/>
      <c r="NRM170" s="1"/>
      <c r="NRN170" s="1"/>
      <c r="NRO170" s="1"/>
      <c r="NRP170" s="1"/>
      <c r="NRQ170" s="1"/>
      <c r="NRR170" s="1"/>
      <c r="NRS170" s="1"/>
      <c r="NRT170" s="1"/>
      <c r="NRU170" s="1"/>
      <c r="NRV170" s="1"/>
      <c r="NSC170" s="1"/>
      <c r="NSD170" s="1"/>
      <c r="NSE170" s="1"/>
      <c r="NSF170" s="1"/>
      <c r="NSG170" s="1"/>
      <c r="NSH170" s="1"/>
      <c r="NSI170" s="1"/>
      <c r="NSJ170" s="1"/>
      <c r="NSK170" s="1"/>
      <c r="NSL170" s="1"/>
      <c r="NSM170" s="1"/>
      <c r="NSN170" s="1"/>
      <c r="NSO170" s="1"/>
      <c r="NSP170" s="1"/>
      <c r="NSQ170" s="1"/>
      <c r="NSR170" s="1"/>
      <c r="NSS170" s="1"/>
      <c r="NST170" s="1"/>
      <c r="NSU170" s="1"/>
      <c r="NSV170" s="1"/>
      <c r="NSW170" s="1"/>
      <c r="NSX170" s="1"/>
      <c r="NSY170" s="1"/>
      <c r="NSZ170" s="1"/>
      <c r="NTA170" s="1"/>
      <c r="NTB170" s="1"/>
      <c r="NTC170" s="1"/>
      <c r="NTD170" s="1"/>
      <c r="NTE170" s="1"/>
      <c r="NTF170" s="1"/>
      <c r="NTG170" s="1"/>
      <c r="NTH170" s="1"/>
      <c r="NTI170" s="1"/>
      <c r="NTJ170" s="1"/>
      <c r="NTK170" s="1"/>
      <c r="NTL170" s="1"/>
      <c r="NTM170" s="1"/>
      <c r="NTN170" s="1"/>
      <c r="NTO170" s="1"/>
      <c r="NTP170" s="1"/>
      <c r="NTQ170" s="1"/>
      <c r="NTR170" s="1"/>
      <c r="NTS170" s="1"/>
      <c r="NTT170" s="1"/>
      <c r="NTU170" s="1"/>
      <c r="NTV170" s="1"/>
      <c r="NTW170" s="1"/>
      <c r="NTX170" s="1"/>
      <c r="NTY170" s="1"/>
      <c r="NTZ170" s="1"/>
      <c r="NUA170" s="1"/>
      <c r="NUB170" s="1"/>
      <c r="NUC170" s="1"/>
      <c r="NUD170" s="1"/>
      <c r="NUE170" s="1"/>
      <c r="NUF170" s="1"/>
      <c r="NUG170" s="1"/>
      <c r="NUH170" s="1"/>
      <c r="NUI170" s="1"/>
      <c r="NUJ170" s="1"/>
      <c r="NUK170" s="1"/>
      <c r="NUL170" s="1"/>
      <c r="NUM170" s="1"/>
      <c r="NUN170" s="1"/>
      <c r="NUO170" s="1"/>
      <c r="NUP170" s="1"/>
      <c r="NUQ170" s="1"/>
      <c r="NUR170" s="1"/>
      <c r="NUS170" s="1"/>
      <c r="NUT170" s="1"/>
      <c r="NUU170" s="1"/>
      <c r="NUV170" s="1"/>
      <c r="NUW170" s="1"/>
      <c r="NUX170" s="1"/>
      <c r="NUY170" s="1"/>
      <c r="NUZ170" s="1"/>
      <c r="NVA170" s="1"/>
      <c r="NVB170" s="1"/>
      <c r="NVC170" s="1"/>
      <c r="NVD170" s="1"/>
      <c r="NVE170" s="1"/>
      <c r="NVF170" s="1"/>
      <c r="NVG170" s="1"/>
      <c r="NVH170" s="1"/>
      <c r="NVI170" s="1"/>
      <c r="NVJ170" s="1"/>
      <c r="NVK170" s="1"/>
      <c r="NVL170" s="1"/>
      <c r="NVM170" s="1"/>
      <c r="NVN170" s="1"/>
      <c r="NVO170" s="1"/>
      <c r="NVP170" s="1"/>
      <c r="NVQ170" s="1"/>
      <c r="NVR170" s="1"/>
      <c r="NVS170" s="1"/>
      <c r="NVT170" s="1"/>
      <c r="NVU170" s="1"/>
      <c r="NVV170" s="1"/>
      <c r="NVW170" s="1"/>
      <c r="NVX170" s="1"/>
      <c r="NVY170" s="1"/>
      <c r="NVZ170" s="1"/>
      <c r="NWA170" s="1"/>
      <c r="NWB170" s="1"/>
      <c r="NWC170" s="1"/>
      <c r="NWD170" s="1"/>
      <c r="NWE170" s="1"/>
      <c r="NWF170" s="1"/>
      <c r="NWG170" s="1"/>
      <c r="NWH170" s="1"/>
      <c r="NWI170" s="1"/>
      <c r="NWJ170" s="1"/>
      <c r="NWK170" s="1"/>
      <c r="NWL170" s="1"/>
      <c r="NWM170" s="1"/>
      <c r="NWN170" s="1"/>
      <c r="NWO170" s="1"/>
      <c r="NWP170" s="1"/>
      <c r="NWQ170" s="1"/>
      <c r="NWR170" s="1"/>
      <c r="NWS170" s="1"/>
      <c r="NWT170" s="1"/>
      <c r="NWU170" s="1"/>
      <c r="NWV170" s="1"/>
      <c r="NWW170" s="1"/>
      <c r="NWX170" s="1"/>
      <c r="NWY170" s="1"/>
      <c r="NWZ170" s="1"/>
      <c r="NXA170" s="1"/>
      <c r="NXB170" s="1"/>
      <c r="NXC170" s="1"/>
      <c r="NXD170" s="1"/>
      <c r="NXE170" s="1"/>
      <c r="NXF170" s="1"/>
      <c r="NXG170" s="1"/>
      <c r="NXH170" s="1"/>
      <c r="NXI170" s="1"/>
      <c r="NXJ170" s="1"/>
      <c r="NXK170" s="1"/>
      <c r="NXL170" s="1"/>
      <c r="NXM170" s="1"/>
      <c r="NXN170" s="1"/>
      <c r="NXO170" s="1"/>
      <c r="NXP170" s="1"/>
      <c r="NXQ170" s="1"/>
      <c r="NXR170" s="1"/>
      <c r="NXS170" s="1"/>
      <c r="NXT170" s="1"/>
      <c r="NXU170" s="1"/>
      <c r="NXV170" s="1"/>
      <c r="NXW170" s="1"/>
      <c r="NXX170" s="1"/>
      <c r="NXY170" s="1"/>
      <c r="NXZ170" s="1"/>
      <c r="NYA170" s="1"/>
      <c r="NYB170" s="1"/>
      <c r="NYC170" s="1"/>
      <c r="NYD170" s="1"/>
      <c r="NYE170" s="1"/>
      <c r="NYF170" s="1"/>
      <c r="NYG170" s="1"/>
      <c r="NYH170" s="1"/>
      <c r="NYI170" s="1"/>
      <c r="NYJ170" s="1"/>
      <c r="NYK170" s="1"/>
      <c r="NYL170" s="1"/>
      <c r="NYM170" s="1"/>
      <c r="NYN170" s="1"/>
      <c r="NYO170" s="1"/>
      <c r="NYP170" s="1"/>
      <c r="NYQ170" s="1"/>
      <c r="NYR170" s="1"/>
      <c r="NYS170" s="1"/>
      <c r="NYT170" s="1"/>
      <c r="NYU170" s="1"/>
      <c r="NYV170" s="1"/>
      <c r="NYW170" s="1"/>
      <c r="NYX170" s="1"/>
      <c r="NYY170" s="1"/>
      <c r="NYZ170" s="1"/>
      <c r="NZA170" s="1"/>
      <c r="NZB170" s="1"/>
      <c r="NZC170" s="1"/>
      <c r="NZD170" s="1"/>
      <c r="NZE170" s="1"/>
      <c r="NZF170" s="1"/>
      <c r="NZG170" s="1"/>
      <c r="NZH170" s="1"/>
      <c r="NZI170" s="1"/>
      <c r="NZJ170" s="1"/>
      <c r="NZK170" s="1"/>
      <c r="NZL170" s="1"/>
      <c r="NZM170" s="1"/>
      <c r="NZN170" s="1"/>
      <c r="NZO170" s="1"/>
      <c r="NZP170" s="1"/>
      <c r="NZQ170" s="1"/>
      <c r="NZR170" s="1"/>
      <c r="NZS170" s="1"/>
      <c r="NZT170" s="1"/>
      <c r="NZU170" s="1"/>
      <c r="NZV170" s="1"/>
      <c r="NZW170" s="1"/>
      <c r="NZX170" s="1"/>
      <c r="NZY170" s="1"/>
      <c r="NZZ170" s="1"/>
      <c r="OAA170" s="1"/>
      <c r="OAB170" s="1"/>
      <c r="OAC170" s="1"/>
      <c r="OAD170" s="1"/>
      <c r="OAE170" s="1"/>
      <c r="OAF170" s="1"/>
      <c r="OAG170" s="1"/>
      <c r="OAH170" s="1"/>
      <c r="OAI170" s="1"/>
      <c r="OAJ170" s="1"/>
      <c r="OAK170" s="1"/>
      <c r="OAL170" s="1"/>
      <c r="OAM170" s="1"/>
      <c r="OAN170" s="1"/>
      <c r="OAO170" s="1"/>
      <c r="OAP170" s="1"/>
      <c r="OAQ170" s="1"/>
      <c r="OAR170" s="1"/>
      <c r="OAS170" s="1"/>
      <c r="OAT170" s="1"/>
      <c r="OAU170" s="1"/>
      <c r="OAV170" s="1"/>
      <c r="OAW170" s="1"/>
      <c r="OAX170" s="1"/>
      <c r="OAY170" s="1"/>
      <c r="OAZ170" s="1"/>
      <c r="OBA170" s="1"/>
      <c r="OBB170" s="1"/>
      <c r="OBC170" s="1"/>
      <c r="OBD170" s="1"/>
      <c r="OBE170" s="1"/>
      <c r="OBF170" s="1"/>
      <c r="OBG170" s="1"/>
      <c r="OBH170" s="1"/>
      <c r="OBI170" s="1"/>
      <c r="OBJ170" s="1"/>
      <c r="OBK170" s="1"/>
      <c r="OBL170" s="1"/>
      <c r="OBM170" s="1"/>
      <c r="OBN170" s="1"/>
      <c r="OBO170" s="1"/>
      <c r="OBP170" s="1"/>
      <c r="OBQ170" s="1"/>
      <c r="OBR170" s="1"/>
      <c r="OBY170" s="1"/>
      <c r="OBZ170" s="1"/>
      <c r="OCA170" s="1"/>
      <c r="OCB170" s="1"/>
      <c r="OCC170" s="1"/>
      <c r="OCD170" s="1"/>
      <c r="OCE170" s="1"/>
      <c r="OCF170" s="1"/>
      <c r="OCG170" s="1"/>
      <c r="OCH170" s="1"/>
      <c r="OCI170" s="1"/>
      <c r="OCJ170" s="1"/>
      <c r="OCK170" s="1"/>
      <c r="OCL170" s="1"/>
      <c r="OCM170" s="1"/>
      <c r="OCN170" s="1"/>
      <c r="OCO170" s="1"/>
      <c r="OCP170" s="1"/>
      <c r="OCQ170" s="1"/>
      <c r="OCR170" s="1"/>
      <c r="OCS170" s="1"/>
      <c r="OCT170" s="1"/>
      <c r="OCU170" s="1"/>
      <c r="OCV170" s="1"/>
      <c r="OCW170" s="1"/>
      <c r="OCX170" s="1"/>
      <c r="OCY170" s="1"/>
      <c r="OCZ170" s="1"/>
      <c r="ODA170" s="1"/>
      <c r="ODB170" s="1"/>
      <c r="ODC170" s="1"/>
      <c r="ODD170" s="1"/>
      <c r="ODE170" s="1"/>
      <c r="ODF170" s="1"/>
      <c r="ODG170" s="1"/>
      <c r="ODH170" s="1"/>
      <c r="ODI170" s="1"/>
      <c r="ODJ170" s="1"/>
      <c r="ODK170" s="1"/>
      <c r="ODL170" s="1"/>
      <c r="ODM170" s="1"/>
      <c r="ODN170" s="1"/>
      <c r="ODO170" s="1"/>
      <c r="ODP170" s="1"/>
      <c r="ODQ170" s="1"/>
      <c r="ODR170" s="1"/>
      <c r="ODS170" s="1"/>
      <c r="ODT170" s="1"/>
      <c r="ODU170" s="1"/>
      <c r="ODV170" s="1"/>
      <c r="ODW170" s="1"/>
      <c r="ODX170" s="1"/>
      <c r="ODY170" s="1"/>
      <c r="ODZ170" s="1"/>
      <c r="OEA170" s="1"/>
      <c r="OEB170" s="1"/>
      <c r="OEC170" s="1"/>
      <c r="OED170" s="1"/>
      <c r="OEE170" s="1"/>
      <c r="OEF170" s="1"/>
      <c r="OEG170" s="1"/>
      <c r="OEH170" s="1"/>
      <c r="OEI170" s="1"/>
      <c r="OEJ170" s="1"/>
      <c r="OEK170" s="1"/>
      <c r="OEL170" s="1"/>
      <c r="OEM170" s="1"/>
      <c r="OEN170" s="1"/>
      <c r="OEO170" s="1"/>
      <c r="OEP170" s="1"/>
      <c r="OEQ170" s="1"/>
      <c r="OER170" s="1"/>
      <c r="OES170" s="1"/>
      <c r="OET170" s="1"/>
      <c r="OEU170" s="1"/>
      <c r="OEV170" s="1"/>
      <c r="OEW170" s="1"/>
      <c r="OEX170" s="1"/>
      <c r="OEY170" s="1"/>
      <c r="OEZ170" s="1"/>
      <c r="OFA170" s="1"/>
      <c r="OFB170" s="1"/>
      <c r="OFC170" s="1"/>
      <c r="OFD170" s="1"/>
      <c r="OFE170" s="1"/>
      <c r="OFF170" s="1"/>
      <c r="OFG170" s="1"/>
      <c r="OFH170" s="1"/>
      <c r="OFI170" s="1"/>
      <c r="OFJ170" s="1"/>
      <c r="OFK170" s="1"/>
      <c r="OFL170" s="1"/>
      <c r="OFM170" s="1"/>
      <c r="OFN170" s="1"/>
      <c r="OFO170" s="1"/>
      <c r="OFP170" s="1"/>
      <c r="OFQ170" s="1"/>
      <c r="OFR170" s="1"/>
      <c r="OFS170" s="1"/>
      <c r="OFT170" s="1"/>
      <c r="OFU170" s="1"/>
      <c r="OFV170" s="1"/>
      <c r="OFW170" s="1"/>
      <c r="OFX170" s="1"/>
      <c r="OFY170" s="1"/>
      <c r="OFZ170" s="1"/>
      <c r="OGA170" s="1"/>
      <c r="OGB170" s="1"/>
      <c r="OGC170" s="1"/>
      <c r="OGD170" s="1"/>
      <c r="OGE170" s="1"/>
      <c r="OGF170" s="1"/>
      <c r="OGG170" s="1"/>
      <c r="OGH170" s="1"/>
      <c r="OGI170" s="1"/>
      <c r="OGJ170" s="1"/>
      <c r="OGK170" s="1"/>
      <c r="OGL170" s="1"/>
      <c r="OGM170" s="1"/>
      <c r="OGN170" s="1"/>
      <c r="OGO170" s="1"/>
      <c r="OGP170" s="1"/>
      <c r="OGQ170" s="1"/>
      <c r="OGR170" s="1"/>
      <c r="OGS170" s="1"/>
      <c r="OGT170" s="1"/>
      <c r="OGU170" s="1"/>
      <c r="OGV170" s="1"/>
      <c r="OGW170" s="1"/>
      <c r="OGX170" s="1"/>
      <c r="OGY170" s="1"/>
      <c r="OGZ170" s="1"/>
      <c r="OHA170" s="1"/>
      <c r="OHB170" s="1"/>
      <c r="OHC170" s="1"/>
      <c r="OHD170" s="1"/>
      <c r="OHE170" s="1"/>
      <c r="OHF170" s="1"/>
      <c r="OHG170" s="1"/>
      <c r="OHH170" s="1"/>
      <c r="OHI170" s="1"/>
      <c r="OHJ170" s="1"/>
      <c r="OHK170" s="1"/>
      <c r="OHL170" s="1"/>
      <c r="OHM170" s="1"/>
      <c r="OHN170" s="1"/>
      <c r="OHO170" s="1"/>
      <c r="OHP170" s="1"/>
      <c r="OHQ170" s="1"/>
      <c r="OHR170" s="1"/>
      <c r="OHS170" s="1"/>
      <c r="OHT170" s="1"/>
      <c r="OHU170" s="1"/>
      <c r="OHV170" s="1"/>
      <c r="OHW170" s="1"/>
      <c r="OHX170" s="1"/>
      <c r="OHY170" s="1"/>
      <c r="OHZ170" s="1"/>
      <c r="OIA170" s="1"/>
      <c r="OIB170" s="1"/>
      <c r="OIC170" s="1"/>
      <c r="OID170" s="1"/>
      <c r="OIE170" s="1"/>
      <c r="OIF170" s="1"/>
      <c r="OIG170" s="1"/>
      <c r="OIH170" s="1"/>
      <c r="OII170" s="1"/>
      <c r="OIJ170" s="1"/>
      <c r="OIK170" s="1"/>
      <c r="OIL170" s="1"/>
      <c r="OIM170" s="1"/>
      <c r="OIN170" s="1"/>
      <c r="OIO170" s="1"/>
      <c r="OIP170" s="1"/>
      <c r="OIQ170" s="1"/>
      <c r="OIR170" s="1"/>
      <c r="OIS170" s="1"/>
      <c r="OIT170" s="1"/>
      <c r="OIU170" s="1"/>
      <c r="OIV170" s="1"/>
      <c r="OIW170" s="1"/>
      <c r="OIX170" s="1"/>
      <c r="OIY170" s="1"/>
      <c r="OIZ170" s="1"/>
      <c r="OJA170" s="1"/>
      <c r="OJB170" s="1"/>
      <c r="OJC170" s="1"/>
      <c r="OJD170" s="1"/>
      <c r="OJE170" s="1"/>
      <c r="OJF170" s="1"/>
      <c r="OJG170" s="1"/>
      <c r="OJH170" s="1"/>
      <c r="OJI170" s="1"/>
      <c r="OJJ170" s="1"/>
      <c r="OJK170" s="1"/>
      <c r="OJL170" s="1"/>
      <c r="OJM170" s="1"/>
      <c r="OJN170" s="1"/>
      <c r="OJO170" s="1"/>
      <c r="OJP170" s="1"/>
      <c r="OJQ170" s="1"/>
      <c r="OJR170" s="1"/>
      <c r="OJS170" s="1"/>
      <c r="OJT170" s="1"/>
      <c r="OJU170" s="1"/>
      <c r="OJV170" s="1"/>
      <c r="OJW170" s="1"/>
      <c r="OJX170" s="1"/>
      <c r="OJY170" s="1"/>
      <c r="OJZ170" s="1"/>
      <c r="OKA170" s="1"/>
      <c r="OKB170" s="1"/>
      <c r="OKC170" s="1"/>
      <c r="OKD170" s="1"/>
      <c r="OKE170" s="1"/>
      <c r="OKF170" s="1"/>
      <c r="OKG170" s="1"/>
      <c r="OKH170" s="1"/>
      <c r="OKI170" s="1"/>
      <c r="OKJ170" s="1"/>
      <c r="OKK170" s="1"/>
      <c r="OKL170" s="1"/>
      <c r="OKM170" s="1"/>
      <c r="OKN170" s="1"/>
      <c r="OKO170" s="1"/>
      <c r="OKP170" s="1"/>
      <c r="OKQ170" s="1"/>
      <c r="OKR170" s="1"/>
      <c r="OKS170" s="1"/>
      <c r="OKT170" s="1"/>
      <c r="OKU170" s="1"/>
      <c r="OKV170" s="1"/>
      <c r="OKW170" s="1"/>
      <c r="OKX170" s="1"/>
      <c r="OKY170" s="1"/>
      <c r="OKZ170" s="1"/>
      <c r="OLA170" s="1"/>
      <c r="OLB170" s="1"/>
      <c r="OLC170" s="1"/>
      <c r="OLD170" s="1"/>
      <c r="OLE170" s="1"/>
      <c r="OLF170" s="1"/>
      <c r="OLG170" s="1"/>
      <c r="OLH170" s="1"/>
      <c r="OLI170" s="1"/>
      <c r="OLJ170" s="1"/>
      <c r="OLK170" s="1"/>
      <c r="OLL170" s="1"/>
      <c r="OLM170" s="1"/>
      <c r="OLN170" s="1"/>
      <c r="OLU170" s="1"/>
      <c r="OLV170" s="1"/>
      <c r="OLW170" s="1"/>
      <c r="OLX170" s="1"/>
      <c r="OLY170" s="1"/>
      <c r="OLZ170" s="1"/>
      <c r="OMA170" s="1"/>
      <c r="OMB170" s="1"/>
      <c r="OMC170" s="1"/>
      <c r="OMD170" s="1"/>
      <c r="OME170" s="1"/>
      <c r="OMF170" s="1"/>
      <c r="OMG170" s="1"/>
      <c r="OMH170" s="1"/>
      <c r="OMI170" s="1"/>
      <c r="OMJ170" s="1"/>
      <c r="OMK170" s="1"/>
      <c r="OML170" s="1"/>
      <c r="OMM170" s="1"/>
      <c r="OMN170" s="1"/>
      <c r="OMO170" s="1"/>
      <c r="OMP170" s="1"/>
      <c r="OMQ170" s="1"/>
      <c r="OMR170" s="1"/>
      <c r="OMS170" s="1"/>
      <c r="OMT170" s="1"/>
      <c r="OMU170" s="1"/>
      <c r="OMV170" s="1"/>
      <c r="OMW170" s="1"/>
      <c r="OMX170" s="1"/>
      <c r="OMY170" s="1"/>
      <c r="OMZ170" s="1"/>
      <c r="ONA170" s="1"/>
      <c r="ONB170" s="1"/>
      <c r="ONC170" s="1"/>
      <c r="OND170" s="1"/>
      <c r="ONE170" s="1"/>
      <c r="ONF170" s="1"/>
      <c r="ONG170" s="1"/>
      <c r="ONH170" s="1"/>
      <c r="ONI170" s="1"/>
      <c r="ONJ170" s="1"/>
      <c r="ONK170" s="1"/>
      <c r="ONL170" s="1"/>
      <c r="ONM170" s="1"/>
      <c r="ONN170" s="1"/>
      <c r="ONO170" s="1"/>
      <c r="ONP170" s="1"/>
      <c r="ONQ170" s="1"/>
      <c r="ONR170" s="1"/>
      <c r="ONS170" s="1"/>
      <c r="ONT170" s="1"/>
      <c r="ONU170" s="1"/>
      <c r="ONV170" s="1"/>
      <c r="ONW170" s="1"/>
      <c r="ONX170" s="1"/>
      <c r="ONY170" s="1"/>
      <c r="ONZ170" s="1"/>
      <c r="OOA170" s="1"/>
      <c r="OOB170" s="1"/>
      <c r="OOC170" s="1"/>
      <c r="OOD170" s="1"/>
      <c r="OOE170" s="1"/>
      <c r="OOF170" s="1"/>
      <c r="OOG170" s="1"/>
      <c r="OOH170" s="1"/>
      <c r="OOI170" s="1"/>
      <c r="OOJ170" s="1"/>
      <c r="OOK170" s="1"/>
      <c r="OOL170" s="1"/>
      <c r="OOM170" s="1"/>
      <c r="OON170" s="1"/>
      <c r="OOO170" s="1"/>
      <c r="OOP170" s="1"/>
      <c r="OOQ170" s="1"/>
      <c r="OOR170" s="1"/>
      <c r="OOS170" s="1"/>
      <c r="OOT170" s="1"/>
      <c r="OOU170" s="1"/>
      <c r="OOV170" s="1"/>
      <c r="OOW170" s="1"/>
      <c r="OOX170" s="1"/>
      <c r="OOY170" s="1"/>
      <c r="OOZ170" s="1"/>
      <c r="OPA170" s="1"/>
      <c r="OPB170" s="1"/>
      <c r="OPC170" s="1"/>
      <c r="OPD170" s="1"/>
      <c r="OPE170" s="1"/>
      <c r="OPF170" s="1"/>
      <c r="OPG170" s="1"/>
      <c r="OPH170" s="1"/>
      <c r="OPI170" s="1"/>
      <c r="OPJ170" s="1"/>
      <c r="OPK170" s="1"/>
      <c r="OPL170" s="1"/>
      <c r="OPM170" s="1"/>
      <c r="OPN170" s="1"/>
      <c r="OPO170" s="1"/>
      <c r="OPP170" s="1"/>
      <c r="OPQ170" s="1"/>
      <c r="OPR170" s="1"/>
      <c r="OPS170" s="1"/>
      <c r="OPT170" s="1"/>
      <c r="OPU170" s="1"/>
      <c r="OPV170" s="1"/>
      <c r="OPW170" s="1"/>
      <c r="OPX170" s="1"/>
      <c r="OPY170" s="1"/>
      <c r="OPZ170" s="1"/>
      <c r="OQA170" s="1"/>
      <c r="OQB170" s="1"/>
      <c r="OQC170" s="1"/>
      <c r="OQD170" s="1"/>
      <c r="OQE170" s="1"/>
      <c r="OQF170" s="1"/>
      <c r="OQG170" s="1"/>
      <c r="OQH170" s="1"/>
      <c r="OQI170" s="1"/>
      <c r="OQJ170" s="1"/>
      <c r="OQK170" s="1"/>
      <c r="OQL170" s="1"/>
      <c r="OQM170" s="1"/>
      <c r="OQN170" s="1"/>
      <c r="OQO170" s="1"/>
      <c r="OQP170" s="1"/>
      <c r="OQQ170" s="1"/>
      <c r="OQR170" s="1"/>
      <c r="OQS170" s="1"/>
      <c r="OQT170" s="1"/>
      <c r="OQU170" s="1"/>
      <c r="OQV170" s="1"/>
      <c r="OQW170" s="1"/>
      <c r="OQX170" s="1"/>
      <c r="OQY170" s="1"/>
      <c r="OQZ170" s="1"/>
      <c r="ORA170" s="1"/>
      <c r="ORB170" s="1"/>
      <c r="ORC170" s="1"/>
      <c r="ORD170" s="1"/>
      <c r="ORE170" s="1"/>
      <c r="ORF170" s="1"/>
      <c r="ORG170" s="1"/>
      <c r="ORH170" s="1"/>
      <c r="ORI170" s="1"/>
      <c r="ORJ170" s="1"/>
      <c r="ORK170" s="1"/>
      <c r="ORL170" s="1"/>
      <c r="ORM170" s="1"/>
      <c r="ORN170" s="1"/>
      <c r="ORO170" s="1"/>
      <c r="ORP170" s="1"/>
      <c r="ORQ170" s="1"/>
      <c r="ORR170" s="1"/>
      <c r="ORS170" s="1"/>
      <c r="ORT170" s="1"/>
      <c r="ORU170" s="1"/>
      <c r="ORV170" s="1"/>
      <c r="ORW170" s="1"/>
      <c r="ORX170" s="1"/>
      <c r="ORY170" s="1"/>
      <c r="ORZ170" s="1"/>
      <c r="OSA170" s="1"/>
      <c r="OSB170" s="1"/>
      <c r="OSC170" s="1"/>
      <c r="OSD170" s="1"/>
      <c r="OSE170" s="1"/>
      <c r="OSF170" s="1"/>
      <c r="OSG170" s="1"/>
      <c r="OSH170" s="1"/>
      <c r="OSI170" s="1"/>
      <c r="OSJ170" s="1"/>
      <c r="OSK170" s="1"/>
      <c r="OSL170" s="1"/>
      <c r="OSM170" s="1"/>
      <c r="OSN170" s="1"/>
      <c r="OSO170" s="1"/>
      <c r="OSP170" s="1"/>
      <c r="OSQ170" s="1"/>
      <c r="OSR170" s="1"/>
      <c r="OSS170" s="1"/>
      <c r="OST170" s="1"/>
      <c r="OSU170" s="1"/>
      <c r="OSV170" s="1"/>
      <c r="OSW170" s="1"/>
      <c r="OSX170" s="1"/>
      <c r="OSY170" s="1"/>
      <c r="OSZ170" s="1"/>
      <c r="OTA170" s="1"/>
      <c r="OTB170" s="1"/>
      <c r="OTC170" s="1"/>
      <c r="OTD170" s="1"/>
      <c r="OTE170" s="1"/>
      <c r="OTF170" s="1"/>
      <c r="OTG170" s="1"/>
      <c r="OTH170" s="1"/>
      <c r="OTI170" s="1"/>
      <c r="OTJ170" s="1"/>
      <c r="OTK170" s="1"/>
      <c r="OTL170" s="1"/>
      <c r="OTM170" s="1"/>
      <c r="OTN170" s="1"/>
      <c r="OTO170" s="1"/>
      <c r="OTP170" s="1"/>
      <c r="OTQ170" s="1"/>
      <c r="OTR170" s="1"/>
      <c r="OTS170" s="1"/>
      <c r="OTT170" s="1"/>
      <c r="OTU170" s="1"/>
      <c r="OTV170" s="1"/>
      <c r="OTW170" s="1"/>
      <c r="OTX170" s="1"/>
      <c r="OTY170" s="1"/>
      <c r="OTZ170" s="1"/>
      <c r="OUA170" s="1"/>
      <c r="OUB170" s="1"/>
      <c r="OUC170" s="1"/>
      <c r="OUD170" s="1"/>
      <c r="OUE170" s="1"/>
      <c r="OUF170" s="1"/>
      <c r="OUG170" s="1"/>
      <c r="OUH170" s="1"/>
      <c r="OUI170" s="1"/>
      <c r="OUJ170" s="1"/>
      <c r="OUK170" s="1"/>
      <c r="OUL170" s="1"/>
      <c r="OUM170" s="1"/>
      <c r="OUN170" s="1"/>
      <c r="OUO170" s="1"/>
      <c r="OUP170" s="1"/>
      <c r="OUQ170" s="1"/>
      <c r="OUR170" s="1"/>
      <c r="OUS170" s="1"/>
      <c r="OUT170" s="1"/>
      <c r="OUU170" s="1"/>
      <c r="OUV170" s="1"/>
      <c r="OUW170" s="1"/>
      <c r="OUX170" s="1"/>
      <c r="OUY170" s="1"/>
      <c r="OUZ170" s="1"/>
      <c r="OVA170" s="1"/>
      <c r="OVB170" s="1"/>
      <c r="OVC170" s="1"/>
      <c r="OVD170" s="1"/>
      <c r="OVE170" s="1"/>
      <c r="OVF170" s="1"/>
      <c r="OVG170" s="1"/>
      <c r="OVH170" s="1"/>
      <c r="OVI170" s="1"/>
      <c r="OVJ170" s="1"/>
      <c r="OVQ170" s="1"/>
      <c r="OVR170" s="1"/>
      <c r="OVS170" s="1"/>
      <c r="OVT170" s="1"/>
      <c r="OVU170" s="1"/>
      <c r="OVV170" s="1"/>
      <c r="OVW170" s="1"/>
      <c r="OVX170" s="1"/>
      <c r="OVY170" s="1"/>
      <c r="OVZ170" s="1"/>
      <c r="OWA170" s="1"/>
      <c r="OWB170" s="1"/>
      <c r="OWC170" s="1"/>
      <c r="OWD170" s="1"/>
      <c r="OWE170" s="1"/>
      <c r="OWF170" s="1"/>
      <c r="OWG170" s="1"/>
      <c r="OWH170" s="1"/>
      <c r="OWI170" s="1"/>
      <c r="OWJ170" s="1"/>
      <c r="OWK170" s="1"/>
      <c r="OWL170" s="1"/>
      <c r="OWM170" s="1"/>
      <c r="OWN170" s="1"/>
      <c r="OWO170" s="1"/>
      <c r="OWP170" s="1"/>
      <c r="OWQ170" s="1"/>
      <c r="OWR170" s="1"/>
      <c r="OWS170" s="1"/>
      <c r="OWT170" s="1"/>
      <c r="OWU170" s="1"/>
      <c r="OWV170" s="1"/>
      <c r="OWW170" s="1"/>
      <c r="OWX170" s="1"/>
      <c r="OWY170" s="1"/>
      <c r="OWZ170" s="1"/>
      <c r="OXA170" s="1"/>
      <c r="OXB170" s="1"/>
      <c r="OXC170" s="1"/>
      <c r="OXD170" s="1"/>
      <c r="OXE170" s="1"/>
      <c r="OXF170" s="1"/>
      <c r="OXG170" s="1"/>
      <c r="OXH170" s="1"/>
      <c r="OXI170" s="1"/>
      <c r="OXJ170" s="1"/>
      <c r="OXK170" s="1"/>
      <c r="OXL170" s="1"/>
      <c r="OXM170" s="1"/>
      <c r="OXN170" s="1"/>
      <c r="OXO170" s="1"/>
      <c r="OXP170" s="1"/>
      <c r="OXQ170" s="1"/>
      <c r="OXR170" s="1"/>
      <c r="OXS170" s="1"/>
      <c r="OXT170" s="1"/>
      <c r="OXU170" s="1"/>
      <c r="OXV170" s="1"/>
      <c r="OXW170" s="1"/>
      <c r="OXX170" s="1"/>
      <c r="OXY170" s="1"/>
      <c r="OXZ170" s="1"/>
      <c r="OYA170" s="1"/>
      <c r="OYB170" s="1"/>
      <c r="OYC170" s="1"/>
      <c r="OYD170" s="1"/>
      <c r="OYE170" s="1"/>
      <c r="OYF170" s="1"/>
      <c r="OYG170" s="1"/>
      <c r="OYH170" s="1"/>
      <c r="OYI170" s="1"/>
      <c r="OYJ170" s="1"/>
      <c r="OYK170" s="1"/>
      <c r="OYL170" s="1"/>
      <c r="OYM170" s="1"/>
      <c r="OYN170" s="1"/>
      <c r="OYO170" s="1"/>
      <c r="OYP170" s="1"/>
      <c r="OYQ170" s="1"/>
      <c r="OYR170" s="1"/>
      <c r="OYS170" s="1"/>
      <c r="OYT170" s="1"/>
      <c r="OYU170" s="1"/>
      <c r="OYV170" s="1"/>
      <c r="OYW170" s="1"/>
      <c r="OYX170" s="1"/>
      <c r="OYY170" s="1"/>
      <c r="OYZ170" s="1"/>
      <c r="OZA170" s="1"/>
      <c r="OZB170" s="1"/>
      <c r="OZC170" s="1"/>
      <c r="OZD170" s="1"/>
      <c r="OZE170" s="1"/>
      <c r="OZF170" s="1"/>
      <c r="OZG170" s="1"/>
      <c r="OZH170" s="1"/>
      <c r="OZI170" s="1"/>
      <c r="OZJ170" s="1"/>
      <c r="OZK170" s="1"/>
      <c r="OZL170" s="1"/>
      <c r="OZM170" s="1"/>
      <c r="OZN170" s="1"/>
      <c r="OZO170" s="1"/>
      <c r="OZP170" s="1"/>
      <c r="OZQ170" s="1"/>
      <c r="OZR170" s="1"/>
      <c r="OZS170" s="1"/>
      <c r="OZT170" s="1"/>
      <c r="OZU170" s="1"/>
      <c r="OZV170" s="1"/>
      <c r="OZW170" s="1"/>
      <c r="OZX170" s="1"/>
      <c r="OZY170" s="1"/>
      <c r="OZZ170" s="1"/>
      <c r="PAA170" s="1"/>
      <c r="PAB170" s="1"/>
      <c r="PAC170" s="1"/>
      <c r="PAD170" s="1"/>
      <c r="PAE170" s="1"/>
      <c r="PAF170" s="1"/>
      <c r="PAG170" s="1"/>
      <c r="PAH170" s="1"/>
      <c r="PAI170" s="1"/>
      <c r="PAJ170" s="1"/>
      <c r="PAK170" s="1"/>
      <c r="PAL170" s="1"/>
      <c r="PAM170" s="1"/>
      <c r="PAN170" s="1"/>
      <c r="PAO170" s="1"/>
      <c r="PAP170" s="1"/>
      <c r="PAQ170" s="1"/>
      <c r="PAR170" s="1"/>
      <c r="PAS170" s="1"/>
      <c r="PAT170" s="1"/>
      <c r="PAU170" s="1"/>
      <c r="PAV170" s="1"/>
      <c r="PAW170" s="1"/>
      <c r="PAX170" s="1"/>
      <c r="PAY170" s="1"/>
      <c r="PAZ170" s="1"/>
      <c r="PBA170" s="1"/>
      <c r="PBB170" s="1"/>
      <c r="PBC170" s="1"/>
      <c r="PBD170" s="1"/>
      <c r="PBE170" s="1"/>
      <c r="PBF170" s="1"/>
      <c r="PBG170" s="1"/>
      <c r="PBH170" s="1"/>
      <c r="PBI170" s="1"/>
      <c r="PBJ170" s="1"/>
      <c r="PBK170" s="1"/>
      <c r="PBL170" s="1"/>
      <c r="PBM170" s="1"/>
      <c r="PBN170" s="1"/>
      <c r="PBO170" s="1"/>
      <c r="PBP170" s="1"/>
      <c r="PBQ170" s="1"/>
      <c r="PBR170" s="1"/>
      <c r="PBS170" s="1"/>
      <c r="PBT170" s="1"/>
      <c r="PBU170" s="1"/>
      <c r="PBV170" s="1"/>
      <c r="PBW170" s="1"/>
      <c r="PBX170" s="1"/>
      <c r="PBY170" s="1"/>
      <c r="PBZ170" s="1"/>
      <c r="PCA170" s="1"/>
      <c r="PCB170" s="1"/>
      <c r="PCC170" s="1"/>
      <c r="PCD170" s="1"/>
      <c r="PCE170" s="1"/>
      <c r="PCF170" s="1"/>
      <c r="PCG170" s="1"/>
      <c r="PCH170" s="1"/>
      <c r="PCI170" s="1"/>
      <c r="PCJ170" s="1"/>
      <c r="PCK170" s="1"/>
      <c r="PCL170" s="1"/>
      <c r="PCM170" s="1"/>
      <c r="PCN170" s="1"/>
      <c r="PCO170" s="1"/>
      <c r="PCP170" s="1"/>
      <c r="PCQ170" s="1"/>
      <c r="PCR170" s="1"/>
      <c r="PCS170" s="1"/>
      <c r="PCT170" s="1"/>
      <c r="PCU170" s="1"/>
      <c r="PCV170" s="1"/>
      <c r="PCW170" s="1"/>
      <c r="PCX170" s="1"/>
      <c r="PCY170" s="1"/>
      <c r="PCZ170" s="1"/>
      <c r="PDA170" s="1"/>
      <c r="PDB170" s="1"/>
      <c r="PDC170" s="1"/>
      <c r="PDD170" s="1"/>
      <c r="PDE170" s="1"/>
      <c r="PDF170" s="1"/>
      <c r="PDG170" s="1"/>
      <c r="PDH170" s="1"/>
      <c r="PDI170" s="1"/>
      <c r="PDJ170" s="1"/>
      <c r="PDK170" s="1"/>
      <c r="PDL170" s="1"/>
      <c r="PDM170" s="1"/>
      <c r="PDN170" s="1"/>
      <c r="PDO170" s="1"/>
      <c r="PDP170" s="1"/>
      <c r="PDQ170" s="1"/>
      <c r="PDR170" s="1"/>
      <c r="PDS170" s="1"/>
      <c r="PDT170" s="1"/>
      <c r="PDU170" s="1"/>
      <c r="PDV170" s="1"/>
      <c r="PDW170" s="1"/>
      <c r="PDX170" s="1"/>
      <c r="PDY170" s="1"/>
      <c r="PDZ170" s="1"/>
      <c r="PEA170" s="1"/>
      <c r="PEB170" s="1"/>
      <c r="PEC170" s="1"/>
      <c r="PED170" s="1"/>
      <c r="PEE170" s="1"/>
      <c r="PEF170" s="1"/>
      <c r="PEG170" s="1"/>
      <c r="PEH170" s="1"/>
      <c r="PEI170" s="1"/>
      <c r="PEJ170" s="1"/>
      <c r="PEK170" s="1"/>
      <c r="PEL170" s="1"/>
      <c r="PEM170" s="1"/>
      <c r="PEN170" s="1"/>
      <c r="PEO170" s="1"/>
      <c r="PEP170" s="1"/>
      <c r="PEQ170" s="1"/>
      <c r="PER170" s="1"/>
      <c r="PES170" s="1"/>
      <c r="PET170" s="1"/>
      <c r="PEU170" s="1"/>
      <c r="PEV170" s="1"/>
      <c r="PEW170" s="1"/>
      <c r="PEX170" s="1"/>
      <c r="PEY170" s="1"/>
      <c r="PEZ170" s="1"/>
      <c r="PFA170" s="1"/>
      <c r="PFB170" s="1"/>
      <c r="PFC170" s="1"/>
      <c r="PFD170" s="1"/>
      <c r="PFE170" s="1"/>
      <c r="PFF170" s="1"/>
      <c r="PFM170" s="1"/>
      <c r="PFN170" s="1"/>
      <c r="PFO170" s="1"/>
      <c r="PFP170" s="1"/>
      <c r="PFQ170" s="1"/>
      <c r="PFR170" s="1"/>
      <c r="PFS170" s="1"/>
      <c r="PFT170" s="1"/>
      <c r="PFU170" s="1"/>
      <c r="PFV170" s="1"/>
      <c r="PFW170" s="1"/>
      <c r="PFX170" s="1"/>
      <c r="PFY170" s="1"/>
      <c r="PFZ170" s="1"/>
      <c r="PGA170" s="1"/>
      <c r="PGB170" s="1"/>
      <c r="PGC170" s="1"/>
      <c r="PGD170" s="1"/>
      <c r="PGE170" s="1"/>
      <c r="PGF170" s="1"/>
      <c r="PGG170" s="1"/>
      <c r="PGH170" s="1"/>
      <c r="PGI170" s="1"/>
      <c r="PGJ170" s="1"/>
      <c r="PGK170" s="1"/>
      <c r="PGL170" s="1"/>
      <c r="PGM170" s="1"/>
      <c r="PGN170" s="1"/>
      <c r="PGO170" s="1"/>
      <c r="PGP170" s="1"/>
      <c r="PGQ170" s="1"/>
      <c r="PGR170" s="1"/>
      <c r="PGS170" s="1"/>
      <c r="PGT170" s="1"/>
      <c r="PGU170" s="1"/>
      <c r="PGV170" s="1"/>
      <c r="PGW170" s="1"/>
      <c r="PGX170" s="1"/>
      <c r="PGY170" s="1"/>
      <c r="PGZ170" s="1"/>
      <c r="PHA170" s="1"/>
      <c r="PHB170" s="1"/>
      <c r="PHC170" s="1"/>
      <c r="PHD170" s="1"/>
      <c r="PHE170" s="1"/>
      <c r="PHF170" s="1"/>
      <c r="PHG170" s="1"/>
      <c r="PHH170" s="1"/>
      <c r="PHI170" s="1"/>
      <c r="PHJ170" s="1"/>
      <c r="PHK170" s="1"/>
      <c r="PHL170" s="1"/>
      <c r="PHM170" s="1"/>
      <c r="PHN170" s="1"/>
      <c r="PHO170" s="1"/>
      <c r="PHP170" s="1"/>
      <c r="PHQ170" s="1"/>
      <c r="PHR170" s="1"/>
      <c r="PHS170" s="1"/>
      <c r="PHT170" s="1"/>
      <c r="PHU170" s="1"/>
      <c r="PHV170" s="1"/>
      <c r="PHW170" s="1"/>
      <c r="PHX170" s="1"/>
      <c r="PHY170" s="1"/>
      <c r="PHZ170" s="1"/>
      <c r="PIA170" s="1"/>
      <c r="PIB170" s="1"/>
      <c r="PIC170" s="1"/>
      <c r="PID170" s="1"/>
      <c r="PIE170" s="1"/>
      <c r="PIF170" s="1"/>
      <c r="PIG170" s="1"/>
      <c r="PIH170" s="1"/>
      <c r="PII170" s="1"/>
      <c r="PIJ170" s="1"/>
      <c r="PIK170" s="1"/>
      <c r="PIL170" s="1"/>
      <c r="PIM170" s="1"/>
      <c r="PIN170" s="1"/>
      <c r="PIO170" s="1"/>
      <c r="PIP170" s="1"/>
      <c r="PIQ170" s="1"/>
      <c r="PIR170" s="1"/>
      <c r="PIS170" s="1"/>
      <c r="PIT170" s="1"/>
      <c r="PIU170" s="1"/>
      <c r="PIV170" s="1"/>
      <c r="PIW170" s="1"/>
      <c r="PIX170" s="1"/>
      <c r="PIY170" s="1"/>
      <c r="PIZ170" s="1"/>
      <c r="PJA170" s="1"/>
      <c r="PJB170" s="1"/>
      <c r="PJC170" s="1"/>
      <c r="PJD170" s="1"/>
      <c r="PJE170" s="1"/>
      <c r="PJF170" s="1"/>
      <c r="PJG170" s="1"/>
      <c r="PJH170" s="1"/>
      <c r="PJI170" s="1"/>
      <c r="PJJ170" s="1"/>
      <c r="PJK170" s="1"/>
      <c r="PJL170" s="1"/>
      <c r="PJM170" s="1"/>
      <c r="PJN170" s="1"/>
      <c r="PJO170" s="1"/>
      <c r="PJP170" s="1"/>
      <c r="PJQ170" s="1"/>
      <c r="PJR170" s="1"/>
      <c r="PJS170" s="1"/>
      <c r="PJT170" s="1"/>
      <c r="PJU170" s="1"/>
      <c r="PJV170" s="1"/>
      <c r="PJW170" s="1"/>
      <c r="PJX170" s="1"/>
      <c r="PJY170" s="1"/>
      <c r="PJZ170" s="1"/>
      <c r="PKA170" s="1"/>
      <c r="PKB170" s="1"/>
      <c r="PKC170" s="1"/>
      <c r="PKD170" s="1"/>
      <c r="PKE170" s="1"/>
      <c r="PKF170" s="1"/>
      <c r="PKG170" s="1"/>
      <c r="PKH170" s="1"/>
      <c r="PKI170" s="1"/>
      <c r="PKJ170" s="1"/>
      <c r="PKK170" s="1"/>
      <c r="PKL170" s="1"/>
      <c r="PKM170" s="1"/>
      <c r="PKN170" s="1"/>
      <c r="PKO170" s="1"/>
      <c r="PKP170" s="1"/>
      <c r="PKQ170" s="1"/>
      <c r="PKR170" s="1"/>
      <c r="PKS170" s="1"/>
      <c r="PKT170" s="1"/>
      <c r="PKU170" s="1"/>
      <c r="PKV170" s="1"/>
      <c r="PKW170" s="1"/>
      <c r="PKX170" s="1"/>
      <c r="PKY170" s="1"/>
      <c r="PKZ170" s="1"/>
      <c r="PLA170" s="1"/>
      <c r="PLB170" s="1"/>
      <c r="PLC170" s="1"/>
      <c r="PLD170" s="1"/>
      <c r="PLE170" s="1"/>
      <c r="PLF170" s="1"/>
      <c r="PLG170" s="1"/>
      <c r="PLH170" s="1"/>
      <c r="PLI170" s="1"/>
      <c r="PLJ170" s="1"/>
      <c r="PLK170" s="1"/>
      <c r="PLL170" s="1"/>
      <c r="PLM170" s="1"/>
      <c r="PLN170" s="1"/>
      <c r="PLO170" s="1"/>
      <c r="PLP170" s="1"/>
      <c r="PLQ170" s="1"/>
      <c r="PLR170" s="1"/>
      <c r="PLS170" s="1"/>
      <c r="PLT170" s="1"/>
      <c r="PLU170" s="1"/>
      <c r="PLV170" s="1"/>
      <c r="PLW170" s="1"/>
      <c r="PLX170" s="1"/>
      <c r="PLY170" s="1"/>
      <c r="PLZ170" s="1"/>
      <c r="PMA170" s="1"/>
      <c r="PMB170" s="1"/>
      <c r="PMC170" s="1"/>
      <c r="PMD170" s="1"/>
      <c r="PME170" s="1"/>
      <c r="PMF170" s="1"/>
      <c r="PMG170" s="1"/>
      <c r="PMH170" s="1"/>
      <c r="PMI170" s="1"/>
      <c r="PMJ170" s="1"/>
      <c r="PMK170" s="1"/>
      <c r="PML170" s="1"/>
      <c r="PMM170" s="1"/>
      <c r="PMN170" s="1"/>
      <c r="PMO170" s="1"/>
      <c r="PMP170" s="1"/>
      <c r="PMQ170" s="1"/>
      <c r="PMR170" s="1"/>
      <c r="PMS170" s="1"/>
      <c r="PMT170" s="1"/>
      <c r="PMU170" s="1"/>
      <c r="PMV170" s="1"/>
      <c r="PMW170" s="1"/>
      <c r="PMX170" s="1"/>
      <c r="PMY170" s="1"/>
      <c r="PMZ170" s="1"/>
      <c r="PNA170" s="1"/>
      <c r="PNB170" s="1"/>
      <c r="PNC170" s="1"/>
      <c r="PND170" s="1"/>
      <c r="PNE170" s="1"/>
      <c r="PNF170" s="1"/>
      <c r="PNG170" s="1"/>
      <c r="PNH170" s="1"/>
      <c r="PNI170" s="1"/>
      <c r="PNJ170" s="1"/>
      <c r="PNK170" s="1"/>
      <c r="PNL170" s="1"/>
      <c r="PNM170" s="1"/>
      <c r="PNN170" s="1"/>
      <c r="PNO170" s="1"/>
      <c r="PNP170" s="1"/>
      <c r="PNQ170" s="1"/>
      <c r="PNR170" s="1"/>
      <c r="PNS170" s="1"/>
      <c r="PNT170" s="1"/>
      <c r="PNU170" s="1"/>
      <c r="PNV170" s="1"/>
      <c r="PNW170" s="1"/>
      <c r="PNX170" s="1"/>
      <c r="PNY170" s="1"/>
      <c r="PNZ170" s="1"/>
      <c r="POA170" s="1"/>
      <c r="POB170" s="1"/>
      <c r="POC170" s="1"/>
      <c r="POD170" s="1"/>
      <c r="POE170" s="1"/>
      <c r="POF170" s="1"/>
      <c r="POG170" s="1"/>
      <c r="POH170" s="1"/>
      <c r="POI170" s="1"/>
      <c r="POJ170" s="1"/>
      <c r="POK170" s="1"/>
      <c r="POL170" s="1"/>
      <c r="POM170" s="1"/>
      <c r="PON170" s="1"/>
      <c r="POO170" s="1"/>
      <c r="POP170" s="1"/>
      <c r="POQ170" s="1"/>
      <c r="POR170" s="1"/>
      <c r="POS170" s="1"/>
      <c r="POT170" s="1"/>
      <c r="POU170" s="1"/>
      <c r="POV170" s="1"/>
      <c r="POW170" s="1"/>
      <c r="POX170" s="1"/>
      <c r="POY170" s="1"/>
      <c r="POZ170" s="1"/>
      <c r="PPA170" s="1"/>
      <c r="PPB170" s="1"/>
      <c r="PPI170" s="1"/>
      <c r="PPJ170" s="1"/>
      <c r="PPK170" s="1"/>
      <c r="PPL170" s="1"/>
      <c r="PPM170" s="1"/>
      <c r="PPN170" s="1"/>
      <c r="PPO170" s="1"/>
      <c r="PPP170" s="1"/>
      <c r="PPQ170" s="1"/>
      <c r="PPR170" s="1"/>
      <c r="PPS170" s="1"/>
      <c r="PPT170" s="1"/>
      <c r="PPU170" s="1"/>
      <c r="PPV170" s="1"/>
      <c r="PPW170" s="1"/>
      <c r="PPX170" s="1"/>
      <c r="PPY170" s="1"/>
      <c r="PPZ170" s="1"/>
      <c r="PQA170" s="1"/>
      <c r="PQB170" s="1"/>
      <c r="PQC170" s="1"/>
      <c r="PQD170" s="1"/>
      <c r="PQE170" s="1"/>
      <c r="PQF170" s="1"/>
      <c r="PQG170" s="1"/>
      <c r="PQH170" s="1"/>
      <c r="PQI170" s="1"/>
      <c r="PQJ170" s="1"/>
      <c r="PQK170" s="1"/>
      <c r="PQL170" s="1"/>
      <c r="PQM170" s="1"/>
      <c r="PQN170" s="1"/>
      <c r="PQO170" s="1"/>
      <c r="PQP170" s="1"/>
      <c r="PQQ170" s="1"/>
      <c r="PQR170" s="1"/>
      <c r="PQS170" s="1"/>
      <c r="PQT170" s="1"/>
      <c r="PQU170" s="1"/>
      <c r="PQV170" s="1"/>
      <c r="PQW170" s="1"/>
      <c r="PQX170" s="1"/>
      <c r="PQY170" s="1"/>
      <c r="PQZ170" s="1"/>
      <c r="PRA170" s="1"/>
      <c r="PRB170" s="1"/>
      <c r="PRC170" s="1"/>
      <c r="PRD170" s="1"/>
      <c r="PRE170" s="1"/>
      <c r="PRF170" s="1"/>
      <c r="PRG170" s="1"/>
      <c r="PRH170" s="1"/>
      <c r="PRI170" s="1"/>
      <c r="PRJ170" s="1"/>
      <c r="PRK170" s="1"/>
      <c r="PRL170" s="1"/>
      <c r="PRM170" s="1"/>
      <c r="PRN170" s="1"/>
      <c r="PRO170" s="1"/>
      <c r="PRP170" s="1"/>
      <c r="PRQ170" s="1"/>
      <c r="PRR170" s="1"/>
      <c r="PRS170" s="1"/>
      <c r="PRT170" s="1"/>
      <c r="PRU170" s="1"/>
      <c r="PRV170" s="1"/>
      <c r="PRW170" s="1"/>
      <c r="PRX170" s="1"/>
      <c r="PRY170" s="1"/>
      <c r="PRZ170" s="1"/>
      <c r="PSA170" s="1"/>
      <c r="PSB170" s="1"/>
      <c r="PSC170" s="1"/>
      <c r="PSD170" s="1"/>
      <c r="PSE170" s="1"/>
      <c r="PSF170" s="1"/>
      <c r="PSG170" s="1"/>
      <c r="PSH170" s="1"/>
      <c r="PSI170" s="1"/>
      <c r="PSJ170" s="1"/>
      <c r="PSK170" s="1"/>
      <c r="PSL170" s="1"/>
      <c r="PSM170" s="1"/>
      <c r="PSN170" s="1"/>
      <c r="PSO170" s="1"/>
      <c r="PSP170" s="1"/>
      <c r="PSQ170" s="1"/>
      <c r="PSR170" s="1"/>
      <c r="PSS170" s="1"/>
      <c r="PST170" s="1"/>
      <c r="PSU170" s="1"/>
      <c r="PSV170" s="1"/>
      <c r="PSW170" s="1"/>
      <c r="PSX170" s="1"/>
      <c r="PSY170" s="1"/>
      <c r="PSZ170" s="1"/>
      <c r="PTA170" s="1"/>
      <c r="PTB170" s="1"/>
      <c r="PTC170" s="1"/>
      <c r="PTD170" s="1"/>
      <c r="PTE170" s="1"/>
      <c r="PTF170" s="1"/>
      <c r="PTG170" s="1"/>
      <c r="PTH170" s="1"/>
      <c r="PTI170" s="1"/>
      <c r="PTJ170" s="1"/>
      <c r="PTK170" s="1"/>
      <c r="PTL170" s="1"/>
      <c r="PTM170" s="1"/>
      <c r="PTN170" s="1"/>
      <c r="PTO170" s="1"/>
      <c r="PTP170" s="1"/>
      <c r="PTQ170" s="1"/>
      <c r="PTR170" s="1"/>
      <c r="PTS170" s="1"/>
      <c r="PTT170" s="1"/>
      <c r="PTU170" s="1"/>
      <c r="PTV170" s="1"/>
      <c r="PTW170" s="1"/>
      <c r="PTX170" s="1"/>
      <c r="PTY170" s="1"/>
      <c r="PTZ170" s="1"/>
      <c r="PUA170" s="1"/>
      <c r="PUB170" s="1"/>
      <c r="PUC170" s="1"/>
      <c r="PUD170" s="1"/>
      <c r="PUE170" s="1"/>
      <c r="PUF170" s="1"/>
      <c r="PUG170" s="1"/>
      <c r="PUH170" s="1"/>
      <c r="PUI170" s="1"/>
      <c r="PUJ170" s="1"/>
      <c r="PUK170" s="1"/>
      <c r="PUL170" s="1"/>
      <c r="PUM170" s="1"/>
      <c r="PUN170" s="1"/>
      <c r="PUO170" s="1"/>
      <c r="PUP170" s="1"/>
      <c r="PUQ170" s="1"/>
      <c r="PUR170" s="1"/>
      <c r="PUS170" s="1"/>
      <c r="PUT170" s="1"/>
      <c r="PUU170" s="1"/>
      <c r="PUV170" s="1"/>
      <c r="PUW170" s="1"/>
      <c r="PUX170" s="1"/>
      <c r="PUY170" s="1"/>
      <c r="PUZ170" s="1"/>
      <c r="PVA170" s="1"/>
      <c r="PVB170" s="1"/>
      <c r="PVC170" s="1"/>
      <c r="PVD170" s="1"/>
      <c r="PVE170" s="1"/>
      <c r="PVF170" s="1"/>
      <c r="PVG170" s="1"/>
      <c r="PVH170" s="1"/>
      <c r="PVI170" s="1"/>
      <c r="PVJ170" s="1"/>
      <c r="PVK170" s="1"/>
      <c r="PVL170" s="1"/>
      <c r="PVM170" s="1"/>
      <c r="PVN170" s="1"/>
      <c r="PVO170" s="1"/>
      <c r="PVP170" s="1"/>
      <c r="PVQ170" s="1"/>
      <c r="PVR170" s="1"/>
      <c r="PVS170" s="1"/>
      <c r="PVT170" s="1"/>
      <c r="PVU170" s="1"/>
      <c r="PVV170" s="1"/>
      <c r="PVW170" s="1"/>
      <c r="PVX170" s="1"/>
      <c r="PVY170" s="1"/>
      <c r="PVZ170" s="1"/>
      <c r="PWA170" s="1"/>
      <c r="PWB170" s="1"/>
      <c r="PWC170" s="1"/>
      <c r="PWD170" s="1"/>
      <c r="PWE170" s="1"/>
      <c r="PWF170" s="1"/>
      <c r="PWG170" s="1"/>
      <c r="PWH170" s="1"/>
      <c r="PWI170" s="1"/>
      <c r="PWJ170" s="1"/>
      <c r="PWK170" s="1"/>
      <c r="PWL170" s="1"/>
      <c r="PWM170" s="1"/>
      <c r="PWN170" s="1"/>
      <c r="PWO170" s="1"/>
      <c r="PWP170" s="1"/>
      <c r="PWQ170" s="1"/>
      <c r="PWR170" s="1"/>
      <c r="PWS170" s="1"/>
      <c r="PWT170" s="1"/>
      <c r="PWU170" s="1"/>
      <c r="PWV170" s="1"/>
      <c r="PWW170" s="1"/>
      <c r="PWX170" s="1"/>
      <c r="PWY170" s="1"/>
      <c r="PWZ170" s="1"/>
      <c r="PXA170" s="1"/>
      <c r="PXB170" s="1"/>
      <c r="PXC170" s="1"/>
      <c r="PXD170" s="1"/>
      <c r="PXE170" s="1"/>
      <c r="PXF170" s="1"/>
      <c r="PXG170" s="1"/>
      <c r="PXH170" s="1"/>
      <c r="PXI170" s="1"/>
      <c r="PXJ170" s="1"/>
      <c r="PXK170" s="1"/>
      <c r="PXL170" s="1"/>
      <c r="PXM170" s="1"/>
      <c r="PXN170" s="1"/>
      <c r="PXO170" s="1"/>
      <c r="PXP170" s="1"/>
      <c r="PXQ170" s="1"/>
      <c r="PXR170" s="1"/>
      <c r="PXS170" s="1"/>
      <c r="PXT170" s="1"/>
      <c r="PXU170" s="1"/>
      <c r="PXV170" s="1"/>
      <c r="PXW170" s="1"/>
      <c r="PXX170" s="1"/>
      <c r="PXY170" s="1"/>
      <c r="PXZ170" s="1"/>
      <c r="PYA170" s="1"/>
      <c r="PYB170" s="1"/>
      <c r="PYC170" s="1"/>
      <c r="PYD170" s="1"/>
      <c r="PYE170" s="1"/>
      <c r="PYF170" s="1"/>
      <c r="PYG170" s="1"/>
      <c r="PYH170" s="1"/>
      <c r="PYI170" s="1"/>
      <c r="PYJ170" s="1"/>
      <c r="PYK170" s="1"/>
      <c r="PYL170" s="1"/>
      <c r="PYM170" s="1"/>
      <c r="PYN170" s="1"/>
      <c r="PYO170" s="1"/>
      <c r="PYP170" s="1"/>
      <c r="PYQ170" s="1"/>
      <c r="PYR170" s="1"/>
      <c r="PYS170" s="1"/>
      <c r="PYT170" s="1"/>
      <c r="PYU170" s="1"/>
      <c r="PYV170" s="1"/>
      <c r="PYW170" s="1"/>
      <c r="PYX170" s="1"/>
      <c r="PZE170" s="1"/>
      <c r="PZF170" s="1"/>
      <c r="PZG170" s="1"/>
      <c r="PZH170" s="1"/>
      <c r="PZI170" s="1"/>
      <c r="PZJ170" s="1"/>
      <c r="PZK170" s="1"/>
      <c r="PZL170" s="1"/>
      <c r="PZM170" s="1"/>
      <c r="PZN170" s="1"/>
      <c r="PZO170" s="1"/>
      <c r="PZP170" s="1"/>
      <c r="PZQ170" s="1"/>
      <c r="PZR170" s="1"/>
      <c r="PZS170" s="1"/>
      <c r="PZT170" s="1"/>
      <c r="PZU170" s="1"/>
      <c r="PZV170" s="1"/>
      <c r="PZW170" s="1"/>
      <c r="PZX170" s="1"/>
      <c r="PZY170" s="1"/>
      <c r="PZZ170" s="1"/>
      <c r="QAA170" s="1"/>
      <c r="QAB170" s="1"/>
      <c r="QAC170" s="1"/>
      <c r="QAD170" s="1"/>
      <c r="QAE170" s="1"/>
      <c r="QAF170" s="1"/>
      <c r="QAG170" s="1"/>
      <c r="QAH170" s="1"/>
      <c r="QAI170" s="1"/>
      <c r="QAJ170" s="1"/>
      <c r="QAK170" s="1"/>
      <c r="QAL170" s="1"/>
      <c r="QAM170" s="1"/>
      <c r="QAN170" s="1"/>
      <c r="QAO170" s="1"/>
      <c r="QAP170" s="1"/>
      <c r="QAQ170" s="1"/>
      <c r="QAR170" s="1"/>
      <c r="QAS170" s="1"/>
      <c r="QAT170" s="1"/>
      <c r="QAU170" s="1"/>
      <c r="QAV170" s="1"/>
      <c r="QAW170" s="1"/>
      <c r="QAX170" s="1"/>
      <c r="QAY170" s="1"/>
      <c r="QAZ170" s="1"/>
      <c r="QBA170" s="1"/>
      <c r="QBB170" s="1"/>
      <c r="QBC170" s="1"/>
      <c r="QBD170" s="1"/>
      <c r="QBE170" s="1"/>
      <c r="QBF170" s="1"/>
      <c r="QBG170" s="1"/>
      <c r="QBH170" s="1"/>
      <c r="QBI170" s="1"/>
      <c r="QBJ170" s="1"/>
      <c r="QBK170" s="1"/>
      <c r="QBL170" s="1"/>
      <c r="QBM170" s="1"/>
      <c r="QBN170" s="1"/>
      <c r="QBO170" s="1"/>
      <c r="QBP170" s="1"/>
      <c r="QBQ170" s="1"/>
      <c r="QBR170" s="1"/>
      <c r="QBS170" s="1"/>
      <c r="QBT170" s="1"/>
      <c r="QBU170" s="1"/>
      <c r="QBV170" s="1"/>
      <c r="QBW170" s="1"/>
      <c r="QBX170" s="1"/>
      <c r="QBY170" s="1"/>
      <c r="QBZ170" s="1"/>
      <c r="QCA170" s="1"/>
      <c r="QCB170" s="1"/>
      <c r="QCC170" s="1"/>
      <c r="QCD170" s="1"/>
      <c r="QCE170" s="1"/>
      <c r="QCF170" s="1"/>
      <c r="QCG170" s="1"/>
      <c r="QCH170" s="1"/>
      <c r="QCI170" s="1"/>
      <c r="QCJ170" s="1"/>
      <c r="QCK170" s="1"/>
      <c r="QCL170" s="1"/>
      <c r="QCM170" s="1"/>
      <c r="QCN170" s="1"/>
      <c r="QCO170" s="1"/>
      <c r="QCP170" s="1"/>
      <c r="QCQ170" s="1"/>
      <c r="QCR170" s="1"/>
      <c r="QCS170" s="1"/>
      <c r="QCT170" s="1"/>
      <c r="QCU170" s="1"/>
      <c r="QCV170" s="1"/>
      <c r="QCW170" s="1"/>
      <c r="QCX170" s="1"/>
      <c r="QCY170" s="1"/>
      <c r="QCZ170" s="1"/>
      <c r="QDA170" s="1"/>
      <c r="QDB170" s="1"/>
      <c r="QDC170" s="1"/>
      <c r="QDD170" s="1"/>
      <c r="QDE170" s="1"/>
      <c r="QDF170" s="1"/>
      <c r="QDG170" s="1"/>
      <c r="QDH170" s="1"/>
      <c r="QDI170" s="1"/>
      <c r="QDJ170" s="1"/>
      <c r="QDK170" s="1"/>
      <c r="QDL170" s="1"/>
      <c r="QDM170" s="1"/>
      <c r="QDN170" s="1"/>
      <c r="QDO170" s="1"/>
      <c r="QDP170" s="1"/>
      <c r="QDQ170" s="1"/>
      <c r="QDR170" s="1"/>
      <c r="QDS170" s="1"/>
      <c r="QDT170" s="1"/>
      <c r="QDU170" s="1"/>
      <c r="QDV170" s="1"/>
      <c r="QDW170" s="1"/>
      <c r="QDX170" s="1"/>
      <c r="QDY170" s="1"/>
      <c r="QDZ170" s="1"/>
      <c r="QEA170" s="1"/>
      <c r="QEB170" s="1"/>
      <c r="QEC170" s="1"/>
      <c r="QED170" s="1"/>
      <c r="QEE170" s="1"/>
      <c r="QEF170" s="1"/>
      <c r="QEG170" s="1"/>
      <c r="QEH170" s="1"/>
      <c r="QEI170" s="1"/>
      <c r="QEJ170" s="1"/>
      <c r="QEK170" s="1"/>
      <c r="QEL170" s="1"/>
      <c r="QEM170" s="1"/>
      <c r="QEN170" s="1"/>
      <c r="QEO170" s="1"/>
      <c r="QEP170" s="1"/>
      <c r="QEQ170" s="1"/>
      <c r="QER170" s="1"/>
      <c r="QES170" s="1"/>
      <c r="QET170" s="1"/>
      <c r="QEU170" s="1"/>
      <c r="QEV170" s="1"/>
      <c r="QEW170" s="1"/>
      <c r="QEX170" s="1"/>
      <c r="QEY170" s="1"/>
      <c r="QEZ170" s="1"/>
      <c r="QFA170" s="1"/>
      <c r="QFB170" s="1"/>
      <c r="QFC170" s="1"/>
      <c r="QFD170" s="1"/>
      <c r="QFE170" s="1"/>
      <c r="QFF170" s="1"/>
      <c r="QFG170" s="1"/>
      <c r="QFH170" s="1"/>
      <c r="QFI170" s="1"/>
      <c r="QFJ170" s="1"/>
      <c r="QFK170" s="1"/>
      <c r="QFL170" s="1"/>
      <c r="QFM170" s="1"/>
      <c r="QFN170" s="1"/>
      <c r="QFO170" s="1"/>
      <c r="QFP170" s="1"/>
      <c r="QFQ170" s="1"/>
      <c r="QFR170" s="1"/>
      <c r="QFS170" s="1"/>
      <c r="QFT170" s="1"/>
      <c r="QFU170" s="1"/>
      <c r="QFV170" s="1"/>
      <c r="QFW170" s="1"/>
      <c r="QFX170" s="1"/>
      <c r="QFY170" s="1"/>
      <c r="QFZ170" s="1"/>
      <c r="QGA170" s="1"/>
      <c r="QGB170" s="1"/>
      <c r="QGC170" s="1"/>
      <c r="QGD170" s="1"/>
      <c r="QGE170" s="1"/>
      <c r="QGF170" s="1"/>
      <c r="QGG170" s="1"/>
      <c r="QGH170" s="1"/>
      <c r="QGI170" s="1"/>
      <c r="QGJ170" s="1"/>
      <c r="QGK170" s="1"/>
      <c r="QGL170" s="1"/>
      <c r="QGM170" s="1"/>
      <c r="QGN170" s="1"/>
      <c r="QGO170" s="1"/>
      <c r="QGP170" s="1"/>
      <c r="QGQ170" s="1"/>
      <c r="QGR170" s="1"/>
      <c r="QGS170" s="1"/>
      <c r="QGT170" s="1"/>
      <c r="QGU170" s="1"/>
      <c r="QGV170" s="1"/>
      <c r="QGW170" s="1"/>
      <c r="QGX170" s="1"/>
      <c r="QGY170" s="1"/>
      <c r="QGZ170" s="1"/>
      <c r="QHA170" s="1"/>
      <c r="QHB170" s="1"/>
      <c r="QHC170" s="1"/>
      <c r="QHD170" s="1"/>
      <c r="QHE170" s="1"/>
      <c r="QHF170" s="1"/>
      <c r="QHG170" s="1"/>
      <c r="QHH170" s="1"/>
      <c r="QHI170" s="1"/>
      <c r="QHJ170" s="1"/>
      <c r="QHK170" s="1"/>
      <c r="QHL170" s="1"/>
      <c r="QHM170" s="1"/>
      <c r="QHN170" s="1"/>
      <c r="QHO170" s="1"/>
      <c r="QHP170" s="1"/>
      <c r="QHQ170" s="1"/>
      <c r="QHR170" s="1"/>
      <c r="QHS170" s="1"/>
      <c r="QHT170" s="1"/>
      <c r="QHU170" s="1"/>
      <c r="QHV170" s="1"/>
      <c r="QHW170" s="1"/>
      <c r="QHX170" s="1"/>
      <c r="QHY170" s="1"/>
      <c r="QHZ170" s="1"/>
      <c r="QIA170" s="1"/>
      <c r="QIB170" s="1"/>
      <c r="QIC170" s="1"/>
      <c r="QID170" s="1"/>
      <c r="QIE170" s="1"/>
      <c r="QIF170" s="1"/>
      <c r="QIG170" s="1"/>
      <c r="QIH170" s="1"/>
      <c r="QII170" s="1"/>
      <c r="QIJ170" s="1"/>
      <c r="QIK170" s="1"/>
      <c r="QIL170" s="1"/>
      <c r="QIM170" s="1"/>
      <c r="QIN170" s="1"/>
      <c r="QIO170" s="1"/>
      <c r="QIP170" s="1"/>
      <c r="QIQ170" s="1"/>
      <c r="QIR170" s="1"/>
      <c r="QIS170" s="1"/>
      <c r="QIT170" s="1"/>
      <c r="QJA170" s="1"/>
      <c r="QJB170" s="1"/>
      <c r="QJC170" s="1"/>
      <c r="QJD170" s="1"/>
      <c r="QJE170" s="1"/>
      <c r="QJF170" s="1"/>
      <c r="QJG170" s="1"/>
      <c r="QJH170" s="1"/>
      <c r="QJI170" s="1"/>
      <c r="QJJ170" s="1"/>
      <c r="QJK170" s="1"/>
      <c r="QJL170" s="1"/>
      <c r="QJM170" s="1"/>
      <c r="QJN170" s="1"/>
      <c r="QJO170" s="1"/>
      <c r="QJP170" s="1"/>
      <c r="QJQ170" s="1"/>
      <c r="QJR170" s="1"/>
      <c r="QJS170" s="1"/>
      <c r="QJT170" s="1"/>
      <c r="QJU170" s="1"/>
      <c r="QJV170" s="1"/>
      <c r="QJW170" s="1"/>
      <c r="QJX170" s="1"/>
      <c r="QJY170" s="1"/>
      <c r="QJZ170" s="1"/>
      <c r="QKA170" s="1"/>
      <c r="QKB170" s="1"/>
      <c r="QKC170" s="1"/>
      <c r="QKD170" s="1"/>
      <c r="QKE170" s="1"/>
      <c r="QKF170" s="1"/>
      <c r="QKG170" s="1"/>
      <c r="QKH170" s="1"/>
      <c r="QKI170" s="1"/>
      <c r="QKJ170" s="1"/>
      <c r="QKK170" s="1"/>
      <c r="QKL170" s="1"/>
      <c r="QKM170" s="1"/>
      <c r="QKN170" s="1"/>
      <c r="QKO170" s="1"/>
      <c r="QKP170" s="1"/>
      <c r="QKQ170" s="1"/>
      <c r="QKR170" s="1"/>
      <c r="QKS170" s="1"/>
      <c r="QKT170" s="1"/>
      <c r="QKU170" s="1"/>
      <c r="QKV170" s="1"/>
      <c r="QKW170" s="1"/>
      <c r="QKX170" s="1"/>
      <c r="QKY170" s="1"/>
      <c r="QKZ170" s="1"/>
      <c r="QLA170" s="1"/>
      <c r="QLB170" s="1"/>
      <c r="QLC170" s="1"/>
      <c r="QLD170" s="1"/>
      <c r="QLE170" s="1"/>
      <c r="QLF170" s="1"/>
      <c r="QLG170" s="1"/>
      <c r="QLH170" s="1"/>
      <c r="QLI170" s="1"/>
      <c r="QLJ170" s="1"/>
      <c r="QLK170" s="1"/>
      <c r="QLL170" s="1"/>
      <c r="QLM170" s="1"/>
      <c r="QLN170" s="1"/>
      <c r="QLO170" s="1"/>
      <c r="QLP170" s="1"/>
      <c r="QLQ170" s="1"/>
      <c r="QLR170" s="1"/>
      <c r="QLS170" s="1"/>
      <c r="QLT170" s="1"/>
      <c r="QLU170" s="1"/>
      <c r="QLV170" s="1"/>
      <c r="QLW170" s="1"/>
      <c r="QLX170" s="1"/>
      <c r="QLY170" s="1"/>
      <c r="QLZ170" s="1"/>
      <c r="QMA170" s="1"/>
      <c r="QMB170" s="1"/>
      <c r="QMC170" s="1"/>
      <c r="QMD170" s="1"/>
      <c r="QME170" s="1"/>
      <c r="QMF170" s="1"/>
      <c r="QMG170" s="1"/>
      <c r="QMH170" s="1"/>
      <c r="QMI170" s="1"/>
      <c r="QMJ170" s="1"/>
      <c r="QMK170" s="1"/>
      <c r="QML170" s="1"/>
      <c r="QMM170" s="1"/>
      <c r="QMN170" s="1"/>
      <c r="QMO170" s="1"/>
      <c r="QMP170" s="1"/>
      <c r="QMQ170" s="1"/>
      <c r="QMR170" s="1"/>
      <c r="QMS170" s="1"/>
      <c r="QMT170" s="1"/>
      <c r="QMU170" s="1"/>
      <c r="QMV170" s="1"/>
      <c r="QMW170" s="1"/>
      <c r="QMX170" s="1"/>
      <c r="QMY170" s="1"/>
      <c r="QMZ170" s="1"/>
      <c r="QNA170" s="1"/>
      <c r="QNB170" s="1"/>
      <c r="QNC170" s="1"/>
      <c r="QND170" s="1"/>
      <c r="QNE170" s="1"/>
      <c r="QNF170" s="1"/>
      <c r="QNG170" s="1"/>
      <c r="QNH170" s="1"/>
      <c r="QNI170" s="1"/>
      <c r="QNJ170" s="1"/>
      <c r="QNK170" s="1"/>
      <c r="QNL170" s="1"/>
      <c r="QNM170" s="1"/>
      <c r="QNN170" s="1"/>
      <c r="QNO170" s="1"/>
      <c r="QNP170" s="1"/>
      <c r="QNQ170" s="1"/>
      <c r="QNR170" s="1"/>
      <c r="QNS170" s="1"/>
      <c r="QNT170" s="1"/>
      <c r="QNU170" s="1"/>
      <c r="QNV170" s="1"/>
      <c r="QNW170" s="1"/>
      <c r="QNX170" s="1"/>
      <c r="QNY170" s="1"/>
      <c r="QNZ170" s="1"/>
      <c r="QOA170" s="1"/>
      <c r="QOB170" s="1"/>
      <c r="QOC170" s="1"/>
      <c r="QOD170" s="1"/>
      <c r="QOE170" s="1"/>
      <c r="QOF170" s="1"/>
      <c r="QOG170" s="1"/>
      <c r="QOH170" s="1"/>
      <c r="QOI170" s="1"/>
      <c r="QOJ170" s="1"/>
      <c r="QOK170" s="1"/>
      <c r="QOL170" s="1"/>
      <c r="QOM170" s="1"/>
      <c r="QON170" s="1"/>
      <c r="QOO170" s="1"/>
      <c r="QOP170" s="1"/>
      <c r="QOQ170" s="1"/>
      <c r="QOR170" s="1"/>
      <c r="QOS170" s="1"/>
      <c r="QOT170" s="1"/>
      <c r="QOU170" s="1"/>
      <c r="QOV170" s="1"/>
      <c r="QOW170" s="1"/>
      <c r="QOX170" s="1"/>
      <c r="QOY170" s="1"/>
      <c r="QOZ170" s="1"/>
      <c r="QPA170" s="1"/>
      <c r="QPB170" s="1"/>
      <c r="QPC170" s="1"/>
      <c r="QPD170" s="1"/>
      <c r="QPE170" s="1"/>
      <c r="QPF170" s="1"/>
      <c r="QPG170" s="1"/>
      <c r="QPH170" s="1"/>
      <c r="QPI170" s="1"/>
      <c r="QPJ170" s="1"/>
      <c r="QPK170" s="1"/>
      <c r="QPL170" s="1"/>
      <c r="QPM170" s="1"/>
      <c r="QPN170" s="1"/>
      <c r="QPO170" s="1"/>
      <c r="QPP170" s="1"/>
      <c r="QPQ170" s="1"/>
      <c r="QPR170" s="1"/>
      <c r="QPS170" s="1"/>
      <c r="QPT170" s="1"/>
      <c r="QPU170" s="1"/>
      <c r="QPV170" s="1"/>
      <c r="QPW170" s="1"/>
      <c r="QPX170" s="1"/>
      <c r="QPY170" s="1"/>
      <c r="QPZ170" s="1"/>
      <c r="QQA170" s="1"/>
      <c r="QQB170" s="1"/>
      <c r="QQC170" s="1"/>
      <c r="QQD170" s="1"/>
      <c r="QQE170" s="1"/>
      <c r="QQF170" s="1"/>
      <c r="QQG170" s="1"/>
      <c r="QQH170" s="1"/>
      <c r="QQI170" s="1"/>
      <c r="QQJ170" s="1"/>
      <c r="QQK170" s="1"/>
      <c r="QQL170" s="1"/>
      <c r="QQM170" s="1"/>
      <c r="QQN170" s="1"/>
      <c r="QQO170" s="1"/>
      <c r="QQP170" s="1"/>
      <c r="QQQ170" s="1"/>
      <c r="QQR170" s="1"/>
      <c r="QQS170" s="1"/>
      <c r="QQT170" s="1"/>
      <c r="QQU170" s="1"/>
      <c r="QQV170" s="1"/>
      <c r="QQW170" s="1"/>
      <c r="QQX170" s="1"/>
      <c r="QQY170" s="1"/>
      <c r="QQZ170" s="1"/>
      <c r="QRA170" s="1"/>
      <c r="QRB170" s="1"/>
      <c r="QRC170" s="1"/>
      <c r="QRD170" s="1"/>
      <c r="QRE170" s="1"/>
      <c r="QRF170" s="1"/>
      <c r="QRG170" s="1"/>
      <c r="QRH170" s="1"/>
      <c r="QRI170" s="1"/>
      <c r="QRJ170" s="1"/>
      <c r="QRK170" s="1"/>
      <c r="QRL170" s="1"/>
      <c r="QRM170" s="1"/>
      <c r="QRN170" s="1"/>
      <c r="QRO170" s="1"/>
      <c r="QRP170" s="1"/>
      <c r="QRQ170" s="1"/>
      <c r="QRR170" s="1"/>
      <c r="QRS170" s="1"/>
      <c r="QRT170" s="1"/>
      <c r="QRU170" s="1"/>
      <c r="QRV170" s="1"/>
      <c r="QRW170" s="1"/>
      <c r="QRX170" s="1"/>
      <c r="QRY170" s="1"/>
      <c r="QRZ170" s="1"/>
      <c r="QSA170" s="1"/>
      <c r="QSB170" s="1"/>
      <c r="QSC170" s="1"/>
      <c r="QSD170" s="1"/>
      <c r="QSE170" s="1"/>
      <c r="QSF170" s="1"/>
      <c r="QSG170" s="1"/>
      <c r="QSH170" s="1"/>
      <c r="QSI170" s="1"/>
      <c r="QSJ170" s="1"/>
      <c r="QSK170" s="1"/>
      <c r="QSL170" s="1"/>
      <c r="QSM170" s="1"/>
      <c r="QSN170" s="1"/>
      <c r="QSO170" s="1"/>
      <c r="QSP170" s="1"/>
      <c r="QSW170" s="1"/>
      <c r="QSX170" s="1"/>
      <c r="QSY170" s="1"/>
      <c r="QSZ170" s="1"/>
      <c r="QTA170" s="1"/>
      <c r="QTB170" s="1"/>
      <c r="QTC170" s="1"/>
      <c r="QTD170" s="1"/>
      <c r="QTE170" s="1"/>
      <c r="QTF170" s="1"/>
      <c r="QTG170" s="1"/>
      <c r="QTH170" s="1"/>
      <c r="QTI170" s="1"/>
      <c r="QTJ170" s="1"/>
      <c r="QTK170" s="1"/>
      <c r="QTL170" s="1"/>
      <c r="QTM170" s="1"/>
      <c r="QTN170" s="1"/>
      <c r="QTO170" s="1"/>
      <c r="QTP170" s="1"/>
      <c r="QTQ170" s="1"/>
      <c r="QTR170" s="1"/>
      <c r="QTS170" s="1"/>
      <c r="QTT170" s="1"/>
      <c r="QTU170" s="1"/>
      <c r="QTV170" s="1"/>
      <c r="QTW170" s="1"/>
      <c r="QTX170" s="1"/>
      <c r="QTY170" s="1"/>
      <c r="QTZ170" s="1"/>
      <c r="QUA170" s="1"/>
      <c r="QUB170" s="1"/>
      <c r="QUC170" s="1"/>
      <c r="QUD170" s="1"/>
      <c r="QUE170" s="1"/>
      <c r="QUF170" s="1"/>
      <c r="QUG170" s="1"/>
      <c r="QUH170" s="1"/>
      <c r="QUI170" s="1"/>
      <c r="QUJ170" s="1"/>
      <c r="QUK170" s="1"/>
      <c r="QUL170" s="1"/>
      <c r="QUM170" s="1"/>
      <c r="QUN170" s="1"/>
      <c r="QUO170" s="1"/>
      <c r="QUP170" s="1"/>
      <c r="QUQ170" s="1"/>
      <c r="QUR170" s="1"/>
      <c r="QUS170" s="1"/>
      <c r="QUT170" s="1"/>
      <c r="QUU170" s="1"/>
      <c r="QUV170" s="1"/>
      <c r="QUW170" s="1"/>
      <c r="QUX170" s="1"/>
      <c r="QUY170" s="1"/>
      <c r="QUZ170" s="1"/>
      <c r="QVA170" s="1"/>
      <c r="QVB170" s="1"/>
      <c r="QVC170" s="1"/>
      <c r="QVD170" s="1"/>
      <c r="QVE170" s="1"/>
      <c r="QVF170" s="1"/>
      <c r="QVG170" s="1"/>
      <c r="QVH170" s="1"/>
      <c r="QVI170" s="1"/>
      <c r="QVJ170" s="1"/>
      <c r="QVK170" s="1"/>
      <c r="QVL170" s="1"/>
      <c r="QVM170" s="1"/>
      <c r="QVN170" s="1"/>
      <c r="QVO170" s="1"/>
      <c r="QVP170" s="1"/>
      <c r="QVQ170" s="1"/>
      <c r="QVR170" s="1"/>
      <c r="QVS170" s="1"/>
      <c r="QVT170" s="1"/>
      <c r="QVU170" s="1"/>
      <c r="QVV170" s="1"/>
      <c r="QVW170" s="1"/>
      <c r="QVX170" s="1"/>
      <c r="QVY170" s="1"/>
      <c r="QVZ170" s="1"/>
      <c r="QWA170" s="1"/>
      <c r="QWB170" s="1"/>
      <c r="QWC170" s="1"/>
      <c r="QWD170" s="1"/>
      <c r="QWE170" s="1"/>
      <c r="QWF170" s="1"/>
      <c r="QWG170" s="1"/>
      <c r="QWH170" s="1"/>
      <c r="QWI170" s="1"/>
      <c r="QWJ170" s="1"/>
      <c r="QWK170" s="1"/>
      <c r="QWL170" s="1"/>
      <c r="QWM170" s="1"/>
      <c r="QWN170" s="1"/>
      <c r="QWO170" s="1"/>
      <c r="QWP170" s="1"/>
      <c r="QWQ170" s="1"/>
      <c r="QWR170" s="1"/>
      <c r="QWS170" s="1"/>
      <c r="QWT170" s="1"/>
      <c r="QWU170" s="1"/>
      <c r="QWV170" s="1"/>
      <c r="QWW170" s="1"/>
      <c r="QWX170" s="1"/>
      <c r="QWY170" s="1"/>
      <c r="QWZ170" s="1"/>
      <c r="QXA170" s="1"/>
      <c r="QXB170" s="1"/>
      <c r="QXC170" s="1"/>
      <c r="QXD170" s="1"/>
      <c r="QXE170" s="1"/>
      <c r="QXF170" s="1"/>
      <c r="QXG170" s="1"/>
      <c r="QXH170" s="1"/>
      <c r="QXI170" s="1"/>
      <c r="QXJ170" s="1"/>
      <c r="QXK170" s="1"/>
      <c r="QXL170" s="1"/>
      <c r="QXM170" s="1"/>
      <c r="QXN170" s="1"/>
      <c r="QXO170" s="1"/>
      <c r="QXP170" s="1"/>
      <c r="QXQ170" s="1"/>
      <c r="QXR170" s="1"/>
      <c r="QXS170" s="1"/>
      <c r="QXT170" s="1"/>
      <c r="QXU170" s="1"/>
      <c r="QXV170" s="1"/>
      <c r="QXW170" s="1"/>
      <c r="QXX170" s="1"/>
      <c r="QXY170" s="1"/>
      <c r="QXZ170" s="1"/>
      <c r="QYA170" s="1"/>
      <c r="QYB170" s="1"/>
      <c r="QYC170" s="1"/>
      <c r="QYD170" s="1"/>
      <c r="QYE170" s="1"/>
      <c r="QYF170" s="1"/>
      <c r="QYG170" s="1"/>
      <c r="QYH170" s="1"/>
      <c r="QYI170" s="1"/>
      <c r="QYJ170" s="1"/>
      <c r="QYK170" s="1"/>
      <c r="QYL170" s="1"/>
      <c r="QYM170" s="1"/>
      <c r="QYN170" s="1"/>
      <c r="QYO170" s="1"/>
      <c r="QYP170" s="1"/>
      <c r="QYQ170" s="1"/>
      <c r="QYR170" s="1"/>
      <c r="QYS170" s="1"/>
      <c r="QYT170" s="1"/>
      <c r="QYU170" s="1"/>
      <c r="QYV170" s="1"/>
      <c r="QYW170" s="1"/>
      <c r="QYX170" s="1"/>
      <c r="QYY170" s="1"/>
      <c r="QYZ170" s="1"/>
      <c r="QZA170" s="1"/>
      <c r="QZB170" s="1"/>
      <c r="QZC170" s="1"/>
      <c r="QZD170" s="1"/>
      <c r="QZE170" s="1"/>
      <c r="QZF170" s="1"/>
      <c r="QZG170" s="1"/>
      <c r="QZH170" s="1"/>
      <c r="QZI170" s="1"/>
      <c r="QZJ170" s="1"/>
      <c r="QZK170" s="1"/>
      <c r="QZL170" s="1"/>
      <c r="QZM170" s="1"/>
      <c r="QZN170" s="1"/>
      <c r="QZO170" s="1"/>
      <c r="QZP170" s="1"/>
      <c r="QZQ170" s="1"/>
      <c r="QZR170" s="1"/>
      <c r="QZS170" s="1"/>
      <c r="QZT170" s="1"/>
      <c r="QZU170" s="1"/>
      <c r="QZV170" s="1"/>
      <c r="QZW170" s="1"/>
      <c r="QZX170" s="1"/>
      <c r="QZY170" s="1"/>
      <c r="QZZ170" s="1"/>
      <c r="RAA170" s="1"/>
      <c r="RAB170" s="1"/>
      <c r="RAC170" s="1"/>
      <c r="RAD170" s="1"/>
      <c r="RAE170" s="1"/>
      <c r="RAF170" s="1"/>
      <c r="RAG170" s="1"/>
      <c r="RAH170" s="1"/>
      <c r="RAI170" s="1"/>
      <c r="RAJ170" s="1"/>
      <c r="RAK170" s="1"/>
      <c r="RAL170" s="1"/>
      <c r="RAM170" s="1"/>
      <c r="RAN170" s="1"/>
      <c r="RAO170" s="1"/>
      <c r="RAP170" s="1"/>
      <c r="RAQ170" s="1"/>
      <c r="RAR170" s="1"/>
      <c r="RAS170" s="1"/>
      <c r="RAT170" s="1"/>
      <c r="RAU170" s="1"/>
      <c r="RAV170" s="1"/>
      <c r="RAW170" s="1"/>
      <c r="RAX170" s="1"/>
      <c r="RAY170" s="1"/>
      <c r="RAZ170" s="1"/>
      <c r="RBA170" s="1"/>
      <c r="RBB170" s="1"/>
      <c r="RBC170" s="1"/>
      <c r="RBD170" s="1"/>
      <c r="RBE170" s="1"/>
      <c r="RBF170" s="1"/>
      <c r="RBG170" s="1"/>
      <c r="RBH170" s="1"/>
      <c r="RBI170" s="1"/>
      <c r="RBJ170" s="1"/>
      <c r="RBK170" s="1"/>
      <c r="RBL170" s="1"/>
      <c r="RBM170" s="1"/>
      <c r="RBN170" s="1"/>
      <c r="RBO170" s="1"/>
      <c r="RBP170" s="1"/>
      <c r="RBQ170" s="1"/>
      <c r="RBR170" s="1"/>
      <c r="RBS170" s="1"/>
      <c r="RBT170" s="1"/>
      <c r="RBU170" s="1"/>
      <c r="RBV170" s="1"/>
      <c r="RBW170" s="1"/>
      <c r="RBX170" s="1"/>
      <c r="RBY170" s="1"/>
      <c r="RBZ170" s="1"/>
      <c r="RCA170" s="1"/>
      <c r="RCB170" s="1"/>
      <c r="RCC170" s="1"/>
      <c r="RCD170" s="1"/>
      <c r="RCE170" s="1"/>
      <c r="RCF170" s="1"/>
      <c r="RCG170" s="1"/>
      <c r="RCH170" s="1"/>
      <c r="RCI170" s="1"/>
      <c r="RCJ170" s="1"/>
      <c r="RCK170" s="1"/>
      <c r="RCL170" s="1"/>
      <c r="RCS170" s="1"/>
      <c r="RCT170" s="1"/>
      <c r="RCU170" s="1"/>
      <c r="RCV170" s="1"/>
      <c r="RCW170" s="1"/>
      <c r="RCX170" s="1"/>
      <c r="RCY170" s="1"/>
      <c r="RCZ170" s="1"/>
      <c r="RDA170" s="1"/>
      <c r="RDB170" s="1"/>
      <c r="RDC170" s="1"/>
      <c r="RDD170" s="1"/>
      <c r="RDE170" s="1"/>
      <c r="RDF170" s="1"/>
      <c r="RDG170" s="1"/>
      <c r="RDH170" s="1"/>
      <c r="RDI170" s="1"/>
      <c r="RDJ170" s="1"/>
      <c r="RDK170" s="1"/>
      <c r="RDL170" s="1"/>
      <c r="RDM170" s="1"/>
      <c r="RDN170" s="1"/>
      <c r="RDO170" s="1"/>
      <c r="RDP170" s="1"/>
      <c r="RDQ170" s="1"/>
      <c r="RDR170" s="1"/>
      <c r="RDS170" s="1"/>
      <c r="RDT170" s="1"/>
      <c r="RDU170" s="1"/>
      <c r="RDV170" s="1"/>
      <c r="RDW170" s="1"/>
      <c r="RDX170" s="1"/>
      <c r="RDY170" s="1"/>
      <c r="RDZ170" s="1"/>
      <c r="REA170" s="1"/>
      <c r="REB170" s="1"/>
      <c r="REC170" s="1"/>
      <c r="RED170" s="1"/>
      <c r="REE170" s="1"/>
      <c r="REF170" s="1"/>
      <c r="REG170" s="1"/>
      <c r="REH170" s="1"/>
      <c r="REI170" s="1"/>
      <c r="REJ170" s="1"/>
      <c r="REK170" s="1"/>
      <c r="REL170" s="1"/>
      <c r="REM170" s="1"/>
      <c r="REN170" s="1"/>
      <c r="REO170" s="1"/>
      <c r="REP170" s="1"/>
      <c r="REQ170" s="1"/>
      <c r="RER170" s="1"/>
      <c r="RES170" s="1"/>
      <c r="RET170" s="1"/>
      <c r="REU170" s="1"/>
      <c r="REV170" s="1"/>
      <c r="REW170" s="1"/>
      <c r="REX170" s="1"/>
      <c r="REY170" s="1"/>
      <c r="REZ170" s="1"/>
      <c r="RFA170" s="1"/>
      <c r="RFB170" s="1"/>
      <c r="RFC170" s="1"/>
      <c r="RFD170" s="1"/>
      <c r="RFE170" s="1"/>
      <c r="RFF170" s="1"/>
      <c r="RFG170" s="1"/>
      <c r="RFH170" s="1"/>
      <c r="RFI170" s="1"/>
      <c r="RFJ170" s="1"/>
      <c r="RFK170" s="1"/>
      <c r="RFL170" s="1"/>
      <c r="RFM170" s="1"/>
      <c r="RFN170" s="1"/>
      <c r="RFO170" s="1"/>
      <c r="RFP170" s="1"/>
      <c r="RFQ170" s="1"/>
      <c r="RFR170" s="1"/>
      <c r="RFS170" s="1"/>
      <c r="RFT170" s="1"/>
      <c r="RFU170" s="1"/>
      <c r="RFV170" s="1"/>
      <c r="RFW170" s="1"/>
      <c r="RFX170" s="1"/>
      <c r="RFY170" s="1"/>
      <c r="RFZ170" s="1"/>
      <c r="RGA170" s="1"/>
      <c r="RGB170" s="1"/>
      <c r="RGC170" s="1"/>
      <c r="RGD170" s="1"/>
      <c r="RGE170" s="1"/>
      <c r="RGF170" s="1"/>
      <c r="RGG170" s="1"/>
      <c r="RGH170" s="1"/>
      <c r="RGI170" s="1"/>
      <c r="RGJ170" s="1"/>
      <c r="RGK170" s="1"/>
      <c r="RGL170" s="1"/>
      <c r="RGM170" s="1"/>
      <c r="RGN170" s="1"/>
      <c r="RGO170" s="1"/>
      <c r="RGP170" s="1"/>
      <c r="RGQ170" s="1"/>
      <c r="RGR170" s="1"/>
      <c r="RGS170" s="1"/>
      <c r="RGT170" s="1"/>
      <c r="RGU170" s="1"/>
      <c r="RGV170" s="1"/>
      <c r="RGW170" s="1"/>
      <c r="RGX170" s="1"/>
      <c r="RGY170" s="1"/>
      <c r="RGZ170" s="1"/>
      <c r="RHA170" s="1"/>
      <c r="RHB170" s="1"/>
      <c r="RHC170" s="1"/>
      <c r="RHD170" s="1"/>
      <c r="RHE170" s="1"/>
      <c r="RHF170" s="1"/>
      <c r="RHG170" s="1"/>
      <c r="RHH170" s="1"/>
      <c r="RHI170" s="1"/>
      <c r="RHJ170" s="1"/>
      <c r="RHK170" s="1"/>
      <c r="RHL170" s="1"/>
      <c r="RHM170" s="1"/>
      <c r="RHN170" s="1"/>
      <c r="RHO170" s="1"/>
      <c r="RHP170" s="1"/>
      <c r="RHQ170" s="1"/>
      <c r="RHR170" s="1"/>
      <c r="RHS170" s="1"/>
      <c r="RHT170" s="1"/>
      <c r="RHU170" s="1"/>
      <c r="RHV170" s="1"/>
      <c r="RHW170" s="1"/>
      <c r="RHX170" s="1"/>
      <c r="RHY170" s="1"/>
      <c r="RHZ170" s="1"/>
      <c r="RIA170" s="1"/>
      <c r="RIB170" s="1"/>
      <c r="RIC170" s="1"/>
      <c r="RID170" s="1"/>
      <c r="RIE170" s="1"/>
      <c r="RIF170" s="1"/>
      <c r="RIG170" s="1"/>
      <c r="RIH170" s="1"/>
      <c r="RII170" s="1"/>
      <c r="RIJ170" s="1"/>
      <c r="RIK170" s="1"/>
      <c r="RIL170" s="1"/>
      <c r="RIM170" s="1"/>
      <c r="RIN170" s="1"/>
      <c r="RIO170" s="1"/>
      <c r="RIP170" s="1"/>
      <c r="RIQ170" s="1"/>
      <c r="RIR170" s="1"/>
      <c r="RIS170" s="1"/>
      <c r="RIT170" s="1"/>
      <c r="RIU170" s="1"/>
      <c r="RIV170" s="1"/>
      <c r="RIW170" s="1"/>
      <c r="RIX170" s="1"/>
      <c r="RIY170" s="1"/>
      <c r="RIZ170" s="1"/>
      <c r="RJA170" s="1"/>
      <c r="RJB170" s="1"/>
      <c r="RJC170" s="1"/>
      <c r="RJD170" s="1"/>
      <c r="RJE170" s="1"/>
      <c r="RJF170" s="1"/>
      <c r="RJG170" s="1"/>
      <c r="RJH170" s="1"/>
      <c r="RJI170" s="1"/>
      <c r="RJJ170" s="1"/>
      <c r="RJK170" s="1"/>
      <c r="RJL170" s="1"/>
      <c r="RJM170" s="1"/>
      <c r="RJN170" s="1"/>
      <c r="RJO170" s="1"/>
      <c r="RJP170" s="1"/>
      <c r="RJQ170" s="1"/>
      <c r="RJR170" s="1"/>
      <c r="RJS170" s="1"/>
      <c r="RJT170" s="1"/>
      <c r="RJU170" s="1"/>
      <c r="RJV170" s="1"/>
      <c r="RJW170" s="1"/>
      <c r="RJX170" s="1"/>
      <c r="RJY170" s="1"/>
      <c r="RJZ170" s="1"/>
      <c r="RKA170" s="1"/>
      <c r="RKB170" s="1"/>
      <c r="RKC170" s="1"/>
      <c r="RKD170" s="1"/>
      <c r="RKE170" s="1"/>
      <c r="RKF170" s="1"/>
      <c r="RKG170" s="1"/>
      <c r="RKH170" s="1"/>
      <c r="RKI170" s="1"/>
      <c r="RKJ170" s="1"/>
      <c r="RKK170" s="1"/>
      <c r="RKL170" s="1"/>
      <c r="RKM170" s="1"/>
      <c r="RKN170" s="1"/>
      <c r="RKO170" s="1"/>
      <c r="RKP170" s="1"/>
      <c r="RKQ170" s="1"/>
      <c r="RKR170" s="1"/>
      <c r="RKS170" s="1"/>
      <c r="RKT170" s="1"/>
      <c r="RKU170" s="1"/>
      <c r="RKV170" s="1"/>
      <c r="RKW170" s="1"/>
      <c r="RKX170" s="1"/>
      <c r="RKY170" s="1"/>
      <c r="RKZ170" s="1"/>
      <c r="RLA170" s="1"/>
      <c r="RLB170" s="1"/>
      <c r="RLC170" s="1"/>
      <c r="RLD170" s="1"/>
      <c r="RLE170" s="1"/>
      <c r="RLF170" s="1"/>
      <c r="RLG170" s="1"/>
      <c r="RLH170" s="1"/>
      <c r="RLI170" s="1"/>
      <c r="RLJ170" s="1"/>
      <c r="RLK170" s="1"/>
      <c r="RLL170" s="1"/>
      <c r="RLM170" s="1"/>
      <c r="RLN170" s="1"/>
      <c r="RLO170" s="1"/>
      <c r="RLP170" s="1"/>
      <c r="RLQ170" s="1"/>
      <c r="RLR170" s="1"/>
      <c r="RLS170" s="1"/>
      <c r="RLT170" s="1"/>
      <c r="RLU170" s="1"/>
      <c r="RLV170" s="1"/>
      <c r="RLW170" s="1"/>
      <c r="RLX170" s="1"/>
      <c r="RLY170" s="1"/>
      <c r="RLZ170" s="1"/>
      <c r="RMA170" s="1"/>
      <c r="RMB170" s="1"/>
      <c r="RMC170" s="1"/>
      <c r="RMD170" s="1"/>
      <c r="RME170" s="1"/>
      <c r="RMF170" s="1"/>
      <c r="RMG170" s="1"/>
      <c r="RMH170" s="1"/>
      <c r="RMO170" s="1"/>
      <c r="RMP170" s="1"/>
      <c r="RMQ170" s="1"/>
      <c r="RMR170" s="1"/>
      <c r="RMS170" s="1"/>
      <c r="RMT170" s="1"/>
      <c r="RMU170" s="1"/>
      <c r="RMV170" s="1"/>
      <c r="RMW170" s="1"/>
      <c r="RMX170" s="1"/>
      <c r="RMY170" s="1"/>
      <c r="RMZ170" s="1"/>
      <c r="RNA170" s="1"/>
      <c r="RNB170" s="1"/>
      <c r="RNC170" s="1"/>
      <c r="RND170" s="1"/>
      <c r="RNE170" s="1"/>
      <c r="RNF170" s="1"/>
      <c r="RNG170" s="1"/>
      <c r="RNH170" s="1"/>
      <c r="RNI170" s="1"/>
      <c r="RNJ170" s="1"/>
      <c r="RNK170" s="1"/>
      <c r="RNL170" s="1"/>
      <c r="RNM170" s="1"/>
      <c r="RNN170" s="1"/>
      <c r="RNO170" s="1"/>
      <c r="RNP170" s="1"/>
      <c r="RNQ170" s="1"/>
      <c r="RNR170" s="1"/>
      <c r="RNS170" s="1"/>
      <c r="RNT170" s="1"/>
      <c r="RNU170" s="1"/>
      <c r="RNV170" s="1"/>
      <c r="RNW170" s="1"/>
      <c r="RNX170" s="1"/>
      <c r="RNY170" s="1"/>
      <c r="RNZ170" s="1"/>
      <c r="ROA170" s="1"/>
      <c r="ROB170" s="1"/>
      <c r="ROC170" s="1"/>
      <c r="ROD170" s="1"/>
      <c r="ROE170" s="1"/>
      <c r="ROF170" s="1"/>
      <c r="ROG170" s="1"/>
      <c r="ROH170" s="1"/>
      <c r="ROI170" s="1"/>
      <c r="ROJ170" s="1"/>
      <c r="ROK170" s="1"/>
      <c r="ROL170" s="1"/>
      <c r="ROM170" s="1"/>
      <c r="RON170" s="1"/>
      <c r="ROO170" s="1"/>
      <c r="ROP170" s="1"/>
      <c r="ROQ170" s="1"/>
      <c r="ROR170" s="1"/>
      <c r="ROS170" s="1"/>
      <c r="ROT170" s="1"/>
      <c r="ROU170" s="1"/>
      <c r="ROV170" s="1"/>
      <c r="ROW170" s="1"/>
      <c r="ROX170" s="1"/>
      <c r="ROY170" s="1"/>
      <c r="ROZ170" s="1"/>
      <c r="RPA170" s="1"/>
      <c r="RPB170" s="1"/>
      <c r="RPC170" s="1"/>
      <c r="RPD170" s="1"/>
      <c r="RPE170" s="1"/>
      <c r="RPF170" s="1"/>
      <c r="RPG170" s="1"/>
      <c r="RPH170" s="1"/>
      <c r="RPI170" s="1"/>
      <c r="RPJ170" s="1"/>
      <c r="RPK170" s="1"/>
      <c r="RPL170" s="1"/>
      <c r="RPM170" s="1"/>
      <c r="RPN170" s="1"/>
      <c r="RPO170" s="1"/>
      <c r="RPP170" s="1"/>
      <c r="RPQ170" s="1"/>
      <c r="RPR170" s="1"/>
      <c r="RPS170" s="1"/>
      <c r="RPT170" s="1"/>
      <c r="RPU170" s="1"/>
      <c r="RPV170" s="1"/>
      <c r="RPW170" s="1"/>
      <c r="RPX170" s="1"/>
      <c r="RPY170" s="1"/>
      <c r="RPZ170" s="1"/>
      <c r="RQA170" s="1"/>
      <c r="RQB170" s="1"/>
      <c r="RQC170" s="1"/>
      <c r="RQD170" s="1"/>
      <c r="RQE170" s="1"/>
      <c r="RQF170" s="1"/>
      <c r="RQG170" s="1"/>
      <c r="RQH170" s="1"/>
      <c r="RQI170" s="1"/>
      <c r="RQJ170" s="1"/>
      <c r="RQK170" s="1"/>
      <c r="RQL170" s="1"/>
      <c r="RQM170" s="1"/>
      <c r="RQN170" s="1"/>
      <c r="RQO170" s="1"/>
      <c r="RQP170" s="1"/>
      <c r="RQQ170" s="1"/>
      <c r="RQR170" s="1"/>
      <c r="RQS170" s="1"/>
      <c r="RQT170" s="1"/>
      <c r="RQU170" s="1"/>
      <c r="RQV170" s="1"/>
      <c r="RQW170" s="1"/>
      <c r="RQX170" s="1"/>
      <c r="RQY170" s="1"/>
      <c r="RQZ170" s="1"/>
      <c r="RRA170" s="1"/>
      <c r="RRB170" s="1"/>
      <c r="RRC170" s="1"/>
      <c r="RRD170" s="1"/>
      <c r="RRE170" s="1"/>
      <c r="RRF170" s="1"/>
      <c r="RRG170" s="1"/>
      <c r="RRH170" s="1"/>
      <c r="RRI170" s="1"/>
      <c r="RRJ170" s="1"/>
      <c r="RRK170" s="1"/>
      <c r="RRL170" s="1"/>
      <c r="RRM170" s="1"/>
      <c r="RRN170" s="1"/>
      <c r="RRO170" s="1"/>
      <c r="RRP170" s="1"/>
      <c r="RRQ170" s="1"/>
      <c r="RRR170" s="1"/>
      <c r="RRS170" s="1"/>
      <c r="RRT170" s="1"/>
      <c r="RRU170" s="1"/>
      <c r="RRV170" s="1"/>
      <c r="RRW170" s="1"/>
      <c r="RRX170" s="1"/>
      <c r="RRY170" s="1"/>
      <c r="RRZ170" s="1"/>
      <c r="RSA170" s="1"/>
      <c r="RSB170" s="1"/>
      <c r="RSC170" s="1"/>
      <c r="RSD170" s="1"/>
      <c r="RSE170" s="1"/>
      <c r="RSF170" s="1"/>
      <c r="RSG170" s="1"/>
      <c r="RSH170" s="1"/>
      <c r="RSI170" s="1"/>
      <c r="RSJ170" s="1"/>
      <c r="RSK170" s="1"/>
      <c r="RSL170" s="1"/>
      <c r="RSM170" s="1"/>
      <c r="RSN170" s="1"/>
      <c r="RSO170" s="1"/>
      <c r="RSP170" s="1"/>
      <c r="RSQ170" s="1"/>
      <c r="RSR170" s="1"/>
      <c r="RSS170" s="1"/>
      <c r="RST170" s="1"/>
      <c r="RSU170" s="1"/>
      <c r="RSV170" s="1"/>
      <c r="RSW170" s="1"/>
      <c r="RSX170" s="1"/>
      <c r="RSY170" s="1"/>
      <c r="RSZ170" s="1"/>
      <c r="RTA170" s="1"/>
      <c r="RTB170" s="1"/>
      <c r="RTC170" s="1"/>
      <c r="RTD170" s="1"/>
      <c r="RTE170" s="1"/>
      <c r="RTF170" s="1"/>
      <c r="RTG170" s="1"/>
      <c r="RTH170" s="1"/>
      <c r="RTI170" s="1"/>
      <c r="RTJ170" s="1"/>
      <c r="RTK170" s="1"/>
      <c r="RTL170" s="1"/>
      <c r="RTM170" s="1"/>
      <c r="RTN170" s="1"/>
      <c r="RTO170" s="1"/>
      <c r="RTP170" s="1"/>
      <c r="RTQ170" s="1"/>
      <c r="RTR170" s="1"/>
      <c r="RTS170" s="1"/>
      <c r="RTT170" s="1"/>
      <c r="RTU170" s="1"/>
      <c r="RTV170" s="1"/>
      <c r="RTW170" s="1"/>
      <c r="RTX170" s="1"/>
      <c r="RTY170" s="1"/>
      <c r="RTZ170" s="1"/>
      <c r="RUA170" s="1"/>
      <c r="RUB170" s="1"/>
      <c r="RUC170" s="1"/>
      <c r="RUD170" s="1"/>
      <c r="RUE170" s="1"/>
      <c r="RUF170" s="1"/>
      <c r="RUG170" s="1"/>
      <c r="RUH170" s="1"/>
      <c r="RUI170" s="1"/>
      <c r="RUJ170" s="1"/>
      <c r="RUK170" s="1"/>
      <c r="RUL170" s="1"/>
      <c r="RUM170" s="1"/>
      <c r="RUN170" s="1"/>
      <c r="RUO170" s="1"/>
      <c r="RUP170" s="1"/>
      <c r="RUQ170" s="1"/>
      <c r="RUR170" s="1"/>
      <c r="RUS170" s="1"/>
      <c r="RUT170" s="1"/>
      <c r="RUU170" s="1"/>
      <c r="RUV170" s="1"/>
      <c r="RUW170" s="1"/>
      <c r="RUX170" s="1"/>
      <c r="RUY170" s="1"/>
      <c r="RUZ170" s="1"/>
      <c r="RVA170" s="1"/>
      <c r="RVB170" s="1"/>
      <c r="RVC170" s="1"/>
      <c r="RVD170" s="1"/>
      <c r="RVE170" s="1"/>
      <c r="RVF170" s="1"/>
      <c r="RVG170" s="1"/>
      <c r="RVH170" s="1"/>
      <c r="RVI170" s="1"/>
      <c r="RVJ170" s="1"/>
      <c r="RVK170" s="1"/>
      <c r="RVL170" s="1"/>
      <c r="RVM170" s="1"/>
      <c r="RVN170" s="1"/>
      <c r="RVO170" s="1"/>
      <c r="RVP170" s="1"/>
      <c r="RVQ170" s="1"/>
      <c r="RVR170" s="1"/>
      <c r="RVS170" s="1"/>
      <c r="RVT170" s="1"/>
      <c r="RVU170" s="1"/>
      <c r="RVV170" s="1"/>
      <c r="RVW170" s="1"/>
      <c r="RVX170" s="1"/>
      <c r="RVY170" s="1"/>
      <c r="RVZ170" s="1"/>
      <c r="RWA170" s="1"/>
      <c r="RWB170" s="1"/>
      <c r="RWC170" s="1"/>
      <c r="RWD170" s="1"/>
      <c r="RWK170" s="1"/>
      <c r="RWL170" s="1"/>
      <c r="RWM170" s="1"/>
      <c r="RWN170" s="1"/>
      <c r="RWO170" s="1"/>
      <c r="RWP170" s="1"/>
      <c r="RWQ170" s="1"/>
      <c r="RWR170" s="1"/>
      <c r="RWS170" s="1"/>
      <c r="RWT170" s="1"/>
      <c r="RWU170" s="1"/>
      <c r="RWV170" s="1"/>
      <c r="RWW170" s="1"/>
      <c r="RWX170" s="1"/>
      <c r="RWY170" s="1"/>
      <c r="RWZ170" s="1"/>
      <c r="RXA170" s="1"/>
      <c r="RXB170" s="1"/>
      <c r="RXC170" s="1"/>
      <c r="RXD170" s="1"/>
      <c r="RXE170" s="1"/>
      <c r="RXF170" s="1"/>
      <c r="RXG170" s="1"/>
      <c r="RXH170" s="1"/>
      <c r="RXI170" s="1"/>
      <c r="RXJ170" s="1"/>
      <c r="RXK170" s="1"/>
      <c r="RXL170" s="1"/>
      <c r="RXM170" s="1"/>
      <c r="RXN170" s="1"/>
      <c r="RXO170" s="1"/>
      <c r="RXP170" s="1"/>
      <c r="RXQ170" s="1"/>
      <c r="RXR170" s="1"/>
      <c r="RXS170" s="1"/>
      <c r="RXT170" s="1"/>
      <c r="RXU170" s="1"/>
      <c r="RXV170" s="1"/>
      <c r="RXW170" s="1"/>
      <c r="RXX170" s="1"/>
      <c r="RXY170" s="1"/>
      <c r="RXZ170" s="1"/>
      <c r="RYA170" s="1"/>
      <c r="RYB170" s="1"/>
      <c r="RYC170" s="1"/>
      <c r="RYD170" s="1"/>
      <c r="RYE170" s="1"/>
      <c r="RYF170" s="1"/>
      <c r="RYG170" s="1"/>
      <c r="RYH170" s="1"/>
      <c r="RYI170" s="1"/>
      <c r="RYJ170" s="1"/>
      <c r="RYK170" s="1"/>
      <c r="RYL170" s="1"/>
      <c r="RYM170" s="1"/>
      <c r="RYN170" s="1"/>
      <c r="RYO170" s="1"/>
      <c r="RYP170" s="1"/>
      <c r="RYQ170" s="1"/>
      <c r="RYR170" s="1"/>
      <c r="RYS170" s="1"/>
      <c r="RYT170" s="1"/>
      <c r="RYU170" s="1"/>
      <c r="RYV170" s="1"/>
      <c r="RYW170" s="1"/>
      <c r="RYX170" s="1"/>
      <c r="RYY170" s="1"/>
      <c r="RYZ170" s="1"/>
      <c r="RZA170" s="1"/>
      <c r="RZB170" s="1"/>
      <c r="RZC170" s="1"/>
      <c r="RZD170" s="1"/>
      <c r="RZE170" s="1"/>
      <c r="RZF170" s="1"/>
      <c r="RZG170" s="1"/>
      <c r="RZH170" s="1"/>
      <c r="RZI170" s="1"/>
      <c r="RZJ170" s="1"/>
      <c r="RZK170" s="1"/>
      <c r="RZL170" s="1"/>
      <c r="RZM170" s="1"/>
      <c r="RZN170" s="1"/>
      <c r="RZO170" s="1"/>
      <c r="RZP170" s="1"/>
      <c r="RZQ170" s="1"/>
      <c r="RZR170" s="1"/>
      <c r="RZS170" s="1"/>
      <c r="RZT170" s="1"/>
      <c r="RZU170" s="1"/>
      <c r="RZV170" s="1"/>
      <c r="RZW170" s="1"/>
      <c r="RZX170" s="1"/>
      <c r="RZY170" s="1"/>
      <c r="RZZ170" s="1"/>
      <c r="SAA170" s="1"/>
      <c r="SAB170" s="1"/>
      <c r="SAC170" s="1"/>
      <c r="SAD170" s="1"/>
      <c r="SAE170" s="1"/>
      <c r="SAF170" s="1"/>
      <c r="SAG170" s="1"/>
      <c r="SAH170" s="1"/>
      <c r="SAI170" s="1"/>
      <c r="SAJ170" s="1"/>
      <c r="SAK170" s="1"/>
      <c r="SAL170" s="1"/>
      <c r="SAM170" s="1"/>
      <c r="SAN170" s="1"/>
      <c r="SAO170" s="1"/>
      <c r="SAP170" s="1"/>
      <c r="SAQ170" s="1"/>
      <c r="SAR170" s="1"/>
      <c r="SAS170" s="1"/>
      <c r="SAT170" s="1"/>
      <c r="SAU170" s="1"/>
      <c r="SAV170" s="1"/>
      <c r="SAW170" s="1"/>
      <c r="SAX170" s="1"/>
      <c r="SAY170" s="1"/>
      <c r="SAZ170" s="1"/>
      <c r="SBA170" s="1"/>
      <c r="SBB170" s="1"/>
      <c r="SBC170" s="1"/>
      <c r="SBD170" s="1"/>
      <c r="SBE170" s="1"/>
      <c r="SBF170" s="1"/>
      <c r="SBG170" s="1"/>
      <c r="SBH170" s="1"/>
      <c r="SBI170" s="1"/>
      <c r="SBJ170" s="1"/>
      <c r="SBK170" s="1"/>
      <c r="SBL170" s="1"/>
      <c r="SBM170" s="1"/>
      <c r="SBN170" s="1"/>
      <c r="SBO170" s="1"/>
      <c r="SBP170" s="1"/>
      <c r="SBQ170" s="1"/>
      <c r="SBR170" s="1"/>
      <c r="SBS170" s="1"/>
      <c r="SBT170" s="1"/>
      <c r="SBU170" s="1"/>
      <c r="SBV170" s="1"/>
      <c r="SBW170" s="1"/>
      <c r="SBX170" s="1"/>
      <c r="SBY170" s="1"/>
      <c r="SBZ170" s="1"/>
      <c r="SCA170" s="1"/>
      <c r="SCB170" s="1"/>
      <c r="SCC170" s="1"/>
      <c r="SCD170" s="1"/>
      <c r="SCE170" s="1"/>
      <c r="SCF170" s="1"/>
      <c r="SCG170" s="1"/>
      <c r="SCH170" s="1"/>
      <c r="SCI170" s="1"/>
      <c r="SCJ170" s="1"/>
      <c r="SCK170" s="1"/>
      <c r="SCL170" s="1"/>
      <c r="SCM170" s="1"/>
      <c r="SCN170" s="1"/>
      <c r="SCO170" s="1"/>
      <c r="SCP170" s="1"/>
      <c r="SCQ170" s="1"/>
      <c r="SCR170" s="1"/>
      <c r="SCS170" s="1"/>
      <c r="SCT170" s="1"/>
      <c r="SCU170" s="1"/>
      <c r="SCV170" s="1"/>
      <c r="SCW170" s="1"/>
      <c r="SCX170" s="1"/>
      <c r="SCY170" s="1"/>
      <c r="SCZ170" s="1"/>
      <c r="SDA170" s="1"/>
      <c r="SDB170" s="1"/>
      <c r="SDC170" s="1"/>
      <c r="SDD170" s="1"/>
      <c r="SDE170" s="1"/>
      <c r="SDF170" s="1"/>
      <c r="SDG170" s="1"/>
      <c r="SDH170" s="1"/>
      <c r="SDI170" s="1"/>
      <c r="SDJ170" s="1"/>
      <c r="SDK170" s="1"/>
      <c r="SDL170" s="1"/>
      <c r="SDM170" s="1"/>
      <c r="SDN170" s="1"/>
      <c r="SDO170" s="1"/>
      <c r="SDP170" s="1"/>
      <c r="SDQ170" s="1"/>
      <c r="SDR170" s="1"/>
      <c r="SDS170" s="1"/>
      <c r="SDT170" s="1"/>
      <c r="SDU170" s="1"/>
      <c r="SDV170" s="1"/>
      <c r="SDW170" s="1"/>
      <c r="SDX170" s="1"/>
      <c r="SDY170" s="1"/>
      <c r="SDZ170" s="1"/>
      <c r="SEA170" s="1"/>
      <c r="SEB170" s="1"/>
      <c r="SEC170" s="1"/>
      <c r="SED170" s="1"/>
      <c r="SEE170" s="1"/>
      <c r="SEF170" s="1"/>
      <c r="SEG170" s="1"/>
      <c r="SEH170" s="1"/>
      <c r="SEI170" s="1"/>
      <c r="SEJ170" s="1"/>
      <c r="SEK170" s="1"/>
      <c r="SEL170" s="1"/>
      <c r="SEM170" s="1"/>
      <c r="SEN170" s="1"/>
      <c r="SEO170" s="1"/>
      <c r="SEP170" s="1"/>
      <c r="SEQ170" s="1"/>
      <c r="SER170" s="1"/>
      <c r="SES170" s="1"/>
      <c r="SET170" s="1"/>
      <c r="SEU170" s="1"/>
      <c r="SEV170" s="1"/>
      <c r="SEW170" s="1"/>
      <c r="SEX170" s="1"/>
      <c r="SEY170" s="1"/>
      <c r="SEZ170" s="1"/>
      <c r="SFA170" s="1"/>
      <c r="SFB170" s="1"/>
      <c r="SFC170" s="1"/>
      <c r="SFD170" s="1"/>
      <c r="SFE170" s="1"/>
      <c r="SFF170" s="1"/>
      <c r="SFG170" s="1"/>
      <c r="SFH170" s="1"/>
      <c r="SFI170" s="1"/>
      <c r="SFJ170" s="1"/>
      <c r="SFK170" s="1"/>
      <c r="SFL170" s="1"/>
      <c r="SFM170" s="1"/>
      <c r="SFN170" s="1"/>
      <c r="SFO170" s="1"/>
      <c r="SFP170" s="1"/>
      <c r="SFQ170" s="1"/>
      <c r="SFR170" s="1"/>
      <c r="SFS170" s="1"/>
      <c r="SFT170" s="1"/>
      <c r="SFU170" s="1"/>
      <c r="SFV170" s="1"/>
      <c r="SFW170" s="1"/>
      <c r="SFX170" s="1"/>
      <c r="SFY170" s="1"/>
      <c r="SFZ170" s="1"/>
      <c r="SGG170" s="1"/>
      <c r="SGH170" s="1"/>
      <c r="SGI170" s="1"/>
      <c r="SGJ170" s="1"/>
      <c r="SGK170" s="1"/>
      <c r="SGL170" s="1"/>
      <c r="SGM170" s="1"/>
      <c r="SGN170" s="1"/>
      <c r="SGO170" s="1"/>
      <c r="SGP170" s="1"/>
      <c r="SGQ170" s="1"/>
      <c r="SGR170" s="1"/>
      <c r="SGS170" s="1"/>
      <c r="SGT170" s="1"/>
      <c r="SGU170" s="1"/>
      <c r="SGV170" s="1"/>
      <c r="SGW170" s="1"/>
      <c r="SGX170" s="1"/>
      <c r="SGY170" s="1"/>
      <c r="SGZ170" s="1"/>
      <c r="SHA170" s="1"/>
      <c r="SHB170" s="1"/>
      <c r="SHC170" s="1"/>
      <c r="SHD170" s="1"/>
      <c r="SHE170" s="1"/>
      <c r="SHF170" s="1"/>
      <c r="SHG170" s="1"/>
      <c r="SHH170" s="1"/>
      <c r="SHI170" s="1"/>
      <c r="SHJ170" s="1"/>
      <c r="SHK170" s="1"/>
      <c r="SHL170" s="1"/>
      <c r="SHM170" s="1"/>
      <c r="SHN170" s="1"/>
      <c r="SHO170" s="1"/>
      <c r="SHP170" s="1"/>
      <c r="SHQ170" s="1"/>
      <c r="SHR170" s="1"/>
      <c r="SHS170" s="1"/>
      <c r="SHT170" s="1"/>
      <c r="SHU170" s="1"/>
      <c r="SHV170" s="1"/>
      <c r="SHW170" s="1"/>
      <c r="SHX170" s="1"/>
      <c r="SHY170" s="1"/>
      <c r="SHZ170" s="1"/>
      <c r="SIA170" s="1"/>
      <c r="SIB170" s="1"/>
      <c r="SIC170" s="1"/>
      <c r="SID170" s="1"/>
      <c r="SIE170" s="1"/>
      <c r="SIF170" s="1"/>
      <c r="SIG170" s="1"/>
      <c r="SIH170" s="1"/>
      <c r="SII170" s="1"/>
      <c r="SIJ170" s="1"/>
      <c r="SIK170" s="1"/>
      <c r="SIL170" s="1"/>
      <c r="SIM170" s="1"/>
      <c r="SIN170" s="1"/>
      <c r="SIO170" s="1"/>
      <c r="SIP170" s="1"/>
      <c r="SIQ170" s="1"/>
      <c r="SIR170" s="1"/>
      <c r="SIS170" s="1"/>
      <c r="SIT170" s="1"/>
      <c r="SIU170" s="1"/>
      <c r="SIV170" s="1"/>
      <c r="SIW170" s="1"/>
      <c r="SIX170" s="1"/>
      <c r="SIY170" s="1"/>
      <c r="SIZ170" s="1"/>
      <c r="SJA170" s="1"/>
      <c r="SJB170" s="1"/>
      <c r="SJC170" s="1"/>
      <c r="SJD170" s="1"/>
      <c r="SJE170" s="1"/>
      <c r="SJF170" s="1"/>
      <c r="SJG170" s="1"/>
      <c r="SJH170" s="1"/>
      <c r="SJI170" s="1"/>
      <c r="SJJ170" s="1"/>
      <c r="SJK170" s="1"/>
      <c r="SJL170" s="1"/>
      <c r="SJM170" s="1"/>
      <c r="SJN170" s="1"/>
      <c r="SJO170" s="1"/>
      <c r="SJP170" s="1"/>
      <c r="SJQ170" s="1"/>
      <c r="SJR170" s="1"/>
      <c r="SJS170" s="1"/>
      <c r="SJT170" s="1"/>
      <c r="SJU170" s="1"/>
      <c r="SJV170" s="1"/>
      <c r="SJW170" s="1"/>
      <c r="SJX170" s="1"/>
      <c r="SJY170" s="1"/>
      <c r="SJZ170" s="1"/>
      <c r="SKA170" s="1"/>
      <c r="SKB170" s="1"/>
      <c r="SKC170" s="1"/>
      <c r="SKD170" s="1"/>
      <c r="SKE170" s="1"/>
      <c r="SKF170" s="1"/>
      <c r="SKG170" s="1"/>
      <c r="SKH170" s="1"/>
      <c r="SKI170" s="1"/>
      <c r="SKJ170" s="1"/>
      <c r="SKK170" s="1"/>
      <c r="SKL170" s="1"/>
      <c r="SKM170" s="1"/>
      <c r="SKN170" s="1"/>
      <c r="SKO170" s="1"/>
      <c r="SKP170" s="1"/>
      <c r="SKQ170" s="1"/>
      <c r="SKR170" s="1"/>
      <c r="SKS170" s="1"/>
      <c r="SKT170" s="1"/>
      <c r="SKU170" s="1"/>
      <c r="SKV170" s="1"/>
      <c r="SKW170" s="1"/>
      <c r="SKX170" s="1"/>
      <c r="SKY170" s="1"/>
      <c r="SKZ170" s="1"/>
      <c r="SLA170" s="1"/>
      <c r="SLB170" s="1"/>
      <c r="SLC170" s="1"/>
      <c r="SLD170" s="1"/>
      <c r="SLE170" s="1"/>
      <c r="SLF170" s="1"/>
      <c r="SLG170" s="1"/>
      <c r="SLH170" s="1"/>
      <c r="SLI170" s="1"/>
      <c r="SLJ170" s="1"/>
      <c r="SLK170" s="1"/>
      <c r="SLL170" s="1"/>
      <c r="SLM170" s="1"/>
      <c r="SLN170" s="1"/>
      <c r="SLO170" s="1"/>
      <c r="SLP170" s="1"/>
      <c r="SLQ170" s="1"/>
      <c r="SLR170" s="1"/>
      <c r="SLS170" s="1"/>
      <c r="SLT170" s="1"/>
      <c r="SLU170" s="1"/>
      <c r="SLV170" s="1"/>
      <c r="SLW170" s="1"/>
      <c r="SLX170" s="1"/>
      <c r="SLY170" s="1"/>
      <c r="SLZ170" s="1"/>
      <c r="SMA170" s="1"/>
      <c r="SMB170" s="1"/>
      <c r="SMC170" s="1"/>
      <c r="SMD170" s="1"/>
      <c r="SME170" s="1"/>
      <c r="SMF170" s="1"/>
      <c r="SMG170" s="1"/>
      <c r="SMH170" s="1"/>
      <c r="SMI170" s="1"/>
      <c r="SMJ170" s="1"/>
      <c r="SMK170" s="1"/>
      <c r="SML170" s="1"/>
      <c r="SMM170" s="1"/>
      <c r="SMN170" s="1"/>
      <c r="SMO170" s="1"/>
      <c r="SMP170" s="1"/>
      <c r="SMQ170" s="1"/>
      <c r="SMR170" s="1"/>
      <c r="SMS170" s="1"/>
      <c r="SMT170" s="1"/>
      <c r="SMU170" s="1"/>
      <c r="SMV170" s="1"/>
      <c r="SMW170" s="1"/>
      <c r="SMX170" s="1"/>
      <c r="SMY170" s="1"/>
      <c r="SMZ170" s="1"/>
      <c r="SNA170" s="1"/>
      <c r="SNB170" s="1"/>
      <c r="SNC170" s="1"/>
      <c r="SND170" s="1"/>
      <c r="SNE170" s="1"/>
      <c r="SNF170" s="1"/>
      <c r="SNG170" s="1"/>
      <c r="SNH170" s="1"/>
      <c r="SNI170" s="1"/>
      <c r="SNJ170" s="1"/>
      <c r="SNK170" s="1"/>
      <c r="SNL170" s="1"/>
      <c r="SNM170" s="1"/>
      <c r="SNN170" s="1"/>
      <c r="SNO170" s="1"/>
      <c r="SNP170" s="1"/>
      <c r="SNQ170" s="1"/>
      <c r="SNR170" s="1"/>
      <c r="SNS170" s="1"/>
      <c r="SNT170" s="1"/>
      <c r="SNU170" s="1"/>
      <c r="SNV170" s="1"/>
      <c r="SNW170" s="1"/>
      <c r="SNX170" s="1"/>
      <c r="SNY170" s="1"/>
      <c r="SNZ170" s="1"/>
      <c r="SOA170" s="1"/>
      <c r="SOB170" s="1"/>
      <c r="SOC170" s="1"/>
      <c r="SOD170" s="1"/>
      <c r="SOE170" s="1"/>
      <c r="SOF170" s="1"/>
      <c r="SOG170" s="1"/>
      <c r="SOH170" s="1"/>
      <c r="SOI170" s="1"/>
      <c r="SOJ170" s="1"/>
      <c r="SOK170" s="1"/>
      <c r="SOL170" s="1"/>
      <c r="SOM170" s="1"/>
      <c r="SON170" s="1"/>
      <c r="SOO170" s="1"/>
      <c r="SOP170" s="1"/>
      <c r="SOQ170" s="1"/>
      <c r="SOR170" s="1"/>
      <c r="SOS170" s="1"/>
      <c r="SOT170" s="1"/>
      <c r="SOU170" s="1"/>
      <c r="SOV170" s="1"/>
      <c r="SOW170" s="1"/>
      <c r="SOX170" s="1"/>
      <c r="SOY170" s="1"/>
      <c r="SOZ170" s="1"/>
      <c r="SPA170" s="1"/>
      <c r="SPB170" s="1"/>
      <c r="SPC170" s="1"/>
      <c r="SPD170" s="1"/>
      <c r="SPE170" s="1"/>
      <c r="SPF170" s="1"/>
      <c r="SPG170" s="1"/>
      <c r="SPH170" s="1"/>
      <c r="SPI170" s="1"/>
      <c r="SPJ170" s="1"/>
      <c r="SPK170" s="1"/>
      <c r="SPL170" s="1"/>
      <c r="SPM170" s="1"/>
      <c r="SPN170" s="1"/>
      <c r="SPO170" s="1"/>
      <c r="SPP170" s="1"/>
      <c r="SPQ170" s="1"/>
      <c r="SPR170" s="1"/>
      <c r="SPS170" s="1"/>
      <c r="SPT170" s="1"/>
      <c r="SPU170" s="1"/>
      <c r="SPV170" s="1"/>
      <c r="SQC170" s="1"/>
      <c r="SQD170" s="1"/>
      <c r="SQE170" s="1"/>
      <c r="SQF170" s="1"/>
      <c r="SQG170" s="1"/>
      <c r="SQH170" s="1"/>
      <c r="SQI170" s="1"/>
      <c r="SQJ170" s="1"/>
      <c r="SQK170" s="1"/>
      <c r="SQL170" s="1"/>
      <c r="SQM170" s="1"/>
      <c r="SQN170" s="1"/>
      <c r="SQO170" s="1"/>
      <c r="SQP170" s="1"/>
      <c r="SQQ170" s="1"/>
      <c r="SQR170" s="1"/>
      <c r="SQS170" s="1"/>
      <c r="SQT170" s="1"/>
      <c r="SQU170" s="1"/>
      <c r="SQV170" s="1"/>
      <c r="SQW170" s="1"/>
      <c r="SQX170" s="1"/>
      <c r="SQY170" s="1"/>
      <c r="SQZ170" s="1"/>
      <c r="SRA170" s="1"/>
      <c r="SRB170" s="1"/>
      <c r="SRC170" s="1"/>
      <c r="SRD170" s="1"/>
      <c r="SRE170" s="1"/>
      <c r="SRF170" s="1"/>
      <c r="SRG170" s="1"/>
      <c r="SRH170" s="1"/>
      <c r="SRI170" s="1"/>
      <c r="SRJ170" s="1"/>
      <c r="SRK170" s="1"/>
      <c r="SRL170" s="1"/>
      <c r="SRM170" s="1"/>
      <c r="SRN170" s="1"/>
      <c r="SRO170" s="1"/>
      <c r="SRP170" s="1"/>
      <c r="SRQ170" s="1"/>
      <c r="SRR170" s="1"/>
      <c r="SRS170" s="1"/>
      <c r="SRT170" s="1"/>
      <c r="SRU170" s="1"/>
      <c r="SRV170" s="1"/>
      <c r="SRW170" s="1"/>
      <c r="SRX170" s="1"/>
      <c r="SRY170" s="1"/>
      <c r="SRZ170" s="1"/>
      <c r="SSA170" s="1"/>
      <c r="SSB170" s="1"/>
      <c r="SSC170" s="1"/>
      <c r="SSD170" s="1"/>
      <c r="SSE170" s="1"/>
      <c r="SSF170" s="1"/>
      <c r="SSG170" s="1"/>
      <c r="SSH170" s="1"/>
      <c r="SSI170" s="1"/>
      <c r="SSJ170" s="1"/>
      <c r="SSK170" s="1"/>
      <c r="SSL170" s="1"/>
      <c r="SSM170" s="1"/>
      <c r="SSN170" s="1"/>
      <c r="SSO170" s="1"/>
      <c r="SSP170" s="1"/>
      <c r="SSQ170" s="1"/>
      <c r="SSR170" s="1"/>
      <c r="SSS170" s="1"/>
      <c r="SST170" s="1"/>
      <c r="SSU170" s="1"/>
      <c r="SSV170" s="1"/>
      <c r="SSW170" s="1"/>
      <c r="SSX170" s="1"/>
      <c r="SSY170" s="1"/>
      <c r="SSZ170" s="1"/>
      <c r="STA170" s="1"/>
      <c r="STB170" s="1"/>
      <c r="STC170" s="1"/>
      <c r="STD170" s="1"/>
      <c r="STE170" s="1"/>
      <c r="STF170" s="1"/>
      <c r="STG170" s="1"/>
      <c r="STH170" s="1"/>
      <c r="STI170" s="1"/>
      <c r="STJ170" s="1"/>
      <c r="STK170" s="1"/>
      <c r="STL170" s="1"/>
      <c r="STM170" s="1"/>
      <c r="STN170" s="1"/>
      <c r="STO170" s="1"/>
      <c r="STP170" s="1"/>
      <c r="STQ170" s="1"/>
      <c r="STR170" s="1"/>
      <c r="STS170" s="1"/>
      <c r="STT170" s="1"/>
      <c r="STU170" s="1"/>
      <c r="STV170" s="1"/>
      <c r="STW170" s="1"/>
      <c r="STX170" s="1"/>
      <c r="STY170" s="1"/>
      <c r="STZ170" s="1"/>
      <c r="SUA170" s="1"/>
      <c r="SUB170" s="1"/>
      <c r="SUC170" s="1"/>
      <c r="SUD170" s="1"/>
      <c r="SUE170" s="1"/>
      <c r="SUF170" s="1"/>
      <c r="SUG170" s="1"/>
      <c r="SUH170" s="1"/>
      <c r="SUI170" s="1"/>
      <c r="SUJ170" s="1"/>
      <c r="SUK170" s="1"/>
      <c r="SUL170" s="1"/>
      <c r="SUM170" s="1"/>
      <c r="SUN170" s="1"/>
      <c r="SUO170" s="1"/>
      <c r="SUP170" s="1"/>
      <c r="SUQ170" s="1"/>
      <c r="SUR170" s="1"/>
      <c r="SUS170" s="1"/>
      <c r="SUT170" s="1"/>
      <c r="SUU170" s="1"/>
      <c r="SUV170" s="1"/>
      <c r="SUW170" s="1"/>
      <c r="SUX170" s="1"/>
      <c r="SUY170" s="1"/>
      <c r="SUZ170" s="1"/>
      <c r="SVA170" s="1"/>
      <c r="SVB170" s="1"/>
      <c r="SVC170" s="1"/>
      <c r="SVD170" s="1"/>
      <c r="SVE170" s="1"/>
      <c r="SVF170" s="1"/>
      <c r="SVG170" s="1"/>
      <c r="SVH170" s="1"/>
      <c r="SVI170" s="1"/>
      <c r="SVJ170" s="1"/>
      <c r="SVK170" s="1"/>
      <c r="SVL170" s="1"/>
      <c r="SVM170" s="1"/>
      <c r="SVN170" s="1"/>
      <c r="SVO170" s="1"/>
      <c r="SVP170" s="1"/>
      <c r="SVQ170" s="1"/>
      <c r="SVR170" s="1"/>
      <c r="SVS170" s="1"/>
      <c r="SVT170" s="1"/>
      <c r="SVU170" s="1"/>
      <c r="SVV170" s="1"/>
      <c r="SVW170" s="1"/>
      <c r="SVX170" s="1"/>
      <c r="SVY170" s="1"/>
      <c r="SVZ170" s="1"/>
      <c r="SWA170" s="1"/>
      <c r="SWB170" s="1"/>
      <c r="SWC170" s="1"/>
      <c r="SWD170" s="1"/>
      <c r="SWE170" s="1"/>
      <c r="SWF170" s="1"/>
      <c r="SWG170" s="1"/>
      <c r="SWH170" s="1"/>
      <c r="SWI170" s="1"/>
      <c r="SWJ170" s="1"/>
      <c r="SWK170" s="1"/>
      <c r="SWL170" s="1"/>
      <c r="SWM170" s="1"/>
      <c r="SWN170" s="1"/>
      <c r="SWO170" s="1"/>
      <c r="SWP170" s="1"/>
      <c r="SWQ170" s="1"/>
      <c r="SWR170" s="1"/>
      <c r="SWS170" s="1"/>
      <c r="SWT170" s="1"/>
      <c r="SWU170" s="1"/>
      <c r="SWV170" s="1"/>
      <c r="SWW170" s="1"/>
      <c r="SWX170" s="1"/>
      <c r="SWY170" s="1"/>
      <c r="SWZ170" s="1"/>
      <c r="SXA170" s="1"/>
      <c r="SXB170" s="1"/>
      <c r="SXC170" s="1"/>
      <c r="SXD170" s="1"/>
      <c r="SXE170" s="1"/>
      <c r="SXF170" s="1"/>
      <c r="SXG170" s="1"/>
      <c r="SXH170" s="1"/>
      <c r="SXI170" s="1"/>
      <c r="SXJ170" s="1"/>
      <c r="SXK170" s="1"/>
      <c r="SXL170" s="1"/>
      <c r="SXM170" s="1"/>
      <c r="SXN170" s="1"/>
      <c r="SXO170" s="1"/>
      <c r="SXP170" s="1"/>
      <c r="SXQ170" s="1"/>
      <c r="SXR170" s="1"/>
      <c r="SXS170" s="1"/>
      <c r="SXT170" s="1"/>
      <c r="SXU170" s="1"/>
      <c r="SXV170" s="1"/>
      <c r="SXW170" s="1"/>
      <c r="SXX170" s="1"/>
      <c r="SXY170" s="1"/>
      <c r="SXZ170" s="1"/>
      <c r="SYA170" s="1"/>
      <c r="SYB170" s="1"/>
      <c r="SYC170" s="1"/>
      <c r="SYD170" s="1"/>
      <c r="SYE170" s="1"/>
      <c r="SYF170" s="1"/>
      <c r="SYG170" s="1"/>
      <c r="SYH170" s="1"/>
      <c r="SYI170" s="1"/>
      <c r="SYJ170" s="1"/>
      <c r="SYK170" s="1"/>
      <c r="SYL170" s="1"/>
      <c r="SYM170" s="1"/>
      <c r="SYN170" s="1"/>
      <c r="SYO170" s="1"/>
      <c r="SYP170" s="1"/>
      <c r="SYQ170" s="1"/>
      <c r="SYR170" s="1"/>
      <c r="SYS170" s="1"/>
      <c r="SYT170" s="1"/>
      <c r="SYU170" s="1"/>
      <c r="SYV170" s="1"/>
      <c r="SYW170" s="1"/>
      <c r="SYX170" s="1"/>
      <c r="SYY170" s="1"/>
      <c r="SYZ170" s="1"/>
      <c r="SZA170" s="1"/>
      <c r="SZB170" s="1"/>
      <c r="SZC170" s="1"/>
      <c r="SZD170" s="1"/>
      <c r="SZE170" s="1"/>
      <c r="SZF170" s="1"/>
      <c r="SZG170" s="1"/>
      <c r="SZH170" s="1"/>
      <c r="SZI170" s="1"/>
      <c r="SZJ170" s="1"/>
      <c r="SZK170" s="1"/>
      <c r="SZL170" s="1"/>
      <c r="SZM170" s="1"/>
      <c r="SZN170" s="1"/>
      <c r="SZO170" s="1"/>
      <c r="SZP170" s="1"/>
      <c r="SZQ170" s="1"/>
      <c r="SZR170" s="1"/>
      <c r="SZY170" s="1"/>
      <c r="SZZ170" s="1"/>
      <c r="TAA170" s="1"/>
      <c r="TAB170" s="1"/>
      <c r="TAC170" s="1"/>
      <c r="TAD170" s="1"/>
      <c r="TAE170" s="1"/>
      <c r="TAF170" s="1"/>
      <c r="TAG170" s="1"/>
      <c r="TAH170" s="1"/>
      <c r="TAI170" s="1"/>
      <c r="TAJ170" s="1"/>
      <c r="TAK170" s="1"/>
      <c r="TAL170" s="1"/>
      <c r="TAM170" s="1"/>
      <c r="TAN170" s="1"/>
      <c r="TAO170" s="1"/>
      <c r="TAP170" s="1"/>
      <c r="TAQ170" s="1"/>
      <c r="TAR170" s="1"/>
      <c r="TAS170" s="1"/>
      <c r="TAT170" s="1"/>
      <c r="TAU170" s="1"/>
      <c r="TAV170" s="1"/>
      <c r="TAW170" s="1"/>
      <c r="TAX170" s="1"/>
      <c r="TAY170" s="1"/>
      <c r="TAZ170" s="1"/>
      <c r="TBA170" s="1"/>
      <c r="TBB170" s="1"/>
      <c r="TBC170" s="1"/>
      <c r="TBD170" s="1"/>
      <c r="TBE170" s="1"/>
      <c r="TBF170" s="1"/>
      <c r="TBG170" s="1"/>
      <c r="TBH170" s="1"/>
      <c r="TBI170" s="1"/>
      <c r="TBJ170" s="1"/>
      <c r="TBK170" s="1"/>
      <c r="TBL170" s="1"/>
      <c r="TBM170" s="1"/>
      <c r="TBN170" s="1"/>
      <c r="TBO170" s="1"/>
      <c r="TBP170" s="1"/>
      <c r="TBQ170" s="1"/>
      <c r="TBR170" s="1"/>
      <c r="TBS170" s="1"/>
      <c r="TBT170" s="1"/>
      <c r="TBU170" s="1"/>
      <c r="TBV170" s="1"/>
      <c r="TBW170" s="1"/>
      <c r="TBX170" s="1"/>
      <c r="TBY170" s="1"/>
      <c r="TBZ170" s="1"/>
      <c r="TCA170" s="1"/>
      <c r="TCB170" s="1"/>
      <c r="TCC170" s="1"/>
      <c r="TCD170" s="1"/>
      <c r="TCE170" s="1"/>
      <c r="TCF170" s="1"/>
      <c r="TCG170" s="1"/>
      <c r="TCH170" s="1"/>
      <c r="TCI170" s="1"/>
      <c r="TCJ170" s="1"/>
      <c r="TCK170" s="1"/>
      <c r="TCL170" s="1"/>
      <c r="TCM170" s="1"/>
      <c r="TCN170" s="1"/>
      <c r="TCO170" s="1"/>
      <c r="TCP170" s="1"/>
      <c r="TCQ170" s="1"/>
      <c r="TCR170" s="1"/>
      <c r="TCS170" s="1"/>
      <c r="TCT170" s="1"/>
      <c r="TCU170" s="1"/>
      <c r="TCV170" s="1"/>
      <c r="TCW170" s="1"/>
      <c r="TCX170" s="1"/>
      <c r="TCY170" s="1"/>
      <c r="TCZ170" s="1"/>
      <c r="TDA170" s="1"/>
      <c r="TDB170" s="1"/>
      <c r="TDC170" s="1"/>
      <c r="TDD170" s="1"/>
      <c r="TDE170" s="1"/>
      <c r="TDF170" s="1"/>
      <c r="TDG170" s="1"/>
      <c r="TDH170" s="1"/>
      <c r="TDI170" s="1"/>
      <c r="TDJ170" s="1"/>
      <c r="TDK170" s="1"/>
      <c r="TDL170" s="1"/>
      <c r="TDM170" s="1"/>
      <c r="TDN170" s="1"/>
      <c r="TDO170" s="1"/>
      <c r="TDP170" s="1"/>
      <c r="TDQ170" s="1"/>
      <c r="TDR170" s="1"/>
      <c r="TDS170" s="1"/>
      <c r="TDT170" s="1"/>
      <c r="TDU170" s="1"/>
      <c r="TDV170" s="1"/>
      <c r="TDW170" s="1"/>
      <c r="TDX170" s="1"/>
      <c r="TDY170" s="1"/>
      <c r="TDZ170" s="1"/>
      <c r="TEA170" s="1"/>
      <c r="TEB170" s="1"/>
      <c r="TEC170" s="1"/>
      <c r="TED170" s="1"/>
      <c r="TEE170" s="1"/>
      <c r="TEF170" s="1"/>
      <c r="TEG170" s="1"/>
      <c r="TEH170" s="1"/>
      <c r="TEI170" s="1"/>
      <c r="TEJ170" s="1"/>
      <c r="TEK170" s="1"/>
      <c r="TEL170" s="1"/>
      <c r="TEM170" s="1"/>
      <c r="TEN170" s="1"/>
      <c r="TEO170" s="1"/>
      <c r="TEP170" s="1"/>
      <c r="TEQ170" s="1"/>
      <c r="TER170" s="1"/>
      <c r="TES170" s="1"/>
      <c r="TET170" s="1"/>
      <c r="TEU170" s="1"/>
      <c r="TEV170" s="1"/>
      <c r="TEW170" s="1"/>
      <c r="TEX170" s="1"/>
      <c r="TEY170" s="1"/>
      <c r="TEZ170" s="1"/>
      <c r="TFA170" s="1"/>
      <c r="TFB170" s="1"/>
      <c r="TFC170" s="1"/>
      <c r="TFD170" s="1"/>
      <c r="TFE170" s="1"/>
      <c r="TFF170" s="1"/>
      <c r="TFG170" s="1"/>
      <c r="TFH170" s="1"/>
      <c r="TFI170" s="1"/>
      <c r="TFJ170" s="1"/>
      <c r="TFK170" s="1"/>
      <c r="TFL170" s="1"/>
      <c r="TFM170" s="1"/>
      <c r="TFN170" s="1"/>
      <c r="TFO170" s="1"/>
      <c r="TFP170" s="1"/>
      <c r="TFQ170" s="1"/>
      <c r="TFR170" s="1"/>
      <c r="TFS170" s="1"/>
      <c r="TFT170" s="1"/>
      <c r="TFU170" s="1"/>
      <c r="TFV170" s="1"/>
      <c r="TFW170" s="1"/>
      <c r="TFX170" s="1"/>
      <c r="TFY170" s="1"/>
      <c r="TFZ170" s="1"/>
      <c r="TGA170" s="1"/>
      <c r="TGB170" s="1"/>
      <c r="TGC170" s="1"/>
      <c r="TGD170" s="1"/>
      <c r="TGE170" s="1"/>
      <c r="TGF170" s="1"/>
      <c r="TGG170" s="1"/>
      <c r="TGH170" s="1"/>
      <c r="TGI170" s="1"/>
      <c r="TGJ170" s="1"/>
      <c r="TGK170" s="1"/>
      <c r="TGL170" s="1"/>
      <c r="TGM170" s="1"/>
      <c r="TGN170" s="1"/>
      <c r="TGO170" s="1"/>
      <c r="TGP170" s="1"/>
      <c r="TGQ170" s="1"/>
      <c r="TGR170" s="1"/>
      <c r="TGS170" s="1"/>
      <c r="TGT170" s="1"/>
      <c r="TGU170" s="1"/>
      <c r="TGV170" s="1"/>
      <c r="TGW170" s="1"/>
      <c r="TGX170" s="1"/>
      <c r="TGY170" s="1"/>
      <c r="TGZ170" s="1"/>
      <c r="THA170" s="1"/>
      <c r="THB170" s="1"/>
      <c r="THC170" s="1"/>
      <c r="THD170" s="1"/>
      <c r="THE170" s="1"/>
      <c r="THF170" s="1"/>
      <c r="THG170" s="1"/>
      <c r="THH170" s="1"/>
      <c r="THI170" s="1"/>
      <c r="THJ170" s="1"/>
      <c r="THK170" s="1"/>
      <c r="THL170" s="1"/>
      <c r="THM170" s="1"/>
      <c r="THN170" s="1"/>
      <c r="THO170" s="1"/>
      <c r="THP170" s="1"/>
      <c r="THQ170" s="1"/>
      <c r="THR170" s="1"/>
      <c r="THS170" s="1"/>
      <c r="THT170" s="1"/>
      <c r="THU170" s="1"/>
      <c r="THV170" s="1"/>
      <c r="THW170" s="1"/>
      <c r="THX170" s="1"/>
      <c r="THY170" s="1"/>
      <c r="THZ170" s="1"/>
      <c r="TIA170" s="1"/>
      <c r="TIB170" s="1"/>
      <c r="TIC170" s="1"/>
      <c r="TID170" s="1"/>
      <c r="TIE170" s="1"/>
      <c r="TIF170" s="1"/>
      <c r="TIG170" s="1"/>
      <c r="TIH170" s="1"/>
      <c r="TII170" s="1"/>
      <c r="TIJ170" s="1"/>
      <c r="TIK170" s="1"/>
      <c r="TIL170" s="1"/>
      <c r="TIM170" s="1"/>
      <c r="TIN170" s="1"/>
      <c r="TIO170" s="1"/>
      <c r="TIP170" s="1"/>
      <c r="TIQ170" s="1"/>
      <c r="TIR170" s="1"/>
      <c r="TIS170" s="1"/>
      <c r="TIT170" s="1"/>
      <c r="TIU170" s="1"/>
      <c r="TIV170" s="1"/>
      <c r="TIW170" s="1"/>
      <c r="TIX170" s="1"/>
      <c r="TIY170" s="1"/>
      <c r="TIZ170" s="1"/>
      <c r="TJA170" s="1"/>
      <c r="TJB170" s="1"/>
      <c r="TJC170" s="1"/>
      <c r="TJD170" s="1"/>
      <c r="TJE170" s="1"/>
      <c r="TJF170" s="1"/>
      <c r="TJG170" s="1"/>
      <c r="TJH170" s="1"/>
      <c r="TJI170" s="1"/>
      <c r="TJJ170" s="1"/>
      <c r="TJK170" s="1"/>
      <c r="TJL170" s="1"/>
      <c r="TJM170" s="1"/>
      <c r="TJN170" s="1"/>
      <c r="TJU170" s="1"/>
      <c r="TJV170" s="1"/>
      <c r="TJW170" s="1"/>
      <c r="TJX170" s="1"/>
      <c r="TJY170" s="1"/>
      <c r="TJZ170" s="1"/>
      <c r="TKA170" s="1"/>
      <c r="TKB170" s="1"/>
      <c r="TKC170" s="1"/>
      <c r="TKD170" s="1"/>
      <c r="TKE170" s="1"/>
      <c r="TKF170" s="1"/>
      <c r="TKG170" s="1"/>
      <c r="TKH170" s="1"/>
      <c r="TKI170" s="1"/>
      <c r="TKJ170" s="1"/>
      <c r="TKK170" s="1"/>
      <c r="TKL170" s="1"/>
      <c r="TKM170" s="1"/>
      <c r="TKN170" s="1"/>
      <c r="TKO170" s="1"/>
      <c r="TKP170" s="1"/>
      <c r="TKQ170" s="1"/>
      <c r="TKR170" s="1"/>
      <c r="TKS170" s="1"/>
      <c r="TKT170" s="1"/>
      <c r="TKU170" s="1"/>
      <c r="TKV170" s="1"/>
      <c r="TKW170" s="1"/>
      <c r="TKX170" s="1"/>
      <c r="TKY170" s="1"/>
      <c r="TKZ170" s="1"/>
      <c r="TLA170" s="1"/>
      <c r="TLB170" s="1"/>
      <c r="TLC170" s="1"/>
      <c r="TLD170" s="1"/>
      <c r="TLE170" s="1"/>
      <c r="TLF170" s="1"/>
      <c r="TLG170" s="1"/>
      <c r="TLH170" s="1"/>
      <c r="TLI170" s="1"/>
      <c r="TLJ170" s="1"/>
      <c r="TLK170" s="1"/>
      <c r="TLL170" s="1"/>
      <c r="TLM170" s="1"/>
      <c r="TLN170" s="1"/>
      <c r="TLO170" s="1"/>
      <c r="TLP170" s="1"/>
      <c r="TLQ170" s="1"/>
      <c r="TLR170" s="1"/>
      <c r="TLS170" s="1"/>
      <c r="TLT170" s="1"/>
      <c r="TLU170" s="1"/>
      <c r="TLV170" s="1"/>
      <c r="TLW170" s="1"/>
      <c r="TLX170" s="1"/>
      <c r="TLY170" s="1"/>
      <c r="TLZ170" s="1"/>
      <c r="TMA170" s="1"/>
      <c r="TMB170" s="1"/>
      <c r="TMC170" s="1"/>
      <c r="TMD170" s="1"/>
      <c r="TME170" s="1"/>
      <c r="TMF170" s="1"/>
      <c r="TMG170" s="1"/>
      <c r="TMH170" s="1"/>
      <c r="TMI170" s="1"/>
      <c r="TMJ170" s="1"/>
      <c r="TMK170" s="1"/>
      <c r="TML170" s="1"/>
      <c r="TMM170" s="1"/>
      <c r="TMN170" s="1"/>
      <c r="TMO170" s="1"/>
      <c r="TMP170" s="1"/>
      <c r="TMQ170" s="1"/>
      <c r="TMR170" s="1"/>
      <c r="TMS170" s="1"/>
      <c r="TMT170" s="1"/>
      <c r="TMU170" s="1"/>
      <c r="TMV170" s="1"/>
      <c r="TMW170" s="1"/>
      <c r="TMX170" s="1"/>
      <c r="TMY170" s="1"/>
      <c r="TMZ170" s="1"/>
      <c r="TNA170" s="1"/>
      <c r="TNB170" s="1"/>
      <c r="TNC170" s="1"/>
      <c r="TND170" s="1"/>
      <c r="TNE170" s="1"/>
      <c r="TNF170" s="1"/>
      <c r="TNG170" s="1"/>
      <c r="TNH170" s="1"/>
      <c r="TNI170" s="1"/>
      <c r="TNJ170" s="1"/>
      <c r="TNK170" s="1"/>
      <c r="TNL170" s="1"/>
      <c r="TNM170" s="1"/>
      <c r="TNN170" s="1"/>
      <c r="TNO170" s="1"/>
      <c r="TNP170" s="1"/>
      <c r="TNQ170" s="1"/>
      <c r="TNR170" s="1"/>
      <c r="TNS170" s="1"/>
      <c r="TNT170" s="1"/>
      <c r="TNU170" s="1"/>
      <c r="TNV170" s="1"/>
      <c r="TNW170" s="1"/>
      <c r="TNX170" s="1"/>
      <c r="TNY170" s="1"/>
      <c r="TNZ170" s="1"/>
      <c r="TOA170" s="1"/>
      <c r="TOB170" s="1"/>
      <c r="TOC170" s="1"/>
      <c r="TOD170" s="1"/>
      <c r="TOE170" s="1"/>
      <c r="TOF170" s="1"/>
      <c r="TOG170" s="1"/>
      <c r="TOH170" s="1"/>
      <c r="TOI170" s="1"/>
      <c r="TOJ170" s="1"/>
      <c r="TOK170" s="1"/>
      <c r="TOL170" s="1"/>
      <c r="TOM170" s="1"/>
      <c r="TON170" s="1"/>
      <c r="TOO170" s="1"/>
      <c r="TOP170" s="1"/>
      <c r="TOQ170" s="1"/>
      <c r="TOR170" s="1"/>
      <c r="TOS170" s="1"/>
      <c r="TOT170" s="1"/>
      <c r="TOU170" s="1"/>
      <c r="TOV170" s="1"/>
      <c r="TOW170" s="1"/>
      <c r="TOX170" s="1"/>
      <c r="TOY170" s="1"/>
      <c r="TOZ170" s="1"/>
      <c r="TPA170" s="1"/>
      <c r="TPB170" s="1"/>
      <c r="TPC170" s="1"/>
      <c r="TPD170" s="1"/>
      <c r="TPE170" s="1"/>
      <c r="TPF170" s="1"/>
      <c r="TPG170" s="1"/>
      <c r="TPH170" s="1"/>
      <c r="TPI170" s="1"/>
      <c r="TPJ170" s="1"/>
      <c r="TPK170" s="1"/>
      <c r="TPL170" s="1"/>
      <c r="TPM170" s="1"/>
      <c r="TPN170" s="1"/>
      <c r="TPO170" s="1"/>
      <c r="TPP170" s="1"/>
      <c r="TPQ170" s="1"/>
      <c r="TPR170" s="1"/>
      <c r="TPS170" s="1"/>
      <c r="TPT170" s="1"/>
      <c r="TPU170" s="1"/>
      <c r="TPV170" s="1"/>
      <c r="TPW170" s="1"/>
      <c r="TPX170" s="1"/>
      <c r="TPY170" s="1"/>
      <c r="TPZ170" s="1"/>
      <c r="TQA170" s="1"/>
      <c r="TQB170" s="1"/>
      <c r="TQC170" s="1"/>
      <c r="TQD170" s="1"/>
      <c r="TQE170" s="1"/>
      <c r="TQF170" s="1"/>
      <c r="TQG170" s="1"/>
      <c r="TQH170" s="1"/>
      <c r="TQI170" s="1"/>
      <c r="TQJ170" s="1"/>
      <c r="TQK170" s="1"/>
      <c r="TQL170" s="1"/>
      <c r="TQM170" s="1"/>
      <c r="TQN170" s="1"/>
      <c r="TQO170" s="1"/>
      <c r="TQP170" s="1"/>
      <c r="TQQ170" s="1"/>
      <c r="TQR170" s="1"/>
      <c r="TQS170" s="1"/>
      <c r="TQT170" s="1"/>
      <c r="TQU170" s="1"/>
      <c r="TQV170" s="1"/>
      <c r="TQW170" s="1"/>
      <c r="TQX170" s="1"/>
      <c r="TQY170" s="1"/>
      <c r="TQZ170" s="1"/>
      <c r="TRA170" s="1"/>
      <c r="TRB170" s="1"/>
      <c r="TRC170" s="1"/>
      <c r="TRD170" s="1"/>
      <c r="TRE170" s="1"/>
      <c r="TRF170" s="1"/>
      <c r="TRG170" s="1"/>
      <c r="TRH170" s="1"/>
      <c r="TRI170" s="1"/>
      <c r="TRJ170" s="1"/>
      <c r="TRK170" s="1"/>
      <c r="TRL170" s="1"/>
      <c r="TRM170" s="1"/>
      <c r="TRN170" s="1"/>
      <c r="TRO170" s="1"/>
      <c r="TRP170" s="1"/>
      <c r="TRQ170" s="1"/>
      <c r="TRR170" s="1"/>
      <c r="TRS170" s="1"/>
      <c r="TRT170" s="1"/>
      <c r="TRU170" s="1"/>
      <c r="TRV170" s="1"/>
      <c r="TRW170" s="1"/>
      <c r="TRX170" s="1"/>
      <c r="TRY170" s="1"/>
      <c r="TRZ170" s="1"/>
      <c r="TSA170" s="1"/>
      <c r="TSB170" s="1"/>
      <c r="TSC170" s="1"/>
      <c r="TSD170" s="1"/>
      <c r="TSE170" s="1"/>
      <c r="TSF170" s="1"/>
      <c r="TSG170" s="1"/>
      <c r="TSH170" s="1"/>
      <c r="TSI170" s="1"/>
      <c r="TSJ170" s="1"/>
      <c r="TSK170" s="1"/>
      <c r="TSL170" s="1"/>
      <c r="TSM170" s="1"/>
      <c r="TSN170" s="1"/>
      <c r="TSO170" s="1"/>
      <c r="TSP170" s="1"/>
      <c r="TSQ170" s="1"/>
      <c r="TSR170" s="1"/>
      <c r="TSS170" s="1"/>
      <c r="TST170" s="1"/>
      <c r="TSU170" s="1"/>
      <c r="TSV170" s="1"/>
      <c r="TSW170" s="1"/>
      <c r="TSX170" s="1"/>
      <c r="TSY170" s="1"/>
      <c r="TSZ170" s="1"/>
      <c r="TTA170" s="1"/>
      <c r="TTB170" s="1"/>
      <c r="TTC170" s="1"/>
      <c r="TTD170" s="1"/>
      <c r="TTE170" s="1"/>
      <c r="TTF170" s="1"/>
      <c r="TTG170" s="1"/>
      <c r="TTH170" s="1"/>
      <c r="TTI170" s="1"/>
      <c r="TTJ170" s="1"/>
      <c r="TTQ170" s="1"/>
      <c r="TTR170" s="1"/>
      <c r="TTS170" s="1"/>
      <c r="TTT170" s="1"/>
      <c r="TTU170" s="1"/>
      <c r="TTV170" s="1"/>
      <c r="TTW170" s="1"/>
      <c r="TTX170" s="1"/>
      <c r="TTY170" s="1"/>
      <c r="TTZ170" s="1"/>
      <c r="TUA170" s="1"/>
      <c r="TUB170" s="1"/>
      <c r="TUC170" s="1"/>
      <c r="TUD170" s="1"/>
      <c r="TUE170" s="1"/>
      <c r="TUF170" s="1"/>
      <c r="TUG170" s="1"/>
      <c r="TUH170" s="1"/>
      <c r="TUI170" s="1"/>
      <c r="TUJ170" s="1"/>
      <c r="TUK170" s="1"/>
      <c r="TUL170" s="1"/>
      <c r="TUM170" s="1"/>
      <c r="TUN170" s="1"/>
      <c r="TUO170" s="1"/>
      <c r="TUP170" s="1"/>
      <c r="TUQ170" s="1"/>
      <c r="TUR170" s="1"/>
      <c r="TUS170" s="1"/>
      <c r="TUT170" s="1"/>
      <c r="TUU170" s="1"/>
      <c r="TUV170" s="1"/>
      <c r="TUW170" s="1"/>
      <c r="TUX170" s="1"/>
      <c r="TUY170" s="1"/>
      <c r="TUZ170" s="1"/>
      <c r="TVA170" s="1"/>
      <c r="TVB170" s="1"/>
      <c r="TVC170" s="1"/>
      <c r="TVD170" s="1"/>
      <c r="TVE170" s="1"/>
      <c r="TVF170" s="1"/>
      <c r="TVG170" s="1"/>
      <c r="TVH170" s="1"/>
      <c r="TVI170" s="1"/>
      <c r="TVJ170" s="1"/>
      <c r="TVK170" s="1"/>
      <c r="TVL170" s="1"/>
      <c r="TVM170" s="1"/>
      <c r="TVN170" s="1"/>
      <c r="TVO170" s="1"/>
      <c r="TVP170" s="1"/>
      <c r="TVQ170" s="1"/>
      <c r="TVR170" s="1"/>
      <c r="TVS170" s="1"/>
      <c r="TVT170" s="1"/>
      <c r="TVU170" s="1"/>
      <c r="TVV170" s="1"/>
      <c r="TVW170" s="1"/>
      <c r="TVX170" s="1"/>
      <c r="TVY170" s="1"/>
      <c r="TVZ170" s="1"/>
      <c r="TWA170" s="1"/>
      <c r="TWB170" s="1"/>
      <c r="TWC170" s="1"/>
      <c r="TWD170" s="1"/>
      <c r="TWE170" s="1"/>
      <c r="TWF170" s="1"/>
      <c r="TWG170" s="1"/>
      <c r="TWH170" s="1"/>
      <c r="TWI170" s="1"/>
      <c r="TWJ170" s="1"/>
      <c r="TWK170" s="1"/>
      <c r="TWL170" s="1"/>
      <c r="TWM170" s="1"/>
      <c r="TWN170" s="1"/>
      <c r="TWO170" s="1"/>
      <c r="TWP170" s="1"/>
      <c r="TWQ170" s="1"/>
      <c r="TWR170" s="1"/>
      <c r="TWS170" s="1"/>
      <c r="TWT170" s="1"/>
      <c r="TWU170" s="1"/>
      <c r="TWV170" s="1"/>
      <c r="TWW170" s="1"/>
      <c r="TWX170" s="1"/>
      <c r="TWY170" s="1"/>
      <c r="TWZ170" s="1"/>
      <c r="TXA170" s="1"/>
      <c r="TXB170" s="1"/>
      <c r="TXC170" s="1"/>
      <c r="TXD170" s="1"/>
      <c r="TXE170" s="1"/>
      <c r="TXF170" s="1"/>
      <c r="TXG170" s="1"/>
      <c r="TXH170" s="1"/>
      <c r="TXI170" s="1"/>
      <c r="TXJ170" s="1"/>
      <c r="TXK170" s="1"/>
      <c r="TXL170" s="1"/>
      <c r="TXM170" s="1"/>
      <c r="TXN170" s="1"/>
      <c r="TXO170" s="1"/>
      <c r="TXP170" s="1"/>
      <c r="TXQ170" s="1"/>
      <c r="TXR170" s="1"/>
      <c r="TXS170" s="1"/>
      <c r="TXT170" s="1"/>
      <c r="TXU170" s="1"/>
      <c r="TXV170" s="1"/>
      <c r="TXW170" s="1"/>
      <c r="TXX170" s="1"/>
      <c r="TXY170" s="1"/>
      <c r="TXZ170" s="1"/>
      <c r="TYA170" s="1"/>
      <c r="TYB170" s="1"/>
      <c r="TYC170" s="1"/>
      <c r="TYD170" s="1"/>
      <c r="TYE170" s="1"/>
      <c r="TYF170" s="1"/>
      <c r="TYG170" s="1"/>
      <c r="TYH170" s="1"/>
      <c r="TYI170" s="1"/>
      <c r="TYJ170" s="1"/>
      <c r="TYK170" s="1"/>
      <c r="TYL170" s="1"/>
      <c r="TYM170" s="1"/>
      <c r="TYN170" s="1"/>
      <c r="TYO170" s="1"/>
      <c r="TYP170" s="1"/>
      <c r="TYQ170" s="1"/>
      <c r="TYR170" s="1"/>
      <c r="TYS170" s="1"/>
      <c r="TYT170" s="1"/>
      <c r="TYU170" s="1"/>
      <c r="TYV170" s="1"/>
      <c r="TYW170" s="1"/>
      <c r="TYX170" s="1"/>
      <c r="TYY170" s="1"/>
      <c r="TYZ170" s="1"/>
      <c r="TZA170" s="1"/>
      <c r="TZB170" s="1"/>
      <c r="TZC170" s="1"/>
      <c r="TZD170" s="1"/>
      <c r="TZE170" s="1"/>
      <c r="TZF170" s="1"/>
      <c r="TZG170" s="1"/>
      <c r="TZH170" s="1"/>
      <c r="TZI170" s="1"/>
      <c r="TZJ170" s="1"/>
      <c r="TZK170" s="1"/>
      <c r="TZL170" s="1"/>
      <c r="TZM170" s="1"/>
      <c r="TZN170" s="1"/>
      <c r="TZO170" s="1"/>
      <c r="TZP170" s="1"/>
      <c r="TZQ170" s="1"/>
      <c r="TZR170" s="1"/>
      <c r="TZS170" s="1"/>
      <c r="TZT170" s="1"/>
      <c r="TZU170" s="1"/>
      <c r="TZV170" s="1"/>
      <c r="TZW170" s="1"/>
      <c r="TZX170" s="1"/>
      <c r="TZY170" s="1"/>
      <c r="TZZ170" s="1"/>
      <c r="UAA170" s="1"/>
      <c r="UAB170" s="1"/>
      <c r="UAC170" s="1"/>
      <c r="UAD170" s="1"/>
      <c r="UAE170" s="1"/>
      <c r="UAF170" s="1"/>
      <c r="UAG170" s="1"/>
      <c r="UAH170" s="1"/>
      <c r="UAI170" s="1"/>
      <c r="UAJ170" s="1"/>
      <c r="UAK170" s="1"/>
      <c r="UAL170" s="1"/>
      <c r="UAM170" s="1"/>
      <c r="UAN170" s="1"/>
      <c r="UAO170" s="1"/>
      <c r="UAP170" s="1"/>
      <c r="UAQ170" s="1"/>
      <c r="UAR170" s="1"/>
      <c r="UAS170" s="1"/>
      <c r="UAT170" s="1"/>
      <c r="UAU170" s="1"/>
      <c r="UAV170" s="1"/>
      <c r="UAW170" s="1"/>
      <c r="UAX170" s="1"/>
      <c r="UAY170" s="1"/>
      <c r="UAZ170" s="1"/>
      <c r="UBA170" s="1"/>
      <c r="UBB170" s="1"/>
      <c r="UBC170" s="1"/>
      <c r="UBD170" s="1"/>
      <c r="UBE170" s="1"/>
      <c r="UBF170" s="1"/>
      <c r="UBG170" s="1"/>
      <c r="UBH170" s="1"/>
      <c r="UBI170" s="1"/>
      <c r="UBJ170" s="1"/>
      <c r="UBK170" s="1"/>
      <c r="UBL170" s="1"/>
      <c r="UBM170" s="1"/>
      <c r="UBN170" s="1"/>
      <c r="UBO170" s="1"/>
      <c r="UBP170" s="1"/>
      <c r="UBQ170" s="1"/>
      <c r="UBR170" s="1"/>
      <c r="UBS170" s="1"/>
      <c r="UBT170" s="1"/>
      <c r="UBU170" s="1"/>
      <c r="UBV170" s="1"/>
      <c r="UBW170" s="1"/>
      <c r="UBX170" s="1"/>
      <c r="UBY170" s="1"/>
      <c r="UBZ170" s="1"/>
      <c r="UCA170" s="1"/>
      <c r="UCB170" s="1"/>
      <c r="UCC170" s="1"/>
      <c r="UCD170" s="1"/>
      <c r="UCE170" s="1"/>
      <c r="UCF170" s="1"/>
      <c r="UCG170" s="1"/>
      <c r="UCH170" s="1"/>
      <c r="UCI170" s="1"/>
      <c r="UCJ170" s="1"/>
      <c r="UCK170" s="1"/>
      <c r="UCL170" s="1"/>
      <c r="UCM170" s="1"/>
      <c r="UCN170" s="1"/>
      <c r="UCO170" s="1"/>
      <c r="UCP170" s="1"/>
      <c r="UCQ170" s="1"/>
      <c r="UCR170" s="1"/>
      <c r="UCS170" s="1"/>
      <c r="UCT170" s="1"/>
      <c r="UCU170" s="1"/>
      <c r="UCV170" s="1"/>
      <c r="UCW170" s="1"/>
      <c r="UCX170" s="1"/>
      <c r="UCY170" s="1"/>
      <c r="UCZ170" s="1"/>
      <c r="UDA170" s="1"/>
      <c r="UDB170" s="1"/>
      <c r="UDC170" s="1"/>
      <c r="UDD170" s="1"/>
      <c r="UDE170" s="1"/>
      <c r="UDF170" s="1"/>
      <c r="UDM170" s="1"/>
      <c r="UDN170" s="1"/>
      <c r="UDO170" s="1"/>
      <c r="UDP170" s="1"/>
      <c r="UDQ170" s="1"/>
      <c r="UDR170" s="1"/>
      <c r="UDS170" s="1"/>
      <c r="UDT170" s="1"/>
      <c r="UDU170" s="1"/>
      <c r="UDV170" s="1"/>
      <c r="UDW170" s="1"/>
      <c r="UDX170" s="1"/>
      <c r="UDY170" s="1"/>
      <c r="UDZ170" s="1"/>
      <c r="UEA170" s="1"/>
      <c r="UEB170" s="1"/>
      <c r="UEC170" s="1"/>
      <c r="UED170" s="1"/>
      <c r="UEE170" s="1"/>
      <c r="UEF170" s="1"/>
      <c r="UEG170" s="1"/>
      <c r="UEH170" s="1"/>
      <c r="UEI170" s="1"/>
      <c r="UEJ170" s="1"/>
      <c r="UEK170" s="1"/>
      <c r="UEL170" s="1"/>
      <c r="UEM170" s="1"/>
      <c r="UEN170" s="1"/>
      <c r="UEO170" s="1"/>
      <c r="UEP170" s="1"/>
      <c r="UEQ170" s="1"/>
      <c r="UER170" s="1"/>
      <c r="UES170" s="1"/>
      <c r="UET170" s="1"/>
      <c r="UEU170" s="1"/>
      <c r="UEV170" s="1"/>
      <c r="UEW170" s="1"/>
      <c r="UEX170" s="1"/>
      <c r="UEY170" s="1"/>
      <c r="UEZ170" s="1"/>
      <c r="UFA170" s="1"/>
      <c r="UFB170" s="1"/>
      <c r="UFC170" s="1"/>
      <c r="UFD170" s="1"/>
      <c r="UFE170" s="1"/>
      <c r="UFF170" s="1"/>
      <c r="UFG170" s="1"/>
      <c r="UFH170" s="1"/>
      <c r="UFI170" s="1"/>
      <c r="UFJ170" s="1"/>
      <c r="UFK170" s="1"/>
      <c r="UFL170" s="1"/>
      <c r="UFM170" s="1"/>
      <c r="UFN170" s="1"/>
      <c r="UFO170" s="1"/>
      <c r="UFP170" s="1"/>
      <c r="UFQ170" s="1"/>
      <c r="UFR170" s="1"/>
      <c r="UFS170" s="1"/>
      <c r="UFT170" s="1"/>
      <c r="UFU170" s="1"/>
      <c r="UFV170" s="1"/>
      <c r="UFW170" s="1"/>
      <c r="UFX170" s="1"/>
      <c r="UFY170" s="1"/>
      <c r="UFZ170" s="1"/>
      <c r="UGA170" s="1"/>
      <c r="UGB170" s="1"/>
      <c r="UGC170" s="1"/>
      <c r="UGD170" s="1"/>
      <c r="UGE170" s="1"/>
      <c r="UGF170" s="1"/>
      <c r="UGG170" s="1"/>
      <c r="UGH170" s="1"/>
      <c r="UGI170" s="1"/>
      <c r="UGJ170" s="1"/>
      <c r="UGK170" s="1"/>
      <c r="UGL170" s="1"/>
      <c r="UGM170" s="1"/>
      <c r="UGN170" s="1"/>
      <c r="UGO170" s="1"/>
      <c r="UGP170" s="1"/>
      <c r="UGQ170" s="1"/>
      <c r="UGR170" s="1"/>
      <c r="UGS170" s="1"/>
      <c r="UGT170" s="1"/>
      <c r="UGU170" s="1"/>
      <c r="UGV170" s="1"/>
      <c r="UGW170" s="1"/>
      <c r="UGX170" s="1"/>
      <c r="UGY170" s="1"/>
      <c r="UGZ170" s="1"/>
      <c r="UHA170" s="1"/>
      <c r="UHB170" s="1"/>
      <c r="UHC170" s="1"/>
      <c r="UHD170" s="1"/>
      <c r="UHE170" s="1"/>
      <c r="UHF170" s="1"/>
      <c r="UHG170" s="1"/>
      <c r="UHH170" s="1"/>
      <c r="UHI170" s="1"/>
      <c r="UHJ170" s="1"/>
      <c r="UHK170" s="1"/>
      <c r="UHL170" s="1"/>
      <c r="UHM170" s="1"/>
      <c r="UHN170" s="1"/>
      <c r="UHO170" s="1"/>
      <c r="UHP170" s="1"/>
      <c r="UHQ170" s="1"/>
      <c r="UHR170" s="1"/>
      <c r="UHS170" s="1"/>
      <c r="UHT170" s="1"/>
      <c r="UHU170" s="1"/>
      <c r="UHV170" s="1"/>
      <c r="UHW170" s="1"/>
      <c r="UHX170" s="1"/>
      <c r="UHY170" s="1"/>
      <c r="UHZ170" s="1"/>
      <c r="UIA170" s="1"/>
      <c r="UIB170" s="1"/>
      <c r="UIC170" s="1"/>
      <c r="UID170" s="1"/>
      <c r="UIE170" s="1"/>
      <c r="UIF170" s="1"/>
      <c r="UIG170" s="1"/>
      <c r="UIH170" s="1"/>
      <c r="UII170" s="1"/>
      <c r="UIJ170" s="1"/>
      <c r="UIK170" s="1"/>
      <c r="UIL170" s="1"/>
      <c r="UIM170" s="1"/>
      <c r="UIN170" s="1"/>
      <c r="UIO170" s="1"/>
      <c r="UIP170" s="1"/>
      <c r="UIQ170" s="1"/>
      <c r="UIR170" s="1"/>
      <c r="UIS170" s="1"/>
      <c r="UIT170" s="1"/>
      <c r="UIU170" s="1"/>
      <c r="UIV170" s="1"/>
      <c r="UIW170" s="1"/>
      <c r="UIX170" s="1"/>
      <c r="UIY170" s="1"/>
      <c r="UIZ170" s="1"/>
      <c r="UJA170" s="1"/>
      <c r="UJB170" s="1"/>
      <c r="UJC170" s="1"/>
      <c r="UJD170" s="1"/>
      <c r="UJE170" s="1"/>
      <c r="UJF170" s="1"/>
      <c r="UJG170" s="1"/>
      <c r="UJH170" s="1"/>
      <c r="UJI170" s="1"/>
      <c r="UJJ170" s="1"/>
      <c r="UJK170" s="1"/>
      <c r="UJL170" s="1"/>
      <c r="UJM170" s="1"/>
      <c r="UJN170" s="1"/>
      <c r="UJO170" s="1"/>
      <c r="UJP170" s="1"/>
      <c r="UJQ170" s="1"/>
      <c r="UJR170" s="1"/>
      <c r="UJS170" s="1"/>
      <c r="UJT170" s="1"/>
      <c r="UJU170" s="1"/>
      <c r="UJV170" s="1"/>
      <c r="UJW170" s="1"/>
      <c r="UJX170" s="1"/>
      <c r="UJY170" s="1"/>
      <c r="UJZ170" s="1"/>
      <c r="UKA170" s="1"/>
      <c r="UKB170" s="1"/>
      <c r="UKC170" s="1"/>
      <c r="UKD170" s="1"/>
      <c r="UKE170" s="1"/>
      <c r="UKF170" s="1"/>
      <c r="UKG170" s="1"/>
      <c r="UKH170" s="1"/>
      <c r="UKI170" s="1"/>
      <c r="UKJ170" s="1"/>
      <c r="UKK170" s="1"/>
      <c r="UKL170" s="1"/>
      <c r="UKM170" s="1"/>
      <c r="UKN170" s="1"/>
      <c r="UKO170" s="1"/>
      <c r="UKP170" s="1"/>
      <c r="UKQ170" s="1"/>
      <c r="UKR170" s="1"/>
      <c r="UKS170" s="1"/>
      <c r="UKT170" s="1"/>
      <c r="UKU170" s="1"/>
      <c r="UKV170" s="1"/>
      <c r="UKW170" s="1"/>
      <c r="UKX170" s="1"/>
      <c r="UKY170" s="1"/>
      <c r="UKZ170" s="1"/>
      <c r="ULA170" s="1"/>
      <c r="ULB170" s="1"/>
      <c r="ULC170" s="1"/>
      <c r="ULD170" s="1"/>
      <c r="ULE170" s="1"/>
      <c r="ULF170" s="1"/>
      <c r="ULG170" s="1"/>
      <c r="ULH170" s="1"/>
      <c r="ULI170" s="1"/>
      <c r="ULJ170" s="1"/>
      <c r="ULK170" s="1"/>
      <c r="ULL170" s="1"/>
      <c r="ULM170" s="1"/>
      <c r="ULN170" s="1"/>
      <c r="ULO170" s="1"/>
      <c r="ULP170" s="1"/>
      <c r="ULQ170" s="1"/>
      <c r="ULR170" s="1"/>
      <c r="ULS170" s="1"/>
      <c r="ULT170" s="1"/>
      <c r="ULU170" s="1"/>
      <c r="ULV170" s="1"/>
      <c r="ULW170" s="1"/>
      <c r="ULX170" s="1"/>
      <c r="ULY170" s="1"/>
      <c r="ULZ170" s="1"/>
      <c r="UMA170" s="1"/>
      <c r="UMB170" s="1"/>
      <c r="UMC170" s="1"/>
      <c r="UMD170" s="1"/>
      <c r="UME170" s="1"/>
      <c r="UMF170" s="1"/>
      <c r="UMG170" s="1"/>
      <c r="UMH170" s="1"/>
      <c r="UMI170" s="1"/>
      <c r="UMJ170" s="1"/>
      <c r="UMK170" s="1"/>
      <c r="UML170" s="1"/>
      <c r="UMM170" s="1"/>
      <c r="UMN170" s="1"/>
      <c r="UMO170" s="1"/>
      <c r="UMP170" s="1"/>
      <c r="UMQ170" s="1"/>
      <c r="UMR170" s="1"/>
      <c r="UMS170" s="1"/>
      <c r="UMT170" s="1"/>
      <c r="UMU170" s="1"/>
      <c r="UMV170" s="1"/>
      <c r="UMW170" s="1"/>
      <c r="UMX170" s="1"/>
      <c r="UMY170" s="1"/>
      <c r="UMZ170" s="1"/>
      <c r="UNA170" s="1"/>
      <c r="UNB170" s="1"/>
      <c r="UNI170" s="1"/>
      <c r="UNJ170" s="1"/>
      <c r="UNK170" s="1"/>
      <c r="UNL170" s="1"/>
      <c r="UNM170" s="1"/>
      <c r="UNN170" s="1"/>
      <c r="UNO170" s="1"/>
      <c r="UNP170" s="1"/>
      <c r="UNQ170" s="1"/>
      <c r="UNR170" s="1"/>
      <c r="UNS170" s="1"/>
      <c r="UNT170" s="1"/>
      <c r="UNU170" s="1"/>
      <c r="UNV170" s="1"/>
      <c r="UNW170" s="1"/>
      <c r="UNX170" s="1"/>
      <c r="UNY170" s="1"/>
      <c r="UNZ170" s="1"/>
      <c r="UOA170" s="1"/>
      <c r="UOB170" s="1"/>
      <c r="UOC170" s="1"/>
      <c r="UOD170" s="1"/>
      <c r="UOE170" s="1"/>
      <c r="UOF170" s="1"/>
      <c r="UOG170" s="1"/>
      <c r="UOH170" s="1"/>
      <c r="UOI170" s="1"/>
      <c r="UOJ170" s="1"/>
      <c r="UOK170" s="1"/>
      <c r="UOL170" s="1"/>
      <c r="UOM170" s="1"/>
      <c r="UON170" s="1"/>
      <c r="UOO170" s="1"/>
      <c r="UOP170" s="1"/>
      <c r="UOQ170" s="1"/>
      <c r="UOR170" s="1"/>
      <c r="UOS170" s="1"/>
      <c r="UOT170" s="1"/>
      <c r="UOU170" s="1"/>
      <c r="UOV170" s="1"/>
      <c r="UOW170" s="1"/>
      <c r="UOX170" s="1"/>
      <c r="UOY170" s="1"/>
      <c r="UOZ170" s="1"/>
      <c r="UPA170" s="1"/>
      <c r="UPB170" s="1"/>
      <c r="UPC170" s="1"/>
      <c r="UPD170" s="1"/>
      <c r="UPE170" s="1"/>
      <c r="UPF170" s="1"/>
      <c r="UPG170" s="1"/>
      <c r="UPH170" s="1"/>
      <c r="UPI170" s="1"/>
      <c r="UPJ170" s="1"/>
      <c r="UPK170" s="1"/>
      <c r="UPL170" s="1"/>
      <c r="UPM170" s="1"/>
      <c r="UPN170" s="1"/>
      <c r="UPO170" s="1"/>
      <c r="UPP170" s="1"/>
      <c r="UPQ170" s="1"/>
      <c r="UPR170" s="1"/>
      <c r="UPS170" s="1"/>
      <c r="UPT170" s="1"/>
      <c r="UPU170" s="1"/>
      <c r="UPV170" s="1"/>
      <c r="UPW170" s="1"/>
      <c r="UPX170" s="1"/>
      <c r="UPY170" s="1"/>
      <c r="UPZ170" s="1"/>
      <c r="UQA170" s="1"/>
      <c r="UQB170" s="1"/>
      <c r="UQC170" s="1"/>
      <c r="UQD170" s="1"/>
      <c r="UQE170" s="1"/>
      <c r="UQF170" s="1"/>
      <c r="UQG170" s="1"/>
      <c r="UQH170" s="1"/>
      <c r="UQI170" s="1"/>
      <c r="UQJ170" s="1"/>
      <c r="UQK170" s="1"/>
      <c r="UQL170" s="1"/>
      <c r="UQM170" s="1"/>
      <c r="UQN170" s="1"/>
      <c r="UQO170" s="1"/>
      <c r="UQP170" s="1"/>
      <c r="UQQ170" s="1"/>
      <c r="UQR170" s="1"/>
      <c r="UQS170" s="1"/>
      <c r="UQT170" s="1"/>
      <c r="UQU170" s="1"/>
      <c r="UQV170" s="1"/>
      <c r="UQW170" s="1"/>
      <c r="UQX170" s="1"/>
      <c r="UQY170" s="1"/>
      <c r="UQZ170" s="1"/>
      <c r="URA170" s="1"/>
      <c r="URB170" s="1"/>
      <c r="URC170" s="1"/>
      <c r="URD170" s="1"/>
      <c r="URE170" s="1"/>
      <c r="URF170" s="1"/>
      <c r="URG170" s="1"/>
      <c r="URH170" s="1"/>
      <c r="URI170" s="1"/>
      <c r="URJ170" s="1"/>
      <c r="URK170" s="1"/>
      <c r="URL170" s="1"/>
      <c r="URM170" s="1"/>
      <c r="URN170" s="1"/>
      <c r="URO170" s="1"/>
      <c r="URP170" s="1"/>
      <c r="URQ170" s="1"/>
      <c r="URR170" s="1"/>
      <c r="URS170" s="1"/>
      <c r="URT170" s="1"/>
      <c r="URU170" s="1"/>
      <c r="URV170" s="1"/>
      <c r="URW170" s="1"/>
      <c r="URX170" s="1"/>
      <c r="URY170" s="1"/>
      <c r="URZ170" s="1"/>
      <c r="USA170" s="1"/>
      <c r="USB170" s="1"/>
      <c r="USC170" s="1"/>
      <c r="USD170" s="1"/>
      <c r="USE170" s="1"/>
      <c r="USF170" s="1"/>
      <c r="USG170" s="1"/>
      <c r="USH170" s="1"/>
      <c r="USI170" s="1"/>
      <c r="USJ170" s="1"/>
      <c r="USK170" s="1"/>
      <c r="USL170" s="1"/>
      <c r="USM170" s="1"/>
      <c r="USN170" s="1"/>
      <c r="USO170" s="1"/>
      <c r="USP170" s="1"/>
      <c r="USQ170" s="1"/>
      <c r="USR170" s="1"/>
      <c r="USS170" s="1"/>
      <c r="UST170" s="1"/>
      <c r="USU170" s="1"/>
      <c r="USV170" s="1"/>
      <c r="USW170" s="1"/>
      <c r="USX170" s="1"/>
      <c r="USY170" s="1"/>
      <c r="USZ170" s="1"/>
      <c r="UTA170" s="1"/>
      <c r="UTB170" s="1"/>
      <c r="UTC170" s="1"/>
      <c r="UTD170" s="1"/>
      <c r="UTE170" s="1"/>
      <c r="UTF170" s="1"/>
      <c r="UTG170" s="1"/>
      <c r="UTH170" s="1"/>
      <c r="UTI170" s="1"/>
      <c r="UTJ170" s="1"/>
      <c r="UTK170" s="1"/>
      <c r="UTL170" s="1"/>
      <c r="UTM170" s="1"/>
      <c r="UTN170" s="1"/>
      <c r="UTO170" s="1"/>
      <c r="UTP170" s="1"/>
      <c r="UTQ170" s="1"/>
      <c r="UTR170" s="1"/>
      <c r="UTS170" s="1"/>
      <c r="UTT170" s="1"/>
      <c r="UTU170" s="1"/>
      <c r="UTV170" s="1"/>
      <c r="UTW170" s="1"/>
      <c r="UTX170" s="1"/>
      <c r="UTY170" s="1"/>
      <c r="UTZ170" s="1"/>
      <c r="UUA170" s="1"/>
      <c r="UUB170" s="1"/>
      <c r="UUC170" s="1"/>
      <c r="UUD170" s="1"/>
      <c r="UUE170" s="1"/>
      <c r="UUF170" s="1"/>
      <c r="UUG170" s="1"/>
      <c r="UUH170" s="1"/>
      <c r="UUI170" s="1"/>
      <c r="UUJ170" s="1"/>
      <c r="UUK170" s="1"/>
      <c r="UUL170" s="1"/>
      <c r="UUM170" s="1"/>
      <c r="UUN170" s="1"/>
      <c r="UUO170" s="1"/>
      <c r="UUP170" s="1"/>
      <c r="UUQ170" s="1"/>
      <c r="UUR170" s="1"/>
      <c r="UUS170" s="1"/>
      <c r="UUT170" s="1"/>
      <c r="UUU170" s="1"/>
      <c r="UUV170" s="1"/>
      <c r="UUW170" s="1"/>
      <c r="UUX170" s="1"/>
      <c r="UUY170" s="1"/>
      <c r="UUZ170" s="1"/>
      <c r="UVA170" s="1"/>
      <c r="UVB170" s="1"/>
      <c r="UVC170" s="1"/>
      <c r="UVD170" s="1"/>
      <c r="UVE170" s="1"/>
      <c r="UVF170" s="1"/>
      <c r="UVG170" s="1"/>
      <c r="UVH170" s="1"/>
      <c r="UVI170" s="1"/>
      <c r="UVJ170" s="1"/>
      <c r="UVK170" s="1"/>
      <c r="UVL170" s="1"/>
      <c r="UVM170" s="1"/>
      <c r="UVN170" s="1"/>
      <c r="UVO170" s="1"/>
      <c r="UVP170" s="1"/>
      <c r="UVQ170" s="1"/>
      <c r="UVR170" s="1"/>
      <c r="UVS170" s="1"/>
      <c r="UVT170" s="1"/>
      <c r="UVU170" s="1"/>
      <c r="UVV170" s="1"/>
      <c r="UVW170" s="1"/>
      <c r="UVX170" s="1"/>
      <c r="UVY170" s="1"/>
      <c r="UVZ170" s="1"/>
      <c r="UWA170" s="1"/>
      <c r="UWB170" s="1"/>
      <c r="UWC170" s="1"/>
      <c r="UWD170" s="1"/>
      <c r="UWE170" s="1"/>
      <c r="UWF170" s="1"/>
      <c r="UWG170" s="1"/>
      <c r="UWH170" s="1"/>
      <c r="UWI170" s="1"/>
      <c r="UWJ170" s="1"/>
      <c r="UWK170" s="1"/>
      <c r="UWL170" s="1"/>
      <c r="UWM170" s="1"/>
      <c r="UWN170" s="1"/>
      <c r="UWO170" s="1"/>
      <c r="UWP170" s="1"/>
      <c r="UWQ170" s="1"/>
      <c r="UWR170" s="1"/>
      <c r="UWS170" s="1"/>
      <c r="UWT170" s="1"/>
      <c r="UWU170" s="1"/>
      <c r="UWV170" s="1"/>
      <c r="UWW170" s="1"/>
      <c r="UWX170" s="1"/>
      <c r="UXE170" s="1"/>
      <c r="UXF170" s="1"/>
      <c r="UXG170" s="1"/>
      <c r="UXH170" s="1"/>
      <c r="UXI170" s="1"/>
      <c r="UXJ170" s="1"/>
      <c r="UXK170" s="1"/>
      <c r="UXL170" s="1"/>
      <c r="UXM170" s="1"/>
      <c r="UXN170" s="1"/>
      <c r="UXO170" s="1"/>
      <c r="UXP170" s="1"/>
      <c r="UXQ170" s="1"/>
      <c r="UXR170" s="1"/>
      <c r="UXS170" s="1"/>
      <c r="UXT170" s="1"/>
      <c r="UXU170" s="1"/>
      <c r="UXV170" s="1"/>
      <c r="UXW170" s="1"/>
      <c r="UXX170" s="1"/>
      <c r="UXY170" s="1"/>
      <c r="UXZ170" s="1"/>
      <c r="UYA170" s="1"/>
      <c r="UYB170" s="1"/>
      <c r="UYC170" s="1"/>
      <c r="UYD170" s="1"/>
      <c r="UYE170" s="1"/>
      <c r="UYF170" s="1"/>
      <c r="UYG170" s="1"/>
      <c r="UYH170" s="1"/>
      <c r="UYI170" s="1"/>
      <c r="UYJ170" s="1"/>
      <c r="UYK170" s="1"/>
      <c r="UYL170" s="1"/>
      <c r="UYM170" s="1"/>
      <c r="UYN170" s="1"/>
      <c r="UYO170" s="1"/>
      <c r="UYP170" s="1"/>
      <c r="UYQ170" s="1"/>
      <c r="UYR170" s="1"/>
      <c r="UYS170" s="1"/>
      <c r="UYT170" s="1"/>
      <c r="UYU170" s="1"/>
      <c r="UYV170" s="1"/>
      <c r="UYW170" s="1"/>
      <c r="UYX170" s="1"/>
      <c r="UYY170" s="1"/>
      <c r="UYZ170" s="1"/>
      <c r="UZA170" s="1"/>
      <c r="UZB170" s="1"/>
      <c r="UZC170" s="1"/>
      <c r="UZD170" s="1"/>
      <c r="UZE170" s="1"/>
      <c r="UZF170" s="1"/>
      <c r="UZG170" s="1"/>
      <c r="UZH170" s="1"/>
      <c r="UZI170" s="1"/>
      <c r="UZJ170" s="1"/>
      <c r="UZK170" s="1"/>
      <c r="UZL170" s="1"/>
      <c r="UZM170" s="1"/>
      <c r="UZN170" s="1"/>
      <c r="UZO170" s="1"/>
      <c r="UZP170" s="1"/>
      <c r="UZQ170" s="1"/>
      <c r="UZR170" s="1"/>
      <c r="UZS170" s="1"/>
      <c r="UZT170" s="1"/>
      <c r="UZU170" s="1"/>
      <c r="UZV170" s="1"/>
      <c r="UZW170" s="1"/>
      <c r="UZX170" s="1"/>
      <c r="UZY170" s="1"/>
      <c r="UZZ170" s="1"/>
      <c r="VAA170" s="1"/>
      <c r="VAB170" s="1"/>
      <c r="VAC170" s="1"/>
      <c r="VAD170" s="1"/>
      <c r="VAE170" s="1"/>
      <c r="VAF170" s="1"/>
      <c r="VAG170" s="1"/>
      <c r="VAH170" s="1"/>
      <c r="VAI170" s="1"/>
      <c r="VAJ170" s="1"/>
      <c r="VAK170" s="1"/>
      <c r="VAL170" s="1"/>
      <c r="VAM170" s="1"/>
      <c r="VAN170" s="1"/>
      <c r="VAO170" s="1"/>
      <c r="VAP170" s="1"/>
      <c r="VAQ170" s="1"/>
      <c r="VAR170" s="1"/>
      <c r="VAS170" s="1"/>
      <c r="VAT170" s="1"/>
      <c r="VAU170" s="1"/>
      <c r="VAV170" s="1"/>
      <c r="VAW170" s="1"/>
      <c r="VAX170" s="1"/>
      <c r="VAY170" s="1"/>
      <c r="VAZ170" s="1"/>
      <c r="VBA170" s="1"/>
      <c r="VBB170" s="1"/>
      <c r="VBC170" s="1"/>
      <c r="VBD170" s="1"/>
      <c r="VBE170" s="1"/>
      <c r="VBF170" s="1"/>
      <c r="VBG170" s="1"/>
      <c r="VBH170" s="1"/>
      <c r="VBI170" s="1"/>
      <c r="VBJ170" s="1"/>
      <c r="VBK170" s="1"/>
      <c r="VBL170" s="1"/>
      <c r="VBM170" s="1"/>
      <c r="VBN170" s="1"/>
      <c r="VBO170" s="1"/>
      <c r="VBP170" s="1"/>
      <c r="VBQ170" s="1"/>
      <c r="VBR170" s="1"/>
      <c r="VBS170" s="1"/>
      <c r="VBT170" s="1"/>
      <c r="VBU170" s="1"/>
      <c r="VBV170" s="1"/>
      <c r="VBW170" s="1"/>
      <c r="VBX170" s="1"/>
      <c r="VBY170" s="1"/>
      <c r="VBZ170" s="1"/>
      <c r="VCA170" s="1"/>
      <c r="VCB170" s="1"/>
      <c r="VCC170" s="1"/>
      <c r="VCD170" s="1"/>
      <c r="VCE170" s="1"/>
      <c r="VCF170" s="1"/>
      <c r="VCG170" s="1"/>
      <c r="VCH170" s="1"/>
      <c r="VCI170" s="1"/>
      <c r="VCJ170" s="1"/>
      <c r="VCK170" s="1"/>
      <c r="VCL170" s="1"/>
      <c r="VCM170" s="1"/>
      <c r="VCN170" s="1"/>
      <c r="VCO170" s="1"/>
      <c r="VCP170" s="1"/>
      <c r="VCQ170" s="1"/>
      <c r="VCR170" s="1"/>
      <c r="VCS170" s="1"/>
      <c r="VCT170" s="1"/>
      <c r="VCU170" s="1"/>
      <c r="VCV170" s="1"/>
      <c r="VCW170" s="1"/>
      <c r="VCX170" s="1"/>
      <c r="VCY170" s="1"/>
      <c r="VCZ170" s="1"/>
      <c r="VDA170" s="1"/>
      <c r="VDB170" s="1"/>
      <c r="VDC170" s="1"/>
      <c r="VDD170" s="1"/>
      <c r="VDE170" s="1"/>
      <c r="VDF170" s="1"/>
      <c r="VDG170" s="1"/>
      <c r="VDH170" s="1"/>
      <c r="VDI170" s="1"/>
      <c r="VDJ170" s="1"/>
      <c r="VDK170" s="1"/>
      <c r="VDL170" s="1"/>
      <c r="VDM170" s="1"/>
      <c r="VDN170" s="1"/>
      <c r="VDO170" s="1"/>
      <c r="VDP170" s="1"/>
      <c r="VDQ170" s="1"/>
      <c r="VDR170" s="1"/>
      <c r="VDS170" s="1"/>
      <c r="VDT170" s="1"/>
      <c r="VDU170" s="1"/>
      <c r="VDV170" s="1"/>
      <c r="VDW170" s="1"/>
      <c r="VDX170" s="1"/>
      <c r="VDY170" s="1"/>
      <c r="VDZ170" s="1"/>
      <c r="VEA170" s="1"/>
      <c r="VEB170" s="1"/>
      <c r="VEC170" s="1"/>
      <c r="VED170" s="1"/>
      <c r="VEE170" s="1"/>
      <c r="VEF170" s="1"/>
      <c r="VEG170" s="1"/>
      <c r="VEH170" s="1"/>
      <c r="VEI170" s="1"/>
      <c r="VEJ170" s="1"/>
      <c r="VEK170" s="1"/>
      <c r="VEL170" s="1"/>
      <c r="VEM170" s="1"/>
      <c r="VEN170" s="1"/>
      <c r="VEO170" s="1"/>
      <c r="VEP170" s="1"/>
      <c r="VEQ170" s="1"/>
      <c r="VER170" s="1"/>
      <c r="VES170" s="1"/>
      <c r="VET170" s="1"/>
      <c r="VEU170" s="1"/>
      <c r="VEV170" s="1"/>
      <c r="VEW170" s="1"/>
      <c r="VEX170" s="1"/>
      <c r="VEY170" s="1"/>
      <c r="VEZ170" s="1"/>
      <c r="VFA170" s="1"/>
      <c r="VFB170" s="1"/>
      <c r="VFC170" s="1"/>
      <c r="VFD170" s="1"/>
      <c r="VFE170" s="1"/>
      <c r="VFF170" s="1"/>
      <c r="VFG170" s="1"/>
      <c r="VFH170" s="1"/>
      <c r="VFI170" s="1"/>
      <c r="VFJ170" s="1"/>
      <c r="VFK170" s="1"/>
      <c r="VFL170" s="1"/>
      <c r="VFM170" s="1"/>
      <c r="VFN170" s="1"/>
      <c r="VFO170" s="1"/>
      <c r="VFP170" s="1"/>
      <c r="VFQ170" s="1"/>
      <c r="VFR170" s="1"/>
      <c r="VFS170" s="1"/>
      <c r="VFT170" s="1"/>
      <c r="VFU170" s="1"/>
      <c r="VFV170" s="1"/>
      <c r="VFW170" s="1"/>
      <c r="VFX170" s="1"/>
      <c r="VFY170" s="1"/>
      <c r="VFZ170" s="1"/>
      <c r="VGA170" s="1"/>
      <c r="VGB170" s="1"/>
      <c r="VGC170" s="1"/>
      <c r="VGD170" s="1"/>
      <c r="VGE170" s="1"/>
      <c r="VGF170" s="1"/>
      <c r="VGG170" s="1"/>
      <c r="VGH170" s="1"/>
      <c r="VGI170" s="1"/>
      <c r="VGJ170" s="1"/>
      <c r="VGK170" s="1"/>
      <c r="VGL170" s="1"/>
      <c r="VGM170" s="1"/>
      <c r="VGN170" s="1"/>
      <c r="VGO170" s="1"/>
      <c r="VGP170" s="1"/>
      <c r="VGQ170" s="1"/>
      <c r="VGR170" s="1"/>
      <c r="VGS170" s="1"/>
      <c r="VGT170" s="1"/>
      <c r="VHA170" s="1"/>
      <c r="VHB170" s="1"/>
      <c r="VHC170" s="1"/>
      <c r="VHD170" s="1"/>
      <c r="VHE170" s="1"/>
      <c r="VHF170" s="1"/>
      <c r="VHG170" s="1"/>
      <c r="VHH170" s="1"/>
      <c r="VHI170" s="1"/>
      <c r="VHJ170" s="1"/>
      <c r="VHK170" s="1"/>
      <c r="VHL170" s="1"/>
      <c r="VHM170" s="1"/>
      <c r="VHN170" s="1"/>
      <c r="VHO170" s="1"/>
      <c r="VHP170" s="1"/>
      <c r="VHQ170" s="1"/>
      <c r="VHR170" s="1"/>
      <c r="VHS170" s="1"/>
      <c r="VHT170" s="1"/>
      <c r="VHU170" s="1"/>
      <c r="VHV170" s="1"/>
      <c r="VHW170" s="1"/>
      <c r="VHX170" s="1"/>
      <c r="VHY170" s="1"/>
      <c r="VHZ170" s="1"/>
      <c r="VIA170" s="1"/>
      <c r="VIB170" s="1"/>
      <c r="VIC170" s="1"/>
      <c r="VID170" s="1"/>
      <c r="VIE170" s="1"/>
      <c r="VIF170" s="1"/>
      <c r="VIG170" s="1"/>
      <c r="VIH170" s="1"/>
      <c r="VII170" s="1"/>
      <c r="VIJ170" s="1"/>
      <c r="VIK170" s="1"/>
      <c r="VIL170" s="1"/>
      <c r="VIM170" s="1"/>
      <c r="VIN170" s="1"/>
      <c r="VIO170" s="1"/>
      <c r="VIP170" s="1"/>
      <c r="VIQ170" s="1"/>
      <c r="VIR170" s="1"/>
      <c r="VIS170" s="1"/>
      <c r="VIT170" s="1"/>
      <c r="VIU170" s="1"/>
      <c r="VIV170" s="1"/>
      <c r="VIW170" s="1"/>
      <c r="VIX170" s="1"/>
      <c r="VIY170" s="1"/>
      <c r="VIZ170" s="1"/>
      <c r="VJA170" s="1"/>
      <c r="VJB170" s="1"/>
      <c r="VJC170" s="1"/>
      <c r="VJD170" s="1"/>
      <c r="VJE170" s="1"/>
      <c r="VJF170" s="1"/>
      <c r="VJG170" s="1"/>
      <c r="VJH170" s="1"/>
      <c r="VJI170" s="1"/>
      <c r="VJJ170" s="1"/>
      <c r="VJK170" s="1"/>
      <c r="VJL170" s="1"/>
      <c r="VJM170" s="1"/>
      <c r="VJN170" s="1"/>
      <c r="VJO170" s="1"/>
      <c r="VJP170" s="1"/>
      <c r="VJQ170" s="1"/>
      <c r="VJR170" s="1"/>
      <c r="VJS170" s="1"/>
      <c r="VJT170" s="1"/>
      <c r="VJU170" s="1"/>
      <c r="VJV170" s="1"/>
      <c r="VJW170" s="1"/>
      <c r="VJX170" s="1"/>
      <c r="VJY170" s="1"/>
      <c r="VJZ170" s="1"/>
      <c r="VKA170" s="1"/>
      <c r="VKB170" s="1"/>
      <c r="VKC170" s="1"/>
      <c r="VKD170" s="1"/>
      <c r="VKE170" s="1"/>
      <c r="VKF170" s="1"/>
      <c r="VKG170" s="1"/>
      <c r="VKH170" s="1"/>
      <c r="VKI170" s="1"/>
      <c r="VKJ170" s="1"/>
      <c r="VKK170" s="1"/>
      <c r="VKL170" s="1"/>
      <c r="VKM170" s="1"/>
      <c r="VKN170" s="1"/>
      <c r="VKO170" s="1"/>
      <c r="VKP170" s="1"/>
      <c r="VKQ170" s="1"/>
      <c r="VKR170" s="1"/>
      <c r="VKS170" s="1"/>
      <c r="VKT170" s="1"/>
      <c r="VKU170" s="1"/>
      <c r="VKV170" s="1"/>
      <c r="VKW170" s="1"/>
      <c r="VKX170" s="1"/>
      <c r="VKY170" s="1"/>
      <c r="VKZ170" s="1"/>
      <c r="VLA170" s="1"/>
      <c r="VLB170" s="1"/>
      <c r="VLC170" s="1"/>
      <c r="VLD170" s="1"/>
      <c r="VLE170" s="1"/>
      <c r="VLF170" s="1"/>
      <c r="VLG170" s="1"/>
      <c r="VLH170" s="1"/>
      <c r="VLI170" s="1"/>
      <c r="VLJ170" s="1"/>
      <c r="VLK170" s="1"/>
      <c r="VLL170" s="1"/>
      <c r="VLM170" s="1"/>
      <c r="VLN170" s="1"/>
      <c r="VLO170" s="1"/>
      <c r="VLP170" s="1"/>
      <c r="VLQ170" s="1"/>
      <c r="VLR170" s="1"/>
      <c r="VLS170" s="1"/>
      <c r="VLT170" s="1"/>
      <c r="VLU170" s="1"/>
      <c r="VLV170" s="1"/>
      <c r="VLW170" s="1"/>
      <c r="VLX170" s="1"/>
      <c r="VLY170" s="1"/>
      <c r="VLZ170" s="1"/>
      <c r="VMA170" s="1"/>
      <c r="VMB170" s="1"/>
      <c r="VMC170" s="1"/>
      <c r="VMD170" s="1"/>
      <c r="VME170" s="1"/>
      <c r="VMF170" s="1"/>
      <c r="VMG170" s="1"/>
      <c r="VMH170" s="1"/>
      <c r="VMI170" s="1"/>
      <c r="VMJ170" s="1"/>
      <c r="VMK170" s="1"/>
      <c r="VML170" s="1"/>
      <c r="VMM170" s="1"/>
      <c r="VMN170" s="1"/>
      <c r="VMO170" s="1"/>
      <c r="VMP170" s="1"/>
      <c r="VMQ170" s="1"/>
      <c r="VMR170" s="1"/>
      <c r="VMS170" s="1"/>
      <c r="VMT170" s="1"/>
      <c r="VMU170" s="1"/>
      <c r="VMV170" s="1"/>
      <c r="VMW170" s="1"/>
      <c r="VMX170" s="1"/>
      <c r="VMY170" s="1"/>
      <c r="VMZ170" s="1"/>
      <c r="VNA170" s="1"/>
      <c r="VNB170" s="1"/>
      <c r="VNC170" s="1"/>
      <c r="VND170" s="1"/>
      <c r="VNE170" s="1"/>
      <c r="VNF170" s="1"/>
      <c r="VNG170" s="1"/>
      <c r="VNH170" s="1"/>
      <c r="VNI170" s="1"/>
      <c r="VNJ170" s="1"/>
      <c r="VNK170" s="1"/>
      <c r="VNL170" s="1"/>
      <c r="VNM170" s="1"/>
      <c r="VNN170" s="1"/>
      <c r="VNO170" s="1"/>
      <c r="VNP170" s="1"/>
      <c r="VNQ170" s="1"/>
      <c r="VNR170" s="1"/>
      <c r="VNS170" s="1"/>
      <c r="VNT170" s="1"/>
      <c r="VNU170" s="1"/>
      <c r="VNV170" s="1"/>
      <c r="VNW170" s="1"/>
      <c r="VNX170" s="1"/>
      <c r="VNY170" s="1"/>
      <c r="VNZ170" s="1"/>
      <c r="VOA170" s="1"/>
      <c r="VOB170" s="1"/>
      <c r="VOC170" s="1"/>
      <c r="VOD170" s="1"/>
      <c r="VOE170" s="1"/>
      <c r="VOF170" s="1"/>
      <c r="VOG170" s="1"/>
      <c r="VOH170" s="1"/>
      <c r="VOI170" s="1"/>
      <c r="VOJ170" s="1"/>
      <c r="VOK170" s="1"/>
      <c r="VOL170" s="1"/>
      <c r="VOM170" s="1"/>
      <c r="VON170" s="1"/>
      <c r="VOO170" s="1"/>
      <c r="VOP170" s="1"/>
      <c r="VOQ170" s="1"/>
      <c r="VOR170" s="1"/>
      <c r="VOS170" s="1"/>
      <c r="VOT170" s="1"/>
      <c r="VOU170" s="1"/>
      <c r="VOV170" s="1"/>
      <c r="VOW170" s="1"/>
      <c r="VOX170" s="1"/>
      <c r="VOY170" s="1"/>
      <c r="VOZ170" s="1"/>
      <c r="VPA170" s="1"/>
      <c r="VPB170" s="1"/>
      <c r="VPC170" s="1"/>
      <c r="VPD170" s="1"/>
      <c r="VPE170" s="1"/>
      <c r="VPF170" s="1"/>
      <c r="VPG170" s="1"/>
      <c r="VPH170" s="1"/>
      <c r="VPI170" s="1"/>
      <c r="VPJ170" s="1"/>
      <c r="VPK170" s="1"/>
      <c r="VPL170" s="1"/>
      <c r="VPM170" s="1"/>
      <c r="VPN170" s="1"/>
      <c r="VPO170" s="1"/>
      <c r="VPP170" s="1"/>
      <c r="VPQ170" s="1"/>
      <c r="VPR170" s="1"/>
      <c r="VPS170" s="1"/>
      <c r="VPT170" s="1"/>
      <c r="VPU170" s="1"/>
      <c r="VPV170" s="1"/>
      <c r="VPW170" s="1"/>
      <c r="VPX170" s="1"/>
      <c r="VPY170" s="1"/>
      <c r="VPZ170" s="1"/>
      <c r="VQA170" s="1"/>
      <c r="VQB170" s="1"/>
      <c r="VQC170" s="1"/>
      <c r="VQD170" s="1"/>
      <c r="VQE170" s="1"/>
      <c r="VQF170" s="1"/>
      <c r="VQG170" s="1"/>
      <c r="VQH170" s="1"/>
      <c r="VQI170" s="1"/>
      <c r="VQJ170" s="1"/>
      <c r="VQK170" s="1"/>
      <c r="VQL170" s="1"/>
      <c r="VQM170" s="1"/>
      <c r="VQN170" s="1"/>
      <c r="VQO170" s="1"/>
      <c r="VQP170" s="1"/>
      <c r="VQW170" s="1"/>
      <c r="VQX170" s="1"/>
      <c r="VQY170" s="1"/>
      <c r="VQZ170" s="1"/>
      <c r="VRA170" s="1"/>
      <c r="VRB170" s="1"/>
      <c r="VRC170" s="1"/>
      <c r="VRD170" s="1"/>
      <c r="VRE170" s="1"/>
      <c r="VRF170" s="1"/>
      <c r="VRG170" s="1"/>
      <c r="VRH170" s="1"/>
      <c r="VRI170" s="1"/>
      <c r="VRJ170" s="1"/>
      <c r="VRK170" s="1"/>
      <c r="VRL170" s="1"/>
      <c r="VRM170" s="1"/>
      <c r="VRN170" s="1"/>
      <c r="VRO170" s="1"/>
      <c r="VRP170" s="1"/>
      <c r="VRQ170" s="1"/>
      <c r="VRR170" s="1"/>
      <c r="VRS170" s="1"/>
      <c r="VRT170" s="1"/>
      <c r="VRU170" s="1"/>
      <c r="VRV170" s="1"/>
      <c r="VRW170" s="1"/>
      <c r="VRX170" s="1"/>
      <c r="VRY170" s="1"/>
      <c r="VRZ170" s="1"/>
      <c r="VSA170" s="1"/>
      <c r="VSB170" s="1"/>
      <c r="VSC170" s="1"/>
      <c r="VSD170" s="1"/>
      <c r="VSE170" s="1"/>
      <c r="VSF170" s="1"/>
      <c r="VSG170" s="1"/>
      <c r="VSH170" s="1"/>
      <c r="VSI170" s="1"/>
      <c r="VSJ170" s="1"/>
      <c r="VSK170" s="1"/>
      <c r="VSL170" s="1"/>
      <c r="VSM170" s="1"/>
      <c r="VSN170" s="1"/>
      <c r="VSO170" s="1"/>
      <c r="VSP170" s="1"/>
      <c r="VSQ170" s="1"/>
      <c r="VSR170" s="1"/>
      <c r="VSS170" s="1"/>
      <c r="VST170" s="1"/>
      <c r="VSU170" s="1"/>
      <c r="VSV170" s="1"/>
      <c r="VSW170" s="1"/>
      <c r="VSX170" s="1"/>
      <c r="VSY170" s="1"/>
      <c r="VSZ170" s="1"/>
      <c r="VTA170" s="1"/>
      <c r="VTB170" s="1"/>
      <c r="VTC170" s="1"/>
      <c r="VTD170" s="1"/>
      <c r="VTE170" s="1"/>
      <c r="VTF170" s="1"/>
      <c r="VTG170" s="1"/>
      <c r="VTH170" s="1"/>
      <c r="VTI170" s="1"/>
      <c r="VTJ170" s="1"/>
      <c r="VTK170" s="1"/>
      <c r="VTL170" s="1"/>
      <c r="VTM170" s="1"/>
      <c r="VTN170" s="1"/>
      <c r="VTO170" s="1"/>
      <c r="VTP170" s="1"/>
      <c r="VTQ170" s="1"/>
      <c r="VTR170" s="1"/>
      <c r="VTS170" s="1"/>
      <c r="VTT170" s="1"/>
      <c r="VTU170" s="1"/>
      <c r="VTV170" s="1"/>
      <c r="VTW170" s="1"/>
      <c r="VTX170" s="1"/>
      <c r="VTY170" s="1"/>
      <c r="VTZ170" s="1"/>
      <c r="VUA170" s="1"/>
      <c r="VUB170" s="1"/>
      <c r="VUC170" s="1"/>
      <c r="VUD170" s="1"/>
      <c r="VUE170" s="1"/>
      <c r="VUF170" s="1"/>
      <c r="VUG170" s="1"/>
      <c r="VUH170" s="1"/>
      <c r="VUI170" s="1"/>
      <c r="VUJ170" s="1"/>
      <c r="VUK170" s="1"/>
      <c r="VUL170" s="1"/>
      <c r="VUM170" s="1"/>
      <c r="VUN170" s="1"/>
      <c r="VUO170" s="1"/>
      <c r="VUP170" s="1"/>
      <c r="VUQ170" s="1"/>
      <c r="VUR170" s="1"/>
      <c r="VUS170" s="1"/>
      <c r="VUT170" s="1"/>
      <c r="VUU170" s="1"/>
      <c r="VUV170" s="1"/>
      <c r="VUW170" s="1"/>
      <c r="VUX170" s="1"/>
      <c r="VUY170" s="1"/>
      <c r="VUZ170" s="1"/>
      <c r="VVA170" s="1"/>
      <c r="VVB170" s="1"/>
      <c r="VVC170" s="1"/>
      <c r="VVD170" s="1"/>
      <c r="VVE170" s="1"/>
      <c r="VVF170" s="1"/>
      <c r="VVG170" s="1"/>
      <c r="VVH170" s="1"/>
      <c r="VVI170" s="1"/>
      <c r="VVJ170" s="1"/>
      <c r="VVK170" s="1"/>
      <c r="VVL170" s="1"/>
      <c r="VVM170" s="1"/>
      <c r="VVN170" s="1"/>
      <c r="VVO170" s="1"/>
      <c r="VVP170" s="1"/>
      <c r="VVQ170" s="1"/>
      <c r="VVR170" s="1"/>
      <c r="VVS170" s="1"/>
      <c r="VVT170" s="1"/>
      <c r="VVU170" s="1"/>
      <c r="VVV170" s="1"/>
      <c r="VVW170" s="1"/>
      <c r="VVX170" s="1"/>
      <c r="VVY170" s="1"/>
      <c r="VVZ170" s="1"/>
      <c r="VWA170" s="1"/>
      <c r="VWB170" s="1"/>
      <c r="VWC170" s="1"/>
      <c r="VWD170" s="1"/>
      <c r="VWE170" s="1"/>
      <c r="VWF170" s="1"/>
      <c r="VWG170" s="1"/>
      <c r="VWH170" s="1"/>
      <c r="VWI170" s="1"/>
      <c r="VWJ170" s="1"/>
      <c r="VWK170" s="1"/>
      <c r="VWL170" s="1"/>
      <c r="VWM170" s="1"/>
      <c r="VWN170" s="1"/>
      <c r="VWO170" s="1"/>
      <c r="VWP170" s="1"/>
      <c r="VWQ170" s="1"/>
      <c r="VWR170" s="1"/>
      <c r="VWS170" s="1"/>
      <c r="VWT170" s="1"/>
      <c r="VWU170" s="1"/>
      <c r="VWV170" s="1"/>
      <c r="VWW170" s="1"/>
      <c r="VWX170" s="1"/>
      <c r="VWY170" s="1"/>
      <c r="VWZ170" s="1"/>
      <c r="VXA170" s="1"/>
      <c r="VXB170" s="1"/>
      <c r="VXC170" s="1"/>
      <c r="VXD170" s="1"/>
      <c r="VXE170" s="1"/>
      <c r="VXF170" s="1"/>
      <c r="VXG170" s="1"/>
      <c r="VXH170" s="1"/>
      <c r="VXI170" s="1"/>
      <c r="VXJ170" s="1"/>
      <c r="VXK170" s="1"/>
      <c r="VXL170" s="1"/>
      <c r="VXM170" s="1"/>
      <c r="VXN170" s="1"/>
      <c r="VXO170" s="1"/>
      <c r="VXP170" s="1"/>
      <c r="VXQ170" s="1"/>
      <c r="VXR170" s="1"/>
      <c r="VXS170" s="1"/>
      <c r="VXT170" s="1"/>
      <c r="VXU170" s="1"/>
      <c r="VXV170" s="1"/>
      <c r="VXW170" s="1"/>
      <c r="VXX170" s="1"/>
      <c r="VXY170" s="1"/>
      <c r="VXZ170" s="1"/>
      <c r="VYA170" s="1"/>
      <c r="VYB170" s="1"/>
      <c r="VYC170" s="1"/>
      <c r="VYD170" s="1"/>
      <c r="VYE170" s="1"/>
      <c r="VYF170" s="1"/>
      <c r="VYG170" s="1"/>
      <c r="VYH170" s="1"/>
      <c r="VYI170" s="1"/>
      <c r="VYJ170" s="1"/>
      <c r="VYK170" s="1"/>
      <c r="VYL170" s="1"/>
      <c r="VYM170" s="1"/>
      <c r="VYN170" s="1"/>
      <c r="VYO170" s="1"/>
      <c r="VYP170" s="1"/>
      <c r="VYQ170" s="1"/>
      <c r="VYR170" s="1"/>
      <c r="VYS170" s="1"/>
      <c r="VYT170" s="1"/>
      <c r="VYU170" s="1"/>
      <c r="VYV170" s="1"/>
      <c r="VYW170" s="1"/>
      <c r="VYX170" s="1"/>
      <c r="VYY170" s="1"/>
      <c r="VYZ170" s="1"/>
      <c r="VZA170" s="1"/>
      <c r="VZB170" s="1"/>
      <c r="VZC170" s="1"/>
      <c r="VZD170" s="1"/>
      <c r="VZE170" s="1"/>
      <c r="VZF170" s="1"/>
      <c r="VZG170" s="1"/>
      <c r="VZH170" s="1"/>
      <c r="VZI170" s="1"/>
      <c r="VZJ170" s="1"/>
      <c r="VZK170" s="1"/>
      <c r="VZL170" s="1"/>
      <c r="VZM170" s="1"/>
      <c r="VZN170" s="1"/>
      <c r="VZO170" s="1"/>
      <c r="VZP170" s="1"/>
      <c r="VZQ170" s="1"/>
      <c r="VZR170" s="1"/>
      <c r="VZS170" s="1"/>
      <c r="VZT170" s="1"/>
      <c r="VZU170" s="1"/>
      <c r="VZV170" s="1"/>
      <c r="VZW170" s="1"/>
      <c r="VZX170" s="1"/>
      <c r="VZY170" s="1"/>
      <c r="VZZ170" s="1"/>
      <c r="WAA170" s="1"/>
      <c r="WAB170" s="1"/>
      <c r="WAC170" s="1"/>
      <c r="WAD170" s="1"/>
      <c r="WAE170" s="1"/>
      <c r="WAF170" s="1"/>
      <c r="WAG170" s="1"/>
      <c r="WAH170" s="1"/>
      <c r="WAI170" s="1"/>
      <c r="WAJ170" s="1"/>
      <c r="WAK170" s="1"/>
      <c r="WAL170" s="1"/>
      <c r="WAS170" s="1"/>
      <c r="WAT170" s="1"/>
      <c r="WAU170" s="1"/>
      <c r="WAV170" s="1"/>
      <c r="WAW170" s="1"/>
      <c r="WAX170" s="1"/>
      <c r="WAY170" s="1"/>
      <c r="WAZ170" s="1"/>
      <c r="WBA170" s="1"/>
      <c r="WBB170" s="1"/>
      <c r="WBC170" s="1"/>
      <c r="WBD170" s="1"/>
      <c r="WBE170" s="1"/>
      <c r="WBF170" s="1"/>
      <c r="WBG170" s="1"/>
      <c r="WBH170" s="1"/>
      <c r="WBI170" s="1"/>
      <c r="WBJ170" s="1"/>
      <c r="WBK170" s="1"/>
      <c r="WBL170" s="1"/>
      <c r="WBM170" s="1"/>
      <c r="WBN170" s="1"/>
      <c r="WBO170" s="1"/>
      <c r="WBP170" s="1"/>
      <c r="WBQ170" s="1"/>
      <c r="WBR170" s="1"/>
      <c r="WBS170" s="1"/>
      <c r="WBT170" s="1"/>
      <c r="WBU170" s="1"/>
      <c r="WBV170" s="1"/>
      <c r="WBW170" s="1"/>
      <c r="WBX170" s="1"/>
      <c r="WBY170" s="1"/>
      <c r="WBZ170" s="1"/>
      <c r="WCA170" s="1"/>
      <c r="WCB170" s="1"/>
      <c r="WCC170" s="1"/>
      <c r="WCD170" s="1"/>
      <c r="WCE170" s="1"/>
      <c r="WCF170" s="1"/>
      <c r="WCG170" s="1"/>
      <c r="WCH170" s="1"/>
      <c r="WCI170" s="1"/>
      <c r="WCJ170" s="1"/>
      <c r="WCK170" s="1"/>
      <c r="WCL170" s="1"/>
      <c r="WCM170" s="1"/>
      <c r="WCN170" s="1"/>
      <c r="WCO170" s="1"/>
      <c r="WCP170" s="1"/>
      <c r="WCQ170" s="1"/>
      <c r="WCR170" s="1"/>
      <c r="WCS170" s="1"/>
      <c r="WCT170" s="1"/>
      <c r="WCU170" s="1"/>
      <c r="WCV170" s="1"/>
      <c r="WCW170" s="1"/>
      <c r="WCX170" s="1"/>
      <c r="WCY170" s="1"/>
      <c r="WCZ170" s="1"/>
      <c r="WDA170" s="1"/>
      <c r="WDB170" s="1"/>
      <c r="WDC170" s="1"/>
      <c r="WDD170" s="1"/>
      <c r="WDE170" s="1"/>
      <c r="WDF170" s="1"/>
      <c r="WDG170" s="1"/>
      <c r="WDH170" s="1"/>
      <c r="WDI170" s="1"/>
      <c r="WDJ170" s="1"/>
      <c r="WDK170" s="1"/>
      <c r="WDL170" s="1"/>
      <c r="WDM170" s="1"/>
      <c r="WDN170" s="1"/>
      <c r="WDO170" s="1"/>
      <c r="WDP170" s="1"/>
      <c r="WDQ170" s="1"/>
      <c r="WDR170" s="1"/>
      <c r="WDS170" s="1"/>
      <c r="WDT170" s="1"/>
      <c r="WDU170" s="1"/>
      <c r="WDV170" s="1"/>
      <c r="WDW170" s="1"/>
      <c r="WDX170" s="1"/>
      <c r="WDY170" s="1"/>
      <c r="WDZ170" s="1"/>
      <c r="WEA170" s="1"/>
      <c r="WEB170" s="1"/>
      <c r="WEC170" s="1"/>
      <c r="WED170" s="1"/>
      <c r="WEE170" s="1"/>
      <c r="WEF170" s="1"/>
      <c r="WEG170" s="1"/>
      <c r="WEH170" s="1"/>
      <c r="WEI170" s="1"/>
      <c r="WEJ170" s="1"/>
      <c r="WEK170" s="1"/>
      <c r="WEL170" s="1"/>
      <c r="WEM170" s="1"/>
      <c r="WEN170" s="1"/>
      <c r="WEO170" s="1"/>
      <c r="WEP170" s="1"/>
      <c r="WEQ170" s="1"/>
      <c r="WER170" s="1"/>
      <c r="WES170" s="1"/>
      <c r="WET170" s="1"/>
      <c r="WEU170" s="1"/>
      <c r="WEV170" s="1"/>
      <c r="WEW170" s="1"/>
      <c r="WEX170" s="1"/>
      <c r="WEY170" s="1"/>
      <c r="WEZ170" s="1"/>
      <c r="WFA170" s="1"/>
      <c r="WFB170" s="1"/>
      <c r="WFC170" s="1"/>
      <c r="WFD170" s="1"/>
      <c r="WFE170" s="1"/>
      <c r="WFF170" s="1"/>
      <c r="WFG170" s="1"/>
      <c r="WFH170" s="1"/>
      <c r="WFI170" s="1"/>
      <c r="WFJ170" s="1"/>
      <c r="WFK170" s="1"/>
      <c r="WFL170" s="1"/>
      <c r="WFM170" s="1"/>
      <c r="WFN170" s="1"/>
      <c r="WFO170" s="1"/>
      <c r="WFP170" s="1"/>
      <c r="WFQ170" s="1"/>
      <c r="WFR170" s="1"/>
      <c r="WFS170" s="1"/>
      <c r="WFT170" s="1"/>
      <c r="WFU170" s="1"/>
      <c r="WFV170" s="1"/>
      <c r="WFW170" s="1"/>
      <c r="WFX170" s="1"/>
      <c r="WFY170" s="1"/>
      <c r="WFZ170" s="1"/>
      <c r="WGA170" s="1"/>
      <c r="WGB170" s="1"/>
      <c r="WGC170" s="1"/>
      <c r="WGD170" s="1"/>
      <c r="WGE170" s="1"/>
      <c r="WGF170" s="1"/>
      <c r="WGG170" s="1"/>
      <c r="WGH170" s="1"/>
      <c r="WGI170" s="1"/>
      <c r="WGJ170" s="1"/>
      <c r="WGK170" s="1"/>
      <c r="WGL170" s="1"/>
      <c r="WGM170" s="1"/>
      <c r="WGN170" s="1"/>
      <c r="WGO170" s="1"/>
      <c r="WGP170" s="1"/>
      <c r="WGQ170" s="1"/>
      <c r="WGR170" s="1"/>
      <c r="WGS170" s="1"/>
      <c r="WGT170" s="1"/>
      <c r="WGU170" s="1"/>
      <c r="WGV170" s="1"/>
      <c r="WGW170" s="1"/>
      <c r="WGX170" s="1"/>
      <c r="WGY170" s="1"/>
      <c r="WGZ170" s="1"/>
      <c r="WHA170" s="1"/>
      <c r="WHB170" s="1"/>
      <c r="WHC170" s="1"/>
      <c r="WHD170" s="1"/>
      <c r="WHE170" s="1"/>
      <c r="WHF170" s="1"/>
      <c r="WHG170" s="1"/>
      <c r="WHH170" s="1"/>
      <c r="WHI170" s="1"/>
      <c r="WHJ170" s="1"/>
      <c r="WHK170" s="1"/>
      <c r="WHL170" s="1"/>
      <c r="WHM170" s="1"/>
      <c r="WHN170" s="1"/>
      <c r="WHO170" s="1"/>
      <c r="WHP170" s="1"/>
      <c r="WHQ170" s="1"/>
      <c r="WHR170" s="1"/>
      <c r="WHS170" s="1"/>
      <c r="WHT170" s="1"/>
      <c r="WHU170" s="1"/>
      <c r="WHV170" s="1"/>
      <c r="WHW170" s="1"/>
      <c r="WHX170" s="1"/>
      <c r="WHY170" s="1"/>
      <c r="WHZ170" s="1"/>
      <c r="WIA170" s="1"/>
      <c r="WIB170" s="1"/>
      <c r="WIC170" s="1"/>
      <c r="WID170" s="1"/>
      <c r="WIE170" s="1"/>
      <c r="WIF170" s="1"/>
      <c r="WIG170" s="1"/>
      <c r="WIH170" s="1"/>
      <c r="WII170" s="1"/>
      <c r="WIJ170" s="1"/>
      <c r="WIK170" s="1"/>
      <c r="WIL170" s="1"/>
      <c r="WIM170" s="1"/>
      <c r="WIN170" s="1"/>
      <c r="WIO170" s="1"/>
      <c r="WIP170" s="1"/>
      <c r="WIQ170" s="1"/>
      <c r="WIR170" s="1"/>
      <c r="WIS170" s="1"/>
      <c r="WIT170" s="1"/>
      <c r="WIU170" s="1"/>
      <c r="WIV170" s="1"/>
      <c r="WIW170" s="1"/>
      <c r="WIX170" s="1"/>
      <c r="WIY170" s="1"/>
      <c r="WIZ170" s="1"/>
      <c r="WJA170" s="1"/>
      <c r="WJB170" s="1"/>
      <c r="WJC170" s="1"/>
      <c r="WJD170" s="1"/>
      <c r="WJE170" s="1"/>
      <c r="WJF170" s="1"/>
      <c r="WJG170" s="1"/>
      <c r="WJH170" s="1"/>
      <c r="WJI170" s="1"/>
      <c r="WJJ170" s="1"/>
      <c r="WJK170" s="1"/>
      <c r="WJL170" s="1"/>
      <c r="WJM170" s="1"/>
      <c r="WJN170" s="1"/>
      <c r="WJO170" s="1"/>
      <c r="WJP170" s="1"/>
      <c r="WJQ170" s="1"/>
      <c r="WJR170" s="1"/>
      <c r="WJS170" s="1"/>
      <c r="WJT170" s="1"/>
      <c r="WJU170" s="1"/>
      <c r="WJV170" s="1"/>
      <c r="WJW170" s="1"/>
      <c r="WJX170" s="1"/>
      <c r="WJY170" s="1"/>
      <c r="WJZ170" s="1"/>
      <c r="WKA170" s="1"/>
      <c r="WKB170" s="1"/>
      <c r="WKC170" s="1"/>
      <c r="WKD170" s="1"/>
      <c r="WKE170" s="1"/>
      <c r="WKF170" s="1"/>
      <c r="WKG170" s="1"/>
      <c r="WKH170" s="1"/>
      <c r="WKO170" s="1"/>
      <c r="WKP170" s="1"/>
      <c r="WKQ170" s="1"/>
      <c r="WKR170" s="1"/>
      <c r="WKS170" s="1"/>
      <c r="WKT170" s="1"/>
      <c r="WKU170" s="1"/>
      <c r="WKV170" s="1"/>
      <c r="WKW170" s="1"/>
      <c r="WKX170" s="1"/>
      <c r="WKY170" s="1"/>
      <c r="WKZ170" s="1"/>
      <c r="WLA170" s="1"/>
      <c r="WLB170" s="1"/>
      <c r="WLC170" s="1"/>
      <c r="WLD170" s="1"/>
      <c r="WLE170" s="1"/>
      <c r="WLF170" s="1"/>
      <c r="WLG170" s="1"/>
      <c r="WLH170" s="1"/>
      <c r="WLI170" s="1"/>
      <c r="WLJ170" s="1"/>
      <c r="WLK170" s="1"/>
      <c r="WLL170" s="1"/>
      <c r="WLM170" s="1"/>
      <c r="WLN170" s="1"/>
      <c r="WLO170" s="1"/>
      <c r="WLP170" s="1"/>
      <c r="WLQ170" s="1"/>
      <c r="WLR170" s="1"/>
      <c r="WLS170" s="1"/>
      <c r="WLT170" s="1"/>
      <c r="WLU170" s="1"/>
      <c r="WLV170" s="1"/>
      <c r="WLW170" s="1"/>
      <c r="WLX170" s="1"/>
      <c r="WLY170" s="1"/>
      <c r="WLZ170" s="1"/>
      <c r="WMA170" s="1"/>
      <c r="WMB170" s="1"/>
      <c r="WMC170" s="1"/>
      <c r="WMD170" s="1"/>
      <c r="WME170" s="1"/>
      <c r="WMF170" s="1"/>
      <c r="WMG170" s="1"/>
      <c r="WMH170" s="1"/>
      <c r="WMI170" s="1"/>
      <c r="WMJ170" s="1"/>
      <c r="WMK170" s="1"/>
      <c r="WML170" s="1"/>
      <c r="WMM170" s="1"/>
      <c r="WMN170" s="1"/>
      <c r="WMO170" s="1"/>
      <c r="WMP170" s="1"/>
      <c r="WMQ170" s="1"/>
      <c r="WMR170" s="1"/>
      <c r="WMS170" s="1"/>
      <c r="WMT170" s="1"/>
      <c r="WMU170" s="1"/>
      <c r="WMV170" s="1"/>
      <c r="WMW170" s="1"/>
      <c r="WMX170" s="1"/>
      <c r="WMY170" s="1"/>
      <c r="WMZ170" s="1"/>
      <c r="WNA170" s="1"/>
      <c r="WNB170" s="1"/>
      <c r="WNC170" s="1"/>
      <c r="WND170" s="1"/>
      <c r="WNE170" s="1"/>
      <c r="WNF170" s="1"/>
      <c r="WNG170" s="1"/>
      <c r="WNH170" s="1"/>
      <c r="WNI170" s="1"/>
      <c r="WNJ170" s="1"/>
      <c r="WNK170" s="1"/>
      <c r="WNL170" s="1"/>
      <c r="WNM170" s="1"/>
      <c r="WNN170" s="1"/>
      <c r="WNO170" s="1"/>
      <c r="WNP170" s="1"/>
      <c r="WNQ170" s="1"/>
      <c r="WNR170" s="1"/>
      <c r="WNS170" s="1"/>
      <c r="WNT170" s="1"/>
      <c r="WNU170" s="1"/>
      <c r="WNV170" s="1"/>
      <c r="WNW170" s="1"/>
      <c r="WNX170" s="1"/>
      <c r="WNY170" s="1"/>
      <c r="WNZ170" s="1"/>
      <c r="WOA170" s="1"/>
      <c r="WOB170" s="1"/>
      <c r="WOC170" s="1"/>
      <c r="WOD170" s="1"/>
      <c r="WOE170" s="1"/>
      <c r="WOF170" s="1"/>
      <c r="WOG170" s="1"/>
      <c r="WOH170" s="1"/>
      <c r="WOI170" s="1"/>
      <c r="WOJ170" s="1"/>
      <c r="WOK170" s="1"/>
      <c r="WOL170" s="1"/>
      <c r="WOM170" s="1"/>
      <c r="WON170" s="1"/>
      <c r="WOO170" s="1"/>
      <c r="WOP170" s="1"/>
      <c r="WOQ170" s="1"/>
      <c r="WOR170" s="1"/>
      <c r="WOS170" s="1"/>
      <c r="WOT170" s="1"/>
      <c r="WOU170" s="1"/>
      <c r="WOV170" s="1"/>
      <c r="WOW170" s="1"/>
      <c r="WOX170" s="1"/>
      <c r="WOY170" s="1"/>
      <c r="WOZ170" s="1"/>
      <c r="WPA170" s="1"/>
      <c r="WPB170" s="1"/>
      <c r="WPC170" s="1"/>
      <c r="WPD170" s="1"/>
      <c r="WPE170" s="1"/>
      <c r="WPF170" s="1"/>
      <c r="WPG170" s="1"/>
      <c r="WPH170" s="1"/>
      <c r="WPI170" s="1"/>
      <c r="WPJ170" s="1"/>
      <c r="WPK170" s="1"/>
      <c r="WPL170" s="1"/>
      <c r="WPM170" s="1"/>
      <c r="WPN170" s="1"/>
      <c r="WPO170" s="1"/>
      <c r="WPP170" s="1"/>
      <c r="WPQ170" s="1"/>
      <c r="WPR170" s="1"/>
      <c r="WPS170" s="1"/>
      <c r="WPT170" s="1"/>
      <c r="WPU170" s="1"/>
      <c r="WPV170" s="1"/>
      <c r="WPW170" s="1"/>
      <c r="WPX170" s="1"/>
      <c r="WPY170" s="1"/>
      <c r="WPZ170" s="1"/>
      <c r="WQA170" s="1"/>
      <c r="WQB170" s="1"/>
      <c r="WQC170" s="1"/>
      <c r="WQD170" s="1"/>
      <c r="WQE170" s="1"/>
      <c r="WQF170" s="1"/>
      <c r="WQG170" s="1"/>
      <c r="WQH170" s="1"/>
      <c r="WQI170" s="1"/>
      <c r="WQJ170" s="1"/>
      <c r="WQK170" s="1"/>
      <c r="WQL170" s="1"/>
      <c r="WQM170" s="1"/>
      <c r="WQN170" s="1"/>
      <c r="WQO170" s="1"/>
      <c r="WQP170" s="1"/>
      <c r="WQQ170" s="1"/>
      <c r="WQR170" s="1"/>
      <c r="WQS170" s="1"/>
      <c r="WQT170" s="1"/>
      <c r="WQU170" s="1"/>
      <c r="WQV170" s="1"/>
      <c r="WQW170" s="1"/>
      <c r="WQX170" s="1"/>
      <c r="WQY170" s="1"/>
      <c r="WQZ170" s="1"/>
      <c r="WRA170" s="1"/>
      <c r="WRB170" s="1"/>
      <c r="WRC170" s="1"/>
      <c r="WRD170" s="1"/>
      <c r="WRE170" s="1"/>
      <c r="WRF170" s="1"/>
      <c r="WRG170" s="1"/>
      <c r="WRH170" s="1"/>
      <c r="WRI170" s="1"/>
      <c r="WRJ170" s="1"/>
      <c r="WRK170" s="1"/>
      <c r="WRL170" s="1"/>
      <c r="WRM170" s="1"/>
      <c r="WRN170" s="1"/>
      <c r="WRO170" s="1"/>
      <c r="WRP170" s="1"/>
      <c r="WRQ170" s="1"/>
      <c r="WRR170" s="1"/>
      <c r="WRS170" s="1"/>
      <c r="WRT170" s="1"/>
      <c r="WRU170" s="1"/>
      <c r="WRV170" s="1"/>
      <c r="WRW170" s="1"/>
      <c r="WRX170" s="1"/>
      <c r="WRY170" s="1"/>
      <c r="WRZ170" s="1"/>
      <c r="WSA170" s="1"/>
      <c r="WSB170" s="1"/>
      <c r="WSC170" s="1"/>
      <c r="WSD170" s="1"/>
      <c r="WSE170" s="1"/>
      <c r="WSF170" s="1"/>
      <c r="WSG170" s="1"/>
      <c r="WSH170" s="1"/>
      <c r="WSI170" s="1"/>
      <c r="WSJ170" s="1"/>
      <c r="WSK170" s="1"/>
      <c r="WSL170" s="1"/>
      <c r="WSM170" s="1"/>
      <c r="WSN170" s="1"/>
      <c r="WSO170" s="1"/>
      <c r="WSP170" s="1"/>
      <c r="WSQ170" s="1"/>
      <c r="WSR170" s="1"/>
      <c r="WSS170" s="1"/>
      <c r="WST170" s="1"/>
      <c r="WSU170" s="1"/>
      <c r="WSV170" s="1"/>
      <c r="WSW170" s="1"/>
      <c r="WSX170" s="1"/>
      <c r="WSY170" s="1"/>
      <c r="WSZ170" s="1"/>
      <c r="WTA170" s="1"/>
      <c r="WTB170" s="1"/>
      <c r="WTC170" s="1"/>
      <c r="WTD170" s="1"/>
      <c r="WTE170" s="1"/>
      <c r="WTF170" s="1"/>
      <c r="WTG170" s="1"/>
      <c r="WTH170" s="1"/>
      <c r="WTI170" s="1"/>
      <c r="WTJ170" s="1"/>
      <c r="WTK170" s="1"/>
      <c r="WTL170" s="1"/>
      <c r="WTM170" s="1"/>
      <c r="WTN170" s="1"/>
      <c r="WTO170" s="1"/>
      <c r="WTP170" s="1"/>
      <c r="WTQ170" s="1"/>
      <c r="WTR170" s="1"/>
      <c r="WTS170" s="1"/>
      <c r="WTT170" s="1"/>
      <c r="WTU170" s="1"/>
      <c r="WTV170" s="1"/>
      <c r="WTW170" s="1"/>
      <c r="WTX170" s="1"/>
      <c r="WTY170" s="1"/>
      <c r="WTZ170" s="1"/>
      <c r="WUA170" s="1"/>
      <c r="WUB170" s="1"/>
      <c r="WUC170" s="1"/>
      <c r="WUD170" s="1"/>
      <c r="WUK170" s="1"/>
      <c r="WUL170" s="1"/>
      <c r="WUM170" s="1"/>
      <c r="WUN170" s="1"/>
      <c r="WUO170" s="1"/>
      <c r="WUP170" s="1"/>
      <c r="WUQ170" s="1"/>
      <c r="WUR170" s="1"/>
      <c r="WUS170" s="1"/>
      <c r="WUT170" s="1"/>
      <c r="WUU170" s="1"/>
      <c r="WUV170" s="1"/>
      <c r="WUW170" s="1"/>
      <c r="WUX170" s="1"/>
      <c r="WUY170" s="1"/>
      <c r="WUZ170" s="1"/>
      <c r="WVA170" s="1"/>
      <c r="WVB170" s="1"/>
      <c r="WVC170" s="1"/>
      <c r="WVD170" s="1"/>
      <c r="WVE170" s="1"/>
      <c r="WVF170" s="1"/>
      <c r="WVG170" s="1"/>
      <c r="WVH170" s="1"/>
      <c r="WVI170" s="1"/>
      <c r="WVJ170" s="1"/>
      <c r="WVK170" s="1"/>
      <c r="WVL170" s="1"/>
      <c r="WVM170" s="1"/>
      <c r="WVN170" s="1"/>
      <c r="WVO170" s="1"/>
      <c r="WVP170" s="1"/>
      <c r="WVQ170" s="1"/>
      <c r="WVR170" s="1"/>
      <c r="WVS170" s="1"/>
      <c r="WVT170" s="1"/>
      <c r="WVU170" s="1"/>
      <c r="WVV170" s="1"/>
      <c r="WVW170" s="1"/>
      <c r="WVX170" s="1"/>
      <c r="WVY170" s="1"/>
      <c r="WVZ170" s="1"/>
      <c r="WWA170" s="1"/>
      <c r="WWB170" s="1"/>
      <c r="WWC170" s="1"/>
      <c r="WWD170" s="1"/>
      <c r="WWE170" s="1"/>
      <c r="WWF170" s="1"/>
      <c r="WWG170" s="1"/>
      <c r="WWH170" s="1"/>
      <c r="WWI170" s="1"/>
      <c r="WWJ170" s="1"/>
      <c r="WWK170" s="1"/>
      <c r="WWL170" s="1"/>
      <c r="WWM170" s="1"/>
      <c r="WWN170" s="1"/>
      <c r="WWO170" s="1"/>
      <c r="WWP170" s="1"/>
      <c r="WWQ170" s="1"/>
      <c r="WWR170" s="1"/>
      <c r="WWS170" s="1"/>
      <c r="WWT170" s="1"/>
      <c r="WWU170" s="1"/>
      <c r="WWV170" s="1"/>
      <c r="WWW170" s="1"/>
      <c r="WWX170" s="1"/>
      <c r="WWY170" s="1"/>
      <c r="WWZ170" s="1"/>
      <c r="WXA170" s="1"/>
      <c r="WXB170" s="1"/>
      <c r="WXC170" s="1"/>
      <c r="WXD170" s="1"/>
      <c r="WXE170" s="1"/>
      <c r="WXF170" s="1"/>
      <c r="WXG170" s="1"/>
      <c r="WXH170" s="1"/>
      <c r="WXI170" s="1"/>
      <c r="WXJ170" s="1"/>
      <c r="WXK170" s="1"/>
      <c r="WXL170" s="1"/>
      <c r="WXM170" s="1"/>
      <c r="WXN170" s="1"/>
      <c r="WXO170" s="1"/>
      <c r="WXP170" s="1"/>
      <c r="WXQ170" s="1"/>
      <c r="WXR170" s="1"/>
      <c r="WXS170" s="1"/>
      <c r="WXT170" s="1"/>
      <c r="WXU170" s="1"/>
      <c r="WXV170" s="1"/>
      <c r="WXW170" s="1"/>
      <c r="WXX170" s="1"/>
      <c r="WXY170" s="1"/>
      <c r="WXZ170" s="1"/>
      <c r="WYA170" s="1"/>
      <c r="WYB170" s="1"/>
      <c r="WYC170" s="1"/>
      <c r="WYD170" s="1"/>
      <c r="WYE170" s="1"/>
      <c r="WYF170" s="1"/>
      <c r="WYG170" s="1"/>
      <c r="WYH170" s="1"/>
      <c r="WYI170" s="1"/>
      <c r="WYJ170" s="1"/>
      <c r="WYK170" s="1"/>
      <c r="WYL170" s="1"/>
      <c r="WYM170" s="1"/>
      <c r="WYN170" s="1"/>
      <c r="WYO170" s="1"/>
      <c r="WYP170" s="1"/>
      <c r="WYQ170" s="1"/>
      <c r="WYR170" s="1"/>
      <c r="WYS170" s="1"/>
      <c r="WYT170" s="1"/>
      <c r="WYU170" s="1"/>
      <c r="WYV170" s="1"/>
      <c r="WYW170" s="1"/>
      <c r="WYX170" s="1"/>
      <c r="WYY170" s="1"/>
      <c r="WYZ170" s="1"/>
      <c r="WZA170" s="1"/>
      <c r="WZB170" s="1"/>
      <c r="WZC170" s="1"/>
      <c r="WZD170" s="1"/>
      <c r="WZE170" s="1"/>
      <c r="WZF170" s="1"/>
      <c r="WZG170" s="1"/>
      <c r="WZH170" s="1"/>
      <c r="WZI170" s="1"/>
      <c r="WZJ170" s="1"/>
      <c r="WZK170" s="1"/>
      <c r="WZL170" s="1"/>
      <c r="WZM170" s="1"/>
      <c r="WZN170" s="1"/>
      <c r="WZO170" s="1"/>
      <c r="WZP170" s="1"/>
      <c r="WZQ170" s="1"/>
      <c r="WZR170" s="1"/>
      <c r="WZS170" s="1"/>
      <c r="WZT170" s="1"/>
      <c r="WZU170" s="1"/>
      <c r="WZV170" s="1"/>
      <c r="WZW170" s="1"/>
      <c r="WZX170" s="1"/>
      <c r="WZY170" s="1"/>
      <c r="WZZ170" s="1"/>
      <c r="XAA170" s="1"/>
      <c r="XAB170" s="1"/>
      <c r="XAC170" s="1"/>
      <c r="XAD170" s="1"/>
      <c r="XAE170" s="1"/>
      <c r="XAF170" s="1"/>
      <c r="XAG170" s="1"/>
      <c r="XAH170" s="1"/>
      <c r="XAI170" s="1"/>
      <c r="XAJ170" s="1"/>
      <c r="XAK170" s="1"/>
      <c r="XAL170" s="1"/>
      <c r="XAM170" s="1"/>
      <c r="XAN170" s="1"/>
      <c r="XAO170" s="1"/>
      <c r="XAP170" s="1"/>
      <c r="XAQ170" s="1"/>
      <c r="XAR170" s="1"/>
      <c r="XAS170" s="1"/>
      <c r="XAT170" s="1"/>
      <c r="XAU170" s="1"/>
      <c r="XAV170" s="1"/>
      <c r="XAW170" s="1"/>
      <c r="XAX170" s="1"/>
      <c r="XAY170" s="1"/>
      <c r="XAZ170" s="1"/>
      <c r="XBA170" s="1"/>
      <c r="XBB170" s="1"/>
      <c r="XBC170" s="1"/>
      <c r="XBD170" s="1"/>
      <c r="XBE170" s="1"/>
      <c r="XBF170" s="1"/>
      <c r="XBG170" s="1"/>
      <c r="XBH170" s="1"/>
      <c r="XBI170" s="1"/>
      <c r="XBJ170" s="1"/>
      <c r="XBK170" s="1"/>
      <c r="XBL170" s="1"/>
      <c r="XBM170" s="1"/>
      <c r="XBN170" s="1"/>
      <c r="XBO170" s="1"/>
      <c r="XBP170" s="1"/>
      <c r="XBQ170" s="1"/>
      <c r="XBR170" s="1"/>
      <c r="XBS170" s="1"/>
      <c r="XBT170" s="1"/>
      <c r="XBU170" s="1"/>
      <c r="XBV170" s="1"/>
      <c r="XBW170" s="1"/>
      <c r="XBX170" s="1"/>
      <c r="XBY170" s="1"/>
      <c r="XBZ170" s="1"/>
      <c r="XCA170" s="1"/>
      <c r="XCB170" s="1"/>
      <c r="XCC170" s="1"/>
      <c r="XCD170" s="1"/>
      <c r="XCE170" s="1"/>
      <c r="XCF170" s="1"/>
      <c r="XCG170" s="1"/>
      <c r="XCH170" s="1"/>
      <c r="XCI170" s="1"/>
      <c r="XCJ170" s="1"/>
      <c r="XCK170" s="1"/>
      <c r="XCL170" s="1"/>
      <c r="XCM170" s="1"/>
      <c r="XCN170" s="1"/>
      <c r="XCO170" s="1"/>
      <c r="XCP170" s="1"/>
      <c r="XCQ170" s="1"/>
      <c r="XCR170" s="1"/>
      <c r="XCS170" s="1"/>
      <c r="XCT170" s="1"/>
      <c r="XCU170" s="1"/>
      <c r="XCV170" s="1"/>
      <c r="XCW170" s="1"/>
      <c r="XCX170" s="1"/>
      <c r="XCY170" s="1"/>
      <c r="XCZ170" s="1"/>
      <c r="XDA170" s="1"/>
      <c r="XDB170" s="1"/>
      <c r="XDC170" s="1"/>
      <c r="XDD170" s="1"/>
      <c r="XDE170" s="1"/>
      <c r="XDF170" s="1"/>
      <c r="XDG170" s="1"/>
      <c r="XDH170" s="1"/>
      <c r="XDI170" s="1"/>
      <c r="XDJ170" s="1"/>
      <c r="XDK170" s="1"/>
      <c r="XDL170" s="1"/>
      <c r="XDM170" s="1"/>
      <c r="XDN170" s="1"/>
      <c r="XDO170" s="1"/>
      <c r="XDP170" s="1"/>
      <c r="XDQ170" s="1"/>
      <c r="XDR170" s="1"/>
      <c r="XDS170" s="1"/>
      <c r="XDT170" s="1"/>
      <c r="XDU170" s="1"/>
    </row>
    <row r="171" spans="1:16349" ht="15.75" hidden="1" x14ac:dyDescent="0.25">
      <c r="A171" s="70"/>
      <c r="B171" s="226"/>
      <c r="C171" s="226"/>
      <c r="D171" s="225"/>
      <c r="E171" s="225"/>
      <c r="F171" s="225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  <c r="AMN171" s="1"/>
      <c r="AMO171" s="1"/>
      <c r="AMP171" s="1"/>
      <c r="AMQ171" s="1"/>
      <c r="AMR171" s="1"/>
      <c r="AMS171" s="1"/>
      <c r="AMT171" s="1"/>
      <c r="AMU171" s="1"/>
      <c r="AMV171" s="1"/>
      <c r="AMW171" s="1"/>
      <c r="AMX171" s="1"/>
      <c r="AMY171" s="1"/>
      <c r="AMZ171" s="1"/>
      <c r="ANA171" s="1"/>
      <c r="ANB171" s="1"/>
      <c r="ANC171" s="1"/>
      <c r="AND171" s="1"/>
      <c r="ANE171" s="1"/>
      <c r="ANF171" s="1"/>
      <c r="ANG171" s="1"/>
      <c r="ANH171" s="1"/>
      <c r="ANI171" s="1"/>
      <c r="ANJ171" s="1"/>
      <c r="ANK171" s="1"/>
      <c r="ANL171" s="1"/>
      <c r="ANM171" s="1"/>
      <c r="ANN171" s="1"/>
      <c r="ANO171" s="1"/>
      <c r="ANP171" s="1"/>
      <c r="ANQ171" s="1"/>
      <c r="ANR171" s="1"/>
      <c r="ANS171" s="1"/>
      <c r="ANT171" s="1"/>
      <c r="ANU171" s="1"/>
      <c r="ANV171" s="1"/>
      <c r="ANW171" s="1"/>
      <c r="ANX171" s="1"/>
      <c r="ANY171" s="1"/>
      <c r="ANZ171" s="1"/>
      <c r="AOA171" s="1"/>
      <c r="AOB171" s="1"/>
      <c r="AOC171" s="1"/>
      <c r="AOD171" s="1"/>
      <c r="AOE171" s="1"/>
      <c r="AOF171" s="1"/>
      <c r="AOG171" s="1"/>
      <c r="AOH171" s="1"/>
      <c r="AOI171" s="1"/>
      <c r="AOJ171" s="1"/>
      <c r="AOK171" s="1"/>
      <c r="AOL171" s="1"/>
      <c r="AOM171" s="1"/>
      <c r="AON171" s="1"/>
      <c r="AOO171" s="1"/>
      <c r="AOP171" s="1"/>
      <c r="AOQ171" s="1"/>
      <c r="AOR171" s="1"/>
      <c r="AOS171" s="1"/>
      <c r="AOT171" s="1"/>
      <c r="AOU171" s="1"/>
      <c r="AOV171" s="1"/>
      <c r="AOW171" s="1"/>
      <c r="AOX171" s="1"/>
      <c r="AOY171" s="1"/>
      <c r="AOZ171" s="1"/>
      <c r="APA171" s="1"/>
      <c r="APB171" s="1"/>
      <c r="APC171" s="1"/>
      <c r="APD171" s="1"/>
      <c r="APE171" s="1"/>
      <c r="APF171" s="1"/>
      <c r="APG171" s="1"/>
      <c r="APH171" s="1"/>
      <c r="API171" s="1"/>
      <c r="APJ171" s="1"/>
      <c r="APK171" s="1"/>
      <c r="APL171" s="1"/>
      <c r="APM171" s="1"/>
      <c r="APN171" s="1"/>
      <c r="APO171" s="1"/>
      <c r="APP171" s="1"/>
      <c r="APQ171" s="1"/>
      <c r="APR171" s="1"/>
      <c r="APS171" s="1"/>
      <c r="APT171" s="1"/>
      <c r="APU171" s="1"/>
      <c r="APV171" s="1"/>
      <c r="APW171" s="1"/>
      <c r="APX171" s="1"/>
      <c r="APY171" s="1"/>
      <c r="APZ171" s="1"/>
      <c r="AQA171" s="1"/>
      <c r="AQB171" s="1"/>
      <c r="AQC171" s="1"/>
      <c r="AQD171" s="1"/>
      <c r="AQE171" s="1"/>
      <c r="AQF171" s="1"/>
      <c r="AQG171" s="1"/>
      <c r="AQH171" s="1"/>
      <c r="AQI171" s="1"/>
      <c r="AQJ171" s="1"/>
      <c r="AQK171" s="1"/>
      <c r="AQL171" s="1"/>
      <c r="AQM171" s="1"/>
      <c r="AQN171" s="1"/>
      <c r="AQO171" s="1"/>
      <c r="AQP171" s="1"/>
      <c r="AQQ171" s="1"/>
      <c r="AQR171" s="1"/>
      <c r="AQS171" s="1"/>
      <c r="AQT171" s="1"/>
      <c r="AQU171" s="1"/>
      <c r="AQV171" s="1"/>
      <c r="AQW171" s="1"/>
      <c r="AQX171" s="1"/>
      <c r="AQY171" s="1"/>
      <c r="AQZ171" s="1"/>
      <c r="ARA171" s="1"/>
      <c r="ARB171" s="1"/>
      <c r="ARC171" s="1"/>
      <c r="ARD171" s="1"/>
      <c r="ARE171" s="1"/>
      <c r="ARF171" s="1"/>
      <c r="ARG171" s="1"/>
      <c r="ARH171" s="1"/>
      <c r="ARI171" s="1"/>
      <c r="ARJ171" s="1"/>
      <c r="ARK171" s="1"/>
      <c r="ARL171" s="1"/>
      <c r="ARM171" s="1"/>
      <c r="ARN171" s="1"/>
      <c r="ARO171" s="1"/>
      <c r="ARP171" s="1"/>
      <c r="ARQ171" s="1"/>
      <c r="ARR171" s="1"/>
      <c r="ARS171" s="1"/>
      <c r="ART171" s="1"/>
      <c r="ARU171" s="1"/>
      <c r="ARV171" s="1"/>
      <c r="ARW171" s="1"/>
      <c r="ARX171" s="1"/>
      <c r="ARY171" s="1"/>
      <c r="ARZ171" s="1"/>
      <c r="ASA171" s="1"/>
      <c r="ASB171" s="1"/>
      <c r="ASC171" s="1"/>
      <c r="ASD171" s="1"/>
      <c r="ASE171" s="1"/>
      <c r="ASF171" s="1"/>
      <c r="ASG171" s="1"/>
      <c r="ASH171" s="1"/>
      <c r="ASI171" s="1"/>
      <c r="ASJ171" s="1"/>
      <c r="ASK171" s="1"/>
      <c r="ASL171" s="1"/>
      <c r="ASM171" s="1"/>
      <c r="ASN171" s="1"/>
      <c r="ASO171" s="1"/>
      <c r="ASP171" s="1"/>
      <c r="ASQ171" s="1"/>
      <c r="ASR171" s="1"/>
      <c r="ASS171" s="1"/>
      <c r="AST171" s="1"/>
      <c r="ASU171" s="1"/>
      <c r="ASV171" s="1"/>
      <c r="ASW171" s="1"/>
      <c r="ASX171" s="1"/>
      <c r="ASY171" s="1"/>
      <c r="ASZ171" s="1"/>
      <c r="ATA171" s="1"/>
      <c r="ATB171" s="1"/>
      <c r="ATC171" s="1"/>
      <c r="ATD171" s="1"/>
      <c r="ATE171" s="1"/>
      <c r="ATF171" s="1"/>
      <c r="ATG171" s="1"/>
      <c r="ATH171" s="1"/>
      <c r="ATI171" s="1"/>
      <c r="ATJ171" s="1"/>
      <c r="ATK171" s="1"/>
      <c r="ATL171" s="1"/>
      <c r="ATM171" s="1"/>
      <c r="ATN171" s="1"/>
      <c r="ATO171" s="1"/>
      <c r="ATP171" s="1"/>
      <c r="ATQ171" s="1"/>
      <c r="ATR171" s="1"/>
      <c r="ATS171" s="1"/>
      <c r="ATT171" s="1"/>
      <c r="ATU171" s="1"/>
      <c r="ATV171" s="1"/>
      <c r="ATW171" s="1"/>
      <c r="ATX171" s="1"/>
      <c r="ATY171" s="1"/>
      <c r="ATZ171" s="1"/>
      <c r="AUA171" s="1"/>
      <c r="AUB171" s="1"/>
      <c r="AUC171" s="1"/>
      <c r="AUD171" s="1"/>
      <c r="AUE171" s="1"/>
      <c r="AUF171" s="1"/>
      <c r="AUG171" s="1"/>
      <c r="AUH171" s="1"/>
      <c r="AUI171" s="1"/>
      <c r="AUJ171" s="1"/>
      <c r="AUK171" s="1"/>
      <c r="AUL171" s="1"/>
      <c r="AUM171" s="1"/>
      <c r="AUN171" s="1"/>
      <c r="AUO171" s="1"/>
      <c r="AUP171" s="1"/>
      <c r="AUQ171" s="1"/>
      <c r="AUR171" s="1"/>
      <c r="AUS171" s="1"/>
      <c r="AUT171" s="1"/>
      <c r="AUU171" s="1"/>
      <c r="AUV171" s="1"/>
      <c r="AUW171" s="1"/>
      <c r="AUX171" s="1"/>
      <c r="AUY171" s="1"/>
      <c r="AUZ171" s="1"/>
      <c r="AVA171" s="1"/>
      <c r="AVB171" s="1"/>
      <c r="AVI171" s="1"/>
      <c r="AVJ171" s="1"/>
      <c r="AVK171" s="1"/>
      <c r="AVL171" s="1"/>
      <c r="AVM171" s="1"/>
      <c r="AVN171" s="1"/>
      <c r="AVO171" s="1"/>
      <c r="AVP171" s="1"/>
      <c r="AVQ171" s="1"/>
      <c r="AVR171" s="1"/>
      <c r="AVS171" s="1"/>
      <c r="AVT171" s="1"/>
      <c r="AVU171" s="1"/>
      <c r="AVV171" s="1"/>
      <c r="AVW171" s="1"/>
      <c r="AVX171" s="1"/>
      <c r="AVY171" s="1"/>
      <c r="AVZ171" s="1"/>
      <c r="AWA171" s="1"/>
      <c r="AWB171" s="1"/>
      <c r="AWC171" s="1"/>
      <c r="AWD171" s="1"/>
      <c r="AWE171" s="1"/>
      <c r="AWF171" s="1"/>
      <c r="AWG171" s="1"/>
      <c r="AWH171" s="1"/>
      <c r="AWI171" s="1"/>
      <c r="AWJ171" s="1"/>
      <c r="AWK171" s="1"/>
      <c r="AWL171" s="1"/>
      <c r="AWM171" s="1"/>
      <c r="AWN171" s="1"/>
      <c r="AWO171" s="1"/>
      <c r="AWP171" s="1"/>
      <c r="AWQ171" s="1"/>
      <c r="AWR171" s="1"/>
      <c r="AWS171" s="1"/>
      <c r="AWT171" s="1"/>
      <c r="AWU171" s="1"/>
      <c r="AWV171" s="1"/>
      <c r="AWW171" s="1"/>
      <c r="AWX171" s="1"/>
      <c r="AWY171" s="1"/>
      <c r="AWZ171" s="1"/>
      <c r="AXA171" s="1"/>
      <c r="AXB171" s="1"/>
      <c r="AXC171" s="1"/>
      <c r="AXD171" s="1"/>
      <c r="AXE171" s="1"/>
      <c r="AXF171" s="1"/>
      <c r="AXG171" s="1"/>
      <c r="AXH171" s="1"/>
      <c r="AXI171" s="1"/>
      <c r="AXJ171" s="1"/>
      <c r="AXK171" s="1"/>
      <c r="AXL171" s="1"/>
      <c r="AXM171" s="1"/>
      <c r="AXN171" s="1"/>
      <c r="AXO171" s="1"/>
      <c r="AXP171" s="1"/>
      <c r="AXQ171" s="1"/>
      <c r="AXR171" s="1"/>
      <c r="AXS171" s="1"/>
      <c r="AXT171" s="1"/>
      <c r="AXU171" s="1"/>
      <c r="AXV171" s="1"/>
      <c r="AXW171" s="1"/>
      <c r="AXX171" s="1"/>
      <c r="AXY171" s="1"/>
      <c r="AXZ171" s="1"/>
      <c r="AYA171" s="1"/>
      <c r="AYB171" s="1"/>
      <c r="AYC171" s="1"/>
      <c r="AYD171" s="1"/>
      <c r="AYE171" s="1"/>
      <c r="AYF171" s="1"/>
      <c r="AYG171" s="1"/>
      <c r="AYH171" s="1"/>
      <c r="AYI171" s="1"/>
      <c r="AYJ171" s="1"/>
      <c r="AYK171" s="1"/>
      <c r="AYL171" s="1"/>
      <c r="AYM171" s="1"/>
      <c r="AYN171" s="1"/>
      <c r="AYO171" s="1"/>
      <c r="AYP171" s="1"/>
      <c r="AYQ171" s="1"/>
      <c r="AYR171" s="1"/>
      <c r="AYS171" s="1"/>
      <c r="AYT171" s="1"/>
      <c r="AYU171" s="1"/>
      <c r="AYV171" s="1"/>
      <c r="AYW171" s="1"/>
      <c r="AYX171" s="1"/>
      <c r="AYY171" s="1"/>
      <c r="AYZ171" s="1"/>
      <c r="AZA171" s="1"/>
      <c r="AZB171" s="1"/>
      <c r="AZC171" s="1"/>
      <c r="AZD171" s="1"/>
      <c r="AZE171" s="1"/>
      <c r="AZF171" s="1"/>
      <c r="AZG171" s="1"/>
      <c r="AZH171" s="1"/>
      <c r="AZI171" s="1"/>
      <c r="AZJ171" s="1"/>
      <c r="AZK171" s="1"/>
      <c r="AZL171" s="1"/>
      <c r="AZM171" s="1"/>
      <c r="AZN171" s="1"/>
      <c r="AZO171" s="1"/>
      <c r="AZP171" s="1"/>
      <c r="AZQ171" s="1"/>
      <c r="AZR171" s="1"/>
      <c r="AZS171" s="1"/>
      <c r="AZT171" s="1"/>
      <c r="AZU171" s="1"/>
      <c r="AZV171" s="1"/>
      <c r="AZW171" s="1"/>
      <c r="AZX171" s="1"/>
      <c r="AZY171" s="1"/>
      <c r="AZZ171" s="1"/>
      <c r="BAA171" s="1"/>
      <c r="BAB171" s="1"/>
      <c r="BAC171" s="1"/>
      <c r="BAD171" s="1"/>
      <c r="BAE171" s="1"/>
      <c r="BAF171" s="1"/>
      <c r="BAG171" s="1"/>
      <c r="BAH171" s="1"/>
      <c r="BAI171" s="1"/>
      <c r="BAJ171" s="1"/>
      <c r="BAK171" s="1"/>
      <c r="BAL171" s="1"/>
      <c r="BAM171" s="1"/>
      <c r="BAN171" s="1"/>
      <c r="BAO171" s="1"/>
      <c r="BAP171" s="1"/>
      <c r="BAQ171" s="1"/>
      <c r="BAR171" s="1"/>
      <c r="BAS171" s="1"/>
      <c r="BAT171" s="1"/>
      <c r="BAU171" s="1"/>
      <c r="BAV171" s="1"/>
      <c r="BAW171" s="1"/>
      <c r="BAX171" s="1"/>
      <c r="BAY171" s="1"/>
      <c r="BAZ171" s="1"/>
      <c r="BBA171" s="1"/>
      <c r="BBB171" s="1"/>
      <c r="BBC171" s="1"/>
      <c r="BBD171" s="1"/>
      <c r="BBE171" s="1"/>
      <c r="BBF171" s="1"/>
      <c r="BBG171" s="1"/>
      <c r="BBH171" s="1"/>
      <c r="BBI171" s="1"/>
      <c r="BBJ171" s="1"/>
      <c r="BBK171" s="1"/>
      <c r="BBL171" s="1"/>
      <c r="BBM171" s="1"/>
      <c r="BBN171" s="1"/>
      <c r="BBO171" s="1"/>
      <c r="BBP171" s="1"/>
      <c r="BBQ171" s="1"/>
      <c r="BBR171" s="1"/>
      <c r="BBS171" s="1"/>
      <c r="BBT171" s="1"/>
      <c r="BBU171" s="1"/>
      <c r="BBV171" s="1"/>
      <c r="BBW171" s="1"/>
      <c r="BBX171" s="1"/>
      <c r="BBY171" s="1"/>
      <c r="BBZ171" s="1"/>
      <c r="BCA171" s="1"/>
      <c r="BCB171" s="1"/>
      <c r="BCC171" s="1"/>
      <c r="BCD171" s="1"/>
      <c r="BCE171" s="1"/>
      <c r="BCF171" s="1"/>
      <c r="BCG171" s="1"/>
      <c r="BCH171" s="1"/>
      <c r="BCI171" s="1"/>
      <c r="BCJ171" s="1"/>
      <c r="BCK171" s="1"/>
      <c r="BCL171" s="1"/>
      <c r="BCM171" s="1"/>
      <c r="BCN171" s="1"/>
      <c r="BCO171" s="1"/>
      <c r="BCP171" s="1"/>
      <c r="BCQ171" s="1"/>
      <c r="BCR171" s="1"/>
      <c r="BCS171" s="1"/>
      <c r="BCT171" s="1"/>
      <c r="BCU171" s="1"/>
      <c r="BCV171" s="1"/>
      <c r="BCW171" s="1"/>
      <c r="BCX171" s="1"/>
      <c r="BCY171" s="1"/>
      <c r="BCZ171" s="1"/>
      <c r="BDA171" s="1"/>
      <c r="BDB171" s="1"/>
      <c r="BDC171" s="1"/>
      <c r="BDD171" s="1"/>
      <c r="BDE171" s="1"/>
      <c r="BDF171" s="1"/>
      <c r="BDG171" s="1"/>
      <c r="BDH171" s="1"/>
      <c r="BDI171" s="1"/>
      <c r="BDJ171" s="1"/>
      <c r="BDK171" s="1"/>
      <c r="BDL171" s="1"/>
      <c r="BDM171" s="1"/>
      <c r="BDN171" s="1"/>
      <c r="BDO171" s="1"/>
      <c r="BDP171" s="1"/>
      <c r="BDQ171" s="1"/>
      <c r="BDR171" s="1"/>
      <c r="BDS171" s="1"/>
      <c r="BDT171" s="1"/>
      <c r="BDU171" s="1"/>
      <c r="BDV171" s="1"/>
      <c r="BDW171" s="1"/>
      <c r="BDX171" s="1"/>
      <c r="BDY171" s="1"/>
      <c r="BDZ171" s="1"/>
      <c r="BEA171" s="1"/>
      <c r="BEB171" s="1"/>
      <c r="BEC171" s="1"/>
      <c r="BED171" s="1"/>
      <c r="BEE171" s="1"/>
      <c r="BEF171" s="1"/>
      <c r="BEG171" s="1"/>
      <c r="BEH171" s="1"/>
      <c r="BEI171" s="1"/>
      <c r="BEJ171" s="1"/>
      <c r="BEK171" s="1"/>
      <c r="BEL171" s="1"/>
      <c r="BEM171" s="1"/>
      <c r="BEN171" s="1"/>
      <c r="BEO171" s="1"/>
      <c r="BEP171" s="1"/>
      <c r="BEQ171" s="1"/>
      <c r="BER171" s="1"/>
      <c r="BES171" s="1"/>
      <c r="BET171" s="1"/>
      <c r="BEU171" s="1"/>
      <c r="BEV171" s="1"/>
      <c r="BEW171" s="1"/>
      <c r="BEX171" s="1"/>
      <c r="BFE171" s="1"/>
      <c r="BFF171" s="1"/>
      <c r="BFG171" s="1"/>
      <c r="BFH171" s="1"/>
      <c r="BFI171" s="1"/>
      <c r="BFJ171" s="1"/>
      <c r="BFK171" s="1"/>
      <c r="BFL171" s="1"/>
      <c r="BFM171" s="1"/>
      <c r="BFN171" s="1"/>
      <c r="BFO171" s="1"/>
      <c r="BFP171" s="1"/>
      <c r="BFQ171" s="1"/>
      <c r="BFR171" s="1"/>
      <c r="BFS171" s="1"/>
      <c r="BFT171" s="1"/>
      <c r="BFU171" s="1"/>
      <c r="BFV171" s="1"/>
      <c r="BFW171" s="1"/>
      <c r="BFX171" s="1"/>
      <c r="BFY171" s="1"/>
      <c r="BFZ171" s="1"/>
      <c r="BGA171" s="1"/>
      <c r="BGB171" s="1"/>
      <c r="BGC171" s="1"/>
      <c r="BGD171" s="1"/>
      <c r="BGE171" s="1"/>
      <c r="BGF171" s="1"/>
      <c r="BGG171" s="1"/>
      <c r="BGH171" s="1"/>
      <c r="BGI171" s="1"/>
      <c r="BGJ171" s="1"/>
      <c r="BGK171" s="1"/>
      <c r="BGL171" s="1"/>
      <c r="BGM171" s="1"/>
      <c r="BGN171" s="1"/>
      <c r="BGO171" s="1"/>
      <c r="BGP171" s="1"/>
      <c r="BGQ171" s="1"/>
      <c r="BGR171" s="1"/>
      <c r="BGS171" s="1"/>
      <c r="BGT171" s="1"/>
      <c r="BGU171" s="1"/>
      <c r="BGV171" s="1"/>
      <c r="BGW171" s="1"/>
      <c r="BGX171" s="1"/>
      <c r="BGY171" s="1"/>
      <c r="BGZ171" s="1"/>
      <c r="BHA171" s="1"/>
      <c r="BHB171" s="1"/>
      <c r="BHC171" s="1"/>
      <c r="BHD171" s="1"/>
      <c r="BHE171" s="1"/>
      <c r="BHF171" s="1"/>
      <c r="BHG171" s="1"/>
      <c r="BHH171" s="1"/>
      <c r="BHI171" s="1"/>
      <c r="BHJ171" s="1"/>
      <c r="BHK171" s="1"/>
      <c r="BHL171" s="1"/>
      <c r="BHM171" s="1"/>
      <c r="BHN171" s="1"/>
      <c r="BHO171" s="1"/>
      <c r="BHP171" s="1"/>
      <c r="BHQ171" s="1"/>
      <c r="BHR171" s="1"/>
      <c r="BHS171" s="1"/>
      <c r="BHT171" s="1"/>
      <c r="BHU171" s="1"/>
      <c r="BHV171" s="1"/>
      <c r="BHW171" s="1"/>
      <c r="BHX171" s="1"/>
      <c r="BHY171" s="1"/>
      <c r="BHZ171" s="1"/>
      <c r="BIA171" s="1"/>
      <c r="BIB171" s="1"/>
      <c r="BIC171" s="1"/>
      <c r="BID171" s="1"/>
      <c r="BIE171" s="1"/>
      <c r="BIF171" s="1"/>
      <c r="BIG171" s="1"/>
      <c r="BIH171" s="1"/>
      <c r="BII171" s="1"/>
      <c r="BIJ171" s="1"/>
      <c r="BIK171" s="1"/>
      <c r="BIL171" s="1"/>
      <c r="BIM171" s="1"/>
      <c r="BIN171" s="1"/>
      <c r="BIO171" s="1"/>
      <c r="BIP171" s="1"/>
      <c r="BIQ171" s="1"/>
      <c r="BIR171" s="1"/>
      <c r="BIS171" s="1"/>
      <c r="BIT171" s="1"/>
      <c r="BIU171" s="1"/>
      <c r="BIV171" s="1"/>
      <c r="BIW171" s="1"/>
      <c r="BIX171" s="1"/>
      <c r="BIY171" s="1"/>
      <c r="BIZ171" s="1"/>
      <c r="BJA171" s="1"/>
      <c r="BJB171" s="1"/>
      <c r="BJC171" s="1"/>
      <c r="BJD171" s="1"/>
      <c r="BJE171" s="1"/>
      <c r="BJF171" s="1"/>
      <c r="BJG171" s="1"/>
      <c r="BJH171" s="1"/>
      <c r="BJI171" s="1"/>
      <c r="BJJ171" s="1"/>
      <c r="BJK171" s="1"/>
      <c r="BJL171" s="1"/>
      <c r="BJM171" s="1"/>
      <c r="BJN171" s="1"/>
      <c r="BJO171" s="1"/>
      <c r="BJP171" s="1"/>
      <c r="BJQ171" s="1"/>
      <c r="BJR171" s="1"/>
      <c r="BJS171" s="1"/>
      <c r="BJT171" s="1"/>
      <c r="BJU171" s="1"/>
      <c r="BJV171" s="1"/>
      <c r="BJW171" s="1"/>
      <c r="BJX171" s="1"/>
      <c r="BJY171" s="1"/>
      <c r="BJZ171" s="1"/>
      <c r="BKA171" s="1"/>
      <c r="BKB171" s="1"/>
      <c r="BKC171" s="1"/>
      <c r="BKD171" s="1"/>
      <c r="BKE171" s="1"/>
      <c r="BKF171" s="1"/>
      <c r="BKG171" s="1"/>
      <c r="BKH171" s="1"/>
      <c r="BKI171" s="1"/>
      <c r="BKJ171" s="1"/>
      <c r="BKK171" s="1"/>
      <c r="BKL171" s="1"/>
      <c r="BKM171" s="1"/>
      <c r="BKN171" s="1"/>
      <c r="BKO171" s="1"/>
      <c r="BKP171" s="1"/>
      <c r="BKQ171" s="1"/>
      <c r="BKR171" s="1"/>
      <c r="BKS171" s="1"/>
      <c r="BKT171" s="1"/>
      <c r="BKU171" s="1"/>
      <c r="BKV171" s="1"/>
      <c r="BKW171" s="1"/>
      <c r="BKX171" s="1"/>
      <c r="BKY171" s="1"/>
      <c r="BKZ171" s="1"/>
      <c r="BLA171" s="1"/>
      <c r="BLB171" s="1"/>
      <c r="BLC171" s="1"/>
      <c r="BLD171" s="1"/>
      <c r="BLE171" s="1"/>
      <c r="BLF171" s="1"/>
      <c r="BLG171" s="1"/>
      <c r="BLH171" s="1"/>
      <c r="BLI171" s="1"/>
      <c r="BLJ171" s="1"/>
      <c r="BLK171" s="1"/>
      <c r="BLL171" s="1"/>
      <c r="BLM171" s="1"/>
      <c r="BLN171" s="1"/>
      <c r="BLO171" s="1"/>
      <c r="BLP171" s="1"/>
      <c r="BLQ171" s="1"/>
      <c r="BLR171" s="1"/>
      <c r="BLS171" s="1"/>
      <c r="BLT171" s="1"/>
      <c r="BLU171" s="1"/>
      <c r="BLV171" s="1"/>
      <c r="BLW171" s="1"/>
      <c r="BLX171" s="1"/>
      <c r="BLY171" s="1"/>
      <c r="BLZ171" s="1"/>
      <c r="BMA171" s="1"/>
      <c r="BMB171" s="1"/>
      <c r="BMC171" s="1"/>
      <c r="BMD171" s="1"/>
      <c r="BME171" s="1"/>
      <c r="BMF171" s="1"/>
      <c r="BMG171" s="1"/>
      <c r="BMH171" s="1"/>
      <c r="BMI171" s="1"/>
      <c r="BMJ171" s="1"/>
      <c r="BMK171" s="1"/>
      <c r="BML171" s="1"/>
      <c r="BMM171" s="1"/>
      <c r="BMN171" s="1"/>
      <c r="BMO171" s="1"/>
      <c r="BMP171" s="1"/>
      <c r="BMQ171" s="1"/>
      <c r="BMR171" s="1"/>
      <c r="BMS171" s="1"/>
      <c r="BMT171" s="1"/>
      <c r="BMU171" s="1"/>
      <c r="BMV171" s="1"/>
      <c r="BMW171" s="1"/>
      <c r="BMX171" s="1"/>
      <c r="BMY171" s="1"/>
      <c r="BMZ171" s="1"/>
      <c r="BNA171" s="1"/>
      <c r="BNB171" s="1"/>
      <c r="BNC171" s="1"/>
      <c r="BND171" s="1"/>
      <c r="BNE171" s="1"/>
      <c r="BNF171" s="1"/>
      <c r="BNG171" s="1"/>
      <c r="BNH171" s="1"/>
      <c r="BNI171" s="1"/>
      <c r="BNJ171" s="1"/>
      <c r="BNK171" s="1"/>
      <c r="BNL171" s="1"/>
      <c r="BNM171" s="1"/>
      <c r="BNN171" s="1"/>
      <c r="BNO171" s="1"/>
      <c r="BNP171" s="1"/>
      <c r="BNQ171" s="1"/>
      <c r="BNR171" s="1"/>
      <c r="BNS171" s="1"/>
      <c r="BNT171" s="1"/>
      <c r="BNU171" s="1"/>
      <c r="BNV171" s="1"/>
      <c r="BNW171" s="1"/>
      <c r="BNX171" s="1"/>
      <c r="BNY171" s="1"/>
      <c r="BNZ171" s="1"/>
      <c r="BOA171" s="1"/>
      <c r="BOB171" s="1"/>
      <c r="BOC171" s="1"/>
      <c r="BOD171" s="1"/>
      <c r="BOE171" s="1"/>
      <c r="BOF171" s="1"/>
      <c r="BOG171" s="1"/>
      <c r="BOH171" s="1"/>
      <c r="BOI171" s="1"/>
      <c r="BOJ171" s="1"/>
      <c r="BOK171" s="1"/>
      <c r="BOL171" s="1"/>
      <c r="BOM171" s="1"/>
      <c r="BON171" s="1"/>
      <c r="BOO171" s="1"/>
      <c r="BOP171" s="1"/>
      <c r="BOQ171" s="1"/>
      <c r="BOR171" s="1"/>
      <c r="BOS171" s="1"/>
      <c r="BOT171" s="1"/>
      <c r="BPA171" s="1"/>
      <c r="BPB171" s="1"/>
      <c r="BPC171" s="1"/>
      <c r="BPD171" s="1"/>
      <c r="BPE171" s="1"/>
      <c r="BPF171" s="1"/>
      <c r="BPG171" s="1"/>
      <c r="BPH171" s="1"/>
      <c r="BPI171" s="1"/>
      <c r="BPJ171" s="1"/>
      <c r="BPK171" s="1"/>
      <c r="BPL171" s="1"/>
      <c r="BPM171" s="1"/>
      <c r="BPN171" s="1"/>
      <c r="BPO171" s="1"/>
      <c r="BPP171" s="1"/>
      <c r="BPQ171" s="1"/>
      <c r="BPR171" s="1"/>
      <c r="BPS171" s="1"/>
      <c r="BPT171" s="1"/>
      <c r="BPU171" s="1"/>
      <c r="BPV171" s="1"/>
      <c r="BPW171" s="1"/>
      <c r="BPX171" s="1"/>
      <c r="BPY171" s="1"/>
      <c r="BPZ171" s="1"/>
      <c r="BQA171" s="1"/>
      <c r="BQB171" s="1"/>
      <c r="BQC171" s="1"/>
      <c r="BQD171" s="1"/>
      <c r="BQE171" s="1"/>
      <c r="BQF171" s="1"/>
      <c r="BQG171" s="1"/>
      <c r="BQH171" s="1"/>
      <c r="BQI171" s="1"/>
      <c r="BQJ171" s="1"/>
      <c r="BQK171" s="1"/>
      <c r="BQL171" s="1"/>
      <c r="BQM171" s="1"/>
      <c r="BQN171" s="1"/>
      <c r="BQO171" s="1"/>
      <c r="BQP171" s="1"/>
      <c r="BQQ171" s="1"/>
      <c r="BQR171" s="1"/>
      <c r="BQS171" s="1"/>
      <c r="BQT171" s="1"/>
      <c r="BQU171" s="1"/>
      <c r="BQV171" s="1"/>
      <c r="BQW171" s="1"/>
      <c r="BQX171" s="1"/>
      <c r="BQY171" s="1"/>
      <c r="BQZ171" s="1"/>
      <c r="BRA171" s="1"/>
      <c r="BRB171" s="1"/>
      <c r="BRC171" s="1"/>
      <c r="BRD171" s="1"/>
      <c r="BRE171" s="1"/>
      <c r="BRF171" s="1"/>
      <c r="BRG171" s="1"/>
      <c r="BRH171" s="1"/>
      <c r="BRI171" s="1"/>
      <c r="BRJ171" s="1"/>
      <c r="BRK171" s="1"/>
      <c r="BRL171" s="1"/>
      <c r="BRM171" s="1"/>
      <c r="BRN171" s="1"/>
      <c r="BRO171" s="1"/>
      <c r="BRP171" s="1"/>
      <c r="BRQ171" s="1"/>
      <c r="BRR171" s="1"/>
      <c r="BRS171" s="1"/>
      <c r="BRT171" s="1"/>
      <c r="BRU171" s="1"/>
      <c r="BRV171" s="1"/>
      <c r="BRW171" s="1"/>
      <c r="BRX171" s="1"/>
      <c r="BRY171" s="1"/>
      <c r="BRZ171" s="1"/>
      <c r="BSA171" s="1"/>
      <c r="BSB171" s="1"/>
      <c r="BSC171" s="1"/>
      <c r="BSD171" s="1"/>
      <c r="BSE171" s="1"/>
      <c r="BSF171" s="1"/>
      <c r="BSG171" s="1"/>
      <c r="BSH171" s="1"/>
      <c r="BSI171" s="1"/>
      <c r="BSJ171" s="1"/>
      <c r="BSK171" s="1"/>
      <c r="BSL171" s="1"/>
      <c r="BSM171" s="1"/>
      <c r="BSN171" s="1"/>
      <c r="BSO171" s="1"/>
      <c r="BSP171" s="1"/>
      <c r="BSQ171" s="1"/>
      <c r="BSR171" s="1"/>
      <c r="BSS171" s="1"/>
      <c r="BST171" s="1"/>
      <c r="BSU171" s="1"/>
      <c r="BSV171" s="1"/>
      <c r="BSW171" s="1"/>
      <c r="BSX171" s="1"/>
      <c r="BSY171" s="1"/>
      <c r="BSZ171" s="1"/>
      <c r="BTA171" s="1"/>
      <c r="BTB171" s="1"/>
      <c r="BTC171" s="1"/>
      <c r="BTD171" s="1"/>
      <c r="BTE171" s="1"/>
      <c r="BTF171" s="1"/>
      <c r="BTG171" s="1"/>
      <c r="BTH171" s="1"/>
      <c r="BTI171" s="1"/>
      <c r="BTJ171" s="1"/>
      <c r="BTK171" s="1"/>
      <c r="BTL171" s="1"/>
      <c r="BTM171" s="1"/>
      <c r="BTN171" s="1"/>
      <c r="BTO171" s="1"/>
      <c r="BTP171" s="1"/>
      <c r="BTQ171" s="1"/>
      <c r="BTR171" s="1"/>
      <c r="BTS171" s="1"/>
      <c r="BTT171" s="1"/>
      <c r="BTU171" s="1"/>
      <c r="BTV171" s="1"/>
      <c r="BTW171" s="1"/>
      <c r="BTX171" s="1"/>
      <c r="BTY171" s="1"/>
      <c r="BTZ171" s="1"/>
      <c r="BUA171" s="1"/>
      <c r="BUB171" s="1"/>
      <c r="BUC171" s="1"/>
      <c r="BUD171" s="1"/>
      <c r="BUE171" s="1"/>
      <c r="BUF171" s="1"/>
      <c r="BUG171" s="1"/>
      <c r="BUH171" s="1"/>
      <c r="BUI171" s="1"/>
      <c r="BUJ171" s="1"/>
      <c r="BUK171" s="1"/>
      <c r="BUL171" s="1"/>
      <c r="BUM171" s="1"/>
      <c r="BUN171" s="1"/>
      <c r="BUO171" s="1"/>
      <c r="BUP171" s="1"/>
      <c r="BUQ171" s="1"/>
      <c r="BUR171" s="1"/>
      <c r="BUS171" s="1"/>
      <c r="BUT171" s="1"/>
      <c r="BUU171" s="1"/>
      <c r="BUV171" s="1"/>
      <c r="BUW171" s="1"/>
      <c r="BUX171" s="1"/>
      <c r="BUY171" s="1"/>
      <c r="BUZ171" s="1"/>
      <c r="BVA171" s="1"/>
      <c r="BVB171" s="1"/>
      <c r="BVC171" s="1"/>
      <c r="BVD171" s="1"/>
      <c r="BVE171" s="1"/>
      <c r="BVF171" s="1"/>
      <c r="BVG171" s="1"/>
      <c r="BVH171" s="1"/>
      <c r="BVI171" s="1"/>
      <c r="BVJ171" s="1"/>
      <c r="BVK171" s="1"/>
      <c r="BVL171" s="1"/>
      <c r="BVM171" s="1"/>
      <c r="BVN171" s="1"/>
      <c r="BVO171" s="1"/>
      <c r="BVP171" s="1"/>
      <c r="BVQ171" s="1"/>
      <c r="BVR171" s="1"/>
      <c r="BVS171" s="1"/>
      <c r="BVT171" s="1"/>
      <c r="BVU171" s="1"/>
      <c r="BVV171" s="1"/>
      <c r="BVW171" s="1"/>
      <c r="BVX171" s="1"/>
      <c r="BVY171" s="1"/>
      <c r="BVZ171" s="1"/>
      <c r="BWA171" s="1"/>
      <c r="BWB171" s="1"/>
      <c r="BWC171" s="1"/>
      <c r="BWD171" s="1"/>
      <c r="BWE171" s="1"/>
      <c r="BWF171" s="1"/>
      <c r="BWG171" s="1"/>
      <c r="BWH171" s="1"/>
      <c r="BWI171" s="1"/>
      <c r="BWJ171" s="1"/>
      <c r="BWK171" s="1"/>
      <c r="BWL171" s="1"/>
      <c r="BWM171" s="1"/>
      <c r="BWN171" s="1"/>
      <c r="BWO171" s="1"/>
      <c r="BWP171" s="1"/>
      <c r="BWQ171" s="1"/>
      <c r="BWR171" s="1"/>
      <c r="BWS171" s="1"/>
      <c r="BWT171" s="1"/>
      <c r="BWU171" s="1"/>
      <c r="BWV171" s="1"/>
      <c r="BWW171" s="1"/>
      <c r="BWX171" s="1"/>
      <c r="BWY171" s="1"/>
      <c r="BWZ171" s="1"/>
      <c r="BXA171" s="1"/>
      <c r="BXB171" s="1"/>
      <c r="BXC171" s="1"/>
      <c r="BXD171" s="1"/>
      <c r="BXE171" s="1"/>
      <c r="BXF171" s="1"/>
      <c r="BXG171" s="1"/>
      <c r="BXH171" s="1"/>
      <c r="BXI171" s="1"/>
      <c r="BXJ171" s="1"/>
      <c r="BXK171" s="1"/>
      <c r="BXL171" s="1"/>
      <c r="BXM171" s="1"/>
      <c r="BXN171" s="1"/>
      <c r="BXO171" s="1"/>
      <c r="BXP171" s="1"/>
      <c r="BXQ171" s="1"/>
      <c r="BXR171" s="1"/>
      <c r="BXS171" s="1"/>
      <c r="BXT171" s="1"/>
      <c r="BXU171" s="1"/>
      <c r="BXV171" s="1"/>
      <c r="BXW171" s="1"/>
      <c r="BXX171" s="1"/>
      <c r="BXY171" s="1"/>
      <c r="BXZ171" s="1"/>
      <c r="BYA171" s="1"/>
      <c r="BYB171" s="1"/>
      <c r="BYC171" s="1"/>
      <c r="BYD171" s="1"/>
      <c r="BYE171" s="1"/>
      <c r="BYF171" s="1"/>
      <c r="BYG171" s="1"/>
      <c r="BYH171" s="1"/>
      <c r="BYI171" s="1"/>
      <c r="BYJ171" s="1"/>
      <c r="BYK171" s="1"/>
      <c r="BYL171" s="1"/>
      <c r="BYM171" s="1"/>
      <c r="BYN171" s="1"/>
      <c r="BYO171" s="1"/>
      <c r="BYP171" s="1"/>
      <c r="BYW171" s="1"/>
      <c r="BYX171" s="1"/>
      <c r="BYY171" s="1"/>
      <c r="BYZ171" s="1"/>
      <c r="BZA171" s="1"/>
      <c r="BZB171" s="1"/>
      <c r="BZC171" s="1"/>
      <c r="BZD171" s="1"/>
      <c r="BZE171" s="1"/>
      <c r="BZF171" s="1"/>
      <c r="BZG171" s="1"/>
      <c r="BZH171" s="1"/>
      <c r="BZI171" s="1"/>
      <c r="BZJ171" s="1"/>
      <c r="BZK171" s="1"/>
      <c r="BZL171" s="1"/>
      <c r="BZM171" s="1"/>
      <c r="BZN171" s="1"/>
      <c r="BZO171" s="1"/>
      <c r="BZP171" s="1"/>
      <c r="BZQ171" s="1"/>
      <c r="BZR171" s="1"/>
      <c r="BZS171" s="1"/>
      <c r="BZT171" s="1"/>
      <c r="BZU171" s="1"/>
      <c r="BZV171" s="1"/>
      <c r="BZW171" s="1"/>
      <c r="BZX171" s="1"/>
      <c r="BZY171" s="1"/>
      <c r="BZZ171" s="1"/>
      <c r="CAA171" s="1"/>
      <c r="CAB171" s="1"/>
      <c r="CAC171" s="1"/>
      <c r="CAD171" s="1"/>
      <c r="CAE171" s="1"/>
      <c r="CAF171" s="1"/>
      <c r="CAG171" s="1"/>
      <c r="CAH171" s="1"/>
      <c r="CAI171" s="1"/>
      <c r="CAJ171" s="1"/>
      <c r="CAK171" s="1"/>
      <c r="CAL171" s="1"/>
      <c r="CAM171" s="1"/>
      <c r="CAN171" s="1"/>
      <c r="CAO171" s="1"/>
      <c r="CAP171" s="1"/>
      <c r="CAQ171" s="1"/>
      <c r="CAR171" s="1"/>
      <c r="CAS171" s="1"/>
      <c r="CAT171" s="1"/>
      <c r="CAU171" s="1"/>
      <c r="CAV171" s="1"/>
      <c r="CAW171" s="1"/>
      <c r="CAX171" s="1"/>
      <c r="CAY171" s="1"/>
      <c r="CAZ171" s="1"/>
      <c r="CBA171" s="1"/>
      <c r="CBB171" s="1"/>
      <c r="CBC171" s="1"/>
      <c r="CBD171" s="1"/>
      <c r="CBE171" s="1"/>
      <c r="CBF171" s="1"/>
      <c r="CBG171" s="1"/>
      <c r="CBH171" s="1"/>
      <c r="CBI171" s="1"/>
      <c r="CBJ171" s="1"/>
      <c r="CBK171" s="1"/>
      <c r="CBL171" s="1"/>
      <c r="CBM171" s="1"/>
      <c r="CBN171" s="1"/>
      <c r="CBO171" s="1"/>
      <c r="CBP171" s="1"/>
      <c r="CBQ171" s="1"/>
      <c r="CBR171" s="1"/>
      <c r="CBS171" s="1"/>
      <c r="CBT171" s="1"/>
      <c r="CBU171" s="1"/>
      <c r="CBV171" s="1"/>
      <c r="CBW171" s="1"/>
      <c r="CBX171" s="1"/>
      <c r="CBY171" s="1"/>
      <c r="CBZ171" s="1"/>
      <c r="CCA171" s="1"/>
      <c r="CCB171" s="1"/>
      <c r="CCC171" s="1"/>
      <c r="CCD171" s="1"/>
      <c r="CCE171" s="1"/>
      <c r="CCF171" s="1"/>
      <c r="CCG171" s="1"/>
      <c r="CCH171" s="1"/>
      <c r="CCI171" s="1"/>
      <c r="CCJ171" s="1"/>
      <c r="CCK171" s="1"/>
      <c r="CCL171" s="1"/>
      <c r="CCM171" s="1"/>
      <c r="CCN171" s="1"/>
      <c r="CCO171" s="1"/>
      <c r="CCP171" s="1"/>
      <c r="CCQ171" s="1"/>
      <c r="CCR171" s="1"/>
      <c r="CCS171" s="1"/>
      <c r="CCT171" s="1"/>
      <c r="CCU171" s="1"/>
      <c r="CCV171" s="1"/>
      <c r="CCW171" s="1"/>
      <c r="CCX171" s="1"/>
      <c r="CCY171" s="1"/>
      <c r="CCZ171" s="1"/>
      <c r="CDA171" s="1"/>
      <c r="CDB171" s="1"/>
      <c r="CDC171" s="1"/>
      <c r="CDD171" s="1"/>
      <c r="CDE171" s="1"/>
      <c r="CDF171" s="1"/>
      <c r="CDG171" s="1"/>
      <c r="CDH171" s="1"/>
      <c r="CDI171" s="1"/>
      <c r="CDJ171" s="1"/>
      <c r="CDK171" s="1"/>
      <c r="CDL171" s="1"/>
      <c r="CDM171" s="1"/>
      <c r="CDN171" s="1"/>
      <c r="CDO171" s="1"/>
      <c r="CDP171" s="1"/>
      <c r="CDQ171" s="1"/>
      <c r="CDR171" s="1"/>
      <c r="CDS171" s="1"/>
      <c r="CDT171" s="1"/>
      <c r="CDU171" s="1"/>
      <c r="CDV171" s="1"/>
      <c r="CDW171" s="1"/>
      <c r="CDX171" s="1"/>
      <c r="CDY171" s="1"/>
      <c r="CDZ171" s="1"/>
      <c r="CEA171" s="1"/>
      <c r="CEB171" s="1"/>
      <c r="CEC171" s="1"/>
      <c r="CED171" s="1"/>
      <c r="CEE171" s="1"/>
      <c r="CEF171" s="1"/>
      <c r="CEG171" s="1"/>
      <c r="CEH171" s="1"/>
      <c r="CEI171" s="1"/>
      <c r="CEJ171" s="1"/>
      <c r="CEK171" s="1"/>
      <c r="CEL171" s="1"/>
      <c r="CEM171" s="1"/>
      <c r="CEN171" s="1"/>
      <c r="CEO171" s="1"/>
      <c r="CEP171" s="1"/>
      <c r="CEQ171" s="1"/>
      <c r="CER171" s="1"/>
      <c r="CES171" s="1"/>
      <c r="CET171" s="1"/>
      <c r="CEU171" s="1"/>
      <c r="CEV171" s="1"/>
      <c r="CEW171" s="1"/>
      <c r="CEX171" s="1"/>
      <c r="CEY171" s="1"/>
      <c r="CEZ171" s="1"/>
      <c r="CFA171" s="1"/>
      <c r="CFB171" s="1"/>
      <c r="CFC171" s="1"/>
      <c r="CFD171" s="1"/>
      <c r="CFE171" s="1"/>
      <c r="CFF171" s="1"/>
      <c r="CFG171" s="1"/>
      <c r="CFH171" s="1"/>
      <c r="CFI171" s="1"/>
      <c r="CFJ171" s="1"/>
      <c r="CFK171" s="1"/>
      <c r="CFL171" s="1"/>
      <c r="CFM171" s="1"/>
      <c r="CFN171" s="1"/>
      <c r="CFO171" s="1"/>
      <c r="CFP171" s="1"/>
      <c r="CFQ171" s="1"/>
      <c r="CFR171" s="1"/>
      <c r="CFS171" s="1"/>
      <c r="CFT171" s="1"/>
      <c r="CFU171" s="1"/>
      <c r="CFV171" s="1"/>
      <c r="CFW171" s="1"/>
      <c r="CFX171" s="1"/>
      <c r="CFY171" s="1"/>
      <c r="CFZ171" s="1"/>
      <c r="CGA171" s="1"/>
      <c r="CGB171" s="1"/>
      <c r="CGC171" s="1"/>
      <c r="CGD171" s="1"/>
      <c r="CGE171" s="1"/>
      <c r="CGF171" s="1"/>
      <c r="CGG171" s="1"/>
      <c r="CGH171" s="1"/>
      <c r="CGI171" s="1"/>
      <c r="CGJ171" s="1"/>
      <c r="CGK171" s="1"/>
      <c r="CGL171" s="1"/>
      <c r="CGM171" s="1"/>
      <c r="CGN171" s="1"/>
      <c r="CGO171" s="1"/>
      <c r="CGP171" s="1"/>
      <c r="CGQ171" s="1"/>
      <c r="CGR171" s="1"/>
      <c r="CGS171" s="1"/>
      <c r="CGT171" s="1"/>
      <c r="CGU171" s="1"/>
      <c r="CGV171" s="1"/>
      <c r="CGW171" s="1"/>
      <c r="CGX171" s="1"/>
      <c r="CGY171" s="1"/>
      <c r="CGZ171" s="1"/>
      <c r="CHA171" s="1"/>
      <c r="CHB171" s="1"/>
      <c r="CHC171" s="1"/>
      <c r="CHD171" s="1"/>
      <c r="CHE171" s="1"/>
      <c r="CHF171" s="1"/>
      <c r="CHG171" s="1"/>
      <c r="CHH171" s="1"/>
      <c r="CHI171" s="1"/>
      <c r="CHJ171" s="1"/>
      <c r="CHK171" s="1"/>
      <c r="CHL171" s="1"/>
      <c r="CHM171" s="1"/>
      <c r="CHN171" s="1"/>
      <c r="CHO171" s="1"/>
      <c r="CHP171" s="1"/>
      <c r="CHQ171" s="1"/>
      <c r="CHR171" s="1"/>
      <c r="CHS171" s="1"/>
      <c r="CHT171" s="1"/>
      <c r="CHU171" s="1"/>
      <c r="CHV171" s="1"/>
      <c r="CHW171" s="1"/>
      <c r="CHX171" s="1"/>
      <c r="CHY171" s="1"/>
      <c r="CHZ171" s="1"/>
      <c r="CIA171" s="1"/>
      <c r="CIB171" s="1"/>
      <c r="CIC171" s="1"/>
      <c r="CID171" s="1"/>
      <c r="CIE171" s="1"/>
      <c r="CIF171" s="1"/>
      <c r="CIG171" s="1"/>
      <c r="CIH171" s="1"/>
      <c r="CII171" s="1"/>
      <c r="CIJ171" s="1"/>
      <c r="CIK171" s="1"/>
      <c r="CIL171" s="1"/>
      <c r="CIS171" s="1"/>
      <c r="CIT171" s="1"/>
      <c r="CIU171" s="1"/>
      <c r="CIV171" s="1"/>
      <c r="CIW171" s="1"/>
      <c r="CIX171" s="1"/>
      <c r="CIY171" s="1"/>
      <c r="CIZ171" s="1"/>
      <c r="CJA171" s="1"/>
      <c r="CJB171" s="1"/>
      <c r="CJC171" s="1"/>
      <c r="CJD171" s="1"/>
      <c r="CJE171" s="1"/>
      <c r="CJF171" s="1"/>
      <c r="CJG171" s="1"/>
      <c r="CJH171" s="1"/>
      <c r="CJI171" s="1"/>
      <c r="CJJ171" s="1"/>
      <c r="CJK171" s="1"/>
      <c r="CJL171" s="1"/>
      <c r="CJM171" s="1"/>
      <c r="CJN171" s="1"/>
      <c r="CJO171" s="1"/>
      <c r="CJP171" s="1"/>
      <c r="CJQ171" s="1"/>
      <c r="CJR171" s="1"/>
      <c r="CJS171" s="1"/>
      <c r="CJT171" s="1"/>
      <c r="CJU171" s="1"/>
      <c r="CJV171" s="1"/>
      <c r="CJW171" s="1"/>
      <c r="CJX171" s="1"/>
      <c r="CJY171" s="1"/>
      <c r="CJZ171" s="1"/>
      <c r="CKA171" s="1"/>
      <c r="CKB171" s="1"/>
      <c r="CKC171" s="1"/>
      <c r="CKD171" s="1"/>
      <c r="CKE171" s="1"/>
      <c r="CKF171" s="1"/>
      <c r="CKG171" s="1"/>
      <c r="CKH171" s="1"/>
      <c r="CKI171" s="1"/>
      <c r="CKJ171" s="1"/>
      <c r="CKK171" s="1"/>
      <c r="CKL171" s="1"/>
      <c r="CKM171" s="1"/>
      <c r="CKN171" s="1"/>
      <c r="CKO171" s="1"/>
      <c r="CKP171" s="1"/>
      <c r="CKQ171" s="1"/>
      <c r="CKR171" s="1"/>
      <c r="CKS171" s="1"/>
      <c r="CKT171" s="1"/>
      <c r="CKU171" s="1"/>
      <c r="CKV171" s="1"/>
      <c r="CKW171" s="1"/>
      <c r="CKX171" s="1"/>
      <c r="CKY171" s="1"/>
      <c r="CKZ171" s="1"/>
      <c r="CLA171" s="1"/>
      <c r="CLB171" s="1"/>
      <c r="CLC171" s="1"/>
      <c r="CLD171" s="1"/>
      <c r="CLE171" s="1"/>
      <c r="CLF171" s="1"/>
      <c r="CLG171" s="1"/>
      <c r="CLH171" s="1"/>
      <c r="CLI171" s="1"/>
      <c r="CLJ171" s="1"/>
      <c r="CLK171" s="1"/>
      <c r="CLL171" s="1"/>
      <c r="CLM171" s="1"/>
      <c r="CLN171" s="1"/>
      <c r="CLO171" s="1"/>
      <c r="CLP171" s="1"/>
      <c r="CLQ171" s="1"/>
      <c r="CLR171" s="1"/>
      <c r="CLS171" s="1"/>
      <c r="CLT171" s="1"/>
      <c r="CLU171" s="1"/>
      <c r="CLV171" s="1"/>
      <c r="CLW171" s="1"/>
      <c r="CLX171" s="1"/>
      <c r="CLY171" s="1"/>
      <c r="CLZ171" s="1"/>
      <c r="CMA171" s="1"/>
      <c r="CMB171" s="1"/>
      <c r="CMC171" s="1"/>
      <c r="CMD171" s="1"/>
      <c r="CME171" s="1"/>
      <c r="CMF171" s="1"/>
      <c r="CMG171" s="1"/>
      <c r="CMH171" s="1"/>
      <c r="CMI171" s="1"/>
      <c r="CMJ171" s="1"/>
      <c r="CMK171" s="1"/>
      <c r="CML171" s="1"/>
      <c r="CMM171" s="1"/>
      <c r="CMN171" s="1"/>
      <c r="CMO171" s="1"/>
      <c r="CMP171" s="1"/>
      <c r="CMQ171" s="1"/>
      <c r="CMR171" s="1"/>
      <c r="CMS171" s="1"/>
      <c r="CMT171" s="1"/>
      <c r="CMU171" s="1"/>
      <c r="CMV171" s="1"/>
      <c r="CMW171" s="1"/>
      <c r="CMX171" s="1"/>
      <c r="CMY171" s="1"/>
      <c r="CMZ171" s="1"/>
      <c r="CNA171" s="1"/>
      <c r="CNB171" s="1"/>
      <c r="CNC171" s="1"/>
      <c r="CND171" s="1"/>
      <c r="CNE171" s="1"/>
      <c r="CNF171" s="1"/>
      <c r="CNG171" s="1"/>
      <c r="CNH171" s="1"/>
      <c r="CNI171" s="1"/>
      <c r="CNJ171" s="1"/>
      <c r="CNK171" s="1"/>
      <c r="CNL171" s="1"/>
      <c r="CNM171" s="1"/>
      <c r="CNN171" s="1"/>
      <c r="CNO171" s="1"/>
      <c r="CNP171" s="1"/>
      <c r="CNQ171" s="1"/>
      <c r="CNR171" s="1"/>
      <c r="CNS171" s="1"/>
      <c r="CNT171" s="1"/>
      <c r="CNU171" s="1"/>
      <c r="CNV171" s="1"/>
      <c r="CNW171" s="1"/>
      <c r="CNX171" s="1"/>
      <c r="CNY171" s="1"/>
      <c r="CNZ171" s="1"/>
      <c r="COA171" s="1"/>
      <c r="COB171" s="1"/>
      <c r="COC171" s="1"/>
      <c r="COD171" s="1"/>
      <c r="COE171" s="1"/>
      <c r="COF171" s="1"/>
      <c r="COG171" s="1"/>
      <c r="COH171" s="1"/>
      <c r="COI171" s="1"/>
      <c r="COJ171" s="1"/>
      <c r="COK171" s="1"/>
      <c r="COL171" s="1"/>
      <c r="COM171" s="1"/>
      <c r="CON171" s="1"/>
      <c r="COO171" s="1"/>
      <c r="COP171" s="1"/>
      <c r="COQ171" s="1"/>
      <c r="COR171" s="1"/>
      <c r="COS171" s="1"/>
      <c r="COT171" s="1"/>
      <c r="COU171" s="1"/>
      <c r="COV171" s="1"/>
      <c r="COW171" s="1"/>
      <c r="COX171" s="1"/>
      <c r="COY171" s="1"/>
      <c r="COZ171" s="1"/>
      <c r="CPA171" s="1"/>
      <c r="CPB171" s="1"/>
      <c r="CPC171" s="1"/>
      <c r="CPD171" s="1"/>
      <c r="CPE171" s="1"/>
      <c r="CPF171" s="1"/>
      <c r="CPG171" s="1"/>
      <c r="CPH171" s="1"/>
      <c r="CPI171" s="1"/>
      <c r="CPJ171" s="1"/>
      <c r="CPK171" s="1"/>
      <c r="CPL171" s="1"/>
      <c r="CPM171" s="1"/>
      <c r="CPN171" s="1"/>
      <c r="CPO171" s="1"/>
      <c r="CPP171" s="1"/>
      <c r="CPQ171" s="1"/>
      <c r="CPR171" s="1"/>
      <c r="CPS171" s="1"/>
      <c r="CPT171" s="1"/>
      <c r="CPU171" s="1"/>
      <c r="CPV171" s="1"/>
      <c r="CPW171" s="1"/>
      <c r="CPX171" s="1"/>
      <c r="CPY171" s="1"/>
      <c r="CPZ171" s="1"/>
      <c r="CQA171" s="1"/>
      <c r="CQB171" s="1"/>
      <c r="CQC171" s="1"/>
      <c r="CQD171" s="1"/>
      <c r="CQE171" s="1"/>
      <c r="CQF171" s="1"/>
      <c r="CQG171" s="1"/>
      <c r="CQH171" s="1"/>
      <c r="CQI171" s="1"/>
      <c r="CQJ171" s="1"/>
      <c r="CQK171" s="1"/>
      <c r="CQL171" s="1"/>
      <c r="CQM171" s="1"/>
      <c r="CQN171" s="1"/>
      <c r="CQO171" s="1"/>
      <c r="CQP171" s="1"/>
      <c r="CQQ171" s="1"/>
      <c r="CQR171" s="1"/>
      <c r="CQS171" s="1"/>
      <c r="CQT171" s="1"/>
      <c r="CQU171" s="1"/>
      <c r="CQV171" s="1"/>
      <c r="CQW171" s="1"/>
      <c r="CQX171" s="1"/>
      <c r="CQY171" s="1"/>
      <c r="CQZ171" s="1"/>
      <c r="CRA171" s="1"/>
      <c r="CRB171" s="1"/>
      <c r="CRC171" s="1"/>
      <c r="CRD171" s="1"/>
      <c r="CRE171" s="1"/>
      <c r="CRF171" s="1"/>
      <c r="CRG171" s="1"/>
      <c r="CRH171" s="1"/>
      <c r="CRI171" s="1"/>
      <c r="CRJ171" s="1"/>
      <c r="CRK171" s="1"/>
      <c r="CRL171" s="1"/>
      <c r="CRM171" s="1"/>
      <c r="CRN171" s="1"/>
      <c r="CRO171" s="1"/>
      <c r="CRP171" s="1"/>
      <c r="CRQ171" s="1"/>
      <c r="CRR171" s="1"/>
      <c r="CRS171" s="1"/>
      <c r="CRT171" s="1"/>
      <c r="CRU171" s="1"/>
      <c r="CRV171" s="1"/>
      <c r="CRW171" s="1"/>
      <c r="CRX171" s="1"/>
      <c r="CRY171" s="1"/>
      <c r="CRZ171" s="1"/>
      <c r="CSA171" s="1"/>
      <c r="CSB171" s="1"/>
      <c r="CSC171" s="1"/>
      <c r="CSD171" s="1"/>
      <c r="CSE171" s="1"/>
      <c r="CSF171" s="1"/>
      <c r="CSG171" s="1"/>
      <c r="CSH171" s="1"/>
      <c r="CSO171" s="1"/>
      <c r="CSP171" s="1"/>
      <c r="CSQ171" s="1"/>
      <c r="CSR171" s="1"/>
      <c r="CSS171" s="1"/>
      <c r="CST171" s="1"/>
      <c r="CSU171" s="1"/>
      <c r="CSV171" s="1"/>
      <c r="CSW171" s="1"/>
      <c r="CSX171" s="1"/>
      <c r="CSY171" s="1"/>
      <c r="CSZ171" s="1"/>
      <c r="CTA171" s="1"/>
      <c r="CTB171" s="1"/>
      <c r="CTC171" s="1"/>
      <c r="CTD171" s="1"/>
      <c r="CTE171" s="1"/>
      <c r="CTF171" s="1"/>
      <c r="CTG171" s="1"/>
      <c r="CTH171" s="1"/>
      <c r="CTI171" s="1"/>
      <c r="CTJ171" s="1"/>
      <c r="CTK171" s="1"/>
      <c r="CTL171" s="1"/>
      <c r="CTM171" s="1"/>
      <c r="CTN171" s="1"/>
      <c r="CTO171" s="1"/>
      <c r="CTP171" s="1"/>
      <c r="CTQ171" s="1"/>
      <c r="CTR171" s="1"/>
      <c r="CTS171" s="1"/>
      <c r="CTT171" s="1"/>
      <c r="CTU171" s="1"/>
      <c r="CTV171" s="1"/>
      <c r="CTW171" s="1"/>
      <c r="CTX171" s="1"/>
      <c r="CTY171" s="1"/>
      <c r="CTZ171" s="1"/>
      <c r="CUA171" s="1"/>
      <c r="CUB171" s="1"/>
      <c r="CUC171" s="1"/>
      <c r="CUD171" s="1"/>
      <c r="CUE171" s="1"/>
      <c r="CUF171" s="1"/>
      <c r="CUG171" s="1"/>
      <c r="CUH171" s="1"/>
      <c r="CUI171" s="1"/>
      <c r="CUJ171" s="1"/>
      <c r="CUK171" s="1"/>
      <c r="CUL171" s="1"/>
      <c r="CUM171" s="1"/>
      <c r="CUN171" s="1"/>
      <c r="CUO171" s="1"/>
      <c r="CUP171" s="1"/>
      <c r="CUQ171" s="1"/>
      <c r="CUR171" s="1"/>
      <c r="CUS171" s="1"/>
      <c r="CUT171" s="1"/>
      <c r="CUU171" s="1"/>
      <c r="CUV171" s="1"/>
      <c r="CUW171" s="1"/>
      <c r="CUX171" s="1"/>
      <c r="CUY171" s="1"/>
      <c r="CUZ171" s="1"/>
      <c r="CVA171" s="1"/>
      <c r="CVB171" s="1"/>
      <c r="CVC171" s="1"/>
      <c r="CVD171" s="1"/>
      <c r="CVE171" s="1"/>
      <c r="CVF171" s="1"/>
      <c r="CVG171" s="1"/>
      <c r="CVH171" s="1"/>
      <c r="CVI171" s="1"/>
      <c r="CVJ171" s="1"/>
      <c r="CVK171" s="1"/>
      <c r="CVL171" s="1"/>
      <c r="CVM171" s="1"/>
      <c r="CVN171" s="1"/>
      <c r="CVO171" s="1"/>
      <c r="CVP171" s="1"/>
      <c r="CVQ171" s="1"/>
      <c r="CVR171" s="1"/>
      <c r="CVS171" s="1"/>
      <c r="CVT171" s="1"/>
      <c r="CVU171" s="1"/>
      <c r="CVV171" s="1"/>
      <c r="CVW171" s="1"/>
      <c r="CVX171" s="1"/>
      <c r="CVY171" s="1"/>
      <c r="CVZ171" s="1"/>
      <c r="CWA171" s="1"/>
      <c r="CWB171" s="1"/>
      <c r="CWC171" s="1"/>
      <c r="CWD171" s="1"/>
      <c r="CWE171" s="1"/>
      <c r="CWF171" s="1"/>
      <c r="CWG171" s="1"/>
      <c r="CWH171" s="1"/>
      <c r="CWI171" s="1"/>
      <c r="CWJ171" s="1"/>
      <c r="CWK171" s="1"/>
      <c r="CWL171" s="1"/>
      <c r="CWM171" s="1"/>
      <c r="CWN171" s="1"/>
      <c r="CWO171" s="1"/>
      <c r="CWP171" s="1"/>
      <c r="CWQ171" s="1"/>
      <c r="CWR171" s="1"/>
      <c r="CWS171" s="1"/>
      <c r="CWT171" s="1"/>
      <c r="CWU171" s="1"/>
      <c r="CWV171" s="1"/>
      <c r="CWW171" s="1"/>
      <c r="CWX171" s="1"/>
      <c r="CWY171" s="1"/>
      <c r="CWZ171" s="1"/>
      <c r="CXA171" s="1"/>
      <c r="CXB171" s="1"/>
      <c r="CXC171" s="1"/>
      <c r="CXD171" s="1"/>
      <c r="CXE171" s="1"/>
      <c r="CXF171" s="1"/>
      <c r="CXG171" s="1"/>
      <c r="CXH171" s="1"/>
      <c r="CXI171" s="1"/>
      <c r="CXJ171" s="1"/>
      <c r="CXK171" s="1"/>
      <c r="CXL171" s="1"/>
      <c r="CXM171" s="1"/>
      <c r="CXN171" s="1"/>
      <c r="CXO171" s="1"/>
      <c r="CXP171" s="1"/>
      <c r="CXQ171" s="1"/>
      <c r="CXR171" s="1"/>
      <c r="CXS171" s="1"/>
      <c r="CXT171" s="1"/>
      <c r="CXU171" s="1"/>
      <c r="CXV171" s="1"/>
      <c r="CXW171" s="1"/>
      <c r="CXX171" s="1"/>
      <c r="CXY171" s="1"/>
      <c r="CXZ171" s="1"/>
      <c r="CYA171" s="1"/>
      <c r="CYB171" s="1"/>
      <c r="CYC171" s="1"/>
      <c r="CYD171" s="1"/>
      <c r="CYE171" s="1"/>
      <c r="CYF171" s="1"/>
      <c r="CYG171" s="1"/>
      <c r="CYH171" s="1"/>
      <c r="CYI171" s="1"/>
      <c r="CYJ171" s="1"/>
      <c r="CYK171" s="1"/>
      <c r="CYL171" s="1"/>
      <c r="CYM171" s="1"/>
      <c r="CYN171" s="1"/>
      <c r="CYO171" s="1"/>
      <c r="CYP171" s="1"/>
      <c r="CYQ171" s="1"/>
      <c r="CYR171" s="1"/>
      <c r="CYS171" s="1"/>
      <c r="CYT171" s="1"/>
      <c r="CYU171" s="1"/>
      <c r="CYV171" s="1"/>
      <c r="CYW171" s="1"/>
      <c r="CYX171" s="1"/>
      <c r="CYY171" s="1"/>
      <c r="CYZ171" s="1"/>
      <c r="CZA171" s="1"/>
      <c r="CZB171" s="1"/>
      <c r="CZC171" s="1"/>
      <c r="CZD171" s="1"/>
      <c r="CZE171" s="1"/>
      <c r="CZF171" s="1"/>
      <c r="CZG171" s="1"/>
      <c r="CZH171" s="1"/>
      <c r="CZI171" s="1"/>
      <c r="CZJ171" s="1"/>
      <c r="CZK171" s="1"/>
      <c r="CZL171" s="1"/>
      <c r="CZM171" s="1"/>
      <c r="CZN171" s="1"/>
      <c r="CZO171" s="1"/>
      <c r="CZP171" s="1"/>
      <c r="CZQ171" s="1"/>
      <c r="CZR171" s="1"/>
      <c r="CZS171" s="1"/>
      <c r="CZT171" s="1"/>
      <c r="CZU171" s="1"/>
      <c r="CZV171" s="1"/>
      <c r="CZW171" s="1"/>
      <c r="CZX171" s="1"/>
      <c r="CZY171" s="1"/>
      <c r="CZZ171" s="1"/>
      <c r="DAA171" s="1"/>
      <c r="DAB171" s="1"/>
      <c r="DAC171" s="1"/>
      <c r="DAD171" s="1"/>
      <c r="DAE171" s="1"/>
      <c r="DAF171" s="1"/>
      <c r="DAG171" s="1"/>
      <c r="DAH171" s="1"/>
      <c r="DAI171" s="1"/>
      <c r="DAJ171" s="1"/>
      <c r="DAK171" s="1"/>
      <c r="DAL171" s="1"/>
      <c r="DAM171" s="1"/>
      <c r="DAN171" s="1"/>
      <c r="DAO171" s="1"/>
      <c r="DAP171" s="1"/>
      <c r="DAQ171" s="1"/>
      <c r="DAR171" s="1"/>
      <c r="DAS171" s="1"/>
      <c r="DAT171" s="1"/>
      <c r="DAU171" s="1"/>
      <c r="DAV171" s="1"/>
      <c r="DAW171" s="1"/>
      <c r="DAX171" s="1"/>
      <c r="DAY171" s="1"/>
      <c r="DAZ171" s="1"/>
      <c r="DBA171" s="1"/>
      <c r="DBB171" s="1"/>
      <c r="DBC171" s="1"/>
      <c r="DBD171" s="1"/>
      <c r="DBE171" s="1"/>
      <c r="DBF171" s="1"/>
      <c r="DBG171" s="1"/>
      <c r="DBH171" s="1"/>
      <c r="DBI171" s="1"/>
      <c r="DBJ171" s="1"/>
      <c r="DBK171" s="1"/>
      <c r="DBL171" s="1"/>
      <c r="DBM171" s="1"/>
      <c r="DBN171" s="1"/>
      <c r="DBO171" s="1"/>
      <c r="DBP171" s="1"/>
      <c r="DBQ171" s="1"/>
      <c r="DBR171" s="1"/>
      <c r="DBS171" s="1"/>
      <c r="DBT171" s="1"/>
      <c r="DBU171" s="1"/>
      <c r="DBV171" s="1"/>
      <c r="DBW171" s="1"/>
      <c r="DBX171" s="1"/>
      <c r="DBY171" s="1"/>
      <c r="DBZ171" s="1"/>
      <c r="DCA171" s="1"/>
      <c r="DCB171" s="1"/>
      <c r="DCC171" s="1"/>
      <c r="DCD171" s="1"/>
      <c r="DCK171" s="1"/>
      <c r="DCL171" s="1"/>
      <c r="DCM171" s="1"/>
      <c r="DCN171" s="1"/>
      <c r="DCO171" s="1"/>
      <c r="DCP171" s="1"/>
      <c r="DCQ171" s="1"/>
      <c r="DCR171" s="1"/>
      <c r="DCS171" s="1"/>
      <c r="DCT171" s="1"/>
      <c r="DCU171" s="1"/>
      <c r="DCV171" s="1"/>
      <c r="DCW171" s="1"/>
      <c r="DCX171" s="1"/>
      <c r="DCY171" s="1"/>
      <c r="DCZ171" s="1"/>
      <c r="DDA171" s="1"/>
      <c r="DDB171" s="1"/>
      <c r="DDC171" s="1"/>
      <c r="DDD171" s="1"/>
      <c r="DDE171" s="1"/>
      <c r="DDF171" s="1"/>
      <c r="DDG171" s="1"/>
      <c r="DDH171" s="1"/>
      <c r="DDI171" s="1"/>
      <c r="DDJ171" s="1"/>
      <c r="DDK171" s="1"/>
      <c r="DDL171" s="1"/>
      <c r="DDM171" s="1"/>
      <c r="DDN171" s="1"/>
      <c r="DDO171" s="1"/>
      <c r="DDP171" s="1"/>
      <c r="DDQ171" s="1"/>
      <c r="DDR171" s="1"/>
      <c r="DDS171" s="1"/>
      <c r="DDT171" s="1"/>
      <c r="DDU171" s="1"/>
      <c r="DDV171" s="1"/>
      <c r="DDW171" s="1"/>
      <c r="DDX171" s="1"/>
      <c r="DDY171" s="1"/>
      <c r="DDZ171" s="1"/>
      <c r="DEA171" s="1"/>
      <c r="DEB171" s="1"/>
      <c r="DEC171" s="1"/>
      <c r="DED171" s="1"/>
      <c r="DEE171" s="1"/>
      <c r="DEF171" s="1"/>
      <c r="DEG171" s="1"/>
      <c r="DEH171" s="1"/>
      <c r="DEI171" s="1"/>
      <c r="DEJ171" s="1"/>
      <c r="DEK171" s="1"/>
      <c r="DEL171" s="1"/>
      <c r="DEM171" s="1"/>
      <c r="DEN171" s="1"/>
      <c r="DEO171" s="1"/>
      <c r="DEP171" s="1"/>
      <c r="DEQ171" s="1"/>
      <c r="DER171" s="1"/>
      <c r="DES171" s="1"/>
      <c r="DET171" s="1"/>
      <c r="DEU171" s="1"/>
      <c r="DEV171" s="1"/>
      <c r="DEW171" s="1"/>
      <c r="DEX171" s="1"/>
      <c r="DEY171" s="1"/>
      <c r="DEZ171" s="1"/>
      <c r="DFA171" s="1"/>
      <c r="DFB171" s="1"/>
      <c r="DFC171" s="1"/>
      <c r="DFD171" s="1"/>
      <c r="DFE171" s="1"/>
      <c r="DFF171" s="1"/>
      <c r="DFG171" s="1"/>
      <c r="DFH171" s="1"/>
      <c r="DFI171" s="1"/>
      <c r="DFJ171" s="1"/>
      <c r="DFK171" s="1"/>
      <c r="DFL171" s="1"/>
      <c r="DFM171" s="1"/>
      <c r="DFN171" s="1"/>
      <c r="DFO171" s="1"/>
      <c r="DFP171" s="1"/>
      <c r="DFQ171" s="1"/>
      <c r="DFR171" s="1"/>
      <c r="DFS171" s="1"/>
      <c r="DFT171" s="1"/>
      <c r="DFU171" s="1"/>
      <c r="DFV171" s="1"/>
      <c r="DFW171" s="1"/>
      <c r="DFX171" s="1"/>
      <c r="DFY171" s="1"/>
      <c r="DFZ171" s="1"/>
      <c r="DGA171" s="1"/>
      <c r="DGB171" s="1"/>
      <c r="DGC171" s="1"/>
      <c r="DGD171" s="1"/>
      <c r="DGE171" s="1"/>
      <c r="DGF171" s="1"/>
      <c r="DGG171" s="1"/>
      <c r="DGH171" s="1"/>
      <c r="DGI171" s="1"/>
      <c r="DGJ171" s="1"/>
      <c r="DGK171" s="1"/>
      <c r="DGL171" s="1"/>
      <c r="DGM171" s="1"/>
      <c r="DGN171" s="1"/>
      <c r="DGO171" s="1"/>
      <c r="DGP171" s="1"/>
      <c r="DGQ171" s="1"/>
      <c r="DGR171" s="1"/>
      <c r="DGS171" s="1"/>
      <c r="DGT171" s="1"/>
      <c r="DGU171" s="1"/>
      <c r="DGV171" s="1"/>
      <c r="DGW171" s="1"/>
      <c r="DGX171" s="1"/>
      <c r="DGY171" s="1"/>
      <c r="DGZ171" s="1"/>
      <c r="DHA171" s="1"/>
      <c r="DHB171" s="1"/>
      <c r="DHC171" s="1"/>
      <c r="DHD171" s="1"/>
      <c r="DHE171" s="1"/>
      <c r="DHF171" s="1"/>
      <c r="DHG171" s="1"/>
      <c r="DHH171" s="1"/>
      <c r="DHI171" s="1"/>
      <c r="DHJ171" s="1"/>
      <c r="DHK171" s="1"/>
      <c r="DHL171" s="1"/>
      <c r="DHM171" s="1"/>
      <c r="DHN171" s="1"/>
      <c r="DHO171" s="1"/>
      <c r="DHP171" s="1"/>
      <c r="DHQ171" s="1"/>
      <c r="DHR171" s="1"/>
      <c r="DHS171" s="1"/>
      <c r="DHT171" s="1"/>
      <c r="DHU171" s="1"/>
      <c r="DHV171" s="1"/>
      <c r="DHW171" s="1"/>
      <c r="DHX171" s="1"/>
      <c r="DHY171" s="1"/>
      <c r="DHZ171" s="1"/>
      <c r="DIA171" s="1"/>
      <c r="DIB171" s="1"/>
      <c r="DIC171" s="1"/>
      <c r="DID171" s="1"/>
      <c r="DIE171" s="1"/>
      <c r="DIF171" s="1"/>
      <c r="DIG171" s="1"/>
      <c r="DIH171" s="1"/>
      <c r="DII171" s="1"/>
      <c r="DIJ171" s="1"/>
      <c r="DIK171" s="1"/>
      <c r="DIL171" s="1"/>
      <c r="DIM171" s="1"/>
      <c r="DIN171" s="1"/>
      <c r="DIO171" s="1"/>
      <c r="DIP171" s="1"/>
      <c r="DIQ171" s="1"/>
      <c r="DIR171" s="1"/>
      <c r="DIS171" s="1"/>
      <c r="DIT171" s="1"/>
      <c r="DIU171" s="1"/>
      <c r="DIV171" s="1"/>
      <c r="DIW171" s="1"/>
      <c r="DIX171" s="1"/>
      <c r="DIY171" s="1"/>
      <c r="DIZ171" s="1"/>
      <c r="DJA171" s="1"/>
      <c r="DJB171" s="1"/>
      <c r="DJC171" s="1"/>
      <c r="DJD171" s="1"/>
      <c r="DJE171" s="1"/>
      <c r="DJF171" s="1"/>
      <c r="DJG171" s="1"/>
      <c r="DJH171" s="1"/>
      <c r="DJI171" s="1"/>
      <c r="DJJ171" s="1"/>
      <c r="DJK171" s="1"/>
      <c r="DJL171" s="1"/>
      <c r="DJM171" s="1"/>
      <c r="DJN171" s="1"/>
      <c r="DJO171" s="1"/>
      <c r="DJP171" s="1"/>
      <c r="DJQ171" s="1"/>
      <c r="DJR171" s="1"/>
      <c r="DJS171" s="1"/>
      <c r="DJT171" s="1"/>
      <c r="DJU171" s="1"/>
      <c r="DJV171" s="1"/>
      <c r="DJW171" s="1"/>
      <c r="DJX171" s="1"/>
      <c r="DJY171" s="1"/>
      <c r="DJZ171" s="1"/>
      <c r="DKA171" s="1"/>
      <c r="DKB171" s="1"/>
      <c r="DKC171" s="1"/>
      <c r="DKD171" s="1"/>
      <c r="DKE171" s="1"/>
      <c r="DKF171" s="1"/>
      <c r="DKG171" s="1"/>
      <c r="DKH171" s="1"/>
      <c r="DKI171" s="1"/>
      <c r="DKJ171" s="1"/>
      <c r="DKK171" s="1"/>
      <c r="DKL171" s="1"/>
      <c r="DKM171" s="1"/>
      <c r="DKN171" s="1"/>
      <c r="DKO171" s="1"/>
      <c r="DKP171" s="1"/>
      <c r="DKQ171" s="1"/>
      <c r="DKR171" s="1"/>
      <c r="DKS171" s="1"/>
      <c r="DKT171" s="1"/>
      <c r="DKU171" s="1"/>
      <c r="DKV171" s="1"/>
      <c r="DKW171" s="1"/>
      <c r="DKX171" s="1"/>
      <c r="DKY171" s="1"/>
      <c r="DKZ171" s="1"/>
      <c r="DLA171" s="1"/>
      <c r="DLB171" s="1"/>
      <c r="DLC171" s="1"/>
      <c r="DLD171" s="1"/>
      <c r="DLE171" s="1"/>
      <c r="DLF171" s="1"/>
      <c r="DLG171" s="1"/>
      <c r="DLH171" s="1"/>
      <c r="DLI171" s="1"/>
      <c r="DLJ171" s="1"/>
      <c r="DLK171" s="1"/>
      <c r="DLL171" s="1"/>
      <c r="DLM171" s="1"/>
      <c r="DLN171" s="1"/>
      <c r="DLO171" s="1"/>
      <c r="DLP171" s="1"/>
      <c r="DLQ171" s="1"/>
      <c r="DLR171" s="1"/>
      <c r="DLS171" s="1"/>
      <c r="DLT171" s="1"/>
      <c r="DLU171" s="1"/>
      <c r="DLV171" s="1"/>
      <c r="DLW171" s="1"/>
      <c r="DLX171" s="1"/>
      <c r="DLY171" s="1"/>
      <c r="DLZ171" s="1"/>
      <c r="DMG171" s="1"/>
      <c r="DMH171" s="1"/>
      <c r="DMI171" s="1"/>
      <c r="DMJ171" s="1"/>
      <c r="DMK171" s="1"/>
      <c r="DML171" s="1"/>
      <c r="DMM171" s="1"/>
      <c r="DMN171" s="1"/>
      <c r="DMO171" s="1"/>
      <c r="DMP171" s="1"/>
      <c r="DMQ171" s="1"/>
      <c r="DMR171" s="1"/>
      <c r="DMS171" s="1"/>
      <c r="DMT171" s="1"/>
      <c r="DMU171" s="1"/>
      <c r="DMV171" s="1"/>
      <c r="DMW171" s="1"/>
      <c r="DMX171" s="1"/>
      <c r="DMY171" s="1"/>
      <c r="DMZ171" s="1"/>
      <c r="DNA171" s="1"/>
      <c r="DNB171" s="1"/>
      <c r="DNC171" s="1"/>
      <c r="DND171" s="1"/>
      <c r="DNE171" s="1"/>
      <c r="DNF171" s="1"/>
      <c r="DNG171" s="1"/>
      <c r="DNH171" s="1"/>
      <c r="DNI171" s="1"/>
      <c r="DNJ171" s="1"/>
      <c r="DNK171" s="1"/>
      <c r="DNL171" s="1"/>
      <c r="DNM171" s="1"/>
      <c r="DNN171" s="1"/>
      <c r="DNO171" s="1"/>
      <c r="DNP171" s="1"/>
      <c r="DNQ171" s="1"/>
      <c r="DNR171" s="1"/>
      <c r="DNS171" s="1"/>
      <c r="DNT171" s="1"/>
      <c r="DNU171" s="1"/>
      <c r="DNV171" s="1"/>
      <c r="DNW171" s="1"/>
      <c r="DNX171" s="1"/>
      <c r="DNY171" s="1"/>
      <c r="DNZ171" s="1"/>
      <c r="DOA171" s="1"/>
      <c r="DOB171" s="1"/>
      <c r="DOC171" s="1"/>
      <c r="DOD171" s="1"/>
      <c r="DOE171" s="1"/>
      <c r="DOF171" s="1"/>
      <c r="DOG171" s="1"/>
      <c r="DOH171" s="1"/>
      <c r="DOI171" s="1"/>
      <c r="DOJ171" s="1"/>
      <c r="DOK171" s="1"/>
      <c r="DOL171" s="1"/>
      <c r="DOM171" s="1"/>
      <c r="DON171" s="1"/>
      <c r="DOO171" s="1"/>
      <c r="DOP171" s="1"/>
      <c r="DOQ171" s="1"/>
      <c r="DOR171" s="1"/>
      <c r="DOS171" s="1"/>
      <c r="DOT171" s="1"/>
      <c r="DOU171" s="1"/>
      <c r="DOV171" s="1"/>
      <c r="DOW171" s="1"/>
      <c r="DOX171" s="1"/>
      <c r="DOY171" s="1"/>
      <c r="DOZ171" s="1"/>
      <c r="DPA171" s="1"/>
      <c r="DPB171" s="1"/>
      <c r="DPC171" s="1"/>
      <c r="DPD171" s="1"/>
      <c r="DPE171" s="1"/>
      <c r="DPF171" s="1"/>
      <c r="DPG171" s="1"/>
      <c r="DPH171" s="1"/>
      <c r="DPI171" s="1"/>
      <c r="DPJ171" s="1"/>
      <c r="DPK171" s="1"/>
      <c r="DPL171" s="1"/>
      <c r="DPM171" s="1"/>
      <c r="DPN171" s="1"/>
      <c r="DPO171" s="1"/>
      <c r="DPP171" s="1"/>
      <c r="DPQ171" s="1"/>
      <c r="DPR171" s="1"/>
      <c r="DPS171" s="1"/>
      <c r="DPT171" s="1"/>
      <c r="DPU171" s="1"/>
      <c r="DPV171" s="1"/>
      <c r="DPW171" s="1"/>
      <c r="DPX171" s="1"/>
      <c r="DPY171" s="1"/>
      <c r="DPZ171" s="1"/>
      <c r="DQA171" s="1"/>
      <c r="DQB171" s="1"/>
      <c r="DQC171" s="1"/>
      <c r="DQD171" s="1"/>
      <c r="DQE171" s="1"/>
      <c r="DQF171" s="1"/>
      <c r="DQG171" s="1"/>
      <c r="DQH171" s="1"/>
      <c r="DQI171" s="1"/>
      <c r="DQJ171" s="1"/>
      <c r="DQK171" s="1"/>
      <c r="DQL171" s="1"/>
      <c r="DQM171" s="1"/>
      <c r="DQN171" s="1"/>
      <c r="DQO171" s="1"/>
      <c r="DQP171" s="1"/>
      <c r="DQQ171" s="1"/>
      <c r="DQR171" s="1"/>
      <c r="DQS171" s="1"/>
      <c r="DQT171" s="1"/>
      <c r="DQU171" s="1"/>
      <c r="DQV171" s="1"/>
      <c r="DQW171" s="1"/>
      <c r="DQX171" s="1"/>
      <c r="DQY171" s="1"/>
      <c r="DQZ171" s="1"/>
      <c r="DRA171" s="1"/>
      <c r="DRB171" s="1"/>
      <c r="DRC171" s="1"/>
      <c r="DRD171" s="1"/>
      <c r="DRE171" s="1"/>
      <c r="DRF171" s="1"/>
      <c r="DRG171" s="1"/>
      <c r="DRH171" s="1"/>
      <c r="DRI171" s="1"/>
      <c r="DRJ171" s="1"/>
      <c r="DRK171" s="1"/>
      <c r="DRL171" s="1"/>
      <c r="DRM171" s="1"/>
      <c r="DRN171" s="1"/>
      <c r="DRO171" s="1"/>
      <c r="DRP171" s="1"/>
      <c r="DRQ171" s="1"/>
      <c r="DRR171" s="1"/>
      <c r="DRS171" s="1"/>
      <c r="DRT171" s="1"/>
      <c r="DRU171" s="1"/>
      <c r="DRV171" s="1"/>
      <c r="DRW171" s="1"/>
      <c r="DRX171" s="1"/>
      <c r="DRY171" s="1"/>
      <c r="DRZ171" s="1"/>
      <c r="DSA171" s="1"/>
      <c r="DSB171" s="1"/>
      <c r="DSC171" s="1"/>
      <c r="DSD171" s="1"/>
      <c r="DSE171" s="1"/>
      <c r="DSF171" s="1"/>
      <c r="DSG171" s="1"/>
      <c r="DSH171" s="1"/>
      <c r="DSI171" s="1"/>
      <c r="DSJ171" s="1"/>
      <c r="DSK171" s="1"/>
      <c r="DSL171" s="1"/>
      <c r="DSM171" s="1"/>
      <c r="DSN171" s="1"/>
      <c r="DSO171" s="1"/>
      <c r="DSP171" s="1"/>
      <c r="DSQ171" s="1"/>
      <c r="DSR171" s="1"/>
      <c r="DSS171" s="1"/>
      <c r="DST171" s="1"/>
      <c r="DSU171" s="1"/>
      <c r="DSV171" s="1"/>
      <c r="DSW171" s="1"/>
      <c r="DSX171" s="1"/>
      <c r="DSY171" s="1"/>
      <c r="DSZ171" s="1"/>
      <c r="DTA171" s="1"/>
      <c r="DTB171" s="1"/>
      <c r="DTC171" s="1"/>
      <c r="DTD171" s="1"/>
      <c r="DTE171" s="1"/>
      <c r="DTF171" s="1"/>
      <c r="DTG171" s="1"/>
      <c r="DTH171" s="1"/>
      <c r="DTI171" s="1"/>
      <c r="DTJ171" s="1"/>
      <c r="DTK171" s="1"/>
      <c r="DTL171" s="1"/>
      <c r="DTM171" s="1"/>
      <c r="DTN171" s="1"/>
      <c r="DTO171" s="1"/>
      <c r="DTP171" s="1"/>
      <c r="DTQ171" s="1"/>
      <c r="DTR171" s="1"/>
      <c r="DTS171" s="1"/>
      <c r="DTT171" s="1"/>
      <c r="DTU171" s="1"/>
      <c r="DTV171" s="1"/>
      <c r="DTW171" s="1"/>
      <c r="DTX171" s="1"/>
      <c r="DTY171" s="1"/>
      <c r="DTZ171" s="1"/>
      <c r="DUA171" s="1"/>
      <c r="DUB171" s="1"/>
      <c r="DUC171" s="1"/>
      <c r="DUD171" s="1"/>
      <c r="DUE171" s="1"/>
      <c r="DUF171" s="1"/>
      <c r="DUG171" s="1"/>
      <c r="DUH171" s="1"/>
      <c r="DUI171" s="1"/>
      <c r="DUJ171" s="1"/>
      <c r="DUK171" s="1"/>
      <c r="DUL171" s="1"/>
      <c r="DUM171" s="1"/>
      <c r="DUN171" s="1"/>
      <c r="DUO171" s="1"/>
      <c r="DUP171" s="1"/>
      <c r="DUQ171" s="1"/>
      <c r="DUR171" s="1"/>
      <c r="DUS171" s="1"/>
      <c r="DUT171" s="1"/>
      <c r="DUU171" s="1"/>
      <c r="DUV171" s="1"/>
      <c r="DUW171" s="1"/>
      <c r="DUX171" s="1"/>
      <c r="DUY171" s="1"/>
      <c r="DUZ171" s="1"/>
      <c r="DVA171" s="1"/>
      <c r="DVB171" s="1"/>
      <c r="DVC171" s="1"/>
      <c r="DVD171" s="1"/>
      <c r="DVE171" s="1"/>
      <c r="DVF171" s="1"/>
      <c r="DVG171" s="1"/>
      <c r="DVH171" s="1"/>
      <c r="DVI171" s="1"/>
      <c r="DVJ171" s="1"/>
      <c r="DVK171" s="1"/>
      <c r="DVL171" s="1"/>
      <c r="DVM171" s="1"/>
      <c r="DVN171" s="1"/>
      <c r="DVO171" s="1"/>
      <c r="DVP171" s="1"/>
      <c r="DVQ171" s="1"/>
      <c r="DVR171" s="1"/>
      <c r="DVS171" s="1"/>
      <c r="DVT171" s="1"/>
      <c r="DVU171" s="1"/>
      <c r="DVV171" s="1"/>
      <c r="DWC171" s="1"/>
      <c r="DWD171" s="1"/>
      <c r="DWE171" s="1"/>
      <c r="DWF171" s="1"/>
      <c r="DWG171" s="1"/>
      <c r="DWH171" s="1"/>
      <c r="DWI171" s="1"/>
      <c r="DWJ171" s="1"/>
      <c r="DWK171" s="1"/>
      <c r="DWL171" s="1"/>
      <c r="DWM171" s="1"/>
      <c r="DWN171" s="1"/>
      <c r="DWO171" s="1"/>
      <c r="DWP171" s="1"/>
      <c r="DWQ171" s="1"/>
      <c r="DWR171" s="1"/>
      <c r="DWS171" s="1"/>
      <c r="DWT171" s="1"/>
      <c r="DWU171" s="1"/>
      <c r="DWV171" s="1"/>
      <c r="DWW171" s="1"/>
      <c r="DWX171" s="1"/>
      <c r="DWY171" s="1"/>
      <c r="DWZ171" s="1"/>
      <c r="DXA171" s="1"/>
      <c r="DXB171" s="1"/>
      <c r="DXC171" s="1"/>
      <c r="DXD171" s="1"/>
      <c r="DXE171" s="1"/>
      <c r="DXF171" s="1"/>
      <c r="DXG171" s="1"/>
      <c r="DXH171" s="1"/>
      <c r="DXI171" s="1"/>
      <c r="DXJ171" s="1"/>
      <c r="DXK171" s="1"/>
      <c r="DXL171" s="1"/>
      <c r="DXM171" s="1"/>
      <c r="DXN171" s="1"/>
      <c r="DXO171" s="1"/>
      <c r="DXP171" s="1"/>
      <c r="DXQ171" s="1"/>
      <c r="DXR171" s="1"/>
      <c r="DXS171" s="1"/>
      <c r="DXT171" s="1"/>
      <c r="DXU171" s="1"/>
      <c r="DXV171" s="1"/>
      <c r="DXW171" s="1"/>
      <c r="DXX171" s="1"/>
      <c r="DXY171" s="1"/>
      <c r="DXZ171" s="1"/>
      <c r="DYA171" s="1"/>
      <c r="DYB171" s="1"/>
      <c r="DYC171" s="1"/>
      <c r="DYD171" s="1"/>
      <c r="DYE171" s="1"/>
      <c r="DYF171" s="1"/>
      <c r="DYG171" s="1"/>
      <c r="DYH171" s="1"/>
      <c r="DYI171" s="1"/>
      <c r="DYJ171" s="1"/>
      <c r="DYK171" s="1"/>
      <c r="DYL171" s="1"/>
      <c r="DYM171" s="1"/>
      <c r="DYN171" s="1"/>
      <c r="DYO171" s="1"/>
      <c r="DYP171" s="1"/>
      <c r="DYQ171" s="1"/>
      <c r="DYR171" s="1"/>
      <c r="DYS171" s="1"/>
      <c r="DYT171" s="1"/>
      <c r="DYU171" s="1"/>
      <c r="DYV171" s="1"/>
      <c r="DYW171" s="1"/>
      <c r="DYX171" s="1"/>
      <c r="DYY171" s="1"/>
      <c r="DYZ171" s="1"/>
      <c r="DZA171" s="1"/>
      <c r="DZB171" s="1"/>
      <c r="DZC171" s="1"/>
      <c r="DZD171" s="1"/>
      <c r="DZE171" s="1"/>
      <c r="DZF171" s="1"/>
      <c r="DZG171" s="1"/>
      <c r="DZH171" s="1"/>
      <c r="DZI171" s="1"/>
      <c r="DZJ171" s="1"/>
      <c r="DZK171" s="1"/>
      <c r="DZL171" s="1"/>
      <c r="DZM171" s="1"/>
      <c r="DZN171" s="1"/>
      <c r="DZO171" s="1"/>
      <c r="DZP171" s="1"/>
      <c r="DZQ171" s="1"/>
      <c r="DZR171" s="1"/>
      <c r="DZS171" s="1"/>
      <c r="DZT171" s="1"/>
      <c r="DZU171" s="1"/>
      <c r="DZV171" s="1"/>
      <c r="DZW171" s="1"/>
      <c r="DZX171" s="1"/>
      <c r="DZY171" s="1"/>
      <c r="DZZ171" s="1"/>
      <c r="EAA171" s="1"/>
      <c r="EAB171" s="1"/>
      <c r="EAC171" s="1"/>
      <c r="EAD171" s="1"/>
      <c r="EAE171" s="1"/>
      <c r="EAF171" s="1"/>
      <c r="EAG171" s="1"/>
      <c r="EAH171" s="1"/>
      <c r="EAI171" s="1"/>
      <c r="EAJ171" s="1"/>
      <c r="EAK171" s="1"/>
      <c r="EAL171" s="1"/>
      <c r="EAM171" s="1"/>
      <c r="EAN171" s="1"/>
      <c r="EAO171" s="1"/>
      <c r="EAP171" s="1"/>
      <c r="EAQ171" s="1"/>
      <c r="EAR171" s="1"/>
      <c r="EAS171" s="1"/>
      <c r="EAT171" s="1"/>
      <c r="EAU171" s="1"/>
      <c r="EAV171" s="1"/>
      <c r="EAW171" s="1"/>
      <c r="EAX171" s="1"/>
      <c r="EAY171" s="1"/>
      <c r="EAZ171" s="1"/>
      <c r="EBA171" s="1"/>
      <c r="EBB171" s="1"/>
      <c r="EBC171" s="1"/>
      <c r="EBD171" s="1"/>
      <c r="EBE171" s="1"/>
      <c r="EBF171" s="1"/>
      <c r="EBG171" s="1"/>
      <c r="EBH171" s="1"/>
      <c r="EBI171" s="1"/>
      <c r="EBJ171" s="1"/>
      <c r="EBK171" s="1"/>
      <c r="EBL171" s="1"/>
      <c r="EBM171" s="1"/>
      <c r="EBN171" s="1"/>
      <c r="EBO171" s="1"/>
      <c r="EBP171" s="1"/>
      <c r="EBQ171" s="1"/>
      <c r="EBR171" s="1"/>
      <c r="EBS171" s="1"/>
      <c r="EBT171" s="1"/>
      <c r="EBU171" s="1"/>
      <c r="EBV171" s="1"/>
      <c r="EBW171" s="1"/>
      <c r="EBX171" s="1"/>
      <c r="EBY171" s="1"/>
      <c r="EBZ171" s="1"/>
      <c r="ECA171" s="1"/>
      <c r="ECB171" s="1"/>
      <c r="ECC171" s="1"/>
      <c r="ECD171" s="1"/>
      <c r="ECE171" s="1"/>
      <c r="ECF171" s="1"/>
      <c r="ECG171" s="1"/>
      <c r="ECH171" s="1"/>
      <c r="ECI171" s="1"/>
      <c r="ECJ171" s="1"/>
      <c r="ECK171" s="1"/>
      <c r="ECL171" s="1"/>
      <c r="ECM171" s="1"/>
      <c r="ECN171" s="1"/>
      <c r="ECO171" s="1"/>
      <c r="ECP171" s="1"/>
      <c r="ECQ171" s="1"/>
      <c r="ECR171" s="1"/>
      <c r="ECS171" s="1"/>
      <c r="ECT171" s="1"/>
      <c r="ECU171" s="1"/>
      <c r="ECV171" s="1"/>
      <c r="ECW171" s="1"/>
      <c r="ECX171" s="1"/>
      <c r="ECY171" s="1"/>
      <c r="ECZ171" s="1"/>
      <c r="EDA171" s="1"/>
      <c r="EDB171" s="1"/>
      <c r="EDC171" s="1"/>
      <c r="EDD171" s="1"/>
      <c r="EDE171" s="1"/>
      <c r="EDF171" s="1"/>
      <c r="EDG171" s="1"/>
      <c r="EDH171" s="1"/>
      <c r="EDI171" s="1"/>
      <c r="EDJ171" s="1"/>
      <c r="EDK171" s="1"/>
      <c r="EDL171" s="1"/>
      <c r="EDM171" s="1"/>
      <c r="EDN171" s="1"/>
      <c r="EDO171" s="1"/>
      <c r="EDP171" s="1"/>
      <c r="EDQ171" s="1"/>
      <c r="EDR171" s="1"/>
      <c r="EDS171" s="1"/>
      <c r="EDT171" s="1"/>
      <c r="EDU171" s="1"/>
      <c r="EDV171" s="1"/>
      <c r="EDW171" s="1"/>
      <c r="EDX171" s="1"/>
      <c r="EDY171" s="1"/>
      <c r="EDZ171" s="1"/>
      <c r="EEA171" s="1"/>
      <c r="EEB171" s="1"/>
      <c r="EEC171" s="1"/>
      <c r="EED171" s="1"/>
      <c r="EEE171" s="1"/>
      <c r="EEF171" s="1"/>
      <c r="EEG171" s="1"/>
      <c r="EEH171" s="1"/>
      <c r="EEI171" s="1"/>
      <c r="EEJ171" s="1"/>
      <c r="EEK171" s="1"/>
      <c r="EEL171" s="1"/>
      <c r="EEM171" s="1"/>
      <c r="EEN171" s="1"/>
      <c r="EEO171" s="1"/>
      <c r="EEP171" s="1"/>
      <c r="EEQ171" s="1"/>
      <c r="EER171" s="1"/>
      <c r="EES171" s="1"/>
      <c r="EET171" s="1"/>
      <c r="EEU171" s="1"/>
      <c r="EEV171" s="1"/>
      <c r="EEW171" s="1"/>
      <c r="EEX171" s="1"/>
      <c r="EEY171" s="1"/>
      <c r="EEZ171" s="1"/>
      <c r="EFA171" s="1"/>
      <c r="EFB171" s="1"/>
      <c r="EFC171" s="1"/>
      <c r="EFD171" s="1"/>
      <c r="EFE171" s="1"/>
      <c r="EFF171" s="1"/>
      <c r="EFG171" s="1"/>
      <c r="EFH171" s="1"/>
      <c r="EFI171" s="1"/>
      <c r="EFJ171" s="1"/>
      <c r="EFK171" s="1"/>
      <c r="EFL171" s="1"/>
      <c r="EFM171" s="1"/>
      <c r="EFN171" s="1"/>
      <c r="EFO171" s="1"/>
      <c r="EFP171" s="1"/>
      <c r="EFQ171" s="1"/>
      <c r="EFR171" s="1"/>
      <c r="EFY171" s="1"/>
      <c r="EFZ171" s="1"/>
      <c r="EGA171" s="1"/>
      <c r="EGB171" s="1"/>
      <c r="EGC171" s="1"/>
      <c r="EGD171" s="1"/>
      <c r="EGE171" s="1"/>
      <c r="EGF171" s="1"/>
      <c r="EGG171" s="1"/>
      <c r="EGH171" s="1"/>
      <c r="EGI171" s="1"/>
      <c r="EGJ171" s="1"/>
      <c r="EGK171" s="1"/>
      <c r="EGL171" s="1"/>
      <c r="EGM171" s="1"/>
      <c r="EGN171" s="1"/>
      <c r="EGO171" s="1"/>
      <c r="EGP171" s="1"/>
      <c r="EGQ171" s="1"/>
      <c r="EGR171" s="1"/>
      <c r="EGS171" s="1"/>
      <c r="EGT171" s="1"/>
      <c r="EGU171" s="1"/>
      <c r="EGV171" s="1"/>
      <c r="EGW171" s="1"/>
      <c r="EGX171" s="1"/>
      <c r="EGY171" s="1"/>
      <c r="EGZ171" s="1"/>
      <c r="EHA171" s="1"/>
      <c r="EHB171" s="1"/>
      <c r="EHC171" s="1"/>
      <c r="EHD171" s="1"/>
      <c r="EHE171" s="1"/>
      <c r="EHF171" s="1"/>
      <c r="EHG171" s="1"/>
      <c r="EHH171" s="1"/>
      <c r="EHI171" s="1"/>
      <c r="EHJ171" s="1"/>
      <c r="EHK171" s="1"/>
      <c r="EHL171" s="1"/>
      <c r="EHM171" s="1"/>
      <c r="EHN171" s="1"/>
      <c r="EHO171" s="1"/>
      <c r="EHP171" s="1"/>
      <c r="EHQ171" s="1"/>
      <c r="EHR171" s="1"/>
      <c r="EHS171" s="1"/>
      <c r="EHT171" s="1"/>
      <c r="EHU171" s="1"/>
      <c r="EHV171" s="1"/>
      <c r="EHW171" s="1"/>
      <c r="EHX171" s="1"/>
      <c r="EHY171" s="1"/>
      <c r="EHZ171" s="1"/>
      <c r="EIA171" s="1"/>
      <c r="EIB171" s="1"/>
      <c r="EIC171" s="1"/>
      <c r="EID171" s="1"/>
      <c r="EIE171" s="1"/>
      <c r="EIF171" s="1"/>
      <c r="EIG171" s="1"/>
      <c r="EIH171" s="1"/>
      <c r="EII171" s="1"/>
      <c r="EIJ171" s="1"/>
      <c r="EIK171" s="1"/>
      <c r="EIL171" s="1"/>
      <c r="EIM171" s="1"/>
      <c r="EIN171" s="1"/>
      <c r="EIO171" s="1"/>
      <c r="EIP171" s="1"/>
      <c r="EIQ171" s="1"/>
      <c r="EIR171" s="1"/>
      <c r="EIS171" s="1"/>
      <c r="EIT171" s="1"/>
      <c r="EIU171" s="1"/>
      <c r="EIV171" s="1"/>
      <c r="EIW171" s="1"/>
      <c r="EIX171" s="1"/>
      <c r="EIY171" s="1"/>
      <c r="EIZ171" s="1"/>
      <c r="EJA171" s="1"/>
      <c r="EJB171" s="1"/>
      <c r="EJC171" s="1"/>
      <c r="EJD171" s="1"/>
      <c r="EJE171" s="1"/>
      <c r="EJF171" s="1"/>
      <c r="EJG171" s="1"/>
      <c r="EJH171" s="1"/>
      <c r="EJI171" s="1"/>
      <c r="EJJ171" s="1"/>
      <c r="EJK171" s="1"/>
      <c r="EJL171" s="1"/>
      <c r="EJM171" s="1"/>
      <c r="EJN171" s="1"/>
      <c r="EJO171" s="1"/>
      <c r="EJP171" s="1"/>
      <c r="EJQ171" s="1"/>
      <c r="EJR171" s="1"/>
      <c r="EJS171" s="1"/>
      <c r="EJT171" s="1"/>
      <c r="EJU171" s="1"/>
      <c r="EJV171" s="1"/>
      <c r="EJW171" s="1"/>
      <c r="EJX171" s="1"/>
      <c r="EJY171" s="1"/>
      <c r="EJZ171" s="1"/>
      <c r="EKA171" s="1"/>
      <c r="EKB171" s="1"/>
      <c r="EKC171" s="1"/>
      <c r="EKD171" s="1"/>
      <c r="EKE171" s="1"/>
      <c r="EKF171" s="1"/>
      <c r="EKG171" s="1"/>
      <c r="EKH171" s="1"/>
      <c r="EKI171" s="1"/>
      <c r="EKJ171" s="1"/>
      <c r="EKK171" s="1"/>
      <c r="EKL171" s="1"/>
      <c r="EKM171" s="1"/>
      <c r="EKN171" s="1"/>
      <c r="EKO171" s="1"/>
      <c r="EKP171" s="1"/>
      <c r="EKQ171" s="1"/>
      <c r="EKR171" s="1"/>
      <c r="EKS171" s="1"/>
      <c r="EKT171" s="1"/>
      <c r="EKU171" s="1"/>
      <c r="EKV171" s="1"/>
      <c r="EKW171" s="1"/>
      <c r="EKX171" s="1"/>
      <c r="EKY171" s="1"/>
      <c r="EKZ171" s="1"/>
      <c r="ELA171" s="1"/>
      <c r="ELB171" s="1"/>
      <c r="ELC171" s="1"/>
      <c r="ELD171" s="1"/>
      <c r="ELE171" s="1"/>
      <c r="ELF171" s="1"/>
      <c r="ELG171" s="1"/>
      <c r="ELH171" s="1"/>
      <c r="ELI171" s="1"/>
      <c r="ELJ171" s="1"/>
      <c r="ELK171" s="1"/>
      <c r="ELL171" s="1"/>
      <c r="ELM171" s="1"/>
      <c r="ELN171" s="1"/>
      <c r="ELO171" s="1"/>
      <c r="ELP171" s="1"/>
      <c r="ELQ171" s="1"/>
      <c r="ELR171" s="1"/>
      <c r="ELS171" s="1"/>
      <c r="ELT171" s="1"/>
      <c r="ELU171" s="1"/>
      <c r="ELV171" s="1"/>
      <c r="ELW171" s="1"/>
      <c r="ELX171" s="1"/>
      <c r="ELY171" s="1"/>
      <c r="ELZ171" s="1"/>
      <c r="EMA171" s="1"/>
      <c r="EMB171" s="1"/>
      <c r="EMC171" s="1"/>
      <c r="EMD171" s="1"/>
      <c r="EME171" s="1"/>
      <c r="EMF171" s="1"/>
      <c r="EMG171" s="1"/>
      <c r="EMH171" s="1"/>
      <c r="EMI171" s="1"/>
      <c r="EMJ171" s="1"/>
      <c r="EMK171" s="1"/>
      <c r="EML171" s="1"/>
      <c r="EMM171" s="1"/>
      <c r="EMN171" s="1"/>
      <c r="EMO171" s="1"/>
      <c r="EMP171" s="1"/>
      <c r="EMQ171" s="1"/>
      <c r="EMR171" s="1"/>
      <c r="EMS171" s="1"/>
      <c r="EMT171" s="1"/>
      <c r="EMU171" s="1"/>
      <c r="EMV171" s="1"/>
      <c r="EMW171" s="1"/>
      <c r="EMX171" s="1"/>
      <c r="EMY171" s="1"/>
      <c r="EMZ171" s="1"/>
      <c r="ENA171" s="1"/>
      <c r="ENB171" s="1"/>
      <c r="ENC171" s="1"/>
      <c r="END171" s="1"/>
      <c r="ENE171" s="1"/>
      <c r="ENF171" s="1"/>
      <c r="ENG171" s="1"/>
      <c r="ENH171" s="1"/>
      <c r="ENI171" s="1"/>
      <c r="ENJ171" s="1"/>
      <c r="ENK171" s="1"/>
      <c r="ENL171" s="1"/>
      <c r="ENM171" s="1"/>
      <c r="ENN171" s="1"/>
      <c r="ENO171" s="1"/>
      <c r="ENP171" s="1"/>
      <c r="ENQ171" s="1"/>
      <c r="ENR171" s="1"/>
      <c r="ENS171" s="1"/>
      <c r="ENT171" s="1"/>
      <c r="ENU171" s="1"/>
      <c r="ENV171" s="1"/>
      <c r="ENW171" s="1"/>
      <c r="ENX171" s="1"/>
      <c r="ENY171" s="1"/>
      <c r="ENZ171" s="1"/>
      <c r="EOA171" s="1"/>
      <c r="EOB171" s="1"/>
      <c r="EOC171" s="1"/>
      <c r="EOD171" s="1"/>
      <c r="EOE171" s="1"/>
      <c r="EOF171" s="1"/>
      <c r="EOG171" s="1"/>
      <c r="EOH171" s="1"/>
      <c r="EOI171" s="1"/>
      <c r="EOJ171" s="1"/>
      <c r="EOK171" s="1"/>
      <c r="EOL171" s="1"/>
      <c r="EOM171" s="1"/>
      <c r="EON171" s="1"/>
      <c r="EOO171" s="1"/>
      <c r="EOP171" s="1"/>
      <c r="EOQ171" s="1"/>
      <c r="EOR171" s="1"/>
      <c r="EOS171" s="1"/>
      <c r="EOT171" s="1"/>
      <c r="EOU171" s="1"/>
      <c r="EOV171" s="1"/>
      <c r="EOW171" s="1"/>
      <c r="EOX171" s="1"/>
      <c r="EOY171" s="1"/>
      <c r="EOZ171" s="1"/>
      <c r="EPA171" s="1"/>
      <c r="EPB171" s="1"/>
      <c r="EPC171" s="1"/>
      <c r="EPD171" s="1"/>
      <c r="EPE171" s="1"/>
      <c r="EPF171" s="1"/>
      <c r="EPG171" s="1"/>
      <c r="EPH171" s="1"/>
      <c r="EPI171" s="1"/>
      <c r="EPJ171" s="1"/>
      <c r="EPK171" s="1"/>
      <c r="EPL171" s="1"/>
      <c r="EPM171" s="1"/>
      <c r="EPN171" s="1"/>
      <c r="EPU171" s="1"/>
      <c r="EPV171" s="1"/>
      <c r="EPW171" s="1"/>
      <c r="EPX171" s="1"/>
      <c r="EPY171" s="1"/>
      <c r="EPZ171" s="1"/>
      <c r="EQA171" s="1"/>
      <c r="EQB171" s="1"/>
      <c r="EQC171" s="1"/>
      <c r="EQD171" s="1"/>
      <c r="EQE171" s="1"/>
      <c r="EQF171" s="1"/>
      <c r="EQG171" s="1"/>
      <c r="EQH171" s="1"/>
      <c r="EQI171" s="1"/>
      <c r="EQJ171" s="1"/>
      <c r="EQK171" s="1"/>
      <c r="EQL171" s="1"/>
      <c r="EQM171" s="1"/>
      <c r="EQN171" s="1"/>
      <c r="EQO171" s="1"/>
      <c r="EQP171" s="1"/>
      <c r="EQQ171" s="1"/>
      <c r="EQR171" s="1"/>
      <c r="EQS171" s="1"/>
      <c r="EQT171" s="1"/>
      <c r="EQU171" s="1"/>
      <c r="EQV171" s="1"/>
      <c r="EQW171" s="1"/>
      <c r="EQX171" s="1"/>
      <c r="EQY171" s="1"/>
      <c r="EQZ171" s="1"/>
      <c r="ERA171" s="1"/>
      <c r="ERB171" s="1"/>
      <c r="ERC171" s="1"/>
      <c r="ERD171" s="1"/>
      <c r="ERE171" s="1"/>
      <c r="ERF171" s="1"/>
      <c r="ERG171" s="1"/>
      <c r="ERH171" s="1"/>
      <c r="ERI171" s="1"/>
      <c r="ERJ171" s="1"/>
      <c r="ERK171" s="1"/>
      <c r="ERL171" s="1"/>
      <c r="ERM171" s="1"/>
      <c r="ERN171" s="1"/>
      <c r="ERO171" s="1"/>
      <c r="ERP171" s="1"/>
      <c r="ERQ171" s="1"/>
      <c r="ERR171" s="1"/>
      <c r="ERS171" s="1"/>
      <c r="ERT171" s="1"/>
      <c r="ERU171" s="1"/>
      <c r="ERV171" s="1"/>
      <c r="ERW171" s="1"/>
      <c r="ERX171" s="1"/>
      <c r="ERY171" s="1"/>
      <c r="ERZ171" s="1"/>
      <c r="ESA171" s="1"/>
      <c r="ESB171" s="1"/>
      <c r="ESC171" s="1"/>
      <c r="ESD171" s="1"/>
      <c r="ESE171" s="1"/>
      <c r="ESF171" s="1"/>
      <c r="ESG171" s="1"/>
      <c r="ESH171" s="1"/>
      <c r="ESI171" s="1"/>
      <c r="ESJ171" s="1"/>
      <c r="ESK171" s="1"/>
      <c r="ESL171" s="1"/>
      <c r="ESM171" s="1"/>
      <c r="ESN171" s="1"/>
      <c r="ESO171" s="1"/>
      <c r="ESP171" s="1"/>
      <c r="ESQ171" s="1"/>
      <c r="ESR171" s="1"/>
      <c r="ESS171" s="1"/>
      <c r="EST171" s="1"/>
      <c r="ESU171" s="1"/>
      <c r="ESV171" s="1"/>
      <c r="ESW171" s="1"/>
      <c r="ESX171" s="1"/>
      <c r="ESY171" s="1"/>
      <c r="ESZ171" s="1"/>
      <c r="ETA171" s="1"/>
      <c r="ETB171" s="1"/>
      <c r="ETC171" s="1"/>
      <c r="ETD171" s="1"/>
      <c r="ETE171" s="1"/>
      <c r="ETF171" s="1"/>
      <c r="ETG171" s="1"/>
      <c r="ETH171" s="1"/>
      <c r="ETI171" s="1"/>
      <c r="ETJ171" s="1"/>
      <c r="ETK171" s="1"/>
      <c r="ETL171" s="1"/>
      <c r="ETM171" s="1"/>
      <c r="ETN171" s="1"/>
      <c r="ETO171" s="1"/>
      <c r="ETP171" s="1"/>
      <c r="ETQ171" s="1"/>
      <c r="ETR171" s="1"/>
      <c r="ETS171" s="1"/>
      <c r="ETT171" s="1"/>
      <c r="ETU171" s="1"/>
      <c r="ETV171" s="1"/>
      <c r="ETW171" s="1"/>
      <c r="ETX171" s="1"/>
      <c r="ETY171" s="1"/>
      <c r="ETZ171" s="1"/>
      <c r="EUA171" s="1"/>
      <c r="EUB171" s="1"/>
      <c r="EUC171" s="1"/>
      <c r="EUD171" s="1"/>
      <c r="EUE171" s="1"/>
      <c r="EUF171" s="1"/>
      <c r="EUG171" s="1"/>
      <c r="EUH171" s="1"/>
      <c r="EUI171" s="1"/>
      <c r="EUJ171" s="1"/>
      <c r="EUK171" s="1"/>
      <c r="EUL171" s="1"/>
      <c r="EUM171" s="1"/>
      <c r="EUN171" s="1"/>
      <c r="EUO171" s="1"/>
      <c r="EUP171" s="1"/>
      <c r="EUQ171" s="1"/>
      <c r="EUR171" s="1"/>
      <c r="EUS171" s="1"/>
      <c r="EUT171" s="1"/>
      <c r="EUU171" s="1"/>
      <c r="EUV171" s="1"/>
      <c r="EUW171" s="1"/>
      <c r="EUX171" s="1"/>
      <c r="EUY171" s="1"/>
      <c r="EUZ171" s="1"/>
      <c r="EVA171" s="1"/>
      <c r="EVB171" s="1"/>
      <c r="EVC171" s="1"/>
      <c r="EVD171" s="1"/>
      <c r="EVE171" s="1"/>
      <c r="EVF171" s="1"/>
      <c r="EVG171" s="1"/>
      <c r="EVH171" s="1"/>
      <c r="EVI171" s="1"/>
      <c r="EVJ171" s="1"/>
      <c r="EVK171" s="1"/>
      <c r="EVL171" s="1"/>
      <c r="EVM171" s="1"/>
      <c r="EVN171" s="1"/>
      <c r="EVO171" s="1"/>
      <c r="EVP171" s="1"/>
      <c r="EVQ171" s="1"/>
      <c r="EVR171" s="1"/>
      <c r="EVS171" s="1"/>
      <c r="EVT171" s="1"/>
      <c r="EVU171" s="1"/>
      <c r="EVV171" s="1"/>
      <c r="EVW171" s="1"/>
      <c r="EVX171" s="1"/>
      <c r="EVY171" s="1"/>
      <c r="EVZ171" s="1"/>
      <c r="EWA171" s="1"/>
      <c r="EWB171" s="1"/>
      <c r="EWC171" s="1"/>
      <c r="EWD171" s="1"/>
      <c r="EWE171" s="1"/>
      <c r="EWF171" s="1"/>
      <c r="EWG171" s="1"/>
      <c r="EWH171" s="1"/>
      <c r="EWI171" s="1"/>
      <c r="EWJ171" s="1"/>
      <c r="EWK171" s="1"/>
      <c r="EWL171" s="1"/>
      <c r="EWM171" s="1"/>
      <c r="EWN171" s="1"/>
      <c r="EWO171" s="1"/>
      <c r="EWP171" s="1"/>
      <c r="EWQ171" s="1"/>
      <c r="EWR171" s="1"/>
      <c r="EWS171" s="1"/>
      <c r="EWT171" s="1"/>
      <c r="EWU171" s="1"/>
      <c r="EWV171" s="1"/>
      <c r="EWW171" s="1"/>
      <c r="EWX171" s="1"/>
      <c r="EWY171" s="1"/>
      <c r="EWZ171" s="1"/>
      <c r="EXA171" s="1"/>
      <c r="EXB171" s="1"/>
      <c r="EXC171" s="1"/>
      <c r="EXD171" s="1"/>
      <c r="EXE171" s="1"/>
      <c r="EXF171" s="1"/>
      <c r="EXG171" s="1"/>
      <c r="EXH171" s="1"/>
      <c r="EXI171" s="1"/>
      <c r="EXJ171" s="1"/>
      <c r="EXK171" s="1"/>
      <c r="EXL171" s="1"/>
      <c r="EXM171" s="1"/>
      <c r="EXN171" s="1"/>
      <c r="EXO171" s="1"/>
      <c r="EXP171" s="1"/>
      <c r="EXQ171" s="1"/>
      <c r="EXR171" s="1"/>
      <c r="EXS171" s="1"/>
      <c r="EXT171" s="1"/>
      <c r="EXU171" s="1"/>
      <c r="EXV171" s="1"/>
      <c r="EXW171" s="1"/>
      <c r="EXX171" s="1"/>
      <c r="EXY171" s="1"/>
      <c r="EXZ171" s="1"/>
      <c r="EYA171" s="1"/>
      <c r="EYB171" s="1"/>
      <c r="EYC171" s="1"/>
      <c r="EYD171" s="1"/>
      <c r="EYE171" s="1"/>
      <c r="EYF171" s="1"/>
      <c r="EYG171" s="1"/>
      <c r="EYH171" s="1"/>
      <c r="EYI171" s="1"/>
      <c r="EYJ171" s="1"/>
      <c r="EYK171" s="1"/>
      <c r="EYL171" s="1"/>
      <c r="EYM171" s="1"/>
      <c r="EYN171" s="1"/>
      <c r="EYO171" s="1"/>
      <c r="EYP171" s="1"/>
      <c r="EYQ171" s="1"/>
      <c r="EYR171" s="1"/>
      <c r="EYS171" s="1"/>
      <c r="EYT171" s="1"/>
      <c r="EYU171" s="1"/>
      <c r="EYV171" s="1"/>
      <c r="EYW171" s="1"/>
      <c r="EYX171" s="1"/>
      <c r="EYY171" s="1"/>
      <c r="EYZ171" s="1"/>
      <c r="EZA171" s="1"/>
      <c r="EZB171" s="1"/>
      <c r="EZC171" s="1"/>
      <c r="EZD171" s="1"/>
      <c r="EZE171" s="1"/>
      <c r="EZF171" s="1"/>
      <c r="EZG171" s="1"/>
      <c r="EZH171" s="1"/>
      <c r="EZI171" s="1"/>
      <c r="EZJ171" s="1"/>
      <c r="EZQ171" s="1"/>
      <c r="EZR171" s="1"/>
      <c r="EZS171" s="1"/>
      <c r="EZT171" s="1"/>
      <c r="EZU171" s="1"/>
      <c r="EZV171" s="1"/>
      <c r="EZW171" s="1"/>
      <c r="EZX171" s="1"/>
      <c r="EZY171" s="1"/>
      <c r="EZZ171" s="1"/>
      <c r="FAA171" s="1"/>
      <c r="FAB171" s="1"/>
      <c r="FAC171" s="1"/>
      <c r="FAD171" s="1"/>
      <c r="FAE171" s="1"/>
      <c r="FAF171" s="1"/>
      <c r="FAG171" s="1"/>
      <c r="FAH171" s="1"/>
      <c r="FAI171" s="1"/>
      <c r="FAJ171" s="1"/>
      <c r="FAK171" s="1"/>
      <c r="FAL171" s="1"/>
      <c r="FAM171" s="1"/>
      <c r="FAN171" s="1"/>
      <c r="FAO171" s="1"/>
      <c r="FAP171" s="1"/>
      <c r="FAQ171" s="1"/>
      <c r="FAR171" s="1"/>
      <c r="FAS171" s="1"/>
      <c r="FAT171" s="1"/>
      <c r="FAU171" s="1"/>
      <c r="FAV171" s="1"/>
      <c r="FAW171" s="1"/>
      <c r="FAX171" s="1"/>
      <c r="FAY171" s="1"/>
      <c r="FAZ171" s="1"/>
      <c r="FBA171" s="1"/>
      <c r="FBB171" s="1"/>
      <c r="FBC171" s="1"/>
      <c r="FBD171" s="1"/>
      <c r="FBE171" s="1"/>
      <c r="FBF171" s="1"/>
      <c r="FBG171" s="1"/>
      <c r="FBH171" s="1"/>
      <c r="FBI171" s="1"/>
      <c r="FBJ171" s="1"/>
      <c r="FBK171" s="1"/>
      <c r="FBL171" s="1"/>
      <c r="FBM171" s="1"/>
      <c r="FBN171" s="1"/>
      <c r="FBO171" s="1"/>
      <c r="FBP171" s="1"/>
      <c r="FBQ171" s="1"/>
      <c r="FBR171" s="1"/>
      <c r="FBS171" s="1"/>
      <c r="FBT171" s="1"/>
      <c r="FBU171" s="1"/>
      <c r="FBV171" s="1"/>
      <c r="FBW171" s="1"/>
      <c r="FBX171" s="1"/>
      <c r="FBY171" s="1"/>
      <c r="FBZ171" s="1"/>
      <c r="FCA171" s="1"/>
      <c r="FCB171" s="1"/>
      <c r="FCC171" s="1"/>
      <c r="FCD171" s="1"/>
      <c r="FCE171" s="1"/>
      <c r="FCF171" s="1"/>
      <c r="FCG171" s="1"/>
      <c r="FCH171" s="1"/>
      <c r="FCI171" s="1"/>
      <c r="FCJ171" s="1"/>
      <c r="FCK171" s="1"/>
      <c r="FCL171" s="1"/>
      <c r="FCM171" s="1"/>
      <c r="FCN171" s="1"/>
      <c r="FCO171" s="1"/>
      <c r="FCP171" s="1"/>
      <c r="FCQ171" s="1"/>
      <c r="FCR171" s="1"/>
      <c r="FCS171" s="1"/>
      <c r="FCT171" s="1"/>
      <c r="FCU171" s="1"/>
      <c r="FCV171" s="1"/>
      <c r="FCW171" s="1"/>
      <c r="FCX171" s="1"/>
      <c r="FCY171" s="1"/>
      <c r="FCZ171" s="1"/>
      <c r="FDA171" s="1"/>
      <c r="FDB171" s="1"/>
      <c r="FDC171" s="1"/>
      <c r="FDD171" s="1"/>
      <c r="FDE171" s="1"/>
      <c r="FDF171" s="1"/>
      <c r="FDG171" s="1"/>
      <c r="FDH171" s="1"/>
      <c r="FDI171" s="1"/>
      <c r="FDJ171" s="1"/>
      <c r="FDK171" s="1"/>
      <c r="FDL171" s="1"/>
      <c r="FDM171" s="1"/>
      <c r="FDN171" s="1"/>
      <c r="FDO171" s="1"/>
      <c r="FDP171" s="1"/>
      <c r="FDQ171" s="1"/>
      <c r="FDR171" s="1"/>
      <c r="FDS171" s="1"/>
      <c r="FDT171" s="1"/>
      <c r="FDU171" s="1"/>
      <c r="FDV171" s="1"/>
      <c r="FDW171" s="1"/>
      <c r="FDX171" s="1"/>
      <c r="FDY171" s="1"/>
      <c r="FDZ171" s="1"/>
      <c r="FEA171" s="1"/>
      <c r="FEB171" s="1"/>
      <c r="FEC171" s="1"/>
      <c r="FED171" s="1"/>
      <c r="FEE171" s="1"/>
      <c r="FEF171" s="1"/>
      <c r="FEG171" s="1"/>
      <c r="FEH171" s="1"/>
      <c r="FEI171" s="1"/>
      <c r="FEJ171" s="1"/>
      <c r="FEK171" s="1"/>
      <c r="FEL171" s="1"/>
      <c r="FEM171" s="1"/>
      <c r="FEN171" s="1"/>
      <c r="FEO171" s="1"/>
      <c r="FEP171" s="1"/>
      <c r="FEQ171" s="1"/>
      <c r="FER171" s="1"/>
      <c r="FES171" s="1"/>
      <c r="FET171" s="1"/>
      <c r="FEU171" s="1"/>
      <c r="FEV171" s="1"/>
      <c r="FEW171" s="1"/>
      <c r="FEX171" s="1"/>
      <c r="FEY171" s="1"/>
      <c r="FEZ171" s="1"/>
      <c r="FFA171" s="1"/>
      <c r="FFB171" s="1"/>
      <c r="FFC171" s="1"/>
      <c r="FFD171" s="1"/>
      <c r="FFE171" s="1"/>
      <c r="FFF171" s="1"/>
      <c r="FFG171" s="1"/>
      <c r="FFH171" s="1"/>
      <c r="FFI171" s="1"/>
      <c r="FFJ171" s="1"/>
      <c r="FFK171" s="1"/>
      <c r="FFL171" s="1"/>
      <c r="FFM171" s="1"/>
      <c r="FFN171" s="1"/>
      <c r="FFO171" s="1"/>
      <c r="FFP171" s="1"/>
      <c r="FFQ171" s="1"/>
      <c r="FFR171" s="1"/>
      <c r="FFS171" s="1"/>
      <c r="FFT171" s="1"/>
      <c r="FFU171" s="1"/>
      <c r="FFV171" s="1"/>
      <c r="FFW171" s="1"/>
      <c r="FFX171" s="1"/>
      <c r="FFY171" s="1"/>
      <c r="FFZ171" s="1"/>
      <c r="FGA171" s="1"/>
      <c r="FGB171" s="1"/>
      <c r="FGC171" s="1"/>
      <c r="FGD171" s="1"/>
      <c r="FGE171" s="1"/>
      <c r="FGF171" s="1"/>
      <c r="FGG171" s="1"/>
      <c r="FGH171" s="1"/>
      <c r="FGI171" s="1"/>
      <c r="FGJ171" s="1"/>
      <c r="FGK171" s="1"/>
      <c r="FGL171" s="1"/>
      <c r="FGM171" s="1"/>
      <c r="FGN171" s="1"/>
      <c r="FGO171" s="1"/>
      <c r="FGP171" s="1"/>
      <c r="FGQ171" s="1"/>
      <c r="FGR171" s="1"/>
      <c r="FGS171" s="1"/>
      <c r="FGT171" s="1"/>
      <c r="FGU171" s="1"/>
      <c r="FGV171" s="1"/>
      <c r="FGW171" s="1"/>
      <c r="FGX171" s="1"/>
      <c r="FGY171" s="1"/>
      <c r="FGZ171" s="1"/>
      <c r="FHA171" s="1"/>
      <c r="FHB171" s="1"/>
      <c r="FHC171" s="1"/>
      <c r="FHD171" s="1"/>
      <c r="FHE171" s="1"/>
      <c r="FHF171" s="1"/>
      <c r="FHG171" s="1"/>
      <c r="FHH171" s="1"/>
      <c r="FHI171" s="1"/>
      <c r="FHJ171" s="1"/>
      <c r="FHK171" s="1"/>
      <c r="FHL171" s="1"/>
      <c r="FHM171" s="1"/>
      <c r="FHN171" s="1"/>
      <c r="FHO171" s="1"/>
      <c r="FHP171" s="1"/>
      <c r="FHQ171" s="1"/>
      <c r="FHR171" s="1"/>
      <c r="FHS171" s="1"/>
      <c r="FHT171" s="1"/>
      <c r="FHU171" s="1"/>
      <c r="FHV171" s="1"/>
      <c r="FHW171" s="1"/>
      <c r="FHX171" s="1"/>
      <c r="FHY171" s="1"/>
      <c r="FHZ171" s="1"/>
      <c r="FIA171" s="1"/>
      <c r="FIB171" s="1"/>
      <c r="FIC171" s="1"/>
      <c r="FID171" s="1"/>
      <c r="FIE171" s="1"/>
      <c r="FIF171" s="1"/>
      <c r="FIG171" s="1"/>
      <c r="FIH171" s="1"/>
      <c r="FII171" s="1"/>
      <c r="FIJ171" s="1"/>
      <c r="FIK171" s="1"/>
      <c r="FIL171" s="1"/>
      <c r="FIM171" s="1"/>
      <c r="FIN171" s="1"/>
      <c r="FIO171" s="1"/>
      <c r="FIP171" s="1"/>
      <c r="FIQ171" s="1"/>
      <c r="FIR171" s="1"/>
      <c r="FIS171" s="1"/>
      <c r="FIT171" s="1"/>
      <c r="FIU171" s="1"/>
      <c r="FIV171" s="1"/>
      <c r="FIW171" s="1"/>
      <c r="FIX171" s="1"/>
      <c r="FIY171" s="1"/>
      <c r="FIZ171" s="1"/>
      <c r="FJA171" s="1"/>
      <c r="FJB171" s="1"/>
      <c r="FJC171" s="1"/>
      <c r="FJD171" s="1"/>
      <c r="FJE171" s="1"/>
      <c r="FJF171" s="1"/>
      <c r="FJM171" s="1"/>
      <c r="FJN171" s="1"/>
      <c r="FJO171" s="1"/>
      <c r="FJP171" s="1"/>
      <c r="FJQ171" s="1"/>
      <c r="FJR171" s="1"/>
      <c r="FJS171" s="1"/>
      <c r="FJT171" s="1"/>
      <c r="FJU171" s="1"/>
      <c r="FJV171" s="1"/>
      <c r="FJW171" s="1"/>
      <c r="FJX171" s="1"/>
      <c r="FJY171" s="1"/>
      <c r="FJZ171" s="1"/>
      <c r="FKA171" s="1"/>
      <c r="FKB171" s="1"/>
      <c r="FKC171" s="1"/>
      <c r="FKD171" s="1"/>
      <c r="FKE171" s="1"/>
      <c r="FKF171" s="1"/>
      <c r="FKG171" s="1"/>
      <c r="FKH171" s="1"/>
      <c r="FKI171" s="1"/>
      <c r="FKJ171" s="1"/>
      <c r="FKK171" s="1"/>
      <c r="FKL171" s="1"/>
      <c r="FKM171" s="1"/>
      <c r="FKN171" s="1"/>
      <c r="FKO171" s="1"/>
      <c r="FKP171" s="1"/>
      <c r="FKQ171" s="1"/>
      <c r="FKR171" s="1"/>
      <c r="FKS171" s="1"/>
      <c r="FKT171" s="1"/>
      <c r="FKU171" s="1"/>
      <c r="FKV171" s="1"/>
      <c r="FKW171" s="1"/>
      <c r="FKX171" s="1"/>
      <c r="FKY171" s="1"/>
      <c r="FKZ171" s="1"/>
      <c r="FLA171" s="1"/>
      <c r="FLB171" s="1"/>
      <c r="FLC171" s="1"/>
      <c r="FLD171" s="1"/>
      <c r="FLE171" s="1"/>
      <c r="FLF171" s="1"/>
      <c r="FLG171" s="1"/>
      <c r="FLH171" s="1"/>
      <c r="FLI171" s="1"/>
      <c r="FLJ171" s="1"/>
      <c r="FLK171" s="1"/>
      <c r="FLL171" s="1"/>
      <c r="FLM171" s="1"/>
      <c r="FLN171" s="1"/>
      <c r="FLO171" s="1"/>
      <c r="FLP171" s="1"/>
      <c r="FLQ171" s="1"/>
      <c r="FLR171" s="1"/>
      <c r="FLS171" s="1"/>
      <c r="FLT171" s="1"/>
      <c r="FLU171" s="1"/>
      <c r="FLV171" s="1"/>
      <c r="FLW171" s="1"/>
      <c r="FLX171" s="1"/>
      <c r="FLY171" s="1"/>
      <c r="FLZ171" s="1"/>
      <c r="FMA171" s="1"/>
      <c r="FMB171" s="1"/>
      <c r="FMC171" s="1"/>
      <c r="FMD171" s="1"/>
      <c r="FME171" s="1"/>
      <c r="FMF171" s="1"/>
      <c r="FMG171" s="1"/>
      <c r="FMH171" s="1"/>
      <c r="FMI171" s="1"/>
      <c r="FMJ171" s="1"/>
      <c r="FMK171" s="1"/>
      <c r="FML171" s="1"/>
      <c r="FMM171" s="1"/>
      <c r="FMN171" s="1"/>
      <c r="FMO171" s="1"/>
      <c r="FMP171" s="1"/>
      <c r="FMQ171" s="1"/>
      <c r="FMR171" s="1"/>
      <c r="FMS171" s="1"/>
      <c r="FMT171" s="1"/>
      <c r="FMU171" s="1"/>
      <c r="FMV171" s="1"/>
      <c r="FMW171" s="1"/>
      <c r="FMX171" s="1"/>
      <c r="FMY171" s="1"/>
      <c r="FMZ171" s="1"/>
      <c r="FNA171" s="1"/>
      <c r="FNB171" s="1"/>
      <c r="FNC171" s="1"/>
      <c r="FND171" s="1"/>
      <c r="FNE171" s="1"/>
      <c r="FNF171" s="1"/>
      <c r="FNG171" s="1"/>
      <c r="FNH171" s="1"/>
      <c r="FNI171" s="1"/>
      <c r="FNJ171" s="1"/>
      <c r="FNK171" s="1"/>
      <c r="FNL171" s="1"/>
      <c r="FNM171" s="1"/>
      <c r="FNN171" s="1"/>
      <c r="FNO171" s="1"/>
      <c r="FNP171" s="1"/>
      <c r="FNQ171" s="1"/>
      <c r="FNR171" s="1"/>
      <c r="FNS171" s="1"/>
      <c r="FNT171" s="1"/>
      <c r="FNU171" s="1"/>
      <c r="FNV171" s="1"/>
      <c r="FNW171" s="1"/>
      <c r="FNX171" s="1"/>
      <c r="FNY171" s="1"/>
      <c r="FNZ171" s="1"/>
      <c r="FOA171" s="1"/>
      <c r="FOB171" s="1"/>
      <c r="FOC171" s="1"/>
      <c r="FOD171" s="1"/>
      <c r="FOE171" s="1"/>
      <c r="FOF171" s="1"/>
      <c r="FOG171" s="1"/>
      <c r="FOH171" s="1"/>
      <c r="FOI171" s="1"/>
      <c r="FOJ171" s="1"/>
      <c r="FOK171" s="1"/>
      <c r="FOL171" s="1"/>
      <c r="FOM171" s="1"/>
      <c r="FON171" s="1"/>
      <c r="FOO171" s="1"/>
      <c r="FOP171" s="1"/>
      <c r="FOQ171" s="1"/>
      <c r="FOR171" s="1"/>
      <c r="FOS171" s="1"/>
      <c r="FOT171" s="1"/>
      <c r="FOU171" s="1"/>
      <c r="FOV171" s="1"/>
      <c r="FOW171" s="1"/>
      <c r="FOX171" s="1"/>
      <c r="FOY171" s="1"/>
      <c r="FOZ171" s="1"/>
      <c r="FPA171" s="1"/>
      <c r="FPB171" s="1"/>
      <c r="FPC171" s="1"/>
      <c r="FPD171" s="1"/>
      <c r="FPE171" s="1"/>
      <c r="FPF171" s="1"/>
      <c r="FPG171" s="1"/>
      <c r="FPH171" s="1"/>
      <c r="FPI171" s="1"/>
      <c r="FPJ171" s="1"/>
      <c r="FPK171" s="1"/>
      <c r="FPL171" s="1"/>
      <c r="FPM171" s="1"/>
      <c r="FPN171" s="1"/>
      <c r="FPO171" s="1"/>
      <c r="FPP171" s="1"/>
      <c r="FPQ171" s="1"/>
      <c r="FPR171" s="1"/>
      <c r="FPS171" s="1"/>
      <c r="FPT171" s="1"/>
      <c r="FPU171" s="1"/>
      <c r="FPV171" s="1"/>
      <c r="FPW171" s="1"/>
      <c r="FPX171" s="1"/>
      <c r="FPY171" s="1"/>
      <c r="FPZ171" s="1"/>
      <c r="FQA171" s="1"/>
      <c r="FQB171" s="1"/>
      <c r="FQC171" s="1"/>
      <c r="FQD171" s="1"/>
      <c r="FQE171" s="1"/>
      <c r="FQF171" s="1"/>
      <c r="FQG171" s="1"/>
      <c r="FQH171" s="1"/>
      <c r="FQI171" s="1"/>
      <c r="FQJ171" s="1"/>
      <c r="FQK171" s="1"/>
      <c r="FQL171" s="1"/>
      <c r="FQM171" s="1"/>
      <c r="FQN171" s="1"/>
      <c r="FQO171" s="1"/>
      <c r="FQP171" s="1"/>
      <c r="FQQ171" s="1"/>
      <c r="FQR171" s="1"/>
      <c r="FQS171" s="1"/>
      <c r="FQT171" s="1"/>
      <c r="FQU171" s="1"/>
      <c r="FQV171" s="1"/>
      <c r="FQW171" s="1"/>
      <c r="FQX171" s="1"/>
      <c r="FQY171" s="1"/>
      <c r="FQZ171" s="1"/>
      <c r="FRA171" s="1"/>
      <c r="FRB171" s="1"/>
      <c r="FRC171" s="1"/>
      <c r="FRD171" s="1"/>
      <c r="FRE171" s="1"/>
      <c r="FRF171" s="1"/>
      <c r="FRG171" s="1"/>
      <c r="FRH171" s="1"/>
      <c r="FRI171" s="1"/>
      <c r="FRJ171" s="1"/>
      <c r="FRK171" s="1"/>
      <c r="FRL171" s="1"/>
      <c r="FRM171" s="1"/>
      <c r="FRN171" s="1"/>
      <c r="FRO171" s="1"/>
      <c r="FRP171" s="1"/>
      <c r="FRQ171" s="1"/>
      <c r="FRR171" s="1"/>
      <c r="FRS171" s="1"/>
      <c r="FRT171" s="1"/>
      <c r="FRU171" s="1"/>
      <c r="FRV171" s="1"/>
      <c r="FRW171" s="1"/>
      <c r="FRX171" s="1"/>
      <c r="FRY171" s="1"/>
      <c r="FRZ171" s="1"/>
      <c r="FSA171" s="1"/>
      <c r="FSB171" s="1"/>
      <c r="FSC171" s="1"/>
      <c r="FSD171" s="1"/>
      <c r="FSE171" s="1"/>
      <c r="FSF171" s="1"/>
      <c r="FSG171" s="1"/>
      <c r="FSH171" s="1"/>
      <c r="FSI171" s="1"/>
      <c r="FSJ171" s="1"/>
      <c r="FSK171" s="1"/>
      <c r="FSL171" s="1"/>
      <c r="FSM171" s="1"/>
      <c r="FSN171" s="1"/>
      <c r="FSO171" s="1"/>
      <c r="FSP171" s="1"/>
      <c r="FSQ171" s="1"/>
      <c r="FSR171" s="1"/>
      <c r="FSS171" s="1"/>
      <c r="FST171" s="1"/>
      <c r="FSU171" s="1"/>
      <c r="FSV171" s="1"/>
      <c r="FSW171" s="1"/>
      <c r="FSX171" s="1"/>
      <c r="FSY171" s="1"/>
      <c r="FSZ171" s="1"/>
      <c r="FTA171" s="1"/>
      <c r="FTB171" s="1"/>
      <c r="FTI171" s="1"/>
      <c r="FTJ171" s="1"/>
      <c r="FTK171" s="1"/>
      <c r="FTL171" s="1"/>
      <c r="FTM171" s="1"/>
      <c r="FTN171" s="1"/>
      <c r="FTO171" s="1"/>
      <c r="FTP171" s="1"/>
      <c r="FTQ171" s="1"/>
      <c r="FTR171" s="1"/>
      <c r="FTS171" s="1"/>
      <c r="FTT171" s="1"/>
      <c r="FTU171" s="1"/>
      <c r="FTV171" s="1"/>
      <c r="FTW171" s="1"/>
      <c r="FTX171" s="1"/>
      <c r="FTY171" s="1"/>
      <c r="FTZ171" s="1"/>
      <c r="FUA171" s="1"/>
      <c r="FUB171" s="1"/>
      <c r="FUC171" s="1"/>
      <c r="FUD171" s="1"/>
      <c r="FUE171" s="1"/>
      <c r="FUF171" s="1"/>
      <c r="FUG171" s="1"/>
      <c r="FUH171" s="1"/>
      <c r="FUI171" s="1"/>
      <c r="FUJ171" s="1"/>
      <c r="FUK171" s="1"/>
      <c r="FUL171" s="1"/>
      <c r="FUM171" s="1"/>
      <c r="FUN171" s="1"/>
      <c r="FUO171" s="1"/>
      <c r="FUP171" s="1"/>
      <c r="FUQ171" s="1"/>
      <c r="FUR171" s="1"/>
      <c r="FUS171" s="1"/>
      <c r="FUT171" s="1"/>
      <c r="FUU171" s="1"/>
      <c r="FUV171" s="1"/>
      <c r="FUW171" s="1"/>
      <c r="FUX171" s="1"/>
      <c r="FUY171" s="1"/>
      <c r="FUZ171" s="1"/>
      <c r="FVA171" s="1"/>
      <c r="FVB171" s="1"/>
      <c r="FVC171" s="1"/>
      <c r="FVD171" s="1"/>
      <c r="FVE171" s="1"/>
      <c r="FVF171" s="1"/>
      <c r="FVG171" s="1"/>
      <c r="FVH171" s="1"/>
      <c r="FVI171" s="1"/>
      <c r="FVJ171" s="1"/>
      <c r="FVK171" s="1"/>
      <c r="FVL171" s="1"/>
      <c r="FVM171" s="1"/>
      <c r="FVN171" s="1"/>
      <c r="FVO171" s="1"/>
      <c r="FVP171" s="1"/>
      <c r="FVQ171" s="1"/>
      <c r="FVR171" s="1"/>
      <c r="FVS171" s="1"/>
      <c r="FVT171" s="1"/>
      <c r="FVU171" s="1"/>
      <c r="FVV171" s="1"/>
      <c r="FVW171" s="1"/>
      <c r="FVX171" s="1"/>
      <c r="FVY171" s="1"/>
      <c r="FVZ171" s="1"/>
      <c r="FWA171" s="1"/>
      <c r="FWB171" s="1"/>
      <c r="FWC171" s="1"/>
      <c r="FWD171" s="1"/>
      <c r="FWE171" s="1"/>
      <c r="FWF171" s="1"/>
      <c r="FWG171" s="1"/>
      <c r="FWH171" s="1"/>
      <c r="FWI171" s="1"/>
      <c r="FWJ171" s="1"/>
      <c r="FWK171" s="1"/>
      <c r="FWL171" s="1"/>
      <c r="FWM171" s="1"/>
      <c r="FWN171" s="1"/>
      <c r="FWO171" s="1"/>
      <c r="FWP171" s="1"/>
      <c r="FWQ171" s="1"/>
      <c r="FWR171" s="1"/>
      <c r="FWS171" s="1"/>
      <c r="FWT171" s="1"/>
      <c r="FWU171" s="1"/>
      <c r="FWV171" s="1"/>
      <c r="FWW171" s="1"/>
      <c r="FWX171" s="1"/>
      <c r="FWY171" s="1"/>
      <c r="FWZ171" s="1"/>
      <c r="FXA171" s="1"/>
      <c r="FXB171" s="1"/>
      <c r="FXC171" s="1"/>
      <c r="FXD171" s="1"/>
      <c r="FXE171" s="1"/>
      <c r="FXF171" s="1"/>
      <c r="FXG171" s="1"/>
      <c r="FXH171" s="1"/>
      <c r="FXI171" s="1"/>
      <c r="FXJ171" s="1"/>
      <c r="FXK171" s="1"/>
      <c r="FXL171" s="1"/>
      <c r="FXM171" s="1"/>
      <c r="FXN171" s="1"/>
      <c r="FXO171" s="1"/>
      <c r="FXP171" s="1"/>
      <c r="FXQ171" s="1"/>
      <c r="FXR171" s="1"/>
      <c r="FXS171" s="1"/>
      <c r="FXT171" s="1"/>
      <c r="FXU171" s="1"/>
      <c r="FXV171" s="1"/>
      <c r="FXW171" s="1"/>
      <c r="FXX171" s="1"/>
      <c r="FXY171" s="1"/>
      <c r="FXZ171" s="1"/>
      <c r="FYA171" s="1"/>
      <c r="FYB171" s="1"/>
      <c r="FYC171" s="1"/>
      <c r="FYD171" s="1"/>
      <c r="FYE171" s="1"/>
      <c r="FYF171" s="1"/>
      <c r="FYG171" s="1"/>
      <c r="FYH171" s="1"/>
      <c r="FYI171" s="1"/>
      <c r="FYJ171" s="1"/>
      <c r="FYK171" s="1"/>
      <c r="FYL171" s="1"/>
      <c r="FYM171" s="1"/>
      <c r="FYN171" s="1"/>
      <c r="FYO171" s="1"/>
      <c r="FYP171" s="1"/>
      <c r="FYQ171" s="1"/>
      <c r="FYR171" s="1"/>
      <c r="FYS171" s="1"/>
      <c r="FYT171" s="1"/>
      <c r="FYU171" s="1"/>
      <c r="FYV171" s="1"/>
      <c r="FYW171" s="1"/>
      <c r="FYX171" s="1"/>
      <c r="FYY171" s="1"/>
      <c r="FYZ171" s="1"/>
      <c r="FZA171" s="1"/>
      <c r="FZB171" s="1"/>
      <c r="FZC171" s="1"/>
      <c r="FZD171" s="1"/>
      <c r="FZE171" s="1"/>
      <c r="FZF171" s="1"/>
      <c r="FZG171" s="1"/>
      <c r="FZH171" s="1"/>
      <c r="FZI171" s="1"/>
      <c r="FZJ171" s="1"/>
      <c r="FZK171" s="1"/>
      <c r="FZL171" s="1"/>
      <c r="FZM171" s="1"/>
      <c r="FZN171" s="1"/>
      <c r="FZO171" s="1"/>
      <c r="FZP171" s="1"/>
      <c r="FZQ171" s="1"/>
      <c r="FZR171" s="1"/>
      <c r="FZS171" s="1"/>
      <c r="FZT171" s="1"/>
      <c r="FZU171" s="1"/>
      <c r="FZV171" s="1"/>
      <c r="FZW171" s="1"/>
      <c r="FZX171" s="1"/>
      <c r="FZY171" s="1"/>
      <c r="FZZ171" s="1"/>
      <c r="GAA171" s="1"/>
      <c r="GAB171" s="1"/>
      <c r="GAC171" s="1"/>
      <c r="GAD171" s="1"/>
      <c r="GAE171" s="1"/>
      <c r="GAF171" s="1"/>
      <c r="GAG171" s="1"/>
      <c r="GAH171" s="1"/>
      <c r="GAI171" s="1"/>
      <c r="GAJ171" s="1"/>
      <c r="GAK171" s="1"/>
      <c r="GAL171" s="1"/>
      <c r="GAM171" s="1"/>
      <c r="GAN171" s="1"/>
      <c r="GAO171" s="1"/>
      <c r="GAP171" s="1"/>
      <c r="GAQ171" s="1"/>
      <c r="GAR171" s="1"/>
      <c r="GAS171" s="1"/>
      <c r="GAT171" s="1"/>
      <c r="GAU171" s="1"/>
      <c r="GAV171" s="1"/>
      <c r="GAW171" s="1"/>
      <c r="GAX171" s="1"/>
      <c r="GAY171" s="1"/>
      <c r="GAZ171" s="1"/>
      <c r="GBA171" s="1"/>
      <c r="GBB171" s="1"/>
      <c r="GBC171" s="1"/>
      <c r="GBD171" s="1"/>
      <c r="GBE171" s="1"/>
      <c r="GBF171" s="1"/>
      <c r="GBG171" s="1"/>
      <c r="GBH171" s="1"/>
      <c r="GBI171" s="1"/>
      <c r="GBJ171" s="1"/>
      <c r="GBK171" s="1"/>
      <c r="GBL171" s="1"/>
      <c r="GBM171" s="1"/>
      <c r="GBN171" s="1"/>
      <c r="GBO171" s="1"/>
      <c r="GBP171" s="1"/>
      <c r="GBQ171" s="1"/>
      <c r="GBR171" s="1"/>
      <c r="GBS171" s="1"/>
      <c r="GBT171" s="1"/>
      <c r="GBU171" s="1"/>
      <c r="GBV171" s="1"/>
      <c r="GBW171" s="1"/>
      <c r="GBX171" s="1"/>
      <c r="GBY171" s="1"/>
      <c r="GBZ171" s="1"/>
      <c r="GCA171" s="1"/>
      <c r="GCB171" s="1"/>
      <c r="GCC171" s="1"/>
      <c r="GCD171" s="1"/>
      <c r="GCE171" s="1"/>
      <c r="GCF171" s="1"/>
      <c r="GCG171" s="1"/>
      <c r="GCH171" s="1"/>
      <c r="GCI171" s="1"/>
      <c r="GCJ171" s="1"/>
      <c r="GCK171" s="1"/>
      <c r="GCL171" s="1"/>
      <c r="GCM171" s="1"/>
      <c r="GCN171" s="1"/>
      <c r="GCO171" s="1"/>
      <c r="GCP171" s="1"/>
      <c r="GCQ171" s="1"/>
      <c r="GCR171" s="1"/>
      <c r="GCS171" s="1"/>
      <c r="GCT171" s="1"/>
      <c r="GCU171" s="1"/>
      <c r="GCV171" s="1"/>
      <c r="GCW171" s="1"/>
      <c r="GCX171" s="1"/>
      <c r="GDE171" s="1"/>
      <c r="GDF171" s="1"/>
      <c r="GDG171" s="1"/>
      <c r="GDH171" s="1"/>
      <c r="GDI171" s="1"/>
      <c r="GDJ171" s="1"/>
      <c r="GDK171" s="1"/>
      <c r="GDL171" s="1"/>
      <c r="GDM171" s="1"/>
      <c r="GDN171" s="1"/>
      <c r="GDO171" s="1"/>
      <c r="GDP171" s="1"/>
      <c r="GDQ171" s="1"/>
      <c r="GDR171" s="1"/>
      <c r="GDS171" s="1"/>
      <c r="GDT171" s="1"/>
      <c r="GDU171" s="1"/>
      <c r="GDV171" s="1"/>
      <c r="GDW171" s="1"/>
      <c r="GDX171" s="1"/>
      <c r="GDY171" s="1"/>
      <c r="GDZ171" s="1"/>
      <c r="GEA171" s="1"/>
      <c r="GEB171" s="1"/>
      <c r="GEC171" s="1"/>
      <c r="GED171" s="1"/>
      <c r="GEE171" s="1"/>
      <c r="GEF171" s="1"/>
      <c r="GEG171" s="1"/>
      <c r="GEH171" s="1"/>
      <c r="GEI171" s="1"/>
      <c r="GEJ171" s="1"/>
      <c r="GEK171" s="1"/>
      <c r="GEL171" s="1"/>
      <c r="GEM171" s="1"/>
      <c r="GEN171" s="1"/>
      <c r="GEO171" s="1"/>
      <c r="GEP171" s="1"/>
      <c r="GEQ171" s="1"/>
      <c r="GER171" s="1"/>
      <c r="GES171" s="1"/>
      <c r="GET171" s="1"/>
      <c r="GEU171" s="1"/>
      <c r="GEV171" s="1"/>
      <c r="GEW171" s="1"/>
      <c r="GEX171" s="1"/>
      <c r="GEY171" s="1"/>
      <c r="GEZ171" s="1"/>
      <c r="GFA171" s="1"/>
      <c r="GFB171" s="1"/>
      <c r="GFC171" s="1"/>
      <c r="GFD171" s="1"/>
      <c r="GFE171" s="1"/>
      <c r="GFF171" s="1"/>
      <c r="GFG171" s="1"/>
      <c r="GFH171" s="1"/>
      <c r="GFI171" s="1"/>
      <c r="GFJ171" s="1"/>
      <c r="GFK171" s="1"/>
      <c r="GFL171" s="1"/>
      <c r="GFM171" s="1"/>
      <c r="GFN171" s="1"/>
      <c r="GFO171" s="1"/>
      <c r="GFP171" s="1"/>
      <c r="GFQ171" s="1"/>
      <c r="GFR171" s="1"/>
      <c r="GFS171" s="1"/>
      <c r="GFT171" s="1"/>
      <c r="GFU171" s="1"/>
      <c r="GFV171" s="1"/>
      <c r="GFW171" s="1"/>
      <c r="GFX171" s="1"/>
      <c r="GFY171" s="1"/>
      <c r="GFZ171" s="1"/>
      <c r="GGA171" s="1"/>
      <c r="GGB171" s="1"/>
      <c r="GGC171" s="1"/>
      <c r="GGD171" s="1"/>
      <c r="GGE171" s="1"/>
      <c r="GGF171" s="1"/>
      <c r="GGG171" s="1"/>
      <c r="GGH171" s="1"/>
      <c r="GGI171" s="1"/>
      <c r="GGJ171" s="1"/>
      <c r="GGK171" s="1"/>
      <c r="GGL171" s="1"/>
      <c r="GGM171" s="1"/>
      <c r="GGN171" s="1"/>
      <c r="GGO171" s="1"/>
      <c r="GGP171" s="1"/>
      <c r="GGQ171" s="1"/>
      <c r="GGR171" s="1"/>
      <c r="GGS171" s="1"/>
      <c r="GGT171" s="1"/>
      <c r="GGU171" s="1"/>
      <c r="GGV171" s="1"/>
      <c r="GGW171" s="1"/>
      <c r="GGX171" s="1"/>
      <c r="GGY171" s="1"/>
      <c r="GGZ171" s="1"/>
      <c r="GHA171" s="1"/>
      <c r="GHB171" s="1"/>
      <c r="GHC171" s="1"/>
      <c r="GHD171" s="1"/>
      <c r="GHE171" s="1"/>
      <c r="GHF171" s="1"/>
      <c r="GHG171" s="1"/>
      <c r="GHH171" s="1"/>
      <c r="GHI171" s="1"/>
      <c r="GHJ171" s="1"/>
      <c r="GHK171" s="1"/>
      <c r="GHL171" s="1"/>
      <c r="GHM171" s="1"/>
      <c r="GHN171" s="1"/>
      <c r="GHO171" s="1"/>
      <c r="GHP171" s="1"/>
      <c r="GHQ171" s="1"/>
      <c r="GHR171" s="1"/>
      <c r="GHS171" s="1"/>
      <c r="GHT171" s="1"/>
      <c r="GHU171" s="1"/>
      <c r="GHV171" s="1"/>
      <c r="GHW171" s="1"/>
      <c r="GHX171" s="1"/>
      <c r="GHY171" s="1"/>
      <c r="GHZ171" s="1"/>
      <c r="GIA171" s="1"/>
      <c r="GIB171" s="1"/>
      <c r="GIC171" s="1"/>
      <c r="GID171" s="1"/>
      <c r="GIE171" s="1"/>
      <c r="GIF171" s="1"/>
      <c r="GIG171" s="1"/>
      <c r="GIH171" s="1"/>
      <c r="GII171" s="1"/>
      <c r="GIJ171" s="1"/>
      <c r="GIK171" s="1"/>
      <c r="GIL171" s="1"/>
      <c r="GIM171" s="1"/>
      <c r="GIN171" s="1"/>
      <c r="GIO171" s="1"/>
      <c r="GIP171" s="1"/>
      <c r="GIQ171" s="1"/>
      <c r="GIR171" s="1"/>
      <c r="GIS171" s="1"/>
      <c r="GIT171" s="1"/>
      <c r="GIU171" s="1"/>
      <c r="GIV171" s="1"/>
      <c r="GIW171" s="1"/>
      <c r="GIX171" s="1"/>
      <c r="GIY171" s="1"/>
      <c r="GIZ171" s="1"/>
      <c r="GJA171" s="1"/>
      <c r="GJB171" s="1"/>
      <c r="GJC171" s="1"/>
      <c r="GJD171" s="1"/>
      <c r="GJE171" s="1"/>
      <c r="GJF171" s="1"/>
      <c r="GJG171" s="1"/>
      <c r="GJH171" s="1"/>
      <c r="GJI171" s="1"/>
      <c r="GJJ171" s="1"/>
      <c r="GJK171" s="1"/>
      <c r="GJL171" s="1"/>
      <c r="GJM171" s="1"/>
      <c r="GJN171" s="1"/>
      <c r="GJO171" s="1"/>
      <c r="GJP171" s="1"/>
      <c r="GJQ171" s="1"/>
      <c r="GJR171" s="1"/>
      <c r="GJS171" s="1"/>
      <c r="GJT171" s="1"/>
      <c r="GJU171" s="1"/>
      <c r="GJV171" s="1"/>
      <c r="GJW171" s="1"/>
      <c r="GJX171" s="1"/>
      <c r="GJY171" s="1"/>
      <c r="GJZ171" s="1"/>
      <c r="GKA171" s="1"/>
      <c r="GKB171" s="1"/>
      <c r="GKC171" s="1"/>
      <c r="GKD171" s="1"/>
      <c r="GKE171" s="1"/>
      <c r="GKF171" s="1"/>
      <c r="GKG171" s="1"/>
      <c r="GKH171" s="1"/>
      <c r="GKI171" s="1"/>
      <c r="GKJ171" s="1"/>
      <c r="GKK171" s="1"/>
      <c r="GKL171" s="1"/>
      <c r="GKM171" s="1"/>
      <c r="GKN171" s="1"/>
      <c r="GKO171" s="1"/>
      <c r="GKP171" s="1"/>
      <c r="GKQ171" s="1"/>
      <c r="GKR171" s="1"/>
      <c r="GKS171" s="1"/>
      <c r="GKT171" s="1"/>
      <c r="GKU171" s="1"/>
      <c r="GKV171" s="1"/>
      <c r="GKW171" s="1"/>
      <c r="GKX171" s="1"/>
      <c r="GKY171" s="1"/>
      <c r="GKZ171" s="1"/>
      <c r="GLA171" s="1"/>
      <c r="GLB171" s="1"/>
      <c r="GLC171" s="1"/>
      <c r="GLD171" s="1"/>
      <c r="GLE171" s="1"/>
      <c r="GLF171" s="1"/>
      <c r="GLG171" s="1"/>
      <c r="GLH171" s="1"/>
      <c r="GLI171" s="1"/>
      <c r="GLJ171" s="1"/>
      <c r="GLK171" s="1"/>
      <c r="GLL171" s="1"/>
      <c r="GLM171" s="1"/>
      <c r="GLN171" s="1"/>
      <c r="GLO171" s="1"/>
      <c r="GLP171" s="1"/>
      <c r="GLQ171" s="1"/>
      <c r="GLR171" s="1"/>
      <c r="GLS171" s="1"/>
      <c r="GLT171" s="1"/>
      <c r="GLU171" s="1"/>
      <c r="GLV171" s="1"/>
      <c r="GLW171" s="1"/>
      <c r="GLX171" s="1"/>
      <c r="GLY171" s="1"/>
      <c r="GLZ171" s="1"/>
      <c r="GMA171" s="1"/>
      <c r="GMB171" s="1"/>
      <c r="GMC171" s="1"/>
      <c r="GMD171" s="1"/>
      <c r="GME171" s="1"/>
      <c r="GMF171" s="1"/>
      <c r="GMG171" s="1"/>
      <c r="GMH171" s="1"/>
      <c r="GMI171" s="1"/>
      <c r="GMJ171" s="1"/>
      <c r="GMK171" s="1"/>
      <c r="GML171" s="1"/>
      <c r="GMM171" s="1"/>
      <c r="GMN171" s="1"/>
      <c r="GMO171" s="1"/>
      <c r="GMP171" s="1"/>
      <c r="GMQ171" s="1"/>
      <c r="GMR171" s="1"/>
      <c r="GMS171" s="1"/>
      <c r="GMT171" s="1"/>
      <c r="GNA171" s="1"/>
      <c r="GNB171" s="1"/>
      <c r="GNC171" s="1"/>
      <c r="GND171" s="1"/>
      <c r="GNE171" s="1"/>
      <c r="GNF171" s="1"/>
      <c r="GNG171" s="1"/>
      <c r="GNH171" s="1"/>
      <c r="GNI171" s="1"/>
      <c r="GNJ171" s="1"/>
      <c r="GNK171" s="1"/>
      <c r="GNL171" s="1"/>
      <c r="GNM171" s="1"/>
      <c r="GNN171" s="1"/>
      <c r="GNO171" s="1"/>
      <c r="GNP171" s="1"/>
      <c r="GNQ171" s="1"/>
      <c r="GNR171" s="1"/>
      <c r="GNS171" s="1"/>
      <c r="GNT171" s="1"/>
      <c r="GNU171" s="1"/>
      <c r="GNV171" s="1"/>
      <c r="GNW171" s="1"/>
      <c r="GNX171" s="1"/>
      <c r="GNY171" s="1"/>
      <c r="GNZ171" s="1"/>
      <c r="GOA171" s="1"/>
      <c r="GOB171" s="1"/>
      <c r="GOC171" s="1"/>
      <c r="GOD171" s="1"/>
      <c r="GOE171" s="1"/>
      <c r="GOF171" s="1"/>
      <c r="GOG171" s="1"/>
      <c r="GOH171" s="1"/>
      <c r="GOI171" s="1"/>
      <c r="GOJ171" s="1"/>
      <c r="GOK171" s="1"/>
      <c r="GOL171" s="1"/>
      <c r="GOM171" s="1"/>
      <c r="GON171" s="1"/>
      <c r="GOO171" s="1"/>
      <c r="GOP171" s="1"/>
      <c r="GOQ171" s="1"/>
      <c r="GOR171" s="1"/>
      <c r="GOS171" s="1"/>
      <c r="GOT171" s="1"/>
      <c r="GOU171" s="1"/>
      <c r="GOV171" s="1"/>
      <c r="GOW171" s="1"/>
      <c r="GOX171" s="1"/>
      <c r="GOY171" s="1"/>
      <c r="GOZ171" s="1"/>
      <c r="GPA171" s="1"/>
      <c r="GPB171" s="1"/>
      <c r="GPC171" s="1"/>
      <c r="GPD171" s="1"/>
      <c r="GPE171" s="1"/>
      <c r="GPF171" s="1"/>
      <c r="GPG171" s="1"/>
      <c r="GPH171" s="1"/>
      <c r="GPI171" s="1"/>
      <c r="GPJ171" s="1"/>
      <c r="GPK171" s="1"/>
      <c r="GPL171" s="1"/>
      <c r="GPM171" s="1"/>
      <c r="GPN171" s="1"/>
      <c r="GPO171" s="1"/>
      <c r="GPP171" s="1"/>
      <c r="GPQ171" s="1"/>
      <c r="GPR171" s="1"/>
      <c r="GPS171" s="1"/>
      <c r="GPT171" s="1"/>
      <c r="GPU171" s="1"/>
      <c r="GPV171" s="1"/>
      <c r="GPW171" s="1"/>
      <c r="GPX171" s="1"/>
      <c r="GPY171" s="1"/>
      <c r="GPZ171" s="1"/>
      <c r="GQA171" s="1"/>
      <c r="GQB171" s="1"/>
      <c r="GQC171" s="1"/>
      <c r="GQD171" s="1"/>
      <c r="GQE171" s="1"/>
      <c r="GQF171" s="1"/>
      <c r="GQG171" s="1"/>
      <c r="GQH171" s="1"/>
      <c r="GQI171" s="1"/>
      <c r="GQJ171" s="1"/>
      <c r="GQK171" s="1"/>
      <c r="GQL171" s="1"/>
      <c r="GQM171" s="1"/>
      <c r="GQN171" s="1"/>
      <c r="GQO171" s="1"/>
      <c r="GQP171" s="1"/>
      <c r="GQQ171" s="1"/>
      <c r="GQR171" s="1"/>
      <c r="GQS171" s="1"/>
      <c r="GQT171" s="1"/>
      <c r="GQU171" s="1"/>
      <c r="GQV171" s="1"/>
      <c r="GQW171" s="1"/>
      <c r="GQX171" s="1"/>
      <c r="GQY171" s="1"/>
      <c r="GQZ171" s="1"/>
      <c r="GRA171" s="1"/>
      <c r="GRB171" s="1"/>
      <c r="GRC171" s="1"/>
      <c r="GRD171" s="1"/>
      <c r="GRE171" s="1"/>
      <c r="GRF171" s="1"/>
      <c r="GRG171" s="1"/>
      <c r="GRH171" s="1"/>
      <c r="GRI171" s="1"/>
      <c r="GRJ171" s="1"/>
      <c r="GRK171" s="1"/>
      <c r="GRL171" s="1"/>
      <c r="GRM171" s="1"/>
      <c r="GRN171" s="1"/>
      <c r="GRO171" s="1"/>
      <c r="GRP171" s="1"/>
      <c r="GRQ171" s="1"/>
      <c r="GRR171" s="1"/>
      <c r="GRS171" s="1"/>
      <c r="GRT171" s="1"/>
      <c r="GRU171" s="1"/>
      <c r="GRV171" s="1"/>
      <c r="GRW171" s="1"/>
      <c r="GRX171" s="1"/>
      <c r="GRY171" s="1"/>
      <c r="GRZ171" s="1"/>
      <c r="GSA171" s="1"/>
      <c r="GSB171" s="1"/>
      <c r="GSC171" s="1"/>
      <c r="GSD171" s="1"/>
      <c r="GSE171" s="1"/>
      <c r="GSF171" s="1"/>
      <c r="GSG171" s="1"/>
      <c r="GSH171" s="1"/>
      <c r="GSI171" s="1"/>
      <c r="GSJ171" s="1"/>
      <c r="GSK171" s="1"/>
      <c r="GSL171" s="1"/>
      <c r="GSM171" s="1"/>
      <c r="GSN171" s="1"/>
      <c r="GSO171" s="1"/>
      <c r="GSP171" s="1"/>
      <c r="GSQ171" s="1"/>
      <c r="GSR171" s="1"/>
      <c r="GSS171" s="1"/>
      <c r="GST171" s="1"/>
      <c r="GSU171" s="1"/>
      <c r="GSV171" s="1"/>
      <c r="GSW171" s="1"/>
      <c r="GSX171" s="1"/>
      <c r="GSY171" s="1"/>
      <c r="GSZ171" s="1"/>
      <c r="GTA171" s="1"/>
      <c r="GTB171" s="1"/>
      <c r="GTC171" s="1"/>
      <c r="GTD171" s="1"/>
      <c r="GTE171" s="1"/>
      <c r="GTF171" s="1"/>
      <c r="GTG171" s="1"/>
      <c r="GTH171" s="1"/>
      <c r="GTI171" s="1"/>
      <c r="GTJ171" s="1"/>
      <c r="GTK171" s="1"/>
      <c r="GTL171" s="1"/>
      <c r="GTM171" s="1"/>
      <c r="GTN171" s="1"/>
      <c r="GTO171" s="1"/>
      <c r="GTP171" s="1"/>
      <c r="GTQ171" s="1"/>
      <c r="GTR171" s="1"/>
      <c r="GTS171" s="1"/>
      <c r="GTT171" s="1"/>
      <c r="GTU171" s="1"/>
      <c r="GTV171" s="1"/>
      <c r="GTW171" s="1"/>
      <c r="GTX171" s="1"/>
      <c r="GTY171" s="1"/>
      <c r="GTZ171" s="1"/>
      <c r="GUA171" s="1"/>
      <c r="GUB171" s="1"/>
      <c r="GUC171" s="1"/>
      <c r="GUD171" s="1"/>
      <c r="GUE171" s="1"/>
      <c r="GUF171" s="1"/>
      <c r="GUG171" s="1"/>
      <c r="GUH171" s="1"/>
      <c r="GUI171" s="1"/>
      <c r="GUJ171" s="1"/>
      <c r="GUK171" s="1"/>
      <c r="GUL171" s="1"/>
      <c r="GUM171" s="1"/>
      <c r="GUN171" s="1"/>
      <c r="GUO171" s="1"/>
      <c r="GUP171" s="1"/>
      <c r="GUQ171" s="1"/>
      <c r="GUR171" s="1"/>
      <c r="GUS171" s="1"/>
      <c r="GUT171" s="1"/>
      <c r="GUU171" s="1"/>
      <c r="GUV171" s="1"/>
      <c r="GUW171" s="1"/>
      <c r="GUX171" s="1"/>
      <c r="GUY171" s="1"/>
      <c r="GUZ171" s="1"/>
      <c r="GVA171" s="1"/>
      <c r="GVB171" s="1"/>
      <c r="GVC171" s="1"/>
      <c r="GVD171" s="1"/>
      <c r="GVE171" s="1"/>
      <c r="GVF171" s="1"/>
      <c r="GVG171" s="1"/>
      <c r="GVH171" s="1"/>
      <c r="GVI171" s="1"/>
      <c r="GVJ171" s="1"/>
      <c r="GVK171" s="1"/>
      <c r="GVL171" s="1"/>
      <c r="GVM171" s="1"/>
      <c r="GVN171" s="1"/>
      <c r="GVO171" s="1"/>
      <c r="GVP171" s="1"/>
      <c r="GVQ171" s="1"/>
      <c r="GVR171" s="1"/>
      <c r="GVS171" s="1"/>
      <c r="GVT171" s="1"/>
      <c r="GVU171" s="1"/>
      <c r="GVV171" s="1"/>
      <c r="GVW171" s="1"/>
      <c r="GVX171" s="1"/>
      <c r="GVY171" s="1"/>
      <c r="GVZ171" s="1"/>
      <c r="GWA171" s="1"/>
      <c r="GWB171" s="1"/>
      <c r="GWC171" s="1"/>
      <c r="GWD171" s="1"/>
      <c r="GWE171" s="1"/>
      <c r="GWF171" s="1"/>
      <c r="GWG171" s="1"/>
      <c r="GWH171" s="1"/>
      <c r="GWI171" s="1"/>
      <c r="GWJ171" s="1"/>
      <c r="GWK171" s="1"/>
      <c r="GWL171" s="1"/>
      <c r="GWM171" s="1"/>
      <c r="GWN171" s="1"/>
      <c r="GWO171" s="1"/>
      <c r="GWP171" s="1"/>
      <c r="GWW171" s="1"/>
      <c r="GWX171" s="1"/>
      <c r="GWY171" s="1"/>
      <c r="GWZ171" s="1"/>
      <c r="GXA171" s="1"/>
      <c r="GXB171" s="1"/>
      <c r="GXC171" s="1"/>
      <c r="GXD171" s="1"/>
      <c r="GXE171" s="1"/>
      <c r="GXF171" s="1"/>
      <c r="GXG171" s="1"/>
      <c r="GXH171" s="1"/>
      <c r="GXI171" s="1"/>
      <c r="GXJ171" s="1"/>
      <c r="GXK171" s="1"/>
      <c r="GXL171" s="1"/>
      <c r="GXM171" s="1"/>
      <c r="GXN171" s="1"/>
      <c r="GXO171" s="1"/>
      <c r="GXP171" s="1"/>
      <c r="GXQ171" s="1"/>
      <c r="GXR171" s="1"/>
      <c r="GXS171" s="1"/>
      <c r="GXT171" s="1"/>
      <c r="GXU171" s="1"/>
      <c r="GXV171" s="1"/>
      <c r="GXW171" s="1"/>
      <c r="GXX171" s="1"/>
      <c r="GXY171" s="1"/>
      <c r="GXZ171" s="1"/>
      <c r="GYA171" s="1"/>
      <c r="GYB171" s="1"/>
      <c r="GYC171" s="1"/>
      <c r="GYD171" s="1"/>
      <c r="GYE171" s="1"/>
      <c r="GYF171" s="1"/>
      <c r="GYG171" s="1"/>
      <c r="GYH171" s="1"/>
      <c r="GYI171" s="1"/>
      <c r="GYJ171" s="1"/>
      <c r="GYK171" s="1"/>
      <c r="GYL171" s="1"/>
      <c r="GYM171" s="1"/>
      <c r="GYN171" s="1"/>
      <c r="GYO171" s="1"/>
      <c r="GYP171" s="1"/>
      <c r="GYQ171" s="1"/>
      <c r="GYR171" s="1"/>
      <c r="GYS171" s="1"/>
      <c r="GYT171" s="1"/>
      <c r="GYU171" s="1"/>
      <c r="GYV171" s="1"/>
      <c r="GYW171" s="1"/>
      <c r="GYX171" s="1"/>
      <c r="GYY171" s="1"/>
      <c r="GYZ171" s="1"/>
      <c r="GZA171" s="1"/>
      <c r="GZB171" s="1"/>
      <c r="GZC171" s="1"/>
      <c r="GZD171" s="1"/>
      <c r="GZE171" s="1"/>
      <c r="GZF171" s="1"/>
      <c r="GZG171" s="1"/>
      <c r="GZH171" s="1"/>
      <c r="GZI171" s="1"/>
      <c r="GZJ171" s="1"/>
      <c r="GZK171" s="1"/>
      <c r="GZL171" s="1"/>
      <c r="GZM171" s="1"/>
      <c r="GZN171" s="1"/>
      <c r="GZO171" s="1"/>
      <c r="GZP171" s="1"/>
      <c r="GZQ171" s="1"/>
      <c r="GZR171" s="1"/>
      <c r="GZS171" s="1"/>
      <c r="GZT171" s="1"/>
      <c r="GZU171" s="1"/>
      <c r="GZV171" s="1"/>
      <c r="GZW171" s="1"/>
      <c r="GZX171" s="1"/>
      <c r="GZY171" s="1"/>
      <c r="GZZ171" s="1"/>
      <c r="HAA171" s="1"/>
      <c r="HAB171" s="1"/>
      <c r="HAC171" s="1"/>
      <c r="HAD171" s="1"/>
      <c r="HAE171" s="1"/>
      <c r="HAF171" s="1"/>
      <c r="HAG171" s="1"/>
      <c r="HAH171" s="1"/>
      <c r="HAI171" s="1"/>
      <c r="HAJ171" s="1"/>
      <c r="HAK171" s="1"/>
      <c r="HAL171" s="1"/>
      <c r="HAM171" s="1"/>
      <c r="HAN171" s="1"/>
      <c r="HAO171" s="1"/>
      <c r="HAP171" s="1"/>
      <c r="HAQ171" s="1"/>
      <c r="HAR171" s="1"/>
      <c r="HAS171" s="1"/>
      <c r="HAT171" s="1"/>
      <c r="HAU171" s="1"/>
      <c r="HAV171" s="1"/>
      <c r="HAW171" s="1"/>
      <c r="HAX171" s="1"/>
      <c r="HAY171" s="1"/>
      <c r="HAZ171" s="1"/>
      <c r="HBA171" s="1"/>
      <c r="HBB171" s="1"/>
      <c r="HBC171" s="1"/>
      <c r="HBD171" s="1"/>
      <c r="HBE171" s="1"/>
      <c r="HBF171" s="1"/>
      <c r="HBG171" s="1"/>
      <c r="HBH171" s="1"/>
      <c r="HBI171" s="1"/>
      <c r="HBJ171" s="1"/>
      <c r="HBK171" s="1"/>
      <c r="HBL171" s="1"/>
      <c r="HBM171" s="1"/>
      <c r="HBN171" s="1"/>
      <c r="HBO171" s="1"/>
      <c r="HBP171" s="1"/>
      <c r="HBQ171" s="1"/>
      <c r="HBR171" s="1"/>
      <c r="HBS171" s="1"/>
      <c r="HBT171" s="1"/>
      <c r="HBU171" s="1"/>
      <c r="HBV171" s="1"/>
      <c r="HBW171" s="1"/>
      <c r="HBX171" s="1"/>
      <c r="HBY171" s="1"/>
      <c r="HBZ171" s="1"/>
      <c r="HCA171" s="1"/>
      <c r="HCB171" s="1"/>
      <c r="HCC171" s="1"/>
      <c r="HCD171" s="1"/>
      <c r="HCE171" s="1"/>
      <c r="HCF171" s="1"/>
      <c r="HCG171" s="1"/>
      <c r="HCH171" s="1"/>
      <c r="HCI171" s="1"/>
      <c r="HCJ171" s="1"/>
      <c r="HCK171" s="1"/>
      <c r="HCL171" s="1"/>
      <c r="HCM171" s="1"/>
      <c r="HCN171" s="1"/>
      <c r="HCO171" s="1"/>
      <c r="HCP171" s="1"/>
      <c r="HCQ171" s="1"/>
      <c r="HCR171" s="1"/>
      <c r="HCS171" s="1"/>
      <c r="HCT171" s="1"/>
      <c r="HCU171" s="1"/>
      <c r="HCV171" s="1"/>
      <c r="HCW171" s="1"/>
      <c r="HCX171" s="1"/>
      <c r="HCY171" s="1"/>
      <c r="HCZ171" s="1"/>
      <c r="HDA171" s="1"/>
      <c r="HDB171" s="1"/>
      <c r="HDC171" s="1"/>
      <c r="HDD171" s="1"/>
      <c r="HDE171" s="1"/>
      <c r="HDF171" s="1"/>
      <c r="HDG171" s="1"/>
      <c r="HDH171" s="1"/>
      <c r="HDI171" s="1"/>
      <c r="HDJ171" s="1"/>
      <c r="HDK171" s="1"/>
      <c r="HDL171" s="1"/>
      <c r="HDM171" s="1"/>
      <c r="HDN171" s="1"/>
      <c r="HDO171" s="1"/>
      <c r="HDP171" s="1"/>
      <c r="HDQ171" s="1"/>
      <c r="HDR171" s="1"/>
      <c r="HDS171" s="1"/>
      <c r="HDT171" s="1"/>
      <c r="HDU171" s="1"/>
      <c r="HDV171" s="1"/>
      <c r="HDW171" s="1"/>
      <c r="HDX171" s="1"/>
      <c r="HDY171" s="1"/>
      <c r="HDZ171" s="1"/>
      <c r="HEA171" s="1"/>
      <c r="HEB171" s="1"/>
      <c r="HEC171" s="1"/>
      <c r="HED171" s="1"/>
      <c r="HEE171" s="1"/>
      <c r="HEF171" s="1"/>
      <c r="HEG171" s="1"/>
      <c r="HEH171" s="1"/>
      <c r="HEI171" s="1"/>
      <c r="HEJ171" s="1"/>
      <c r="HEK171" s="1"/>
      <c r="HEL171" s="1"/>
      <c r="HEM171" s="1"/>
      <c r="HEN171" s="1"/>
      <c r="HEO171" s="1"/>
      <c r="HEP171" s="1"/>
      <c r="HEQ171" s="1"/>
      <c r="HER171" s="1"/>
      <c r="HES171" s="1"/>
      <c r="HET171" s="1"/>
      <c r="HEU171" s="1"/>
      <c r="HEV171" s="1"/>
      <c r="HEW171" s="1"/>
      <c r="HEX171" s="1"/>
      <c r="HEY171" s="1"/>
      <c r="HEZ171" s="1"/>
      <c r="HFA171" s="1"/>
      <c r="HFB171" s="1"/>
      <c r="HFC171" s="1"/>
      <c r="HFD171" s="1"/>
      <c r="HFE171" s="1"/>
      <c r="HFF171" s="1"/>
      <c r="HFG171" s="1"/>
      <c r="HFH171" s="1"/>
      <c r="HFI171" s="1"/>
      <c r="HFJ171" s="1"/>
      <c r="HFK171" s="1"/>
      <c r="HFL171" s="1"/>
      <c r="HFM171" s="1"/>
      <c r="HFN171" s="1"/>
      <c r="HFO171" s="1"/>
      <c r="HFP171" s="1"/>
      <c r="HFQ171" s="1"/>
      <c r="HFR171" s="1"/>
      <c r="HFS171" s="1"/>
      <c r="HFT171" s="1"/>
      <c r="HFU171" s="1"/>
      <c r="HFV171" s="1"/>
      <c r="HFW171" s="1"/>
      <c r="HFX171" s="1"/>
      <c r="HFY171" s="1"/>
      <c r="HFZ171" s="1"/>
      <c r="HGA171" s="1"/>
      <c r="HGB171" s="1"/>
      <c r="HGC171" s="1"/>
      <c r="HGD171" s="1"/>
      <c r="HGE171" s="1"/>
      <c r="HGF171" s="1"/>
      <c r="HGG171" s="1"/>
      <c r="HGH171" s="1"/>
      <c r="HGI171" s="1"/>
      <c r="HGJ171" s="1"/>
      <c r="HGK171" s="1"/>
      <c r="HGL171" s="1"/>
      <c r="HGS171" s="1"/>
      <c r="HGT171" s="1"/>
      <c r="HGU171" s="1"/>
      <c r="HGV171" s="1"/>
      <c r="HGW171" s="1"/>
      <c r="HGX171" s="1"/>
      <c r="HGY171" s="1"/>
      <c r="HGZ171" s="1"/>
      <c r="HHA171" s="1"/>
      <c r="HHB171" s="1"/>
      <c r="HHC171" s="1"/>
      <c r="HHD171" s="1"/>
      <c r="HHE171" s="1"/>
      <c r="HHF171" s="1"/>
      <c r="HHG171" s="1"/>
      <c r="HHH171" s="1"/>
      <c r="HHI171" s="1"/>
      <c r="HHJ171" s="1"/>
      <c r="HHK171" s="1"/>
      <c r="HHL171" s="1"/>
      <c r="HHM171" s="1"/>
      <c r="HHN171" s="1"/>
      <c r="HHO171" s="1"/>
      <c r="HHP171" s="1"/>
      <c r="HHQ171" s="1"/>
      <c r="HHR171" s="1"/>
      <c r="HHS171" s="1"/>
      <c r="HHT171" s="1"/>
      <c r="HHU171" s="1"/>
      <c r="HHV171" s="1"/>
      <c r="HHW171" s="1"/>
      <c r="HHX171" s="1"/>
      <c r="HHY171" s="1"/>
      <c r="HHZ171" s="1"/>
      <c r="HIA171" s="1"/>
      <c r="HIB171" s="1"/>
      <c r="HIC171" s="1"/>
      <c r="HID171" s="1"/>
      <c r="HIE171" s="1"/>
      <c r="HIF171" s="1"/>
      <c r="HIG171" s="1"/>
      <c r="HIH171" s="1"/>
      <c r="HII171" s="1"/>
      <c r="HIJ171" s="1"/>
      <c r="HIK171" s="1"/>
      <c r="HIL171" s="1"/>
      <c r="HIM171" s="1"/>
      <c r="HIN171" s="1"/>
      <c r="HIO171" s="1"/>
      <c r="HIP171" s="1"/>
      <c r="HIQ171" s="1"/>
      <c r="HIR171" s="1"/>
      <c r="HIS171" s="1"/>
      <c r="HIT171" s="1"/>
      <c r="HIU171" s="1"/>
      <c r="HIV171" s="1"/>
      <c r="HIW171" s="1"/>
      <c r="HIX171" s="1"/>
      <c r="HIY171" s="1"/>
      <c r="HIZ171" s="1"/>
      <c r="HJA171" s="1"/>
      <c r="HJB171" s="1"/>
      <c r="HJC171" s="1"/>
      <c r="HJD171" s="1"/>
      <c r="HJE171" s="1"/>
      <c r="HJF171" s="1"/>
      <c r="HJG171" s="1"/>
      <c r="HJH171" s="1"/>
      <c r="HJI171" s="1"/>
      <c r="HJJ171" s="1"/>
      <c r="HJK171" s="1"/>
      <c r="HJL171" s="1"/>
      <c r="HJM171" s="1"/>
      <c r="HJN171" s="1"/>
      <c r="HJO171" s="1"/>
      <c r="HJP171" s="1"/>
      <c r="HJQ171" s="1"/>
      <c r="HJR171" s="1"/>
      <c r="HJS171" s="1"/>
      <c r="HJT171" s="1"/>
      <c r="HJU171" s="1"/>
      <c r="HJV171" s="1"/>
      <c r="HJW171" s="1"/>
      <c r="HJX171" s="1"/>
      <c r="HJY171" s="1"/>
      <c r="HJZ171" s="1"/>
      <c r="HKA171" s="1"/>
      <c r="HKB171" s="1"/>
      <c r="HKC171" s="1"/>
      <c r="HKD171" s="1"/>
      <c r="HKE171" s="1"/>
      <c r="HKF171" s="1"/>
      <c r="HKG171" s="1"/>
      <c r="HKH171" s="1"/>
      <c r="HKI171" s="1"/>
      <c r="HKJ171" s="1"/>
      <c r="HKK171" s="1"/>
      <c r="HKL171" s="1"/>
      <c r="HKM171" s="1"/>
      <c r="HKN171" s="1"/>
      <c r="HKO171" s="1"/>
      <c r="HKP171" s="1"/>
      <c r="HKQ171" s="1"/>
      <c r="HKR171" s="1"/>
      <c r="HKS171" s="1"/>
      <c r="HKT171" s="1"/>
      <c r="HKU171" s="1"/>
      <c r="HKV171" s="1"/>
      <c r="HKW171" s="1"/>
      <c r="HKX171" s="1"/>
      <c r="HKY171" s="1"/>
      <c r="HKZ171" s="1"/>
      <c r="HLA171" s="1"/>
      <c r="HLB171" s="1"/>
      <c r="HLC171" s="1"/>
      <c r="HLD171" s="1"/>
      <c r="HLE171" s="1"/>
      <c r="HLF171" s="1"/>
      <c r="HLG171" s="1"/>
      <c r="HLH171" s="1"/>
      <c r="HLI171" s="1"/>
      <c r="HLJ171" s="1"/>
      <c r="HLK171" s="1"/>
      <c r="HLL171" s="1"/>
      <c r="HLM171" s="1"/>
      <c r="HLN171" s="1"/>
      <c r="HLO171" s="1"/>
      <c r="HLP171" s="1"/>
      <c r="HLQ171" s="1"/>
      <c r="HLR171" s="1"/>
      <c r="HLS171" s="1"/>
      <c r="HLT171" s="1"/>
      <c r="HLU171" s="1"/>
      <c r="HLV171" s="1"/>
      <c r="HLW171" s="1"/>
      <c r="HLX171" s="1"/>
      <c r="HLY171" s="1"/>
      <c r="HLZ171" s="1"/>
      <c r="HMA171" s="1"/>
      <c r="HMB171" s="1"/>
      <c r="HMC171" s="1"/>
      <c r="HMD171" s="1"/>
      <c r="HME171" s="1"/>
      <c r="HMF171" s="1"/>
      <c r="HMG171" s="1"/>
      <c r="HMH171" s="1"/>
      <c r="HMI171" s="1"/>
      <c r="HMJ171" s="1"/>
      <c r="HMK171" s="1"/>
      <c r="HML171" s="1"/>
      <c r="HMM171" s="1"/>
      <c r="HMN171" s="1"/>
      <c r="HMO171" s="1"/>
      <c r="HMP171" s="1"/>
      <c r="HMQ171" s="1"/>
      <c r="HMR171" s="1"/>
      <c r="HMS171" s="1"/>
      <c r="HMT171" s="1"/>
      <c r="HMU171" s="1"/>
      <c r="HMV171" s="1"/>
      <c r="HMW171" s="1"/>
      <c r="HMX171" s="1"/>
      <c r="HMY171" s="1"/>
      <c r="HMZ171" s="1"/>
      <c r="HNA171" s="1"/>
      <c r="HNB171" s="1"/>
      <c r="HNC171" s="1"/>
      <c r="HND171" s="1"/>
      <c r="HNE171" s="1"/>
      <c r="HNF171" s="1"/>
      <c r="HNG171" s="1"/>
      <c r="HNH171" s="1"/>
      <c r="HNI171" s="1"/>
      <c r="HNJ171" s="1"/>
      <c r="HNK171" s="1"/>
      <c r="HNL171" s="1"/>
      <c r="HNM171" s="1"/>
      <c r="HNN171" s="1"/>
      <c r="HNO171" s="1"/>
      <c r="HNP171" s="1"/>
      <c r="HNQ171" s="1"/>
      <c r="HNR171" s="1"/>
      <c r="HNS171" s="1"/>
      <c r="HNT171" s="1"/>
      <c r="HNU171" s="1"/>
      <c r="HNV171" s="1"/>
      <c r="HNW171" s="1"/>
      <c r="HNX171" s="1"/>
      <c r="HNY171" s="1"/>
      <c r="HNZ171" s="1"/>
      <c r="HOA171" s="1"/>
      <c r="HOB171" s="1"/>
      <c r="HOC171" s="1"/>
      <c r="HOD171" s="1"/>
      <c r="HOE171" s="1"/>
      <c r="HOF171" s="1"/>
      <c r="HOG171" s="1"/>
      <c r="HOH171" s="1"/>
      <c r="HOI171" s="1"/>
      <c r="HOJ171" s="1"/>
      <c r="HOK171" s="1"/>
      <c r="HOL171" s="1"/>
      <c r="HOM171" s="1"/>
      <c r="HON171" s="1"/>
      <c r="HOO171" s="1"/>
      <c r="HOP171" s="1"/>
      <c r="HOQ171" s="1"/>
      <c r="HOR171" s="1"/>
      <c r="HOS171" s="1"/>
      <c r="HOT171" s="1"/>
      <c r="HOU171" s="1"/>
      <c r="HOV171" s="1"/>
      <c r="HOW171" s="1"/>
      <c r="HOX171" s="1"/>
      <c r="HOY171" s="1"/>
      <c r="HOZ171" s="1"/>
      <c r="HPA171" s="1"/>
      <c r="HPB171" s="1"/>
      <c r="HPC171" s="1"/>
      <c r="HPD171" s="1"/>
      <c r="HPE171" s="1"/>
      <c r="HPF171" s="1"/>
      <c r="HPG171" s="1"/>
      <c r="HPH171" s="1"/>
      <c r="HPI171" s="1"/>
      <c r="HPJ171" s="1"/>
      <c r="HPK171" s="1"/>
      <c r="HPL171" s="1"/>
      <c r="HPM171" s="1"/>
      <c r="HPN171" s="1"/>
      <c r="HPO171" s="1"/>
      <c r="HPP171" s="1"/>
      <c r="HPQ171" s="1"/>
      <c r="HPR171" s="1"/>
      <c r="HPS171" s="1"/>
      <c r="HPT171" s="1"/>
      <c r="HPU171" s="1"/>
      <c r="HPV171" s="1"/>
      <c r="HPW171" s="1"/>
      <c r="HPX171" s="1"/>
      <c r="HPY171" s="1"/>
      <c r="HPZ171" s="1"/>
      <c r="HQA171" s="1"/>
      <c r="HQB171" s="1"/>
      <c r="HQC171" s="1"/>
      <c r="HQD171" s="1"/>
      <c r="HQE171" s="1"/>
      <c r="HQF171" s="1"/>
      <c r="HQG171" s="1"/>
      <c r="HQH171" s="1"/>
      <c r="HQO171" s="1"/>
      <c r="HQP171" s="1"/>
      <c r="HQQ171" s="1"/>
      <c r="HQR171" s="1"/>
      <c r="HQS171" s="1"/>
      <c r="HQT171" s="1"/>
      <c r="HQU171" s="1"/>
      <c r="HQV171" s="1"/>
      <c r="HQW171" s="1"/>
      <c r="HQX171" s="1"/>
      <c r="HQY171" s="1"/>
      <c r="HQZ171" s="1"/>
      <c r="HRA171" s="1"/>
      <c r="HRB171" s="1"/>
      <c r="HRC171" s="1"/>
      <c r="HRD171" s="1"/>
      <c r="HRE171" s="1"/>
      <c r="HRF171" s="1"/>
      <c r="HRG171" s="1"/>
      <c r="HRH171" s="1"/>
      <c r="HRI171" s="1"/>
      <c r="HRJ171" s="1"/>
      <c r="HRK171" s="1"/>
      <c r="HRL171" s="1"/>
      <c r="HRM171" s="1"/>
      <c r="HRN171" s="1"/>
      <c r="HRO171" s="1"/>
      <c r="HRP171" s="1"/>
      <c r="HRQ171" s="1"/>
      <c r="HRR171" s="1"/>
      <c r="HRS171" s="1"/>
      <c r="HRT171" s="1"/>
      <c r="HRU171" s="1"/>
      <c r="HRV171" s="1"/>
      <c r="HRW171" s="1"/>
      <c r="HRX171" s="1"/>
      <c r="HRY171" s="1"/>
      <c r="HRZ171" s="1"/>
      <c r="HSA171" s="1"/>
      <c r="HSB171" s="1"/>
      <c r="HSC171" s="1"/>
      <c r="HSD171" s="1"/>
      <c r="HSE171" s="1"/>
      <c r="HSF171" s="1"/>
      <c r="HSG171" s="1"/>
      <c r="HSH171" s="1"/>
      <c r="HSI171" s="1"/>
      <c r="HSJ171" s="1"/>
      <c r="HSK171" s="1"/>
      <c r="HSL171" s="1"/>
      <c r="HSM171" s="1"/>
      <c r="HSN171" s="1"/>
      <c r="HSO171" s="1"/>
      <c r="HSP171" s="1"/>
      <c r="HSQ171" s="1"/>
      <c r="HSR171" s="1"/>
      <c r="HSS171" s="1"/>
      <c r="HST171" s="1"/>
      <c r="HSU171" s="1"/>
      <c r="HSV171" s="1"/>
      <c r="HSW171" s="1"/>
      <c r="HSX171" s="1"/>
      <c r="HSY171" s="1"/>
      <c r="HSZ171" s="1"/>
      <c r="HTA171" s="1"/>
      <c r="HTB171" s="1"/>
      <c r="HTC171" s="1"/>
      <c r="HTD171" s="1"/>
      <c r="HTE171" s="1"/>
      <c r="HTF171" s="1"/>
      <c r="HTG171" s="1"/>
      <c r="HTH171" s="1"/>
      <c r="HTI171" s="1"/>
      <c r="HTJ171" s="1"/>
      <c r="HTK171" s="1"/>
      <c r="HTL171" s="1"/>
      <c r="HTM171" s="1"/>
      <c r="HTN171" s="1"/>
      <c r="HTO171" s="1"/>
      <c r="HTP171" s="1"/>
      <c r="HTQ171" s="1"/>
      <c r="HTR171" s="1"/>
      <c r="HTS171" s="1"/>
      <c r="HTT171" s="1"/>
      <c r="HTU171" s="1"/>
      <c r="HTV171" s="1"/>
      <c r="HTW171" s="1"/>
      <c r="HTX171" s="1"/>
      <c r="HTY171" s="1"/>
      <c r="HTZ171" s="1"/>
      <c r="HUA171" s="1"/>
      <c r="HUB171" s="1"/>
      <c r="HUC171" s="1"/>
      <c r="HUD171" s="1"/>
      <c r="HUE171" s="1"/>
      <c r="HUF171" s="1"/>
      <c r="HUG171" s="1"/>
      <c r="HUH171" s="1"/>
      <c r="HUI171" s="1"/>
      <c r="HUJ171" s="1"/>
      <c r="HUK171" s="1"/>
      <c r="HUL171" s="1"/>
      <c r="HUM171" s="1"/>
      <c r="HUN171" s="1"/>
      <c r="HUO171" s="1"/>
      <c r="HUP171" s="1"/>
      <c r="HUQ171" s="1"/>
      <c r="HUR171" s="1"/>
      <c r="HUS171" s="1"/>
      <c r="HUT171" s="1"/>
      <c r="HUU171" s="1"/>
      <c r="HUV171" s="1"/>
      <c r="HUW171" s="1"/>
      <c r="HUX171" s="1"/>
      <c r="HUY171" s="1"/>
      <c r="HUZ171" s="1"/>
      <c r="HVA171" s="1"/>
      <c r="HVB171" s="1"/>
      <c r="HVC171" s="1"/>
      <c r="HVD171" s="1"/>
      <c r="HVE171" s="1"/>
      <c r="HVF171" s="1"/>
      <c r="HVG171" s="1"/>
      <c r="HVH171" s="1"/>
      <c r="HVI171" s="1"/>
      <c r="HVJ171" s="1"/>
      <c r="HVK171" s="1"/>
      <c r="HVL171" s="1"/>
      <c r="HVM171" s="1"/>
      <c r="HVN171" s="1"/>
      <c r="HVO171" s="1"/>
      <c r="HVP171" s="1"/>
      <c r="HVQ171" s="1"/>
      <c r="HVR171" s="1"/>
      <c r="HVS171" s="1"/>
      <c r="HVT171" s="1"/>
      <c r="HVU171" s="1"/>
      <c r="HVV171" s="1"/>
      <c r="HVW171" s="1"/>
      <c r="HVX171" s="1"/>
      <c r="HVY171" s="1"/>
      <c r="HVZ171" s="1"/>
      <c r="HWA171" s="1"/>
      <c r="HWB171" s="1"/>
      <c r="HWC171" s="1"/>
      <c r="HWD171" s="1"/>
      <c r="HWE171" s="1"/>
      <c r="HWF171" s="1"/>
      <c r="HWG171" s="1"/>
      <c r="HWH171" s="1"/>
      <c r="HWI171" s="1"/>
      <c r="HWJ171" s="1"/>
      <c r="HWK171" s="1"/>
      <c r="HWL171" s="1"/>
      <c r="HWM171" s="1"/>
      <c r="HWN171" s="1"/>
      <c r="HWO171" s="1"/>
      <c r="HWP171" s="1"/>
      <c r="HWQ171" s="1"/>
      <c r="HWR171" s="1"/>
      <c r="HWS171" s="1"/>
      <c r="HWT171" s="1"/>
      <c r="HWU171" s="1"/>
      <c r="HWV171" s="1"/>
      <c r="HWW171" s="1"/>
      <c r="HWX171" s="1"/>
      <c r="HWY171" s="1"/>
      <c r="HWZ171" s="1"/>
      <c r="HXA171" s="1"/>
      <c r="HXB171" s="1"/>
      <c r="HXC171" s="1"/>
      <c r="HXD171" s="1"/>
      <c r="HXE171" s="1"/>
      <c r="HXF171" s="1"/>
      <c r="HXG171" s="1"/>
      <c r="HXH171" s="1"/>
      <c r="HXI171" s="1"/>
      <c r="HXJ171" s="1"/>
      <c r="HXK171" s="1"/>
      <c r="HXL171" s="1"/>
      <c r="HXM171" s="1"/>
      <c r="HXN171" s="1"/>
      <c r="HXO171" s="1"/>
      <c r="HXP171" s="1"/>
      <c r="HXQ171" s="1"/>
      <c r="HXR171" s="1"/>
      <c r="HXS171" s="1"/>
      <c r="HXT171" s="1"/>
      <c r="HXU171" s="1"/>
      <c r="HXV171" s="1"/>
      <c r="HXW171" s="1"/>
      <c r="HXX171" s="1"/>
      <c r="HXY171" s="1"/>
      <c r="HXZ171" s="1"/>
      <c r="HYA171" s="1"/>
      <c r="HYB171" s="1"/>
      <c r="HYC171" s="1"/>
      <c r="HYD171" s="1"/>
      <c r="HYE171" s="1"/>
      <c r="HYF171" s="1"/>
      <c r="HYG171" s="1"/>
      <c r="HYH171" s="1"/>
      <c r="HYI171" s="1"/>
      <c r="HYJ171" s="1"/>
      <c r="HYK171" s="1"/>
      <c r="HYL171" s="1"/>
      <c r="HYM171" s="1"/>
      <c r="HYN171" s="1"/>
      <c r="HYO171" s="1"/>
      <c r="HYP171" s="1"/>
      <c r="HYQ171" s="1"/>
      <c r="HYR171" s="1"/>
      <c r="HYS171" s="1"/>
      <c r="HYT171" s="1"/>
      <c r="HYU171" s="1"/>
      <c r="HYV171" s="1"/>
      <c r="HYW171" s="1"/>
      <c r="HYX171" s="1"/>
      <c r="HYY171" s="1"/>
      <c r="HYZ171" s="1"/>
      <c r="HZA171" s="1"/>
      <c r="HZB171" s="1"/>
      <c r="HZC171" s="1"/>
      <c r="HZD171" s="1"/>
      <c r="HZE171" s="1"/>
      <c r="HZF171" s="1"/>
      <c r="HZG171" s="1"/>
      <c r="HZH171" s="1"/>
      <c r="HZI171" s="1"/>
      <c r="HZJ171" s="1"/>
      <c r="HZK171" s="1"/>
      <c r="HZL171" s="1"/>
      <c r="HZM171" s="1"/>
      <c r="HZN171" s="1"/>
      <c r="HZO171" s="1"/>
      <c r="HZP171" s="1"/>
      <c r="HZQ171" s="1"/>
      <c r="HZR171" s="1"/>
      <c r="HZS171" s="1"/>
      <c r="HZT171" s="1"/>
      <c r="HZU171" s="1"/>
      <c r="HZV171" s="1"/>
      <c r="HZW171" s="1"/>
      <c r="HZX171" s="1"/>
      <c r="HZY171" s="1"/>
      <c r="HZZ171" s="1"/>
      <c r="IAA171" s="1"/>
      <c r="IAB171" s="1"/>
      <c r="IAC171" s="1"/>
      <c r="IAD171" s="1"/>
      <c r="IAK171" s="1"/>
      <c r="IAL171" s="1"/>
      <c r="IAM171" s="1"/>
      <c r="IAN171" s="1"/>
      <c r="IAO171" s="1"/>
      <c r="IAP171" s="1"/>
      <c r="IAQ171" s="1"/>
      <c r="IAR171" s="1"/>
      <c r="IAS171" s="1"/>
      <c r="IAT171" s="1"/>
      <c r="IAU171" s="1"/>
      <c r="IAV171" s="1"/>
      <c r="IAW171" s="1"/>
      <c r="IAX171" s="1"/>
      <c r="IAY171" s="1"/>
      <c r="IAZ171" s="1"/>
      <c r="IBA171" s="1"/>
      <c r="IBB171" s="1"/>
      <c r="IBC171" s="1"/>
      <c r="IBD171" s="1"/>
      <c r="IBE171" s="1"/>
      <c r="IBF171" s="1"/>
      <c r="IBG171" s="1"/>
      <c r="IBH171" s="1"/>
      <c r="IBI171" s="1"/>
      <c r="IBJ171" s="1"/>
      <c r="IBK171" s="1"/>
      <c r="IBL171" s="1"/>
      <c r="IBM171" s="1"/>
      <c r="IBN171" s="1"/>
      <c r="IBO171" s="1"/>
      <c r="IBP171" s="1"/>
      <c r="IBQ171" s="1"/>
      <c r="IBR171" s="1"/>
      <c r="IBS171" s="1"/>
      <c r="IBT171" s="1"/>
      <c r="IBU171" s="1"/>
      <c r="IBV171" s="1"/>
      <c r="IBW171" s="1"/>
      <c r="IBX171" s="1"/>
      <c r="IBY171" s="1"/>
      <c r="IBZ171" s="1"/>
      <c r="ICA171" s="1"/>
      <c r="ICB171" s="1"/>
      <c r="ICC171" s="1"/>
      <c r="ICD171" s="1"/>
      <c r="ICE171" s="1"/>
      <c r="ICF171" s="1"/>
      <c r="ICG171" s="1"/>
      <c r="ICH171" s="1"/>
      <c r="ICI171" s="1"/>
      <c r="ICJ171" s="1"/>
      <c r="ICK171" s="1"/>
      <c r="ICL171" s="1"/>
      <c r="ICM171" s="1"/>
      <c r="ICN171" s="1"/>
      <c r="ICO171" s="1"/>
      <c r="ICP171" s="1"/>
      <c r="ICQ171" s="1"/>
      <c r="ICR171" s="1"/>
      <c r="ICS171" s="1"/>
      <c r="ICT171" s="1"/>
      <c r="ICU171" s="1"/>
      <c r="ICV171" s="1"/>
      <c r="ICW171" s="1"/>
      <c r="ICX171" s="1"/>
      <c r="ICY171" s="1"/>
      <c r="ICZ171" s="1"/>
      <c r="IDA171" s="1"/>
      <c r="IDB171" s="1"/>
      <c r="IDC171" s="1"/>
      <c r="IDD171" s="1"/>
      <c r="IDE171" s="1"/>
      <c r="IDF171" s="1"/>
      <c r="IDG171" s="1"/>
      <c r="IDH171" s="1"/>
      <c r="IDI171" s="1"/>
      <c r="IDJ171" s="1"/>
      <c r="IDK171" s="1"/>
      <c r="IDL171" s="1"/>
      <c r="IDM171" s="1"/>
      <c r="IDN171" s="1"/>
      <c r="IDO171" s="1"/>
      <c r="IDP171" s="1"/>
      <c r="IDQ171" s="1"/>
      <c r="IDR171" s="1"/>
      <c r="IDS171" s="1"/>
      <c r="IDT171" s="1"/>
      <c r="IDU171" s="1"/>
      <c r="IDV171" s="1"/>
      <c r="IDW171" s="1"/>
      <c r="IDX171" s="1"/>
      <c r="IDY171" s="1"/>
      <c r="IDZ171" s="1"/>
      <c r="IEA171" s="1"/>
      <c r="IEB171" s="1"/>
      <c r="IEC171" s="1"/>
      <c r="IED171" s="1"/>
      <c r="IEE171" s="1"/>
      <c r="IEF171" s="1"/>
      <c r="IEG171" s="1"/>
      <c r="IEH171" s="1"/>
      <c r="IEI171" s="1"/>
      <c r="IEJ171" s="1"/>
      <c r="IEK171" s="1"/>
      <c r="IEL171" s="1"/>
      <c r="IEM171" s="1"/>
      <c r="IEN171" s="1"/>
      <c r="IEO171" s="1"/>
      <c r="IEP171" s="1"/>
      <c r="IEQ171" s="1"/>
      <c r="IER171" s="1"/>
      <c r="IES171" s="1"/>
      <c r="IET171" s="1"/>
      <c r="IEU171" s="1"/>
      <c r="IEV171" s="1"/>
      <c r="IEW171" s="1"/>
      <c r="IEX171" s="1"/>
      <c r="IEY171" s="1"/>
      <c r="IEZ171" s="1"/>
      <c r="IFA171" s="1"/>
      <c r="IFB171" s="1"/>
      <c r="IFC171" s="1"/>
      <c r="IFD171" s="1"/>
      <c r="IFE171" s="1"/>
      <c r="IFF171" s="1"/>
      <c r="IFG171" s="1"/>
      <c r="IFH171" s="1"/>
      <c r="IFI171" s="1"/>
      <c r="IFJ171" s="1"/>
      <c r="IFK171" s="1"/>
      <c r="IFL171" s="1"/>
      <c r="IFM171" s="1"/>
      <c r="IFN171" s="1"/>
      <c r="IFO171" s="1"/>
      <c r="IFP171" s="1"/>
      <c r="IFQ171" s="1"/>
      <c r="IFR171" s="1"/>
      <c r="IFS171" s="1"/>
      <c r="IFT171" s="1"/>
      <c r="IFU171" s="1"/>
      <c r="IFV171" s="1"/>
      <c r="IFW171" s="1"/>
      <c r="IFX171" s="1"/>
      <c r="IFY171" s="1"/>
      <c r="IFZ171" s="1"/>
      <c r="IGA171" s="1"/>
      <c r="IGB171" s="1"/>
      <c r="IGC171" s="1"/>
      <c r="IGD171" s="1"/>
      <c r="IGE171" s="1"/>
      <c r="IGF171" s="1"/>
      <c r="IGG171" s="1"/>
      <c r="IGH171" s="1"/>
      <c r="IGI171" s="1"/>
      <c r="IGJ171" s="1"/>
      <c r="IGK171" s="1"/>
      <c r="IGL171" s="1"/>
      <c r="IGM171" s="1"/>
      <c r="IGN171" s="1"/>
      <c r="IGO171" s="1"/>
      <c r="IGP171" s="1"/>
      <c r="IGQ171" s="1"/>
      <c r="IGR171" s="1"/>
      <c r="IGS171" s="1"/>
      <c r="IGT171" s="1"/>
      <c r="IGU171" s="1"/>
      <c r="IGV171" s="1"/>
      <c r="IGW171" s="1"/>
      <c r="IGX171" s="1"/>
      <c r="IGY171" s="1"/>
      <c r="IGZ171" s="1"/>
      <c r="IHA171" s="1"/>
      <c r="IHB171" s="1"/>
      <c r="IHC171" s="1"/>
      <c r="IHD171" s="1"/>
      <c r="IHE171" s="1"/>
      <c r="IHF171" s="1"/>
      <c r="IHG171" s="1"/>
      <c r="IHH171" s="1"/>
      <c r="IHI171" s="1"/>
      <c r="IHJ171" s="1"/>
      <c r="IHK171" s="1"/>
      <c r="IHL171" s="1"/>
      <c r="IHM171" s="1"/>
      <c r="IHN171" s="1"/>
      <c r="IHO171" s="1"/>
      <c r="IHP171" s="1"/>
      <c r="IHQ171" s="1"/>
      <c r="IHR171" s="1"/>
      <c r="IHS171" s="1"/>
      <c r="IHT171" s="1"/>
      <c r="IHU171" s="1"/>
      <c r="IHV171" s="1"/>
      <c r="IHW171" s="1"/>
      <c r="IHX171" s="1"/>
      <c r="IHY171" s="1"/>
      <c r="IHZ171" s="1"/>
      <c r="IIA171" s="1"/>
      <c r="IIB171" s="1"/>
      <c r="IIC171" s="1"/>
      <c r="IID171" s="1"/>
      <c r="IIE171" s="1"/>
      <c r="IIF171" s="1"/>
      <c r="IIG171" s="1"/>
      <c r="IIH171" s="1"/>
      <c r="III171" s="1"/>
      <c r="IIJ171" s="1"/>
      <c r="IIK171" s="1"/>
      <c r="IIL171" s="1"/>
      <c r="IIM171" s="1"/>
      <c r="IIN171" s="1"/>
      <c r="IIO171" s="1"/>
      <c r="IIP171" s="1"/>
      <c r="IIQ171" s="1"/>
      <c r="IIR171" s="1"/>
      <c r="IIS171" s="1"/>
      <c r="IIT171" s="1"/>
      <c r="IIU171" s="1"/>
      <c r="IIV171" s="1"/>
      <c r="IIW171" s="1"/>
      <c r="IIX171" s="1"/>
      <c r="IIY171" s="1"/>
      <c r="IIZ171" s="1"/>
      <c r="IJA171" s="1"/>
      <c r="IJB171" s="1"/>
      <c r="IJC171" s="1"/>
      <c r="IJD171" s="1"/>
      <c r="IJE171" s="1"/>
      <c r="IJF171" s="1"/>
      <c r="IJG171" s="1"/>
      <c r="IJH171" s="1"/>
      <c r="IJI171" s="1"/>
      <c r="IJJ171" s="1"/>
      <c r="IJK171" s="1"/>
      <c r="IJL171" s="1"/>
      <c r="IJM171" s="1"/>
      <c r="IJN171" s="1"/>
      <c r="IJO171" s="1"/>
      <c r="IJP171" s="1"/>
      <c r="IJQ171" s="1"/>
      <c r="IJR171" s="1"/>
      <c r="IJS171" s="1"/>
      <c r="IJT171" s="1"/>
      <c r="IJU171" s="1"/>
      <c r="IJV171" s="1"/>
      <c r="IJW171" s="1"/>
      <c r="IJX171" s="1"/>
      <c r="IJY171" s="1"/>
      <c r="IJZ171" s="1"/>
      <c r="IKG171" s="1"/>
      <c r="IKH171" s="1"/>
      <c r="IKI171" s="1"/>
      <c r="IKJ171" s="1"/>
      <c r="IKK171" s="1"/>
      <c r="IKL171" s="1"/>
      <c r="IKM171" s="1"/>
      <c r="IKN171" s="1"/>
      <c r="IKO171" s="1"/>
      <c r="IKP171" s="1"/>
      <c r="IKQ171" s="1"/>
      <c r="IKR171" s="1"/>
      <c r="IKS171" s="1"/>
      <c r="IKT171" s="1"/>
      <c r="IKU171" s="1"/>
      <c r="IKV171" s="1"/>
      <c r="IKW171" s="1"/>
      <c r="IKX171" s="1"/>
      <c r="IKY171" s="1"/>
      <c r="IKZ171" s="1"/>
      <c r="ILA171" s="1"/>
      <c r="ILB171" s="1"/>
      <c r="ILC171" s="1"/>
      <c r="ILD171" s="1"/>
      <c r="ILE171" s="1"/>
      <c r="ILF171" s="1"/>
      <c r="ILG171" s="1"/>
      <c r="ILH171" s="1"/>
      <c r="ILI171" s="1"/>
      <c r="ILJ171" s="1"/>
      <c r="ILK171" s="1"/>
      <c r="ILL171" s="1"/>
      <c r="ILM171" s="1"/>
      <c r="ILN171" s="1"/>
      <c r="ILO171" s="1"/>
      <c r="ILP171" s="1"/>
      <c r="ILQ171" s="1"/>
      <c r="ILR171" s="1"/>
      <c r="ILS171" s="1"/>
      <c r="ILT171" s="1"/>
      <c r="ILU171" s="1"/>
      <c r="ILV171" s="1"/>
      <c r="ILW171" s="1"/>
      <c r="ILX171" s="1"/>
      <c r="ILY171" s="1"/>
      <c r="ILZ171" s="1"/>
      <c r="IMA171" s="1"/>
      <c r="IMB171" s="1"/>
      <c r="IMC171" s="1"/>
      <c r="IMD171" s="1"/>
      <c r="IME171" s="1"/>
      <c r="IMF171" s="1"/>
      <c r="IMG171" s="1"/>
      <c r="IMH171" s="1"/>
      <c r="IMI171" s="1"/>
      <c r="IMJ171" s="1"/>
      <c r="IMK171" s="1"/>
      <c r="IML171" s="1"/>
      <c r="IMM171" s="1"/>
      <c r="IMN171" s="1"/>
      <c r="IMO171" s="1"/>
      <c r="IMP171" s="1"/>
      <c r="IMQ171" s="1"/>
      <c r="IMR171" s="1"/>
      <c r="IMS171" s="1"/>
      <c r="IMT171" s="1"/>
      <c r="IMU171" s="1"/>
      <c r="IMV171" s="1"/>
      <c r="IMW171" s="1"/>
      <c r="IMX171" s="1"/>
      <c r="IMY171" s="1"/>
      <c r="IMZ171" s="1"/>
      <c r="INA171" s="1"/>
      <c r="INB171" s="1"/>
      <c r="INC171" s="1"/>
      <c r="IND171" s="1"/>
      <c r="INE171" s="1"/>
      <c r="INF171" s="1"/>
      <c r="ING171" s="1"/>
      <c r="INH171" s="1"/>
      <c r="INI171" s="1"/>
      <c r="INJ171" s="1"/>
      <c r="INK171" s="1"/>
      <c r="INL171" s="1"/>
      <c r="INM171" s="1"/>
      <c r="INN171" s="1"/>
      <c r="INO171" s="1"/>
      <c r="INP171" s="1"/>
      <c r="INQ171" s="1"/>
      <c r="INR171" s="1"/>
      <c r="INS171" s="1"/>
      <c r="INT171" s="1"/>
      <c r="INU171" s="1"/>
      <c r="INV171" s="1"/>
      <c r="INW171" s="1"/>
      <c r="INX171" s="1"/>
      <c r="INY171" s="1"/>
      <c r="INZ171" s="1"/>
      <c r="IOA171" s="1"/>
      <c r="IOB171" s="1"/>
      <c r="IOC171" s="1"/>
      <c r="IOD171" s="1"/>
      <c r="IOE171" s="1"/>
      <c r="IOF171" s="1"/>
      <c r="IOG171" s="1"/>
      <c r="IOH171" s="1"/>
      <c r="IOI171" s="1"/>
      <c r="IOJ171" s="1"/>
      <c r="IOK171" s="1"/>
      <c r="IOL171" s="1"/>
      <c r="IOM171" s="1"/>
      <c r="ION171" s="1"/>
      <c r="IOO171" s="1"/>
      <c r="IOP171" s="1"/>
      <c r="IOQ171" s="1"/>
      <c r="IOR171" s="1"/>
      <c r="IOS171" s="1"/>
      <c r="IOT171" s="1"/>
      <c r="IOU171" s="1"/>
      <c r="IOV171" s="1"/>
      <c r="IOW171" s="1"/>
      <c r="IOX171" s="1"/>
      <c r="IOY171" s="1"/>
      <c r="IOZ171" s="1"/>
      <c r="IPA171" s="1"/>
      <c r="IPB171" s="1"/>
      <c r="IPC171" s="1"/>
      <c r="IPD171" s="1"/>
      <c r="IPE171" s="1"/>
      <c r="IPF171" s="1"/>
      <c r="IPG171" s="1"/>
      <c r="IPH171" s="1"/>
      <c r="IPI171" s="1"/>
      <c r="IPJ171" s="1"/>
      <c r="IPK171" s="1"/>
      <c r="IPL171" s="1"/>
      <c r="IPM171" s="1"/>
      <c r="IPN171" s="1"/>
      <c r="IPO171" s="1"/>
      <c r="IPP171" s="1"/>
      <c r="IPQ171" s="1"/>
      <c r="IPR171" s="1"/>
      <c r="IPS171" s="1"/>
      <c r="IPT171" s="1"/>
      <c r="IPU171" s="1"/>
      <c r="IPV171" s="1"/>
      <c r="IPW171" s="1"/>
      <c r="IPX171" s="1"/>
      <c r="IPY171" s="1"/>
      <c r="IPZ171" s="1"/>
      <c r="IQA171" s="1"/>
      <c r="IQB171" s="1"/>
      <c r="IQC171" s="1"/>
      <c r="IQD171" s="1"/>
      <c r="IQE171" s="1"/>
      <c r="IQF171" s="1"/>
      <c r="IQG171" s="1"/>
      <c r="IQH171" s="1"/>
      <c r="IQI171" s="1"/>
      <c r="IQJ171" s="1"/>
      <c r="IQK171" s="1"/>
      <c r="IQL171" s="1"/>
      <c r="IQM171" s="1"/>
      <c r="IQN171" s="1"/>
      <c r="IQO171" s="1"/>
      <c r="IQP171" s="1"/>
      <c r="IQQ171" s="1"/>
      <c r="IQR171" s="1"/>
      <c r="IQS171" s="1"/>
      <c r="IQT171" s="1"/>
      <c r="IQU171" s="1"/>
      <c r="IQV171" s="1"/>
      <c r="IQW171" s="1"/>
      <c r="IQX171" s="1"/>
      <c r="IQY171" s="1"/>
      <c r="IQZ171" s="1"/>
      <c r="IRA171" s="1"/>
      <c r="IRB171" s="1"/>
      <c r="IRC171" s="1"/>
      <c r="IRD171" s="1"/>
      <c r="IRE171" s="1"/>
      <c r="IRF171" s="1"/>
      <c r="IRG171" s="1"/>
      <c r="IRH171" s="1"/>
      <c r="IRI171" s="1"/>
      <c r="IRJ171" s="1"/>
      <c r="IRK171" s="1"/>
      <c r="IRL171" s="1"/>
      <c r="IRM171" s="1"/>
      <c r="IRN171" s="1"/>
      <c r="IRO171" s="1"/>
      <c r="IRP171" s="1"/>
      <c r="IRQ171" s="1"/>
      <c r="IRR171" s="1"/>
      <c r="IRS171" s="1"/>
      <c r="IRT171" s="1"/>
      <c r="IRU171" s="1"/>
      <c r="IRV171" s="1"/>
      <c r="IRW171" s="1"/>
      <c r="IRX171" s="1"/>
      <c r="IRY171" s="1"/>
      <c r="IRZ171" s="1"/>
      <c r="ISA171" s="1"/>
      <c r="ISB171" s="1"/>
      <c r="ISC171" s="1"/>
      <c r="ISD171" s="1"/>
      <c r="ISE171" s="1"/>
      <c r="ISF171" s="1"/>
      <c r="ISG171" s="1"/>
      <c r="ISH171" s="1"/>
      <c r="ISI171" s="1"/>
      <c r="ISJ171" s="1"/>
      <c r="ISK171" s="1"/>
      <c r="ISL171" s="1"/>
      <c r="ISM171" s="1"/>
      <c r="ISN171" s="1"/>
      <c r="ISO171" s="1"/>
      <c r="ISP171" s="1"/>
      <c r="ISQ171" s="1"/>
      <c r="ISR171" s="1"/>
      <c r="ISS171" s="1"/>
      <c r="IST171" s="1"/>
      <c r="ISU171" s="1"/>
      <c r="ISV171" s="1"/>
      <c r="ISW171" s="1"/>
      <c r="ISX171" s="1"/>
      <c r="ISY171" s="1"/>
      <c r="ISZ171" s="1"/>
      <c r="ITA171" s="1"/>
      <c r="ITB171" s="1"/>
      <c r="ITC171" s="1"/>
      <c r="ITD171" s="1"/>
      <c r="ITE171" s="1"/>
      <c r="ITF171" s="1"/>
      <c r="ITG171" s="1"/>
      <c r="ITH171" s="1"/>
      <c r="ITI171" s="1"/>
      <c r="ITJ171" s="1"/>
      <c r="ITK171" s="1"/>
      <c r="ITL171" s="1"/>
      <c r="ITM171" s="1"/>
      <c r="ITN171" s="1"/>
      <c r="ITO171" s="1"/>
      <c r="ITP171" s="1"/>
      <c r="ITQ171" s="1"/>
      <c r="ITR171" s="1"/>
      <c r="ITS171" s="1"/>
      <c r="ITT171" s="1"/>
      <c r="ITU171" s="1"/>
      <c r="ITV171" s="1"/>
      <c r="IUC171" s="1"/>
      <c r="IUD171" s="1"/>
      <c r="IUE171" s="1"/>
      <c r="IUF171" s="1"/>
      <c r="IUG171" s="1"/>
      <c r="IUH171" s="1"/>
      <c r="IUI171" s="1"/>
      <c r="IUJ171" s="1"/>
      <c r="IUK171" s="1"/>
      <c r="IUL171" s="1"/>
      <c r="IUM171" s="1"/>
      <c r="IUN171" s="1"/>
      <c r="IUO171" s="1"/>
      <c r="IUP171" s="1"/>
      <c r="IUQ171" s="1"/>
      <c r="IUR171" s="1"/>
      <c r="IUS171" s="1"/>
      <c r="IUT171" s="1"/>
      <c r="IUU171" s="1"/>
      <c r="IUV171" s="1"/>
      <c r="IUW171" s="1"/>
      <c r="IUX171" s="1"/>
      <c r="IUY171" s="1"/>
      <c r="IUZ171" s="1"/>
      <c r="IVA171" s="1"/>
      <c r="IVB171" s="1"/>
      <c r="IVC171" s="1"/>
      <c r="IVD171" s="1"/>
      <c r="IVE171" s="1"/>
      <c r="IVF171" s="1"/>
      <c r="IVG171" s="1"/>
      <c r="IVH171" s="1"/>
      <c r="IVI171" s="1"/>
      <c r="IVJ171" s="1"/>
      <c r="IVK171" s="1"/>
      <c r="IVL171" s="1"/>
      <c r="IVM171" s="1"/>
      <c r="IVN171" s="1"/>
      <c r="IVO171" s="1"/>
      <c r="IVP171" s="1"/>
      <c r="IVQ171" s="1"/>
      <c r="IVR171" s="1"/>
      <c r="IVS171" s="1"/>
      <c r="IVT171" s="1"/>
      <c r="IVU171" s="1"/>
      <c r="IVV171" s="1"/>
      <c r="IVW171" s="1"/>
      <c r="IVX171" s="1"/>
      <c r="IVY171" s="1"/>
      <c r="IVZ171" s="1"/>
      <c r="IWA171" s="1"/>
      <c r="IWB171" s="1"/>
      <c r="IWC171" s="1"/>
      <c r="IWD171" s="1"/>
      <c r="IWE171" s="1"/>
      <c r="IWF171" s="1"/>
      <c r="IWG171" s="1"/>
      <c r="IWH171" s="1"/>
      <c r="IWI171" s="1"/>
      <c r="IWJ171" s="1"/>
      <c r="IWK171" s="1"/>
      <c r="IWL171" s="1"/>
      <c r="IWM171" s="1"/>
      <c r="IWN171" s="1"/>
      <c r="IWO171" s="1"/>
      <c r="IWP171" s="1"/>
      <c r="IWQ171" s="1"/>
      <c r="IWR171" s="1"/>
      <c r="IWS171" s="1"/>
      <c r="IWT171" s="1"/>
      <c r="IWU171" s="1"/>
      <c r="IWV171" s="1"/>
      <c r="IWW171" s="1"/>
      <c r="IWX171" s="1"/>
      <c r="IWY171" s="1"/>
      <c r="IWZ171" s="1"/>
      <c r="IXA171" s="1"/>
      <c r="IXB171" s="1"/>
      <c r="IXC171" s="1"/>
      <c r="IXD171" s="1"/>
      <c r="IXE171" s="1"/>
      <c r="IXF171" s="1"/>
      <c r="IXG171" s="1"/>
      <c r="IXH171" s="1"/>
      <c r="IXI171" s="1"/>
      <c r="IXJ171" s="1"/>
      <c r="IXK171" s="1"/>
      <c r="IXL171" s="1"/>
      <c r="IXM171" s="1"/>
      <c r="IXN171" s="1"/>
      <c r="IXO171" s="1"/>
      <c r="IXP171" s="1"/>
      <c r="IXQ171" s="1"/>
      <c r="IXR171" s="1"/>
      <c r="IXS171" s="1"/>
      <c r="IXT171" s="1"/>
      <c r="IXU171" s="1"/>
      <c r="IXV171" s="1"/>
      <c r="IXW171" s="1"/>
      <c r="IXX171" s="1"/>
      <c r="IXY171" s="1"/>
      <c r="IXZ171" s="1"/>
      <c r="IYA171" s="1"/>
      <c r="IYB171" s="1"/>
      <c r="IYC171" s="1"/>
      <c r="IYD171" s="1"/>
      <c r="IYE171" s="1"/>
      <c r="IYF171" s="1"/>
      <c r="IYG171" s="1"/>
      <c r="IYH171" s="1"/>
      <c r="IYI171" s="1"/>
      <c r="IYJ171" s="1"/>
      <c r="IYK171" s="1"/>
      <c r="IYL171" s="1"/>
      <c r="IYM171" s="1"/>
      <c r="IYN171" s="1"/>
      <c r="IYO171" s="1"/>
      <c r="IYP171" s="1"/>
      <c r="IYQ171" s="1"/>
      <c r="IYR171" s="1"/>
      <c r="IYS171" s="1"/>
      <c r="IYT171" s="1"/>
      <c r="IYU171" s="1"/>
      <c r="IYV171" s="1"/>
      <c r="IYW171" s="1"/>
      <c r="IYX171" s="1"/>
      <c r="IYY171" s="1"/>
      <c r="IYZ171" s="1"/>
      <c r="IZA171" s="1"/>
      <c r="IZB171" s="1"/>
      <c r="IZC171" s="1"/>
      <c r="IZD171" s="1"/>
      <c r="IZE171" s="1"/>
      <c r="IZF171" s="1"/>
      <c r="IZG171" s="1"/>
      <c r="IZH171" s="1"/>
      <c r="IZI171" s="1"/>
      <c r="IZJ171" s="1"/>
      <c r="IZK171" s="1"/>
      <c r="IZL171" s="1"/>
      <c r="IZM171" s="1"/>
      <c r="IZN171" s="1"/>
      <c r="IZO171" s="1"/>
      <c r="IZP171" s="1"/>
      <c r="IZQ171" s="1"/>
      <c r="IZR171" s="1"/>
      <c r="IZS171" s="1"/>
      <c r="IZT171" s="1"/>
      <c r="IZU171" s="1"/>
      <c r="IZV171" s="1"/>
      <c r="IZW171" s="1"/>
      <c r="IZX171" s="1"/>
      <c r="IZY171" s="1"/>
      <c r="IZZ171" s="1"/>
      <c r="JAA171" s="1"/>
      <c r="JAB171" s="1"/>
      <c r="JAC171" s="1"/>
      <c r="JAD171" s="1"/>
      <c r="JAE171" s="1"/>
      <c r="JAF171" s="1"/>
      <c r="JAG171" s="1"/>
      <c r="JAH171" s="1"/>
      <c r="JAI171" s="1"/>
      <c r="JAJ171" s="1"/>
      <c r="JAK171" s="1"/>
      <c r="JAL171" s="1"/>
      <c r="JAM171" s="1"/>
      <c r="JAN171" s="1"/>
      <c r="JAO171" s="1"/>
      <c r="JAP171" s="1"/>
      <c r="JAQ171" s="1"/>
      <c r="JAR171" s="1"/>
      <c r="JAS171" s="1"/>
      <c r="JAT171" s="1"/>
      <c r="JAU171" s="1"/>
      <c r="JAV171" s="1"/>
      <c r="JAW171" s="1"/>
      <c r="JAX171" s="1"/>
      <c r="JAY171" s="1"/>
      <c r="JAZ171" s="1"/>
      <c r="JBA171" s="1"/>
      <c r="JBB171" s="1"/>
      <c r="JBC171" s="1"/>
      <c r="JBD171" s="1"/>
      <c r="JBE171" s="1"/>
      <c r="JBF171" s="1"/>
      <c r="JBG171" s="1"/>
      <c r="JBH171" s="1"/>
      <c r="JBI171" s="1"/>
      <c r="JBJ171" s="1"/>
      <c r="JBK171" s="1"/>
      <c r="JBL171" s="1"/>
      <c r="JBM171" s="1"/>
      <c r="JBN171" s="1"/>
      <c r="JBO171" s="1"/>
      <c r="JBP171" s="1"/>
      <c r="JBQ171" s="1"/>
      <c r="JBR171" s="1"/>
      <c r="JBS171" s="1"/>
      <c r="JBT171" s="1"/>
      <c r="JBU171" s="1"/>
      <c r="JBV171" s="1"/>
      <c r="JBW171" s="1"/>
      <c r="JBX171" s="1"/>
      <c r="JBY171" s="1"/>
      <c r="JBZ171" s="1"/>
      <c r="JCA171" s="1"/>
      <c r="JCB171" s="1"/>
      <c r="JCC171" s="1"/>
      <c r="JCD171" s="1"/>
      <c r="JCE171" s="1"/>
      <c r="JCF171" s="1"/>
      <c r="JCG171" s="1"/>
      <c r="JCH171" s="1"/>
      <c r="JCI171" s="1"/>
      <c r="JCJ171" s="1"/>
      <c r="JCK171" s="1"/>
      <c r="JCL171" s="1"/>
      <c r="JCM171" s="1"/>
      <c r="JCN171" s="1"/>
      <c r="JCO171" s="1"/>
      <c r="JCP171" s="1"/>
      <c r="JCQ171" s="1"/>
      <c r="JCR171" s="1"/>
      <c r="JCS171" s="1"/>
      <c r="JCT171" s="1"/>
      <c r="JCU171" s="1"/>
      <c r="JCV171" s="1"/>
      <c r="JCW171" s="1"/>
      <c r="JCX171" s="1"/>
      <c r="JCY171" s="1"/>
      <c r="JCZ171" s="1"/>
      <c r="JDA171" s="1"/>
      <c r="JDB171" s="1"/>
      <c r="JDC171" s="1"/>
      <c r="JDD171" s="1"/>
      <c r="JDE171" s="1"/>
      <c r="JDF171" s="1"/>
      <c r="JDG171" s="1"/>
      <c r="JDH171" s="1"/>
      <c r="JDI171" s="1"/>
      <c r="JDJ171" s="1"/>
      <c r="JDK171" s="1"/>
      <c r="JDL171" s="1"/>
      <c r="JDM171" s="1"/>
      <c r="JDN171" s="1"/>
      <c r="JDO171" s="1"/>
      <c r="JDP171" s="1"/>
      <c r="JDQ171" s="1"/>
      <c r="JDR171" s="1"/>
      <c r="JDY171" s="1"/>
      <c r="JDZ171" s="1"/>
      <c r="JEA171" s="1"/>
      <c r="JEB171" s="1"/>
      <c r="JEC171" s="1"/>
      <c r="JED171" s="1"/>
      <c r="JEE171" s="1"/>
      <c r="JEF171" s="1"/>
      <c r="JEG171" s="1"/>
      <c r="JEH171" s="1"/>
      <c r="JEI171" s="1"/>
      <c r="JEJ171" s="1"/>
      <c r="JEK171" s="1"/>
      <c r="JEL171" s="1"/>
      <c r="JEM171" s="1"/>
      <c r="JEN171" s="1"/>
      <c r="JEO171" s="1"/>
      <c r="JEP171" s="1"/>
      <c r="JEQ171" s="1"/>
      <c r="JER171" s="1"/>
      <c r="JES171" s="1"/>
      <c r="JET171" s="1"/>
      <c r="JEU171" s="1"/>
      <c r="JEV171" s="1"/>
      <c r="JEW171" s="1"/>
      <c r="JEX171" s="1"/>
      <c r="JEY171" s="1"/>
      <c r="JEZ171" s="1"/>
      <c r="JFA171" s="1"/>
      <c r="JFB171" s="1"/>
      <c r="JFC171" s="1"/>
      <c r="JFD171" s="1"/>
      <c r="JFE171" s="1"/>
      <c r="JFF171" s="1"/>
      <c r="JFG171" s="1"/>
      <c r="JFH171" s="1"/>
      <c r="JFI171" s="1"/>
      <c r="JFJ171" s="1"/>
      <c r="JFK171" s="1"/>
      <c r="JFL171" s="1"/>
      <c r="JFM171" s="1"/>
      <c r="JFN171" s="1"/>
      <c r="JFO171" s="1"/>
      <c r="JFP171" s="1"/>
      <c r="JFQ171" s="1"/>
      <c r="JFR171" s="1"/>
      <c r="JFS171" s="1"/>
      <c r="JFT171" s="1"/>
      <c r="JFU171" s="1"/>
      <c r="JFV171" s="1"/>
      <c r="JFW171" s="1"/>
      <c r="JFX171" s="1"/>
      <c r="JFY171" s="1"/>
      <c r="JFZ171" s="1"/>
      <c r="JGA171" s="1"/>
      <c r="JGB171" s="1"/>
      <c r="JGC171" s="1"/>
      <c r="JGD171" s="1"/>
      <c r="JGE171" s="1"/>
      <c r="JGF171" s="1"/>
      <c r="JGG171" s="1"/>
      <c r="JGH171" s="1"/>
      <c r="JGI171" s="1"/>
      <c r="JGJ171" s="1"/>
      <c r="JGK171" s="1"/>
      <c r="JGL171" s="1"/>
      <c r="JGM171" s="1"/>
      <c r="JGN171" s="1"/>
      <c r="JGO171" s="1"/>
      <c r="JGP171" s="1"/>
      <c r="JGQ171" s="1"/>
      <c r="JGR171" s="1"/>
      <c r="JGS171" s="1"/>
      <c r="JGT171" s="1"/>
      <c r="JGU171" s="1"/>
      <c r="JGV171" s="1"/>
      <c r="JGW171" s="1"/>
      <c r="JGX171" s="1"/>
      <c r="JGY171" s="1"/>
      <c r="JGZ171" s="1"/>
      <c r="JHA171" s="1"/>
      <c r="JHB171" s="1"/>
      <c r="JHC171" s="1"/>
      <c r="JHD171" s="1"/>
      <c r="JHE171" s="1"/>
      <c r="JHF171" s="1"/>
      <c r="JHG171" s="1"/>
      <c r="JHH171" s="1"/>
      <c r="JHI171" s="1"/>
      <c r="JHJ171" s="1"/>
      <c r="JHK171" s="1"/>
      <c r="JHL171" s="1"/>
      <c r="JHM171" s="1"/>
      <c r="JHN171" s="1"/>
      <c r="JHO171" s="1"/>
      <c r="JHP171" s="1"/>
      <c r="JHQ171" s="1"/>
      <c r="JHR171" s="1"/>
      <c r="JHS171" s="1"/>
      <c r="JHT171" s="1"/>
      <c r="JHU171" s="1"/>
      <c r="JHV171" s="1"/>
      <c r="JHW171" s="1"/>
      <c r="JHX171" s="1"/>
      <c r="JHY171" s="1"/>
      <c r="JHZ171" s="1"/>
      <c r="JIA171" s="1"/>
      <c r="JIB171" s="1"/>
      <c r="JIC171" s="1"/>
      <c r="JID171" s="1"/>
      <c r="JIE171" s="1"/>
      <c r="JIF171" s="1"/>
      <c r="JIG171" s="1"/>
      <c r="JIH171" s="1"/>
      <c r="JII171" s="1"/>
      <c r="JIJ171" s="1"/>
      <c r="JIK171" s="1"/>
      <c r="JIL171" s="1"/>
      <c r="JIM171" s="1"/>
      <c r="JIN171" s="1"/>
      <c r="JIO171" s="1"/>
      <c r="JIP171" s="1"/>
      <c r="JIQ171" s="1"/>
      <c r="JIR171" s="1"/>
      <c r="JIS171" s="1"/>
      <c r="JIT171" s="1"/>
      <c r="JIU171" s="1"/>
      <c r="JIV171" s="1"/>
      <c r="JIW171" s="1"/>
      <c r="JIX171" s="1"/>
      <c r="JIY171" s="1"/>
      <c r="JIZ171" s="1"/>
      <c r="JJA171" s="1"/>
      <c r="JJB171" s="1"/>
      <c r="JJC171" s="1"/>
      <c r="JJD171" s="1"/>
      <c r="JJE171" s="1"/>
      <c r="JJF171" s="1"/>
      <c r="JJG171" s="1"/>
      <c r="JJH171" s="1"/>
      <c r="JJI171" s="1"/>
      <c r="JJJ171" s="1"/>
      <c r="JJK171" s="1"/>
      <c r="JJL171" s="1"/>
      <c r="JJM171" s="1"/>
      <c r="JJN171" s="1"/>
      <c r="JJO171" s="1"/>
      <c r="JJP171" s="1"/>
      <c r="JJQ171" s="1"/>
      <c r="JJR171" s="1"/>
      <c r="JJS171" s="1"/>
      <c r="JJT171" s="1"/>
      <c r="JJU171" s="1"/>
      <c r="JJV171" s="1"/>
      <c r="JJW171" s="1"/>
      <c r="JJX171" s="1"/>
      <c r="JJY171" s="1"/>
      <c r="JJZ171" s="1"/>
      <c r="JKA171" s="1"/>
      <c r="JKB171" s="1"/>
      <c r="JKC171" s="1"/>
      <c r="JKD171" s="1"/>
      <c r="JKE171" s="1"/>
      <c r="JKF171" s="1"/>
      <c r="JKG171" s="1"/>
      <c r="JKH171" s="1"/>
      <c r="JKI171" s="1"/>
      <c r="JKJ171" s="1"/>
      <c r="JKK171" s="1"/>
      <c r="JKL171" s="1"/>
      <c r="JKM171" s="1"/>
      <c r="JKN171" s="1"/>
      <c r="JKO171" s="1"/>
      <c r="JKP171" s="1"/>
      <c r="JKQ171" s="1"/>
      <c r="JKR171" s="1"/>
      <c r="JKS171" s="1"/>
      <c r="JKT171" s="1"/>
      <c r="JKU171" s="1"/>
      <c r="JKV171" s="1"/>
      <c r="JKW171" s="1"/>
      <c r="JKX171" s="1"/>
      <c r="JKY171" s="1"/>
      <c r="JKZ171" s="1"/>
      <c r="JLA171" s="1"/>
      <c r="JLB171" s="1"/>
      <c r="JLC171" s="1"/>
      <c r="JLD171" s="1"/>
      <c r="JLE171" s="1"/>
      <c r="JLF171" s="1"/>
      <c r="JLG171" s="1"/>
      <c r="JLH171" s="1"/>
      <c r="JLI171" s="1"/>
      <c r="JLJ171" s="1"/>
      <c r="JLK171" s="1"/>
      <c r="JLL171" s="1"/>
      <c r="JLM171" s="1"/>
      <c r="JLN171" s="1"/>
      <c r="JLO171" s="1"/>
      <c r="JLP171" s="1"/>
      <c r="JLQ171" s="1"/>
      <c r="JLR171" s="1"/>
      <c r="JLS171" s="1"/>
      <c r="JLT171" s="1"/>
      <c r="JLU171" s="1"/>
      <c r="JLV171" s="1"/>
      <c r="JLW171" s="1"/>
      <c r="JLX171" s="1"/>
      <c r="JLY171" s="1"/>
      <c r="JLZ171" s="1"/>
      <c r="JMA171" s="1"/>
      <c r="JMB171" s="1"/>
      <c r="JMC171" s="1"/>
      <c r="JMD171" s="1"/>
      <c r="JME171" s="1"/>
      <c r="JMF171" s="1"/>
      <c r="JMG171" s="1"/>
      <c r="JMH171" s="1"/>
      <c r="JMI171" s="1"/>
      <c r="JMJ171" s="1"/>
      <c r="JMK171" s="1"/>
      <c r="JML171" s="1"/>
      <c r="JMM171" s="1"/>
      <c r="JMN171" s="1"/>
      <c r="JMO171" s="1"/>
      <c r="JMP171" s="1"/>
      <c r="JMQ171" s="1"/>
      <c r="JMR171" s="1"/>
      <c r="JMS171" s="1"/>
      <c r="JMT171" s="1"/>
      <c r="JMU171" s="1"/>
      <c r="JMV171" s="1"/>
      <c r="JMW171" s="1"/>
      <c r="JMX171" s="1"/>
      <c r="JMY171" s="1"/>
      <c r="JMZ171" s="1"/>
      <c r="JNA171" s="1"/>
      <c r="JNB171" s="1"/>
      <c r="JNC171" s="1"/>
      <c r="JND171" s="1"/>
      <c r="JNE171" s="1"/>
      <c r="JNF171" s="1"/>
      <c r="JNG171" s="1"/>
      <c r="JNH171" s="1"/>
      <c r="JNI171" s="1"/>
      <c r="JNJ171" s="1"/>
      <c r="JNK171" s="1"/>
      <c r="JNL171" s="1"/>
      <c r="JNM171" s="1"/>
      <c r="JNN171" s="1"/>
      <c r="JNU171" s="1"/>
      <c r="JNV171" s="1"/>
      <c r="JNW171" s="1"/>
      <c r="JNX171" s="1"/>
      <c r="JNY171" s="1"/>
      <c r="JNZ171" s="1"/>
      <c r="JOA171" s="1"/>
      <c r="JOB171" s="1"/>
      <c r="JOC171" s="1"/>
      <c r="JOD171" s="1"/>
      <c r="JOE171" s="1"/>
      <c r="JOF171" s="1"/>
      <c r="JOG171" s="1"/>
      <c r="JOH171" s="1"/>
      <c r="JOI171" s="1"/>
      <c r="JOJ171" s="1"/>
      <c r="JOK171" s="1"/>
      <c r="JOL171" s="1"/>
      <c r="JOM171" s="1"/>
      <c r="JON171" s="1"/>
      <c r="JOO171" s="1"/>
      <c r="JOP171" s="1"/>
      <c r="JOQ171" s="1"/>
      <c r="JOR171" s="1"/>
      <c r="JOS171" s="1"/>
      <c r="JOT171" s="1"/>
      <c r="JOU171" s="1"/>
      <c r="JOV171" s="1"/>
      <c r="JOW171" s="1"/>
      <c r="JOX171" s="1"/>
      <c r="JOY171" s="1"/>
      <c r="JOZ171" s="1"/>
      <c r="JPA171" s="1"/>
      <c r="JPB171" s="1"/>
      <c r="JPC171" s="1"/>
      <c r="JPD171" s="1"/>
      <c r="JPE171" s="1"/>
      <c r="JPF171" s="1"/>
      <c r="JPG171" s="1"/>
      <c r="JPH171" s="1"/>
      <c r="JPI171" s="1"/>
      <c r="JPJ171" s="1"/>
      <c r="JPK171" s="1"/>
      <c r="JPL171" s="1"/>
      <c r="JPM171" s="1"/>
      <c r="JPN171" s="1"/>
      <c r="JPO171" s="1"/>
      <c r="JPP171" s="1"/>
      <c r="JPQ171" s="1"/>
      <c r="JPR171" s="1"/>
      <c r="JPS171" s="1"/>
      <c r="JPT171" s="1"/>
      <c r="JPU171" s="1"/>
      <c r="JPV171" s="1"/>
      <c r="JPW171" s="1"/>
      <c r="JPX171" s="1"/>
      <c r="JPY171" s="1"/>
      <c r="JPZ171" s="1"/>
      <c r="JQA171" s="1"/>
      <c r="JQB171" s="1"/>
      <c r="JQC171" s="1"/>
      <c r="JQD171" s="1"/>
      <c r="JQE171" s="1"/>
      <c r="JQF171" s="1"/>
      <c r="JQG171" s="1"/>
      <c r="JQH171" s="1"/>
      <c r="JQI171" s="1"/>
      <c r="JQJ171" s="1"/>
      <c r="JQK171" s="1"/>
      <c r="JQL171" s="1"/>
      <c r="JQM171" s="1"/>
      <c r="JQN171" s="1"/>
      <c r="JQO171" s="1"/>
      <c r="JQP171" s="1"/>
      <c r="JQQ171" s="1"/>
      <c r="JQR171" s="1"/>
      <c r="JQS171" s="1"/>
      <c r="JQT171" s="1"/>
      <c r="JQU171" s="1"/>
      <c r="JQV171" s="1"/>
      <c r="JQW171" s="1"/>
      <c r="JQX171" s="1"/>
      <c r="JQY171" s="1"/>
      <c r="JQZ171" s="1"/>
      <c r="JRA171" s="1"/>
      <c r="JRB171" s="1"/>
      <c r="JRC171" s="1"/>
      <c r="JRD171" s="1"/>
      <c r="JRE171" s="1"/>
      <c r="JRF171" s="1"/>
      <c r="JRG171" s="1"/>
      <c r="JRH171" s="1"/>
      <c r="JRI171" s="1"/>
      <c r="JRJ171" s="1"/>
      <c r="JRK171" s="1"/>
      <c r="JRL171" s="1"/>
      <c r="JRM171" s="1"/>
      <c r="JRN171" s="1"/>
      <c r="JRO171" s="1"/>
      <c r="JRP171" s="1"/>
      <c r="JRQ171" s="1"/>
      <c r="JRR171" s="1"/>
      <c r="JRS171" s="1"/>
      <c r="JRT171" s="1"/>
      <c r="JRU171" s="1"/>
      <c r="JRV171" s="1"/>
      <c r="JRW171" s="1"/>
      <c r="JRX171" s="1"/>
      <c r="JRY171" s="1"/>
      <c r="JRZ171" s="1"/>
      <c r="JSA171" s="1"/>
      <c r="JSB171" s="1"/>
      <c r="JSC171" s="1"/>
      <c r="JSD171" s="1"/>
      <c r="JSE171" s="1"/>
      <c r="JSF171" s="1"/>
      <c r="JSG171" s="1"/>
      <c r="JSH171" s="1"/>
      <c r="JSI171" s="1"/>
      <c r="JSJ171" s="1"/>
      <c r="JSK171" s="1"/>
      <c r="JSL171" s="1"/>
      <c r="JSM171" s="1"/>
      <c r="JSN171" s="1"/>
      <c r="JSO171" s="1"/>
      <c r="JSP171" s="1"/>
      <c r="JSQ171" s="1"/>
      <c r="JSR171" s="1"/>
      <c r="JSS171" s="1"/>
      <c r="JST171" s="1"/>
      <c r="JSU171" s="1"/>
      <c r="JSV171" s="1"/>
      <c r="JSW171" s="1"/>
      <c r="JSX171" s="1"/>
      <c r="JSY171" s="1"/>
      <c r="JSZ171" s="1"/>
      <c r="JTA171" s="1"/>
      <c r="JTB171" s="1"/>
      <c r="JTC171" s="1"/>
      <c r="JTD171" s="1"/>
      <c r="JTE171" s="1"/>
      <c r="JTF171" s="1"/>
      <c r="JTG171" s="1"/>
      <c r="JTH171" s="1"/>
      <c r="JTI171" s="1"/>
      <c r="JTJ171" s="1"/>
      <c r="JTK171" s="1"/>
      <c r="JTL171" s="1"/>
      <c r="JTM171" s="1"/>
      <c r="JTN171" s="1"/>
      <c r="JTO171" s="1"/>
      <c r="JTP171" s="1"/>
      <c r="JTQ171" s="1"/>
      <c r="JTR171" s="1"/>
      <c r="JTS171" s="1"/>
      <c r="JTT171" s="1"/>
      <c r="JTU171" s="1"/>
      <c r="JTV171" s="1"/>
      <c r="JTW171" s="1"/>
      <c r="JTX171" s="1"/>
      <c r="JTY171" s="1"/>
      <c r="JTZ171" s="1"/>
      <c r="JUA171" s="1"/>
      <c r="JUB171" s="1"/>
      <c r="JUC171" s="1"/>
      <c r="JUD171" s="1"/>
      <c r="JUE171" s="1"/>
      <c r="JUF171" s="1"/>
      <c r="JUG171" s="1"/>
      <c r="JUH171" s="1"/>
      <c r="JUI171" s="1"/>
      <c r="JUJ171" s="1"/>
      <c r="JUK171" s="1"/>
      <c r="JUL171" s="1"/>
      <c r="JUM171" s="1"/>
      <c r="JUN171" s="1"/>
      <c r="JUO171" s="1"/>
      <c r="JUP171" s="1"/>
      <c r="JUQ171" s="1"/>
      <c r="JUR171" s="1"/>
      <c r="JUS171" s="1"/>
      <c r="JUT171" s="1"/>
      <c r="JUU171" s="1"/>
      <c r="JUV171" s="1"/>
      <c r="JUW171" s="1"/>
      <c r="JUX171" s="1"/>
      <c r="JUY171" s="1"/>
      <c r="JUZ171" s="1"/>
      <c r="JVA171" s="1"/>
      <c r="JVB171" s="1"/>
      <c r="JVC171" s="1"/>
      <c r="JVD171" s="1"/>
      <c r="JVE171" s="1"/>
      <c r="JVF171" s="1"/>
      <c r="JVG171" s="1"/>
      <c r="JVH171" s="1"/>
      <c r="JVI171" s="1"/>
      <c r="JVJ171" s="1"/>
      <c r="JVK171" s="1"/>
      <c r="JVL171" s="1"/>
      <c r="JVM171" s="1"/>
      <c r="JVN171" s="1"/>
      <c r="JVO171" s="1"/>
      <c r="JVP171" s="1"/>
      <c r="JVQ171" s="1"/>
      <c r="JVR171" s="1"/>
      <c r="JVS171" s="1"/>
      <c r="JVT171" s="1"/>
      <c r="JVU171" s="1"/>
      <c r="JVV171" s="1"/>
      <c r="JVW171" s="1"/>
      <c r="JVX171" s="1"/>
      <c r="JVY171" s="1"/>
      <c r="JVZ171" s="1"/>
      <c r="JWA171" s="1"/>
      <c r="JWB171" s="1"/>
      <c r="JWC171" s="1"/>
      <c r="JWD171" s="1"/>
      <c r="JWE171" s="1"/>
      <c r="JWF171" s="1"/>
      <c r="JWG171" s="1"/>
      <c r="JWH171" s="1"/>
      <c r="JWI171" s="1"/>
      <c r="JWJ171" s="1"/>
      <c r="JWK171" s="1"/>
      <c r="JWL171" s="1"/>
      <c r="JWM171" s="1"/>
      <c r="JWN171" s="1"/>
      <c r="JWO171" s="1"/>
      <c r="JWP171" s="1"/>
      <c r="JWQ171" s="1"/>
      <c r="JWR171" s="1"/>
      <c r="JWS171" s="1"/>
      <c r="JWT171" s="1"/>
      <c r="JWU171" s="1"/>
      <c r="JWV171" s="1"/>
      <c r="JWW171" s="1"/>
      <c r="JWX171" s="1"/>
      <c r="JWY171" s="1"/>
      <c r="JWZ171" s="1"/>
      <c r="JXA171" s="1"/>
      <c r="JXB171" s="1"/>
      <c r="JXC171" s="1"/>
      <c r="JXD171" s="1"/>
      <c r="JXE171" s="1"/>
      <c r="JXF171" s="1"/>
      <c r="JXG171" s="1"/>
      <c r="JXH171" s="1"/>
      <c r="JXI171" s="1"/>
      <c r="JXJ171" s="1"/>
      <c r="JXQ171" s="1"/>
      <c r="JXR171" s="1"/>
      <c r="JXS171" s="1"/>
      <c r="JXT171" s="1"/>
      <c r="JXU171" s="1"/>
      <c r="JXV171" s="1"/>
      <c r="JXW171" s="1"/>
      <c r="JXX171" s="1"/>
      <c r="JXY171" s="1"/>
      <c r="JXZ171" s="1"/>
      <c r="JYA171" s="1"/>
      <c r="JYB171" s="1"/>
      <c r="JYC171" s="1"/>
      <c r="JYD171" s="1"/>
      <c r="JYE171" s="1"/>
      <c r="JYF171" s="1"/>
      <c r="JYG171" s="1"/>
      <c r="JYH171" s="1"/>
      <c r="JYI171" s="1"/>
      <c r="JYJ171" s="1"/>
      <c r="JYK171" s="1"/>
      <c r="JYL171" s="1"/>
      <c r="JYM171" s="1"/>
      <c r="JYN171" s="1"/>
      <c r="JYO171" s="1"/>
      <c r="JYP171" s="1"/>
      <c r="JYQ171" s="1"/>
      <c r="JYR171" s="1"/>
      <c r="JYS171" s="1"/>
      <c r="JYT171" s="1"/>
      <c r="JYU171" s="1"/>
      <c r="JYV171" s="1"/>
      <c r="JYW171" s="1"/>
      <c r="JYX171" s="1"/>
      <c r="JYY171" s="1"/>
      <c r="JYZ171" s="1"/>
      <c r="JZA171" s="1"/>
      <c r="JZB171" s="1"/>
      <c r="JZC171" s="1"/>
      <c r="JZD171" s="1"/>
      <c r="JZE171" s="1"/>
      <c r="JZF171" s="1"/>
      <c r="JZG171" s="1"/>
      <c r="JZH171" s="1"/>
      <c r="JZI171" s="1"/>
      <c r="JZJ171" s="1"/>
      <c r="JZK171" s="1"/>
      <c r="JZL171" s="1"/>
      <c r="JZM171" s="1"/>
      <c r="JZN171" s="1"/>
      <c r="JZO171" s="1"/>
      <c r="JZP171" s="1"/>
      <c r="JZQ171" s="1"/>
      <c r="JZR171" s="1"/>
      <c r="JZS171" s="1"/>
      <c r="JZT171" s="1"/>
      <c r="JZU171" s="1"/>
      <c r="JZV171" s="1"/>
      <c r="JZW171" s="1"/>
      <c r="JZX171" s="1"/>
      <c r="JZY171" s="1"/>
      <c r="JZZ171" s="1"/>
      <c r="KAA171" s="1"/>
      <c r="KAB171" s="1"/>
      <c r="KAC171" s="1"/>
      <c r="KAD171" s="1"/>
      <c r="KAE171" s="1"/>
      <c r="KAF171" s="1"/>
      <c r="KAG171" s="1"/>
      <c r="KAH171" s="1"/>
      <c r="KAI171" s="1"/>
      <c r="KAJ171" s="1"/>
      <c r="KAK171" s="1"/>
      <c r="KAL171" s="1"/>
      <c r="KAM171" s="1"/>
      <c r="KAN171" s="1"/>
      <c r="KAO171" s="1"/>
      <c r="KAP171" s="1"/>
      <c r="KAQ171" s="1"/>
      <c r="KAR171" s="1"/>
      <c r="KAS171" s="1"/>
      <c r="KAT171" s="1"/>
      <c r="KAU171" s="1"/>
      <c r="KAV171" s="1"/>
      <c r="KAW171" s="1"/>
      <c r="KAX171" s="1"/>
      <c r="KAY171" s="1"/>
      <c r="KAZ171" s="1"/>
      <c r="KBA171" s="1"/>
      <c r="KBB171" s="1"/>
      <c r="KBC171" s="1"/>
      <c r="KBD171" s="1"/>
      <c r="KBE171" s="1"/>
      <c r="KBF171" s="1"/>
      <c r="KBG171" s="1"/>
      <c r="KBH171" s="1"/>
      <c r="KBI171" s="1"/>
      <c r="KBJ171" s="1"/>
      <c r="KBK171" s="1"/>
      <c r="KBL171" s="1"/>
      <c r="KBM171" s="1"/>
      <c r="KBN171" s="1"/>
      <c r="KBO171" s="1"/>
      <c r="KBP171" s="1"/>
      <c r="KBQ171" s="1"/>
      <c r="KBR171" s="1"/>
      <c r="KBS171" s="1"/>
      <c r="KBT171" s="1"/>
      <c r="KBU171" s="1"/>
      <c r="KBV171" s="1"/>
      <c r="KBW171" s="1"/>
      <c r="KBX171" s="1"/>
      <c r="KBY171" s="1"/>
      <c r="KBZ171" s="1"/>
      <c r="KCA171" s="1"/>
      <c r="KCB171" s="1"/>
      <c r="KCC171" s="1"/>
      <c r="KCD171" s="1"/>
      <c r="KCE171" s="1"/>
      <c r="KCF171" s="1"/>
      <c r="KCG171" s="1"/>
      <c r="KCH171" s="1"/>
      <c r="KCI171" s="1"/>
      <c r="KCJ171" s="1"/>
      <c r="KCK171" s="1"/>
      <c r="KCL171" s="1"/>
      <c r="KCM171" s="1"/>
      <c r="KCN171" s="1"/>
      <c r="KCO171" s="1"/>
      <c r="KCP171" s="1"/>
      <c r="KCQ171" s="1"/>
      <c r="KCR171" s="1"/>
      <c r="KCS171" s="1"/>
      <c r="KCT171" s="1"/>
      <c r="KCU171" s="1"/>
      <c r="KCV171" s="1"/>
      <c r="KCW171" s="1"/>
      <c r="KCX171" s="1"/>
      <c r="KCY171" s="1"/>
      <c r="KCZ171" s="1"/>
      <c r="KDA171" s="1"/>
      <c r="KDB171" s="1"/>
      <c r="KDC171" s="1"/>
      <c r="KDD171" s="1"/>
      <c r="KDE171" s="1"/>
      <c r="KDF171" s="1"/>
      <c r="KDG171" s="1"/>
      <c r="KDH171" s="1"/>
      <c r="KDI171" s="1"/>
      <c r="KDJ171" s="1"/>
      <c r="KDK171" s="1"/>
      <c r="KDL171" s="1"/>
      <c r="KDM171" s="1"/>
      <c r="KDN171" s="1"/>
      <c r="KDO171" s="1"/>
      <c r="KDP171" s="1"/>
      <c r="KDQ171" s="1"/>
      <c r="KDR171" s="1"/>
      <c r="KDS171" s="1"/>
      <c r="KDT171" s="1"/>
      <c r="KDU171" s="1"/>
      <c r="KDV171" s="1"/>
      <c r="KDW171" s="1"/>
      <c r="KDX171" s="1"/>
      <c r="KDY171" s="1"/>
      <c r="KDZ171" s="1"/>
      <c r="KEA171" s="1"/>
      <c r="KEB171" s="1"/>
      <c r="KEC171" s="1"/>
      <c r="KED171" s="1"/>
      <c r="KEE171" s="1"/>
      <c r="KEF171" s="1"/>
      <c r="KEG171" s="1"/>
      <c r="KEH171" s="1"/>
      <c r="KEI171" s="1"/>
      <c r="KEJ171" s="1"/>
      <c r="KEK171" s="1"/>
      <c r="KEL171" s="1"/>
      <c r="KEM171" s="1"/>
      <c r="KEN171" s="1"/>
      <c r="KEO171" s="1"/>
      <c r="KEP171" s="1"/>
      <c r="KEQ171" s="1"/>
      <c r="KER171" s="1"/>
      <c r="KES171" s="1"/>
      <c r="KET171" s="1"/>
      <c r="KEU171" s="1"/>
      <c r="KEV171" s="1"/>
      <c r="KEW171" s="1"/>
      <c r="KEX171" s="1"/>
      <c r="KEY171" s="1"/>
      <c r="KEZ171" s="1"/>
      <c r="KFA171" s="1"/>
      <c r="KFB171" s="1"/>
      <c r="KFC171" s="1"/>
      <c r="KFD171" s="1"/>
      <c r="KFE171" s="1"/>
      <c r="KFF171" s="1"/>
      <c r="KFG171" s="1"/>
      <c r="KFH171" s="1"/>
      <c r="KFI171" s="1"/>
      <c r="KFJ171" s="1"/>
      <c r="KFK171" s="1"/>
      <c r="KFL171" s="1"/>
      <c r="KFM171" s="1"/>
      <c r="KFN171" s="1"/>
      <c r="KFO171" s="1"/>
      <c r="KFP171" s="1"/>
      <c r="KFQ171" s="1"/>
      <c r="KFR171" s="1"/>
      <c r="KFS171" s="1"/>
      <c r="KFT171" s="1"/>
      <c r="KFU171" s="1"/>
      <c r="KFV171" s="1"/>
      <c r="KFW171" s="1"/>
      <c r="KFX171" s="1"/>
      <c r="KFY171" s="1"/>
      <c r="KFZ171" s="1"/>
      <c r="KGA171" s="1"/>
      <c r="KGB171" s="1"/>
      <c r="KGC171" s="1"/>
      <c r="KGD171" s="1"/>
      <c r="KGE171" s="1"/>
      <c r="KGF171" s="1"/>
      <c r="KGG171" s="1"/>
      <c r="KGH171" s="1"/>
      <c r="KGI171" s="1"/>
      <c r="KGJ171" s="1"/>
      <c r="KGK171" s="1"/>
      <c r="KGL171" s="1"/>
      <c r="KGM171" s="1"/>
      <c r="KGN171" s="1"/>
      <c r="KGO171" s="1"/>
      <c r="KGP171" s="1"/>
      <c r="KGQ171" s="1"/>
      <c r="KGR171" s="1"/>
      <c r="KGS171" s="1"/>
      <c r="KGT171" s="1"/>
      <c r="KGU171" s="1"/>
      <c r="KGV171" s="1"/>
      <c r="KGW171" s="1"/>
      <c r="KGX171" s="1"/>
      <c r="KGY171" s="1"/>
      <c r="KGZ171" s="1"/>
      <c r="KHA171" s="1"/>
      <c r="KHB171" s="1"/>
      <c r="KHC171" s="1"/>
      <c r="KHD171" s="1"/>
      <c r="KHE171" s="1"/>
      <c r="KHF171" s="1"/>
      <c r="KHM171" s="1"/>
      <c r="KHN171" s="1"/>
      <c r="KHO171" s="1"/>
      <c r="KHP171" s="1"/>
      <c r="KHQ171" s="1"/>
      <c r="KHR171" s="1"/>
      <c r="KHS171" s="1"/>
      <c r="KHT171" s="1"/>
      <c r="KHU171" s="1"/>
      <c r="KHV171" s="1"/>
      <c r="KHW171" s="1"/>
      <c r="KHX171" s="1"/>
      <c r="KHY171" s="1"/>
      <c r="KHZ171" s="1"/>
      <c r="KIA171" s="1"/>
      <c r="KIB171" s="1"/>
      <c r="KIC171" s="1"/>
      <c r="KID171" s="1"/>
      <c r="KIE171" s="1"/>
      <c r="KIF171" s="1"/>
      <c r="KIG171" s="1"/>
      <c r="KIH171" s="1"/>
      <c r="KII171" s="1"/>
      <c r="KIJ171" s="1"/>
      <c r="KIK171" s="1"/>
      <c r="KIL171" s="1"/>
      <c r="KIM171" s="1"/>
      <c r="KIN171" s="1"/>
      <c r="KIO171" s="1"/>
      <c r="KIP171" s="1"/>
      <c r="KIQ171" s="1"/>
      <c r="KIR171" s="1"/>
      <c r="KIS171" s="1"/>
      <c r="KIT171" s="1"/>
      <c r="KIU171" s="1"/>
      <c r="KIV171" s="1"/>
      <c r="KIW171" s="1"/>
      <c r="KIX171" s="1"/>
      <c r="KIY171" s="1"/>
      <c r="KIZ171" s="1"/>
      <c r="KJA171" s="1"/>
      <c r="KJB171" s="1"/>
      <c r="KJC171" s="1"/>
      <c r="KJD171" s="1"/>
      <c r="KJE171" s="1"/>
      <c r="KJF171" s="1"/>
      <c r="KJG171" s="1"/>
      <c r="KJH171" s="1"/>
      <c r="KJI171" s="1"/>
      <c r="KJJ171" s="1"/>
      <c r="KJK171" s="1"/>
      <c r="KJL171" s="1"/>
      <c r="KJM171" s="1"/>
      <c r="KJN171" s="1"/>
      <c r="KJO171" s="1"/>
      <c r="KJP171" s="1"/>
      <c r="KJQ171" s="1"/>
      <c r="KJR171" s="1"/>
      <c r="KJS171" s="1"/>
      <c r="KJT171" s="1"/>
      <c r="KJU171" s="1"/>
      <c r="KJV171" s="1"/>
      <c r="KJW171" s="1"/>
      <c r="KJX171" s="1"/>
      <c r="KJY171" s="1"/>
      <c r="KJZ171" s="1"/>
      <c r="KKA171" s="1"/>
      <c r="KKB171" s="1"/>
      <c r="KKC171" s="1"/>
      <c r="KKD171" s="1"/>
      <c r="KKE171" s="1"/>
      <c r="KKF171" s="1"/>
      <c r="KKG171" s="1"/>
      <c r="KKH171" s="1"/>
      <c r="KKI171" s="1"/>
      <c r="KKJ171" s="1"/>
      <c r="KKK171" s="1"/>
      <c r="KKL171" s="1"/>
      <c r="KKM171" s="1"/>
      <c r="KKN171" s="1"/>
      <c r="KKO171" s="1"/>
      <c r="KKP171" s="1"/>
      <c r="KKQ171" s="1"/>
      <c r="KKR171" s="1"/>
      <c r="KKS171" s="1"/>
      <c r="KKT171" s="1"/>
      <c r="KKU171" s="1"/>
      <c r="KKV171" s="1"/>
      <c r="KKW171" s="1"/>
      <c r="KKX171" s="1"/>
      <c r="KKY171" s="1"/>
      <c r="KKZ171" s="1"/>
      <c r="KLA171" s="1"/>
      <c r="KLB171" s="1"/>
      <c r="KLC171" s="1"/>
      <c r="KLD171" s="1"/>
      <c r="KLE171" s="1"/>
      <c r="KLF171" s="1"/>
      <c r="KLG171" s="1"/>
      <c r="KLH171" s="1"/>
      <c r="KLI171" s="1"/>
      <c r="KLJ171" s="1"/>
      <c r="KLK171" s="1"/>
      <c r="KLL171" s="1"/>
      <c r="KLM171" s="1"/>
      <c r="KLN171" s="1"/>
      <c r="KLO171" s="1"/>
      <c r="KLP171" s="1"/>
      <c r="KLQ171" s="1"/>
      <c r="KLR171" s="1"/>
      <c r="KLS171" s="1"/>
      <c r="KLT171" s="1"/>
      <c r="KLU171" s="1"/>
      <c r="KLV171" s="1"/>
      <c r="KLW171" s="1"/>
      <c r="KLX171" s="1"/>
      <c r="KLY171" s="1"/>
      <c r="KLZ171" s="1"/>
      <c r="KMA171" s="1"/>
      <c r="KMB171" s="1"/>
      <c r="KMC171" s="1"/>
      <c r="KMD171" s="1"/>
      <c r="KME171" s="1"/>
      <c r="KMF171" s="1"/>
      <c r="KMG171" s="1"/>
      <c r="KMH171" s="1"/>
      <c r="KMI171" s="1"/>
      <c r="KMJ171" s="1"/>
      <c r="KMK171" s="1"/>
      <c r="KML171" s="1"/>
      <c r="KMM171" s="1"/>
      <c r="KMN171" s="1"/>
      <c r="KMO171" s="1"/>
      <c r="KMP171" s="1"/>
      <c r="KMQ171" s="1"/>
      <c r="KMR171" s="1"/>
      <c r="KMS171" s="1"/>
      <c r="KMT171" s="1"/>
      <c r="KMU171" s="1"/>
      <c r="KMV171" s="1"/>
      <c r="KMW171" s="1"/>
      <c r="KMX171" s="1"/>
      <c r="KMY171" s="1"/>
      <c r="KMZ171" s="1"/>
      <c r="KNA171" s="1"/>
      <c r="KNB171" s="1"/>
      <c r="KNC171" s="1"/>
      <c r="KND171" s="1"/>
      <c r="KNE171" s="1"/>
      <c r="KNF171" s="1"/>
      <c r="KNG171" s="1"/>
      <c r="KNH171" s="1"/>
      <c r="KNI171" s="1"/>
      <c r="KNJ171" s="1"/>
      <c r="KNK171" s="1"/>
      <c r="KNL171" s="1"/>
      <c r="KNM171" s="1"/>
      <c r="KNN171" s="1"/>
      <c r="KNO171" s="1"/>
      <c r="KNP171" s="1"/>
      <c r="KNQ171" s="1"/>
      <c r="KNR171" s="1"/>
      <c r="KNS171" s="1"/>
      <c r="KNT171" s="1"/>
      <c r="KNU171" s="1"/>
      <c r="KNV171" s="1"/>
      <c r="KNW171" s="1"/>
      <c r="KNX171" s="1"/>
      <c r="KNY171" s="1"/>
      <c r="KNZ171" s="1"/>
      <c r="KOA171" s="1"/>
      <c r="KOB171" s="1"/>
      <c r="KOC171" s="1"/>
      <c r="KOD171" s="1"/>
      <c r="KOE171" s="1"/>
      <c r="KOF171" s="1"/>
      <c r="KOG171" s="1"/>
      <c r="KOH171" s="1"/>
      <c r="KOI171" s="1"/>
      <c r="KOJ171" s="1"/>
      <c r="KOK171" s="1"/>
      <c r="KOL171" s="1"/>
      <c r="KOM171" s="1"/>
      <c r="KON171" s="1"/>
      <c r="KOO171" s="1"/>
      <c r="KOP171" s="1"/>
      <c r="KOQ171" s="1"/>
      <c r="KOR171" s="1"/>
      <c r="KOS171" s="1"/>
      <c r="KOT171" s="1"/>
      <c r="KOU171" s="1"/>
      <c r="KOV171" s="1"/>
      <c r="KOW171" s="1"/>
      <c r="KOX171" s="1"/>
      <c r="KOY171" s="1"/>
      <c r="KOZ171" s="1"/>
      <c r="KPA171" s="1"/>
      <c r="KPB171" s="1"/>
      <c r="KPC171" s="1"/>
      <c r="KPD171" s="1"/>
      <c r="KPE171" s="1"/>
      <c r="KPF171" s="1"/>
      <c r="KPG171" s="1"/>
      <c r="KPH171" s="1"/>
      <c r="KPI171" s="1"/>
      <c r="KPJ171" s="1"/>
      <c r="KPK171" s="1"/>
      <c r="KPL171" s="1"/>
      <c r="KPM171" s="1"/>
      <c r="KPN171" s="1"/>
      <c r="KPO171" s="1"/>
      <c r="KPP171" s="1"/>
      <c r="KPQ171" s="1"/>
      <c r="KPR171" s="1"/>
      <c r="KPS171" s="1"/>
      <c r="KPT171" s="1"/>
      <c r="KPU171" s="1"/>
      <c r="KPV171" s="1"/>
      <c r="KPW171" s="1"/>
      <c r="KPX171" s="1"/>
      <c r="KPY171" s="1"/>
      <c r="KPZ171" s="1"/>
      <c r="KQA171" s="1"/>
      <c r="KQB171" s="1"/>
      <c r="KQC171" s="1"/>
      <c r="KQD171" s="1"/>
      <c r="KQE171" s="1"/>
      <c r="KQF171" s="1"/>
      <c r="KQG171" s="1"/>
      <c r="KQH171" s="1"/>
      <c r="KQI171" s="1"/>
      <c r="KQJ171" s="1"/>
      <c r="KQK171" s="1"/>
      <c r="KQL171" s="1"/>
      <c r="KQM171" s="1"/>
      <c r="KQN171" s="1"/>
      <c r="KQO171" s="1"/>
      <c r="KQP171" s="1"/>
      <c r="KQQ171" s="1"/>
      <c r="KQR171" s="1"/>
      <c r="KQS171" s="1"/>
      <c r="KQT171" s="1"/>
      <c r="KQU171" s="1"/>
      <c r="KQV171" s="1"/>
      <c r="KQW171" s="1"/>
      <c r="KQX171" s="1"/>
      <c r="KQY171" s="1"/>
      <c r="KQZ171" s="1"/>
      <c r="KRA171" s="1"/>
      <c r="KRB171" s="1"/>
      <c r="KRI171" s="1"/>
      <c r="KRJ171" s="1"/>
      <c r="KRK171" s="1"/>
      <c r="KRL171" s="1"/>
      <c r="KRM171" s="1"/>
      <c r="KRN171" s="1"/>
      <c r="KRO171" s="1"/>
      <c r="KRP171" s="1"/>
      <c r="KRQ171" s="1"/>
      <c r="KRR171" s="1"/>
      <c r="KRS171" s="1"/>
      <c r="KRT171" s="1"/>
      <c r="KRU171" s="1"/>
      <c r="KRV171" s="1"/>
      <c r="KRW171" s="1"/>
      <c r="KRX171" s="1"/>
      <c r="KRY171" s="1"/>
      <c r="KRZ171" s="1"/>
      <c r="KSA171" s="1"/>
      <c r="KSB171" s="1"/>
      <c r="KSC171" s="1"/>
      <c r="KSD171" s="1"/>
      <c r="KSE171" s="1"/>
      <c r="KSF171" s="1"/>
      <c r="KSG171" s="1"/>
      <c r="KSH171" s="1"/>
      <c r="KSI171" s="1"/>
      <c r="KSJ171" s="1"/>
      <c r="KSK171" s="1"/>
      <c r="KSL171" s="1"/>
      <c r="KSM171" s="1"/>
      <c r="KSN171" s="1"/>
      <c r="KSO171" s="1"/>
      <c r="KSP171" s="1"/>
      <c r="KSQ171" s="1"/>
      <c r="KSR171" s="1"/>
      <c r="KSS171" s="1"/>
      <c r="KST171" s="1"/>
      <c r="KSU171" s="1"/>
      <c r="KSV171" s="1"/>
      <c r="KSW171" s="1"/>
      <c r="KSX171" s="1"/>
      <c r="KSY171" s="1"/>
      <c r="KSZ171" s="1"/>
      <c r="KTA171" s="1"/>
      <c r="KTB171" s="1"/>
      <c r="KTC171" s="1"/>
      <c r="KTD171" s="1"/>
      <c r="KTE171" s="1"/>
      <c r="KTF171" s="1"/>
      <c r="KTG171" s="1"/>
      <c r="KTH171" s="1"/>
      <c r="KTI171" s="1"/>
      <c r="KTJ171" s="1"/>
      <c r="KTK171" s="1"/>
      <c r="KTL171" s="1"/>
      <c r="KTM171" s="1"/>
      <c r="KTN171" s="1"/>
      <c r="KTO171" s="1"/>
      <c r="KTP171" s="1"/>
      <c r="KTQ171" s="1"/>
      <c r="KTR171" s="1"/>
      <c r="KTS171" s="1"/>
      <c r="KTT171" s="1"/>
      <c r="KTU171" s="1"/>
      <c r="KTV171" s="1"/>
      <c r="KTW171" s="1"/>
      <c r="KTX171" s="1"/>
      <c r="KTY171" s="1"/>
      <c r="KTZ171" s="1"/>
      <c r="KUA171" s="1"/>
      <c r="KUB171" s="1"/>
      <c r="KUC171" s="1"/>
      <c r="KUD171" s="1"/>
      <c r="KUE171" s="1"/>
      <c r="KUF171" s="1"/>
      <c r="KUG171" s="1"/>
      <c r="KUH171" s="1"/>
      <c r="KUI171" s="1"/>
      <c r="KUJ171" s="1"/>
      <c r="KUK171" s="1"/>
      <c r="KUL171" s="1"/>
      <c r="KUM171" s="1"/>
      <c r="KUN171" s="1"/>
      <c r="KUO171" s="1"/>
      <c r="KUP171" s="1"/>
      <c r="KUQ171" s="1"/>
      <c r="KUR171" s="1"/>
      <c r="KUS171" s="1"/>
      <c r="KUT171" s="1"/>
      <c r="KUU171" s="1"/>
      <c r="KUV171" s="1"/>
      <c r="KUW171" s="1"/>
      <c r="KUX171" s="1"/>
      <c r="KUY171" s="1"/>
      <c r="KUZ171" s="1"/>
      <c r="KVA171" s="1"/>
      <c r="KVB171" s="1"/>
      <c r="KVC171" s="1"/>
      <c r="KVD171" s="1"/>
      <c r="KVE171" s="1"/>
      <c r="KVF171" s="1"/>
      <c r="KVG171" s="1"/>
      <c r="KVH171" s="1"/>
      <c r="KVI171" s="1"/>
      <c r="KVJ171" s="1"/>
      <c r="KVK171" s="1"/>
      <c r="KVL171" s="1"/>
      <c r="KVM171" s="1"/>
      <c r="KVN171" s="1"/>
      <c r="KVO171" s="1"/>
      <c r="KVP171" s="1"/>
      <c r="KVQ171" s="1"/>
      <c r="KVR171" s="1"/>
      <c r="KVS171" s="1"/>
      <c r="KVT171" s="1"/>
      <c r="KVU171" s="1"/>
      <c r="KVV171" s="1"/>
      <c r="KVW171" s="1"/>
      <c r="KVX171" s="1"/>
      <c r="KVY171" s="1"/>
      <c r="KVZ171" s="1"/>
      <c r="KWA171" s="1"/>
      <c r="KWB171" s="1"/>
      <c r="KWC171" s="1"/>
      <c r="KWD171" s="1"/>
      <c r="KWE171" s="1"/>
      <c r="KWF171" s="1"/>
      <c r="KWG171" s="1"/>
      <c r="KWH171" s="1"/>
      <c r="KWI171" s="1"/>
      <c r="KWJ171" s="1"/>
      <c r="KWK171" s="1"/>
      <c r="KWL171" s="1"/>
      <c r="KWM171" s="1"/>
      <c r="KWN171" s="1"/>
      <c r="KWO171" s="1"/>
      <c r="KWP171" s="1"/>
      <c r="KWQ171" s="1"/>
      <c r="KWR171" s="1"/>
      <c r="KWS171" s="1"/>
      <c r="KWT171" s="1"/>
      <c r="KWU171" s="1"/>
      <c r="KWV171" s="1"/>
      <c r="KWW171" s="1"/>
      <c r="KWX171" s="1"/>
      <c r="KWY171" s="1"/>
      <c r="KWZ171" s="1"/>
      <c r="KXA171" s="1"/>
      <c r="KXB171" s="1"/>
      <c r="KXC171" s="1"/>
      <c r="KXD171" s="1"/>
      <c r="KXE171" s="1"/>
      <c r="KXF171" s="1"/>
      <c r="KXG171" s="1"/>
      <c r="KXH171" s="1"/>
      <c r="KXI171" s="1"/>
      <c r="KXJ171" s="1"/>
      <c r="KXK171" s="1"/>
      <c r="KXL171" s="1"/>
      <c r="KXM171" s="1"/>
      <c r="KXN171" s="1"/>
      <c r="KXO171" s="1"/>
      <c r="KXP171" s="1"/>
      <c r="KXQ171" s="1"/>
      <c r="KXR171" s="1"/>
      <c r="KXS171" s="1"/>
      <c r="KXT171" s="1"/>
      <c r="KXU171" s="1"/>
      <c r="KXV171" s="1"/>
      <c r="KXW171" s="1"/>
      <c r="KXX171" s="1"/>
      <c r="KXY171" s="1"/>
      <c r="KXZ171" s="1"/>
      <c r="KYA171" s="1"/>
      <c r="KYB171" s="1"/>
      <c r="KYC171" s="1"/>
      <c r="KYD171" s="1"/>
      <c r="KYE171" s="1"/>
      <c r="KYF171" s="1"/>
      <c r="KYG171" s="1"/>
      <c r="KYH171" s="1"/>
      <c r="KYI171" s="1"/>
      <c r="KYJ171" s="1"/>
      <c r="KYK171" s="1"/>
      <c r="KYL171" s="1"/>
      <c r="KYM171" s="1"/>
      <c r="KYN171" s="1"/>
      <c r="KYO171" s="1"/>
      <c r="KYP171" s="1"/>
      <c r="KYQ171" s="1"/>
      <c r="KYR171" s="1"/>
      <c r="KYS171" s="1"/>
      <c r="KYT171" s="1"/>
      <c r="KYU171" s="1"/>
      <c r="KYV171" s="1"/>
      <c r="KYW171" s="1"/>
      <c r="KYX171" s="1"/>
      <c r="KYY171" s="1"/>
      <c r="KYZ171" s="1"/>
      <c r="KZA171" s="1"/>
      <c r="KZB171" s="1"/>
      <c r="KZC171" s="1"/>
      <c r="KZD171" s="1"/>
      <c r="KZE171" s="1"/>
      <c r="KZF171" s="1"/>
      <c r="KZG171" s="1"/>
      <c r="KZH171" s="1"/>
      <c r="KZI171" s="1"/>
      <c r="KZJ171" s="1"/>
      <c r="KZK171" s="1"/>
      <c r="KZL171" s="1"/>
      <c r="KZM171" s="1"/>
      <c r="KZN171" s="1"/>
      <c r="KZO171" s="1"/>
      <c r="KZP171" s="1"/>
      <c r="KZQ171" s="1"/>
      <c r="KZR171" s="1"/>
      <c r="KZS171" s="1"/>
      <c r="KZT171" s="1"/>
      <c r="KZU171" s="1"/>
      <c r="KZV171" s="1"/>
      <c r="KZW171" s="1"/>
      <c r="KZX171" s="1"/>
      <c r="KZY171" s="1"/>
      <c r="KZZ171" s="1"/>
      <c r="LAA171" s="1"/>
      <c r="LAB171" s="1"/>
      <c r="LAC171" s="1"/>
      <c r="LAD171" s="1"/>
      <c r="LAE171" s="1"/>
      <c r="LAF171" s="1"/>
      <c r="LAG171" s="1"/>
      <c r="LAH171" s="1"/>
      <c r="LAI171" s="1"/>
      <c r="LAJ171" s="1"/>
      <c r="LAK171" s="1"/>
      <c r="LAL171" s="1"/>
      <c r="LAM171" s="1"/>
      <c r="LAN171" s="1"/>
      <c r="LAO171" s="1"/>
      <c r="LAP171" s="1"/>
      <c r="LAQ171" s="1"/>
      <c r="LAR171" s="1"/>
      <c r="LAS171" s="1"/>
      <c r="LAT171" s="1"/>
      <c r="LAU171" s="1"/>
      <c r="LAV171" s="1"/>
      <c r="LAW171" s="1"/>
      <c r="LAX171" s="1"/>
      <c r="LBE171" s="1"/>
      <c r="LBF171" s="1"/>
      <c r="LBG171" s="1"/>
      <c r="LBH171" s="1"/>
      <c r="LBI171" s="1"/>
      <c r="LBJ171" s="1"/>
      <c r="LBK171" s="1"/>
      <c r="LBL171" s="1"/>
      <c r="LBM171" s="1"/>
      <c r="LBN171" s="1"/>
      <c r="LBO171" s="1"/>
      <c r="LBP171" s="1"/>
      <c r="LBQ171" s="1"/>
      <c r="LBR171" s="1"/>
      <c r="LBS171" s="1"/>
      <c r="LBT171" s="1"/>
      <c r="LBU171" s="1"/>
      <c r="LBV171" s="1"/>
      <c r="LBW171" s="1"/>
      <c r="LBX171" s="1"/>
      <c r="LBY171" s="1"/>
      <c r="LBZ171" s="1"/>
      <c r="LCA171" s="1"/>
      <c r="LCB171" s="1"/>
      <c r="LCC171" s="1"/>
      <c r="LCD171" s="1"/>
      <c r="LCE171" s="1"/>
      <c r="LCF171" s="1"/>
      <c r="LCG171" s="1"/>
      <c r="LCH171" s="1"/>
      <c r="LCI171" s="1"/>
      <c r="LCJ171" s="1"/>
      <c r="LCK171" s="1"/>
      <c r="LCL171" s="1"/>
      <c r="LCM171" s="1"/>
      <c r="LCN171" s="1"/>
      <c r="LCO171" s="1"/>
      <c r="LCP171" s="1"/>
      <c r="LCQ171" s="1"/>
      <c r="LCR171" s="1"/>
      <c r="LCS171" s="1"/>
      <c r="LCT171" s="1"/>
      <c r="LCU171" s="1"/>
      <c r="LCV171" s="1"/>
      <c r="LCW171" s="1"/>
      <c r="LCX171" s="1"/>
      <c r="LCY171" s="1"/>
      <c r="LCZ171" s="1"/>
      <c r="LDA171" s="1"/>
      <c r="LDB171" s="1"/>
      <c r="LDC171" s="1"/>
      <c r="LDD171" s="1"/>
      <c r="LDE171" s="1"/>
      <c r="LDF171" s="1"/>
      <c r="LDG171" s="1"/>
      <c r="LDH171" s="1"/>
      <c r="LDI171" s="1"/>
      <c r="LDJ171" s="1"/>
      <c r="LDK171" s="1"/>
      <c r="LDL171" s="1"/>
      <c r="LDM171" s="1"/>
      <c r="LDN171" s="1"/>
      <c r="LDO171" s="1"/>
      <c r="LDP171" s="1"/>
      <c r="LDQ171" s="1"/>
      <c r="LDR171" s="1"/>
      <c r="LDS171" s="1"/>
      <c r="LDT171" s="1"/>
      <c r="LDU171" s="1"/>
      <c r="LDV171" s="1"/>
      <c r="LDW171" s="1"/>
      <c r="LDX171" s="1"/>
      <c r="LDY171" s="1"/>
      <c r="LDZ171" s="1"/>
      <c r="LEA171" s="1"/>
      <c r="LEB171" s="1"/>
      <c r="LEC171" s="1"/>
      <c r="LED171" s="1"/>
      <c r="LEE171" s="1"/>
      <c r="LEF171" s="1"/>
      <c r="LEG171" s="1"/>
      <c r="LEH171" s="1"/>
      <c r="LEI171" s="1"/>
      <c r="LEJ171" s="1"/>
      <c r="LEK171" s="1"/>
      <c r="LEL171" s="1"/>
      <c r="LEM171" s="1"/>
      <c r="LEN171" s="1"/>
      <c r="LEO171" s="1"/>
      <c r="LEP171" s="1"/>
      <c r="LEQ171" s="1"/>
      <c r="LER171" s="1"/>
      <c r="LES171" s="1"/>
      <c r="LET171" s="1"/>
      <c r="LEU171" s="1"/>
      <c r="LEV171" s="1"/>
      <c r="LEW171" s="1"/>
      <c r="LEX171" s="1"/>
      <c r="LEY171" s="1"/>
      <c r="LEZ171" s="1"/>
      <c r="LFA171" s="1"/>
      <c r="LFB171" s="1"/>
      <c r="LFC171" s="1"/>
      <c r="LFD171" s="1"/>
      <c r="LFE171" s="1"/>
      <c r="LFF171" s="1"/>
      <c r="LFG171" s="1"/>
      <c r="LFH171" s="1"/>
      <c r="LFI171" s="1"/>
      <c r="LFJ171" s="1"/>
      <c r="LFK171" s="1"/>
      <c r="LFL171" s="1"/>
      <c r="LFM171" s="1"/>
      <c r="LFN171" s="1"/>
      <c r="LFO171" s="1"/>
      <c r="LFP171" s="1"/>
      <c r="LFQ171" s="1"/>
      <c r="LFR171" s="1"/>
      <c r="LFS171" s="1"/>
      <c r="LFT171" s="1"/>
      <c r="LFU171" s="1"/>
      <c r="LFV171" s="1"/>
      <c r="LFW171" s="1"/>
      <c r="LFX171" s="1"/>
      <c r="LFY171" s="1"/>
      <c r="LFZ171" s="1"/>
      <c r="LGA171" s="1"/>
      <c r="LGB171" s="1"/>
      <c r="LGC171" s="1"/>
      <c r="LGD171" s="1"/>
      <c r="LGE171" s="1"/>
      <c r="LGF171" s="1"/>
      <c r="LGG171" s="1"/>
      <c r="LGH171" s="1"/>
      <c r="LGI171" s="1"/>
      <c r="LGJ171" s="1"/>
      <c r="LGK171" s="1"/>
      <c r="LGL171" s="1"/>
      <c r="LGM171" s="1"/>
      <c r="LGN171" s="1"/>
      <c r="LGO171" s="1"/>
      <c r="LGP171" s="1"/>
      <c r="LGQ171" s="1"/>
      <c r="LGR171" s="1"/>
      <c r="LGS171" s="1"/>
      <c r="LGT171" s="1"/>
      <c r="LGU171" s="1"/>
      <c r="LGV171" s="1"/>
      <c r="LGW171" s="1"/>
      <c r="LGX171" s="1"/>
      <c r="LGY171" s="1"/>
      <c r="LGZ171" s="1"/>
      <c r="LHA171" s="1"/>
      <c r="LHB171" s="1"/>
      <c r="LHC171" s="1"/>
      <c r="LHD171" s="1"/>
      <c r="LHE171" s="1"/>
      <c r="LHF171" s="1"/>
      <c r="LHG171" s="1"/>
      <c r="LHH171" s="1"/>
      <c r="LHI171" s="1"/>
      <c r="LHJ171" s="1"/>
      <c r="LHK171" s="1"/>
      <c r="LHL171" s="1"/>
      <c r="LHM171" s="1"/>
      <c r="LHN171" s="1"/>
      <c r="LHO171" s="1"/>
      <c r="LHP171" s="1"/>
      <c r="LHQ171" s="1"/>
      <c r="LHR171" s="1"/>
      <c r="LHS171" s="1"/>
      <c r="LHT171" s="1"/>
      <c r="LHU171" s="1"/>
      <c r="LHV171" s="1"/>
      <c r="LHW171" s="1"/>
      <c r="LHX171" s="1"/>
      <c r="LHY171" s="1"/>
      <c r="LHZ171" s="1"/>
      <c r="LIA171" s="1"/>
      <c r="LIB171" s="1"/>
      <c r="LIC171" s="1"/>
      <c r="LID171" s="1"/>
      <c r="LIE171" s="1"/>
      <c r="LIF171" s="1"/>
      <c r="LIG171" s="1"/>
      <c r="LIH171" s="1"/>
      <c r="LII171" s="1"/>
      <c r="LIJ171" s="1"/>
      <c r="LIK171" s="1"/>
      <c r="LIL171" s="1"/>
      <c r="LIM171" s="1"/>
      <c r="LIN171" s="1"/>
      <c r="LIO171" s="1"/>
      <c r="LIP171" s="1"/>
      <c r="LIQ171" s="1"/>
      <c r="LIR171" s="1"/>
      <c r="LIS171" s="1"/>
      <c r="LIT171" s="1"/>
      <c r="LIU171" s="1"/>
      <c r="LIV171" s="1"/>
      <c r="LIW171" s="1"/>
      <c r="LIX171" s="1"/>
      <c r="LIY171" s="1"/>
      <c r="LIZ171" s="1"/>
      <c r="LJA171" s="1"/>
      <c r="LJB171" s="1"/>
      <c r="LJC171" s="1"/>
      <c r="LJD171" s="1"/>
      <c r="LJE171" s="1"/>
      <c r="LJF171" s="1"/>
      <c r="LJG171" s="1"/>
      <c r="LJH171" s="1"/>
      <c r="LJI171" s="1"/>
      <c r="LJJ171" s="1"/>
      <c r="LJK171" s="1"/>
      <c r="LJL171" s="1"/>
      <c r="LJM171" s="1"/>
      <c r="LJN171" s="1"/>
      <c r="LJO171" s="1"/>
      <c r="LJP171" s="1"/>
      <c r="LJQ171" s="1"/>
      <c r="LJR171" s="1"/>
      <c r="LJS171" s="1"/>
      <c r="LJT171" s="1"/>
      <c r="LJU171" s="1"/>
      <c r="LJV171" s="1"/>
      <c r="LJW171" s="1"/>
      <c r="LJX171" s="1"/>
      <c r="LJY171" s="1"/>
      <c r="LJZ171" s="1"/>
      <c r="LKA171" s="1"/>
      <c r="LKB171" s="1"/>
      <c r="LKC171" s="1"/>
      <c r="LKD171" s="1"/>
      <c r="LKE171" s="1"/>
      <c r="LKF171" s="1"/>
      <c r="LKG171" s="1"/>
      <c r="LKH171" s="1"/>
      <c r="LKI171" s="1"/>
      <c r="LKJ171" s="1"/>
      <c r="LKK171" s="1"/>
      <c r="LKL171" s="1"/>
      <c r="LKM171" s="1"/>
      <c r="LKN171" s="1"/>
      <c r="LKO171" s="1"/>
      <c r="LKP171" s="1"/>
      <c r="LKQ171" s="1"/>
      <c r="LKR171" s="1"/>
      <c r="LKS171" s="1"/>
      <c r="LKT171" s="1"/>
      <c r="LLA171" s="1"/>
      <c r="LLB171" s="1"/>
      <c r="LLC171" s="1"/>
      <c r="LLD171" s="1"/>
      <c r="LLE171" s="1"/>
      <c r="LLF171" s="1"/>
      <c r="LLG171" s="1"/>
      <c r="LLH171" s="1"/>
      <c r="LLI171" s="1"/>
      <c r="LLJ171" s="1"/>
      <c r="LLK171" s="1"/>
      <c r="LLL171" s="1"/>
      <c r="LLM171" s="1"/>
      <c r="LLN171" s="1"/>
      <c r="LLO171" s="1"/>
      <c r="LLP171" s="1"/>
      <c r="LLQ171" s="1"/>
      <c r="LLR171" s="1"/>
      <c r="LLS171" s="1"/>
      <c r="LLT171" s="1"/>
      <c r="LLU171" s="1"/>
      <c r="LLV171" s="1"/>
      <c r="LLW171" s="1"/>
      <c r="LLX171" s="1"/>
      <c r="LLY171" s="1"/>
      <c r="LLZ171" s="1"/>
      <c r="LMA171" s="1"/>
      <c r="LMB171" s="1"/>
      <c r="LMC171" s="1"/>
      <c r="LMD171" s="1"/>
      <c r="LME171" s="1"/>
      <c r="LMF171" s="1"/>
      <c r="LMG171" s="1"/>
      <c r="LMH171" s="1"/>
      <c r="LMI171" s="1"/>
      <c r="LMJ171" s="1"/>
      <c r="LMK171" s="1"/>
      <c r="LML171" s="1"/>
      <c r="LMM171" s="1"/>
      <c r="LMN171" s="1"/>
      <c r="LMO171" s="1"/>
      <c r="LMP171" s="1"/>
      <c r="LMQ171" s="1"/>
      <c r="LMR171" s="1"/>
      <c r="LMS171" s="1"/>
      <c r="LMT171" s="1"/>
      <c r="LMU171" s="1"/>
      <c r="LMV171" s="1"/>
      <c r="LMW171" s="1"/>
      <c r="LMX171" s="1"/>
      <c r="LMY171" s="1"/>
      <c r="LMZ171" s="1"/>
      <c r="LNA171" s="1"/>
      <c r="LNB171" s="1"/>
      <c r="LNC171" s="1"/>
      <c r="LND171" s="1"/>
      <c r="LNE171" s="1"/>
      <c r="LNF171" s="1"/>
      <c r="LNG171" s="1"/>
      <c r="LNH171" s="1"/>
      <c r="LNI171" s="1"/>
      <c r="LNJ171" s="1"/>
      <c r="LNK171" s="1"/>
      <c r="LNL171" s="1"/>
      <c r="LNM171" s="1"/>
      <c r="LNN171" s="1"/>
      <c r="LNO171" s="1"/>
      <c r="LNP171" s="1"/>
      <c r="LNQ171" s="1"/>
      <c r="LNR171" s="1"/>
      <c r="LNS171" s="1"/>
      <c r="LNT171" s="1"/>
      <c r="LNU171" s="1"/>
      <c r="LNV171" s="1"/>
      <c r="LNW171" s="1"/>
      <c r="LNX171" s="1"/>
      <c r="LNY171" s="1"/>
      <c r="LNZ171" s="1"/>
      <c r="LOA171" s="1"/>
      <c r="LOB171" s="1"/>
      <c r="LOC171" s="1"/>
      <c r="LOD171" s="1"/>
      <c r="LOE171" s="1"/>
      <c r="LOF171" s="1"/>
      <c r="LOG171" s="1"/>
      <c r="LOH171" s="1"/>
      <c r="LOI171" s="1"/>
      <c r="LOJ171" s="1"/>
      <c r="LOK171" s="1"/>
      <c r="LOL171" s="1"/>
      <c r="LOM171" s="1"/>
      <c r="LON171" s="1"/>
      <c r="LOO171" s="1"/>
      <c r="LOP171" s="1"/>
      <c r="LOQ171" s="1"/>
      <c r="LOR171" s="1"/>
      <c r="LOS171" s="1"/>
      <c r="LOT171" s="1"/>
      <c r="LOU171" s="1"/>
      <c r="LOV171" s="1"/>
      <c r="LOW171" s="1"/>
      <c r="LOX171" s="1"/>
      <c r="LOY171" s="1"/>
      <c r="LOZ171" s="1"/>
      <c r="LPA171" s="1"/>
      <c r="LPB171" s="1"/>
      <c r="LPC171" s="1"/>
      <c r="LPD171" s="1"/>
      <c r="LPE171" s="1"/>
      <c r="LPF171" s="1"/>
      <c r="LPG171" s="1"/>
      <c r="LPH171" s="1"/>
      <c r="LPI171" s="1"/>
      <c r="LPJ171" s="1"/>
      <c r="LPK171" s="1"/>
      <c r="LPL171" s="1"/>
      <c r="LPM171" s="1"/>
      <c r="LPN171" s="1"/>
      <c r="LPO171" s="1"/>
      <c r="LPP171" s="1"/>
      <c r="LPQ171" s="1"/>
      <c r="LPR171" s="1"/>
      <c r="LPS171" s="1"/>
      <c r="LPT171" s="1"/>
      <c r="LPU171" s="1"/>
      <c r="LPV171" s="1"/>
      <c r="LPW171" s="1"/>
      <c r="LPX171" s="1"/>
      <c r="LPY171" s="1"/>
      <c r="LPZ171" s="1"/>
      <c r="LQA171" s="1"/>
      <c r="LQB171" s="1"/>
      <c r="LQC171" s="1"/>
      <c r="LQD171" s="1"/>
      <c r="LQE171" s="1"/>
      <c r="LQF171" s="1"/>
      <c r="LQG171" s="1"/>
      <c r="LQH171" s="1"/>
      <c r="LQI171" s="1"/>
      <c r="LQJ171" s="1"/>
      <c r="LQK171" s="1"/>
      <c r="LQL171" s="1"/>
      <c r="LQM171" s="1"/>
      <c r="LQN171" s="1"/>
      <c r="LQO171" s="1"/>
      <c r="LQP171" s="1"/>
      <c r="LQQ171" s="1"/>
      <c r="LQR171" s="1"/>
      <c r="LQS171" s="1"/>
      <c r="LQT171" s="1"/>
      <c r="LQU171" s="1"/>
      <c r="LQV171" s="1"/>
      <c r="LQW171" s="1"/>
      <c r="LQX171" s="1"/>
      <c r="LQY171" s="1"/>
      <c r="LQZ171" s="1"/>
      <c r="LRA171" s="1"/>
      <c r="LRB171" s="1"/>
      <c r="LRC171" s="1"/>
      <c r="LRD171" s="1"/>
      <c r="LRE171" s="1"/>
      <c r="LRF171" s="1"/>
      <c r="LRG171" s="1"/>
      <c r="LRH171" s="1"/>
      <c r="LRI171" s="1"/>
      <c r="LRJ171" s="1"/>
      <c r="LRK171" s="1"/>
      <c r="LRL171" s="1"/>
      <c r="LRM171" s="1"/>
      <c r="LRN171" s="1"/>
      <c r="LRO171" s="1"/>
      <c r="LRP171" s="1"/>
      <c r="LRQ171" s="1"/>
      <c r="LRR171" s="1"/>
      <c r="LRS171" s="1"/>
      <c r="LRT171" s="1"/>
      <c r="LRU171" s="1"/>
      <c r="LRV171" s="1"/>
      <c r="LRW171" s="1"/>
      <c r="LRX171" s="1"/>
      <c r="LRY171" s="1"/>
      <c r="LRZ171" s="1"/>
      <c r="LSA171" s="1"/>
      <c r="LSB171" s="1"/>
      <c r="LSC171" s="1"/>
      <c r="LSD171" s="1"/>
      <c r="LSE171" s="1"/>
      <c r="LSF171" s="1"/>
      <c r="LSG171" s="1"/>
      <c r="LSH171" s="1"/>
      <c r="LSI171" s="1"/>
      <c r="LSJ171" s="1"/>
      <c r="LSK171" s="1"/>
      <c r="LSL171" s="1"/>
      <c r="LSM171" s="1"/>
      <c r="LSN171" s="1"/>
      <c r="LSO171" s="1"/>
      <c r="LSP171" s="1"/>
      <c r="LSQ171" s="1"/>
      <c r="LSR171" s="1"/>
      <c r="LSS171" s="1"/>
      <c r="LST171" s="1"/>
      <c r="LSU171" s="1"/>
      <c r="LSV171" s="1"/>
      <c r="LSW171" s="1"/>
      <c r="LSX171" s="1"/>
      <c r="LSY171" s="1"/>
      <c r="LSZ171" s="1"/>
      <c r="LTA171" s="1"/>
      <c r="LTB171" s="1"/>
      <c r="LTC171" s="1"/>
      <c r="LTD171" s="1"/>
      <c r="LTE171" s="1"/>
      <c r="LTF171" s="1"/>
      <c r="LTG171" s="1"/>
      <c r="LTH171" s="1"/>
      <c r="LTI171" s="1"/>
      <c r="LTJ171" s="1"/>
      <c r="LTK171" s="1"/>
      <c r="LTL171" s="1"/>
      <c r="LTM171" s="1"/>
      <c r="LTN171" s="1"/>
      <c r="LTO171" s="1"/>
      <c r="LTP171" s="1"/>
      <c r="LTQ171" s="1"/>
      <c r="LTR171" s="1"/>
      <c r="LTS171" s="1"/>
      <c r="LTT171" s="1"/>
      <c r="LTU171" s="1"/>
      <c r="LTV171" s="1"/>
      <c r="LTW171" s="1"/>
      <c r="LTX171" s="1"/>
      <c r="LTY171" s="1"/>
      <c r="LTZ171" s="1"/>
      <c r="LUA171" s="1"/>
      <c r="LUB171" s="1"/>
      <c r="LUC171" s="1"/>
      <c r="LUD171" s="1"/>
      <c r="LUE171" s="1"/>
      <c r="LUF171" s="1"/>
      <c r="LUG171" s="1"/>
      <c r="LUH171" s="1"/>
      <c r="LUI171" s="1"/>
      <c r="LUJ171" s="1"/>
      <c r="LUK171" s="1"/>
      <c r="LUL171" s="1"/>
      <c r="LUM171" s="1"/>
      <c r="LUN171" s="1"/>
      <c r="LUO171" s="1"/>
      <c r="LUP171" s="1"/>
      <c r="LUW171" s="1"/>
      <c r="LUX171" s="1"/>
      <c r="LUY171" s="1"/>
      <c r="LUZ171" s="1"/>
      <c r="LVA171" s="1"/>
      <c r="LVB171" s="1"/>
      <c r="LVC171" s="1"/>
      <c r="LVD171" s="1"/>
      <c r="LVE171" s="1"/>
      <c r="LVF171" s="1"/>
      <c r="LVG171" s="1"/>
      <c r="LVH171" s="1"/>
      <c r="LVI171" s="1"/>
      <c r="LVJ171" s="1"/>
      <c r="LVK171" s="1"/>
      <c r="LVL171" s="1"/>
      <c r="LVM171" s="1"/>
      <c r="LVN171" s="1"/>
      <c r="LVO171" s="1"/>
      <c r="LVP171" s="1"/>
      <c r="LVQ171" s="1"/>
      <c r="LVR171" s="1"/>
      <c r="LVS171" s="1"/>
      <c r="LVT171" s="1"/>
      <c r="LVU171" s="1"/>
      <c r="LVV171" s="1"/>
      <c r="LVW171" s="1"/>
      <c r="LVX171" s="1"/>
      <c r="LVY171" s="1"/>
      <c r="LVZ171" s="1"/>
      <c r="LWA171" s="1"/>
      <c r="LWB171" s="1"/>
      <c r="LWC171" s="1"/>
      <c r="LWD171" s="1"/>
      <c r="LWE171" s="1"/>
      <c r="LWF171" s="1"/>
      <c r="LWG171" s="1"/>
      <c r="LWH171" s="1"/>
      <c r="LWI171" s="1"/>
      <c r="LWJ171" s="1"/>
      <c r="LWK171" s="1"/>
      <c r="LWL171" s="1"/>
      <c r="LWM171" s="1"/>
      <c r="LWN171" s="1"/>
      <c r="LWO171" s="1"/>
      <c r="LWP171" s="1"/>
      <c r="LWQ171" s="1"/>
      <c r="LWR171" s="1"/>
      <c r="LWS171" s="1"/>
      <c r="LWT171" s="1"/>
      <c r="LWU171" s="1"/>
      <c r="LWV171" s="1"/>
      <c r="LWW171" s="1"/>
      <c r="LWX171" s="1"/>
      <c r="LWY171" s="1"/>
      <c r="LWZ171" s="1"/>
      <c r="LXA171" s="1"/>
      <c r="LXB171" s="1"/>
      <c r="LXC171" s="1"/>
      <c r="LXD171" s="1"/>
      <c r="LXE171" s="1"/>
      <c r="LXF171" s="1"/>
      <c r="LXG171" s="1"/>
      <c r="LXH171" s="1"/>
      <c r="LXI171" s="1"/>
      <c r="LXJ171" s="1"/>
      <c r="LXK171" s="1"/>
      <c r="LXL171" s="1"/>
      <c r="LXM171" s="1"/>
      <c r="LXN171" s="1"/>
      <c r="LXO171" s="1"/>
      <c r="LXP171" s="1"/>
      <c r="LXQ171" s="1"/>
      <c r="LXR171" s="1"/>
      <c r="LXS171" s="1"/>
      <c r="LXT171" s="1"/>
      <c r="LXU171" s="1"/>
      <c r="LXV171" s="1"/>
      <c r="LXW171" s="1"/>
      <c r="LXX171" s="1"/>
      <c r="LXY171" s="1"/>
      <c r="LXZ171" s="1"/>
      <c r="LYA171" s="1"/>
      <c r="LYB171" s="1"/>
      <c r="LYC171" s="1"/>
      <c r="LYD171" s="1"/>
      <c r="LYE171" s="1"/>
      <c r="LYF171" s="1"/>
      <c r="LYG171" s="1"/>
      <c r="LYH171" s="1"/>
      <c r="LYI171" s="1"/>
      <c r="LYJ171" s="1"/>
      <c r="LYK171" s="1"/>
      <c r="LYL171" s="1"/>
      <c r="LYM171" s="1"/>
      <c r="LYN171" s="1"/>
      <c r="LYO171" s="1"/>
      <c r="LYP171" s="1"/>
      <c r="LYQ171" s="1"/>
      <c r="LYR171" s="1"/>
      <c r="LYS171" s="1"/>
      <c r="LYT171" s="1"/>
      <c r="LYU171" s="1"/>
      <c r="LYV171" s="1"/>
      <c r="LYW171" s="1"/>
      <c r="LYX171" s="1"/>
      <c r="LYY171" s="1"/>
      <c r="LYZ171" s="1"/>
      <c r="LZA171" s="1"/>
      <c r="LZB171" s="1"/>
      <c r="LZC171" s="1"/>
      <c r="LZD171" s="1"/>
      <c r="LZE171" s="1"/>
      <c r="LZF171" s="1"/>
      <c r="LZG171" s="1"/>
      <c r="LZH171" s="1"/>
      <c r="LZI171" s="1"/>
      <c r="LZJ171" s="1"/>
      <c r="LZK171" s="1"/>
      <c r="LZL171" s="1"/>
      <c r="LZM171" s="1"/>
      <c r="LZN171" s="1"/>
      <c r="LZO171" s="1"/>
      <c r="LZP171" s="1"/>
      <c r="LZQ171" s="1"/>
      <c r="LZR171" s="1"/>
      <c r="LZS171" s="1"/>
      <c r="LZT171" s="1"/>
      <c r="LZU171" s="1"/>
      <c r="LZV171" s="1"/>
      <c r="LZW171" s="1"/>
      <c r="LZX171" s="1"/>
      <c r="LZY171" s="1"/>
      <c r="LZZ171" s="1"/>
      <c r="MAA171" s="1"/>
      <c r="MAB171" s="1"/>
      <c r="MAC171" s="1"/>
      <c r="MAD171" s="1"/>
      <c r="MAE171" s="1"/>
      <c r="MAF171" s="1"/>
      <c r="MAG171" s="1"/>
      <c r="MAH171" s="1"/>
      <c r="MAI171" s="1"/>
      <c r="MAJ171" s="1"/>
      <c r="MAK171" s="1"/>
      <c r="MAL171" s="1"/>
      <c r="MAM171" s="1"/>
      <c r="MAN171" s="1"/>
      <c r="MAO171" s="1"/>
      <c r="MAP171" s="1"/>
      <c r="MAQ171" s="1"/>
      <c r="MAR171" s="1"/>
      <c r="MAS171" s="1"/>
      <c r="MAT171" s="1"/>
      <c r="MAU171" s="1"/>
      <c r="MAV171" s="1"/>
      <c r="MAW171" s="1"/>
      <c r="MAX171" s="1"/>
      <c r="MAY171" s="1"/>
      <c r="MAZ171" s="1"/>
      <c r="MBA171" s="1"/>
      <c r="MBB171" s="1"/>
      <c r="MBC171" s="1"/>
      <c r="MBD171" s="1"/>
      <c r="MBE171" s="1"/>
      <c r="MBF171" s="1"/>
      <c r="MBG171" s="1"/>
      <c r="MBH171" s="1"/>
      <c r="MBI171" s="1"/>
      <c r="MBJ171" s="1"/>
      <c r="MBK171" s="1"/>
      <c r="MBL171" s="1"/>
      <c r="MBM171" s="1"/>
      <c r="MBN171" s="1"/>
      <c r="MBO171" s="1"/>
      <c r="MBP171" s="1"/>
      <c r="MBQ171" s="1"/>
      <c r="MBR171" s="1"/>
      <c r="MBS171" s="1"/>
      <c r="MBT171" s="1"/>
      <c r="MBU171" s="1"/>
      <c r="MBV171" s="1"/>
      <c r="MBW171" s="1"/>
      <c r="MBX171" s="1"/>
      <c r="MBY171" s="1"/>
      <c r="MBZ171" s="1"/>
      <c r="MCA171" s="1"/>
      <c r="MCB171" s="1"/>
      <c r="MCC171" s="1"/>
      <c r="MCD171" s="1"/>
      <c r="MCE171" s="1"/>
      <c r="MCF171" s="1"/>
      <c r="MCG171" s="1"/>
      <c r="MCH171" s="1"/>
      <c r="MCI171" s="1"/>
      <c r="MCJ171" s="1"/>
      <c r="MCK171" s="1"/>
      <c r="MCL171" s="1"/>
      <c r="MCM171" s="1"/>
      <c r="MCN171" s="1"/>
      <c r="MCO171" s="1"/>
      <c r="MCP171" s="1"/>
      <c r="MCQ171" s="1"/>
      <c r="MCR171" s="1"/>
      <c r="MCS171" s="1"/>
      <c r="MCT171" s="1"/>
      <c r="MCU171" s="1"/>
      <c r="MCV171" s="1"/>
      <c r="MCW171" s="1"/>
      <c r="MCX171" s="1"/>
      <c r="MCY171" s="1"/>
      <c r="MCZ171" s="1"/>
      <c r="MDA171" s="1"/>
      <c r="MDB171" s="1"/>
      <c r="MDC171" s="1"/>
      <c r="MDD171" s="1"/>
      <c r="MDE171" s="1"/>
      <c r="MDF171" s="1"/>
      <c r="MDG171" s="1"/>
      <c r="MDH171" s="1"/>
      <c r="MDI171" s="1"/>
      <c r="MDJ171" s="1"/>
      <c r="MDK171" s="1"/>
      <c r="MDL171" s="1"/>
      <c r="MDM171" s="1"/>
      <c r="MDN171" s="1"/>
      <c r="MDO171" s="1"/>
      <c r="MDP171" s="1"/>
      <c r="MDQ171" s="1"/>
      <c r="MDR171" s="1"/>
      <c r="MDS171" s="1"/>
      <c r="MDT171" s="1"/>
      <c r="MDU171" s="1"/>
      <c r="MDV171" s="1"/>
      <c r="MDW171" s="1"/>
      <c r="MDX171" s="1"/>
      <c r="MDY171" s="1"/>
      <c r="MDZ171" s="1"/>
      <c r="MEA171" s="1"/>
      <c r="MEB171" s="1"/>
      <c r="MEC171" s="1"/>
      <c r="MED171" s="1"/>
      <c r="MEE171" s="1"/>
      <c r="MEF171" s="1"/>
      <c r="MEG171" s="1"/>
      <c r="MEH171" s="1"/>
      <c r="MEI171" s="1"/>
      <c r="MEJ171" s="1"/>
      <c r="MEK171" s="1"/>
      <c r="MEL171" s="1"/>
      <c r="MES171" s="1"/>
      <c r="MET171" s="1"/>
      <c r="MEU171" s="1"/>
      <c r="MEV171" s="1"/>
      <c r="MEW171" s="1"/>
      <c r="MEX171" s="1"/>
      <c r="MEY171" s="1"/>
      <c r="MEZ171" s="1"/>
      <c r="MFA171" s="1"/>
      <c r="MFB171" s="1"/>
      <c r="MFC171" s="1"/>
      <c r="MFD171" s="1"/>
      <c r="MFE171" s="1"/>
      <c r="MFF171" s="1"/>
      <c r="MFG171" s="1"/>
      <c r="MFH171" s="1"/>
      <c r="MFI171" s="1"/>
      <c r="MFJ171" s="1"/>
      <c r="MFK171" s="1"/>
      <c r="MFL171" s="1"/>
      <c r="MFM171" s="1"/>
      <c r="MFN171" s="1"/>
      <c r="MFO171" s="1"/>
      <c r="MFP171" s="1"/>
      <c r="MFQ171" s="1"/>
      <c r="MFR171" s="1"/>
      <c r="MFS171" s="1"/>
      <c r="MFT171" s="1"/>
      <c r="MFU171" s="1"/>
      <c r="MFV171" s="1"/>
      <c r="MFW171" s="1"/>
      <c r="MFX171" s="1"/>
      <c r="MFY171" s="1"/>
      <c r="MFZ171" s="1"/>
      <c r="MGA171" s="1"/>
      <c r="MGB171" s="1"/>
      <c r="MGC171" s="1"/>
      <c r="MGD171" s="1"/>
      <c r="MGE171" s="1"/>
      <c r="MGF171" s="1"/>
      <c r="MGG171" s="1"/>
      <c r="MGH171" s="1"/>
      <c r="MGI171" s="1"/>
      <c r="MGJ171" s="1"/>
      <c r="MGK171" s="1"/>
      <c r="MGL171" s="1"/>
      <c r="MGM171" s="1"/>
      <c r="MGN171" s="1"/>
      <c r="MGO171" s="1"/>
      <c r="MGP171" s="1"/>
      <c r="MGQ171" s="1"/>
      <c r="MGR171" s="1"/>
      <c r="MGS171" s="1"/>
      <c r="MGT171" s="1"/>
      <c r="MGU171" s="1"/>
      <c r="MGV171" s="1"/>
      <c r="MGW171" s="1"/>
      <c r="MGX171" s="1"/>
      <c r="MGY171" s="1"/>
      <c r="MGZ171" s="1"/>
      <c r="MHA171" s="1"/>
      <c r="MHB171" s="1"/>
      <c r="MHC171" s="1"/>
      <c r="MHD171" s="1"/>
      <c r="MHE171" s="1"/>
      <c r="MHF171" s="1"/>
      <c r="MHG171" s="1"/>
      <c r="MHH171" s="1"/>
      <c r="MHI171" s="1"/>
      <c r="MHJ171" s="1"/>
      <c r="MHK171" s="1"/>
      <c r="MHL171" s="1"/>
      <c r="MHM171" s="1"/>
      <c r="MHN171" s="1"/>
      <c r="MHO171" s="1"/>
      <c r="MHP171" s="1"/>
      <c r="MHQ171" s="1"/>
      <c r="MHR171" s="1"/>
      <c r="MHS171" s="1"/>
      <c r="MHT171" s="1"/>
      <c r="MHU171" s="1"/>
      <c r="MHV171" s="1"/>
      <c r="MHW171" s="1"/>
      <c r="MHX171" s="1"/>
      <c r="MHY171" s="1"/>
      <c r="MHZ171" s="1"/>
      <c r="MIA171" s="1"/>
      <c r="MIB171" s="1"/>
      <c r="MIC171" s="1"/>
      <c r="MID171" s="1"/>
      <c r="MIE171" s="1"/>
      <c r="MIF171" s="1"/>
      <c r="MIG171" s="1"/>
      <c r="MIH171" s="1"/>
      <c r="MII171" s="1"/>
      <c r="MIJ171" s="1"/>
      <c r="MIK171" s="1"/>
      <c r="MIL171" s="1"/>
      <c r="MIM171" s="1"/>
      <c r="MIN171" s="1"/>
      <c r="MIO171" s="1"/>
      <c r="MIP171" s="1"/>
      <c r="MIQ171" s="1"/>
      <c r="MIR171" s="1"/>
      <c r="MIS171" s="1"/>
      <c r="MIT171" s="1"/>
      <c r="MIU171" s="1"/>
      <c r="MIV171" s="1"/>
      <c r="MIW171" s="1"/>
      <c r="MIX171" s="1"/>
      <c r="MIY171" s="1"/>
      <c r="MIZ171" s="1"/>
      <c r="MJA171" s="1"/>
      <c r="MJB171" s="1"/>
      <c r="MJC171" s="1"/>
      <c r="MJD171" s="1"/>
      <c r="MJE171" s="1"/>
      <c r="MJF171" s="1"/>
      <c r="MJG171" s="1"/>
      <c r="MJH171" s="1"/>
      <c r="MJI171" s="1"/>
      <c r="MJJ171" s="1"/>
      <c r="MJK171" s="1"/>
      <c r="MJL171" s="1"/>
      <c r="MJM171" s="1"/>
      <c r="MJN171" s="1"/>
      <c r="MJO171" s="1"/>
      <c r="MJP171" s="1"/>
      <c r="MJQ171" s="1"/>
      <c r="MJR171" s="1"/>
      <c r="MJS171" s="1"/>
      <c r="MJT171" s="1"/>
      <c r="MJU171" s="1"/>
      <c r="MJV171" s="1"/>
      <c r="MJW171" s="1"/>
      <c r="MJX171" s="1"/>
      <c r="MJY171" s="1"/>
      <c r="MJZ171" s="1"/>
      <c r="MKA171" s="1"/>
      <c r="MKB171" s="1"/>
      <c r="MKC171" s="1"/>
      <c r="MKD171" s="1"/>
      <c r="MKE171" s="1"/>
      <c r="MKF171" s="1"/>
      <c r="MKG171" s="1"/>
      <c r="MKH171" s="1"/>
      <c r="MKI171" s="1"/>
      <c r="MKJ171" s="1"/>
      <c r="MKK171" s="1"/>
      <c r="MKL171" s="1"/>
      <c r="MKM171" s="1"/>
      <c r="MKN171" s="1"/>
      <c r="MKO171" s="1"/>
      <c r="MKP171" s="1"/>
      <c r="MKQ171" s="1"/>
      <c r="MKR171" s="1"/>
      <c r="MKS171" s="1"/>
      <c r="MKT171" s="1"/>
      <c r="MKU171" s="1"/>
      <c r="MKV171" s="1"/>
      <c r="MKW171" s="1"/>
      <c r="MKX171" s="1"/>
      <c r="MKY171" s="1"/>
      <c r="MKZ171" s="1"/>
      <c r="MLA171" s="1"/>
      <c r="MLB171" s="1"/>
      <c r="MLC171" s="1"/>
      <c r="MLD171" s="1"/>
      <c r="MLE171" s="1"/>
      <c r="MLF171" s="1"/>
      <c r="MLG171" s="1"/>
      <c r="MLH171" s="1"/>
      <c r="MLI171" s="1"/>
      <c r="MLJ171" s="1"/>
      <c r="MLK171" s="1"/>
      <c r="MLL171" s="1"/>
      <c r="MLM171" s="1"/>
      <c r="MLN171" s="1"/>
      <c r="MLO171" s="1"/>
      <c r="MLP171" s="1"/>
      <c r="MLQ171" s="1"/>
      <c r="MLR171" s="1"/>
      <c r="MLS171" s="1"/>
      <c r="MLT171" s="1"/>
      <c r="MLU171" s="1"/>
      <c r="MLV171" s="1"/>
      <c r="MLW171" s="1"/>
      <c r="MLX171" s="1"/>
      <c r="MLY171" s="1"/>
      <c r="MLZ171" s="1"/>
      <c r="MMA171" s="1"/>
      <c r="MMB171" s="1"/>
      <c r="MMC171" s="1"/>
      <c r="MMD171" s="1"/>
      <c r="MME171" s="1"/>
      <c r="MMF171" s="1"/>
      <c r="MMG171" s="1"/>
      <c r="MMH171" s="1"/>
      <c r="MMI171" s="1"/>
      <c r="MMJ171" s="1"/>
      <c r="MMK171" s="1"/>
      <c r="MML171" s="1"/>
      <c r="MMM171" s="1"/>
      <c r="MMN171" s="1"/>
      <c r="MMO171" s="1"/>
      <c r="MMP171" s="1"/>
      <c r="MMQ171" s="1"/>
      <c r="MMR171" s="1"/>
      <c r="MMS171" s="1"/>
      <c r="MMT171" s="1"/>
      <c r="MMU171" s="1"/>
      <c r="MMV171" s="1"/>
      <c r="MMW171" s="1"/>
      <c r="MMX171" s="1"/>
      <c r="MMY171" s="1"/>
      <c r="MMZ171" s="1"/>
      <c r="MNA171" s="1"/>
      <c r="MNB171" s="1"/>
      <c r="MNC171" s="1"/>
      <c r="MND171" s="1"/>
      <c r="MNE171" s="1"/>
      <c r="MNF171" s="1"/>
      <c r="MNG171" s="1"/>
      <c r="MNH171" s="1"/>
      <c r="MNI171" s="1"/>
      <c r="MNJ171" s="1"/>
      <c r="MNK171" s="1"/>
      <c r="MNL171" s="1"/>
      <c r="MNM171" s="1"/>
      <c r="MNN171" s="1"/>
      <c r="MNO171" s="1"/>
      <c r="MNP171" s="1"/>
      <c r="MNQ171" s="1"/>
      <c r="MNR171" s="1"/>
      <c r="MNS171" s="1"/>
      <c r="MNT171" s="1"/>
      <c r="MNU171" s="1"/>
      <c r="MNV171" s="1"/>
      <c r="MNW171" s="1"/>
      <c r="MNX171" s="1"/>
      <c r="MNY171" s="1"/>
      <c r="MNZ171" s="1"/>
      <c r="MOA171" s="1"/>
      <c r="MOB171" s="1"/>
      <c r="MOC171" s="1"/>
      <c r="MOD171" s="1"/>
      <c r="MOE171" s="1"/>
      <c r="MOF171" s="1"/>
      <c r="MOG171" s="1"/>
      <c r="MOH171" s="1"/>
      <c r="MOO171" s="1"/>
      <c r="MOP171" s="1"/>
      <c r="MOQ171" s="1"/>
      <c r="MOR171" s="1"/>
      <c r="MOS171" s="1"/>
      <c r="MOT171" s="1"/>
      <c r="MOU171" s="1"/>
      <c r="MOV171" s="1"/>
      <c r="MOW171" s="1"/>
      <c r="MOX171" s="1"/>
      <c r="MOY171" s="1"/>
      <c r="MOZ171" s="1"/>
      <c r="MPA171" s="1"/>
      <c r="MPB171" s="1"/>
      <c r="MPC171" s="1"/>
      <c r="MPD171" s="1"/>
      <c r="MPE171" s="1"/>
      <c r="MPF171" s="1"/>
      <c r="MPG171" s="1"/>
      <c r="MPH171" s="1"/>
      <c r="MPI171" s="1"/>
      <c r="MPJ171" s="1"/>
      <c r="MPK171" s="1"/>
      <c r="MPL171" s="1"/>
      <c r="MPM171" s="1"/>
      <c r="MPN171" s="1"/>
      <c r="MPO171" s="1"/>
      <c r="MPP171" s="1"/>
      <c r="MPQ171" s="1"/>
      <c r="MPR171" s="1"/>
      <c r="MPS171" s="1"/>
      <c r="MPT171" s="1"/>
      <c r="MPU171" s="1"/>
      <c r="MPV171" s="1"/>
      <c r="MPW171" s="1"/>
      <c r="MPX171" s="1"/>
      <c r="MPY171" s="1"/>
      <c r="MPZ171" s="1"/>
      <c r="MQA171" s="1"/>
      <c r="MQB171" s="1"/>
      <c r="MQC171" s="1"/>
      <c r="MQD171" s="1"/>
      <c r="MQE171" s="1"/>
      <c r="MQF171" s="1"/>
      <c r="MQG171" s="1"/>
      <c r="MQH171" s="1"/>
      <c r="MQI171" s="1"/>
      <c r="MQJ171" s="1"/>
      <c r="MQK171" s="1"/>
      <c r="MQL171" s="1"/>
      <c r="MQM171" s="1"/>
      <c r="MQN171" s="1"/>
      <c r="MQO171" s="1"/>
      <c r="MQP171" s="1"/>
      <c r="MQQ171" s="1"/>
      <c r="MQR171" s="1"/>
      <c r="MQS171" s="1"/>
      <c r="MQT171" s="1"/>
      <c r="MQU171" s="1"/>
      <c r="MQV171" s="1"/>
      <c r="MQW171" s="1"/>
      <c r="MQX171" s="1"/>
      <c r="MQY171" s="1"/>
      <c r="MQZ171" s="1"/>
      <c r="MRA171" s="1"/>
      <c r="MRB171" s="1"/>
      <c r="MRC171" s="1"/>
      <c r="MRD171" s="1"/>
      <c r="MRE171" s="1"/>
      <c r="MRF171" s="1"/>
      <c r="MRG171" s="1"/>
      <c r="MRH171" s="1"/>
      <c r="MRI171" s="1"/>
      <c r="MRJ171" s="1"/>
      <c r="MRK171" s="1"/>
      <c r="MRL171" s="1"/>
      <c r="MRM171" s="1"/>
      <c r="MRN171" s="1"/>
      <c r="MRO171" s="1"/>
      <c r="MRP171" s="1"/>
      <c r="MRQ171" s="1"/>
      <c r="MRR171" s="1"/>
      <c r="MRS171" s="1"/>
      <c r="MRT171" s="1"/>
      <c r="MRU171" s="1"/>
      <c r="MRV171" s="1"/>
      <c r="MRW171" s="1"/>
      <c r="MRX171" s="1"/>
      <c r="MRY171" s="1"/>
      <c r="MRZ171" s="1"/>
      <c r="MSA171" s="1"/>
      <c r="MSB171" s="1"/>
      <c r="MSC171" s="1"/>
      <c r="MSD171" s="1"/>
      <c r="MSE171" s="1"/>
      <c r="MSF171" s="1"/>
      <c r="MSG171" s="1"/>
      <c r="MSH171" s="1"/>
      <c r="MSI171" s="1"/>
      <c r="MSJ171" s="1"/>
      <c r="MSK171" s="1"/>
      <c r="MSL171" s="1"/>
      <c r="MSM171" s="1"/>
      <c r="MSN171" s="1"/>
      <c r="MSO171" s="1"/>
      <c r="MSP171" s="1"/>
      <c r="MSQ171" s="1"/>
      <c r="MSR171" s="1"/>
      <c r="MSS171" s="1"/>
      <c r="MST171" s="1"/>
      <c r="MSU171" s="1"/>
      <c r="MSV171" s="1"/>
      <c r="MSW171" s="1"/>
      <c r="MSX171" s="1"/>
      <c r="MSY171" s="1"/>
      <c r="MSZ171" s="1"/>
      <c r="MTA171" s="1"/>
      <c r="MTB171" s="1"/>
      <c r="MTC171" s="1"/>
      <c r="MTD171" s="1"/>
      <c r="MTE171" s="1"/>
      <c r="MTF171" s="1"/>
      <c r="MTG171" s="1"/>
      <c r="MTH171" s="1"/>
      <c r="MTI171" s="1"/>
      <c r="MTJ171" s="1"/>
      <c r="MTK171" s="1"/>
      <c r="MTL171" s="1"/>
      <c r="MTM171" s="1"/>
      <c r="MTN171" s="1"/>
      <c r="MTO171" s="1"/>
      <c r="MTP171" s="1"/>
      <c r="MTQ171" s="1"/>
      <c r="MTR171" s="1"/>
      <c r="MTS171" s="1"/>
      <c r="MTT171" s="1"/>
      <c r="MTU171" s="1"/>
      <c r="MTV171" s="1"/>
      <c r="MTW171" s="1"/>
      <c r="MTX171" s="1"/>
      <c r="MTY171" s="1"/>
      <c r="MTZ171" s="1"/>
      <c r="MUA171" s="1"/>
      <c r="MUB171" s="1"/>
      <c r="MUC171" s="1"/>
      <c r="MUD171" s="1"/>
      <c r="MUE171" s="1"/>
      <c r="MUF171" s="1"/>
      <c r="MUG171" s="1"/>
      <c r="MUH171" s="1"/>
      <c r="MUI171" s="1"/>
      <c r="MUJ171" s="1"/>
      <c r="MUK171" s="1"/>
      <c r="MUL171" s="1"/>
      <c r="MUM171" s="1"/>
      <c r="MUN171" s="1"/>
      <c r="MUO171" s="1"/>
      <c r="MUP171" s="1"/>
      <c r="MUQ171" s="1"/>
      <c r="MUR171" s="1"/>
      <c r="MUS171" s="1"/>
      <c r="MUT171" s="1"/>
      <c r="MUU171" s="1"/>
      <c r="MUV171" s="1"/>
      <c r="MUW171" s="1"/>
      <c r="MUX171" s="1"/>
      <c r="MUY171" s="1"/>
      <c r="MUZ171" s="1"/>
      <c r="MVA171" s="1"/>
      <c r="MVB171" s="1"/>
      <c r="MVC171" s="1"/>
      <c r="MVD171" s="1"/>
      <c r="MVE171" s="1"/>
      <c r="MVF171" s="1"/>
      <c r="MVG171" s="1"/>
      <c r="MVH171" s="1"/>
      <c r="MVI171" s="1"/>
      <c r="MVJ171" s="1"/>
      <c r="MVK171" s="1"/>
      <c r="MVL171" s="1"/>
      <c r="MVM171" s="1"/>
      <c r="MVN171" s="1"/>
      <c r="MVO171" s="1"/>
      <c r="MVP171" s="1"/>
      <c r="MVQ171" s="1"/>
      <c r="MVR171" s="1"/>
      <c r="MVS171" s="1"/>
      <c r="MVT171" s="1"/>
      <c r="MVU171" s="1"/>
      <c r="MVV171" s="1"/>
      <c r="MVW171" s="1"/>
      <c r="MVX171" s="1"/>
      <c r="MVY171" s="1"/>
      <c r="MVZ171" s="1"/>
      <c r="MWA171" s="1"/>
      <c r="MWB171" s="1"/>
      <c r="MWC171" s="1"/>
      <c r="MWD171" s="1"/>
      <c r="MWE171" s="1"/>
      <c r="MWF171" s="1"/>
      <c r="MWG171" s="1"/>
      <c r="MWH171" s="1"/>
      <c r="MWI171" s="1"/>
      <c r="MWJ171" s="1"/>
      <c r="MWK171" s="1"/>
      <c r="MWL171" s="1"/>
      <c r="MWM171" s="1"/>
      <c r="MWN171" s="1"/>
      <c r="MWO171" s="1"/>
      <c r="MWP171" s="1"/>
      <c r="MWQ171" s="1"/>
      <c r="MWR171" s="1"/>
      <c r="MWS171" s="1"/>
      <c r="MWT171" s="1"/>
      <c r="MWU171" s="1"/>
      <c r="MWV171" s="1"/>
      <c r="MWW171" s="1"/>
      <c r="MWX171" s="1"/>
      <c r="MWY171" s="1"/>
      <c r="MWZ171" s="1"/>
      <c r="MXA171" s="1"/>
      <c r="MXB171" s="1"/>
      <c r="MXC171" s="1"/>
      <c r="MXD171" s="1"/>
      <c r="MXE171" s="1"/>
      <c r="MXF171" s="1"/>
      <c r="MXG171" s="1"/>
      <c r="MXH171" s="1"/>
      <c r="MXI171" s="1"/>
      <c r="MXJ171" s="1"/>
      <c r="MXK171" s="1"/>
      <c r="MXL171" s="1"/>
      <c r="MXM171" s="1"/>
      <c r="MXN171" s="1"/>
      <c r="MXO171" s="1"/>
      <c r="MXP171" s="1"/>
      <c r="MXQ171" s="1"/>
      <c r="MXR171" s="1"/>
      <c r="MXS171" s="1"/>
      <c r="MXT171" s="1"/>
      <c r="MXU171" s="1"/>
      <c r="MXV171" s="1"/>
      <c r="MXW171" s="1"/>
      <c r="MXX171" s="1"/>
      <c r="MXY171" s="1"/>
      <c r="MXZ171" s="1"/>
      <c r="MYA171" s="1"/>
      <c r="MYB171" s="1"/>
      <c r="MYC171" s="1"/>
      <c r="MYD171" s="1"/>
      <c r="MYK171" s="1"/>
      <c r="MYL171" s="1"/>
      <c r="MYM171" s="1"/>
      <c r="MYN171" s="1"/>
      <c r="MYO171" s="1"/>
      <c r="MYP171" s="1"/>
      <c r="MYQ171" s="1"/>
      <c r="MYR171" s="1"/>
      <c r="MYS171" s="1"/>
      <c r="MYT171" s="1"/>
      <c r="MYU171" s="1"/>
      <c r="MYV171" s="1"/>
      <c r="MYW171" s="1"/>
      <c r="MYX171" s="1"/>
      <c r="MYY171" s="1"/>
      <c r="MYZ171" s="1"/>
      <c r="MZA171" s="1"/>
      <c r="MZB171" s="1"/>
      <c r="MZC171" s="1"/>
      <c r="MZD171" s="1"/>
      <c r="MZE171" s="1"/>
      <c r="MZF171" s="1"/>
      <c r="MZG171" s="1"/>
      <c r="MZH171" s="1"/>
      <c r="MZI171" s="1"/>
      <c r="MZJ171" s="1"/>
      <c r="MZK171" s="1"/>
      <c r="MZL171" s="1"/>
      <c r="MZM171" s="1"/>
      <c r="MZN171" s="1"/>
      <c r="MZO171" s="1"/>
      <c r="MZP171" s="1"/>
      <c r="MZQ171" s="1"/>
      <c r="MZR171" s="1"/>
      <c r="MZS171" s="1"/>
      <c r="MZT171" s="1"/>
      <c r="MZU171" s="1"/>
      <c r="MZV171" s="1"/>
      <c r="MZW171" s="1"/>
      <c r="MZX171" s="1"/>
      <c r="MZY171" s="1"/>
      <c r="MZZ171" s="1"/>
      <c r="NAA171" s="1"/>
      <c r="NAB171" s="1"/>
      <c r="NAC171" s="1"/>
      <c r="NAD171" s="1"/>
      <c r="NAE171" s="1"/>
      <c r="NAF171" s="1"/>
      <c r="NAG171" s="1"/>
      <c r="NAH171" s="1"/>
      <c r="NAI171" s="1"/>
      <c r="NAJ171" s="1"/>
      <c r="NAK171" s="1"/>
      <c r="NAL171" s="1"/>
      <c r="NAM171" s="1"/>
      <c r="NAN171" s="1"/>
      <c r="NAO171" s="1"/>
      <c r="NAP171" s="1"/>
      <c r="NAQ171" s="1"/>
      <c r="NAR171" s="1"/>
      <c r="NAS171" s="1"/>
      <c r="NAT171" s="1"/>
      <c r="NAU171" s="1"/>
      <c r="NAV171" s="1"/>
      <c r="NAW171" s="1"/>
      <c r="NAX171" s="1"/>
      <c r="NAY171" s="1"/>
      <c r="NAZ171" s="1"/>
      <c r="NBA171" s="1"/>
      <c r="NBB171" s="1"/>
      <c r="NBC171" s="1"/>
      <c r="NBD171" s="1"/>
      <c r="NBE171" s="1"/>
      <c r="NBF171" s="1"/>
      <c r="NBG171" s="1"/>
      <c r="NBH171" s="1"/>
      <c r="NBI171" s="1"/>
      <c r="NBJ171" s="1"/>
      <c r="NBK171" s="1"/>
      <c r="NBL171" s="1"/>
      <c r="NBM171" s="1"/>
      <c r="NBN171" s="1"/>
      <c r="NBO171" s="1"/>
      <c r="NBP171" s="1"/>
      <c r="NBQ171" s="1"/>
      <c r="NBR171" s="1"/>
      <c r="NBS171" s="1"/>
      <c r="NBT171" s="1"/>
      <c r="NBU171" s="1"/>
      <c r="NBV171" s="1"/>
      <c r="NBW171" s="1"/>
      <c r="NBX171" s="1"/>
      <c r="NBY171" s="1"/>
      <c r="NBZ171" s="1"/>
      <c r="NCA171" s="1"/>
      <c r="NCB171" s="1"/>
      <c r="NCC171" s="1"/>
      <c r="NCD171" s="1"/>
      <c r="NCE171" s="1"/>
      <c r="NCF171" s="1"/>
      <c r="NCG171" s="1"/>
      <c r="NCH171" s="1"/>
      <c r="NCI171" s="1"/>
      <c r="NCJ171" s="1"/>
      <c r="NCK171" s="1"/>
      <c r="NCL171" s="1"/>
      <c r="NCM171" s="1"/>
      <c r="NCN171" s="1"/>
      <c r="NCO171" s="1"/>
      <c r="NCP171" s="1"/>
      <c r="NCQ171" s="1"/>
      <c r="NCR171" s="1"/>
      <c r="NCS171" s="1"/>
      <c r="NCT171" s="1"/>
      <c r="NCU171" s="1"/>
      <c r="NCV171" s="1"/>
      <c r="NCW171" s="1"/>
      <c r="NCX171" s="1"/>
      <c r="NCY171" s="1"/>
      <c r="NCZ171" s="1"/>
      <c r="NDA171" s="1"/>
      <c r="NDB171" s="1"/>
      <c r="NDC171" s="1"/>
      <c r="NDD171" s="1"/>
      <c r="NDE171" s="1"/>
      <c r="NDF171" s="1"/>
      <c r="NDG171" s="1"/>
      <c r="NDH171" s="1"/>
      <c r="NDI171" s="1"/>
      <c r="NDJ171" s="1"/>
      <c r="NDK171" s="1"/>
      <c r="NDL171" s="1"/>
      <c r="NDM171" s="1"/>
      <c r="NDN171" s="1"/>
      <c r="NDO171" s="1"/>
      <c r="NDP171" s="1"/>
      <c r="NDQ171" s="1"/>
      <c r="NDR171" s="1"/>
      <c r="NDS171" s="1"/>
      <c r="NDT171" s="1"/>
      <c r="NDU171" s="1"/>
      <c r="NDV171" s="1"/>
      <c r="NDW171" s="1"/>
      <c r="NDX171" s="1"/>
      <c r="NDY171" s="1"/>
      <c r="NDZ171" s="1"/>
      <c r="NEA171" s="1"/>
      <c r="NEB171" s="1"/>
      <c r="NEC171" s="1"/>
      <c r="NED171" s="1"/>
      <c r="NEE171" s="1"/>
      <c r="NEF171" s="1"/>
      <c r="NEG171" s="1"/>
      <c r="NEH171" s="1"/>
      <c r="NEI171" s="1"/>
      <c r="NEJ171" s="1"/>
      <c r="NEK171" s="1"/>
      <c r="NEL171" s="1"/>
      <c r="NEM171" s="1"/>
      <c r="NEN171" s="1"/>
      <c r="NEO171" s="1"/>
      <c r="NEP171" s="1"/>
      <c r="NEQ171" s="1"/>
      <c r="NER171" s="1"/>
      <c r="NES171" s="1"/>
      <c r="NET171" s="1"/>
      <c r="NEU171" s="1"/>
      <c r="NEV171" s="1"/>
      <c r="NEW171" s="1"/>
      <c r="NEX171" s="1"/>
      <c r="NEY171" s="1"/>
      <c r="NEZ171" s="1"/>
      <c r="NFA171" s="1"/>
      <c r="NFB171" s="1"/>
      <c r="NFC171" s="1"/>
      <c r="NFD171" s="1"/>
      <c r="NFE171" s="1"/>
      <c r="NFF171" s="1"/>
      <c r="NFG171" s="1"/>
      <c r="NFH171" s="1"/>
      <c r="NFI171" s="1"/>
      <c r="NFJ171" s="1"/>
      <c r="NFK171" s="1"/>
      <c r="NFL171" s="1"/>
      <c r="NFM171" s="1"/>
      <c r="NFN171" s="1"/>
      <c r="NFO171" s="1"/>
      <c r="NFP171" s="1"/>
      <c r="NFQ171" s="1"/>
      <c r="NFR171" s="1"/>
      <c r="NFS171" s="1"/>
      <c r="NFT171" s="1"/>
      <c r="NFU171" s="1"/>
      <c r="NFV171" s="1"/>
      <c r="NFW171" s="1"/>
      <c r="NFX171" s="1"/>
      <c r="NFY171" s="1"/>
      <c r="NFZ171" s="1"/>
      <c r="NGA171" s="1"/>
      <c r="NGB171" s="1"/>
      <c r="NGC171" s="1"/>
      <c r="NGD171" s="1"/>
      <c r="NGE171" s="1"/>
      <c r="NGF171" s="1"/>
      <c r="NGG171" s="1"/>
      <c r="NGH171" s="1"/>
      <c r="NGI171" s="1"/>
      <c r="NGJ171" s="1"/>
      <c r="NGK171" s="1"/>
      <c r="NGL171" s="1"/>
      <c r="NGM171" s="1"/>
      <c r="NGN171" s="1"/>
      <c r="NGO171" s="1"/>
      <c r="NGP171" s="1"/>
      <c r="NGQ171" s="1"/>
      <c r="NGR171" s="1"/>
      <c r="NGS171" s="1"/>
      <c r="NGT171" s="1"/>
      <c r="NGU171" s="1"/>
      <c r="NGV171" s="1"/>
      <c r="NGW171" s="1"/>
      <c r="NGX171" s="1"/>
      <c r="NGY171" s="1"/>
      <c r="NGZ171" s="1"/>
      <c r="NHA171" s="1"/>
      <c r="NHB171" s="1"/>
      <c r="NHC171" s="1"/>
      <c r="NHD171" s="1"/>
      <c r="NHE171" s="1"/>
      <c r="NHF171" s="1"/>
      <c r="NHG171" s="1"/>
      <c r="NHH171" s="1"/>
      <c r="NHI171" s="1"/>
      <c r="NHJ171" s="1"/>
      <c r="NHK171" s="1"/>
      <c r="NHL171" s="1"/>
      <c r="NHM171" s="1"/>
      <c r="NHN171" s="1"/>
      <c r="NHO171" s="1"/>
      <c r="NHP171" s="1"/>
      <c r="NHQ171" s="1"/>
      <c r="NHR171" s="1"/>
      <c r="NHS171" s="1"/>
      <c r="NHT171" s="1"/>
      <c r="NHU171" s="1"/>
      <c r="NHV171" s="1"/>
      <c r="NHW171" s="1"/>
      <c r="NHX171" s="1"/>
      <c r="NHY171" s="1"/>
      <c r="NHZ171" s="1"/>
      <c r="NIG171" s="1"/>
      <c r="NIH171" s="1"/>
      <c r="NII171" s="1"/>
      <c r="NIJ171" s="1"/>
      <c r="NIK171" s="1"/>
      <c r="NIL171" s="1"/>
      <c r="NIM171" s="1"/>
      <c r="NIN171" s="1"/>
      <c r="NIO171" s="1"/>
      <c r="NIP171" s="1"/>
      <c r="NIQ171" s="1"/>
      <c r="NIR171" s="1"/>
      <c r="NIS171" s="1"/>
      <c r="NIT171" s="1"/>
      <c r="NIU171" s="1"/>
      <c r="NIV171" s="1"/>
      <c r="NIW171" s="1"/>
      <c r="NIX171" s="1"/>
      <c r="NIY171" s="1"/>
      <c r="NIZ171" s="1"/>
      <c r="NJA171" s="1"/>
      <c r="NJB171" s="1"/>
      <c r="NJC171" s="1"/>
      <c r="NJD171" s="1"/>
      <c r="NJE171" s="1"/>
      <c r="NJF171" s="1"/>
      <c r="NJG171" s="1"/>
      <c r="NJH171" s="1"/>
      <c r="NJI171" s="1"/>
      <c r="NJJ171" s="1"/>
      <c r="NJK171" s="1"/>
      <c r="NJL171" s="1"/>
      <c r="NJM171" s="1"/>
      <c r="NJN171" s="1"/>
      <c r="NJO171" s="1"/>
      <c r="NJP171" s="1"/>
      <c r="NJQ171" s="1"/>
      <c r="NJR171" s="1"/>
      <c r="NJS171" s="1"/>
      <c r="NJT171" s="1"/>
      <c r="NJU171" s="1"/>
      <c r="NJV171" s="1"/>
      <c r="NJW171" s="1"/>
      <c r="NJX171" s="1"/>
      <c r="NJY171" s="1"/>
      <c r="NJZ171" s="1"/>
      <c r="NKA171" s="1"/>
      <c r="NKB171" s="1"/>
      <c r="NKC171" s="1"/>
      <c r="NKD171" s="1"/>
      <c r="NKE171" s="1"/>
      <c r="NKF171" s="1"/>
      <c r="NKG171" s="1"/>
      <c r="NKH171" s="1"/>
      <c r="NKI171" s="1"/>
      <c r="NKJ171" s="1"/>
      <c r="NKK171" s="1"/>
      <c r="NKL171" s="1"/>
      <c r="NKM171" s="1"/>
      <c r="NKN171" s="1"/>
      <c r="NKO171" s="1"/>
      <c r="NKP171" s="1"/>
      <c r="NKQ171" s="1"/>
      <c r="NKR171" s="1"/>
      <c r="NKS171" s="1"/>
      <c r="NKT171" s="1"/>
      <c r="NKU171" s="1"/>
      <c r="NKV171" s="1"/>
      <c r="NKW171" s="1"/>
      <c r="NKX171" s="1"/>
      <c r="NKY171" s="1"/>
      <c r="NKZ171" s="1"/>
      <c r="NLA171" s="1"/>
      <c r="NLB171" s="1"/>
      <c r="NLC171" s="1"/>
      <c r="NLD171" s="1"/>
      <c r="NLE171" s="1"/>
      <c r="NLF171" s="1"/>
      <c r="NLG171" s="1"/>
      <c r="NLH171" s="1"/>
      <c r="NLI171" s="1"/>
      <c r="NLJ171" s="1"/>
      <c r="NLK171" s="1"/>
      <c r="NLL171" s="1"/>
      <c r="NLM171" s="1"/>
      <c r="NLN171" s="1"/>
      <c r="NLO171" s="1"/>
      <c r="NLP171" s="1"/>
      <c r="NLQ171" s="1"/>
      <c r="NLR171" s="1"/>
      <c r="NLS171" s="1"/>
      <c r="NLT171" s="1"/>
      <c r="NLU171" s="1"/>
      <c r="NLV171" s="1"/>
      <c r="NLW171" s="1"/>
      <c r="NLX171" s="1"/>
      <c r="NLY171" s="1"/>
      <c r="NLZ171" s="1"/>
      <c r="NMA171" s="1"/>
      <c r="NMB171" s="1"/>
      <c r="NMC171" s="1"/>
      <c r="NMD171" s="1"/>
      <c r="NME171" s="1"/>
      <c r="NMF171" s="1"/>
      <c r="NMG171" s="1"/>
      <c r="NMH171" s="1"/>
      <c r="NMI171" s="1"/>
      <c r="NMJ171" s="1"/>
      <c r="NMK171" s="1"/>
      <c r="NML171" s="1"/>
      <c r="NMM171" s="1"/>
      <c r="NMN171" s="1"/>
      <c r="NMO171" s="1"/>
      <c r="NMP171" s="1"/>
      <c r="NMQ171" s="1"/>
      <c r="NMR171" s="1"/>
      <c r="NMS171" s="1"/>
      <c r="NMT171" s="1"/>
      <c r="NMU171" s="1"/>
      <c r="NMV171" s="1"/>
      <c r="NMW171" s="1"/>
      <c r="NMX171" s="1"/>
      <c r="NMY171" s="1"/>
      <c r="NMZ171" s="1"/>
      <c r="NNA171" s="1"/>
      <c r="NNB171" s="1"/>
      <c r="NNC171" s="1"/>
      <c r="NND171" s="1"/>
      <c r="NNE171" s="1"/>
      <c r="NNF171" s="1"/>
      <c r="NNG171" s="1"/>
      <c r="NNH171" s="1"/>
      <c r="NNI171" s="1"/>
      <c r="NNJ171" s="1"/>
      <c r="NNK171" s="1"/>
      <c r="NNL171" s="1"/>
      <c r="NNM171" s="1"/>
      <c r="NNN171" s="1"/>
      <c r="NNO171" s="1"/>
      <c r="NNP171" s="1"/>
      <c r="NNQ171" s="1"/>
      <c r="NNR171" s="1"/>
      <c r="NNS171" s="1"/>
      <c r="NNT171" s="1"/>
      <c r="NNU171" s="1"/>
      <c r="NNV171" s="1"/>
      <c r="NNW171" s="1"/>
      <c r="NNX171" s="1"/>
      <c r="NNY171" s="1"/>
      <c r="NNZ171" s="1"/>
      <c r="NOA171" s="1"/>
      <c r="NOB171" s="1"/>
      <c r="NOC171" s="1"/>
      <c r="NOD171" s="1"/>
      <c r="NOE171" s="1"/>
      <c r="NOF171" s="1"/>
      <c r="NOG171" s="1"/>
      <c r="NOH171" s="1"/>
      <c r="NOI171" s="1"/>
      <c r="NOJ171" s="1"/>
      <c r="NOK171" s="1"/>
      <c r="NOL171" s="1"/>
      <c r="NOM171" s="1"/>
      <c r="NON171" s="1"/>
      <c r="NOO171" s="1"/>
      <c r="NOP171" s="1"/>
      <c r="NOQ171" s="1"/>
      <c r="NOR171" s="1"/>
      <c r="NOS171" s="1"/>
      <c r="NOT171" s="1"/>
      <c r="NOU171" s="1"/>
      <c r="NOV171" s="1"/>
      <c r="NOW171" s="1"/>
      <c r="NOX171" s="1"/>
      <c r="NOY171" s="1"/>
      <c r="NOZ171" s="1"/>
      <c r="NPA171" s="1"/>
      <c r="NPB171" s="1"/>
      <c r="NPC171" s="1"/>
      <c r="NPD171" s="1"/>
      <c r="NPE171" s="1"/>
      <c r="NPF171" s="1"/>
      <c r="NPG171" s="1"/>
      <c r="NPH171" s="1"/>
      <c r="NPI171" s="1"/>
      <c r="NPJ171" s="1"/>
      <c r="NPK171" s="1"/>
      <c r="NPL171" s="1"/>
      <c r="NPM171" s="1"/>
      <c r="NPN171" s="1"/>
      <c r="NPO171" s="1"/>
      <c r="NPP171" s="1"/>
      <c r="NPQ171" s="1"/>
      <c r="NPR171" s="1"/>
      <c r="NPS171" s="1"/>
      <c r="NPT171" s="1"/>
      <c r="NPU171" s="1"/>
      <c r="NPV171" s="1"/>
      <c r="NPW171" s="1"/>
      <c r="NPX171" s="1"/>
      <c r="NPY171" s="1"/>
      <c r="NPZ171" s="1"/>
      <c r="NQA171" s="1"/>
      <c r="NQB171" s="1"/>
      <c r="NQC171" s="1"/>
      <c r="NQD171" s="1"/>
      <c r="NQE171" s="1"/>
      <c r="NQF171" s="1"/>
      <c r="NQG171" s="1"/>
      <c r="NQH171" s="1"/>
      <c r="NQI171" s="1"/>
      <c r="NQJ171" s="1"/>
      <c r="NQK171" s="1"/>
      <c r="NQL171" s="1"/>
      <c r="NQM171" s="1"/>
      <c r="NQN171" s="1"/>
      <c r="NQO171" s="1"/>
      <c r="NQP171" s="1"/>
      <c r="NQQ171" s="1"/>
      <c r="NQR171" s="1"/>
      <c r="NQS171" s="1"/>
      <c r="NQT171" s="1"/>
      <c r="NQU171" s="1"/>
      <c r="NQV171" s="1"/>
      <c r="NQW171" s="1"/>
      <c r="NQX171" s="1"/>
      <c r="NQY171" s="1"/>
      <c r="NQZ171" s="1"/>
      <c r="NRA171" s="1"/>
      <c r="NRB171" s="1"/>
      <c r="NRC171" s="1"/>
      <c r="NRD171" s="1"/>
      <c r="NRE171" s="1"/>
      <c r="NRF171" s="1"/>
      <c r="NRG171" s="1"/>
      <c r="NRH171" s="1"/>
      <c r="NRI171" s="1"/>
      <c r="NRJ171" s="1"/>
      <c r="NRK171" s="1"/>
      <c r="NRL171" s="1"/>
      <c r="NRM171" s="1"/>
      <c r="NRN171" s="1"/>
      <c r="NRO171" s="1"/>
      <c r="NRP171" s="1"/>
      <c r="NRQ171" s="1"/>
      <c r="NRR171" s="1"/>
      <c r="NRS171" s="1"/>
      <c r="NRT171" s="1"/>
      <c r="NRU171" s="1"/>
      <c r="NRV171" s="1"/>
      <c r="NSC171" s="1"/>
      <c r="NSD171" s="1"/>
      <c r="NSE171" s="1"/>
      <c r="NSF171" s="1"/>
      <c r="NSG171" s="1"/>
      <c r="NSH171" s="1"/>
      <c r="NSI171" s="1"/>
      <c r="NSJ171" s="1"/>
      <c r="NSK171" s="1"/>
      <c r="NSL171" s="1"/>
      <c r="NSM171" s="1"/>
      <c r="NSN171" s="1"/>
      <c r="NSO171" s="1"/>
      <c r="NSP171" s="1"/>
      <c r="NSQ171" s="1"/>
      <c r="NSR171" s="1"/>
      <c r="NSS171" s="1"/>
      <c r="NST171" s="1"/>
      <c r="NSU171" s="1"/>
      <c r="NSV171" s="1"/>
      <c r="NSW171" s="1"/>
      <c r="NSX171" s="1"/>
      <c r="NSY171" s="1"/>
      <c r="NSZ171" s="1"/>
      <c r="NTA171" s="1"/>
      <c r="NTB171" s="1"/>
      <c r="NTC171" s="1"/>
      <c r="NTD171" s="1"/>
      <c r="NTE171" s="1"/>
      <c r="NTF171" s="1"/>
      <c r="NTG171" s="1"/>
      <c r="NTH171" s="1"/>
      <c r="NTI171" s="1"/>
      <c r="NTJ171" s="1"/>
      <c r="NTK171" s="1"/>
      <c r="NTL171" s="1"/>
      <c r="NTM171" s="1"/>
      <c r="NTN171" s="1"/>
      <c r="NTO171" s="1"/>
      <c r="NTP171" s="1"/>
      <c r="NTQ171" s="1"/>
      <c r="NTR171" s="1"/>
      <c r="NTS171" s="1"/>
      <c r="NTT171" s="1"/>
      <c r="NTU171" s="1"/>
      <c r="NTV171" s="1"/>
      <c r="NTW171" s="1"/>
      <c r="NTX171" s="1"/>
      <c r="NTY171" s="1"/>
      <c r="NTZ171" s="1"/>
      <c r="NUA171" s="1"/>
      <c r="NUB171" s="1"/>
      <c r="NUC171" s="1"/>
      <c r="NUD171" s="1"/>
      <c r="NUE171" s="1"/>
      <c r="NUF171" s="1"/>
      <c r="NUG171" s="1"/>
      <c r="NUH171" s="1"/>
      <c r="NUI171" s="1"/>
      <c r="NUJ171" s="1"/>
      <c r="NUK171" s="1"/>
      <c r="NUL171" s="1"/>
      <c r="NUM171" s="1"/>
      <c r="NUN171" s="1"/>
      <c r="NUO171" s="1"/>
      <c r="NUP171" s="1"/>
      <c r="NUQ171" s="1"/>
      <c r="NUR171" s="1"/>
      <c r="NUS171" s="1"/>
      <c r="NUT171" s="1"/>
      <c r="NUU171" s="1"/>
      <c r="NUV171" s="1"/>
      <c r="NUW171" s="1"/>
      <c r="NUX171" s="1"/>
      <c r="NUY171" s="1"/>
      <c r="NUZ171" s="1"/>
      <c r="NVA171" s="1"/>
      <c r="NVB171" s="1"/>
      <c r="NVC171" s="1"/>
      <c r="NVD171" s="1"/>
      <c r="NVE171" s="1"/>
      <c r="NVF171" s="1"/>
      <c r="NVG171" s="1"/>
      <c r="NVH171" s="1"/>
      <c r="NVI171" s="1"/>
      <c r="NVJ171" s="1"/>
      <c r="NVK171" s="1"/>
      <c r="NVL171" s="1"/>
      <c r="NVM171" s="1"/>
      <c r="NVN171" s="1"/>
      <c r="NVO171" s="1"/>
      <c r="NVP171" s="1"/>
      <c r="NVQ171" s="1"/>
      <c r="NVR171" s="1"/>
      <c r="NVS171" s="1"/>
      <c r="NVT171" s="1"/>
      <c r="NVU171" s="1"/>
      <c r="NVV171" s="1"/>
      <c r="NVW171" s="1"/>
      <c r="NVX171" s="1"/>
      <c r="NVY171" s="1"/>
      <c r="NVZ171" s="1"/>
      <c r="NWA171" s="1"/>
      <c r="NWB171" s="1"/>
      <c r="NWC171" s="1"/>
      <c r="NWD171" s="1"/>
      <c r="NWE171" s="1"/>
      <c r="NWF171" s="1"/>
      <c r="NWG171" s="1"/>
      <c r="NWH171" s="1"/>
      <c r="NWI171" s="1"/>
      <c r="NWJ171" s="1"/>
      <c r="NWK171" s="1"/>
      <c r="NWL171" s="1"/>
      <c r="NWM171" s="1"/>
      <c r="NWN171" s="1"/>
      <c r="NWO171" s="1"/>
      <c r="NWP171" s="1"/>
      <c r="NWQ171" s="1"/>
      <c r="NWR171" s="1"/>
      <c r="NWS171" s="1"/>
      <c r="NWT171" s="1"/>
      <c r="NWU171" s="1"/>
      <c r="NWV171" s="1"/>
      <c r="NWW171" s="1"/>
      <c r="NWX171" s="1"/>
      <c r="NWY171" s="1"/>
      <c r="NWZ171" s="1"/>
      <c r="NXA171" s="1"/>
      <c r="NXB171" s="1"/>
      <c r="NXC171" s="1"/>
      <c r="NXD171" s="1"/>
      <c r="NXE171" s="1"/>
      <c r="NXF171" s="1"/>
      <c r="NXG171" s="1"/>
      <c r="NXH171" s="1"/>
      <c r="NXI171" s="1"/>
      <c r="NXJ171" s="1"/>
      <c r="NXK171" s="1"/>
      <c r="NXL171" s="1"/>
      <c r="NXM171" s="1"/>
      <c r="NXN171" s="1"/>
      <c r="NXO171" s="1"/>
      <c r="NXP171" s="1"/>
      <c r="NXQ171" s="1"/>
      <c r="NXR171" s="1"/>
      <c r="NXS171" s="1"/>
      <c r="NXT171" s="1"/>
      <c r="NXU171" s="1"/>
      <c r="NXV171" s="1"/>
      <c r="NXW171" s="1"/>
      <c r="NXX171" s="1"/>
      <c r="NXY171" s="1"/>
      <c r="NXZ171" s="1"/>
      <c r="NYA171" s="1"/>
      <c r="NYB171" s="1"/>
      <c r="NYC171" s="1"/>
      <c r="NYD171" s="1"/>
      <c r="NYE171" s="1"/>
      <c r="NYF171" s="1"/>
      <c r="NYG171" s="1"/>
      <c r="NYH171" s="1"/>
      <c r="NYI171" s="1"/>
      <c r="NYJ171" s="1"/>
      <c r="NYK171" s="1"/>
      <c r="NYL171" s="1"/>
      <c r="NYM171" s="1"/>
      <c r="NYN171" s="1"/>
      <c r="NYO171" s="1"/>
      <c r="NYP171" s="1"/>
      <c r="NYQ171" s="1"/>
      <c r="NYR171" s="1"/>
      <c r="NYS171" s="1"/>
      <c r="NYT171" s="1"/>
      <c r="NYU171" s="1"/>
      <c r="NYV171" s="1"/>
      <c r="NYW171" s="1"/>
      <c r="NYX171" s="1"/>
      <c r="NYY171" s="1"/>
      <c r="NYZ171" s="1"/>
      <c r="NZA171" s="1"/>
      <c r="NZB171" s="1"/>
      <c r="NZC171" s="1"/>
      <c r="NZD171" s="1"/>
      <c r="NZE171" s="1"/>
      <c r="NZF171" s="1"/>
      <c r="NZG171" s="1"/>
      <c r="NZH171" s="1"/>
      <c r="NZI171" s="1"/>
      <c r="NZJ171" s="1"/>
      <c r="NZK171" s="1"/>
      <c r="NZL171" s="1"/>
      <c r="NZM171" s="1"/>
      <c r="NZN171" s="1"/>
      <c r="NZO171" s="1"/>
      <c r="NZP171" s="1"/>
      <c r="NZQ171" s="1"/>
      <c r="NZR171" s="1"/>
      <c r="NZS171" s="1"/>
      <c r="NZT171" s="1"/>
      <c r="NZU171" s="1"/>
      <c r="NZV171" s="1"/>
      <c r="NZW171" s="1"/>
      <c r="NZX171" s="1"/>
      <c r="NZY171" s="1"/>
      <c r="NZZ171" s="1"/>
      <c r="OAA171" s="1"/>
      <c r="OAB171" s="1"/>
      <c r="OAC171" s="1"/>
      <c r="OAD171" s="1"/>
      <c r="OAE171" s="1"/>
      <c r="OAF171" s="1"/>
      <c r="OAG171" s="1"/>
      <c r="OAH171" s="1"/>
      <c r="OAI171" s="1"/>
      <c r="OAJ171" s="1"/>
      <c r="OAK171" s="1"/>
      <c r="OAL171" s="1"/>
      <c r="OAM171" s="1"/>
      <c r="OAN171" s="1"/>
      <c r="OAO171" s="1"/>
      <c r="OAP171" s="1"/>
      <c r="OAQ171" s="1"/>
      <c r="OAR171" s="1"/>
      <c r="OAS171" s="1"/>
      <c r="OAT171" s="1"/>
      <c r="OAU171" s="1"/>
      <c r="OAV171" s="1"/>
      <c r="OAW171" s="1"/>
      <c r="OAX171" s="1"/>
      <c r="OAY171" s="1"/>
      <c r="OAZ171" s="1"/>
      <c r="OBA171" s="1"/>
      <c r="OBB171" s="1"/>
      <c r="OBC171" s="1"/>
      <c r="OBD171" s="1"/>
      <c r="OBE171" s="1"/>
      <c r="OBF171" s="1"/>
      <c r="OBG171" s="1"/>
      <c r="OBH171" s="1"/>
      <c r="OBI171" s="1"/>
      <c r="OBJ171" s="1"/>
      <c r="OBK171" s="1"/>
      <c r="OBL171" s="1"/>
      <c r="OBM171" s="1"/>
      <c r="OBN171" s="1"/>
      <c r="OBO171" s="1"/>
      <c r="OBP171" s="1"/>
      <c r="OBQ171" s="1"/>
      <c r="OBR171" s="1"/>
      <c r="OBY171" s="1"/>
      <c r="OBZ171" s="1"/>
      <c r="OCA171" s="1"/>
      <c r="OCB171" s="1"/>
      <c r="OCC171" s="1"/>
      <c r="OCD171" s="1"/>
      <c r="OCE171" s="1"/>
      <c r="OCF171" s="1"/>
      <c r="OCG171" s="1"/>
      <c r="OCH171" s="1"/>
      <c r="OCI171" s="1"/>
      <c r="OCJ171" s="1"/>
      <c r="OCK171" s="1"/>
      <c r="OCL171" s="1"/>
      <c r="OCM171" s="1"/>
      <c r="OCN171" s="1"/>
      <c r="OCO171" s="1"/>
      <c r="OCP171" s="1"/>
      <c r="OCQ171" s="1"/>
      <c r="OCR171" s="1"/>
      <c r="OCS171" s="1"/>
      <c r="OCT171" s="1"/>
      <c r="OCU171" s="1"/>
      <c r="OCV171" s="1"/>
      <c r="OCW171" s="1"/>
      <c r="OCX171" s="1"/>
      <c r="OCY171" s="1"/>
      <c r="OCZ171" s="1"/>
      <c r="ODA171" s="1"/>
      <c r="ODB171" s="1"/>
      <c r="ODC171" s="1"/>
      <c r="ODD171" s="1"/>
      <c r="ODE171" s="1"/>
      <c r="ODF171" s="1"/>
      <c r="ODG171" s="1"/>
      <c r="ODH171" s="1"/>
      <c r="ODI171" s="1"/>
      <c r="ODJ171" s="1"/>
      <c r="ODK171" s="1"/>
      <c r="ODL171" s="1"/>
      <c r="ODM171" s="1"/>
      <c r="ODN171" s="1"/>
      <c r="ODO171" s="1"/>
      <c r="ODP171" s="1"/>
      <c r="ODQ171" s="1"/>
      <c r="ODR171" s="1"/>
      <c r="ODS171" s="1"/>
      <c r="ODT171" s="1"/>
      <c r="ODU171" s="1"/>
      <c r="ODV171" s="1"/>
      <c r="ODW171" s="1"/>
      <c r="ODX171" s="1"/>
      <c r="ODY171" s="1"/>
      <c r="ODZ171" s="1"/>
      <c r="OEA171" s="1"/>
      <c r="OEB171" s="1"/>
      <c r="OEC171" s="1"/>
      <c r="OED171" s="1"/>
      <c r="OEE171" s="1"/>
      <c r="OEF171" s="1"/>
      <c r="OEG171" s="1"/>
      <c r="OEH171" s="1"/>
      <c r="OEI171" s="1"/>
      <c r="OEJ171" s="1"/>
      <c r="OEK171" s="1"/>
      <c r="OEL171" s="1"/>
      <c r="OEM171" s="1"/>
      <c r="OEN171" s="1"/>
      <c r="OEO171" s="1"/>
      <c r="OEP171" s="1"/>
      <c r="OEQ171" s="1"/>
      <c r="OER171" s="1"/>
      <c r="OES171" s="1"/>
      <c r="OET171" s="1"/>
      <c r="OEU171" s="1"/>
      <c r="OEV171" s="1"/>
      <c r="OEW171" s="1"/>
      <c r="OEX171" s="1"/>
      <c r="OEY171" s="1"/>
      <c r="OEZ171" s="1"/>
      <c r="OFA171" s="1"/>
      <c r="OFB171" s="1"/>
      <c r="OFC171" s="1"/>
      <c r="OFD171" s="1"/>
      <c r="OFE171" s="1"/>
      <c r="OFF171" s="1"/>
      <c r="OFG171" s="1"/>
      <c r="OFH171" s="1"/>
      <c r="OFI171" s="1"/>
      <c r="OFJ171" s="1"/>
      <c r="OFK171" s="1"/>
      <c r="OFL171" s="1"/>
      <c r="OFM171" s="1"/>
      <c r="OFN171" s="1"/>
      <c r="OFO171" s="1"/>
      <c r="OFP171" s="1"/>
      <c r="OFQ171" s="1"/>
      <c r="OFR171" s="1"/>
      <c r="OFS171" s="1"/>
      <c r="OFT171" s="1"/>
      <c r="OFU171" s="1"/>
      <c r="OFV171" s="1"/>
      <c r="OFW171" s="1"/>
      <c r="OFX171" s="1"/>
      <c r="OFY171" s="1"/>
      <c r="OFZ171" s="1"/>
      <c r="OGA171" s="1"/>
      <c r="OGB171" s="1"/>
      <c r="OGC171" s="1"/>
      <c r="OGD171" s="1"/>
      <c r="OGE171" s="1"/>
      <c r="OGF171" s="1"/>
      <c r="OGG171" s="1"/>
      <c r="OGH171" s="1"/>
      <c r="OGI171" s="1"/>
      <c r="OGJ171" s="1"/>
      <c r="OGK171" s="1"/>
      <c r="OGL171" s="1"/>
      <c r="OGM171" s="1"/>
      <c r="OGN171" s="1"/>
      <c r="OGO171" s="1"/>
      <c r="OGP171" s="1"/>
      <c r="OGQ171" s="1"/>
      <c r="OGR171" s="1"/>
      <c r="OGS171" s="1"/>
      <c r="OGT171" s="1"/>
      <c r="OGU171" s="1"/>
      <c r="OGV171" s="1"/>
      <c r="OGW171" s="1"/>
      <c r="OGX171" s="1"/>
      <c r="OGY171" s="1"/>
      <c r="OGZ171" s="1"/>
      <c r="OHA171" s="1"/>
      <c r="OHB171" s="1"/>
      <c r="OHC171" s="1"/>
      <c r="OHD171" s="1"/>
      <c r="OHE171" s="1"/>
      <c r="OHF171" s="1"/>
      <c r="OHG171" s="1"/>
      <c r="OHH171" s="1"/>
      <c r="OHI171" s="1"/>
      <c r="OHJ171" s="1"/>
      <c r="OHK171" s="1"/>
      <c r="OHL171" s="1"/>
      <c r="OHM171" s="1"/>
      <c r="OHN171" s="1"/>
      <c r="OHO171" s="1"/>
      <c r="OHP171" s="1"/>
      <c r="OHQ171" s="1"/>
      <c r="OHR171" s="1"/>
      <c r="OHS171" s="1"/>
      <c r="OHT171" s="1"/>
      <c r="OHU171" s="1"/>
      <c r="OHV171" s="1"/>
      <c r="OHW171" s="1"/>
      <c r="OHX171" s="1"/>
      <c r="OHY171" s="1"/>
      <c r="OHZ171" s="1"/>
      <c r="OIA171" s="1"/>
      <c r="OIB171" s="1"/>
      <c r="OIC171" s="1"/>
      <c r="OID171" s="1"/>
      <c r="OIE171" s="1"/>
      <c r="OIF171" s="1"/>
      <c r="OIG171" s="1"/>
      <c r="OIH171" s="1"/>
      <c r="OII171" s="1"/>
      <c r="OIJ171" s="1"/>
      <c r="OIK171" s="1"/>
      <c r="OIL171" s="1"/>
      <c r="OIM171" s="1"/>
      <c r="OIN171" s="1"/>
      <c r="OIO171" s="1"/>
      <c r="OIP171" s="1"/>
      <c r="OIQ171" s="1"/>
      <c r="OIR171" s="1"/>
      <c r="OIS171" s="1"/>
      <c r="OIT171" s="1"/>
      <c r="OIU171" s="1"/>
      <c r="OIV171" s="1"/>
      <c r="OIW171" s="1"/>
      <c r="OIX171" s="1"/>
      <c r="OIY171" s="1"/>
      <c r="OIZ171" s="1"/>
      <c r="OJA171" s="1"/>
      <c r="OJB171" s="1"/>
      <c r="OJC171" s="1"/>
      <c r="OJD171" s="1"/>
      <c r="OJE171" s="1"/>
      <c r="OJF171" s="1"/>
      <c r="OJG171" s="1"/>
      <c r="OJH171" s="1"/>
      <c r="OJI171" s="1"/>
      <c r="OJJ171" s="1"/>
      <c r="OJK171" s="1"/>
      <c r="OJL171" s="1"/>
      <c r="OJM171" s="1"/>
      <c r="OJN171" s="1"/>
      <c r="OJO171" s="1"/>
      <c r="OJP171" s="1"/>
      <c r="OJQ171" s="1"/>
      <c r="OJR171" s="1"/>
      <c r="OJS171" s="1"/>
      <c r="OJT171" s="1"/>
      <c r="OJU171" s="1"/>
      <c r="OJV171" s="1"/>
      <c r="OJW171" s="1"/>
      <c r="OJX171" s="1"/>
      <c r="OJY171" s="1"/>
      <c r="OJZ171" s="1"/>
      <c r="OKA171" s="1"/>
      <c r="OKB171" s="1"/>
      <c r="OKC171" s="1"/>
      <c r="OKD171" s="1"/>
      <c r="OKE171" s="1"/>
      <c r="OKF171" s="1"/>
      <c r="OKG171" s="1"/>
      <c r="OKH171" s="1"/>
      <c r="OKI171" s="1"/>
      <c r="OKJ171" s="1"/>
      <c r="OKK171" s="1"/>
      <c r="OKL171" s="1"/>
      <c r="OKM171" s="1"/>
      <c r="OKN171" s="1"/>
      <c r="OKO171" s="1"/>
      <c r="OKP171" s="1"/>
      <c r="OKQ171" s="1"/>
      <c r="OKR171" s="1"/>
      <c r="OKS171" s="1"/>
      <c r="OKT171" s="1"/>
      <c r="OKU171" s="1"/>
      <c r="OKV171" s="1"/>
      <c r="OKW171" s="1"/>
      <c r="OKX171" s="1"/>
      <c r="OKY171" s="1"/>
      <c r="OKZ171" s="1"/>
      <c r="OLA171" s="1"/>
      <c r="OLB171" s="1"/>
      <c r="OLC171" s="1"/>
      <c r="OLD171" s="1"/>
      <c r="OLE171" s="1"/>
      <c r="OLF171" s="1"/>
      <c r="OLG171" s="1"/>
      <c r="OLH171" s="1"/>
      <c r="OLI171" s="1"/>
      <c r="OLJ171" s="1"/>
      <c r="OLK171" s="1"/>
      <c r="OLL171" s="1"/>
      <c r="OLM171" s="1"/>
      <c r="OLN171" s="1"/>
      <c r="OLU171" s="1"/>
      <c r="OLV171" s="1"/>
      <c r="OLW171" s="1"/>
      <c r="OLX171" s="1"/>
      <c r="OLY171" s="1"/>
      <c r="OLZ171" s="1"/>
      <c r="OMA171" s="1"/>
      <c r="OMB171" s="1"/>
      <c r="OMC171" s="1"/>
      <c r="OMD171" s="1"/>
      <c r="OME171" s="1"/>
      <c r="OMF171" s="1"/>
      <c r="OMG171" s="1"/>
      <c r="OMH171" s="1"/>
      <c r="OMI171" s="1"/>
      <c r="OMJ171" s="1"/>
      <c r="OMK171" s="1"/>
      <c r="OML171" s="1"/>
      <c r="OMM171" s="1"/>
      <c r="OMN171" s="1"/>
      <c r="OMO171" s="1"/>
      <c r="OMP171" s="1"/>
      <c r="OMQ171" s="1"/>
      <c r="OMR171" s="1"/>
      <c r="OMS171" s="1"/>
      <c r="OMT171" s="1"/>
      <c r="OMU171" s="1"/>
      <c r="OMV171" s="1"/>
      <c r="OMW171" s="1"/>
      <c r="OMX171" s="1"/>
      <c r="OMY171" s="1"/>
      <c r="OMZ171" s="1"/>
      <c r="ONA171" s="1"/>
      <c r="ONB171" s="1"/>
      <c r="ONC171" s="1"/>
      <c r="OND171" s="1"/>
      <c r="ONE171" s="1"/>
      <c r="ONF171" s="1"/>
      <c r="ONG171" s="1"/>
      <c r="ONH171" s="1"/>
      <c r="ONI171" s="1"/>
      <c r="ONJ171" s="1"/>
      <c r="ONK171" s="1"/>
      <c r="ONL171" s="1"/>
      <c r="ONM171" s="1"/>
      <c r="ONN171" s="1"/>
      <c r="ONO171" s="1"/>
      <c r="ONP171" s="1"/>
      <c r="ONQ171" s="1"/>
      <c r="ONR171" s="1"/>
      <c r="ONS171" s="1"/>
      <c r="ONT171" s="1"/>
      <c r="ONU171" s="1"/>
      <c r="ONV171" s="1"/>
      <c r="ONW171" s="1"/>
      <c r="ONX171" s="1"/>
      <c r="ONY171" s="1"/>
      <c r="ONZ171" s="1"/>
      <c r="OOA171" s="1"/>
      <c r="OOB171" s="1"/>
      <c r="OOC171" s="1"/>
      <c r="OOD171" s="1"/>
      <c r="OOE171" s="1"/>
      <c r="OOF171" s="1"/>
      <c r="OOG171" s="1"/>
      <c r="OOH171" s="1"/>
      <c r="OOI171" s="1"/>
      <c r="OOJ171" s="1"/>
      <c r="OOK171" s="1"/>
      <c r="OOL171" s="1"/>
      <c r="OOM171" s="1"/>
      <c r="OON171" s="1"/>
      <c r="OOO171" s="1"/>
      <c r="OOP171" s="1"/>
      <c r="OOQ171" s="1"/>
      <c r="OOR171" s="1"/>
      <c r="OOS171" s="1"/>
      <c r="OOT171" s="1"/>
      <c r="OOU171" s="1"/>
      <c r="OOV171" s="1"/>
      <c r="OOW171" s="1"/>
      <c r="OOX171" s="1"/>
      <c r="OOY171" s="1"/>
      <c r="OOZ171" s="1"/>
      <c r="OPA171" s="1"/>
      <c r="OPB171" s="1"/>
      <c r="OPC171" s="1"/>
      <c r="OPD171" s="1"/>
      <c r="OPE171" s="1"/>
      <c r="OPF171" s="1"/>
      <c r="OPG171" s="1"/>
      <c r="OPH171" s="1"/>
      <c r="OPI171" s="1"/>
      <c r="OPJ171" s="1"/>
      <c r="OPK171" s="1"/>
      <c r="OPL171" s="1"/>
      <c r="OPM171" s="1"/>
      <c r="OPN171" s="1"/>
      <c r="OPO171" s="1"/>
      <c r="OPP171" s="1"/>
      <c r="OPQ171" s="1"/>
      <c r="OPR171" s="1"/>
      <c r="OPS171" s="1"/>
      <c r="OPT171" s="1"/>
      <c r="OPU171" s="1"/>
      <c r="OPV171" s="1"/>
      <c r="OPW171" s="1"/>
      <c r="OPX171" s="1"/>
      <c r="OPY171" s="1"/>
      <c r="OPZ171" s="1"/>
      <c r="OQA171" s="1"/>
      <c r="OQB171" s="1"/>
      <c r="OQC171" s="1"/>
      <c r="OQD171" s="1"/>
      <c r="OQE171" s="1"/>
      <c r="OQF171" s="1"/>
      <c r="OQG171" s="1"/>
      <c r="OQH171" s="1"/>
      <c r="OQI171" s="1"/>
      <c r="OQJ171" s="1"/>
      <c r="OQK171" s="1"/>
      <c r="OQL171" s="1"/>
      <c r="OQM171" s="1"/>
      <c r="OQN171" s="1"/>
      <c r="OQO171" s="1"/>
      <c r="OQP171" s="1"/>
      <c r="OQQ171" s="1"/>
      <c r="OQR171" s="1"/>
      <c r="OQS171" s="1"/>
      <c r="OQT171" s="1"/>
      <c r="OQU171" s="1"/>
      <c r="OQV171" s="1"/>
      <c r="OQW171" s="1"/>
      <c r="OQX171" s="1"/>
      <c r="OQY171" s="1"/>
      <c r="OQZ171" s="1"/>
      <c r="ORA171" s="1"/>
      <c r="ORB171" s="1"/>
      <c r="ORC171" s="1"/>
      <c r="ORD171" s="1"/>
      <c r="ORE171" s="1"/>
      <c r="ORF171" s="1"/>
      <c r="ORG171" s="1"/>
      <c r="ORH171" s="1"/>
      <c r="ORI171" s="1"/>
      <c r="ORJ171" s="1"/>
      <c r="ORK171" s="1"/>
      <c r="ORL171" s="1"/>
      <c r="ORM171" s="1"/>
      <c r="ORN171" s="1"/>
      <c r="ORO171" s="1"/>
      <c r="ORP171" s="1"/>
      <c r="ORQ171" s="1"/>
      <c r="ORR171" s="1"/>
      <c r="ORS171" s="1"/>
      <c r="ORT171" s="1"/>
      <c r="ORU171" s="1"/>
      <c r="ORV171" s="1"/>
      <c r="ORW171" s="1"/>
      <c r="ORX171" s="1"/>
      <c r="ORY171" s="1"/>
      <c r="ORZ171" s="1"/>
      <c r="OSA171" s="1"/>
      <c r="OSB171" s="1"/>
      <c r="OSC171" s="1"/>
      <c r="OSD171" s="1"/>
      <c r="OSE171" s="1"/>
      <c r="OSF171" s="1"/>
      <c r="OSG171" s="1"/>
      <c r="OSH171" s="1"/>
      <c r="OSI171" s="1"/>
      <c r="OSJ171" s="1"/>
      <c r="OSK171" s="1"/>
      <c r="OSL171" s="1"/>
      <c r="OSM171" s="1"/>
      <c r="OSN171" s="1"/>
      <c r="OSO171" s="1"/>
      <c r="OSP171" s="1"/>
      <c r="OSQ171" s="1"/>
      <c r="OSR171" s="1"/>
      <c r="OSS171" s="1"/>
      <c r="OST171" s="1"/>
      <c r="OSU171" s="1"/>
      <c r="OSV171" s="1"/>
      <c r="OSW171" s="1"/>
      <c r="OSX171" s="1"/>
      <c r="OSY171" s="1"/>
      <c r="OSZ171" s="1"/>
      <c r="OTA171" s="1"/>
      <c r="OTB171" s="1"/>
      <c r="OTC171" s="1"/>
      <c r="OTD171" s="1"/>
      <c r="OTE171" s="1"/>
      <c r="OTF171" s="1"/>
      <c r="OTG171" s="1"/>
      <c r="OTH171" s="1"/>
      <c r="OTI171" s="1"/>
      <c r="OTJ171" s="1"/>
      <c r="OTK171" s="1"/>
      <c r="OTL171" s="1"/>
      <c r="OTM171" s="1"/>
      <c r="OTN171" s="1"/>
      <c r="OTO171" s="1"/>
      <c r="OTP171" s="1"/>
      <c r="OTQ171" s="1"/>
      <c r="OTR171" s="1"/>
      <c r="OTS171" s="1"/>
      <c r="OTT171" s="1"/>
      <c r="OTU171" s="1"/>
      <c r="OTV171" s="1"/>
      <c r="OTW171" s="1"/>
      <c r="OTX171" s="1"/>
      <c r="OTY171" s="1"/>
      <c r="OTZ171" s="1"/>
      <c r="OUA171" s="1"/>
      <c r="OUB171" s="1"/>
      <c r="OUC171" s="1"/>
      <c r="OUD171" s="1"/>
      <c r="OUE171" s="1"/>
      <c r="OUF171" s="1"/>
      <c r="OUG171" s="1"/>
      <c r="OUH171" s="1"/>
      <c r="OUI171" s="1"/>
      <c r="OUJ171" s="1"/>
      <c r="OUK171" s="1"/>
      <c r="OUL171" s="1"/>
      <c r="OUM171" s="1"/>
      <c r="OUN171" s="1"/>
      <c r="OUO171" s="1"/>
      <c r="OUP171" s="1"/>
      <c r="OUQ171" s="1"/>
      <c r="OUR171" s="1"/>
      <c r="OUS171" s="1"/>
      <c r="OUT171" s="1"/>
      <c r="OUU171" s="1"/>
      <c r="OUV171" s="1"/>
      <c r="OUW171" s="1"/>
      <c r="OUX171" s="1"/>
      <c r="OUY171" s="1"/>
      <c r="OUZ171" s="1"/>
      <c r="OVA171" s="1"/>
      <c r="OVB171" s="1"/>
      <c r="OVC171" s="1"/>
      <c r="OVD171" s="1"/>
      <c r="OVE171" s="1"/>
      <c r="OVF171" s="1"/>
      <c r="OVG171" s="1"/>
      <c r="OVH171" s="1"/>
      <c r="OVI171" s="1"/>
      <c r="OVJ171" s="1"/>
      <c r="OVQ171" s="1"/>
      <c r="OVR171" s="1"/>
      <c r="OVS171" s="1"/>
      <c r="OVT171" s="1"/>
      <c r="OVU171" s="1"/>
      <c r="OVV171" s="1"/>
      <c r="OVW171" s="1"/>
      <c r="OVX171" s="1"/>
      <c r="OVY171" s="1"/>
      <c r="OVZ171" s="1"/>
      <c r="OWA171" s="1"/>
      <c r="OWB171" s="1"/>
      <c r="OWC171" s="1"/>
      <c r="OWD171" s="1"/>
      <c r="OWE171" s="1"/>
      <c r="OWF171" s="1"/>
      <c r="OWG171" s="1"/>
      <c r="OWH171" s="1"/>
      <c r="OWI171" s="1"/>
      <c r="OWJ171" s="1"/>
      <c r="OWK171" s="1"/>
      <c r="OWL171" s="1"/>
      <c r="OWM171" s="1"/>
      <c r="OWN171" s="1"/>
      <c r="OWO171" s="1"/>
      <c r="OWP171" s="1"/>
      <c r="OWQ171" s="1"/>
      <c r="OWR171" s="1"/>
      <c r="OWS171" s="1"/>
      <c r="OWT171" s="1"/>
      <c r="OWU171" s="1"/>
      <c r="OWV171" s="1"/>
      <c r="OWW171" s="1"/>
      <c r="OWX171" s="1"/>
      <c r="OWY171" s="1"/>
      <c r="OWZ171" s="1"/>
      <c r="OXA171" s="1"/>
      <c r="OXB171" s="1"/>
      <c r="OXC171" s="1"/>
      <c r="OXD171" s="1"/>
      <c r="OXE171" s="1"/>
      <c r="OXF171" s="1"/>
      <c r="OXG171" s="1"/>
      <c r="OXH171" s="1"/>
      <c r="OXI171" s="1"/>
      <c r="OXJ171" s="1"/>
      <c r="OXK171" s="1"/>
      <c r="OXL171" s="1"/>
      <c r="OXM171" s="1"/>
      <c r="OXN171" s="1"/>
      <c r="OXO171" s="1"/>
      <c r="OXP171" s="1"/>
      <c r="OXQ171" s="1"/>
      <c r="OXR171" s="1"/>
      <c r="OXS171" s="1"/>
      <c r="OXT171" s="1"/>
      <c r="OXU171" s="1"/>
      <c r="OXV171" s="1"/>
      <c r="OXW171" s="1"/>
      <c r="OXX171" s="1"/>
      <c r="OXY171" s="1"/>
      <c r="OXZ171" s="1"/>
      <c r="OYA171" s="1"/>
      <c r="OYB171" s="1"/>
      <c r="OYC171" s="1"/>
      <c r="OYD171" s="1"/>
      <c r="OYE171" s="1"/>
      <c r="OYF171" s="1"/>
      <c r="OYG171" s="1"/>
      <c r="OYH171" s="1"/>
      <c r="OYI171" s="1"/>
      <c r="OYJ171" s="1"/>
      <c r="OYK171" s="1"/>
      <c r="OYL171" s="1"/>
      <c r="OYM171" s="1"/>
      <c r="OYN171" s="1"/>
      <c r="OYO171" s="1"/>
      <c r="OYP171" s="1"/>
      <c r="OYQ171" s="1"/>
      <c r="OYR171" s="1"/>
      <c r="OYS171" s="1"/>
      <c r="OYT171" s="1"/>
      <c r="OYU171" s="1"/>
      <c r="OYV171" s="1"/>
      <c r="OYW171" s="1"/>
      <c r="OYX171" s="1"/>
      <c r="OYY171" s="1"/>
      <c r="OYZ171" s="1"/>
      <c r="OZA171" s="1"/>
      <c r="OZB171" s="1"/>
      <c r="OZC171" s="1"/>
      <c r="OZD171" s="1"/>
      <c r="OZE171" s="1"/>
      <c r="OZF171" s="1"/>
      <c r="OZG171" s="1"/>
      <c r="OZH171" s="1"/>
      <c r="OZI171" s="1"/>
      <c r="OZJ171" s="1"/>
      <c r="OZK171" s="1"/>
      <c r="OZL171" s="1"/>
      <c r="OZM171" s="1"/>
      <c r="OZN171" s="1"/>
      <c r="OZO171" s="1"/>
      <c r="OZP171" s="1"/>
      <c r="OZQ171" s="1"/>
      <c r="OZR171" s="1"/>
      <c r="OZS171" s="1"/>
      <c r="OZT171" s="1"/>
      <c r="OZU171" s="1"/>
      <c r="OZV171" s="1"/>
      <c r="OZW171" s="1"/>
      <c r="OZX171" s="1"/>
      <c r="OZY171" s="1"/>
      <c r="OZZ171" s="1"/>
      <c r="PAA171" s="1"/>
      <c r="PAB171" s="1"/>
      <c r="PAC171" s="1"/>
      <c r="PAD171" s="1"/>
      <c r="PAE171" s="1"/>
      <c r="PAF171" s="1"/>
      <c r="PAG171" s="1"/>
      <c r="PAH171" s="1"/>
      <c r="PAI171" s="1"/>
      <c r="PAJ171" s="1"/>
      <c r="PAK171" s="1"/>
      <c r="PAL171" s="1"/>
      <c r="PAM171" s="1"/>
      <c r="PAN171" s="1"/>
      <c r="PAO171" s="1"/>
      <c r="PAP171" s="1"/>
      <c r="PAQ171" s="1"/>
      <c r="PAR171" s="1"/>
      <c r="PAS171" s="1"/>
      <c r="PAT171" s="1"/>
      <c r="PAU171" s="1"/>
      <c r="PAV171" s="1"/>
      <c r="PAW171" s="1"/>
      <c r="PAX171" s="1"/>
      <c r="PAY171" s="1"/>
      <c r="PAZ171" s="1"/>
      <c r="PBA171" s="1"/>
      <c r="PBB171" s="1"/>
      <c r="PBC171" s="1"/>
      <c r="PBD171" s="1"/>
      <c r="PBE171" s="1"/>
      <c r="PBF171" s="1"/>
      <c r="PBG171" s="1"/>
      <c r="PBH171" s="1"/>
      <c r="PBI171" s="1"/>
      <c r="PBJ171" s="1"/>
      <c r="PBK171" s="1"/>
      <c r="PBL171" s="1"/>
      <c r="PBM171" s="1"/>
      <c r="PBN171" s="1"/>
      <c r="PBO171" s="1"/>
      <c r="PBP171" s="1"/>
      <c r="PBQ171" s="1"/>
      <c r="PBR171" s="1"/>
      <c r="PBS171" s="1"/>
      <c r="PBT171" s="1"/>
      <c r="PBU171" s="1"/>
      <c r="PBV171" s="1"/>
      <c r="PBW171" s="1"/>
      <c r="PBX171" s="1"/>
      <c r="PBY171" s="1"/>
      <c r="PBZ171" s="1"/>
      <c r="PCA171" s="1"/>
      <c r="PCB171" s="1"/>
      <c r="PCC171" s="1"/>
      <c r="PCD171" s="1"/>
      <c r="PCE171" s="1"/>
      <c r="PCF171" s="1"/>
      <c r="PCG171" s="1"/>
      <c r="PCH171" s="1"/>
      <c r="PCI171" s="1"/>
      <c r="PCJ171" s="1"/>
      <c r="PCK171" s="1"/>
      <c r="PCL171" s="1"/>
      <c r="PCM171" s="1"/>
      <c r="PCN171" s="1"/>
      <c r="PCO171" s="1"/>
      <c r="PCP171" s="1"/>
      <c r="PCQ171" s="1"/>
      <c r="PCR171" s="1"/>
      <c r="PCS171" s="1"/>
      <c r="PCT171" s="1"/>
      <c r="PCU171" s="1"/>
      <c r="PCV171" s="1"/>
      <c r="PCW171" s="1"/>
      <c r="PCX171" s="1"/>
      <c r="PCY171" s="1"/>
      <c r="PCZ171" s="1"/>
      <c r="PDA171" s="1"/>
      <c r="PDB171" s="1"/>
      <c r="PDC171" s="1"/>
      <c r="PDD171" s="1"/>
      <c r="PDE171" s="1"/>
      <c r="PDF171" s="1"/>
      <c r="PDG171" s="1"/>
      <c r="PDH171" s="1"/>
      <c r="PDI171" s="1"/>
      <c r="PDJ171" s="1"/>
      <c r="PDK171" s="1"/>
      <c r="PDL171" s="1"/>
      <c r="PDM171" s="1"/>
      <c r="PDN171" s="1"/>
      <c r="PDO171" s="1"/>
      <c r="PDP171" s="1"/>
      <c r="PDQ171" s="1"/>
      <c r="PDR171" s="1"/>
      <c r="PDS171" s="1"/>
      <c r="PDT171" s="1"/>
      <c r="PDU171" s="1"/>
      <c r="PDV171" s="1"/>
      <c r="PDW171" s="1"/>
      <c r="PDX171" s="1"/>
      <c r="PDY171" s="1"/>
      <c r="PDZ171" s="1"/>
      <c r="PEA171" s="1"/>
      <c r="PEB171" s="1"/>
      <c r="PEC171" s="1"/>
      <c r="PED171" s="1"/>
      <c r="PEE171" s="1"/>
      <c r="PEF171" s="1"/>
      <c r="PEG171" s="1"/>
      <c r="PEH171" s="1"/>
      <c r="PEI171" s="1"/>
      <c r="PEJ171" s="1"/>
      <c r="PEK171" s="1"/>
      <c r="PEL171" s="1"/>
      <c r="PEM171" s="1"/>
      <c r="PEN171" s="1"/>
      <c r="PEO171" s="1"/>
      <c r="PEP171" s="1"/>
      <c r="PEQ171" s="1"/>
      <c r="PER171" s="1"/>
      <c r="PES171" s="1"/>
      <c r="PET171" s="1"/>
      <c r="PEU171" s="1"/>
      <c r="PEV171" s="1"/>
      <c r="PEW171" s="1"/>
      <c r="PEX171" s="1"/>
      <c r="PEY171" s="1"/>
      <c r="PEZ171" s="1"/>
      <c r="PFA171" s="1"/>
      <c r="PFB171" s="1"/>
      <c r="PFC171" s="1"/>
      <c r="PFD171" s="1"/>
      <c r="PFE171" s="1"/>
      <c r="PFF171" s="1"/>
      <c r="PFM171" s="1"/>
      <c r="PFN171" s="1"/>
      <c r="PFO171" s="1"/>
      <c r="PFP171" s="1"/>
      <c r="PFQ171" s="1"/>
      <c r="PFR171" s="1"/>
      <c r="PFS171" s="1"/>
      <c r="PFT171" s="1"/>
      <c r="PFU171" s="1"/>
      <c r="PFV171" s="1"/>
      <c r="PFW171" s="1"/>
      <c r="PFX171" s="1"/>
      <c r="PFY171" s="1"/>
      <c r="PFZ171" s="1"/>
      <c r="PGA171" s="1"/>
      <c r="PGB171" s="1"/>
      <c r="PGC171" s="1"/>
      <c r="PGD171" s="1"/>
      <c r="PGE171" s="1"/>
      <c r="PGF171" s="1"/>
      <c r="PGG171" s="1"/>
      <c r="PGH171" s="1"/>
      <c r="PGI171" s="1"/>
      <c r="PGJ171" s="1"/>
      <c r="PGK171" s="1"/>
      <c r="PGL171" s="1"/>
      <c r="PGM171" s="1"/>
      <c r="PGN171" s="1"/>
      <c r="PGO171" s="1"/>
      <c r="PGP171" s="1"/>
      <c r="PGQ171" s="1"/>
      <c r="PGR171" s="1"/>
      <c r="PGS171" s="1"/>
      <c r="PGT171" s="1"/>
      <c r="PGU171" s="1"/>
      <c r="PGV171" s="1"/>
      <c r="PGW171" s="1"/>
      <c r="PGX171" s="1"/>
      <c r="PGY171" s="1"/>
      <c r="PGZ171" s="1"/>
      <c r="PHA171" s="1"/>
      <c r="PHB171" s="1"/>
      <c r="PHC171" s="1"/>
      <c r="PHD171" s="1"/>
      <c r="PHE171" s="1"/>
      <c r="PHF171" s="1"/>
      <c r="PHG171" s="1"/>
      <c r="PHH171" s="1"/>
      <c r="PHI171" s="1"/>
      <c r="PHJ171" s="1"/>
      <c r="PHK171" s="1"/>
      <c r="PHL171" s="1"/>
      <c r="PHM171" s="1"/>
      <c r="PHN171" s="1"/>
      <c r="PHO171" s="1"/>
      <c r="PHP171" s="1"/>
      <c r="PHQ171" s="1"/>
      <c r="PHR171" s="1"/>
      <c r="PHS171" s="1"/>
      <c r="PHT171" s="1"/>
      <c r="PHU171" s="1"/>
      <c r="PHV171" s="1"/>
      <c r="PHW171" s="1"/>
      <c r="PHX171" s="1"/>
      <c r="PHY171" s="1"/>
      <c r="PHZ171" s="1"/>
      <c r="PIA171" s="1"/>
      <c r="PIB171" s="1"/>
      <c r="PIC171" s="1"/>
      <c r="PID171" s="1"/>
      <c r="PIE171" s="1"/>
      <c r="PIF171" s="1"/>
      <c r="PIG171" s="1"/>
      <c r="PIH171" s="1"/>
      <c r="PII171" s="1"/>
      <c r="PIJ171" s="1"/>
      <c r="PIK171" s="1"/>
      <c r="PIL171" s="1"/>
      <c r="PIM171" s="1"/>
      <c r="PIN171" s="1"/>
      <c r="PIO171" s="1"/>
      <c r="PIP171" s="1"/>
      <c r="PIQ171" s="1"/>
      <c r="PIR171" s="1"/>
      <c r="PIS171" s="1"/>
      <c r="PIT171" s="1"/>
      <c r="PIU171" s="1"/>
      <c r="PIV171" s="1"/>
      <c r="PIW171" s="1"/>
      <c r="PIX171" s="1"/>
      <c r="PIY171" s="1"/>
      <c r="PIZ171" s="1"/>
      <c r="PJA171" s="1"/>
      <c r="PJB171" s="1"/>
      <c r="PJC171" s="1"/>
      <c r="PJD171" s="1"/>
      <c r="PJE171" s="1"/>
      <c r="PJF171" s="1"/>
      <c r="PJG171" s="1"/>
      <c r="PJH171" s="1"/>
      <c r="PJI171" s="1"/>
      <c r="PJJ171" s="1"/>
      <c r="PJK171" s="1"/>
      <c r="PJL171" s="1"/>
      <c r="PJM171" s="1"/>
      <c r="PJN171" s="1"/>
      <c r="PJO171" s="1"/>
      <c r="PJP171" s="1"/>
      <c r="PJQ171" s="1"/>
      <c r="PJR171" s="1"/>
      <c r="PJS171" s="1"/>
      <c r="PJT171" s="1"/>
      <c r="PJU171" s="1"/>
      <c r="PJV171" s="1"/>
      <c r="PJW171" s="1"/>
      <c r="PJX171" s="1"/>
      <c r="PJY171" s="1"/>
      <c r="PJZ171" s="1"/>
      <c r="PKA171" s="1"/>
      <c r="PKB171" s="1"/>
      <c r="PKC171" s="1"/>
      <c r="PKD171" s="1"/>
      <c r="PKE171" s="1"/>
      <c r="PKF171" s="1"/>
      <c r="PKG171" s="1"/>
      <c r="PKH171" s="1"/>
      <c r="PKI171" s="1"/>
      <c r="PKJ171" s="1"/>
      <c r="PKK171" s="1"/>
      <c r="PKL171" s="1"/>
      <c r="PKM171" s="1"/>
      <c r="PKN171" s="1"/>
      <c r="PKO171" s="1"/>
      <c r="PKP171" s="1"/>
      <c r="PKQ171" s="1"/>
      <c r="PKR171" s="1"/>
      <c r="PKS171" s="1"/>
      <c r="PKT171" s="1"/>
      <c r="PKU171" s="1"/>
      <c r="PKV171" s="1"/>
      <c r="PKW171" s="1"/>
      <c r="PKX171" s="1"/>
      <c r="PKY171" s="1"/>
      <c r="PKZ171" s="1"/>
      <c r="PLA171" s="1"/>
      <c r="PLB171" s="1"/>
      <c r="PLC171" s="1"/>
      <c r="PLD171" s="1"/>
      <c r="PLE171" s="1"/>
      <c r="PLF171" s="1"/>
      <c r="PLG171" s="1"/>
      <c r="PLH171" s="1"/>
      <c r="PLI171" s="1"/>
      <c r="PLJ171" s="1"/>
      <c r="PLK171" s="1"/>
      <c r="PLL171" s="1"/>
      <c r="PLM171" s="1"/>
      <c r="PLN171" s="1"/>
      <c r="PLO171" s="1"/>
      <c r="PLP171" s="1"/>
      <c r="PLQ171" s="1"/>
      <c r="PLR171" s="1"/>
      <c r="PLS171" s="1"/>
      <c r="PLT171" s="1"/>
      <c r="PLU171" s="1"/>
      <c r="PLV171" s="1"/>
      <c r="PLW171" s="1"/>
      <c r="PLX171" s="1"/>
      <c r="PLY171" s="1"/>
      <c r="PLZ171" s="1"/>
      <c r="PMA171" s="1"/>
      <c r="PMB171" s="1"/>
      <c r="PMC171" s="1"/>
      <c r="PMD171" s="1"/>
      <c r="PME171" s="1"/>
      <c r="PMF171" s="1"/>
      <c r="PMG171" s="1"/>
      <c r="PMH171" s="1"/>
      <c r="PMI171" s="1"/>
      <c r="PMJ171" s="1"/>
      <c r="PMK171" s="1"/>
      <c r="PML171" s="1"/>
      <c r="PMM171" s="1"/>
      <c r="PMN171" s="1"/>
      <c r="PMO171" s="1"/>
      <c r="PMP171" s="1"/>
      <c r="PMQ171" s="1"/>
      <c r="PMR171" s="1"/>
      <c r="PMS171" s="1"/>
      <c r="PMT171" s="1"/>
      <c r="PMU171" s="1"/>
      <c r="PMV171" s="1"/>
      <c r="PMW171" s="1"/>
      <c r="PMX171" s="1"/>
      <c r="PMY171" s="1"/>
      <c r="PMZ171" s="1"/>
      <c r="PNA171" s="1"/>
      <c r="PNB171" s="1"/>
      <c r="PNC171" s="1"/>
      <c r="PND171" s="1"/>
      <c r="PNE171" s="1"/>
      <c r="PNF171" s="1"/>
      <c r="PNG171" s="1"/>
      <c r="PNH171" s="1"/>
      <c r="PNI171" s="1"/>
      <c r="PNJ171" s="1"/>
      <c r="PNK171" s="1"/>
      <c r="PNL171" s="1"/>
      <c r="PNM171" s="1"/>
      <c r="PNN171" s="1"/>
      <c r="PNO171" s="1"/>
      <c r="PNP171" s="1"/>
      <c r="PNQ171" s="1"/>
      <c r="PNR171" s="1"/>
      <c r="PNS171" s="1"/>
      <c r="PNT171" s="1"/>
      <c r="PNU171" s="1"/>
      <c r="PNV171" s="1"/>
      <c r="PNW171" s="1"/>
      <c r="PNX171" s="1"/>
      <c r="PNY171" s="1"/>
      <c r="PNZ171" s="1"/>
      <c r="POA171" s="1"/>
      <c r="POB171" s="1"/>
      <c r="POC171" s="1"/>
      <c r="POD171" s="1"/>
      <c r="POE171" s="1"/>
      <c r="POF171" s="1"/>
      <c r="POG171" s="1"/>
      <c r="POH171" s="1"/>
      <c r="POI171" s="1"/>
      <c r="POJ171" s="1"/>
      <c r="POK171" s="1"/>
      <c r="POL171" s="1"/>
      <c r="POM171" s="1"/>
      <c r="PON171" s="1"/>
      <c r="POO171" s="1"/>
      <c r="POP171" s="1"/>
      <c r="POQ171" s="1"/>
      <c r="POR171" s="1"/>
      <c r="POS171" s="1"/>
      <c r="POT171" s="1"/>
      <c r="POU171" s="1"/>
      <c r="POV171" s="1"/>
      <c r="POW171" s="1"/>
      <c r="POX171" s="1"/>
      <c r="POY171" s="1"/>
      <c r="POZ171" s="1"/>
      <c r="PPA171" s="1"/>
      <c r="PPB171" s="1"/>
      <c r="PPI171" s="1"/>
      <c r="PPJ171" s="1"/>
      <c r="PPK171" s="1"/>
      <c r="PPL171" s="1"/>
      <c r="PPM171" s="1"/>
      <c r="PPN171" s="1"/>
      <c r="PPO171" s="1"/>
      <c r="PPP171" s="1"/>
      <c r="PPQ171" s="1"/>
      <c r="PPR171" s="1"/>
      <c r="PPS171" s="1"/>
      <c r="PPT171" s="1"/>
      <c r="PPU171" s="1"/>
      <c r="PPV171" s="1"/>
      <c r="PPW171" s="1"/>
      <c r="PPX171" s="1"/>
      <c r="PPY171" s="1"/>
      <c r="PPZ171" s="1"/>
      <c r="PQA171" s="1"/>
      <c r="PQB171" s="1"/>
      <c r="PQC171" s="1"/>
      <c r="PQD171" s="1"/>
      <c r="PQE171" s="1"/>
      <c r="PQF171" s="1"/>
      <c r="PQG171" s="1"/>
      <c r="PQH171" s="1"/>
      <c r="PQI171" s="1"/>
      <c r="PQJ171" s="1"/>
      <c r="PQK171" s="1"/>
      <c r="PQL171" s="1"/>
      <c r="PQM171" s="1"/>
      <c r="PQN171" s="1"/>
      <c r="PQO171" s="1"/>
      <c r="PQP171" s="1"/>
      <c r="PQQ171" s="1"/>
      <c r="PQR171" s="1"/>
      <c r="PQS171" s="1"/>
      <c r="PQT171" s="1"/>
      <c r="PQU171" s="1"/>
      <c r="PQV171" s="1"/>
      <c r="PQW171" s="1"/>
      <c r="PQX171" s="1"/>
      <c r="PQY171" s="1"/>
      <c r="PQZ171" s="1"/>
      <c r="PRA171" s="1"/>
      <c r="PRB171" s="1"/>
      <c r="PRC171" s="1"/>
      <c r="PRD171" s="1"/>
      <c r="PRE171" s="1"/>
      <c r="PRF171" s="1"/>
      <c r="PRG171" s="1"/>
      <c r="PRH171" s="1"/>
      <c r="PRI171" s="1"/>
      <c r="PRJ171" s="1"/>
      <c r="PRK171" s="1"/>
      <c r="PRL171" s="1"/>
      <c r="PRM171" s="1"/>
      <c r="PRN171" s="1"/>
      <c r="PRO171" s="1"/>
      <c r="PRP171" s="1"/>
      <c r="PRQ171" s="1"/>
      <c r="PRR171" s="1"/>
      <c r="PRS171" s="1"/>
      <c r="PRT171" s="1"/>
      <c r="PRU171" s="1"/>
      <c r="PRV171" s="1"/>
      <c r="PRW171" s="1"/>
      <c r="PRX171" s="1"/>
      <c r="PRY171" s="1"/>
      <c r="PRZ171" s="1"/>
      <c r="PSA171" s="1"/>
      <c r="PSB171" s="1"/>
      <c r="PSC171" s="1"/>
      <c r="PSD171" s="1"/>
      <c r="PSE171" s="1"/>
      <c r="PSF171" s="1"/>
      <c r="PSG171" s="1"/>
      <c r="PSH171" s="1"/>
      <c r="PSI171" s="1"/>
      <c r="PSJ171" s="1"/>
      <c r="PSK171" s="1"/>
      <c r="PSL171" s="1"/>
      <c r="PSM171" s="1"/>
      <c r="PSN171" s="1"/>
      <c r="PSO171" s="1"/>
      <c r="PSP171" s="1"/>
      <c r="PSQ171" s="1"/>
      <c r="PSR171" s="1"/>
      <c r="PSS171" s="1"/>
      <c r="PST171" s="1"/>
      <c r="PSU171" s="1"/>
      <c r="PSV171" s="1"/>
      <c r="PSW171" s="1"/>
      <c r="PSX171" s="1"/>
      <c r="PSY171" s="1"/>
      <c r="PSZ171" s="1"/>
      <c r="PTA171" s="1"/>
      <c r="PTB171" s="1"/>
      <c r="PTC171" s="1"/>
      <c r="PTD171" s="1"/>
      <c r="PTE171" s="1"/>
      <c r="PTF171" s="1"/>
      <c r="PTG171" s="1"/>
      <c r="PTH171" s="1"/>
      <c r="PTI171" s="1"/>
      <c r="PTJ171" s="1"/>
      <c r="PTK171" s="1"/>
      <c r="PTL171" s="1"/>
      <c r="PTM171" s="1"/>
      <c r="PTN171" s="1"/>
      <c r="PTO171" s="1"/>
      <c r="PTP171" s="1"/>
      <c r="PTQ171" s="1"/>
      <c r="PTR171" s="1"/>
      <c r="PTS171" s="1"/>
      <c r="PTT171" s="1"/>
      <c r="PTU171" s="1"/>
      <c r="PTV171" s="1"/>
      <c r="PTW171" s="1"/>
      <c r="PTX171" s="1"/>
      <c r="PTY171" s="1"/>
      <c r="PTZ171" s="1"/>
      <c r="PUA171" s="1"/>
      <c r="PUB171" s="1"/>
      <c r="PUC171" s="1"/>
      <c r="PUD171" s="1"/>
      <c r="PUE171" s="1"/>
      <c r="PUF171" s="1"/>
      <c r="PUG171" s="1"/>
      <c r="PUH171" s="1"/>
      <c r="PUI171" s="1"/>
      <c r="PUJ171" s="1"/>
      <c r="PUK171" s="1"/>
      <c r="PUL171" s="1"/>
      <c r="PUM171" s="1"/>
      <c r="PUN171" s="1"/>
      <c r="PUO171" s="1"/>
      <c r="PUP171" s="1"/>
      <c r="PUQ171" s="1"/>
      <c r="PUR171" s="1"/>
      <c r="PUS171" s="1"/>
      <c r="PUT171" s="1"/>
      <c r="PUU171" s="1"/>
      <c r="PUV171" s="1"/>
      <c r="PUW171" s="1"/>
      <c r="PUX171" s="1"/>
      <c r="PUY171" s="1"/>
      <c r="PUZ171" s="1"/>
      <c r="PVA171" s="1"/>
      <c r="PVB171" s="1"/>
      <c r="PVC171" s="1"/>
      <c r="PVD171" s="1"/>
      <c r="PVE171" s="1"/>
      <c r="PVF171" s="1"/>
      <c r="PVG171" s="1"/>
      <c r="PVH171" s="1"/>
      <c r="PVI171" s="1"/>
      <c r="PVJ171" s="1"/>
      <c r="PVK171" s="1"/>
      <c r="PVL171" s="1"/>
      <c r="PVM171" s="1"/>
      <c r="PVN171" s="1"/>
      <c r="PVO171" s="1"/>
      <c r="PVP171" s="1"/>
      <c r="PVQ171" s="1"/>
      <c r="PVR171" s="1"/>
      <c r="PVS171" s="1"/>
      <c r="PVT171" s="1"/>
      <c r="PVU171" s="1"/>
      <c r="PVV171" s="1"/>
      <c r="PVW171" s="1"/>
      <c r="PVX171" s="1"/>
      <c r="PVY171" s="1"/>
      <c r="PVZ171" s="1"/>
      <c r="PWA171" s="1"/>
      <c r="PWB171" s="1"/>
      <c r="PWC171" s="1"/>
      <c r="PWD171" s="1"/>
      <c r="PWE171" s="1"/>
      <c r="PWF171" s="1"/>
      <c r="PWG171" s="1"/>
      <c r="PWH171" s="1"/>
      <c r="PWI171" s="1"/>
      <c r="PWJ171" s="1"/>
      <c r="PWK171" s="1"/>
      <c r="PWL171" s="1"/>
      <c r="PWM171" s="1"/>
      <c r="PWN171" s="1"/>
      <c r="PWO171" s="1"/>
      <c r="PWP171" s="1"/>
      <c r="PWQ171" s="1"/>
      <c r="PWR171" s="1"/>
      <c r="PWS171" s="1"/>
      <c r="PWT171" s="1"/>
      <c r="PWU171" s="1"/>
      <c r="PWV171" s="1"/>
      <c r="PWW171" s="1"/>
      <c r="PWX171" s="1"/>
      <c r="PWY171" s="1"/>
      <c r="PWZ171" s="1"/>
      <c r="PXA171" s="1"/>
      <c r="PXB171" s="1"/>
      <c r="PXC171" s="1"/>
      <c r="PXD171" s="1"/>
      <c r="PXE171" s="1"/>
      <c r="PXF171" s="1"/>
      <c r="PXG171" s="1"/>
      <c r="PXH171" s="1"/>
      <c r="PXI171" s="1"/>
      <c r="PXJ171" s="1"/>
      <c r="PXK171" s="1"/>
      <c r="PXL171" s="1"/>
      <c r="PXM171" s="1"/>
      <c r="PXN171" s="1"/>
      <c r="PXO171" s="1"/>
      <c r="PXP171" s="1"/>
      <c r="PXQ171" s="1"/>
      <c r="PXR171" s="1"/>
      <c r="PXS171" s="1"/>
      <c r="PXT171" s="1"/>
      <c r="PXU171" s="1"/>
      <c r="PXV171" s="1"/>
      <c r="PXW171" s="1"/>
      <c r="PXX171" s="1"/>
      <c r="PXY171" s="1"/>
      <c r="PXZ171" s="1"/>
      <c r="PYA171" s="1"/>
      <c r="PYB171" s="1"/>
      <c r="PYC171" s="1"/>
      <c r="PYD171" s="1"/>
      <c r="PYE171" s="1"/>
      <c r="PYF171" s="1"/>
      <c r="PYG171" s="1"/>
      <c r="PYH171" s="1"/>
      <c r="PYI171" s="1"/>
      <c r="PYJ171" s="1"/>
      <c r="PYK171" s="1"/>
      <c r="PYL171" s="1"/>
      <c r="PYM171" s="1"/>
      <c r="PYN171" s="1"/>
      <c r="PYO171" s="1"/>
      <c r="PYP171" s="1"/>
      <c r="PYQ171" s="1"/>
      <c r="PYR171" s="1"/>
      <c r="PYS171" s="1"/>
      <c r="PYT171" s="1"/>
      <c r="PYU171" s="1"/>
      <c r="PYV171" s="1"/>
      <c r="PYW171" s="1"/>
      <c r="PYX171" s="1"/>
      <c r="PZE171" s="1"/>
      <c r="PZF171" s="1"/>
      <c r="PZG171" s="1"/>
      <c r="PZH171" s="1"/>
      <c r="PZI171" s="1"/>
      <c r="PZJ171" s="1"/>
      <c r="PZK171" s="1"/>
      <c r="PZL171" s="1"/>
      <c r="PZM171" s="1"/>
      <c r="PZN171" s="1"/>
      <c r="PZO171" s="1"/>
      <c r="PZP171" s="1"/>
      <c r="PZQ171" s="1"/>
      <c r="PZR171" s="1"/>
      <c r="PZS171" s="1"/>
      <c r="PZT171" s="1"/>
      <c r="PZU171" s="1"/>
      <c r="PZV171" s="1"/>
      <c r="PZW171" s="1"/>
      <c r="PZX171" s="1"/>
      <c r="PZY171" s="1"/>
      <c r="PZZ171" s="1"/>
      <c r="QAA171" s="1"/>
      <c r="QAB171" s="1"/>
      <c r="QAC171" s="1"/>
      <c r="QAD171" s="1"/>
      <c r="QAE171" s="1"/>
      <c r="QAF171" s="1"/>
      <c r="QAG171" s="1"/>
      <c r="QAH171" s="1"/>
      <c r="QAI171" s="1"/>
      <c r="QAJ171" s="1"/>
      <c r="QAK171" s="1"/>
      <c r="QAL171" s="1"/>
      <c r="QAM171" s="1"/>
      <c r="QAN171" s="1"/>
      <c r="QAO171" s="1"/>
      <c r="QAP171" s="1"/>
      <c r="QAQ171" s="1"/>
      <c r="QAR171" s="1"/>
      <c r="QAS171" s="1"/>
      <c r="QAT171" s="1"/>
      <c r="QAU171" s="1"/>
      <c r="QAV171" s="1"/>
      <c r="QAW171" s="1"/>
      <c r="QAX171" s="1"/>
      <c r="QAY171" s="1"/>
      <c r="QAZ171" s="1"/>
      <c r="QBA171" s="1"/>
      <c r="QBB171" s="1"/>
      <c r="QBC171" s="1"/>
      <c r="QBD171" s="1"/>
      <c r="QBE171" s="1"/>
      <c r="QBF171" s="1"/>
      <c r="QBG171" s="1"/>
      <c r="QBH171" s="1"/>
      <c r="QBI171" s="1"/>
      <c r="QBJ171" s="1"/>
      <c r="QBK171" s="1"/>
      <c r="QBL171" s="1"/>
      <c r="QBM171" s="1"/>
      <c r="QBN171" s="1"/>
      <c r="QBO171" s="1"/>
      <c r="QBP171" s="1"/>
      <c r="QBQ171" s="1"/>
      <c r="QBR171" s="1"/>
      <c r="QBS171" s="1"/>
      <c r="QBT171" s="1"/>
      <c r="QBU171" s="1"/>
      <c r="QBV171" s="1"/>
      <c r="QBW171" s="1"/>
      <c r="QBX171" s="1"/>
      <c r="QBY171" s="1"/>
      <c r="QBZ171" s="1"/>
      <c r="QCA171" s="1"/>
      <c r="QCB171" s="1"/>
      <c r="QCC171" s="1"/>
      <c r="QCD171" s="1"/>
      <c r="QCE171" s="1"/>
      <c r="QCF171" s="1"/>
      <c r="QCG171" s="1"/>
      <c r="QCH171" s="1"/>
      <c r="QCI171" s="1"/>
      <c r="QCJ171" s="1"/>
      <c r="QCK171" s="1"/>
      <c r="QCL171" s="1"/>
      <c r="QCM171" s="1"/>
      <c r="QCN171" s="1"/>
      <c r="QCO171" s="1"/>
      <c r="QCP171" s="1"/>
      <c r="QCQ171" s="1"/>
      <c r="QCR171" s="1"/>
      <c r="QCS171" s="1"/>
      <c r="QCT171" s="1"/>
      <c r="QCU171" s="1"/>
      <c r="QCV171" s="1"/>
      <c r="QCW171" s="1"/>
      <c r="QCX171" s="1"/>
      <c r="QCY171" s="1"/>
      <c r="QCZ171" s="1"/>
      <c r="QDA171" s="1"/>
      <c r="QDB171" s="1"/>
      <c r="QDC171" s="1"/>
      <c r="QDD171" s="1"/>
      <c r="QDE171" s="1"/>
      <c r="QDF171" s="1"/>
      <c r="QDG171" s="1"/>
      <c r="QDH171" s="1"/>
      <c r="QDI171" s="1"/>
      <c r="QDJ171" s="1"/>
      <c r="QDK171" s="1"/>
      <c r="QDL171" s="1"/>
      <c r="QDM171" s="1"/>
      <c r="QDN171" s="1"/>
      <c r="QDO171" s="1"/>
      <c r="QDP171" s="1"/>
      <c r="QDQ171" s="1"/>
      <c r="QDR171" s="1"/>
      <c r="QDS171" s="1"/>
      <c r="QDT171" s="1"/>
      <c r="QDU171" s="1"/>
      <c r="QDV171" s="1"/>
      <c r="QDW171" s="1"/>
      <c r="QDX171" s="1"/>
      <c r="QDY171" s="1"/>
      <c r="QDZ171" s="1"/>
      <c r="QEA171" s="1"/>
      <c r="QEB171" s="1"/>
      <c r="QEC171" s="1"/>
      <c r="QED171" s="1"/>
      <c r="QEE171" s="1"/>
      <c r="QEF171" s="1"/>
      <c r="QEG171" s="1"/>
      <c r="QEH171" s="1"/>
      <c r="QEI171" s="1"/>
      <c r="QEJ171" s="1"/>
      <c r="QEK171" s="1"/>
      <c r="QEL171" s="1"/>
      <c r="QEM171" s="1"/>
      <c r="QEN171" s="1"/>
      <c r="QEO171" s="1"/>
      <c r="QEP171" s="1"/>
      <c r="QEQ171" s="1"/>
      <c r="QER171" s="1"/>
      <c r="QES171" s="1"/>
      <c r="QET171" s="1"/>
      <c r="QEU171" s="1"/>
      <c r="QEV171" s="1"/>
      <c r="QEW171" s="1"/>
      <c r="QEX171" s="1"/>
      <c r="QEY171" s="1"/>
      <c r="QEZ171" s="1"/>
      <c r="QFA171" s="1"/>
      <c r="QFB171" s="1"/>
      <c r="QFC171" s="1"/>
      <c r="QFD171" s="1"/>
      <c r="QFE171" s="1"/>
      <c r="QFF171" s="1"/>
      <c r="QFG171" s="1"/>
      <c r="QFH171" s="1"/>
      <c r="QFI171" s="1"/>
      <c r="QFJ171" s="1"/>
      <c r="QFK171" s="1"/>
      <c r="QFL171" s="1"/>
      <c r="QFM171" s="1"/>
      <c r="QFN171" s="1"/>
      <c r="QFO171" s="1"/>
      <c r="QFP171" s="1"/>
      <c r="QFQ171" s="1"/>
      <c r="QFR171" s="1"/>
      <c r="QFS171" s="1"/>
      <c r="QFT171" s="1"/>
      <c r="QFU171" s="1"/>
      <c r="QFV171" s="1"/>
      <c r="QFW171" s="1"/>
      <c r="QFX171" s="1"/>
      <c r="QFY171" s="1"/>
      <c r="QFZ171" s="1"/>
      <c r="QGA171" s="1"/>
      <c r="QGB171" s="1"/>
      <c r="QGC171" s="1"/>
      <c r="QGD171" s="1"/>
      <c r="QGE171" s="1"/>
      <c r="QGF171" s="1"/>
      <c r="QGG171" s="1"/>
      <c r="QGH171" s="1"/>
      <c r="QGI171" s="1"/>
      <c r="QGJ171" s="1"/>
      <c r="QGK171" s="1"/>
      <c r="QGL171" s="1"/>
      <c r="QGM171" s="1"/>
      <c r="QGN171" s="1"/>
      <c r="QGO171" s="1"/>
      <c r="QGP171" s="1"/>
      <c r="QGQ171" s="1"/>
      <c r="QGR171" s="1"/>
      <c r="QGS171" s="1"/>
      <c r="QGT171" s="1"/>
      <c r="QGU171" s="1"/>
      <c r="QGV171" s="1"/>
      <c r="QGW171" s="1"/>
      <c r="QGX171" s="1"/>
      <c r="QGY171" s="1"/>
      <c r="QGZ171" s="1"/>
      <c r="QHA171" s="1"/>
      <c r="QHB171" s="1"/>
      <c r="QHC171" s="1"/>
      <c r="QHD171" s="1"/>
      <c r="QHE171" s="1"/>
      <c r="QHF171" s="1"/>
      <c r="QHG171" s="1"/>
      <c r="QHH171" s="1"/>
      <c r="QHI171" s="1"/>
      <c r="QHJ171" s="1"/>
      <c r="QHK171" s="1"/>
      <c r="QHL171" s="1"/>
      <c r="QHM171" s="1"/>
      <c r="QHN171" s="1"/>
      <c r="QHO171" s="1"/>
      <c r="QHP171" s="1"/>
      <c r="QHQ171" s="1"/>
      <c r="QHR171" s="1"/>
      <c r="QHS171" s="1"/>
      <c r="QHT171" s="1"/>
      <c r="QHU171" s="1"/>
      <c r="QHV171" s="1"/>
      <c r="QHW171" s="1"/>
      <c r="QHX171" s="1"/>
      <c r="QHY171" s="1"/>
      <c r="QHZ171" s="1"/>
      <c r="QIA171" s="1"/>
      <c r="QIB171" s="1"/>
      <c r="QIC171" s="1"/>
      <c r="QID171" s="1"/>
      <c r="QIE171" s="1"/>
      <c r="QIF171" s="1"/>
      <c r="QIG171" s="1"/>
      <c r="QIH171" s="1"/>
      <c r="QII171" s="1"/>
      <c r="QIJ171" s="1"/>
      <c r="QIK171" s="1"/>
      <c r="QIL171" s="1"/>
      <c r="QIM171" s="1"/>
      <c r="QIN171" s="1"/>
      <c r="QIO171" s="1"/>
      <c r="QIP171" s="1"/>
      <c r="QIQ171" s="1"/>
      <c r="QIR171" s="1"/>
      <c r="QIS171" s="1"/>
      <c r="QIT171" s="1"/>
      <c r="QJA171" s="1"/>
      <c r="QJB171" s="1"/>
      <c r="QJC171" s="1"/>
      <c r="QJD171" s="1"/>
      <c r="QJE171" s="1"/>
      <c r="QJF171" s="1"/>
      <c r="QJG171" s="1"/>
      <c r="QJH171" s="1"/>
      <c r="QJI171" s="1"/>
      <c r="QJJ171" s="1"/>
      <c r="QJK171" s="1"/>
      <c r="QJL171" s="1"/>
      <c r="QJM171" s="1"/>
      <c r="QJN171" s="1"/>
      <c r="QJO171" s="1"/>
      <c r="QJP171" s="1"/>
      <c r="QJQ171" s="1"/>
      <c r="QJR171" s="1"/>
      <c r="QJS171" s="1"/>
      <c r="QJT171" s="1"/>
      <c r="QJU171" s="1"/>
      <c r="QJV171" s="1"/>
      <c r="QJW171" s="1"/>
      <c r="QJX171" s="1"/>
      <c r="QJY171" s="1"/>
      <c r="QJZ171" s="1"/>
      <c r="QKA171" s="1"/>
      <c r="QKB171" s="1"/>
      <c r="QKC171" s="1"/>
      <c r="QKD171" s="1"/>
      <c r="QKE171" s="1"/>
      <c r="QKF171" s="1"/>
      <c r="QKG171" s="1"/>
      <c r="QKH171" s="1"/>
      <c r="QKI171" s="1"/>
      <c r="QKJ171" s="1"/>
      <c r="QKK171" s="1"/>
      <c r="QKL171" s="1"/>
      <c r="QKM171" s="1"/>
      <c r="QKN171" s="1"/>
      <c r="QKO171" s="1"/>
      <c r="QKP171" s="1"/>
      <c r="QKQ171" s="1"/>
      <c r="QKR171" s="1"/>
      <c r="QKS171" s="1"/>
      <c r="QKT171" s="1"/>
      <c r="QKU171" s="1"/>
      <c r="QKV171" s="1"/>
      <c r="QKW171" s="1"/>
      <c r="QKX171" s="1"/>
      <c r="QKY171" s="1"/>
      <c r="QKZ171" s="1"/>
      <c r="QLA171" s="1"/>
      <c r="QLB171" s="1"/>
      <c r="QLC171" s="1"/>
      <c r="QLD171" s="1"/>
      <c r="QLE171" s="1"/>
      <c r="QLF171" s="1"/>
      <c r="QLG171" s="1"/>
      <c r="QLH171" s="1"/>
      <c r="QLI171" s="1"/>
      <c r="QLJ171" s="1"/>
      <c r="QLK171" s="1"/>
      <c r="QLL171" s="1"/>
      <c r="QLM171" s="1"/>
      <c r="QLN171" s="1"/>
      <c r="QLO171" s="1"/>
      <c r="QLP171" s="1"/>
      <c r="QLQ171" s="1"/>
      <c r="QLR171" s="1"/>
      <c r="QLS171" s="1"/>
      <c r="QLT171" s="1"/>
      <c r="QLU171" s="1"/>
      <c r="QLV171" s="1"/>
      <c r="QLW171" s="1"/>
      <c r="QLX171" s="1"/>
      <c r="QLY171" s="1"/>
      <c r="QLZ171" s="1"/>
      <c r="QMA171" s="1"/>
      <c r="QMB171" s="1"/>
      <c r="QMC171" s="1"/>
      <c r="QMD171" s="1"/>
      <c r="QME171" s="1"/>
      <c r="QMF171" s="1"/>
      <c r="QMG171" s="1"/>
      <c r="QMH171" s="1"/>
      <c r="QMI171" s="1"/>
      <c r="QMJ171" s="1"/>
      <c r="QMK171" s="1"/>
      <c r="QML171" s="1"/>
      <c r="QMM171" s="1"/>
      <c r="QMN171" s="1"/>
      <c r="QMO171" s="1"/>
      <c r="QMP171" s="1"/>
      <c r="QMQ171" s="1"/>
      <c r="QMR171" s="1"/>
      <c r="QMS171" s="1"/>
      <c r="QMT171" s="1"/>
      <c r="QMU171" s="1"/>
      <c r="QMV171" s="1"/>
      <c r="QMW171" s="1"/>
      <c r="QMX171" s="1"/>
      <c r="QMY171" s="1"/>
      <c r="QMZ171" s="1"/>
      <c r="QNA171" s="1"/>
      <c r="QNB171" s="1"/>
      <c r="QNC171" s="1"/>
      <c r="QND171" s="1"/>
      <c r="QNE171" s="1"/>
      <c r="QNF171" s="1"/>
      <c r="QNG171" s="1"/>
      <c r="QNH171" s="1"/>
      <c r="QNI171" s="1"/>
      <c r="QNJ171" s="1"/>
      <c r="QNK171" s="1"/>
      <c r="QNL171" s="1"/>
      <c r="QNM171" s="1"/>
      <c r="QNN171" s="1"/>
      <c r="QNO171" s="1"/>
      <c r="QNP171" s="1"/>
      <c r="QNQ171" s="1"/>
      <c r="QNR171" s="1"/>
      <c r="QNS171" s="1"/>
      <c r="QNT171" s="1"/>
      <c r="QNU171" s="1"/>
      <c r="QNV171" s="1"/>
      <c r="QNW171" s="1"/>
      <c r="QNX171" s="1"/>
      <c r="QNY171" s="1"/>
      <c r="QNZ171" s="1"/>
      <c r="QOA171" s="1"/>
      <c r="QOB171" s="1"/>
      <c r="QOC171" s="1"/>
      <c r="QOD171" s="1"/>
      <c r="QOE171" s="1"/>
      <c r="QOF171" s="1"/>
      <c r="QOG171" s="1"/>
      <c r="QOH171" s="1"/>
      <c r="QOI171" s="1"/>
      <c r="QOJ171" s="1"/>
      <c r="QOK171" s="1"/>
      <c r="QOL171" s="1"/>
      <c r="QOM171" s="1"/>
      <c r="QON171" s="1"/>
      <c r="QOO171" s="1"/>
      <c r="QOP171" s="1"/>
      <c r="QOQ171" s="1"/>
      <c r="QOR171" s="1"/>
      <c r="QOS171" s="1"/>
      <c r="QOT171" s="1"/>
      <c r="QOU171" s="1"/>
      <c r="QOV171" s="1"/>
      <c r="QOW171" s="1"/>
      <c r="QOX171" s="1"/>
      <c r="QOY171" s="1"/>
      <c r="QOZ171" s="1"/>
      <c r="QPA171" s="1"/>
      <c r="QPB171" s="1"/>
      <c r="QPC171" s="1"/>
      <c r="QPD171" s="1"/>
      <c r="QPE171" s="1"/>
      <c r="QPF171" s="1"/>
      <c r="QPG171" s="1"/>
      <c r="QPH171" s="1"/>
      <c r="QPI171" s="1"/>
      <c r="QPJ171" s="1"/>
      <c r="QPK171" s="1"/>
      <c r="QPL171" s="1"/>
      <c r="QPM171" s="1"/>
      <c r="QPN171" s="1"/>
      <c r="QPO171" s="1"/>
      <c r="QPP171" s="1"/>
      <c r="QPQ171" s="1"/>
      <c r="QPR171" s="1"/>
      <c r="QPS171" s="1"/>
      <c r="QPT171" s="1"/>
      <c r="QPU171" s="1"/>
      <c r="QPV171" s="1"/>
      <c r="QPW171" s="1"/>
      <c r="QPX171" s="1"/>
      <c r="QPY171" s="1"/>
      <c r="QPZ171" s="1"/>
      <c r="QQA171" s="1"/>
      <c r="QQB171" s="1"/>
      <c r="QQC171" s="1"/>
      <c r="QQD171" s="1"/>
      <c r="QQE171" s="1"/>
      <c r="QQF171" s="1"/>
      <c r="QQG171" s="1"/>
      <c r="QQH171" s="1"/>
      <c r="QQI171" s="1"/>
      <c r="QQJ171" s="1"/>
      <c r="QQK171" s="1"/>
      <c r="QQL171" s="1"/>
      <c r="QQM171" s="1"/>
      <c r="QQN171" s="1"/>
      <c r="QQO171" s="1"/>
      <c r="QQP171" s="1"/>
      <c r="QQQ171" s="1"/>
      <c r="QQR171" s="1"/>
      <c r="QQS171" s="1"/>
      <c r="QQT171" s="1"/>
      <c r="QQU171" s="1"/>
      <c r="QQV171" s="1"/>
      <c r="QQW171" s="1"/>
      <c r="QQX171" s="1"/>
      <c r="QQY171" s="1"/>
      <c r="QQZ171" s="1"/>
      <c r="QRA171" s="1"/>
      <c r="QRB171" s="1"/>
      <c r="QRC171" s="1"/>
      <c r="QRD171" s="1"/>
      <c r="QRE171" s="1"/>
      <c r="QRF171" s="1"/>
      <c r="QRG171" s="1"/>
      <c r="QRH171" s="1"/>
      <c r="QRI171" s="1"/>
      <c r="QRJ171" s="1"/>
      <c r="QRK171" s="1"/>
      <c r="QRL171" s="1"/>
      <c r="QRM171" s="1"/>
      <c r="QRN171" s="1"/>
      <c r="QRO171" s="1"/>
      <c r="QRP171" s="1"/>
      <c r="QRQ171" s="1"/>
      <c r="QRR171" s="1"/>
      <c r="QRS171" s="1"/>
      <c r="QRT171" s="1"/>
      <c r="QRU171" s="1"/>
      <c r="QRV171" s="1"/>
      <c r="QRW171" s="1"/>
      <c r="QRX171" s="1"/>
      <c r="QRY171" s="1"/>
      <c r="QRZ171" s="1"/>
      <c r="QSA171" s="1"/>
      <c r="QSB171" s="1"/>
      <c r="QSC171" s="1"/>
      <c r="QSD171" s="1"/>
      <c r="QSE171" s="1"/>
      <c r="QSF171" s="1"/>
      <c r="QSG171" s="1"/>
      <c r="QSH171" s="1"/>
      <c r="QSI171" s="1"/>
      <c r="QSJ171" s="1"/>
      <c r="QSK171" s="1"/>
      <c r="QSL171" s="1"/>
      <c r="QSM171" s="1"/>
      <c r="QSN171" s="1"/>
      <c r="QSO171" s="1"/>
      <c r="QSP171" s="1"/>
      <c r="QSW171" s="1"/>
      <c r="QSX171" s="1"/>
      <c r="QSY171" s="1"/>
      <c r="QSZ171" s="1"/>
      <c r="QTA171" s="1"/>
      <c r="QTB171" s="1"/>
      <c r="QTC171" s="1"/>
      <c r="QTD171" s="1"/>
      <c r="QTE171" s="1"/>
      <c r="QTF171" s="1"/>
      <c r="QTG171" s="1"/>
      <c r="QTH171" s="1"/>
      <c r="QTI171" s="1"/>
      <c r="QTJ171" s="1"/>
      <c r="QTK171" s="1"/>
      <c r="QTL171" s="1"/>
      <c r="QTM171" s="1"/>
      <c r="QTN171" s="1"/>
      <c r="QTO171" s="1"/>
      <c r="QTP171" s="1"/>
      <c r="QTQ171" s="1"/>
      <c r="QTR171" s="1"/>
      <c r="QTS171" s="1"/>
      <c r="QTT171" s="1"/>
      <c r="QTU171" s="1"/>
      <c r="QTV171" s="1"/>
      <c r="QTW171" s="1"/>
      <c r="QTX171" s="1"/>
      <c r="QTY171" s="1"/>
      <c r="QTZ171" s="1"/>
      <c r="QUA171" s="1"/>
      <c r="QUB171" s="1"/>
      <c r="QUC171" s="1"/>
      <c r="QUD171" s="1"/>
      <c r="QUE171" s="1"/>
      <c r="QUF171" s="1"/>
      <c r="QUG171" s="1"/>
      <c r="QUH171" s="1"/>
      <c r="QUI171" s="1"/>
      <c r="QUJ171" s="1"/>
      <c r="QUK171" s="1"/>
      <c r="QUL171" s="1"/>
      <c r="QUM171" s="1"/>
      <c r="QUN171" s="1"/>
      <c r="QUO171" s="1"/>
      <c r="QUP171" s="1"/>
      <c r="QUQ171" s="1"/>
      <c r="QUR171" s="1"/>
      <c r="QUS171" s="1"/>
      <c r="QUT171" s="1"/>
      <c r="QUU171" s="1"/>
      <c r="QUV171" s="1"/>
      <c r="QUW171" s="1"/>
      <c r="QUX171" s="1"/>
      <c r="QUY171" s="1"/>
      <c r="QUZ171" s="1"/>
      <c r="QVA171" s="1"/>
      <c r="QVB171" s="1"/>
      <c r="QVC171" s="1"/>
      <c r="QVD171" s="1"/>
      <c r="QVE171" s="1"/>
      <c r="QVF171" s="1"/>
      <c r="QVG171" s="1"/>
      <c r="QVH171" s="1"/>
      <c r="QVI171" s="1"/>
      <c r="QVJ171" s="1"/>
      <c r="QVK171" s="1"/>
      <c r="QVL171" s="1"/>
      <c r="QVM171" s="1"/>
      <c r="QVN171" s="1"/>
      <c r="QVO171" s="1"/>
      <c r="QVP171" s="1"/>
      <c r="QVQ171" s="1"/>
      <c r="QVR171" s="1"/>
      <c r="QVS171" s="1"/>
      <c r="QVT171" s="1"/>
      <c r="QVU171" s="1"/>
      <c r="QVV171" s="1"/>
      <c r="QVW171" s="1"/>
      <c r="QVX171" s="1"/>
      <c r="QVY171" s="1"/>
      <c r="QVZ171" s="1"/>
      <c r="QWA171" s="1"/>
      <c r="QWB171" s="1"/>
      <c r="QWC171" s="1"/>
      <c r="QWD171" s="1"/>
      <c r="QWE171" s="1"/>
      <c r="QWF171" s="1"/>
      <c r="QWG171" s="1"/>
      <c r="QWH171" s="1"/>
      <c r="QWI171" s="1"/>
      <c r="QWJ171" s="1"/>
      <c r="QWK171" s="1"/>
      <c r="QWL171" s="1"/>
      <c r="QWM171" s="1"/>
      <c r="QWN171" s="1"/>
      <c r="QWO171" s="1"/>
      <c r="QWP171" s="1"/>
      <c r="QWQ171" s="1"/>
      <c r="QWR171" s="1"/>
      <c r="QWS171" s="1"/>
      <c r="QWT171" s="1"/>
      <c r="QWU171" s="1"/>
      <c r="QWV171" s="1"/>
      <c r="QWW171" s="1"/>
      <c r="QWX171" s="1"/>
      <c r="QWY171" s="1"/>
      <c r="QWZ171" s="1"/>
      <c r="QXA171" s="1"/>
      <c r="QXB171" s="1"/>
      <c r="QXC171" s="1"/>
      <c r="QXD171" s="1"/>
      <c r="QXE171" s="1"/>
      <c r="QXF171" s="1"/>
      <c r="QXG171" s="1"/>
      <c r="QXH171" s="1"/>
      <c r="QXI171" s="1"/>
      <c r="QXJ171" s="1"/>
      <c r="QXK171" s="1"/>
      <c r="QXL171" s="1"/>
      <c r="QXM171" s="1"/>
      <c r="QXN171" s="1"/>
      <c r="QXO171" s="1"/>
      <c r="QXP171" s="1"/>
      <c r="QXQ171" s="1"/>
      <c r="QXR171" s="1"/>
      <c r="QXS171" s="1"/>
      <c r="QXT171" s="1"/>
      <c r="QXU171" s="1"/>
      <c r="QXV171" s="1"/>
      <c r="QXW171" s="1"/>
      <c r="QXX171" s="1"/>
      <c r="QXY171" s="1"/>
      <c r="QXZ171" s="1"/>
      <c r="QYA171" s="1"/>
      <c r="QYB171" s="1"/>
      <c r="QYC171" s="1"/>
      <c r="QYD171" s="1"/>
      <c r="QYE171" s="1"/>
      <c r="QYF171" s="1"/>
      <c r="QYG171" s="1"/>
      <c r="QYH171" s="1"/>
      <c r="QYI171" s="1"/>
      <c r="QYJ171" s="1"/>
      <c r="QYK171" s="1"/>
      <c r="QYL171" s="1"/>
      <c r="QYM171" s="1"/>
      <c r="QYN171" s="1"/>
      <c r="QYO171" s="1"/>
      <c r="QYP171" s="1"/>
      <c r="QYQ171" s="1"/>
      <c r="QYR171" s="1"/>
      <c r="QYS171" s="1"/>
      <c r="QYT171" s="1"/>
      <c r="QYU171" s="1"/>
      <c r="QYV171" s="1"/>
      <c r="QYW171" s="1"/>
      <c r="QYX171" s="1"/>
      <c r="QYY171" s="1"/>
      <c r="QYZ171" s="1"/>
      <c r="QZA171" s="1"/>
      <c r="QZB171" s="1"/>
      <c r="QZC171" s="1"/>
      <c r="QZD171" s="1"/>
      <c r="QZE171" s="1"/>
      <c r="QZF171" s="1"/>
      <c r="QZG171" s="1"/>
      <c r="QZH171" s="1"/>
      <c r="QZI171" s="1"/>
      <c r="QZJ171" s="1"/>
      <c r="QZK171" s="1"/>
      <c r="QZL171" s="1"/>
      <c r="QZM171" s="1"/>
      <c r="QZN171" s="1"/>
      <c r="QZO171" s="1"/>
      <c r="QZP171" s="1"/>
      <c r="QZQ171" s="1"/>
      <c r="QZR171" s="1"/>
      <c r="QZS171" s="1"/>
      <c r="QZT171" s="1"/>
      <c r="QZU171" s="1"/>
      <c r="QZV171" s="1"/>
      <c r="QZW171" s="1"/>
      <c r="QZX171" s="1"/>
      <c r="QZY171" s="1"/>
      <c r="QZZ171" s="1"/>
      <c r="RAA171" s="1"/>
      <c r="RAB171" s="1"/>
      <c r="RAC171" s="1"/>
      <c r="RAD171" s="1"/>
      <c r="RAE171" s="1"/>
      <c r="RAF171" s="1"/>
      <c r="RAG171" s="1"/>
      <c r="RAH171" s="1"/>
      <c r="RAI171" s="1"/>
      <c r="RAJ171" s="1"/>
      <c r="RAK171" s="1"/>
      <c r="RAL171" s="1"/>
      <c r="RAM171" s="1"/>
      <c r="RAN171" s="1"/>
      <c r="RAO171" s="1"/>
      <c r="RAP171" s="1"/>
      <c r="RAQ171" s="1"/>
      <c r="RAR171" s="1"/>
      <c r="RAS171" s="1"/>
      <c r="RAT171" s="1"/>
      <c r="RAU171" s="1"/>
      <c r="RAV171" s="1"/>
      <c r="RAW171" s="1"/>
      <c r="RAX171" s="1"/>
      <c r="RAY171" s="1"/>
      <c r="RAZ171" s="1"/>
      <c r="RBA171" s="1"/>
      <c r="RBB171" s="1"/>
      <c r="RBC171" s="1"/>
      <c r="RBD171" s="1"/>
      <c r="RBE171" s="1"/>
      <c r="RBF171" s="1"/>
      <c r="RBG171" s="1"/>
      <c r="RBH171" s="1"/>
      <c r="RBI171" s="1"/>
      <c r="RBJ171" s="1"/>
      <c r="RBK171" s="1"/>
      <c r="RBL171" s="1"/>
      <c r="RBM171" s="1"/>
      <c r="RBN171" s="1"/>
      <c r="RBO171" s="1"/>
      <c r="RBP171" s="1"/>
      <c r="RBQ171" s="1"/>
      <c r="RBR171" s="1"/>
      <c r="RBS171" s="1"/>
      <c r="RBT171" s="1"/>
      <c r="RBU171" s="1"/>
      <c r="RBV171" s="1"/>
      <c r="RBW171" s="1"/>
      <c r="RBX171" s="1"/>
      <c r="RBY171" s="1"/>
      <c r="RBZ171" s="1"/>
      <c r="RCA171" s="1"/>
      <c r="RCB171" s="1"/>
      <c r="RCC171" s="1"/>
      <c r="RCD171" s="1"/>
      <c r="RCE171" s="1"/>
      <c r="RCF171" s="1"/>
      <c r="RCG171" s="1"/>
      <c r="RCH171" s="1"/>
      <c r="RCI171" s="1"/>
      <c r="RCJ171" s="1"/>
      <c r="RCK171" s="1"/>
      <c r="RCL171" s="1"/>
      <c r="RCS171" s="1"/>
      <c r="RCT171" s="1"/>
      <c r="RCU171" s="1"/>
      <c r="RCV171" s="1"/>
      <c r="RCW171" s="1"/>
      <c r="RCX171" s="1"/>
      <c r="RCY171" s="1"/>
      <c r="RCZ171" s="1"/>
      <c r="RDA171" s="1"/>
      <c r="RDB171" s="1"/>
      <c r="RDC171" s="1"/>
      <c r="RDD171" s="1"/>
      <c r="RDE171" s="1"/>
      <c r="RDF171" s="1"/>
      <c r="RDG171" s="1"/>
      <c r="RDH171" s="1"/>
      <c r="RDI171" s="1"/>
      <c r="RDJ171" s="1"/>
      <c r="RDK171" s="1"/>
      <c r="RDL171" s="1"/>
      <c r="RDM171" s="1"/>
      <c r="RDN171" s="1"/>
      <c r="RDO171" s="1"/>
      <c r="RDP171" s="1"/>
      <c r="RDQ171" s="1"/>
      <c r="RDR171" s="1"/>
      <c r="RDS171" s="1"/>
      <c r="RDT171" s="1"/>
      <c r="RDU171" s="1"/>
      <c r="RDV171" s="1"/>
      <c r="RDW171" s="1"/>
      <c r="RDX171" s="1"/>
      <c r="RDY171" s="1"/>
      <c r="RDZ171" s="1"/>
      <c r="REA171" s="1"/>
      <c r="REB171" s="1"/>
      <c r="REC171" s="1"/>
      <c r="RED171" s="1"/>
      <c r="REE171" s="1"/>
      <c r="REF171" s="1"/>
      <c r="REG171" s="1"/>
      <c r="REH171" s="1"/>
      <c r="REI171" s="1"/>
      <c r="REJ171" s="1"/>
      <c r="REK171" s="1"/>
      <c r="REL171" s="1"/>
      <c r="REM171" s="1"/>
      <c r="REN171" s="1"/>
      <c r="REO171" s="1"/>
      <c r="REP171" s="1"/>
      <c r="REQ171" s="1"/>
      <c r="RER171" s="1"/>
      <c r="RES171" s="1"/>
      <c r="RET171" s="1"/>
      <c r="REU171" s="1"/>
      <c r="REV171" s="1"/>
      <c r="REW171" s="1"/>
      <c r="REX171" s="1"/>
      <c r="REY171" s="1"/>
      <c r="REZ171" s="1"/>
      <c r="RFA171" s="1"/>
      <c r="RFB171" s="1"/>
      <c r="RFC171" s="1"/>
      <c r="RFD171" s="1"/>
      <c r="RFE171" s="1"/>
      <c r="RFF171" s="1"/>
      <c r="RFG171" s="1"/>
      <c r="RFH171" s="1"/>
      <c r="RFI171" s="1"/>
      <c r="RFJ171" s="1"/>
      <c r="RFK171" s="1"/>
      <c r="RFL171" s="1"/>
      <c r="RFM171" s="1"/>
      <c r="RFN171" s="1"/>
      <c r="RFO171" s="1"/>
      <c r="RFP171" s="1"/>
      <c r="RFQ171" s="1"/>
      <c r="RFR171" s="1"/>
      <c r="RFS171" s="1"/>
      <c r="RFT171" s="1"/>
      <c r="RFU171" s="1"/>
      <c r="RFV171" s="1"/>
      <c r="RFW171" s="1"/>
      <c r="RFX171" s="1"/>
      <c r="RFY171" s="1"/>
      <c r="RFZ171" s="1"/>
      <c r="RGA171" s="1"/>
      <c r="RGB171" s="1"/>
      <c r="RGC171" s="1"/>
      <c r="RGD171" s="1"/>
      <c r="RGE171" s="1"/>
      <c r="RGF171" s="1"/>
      <c r="RGG171" s="1"/>
      <c r="RGH171" s="1"/>
      <c r="RGI171" s="1"/>
      <c r="RGJ171" s="1"/>
      <c r="RGK171" s="1"/>
      <c r="RGL171" s="1"/>
      <c r="RGM171" s="1"/>
      <c r="RGN171" s="1"/>
      <c r="RGO171" s="1"/>
      <c r="RGP171" s="1"/>
      <c r="RGQ171" s="1"/>
      <c r="RGR171" s="1"/>
      <c r="RGS171" s="1"/>
      <c r="RGT171" s="1"/>
      <c r="RGU171" s="1"/>
      <c r="RGV171" s="1"/>
      <c r="RGW171" s="1"/>
      <c r="RGX171" s="1"/>
      <c r="RGY171" s="1"/>
      <c r="RGZ171" s="1"/>
      <c r="RHA171" s="1"/>
      <c r="RHB171" s="1"/>
      <c r="RHC171" s="1"/>
      <c r="RHD171" s="1"/>
      <c r="RHE171" s="1"/>
      <c r="RHF171" s="1"/>
      <c r="RHG171" s="1"/>
      <c r="RHH171" s="1"/>
      <c r="RHI171" s="1"/>
      <c r="RHJ171" s="1"/>
      <c r="RHK171" s="1"/>
      <c r="RHL171" s="1"/>
      <c r="RHM171" s="1"/>
      <c r="RHN171" s="1"/>
      <c r="RHO171" s="1"/>
      <c r="RHP171" s="1"/>
      <c r="RHQ171" s="1"/>
      <c r="RHR171" s="1"/>
      <c r="RHS171" s="1"/>
      <c r="RHT171" s="1"/>
      <c r="RHU171" s="1"/>
      <c r="RHV171" s="1"/>
      <c r="RHW171" s="1"/>
      <c r="RHX171" s="1"/>
      <c r="RHY171" s="1"/>
      <c r="RHZ171" s="1"/>
      <c r="RIA171" s="1"/>
      <c r="RIB171" s="1"/>
      <c r="RIC171" s="1"/>
      <c r="RID171" s="1"/>
      <c r="RIE171" s="1"/>
      <c r="RIF171" s="1"/>
      <c r="RIG171" s="1"/>
      <c r="RIH171" s="1"/>
      <c r="RII171" s="1"/>
      <c r="RIJ171" s="1"/>
      <c r="RIK171" s="1"/>
      <c r="RIL171" s="1"/>
      <c r="RIM171" s="1"/>
      <c r="RIN171" s="1"/>
      <c r="RIO171" s="1"/>
      <c r="RIP171" s="1"/>
      <c r="RIQ171" s="1"/>
      <c r="RIR171" s="1"/>
      <c r="RIS171" s="1"/>
      <c r="RIT171" s="1"/>
      <c r="RIU171" s="1"/>
      <c r="RIV171" s="1"/>
      <c r="RIW171" s="1"/>
      <c r="RIX171" s="1"/>
      <c r="RIY171" s="1"/>
      <c r="RIZ171" s="1"/>
      <c r="RJA171" s="1"/>
      <c r="RJB171" s="1"/>
      <c r="RJC171" s="1"/>
      <c r="RJD171" s="1"/>
      <c r="RJE171" s="1"/>
      <c r="RJF171" s="1"/>
      <c r="RJG171" s="1"/>
      <c r="RJH171" s="1"/>
      <c r="RJI171" s="1"/>
      <c r="RJJ171" s="1"/>
      <c r="RJK171" s="1"/>
      <c r="RJL171" s="1"/>
      <c r="RJM171" s="1"/>
      <c r="RJN171" s="1"/>
      <c r="RJO171" s="1"/>
      <c r="RJP171" s="1"/>
      <c r="RJQ171" s="1"/>
      <c r="RJR171" s="1"/>
      <c r="RJS171" s="1"/>
      <c r="RJT171" s="1"/>
      <c r="RJU171" s="1"/>
      <c r="RJV171" s="1"/>
      <c r="RJW171" s="1"/>
      <c r="RJX171" s="1"/>
      <c r="RJY171" s="1"/>
      <c r="RJZ171" s="1"/>
      <c r="RKA171" s="1"/>
      <c r="RKB171" s="1"/>
      <c r="RKC171" s="1"/>
      <c r="RKD171" s="1"/>
      <c r="RKE171" s="1"/>
      <c r="RKF171" s="1"/>
      <c r="RKG171" s="1"/>
      <c r="RKH171" s="1"/>
      <c r="RKI171" s="1"/>
      <c r="RKJ171" s="1"/>
      <c r="RKK171" s="1"/>
      <c r="RKL171" s="1"/>
      <c r="RKM171" s="1"/>
      <c r="RKN171" s="1"/>
      <c r="RKO171" s="1"/>
      <c r="RKP171" s="1"/>
      <c r="RKQ171" s="1"/>
      <c r="RKR171" s="1"/>
      <c r="RKS171" s="1"/>
      <c r="RKT171" s="1"/>
      <c r="RKU171" s="1"/>
      <c r="RKV171" s="1"/>
      <c r="RKW171" s="1"/>
      <c r="RKX171" s="1"/>
      <c r="RKY171" s="1"/>
      <c r="RKZ171" s="1"/>
      <c r="RLA171" s="1"/>
      <c r="RLB171" s="1"/>
      <c r="RLC171" s="1"/>
      <c r="RLD171" s="1"/>
      <c r="RLE171" s="1"/>
      <c r="RLF171" s="1"/>
      <c r="RLG171" s="1"/>
      <c r="RLH171" s="1"/>
      <c r="RLI171" s="1"/>
      <c r="RLJ171" s="1"/>
      <c r="RLK171" s="1"/>
      <c r="RLL171" s="1"/>
      <c r="RLM171" s="1"/>
      <c r="RLN171" s="1"/>
      <c r="RLO171" s="1"/>
      <c r="RLP171" s="1"/>
      <c r="RLQ171" s="1"/>
      <c r="RLR171" s="1"/>
      <c r="RLS171" s="1"/>
      <c r="RLT171" s="1"/>
      <c r="RLU171" s="1"/>
      <c r="RLV171" s="1"/>
      <c r="RLW171" s="1"/>
      <c r="RLX171" s="1"/>
      <c r="RLY171" s="1"/>
      <c r="RLZ171" s="1"/>
      <c r="RMA171" s="1"/>
      <c r="RMB171" s="1"/>
      <c r="RMC171" s="1"/>
      <c r="RMD171" s="1"/>
      <c r="RME171" s="1"/>
      <c r="RMF171" s="1"/>
      <c r="RMG171" s="1"/>
      <c r="RMH171" s="1"/>
      <c r="RMO171" s="1"/>
      <c r="RMP171" s="1"/>
      <c r="RMQ171" s="1"/>
      <c r="RMR171" s="1"/>
      <c r="RMS171" s="1"/>
      <c r="RMT171" s="1"/>
      <c r="RMU171" s="1"/>
      <c r="RMV171" s="1"/>
      <c r="RMW171" s="1"/>
      <c r="RMX171" s="1"/>
      <c r="RMY171" s="1"/>
      <c r="RMZ171" s="1"/>
      <c r="RNA171" s="1"/>
      <c r="RNB171" s="1"/>
      <c r="RNC171" s="1"/>
      <c r="RND171" s="1"/>
      <c r="RNE171" s="1"/>
      <c r="RNF171" s="1"/>
      <c r="RNG171" s="1"/>
      <c r="RNH171" s="1"/>
      <c r="RNI171" s="1"/>
      <c r="RNJ171" s="1"/>
      <c r="RNK171" s="1"/>
      <c r="RNL171" s="1"/>
      <c r="RNM171" s="1"/>
      <c r="RNN171" s="1"/>
      <c r="RNO171" s="1"/>
      <c r="RNP171" s="1"/>
      <c r="RNQ171" s="1"/>
      <c r="RNR171" s="1"/>
      <c r="RNS171" s="1"/>
      <c r="RNT171" s="1"/>
      <c r="RNU171" s="1"/>
      <c r="RNV171" s="1"/>
      <c r="RNW171" s="1"/>
      <c r="RNX171" s="1"/>
      <c r="RNY171" s="1"/>
      <c r="RNZ171" s="1"/>
      <c r="ROA171" s="1"/>
      <c r="ROB171" s="1"/>
      <c r="ROC171" s="1"/>
      <c r="ROD171" s="1"/>
      <c r="ROE171" s="1"/>
      <c r="ROF171" s="1"/>
      <c r="ROG171" s="1"/>
      <c r="ROH171" s="1"/>
      <c r="ROI171" s="1"/>
      <c r="ROJ171" s="1"/>
      <c r="ROK171" s="1"/>
      <c r="ROL171" s="1"/>
      <c r="ROM171" s="1"/>
      <c r="RON171" s="1"/>
      <c r="ROO171" s="1"/>
      <c r="ROP171" s="1"/>
      <c r="ROQ171" s="1"/>
      <c r="ROR171" s="1"/>
      <c r="ROS171" s="1"/>
      <c r="ROT171" s="1"/>
      <c r="ROU171" s="1"/>
      <c r="ROV171" s="1"/>
      <c r="ROW171" s="1"/>
      <c r="ROX171" s="1"/>
      <c r="ROY171" s="1"/>
      <c r="ROZ171" s="1"/>
      <c r="RPA171" s="1"/>
      <c r="RPB171" s="1"/>
      <c r="RPC171" s="1"/>
      <c r="RPD171" s="1"/>
      <c r="RPE171" s="1"/>
      <c r="RPF171" s="1"/>
      <c r="RPG171" s="1"/>
      <c r="RPH171" s="1"/>
      <c r="RPI171" s="1"/>
      <c r="RPJ171" s="1"/>
      <c r="RPK171" s="1"/>
      <c r="RPL171" s="1"/>
      <c r="RPM171" s="1"/>
      <c r="RPN171" s="1"/>
      <c r="RPO171" s="1"/>
      <c r="RPP171" s="1"/>
      <c r="RPQ171" s="1"/>
      <c r="RPR171" s="1"/>
      <c r="RPS171" s="1"/>
      <c r="RPT171" s="1"/>
      <c r="RPU171" s="1"/>
      <c r="RPV171" s="1"/>
      <c r="RPW171" s="1"/>
      <c r="RPX171" s="1"/>
      <c r="RPY171" s="1"/>
      <c r="RPZ171" s="1"/>
      <c r="RQA171" s="1"/>
      <c r="RQB171" s="1"/>
      <c r="RQC171" s="1"/>
      <c r="RQD171" s="1"/>
      <c r="RQE171" s="1"/>
      <c r="RQF171" s="1"/>
      <c r="RQG171" s="1"/>
      <c r="RQH171" s="1"/>
      <c r="RQI171" s="1"/>
      <c r="RQJ171" s="1"/>
      <c r="RQK171" s="1"/>
      <c r="RQL171" s="1"/>
      <c r="RQM171" s="1"/>
      <c r="RQN171" s="1"/>
      <c r="RQO171" s="1"/>
      <c r="RQP171" s="1"/>
      <c r="RQQ171" s="1"/>
      <c r="RQR171" s="1"/>
      <c r="RQS171" s="1"/>
      <c r="RQT171" s="1"/>
      <c r="RQU171" s="1"/>
      <c r="RQV171" s="1"/>
      <c r="RQW171" s="1"/>
      <c r="RQX171" s="1"/>
      <c r="RQY171" s="1"/>
      <c r="RQZ171" s="1"/>
      <c r="RRA171" s="1"/>
      <c r="RRB171" s="1"/>
      <c r="RRC171" s="1"/>
      <c r="RRD171" s="1"/>
      <c r="RRE171" s="1"/>
      <c r="RRF171" s="1"/>
      <c r="RRG171" s="1"/>
      <c r="RRH171" s="1"/>
      <c r="RRI171" s="1"/>
      <c r="RRJ171" s="1"/>
      <c r="RRK171" s="1"/>
      <c r="RRL171" s="1"/>
      <c r="RRM171" s="1"/>
      <c r="RRN171" s="1"/>
      <c r="RRO171" s="1"/>
      <c r="RRP171" s="1"/>
      <c r="RRQ171" s="1"/>
      <c r="RRR171" s="1"/>
      <c r="RRS171" s="1"/>
      <c r="RRT171" s="1"/>
      <c r="RRU171" s="1"/>
      <c r="RRV171" s="1"/>
      <c r="RRW171" s="1"/>
      <c r="RRX171" s="1"/>
      <c r="RRY171" s="1"/>
      <c r="RRZ171" s="1"/>
      <c r="RSA171" s="1"/>
      <c r="RSB171" s="1"/>
      <c r="RSC171" s="1"/>
      <c r="RSD171" s="1"/>
      <c r="RSE171" s="1"/>
      <c r="RSF171" s="1"/>
      <c r="RSG171" s="1"/>
      <c r="RSH171" s="1"/>
      <c r="RSI171" s="1"/>
      <c r="RSJ171" s="1"/>
      <c r="RSK171" s="1"/>
      <c r="RSL171" s="1"/>
      <c r="RSM171" s="1"/>
      <c r="RSN171" s="1"/>
      <c r="RSO171" s="1"/>
      <c r="RSP171" s="1"/>
      <c r="RSQ171" s="1"/>
      <c r="RSR171" s="1"/>
      <c r="RSS171" s="1"/>
      <c r="RST171" s="1"/>
      <c r="RSU171" s="1"/>
      <c r="RSV171" s="1"/>
      <c r="RSW171" s="1"/>
      <c r="RSX171" s="1"/>
      <c r="RSY171" s="1"/>
      <c r="RSZ171" s="1"/>
      <c r="RTA171" s="1"/>
      <c r="RTB171" s="1"/>
      <c r="RTC171" s="1"/>
      <c r="RTD171" s="1"/>
      <c r="RTE171" s="1"/>
      <c r="RTF171" s="1"/>
      <c r="RTG171" s="1"/>
      <c r="RTH171" s="1"/>
      <c r="RTI171" s="1"/>
      <c r="RTJ171" s="1"/>
      <c r="RTK171" s="1"/>
      <c r="RTL171" s="1"/>
      <c r="RTM171" s="1"/>
      <c r="RTN171" s="1"/>
      <c r="RTO171" s="1"/>
      <c r="RTP171" s="1"/>
      <c r="RTQ171" s="1"/>
      <c r="RTR171" s="1"/>
      <c r="RTS171" s="1"/>
      <c r="RTT171" s="1"/>
      <c r="RTU171" s="1"/>
      <c r="RTV171" s="1"/>
      <c r="RTW171" s="1"/>
      <c r="RTX171" s="1"/>
      <c r="RTY171" s="1"/>
      <c r="RTZ171" s="1"/>
      <c r="RUA171" s="1"/>
      <c r="RUB171" s="1"/>
      <c r="RUC171" s="1"/>
      <c r="RUD171" s="1"/>
      <c r="RUE171" s="1"/>
      <c r="RUF171" s="1"/>
      <c r="RUG171" s="1"/>
      <c r="RUH171" s="1"/>
      <c r="RUI171" s="1"/>
      <c r="RUJ171" s="1"/>
      <c r="RUK171" s="1"/>
      <c r="RUL171" s="1"/>
      <c r="RUM171" s="1"/>
      <c r="RUN171" s="1"/>
      <c r="RUO171" s="1"/>
      <c r="RUP171" s="1"/>
      <c r="RUQ171" s="1"/>
      <c r="RUR171" s="1"/>
      <c r="RUS171" s="1"/>
      <c r="RUT171" s="1"/>
      <c r="RUU171" s="1"/>
      <c r="RUV171" s="1"/>
      <c r="RUW171" s="1"/>
      <c r="RUX171" s="1"/>
      <c r="RUY171" s="1"/>
      <c r="RUZ171" s="1"/>
      <c r="RVA171" s="1"/>
      <c r="RVB171" s="1"/>
      <c r="RVC171" s="1"/>
      <c r="RVD171" s="1"/>
      <c r="RVE171" s="1"/>
      <c r="RVF171" s="1"/>
      <c r="RVG171" s="1"/>
      <c r="RVH171" s="1"/>
      <c r="RVI171" s="1"/>
      <c r="RVJ171" s="1"/>
      <c r="RVK171" s="1"/>
      <c r="RVL171" s="1"/>
      <c r="RVM171" s="1"/>
      <c r="RVN171" s="1"/>
      <c r="RVO171" s="1"/>
      <c r="RVP171" s="1"/>
      <c r="RVQ171" s="1"/>
      <c r="RVR171" s="1"/>
      <c r="RVS171" s="1"/>
      <c r="RVT171" s="1"/>
      <c r="RVU171" s="1"/>
      <c r="RVV171" s="1"/>
      <c r="RVW171" s="1"/>
      <c r="RVX171" s="1"/>
      <c r="RVY171" s="1"/>
      <c r="RVZ171" s="1"/>
      <c r="RWA171" s="1"/>
      <c r="RWB171" s="1"/>
      <c r="RWC171" s="1"/>
      <c r="RWD171" s="1"/>
      <c r="RWK171" s="1"/>
      <c r="RWL171" s="1"/>
      <c r="RWM171" s="1"/>
      <c r="RWN171" s="1"/>
      <c r="RWO171" s="1"/>
      <c r="RWP171" s="1"/>
      <c r="RWQ171" s="1"/>
      <c r="RWR171" s="1"/>
      <c r="RWS171" s="1"/>
      <c r="RWT171" s="1"/>
      <c r="RWU171" s="1"/>
      <c r="RWV171" s="1"/>
      <c r="RWW171" s="1"/>
      <c r="RWX171" s="1"/>
      <c r="RWY171" s="1"/>
      <c r="RWZ171" s="1"/>
      <c r="RXA171" s="1"/>
      <c r="RXB171" s="1"/>
      <c r="RXC171" s="1"/>
      <c r="RXD171" s="1"/>
      <c r="RXE171" s="1"/>
      <c r="RXF171" s="1"/>
      <c r="RXG171" s="1"/>
      <c r="RXH171" s="1"/>
      <c r="RXI171" s="1"/>
      <c r="RXJ171" s="1"/>
      <c r="RXK171" s="1"/>
      <c r="RXL171" s="1"/>
      <c r="RXM171" s="1"/>
      <c r="RXN171" s="1"/>
      <c r="RXO171" s="1"/>
      <c r="RXP171" s="1"/>
      <c r="RXQ171" s="1"/>
      <c r="RXR171" s="1"/>
      <c r="RXS171" s="1"/>
      <c r="RXT171" s="1"/>
      <c r="RXU171" s="1"/>
      <c r="RXV171" s="1"/>
      <c r="RXW171" s="1"/>
      <c r="RXX171" s="1"/>
      <c r="RXY171" s="1"/>
      <c r="RXZ171" s="1"/>
      <c r="RYA171" s="1"/>
      <c r="RYB171" s="1"/>
      <c r="RYC171" s="1"/>
      <c r="RYD171" s="1"/>
      <c r="RYE171" s="1"/>
      <c r="RYF171" s="1"/>
      <c r="RYG171" s="1"/>
      <c r="RYH171" s="1"/>
      <c r="RYI171" s="1"/>
      <c r="RYJ171" s="1"/>
      <c r="RYK171" s="1"/>
      <c r="RYL171" s="1"/>
      <c r="RYM171" s="1"/>
      <c r="RYN171" s="1"/>
      <c r="RYO171" s="1"/>
      <c r="RYP171" s="1"/>
      <c r="RYQ171" s="1"/>
      <c r="RYR171" s="1"/>
      <c r="RYS171" s="1"/>
      <c r="RYT171" s="1"/>
      <c r="RYU171" s="1"/>
      <c r="RYV171" s="1"/>
      <c r="RYW171" s="1"/>
      <c r="RYX171" s="1"/>
      <c r="RYY171" s="1"/>
      <c r="RYZ171" s="1"/>
      <c r="RZA171" s="1"/>
      <c r="RZB171" s="1"/>
      <c r="RZC171" s="1"/>
      <c r="RZD171" s="1"/>
      <c r="RZE171" s="1"/>
      <c r="RZF171" s="1"/>
      <c r="RZG171" s="1"/>
      <c r="RZH171" s="1"/>
      <c r="RZI171" s="1"/>
      <c r="RZJ171" s="1"/>
      <c r="RZK171" s="1"/>
      <c r="RZL171" s="1"/>
      <c r="RZM171" s="1"/>
      <c r="RZN171" s="1"/>
      <c r="RZO171" s="1"/>
      <c r="RZP171" s="1"/>
      <c r="RZQ171" s="1"/>
      <c r="RZR171" s="1"/>
      <c r="RZS171" s="1"/>
      <c r="RZT171" s="1"/>
      <c r="RZU171" s="1"/>
      <c r="RZV171" s="1"/>
      <c r="RZW171" s="1"/>
      <c r="RZX171" s="1"/>
      <c r="RZY171" s="1"/>
      <c r="RZZ171" s="1"/>
      <c r="SAA171" s="1"/>
      <c r="SAB171" s="1"/>
      <c r="SAC171" s="1"/>
      <c r="SAD171" s="1"/>
      <c r="SAE171" s="1"/>
      <c r="SAF171" s="1"/>
      <c r="SAG171" s="1"/>
      <c r="SAH171" s="1"/>
      <c r="SAI171" s="1"/>
      <c r="SAJ171" s="1"/>
      <c r="SAK171" s="1"/>
      <c r="SAL171" s="1"/>
      <c r="SAM171" s="1"/>
      <c r="SAN171" s="1"/>
      <c r="SAO171" s="1"/>
      <c r="SAP171" s="1"/>
      <c r="SAQ171" s="1"/>
      <c r="SAR171" s="1"/>
      <c r="SAS171" s="1"/>
      <c r="SAT171" s="1"/>
      <c r="SAU171" s="1"/>
      <c r="SAV171" s="1"/>
      <c r="SAW171" s="1"/>
      <c r="SAX171" s="1"/>
      <c r="SAY171" s="1"/>
      <c r="SAZ171" s="1"/>
      <c r="SBA171" s="1"/>
      <c r="SBB171" s="1"/>
      <c r="SBC171" s="1"/>
      <c r="SBD171" s="1"/>
      <c r="SBE171" s="1"/>
      <c r="SBF171" s="1"/>
      <c r="SBG171" s="1"/>
      <c r="SBH171" s="1"/>
      <c r="SBI171" s="1"/>
      <c r="SBJ171" s="1"/>
      <c r="SBK171" s="1"/>
      <c r="SBL171" s="1"/>
      <c r="SBM171" s="1"/>
      <c r="SBN171" s="1"/>
      <c r="SBO171" s="1"/>
      <c r="SBP171" s="1"/>
      <c r="SBQ171" s="1"/>
      <c r="SBR171" s="1"/>
      <c r="SBS171" s="1"/>
      <c r="SBT171" s="1"/>
      <c r="SBU171" s="1"/>
      <c r="SBV171" s="1"/>
      <c r="SBW171" s="1"/>
      <c r="SBX171" s="1"/>
      <c r="SBY171" s="1"/>
      <c r="SBZ171" s="1"/>
      <c r="SCA171" s="1"/>
      <c r="SCB171" s="1"/>
      <c r="SCC171" s="1"/>
      <c r="SCD171" s="1"/>
      <c r="SCE171" s="1"/>
      <c r="SCF171" s="1"/>
      <c r="SCG171" s="1"/>
      <c r="SCH171" s="1"/>
      <c r="SCI171" s="1"/>
      <c r="SCJ171" s="1"/>
      <c r="SCK171" s="1"/>
      <c r="SCL171" s="1"/>
      <c r="SCM171" s="1"/>
      <c r="SCN171" s="1"/>
      <c r="SCO171" s="1"/>
      <c r="SCP171" s="1"/>
      <c r="SCQ171" s="1"/>
      <c r="SCR171" s="1"/>
      <c r="SCS171" s="1"/>
      <c r="SCT171" s="1"/>
      <c r="SCU171" s="1"/>
      <c r="SCV171" s="1"/>
      <c r="SCW171" s="1"/>
      <c r="SCX171" s="1"/>
      <c r="SCY171" s="1"/>
      <c r="SCZ171" s="1"/>
      <c r="SDA171" s="1"/>
      <c r="SDB171" s="1"/>
      <c r="SDC171" s="1"/>
      <c r="SDD171" s="1"/>
      <c r="SDE171" s="1"/>
      <c r="SDF171" s="1"/>
      <c r="SDG171" s="1"/>
      <c r="SDH171" s="1"/>
      <c r="SDI171" s="1"/>
      <c r="SDJ171" s="1"/>
      <c r="SDK171" s="1"/>
      <c r="SDL171" s="1"/>
      <c r="SDM171" s="1"/>
      <c r="SDN171" s="1"/>
      <c r="SDO171" s="1"/>
      <c r="SDP171" s="1"/>
      <c r="SDQ171" s="1"/>
      <c r="SDR171" s="1"/>
      <c r="SDS171" s="1"/>
      <c r="SDT171" s="1"/>
      <c r="SDU171" s="1"/>
      <c r="SDV171" s="1"/>
      <c r="SDW171" s="1"/>
      <c r="SDX171" s="1"/>
      <c r="SDY171" s="1"/>
      <c r="SDZ171" s="1"/>
      <c r="SEA171" s="1"/>
      <c r="SEB171" s="1"/>
      <c r="SEC171" s="1"/>
      <c r="SED171" s="1"/>
      <c r="SEE171" s="1"/>
      <c r="SEF171" s="1"/>
      <c r="SEG171" s="1"/>
      <c r="SEH171" s="1"/>
      <c r="SEI171" s="1"/>
      <c r="SEJ171" s="1"/>
      <c r="SEK171" s="1"/>
      <c r="SEL171" s="1"/>
      <c r="SEM171" s="1"/>
      <c r="SEN171" s="1"/>
      <c r="SEO171" s="1"/>
      <c r="SEP171" s="1"/>
      <c r="SEQ171" s="1"/>
      <c r="SER171" s="1"/>
      <c r="SES171" s="1"/>
      <c r="SET171" s="1"/>
      <c r="SEU171" s="1"/>
      <c r="SEV171" s="1"/>
      <c r="SEW171" s="1"/>
      <c r="SEX171" s="1"/>
      <c r="SEY171" s="1"/>
      <c r="SEZ171" s="1"/>
      <c r="SFA171" s="1"/>
      <c r="SFB171" s="1"/>
      <c r="SFC171" s="1"/>
      <c r="SFD171" s="1"/>
      <c r="SFE171" s="1"/>
      <c r="SFF171" s="1"/>
      <c r="SFG171" s="1"/>
      <c r="SFH171" s="1"/>
      <c r="SFI171" s="1"/>
      <c r="SFJ171" s="1"/>
      <c r="SFK171" s="1"/>
      <c r="SFL171" s="1"/>
      <c r="SFM171" s="1"/>
      <c r="SFN171" s="1"/>
      <c r="SFO171" s="1"/>
      <c r="SFP171" s="1"/>
      <c r="SFQ171" s="1"/>
      <c r="SFR171" s="1"/>
      <c r="SFS171" s="1"/>
      <c r="SFT171" s="1"/>
      <c r="SFU171" s="1"/>
      <c r="SFV171" s="1"/>
      <c r="SFW171" s="1"/>
      <c r="SFX171" s="1"/>
      <c r="SFY171" s="1"/>
      <c r="SFZ171" s="1"/>
      <c r="SGG171" s="1"/>
      <c r="SGH171" s="1"/>
      <c r="SGI171" s="1"/>
      <c r="SGJ171" s="1"/>
      <c r="SGK171" s="1"/>
      <c r="SGL171" s="1"/>
      <c r="SGM171" s="1"/>
      <c r="SGN171" s="1"/>
      <c r="SGO171" s="1"/>
      <c r="SGP171" s="1"/>
      <c r="SGQ171" s="1"/>
      <c r="SGR171" s="1"/>
      <c r="SGS171" s="1"/>
      <c r="SGT171" s="1"/>
      <c r="SGU171" s="1"/>
      <c r="SGV171" s="1"/>
      <c r="SGW171" s="1"/>
      <c r="SGX171" s="1"/>
      <c r="SGY171" s="1"/>
      <c r="SGZ171" s="1"/>
      <c r="SHA171" s="1"/>
      <c r="SHB171" s="1"/>
      <c r="SHC171" s="1"/>
      <c r="SHD171" s="1"/>
      <c r="SHE171" s="1"/>
      <c r="SHF171" s="1"/>
      <c r="SHG171" s="1"/>
      <c r="SHH171" s="1"/>
      <c r="SHI171" s="1"/>
      <c r="SHJ171" s="1"/>
      <c r="SHK171" s="1"/>
      <c r="SHL171" s="1"/>
      <c r="SHM171" s="1"/>
      <c r="SHN171" s="1"/>
      <c r="SHO171" s="1"/>
      <c r="SHP171" s="1"/>
      <c r="SHQ171" s="1"/>
      <c r="SHR171" s="1"/>
      <c r="SHS171" s="1"/>
      <c r="SHT171" s="1"/>
      <c r="SHU171" s="1"/>
      <c r="SHV171" s="1"/>
      <c r="SHW171" s="1"/>
      <c r="SHX171" s="1"/>
      <c r="SHY171" s="1"/>
      <c r="SHZ171" s="1"/>
      <c r="SIA171" s="1"/>
      <c r="SIB171" s="1"/>
      <c r="SIC171" s="1"/>
      <c r="SID171" s="1"/>
      <c r="SIE171" s="1"/>
      <c r="SIF171" s="1"/>
      <c r="SIG171" s="1"/>
      <c r="SIH171" s="1"/>
      <c r="SII171" s="1"/>
      <c r="SIJ171" s="1"/>
      <c r="SIK171" s="1"/>
      <c r="SIL171" s="1"/>
      <c r="SIM171" s="1"/>
      <c r="SIN171" s="1"/>
      <c r="SIO171" s="1"/>
      <c r="SIP171" s="1"/>
      <c r="SIQ171" s="1"/>
      <c r="SIR171" s="1"/>
      <c r="SIS171" s="1"/>
      <c r="SIT171" s="1"/>
      <c r="SIU171" s="1"/>
      <c r="SIV171" s="1"/>
      <c r="SIW171" s="1"/>
      <c r="SIX171" s="1"/>
      <c r="SIY171" s="1"/>
      <c r="SIZ171" s="1"/>
      <c r="SJA171" s="1"/>
      <c r="SJB171" s="1"/>
      <c r="SJC171" s="1"/>
      <c r="SJD171" s="1"/>
      <c r="SJE171" s="1"/>
      <c r="SJF171" s="1"/>
      <c r="SJG171" s="1"/>
      <c r="SJH171" s="1"/>
      <c r="SJI171" s="1"/>
      <c r="SJJ171" s="1"/>
      <c r="SJK171" s="1"/>
      <c r="SJL171" s="1"/>
      <c r="SJM171" s="1"/>
      <c r="SJN171" s="1"/>
      <c r="SJO171" s="1"/>
      <c r="SJP171" s="1"/>
      <c r="SJQ171" s="1"/>
      <c r="SJR171" s="1"/>
      <c r="SJS171" s="1"/>
      <c r="SJT171" s="1"/>
      <c r="SJU171" s="1"/>
      <c r="SJV171" s="1"/>
      <c r="SJW171" s="1"/>
      <c r="SJX171" s="1"/>
      <c r="SJY171" s="1"/>
      <c r="SJZ171" s="1"/>
      <c r="SKA171" s="1"/>
      <c r="SKB171" s="1"/>
      <c r="SKC171" s="1"/>
      <c r="SKD171" s="1"/>
      <c r="SKE171" s="1"/>
      <c r="SKF171" s="1"/>
      <c r="SKG171" s="1"/>
      <c r="SKH171" s="1"/>
      <c r="SKI171" s="1"/>
      <c r="SKJ171" s="1"/>
      <c r="SKK171" s="1"/>
      <c r="SKL171" s="1"/>
      <c r="SKM171" s="1"/>
      <c r="SKN171" s="1"/>
      <c r="SKO171" s="1"/>
      <c r="SKP171" s="1"/>
      <c r="SKQ171" s="1"/>
      <c r="SKR171" s="1"/>
      <c r="SKS171" s="1"/>
      <c r="SKT171" s="1"/>
      <c r="SKU171" s="1"/>
      <c r="SKV171" s="1"/>
      <c r="SKW171" s="1"/>
      <c r="SKX171" s="1"/>
      <c r="SKY171" s="1"/>
      <c r="SKZ171" s="1"/>
      <c r="SLA171" s="1"/>
      <c r="SLB171" s="1"/>
      <c r="SLC171" s="1"/>
      <c r="SLD171" s="1"/>
      <c r="SLE171" s="1"/>
      <c r="SLF171" s="1"/>
      <c r="SLG171" s="1"/>
      <c r="SLH171" s="1"/>
      <c r="SLI171" s="1"/>
      <c r="SLJ171" s="1"/>
      <c r="SLK171" s="1"/>
      <c r="SLL171" s="1"/>
      <c r="SLM171" s="1"/>
      <c r="SLN171" s="1"/>
      <c r="SLO171" s="1"/>
      <c r="SLP171" s="1"/>
      <c r="SLQ171" s="1"/>
      <c r="SLR171" s="1"/>
      <c r="SLS171" s="1"/>
      <c r="SLT171" s="1"/>
      <c r="SLU171" s="1"/>
      <c r="SLV171" s="1"/>
      <c r="SLW171" s="1"/>
      <c r="SLX171" s="1"/>
      <c r="SLY171" s="1"/>
      <c r="SLZ171" s="1"/>
      <c r="SMA171" s="1"/>
      <c r="SMB171" s="1"/>
      <c r="SMC171" s="1"/>
      <c r="SMD171" s="1"/>
      <c r="SME171" s="1"/>
      <c r="SMF171" s="1"/>
      <c r="SMG171" s="1"/>
      <c r="SMH171" s="1"/>
      <c r="SMI171" s="1"/>
      <c r="SMJ171" s="1"/>
      <c r="SMK171" s="1"/>
      <c r="SML171" s="1"/>
      <c r="SMM171" s="1"/>
      <c r="SMN171" s="1"/>
      <c r="SMO171" s="1"/>
      <c r="SMP171" s="1"/>
      <c r="SMQ171" s="1"/>
      <c r="SMR171" s="1"/>
      <c r="SMS171" s="1"/>
      <c r="SMT171" s="1"/>
      <c r="SMU171" s="1"/>
      <c r="SMV171" s="1"/>
      <c r="SMW171" s="1"/>
      <c r="SMX171" s="1"/>
      <c r="SMY171" s="1"/>
      <c r="SMZ171" s="1"/>
      <c r="SNA171" s="1"/>
      <c r="SNB171" s="1"/>
      <c r="SNC171" s="1"/>
      <c r="SND171" s="1"/>
      <c r="SNE171" s="1"/>
      <c r="SNF171" s="1"/>
      <c r="SNG171" s="1"/>
      <c r="SNH171" s="1"/>
      <c r="SNI171" s="1"/>
      <c r="SNJ171" s="1"/>
      <c r="SNK171" s="1"/>
      <c r="SNL171" s="1"/>
      <c r="SNM171" s="1"/>
      <c r="SNN171" s="1"/>
      <c r="SNO171" s="1"/>
      <c r="SNP171" s="1"/>
      <c r="SNQ171" s="1"/>
      <c r="SNR171" s="1"/>
      <c r="SNS171" s="1"/>
      <c r="SNT171" s="1"/>
      <c r="SNU171" s="1"/>
      <c r="SNV171" s="1"/>
      <c r="SNW171" s="1"/>
      <c r="SNX171" s="1"/>
      <c r="SNY171" s="1"/>
      <c r="SNZ171" s="1"/>
      <c r="SOA171" s="1"/>
      <c r="SOB171" s="1"/>
      <c r="SOC171" s="1"/>
      <c r="SOD171" s="1"/>
      <c r="SOE171" s="1"/>
      <c r="SOF171" s="1"/>
      <c r="SOG171" s="1"/>
      <c r="SOH171" s="1"/>
      <c r="SOI171" s="1"/>
      <c r="SOJ171" s="1"/>
      <c r="SOK171" s="1"/>
      <c r="SOL171" s="1"/>
      <c r="SOM171" s="1"/>
      <c r="SON171" s="1"/>
      <c r="SOO171" s="1"/>
      <c r="SOP171" s="1"/>
      <c r="SOQ171" s="1"/>
      <c r="SOR171" s="1"/>
      <c r="SOS171" s="1"/>
      <c r="SOT171" s="1"/>
      <c r="SOU171" s="1"/>
      <c r="SOV171" s="1"/>
      <c r="SOW171" s="1"/>
      <c r="SOX171" s="1"/>
      <c r="SOY171" s="1"/>
      <c r="SOZ171" s="1"/>
      <c r="SPA171" s="1"/>
      <c r="SPB171" s="1"/>
      <c r="SPC171" s="1"/>
      <c r="SPD171" s="1"/>
      <c r="SPE171" s="1"/>
      <c r="SPF171" s="1"/>
      <c r="SPG171" s="1"/>
      <c r="SPH171" s="1"/>
      <c r="SPI171" s="1"/>
      <c r="SPJ171" s="1"/>
      <c r="SPK171" s="1"/>
      <c r="SPL171" s="1"/>
      <c r="SPM171" s="1"/>
      <c r="SPN171" s="1"/>
      <c r="SPO171" s="1"/>
      <c r="SPP171" s="1"/>
      <c r="SPQ171" s="1"/>
      <c r="SPR171" s="1"/>
      <c r="SPS171" s="1"/>
      <c r="SPT171" s="1"/>
      <c r="SPU171" s="1"/>
      <c r="SPV171" s="1"/>
      <c r="SQC171" s="1"/>
      <c r="SQD171" s="1"/>
      <c r="SQE171" s="1"/>
      <c r="SQF171" s="1"/>
      <c r="SQG171" s="1"/>
      <c r="SQH171" s="1"/>
      <c r="SQI171" s="1"/>
      <c r="SQJ171" s="1"/>
      <c r="SQK171" s="1"/>
      <c r="SQL171" s="1"/>
      <c r="SQM171" s="1"/>
      <c r="SQN171" s="1"/>
      <c r="SQO171" s="1"/>
      <c r="SQP171" s="1"/>
      <c r="SQQ171" s="1"/>
      <c r="SQR171" s="1"/>
      <c r="SQS171" s="1"/>
      <c r="SQT171" s="1"/>
      <c r="SQU171" s="1"/>
      <c r="SQV171" s="1"/>
      <c r="SQW171" s="1"/>
      <c r="SQX171" s="1"/>
      <c r="SQY171" s="1"/>
      <c r="SQZ171" s="1"/>
      <c r="SRA171" s="1"/>
      <c r="SRB171" s="1"/>
      <c r="SRC171" s="1"/>
      <c r="SRD171" s="1"/>
      <c r="SRE171" s="1"/>
      <c r="SRF171" s="1"/>
      <c r="SRG171" s="1"/>
      <c r="SRH171" s="1"/>
      <c r="SRI171" s="1"/>
      <c r="SRJ171" s="1"/>
      <c r="SRK171" s="1"/>
      <c r="SRL171" s="1"/>
      <c r="SRM171" s="1"/>
      <c r="SRN171" s="1"/>
      <c r="SRO171" s="1"/>
      <c r="SRP171" s="1"/>
      <c r="SRQ171" s="1"/>
      <c r="SRR171" s="1"/>
      <c r="SRS171" s="1"/>
      <c r="SRT171" s="1"/>
      <c r="SRU171" s="1"/>
      <c r="SRV171" s="1"/>
      <c r="SRW171" s="1"/>
      <c r="SRX171" s="1"/>
      <c r="SRY171" s="1"/>
      <c r="SRZ171" s="1"/>
      <c r="SSA171" s="1"/>
      <c r="SSB171" s="1"/>
      <c r="SSC171" s="1"/>
      <c r="SSD171" s="1"/>
      <c r="SSE171" s="1"/>
      <c r="SSF171" s="1"/>
      <c r="SSG171" s="1"/>
      <c r="SSH171" s="1"/>
      <c r="SSI171" s="1"/>
      <c r="SSJ171" s="1"/>
      <c r="SSK171" s="1"/>
      <c r="SSL171" s="1"/>
      <c r="SSM171" s="1"/>
      <c r="SSN171" s="1"/>
      <c r="SSO171" s="1"/>
      <c r="SSP171" s="1"/>
      <c r="SSQ171" s="1"/>
      <c r="SSR171" s="1"/>
      <c r="SSS171" s="1"/>
      <c r="SST171" s="1"/>
      <c r="SSU171" s="1"/>
      <c r="SSV171" s="1"/>
      <c r="SSW171" s="1"/>
      <c r="SSX171" s="1"/>
      <c r="SSY171" s="1"/>
      <c r="SSZ171" s="1"/>
      <c r="STA171" s="1"/>
      <c r="STB171" s="1"/>
      <c r="STC171" s="1"/>
      <c r="STD171" s="1"/>
      <c r="STE171" s="1"/>
      <c r="STF171" s="1"/>
      <c r="STG171" s="1"/>
      <c r="STH171" s="1"/>
      <c r="STI171" s="1"/>
      <c r="STJ171" s="1"/>
      <c r="STK171" s="1"/>
      <c r="STL171" s="1"/>
      <c r="STM171" s="1"/>
      <c r="STN171" s="1"/>
      <c r="STO171" s="1"/>
      <c r="STP171" s="1"/>
      <c r="STQ171" s="1"/>
      <c r="STR171" s="1"/>
      <c r="STS171" s="1"/>
      <c r="STT171" s="1"/>
      <c r="STU171" s="1"/>
      <c r="STV171" s="1"/>
      <c r="STW171" s="1"/>
      <c r="STX171" s="1"/>
      <c r="STY171" s="1"/>
      <c r="STZ171" s="1"/>
      <c r="SUA171" s="1"/>
      <c r="SUB171" s="1"/>
      <c r="SUC171" s="1"/>
      <c r="SUD171" s="1"/>
      <c r="SUE171" s="1"/>
      <c r="SUF171" s="1"/>
      <c r="SUG171" s="1"/>
      <c r="SUH171" s="1"/>
      <c r="SUI171" s="1"/>
      <c r="SUJ171" s="1"/>
      <c r="SUK171" s="1"/>
      <c r="SUL171" s="1"/>
      <c r="SUM171" s="1"/>
      <c r="SUN171" s="1"/>
      <c r="SUO171" s="1"/>
      <c r="SUP171" s="1"/>
      <c r="SUQ171" s="1"/>
      <c r="SUR171" s="1"/>
      <c r="SUS171" s="1"/>
      <c r="SUT171" s="1"/>
      <c r="SUU171" s="1"/>
      <c r="SUV171" s="1"/>
      <c r="SUW171" s="1"/>
      <c r="SUX171" s="1"/>
      <c r="SUY171" s="1"/>
      <c r="SUZ171" s="1"/>
      <c r="SVA171" s="1"/>
      <c r="SVB171" s="1"/>
      <c r="SVC171" s="1"/>
      <c r="SVD171" s="1"/>
      <c r="SVE171" s="1"/>
      <c r="SVF171" s="1"/>
      <c r="SVG171" s="1"/>
      <c r="SVH171" s="1"/>
      <c r="SVI171" s="1"/>
      <c r="SVJ171" s="1"/>
      <c r="SVK171" s="1"/>
      <c r="SVL171" s="1"/>
      <c r="SVM171" s="1"/>
      <c r="SVN171" s="1"/>
      <c r="SVO171" s="1"/>
      <c r="SVP171" s="1"/>
      <c r="SVQ171" s="1"/>
      <c r="SVR171" s="1"/>
      <c r="SVS171" s="1"/>
      <c r="SVT171" s="1"/>
      <c r="SVU171" s="1"/>
      <c r="SVV171" s="1"/>
      <c r="SVW171" s="1"/>
      <c r="SVX171" s="1"/>
      <c r="SVY171" s="1"/>
      <c r="SVZ171" s="1"/>
      <c r="SWA171" s="1"/>
      <c r="SWB171" s="1"/>
      <c r="SWC171" s="1"/>
      <c r="SWD171" s="1"/>
      <c r="SWE171" s="1"/>
      <c r="SWF171" s="1"/>
      <c r="SWG171" s="1"/>
      <c r="SWH171" s="1"/>
      <c r="SWI171" s="1"/>
      <c r="SWJ171" s="1"/>
      <c r="SWK171" s="1"/>
      <c r="SWL171" s="1"/>
      <c r="SWM171" s="1"/>
      <c r="SWN171" s="1"/>
      <c r="SWO171" s="1"/>
      <c r="SWP171" s="1"/>
      <c r="SWQ171" s="1"/>
      <c r="SWR171" s="1"/>
      <c r="SWS171" s="1"/>
      <c r="SWT171" s="1"/>
      <c r="SWU171" s="1"/>
      <c r="SWV171" s="1"/>
      <c r="SWW171" s="1"/>
      <c r="SWX171" s="1"/>
      <c r="SWY171" s="1"/>
      <c r="SWZ171" s="1"/>
      <c r="SXA171" s="1"/>
      <c r="SXB171" s="1"/>
      <c r="SXC171" s="1"/>
      <c r="SXD171" s="1"/>
      <c r="SXE171" s="1"/>
      <c r="SXF171" s="1"/>
      <c r="SXG171" s="1"/>
      <c r="SXH171" s="1"/>
      <c r="SXI171" s="1"/>
      <c r="SXJ171" s="1"/>
      <c r="SXK171" s="1"/>
      <c r="SXL171" s="1"/>
      <c r="SXM171" s="1"/>
      <c r="SXN171" s="1"/>
      <c r="SXO171" s="1"/>
      <c r="SXP171" s="1"/>
      <c r="SXQ171" s="1"/>
      <c r="SXR171" s="1"/>
      <c r="SXS171" s="1"/>
      <c r="SXT171" s="1"/>
      <c r="SXU171" s="1"/>
      <c r="SXV171" s="1"/>
      <c r="SXW171" s="1"/>
      <c r="SXX171" s="1"/>
      <c r="SXY171" s="1"/>
      <c r="SXZ171" s="1"/>
      <c r="SYA171" s="1"/>
      <c r="SYB171" s="1"/>
      <c r="SYC171" s="1"/>
      <c r="SYD171" s="1"/>
      <c r="SYE171" s="1"/>
      <c r="SYF171" s="1"/>
      <c r="SYG171" s="1"/>
      <c r="SYH171" s="1"/>
      <c r="SYI171" s="1"/>
      <c r="SYJ171" s="1"/>
      <c r="SYK171" s="1"/>
      <c r="SYL171" s="1"/>
      <c r="SYM171" s="1"/>
      <c r="SYN171" s="1"/>
      <c r="SYO171" s="1"/>
      <c r="SYP171" s="1"/>
      <c r="SYQ171" s="1"/>
      <c r="SYR171" s="1"/>
      <c r="SYS171" s="1"/>
      <c r="SYT171" s="1"/>
      <c r="SYU171" s="1"/>
      <c r="SYV171" s="1"/>
      <c r="SYW171" s="1"/>
      <c r="SYX171" s="1"/>
      <c r="SYY171" s="1"/>
      <c r="SYZ171" s="1"/>
      <c r="SZA171" s="1"/>
      <c r="SZB171" s="1"/>
      <c r="SZC171" s="1"/>
      <c r="SZD171" s="1"/>
      <c r="SZE171" s="1"/>
      <c r="SZF171" s="1"/>
      <c r="SZG171" s="1"/>
      <c r="SZH171" s="1"/>
      <c r="SZI171" s="1"/>
      <c r="SZJ171" s="1"/>
      <c r="SZK171" s="1"/>
      <c r="SZL171" s="1"/>
      <c r="SZM171" s="1"/>
      <c r="SZN171" s="1"/>
      <c r="SZO171" s="1"/>
      <c r="SZP171" s="1"/>
      <c r="SZQ171" s="1"/>
      <c r="SZR171" s="1"/>
      <c r="SZY171" s="1"/>
      <c r="SZZ171" s="1"/>
      <c r="TAA171" s="1"/>
      <c r="TAB171" s="1"/>
      <c r="TAC171" s="1"/>
      <c r="TAD171" s="1"/>
      <c r="TAE171" s="1"/>
      <c r="TAF171" s="1"/>
      <c r="TAG171" s="1"/>
      <c r="TAH171" s="1"/>
      <c r="TAI171" s="1"/>
      <c r="TAJ171" s="1"/>
      <c r="TAK171" s="1"/>
      <c r="TAL171" s="1"/>
      <c r="TAM171" s="1"/>
      <c r="TAN171" s="1"/>
      <c r="TAO171" s="1"/>
      <c r="TAP171" s="1"/>
      <c r="TAQ171" s="1"/>
      <c r="TAR171" s="1"/>
      <c r="TAS171" s="1"/>
      <c r="TAT171" s="1"/>
      <c r="TAU171" s="1"/>
      <c r="TAV171" s="1"/>
      <c r="TAW171" s="1"/>
      <c r="TAX171" s="1"/>
      <c r="TAY171" s="1"/>
      <c r="TAZ171" s="1"/>
      <c r="TBA171" s="1"/>
      <c r="TBB171" s="1"/>
      <c r="TBC171" s="1"/>
      <c r="TBD171" s="1"/>
      <c r="TBE171" s="1"/>
      <c r="TBF171" s="1"/>
      <c r="TBG171" s="1"/>
      <c r="TBH171" s="1"/>
      <c r="TBI171" s="1"/>
      <c r="TBJ171" s="1"/>
      <c r="TBK171" s="1"/>
      <c r="TBL171" s="1"/>
      <c r="TBM171" s="1"/>
      <c r="TBN171" s="1"/>
      <c r="TBO171" s="1"/>
      <c r="TBP171" s="1"/>
      <c r="TBQ171" s="1"/>
      <c r="TBR171" s="1"/>
      <c r="TBS171" s="1"/>
      <c r="TBT171" s="1"/>
      <c r="TBU171" s="1"/>
      <c r="TBV171" s="1"/>
      <c r="TBW171" s="1"/>
      <c r="TBX171" s="1"/>
      <c r="TBY171" s="1"/>
      <c r="TBZ171" s="1"/>
      <c r="TCA171" s="1"/>
      <c r="TCB171" s="1"/>
      <c r="TCC171" s="1"/>
      <c r="TCD171" s="1"/>
      <c r="TCE171" s="1"/>
      <c r="TCF171" s="1"/>
      <c r="TCG171" s="1"/>
      <c r="TCH171" s="1"/>
      <c r="TCI171" s="1"/>
      <c r="TCJ171" s="1"/>
      <c r="TCK171" s="1"/>
      <c r="TCL171" s="1"/>
      <c r="TCM171" s="1"/>
      <c r="TCN171" s="1"/>
      <c r="TCO171" s="1"/>
      <c r="TCP171" s="1"/>
      <c r="TCQ171" s="1"/>
      <c r="TCR171" s="1"/>
      <c r="TCS171" s="1"/>
      <c r="TCT171" s="1"/>
      <c r="TCU171" s="1"/>
      <c r="TCV171" s="1"/>
      <c r="TCW171" s="1"/>
      <c r="TCX171" s="1"/>
      <c r="TCY171" s="1"/>
      <c r="TCZ171" s="1"/>
      <c r="TDA171" s="1"/>
      <c r="TDB171" s="1"/>
      <c r="TDC171" s="1"/>
      <c r="TDD171" s="1"/>
      <c r="TDE171" s="1"/>
      <c r="TDF171" s="1"/>
      <c r="TDG171" s="1"/>
      <c r="TDH171" s="1"/>
      <c r="TDI171" s="1"/>
      <c r="TDJ171" s="1"/>
      <c r="TDK171" s="1"/>
      <c r="TDL171" s="1"/>
      <c r="TDM171" s="1"/>
      <c r="TDN171" s="1"/>
      <c r="TDO171" s="1"/>
      <c r="TDP171" s="1"/>
      <c r="TDQ171" s="1"/>
      <c r="TDR171" s="1"/>
      <c r="TDS171" s="1"/>
      <c r="TDT171" s="1"/>
      <c r="TDU171" s="1"/>
      <c r="TDV171" s="1"/>
      <c r="TDW171" s="1"/>
      <c r="TDX171" s="1"/>
      <c r="TDY171" s="1"/>
      <c r="TDZ171" s="1"/>
      <c r="TEA171" s="1"/>
      <c r="TEB171" s="1"/>
      <c r="TEC171" s="1"/>
      <c r="TED171" s="1"/>
      <c r="TEE171" s="1"/>
      <c r="TEF171" s="1"/>
      <c r="TEG171" s="1"/>
      <c r="TEH171" s="1"/>
      <c r="TEI171" s="1"/>
      <c r="TEJ171" s="1"/>
      <c r="TEK171" s="1"/>
      <c r="TEL171" s="1"/>
      <c r="TEM171" s="1"/>
      <c r="TEN171" s="1"/>
      <c r="TEO171" s="1"/>
      <c r="TEP171" s="1"/>
      <c r="TEQ171" s="1"/>
      <c r="TER171" s="1"/>
      <c r="TES171" s="1"/>
      <c r="TET171" s="1"/>
      <c r="TEU171" s="1"/>
      <c r="TEV171" s="1"/>
      <c r="TEW171" s="1"/>
      <c r="TEX171" s="1"/>
      <c r="TEY171" s="1"/>
      <c r="TEZ171" s="1"/>
      <c r="TFA171" s="1"/>
      <c r="TFB171" s="1"/>
      <c r="TFC171" s="1"/>
      <c r="TFD171" s="1"/>
      <c r="TFE171" s="1"/>
      <c r="TFF171" s="1"/>
      <c r="TFG171" s="1"/>
      <c r="TFH171" s="1"/>
      <c r="TFI171" s="1"/>
      <c r="TFJ171" s="1"/>
      <c r="TFK171" s="1"/>
      <c r="TFL171" s="1"/>
      <c r="TFM171" s="1"/>
      <c r="TFN171" s="1"/>
      <c r="TFO171" s="1"/>
      <c r="TFP171" s="1"/>
      <c r="TFQ171" s="1"/>
      <c r="TFR171" s="1"/>
      <c r="TFS171" s="1"/>
      <c r="TFT171" s="1"/>
      <c r="TFU171" s="1"/>
      <c r="TFV171" s="1"/>
      <c r="TFW171" s="1"/>
      <c r="TFX171" s="1"/>
      <c r="TFY171" s="1"/>
      <c r="TFZ171" s="1"/>
      <c r="TGA171" s="1"/>
      <c r="TGB171" s="1"/>
      <c r="TGC171" s="1"/>
      <c r="TGD171" s="1"/>
      <c r="TGE171" s="1"/>
      <c r="TGF171" s="1"/>
      <c r="TGG171" s="1"/>
      <c r="TGH171" s="1"/>
      <c r="TGI171" s="1"/>
      <c r="TGJ171" s="1"/>
      <c r="TGK171" s="1"/>
      <c r="TGL171" s="1"/>
      <c r="TGM171" s="1"/>
      <c r="TGN171" s="1"/>
      <c r="TGO171" s="1"/>
      <c r="TGP171" s="1"/>
      <c r="TGQ171" s="1"/>
      <c r="TGR171" s="1"/>
      <c r="TGS171" s="1"/>
      <c r="TGT171" s="1"/>
      <c r="TGU171" s="1"/>
      <c r="TGV171" s="1"/>
      <c r="TGW171" s="1"/>
      <c r="TGX171" s="1"/>
      <c r="TGY171" s="1"/>
      <c r="TGZ171" s="1"/>
      <c r="THA171" s="1"/>
      <c r="THB171" s="1"/>
      <c r="THC171" s="1"/>
      <c r="THD171" s="1"/>
      <c r="THE171" s="1"/>
      <c r="THF171" s="1"/>
      <c r="THG171" s="1"/>
      <c r="THH171" s="1"/>
      <c r="THI171" s="1"/>
      <c r="THJ171" s="1"/>
      <c r="THK171" s="1"/>
      <c r="THL171" s="1"/>
      <c r="THM171" s="1"/>
      <c r="THN171" s="1"/>
      <c r="THO171" s="1"/>
      <c r="THP171" s="1"/>
      <c r="THQ171" s="1"/>
      <c r="THR171" s="1"/>
      <c r="THS171" s="1"/>
      <c r="THT171" s="1"/>
      <c r="THU171" s="1"/>
      <c r="THV171" s="1"/>
      <c r="THW171" s="1"/>
      <c r="THX171" s="1"/>
      <c r="THY171" s="1"/>
      <c r="THZ171" s="1"/>
      <c r="TIA171" s="1"/>
      <c r="TIB171" s="1"/>
      <c r="TIC171" s="1"/>
      <c r="TID171" s="1"/>
      <c r="TIE171" s="1"/>
      <c r="TIF171" s="1"/>
      <c r="TIG171" s="1"/>
      <c r="TIH171" s="1"/>
      <c r="TII171" s="1"/>
      <c r="TIJ171" s="1"/>
      <c r="TIK171" s="1"/>
      <c r="TIL171" s="1"/>
      <c r="TIM171" s="1"/>
      <c r="TIN171" s="1"/>
      <c r="TIO171" s="1"/>
      <c r="TIP171" s="1"/>
      <c r="TIQ171" s="1"/>
      <c r="TIR171" s="1"/>
      <c r="TIS171" s="1"/>
      <c r="TIT171" s="1"/>
      <c r="TIU171" s="1"/>
      <c r="TIV171" s="1"/>
      <c r="TIW171" s="1"/>
      <c r="TIX171" s="1"/>
      <c r="TIY171" s="1"/>
      <c r="TIZ171" s="1"/>
      <c r="TJA171" s="1"/>
      <c r="TJB171" s="1"/>
      <c r="TJC171" s="1"/>
      <c r="TJD171" s="1"/>
      <c r="TJE171" s="1"/>
      <c r="TJF171" s="1"/>
      <c r="TJG171" s="1"/>
      <c r="TJH171" s="1"/>
      <c r="TJI171" s="1"/>
      <c r="TJJ171" s="1"/>
      <c r="TJK171" s="1"/>
      <c r="TJL171" s="1"/>
      <c r="TJM171" s="1"/>
      <c r="TJN171" s="1"/>
      <c r="TJU171" s="1"/>
      <c r="TJV171" s="1"/>
      <c r="TJW171" s="1"/>
      <c r="TJX171" s="1"/>
      <c r="TJY171" s="1"/>
      <c r="TJZ171" s="1"/>
      <c r="TKA171" s="1"/>
      <c r="TKB171" s="1"/>
      <c r="TKC171" s="1"/>
      <c r="TKD171" s="1"/>
      <c r="TKE171" s="1"/>
      <c r="TKF171" s="1"/>
      <c r="TKG171" s="1"/>
      <c r="TKH171" s="1"/>
      <c r="TKI171" s="1"/>
      <c r="TKJ171" s="1"/>
      <c r="TKK171" s="1"/>
      <c r="TKL171" s="1"/>
      <c r="TKM171" s="1"/>
      <c r="TKN171" s="1"/>
      <c r="TKO171" s="1"/>
      <c r="TKP171" s="1"/>
      <c r="TKQ171" s="1"/>
      <c r="TKR171" s="1"/>
      <c r="TKS171" s="1"/>
      <c r="TKT171" s="1"/>
      <c r="TKU171" s="1"/>
      <c r="TKV171" s="1"/>
      <c r="TKW171" s="1"/>
      <c r="TKX171" s="1"/>
      <c r="TKY171" s="1"/>
      <c r="TKZ171" s="1"/>
      <c r="TLA171" s="1"/>
      <c r="TLB171" s="1"/>
      <c r="TLC171" s="1"/>
      <c r="TLD171" s="1"/>
      <c r="TLE171" s="1"/>
      <c r="TLF171" s="1"/>
      <c r="TLG171" s="1"/>
      <c r="TLH171" s="1"/>
      <c r="TLI171" s="1"/>
      <c r="TLJ171" s="1"/>
      <c r="TLK171" s="1"/>
      <c r="TLL171" s="1"/>
      <c r="TLM171" s="1"/>
      <c r="TLN171" s="1"/>
      <c r="TLO171" s="1"/>
      <c r="TLP171" s="1"/>
      <c r="TLQ171" s="1"/>
      <c r="TLR171" s="1"/>
      <c r="TLS171" s="1"/>
      <c r="TLT171" s="1"/>
      <c r="TLU171" s="1"/>
      <c r="TLV171" s="1"/>
      <c r="TLW171" s="1"/>
      <c r="TLX171" s="1"/>
      <c r="TLY171" s="1"/>
      <c r="TLZ171" s="1"/>
      <c r="TMA171" s="1"/>
      <c r="TMB171" s="1"/>
      <c r="TMC171" s="1"/>
      <c r="TMD171" s="1"/>
      <c r="TME171" s="1"/>
      <c r="TMF171" s="1"/>
      <c r="TMG171" s="1"/>
      <c r="TMH171" s="1"/>
      <c r="TMI171" s="1"/>
      <c r="TMJ171" s="1"/>
      <c r="TMK171" s="1"/>
      <c r="TML171" s="1"/>
      <c r="TMM171" s="1"/>
      <c r="TMN171" s="1"/>
      <c r="TMO171" s="1"/>
      <c r="TMP171" s="1"/>
      <c r="TMQ171" s="1"/>
      <c r="TMR171" s="1"/>
      <c r="TMS171" s="1"/>
      <c r="TMT171" s="1"/>
      <c r="TMU171" s="1"/>
      <c r="TMV171" s="1"/>
      <c r="TMW171" s="1"/>
      <c r="TMX171" s="1"/>
      <c r="TMY171" s="1"/>
      <c r="TMZ171" s="1"/>
      <c r="TNA171" s="1"/>
      <c r="TNB171" s="1"/>
      <c r="TNC171" s="1"/>
      <c r="TND171" s="1"/>
      <c r="TNE171" s="1"/>
      <c r="TNF171" s="1"/>
      <c r="TNG171" s="1"/>
      <c r="TNH171" s="1"/>
      <c r="TNI171" s="1"/>
      <c r="TNJ171" s="1"/>
      <c r="TNK171" s="1"/>
      <c r="TNL171" s="1"/>
      <c r="TNM171" s="1"/>
      <c r="TNN171" s="1"/>
      <c r="TNO171" s="1"/>
      <c r="TNP171" s="1"/>
      <c r="TNQ171" s="1"/>
      <c r="TNR171" s="1"/>
      <c r="TNS171" s="1"/>
      <c r="TNT171" s="1"/>
      <c r="TNU171" s="1"/>
      <c r="TNV171" s="1"/>
      <c r="TNW171" s="1"/>
      <c r="TNX171" s="1"/>
      <c r="TNY171" s="1"/>
      <c r="TNZ171" s="1"/>
      <c r="TOA171" s="1"/>
      <c r="TOB171" s="1"/>
      <c r="TOC171" s="1"/>
      <c r="TOD171" s="1"/>
      <c r="TOE171" s="1"/>
      <c r="TOF171" s="1"/>
      <c r="TOG171" s="1"/>
      <c r="TOH171" s="1"/>
      <c r="TOI171" s="1"/>
      <c r="TOJ171" s="1"/>
      <c r="TOK171" s="1"/>
      <c r="TOL171" s="1"/>
      <c r="TOM171" s="1"/>
      <c r="TON171" s="1"/>
      <c r="TOO171" s="1"/>
      <c r="TOP171" s="1"/>
      <c r="TOQ171" s="1"/>
      <c r="TOR171" s="1"/>
      <c r="TOS171" s="1"/>
      <c r="TOT171" s="1"/>
      <c r="TOU171" s="1"/>
      <c r="TOV171" s="1"/>
      <c r="TOW171" s="1"/>
      <c r="TOX171" s="1"/>
      <c r="TOY171" s="1"/>
      <c r="TOZ171" s="1"/>
      <c r="TPA171" s="1"/>
      <c r="TPB171" s="1"/>
      <c r="TPC171" s="1"/>
      <c r="TPD171" s="1"/>
      <c r="TPE171" s="1"/>
      <c r="TPF171" s="1"/>
      <c r="TPG171" s="1"/>
      <c r="TPH171" s="1"/>
      <c r="TPI171" s="1"/>
      <c r="TPJ171" s="1"/>
      <c r="TPK171" s="1"/>
      <c r="TPL171" s="1"/>
      <c r="TPM171" s="1"/>
      <c r="TPN171" s="1"/>
      <c r="TPO171" s="1"/>
      <c r="TPP171" s="1"/>
      <c r="TPQ171" s="1"/>
      <c r="TPR171" s="1"/>
      <c r="TPS171" s="1"/>
      <c r="TPT171" s="1"/>
      <c r="TPU171" s="1"/>
      <c r="TPV171" s="1"/>
      <c r="TPW171" s="1"/>
      <c r="TPX171" s="1"/>
      <c r="TPY171" s="1"/>
      <c r="TPZ171" s="1"/>
      <c r="TQA171" s="1"/>
      <c r="TQB171" s="1"/>
      <c r="TQC171" s="1"/>
      <c r="TQD171" s="1"/>
      <c r="TQE171" s="1"/>
      <c r="TQF171" s="1"/>
      <c r="TQG171" s="1"/>
      <c r="TQH171" s="1"/>
      <c r="TQI171" s="1"/>
      <c r="TQJ171" s="1"/>
      <c r="TQK171" s="1"/>
      <c r="TQL171" s="1"/>
      <c r="TQM171" s="1"/>
      <c r="TQN171" s="1"/>
      <c r="TQO171" s="1"/>
      <c r="TQP171" s="1"/>
      <c r="TQQ171" s="1"/>
      <c r="TQR171" s="1"/>
      <c r="TQS171" s="1"/>
      <c r="TQT171" s="1"/>
      <c r="TQU171" s="1"/>
      <c r="TQV171" s="1"/>
      <c r="TQW171" s="1"/>
      <c r="TQX171" s="1"/>
      <c r="TQY171" s="1"/>
      <c r="TQZ171" s="1"/>
      <c r="TRA171" s="1"/>
      <c r="TRB171" s="1"/>
      <c r="TRC171" s="1"/>
      <c r="TRD171" s="1"/>
      <c r="TRE171" s="1"/>
      <c r="TRF171" s="1"/>
      <c r="TRG171" s="1"/>
      <c r="TRH171" s="1"/>
      <c r="TRI171" s="1"/>
      <c r="TRJ171" s="1"/>
      <c r="TRK171" s="1"/>
      <c r="TRL171" s="1"/>
      <c r="TRM171" s="1"/>
      <c r="TRN171" s="1"/>
      <c r="TRO171" s="1"/>
      <c r="TRP171" s="1"/>
      <c r="TRQ171" s="1"/>
      <c r="TRR171" s="1"/>
      <c r="TRS171" s="1"/>
      <c r="TRT171" s="1"/>
      <c r="TRU171" s="1"/>
      <c r="TRV171" s="1"/>
      <c r="TRW171" s="1"/>
      <c r="TRX171" s="1"/>
      <c r="TRY171" s="1"/>
      <c r="TRZ171" s="1"/>
      <c r="TSA171" s="1"/>
      <c r="TSB171" s="1"/>
      <c r="TSC171" s="1"/>
      <c r="TSD171" s="1"/>
      <c r="TSE171" s="1"/>
      <c r="TSF171" s="1"/>
      <c r="TSG171" s="1"/>
      <c r="TSH171" s="1"/>
      <c r="TSI171" s="1"/>
      <c r="TSJ171" s="1"/>
      <c r="TSK171" s="1"/>
      <c r="TSL171" s="1"/>
      <c r="TSM171" s="1"/>
      <c r="TSN171" s="1"/>
      <c r="TSO171" s="1"/>
      <c r="TSP171" s="1"/>
      <c r="TSQ171" s="1"/>
      <c r="TSR171" s="1"/>
      <c r="TSS171" s="1"/>
      <c r="TST171" s="1"/>
      <c r="TSU171" s="1"/>
      <c r="TSV171" s="1"/>
      <c r="TSW171" s="1"/>
      <c r="TSX171" s="1"/>
      <c r="TSY171" s="1"/>
      <c r="TSZ171" s="1"/>
      <c r="TTA171" s="1"/>
      <c r="TTB171" s="1"/>
      <c r="TTC171" s="1"/>
      <c r="TTD171" s="1"/>
      <c r="TTE171" s="1"/>
      <c r="TTF171" s="1"/>
      <c r="TTG171" s="1"/>
      <c r="TTH171" s="1"/>
      <c r="TTI171" s="1"/>
      <c r="TTJ171" s="1"/>
      <c r="TTQ171" s="1"/>
      <c r="TTR171" s="1"/>
      <c r="TTS171" s="1"/>
      <c r="TTT171" s="1"/>
      <c r="TTU171" s="1"/>
      <c r="TTV171" s="1"/>
      <c r="TTW171" s="1"/>
      <c r="TTX171" s="1"/>
      <c r="TTY171" s="1"/>
      <c r="TTZ171" s="1"/>
      <c r="TUA171" s="1"/>
      <c r="TUB171" s="1"/>
      <c r="TUC171" s="1"/>
      <c r="TUD171" s="1"/>
      <c r="TUE171" s="1"/>
      <c r="TUF171" s="1"/>
      <c r="TUG171" s="1"/>
      <c r="TUH171" s="1"/>
      <c r="TUI171" s="1"/>
      <c r="TUJ171" s="1"/>
      <c r="TUK171" s="1"/>
      <c r="TUL171" s="1"/>
      <c r="TUM171" s="1"/>
      <c r="TUN171" s="1"/>
      <c r="TUO171" s="1"/>
      <c r="TUP171" s="1"/>
      <c r="TUQ171" s="1"/>
      <c r="TUR171" s="1"/>
      <c r="TUS171" s="1"/>
      <c r="TUT171" s="1"/>
      <c r="TUU171" s="1"/>
      <c r="TUV171" s="1"/>
      <c r="TUW171" s="1"/>
      <c r="TUX171" s="1"/>
      <c r="TUY171" s="1"/>
      <c r="TUZ171" s="1"/>
      <c r="TVA171" s="1"/>
      <c r="TVB171" s="1"/>
      <c r="TVC171" s="1"/>
      <c r="TVD171" s="1"/>
      <c r="TVE171" s="1"/>
      <c r="TVF171" s="1"/>
      <c r="TVG171" s="1"/>
      <c r="TVH171" s="1"/>
      <c r="TVI171" s="1"/>
      <c r="TVJ171" s="1"/>
      <c r="TVK171" s="1"/>
      <c r="TVL171" s="1"/>
      <c r="TVM171" s="1"/>
      <c r="TVN171" s="1"/>
      <c r="TVO171" s="1"/>
      <c r="TVP171" s="1"/>
      <c r="TVQ171" s="1"/>
      <c r="TVR171" s="1"/>
      <c r="TVS171" s="1"/>
      <c r="TVT171" s="1"/>
      <c r="TVU171" s="1"/>
      <c r="TVV171" s="1"/>
      <c r="TVW171" s="1"/>
      <c r="TVX171" s="1"/>
      <c r="TVY171" s="1"/>
      <c r="TVZ171" s="1"/>
      <c r="TWA171" s="1"/>
      <c r="TWB171" s="1"/>
      <c r="TWC171" s="1"/>
      <c r="TWD171" s="1"/>
      <c r="TWE171" s="1"/>
      <c r="TWF171" s="1"/>
      <c r="TWG171" s="1"/>
      <c r="TWH171" s="1"/>
      <c r="TWI171" s="1"/>
      <c r="TWJ171" s="1"/>
      <c r="TWK171" s="1"/>
      <c r="TWL171" s="1"/>
      <c r="TWM171" s="1"/>
      <c r="TWN171" s="1"/>
      <c r="TWO171" s="1"/>
      <c r="TWP171" s="1"/>
      <c r="TWQ171" s="1"/>
      <c r="TWR171" s="1"/>
      <c r="TWS171" s="1"/>
      <c r="TWT171" s="1"/>
      <c r="TWU171" s="1"/>
      <c r="TWV171" s="1"/>
      <c r="TWW171" s="1"/>
      <c r="TWX171" s="1"/>
      <c r="TWY171" s="1"/>
      <c r="TWZ171" s="1"/>
      <c r="TXA171" s="1"/>
      <c r="TXB171" s="1"/>
      <c r="TXC171" s="1"/>
      <c r="TXD171" s="1"/>
      <c r="TXE171" s="1"/>
      <c r="TXF171" s="1"/>
      <c r="TXG171" s="1"/>
      <c r="TXH171" s="1"/>
      <c r="TXI171" s="1"/>
      <c r="TXJ171" s="1"/>
      <c r="TXK171" s="1"/>
      <c r="TXL171" s="1"/>
      <c r="TXM171" s="1"/>
      <c r="TXN171" s="1"/>
      <c r="TXO171" s="1"/>
      <c r="TXP171" s="1"/>
      <c r="TXQ171" s="1"/>
      <c r="TXR171" s="1"/>
      <c r="TXS171" s="1"/>
      <c r="TXT171" s="1"/>
      <c r="TXU171" s="1"/>
      <c r="TXV171" s="1"/>
      <c r="TXW171" s="1"/>
      <c r="TXX171" s="1"/>
      <c r="TXY171" s="1"/>
      <c r="TXZ171" s="1"/>
      <c r="TYA171" s="1"/>
      <c r="TYB171" s="1"/>
      <c r="TYC171" s="1"/>
      <c r="TYD171" s="1"/>
      <c r="TYE171" s="1"/>
      <c r="TYF171" s="1"/>
      <c r="TYG171" s="1"/>
      <c r="TYH171" s="1"/>
      <c r="TYI171" s="1"/>
      <c r="TYJ171" s="1"/>
      <c r="TYK171" s="1"/>
      <c r="TYL171" s="1"/>
      <c r="TYM171" s="1"/>
      <c r="TYN171" s="1"/>
      <c r="TYO171" s="1"/>
      <c r="TYP171" s="1"/>
      <c r="TYQ171" s="1"/>
      <c r="TYR171" s="1"/>
      <c r="TYS171" s="1"/>
      <c r="TYT171" s="1"/>
      <c r="TYU171" s="1"/>
      <c r="TYV171" s="1"/>
      <c r="TYW171" s="1"/>
      <c r="TYX171" s="1"/>
      <c r="TYY171" s="1"/>
      <c r="TYZ171" s="1"/>
      <c r="TZA171" s="1"/>
      <c r="TZB171" s="1"/>
      <c r="TZC171" s="1"/>
      <c r="TZD171" s="1"/>
      <c r="TZE171" s="1"/>
      <c r="TZF171" s="1"/>
      <c r="TZG171" s="1"/>
      <c r="TZH171" s="1"/>
      <c r="TZI171" s="1"/>
      <c r="TZJ171" s="1"/>
      <c r="TZK171" s="1"/>
      <c r="TZL171" s="1"/>
      <c r="TZM171" s="1"/>
      <c r="TZN171" s="1"/>
      <c r="TZO171" s="1"/>
      <c r="TZP171" s="1"/>
      <c r="TZQ171" s="1"/>
      <c r="TZR171" s="1"/>
      <c r="TZS171" s="1"/>
      <c r="TZT171" s="1"/>
      <c r="TZU171" s="1"/>
      <c r="TZV171" s="1"/>
      <c r="TZW171" s="1"/>
      <c r="TZX171" s="1"/>
      <c r="TZY171" s="1"/>
      <c r="TZZ171" s="1"/>
      <c r="UAA171" s="1"/>
      <c r="UAB171" s="1"/>
      <c r="UAC171" s="1"/>
      <c r="UAD171" s="1"/>
      <c r="UAE171" s="1"/>
      <c r="UAF171" s="1"/>
      <c r="UAG171" s="1"/>
      <c r="UAH171" s="1"/>
      <c r="UAI171" s="1"/>
      <c r="UAJ171" s="1"/>
      <c r="UAK171" s="1"/>
      <c r="UAL171" s="1"/>
      <c r="UAM171" s="1"/>
      <c r="UAN171" s="1"/>
      <c r="UAO171" s="1"/>
      <c r="UAP171" s="1"/>
      <c r="UAQ171" s="1"/>
      <c r="UAR171" s="1"/>
      <c r="UAS171" s="1"/>
      <c r="UAT171" s="1"/>
      <c r="UAU171" s="1"/>
      <c r="UAV171" s="1"/>
      <c r="UAW171" s="1"/>
      <c r="UAX171" s="1"/>
      <c r="UAY171" s="1"/>
      <c r="UAZ171" s="1"/>
      <c r="UBA171" s="1"/>
      <c r="UBB171" s="1"/>
      <c r="UBC171" s="1"/>
      <c r="UBD171" s="1"/>
      <c r="UBE171" s="1"/>
      <c r="UBF171" s="1"/>
      <c r="UBG171" s="1"/>
      <c r="UBH171" s="1"/>
      <c r="UBI171" s="1"/>
      <c r="UBJ171" s="1"/>
      <c r="UBK171" s="1"/>
      <c r="UBL171" s="1"/>
      <c r="UBM171" s="1"/>
      <c r="UBN171" s="1"/>
      <c r="UBO171" s="1"/>
      <c r="UBP171" s="1"/>
      <c r="UBQ171" s="1"/>
      <c r="UBR171" s="1"/>
      <c r="UBS171" s="1"/>
      <c r="UBT171" s="1"/>
      <c r="UBU171" s="1"/>
      <c r="UBV171" s="1"/>
      <c r="UBW171" s="1"/>
      <c r="UBX171" s="1"/>
      <c r="UBY171" s="1"/>
      <c r="UBZ171" s="1"/>
      <c r="UCA171" s="1"/>
      <c r="UCB171" s="1"/>
      <c r="UCC171" s="1"/>
      <c r="UCD171" s="1"/>
      <c r="UCE171" s="1"/>
      <c r="UCF171" s="1"/>
      <c r="UCG171" s="1"/>
      <c r="UCH171" s="1"/>
      <c r="UCI171" s="1"/>
      <c r="UCJ171" s="1"/>
      <c r="UCK171" s="1"/>
      <c r="UCL171" s="1"/>
      <c r="UCM171" s="1"/>
      <c r="UCN171" s="1"/>
      <c r="UCO171" s="1"/>
      <c r="UCP171" s="1"/>
      <c r="UCQ171" s="1"/>
      <c r="UCR171" s="1"/>
      <c r="UCS171" s="1"/>
      <c r="UCT171" s="1"/>
      <c r="UCU171" s="1"/>
      <c r="UCV171" s="1"/>
      <c r="UCW171" s="1"/>
      <c r="UCX171" s="1"/>
      <c r="UCY171" s="1"/>
      <c r="UCZ171" s="1"/>
      <c r="UDA171" s="1"/>
      <c r="UDB171" s="1"/>
      <c r="UDC171" s="1"/>
      <c r="UDD171" s="1"/>
      <c r="UDE171" s="1"/>
      <c r="UDF171" s="1"/>
      <c r="UDM171" s="1"/>
      <c r="UDN171" s="1"/>
      <c r="UDO171" s="1"/>
      <c r="UDP171" s="1"/>
      <c r="UDQ171" s="1"/>
      <c r="UDR171" s="1"/>
      <c r="UDS171" s="1"/>
      <c r="UDT171" s="1"/>
      <c r="UDU171" s="1"/>
      <c r="UDV171" s="1"/>
      <c r="UDW171" s="1"/>
      <c r="UDX171" s="1"/>
      <c r="UDY171" s="1"/>
      <c r="UDZ171" s="1"/>
      <c r="UEA171" s="1"/>
      <c r="UEB171" s="1"/>
      <c r="UEC171" s="1"/>
      <c r="UED171" s="1"/>
      <c r="UEE171" s="1"/>
      <c r="UEF171" s="1"/>
      <c r="UEG171" s="1"/>
      <c r="UEH171" s="1"/>
      <c r="UEI171" s="1"/>
      <c r="UEJ171" s="1"/>
      <c r="UEK171" s="1"/>
      <c r="UEL171" s="1"/>
      <c r="UEM171" s="1"/>
      <c r="UEN171" s="1"/>
      <c r="UEO171" s="1"/>
      <c r="UEP171" s="1"/>
      <c r="UEQ171" s="1"/>
      <c r="UER171" s="1"/>
      <c r="UES171" s="1"/>
      <c r="UET171" s="1"/>
      <c r="UEU171" s="1"/>
      <c r="UEV171" s="1"/>
      <c r="UEW171" s="1"/>
      <c r="UEX171" s="1"/>
      <c r="UEY171" s="1"/>
      <c r="UEZ171" s="1"/>
      <c r="UFA171" s="1"/>
      <c r="UFB171" s="1"/>
      <c r="UFC171" s="1"/>
      <c r="UFD171" s="1"/>
      <c r="UFE171" s="1"/>
      <c r="UFF171" s="1"/>
      <c r="UFG171" s="1"/>
      <c r="UFH171" s="1"/>
      <c r="UFI171" s="1"/>
      <c r="UFJ171" s="1"/>
      <c r="UFK171" s="1"/>
      <c r="UFL171" s="1"/>
      <c r="UFM171" s="1"/>
      <c r="UFN171" s="1"/>
      <c r="UFO171" s="1"/>
      <c r="UFP171" s="1"/>
      <c r="UFQ171" s="1"/>
      <c r="UFR171" s="1"/>
      <c r="UFS171" s="1"/>
      <c r="UFT171" s="1"/>
      <c r="UFU171" s="1"/>
      <c r="UFV171" s="1"/>
      <c r="UFW171" s="1"/>
      <c r="UFX171" s="1"/>
      <c r="UFY171" s="1"/>
      <c r="UFZ171" s="1"/>
      <c r="UGA171" s="1"/>
      <c r="UGB171" s="1"/>
      <c r="UGC171" s="1"/>
      <c r="UGD171" s="1"/>
      <c r="UGE171" s="1"/>
      <c r="UGF171" s="1"/>
      <c r="UGG171" s="1"/>
      <c r="UGH171" s="1"/>
      <c r="UGI171" s="1"/>
      <c r="UGJ171" s="1"/>
      <c r="UGK171" s="1"/>
      <c r="UGL171" s="1"/>
      <c r="UGM171" s="1"/>
      <c r="UGN171" s="1"/>
      <c r="UGO171" s="1"/>
      <c r="UGP171" s="1"/>
      <c r="UGQ171" s="1"/>
      <c r="UGR171" s="1"/>
      <c r="UGS171" s="1"/>
      <c r="UGT171" s="1"/>
      <c r="UGU171" s="1"/>
      <c r="UGV171" s="1"/>
      <c r="UGW171" s="1"/>
      <c r="UGX171" s="1"/>
      <c r="UGY171" s="1"/>
      <c r="UGZ171" s="1"/>
      <c r="UHA171" s="1"/>
      <c r="UHB171" s="1"/>
      <c r="UHC171" s="1"/>
      <c r="UHD171" s="1"/>
      <c r="UHE171" s="1"/>
      <c r="UHF171" s="1"/>
      <c r="UHG171" s="1"/>
      <c r="UHH171" s="1"/>
      <c r="UHI171" s="1"/>
      <c r="UHJ171" s="1"/>
      <c r="UHK171" s="1"/>
      <c r="UHL171" s="1"/>
      <c r="UHM171" s="1"/>
      <c r="UHN171" s="1"/>
      <c r="UHO171" s="1"/>
      <c r="UHP171" s="1"/>
      <c r="UHQ171" s="1"/>
      <c r="UHR171" s="1"/>
      <c r="UHS171" s="1"/>
      <c r="UHT171" s="1"/>
      <c r="UHU171" s="1"/>
      <c r="UHV171" s="1"/>
      <c r="UHW171" s="1"/>
      <c r="UHX171" s="1"/>
      <c r="UHY171" s="1"/>
      <c r="UHZ171" s="1"/>
      <c r="UIA171" s="1"/>
      <c r="UIB171" s="1"/>
      <c r="UIC171" s="1"/>
      <c r="UID171" s="1"/>
      <c r="UIE171" s="1"/>
      <c r="UIF171" s="1"/>
      <c r="UIG171" s="1"/>
      <c r="UIH171" s="1"/>
      <c r="UII171" s="1"/>
      <c r="UIJ171" s="1"/>
      <c r="UIK171" s="1"/>
      <c r="UIL171" s="1"/>
      <c r="UIM171" s="1"/>
      <c r="UIN171" s="1"/>
      <c r="UIO171" s="1"/>
      <c r="UIP171" s="1"/>
      <c r="UIQ171" s="1"/>
      <c r="UIR171" s="1"/>
      <c r="UIS171" s="1"/>
      <c r="UIT171" s="1"/>
      <c r="UIU171" s="1"/>
      <c r="UIV171" s="1"/>
      <c r="UIW171" s="1"/>
      <c r="UIX171" s="1"/>
      <c r="UIY171" s="1"/>
      <c r="UIZ171" s="1"/>
      <c r="UJA171" s="1"/>
      <c r="UJB171" s="1"/>
      <c r="UJC171" s="1"/>
      <c r="UJD171" s="1"/>
      <c r="UJE171" s="1"/>
      <c r="UJF171" s="1"/>
      <c r="UJG171" s="1"/>
      <c r="UJH171" s="1"/>
      <c r="UJI171" s="1"/>
      <c r="UJJ171" s="1"/>
      <c r="UJK171" s="1"/>
      <c r="UJL171" s="1"/>
      <c r="UJM171" s="1"/>
      <c r="UJN171" s="1"/>
      <c r="UJO171" s="1"/>
      <c r="UJP171" s="1"/>
      <c r="UJQ171" s="1"/>
      <c r="UJR171" s="1"/>
      <c r="UJS171" s="1"/>
      <c r="UJT171" s="1"/>
      <c r="UJU171" s="1"/>
      <c r="UJV171" s="1"/>
      <c r="UJW171" s="1"/>
      <c r="UJX171" s="1"/>
      <c r="UJY171" s="1"/>
      <c r="UJZ171" s="1"/>
      <c r="UKA171" s="1"/>
      <c r="UKB171" s="1"/>
      <c r="UKC171" s="1"/>
      <c r="UKD171" s="1"/>
      <c r="UKE171" s="1"/>
      <c r="UKF171" s="1"/>
      <c r="UKG171" s="1"/>
      <c r="UKH171" s="1"/>
      <c r="UKI171" s="1"/>
      <c r="UKJ171" s="1"/>
      <c r="UKK171" s="1"/>
      <c r="UKL171" s="1"/>
      <c r="UKM171" s="1"/>
      <c r="UKN171" s="1"/>
      <c r="UKO171" s="1"/>
      <c r="UKP171" s="1"/>
      <c r="UKQ171" s="1"/>
      <c r="UKR171" s="1"/>
      <c r="UKS171" s="1"/>
      <c r="UKT171" s="1"/>
      <c r="UKU171" s="1"/>
      <c r="UKV171" s="1"/>
      <c r="UKW171" s="1"/>
      <c r="UKX171" s="1"/>
      <c r="UKY171" s="1"/>
      <c r="UKZ171" s="1"/>
      <c r="ULA171" s="1"/>
      <c r="ULB171" s="1"/>
      <c r="ULC171" s="1"/>
      <c r="ULD171" s="1"/>
      <c r="ULE171" s="1"/>
      <c r="ULF171" s="1"/>
      <c r="ULG171" s="1"/>
      <c r="ULH171" s="1"/>
      <c r="ULI171" s="1"/>
      <c r="ULJ171" s="1"/>
      <c r="ULK171" s="1"/>
      <c r="ULL171" s="1"/>
      <c r="ULM171" s="1"/>
      <c r="ULN171" s="1"/>
      <c r="ULO171" s="1"/>
      <c r="ULP171" s="1"/>
      <c r="ULQ171" s="1"/>
      <c r="ULR171" s="1"/>
      <c r="ULS171" s="1"/>
      <c r="ULT171" s="1"/>
      <c r="ULU171" s="1"/>
      <c r="ULV171" s="1"/>
      <c r="ULW171" s="1"/>
      <c r="ULX171" s="1"/>
      <c r="ULY171" s="1"/>
      <c r="ULZ171" s="1"/>
      <c r="UMA171" s="1"/>
      <c r="UMB171" s="1"/>
      <c r="UMC171" s="1"/>
      <c r="UMD171" s="1"/>
      <c r="UME171" s="1"/>
      <c r="UMF171" s="1"/>
      <c r="UMG171" s="1"/>
      <c r="UMH171" s="1"/>
      <c r="UMI171" s="1"/>
      <c r="UMJ171" s="1"/>
      <c r="UMK171" s="1"/>
      <c r="UML171" s="1"/>
      <c r="UMM171" s="1"/>
      <c r="UMN171" s="1"/>
      <c r="UMO171" s="1"/>
      <c r="UMP171" s="1"/>
      <c r="UMQ171" s="1"/>
      <c r="UMR171" s="1"/>
      <c r="UMS171" s="1"/>
      <c r="UMT171" s="1"/>
      <c r="UMU171" s="1"/>
      <c r="UMV171" s="1"/>
      <c r="UMW171" s="1"/>
      <c r="UMX171" s="1"/>
      <c r="UMY171" s="1"/>
      <c r="UMZ171" s="1"/>
      <c r="UNA171" s="1"/>
      <c r="UNB171" s="1"/>
      <c r="UNI171" s="1"/>
      <c r="UNJ171" s="1"/>
      <c r="UNK171" s="1"/>
      <c r="UNL171" s="1"/>
      <c r="UNM171" s="1"/>
      <c r="UNN171" s="1"/>
      <c r="UNO171" s="1"/>
      <c r="UNP171" s="1"/>
      <c r="UNQ171" s="1"/>
      <c r="UNR171" s="1"/>
      <c r="UNS171" s="1"/>
      <c r="UNT171" s="1"/>
      <c r="UNU171" s="1"/>
      <c r="UNV171" s="1"/>
      <c r="UNW171" s="1"/>
      <c r="UNX171" s="1"/>
      <c r="UNY171" s="1"/>
      <c r="UNZ171" s="1"/>
      <c r="UOA171" s="1"/>
      <c r="UOB171" s="1"/>
      <c r="UOC171" s="1"/>
      <c r="UOD171" s="1"/>
      <c r="UOE171" s="1"/>
      <c r="UOF171" s="1"/>
      <c r="UOG171" s="1"/>
      <c r="UOH171" s="1"/>
      <c r="UOI171" s="1"/>
      <c r="UOJ171" s="1"/>
      <c r="UOK171" s="1"/>
      <c r="UOL171" s="1"/>
      <c r="UOM171" s="1"/>
      <c r="UON171" s="1"/>
      <c r="UOO171" s="1"/>
      <c r="UOP171" s="1"/>
      <c r="UOQ171" s="1"/>
      <c r="UOR171" s="1"/>
      <c r="UOS171" s="1"/>
      <c r="UOT171" s="1"/>
      <c r="UOU171" s="1"/>
      <c r="UOV171" s="1"/>
      <c r="UOW171" s="1"/>
      <c r="UOX171" s="1"/>
      <c r="UOY171" s="1"/>
      <c r="UOZ171" s="1"/>
      <c r="UPA171" s="1"/>
      <c r="UPB171" s="1"/>
      <c r="UPC171" s="1"/>
      <c r="UPD171" s="1"/>
      <c r="UPE171" s="1"/>
      <c r="UPF171" s="1"/>
      <c r="UPG171" s="1"/>
      <c r="UPH171" s="1"/>
      <c r="UPI171" s="1"/>
      <c r="UPJ171" s="1"/>
      <c r="UPK171" s="1"/>
      <c r="UPL171" s="1"/>
      <c r="UPM171" s="1"/>
      <c r="UPN171" s="1"/>
      <c r="UPO171" s="1"/>
      <c r="UPP171" s="1"/>
      <c r="UPQ171" s="1"/>
      <c r="UPR171" s="1"/>
      <c r="UPS171" s="1"/>
      <c r="UPT171" s="1"/>
      <c r="UPU171" s="1"/>
      <c r="UPV171" s="1"/>
      <c r="UPW171" s="1"/>
      <c r="UPX171" s="1"/>
      <c r="UPY171" s="1"/>
      <c r="UPZ171" s="1"/>
      <c r="UQA171" s="1"/>
      <c r="UQB171" s="1"/>
      <c r="UQC171" s="1"/>
      <c r="UQD171" s="1"/>
      <c r="UQE171" s="1"/>
      <c r="UQF171" s="1"/>
      <c r="UQG171" s="1"/>
      <c r="UQH171" s="1"/>
      <c r="UQI171" s="1"/>
      <c r="UQJ171" s="1"/>
      <c r="UQK171" s="1"/>
      <c r="UQL171" s="1"/>
      <c r="UQM171" s="1"/>
      <c r="UQN171" s="1"/>
      <c r="UQO171" s="1"/>
      <c r="UQP171" s="1"/>
      <c r="UQQ171" s="1"/>
      <c r="UQR171" s="1"/>
      <c r="UQS171" s="1"/>
      <c r="UQT171" s="1"/>
      <c r="UQU171" s="1"/>
      <c r="UQV171" s="1"/>
      <c r="UQW171" s="1"/>
      <c r="UQX171" s="1"/>
      <c r="UQY171" s="1"/>
      <c r="UQZ171" s="1"/>
      <c r="URA171" s="1"/>
      <c r="URB171" s="1"/>
      <c r="URC171" s="1"/>
      <c r="URD171" s="1"/>
      <c r="URE171" s="1"/>
      <c r="URF171" s="1"/>
      <c r="URG171" s="1"/>
      <c r="URH171" s="1"/>
      <c r="URI171" s="1"/>
      <c r="URJ171" s="1"/>
      <c r="URK171" s="1"/>
      <c r="URL171" s="1"/>
      <c r="URM171" s="1"/>
      <c r="URN171" s="1"/>
      <c r="URO171" s="1"/>
      <c r="URP171" s="1"/>
      <c r="URQ171" s="1"/>
      <c r="URR171" s="1"/>
      <c r="URS171" s="1"/>
      <c r="URT171" s="1"/>
      <c r="URU171" s="1"/>
      <c r="URV171" s="1"/>
      <c r="URW171" s="1"/>
      <c r="URX171" s="1"/>
      <c r="URY171" s="1"/>
      <c r="URZ171" s="1"/>
      <c r="USA171" s="1"/>
      <c r="USB171" s="1"/>
      <c r="USC171" s="1"/>
      <c r="USD171" s="1"/>
      <c r="USE171" s="1"/>
      <c r="USF171" s="1"/>
      <c r="USG171" s="1"/>
      <c r="USH171" s="1"/>
      <c r="USI171" s="1"/>
      <c r="USJ171" s="1"/>
      <c r="USK171" s="1"/>
      <c r="USL171" s="1"/>
      <c r="USM171" s="1"/>
      <c r="USN171" s="1"/>
      <c r="USO171" s="1"/>
      <c r="USP171" s="1"/>
      <c r="USQ171" s="1"/>
      <c r="USR171" s="1"/>
      <c r="USS171" s="1"/>
      <c r="UST171" s="1"/>
      <c r="USU171" s="1"/>
      <c r="USV171" s="1"/>
      <c r="USW171" s="1"/>
      <c r="USX171" s="1"/>
      <c r="USY171" s="1"/>
      <c r="USZ171" s="1"/>
      <c r="UTA171" s="1"/>
      <c r="UTB171" s="1"/>
      <c r="UTC171" s="1"/>
      <c r="UTD171" s="1"/>
      <c r="UTE171" s="1"/>
      <c r="UTF171" s="1"/>
      <c r="UTG171" s="1"/>
      <c r="UTH171" s="1"/>
      <c r="UTI171" s="1"/>
      <c r="UTJ171" s="1"/>
      <c r="UTK171" s="1"/>
      <c r="UTL171" s="1"/>
      <c r="UTM171" s="1"/>
      <c r="UTN171" s="1"/>
      <c r="UTO171" s="1"/>
      <c r="UTP171" s="1"/>
      <c r="UTQ171" s="1"/>
      <c r="UTR171" s="1"/>
      <c r="UTS171" s="1"/>
      <c r="UTT171" s="1"/>
      <c r="UTU171" s="1"/>
      <c r="UTV171" s="1"/>
      <c r="UTW171" s="1"/>
      <c r="UTX171" s="1"/>
      <c r="UTY171" s="1"/>
      <c r="UTZ171" s="1"/>
      <c r="UUA171" s="1"/>
      <c r="UUB171" s="1"/>
      <c r="UUC171" s="1"/>
      <c r="UUD171" s="1"/>
      <c r="UUE171" s="1"/>
      <c r="UUF171" s="1"/>
      <c r="UUG171" s="1"/>
      <c r="UUH171" s="1"/>
      <c r="UUI171" s="1"/>
      <c r="UUJ171" s="1"/>
      <c r="UUK171" s="1"/>
      <c r="UUL171" s="1"/>
      <c r="UUM171" s="1"/>
      <c r="UUN171" s="1"/>
      <c r="UUO171" s="1"/>
      <c r="UUP171" s="1"/>
      <c r="UUQ171" s="1"/>
      <c r="UUR171" s="1"/>
      <c r="UUS171" s="1"/>
      <c r="UUT171" s="1"/>
      <c r="UUU171" s="1"/>
      <c r="UUV171" s="1"/>
      <c r="UUW171" s="1"/>
      <c r="UUX171" s="1"/>
      <c r="UUY171" s="1"/>
      <c r="UUZ171" s="1"/>
      <c r="UVA171" s="1"/>
      <c r="UVB171" s="1"/>
      <c r="UVC171" s="1"/>
      <c r="UVD171" s="1"/>
      <c r="UVE171" s="1"/>
      <c r="UVF171" s="1"/>
      <c r="UVG171" s="1"/>
      <c r="UVH171" s="1"/>
      <c r="UVI171" s="1"/>
      <c r="UVJ171" s="1"/>
      <c r="UVK171" s="1"/>
      <c r="UVL171" s="1"/>
      <c r="UVM171" s="1"/>
      <c r="UVN171" s="1"/>
      <c r="UVO171" s="1"/>
      <c r="UVP171" s="1"/>
      <c r="UVQ171" s="1"/>
      <c r="UVR171" s="1"/>
      <c r="UVS171" s="1"/>
      <c r="UVT171" s="1"/>
      <c r="UVU171" s="1"/>
      <c r="UVV171" s="1"/>
      <c r="UVW171" s="1"/>
      <c r="UVX171" s="1"/>
      <c r="UVY171" s="1"/>
      <c r="UVZ171" s="1"/>
      <c r="UWA171" s="1"/>
      <c r="UWB171" s="1"/>
      <c r="UWC171" s="1"/>
      <c r="UWD171" s="1"/>
      <c r="UWE171" s="1"/>
      <c r="UWF171" s="1"/>
      <c r="UWG171" s="1"/>
      <c r="UWH171" s="1"/>
      <c r="UWI171" s="1"/>
      <c r="UWJ171" s="1"/>
      <c r="UWK171" s="1"/>
      <c r="UWL171" s="1"/>
      <c r="UWM171" s="1"/>
      <c r="UWN171" s="1"/>
      <c r="UWO171" s="1"/>
      <c r="UWP171" s="1"/>
      <c r="UWQ171" s="1"/>
      <c r="UWR171" s="1"/>
      <c r="UWS171" s="1"/>
      <c r="UWT171" s="1"/>
      <c r="UWU171" s="1"/>
      <c r="UWV171" s="1"/>
      <c r="UWW171" s="1"/>
      <c r="UWX171" s="1"/>
      <c r="UXE171" s="1"/>
      <c r="UXF171" s="1"/>
      <c r="UXG171" s="1"/>
      <c r="UXH171" s="1"/>
      <c r="UXI171" s="1"/>
      <c r="UXJ171" s="1"/>
      <c r="UXK171" s="1"/>
      <c r="UXL171" s="1"/>
      <c r="UXM171" s="1"/>
      <c r="UXN171" s="1"/>
      <c r="UXO171" s="1"/>
      <c r="UXP171" s="1"/>
      <c r="UXQ171" s="1"/>
      <c r="UXR171" s="1"/>
      <c r="UXS171" s="1"/>
      <c r="UXT171" s="1"/>
      <c r="UXU171" s="1"/>
      <c r="UXV171" s="1"/>
      <c r="UXW171" s="1"/>
      <c r="UXX171" s="1"/>
      <c r="UXY171" s="1"/>
      <c r="UXZ171" s="1"/>
      <c r="UYA171" s="1"/>
      <c r="UYB171" s="1"/>
      <c r="UYC171" s="1"/>
      <c r="UYD171" s="1"/>
      <c r="UYE171" s="1"/>
      <c r="UYF171" s="1"/>
      <c r="UYG171" s="1"/>
      <c r="UYH171" s="1"/>
      <c r="UYI171" s="1"/>
      <c r="UYJ171" s="1"/>
      <c r="UYK171" s="1"/>
      <c r="UYL171" s="1"/>
      <c r="UYM171" s="1"/>
      <c r="UYN171" s="1"/>
      <c r="UYO171" s="1"/>
      <c r="UYP171" s="1"/>
      <c r="UYQ171" s="1"/>
      <c r="UYR171" s="1"/>
      <c r="UYS171" s="1"/>
      <c r="UYT171" s="1"/>
      <c r="UYU171" s="1"/>
      <c r="UYV171" s="1"/>
      <c r="UYW171" s="1"/>
      <c r="UYX171" s="1"/>
      <c r="UYY171" s="1"/>
      <c r="UYZ171" s="1"/>
      <c r="UZA171" s="1"/>
      <c r="UZB171" s="1"/>
      <c r="UZC171" s="1"/>
      <c r="UZD171" s="1"/>
      <c r="UZE171" s="1"/>
      <c r="UZF171" s="1"/>
      <c r="UZG171" s="1"/>
      <c r="UZH171" s="1"/>
      <c r="UZI171" s="1"/>
      <c r="UZJ171" s="1"/>
      <c r="UZK171" s="1"/>
      <c r="UZL171" s="1"/>
      <c r="UZM171" s="1"/>
      <c r="UZN171" s="1"/>
      <c r="UZO171" s="1"/>
      <c r="UZP171" s="1"/>
      <c r="UZQ171" s="1"/>
      <c r="UZR171" s="1"/>
      <c r="UZS171" s="1"/>
      <c r="UZT171" s="1"/>
      <c r="UZU171" s="1"/>
      <c r="UZV171" s="1"/>
      <c r="UZW171" s="1"/>
      <c r="UZX171" s="1"/>
      <c r="UZY171" s="1"/>
      <c r="UZZ171" s="1"/>
      <c r="VAA171" s="1"/>
      <c r="VAB171" s="1"/>
      <c r="VAC171" s="1"/>
      <c r="VAD171" s="1"/>
      <c r="VAE171" s="1"/>
      <c r="VAF171" s="1"/>
      <c r="VAG171" s="1"/>
      <c r="VAH171" s="1"/>
      <c r="VAI171" s="1"/>
      <c r="VAJ171" s="1"/>
      <c r="VAK171" s="1"/>
      <c r="VAL171" s="1"/>
      <c r="VAM171" s="1"/>
      <c r="VAN171" s="1"/>
      <c r="VAO171" s="1"/>
      <c r="VAP171" s="1"/>
      <c r="VAQ171" s="1"/>
      <c r="VAR171" s="1"/>
      <c r="VAS171" s="1"/>
      <c r="VAT171" s="1"/>
      <c r="VAU171" s="1"/>
      <c r="VAV171" s="1"/>
      <c r="VAW171" s="1"/>
      <c r="VAX171" s="1"/>
      <c r="VAY171" s="1"/>
      <c r="VAZ171" s="1"/>
      <c r="VBA171" s="1"/>
      <c r="VBB171" s="1"/>
      <c r="VBC171" s="1"/>
      <c r="VBD171" s="1"/>
      <c r="VBE171" s="1"/>
      <c r="VBF171" s="1"/>
      <c r="VBG171" s="1"/>
      <c r="VBH171" s="1"/>
      <c r="VBI171" s="1"/>
      <c r="VBJ171" s="1"/>
      <c r="VBK171" s="1"/>
      <c r="VBL171" s="1"/>
      <c r="VBM171" s="1"/>
      <c r="VBN171" s="1"/>
      <c r="VBO171" s="1"/>
      <c r="VBP171" s="1"/>
      <c r="VBQ171" s="1"/>
      <c r="VBR171" s="1"/>
      <c r="VBS171" s="1"/>
      <c r="VBT171" s="1"/>
      <c r="VBU171" s="1"/>
      <c r="VBV171" s="1"/>
      <c r="VBW171" s="1"/>
      <c r="VBX171" s="1"/>
      <c r="VBY171" s="1"/>
      <c r="VBZ171" s="1"/>
      <c r="VCA171" s="1"/>
      <c r="VCB171" s="1"/>
      <c r="VCC171" s="1"/>
      <c r="VCD171" s="1"/>
      <c r="VCE171" s="1"/>
      <c r="VCF171" s="1"/>
      <c r="VCG171" s="1"/>
      <c r="VCH171" s="1"/>
      <c r="VCI171" s="1"/>
      <c r="VCJ171" s="1"/>
      <c r="VCK171" s="1"/>
      <c r="VCL171" s="1"/>
      <c r="VCM171" s="1"/>
      <c r="VCN171" s="1"/>
      <c r="VCO171" s="1"/>
      <c r="VCP171" s="1"/>
      <c r="VCQ171" s="1"/>
      <c r="VCR171" s="1"/>
      <c r="VCS171" s="1"/>
      <c r="VCT171" s="1"/>
      <c r="VCU171" s="1"/>
      <c r="VCV171" s="1"/>
      <c r="VCW171" s="1"/>
      <c r="VCX171" s="1"/>
      <c r="VCY171" s="1"/>
      <c r="VCZ171" s="1"/>
      <c r="VDA171" s="1"/>
      <c r="VDB171" s="1"/>
      <c r="VDC171" s="1"/>
      <c r="VDD171" s="1"/>
      <c r="VDE171" s="1"/>
      <c r="VDF171" s="1"/>
      <c r="VDG171" s="1"/>
      <c r="VDH171" s="1"/>
      <c r="VDI171" s="1"/>
      <c r="VDJ171" s="1"/>
      <c r="VDK171" s="1"/>
      <c r="VDL171" s="1"/>
      <c r="VDM171" s="1"/>
      <c r="VDN171" s="1"/>
      <c r="VDO171" s="1"/>
      <c r="VDP171" s="1"/>
      <c r="VDQ171" s="1"/>
      <c r="VDR171" s="1"/>
      <c r="VDS171" s="1"/>
      <c r="VDT171" s="1"/>
      <c r="VDU171" s="1"/>
      <c r="VDV171" s="1"/>
      <c r="VDW171" s="1"/>
      <c r="VDX171" s="1"/>
      <c r="VDY171" s="1"/>
      <c r="VDZ171" s="1"/>
      <c r="VEA171" s="1"/>
      <c r="VEB171" s="1"/>
      <c r="VEC171" s="1"/>
      <c r="VED171" s="1"/>
      <c r="VEE171" s="1"/>
      <c r="VEF171" s="1"/>
      <c r="VEG171" s="1"/>
      <c r="VEH171" s="1"/>
      <c r="VEI171" s="1"/>
      <c r="VEJ171" s="1"/>
      <c r="VEK171" s="1"/>
      <c r="VEL171" s="1"/>
      <c r="VEM171" s="1"/>
      <c r="VEN171" s="1"/>
      <c r="VEO171" s="1"/>
      <c r="VEP171" s="1"/>
      <c r="VEQ171" s="1"/>
      <c r="VER171" s="1"/>
      <c r="VES171" s="1"/>
      <c r="VET171" s="1"/>
      <c r="VEU171" s="1"/>
      <c r="VEV171" s="1"/>
      <c r="VEW171" s="1"/>
      <c r="VEX171" s="1"/>
      <c r="VEY171" s="1"/>
      <c r="VEZ171" s="1"/>
      <c r="VFA171" s="1"/>
      <c r="VFB171" s="1"/>
      <c r="VFC171" s="1"/>
      <c r="VFD171" s="1"/>
      <c r="VFE171" s="1"/>
      <c r="VFF171" s="1"/>
      <c r="VFG171" s="1"/>
      <c r="VFH171" s="1"/>
      <c r="VFI171" s="1"/>
      <c r="VFJ171" s="1"/>
      <c r="VFK171" s="1"/>
      <c r="VFL171" s="1"/>
      <c r="VFM171" s="1"/>
      <c r="VFN171" s="1"/>
      <c r="VFO171" s="1"/>
      <c r="VFP171" s="1"/>
      <c r="VFQ171" s="1"/>
      <c r="VFR171" s="1"/>
      <c r="VFS171" s="1"/>
      <c r="VFT171" s="1"/>
      <c r="VFU171" s="1"/>
      <c r="VFV171" s="1"/>
      <c r="VFW171" s="1"/>
      <c r="VFX171" s="1"/>
      <c r="VFY171" s="1"/>
      <c r="VFZ171" s="1"/>
      <c r="VGA171" s="1"/>
      <c r="VGB171" s="1"/>
      <c r="VGC171" s="1"/>
      <c r="VGD171" s="1"/>
      <c r="VGE171" s="1"/>
      <c r="VGF171" s="1"/>
      <c r="VGG171" s="1"/>
      <c r="VGH171" s="1"/>
      <c r="VGI171" s="1"/>
      <c r="VGJ171" s="1"/>
      <c r="VGK171" s="1"/>
      <c r="VGL171" s="1"/>
      <c r="VGM171" s="1"/>
      <c r="VGN171" s="1"/>
      <c r="VGO171" s="1"/>
      <c r="VGP171" s="1"/>
      <c r="VGQ171" s="1"/>
      <c r="VGR171" s="1"/>
      <c r="VGS171" s="1"/>
      <c r="VGT171" s="1"/>
      <c r="VHA171" s="1"/>
      <c r="VHB171" s="1"/>
      <c r="VHC171" s="1"/>
      <c r="VHD171" s="1"/>
      <c r="VHE171" s="1"/>
      <c r="VHF171" s="1"/>
      <c r="VHG171" s="1"/>
      <c r="VHH171" s="1"/>
      <c r="VHI171" s="1"/>
      <c r="VHJ171" s="1"/>
      <c r="VHK171" s="1"/>
      <c r="VHL171" s="1"/>
      <c r="VHM171" s="1"/>
      <c r="VHN171" s="1"/>
      <c r="VHO171" s="1"/>
      <c r="VHP171" s="1"/>
      <c r="VHQ171" s="1"/>
      <c r="VHR171" s="1"/>
      <c r="VHS171" s="1"/>
      <c r="VHT171" s="1"/>
      <c r="VHU171" s="1"/>
      <c r="VHV171" s="1"/>
      <c r="VHW171" s="1"/>
      <c r="VHX171" s="1"/>
      <c r="VHY171" s="1"/>
      <c r="VHZ171" s="1"/>
      <c r="VIA171" s="1"/>
      <c r="VIB171" s="1"/>
      <c r="VIC171" s="1"/>
      <c r="VID171" s="1"/>
      <c r="VIE171" s="1"/>
      <c r="VIF171" s="1"/>
      <c r="VIG171" s="1"/>
      <c r="VIH171" s="1"/>
      <c r="VII171" s="1"/>
      <c r="VIJ171" s="1"/>
      <c r="VIK171" s="1"/>
      <c r="VIL171" s="1"/>
      <c r="VIM171" s="1"/>
      <c r="VIN171" s="1"/>
      <c r="VIO171" s="1"/>
      <c r="VIP171" s="1"/>
      <c r="VIQ171" s="1"/>
      <c r="VIR171" s="1"/>
      <c r="VIS171" s="1"/>
      <c r="VIT171" s="1"/>
      <c r="VIU171" s="1"/>
      <c r="VIV171" s="1"/>
      <c r="VIW171" s="1"/>
      <c r="VIX171" s="1"/>
      <c r="VIY171" s="1"/>
      <c r="VIZ171" s="1"/>
      <c r="VJA171" s="1"/>
      <c r="VJB171" s="1"/>
      <c r="VJC171" s="1"/>
      <c r="VJD171" s="1"/>
      <c r="VJE171" s="1"/>
      <c r="VJF171" s="1"/>
      <c r="VJG171" s="1"/>
      <c r="VJH171" s="1"/>
      <c r="VJI171" s="1"/>
      <c r="VJJ171" s="1"/>
      <c r="VJK171" s="1"/>
      <c r="VJL171" s="1"/>
      <c r="VJM171" s="1"/>
      <c r="VJN171" s="1"/>
      <c r="VJO171" s="1"/>
      <c r="VJP171" s="1"/>
      <c r="VJQ171" s="1"/>
      <c r="VJR171" s="1"/>
      <c r="VJS171" s="1"/>
      <c r="VJT171" s="1"/>
      <c r="VJU171" s="1"/>
      <c r="VJV171" s="1"/>
      <c r="VJW171" s="1"/>
      <c r="VJX171" s="1"/>
      <c r="VJY171" s="1"/>
      <c r="VJZ171" s="1"/>
      <c r="VKA171" s="1"/>
      <c r="VKB171" s="1"/>
      <c r="VKC171" s="1"/>
      <c r="VKD171" s="1"/>
      <c r="VKE171" s="1"/>
      <c r="VKF171" s="1"/>
      <c r="VKG171" s="1"/>
      <c r="VKH171" s="1"/>
      <c r="VKI171" s="1"/>
      <c r="VKJ171" s="1"/>
      <c r="VKK171" s="1"/>
      <c r="VKL171" s="1"/>
      <c r="VKM171" s="1"/>
      <c r="VKN171" s="1"/>
      <c r="VKO171" s="1"/>
      <c r="VKP171" s="1"/>
      <c r="VKQ171" s="1"/>
      <c r="VKR171" s="1"/>
      <c r="VKS171" s="1"/>
      <c r="VKT171" s="1"/>
      <c r="VKU171" s="1"/>
      <c r="VKV171" s="1"/>
      <c r="VKW171" s="1"/>
      <c r="VKX171" s="1"/>
      <c r="VKY171" s="1"/>
      <c r="VKZ171" s="1"/>
      <c r="VLA171" s="1"/>
      <c r="VLB171" s="1"/>
      <c r="VLC171" s="1"/>
      <c r="VLD171" s="1"/>
      <c r="VLE171" s="1"/>
      <c r="VLF171" s="1"/>
      <c r="VLG171" s="1"/>
      <c r="VLH171" s="1"/>
      <c r="VLI171" s="1"/>
      <c r="VLJ171" s="1"/>
      <c r="VLK171" s="1"/>
      <c r="VLL171" s="1"/>
      <c r="VLM171" s="1"/>
      <c r="VLN171" s="1"/>
      <c r="VLO171" s="1"/>
      <c r="VLP171" s="1"/>
      <c r="VLQ171" s="1"/>
      <c r="VLR171" s="1"/>
      <c r="VLS171" s="1"/>
      <c r="VLT171" s="1"/>
      <c r="VLU171" s="1"/>
      <c r="VLV171" s="1"/>
      <c r="VLW171" s="1"/>
      <c r="VLX171" s="1"/>
      <c r="VLY171" s="1"/>
      <c r="VLZ171" s="1"/>
      <c r="VMA171" s="1"/>
      <c r="VMB171" s="1"/>
      <c r="VMC171" s="1"/>
      <c r="VMD171" s="1"/>
      <c r="VME171" s="1"/>
      <c r="VMF171" s="1"/>
      <c r="VMG171" s="1"/>
      <c r="VMH171" s="1"/>
      <c r="VMI171" s="1"/>
      <c r="VMJ171" s="1"/>
      <c r="VMK171" s="1"/>
      <c r="VML171" s="1"/>
      <c r="VMM171" s="1"/>
      <c r="VMN171" s="1"/>
      <c r="VMO171" s="1"/>
      <c r="VMP171" s="1"/>
      <c r="VMQ171" s="1"/>
      <c r="VMR171" s="1"/>
      <c r="VMS171" s="1"/>
      <c r="VMT171" s="1"/>
      <c r="VMU171" s="1"/>
      <c r="VMV171" s="1"/>
      <c r="VMW171" s="1"/>
      <c r="VMX171" s="1"/>
      <c r="VMY171" s="1"/>
      <c r="VMZ171" s="1"/>
      <c r="VNA171" s="1"/>
      <c r="VNB171" s="1"/>
      <c r="VNC171" s="1"/>
      <c r="VND171" s="1"/>
      <c r="VNE171" s="1"/>
      <c r="VNF171" s="1"/>
      <c r="VNG171" s="1"/>
      <c r="VNH171" s="1"/>
      <c r="VNI171" s="1"/>
      <c r="VNJ171" s="1"/>
      <c r="VNK171" s="1"/>
      <c r="VNL171" s="1"/>
      <c r="VNM171" s="1"/>
      <c r="VNN171" s="1"/>
      <c r="VNO171" s="1"/>
      <c r="VNP171" s="1"/>
      <c r="VNQ171" s="1"/>
      <c r="VNR171" s="1"/>
      <c r="VNS171" s="1"/>
      <c r="VNT171" s="1"/>
      <c r="VNU171" s="1"/>
      <c r="VNV171" s="1"/>
      <c r="VNW171" s="1"/>
      <c r="VNX171" s="1"/>
      <c r="VNY171" s="1"/>
      <c r="VNZ171" s="1"/>
      <c r="VOA171" s="1"/>
      <c r="VOB171" s="1"/>
      <c r="VOC171" s="1"/>
      <c r="VOD171" s="1"/>
      <c r="VOE171" s="1"/>
      <c r="VOF171" s="1"/>
      <c r="VOG171" s="1"/>
      <c r="VOH171" s="1"/>
      <c r="VOI171" s="1"/>
      <c r="VOJ171" s="1"/>
      <c r="VOK171" s="1"/>
      <c r="VOL171" s="1"/>
      <c r="VOM171" s="1"/>
      <c r="VON171" s="1"/>
      <c r="VOO171" s="1"/>
      <c r="VOP171" s="1"/>
      <c r="VOQ171" s="1"/>
      <c r="VOR171" s="1"/>
      <c r="VOS171" s="1"/>
      <c r="VOT171" s="1"/>
      <c r="VOU171" s="1"/>
      <c r="VOV171" s="1"/>
      <c r="VOW171" s="1"/>
      <c r="VOX171" s="1"/>
      <c r="VOY171" s="1"/>
      <c r="VOZ171" s="1"/>
      <c r="VPA171" s="1"/>
      <c r="VPB171" s="1"/>
      <c r="VPC171" s="1"/>
      <c r="VPD171" s="1"/>
      <c r="VPE171" s="1"/>
      <c r="VPF171" s="1"/>
      <c r="VPG171" s="1"/>
      <c r="VPH171" s="1"/>
      <c r="VPI171" s="1"/>
      <c r="VPJ171" s="1"/>
      <c r="VPK171" s="1"/>
      <c r="VPL171" s="1"/>
      <c r="VPM171" s="1"/>
      <c r="VPN171" s="1"/>
      <c r="VPO171" s="1"/>
      <c r="VPP171" s="1"/>
      <c r="VPQ171" s="1"/>
      <c r="VPR171" s="1"/>
      <c r="VPS171" s="1"/>
      <c r="VPT171" s="1"/>
      <c r="VPU171" s="1"/>
      <c r="VPV171" s="1"/>
      <c r="VPW171" s="1"/>
      <c r="VPX171" s="1"/>
      <c r="VPY171" s="1"/>
      <c r="VPZ171" s="1"/>
      <c r="VQA171" s="1"/>
      <c r="VQB171" s="1"/>
      <c r="VQC171" s="1"/>
      <c r="VQD171" s="1"/>
      <c r="VQE171" s="1"/>
      <c r="VQF171" s="1"/>
      <c r="VQG171" s="1"/>
      <c r="VQH171" s="1"/>
      <c r="VQI171" s="1"/>
      <c r="VQJ171" s="1"/>
      <c r="VQK171" s="1"/>
      <c r="VQL171" s="1"/>
      <c r="VQM171" s="1"/>
      <c r="VQN171" s="1"/>
      <c r="VQO171" s="1"/>
      <c r="VQP171" s="1"/>
      <c r="VQW171" s="1"/>
      <c r="VQX171" s="1"/>
      <c r="VQY171" s="1"/>
      <c r="VQZ171" s="1"/>
      <c r="VRA171" s="1"/>
      <c r="VRB171" s="1"/>
      <c r="VRC171" s="1"/>
      <c r="VRD171" s="1"/>
      <c r="VRE171" s="1"/>
      <c r="VRF171" s="1"/>
      <c r="VRG171" s="1"/>
      <c r="VRH171" s="1"/>
      <c r="VRI171" s="1"/>
      <c r="VRJ171" s="1"/>
      <c r="VRK171" s="1"/>
      <c r="VRL171" s="1"/>
      <c r="VRM171" s="1"/>
      <c r="VRN171" s="1"/>
      <c r="VRO171" s="1"/>
      <c r="VRP171" s="1"/>
      <c r="VRQ171" s="1"/>
      <c r="VRR171" s="1"/>
      <c r="VRS171" s="1"/>
      <c r="VRT171" s="1"/>
      <c r="VRU171" s="1"/>
      <c r="VRV171" s="1"/>
      <c r="VRW171" s="1"/>
      <c r="VRX171" s="1"/>
      <c r="VRY171" s="1"/>
      <c r="VRZ171" s="1"/>
      <c r="VSA171" s="1"/>
      <c r="VSB171" s="1"/>
      <c r="VSC171" s="1"/>
      <c r="VSD171" s="1"/>
      <c r="VSE171" s="1"/>
      <c r="VSF171" s="1"/>
      <c r="VSG171" s="1"/>
      <c r="VSH171" s="1"/>
      <c r="VSI171" s="1"/>
      <c r="VSJ171" s="1"/>
      <c r="VSK171" s="1"/>
      <c r="VSL171" s="1"/>
      <c r="VSM171" s="1"/>
      <c r="VSN171" s="1"/>
      <c r="VSO171" s="1"/>
      <c r="VSP171" s="1"/>
      <c r="VSQ171" s="1"/>
      <c r="VSR171" s="1"/>
      <c r="VSS171" s="1"/>
      <c r="VST171" s="1"/>
      <c r="VSU171" s="1"/>
      <c r="VSV171" s="1"/>
      <c r="VSW171" s="1"/>
      <c r="VSX171" s="1"/>
      <c r="VSY171" s="1"/>
      <c r="VSZ171" s="1"/>
      <c r="VTA171" s="1"/>
      <c r="VTB171" s="1"/>
      <c r="VTC171" s="1"/>
      <c r="VTD171" s="1"/>
      <c r="VTE171" s="1"/>
      <c r="VTF171" s="1"/>
      <c r="VTG171" s="1"/>
      <c r="VTH171" s="1"/>
      <c r="VTI171" s="1"/>
      <c r="VTJ171" s="1"/>
      <c r="VTK171" s="1"/>
      <c r="VTL171" s="1"/>
      <c r="VTM171" s="1"/>
      <c r="VTN171" s="1"/>
      <c r="VTO171" s="1"/>
      <c r="VTP171" s="1"/>
      <c r="VTQ171" s="1"/>
      <c r="VTR171" s="1"/>
      <c r="VTS171" s="1"/>
      <c r="VTT171" s="1"/>
      <c r="VTU171" s="1"/>
      <c r="VTV171" s="1"/>
      <c r="VTW171" s="1"/>
      <c r="VTX171" s="1"/>
      <c r="VTY171" s="1"/>
      <c r="VTZ171" s="1"/>
      <c r="VUA171" s="1"/>
      <c r="VUB171" s="1"/>
      <c r="VUC171" s="1"/>
      <c r="VUD171" s="1"/>
      <c r="VUE171" s="1"/>
      <c r="VUF171" s="1"/>
      <c r="VUG171" s="1"/>
      <c r="VUH171" s="1"/>
      <c r="VUI171" s="1"/>
      <c r="VUJ171" s="1"/>
      <c r="VUK171" s="1"/>
      <c r="VUL171" s="1"/>
      <c r="VUM171" s="1"/>
      <c r="VUN171" s="1"/>
      <c r="VUO171" s="1"/>
      <c r="VUP171" s="1"/>
      <c r="VUQ171" s="1"/>
      <c r="VUR171" s="1"/>
      <c r="VUS171" s="1"/>
      <c r="VUT171" s="1"/>
      <c r="VUU171" s="1"/>
      <c r="VUV171" s="1"/>
      <c r="VUW171" s="1"/>
      <c r="VUX171" s="1"/>
      <c r="VUY171" s="1"/>
      <c r="VUZ171" s="1"/>
      <c r="VVA171" s="1"/>
      <c r="VVB171" s="1"/>
      <c r="VVC171" s="1"/>
      <c r="VVD171" s="1"/>
      <c r="VVE171" s="1"/>
      <c r="VVF171" s="1"/>
      <c r="VVG171" s="1"/>
      <c r="VVH171" s="1"/>
      <c r="VVI171" s="1"/>
      <c r="VVJ171" s="1"/>
      <c r="VVK171" s="1"/>
      <c r="VVL171" s="1"/>
      <c r="VVM171" s="1"/>
      <c r="VVN171" s="1"/>
      <c r="VVO171" s="1"/>
      <c r="VVP171" s="1"/>
      <c r="VVQ171" s="1"/>
      <c r="VVR171" s="1"/>
      <c r="VVS171" s="1"/>
      <c r="VVT171" s="1"/>
      <c r="VVU171" s="1"/>
      <c r="VVV171" s="1"/>
      <c r="VVW171" s="1"/>
      <c r="VVX171" s="1"/>
      <c r="VVY171" s="1"/>
      <c r="VVZ171" s="1"/>
      <c r="VWA171" s="1"/>
      <c r="VWB171" s="1"/>
      <c r="VWC171" s="1"/>
      <c r="VWD171" s="1"/>
      <c r="VWE171" s="1"/>
      <c r="VWF171" s="1"/>
      <c r="VWG171" s="1"/>
      <c r="VWH171" s="1"/>
      <c r="VWI171" s="1"/>
      <c r="VWJ171" s="1"/>
      <c r="VWK171" s="1"/>
      <c r="VWL171" s="1"/>
      <c r="VWM171" s="1"/>
      <c r="VWN171" s="1"/>
      <c r="VWO171" s="1"/>
      <c r="VWP171" s="1"/>
      <c r="VWQ171" s="1"/>
      <c r="VWR171" s="1"/>
      <c r="VWS171" s="1"/>
      <c r="VWT171" s="1"/>
      <c r="VWU171" s="1"/>
      <c r="VWV171" s="1"/>
      <c r="VWW171" s="1"/>
      <c r="VWX171" s="1"/>
      <c r="VWY171" s="1"/>
      <c r="VWZ171" s="1"/>
      <c r="VXA171" s="1"/>
      <c r="VXB171" s="1"/>
      <c r="VXC171" s="1"/>
      <c r="VXD171" s="1"/>
      <c r="VXE171" s="1"/>
      <c r="VXF171" s="1"/>
      <c r="VXG171" s="1"/>
      <c r="VXH171" s="1"/>
      <c r="VXI171" s="1"/>
      <c r="VXJ171" s="1"/>
      <c r="VXK171" s="1"/>
      <c r="VXL171" s="1"/>
      <c r="VXM171" s="1"/>
      <c r="VXN171" s="1"/>
      <c r="VXO171" s="1"/>
      <c r="VXP171" s="1"/>
      <c r="VXQ171" s="1"/>
      <c r="VXR171" s="1"/>
      <c r="VXS171" s="1"/>
      <c r="VXT171" s="1"/>
      <c r="VXU171" s="1"/>
      <c r="VXV171" s="1"/>
      <c r="VXW171" s="1"/>
      <c r="VXX171" s="1"/>
      <c r="VXY171" s="1"/>
      <c r="VXZ171" s="1"/>
      <c r="VYA171" s="1"/>
      <c r="VYB171" s="1"/>
      <c r="VYC171" s="1"/>
      <c r="VYD171" s="1"/>
      <c r="VYE171" s="1"/>
      <c r="VYF171" s="1"/>
      <c r="VYG171" s="1"/>
      <c r="VYH171" s="1"/>
      <c r="VYI171" s="1"/>
      <c r="VYJ171" s="1"/>
      <c r="VYK171" s="1"/>
      <c r="VYL171" s="1"/>
      <c r="VYM171" s="1"/>
      <c r="VYN171" s="1"/>
      <c r="VYO171" s="1"/>
      <c r="VYP171" s="1"/>
      <c r="VYQ171" s="1"/>
      <c r="VYR171" s="1"/>
      <c r="VYS171" s="1"/>
      <c r="VYT171" s="1"/>
      <c r="VYU171" s="1"/>
      <c r="VYV171" s="1"/>
      <c r="VYW171" s="1"/>
      <c r="VYX171" s="1"/>
      <c r="VYY171" s="1"/>
      <c r="VYZ171" s="1"/>
      <c r="VZA171" s="1"/>
      <c r="VZB171" s="1"/>
      <c r="VZC171" s="1"/>
      <c r="VZD171" s="1"/>
      <c r="VZE171" s="1"/>
      <c r="VZF171" s="1"/>
      <c r="VZG171" s="1"/>
      <c r="VZH171" s="1"/>
      <c r="VZI171" s="1"/>
      <c r="VZJ171" s="1"/>
      <c r="VZK171" s="1"/>
      <c r="VZL171" s="1"/>
      <c r="VZM171" s="1"/>
      <c r="VZN171" s="1"/>
      <c r="VZO171" s="1"/>
      <c r="VZP171" s="1"/>
      <c r="VZQ171" s="1"/>
      <c r="VZR171" s="1"/>
      <c r="VZS171" s="1"/>
      <c r="VZT171" s="1"/>
      <c r="VZU171" s="1"/>
      <c r="VZV171" s="1"/>
      <c r="VZW171" s="1"/>
      <c r="VZX171" s="1"/>
      <c r="VZY171" s="1"/>
      <c r="VZZ171" s="1"/>
      <c r="WAA171" s="1"/>
      <c r="WAB171" s="1"/>
      <c r="WAC171" s="1"/>
      <c r="WAD171" s="1"/>
      <c r="WAE171" s="1"/>
      <c r="WAF171" s="1"/>
      <c r="WAG171" s="1"/>
      <c r="WAH171" s="1"/>
      <c r="WAI171" s="1"/>
      <c r="WAJ171" s="1"/>
      <c r="WAK171" s="1"/>
      <c r="WAL171" s="1"/>
      <c r="WAS171" s="1"/>
      <c r="WAT171" s="1"/>
      <c r="WAU171" s="1"/>
      <c r="WAV171" s="1"/>
      <c r="WAW171" s="1"/>
      <c r="WAX171" s="1"/>
      <c r="WAY171" s="1"/>
      <c r="WAZ171" s="1"/>
      <c r="WBA171" s="1"/>
      <c r="WBB171" s="1"/>
      <c r="WBC171" s="1"/>
      <c r="WBD171" s="1"/>
      <c r="WBE171" s="1"/>
      <c r="WBF171" s="1"/>
      <c r="WBG171" s="1"/>
      <c r="WBH171" s="1"/>
      <c r="WBI171" s="1"/>
      <c r="WBJ171" s="1"/>
      <c r="WBK171" s="1"/>
      <c r="WBL171" s="1"/>
      <c r="WBM171" s="1"/>
      <c r="WBN171" s="1"/>
      <c r="WBO171" s="1"/>
      <c r="WBP171" s="1"/>
      <c r="WBQ171" s="1"/>
      <c r="WBR171" s="1"/>
      <c r="WBS171" s="1"/>
      <c r="WBT171" s="1"/>
      <c r="WBU171" s="1"/>
      <c r="WBV171" s="1"/>
      <c r="WBW171" s="1"/>
      <c r="WBX171" s="1"/>
      <c r="WBY171" s="1"/>
      <c r="WBZ171" s="1"/>
      <c r="WCA171" s="1"/>
      <c r="WCB171" s="1"/>
      <c r="WCC171" s="1"/>
      <c r="WCD171" s="1"/>
      <c r="WCE171" s="1"/>
      <c r="WCF171" s="1"/>
      <c r="WCG171" s="1"/>
      <c r="WCH171" s="1"/>
      <c r="WCI171" s="1"/>
      <c r="WCJ171" s="1"/>
      <c r="WCK171" s="1"/>
      <c r="WCL171" s="1"/>
      <c r="WCM171" s="1"/>
      <c r="WCN171" s="1"/>
      <c r="WCO171" s="1"/>
      <c r="WCP171" s="1"/>
      <c r="WCQ171" s="1"/>
      <c r="WCR171" s="1"/>
      <c r="WCS171" s="1"/>
      <c r="WCT171" s="1"/>
      <c r="WCU171" s="1"/>
      <c r="WCV171" s="1"/>
      <c r="WCW171" s="1"/>
      <c r="WCX171" s="1"/>
      <c r="WCY171" s="1"/>
      <c r="WCZ171" s="1"/>
      <c r="WDA171" s="1"/>
      <c r="WDB171" s="1"/>
      <c r="WDC171" s="1"/>
      <c r="WDD171" s="1"/>
      <c r="WDE171" s="1"/>
      <c r="WDF171" s="1"/>
      <c r="WDG171" s="1"/>
      <c r="WDH171" s="1"/>
      <c r="WDI171" s="1"/>
      <c r="WDJ171" s="1"/>
      <c r="WDK171" s="1"/>
      <c r="WDL171" s="1"/>
      <c r="WDM171" s="1"/>
      <c r="WDN171" s="1"/>
      <c r="WDO171" s="1"/>
      <c r="WDP171" s="1"/>
      <c r="WDQ171" s="1"/>
      <c r="WDR171" s="1"/>
      <c r="WDS171" s="1"/>
      <c r="WDT171" s="1"/>
      <c r="WDU171" s="1"/>
      <c r="WDV171" s="1"/>
      <c r="WDW171" s="1"/>
      <c r="WDX171" s="1"/>
      <c r="WDY171" s="1"/>
      <c r="WDZ171" s="1"/>
      <c r="WEA171" s="1"/>
      <c r="WEB171" s="1"/>
      <c r="WEC171" s="1"/>
      <c r="WED171" s="1"/>
      <c r="WEE171" s="1"/>
      <c r="WEF171" s="1"/>
      <c r="WEG171" s="1"/>
      <c r="WEH171" s="1"/>
      <c r="WEI171" s="1"/>
      <c r="WEJ171" s="1"/>
      <c r="WEK171" s="1"/>
      <c r="WEL171" s="1"/>
      <c r="WEM171" s="1"/>
      <c r="WEN171" s="1"/>
      <c r="WEO171" s="1"/>
      <c r="WEP171" s="1"/>
      <c r="WEQ171" s="1"/>
      <c r="WER171" s="1"/>
      <c r="WES171" s="1"/>
      <c r="WET171" s="1"/>
      <c r="WEU171" s="1"/>
      <c r="WEV171" s="1"/>
      <c r="WEW171" s="1"/>
      <c r="WEX171" s="1"/>
      <c r="WEY171" s="1"/>
      <c r="WEZ171" s="1"/>
      <c r="WFA171" s="1"/>
      <c r="WFB171" s="1"/>
      <c r="WFC171" s="1"/>
      <c r="WFD171" s="1"/>
      <c r="WFE171" s="1"/>
      <c r="WFF171" s="1"/>
      <c r="WFG171" s="1"/>
      <c r="WFH171" s="1"/>
      <c r="WFI171" s="1"/>
      <c r="WFJ171" s="1"/>
      <c r="WFK171" s="1"/>
      <c r="WFL171" s="1"/>
      <c r="WFM171" s="1"/>
      <c r="WFN171" s="1"/>
      <c r="WFO171" s="1"/>
      <c r="WFP171" s="1"/>
      <c r="WFQ171" s="1"/>
      <c r="WFR171" s="1"/>
      <c r="WFS171" s="1"/>
      <c r="WFT171" s="1"/>
      <c r="WFU171" s="1"/>
      <c r="WFV171" s="1"/>
      <c r="WFW171" s="1"/>
      <c r="WFX171" s="1"/>
      <c r="WFY171" s="1"/>
      <c r="WFZ171" s="1"/>
      <c r="WGA171" s="1"/>
      <c r="WGB171" s="1"/>
      <c r="WGC171" s="1"/>
      <c r="WGD171" s="1"/>
      <c r="WGE171" s="1"/>
      <c r="WGF171" s="1"/>
      <c r="WGG171" s="1"/>
      <c r="WGH171" s="1"/>
      <c r="WGI171" s="1"/>
      <c r="WGJ171" s="1"/>
      <c r="WGK171" s="1"/>
      <c r="WGL171" s="1"/>
      <c r="WGM171" s="1"/>
      <c r="WGN171" s="1"/>
      <c r="WGO171" s="1"/>
      <c r="WGP171" s="1"/>
      <c r="WGQ171" s="1"/>
      <c r="WGR171" s="1"/>
      <c r="WGS171" s="1"/>
      <c r="WGT171" s="1"/>
      <c r="WGU171" s="1"/>
      <c r="WGV171" s="1"/>
      <c r="WGW171" s="1"/>
      <c r="WGX171" s="1"/>
      <c r="WGY171" s="1"/>
      <c r="WGZ171" s="1"/>
      <c r="WHA171" s="1"/>
      <c r="WHB171" s="1"/>
      <c r="WHC171" s="1"/>
      <c r="WHD171" s="1"/>
      <c r="WHE171" s="1"/>
      <c r="WHF171" s="1"/>
      <c r="WHG171" s="1"/>
      <c r="WHH171" s="1"/>
      <c r="WHI171" s="1"/>
      <c r="WHJ171" s="1"/>
      <c r="WHK171" s="1"/>
      <c r="WHL171" s="1"/>
      <c r="WHM171" s="1"/>
      <c r="WHN171" s="1"/>
      <c r="WHO171" s="1"/>
      <c r="WHP171" s="1"/>
      <c r="WHQ171" s="1"/>
      <c r="WHR171" s="1"/>
      <c r="WHS171" s="1"/>
      <c r="WHT171" s="1"/>
      <c r="WHU171" s="1"/>
      <c r="WHV171" s="1"/>
      <c r="WHW171" s="1"/>
      <c r="WHX171" s="1"/>
      <c r="WHY171" s="1"/>
      <c r="WHZ171" s="1"/>
      <c r="WIA171" s="1"/>
      <c r="WIB171" s="1"/>
      <c r="WIC171" s="1"/>
      <c r="WID171" s="1"/>
      <c r="WIE171" s="1"/>
      <c r="WIF171" s="1"/>
      <c r="WIG171" s="1"/>
      <c r="WIH171" s="1"/>
      <c r="WII171" s="1"/>
      <c r="WIJ171" s="1"/>
      <c r="WIK171" s="1"/>
      <c r="WIL171" s="1"/>
      <c r="WIM171" s="1"/>
      <c r="WIN171" s="1"/>
      <c r="WIO171" s="1"/>
      <c r="WIP171" s="1"/>
      <c r="WIQ171" s="1"/>
      <c r="WIR171" s="1"/>
      <c r="WIS171" s="1"/>
      <c r="WIT171" s="1"/>
      <c r="WIU171" s="1"/>
      <c r="WIV171" s="1"/>
      <c r="WIW171" s="1"/>
      <c r="WIX171" s="1"/>
      <c r="WIY171" s="1"/>
      <c r="WIZ171" s="1"/>
      <c r="WJA171" s="1"/>
      <c r="WJB171" s="1"/>
      <c r="WJC171" s="1"/>
      <c r="WJD171" s="1"/>
      <c r="WJE171" s="1"/>
      <c r="WJF171" s="1"/>
      <c r="WJG171" s="1"/>
      <c r="WJH171" s="1"/>
      <c r="WJI171" s="1"/>
      <c r="WJJ171" s="1"/>
      <c r="WJK171" s="1"/>
      <c r="WJL171" s="1"/>
      <c r="WJM171" s="1"/>
      <c r="WJN171" s="1"/>
      <c r="WJO171" s="1"/>
      <c r="WJP171" s="1"/>
      <c r="WJQ171" s="1"/>
      <c r="WJR171" s="1"/>
      <c r="WJS171" s="1"/>
      <c r="WJT171" s="1"/>
      <c r="WJU171" s="1"/>
      <c r="WJV171" s="1"/>
      <c r="WJW171" s="1"/>
      <c r="WJX171" s="1"/>
      <c r="WJY171" s="1"/>
      <c r="WJZ171" s="1"/>
      <c r="WKA171" s="1"/>
      <c r="WKB171" s="1"/>
      <c r="WKC171" s="1"/>
      <c r="WKD171" s="1"/>
      <c r="WKE171" s="1"/>
      <c r="WKF171" s="1"/>
      <c r="WKG171" s="1"/>
      <c r="WKH171" s="1"/>
      <c r="WKO171" s="1"/>
      <c r="WKP171" s="1"/>
      <c r="WKQ171" s="1"/>
      <c r="WKR171" s="1"/>
      <c r="WKS171" s="1"/>
      <c r="WKT171" s="1"/>
      <c r="WKU171" s="1"/>
      <c r="WKV171" s="1"/>
      <c r="WKW171" s="1"/>
      <c r="WKX171" s="1"/>
      <c r="WKY171" s="1"/>
      <c r="WKZ171" s="1"/>
      <c r="WLA171" s="1"/>
      <c r="WLB171" s="1"/>
      <c r="WLC171" s="1"/>
      <c r="WLD171" s="1"/>
      <c r="WLE171" s="1"/>
      <c r="WLF171" s="1"/>
      <c r="WLG171" s="1"/>
      <c r="WLH171" s="1"/>
      <c r="WLI171" s="1"/>
      <c r="WLJ171" s="1"/>
      <c r="WLK171" s="1"/>
      <c r="WLL171" s="1"/>
      <c r="WLM171" s="1"/>
      <c r="WLN171" s="1"/>
      <c r="WLO171" s="1"/>
      <c r="WLP171" s="1"/>
      <c r="WLQ171" s="1"/>
      <c r="WLR171" s="1"/>
      <c r="WLS171" s="1"/>
      <c r="WLT171" s="1"/>
      <c r="WLU171" s="1"/>
      <c r="WLV171" s="1"/>
      <c r="WLW171" s="1"/>
      <c r="WLX171" s="1"/>
      <c r="WLY171" s="1"/>
      <c r="WLZ171" s="1"/>
      <c r="WMA171" s="1"/>
      <c r="WMB171" s="1"/>
      <c r="WMC171" s="1"/>
      <c r="WMD171" s="1"/>
      <c r="WME171" s="1"/>
      <c r="WMF171" s="1"/>
      <c r="WMG171" s="1"/>
      <c r="WMH171" s="1"/>
      <c r="WMI171" s="1"/>
      <c r="WMJ171" s="1"/>
      <c r="WMK171" s="1"/>
      <c r="WML171" s="1"/>
      <c r="WMM171" s="1"/>
      <c r="WMN171" s="1"/>
      <c r="WMO171" s="1"/>
      <c r="WMP171" s="1"/>
      <c r="WMQ171" s="1"/>
      <c r="WMR171" s="1"/>
      <c r="WMS171" s="1"/>
      <c r="WMT171" s="1"/>
      <c r="WMU171" s="1"/>
      <c r="WMV171" s="1"/>
      <c r="WMW171" s="1"/>
      <c r="WMX171" s="1"/>
      <c r="WMY171" s="1"/>
      <c r="WMZ171" s="1"/>
      <c r="WNA171" s="1"/>
      <c r="WNB171" s="1"/>
      <c r="WNC171" s="1"/>
      <c r="WND171" s="1"/>
      <c r="WNE171" s="1"/>
      <c r="WNF171" s="1"/>
      <c r="WNG171" s="1"/>
      <c r="WNH171" s="1"/>
      <c r="WNI171" s="1"/>
      <c r="WNJ171" s="1"/>
      <c r="WNK171" s="1"/>
      <c r="WNL171" s="1"/>
      <c r="WNM171" s="1"/>
      <c r="WNN171" s="1"/>
      <c r="WNO171" s="1"/>
      <c r="WNP171" s="1"/>
      <c r="WNQ171" s="1"/>
      <c r="WNR171" s="1"/>
      <c r="WNS171" s="1"/>
      <c r="WNT171" s="1"/>
      <c r="WNU171" s="1"/>
      <c r="WNV171" s="1"/>
      <c r="WNW171" s="1"/>
      <c r="WNX171" s="1"/>
      <c r="WNY171" s="1"/>
      <c r="WNZ171" s="1"/>
      <c r="WOA171" s="1"/>
      <c r="WOB171" s="1"/>
      <c r="WOC171" s="1"/>
      <c r="WOD171" s="1"/>
      <c r="WOE171" s="1"/>
      <c r="WOF171" s="1"/>
      <c r="WOG171" s="1"/>
      <c r="WOH171" s="1"/>
      <c r="WOI171" s="1"/>
      <c r="WOJ171" s="1"/>
      <c r="WOK171" s="1"/>
      <c r="WOL171" s="1"/>
      <c r="WOM171" s="1"/>
      <c r="WON171" s="1"/>
      <c r="WOO171" s="1"/>
      <c r="WOP171" s="1"/>
      <c r="WOQ171" s="1"/>
      <c r="WOR171" s="1"/>
      <c r="WOS171" s="1"/>
      <c r="WOT171" s="1"/>
      <c r="WOU171" s="1"/>
      <c r="WOV171" s="1"/>
      <c r="WOW171" s="1"/>
      <c r="WOX171" s="1"/>
      <c r="WOY171" s="1"/>
      <c r="WOZ171" s="1"/>
      <c r="WPA171" s="1"/>
      <c r="WPB171" s="1"/>
      <c r="WPC171" s="1"/>
      <c r="WPD171" s="1"/>
      <c r="WPE171" s="1"/>
      <c r="WPF171" s="1"/>
      <c r="WPG171" s="1"/>
      <c r="WPH171" s="1"/>
      <c r="WPI171" s="1"/>
      <c r="WPJ171" s="1"/>
      <c r="WPK171" s="1"/>
      <c r="WPL171" s="1"/>
      <c r="WPM171" s="1"/>
      <c r="WPN171" s="1"/>
      <c r="WPO171" s="1"/>
      <c r="WPP171" s="1"/>
      <c r="WPQ171" s="1"/>
      <c r="WPR171" s="1"/>
      <c r="WPS171" s="1"/>
      <c r="WPT171" s="1"/>
      <c r="WPU171" s="1"/>
      <c r="WPV171" s="1"/>
      <c r="WPW171" s="1"/>
      <c r="WPX171" s="1"/>
      <c r="WPY171" s="1"/>
      <c r="WPZ171" s="1"/>
      <c r="WQA171" s="1"/>
      <c r="WQB171" s="1"/>
      <c r="WQC171" s="1"/>
      <c r="WQD171" s="1"/>
      <c r="WQE171" s="1"/>
      <c r="WQF171" s="1"/>
      <c r="WQG171" s="1"/>
      <c r="WQH171" s="1"/>
      <c r="WQI171" s="1"/>
      <c r="WQJ171" s="1"/>
      <c r="WQK171" s="1"/>
      <c r="WQL171" s="1"/>
      <c r="WQM171" s="1"/>
      <c r="WQN171" s="1"/>
      <c r="WQO171" s="1"/>
      <c r="WQP171" s="1"/>
      <c r="WQQ171" s="1"/>
      <c r="WQR171" s="1"/>
      <c r="WQS171" s="1"/>
      <c r="WQT171" s="1"/>
      <c r="WQU171" s="1"/>
      <c r="WQV171" s="1"/>
      <c r="WQW171" s="1"/>
      <c r="WQX171" s="1"/>
      <c r="WQY171" s="1"/>
      <c r="WQZ171" s="1"/>
      <c r="WRA171" s="1"/>
      <c r="WRB171" s="1"/>
      <c r="WRC171" s="1"/>
      <c r="WRD171" s="1"/>
      <c r="WRE171" s="1"/>
      <c r="WRF171" s="1"/>
      <c r="WRG171" s="1"/>
      <c r="WRH171" s="1"/>
      <c r="WRI171" s="1"/>
      <c r="WRJ171" s="1"/>
      <c r="WRK171" s="1"/>
      <c r="WRL171" s="1"/>
      <c r="WRM171" s="1"/>
      <c r="WRN171" s="1"/>
      <c r="WRO171" s="1"/>
      <c r="WRP171" s="1"/>
      <c r="WRQ171" s="1"/>
      <c r="WRR171" s="1"/>
      <c r="WRS171" s="1"/>
      <c r="WRT171" s="1"/>
      <c r="WRU171" s="1"/>
      <c r="WRV171" s="1"/>
      <c r="WRW171" s="1"/>
      <c r="WRX171" s="1"/>
      <c r="WRY171" s="1"/>
      <c r="WRZ171" s="1"/>
      <c r="WSA171" s="1"/>
      <c r="WSB171" s="1"/>
      <c r="WSC171" s="1"/>
      <c r="WSD171" s="1"/>
      <c r="WSE171" s="1"/>
      <c r="WSF171" s="1"/>
      <c r="WSG171" s="1"/>
      <c r="WSH171" s="1"/>
      <c r="WSI171" s="1"/>
      <c r="WSJ171" s="1"/>
      <c r="WSK171" s="1"/>
      <c r="WSL171" s="1"/>
      <c r="WSM171" s="1"/>
      <c r="WSN171" s="1"/>
      <c r="WSO171" s="1"/>
      <c r="WSP171" s="1"/>
      <c r="WSQ171" s="1"/>
      <c r="WSR171" s="1"/>
      <c r="WSS171" s="1"/>
      <c r="WST171" s="1"/>
      <c r="WSU171" s="1"/>
      <c r="WSV171" s="1"/>
      <c r="WSW171" s="1"/>
      <c r="WSX171" s="1"/>
      <c r="WSY171" s="1"/>
      <c r="WSZ171" s="1"/>
      <c r="WTA171" s="1"/>
      <c r="WTB171" s="1"/>
      <c r="WTC171" s="1"/>
      <c r="WTD171" s="1"/>
      <c r="WTE171" s="1"/>
      <c r="WTF171" s="1"/>
      <c r="WTG171" s="1"/>
      <c r="WTH171" s="1"/>
      <c r="WTI171" s="1"/>
      <c r="WTJ171" s="1"/>
      <c r="WTK171" s="1"/>
      <c r="WTL171" s="1"/>
      <c r="WTM171" s="1"/>
      <c r="WTN171" s="1"/>
      <c r="WTO171" s="1"/>
      <c r="WTP171" s="1"/>
      <c r="WTQ171" s="1"/>
      <c r="WTR171" s="1"/>
      <c r="WTS171" s="1"/>
      <c r="WTT171" s="1"/>
      <c r="WTU171" s="1"/>
      <c r="WTV171" s="1"/>
      <c r="WTW171" s="1"/>
      <c r="WTX171" s="1"/>
      <c r="WTY171" s="1"/>
      <c r="WTZ171" s="1"/>
      <c r="WUA171" s="1"/>
      <c r="WUB171" s="1"/>
      <c r="WUC171" s="1"/>
      <c r="WUD171" s="1"/>
      <c r="WUK171" s="1"/>
      <c r="WUL171" s="1"/>
      <c r="WUM171" s="1"/>
      <c r="WUN171" s="1"/>
      <c r="WUO171" s="1"/>
      <c r="WUP171" s="1"/>
      <c r="WUQ171" s="1"/>
      <c r="WUR171" s="1"/>
      <c r="WUS171" s="1"/>
      <c r="WUT171" s="1"/>
      <c r="WUU171" s="1"/>
      <c r="WUV171" s="1"/>
      <c r="WUW171" s="1"/>
      <c r="WUX171" s="1"/>
      <c r="WUY171" s="1"/>
      <c r="WUZ171" s="1"/>
      <c r="WVA171" s="1"/>
      <c r="WVB171" s="1"/>
      <c r="WVC171" s="1"/>
      <c r="WVD171" s="1"/>
      <c r="WVE171" s="1"/>
      <c r="WVF171" s="1"/>
      <c r="WVG171" s="1"/>
      <c r="WVH171" s="1"/>
      <c r="WVI171" s="1"/>
      <c r="WVJ171" s="1"/>
      <c r="WVK171" s="1"/>
      <c r="WVL171" s="1"/>
      <c r="WVM171" s="1"/>
      <c r="WVN171" s="1"/>
      <c r="WVO171" s="1"/>
      <c r="WVP171" s="1"/>
      <c r="WVQ171" s="1"/>
      <c r="WVR171" s="1"/>
      <c r="WVS171" s="1"/>
      <c r="WVT171" s="1"/>
      <c r="WVU171" s="1"/>
      <c r="WVV171" s="1"/>
      <c r="WVW171" s="1"/>
      <c r="WVX171" s="1"/>
      <c r="WVY171" s="1"/>
      <c r="WVZ171" s="1"/>
      <c r="WWA171" s="1"/>
      <c r="WWB171" s="1"/>
      <c r="WWC171" s="1"/>
      <c r="WWD171" s="1"/>
      <c r="WWE171" s="1"/>
      <c r="WWF171" s="1"/>
      <c r="WWG171" s="1"/>
      <c r="WWH171" s="1"/>
      <c r="WWI171" s="1"/>
      <c r="WWJ171" s="1"/>
      <c r="WWK171" s="1"/>
      <c r="WWL171" s="1"/>
      <c r="WWM171" s="1"/>
      <c r="WWN171" s="1"/>
      <c r="WWO171" s="1"/>
      <c r="WWP171" s="1"/>
      <c r="WWQ171" s="1"/>
      <c r="WWR171" s="1"/>
      <c r="WWS171" s="1"/>
      <c r="WWT171" s="1"/>
      <c r="WWU171" s="1"/>
      <c r="WWV171" s="1"/>
      <c r="WWW171" s="1"/>
      <c r="WWX171" s="1"/>
      <c r="WWY171" s="1"/>
      <c r="WWZ171" s="1"/>
      <c r="WXA171" s="1"/>
      <c r="WXB171" s="1"/>
      <c r="WXC171" s="1"/>
      <c r="WXD171" s="1"/>
      <c r="WXE171" s="1"/>
      <c r="WXF171" s="1"/>
      <c r="WXG171" s="1"/>
      <c r="WXH171" s="1"/>
      <c r="WXI171" s="1"/>
      <c r="WXJ171" s="1"/>
      <c r="WXK171" s="1"/>
      <c r="WXL171" s="1"/>
      <c r="WXM171" s="1"/>
      <c r="WXN171" s="1"/>
      <c r="WXO171" s="1"/>
      <c r="WXP171" s="1"/>
      <c r="WXQ171" s="1"/>
      <c r="WXR171" s="1"/>
      <c r="WXS171" s="1"/>
      <c r="WXT171" s="1"/>
      <c r="WXU171" s="1"/>
      <c r="WXV171" s="1"/>
      <c r="WXW171" s="1"/>
      <c r="WXX171" s="1"/>
      <c r="WXY171" s="1"/>
      <c r="WXZ171" s="1"/>
      <c r="WYA171" s="1"/>
      <c r="WYB171" s="1"/>
      <c r="WYC171" s="1"/>
      <c r="WYD171" s="1"/>
      <c r="WYE171" s="1"/>
      <c r="WYF171" s="1"/>
      <c r="WYG171" s="1"/>
      <c r="WYH171" s="1"/>
      <c r="WYI171" s="1"/>
      <c r="WYJ171" s="1"/>
      <c r="WYK171" s="1"/>
      <c r="WYL171" s="1"/>
      <c r="WYM171" s="1"/>
      <c r="WYN171" s="1"/>
      <c r="WYO171" s="1"/>
      <c r="WYP171" s="1"/>
      <c r="WYQ171" s="1"/>
      <c r="WYR171" s="1"/>
      <c r="WYS171" s="1"/>
      <c r="WYT171" s="1"/>
      <c r="WYU171" s="1"/>
      <c r="WYV171" s="1"/>
      <c r="WYW171" s="1"/>
      <c r="WYX171" s="1"/>
      <c r="WYY171" s="1"/>
      <c r="WYZ171" s="1"/>
      <c r="WZA171" s="1"/>
      <c r="WZB171" s="1"/>
      <c r="WZC171" s="1"/>
      <c r="WZD171" s="1"/>
      <c r="WZE171" s="1"/>
      <c r="WZF171" s="1"/>
      <c r="WZG171" s="1"/>
      <c r="WZH171" s="1"/>
      <c r="WZI171" s="1"/>
      <c r="WZJ171" s="1"/>
      <c r="WZK171" s="1"/>
      <c r="WZL171" s="1"/>
      <c r="WZM171" s="1"/>
      <c r="WZN171" s="1"/>
      <c r="WZO171" s="1"/>
      <c r="WZP171" s="1"/>
      <c r="WZQ171" s="1"/>
      <c r="WZR171" s="1"/>
      <c r="WZS171" s="1"/>
      <c r="WZT171" s="1"/>
      <c r="WZU171" s="1"/>
      <c r="WZV171" s="1"/>
      <c r="WZW171" s="1"/>
      <c r="WZX171" s="1"/>
      <c r="WZY171" s="1"/>
      <c r="WZZ171" s="1"/>
      <c r="XAA171" s="1"/>
      <c r="XAB171" s="1"/>
      <c r="XAC171" s="1"/>
      <c r="XAD171" s="1"/>
      <c r="XAE171" s="1"/>
      <c r="XAF171" s="1"/>
      <c r="XAG171" s="1"/>
      <c r="XAH171" s="1"/>
      <c r="XAI171" s="1"/>
      <c r="XAJ171" s="1"/>
      <c r="XAK171" s="1"/>
      <c r="XAL171" s="1"/>
      <c r="XAM171" s="1"/>
      <c r="XAN171" s="1"/>
      <c r="XAO171" s="1"/>
      <c r="XAP171" s="1"/>
      <c r="XAQ171" s="1"/>
      <c r="XAR171" s="1"/>
      <c r="XAS171" s="1"/>
      <c r="XAT171" s="1"/>
      <c r="XAU171" s="1"/>
      <c r="XAV171" s="1"/>
      <c r="XAW171" s="1"/>
      <c r="XAX171" s="1"/>
      <c r="XAY171" s="1"/>
      <c r="XAZ171" s="1"/>
      <c r="XBA171" s="1"/>
      <c r="XBB171" s="1"/>
      <c r="XBC171" s="1"/>
      <c r="XBD171" s="1"/>
      <c r="XBE171" s="1"/>
      <c r="XBF171" s="1"/>
      <c r="XBG171" s="1"/>
      <c r="XBH171" s="1"/>
      <c r="XBI171" s="1"/>
      <c r="XBJ171" s="1"/>
      <c r="XBK171" s="1"/>
      <c r="XBL171" s="1"/>
      <c r="XBM171" s="1"/>
      <c r="XBN171" s="1"/>
      <c r="XBO171" s="1"/>
      <c r="XBP171" s="1"/>
      <c r="XBQ171" s="1"/>
      <c r="XBR171" s="1"/>
      <c r="XBS171" s="1"/>
      <c r="XBT171" s="1"/>
      <c r="XBU171" s="1"/>
      <c r="XBV171" s="1"/>
      <c r="XBW171" s="1"/>
      <c r="XBX171" s="1"/>
      <c r="XBY171" s="1"/>
      <c r="XBZ171" s="1"/>
      <c r="XCA171" s="1"/>
      <c r="XCB171" s="1"/>
      <c r="XCC171" s="1"/>
      <c r="XCD171" s="1"/>
      <c r="XCE171" s="1"/>
      <c r="XCF171" s="1"/>
      <c r="XCG171" s="1"/>
      <c r="XCH171" s="1"/>
      <c r="XCI171" s="1"/>
      <c r="XCJ171" s="1"/>
      <c r="XCK171" s="1"/>
      <c r="XCL171" s="1"/>
      <c r="XCM171" s="1"/>
      <c r="XCN171" s="1"/>
      <c r="XCO171" s="1"/>
      <c r="XCP171" s="1"/>
      <c r="XCQ171" s="1"/>
      <c r="XCR171" s="1"/>
      <c r="XCS171" s="1"/>
      <c r="XCT171" s="1"/>
      <c r="XCU171" s="1"/>
      <c r="XCV171" s="1"/>
      <c r="XCW171" s="1"/>
      <c r="XCX171" s="1"/>
      <c r="XCY171" s="1"/>
      <c r="XCZ171" s="1"/>
      <c r="XDA171" s="1"/>
      <c r="XDB171" s="1"/>
      <c r="XDC171" s="1"/>
      <c r="XDD171" s="1"/>
      <c r="XDE171" s="1"/>
      <c r="XDF171" s="1"/>
      <c r="XDG171" s="1"/>
      <c r="XDH171" s="1"/>
      <c r="XDI171" s="1"/>
      <c r="XDJ171" s="1"/>
      <c r="XDK171" s="1"/>
      <c r="XDL171" s="1"/>
      <c r="XDM171" s="1"/>
      <c r="XDN171" s="1"/>
      <c r="XDO171" s="1"/>
      <c r="XDP171" s="1"/>
      <c r="XDQ171" s="1"/>
      <c r="XDR171" s="1"/>
      <c r="XDS171" s="1"/>
      <c r="XDT171" s="1"/>
      <c r="XDU171" s="1"/>
    </row>
    <row r="172" spans="1:16349" ht="31.5" x14ac:dyDescent="0.25">
      <c r="A172" s="227" t="s">
        <v>406</v>
      </c>
      <c r="B172" s="228">
        <v>3400000000</v>
      </c>
      <c r="C172" s="228"/>
      <c r="D172" s="229">
        <f>D173</f>
        <v>83596400</v>
      </c>
      <c r="E172" s="229">
        <f t="shared" ref="E172:F173" si="51">E173</f>
        <v>83596390</v>
      </c>
      <c r="F172" s="229">
        <f t="shared" si="51"/>
        <v>0</v>
      </c>
    </row>
    <row r="173" spans="1:16349" ht="31.5" x14ac:dyDescent="0.25">
      <c r="A173" s="230" t="s">
        <v>409</v>
      </c>
      <c r="B173" s="228">
        <v>3440000000</v>
      </c>
      <c r="C173" s="228"/>
      <c r="D173" s="229">
        <f>D174</f>
        <v>83596400</v>
      </c>
      <c r="E173" s="229">
        <f t="shared" si="51"/>
        <v>83596390</v>
      </c>
      <c r="F173" s="229">
        <f t="shared" si="51"/>
        <v>0</v>
      </c>
    </row>
    <row r="174" spans="1:16349" ht="30.75" x14ac:dyDescent="0.25">
      <c r="A174" s="10" t="s">
        <v>405</v>
      </c>
      <c r="B174" s="105">
        <v>3440000000</v>
      </c>
      <c r="C174" s="105">
        <v>400</v>
      </c>
      <c r="D174" s="175">
        <v>83596400</v>
      </c>
      <c r="E174" s="175">
        <v>83596390</v>
      </c>
      <c r="F174" s="175">
        <v>0</v>
      </c>
    </row>
    <row r="175" spans="1:16349" ht="15.75" x14ac:dyDescent="0.25">
      <c r="A175" s="41"/>
      <c r="B175" s="284"/>
      <c r="C175" s="284"/>
    </row>
    <row r="176" spans="1:16349" ht="15.75" x14ac:dyDescent="0.25">
      <c r="A176" s="41"/>
      <c r="B176" s="284"/>
      <c r="C176" s="284"/>
    </row>
    <row r="177" spans="1:3" ht="15.75" x14ac:dyDescent="0.25">
      <c r="A177" s="41"/>
      <c r="B177" s="284"/>
      <c r="C177" s="284"/>
    </row>
    <row r="178" spans="1:3" ht="15.75" x14ac:dyDescent="0.25">
      <c r="A178" s="41"/>
      <c r="B178" s="284"/>
      <c r="C178" s="284"/>
    </row>
    <row r="179" spans="1:3" ht="15.75" x14ac:dyDescent="0.25">
      <c r="A179" s="41"/>
      <c r="B179" s="284"/>
      <c r="C179" s="284"/>
    </row>
    <row r="180" spans="1:3" ht="15.75" x14ac:dyDescent="0.25">
      <c r="A180" s="41"/>
      <c r="B180" s="284"/>
      <c r="C180" s="284"/>
    </row>
  </sheetData>
  <mergeCells count="1">
    <mergeCell ref="A11:F11"/>
  </mergeCells>
  <pageMargins left="0.70866141732283472" right="0.70866141732283472" top="0.74803149606299213" bottom="0.74803149606299213" header="0.31496062992125984" footer="0.31496062992125984"/>
  <pageSetup paperSize="9" scale="54" fitToHeight="3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29"/>
  <sheetViews>
    <sheetView zoomScale="80" zoomScaleNormal="80" workbookViewId="0">
      <selection activeCell="D5" sqref="D5"/>
    </sheetView>
  </sheetViews>
  <sheetFormatPr defaultColWidth="9.140625" defaultRowHeight="15.75" x14ac:dyDescent="0.25"/>
  <cols>
    <col min="1" max="1" width="60.85546875" style="29" customWidth="1"/>
    <col min="2" max="2" width="6.140625" style="81" customWidth="1"/>
    <col min="3" max="3" width="6" style="81" customWidth="1"/>
    <col min="4" max="4" width="17.5703125" style="29" customWidth="1"/>
    <col min="5" max="5" width="8" style="29" customWidth="1"/>
    <col min="6" max="6" width="19.28515625" style="31" customWidth="1"/>
    <col min="7" max="7" width="21" style="80" customWidth="1"/>
    <col min="8" max="8" width="21" style="39" customWidth="1"/>
    <col min="9" max="9" width="19.28515625" style="4" hidden="1" customWidth="1"/>
    <col min="10" max="10" width="19.42578125" style="4" hidden="1" customWidth="1"/>
    <col min="11" max="12" width="20.5703125" style="4" hidden="1" customWidth="1"/>
    <col min="13" max="13" width="9.140625" style="4" hidden="1" customWidth="1"/>
    <col min="14" max="16" width="16" style="4" hidden="1" customWidth="1"/>
    <col min="17" max="24" width="9.140625" style="4" hidden="1" customWidth="1"/>
    <col min="25" max="26" width="9.140625" style="4" customWidth="1"/>
    <col min="27" max="27" width="18.7109375" style="4" hidden="1" customWidth="1"/>
    <col min="28" max="28" width="16.7109375" style="4" hidden="1" customWidth="1"/>
    <col min="29" max="29" width="10" style="4" bestFit="1" customWidth="1"/>
    <col min="30" max="30" width="9.140625" style="4"/>
    <col min="31" max="31" width="18.7109375" style="4" bestFit="1" customWidth="1"/>
    <col min="32" max="16384" width="9.140625" style="4"/>
  </cols>
  <sheetData>
    <row r="1" spans="1:31" ht="15" x14ac:dyDescent="0.25">
      <c r="G1" s="31"/>
      <c r="H1" s="31"/>
      <c r="I1" s="29"/>
    </row>
    <row r="2" spans="1:31" ht="18.75" x14ac:dyDescent="0.3">
      <c r="D2" s="30"/>
      <c r="G2" s="61" t="s">
        <v>250</v>
      </c>
      <c r="H2" s="31"/>
      <c r="I2" s="29"/>
    </row>
    <row r="3" spans="1:31" ht="18.75" x14ac:dyDescent="0.3">
      <c r="D3" s="30"/>
      <c r="G3" s="61" t="s">
        <v>403</v>
      </c>
      <c r="H3" s="31"/>
      <c r="I3" s="29"/>
    </row>
    <row r="4" spans="1:31" ht="18.75" x14ac:dyDescent="0.3">
      <c r="D4" s="30"/>
      <c r="G4" s="61" t="s">
        <v>175</v>
      </c>
      <c r="H4" s="31"/>
      <c r="I4" s="29"/>
    </row>
    <row r="5" spans="1:31" ht="18.75" x14ac:dyDescent="0.3">
      <c r="D5" s="30"/>
      <c r="G5" s="61" t="s">
        <v>176</v>
      </c>
      <c r="H5" s="31"/>
      <c r="I5" s="29"/>
    </row>
    <row r="6" spans="1:31" ht="18.75" x14ac:dyDescent="0.3">
      <c r="D6" s="30"/>
      <c r="G6" s="61" t="s">
        <v>177</v>
      </c>
      <c r="H6" s="31"/>
      <c r="I6" s="29"/>
    </row>
    <row r="7" spans="1:31" ht="18.75" x14ac:dyDescent="0.3">
      <c r="D7" s="30"/>
      <c r="G7" s="61" t="s">
        <v>578</v>
      </c>
      <c r="H7" s="31"/>
      <c r="I7" s="29"/>
    </row>
    <row r="8" spans="1:31" ht="18.75" x14ac:dyDescent="0.3">
      <c r="D8" s="30"/>
      <c r="G8" s="61" t="s">
        <v>577</v>
      </c>
      <c r="H8" s="31"/>
      <c r="I8" s="29"/>
    </row>
    <row r="9" spans="1:31" ht="15" x14ac:dyDescent="0.25">
      <c r="G9" s="31"/>
      <c r="H9" s="31"/>
      <c r="I9" s="29"/>
    </row>
    <row r="11" spans="1:31" ht="68.25" customHeight="1" x14ac:dyDescent="0.25">
      <c r="A11" s="306" t="s">
        <v>500</v>
      </c>
      <c r="B11" s="306"/>
      <c r="C11" s="306"/>
      <c r="D11" s="306"/>
      <c r="E11" s="306"/>
      <c r="F11" s="306"/>
      <c r="G11" s="306"/>
      <c r="H11" s="306"/>
      <c r="I11" s="62"/>
    </row>
    <row r="12" spans="1:31" x14ac:dyDescent="0.25">
      <c r="I12" s="62"/>
    </row>
    <row r="13" spans="1:31" x14ac:dyDescent="0.25">
      <c r="F13" s="33"/>
      <c r="H13" s="33" t="s">
        <v>60</v>
      </c>
      <c r="I13" s="62"/>
    </row>
    <row r="14" spans="1:31" s="40" customFormat="1" ht="30" x14ac:dyDescent="0.25">
      <c r="A14" s="2" t="s">
        <v>0</v>
      </c>
      <c r="B14" s="67" t="s">
        <v>116</v>
      </c>
      <c r="C14" s="67" t="s">
        <v>117</v>
      </c>
      <c r="D14" s="2" t="s">
        <v>1</v>
      </c>
      <c r="E14" s="2" t="s">
        <v>2</v>
      </c>
      <c r="F14" s="34" t="s">
        <v>111</v>
      </c>
      <c r="G14" s="34" t="s">
        <v>118</v>
      </c>
      <c r="H14" s="34" t="s">
        <v>119</v>
      </c>
      <c r="I14" s="62"/>
    </row>
    <row r="15" spans="1:31" s="38" customFormat="1" x14ac:dyDescent="0.25">
      <c r="A15" s="103" t="s">
        <v>3</v>
      </c>
      <c r="B15" s="102"/>
      <c r="C15" s="102"/>
      <c r="D15" s="3"/>
      <c r="E15" s="3"/>
      <c r="F15" s="101">
        <v>3614917248.2300005</v>
      </c>
      <c r="G15" s="101">
        <v>2508400711.4199996</v>
      </c>
      <c r="H15" s="101">
        <v>2436273883.6116004</v>
      </c>
      <c r="I15" s="100"/>
      <c r="J15" s="37" t="e">
        <f>#REF!+'Приложение 2'!D15</f>
        <v>#REF!</v>
      </c>
      <c r="K15" s="37" t="e">
        <f>#REF!+'Приложение 2'!E15</f>
        <v>#REF!</v>
      </c>
      <c r="L15" s="37" t="e">
        <f>#REF!+'Приложение 2'!F15</f>
        <v>#REF!</v>
      </c>
      <c r="N15" s="37" t="e">
        <f>J15-F15</f>
        <v>#REF!</v>
      </c>
      <c r="O15" s="37" t="e">
        <f t="shared" ref="O15:P15" si="0">K15-G15</f>
        <v>#REF!</v>
      </c>
      <c r="P15" s="37" t="e">
        <f t="shared" si="0"/>
        <v>#REF!</v>
      </c>
      <c r="AA15" s="37" t="e">
        <f>#REF!+#REF!</f>
        <v>#REF!</v>
      </c>
      <c r="AB15" s="37" t="e">
        <f>AA15-F15</f>
        <v>#REF!</v>
      </c>
      <c r="AE15" s="37"/>
    </row>
    <row r="16" spans="1:31" x14ac:dyDescent="0.25">
      <c r="A16" s="23" t="s">
        <v>121</v>
      </c>
      <c r="B16" s="14" t="s">
        <v>122</v>
      </c>
      <c r="C16" s="14"/>
      <c r="D16" s="14"/>
      <c r="E16" s="14"/>
      <c r="F16" s="8">
        <v>677449140.0999999</v>
      </c>
      <c r="G16" s="8">
        <v>624356429.11000001</v>
      </c>
      <c r="H16" s="8">
        <v>757188677.47000003</v>
      </c>
      <c r="I16" s="62"/>
    </row>
    <row r="17" spans="1:8" ht="49.5" customHeight="1" x14ac:dyDescent="0.25">
      <c r="A17" s="23" t="s">
        <v>123</v>
      </c>
      <c r="B17" s="14" t="s">
        <v>122</v>
      </c>
      <c r="C17" s="14" t="s">
        <v>124</v>
      </c>
      <c r="D17" s="14"/>
      <c r="E17" s="14"/>
      <c r="F17" s="8">
        <v>6568916</v>
      </c>
      <c r="G17" s="8">
        <v>6572995.5999999996</v>
      </c>
      <c r="H17" s="8">
        <v>6576358.7999999998</v>
      </c>
    </row>
    <row r="18" spans="1:8" s="98" customFormat="1" x14ac:dyDescent="0.25">
      <c r="A18" s="23" t="s">
        <v>125</v>
      </c>
      <c r="B18" s="14" t="s">
        <v>122</v>
      </c>
      <c r="C18" s="14" t="s">
        <v>124</v>
      </c>
      <c r="D18" s="14" t="s">
        <v>126</v>
      </c>
      <c r="E18" s="14"/>
      <c r="F18" s="8">
        <v>6568916</v>
      </c>
      <c r="G18" s="8">
        <v>6572995.5999999996</v>
      </c>
      <c r="H18" s="8">
        <v>6576358.7999999998</v>
      </c>
    </row>
    <row r="19" spans="1:8" ht="30.75" x14ac:dyDescent="0.25">
      <c r="A19" s="10" t="s">
        <v>165</v>
      </c>
      <c r="B19" s="15" t="s">
        <v>122</v>
      </c>
      <c r="C19" s="15" t="s">
        <v>124</v>
      </c>
      <c r="D19" s="15" t="s">
        <v>127</v>
      </c>
      <c r="E19" s="15"/>
      <c r="F19" s="9">
        <v>6568916</v>
      </c>
      <c r="G19" s="9">
        <v>6572995.5999999996</v>
      </c>
      <c r="H19" s="9">
        <v>6576358.7999999998</v>
      </c>
    </row>
    <row r="20" spans="1:8" ht="85.5" customHeight="1" x14ac:dyDescent="0.25">
      <c r="A20" s="10" t="s">
        <v>8</v>
      </c>
      <c r="B20" s="15" t="s">
        <v>122</v>
      </c>
      <c r="C20" s="15" t="s">
        <v>124</v>
      </c>
      <c r="D20" s="15" t="s">
        <v>127</v>
      </c>
      <c r="E20" s="15" t="s">
        <v>4</v>
      </c>
      <c r="F20" s="24">
        <v>6568916</v>
      </c>
      <c r="G20" s="24">
        <v>6572995.5999999996</v>
      </c>
      <c r="H20" s="24">
        <v>6576358.7999999998</v>
      </c>
    </row>
    <row r="21" spans="1:8" s="98" customFormat="1" ht="61.5" customHeight="1" x14ac:dyDescent="0.25">
      <c r="A21" s="23" t="s">
        <v>128</v>
      </c>
      <c r="B21" s="14" t="s">
        <v>122</v>
      </c>
      <c r="C21" s="14" t="s">
        <v>129</v>
      </c>
      <c r="D21" s="14"/>
      <c r="E21" s="14"/>
      <c r="F21" s="8">
        <v>4349294.45</v>
      </c>
      <c r="G21" s="8">
        <v>4122956.3200000003</v>
      </c>
      <c r="H21" s="8">
        <v>4252157.71</v>
      </c>
    </row>
    <row r="22" spans="1:8" x14ac:dyDescent="0.25">
      <c r="A22" s="23" t="s">
        <v>125</v>
      </c>
      <c r="B22" s="14" t="s">
        <v>122</v>
      </c>
      <c r="C22" s="14" t="s">
        <v>129</v>
      </c>
      <c r="D22" s="14" t="s">
        <v>126</v>
      </c>
      <c r="E22" s="14"/>
      <c r="F22" s="8">
        <v>4349294.45</v>
      </c>
      <c r="G22" s="8">
        <v>4122956.3200000003</v>
      </c>
      <c r="H22" s="8">
        <v>4252157.71</v>
      </c>
    </row>
    <row r="23" spans="1:8" ht="30.75" x14ac:dyDescent="0.25">
      <c r="A23" s="10" t="s">
        <v>165</v>
      </c>
      <c r="B23" s="15" t="s">
        <v>122</v>
      </c>
      <c r="C23" s="15" t="s">
        <v>129</v>
      </c>
      <c r="D23" s="15" t="s">
        <v>127</v>
      </c>
      <c r="E23" s="15"/>
      <c r="F23" s="9">
        <v>4349294.45</v>
      </c>
      <c r="G23" s="9">
        <v>4122956.3200000003</v>
      </c>
      <c r="H23" s="9">
        <v>4252157.71</v>
      </c>
    </row>
    <row r="24" spans="1:8" ht="76.5" customHeight="1" x14ac:dyDescent="0.25">
      <c r="A24" s="10" t="s">
        <v>8</v>
      </c>
      <c r="B24" s="15" t="s">
        <v>122</v>
      </c>
      <c r="C24" s="15" t="s">
        <v>129</v>
      </c>
      <c r="D24" s="15" t="s">
        <v>127</v>
      </c>
      <c r="E24" s="15" t="s">
        <v>4</v>
      </c>
      <c r="F24" s="9">
        <v>958894.65999999992</v>
      </c>
      <c r="G24" s="9">
        <v>698034.65999999992</v>
      </c>
      <c r="H24" s="9">
        <v>698034.65999999992</v>
      </c>
    </row>
    <row r="25" spans="1:8" ht="30.75" x14ac:dyDescent="0.25">
      <c r="A25" s="10" t="s">
        <v>61</v>
      </c>
      <c r="B25" s="15" t="s">
        <v>122</v>
      </c>
      <c r="C25" s="15" t="s">
        <v>129</v>
      </c>
      <c r="D25" s="15" t="s">
        <v>127</v>
      </c>
      <c r="E25" s="15" t="s">
        <v>5</v>
      </c>
      <c r="F25" s="9">
        <v>3365399.79</v>
      </c>
      <c r="G25" s="9">
        <v>3399921.66</v>
      </c>
      <c r="H25" s="9">
        <v>3529123.0500000003</v>
      </c>
    </row>
    <row r="26" spans="1:8" x14ac:dyDescent="0.25">
      <c r="A26" s="10" t="s">
        <v>9</v>
      </c>
      <c r="B26" s="15" t="s">
        <v>122</v>
      </c>
      <c r="C26" s="15" t="s">
        <v>129</v>
      </c>
      <c r="D26" s="15" t="s">
        <v>127</v>
      </c>
      <c r="E26" s="15" t="s">
        <v>6</v>
      </c>
      <c r="F26" s="9">
        <v>25000</v>
      </c>
      <c r="G26" s="9">
        <v>25000</v>
      </c>
      <c r="H26" s="9">
        <v>25000</v>
      </c>
    </row>
    <row r="27" spans="1:8" ht="61.5" customHeight="1" x14ac:dyDescent="0.25">
      <c r="A27" s="52" t="s">
        <v>130</v>
      </c>
      <c r="B27" s="14" t="s">
        <v>122</v>
      </c>
      <c r="C27" s="14" t="s">
        <v>131</v>
      </c>
      <c r="D27" s="14"/>
      <c r="E27" s="14"/>
      <c r="F27" s="8">
        <v>64935413.049999997</v>
      </c>
      <c r="G27" s="8">
        <v>64607619.219999999</v>
      </c>
      <c r="H27" s="8">
        <v>65061241.190000005</v>
      </c>
    </row>
    <row r="28" spans="1:8" x14ac:dyDescent="0.25">
      <c r="A28" s="23" t="s">
        <v>125</v>
      </c>
      <c r="B28" s="14" t="s">
        <v>122</v>
      </c>
      <c r="C28" s="14" t="s">
        <v>131</v>
      </c>
      <c r="D28" s="14" t="s">
        <v>126</v>
      </c>
      <c r="E28" s="14"/>
      <c r="F28" s="8">
        <v>64935413.049999997</v>
      </c>
      <c r="G28" s="8">
        <v>64607619.219999999</v>
      </c>
      <c r="H28" s="8">
        <v>65061241.190000005</v>
      </c>
    </row>
    <row r="29" spans="1:8" ht="60.75" customHeight="1" x14ac:dyDescent="0.25">
      <c r="A29" s="10" t="s">
        <v>165</v>
      </c>
      <c r="B29" s="15" t="s">
        <v>122</v>
      </c>
      <c r="C29" s="15" t="s">
        <v>131</v>
      </c>
      <c r="D29" s="15" t="s">
        <v>127</v>
      </c>
      <c r="E29" s="15"/>
      <c r="F29" s="9">
        <v>64935413.049999997</v>
      </c>
      <c r="G29" s="9">
        <v>64607619.219999999</v>
      </c>
      <c r="H29" s="9">
        <v>65061241.190000005</v>
      </c>
    </row>
    <row r="30" spans="1:8" ht="75" customHeight="1" x14ac:dyDescent="0.25">
      <c r="A30" s="10" t="s">
        <v>8</v>
      </c>
      <c r="B30" s="15" t="s">
        <v>122</v>
      </c>
      <c r="C30" s="15" t="s">
        <v>131</v>
      </c>
      <c r="D30" s="15" t="s">
        <v>127</v>
      </c>
      <c r="E30" s="15" t="s">
        <v>4</v>
      </c>
      <c r="F30" s="9">
        <v>57290837.75</v>
      </c>
      <c r="G30" s="9">
        <v>57483867.119999997</v>
      </c>
      <c r="H30" s="9">
        <v>57672134.770000003</v>
      </c>
    </row>
    <row r="31" spans="1:8" s="98" customFormat="1" ht="30.75" x14ac:dyDescent="0.25">
      <c r="A31" s="10" t="s">
        <v>61</v>
      </c>
      <c r="B31" s="15" t="s">
        <v>122</v>
      </c>
      <c r="C31" s="15" t="s">
        <v>131</v>
      </c>
      <c r="D31" s="15" t="s">
        <v>127</v>
      </c>
      <c r="E31" s="15" t="s">
        <v>5</v>
      </c>
      <c r="F31" s="9">
        <v>6659807</v>
      </c>
      <c r="G31" s="9">
        <v>6961444.0700000003</v>
      </c>
      <c r="H31" s="9">
        <v>7220306.0700000003</v>
      </c>
    </row>
    <row r="32" spans="1:8" s="98" customFormat="1" x14ac:dyDescent="0.25">
      <c r="A32" s="10" t="s">
        <v>10</v>
      </c>
      <c r="B32" s="15" t="s">
        <v>122</v>
      </c>
      <c r="C32" s="15" t="s">
        <v>131</v>
      </c>
      <c r="D32" s="15" t="s">
        <v>127</v>
      </c>
      <c r="E32" s="15" t="s">
        <v>7</v>
      </c>
      <c r="F32" s="9">
        <v>830336.29999999993</v>
      </c>
      <c r="G32" s="9">
        <v>0</v>
      </c>
      <c r="H32" s="9">
        <v>0</v>
      </c>
    </row>
    <row r="33" spans="1:8" s="98" customFormat="1" x14ac:dyDescent="0.25">
      <c r="A33" s="10" t="s">
        <v>9</v>
      </c>
      <c r="B33" s="15" t="s">
        <v>122</v>
      </c>
      <c r="C33" s="15" t="s">
        <v>131</v>
      </c>
      <c r="D33" s="15" t="s">
        <v>127</v>
      </c>
      <c r="E33" s="15" t="s">
        <v>6</v>
      </c>
      <c r="F33" s="9">
        <v>154432</v>
      </c>
      <c r="G33" s="9">
        <v>162308.03</v>
      </c>
      <c r="H33" s="9">
        <v>168800.35</v>
      </c>
    </row>
    <row r="34" spans="1:8" ht="46.5" customHeight="1" x14ac:dyDescent="0.25">
      <c r="A34" s="23" t="s">
        <v>134</v>
      </c>
      <c r="B34" s="14" t="s">
        <v>122</v>
      </c>
      <c r="C34" s="14" t="s">
        <v>135</v>
      </c>
      <c r="D34" s="14"/>
      <c r="E34" s="14"/>
      <c r="F34" s="8">
        <v>40344950.939999998</v>
      </c>
      <c r="G34" s="8">
        <v>39196555.57</v>
      </c>
      <c r="H34" s="8">
        <v>40038193.859999999</v>
      </c>
    </row>
    <row r="35" spans="1:8" x14ac:dyDescent="0.25">
      <c r="A35" s="23" t="s">
        <v>125</v>
      </c>
      <c r="B35" s="14" t="s">
        <v>122</v>
      </c>
      <c r="C35" s="14" t="s">
        <v>135</v>
      </c>
      <c r="D35" s="14" t="s">
        <v>126</v>
      </c>
      <c r="E35" s="14"/>
      <c r="F35" s="8">
        <v>40344950.939999998</v>
      </c>
      <c r="G35" s="8">
        <v>39196555.57</v>
      </c>
      <c r="H35" s="8">
        <v>40038193.859999999</v>
      </c>
    </row>
    <row r="36" spans="1:8" ht="30.75" x14ac:dyDescent="0.25">
      <c r="A36" s="10" t="s">
        <v>165</v>
      </c>
      <c r="B36" s="15" t="s">
        <v>122</v>
      </c>
      <c r="C36" s="15" t="s">
        <v>135</v>
      </c>
      <c r="D36" s="15" t="s">
        <v>127</v>
      </c>
      <c r="E36" s="15"/>
      <c r="F36" s="9">
        <v>40344950.939999998</v>
      </c>
      <c r="G36" s="9">
        <v>39196555.57</v>
      </c>
      <c r="H36" s="9">
        <v>40038193.859999999</v>
      </c>
    </row>
    <row r="37" spans="1:8" ht="74.25" customHeight="1" x14ac:dyDescent="0.25">
      <c r="A37" s="10" t="s">
        <v>8</v>
      </c>
      <c r="B37" s="15" t="s">
        <v>122</v>
      </c>
      <c r="C37" s="15" t="s">
        <v>135</v>
      </c>
      <c r="D37" s="15" t="s">
        <v>127</v>
      </c>
      <c r="E37" s="15" t="s">
        <v>4</v>
      </c>
      <c r="F37" s="9">
        <v>36818315.939999998</v>
      </c>
      <c r="G37" s="9">
        <v>35662515.939999998</v>
      </c>
      <c r="H37" s="9">
        <v>36464879.939999998</v>
      </c>
    </row>
    <row r="38" spans="1:8" ht="30.75" x14ac:dyDescent="0.25">
      <c r="A38" s="10" t="s">
        <v>61</v>
      </c>
      <c r="B38" s="15" t="s">
        <v>122</v>
      </c>
      <c r="C38" s="15" t="s">
        <v>135</v>
      </c>
      <c r="D38" s="15" t="s">
        <v>127</v>
      </c>
      <c r="E38" s="15" t="s">
        <v>5</v>
      </c>
      <c r="F38" s="9">
        <v>3372279</v>
      </c>
      <c r="G38" s="9">
        <v>3534039.63</v>
      </c>
      <c r="H38" s="9">
        <v>3573313.92</v>
      </c>
    </row>
    <row r="39" spans="1:8" x14ac:dyDescent="0.25">
      <c r="A39" s="10" t="s">
        <v>10</v>
      </c>
      <c r="B39" s="15" t="s">
        <v>122</v>
      </c>
      <c r="C39" s="15" t="s">
        <v>135</v>
      </c>
      <c r="D39" s="15" t="s">
        <v>127</v>
      </c>
      <c r="E39" s="15" t="s">
        <v>7</v>
      </c>
      <c r="F39" s="9">
        <v>154356</v>
      </c>
      <c r="G39" s="9">
        <v>0</v>
      </c>
      <c r="H39" s="9">
        <v>0</v>
      </c>
    </row>
    <row r="40" spans="1:8" x14ac:dyDescent="0.25">
      <c r="A40" s="23" t="s">
        <v>140</v>
      </c>
      <c r="B40" s="14" t="s">
        <v>122</v>
      </c>
      <c r="C40" s="14" t="s">
        <v>141</v>
      </c>
      <c r="D40" s="14"/>
      <c r="E40" s="14"/>
      <c r="F40" s="8">
        <v>57179453.900000006</v>
      </c>
      <c r="G40" s="8">
        <v>30000000</v>
      </c>
      <c r="H40" s="8">
        <v>30000000</v>
      </c>
    </row>
    <row r="41" spans="1:8" x14ac:dyDescent="0.25">
      <c r="A41" s="23" t="s">
        <v>125</v>
      </c>
      <c r="B41" s="14" t="s">
        <v>122</v>
      </c>
      <c r="C41" s="14" t="s">
        <v>141</v>
      </c>
      <c r="D41" s="14" t="s">
        <v>126</v>
      </c>
      <c r="E41" s="14"/>
      <c r="F41" s="8">
        <v>57179453.900000006</v>
      </c>
      <c r="G41" s="8">
        <v>30000000</v>
      </c>
      <c r="H41" s="8">
        <v>30000000</v>
      </c>
    </row>
    <row r="42" spans="1:8" x14ac:dyDescent="0.25">
      <c r="A42" s="10" t="s">
        <v>226</v>
      </c>
      <c r="B42" s="15" t="s">
        <v>122</v>
      </c>
      <c r="C42" s="15" t="s">
        <v>141</v>
      </c>
      <c r="D42" s="15" t="s">
        <v>138</v>
      </c>
      <c r="E42" s="15"/>
      <c r="F42" s="9">
        <v>57179453.900000006</v>
      </c>
      <c r="G42" s="9">
        <v>30000000</v>
      </c>
      <c r="H42" s="9">
        <v>30000000</v>
      </c>
    </row>
    <row r="43" spans="1:8" x14ac:dyDescent="0.25">
      <c r="A43" s="10" t="s">
        <v>9</v>
      </c>
      <c r="B43" s="15" t="s">
        <v>122</v>
      </c>
      <c r="C43" s="15" t="s">
        <v>141</v>
      </c>
      <c r="D43" s="15" t="s">
        <v>138</v>
      </c>
      <c r="E43" s="15" t="s">
        <v>6</v>
      </c>
      <c r="F43" s="9">
        <v>57179453.900000006</v>
      </c>
      <c r="G43" s="9">
        <v>30000000</v>
      </c>
      <c r="H43" s="9">
        <v>30000000</v>
      </c>
    </row>
    <row r="44" spans="1:8" s="35" customFormat="1" x14ac:dyDescent="0.25">
      <c r="A44" s="23" t="s">
        <v>142</v>
      </c>
      <c r="B44" s="14" t="s">
        <v>122</v>
      </c>
      <c r="C44" s="14" t="s">
        <v>143</v>
      </c>
      <c r="D44" s="14"/>
      <c r="E44" s="14"/>
      <c r="F44" s="8">
        <v>504071111.75999993</v>
      </c>
      <c r="G44" s="8">
        <v>479856302.39999998</v>
      </c>
      <c r="H44" s="8">
        <v>611260725.91000009</v>
      </c>
    </row>
    <row r="45" spans="1:8" ht="47.25" x14ac:dyDescent="0.25">
      <c r="A45" s="23" t="s">
        <v>86</v>
      </c>
      <c r="B45" s="14" t="s">
        <v>122</v>
      </c>
      <c r="C45" s="14" t="s">
        <v>143</v>
      </c>
      <c r="D45" s="14" t="s">
        <v>75</v>
      </c>
      <c r="E45" s="14"/>
      <c r="F45" s="8">
        <v>9648290</v>
      </c>
      <c r="G45" s="8">
        <v>11277200</v>
      </c>
      <c r="H45" s="8">
        <v>9735155</v>
      </c>
    </row>
    <row r="46" spans="1:8" ht="30.75" x14ac:dyDescent="0.25">
      <c r="A46" s="10" t="s">
        <v>94</v>
      </c>
      <c r="B46" s="15" t="s">
        <v>122</v>
      </c>
      <c r="C46" s="15" t="s">
        <v>143</v>
      </c>
      <c r="D46" s="15" t="s">
        <v>48</v>
      </c>
      <c r="E46" s="15"/>
      <c r="F46" s="9">
        <v>9648290</v>
      </c>
      <c r="G46" s="9">
        <v>11277200</v>
      </c>
      <c r="H46" s="9">
        <v>9735155</v>
      </c>
    </row>
    <row r="47" spans="1:8" ht="30.75" x14ac:dyDescent="0.25">
      <c r="A47" s="10" t="s">
        <v>61</v>
      </c>
      <c r="B47" s="15" t="s">
        <v>122</v>
      </c>
      <c r="C47" s="15" t="s">
        <v>143</v>
      </c>
      <c r="D47" s="15" t="s">
        <v>48</v>
      </c>
      <c r="E47" s="15" t="s">
        <v>5</v>
      </c>
      <c r="F47" s="9">
        <v>9648290</v>
      </c>
      <c r="G47" s="9">
        <v>11277200</v>
      </c>
      <c r="H47" s="9">
        <v>9735155</v>
      </c>
    </row>
    <row r="48" spans="1:8" ht="33.75" customHeight="1" x14ac:dyDescent="0.25">
      <c r="A48" s="23" t="s">
        <v>95</v>
      </c>
      <c r="B48" s="14" t="s">
        <v>122</v>
      </c>
      <c r="C48" s="14" t="s">
        <v>143</v>
      </c>
      <c r="D48" s="14" t="s">
        <v>49</v>
      </c>
      <c r="E48" s="14"/>
      <c r="F48" s="8">
        <v>139458521.45999998</v>
      </c>
      <c r="G48" s="8">
        <v>192588146.38</v>
      </c>
      <c r="H48" s="8">
        <v>317524529.65000004</v>
      </c>
    </row>
    <row r="49" spans="1:29" x14ac:dyDescent="0.25">
      <c r="A49" s="10" t="s">
        <v>65</v>
      </c>
      <c r="B49" s="15" t="s">
        <v>122</v>
      </c>
      <c r="C49" s="15" t="s">
        <v>143</v>
      </c>
      <c r="D49" s="15" t="s">
        <v>50</v>
      </c>
      <c r="E49" s="15"/>
      <c r="F49" s="9">
        <v>35123734.670000002</v>
      </c>
      <c r="G49" s="9">
        <v>35124419.43</v>
      </c>
      <c r="H49" s="9">
        <v>35109419.729999997</v>
      </c>
      <c r="AC49" s="32"/>
    </row>
    <row r="50" spans="1:29" ht="75.75" x14ac:dyDescent="0.25">
      <c r="A50" s="10" t="s">
        <v>8</v>
      </c>
      <c r="B50" s="15" t="s">
        <v>122</v>
      </c>
      <c r="C50" s="15" t="s">
        <v>143</v>
      </c>
      <c r="D50" s="15" t="s">
        <v>50</v>
      </c>
      <c r="E50" s="15" t="s">
        <v>4</v>
      </c>
      <c r="F50" s="9">
        <v>33181290</v>
      </c>
      <c r="G50" s="9">
        <v>33239290</v>
      </c>
      <c r="H50" s="9">
        <v>33239290</v>
      </c>
    </row>
    <row r="51" spans="1:29" ht="30.75" x14ac:dyDescent="0.25">
      <c r="A51" s="10" t="s">
        <v>61</v>
      </c>
      <c r="B51" s="15" t="s">
        <v>122</v>
      </c>
      <c r="C51" s="15" t="s">
        <v>143</v>
      </c>
      <c r="D51" s="15" t="s">
        <v>50</v>
      </c>
      <c r="E51" s="15" t="s">
        <v>5</v>
      </c>
      <c r="F51" s="9">
        <v>1939444.67</v>
      </c>
      <c r="G51" s="9">
        <v>1882129.43</v>
      </c>
      <c r="H51" s="9">
        <v>1867129.73</v>
      </c>
    </row>
    <row r="52" spans="1:29" s="84" customFormat="1" x14ac:dyDescent="0.25">
      <c r="A52" s="10" t="s">
        <v>9</v>
      </c>
      <c r="B52" s="15" t="s">
        <v>122</v>
      </c>
      <c r="C52" s="15" t="s">
        <v>143</v>
      </c>
      <c r="D52" s="15" t="s">
        <v>50</v>
      </c>
      <c r="E52" s="15" t="s">
        <v>6</v>
      </c>
      <c r="F52" s="9">
        <v>3000</v>
      </c>
      <c r="G52" s="9">
        <v>3000</v>
      </c>
      <c r="H52" s="9">
        <v>3000</v>
      </c>
    </row>
    <row r="53" spans="1:29" s="84" customFormat="1" x14ac:dyDescent="0.25">
      <c r="A53" s="162" t="s">
        <v>78</v>
      </c>
      <c r="B53" s="14" t="s">
        <v>122</v>
      </c>
      <c r="C53" s="14" t="s">
        <v>143</v>
      </c>
      <c r="D53" s="14" t="s">
        <v>51</v>
      </c>
      <c r="E53" s="14"/>
      <c r="F53" s="8">
        <v>93063062.789999992</v>
      </c>
      <c r="G53" s="8">
        <v>156885676.94999999</v>
      </c>
      <c r="H53" s="8">
        <v>281843109.92000002</v>
      </c>
    </row>
    <row r="54" spans="1:29" s="84" customFormat="1" ht="30.75" x14ac:dyDescent="0.25">
      <c r="A54" s="10" t="s">
        <v>61</v>
      </c>
      <c r="B54" s="15" t="s">
        <v>122</v>
      </c>
      <c r="C54" s="15" t="s">
        <v>143</v>
      </c>
      <c r="D54" s="15" t="s">
        <v>51</v>
      </c>
      <c r="E54" s="15" t="s">
        <v>5</v>
      </c>
      <c r="F54" s="9">
        <v>7711234.8500000006</v>
      </c>
      <c r="G54" s="9">
        <v>6885676.9500000002</v>
      </c>
      <c r="H54" s="9">
        <v>6813609.9199999999</v>
      </c>
    </row>
    <row r="55" spans="1:29" s="84" customFormat="1" ht="30.75" x14ac:dyDescent="0.25">
      <c r="A55" s="10" t="s">
        <v>405</v>
      </c>
      <c r="B55" s="15" t="s">
        <v>122</v>
      </c>
      <c r="C55" s="15" t="s">
        <v>143</v>
      </c>
      <c r="D55" s="15" t="s">
        <v>51</v>
      </c>
      <c r="E55" s="15" t="s">
        <v>20</v>
      </c>
      <c r="F55" s="9">
        <v>85351827.939999998</v>
      </c>
      <c r="G55" s="9">
        <v>150000000</v>
      </c>
      <c r="H55" s="9">
        <v>275029500</v>
      </c>
    </row>
    <row r="56" spans="1:29" s="84" customFormat="1" ht="37.5" customHeight="1" x14ac:dyDescent="0.25">
      <c r="A56" s="25" t="s">
        <v>79</v>
      </c>
      <c r="B56" s="14" t="s">
        <v>122</v>
      </c>
      <c r="C56" s="14" t="s">
        <v>143</v>
      </c>
      <c r="D56" s="14" t="s">
        <v>80</v>
      </c>
      <c r="E56" s="14"/>
      <c r="F56" s="8">
        <v>11271724</v>
      </c>
      <c r="G56" s="8">
        <v>578050</v>
      </c>
      <c r="H56" s="8">
        <v>572000</v>
      </c>
    </row>
    <row r="57" spans="1:29" ht="30.75" x14ac:dyDescent="0.25">
      <c r="A57" s="10" t="s">
        <v>61</v>
      </c>
      <c r="B57" s="15" t="s">
        <v>122</v>
      </c>
      <c r="C57" s="15" t="s">
        <v>143</v>
      </c>
      <c r="D57" s="15" t="s">
        <v>80</v>
      </c>
      <c r="E57" s="15" t="s">
        <v>5</v>
      </c>
      <c r="F57" s="9">
        <v>11271724</v>
      </c>
      <c r="G57" s="9">
        <v>578050</v>
      </c>
      <c r="H57" s="9">
        <v>572000</v>
      </c>
    </row>
    <row r="58" spans="1:29" x14ac:dyDescent="0.25">
      <c r="A58" s="23" t="s">
        <v>125</v>
      </c>
      <c r="B58" s="14" t="s">
        <v>122</v>
      </c>
      <c r="C58" s="14" t="s">
        <v>143</v>
      </c>
      <c r="D58" s="17">
        <v>9900000000</v>
      </c>
      <c r="E58" s="14"/>
      <c r="F58" s="8">
        <v>354964300.29999995</v>
      </c>
      <c r="G58" s="8">
        <v>275990956.01999998</v>
      </c>
      <c r="H58" s="8">
        <v>284001041.25999999</v>
      </c>
    </row>
    <row r="59" spans="1:29" ht="30.75" x14ac:dyDescent="0.25">
      <c r="A59" s="10" t="s">
        <v>165</v>
      </c>
      <c r="B59" s="15" t="s">
        <v>122</v>
      </c>
      <c r="C59" s="15" t="s">
        <v>143</v>
      </c>
      <c r="D59" s="20">
        <v>9910000000</v>
      </c>
      <c r="E59" s="15"/>
      <c r="F59" s="9">
        <v>282380567.39999998</v>
      </c>
      <c r="G59" s="9">
        <v>270354469.26999998</v>
      </c>
      <c r="H59" s="9">
        <v>278148290.24000001</v>
      </c>
    </row>
    <row r="60" spans="1:29" ht="75.75" x14ac:dyDescent="0.25">
      <c r="A60" s="10" t="s">
        <v>8</v>
      </c>
      <c r="B60" s="15" t="s">
        <v>122</v>
      </c>
      <c r="C60" s="15" t="s">
        <v>143</v>
      </c>
      <c r="D60" s="20">
        <v>9910000000</v>
      </c>
      <c r="E60" s="15" t="s">
        <v>4</v>
      </c>
      <c r="F60" s="9">
        <v>58539669.189999998</v>
      </c>
      <c r="G60" s="9">
        <v>58129959.239999995</v>
      </c>
      <c r="H60" s="9">
        <v>58786751.090000004</v>
      </c>
    </row>
    <row r="61" spans="1:29" ht="30.75" x14ac:dyDescent="0.25">
      <c r="A61" s="10" t="s">
        <v>61</v>
      </c>
      <c r="B61" s="15" t="s">
        <v>122</v>
      </c>
      <c r="C61" s="15" t="s">
        <v>143</v>
      </c>
      <c r="D61" s="20">
        <v>9910000000</v>
      </c>
      <c r="E61" s="15" t="s">
        <v>5</v>
      </c>
      <c r="F61" s="9">
        <v>10892807.99</v>
      </c>
      <c r="G61" s="9">
        <v>11421491.079999998</v>
      </c>
      <c r="H61" s="9">
        <v>11800428.24</v>
      </c>
    </row>
    <row r="62" spans="1:29" x14ac:dyDescent="0.25">
      <c r="A62" s="10" t="s">
        <v>10</v>
      </c>
      <c r="B62" s="15" t="s">
        <v>122</v>
      </c>
      <c r="C62" s="15" t="s">
        <v>143</v>
      </c>
      <c r="D62" s="20">
        <v>9910000000</v>
      </c>
      <c r="E62" s="15" t="s">
        <v>7</v>
      </c>
      <c r="F62" s="9">
        <v>268782.93</v>
      </c>
      <c r="G62" s="9">
        <v>0</v>
      </c>
      <c r="H62" s="9">
        <v>0</v>
      </c>
    </row>
    <row r="63" spans="1:29" ht="30.75" x14ac:dyDescent="0.25">
      <c r="A63" s="18" t="s">
        <v>11</v>
      </c>
      <c r="B63" s="15" t="s">
        <v>122</v>
      </c>
      <c r="C63" s="15" t="s">
        <v>143</v>
      </c>
      <c r="D63" s="20">
        <v>9910000000</v>
      </c>
      <c r="E63" s="15" t="s">
        <v>144</v>
      </c>
      <c r="F63" s="9">
        <v>211570797.28999996</v>
      </c>
      <c r="G63" s="9">
        <v>199814928.95000002</v>
      </c>
      <c r="H63" s="9">
        <v>206609660.91</v>
      </c>
    </row>
    <row r="64" spans="1:29" x14ac:dyDescent="0.25">
      <c r="A64" s="10" t="s">
        <v>9</v>
      </c>
      <c r="B64" s="15" t="s">
        <v>122</v>
      </c>
      <c r="C64" s="15" t="s">
        <v>143</v>
      </c>
      <c r="D64" s="20">
        <v>9910000000</v>
      </c>
      <c r="E64" s="15" t="s">
        <v>6</v>
      </c>
      <c r="F64" s="9">
        <v>1108510</v>
      </c>
      <c r="G64" s="9">
        <v>988090</v>
      </c>
      <c r="H64" s="9">
        <v>951450</v>
      </c>
    </row>
    <row r="65" spans="1:8" s="84" customFormat="1" x14ac:dyDescent="0.25">
      <c r="A65" s="10" t="s">
        <v>137</v>
      </c>
      <c r="B65" s="15" t="s">
        <v>122</v>
      </c>
      <c r="C65" s="15" t="s">
        <v>143</v>
      </c>
      <c r="D65" s="15" t="s">
        <v>138</v>
      </c>
      <c r="E65" s="15"/>
      <c r="F65" s="9">
        <v>72583732.900000006</v>
      </c>
      <c r="G65" s="9">
        <v>5636486.75</v>
      </c>
      <c r="H65" s="9">
        <v>5852751.0200000005</v>
      </c>
    </row>
    <row r="66" spans="1:8" s="98" customFormat="1" ht="30.75" x14ac:dyDescent="0.25">
      <c r="A66" s="10" t="s">
        <v>61</v>
      </c>
      <c r="B66" s="15" t="s">
        <v>122</v>
      </c>
      <c r="C66" s="15" t="s">
        <v>143</v>
      </c>
      <c r="D66" s="15" t="s">
        <v>138</v>
      </c>
      <c r="E66" s="15" t="s">
        <v>5</v>
      </c>
      <c r="F66" s="9">
        <v>9460525.5999999996</v>
      </c>
      <c r="G66" s="9">
        <v>5406606.75</v>
      </c>
      <c r="H66" s="9">
        <v>5622871.0200000005</v>
      </c>
    </row>
    <row r="67" spans="1:8" s="84" customFormat="1" x14ac:dyDescent="0.25">
      <c r="A67" s="10" t="s">
        <v>10</v>
      </c>
      <c r="B67" s="15" t="s">
        <v>122</v>
      </c>
      <c r="C67" s="15" t="s">
        <v>143</v>
      </c>
      <c r="D67" s="15" t="s">
        <v>138</v>
      </c>
      <c r="E67" s="15" t="s">
        <v>7</v>
      </c>
      <c r="F67" s="9">
        <v>1324225.31</v>
      </c>
      <c r="G67" s="9">
        <v>229880</v>
      </c>
      <c r="H67" s="9">
        <v>229880</v>
      </c>
    </row>
    <row r="68" spans="1:8" s="84" customFormat="1" ht="30.75" x14ac:dyDescent="0.25">
      <c r="A68" s="18" t="s">
        <v>11</v>
      </c>
      <c r="B68" s="15" t="s">
        <v>122</v>
      </c>
      <c r="C68" s="15" t="s">
        <v>143</v>
      </c>
      <c r="D68" s="15" t="s">
        <v>138</v>
      </c>
      <c r="E68" s="15" t="s">
        <v>144</v>
      </c>
      <c r="F68" s="9">
        <v>11429913.120000001</v>
      </c>
      <c r="G68" s="9">
        <v>0</v>
      </c>
      <c r="H68" s="9">
        <v>0</v>
      </c>
    </row>
    <row r="69" spans="1:8" s="84" customFormat="1" x14ac:dyDescent="0.25">
      <c r="A69" s="10" t="s">
        <v>9</v>
      </c>
      <c r="B69" s="15" t="s">
        <v>122</v>
      </c>
      <c r="C69" s="15" t="s">
        <v>143</v>
      </c>
      <c r="D69" s="15" t="s">
        <v>138</v>
      </c>
      <c r="E69" s="15" t="s">
        <v>6</v>
      </c>
      <c r="F69" s="9">
        <v>50369068.869999997</v>
      </c>
      <c r="G69" s="9">
        <v>0</v>
      </c>
      <c r="H69" s="9">
        <v>0</v>
      </c>
    </row>
    <row r="70" spans="1:8" s="85" customFormat="1" ht="31.5" x14ac:dyDescent="0.25">
      <c r="A70" s="23" t="s">
        <v>145</v>
      </c>
      <c r="B70" s="14" t="s">
        <v>129</v>
      </c>
      <c r="C70" s="14"/>
      <c r="D70" s="14"/>
      <c r="E70" s="14"/>
      <c r="F70" s="8">
        <v>16101741</v>
      </c>
      <c r="G70" s="8">
        <v>15237569</v>
      </c>
      <c r="H70" s="8">
        <v>15417016</v>
      </c>
    </row>
    <row r="71" spans="1:8" s="85" customFormat="1" ht="63" x14ac:dyDescent="0.25">
      <c r="A71" s="23" t="s">
        <v>421</v>
      </c>
      <c r="B71" s="14" t="s">
        <v>129</v>
      </c>
      <c r="C71" s="14" t="s">
        <v>151</v>
      </c>
      <c r="D71" s="14"/>
      <c r="E71" s="14"/>
      <c r="F71" s="8">
        <v>16101741</v>
      </c>
      <c r="G71" s="8">
        <v>15237569</v>
      </c>
      <c r="H71" s="8">
        <v>15417016</v>
      </c>
    </row>
    <row r="72" spans="1:8" s="85" customFormat="1" ht="47.25" x14ac:dyDescent="0.25">
      <c r="A72" s="23" t="s">
        <v>549</v>
      </c>
      <c r="B72" s="14" t="s">
        <v>129</v>
      </c>
      <c r="C72" s="14" t="s">
        <v>151</v>
      </c>
      <c r="D72" s="14" t="s">
        <v>225</v>
      </c>
      <c r="E72" s="14"/>
      <c r="F72" s="8">
        <v>1500000</v>
      </c>
      <c r="G72" s="8">
        <v>1500000</v>
      </c>
      <c r="H72" s="8">
        <v>1500000</v>
      </c>
    </row>
    <row r="73" spans="1:8" s="84" customFormat="1" ht="75.75" x14ac:dyDescent="0.25">
      <c r="A73" s="10" t="s">
        <v>550</v>
      </c>
      <c r="B73" s="15" t="s">
        <v>129</v>
      </c>
      <c r="C73" s="15" t="s">
        <v>151</v>
      </c>
      <c r="D73" s="15" t="s">
        <v>224</v>
      </c>
      <c r="E73" s="15"/>
      <c r="F73" s="9">
        <v>1500000</v>
      </c>
      <c r="G73" s="9">
        <v>1500000</v>
      </c>
      <c r="H73" s="9">
        <v>1500000</v>
      </c>
    </row>
    <row r="74" spans="1:8" s="84" customFormat="1" ht="30.75" x14ac:dyDescent="0.25">
      <c r="A74" s="10" t="s">
        <v>61</v>
      </c>
      <c r="B74" s="15" t="s">
        <v>129</v>
      </c>
      <c r="C74" s="15" t="s">
        <v>151</v>
      </c>
      <c r="D74" s="15" t="s">
        <v>224</v>
      </c>
      <c r="E74" s="15" t="s">
        <v>5</v>
      </c>
      <c r="F74" s="9">
        <v>1500000</v>
      </c>
      <c r="G74" s="9">
        <v>1500000</v>
      </c>
      <c r="H74" s="9">
        <v>1500000</v>
      </c>
    </row>
    <row r="75" spans="1:8" s="84" customFormat="1" x14ac:dyDescent="0.25">
      <c r="A75" s="13" t="s">
        <v>125</v>
      </c>
      <c r="B75" s="14" t="s">
        <v>129</v>
      </c>
      <c r="C75" s="14" t="s">
        <v>151</v>
      </c>
      <c r="D75" s="17">
        <v>9900000000</v>
      </c>
      <c r="E75" s="17"/>
      <c r="F75" s="8">
        <v>14601741</v>
      </c>
      <c r="G75" s="8">
        <v>13737569</v>
      </c>
      <c r="H75" s="8">
        <v>13917016</v>
      </c>
    </row>
    <row r="76" spans="1:8" s="84" customFormat="1" ht="30.75" x14ac:dyDescent="0.25">
      <c r="A76" s="10" t="s">
        <v>165</v>
      </c>
      <c r="B76" s="15" t="s">
        <v>129</v>
      </c>
      <c r="C76" s="15" t="s">
        <v>151</v>
      </c>
      <c r="D76" s="20">
        <v>9910000000</v>
      </c>
      <c r="E76" s="20"/>
      <c r="F76" s="9">
        <v>13101741</v>
      </c>
      <c r="G76" s="9">
        <v>12737569</v>
      </c>
      <c r="H76" s="9">
        <v>12917016</v>
      </c>
    </row>
    <row r="77" spans="1:8" s="84" customFormat="1" ht="75.75" x14ac:dyDescent="0.25">
      <c r="A77" s="10" t="s">
        <v>8</v>
      </c>
      <c r="B77" s="15" t="s">
        <v>129</v>
      </c>
      <c r="C77" s="15" t="s">
        <v>151</v>
      </c>
      <c r="D77" s="20">
        <v>9910000000</v>
      </c>
      <c r="E77" s="15" t="s">
        <v>4</v>
      </c>
      <c r="F77" s="9">
        <v>11160620</v>
      </c>
      <c r="G77" s="9">
        <v>10846620</v>
      </c>
      <c r="H77" s="9">
        <v>10890620</v>
      </c>
    </row>
    <row r="78" spans="1:8" s="84" customFormat="1" ht="30.75" x14ac:dyDescent="0.25">
      <c r="A78" s="10" t="s">
        <v>61</v>
      </c>
      <c r="B78" s="15" t="s">
        <v>129</v>
      </c>
      <c r="C78" s="15" t="s">
        <v>151</v>
      </c>
      <c r="D78" s="20">
        <v>9910000000</v>
      </c>
      <c r="E78" s="15" t="s">
        <v>5</v>
      </c>
      <c r="F78" s="9">
        <v>1940121</v>
      </c>
      <c r="G78" s="9">
        <v>1889949</v>
      </c>
      <c r="H78" s="9">
        <v>2025396</v>
      </c>
    </row>
    <row r="79" spans="1:8" s="84" customFormat="1" x14ac:dyDescent="0.25">
      <c r="A79" s="10" t="s">
        <v>9</v>
      </c>
      <c r="B79" s="15" t="s">
        <v>129</v>
      </c>
      <c r="C79" s="15" t="s">
        <v>151</v>
      </c>
      <c r="D79" s="20">
        <v>9910000000</v>
      </c>
      <c r="E79" s="20">
        <v>800</v>
      </c>
      <c r="F79" s="9">
        <v>1000</v>
      </c>
      <c r="G79" s="9">
        <v>1000</v>
      </c>
      <c r="H79" s="9">
        <v>1000</v>
      </c>
    </row>
    <row r="80" spans="1:8" s="84" customFormat="1" x14ac:dyDescent="0.25">
      <c r="A80" s="10" t="s">
        <v>137</v>
      </c>
      <c r="B80" s="15" t="s">
        <v>129</v>
      </c>
      <c r="C80" s="15" t="s">
        <v>151</v>
      </c>
      <c r="D80" s="20">
        <v>9950000000</v>
      </c>
      <c r="E80" s="20"/>
      <c r="F80" s="9">
        <v>1500000</v>
      </c>
      <c r="G80" s="9">
        <v>1000000</v>
      </c>
      <c r="H80" s="9">
        <v>1000000</v>
      </c>
    </row>
    <row r="81" spans="1:8" s="84" customFormat="1" ht="30.75" x14ac:dyDescent="0.25">
      <c r="A81" s="10" t="s">
        <v>61</v>
      </c>
      <c r="B81" s="15" t="s">
        <v>129</v>
      </c>
      <c r="C81" s="15" t="s">
        <v>151</v>
      </c>
      <c r="D81" s="20">
        <v>9950000000</v>
      </c>
      <c r="E81" s="20">
        <v>200</v>
      </c>
      <c r="F81" s="9">
        <v>1500000</v>
      </c>
      <c r="G81" s="9">
        <v>1000000</v>
      </c>
      <c r="H81" s="9">
        <v>1000000</v>
      </c>
    </row>
    <row r="82" spans="1:8" s="85" customFormat="1" x14ac:dyDescent="0.25">
      <c r="A82" s="23" t="s">
        <v>147</v>
      </c>
      <c r="B82" s="14" t="s">
        <v>131</v>
      </c>
      <c r="C82" s="14"/>
      <c r="D82" s="14"/>
      <c r="E82" s="14"/>
      <c r="F82" s="8">
        <v>281498551.5</v>
      </c>
      <c r="G82" s="8">
        <v>118712604.69</v>
      </c>
      <c r="H82" s="8">
        <v>116392588.95999999</v>
      </c>
    </row>
    <row r="83" spans="1:8" s="85" customFormat="1" x14ac:dyDescent="0.25">
      <c r="A83" s="23" t="s">
        <v>148</v>
      </c>
      <c r="B83" s="14" t="s">
        <v>131</v>
      </c>
      <c r="C83" s="14" t="s">
        <v>122</v>
      </c>
      <c r="D83" s="14"/>
      <c r="E83" s="14"/>
      <c r="F83" s="8">
        <v>828848.24</v>
      </c>
      <c r="G83" s="8">
        <v>828848.24</v>
      </c>
      <c r="H83" s="8">
        <v>828848.24</v>
      </c>
    </row>
    <row r="84" spans="1:8" s="85" customFormat="1" x14ac:dyDescent="0.25">
      <c r="A84" s="23" t="s">
        <v>125</v>
      </c>
      <c r="B84" s="14" t="s">
        <v>131</v>
      </c>
      <c r="C84" s="14" t="s">
        <v>122</v>
      </c>
      <c r="D84" s="14">
        <v>9900000000</v>
      </c>
      <c r="E84" s="14"/>
      <c r="F84" s="8">
        <v>828848.24</v>
      </c>
      <c r="G84" s="8">
        <v>828848.24</v>
      </c>
      <c r="H84" s="8">
        <v>828848.24</v>
      </c>
    </row>
    <row r="85" spans="1:8" s="85" customFormat="1" ht="30.75" x14ac:dyDescent="0.25">
      <c r="A85" s="10" t="s">
        <v>165</v>
      </c>
      <c r="B85" s="15" t="s">
        <v>131</v>
      </c>
      <c r="C85" s="15" t="s">
        <v>122</v>
      </c>
      <c r="D85" s="15" t="s">
        <v>127</v>
      </c>
      <c r="E85" s="15"/>
      <c r="F85" s="9">
        <v>828848.24</v>
      </c>
      <c r="G85" s="9">
        <v>828848.24</v>
      </c>
      <c r="H85" s="9">
        <v>828848.24</v>
      </c>
    </row>
    <row r="86" spans="1:8" s="85" customFormat="1" ht="75.75" x14ac:dyDescent="0.25">
      <c r="A86" s="10" t="s">
        <v>8</v>
      </c>
      <c r="B86" s="15" t="s">
        <v>131</v>
      </c>
      <c r="C86" s="15" t="s">
        <v>122</v>
      </c>
      <c r="D86" s="15" t="s">
        <v>127</v>
      </c>
      <c r="E86" s="15" t="s">
        <v>4</v>
      </c>
      <c r="F86" s="9">
        <v>828848.24</v>
      </c>
      <c r="G86" s="9">
        <v>828848.24</v>
      </c>
      <c r="H86" s="9">
        <v>828848.24</v>
      </c>
    </row>
    <row r="87" spans="1:8" s="85" customFormat="1" x14ac:dyDescent="0.25">
      <c r="A87" s="23" t="s">
        <v>149</v>
      </c>
      <c r="B87" s="14" t="s">
        <v>131</v>
      </c>
      <c r="C87" s="14" t="s">
        <v>150</v>
      </c>
      <c r="D87" s="14"/>
      <c r="E87" s="14"/>
      <c r="F87" s="8">
        <v>124373487.69000001</v>
      </c>
      <c r="G87" s="8">
        <v>79985030.950000003</v>
      </c>
      <c r="H87" s="8">
        <v>82808305.219999999</v>
      </c>
    </row>
    <row r="88" spans="1:8" s="85" customFormat="1" ht="63" x14ac:dyDescent="0.25">
      <c r="A88" s="23" t="s">
        <v>102</v>
      </c>
      <c r="B88" s="14" t="s">
        <v>131</v>
      </c>
      <c r="C88" s="14" t="s">
        <v>150</v>
      </c>
      <c r="D88" s="14" t="s">
        <v>33</v>
      </c>
      <c r="E88" s="14"/>
      <c r="F88" s="8">
        <v>118868114.82000001</v>
      </c>
      <c r="G88" s="8">
        <v>74479658.079999998</v>
      </c>
      <c r="H88" s="8">
        <v>77302932.349999994</v>
      </c>
    </row>
    <row r="89" spans="1:8" s="85" customFormat="1" x14ac:dyDescent="0.25">
      <c r="A89" s="10" t="s">
        <v>62</v>
      </c>
      <c r="B89" s="15" t="s">
        <v>131</v>
      </c>
      <c r="C89" s="15" t="s">
        <v>150</v>
      </c>
      <c r="D89" s="15" t="s">
        <v>34</v>
      </c>
      <c r="E89" s="15"/>
      <c r="F89" s="9">
        <v>2847748.5300000003</v>
      </c>
      <c r="G89" s="9">
        <v>2744658.08</v>
      </c>
      <c r="H89" s="9">
        <v>2767433.35</v>
      </c>
    </row>
    <row r="90" spans="1:8" s="85" customFormat="1" ht="75.75" x14ac:dyDescent="0.25">
      <c r="A90" s="10" t="s">
        <v>8</v>
      </c>
      <c r="B90" s="15" t="s">
        <v>131</v>
      </c>
      <c r="C90" s="15" t="s">
        <v>150</v>
      </c>
      <c r="D90" s="15" t="s">
        <v>34</v>
      </c>
      <c r="E90" s="15" t="s">
        <v>4</v>
      </c>
      <c r="F90" s="9">
        <v>1489014.27</v>
      </c>
      <c r="G90" s="9">
        <v>1326085.1200000001</v>
      </c>
      <c r="H90" s="9">
        <v>1326085.1200000001</v>
      </c>
    </row>
    <row r="91" spans="1:8" s="85" customFormat="1" ht="30.75" x14ac:dyDescent="0.25">
      <c r="A91" s="18" t="s">
        <v>61</v>
      </c>
      <c r="B91" s="15" t="s">
        <v>131</v>
      </c>
      <c r="C91" s="15" t="s">
        <v>150</v>
      </c>
      <c r="D91" s="15" t="s">
        <v>34</v>
      </c>
      <c r="E91" s="21">
        <v>200</v>
      </c>
      <c r="F91" s="9">
        <v>1358734.26</v>
      </c>
      <c r="G91" s="9">
        <v>1418572.96</v>
      </c>
      <c r="H91" s="9">
        <v>1441348.23</v>
      </c>
    </row>
    <row r="92" spans="1:8" s="85" customFormat="1" x14ac:dyDescent="0.25">
      <c r="A92" s="18" t="s">
        <v>14</v>
      </c>
      <c r="B92" s="15" t="s">
        <v>131</v>
      </c>
      <c r="C92" s="15" t="s">
        <v>150</v>
      </c>
      <c r="D92" s="15" t="s">
        <v>35</v>
      </c>
      <c r="E92" s="21"/>
      <c r="F92" s="9">
        <v>67565612.650000006</v>
      </c>
      <c r="G92" s="9">
        <v>61735000</v>
      </c>
      <c r="H92" s="9">
        <v>60585000</v>
      </c>
    </row>
    <row r="93" spans="1:8" s="85" customFormat="1" x14ac:dyDescent="0.25">
      <c r="A93" s="18" t="s">
        <v>9</v>
      </c>
      <c r="B93" s="15" t="s">
        <v>131</v>
      </c>
      <c r="C93" s="15" t="s">
        <v>150</v>
      </c>
      <c r="D93" s="15" t="s">
        <v>35</v>
      </c>
      <c r="E93" s="21">
        <v>800</v>
      </c>
      <c r="F93" s="9">
        <v>67565612.650000006</v>
      </c>
      <c r="G93" s="9">
        <v>61735000</v>
      </c>
      <c r="H93" s="9">
        <v>60585000</v>
      </c>
    </row>
    <row r="94" spans="1:8" s="85" customFormat="1" x14ac:dyDescent="0.25">
      <c r="A94" s="18" t="s">
        <v>113</v>
      </c>
      <c r="B94" s="15" t="s">
        <v>131</v>
      </c>
      <c r="C94" s="15" t="s">
        <v>150</v>
      </c>
      <c r="D94" s="15" t="s">
        <v>114</v>
      </c>
      <c r="E94" s="21"/>
      <c r="F94" s="9">
        <v>3950499</v>
      </c>
      <c r="G94" s="9">
        <v>0</v>
      </c>
      <c r="H94" s="9">
        <v>3950499</v>
      </c>
    </row>
    <row r="95" spans="1:8" s="85" customFormat="1" x14ac:dyDescent="0.25">
      <c r="A95" s="18" t="s">
        <v>9</v>
      </c>
      <c r="B95" s="15" t="s">
        <v>131</v>
      </c>
      <c r="C95" s="15" t="s">
        <v>150</v>
      </c>
      <c r="D95" s="15" t="s">
        <v>114</v>
      </c>
      <c r="E95" s="21">
        <v>800</v>
      </c>
      <c r="F95" s="9">
        <v>3950499</v>
      </c>
      <c r="G95" s="9">
        <v>0</v>
      </c>
      <c r="H95" s="9">
        <v>3950499</v>
      </c>
    </row>
    <row r="96" spans="1:8" s="85" customFormat="1" x14ac:dyDescent="0.25">
      <c r="A96" s="10" t="s">
        <v>15</v>
      </c>
      <c r="B96" s="15" t="s">
        <v>131</v>
      </c>
      <c r="C96" s="15" t="s">
        <v>150</v>
      </c>
      <c r="D96" s="15" t="s">
        <v>36</v>
      </c>
      <c r="E96" s="21"/>
      <c r="F96" s="9">
        <v>30352254.640000001</v>
      </c>
      <c r="G96" s="9">
        <v>0</v>
      </c>
      <c r="H96" s="9">
        <v>0</v>
      </c>
    </row>
    <row r="97" spans="1:8" s="85" customFormat="1" x14ac:dyDescent="0.25">
      <c r="A97" s="18" t="s">
        <v>9</v>
      </c>
      <c r="B97" s="15" t="s">
        <v>131</v>
      </c>
      <c r="C97" s="15" t="s">
        <v>150</v>
      </c>
      <c r="D97" s="15" t="s">
        <v>36</v>
      </c>
      <c r="E97" s="15" t="s">
        <v>6</v>
      </c>
      <c r="F97" s="9">
        <v>30352254.640000001</v>
      </c>
      <c r="G97" s="9">
        <v>0</v>
      </c>
      <c r="H97" s="9">
        <v>0</v>
      </c>
    </row>
    <row r="98" spans="1:8" s="85" customFormat="1" x14ac:dyDescent="0.25">
      <c r="A98" s="18" t="s">
        <v>100</v>
      </c>
      <c r="B98" s="15" t="s">
        <v>131</v>
      </c>
      <c r="C98" s="15" t="s">
        <v>150</v>
      </c>
      <c r="D98" s="15" t="s">
        <v>101</v>
      </c>
      <c r="E98" s="15"/>
      <c r="F98" s="9">
        <v>10000000</v>
      </c>
      <c r="G98" s="9">
        <v>10000000</v>
      </c>
      <c r="H98" s="9">
        <v>10000000</v>
      </c>
    </row>
    <row r="99" spans="1:8" s="85" customFormat="1" x14ac:dyDescent="0.25">
      <c r="A99" s="18" t="s">
        <v>9</v>
      </c>
      <c r="B99" s="15" t="s">
        <v>131</v>
      </c>
      <c r="C99" s="15" t="s">
        <v>150</v>
      </c>
      <c r="D99" s="15" t="s">
        <v>101</v>
      </c>
      <c r="E99" s="15" t="s">
        <v>6</v>
      </c>
      <c r="F99" s="9">
        <v>10000000</v>
      </c>
      <c r="G99" s="9">
        <v>10000000</v>
      </c>
      <c r="H99" s="9">
        <v>10000000</v>
      </c>
    </row>
    <row r="100" spans="1:8" s="85" customFormat="1" ht="30.75" x14ac:dyDescent="0.25">
      <c r="A100" s="18" t="s">
        <v>103</v>
      </c>
      <c r="B100" s="15" t="s">
        <v>131</v>
      </c>
      <c r="C100" s="15" t="s">
        <v>150</v>
      </c>
      <c r="D100" s="15" t="s">
        <v>63</v>
      </c>
      <c r="E100" s="15"/>
      <c r="F100" s="9">
        <v>4152000</v>
      </c>
      <c r="G100" s="9">
        <v>0</v>
      </c>
      <c r="H100" s="9">
        <v>0</v>
      </c>
    </row>
    <row r="101" spans="1:8" s="85" customFormat="1" x14ac:dyDescent="0.25">
      <c r="A101" s="18" t="s">
        <v>9</v>
      </c>
      <c r="B101" s="15" t="s">
        <v>131</v>
      </c>
      <c r="C101" s="15" t="s">
        <v>150</v>
      </c>
      <c r="D101" s="15" t="s">
        <v>63</v>
      </c>
      <c r="E101" s="20">
        <v>800</v>
      </c>
      <c r="F101" s="9">
        <v>4152000</v>
      </c>
      <c r="G101" s="9">
        <v>0</v>
      </c>
      <c r="H101" s="9">
        <v>0</v>
      </c>
    </row>
    <row r="102" spans="1:8" s="85" customFormat="1" x14ac:dyDescent="0.25">
      <c r="A102" s="13" t="s">
        <v>125</v>
      </c>
      <c r="B102" s="14" t="s">
        <v>131</v>
      </c>
      <c r="C102" s="14" t="s">
        <v>150</v>
      </c>
      <c r="D102" s="14">
        <v>9900000000</v>
      </c>
      <c r="E102" s="20"/>
      <c r="F102" s="9">
        <v>5505372.8700000001</v>
      </c>
      <c r="G102" s="9">
        <v>5505372.8700000001</v>
      </c>
      <c r="H102" s="9">
        <v>5505372.8700000001</v>
      </c>
    </row>
    <row r="103" spans="1:8" s="85" customFormat="1" ht="30.75" x14ac:dyDescent="0.25">
      <c r="A103" s="10" t="s">
        <v>165</v>
      </c>
      <c r="B103" s="15" t="s">
        <v>131</v>
      </c>
      <c r="C103" s="15" t="s">
        <v>150</v>
      </c>
      <c r="D103" s="15">
        <v>9910000000</v>
      </c>
      <c r="E103" s="20"/>
      <c r="F103" s="9">
        <v>5505372.8700000001</v>
      </c>
      <c r="G103" s="9">
        <v>5505372.8700000001</v>
      </c>
      <c r="H103" s="9">
        <v>5505372.8700000001</v>
      </c>
    </row>
    <row r="104" spans="1:8" s="85" customFormat="1" ht="75.75" x14ac:dyDescent="0.25">
      <c r="A104" s="18" t="s">
        <v>8</v>
      </c>
      <c r="B104" s="15" t="s">
        <v>131</v>
      </c>
      <c r="C104" s="15" t="s">
        <v>150</v>
      </c>
      <c r="D104" s="15">
        <v>9910000000</v>
      </c>
      <c r="E104" s="20" t="s">
        <v>4</v>
      </c>
      <c r="F104" s="9">
        <v>5505372.8700000001</v>
      </c>
      <c r="G104" s="9">
        <v>5505372.8700000001</v>
      </c>
      <c r="H104" s="9">
        <v>5505372.8700000001</v>
      </c>
    </row>
    <row r="105" spans="1:8" s="85" customFormat="1" ht="18" customHeight="1" x14ac:dyDescent="0.25">
      <c r="A105" s="13" t="s">
        <v>189</v>
      </c>
      <c r="B105" s="14" t="s">
        <v>131</v>
      </c>
      <c r="C105" s="14" t="s">
        <v>159</v>
      </c>
      <c r="D105" s="17"/>
      <c r="E105" s="17"/>
      <c r="F105" s="8">
        <v>15150000</v>
      </c>
      <c r="G105" s="8">
        <v>17150000</v>
      </c>
      <c r="H105" s="8">
        <v>17150000</v>
      </c>
    </row>
    <row r="106" spans="1:8" s="85" customFormat="1" ht="34.5" customHeight="1" x14ac:dyDescent="0.25">
      <c r="A106" s="13" t="s">
        <v>109</v>
      </c>
      <c r="B106" s="14" t="s">
        <v>131</v>
      </c>
      <c r="C106" s="14" t="s">
        <v>159</v>
      </c>
      <c r="D106" s="16" t="s">
        <v>38</v>
      </c>
      <c r="E106" s="17"/>
      <c r="F106" s="8">
        <v>15150000</v>
      </c>
      <c r="G106" s="8">
        <v>17150000</v>
      </c>
      <c r="H106" s="8">
        <v>17150000</v>
      </c>
    </row>
    <row r="107" spans="1:8" s="85" customFormat="1" x14ac:dyDescent="0.25">
      <c r="A107" s="18" t="s">
        <v>17</v>
      </c>
      <c r="B107" s="15" t="s">
        <v>131</v>
      </c>
      <c r="C107" s="15" t="s">
        <v>159</v>
      </c>
      <c r="D107" s="19" t="s">
        <v>37</v>
      </c>
      <c r="E107" s="20"/>
      <c r="F107" s="9">
        <v>2000000</v>
      </c>
      <c r="G107" s="9">
        <v>4000000</v>
      </c>
      <c r="H107" s="9">
        <v>4000000</v>
      </c>
    </row>
    <row r="108" spans="1:8" s="85" customFormat="1" ht="30.75" x14ac:dyDescent="0.25">
      <c r="A108" s="10" t="s">
        <v>61</v>
      </c>
      <c r="B108" s="15" t="s">
        <v>131</v>
      </c>
      <c r="C108" s="15" t="s">
        <v>159</v>
      </c>
      <c r="D108" s="19" t="s">
        <v>37</v>
      </c>
      <c r="E108" s="20">
        <v>800</v>
      </c>
      <c r="F108" s="9">
        <v>2000000</v>
      </c>
      <c r="G108" s="9">
        <v>4000000</v>
      </c>
      <c r="H108" s="9">
        <v>4000000</v>
      </c>
    </row>
    <row r="109" spans="1:8" s="85" customFormat="1" ht="21" customHeight="1" x14ac:dyDescent="0.25">
      <c r="A109" s="18" t="s">
        <v>16</v>
      </c>
      <c r="B109" s="15" t="s">
        <v>131</v>
      </c>
      <c r="C109" s="15" t="s">
        <v>159</v>
      </c>
      <c r="D109" s="19" t="s">
        <v>39</v>
      </c>
      <c r="E109" s="20"/>
      <c r="F109" s="9">
        <v>13150000</v>
      </c>
      <c r="G109" s="9">
        <v>13150000</v>
      </c>
      <c r="H109" s="9">
        <v>13150000</v>
      </c>
    </row>
    <row r="110" spans="1:8" s="85" customFormat="1" ht="31.5" customHeight="1" x14ac:dyDescent="0.25">
      <c r="A110" s="10" t="s">
        <v>61</v>
      </c>
      <c r="B110" s="15" t="s">
        <v>131</v>
      </c>
      <c r="C110" s="15" t="s">
        <v>159</v>
      </c>
      <c r="D110" s="19" t="s">
        <v>39</v>
      </c>
      <c r="E110" s="20">
        <v>200</v>
      </c>
      <c r="F110" s="9">
        <v>150000</v>
      </c>
      <c r="G110" s="9">
        <v>150000</v>
      </c>
      <c r="H110" s="9">
        <v>150000</v>
      </c>
    </row>
    <row r="111" spans="1:8" s="85" customFormat="1" ht="15.75" customHeight="1" x14ac:dyDescent="0.25">
      <c r="A111" s="18" t="s">
        <v>9</v>
      </c>
      <c r="B111" s="15" t="s">
        <v>131</v>
      </c>
      <c r="C111" s="15" t="s">
        <v>159</v>
      </c>
      <c r="D111" s="19" t="s">
        <v>39</v>
      </c>
      <c r="E111" s="20">
        <v>800</v>
      </c>
      <c r="F111" s="9">
        <v>13000000</v>
      </c>
      <c r="G111" s="9">
        <v>13000000</v>
      </c>
      <c r="H111" s="9">
        <v>13000000</v>
      </c>
    </row>
    <row r="112" spans="1:8" s="85" customFormat="1" ht="18" customHeight="1" x14ac:dyDescent="0.25">
      <c r="A112" s="13" t="s">
        <v>190</v>
      </c>
      <c r="B112" s="14" t="s">
        <v>131</v>
      </c>
      <c r="C112" s="14" t="s">
        <v>146</v>
      </c>
      <c r="D112" s="17"/>
      <c r="E112" s="17"/>
      <c r="F112" s="8">
        <v>122429455.56999999</v>
      </c>
      <c r="G112" s="8">
        <v>15605435.5</v>
      </c>
      <c r="H112" s="8">
        <v>15605435.5</v>
      </c>
    </row>
    <row r="113" spans="1:26" s="85" customFormat="1" ht="30.75" customHeight="1" x14ac:dyDescent="0.25">
      <c r="A113" s="13" t="s">
        <v>109</v>
      </c>
      <c r="B113" s="14" t="s">
        <v>131</v>
      </c>
      <c r="C113" s="14" t="s">
        <v>146</v>
      </c>
      <c r="D113" s="16" t="s">
        <v>38</v>
      </c>
      <c r="E113" s="17"/>
      <c r="F113" s="8">
        <v>122429455.56999999</v>
      </c>
      <c r="G113" s="8">
        <v>15605435.5</v>
      </c>
      <c r="H113" s="8">
        <v>15605435.5</v>
      </c>
    </row>
    <row r="114" spans="1:26" s="84" customFormat="1" x14ac:dyDescent="0.25">
      <c r="A114" s="18" t="s">
        <v>93</v>
      </c>
      <c r="B114" s="15" t="s">
        <v>131</v>
      </c>
      <c r="C114" s="15" t="s">
        <v>146</v>
      </c>
      <c r="D114" s="19" t="s">
        <v>40</v>
      </c>
      <c r="E114" s="20"/>
      <c r="F114" s="9">
        <v>122429455.56999999</v>
      </c>
      <c r="G114" s="9">
        <v>15605435.5</v>
      </c>
      <c r="H114" s="9">
        <v>15605435.5</v>
      </c>
    </row>
    <row r="115" spans="1:26" s="85" customFormat="1" ht="30.75" x14ac:dyDescent="0.25">
      <c r="A115" s="10" t="s">
        <v>61</v>
      </c>
      <c r="B115" s="15" t="s">
        <v>131</v>
      </c>
      <c r="C115" s="15" t="s">
        <v>146</v>
      </c>
      <c r="D115" s="19" t="s">
        <v>40</v>
      </c>
      <c r="E115" s="20">
        <v>200</v>
      </c>
      <c r="F115" s="9">
        <v>122429455.56999999</v>
      </c>
      <c r="G115" s="9">
        <v>15605435.5</v>
      </c>
      <c r="H115" s="9">
        <v>15605435.5</v>
      </c>
    </row>
    <row r="116" spans="1:26" s="85" customFormat="1" x14ac:dyDescent="0.25">
      <c r="A116" s="23" t="s">
        <v>502</v>
      </c>
      <c r="B116" s="14" t="s">
        <v>131</v>
      </c>
      <c r="C116" s="14" t="s">
        <v>151</v>
      </c>
      <c r="D116" s="161"/>
      <c r="E116" s="17"/>
      <c r="F116" s="8">
        <v>14000000</v>
      </c>
      <c r="G116" s="8">
        <v>0</v>
      </c>
      <c r="H116" s="8">
        <v>0</v>
      </c>
    </row>
    <row r="117" spans="1:26" s="85" customFormat="1" x14ac:dyDescent="0.25">
      <c r="A117" s="23" t="s">
        <v>125</v>
      </c>
      <c r="B117" s="14" t="s">
        <v>131</v>
      </c>
      <c r="C117" s="14" t="s">
        <v>151</v>
      </c>
      <c r="D117" s="161" t="s">
        <v>126</v>
      </c>
      <c r="E117" s="17"/>
      <c r="F117" s="8">
        <v>14000000</v>
      </c>
      <c r="G117" s="8">
        <v>0</v>
      </c>
      <c r="H117" s="8">
        <v>0</v>
      </c>
    </row>
    <row r="118" spans="1:26" s="85" customFormat="1" x14ac:dyDescent="0.25">
      <c r="A118" s="23" t="s">
        <v>137</v>
      </c>
      <c r="B118" s="15" t="s">
        <v>131</v>
      </c>
      <c r="C118" s="15" t="s">
        <v>151</v>
      </c>
      <c r="D118" s="160" t="s">
        <v>138</v>
      </c>
      <c r="E118" s="20"/>
      <c r="F118" s="9">
        <v>14000000</v>
      </c>
      <c r="G118" s="9">
        <v>0</v>
      </c>
      <c r="H118" s="9">
        <v>0</v>
      </c>
    </row>
    <row r="119" spans="1:26" s="85" customFormat="1" ht="30.75" x14ac:dyDescent="0.25">
      <c r="A119" s="10" t="s">
        <v>61</v>
      </c>
      <c r="B119" s="15" t="s">
        <v>131</v>
      </c>
      <c r="C119" s="15" t="s">
        <v>151</v>
      </c>
      <c r="D119" s="160" t="s">
        <v>138</v>
      </c>
      <c r="E119" s="20">
        <v>200</v>
      </c>
      <c r="F119" s="9">
        <v>14000000</v>
      </c>
      <c r="G119" s="9">
        <v>0</v>
      </c>
      <c r="H119" s="9">
        <v>0</v>
      </c>
    </row>
    <row r="120" spans="1:26" s="85" customFormat="1" ht="31.5" x14ac:dyDescent="0.25">
      <c r="A120" s="13" t="s">
        <v>152</v>
      </c>
      <c r="B120" s="14" t="s">
        <v>131</v>
      </c>
      <c r="C120" s="14" t="s">
        <v>153</v>
      </c>
      <c r="D120" s="17"/>
      <c r="E120" s="17"/>
      <c r="F120" s="8">
        <v>4716760</v>
      </c>
      <c r="G120" s="8">
        <v>5143290</v>
      </c>
      <c r="H120" s="8">
        <v>0</v>
      </c>
    </row>
    <row r="121" spans="1:26" s="84" customFormat="1" ht="42.75" customHeight="1" x14ac:dyDescent="0.25">
      <c r="A121" s="13" t="s">
        <v>91</v>
      </c>
      <c r="B121" s="14" t="s">
        <v>131</v>
      </c>
      <c r="C121" s="14" t="s">
        <v>153</v>
      </c>
      <c r="D121" s="16" t="s">
        <v>31</v>
      </c>
      <c r="E121" s="17"/>
      <c r="F121" s="8">
        <v>4716760</v>
      </c>
      <c r="G121" s="8">
        <v>5143290</v>
      </c>
      <c r="H121" s="8">
        <v>0</v>
      </c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</row>
    <row r="122" spans="1:26" s="84" customFormat="1" x14ac:dyDescent="0.25">
      <c r="A122" s="18" t="s">
        <v>223</v>
      </c>
      <c r="B122" s="15" t="s">
        <v>131</v>
      </c>
      <c r="C122" s="15" t="s">
        <v>153</v>
      </c>
      <c r="D122" s="19" t="s">
        <v>32</v>
      </c>
      <c r="E122" s="20"/>
      <c r="F122" s="9">
        <v>4716760</v>
      </c>
      <c r="G122" s="9">
        <v>5143290</v>
      </c>
      <c r="H122" s="9">
        <v>0</v>
      </c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</row>
    <row r="123" spans="1:26" s="84" customFormat="1" ht="30.75" x14ac:dyDescent="0.25">
      <c r="A123" s="18" t="s">
        <v>61</v>
      </c>
      <c r="B123" s="15" t="s">
        <v>131</v>
      </c>
      <c r="C123" s="15" t="s">
        <v>153</v>
      </c>
      <c r="D123" s="19" t="s">
        <v>32</v>
      </c>
      <c r="E123" s="20">
        <v>200</v>
      </c>
      <c r="F123" s="9">
        <v>250000</v>
      </c>
      <c r="G123" s="9">
        <v>483290</v>
      </c>
      <c r="H123" s="9">
        <v>0</v>
      </c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</row>
    <row r="124" spans="1:26" s="84" customFormat="1" ht="21.75" customHeight="1" x14ac:dyDescent="0.25">
      <c r="A124" s="10" t="s">
        <v>10</v>
      </c>
      <c r="B124" s="15" t="s">
        <v>131</v>
      </c>
      <c r="C124" s="15" t="s">
        <v>153</v>
      </c>
      <c r="D124" s="19" t="s">
        <v>32</v>
      </c>
      <c r="E124" s="20">
        <v>300</v>
      </c>
      <c r="F124" s="9">
        <v>166760</v>
      </c>
      <c r="G124" s="9">
        <v>60000</v>
      </c>
      <c r="H124" s="9">
        <v>0</v>
      </c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</row>
    <row r="125" spans="1:26" s="84" customFormat="1" x14ac:dyDescent="0.25">
      <c r="A125" s="18" t="s">
        <v>9</v>
      </c>
      <c r="B125" s="15" t="s">
        <v>131</v>
      </c>
      <c r="C125" s="15" t="s">
        <v>153</v>
      </c>
      <c r="D125" s="19" t="s">
        <v>32</v>
      </c>
      <c r="E125" s="20">
        <v>800</v>
      </c>
      <c r="F125" s="9">
        <v>4300000</v>
      </c>
      <c r="G125" s="9">
        <v>4600000</v>
      </c>
      <c r="H125" s="9">
        <v>0</v>
      </c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</row>
    <row r="126" spans="1:26" s="84" customFormat="1" x14ac:dyDescent="0.25">
      <c r="A126" s="23" t="s">
        <v>192</v>
      </c>
      <c r="B126" s="14" t="s">
        <v>150</v>
      </c>
      <c r="C126" s="14"/>
      <c r="D126" s="16"/>
      <c r="E126" s="17"/>
      <c r="F126" s="8">
        <v>28028679.800000001</v>
      </c>
      <c r="G126" s="8">
        <v>0</v>
      </c>
      <c r="H126" s="8">
        <v>0</v>
      </c>
      <c r="I126" s="8">
        <f t="shared" ref="I126:X126" si="1">I131+I127</f>
        <v>0</v>
      </c>
      <c r="J126" s="8">
        <f t="shared" si="1"/>
        <v>0</v>
      </c>
      <c r="K126" s="8">
        <f t="shared" si="1"/>
        <v>0</v>
      </c>
      <c r="L126" s="8">
        <f t="shared" si="1"/>
        <v>0</v>
      </c>
      <c r="M126" s="8">
        <f t="shared" si="1"/>
        <v>0</v>
      </c>
      <c r="N126" s="8">
        <f t="shared" si="1"/>
        <v>0</v>
      </c>
      <c r="O126" s="8">
        <f t="shared" si="1"/>
        <v>0</v>
      </c>
      <c r="P126" s="8">
        <f t="shared" si="1"/>
        <v>0</v>
      </c>
      <c r="Q126" s="8">
        <f t="shared" si="1"/>
        <v>0</v>
      </c>
      <c r="R126" s="8">
        <f t="shared" si="1"/>
        <v>0</v>
      </c>
      <c r="S126" s="8">
        <f t="shared" si="1"/>
        <v>0</v>
      </c>
      <c r="T126" s="8">
        <f t="shared" si="1"/>
        <v>0</v>
      </c>
      <c r="U126" s="8">
        <f t="shared" si="1"/>
        <v>0</v>
      </c>
      <c r="V126" s="8">
        <f t="shared" si="1"/>
        <v>0</v>
      </c>
      <c r="W126" s="8">
        <f t="shared" si="1"/>
        <v>0</v>
      </c>
      <c r="X126" s="8">
        <f t="shared" si="1"/>
        <v>0</v>
      </c>
      <c r="Y126" s="85"/>
      <c r="Z126" s="85"/>
    </row>
    <row r="127" spans="1:26" s="84" customFormat="1" x14ac:dyDescent="0.25">
      <c r="A127" s="23" t="s">
        <v>551</v>
      </c>
      <c r="B127" s="14" t="s">
        <v>150</v>
      </c>
      <c r="C127" s="14" t="s">
        <v>122</v>
      </c>
      <c r="D127" s="161"/>
      <c r="E127" s="17"/>
      <c r="F127" s="8">
        <v>18218243</v>
      </c>
      <c r="G127" s="8">
        <v>0</v>
      </c>
      <c r="H127" s="8">
        <v>0</v>
      </c>
      <c r="I127" s="8">
        <f t="shared" ref="I127:X129" si="2">I128</f>
        <v>0</v>
      </c>
      <c r="J127" s="8">
        <f t="shared" si="2"/>
        <v>0</v>
      </c>
      <c r="K127" s="8">
        <f t="shared" si="2"/>
        <v>0</v>
      </c>
      <c r="L127" s="8">
        <f t="shared" si="2"/>
        <v>0</v>
      </c>
      <c r="M127" s="8">
        <f t="shared" si="2"/>
        <v>0</v>
      </c>
      <c r="N127" s="8">
        <f t="shared" si="2"/>
        <v>0</v>
      </c>
      <c r="O127" s="8">
        <f t="shared" si="2"/>
        <v>0</v>
      </c>
      <c r="P127" s="8">
        <f t="shared" si="2"/>
        <v>0</v>
      </c>
      <c r="Q127" s="8">
        <f t="shared" si="2"/>
        <v>0</v>
      </c>
      <c r="R127" s="8">
        <f t="shared" si="2"/>
        <v>0</v>
      </c>
      <c r="S127" s="8">
        <f t="shared" si="2"/>
        <v>0</v>
      </c>
      <c r="T127" s="8">
        <f t="shared" si="2"/>
        <v>0</v>
      </c>
      <c r="U127" s="8">
        <f t="shared" si="2"/>
        <v>0</v>
      </c>
      <c r="V127" s="8">
        <f t="shared" si="2"/>
        <v>0</v>
      </c>
      <c r="W127" s="8">
        <f t="shared" si="2"/>
        <v>0</v>
      </c>
      <c r="X127" s="8">
        <f t="shared" si="2"/>
        <v>0</v>
      </c>
      <c r="Y127" s="85"/>
      <c r="Z127" s="85"/>
    </row>
    <row r="128" spans="1:26" s="84" customFormat="1" x14ac:dyDescent="0.25">
      <c r="A128" s="23" t="s">
        <v>125</v>
      </c>
      <c r="B128" s="14" t="s">
        <v>150</v>
      </c>
      <c r="C128" s="14" t="s">
        <v>122</v>
      </c>
      <c r="D128" s="161" t="s">
        <v>126</v>
      </c>
      <c r="E128" s="17"/>
      <c r="F128" s="8">
        <v>18218243</v>
      </c>
      <c r="G128" s="8">
        <v>0</v>
      </c>
      <c r="H128" s="8">
        <v>0</v>
      </c>
      <c r="I128" s="8">
        <f t="shared" si="2"/>
        <v>0</v>
      </c>
      <c r="J128" s="8">
        <f t="shared" si="2"/>
        <v>0</v>
      </c>
      <c r="K128" s="8">
        <f t="shared" si="2"/>
        <v>0</v>
      </c>
      <c r="L128" s="8">
        <f t="shared" si="2"/>
        <v>0</v>
      </c>
      <c r="M128" s="8">
        <f t="shared" si="2"/>
        <v>0</v>
      </c>
      <c r="N128" s="8">
        <f t="shared" si="2"/>
        <v>0</v>
      </c>
      <c r="O128" s="8">
        <f t="shared" si="2"/>
        <v>0</v>
      </c>
      <c r="P128" s="8">
        <f t="shared" si="2"/>
        <v>0</v>
      </c>
      <c r="Q128" s="8">
        <f t="shared" si="2"/>
        <v>0</v>
      </c>
      <c r="R128" s="8">
        <f t="shared" si="2"/>
        <v>0</v>
      </c>
      <c r="S128" s="8">
        <f t="shared" si="2"/>
        <v>0</v>
      </c>
      <c r="T128" s="8">
        <f t="shared" si="2"/>
        <v>0</v>
      </c>
      <c r="U128" s="8">
        <f t="shared" si="2"/>
        <v>0</v>
      </c>
      <c r="V128" s="8">
        <f t="shared" si="2"/>
        <v>0</v>
      </c>
      <c r="W128" s="8">
        <f t="shared" si="2"/>
        <v>0</v>
      </c>
      <c r="X128" s="8">
        <f t="shared" si="2"/>
        <v>0</v>
      </c>
      <c r="Y128" s="85"/>
      <c r="Z128" s="85"/>
    </row>
    <row r="129" spans="1:26" s="84" customFormat="1" x14ac:dyDescent="0.25">
      <c r="A129" s="10" t="s">
        <v>137</v>
      </c>
      <c r="B129" s="15" t="s">
        <v>150</v>
      </c>
      <c r="C129" s="15" t="s">
        <v>122</v>
      </c>
      <c r="D129" s="160" t="s">
        <v>138</v>
      </c>
      <c r="E129" s="20"/>
      <c r="F129" s="9">
        <v>18218243</v>
      </c>
      <c r="G129" s="9">
        <v>0</v>
      </c>
      <c r="H129" s="9">
        <v>0</v>
      </c>
      <c r="I129" s="9">
        <f t="shared" si="2"/>
        <v>0</v>
      </c>
      <c r="J129" s="9">
        <f t="shared" si="2"/>
        <v>0</v>
      </c>
      <c r="K129" s="9">
        <f t="shared" si="2"/>
        <v>0</v>
      </c>
      <c r="L129" s="9">
        <f t="shared" si="2"/>
        <v>0</v>
      </c>
      <c r="M129" s="9">
        <f t="shared" si="2"/>
        <v>0</v>
      </c>
      <c r="N129" s="9">
        <f t="shared" si="2"/>
        <v>0</v>
      </c>
      <c r="O129" s="9">
        <f t="shared" si="2"/>
        <v>0</v>
      </c>
      <c r="P129" s="9">
        <f t="shared" si="2"/>
        <v>0</v>
      </c>
      <c r="Q129" s="9">
        <f t="shared" si="2"/>
        <v>0</v>
      </c>
      <c r="R129" s="9">
        <f t="shared" si="2"/>
        <v>0</v>
      </c>
      <c r="S129" s="9">
        <f t="shared" si="2"/>
        <v>0</v>
      </c>
      <c r="T129" s="9">
        <f t="shared" si="2"/>
        <v>0</v>
      </c>
      <c r="U129" s="9">
        <f t="shared" si="2"/>
        <v>0</v>
      </c>
      <c r="V129" s="9">
        <f t="shared" si="2"/>
        <v>0</v>
      </c>
      <c r="W129" s="9">
        <f t="shared" si="2"/>
        <v>0</v>
      </c>
      <c r="X129" s="9">
        <f t="shared" si="2"/>
        <v>0</v>
      </c>
      <c r="Y129" s="85"/>
      <c r="Z129" s="85"/>
    </row>
    <row r="130" spans="1:26" s="84" customFormat="1" ht="30.75" x14ac:dyDescent="0.25">
      <c r="A130" s="18" t="s">
        <v>61</v>
      </c>
      <c r="B130" s="15" t="s">
        <v>150</v>
      </c>
      <c r="C130" s="15" t="s">
        <v>122</v>
      </c>
      <c r="D130" s="160" t="s">
        <v>138</v>
      </c>
      <c r="E130" s="20">
        <v>200</v>
      </c>
      <c r="F130" s="9">
        <v>18218243</v>
      </c>
      <c r="G130" s="9">
        <v>0</v>
      </c>
      <c r="H130" s="9">
        <v>0</v>
      </c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</row>
    <row r="131" spans="1:26" s="84" customFormat="1" x14ac:dyDescent="0.25">
      <c r="A131" s="23" t="s">
        <v>154</v>
      </c>
      <c r="B131" s="14" t="s">
        <v>150</v>
      </c>
      <c r="C131" s="14" t="s">
        <v>129</v>
      </c>
      <c r="D131" s="16"/>
      <c r="E131" s="17"/>
      <c r="F131" s="8">
        <v>9810436.8000000007</v>
      </c>
      <c r="G131" s="8">
        <v>0</v>
      </c>
      <c r="H131" s="8">
        <v>0</v>
      </c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</row>
    <row r="132" spans="1:26" s="84" customFormat="1" x14ac:dyDescent="0.25">
      <c r="A132" s="23" t="s">
        <v>125</v>
      </c>
      <c r="B132" s="14" t="s">
        <v>150</v>
      </c>
      <c r="C132" s="14" t="s">
        <v>129</v>
      </c>
      <c r="D132" s="16" t="s">
        <v>126</v>
      </c>
      <c r="E132" s="17"/>
      <c r="F132" s="8">
        <v>9810436.8000000007</v>
      </c>
      <c r="G132" s="8">
        <v>0</v>
      </c>
      <c r="H132" s="8">
        <v>0</v>
      </c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</row>
    <row r="133" spans="1:26" s="84" customFormat="1" x14ac:dyDescent="0.25">
      <c r="A133" s="10" t="s">
        <v>137</v>
      </c>
      <c r="B133" s="15" t="s">
        <v>150</v>
      </c>
      <c r="C133" s="15" t="s">
        <v>129</v>
      </c>
      <c r="D133" s="19" t="s">
        <v>138</v>
      </c>
      <c r="E133" s="20"/>
      <c r="F133" s="9">
        <v>9810436.8000000007</v>
      </c>
      <c r="G133" s="9">
        <v>0</v>
      </c>
      <c r="H133" s="9">
        <v>0</v>
      </c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</row>
    <row r="134" spans="1:26" s="84" customFormat="1" ht="30.75" x14ac:dyDescent="0.25">
      <c r="A134" s="10" t="s">
        <v>21</v>
      </c>
      <c r="B134" s="15" t="s">
        <v>150</v>
      </c>
      <c r="C134" s="15" t="s">
        <v>129</v>
      </c>
      <c r="D134" s="19" t="s">
        <v>138</v>
      </c>
      <c r="E134" s="20">
        <v>400</v>
      </c>
      <c r="F134" s="9">
        <v>9810436.8000000007</v>
      </c>
      <c r="G134" s="9">
        <v>0</v>
      </c>
      <c r="H134" s="9">
        <v>0</v>
      </c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</row>
    <row r="135" spans="1:26" s="85" customFormat="1" x14ac:dyDescent="0.25">
      <c r="A135" s="13" t="s">
        <v>193</v>
      </c>
      <c r="B135" s="14" t="s">
        <v>135</v>
      </c>
      <c r="C135" s="14"/>
      <c r="D135" s="17"/>
      <c r="E135" s="17"/>
      <c r="F135" s="8">
        <v>5503028</v>
      </c>
      <c r="G135" s="8">
        <v>5956631</v>
      </c>
      <c r="H135" s="8">
        <v>6280536</v>
      </c>
    </row>
    <row r="136" spans="1:26" s="85" customFormat="1" ht="31.5" x14ac:dyDescent="0.25">
      <c r="A136" s="23" t="s">
        <v>222</v>
      </c>
      <c r="B136" s="14" t="s">
        <v>135</v>
      </c>
      <c r="C136" s="14" t="s">
        <v>129</v>
      </c>
      <c r="D136" s="16"/>
      <c r="E136" s="17"/>
      <c r="F136" s="8">
        <v>5503028</v>
      </c>
      <c r="G136" s="8">
        <v>5956631</v>
      </c>
      <c r="H136" s="8">
        <v>6280536</v>
      </c>
    </row>
    <row r="137" spans="1:26" s="85" customFormat="1" ht="31.5" x14ac:dyDescent="0.25">
      <c r="A137" s="13" t="s">
        <v>229</v>
      </c>
      <c r="B137" s="14" t="s">
        <v>135</v>
      </c>
      <c r="C137" s="14" t="s">
        <v>129</v>
      </c>
      <c r="D137" s="22">
        <v>2900000000</v>
      </c>
      <c r="E137" s="27"/>
      <c r="F137" s="8">
        <v>5503028</v>
      </c>
      <c r="G137" s="8">
        <v>5956631</v>
      </c>
      <c r="H137" s="8">
        <v>6280536</v>
      </c>
    </row>
    <row r="138" spans="1:26" s="85" customFormat="1" ht="30.75" x14ac:dyDescent="0.25">
      <c r="A138" s="18" t="s">
        <v>105</v>
      </c>
      <c r="B138" s="15" t="s">
        <v>135</v>
      </c>
      <c r="C138" s="15" t="s">
        <v>129</v>
      </c>
      <c r="D138" s="21">
        <v>2930000000</v>
      </c>
      <c r="E138" s="42"/>
      <c r="F138" s="9">
        <v>1683528</v>
      </c>
      <c r="G138" s="9">
        <v>3394476</v>
      </c>
      <c r="H138" s="9">
        <v>3391176</v>
      </c>
    </row>
    <row r="139" spans="1:26" s="85" customFormat="1" ht="30.75" x14ac:dyDescent="0.25">
      <c r="A139" s="18" t="s">
        <v>61</v>
      </c>
      <c r="B139" s="15" t="s">
        <v>135</v>
      </c>
      <c r="C139" s="15" t="s">
        <v>129</v>
      </c>
      <c r="D139" s="21">
        <v>2930000000</v>
      </c>
      <c r="E139" s="42">
        <v>200</v>
      </c>
      <c r="F139" s="9">
        <v>1683528</v>
      </c>
      <c r="G139" s="9">
        <v>3394476</v>
      </c>
      <c r="H139" s="9">
        <v>3391176</v>
      </c>
    </row>
    <row r="140" spans="1:26" s="84" customFormat="1" ht="30.75" x14ac:dyDescent="0.25">
      <c r="A140" s="26" t="s">
        <v>106</v>
      </c>
      <c r="B140" s="15" t="s">
        <v>135</v>
      </c>
      <c r="C140" s="15" t="s">
        <v>129</v>
      </c>
      <c r="D140" s="21">
        <v>2940000000</v>
      </c>
      <c r="E140" s="42"/>
      <c r="F140" s="9">
        <v>3400000</v>
      </c>
      <c r="G140" s="9">
        <v>2294150</v>
      </c>
      <c r="H140" s="9">
        <v>2292400</v>
      </c>
    </row>
    <row r="141" spans="1:26" s="85" customFormat="1" ht="30.75" x14ac:dyDescent="0.25">
      <c r="A141" s="10" t="s">
        <v>61</v>
      </c>
      <c r="B141" s="15" t="s">
        <v>135</v>
      </c>
      <c r="C141" s="15" t="s">
        <v>129</v>
      </c>
      <c r="D141" s="21">
        <v>2940000000</v>
      </c>
      <c r="E141" s="21">
        <v>200</v>
      </c>
      <c r="F141" s="9">
        <v>3400000</v>
      </c>
      <c r="G141" s="9">
        <v>2294150</v>
      </c>
      <c r="H141" s="9">
        <v>2292400</v>
      </c>
    </row>
    <row r="142" spans="1:26" s="84" customFormat="1" ht="30.75" x14ac:dyDescent="0.25">
      <c r="A142" s="18" t="s">
        <v>77</v>
      </c>
      <c r="B142" s="15" t="s">
        <v>135</v>
      </c>
      <c r="C142" s="15" t="s">
        <v>129</v>
      </c>
      <c r="D142" s="21">
        <v>2970000000</v>
      </c>
      <c r="E142" s="21"/>
      <c r="F142" s="9">
        <v>419500</v>
      </c>
      <c r="G142" s="9">
        <v>268005</v>
      </c>
      <c r="H142" s="9">
        <v>596960</v>
      </c>
    </row>
    <row r="143" spans="1:26" s="85" customFormat="1" ht="30.75" x14ac:dyDescent="0.25">
      <c r="A143" s="10" t="s">
        <v>61</v>
      </c>
      <c r="B143" s="15" t="s">
        <v>135</v>
      </c>
      <c r="C143" s="15" t="s">
        <v>129</v>
      </c>
      <c r="D143" s="21">
        <v>2970000000</v>
      </c>
      <c r="E143" s="21">
        <v>200</v>
      </c>
      <c r="F143" s="9">
        <v>419500</v>
      </c>
      <c r="G143" s="9">
        <v>268005</v>
      </c>
      <c r="H143" s="9">
        <v>596960</v>
      </c>
    </row>
    <row r="144" spans="1:26" s="85" customFormat="1" x14ac:dyDescent="0.25">
      <c r="A144" s="13" t="s">
        <v>155</v>
      </c>
      <c r="B144" s="14" t="s">
        <v>136</v>
      </c>
      <c r="C144" s="14"/>
      <c r="D144" s="17"/>
      <c r="E144" s="17"/>
      <c r="F144" s="8">
        <v>1500499150.28</v>
      </c>
      <c r="G144" s="8">
        <v>1235556655.78</v>
      </c>
      <c r="H144" s="8">
        <v>1161668415.7116001</v>
      </c>
      <c r="I144" s="97"/>
      <c r="J144" s="97"/>
      <c r="K144" s="97"/>
    </row>
    <row r="145" spans="1:8" s="85" customFormat="1" x14ac:dyDescent="0.25">
      <c r="A145" s="13" t="s">
        <v>194</v>
      </c>
      <c r="B145" s="14" t="s">
        <v>136</v>
      </c>
      <c r="C145" s="14" t="s">
        <v>122</v>
      </c>
      <c r="D145" s="17"/>
      <c r="E145" s="17"/>
      <c r="F145" s="8">
        <v>403208055.56000006</v>
      </c>
      <c r="G145" s="8">
        <v>399056216.47000003</v>
      </c>
      <c r="H145" s="8">
        <v>402132684.19</v>
      </c>
    </row>
    <row r="146" spans="1:8" s="96" customFormat="1" x14ac:dyDescent="0.25">
      <c r="A146" s="13" t="s">
        <v>96</v>
      </c>
      <c r="B146" s="14" t="s">
        <v>136</v>
      </c>
      <c r="C146" s="14" t="s">
        <v>122</v>
      </c>
      <c r="D146" s="16" t="s">
        <v>24</v>
      </c>
      <c r="E146" s="17"/>
      <c r="F146" s="8">
        <v>402310173.96000004</v>
      </c>
      <c r="G146" s="8">
        <v>399056216.47000003</v>
      </c>
      <c r="H146" s="8">
        <v>402132684.19</v>
      </c>
    </row>
    <row r="147" spans="1:8" s="29" customFormat="1" ht="15" x14ac:dyDescent="0.2">
      <c r="A147" s="233" t="s">
        <v>422</v>
      </c>
      <c r="B147" s="15" t="s">
        <v>136</v>
      </c>
      <c r="C147" s="15" t="s">
        <v>122</v>
      </c>
      <c r="D147" s="19" t="s">
        <v>98</v>
      </c>
      <c r="E147" s="20"/>
      <c r="F147" s="9">
        <v>402310173.96000004</v>
      </c>
      <c r="G147" s="9">
        <v>399056216.47000003</v>
      </c>
      <c r="H147" s="9">
        <v>402132684.19</v>
      </c>
    </row>
    <row r="148" spans="1:8" s="96" customFormat="1" ht="75" x14ac:dyDescent="0.2">
      <c r="A148" s="18" t="s">
        <v>8</v>
      </c>
      <c r="B148" s="15" t="s">
        <v>136</v>
      </c>
      <c r="C148" s="15" t="s">
        <v>122</v>
      </c>
      <c r="D148" s="19" t="s">
        <v>98</v>
      </c>
      <c r="E148" s="20">
        <v>100</v>
      </c>
      <c r="F148" s="9">
        <v>196975633</v>
      </c>
      <c r="G148" s="9">
        <v>196161391</v>
      </c>
      <c r="H148" s="9">
        <v>196058982</v>
      </c>
    </row>
    <row r="149" spans="1:8" s="96" customFormat="1" ht="30" x14ac:dyDescent="0.2">
      <c r="A149" s="10" t="s">
        <v>61</v>
      </c>
      <c r="B149" s="15" t="s">
        <v>136</v>
      </c>
      <c r="C149" s="15" t="s">
        <v>122</v>
      </c>
      <c r="D149" s="19" t="s">
        <v>98</v>
      </c>
      <c r="E149" s="20">
        <v>200</v>
      </c>
      <c r="F149" s="9">
        <v>196238439.96000001</v>
      </c>
      <c r="G149" s="9">
        <v>194014643.47</v>
      </c>
      <c r="H149" s="9">
        <v>197231422.19</v>
      </c>
    </row>
    <row r="150" spans="1:8" s="96" customFormat="1" ht="15" x14ac:dyDescent="0.2">
      <c r="A150" s="10" t="s">
        <v>10</v>
      </c>
      <c r="B150" s="15" t="s">
        <v>136</v>
      </c>
      <c r="C150" s="15" t="s">
        <v>122</v>
      </c>
      <c r="D150" s="19" t="s">
        <v>98</v>
      </c>
      <c r="E150" s="20">
        <v>300</v>
      </c>
      <c r="F150" s="9">
        <v>23459</v>
      </c>
      <c r="G150" s="9">
        <v>0</v>
      </c>
      <c r="H150" s="9">
        <v>0</v>
      </c>
    </row>
    <row r="151" spans="1:8" s="85" customFormat="1" ht="21" customHeight="1" x14ac:dyDescent="0.25">
      <c r="A151" s="18" t="s">
        <v>9</v>
      </c>
      <c r="B151" s="15" t="s">
        <v>136</v>
      </c>
      <c r="C151" s="15" t="s">
        <v>122</v>
      </c>
      <c r="D151" s="19" t="s">
        <v>98</v>
      </c>
      <c r="E151" s="20">
        <v>800</v>
      </c>
      <c r="F151" s="9">
        <v>9072642</v>
      </c>
      <c r="G151" s="9">
        <v>8880182</v>
      </c>
      <c r="H151" s="9">
        <v>8842280</v>
      </c>
    </row>
    <row r="152" spans="1:8" s="85" customFormat="1" ht="21" customHeight="1" x14ac:dyDescent="0.25">
      <c r="A152" s="23" t="s">
        <v>125</v>
      </c>
      <c r="B152" s="14" t="s">
        <v>136</v>
      </c>
      <c r="C152" s="14" t="s">
        <v>122</v>
      </c>
      <c r="D152" s="161" t="s">
        <v>126</v>
      </c>
      <c r="E152" s="17"/>
      <c r="F152" s="8">
        <v>897881.59999999998</v>
      </c>
      <c r="G152" s="8">
        <v>0</v>
      </c>
      <c r="H152" s="8">
        <v>0</v>
      </c>
    </row>
    <row r="153" spans="1:8" s="85" customFormat="1" ht="21" customHeight="1" x14ac:dyDescent="0.25">
      <c r="A153" s="10" t="s">
        <v>137</v>
      </c>
      <c r="B153" s="15" t="s">
        <v>136</v>
      </c>
      <c r="C153" s="15" t="s">
        <v>122</v>
      </c>
      <c r="D153" s="160" t="s">
        <v>138</v>
      </c>
      <c r="E153" s="20"/>
      <c r="F153" s="9">
        <v>897881.59999999998</v>
      </c>
      <c r="G153" s="9">
        <v>0</v>
      </c>
      <c r="H153" s="9">
        <v>0</v>
      </c>
    </row>
    <row r="154" spans="1:8" s="85" customFormat="1" ht="40.5" customHeight="1" x14ac:dyDescent="0.25">
      <c r="A154" s="10" t="s">
        <v>61</v>
      </c>
      <c r="B154" s="15" t="s">
        <v>136</v>
      </c>
      <c r="C154" s="15" t="s">
        <v>122</v>
      </c>
      <c r="D154" s="160" t="s">
        <v>138</v>
      </c>
      <c r="E154" s="20">
        <v>200</v>
      </c>
      <c r="F154" s="9">
        <v>897881.59999999998</v>
      </c>
      <c r="G154" s="9">
        <v>0</v>
      </c>
      <c r="H154" s="9">
        <v>0</v>
      </c>
    </row>
    <row r="155" spans="1:8" s="85" customFormat="1" x14ac:dyDescent="0.25">
      <c r="A155" s="13" t="s">
        <v>156</v>
      </c>
      <c r="B155" s="14" t="s">
        <v>136</v>
      </c>
      <c r="C155" s="14" t="s">
        <v>124</v>
      </c>
      <c r="D155" s="17"/>
      <c r="E155" s="17"/>
      <c r="F155" s="8">
        <v>605478714.63</v>
      </c>
      <c r="G155" s="8">
        <v>408004097.19999999</v>
      </c>
      <c r="H155" s="8">
        <v>413643956.20000005</v>
      </c>
    </row>
    <row r="156" spans="1:8" s="85" customFormat="1" x14ac:dyDescent="0.25">
      <c r="A156" s="13" t="s">
        <v>96</v>
      </c>
      <c r="B156" s="14" t="s">
        <v>136</v>
      </c>
      <c r="C156" s="14" t="s">
        <v>124</v>
      </c>
      <c r="D156" s="16" t="s">
        <v>24</v>
      </c>
      <c r="E156" s="17"/>
      <c r="F156" s="8">
        <v>395878579.15999997</v>
      </c>
      <c r="G156" s="8">
        <v>408004097.19999999</v>
      </c>
      <c r="H156" s="8">
        <v>413643956.20000005</v>
      </c>
    </row>
    <row r="157" spans="1:8" s="85" customFormat="1" x14ac:dyDescent="0.25">
      <c r="A157" s="18" t="s">
        <v>197</v>
      </c>
      <c r="B157" s="15" t="s">
        <v>136</v>
      </c>
      <c r="C157" s="15" t="s">
        <v>124</v>
      </c>
      <c r="D157" s="19" t="s">
        <v>99</v>
      </c>
      <c r="E157" s="20"/>
      <c r="F157" s="9">
        <v>395878579.15999997</v>
      </c>
      <c r="G157" s="9">
        <v>408004097.19999999</v>
      </c>
      <c r="H157" s="9">
        <v>413643956.20000005</v>
      </c>
    </row>
    <row r="158" spans="1:8" s="85" customFormat="1" ht="75.75" x14ac:dyDescent="0.25">
      <c r="A158" s="10" t="s">
        <v>8</v>
      </c>
      <c r="B158" s="15" t="s">
        <v>136</v>
      </c>
      <c r="C158" s="15" t="s">
        <v>124</v>
      </c>
      <c r="D158" s="19" t="s">
        <v>99</v>
      </c>
      <c r="E158" s="20">
        <v>100</v>
      </c>
      <c r="F158" s="11">
        <v>79059571.879999995</v>
      </c>
      <c r="G158" s="11">
        <v>78025761.170000002</v>
      </c>
      <c r="H158" s="11">
        <v>78330633.170000002</v>
      </c>
    </row>
    <row r="159" spans="1:8" s="85" customFormat="1" ht="30.75" x14ac:dyDescent="0.25">
      <c r="A159" s="10" t="s">
        <v>61</v>
      </c>
      <c r="B159" s="15" t="s">
        <v>136</v>
      </c>
      <c r="C159" s="15" t="s">
        <v>124</v>
      </c>
      <c r="D159" s="19" t="s">
        <v>99</v>
      </c>
      <c r="E159" s="20">
        <v>200</v>
      </c>
      <c r="F159" s="11">
        <v>67147634.099999994</v>
      </c>
      <c r="G159" s="11">
        <v>68725519.840000004</v>
      </c>
      <c r="H159" s="11">
        <v>70987537.049999997</v>
      </c>
    </row>
    <row r="160" spans="1:8" s="85" customFormat="1" ht="32.25" customHeight="1" x14ac:dyDescent="0.25">
      <c r="A160" s="18" t="s">
        <v>11</v>
      </c>
      <c r="B160" s="15" t="s">
        <v>136</v>
      </c>
      <c r="C160" s="15" t="s">
        <v>124</v>
      </c>
      <c r="D160" s="19" t="s">
        <v>99</v>
      </c>
      <c r="E160" s="20">
        <v>600</v>
      </c>
      <c r="F160" s="11">
        <v>248026771.18000001</v>
      </c>
      <c r="G160" s="11">
        <v>259606014.19</v>
      </c>
      <c r="H160" s="11">
        <v>262676803.98000002</v>
      </c>
    </row>
    <row r="161" spans="1:8" s="85" customFormat="1" x14ac:dyDescent="0.25">
      <c r="A161" s="18" t="s">
        <v>9</v>
      </c>
      <c r="B161" s="15" t="s">
        <v>136</v>
      </c>
      <c r="C161" s="15" t="s">
        <v>124</v>
      </c>
      <c r="D161" s="19" t="s">
        <v>99</v>
      </c>
      <c r="E161" s="20">
        <v>800</v>
      </c>
      <c r="F161" s="11">
        <v>1644602</v>
      </c>
      <c r="G161" s="11">
        <v>1646802</v>
      </c>
      <c r="H161" s="11">
        <v>1648982</v>
      </c>
    </row>
    <row r="162" spans="1:8" s="85" customFormat="1" ht="31.5" x14ac:dyDescent="0.25">
      <c r="A162" s="13" t="s">
        <v>95</v>
      </c>
      <c r="B162" s="15" t="s">
        <v>136</v>
      </c>
      <c r="C162" s="15" t="s">
        <v>124</v>
      </c>
      <c r="D162" s="16" t="s">
        <v>49</v>
      </c>
      <c r="E162" s="17"/>
      <c r="F162" s="12">
        <v>192951577.80000001</v>
      </c>
      <c r="G162" s="12">
        <v>0</v>
      </c>
      <c r="H162" s="12">
        <v>0</v>
      </c>
    </row>
    <row r="163" spans="1:8" s="85" customFormat="1" x14ac:dyDescent="0.25">
      <c r="A163" s="18" t="s">
        <v>78</v>
      </c>
      <c r="B163" s="15" t="s">
        <v>136</v>
      </c>
      <c r="C163" s="15" t="s">
        <v>124</v>
      </c>
      <c r="D163" s="19" t="s">
        <v>51</v>
      </c>
      <c r="E163" s="20"/>
      <c r="F163" s="11">
        <v>192951577.80000001</v>
      </c>
      <c r="G163" s="11">
        <v>0</v>
      </c>
      <c r="H163" s="11">
        <v>0</v>
      </c>
    </row>
    <row r="164" spans="1:8" s="85" customFormat="1" ht="30.75" x14ac:dyDescent="0.25">
      <c r="A164" s="18" t="s">
        <v>405</v>
      </c>
      <c r="B164" s="15" t="s">
        <v>136</v>
      </c>
      <c r="C164" s="15" t="s">
        <v>124</v>
      </c>
      <c r="D164" s="19" t="s">
        <v>51</v>
      </c>
      <c r="E164" s="20">
        <v>400</v>
      </c>
      <c r="F164" s="11">
        <v>192951577.80000001</v>
      </c>
      <c r="G164" s="11">
        <v>0</v>
      </c>
      <c r="H164" s="11">
        <v>0</v>
      </c>
    </row>
    <row r="165" spans="1:8" s="85" customFormat="1" x14ac:dyDescent="0.25">
      <c r="A165" s="23" t="s">
        <v>125</v>
      </c>
      <c r="B165" s="14" t="s">
        <v>136</v>
      </c>
      <c r="C165" s="14" t="s">
        <v>124</v>
      </c>
      <c r="D165" s="161" t="s">
        <v>126</v>
      </c>
      <c r="E165" s="17"/>
      <c r="F165" s="12">
        <v>16648557.67</v>
      </c>
      <c r="G165" s="12">
        <v>0</v>
      </c>
      <c r="H165" s="12">
        <v>0</v>
      </c>
    </row>
    <row r="166" spans="1:8" s="85" customFormat="1" x14ac:dyDescent="0.25">
      <c r="A166" s="10" t="s">
        <v>137</v>
      </c>
      <c r="B166" s="15" t="s">
        <v>136</v>
      </c>
      <c r="C166" s="15" t="s">
        <v>124</v>
      </c>
      <c r="D166" s="160" t="s">
        <v>138</v>
      </c>
      <c r="E166" s="20"/>
      <c r="F166" s="11">
        <v>16648557.67</v>
      </c>
      <c r="G166" s="11">
        <v>0</v>
      </c>
      <c r="H166" s="11">
        <v>0</v>
      </c>
    </row>
    <row r="167" spans="1:8" s="85" customFormat="1" ht="30.75" x14ac:dyDescent="0.25">
      <c r="A167" s="18" t="s">
        <v>11</v>
      </c>
      <c r="B167" s="15" t="s">
        <v>136</v>
      </c>
      <c r="C167" s="15" t="s">
        <v>124</v>
      </c>
      <c r="D167" s="160" t="s">
        <v>138</v>
      </c>
      <c r="E167" s="20">
        <v>600</v>
      </c>
      <c r="F167" s="11">
        <v>16648557.67</v>
      </c>
      <c r="G167" s="11">
        <v>0</v>
      </c>
      <c r="H167" s="11">
        <v>0</v>
      </c>
    </row>
    <row r="168" spans="1:8" s="85" customFormat="1" x14ac:dyDescent="0.25">
      <c r="A168" s="13" t="s">
        <v>157</v>
      </c>
      <c r="B168" s="14" t="s">
        <v>136</v>
      </c>
      <c r="C168" s="14" t="s">
        <v>129</v>
      </c>
      <c r="D168" s="16"/>
      <c r="E168" s="17"/>
      <c r="F168" s="12">
        <v>309174412.74000001</v>
      </c>
      <c r="G168" s="12">
        <v>256062765.28999999</v>
      </c>
      <c r="H168" s="12">
        <v>172333842.05000001</v>
      </c>
    </row>
    <row r="169" spans="1:8" s="85" customFormat="1" x14ac:dyDescent="0.25">
      <c r="A169" s="13" t="s">
        <v>96</v>
      </c>
      <c r="B169" s="14" t="s">
        <v>136</v>
      </c>
      <c r="C169" s="14" t="s">
        <v>129</v>
      </c>
      <c r="D169" s="16" t="s">
        <v>24</v>
      </c>
      <c r="E169" s="17"/>
      <c r="F169" s="12">
        <v>76344703.230000004</v>
      </c>
      <c r="G169" s="12">
        <v>74008721.719999999</v>
      </c>
      <c r="H169" s="12">
        <v>74203092.049999997</v>
      </c>
    </row>
    <row r="170" spans="1:8" s="84" customFormat="1" x14ac:dyDescent="0.25">
      <c r="A170" s="95" t="s">
        <v>64</v>
      </c>
      <c r="B170" s="15" t="s">
        <v>136</v>
      </c>
      <c r="C170" s="15" t="s">
        <v>129</v>
      </c>
      <c r="D170" s="19" t="s">
        <v>25</v>
      </c>
      <c r="E170" s="20"/>
      <c r="F170" s="9">
        <v>76344703.230000004</v>
      </c>
      <c r="G170" s="9">
        <v>74008721.719999999</v>
      </c>
      <c r="H170" s="9">
        <v>74203092.049999997</v>
      </c>
    </row>
    <row r="171" spans="1:8" s="85" customFormat="1" ht="75.75" x14ac:dyDescent="0.25">
      <c r="A171" s="10" t="s">
        <v>8</v>
      </c>
      <c r="B171" s="15" t="s">
        <v>136</v>
      </c>
      <c r="C171" s="15" t="s">
        <v>129</v>
      </c>
      <c r="D171" s="19" t="s">
        <v>25</v>
      </c>
      <c r="E171" s="20">
        <v>100</v>
      </c>
      <c r="F171" s="9">
        <v>68173264</v>
      </c>
      <c r="G171" s="9">
        <v>67443264</v>
      </c>
      <c r="H171" s="9">
        <v>67443264</v>
      </c>
    </row>
    <row r="172" spans="1:8" s="85" customFormat="1" ht="30.75" x14ac:dyDescent="0.25">
      <c r="A172" s="10" t="s">
        <v>61</v>
      </c>
      <c r="B172" s="15" t="s">
        <v>136</v>
      </c>
      <c r="C172" s="15" t="s">
        <v>129</v>
      </c>
      <c r="D172" s="19" t="s">
        <v>25</v>
      </c>
      <c r="E172" s="20">
        <v>200</v>
      </c>
      <c r="F172" s="9">
        <v>7976803.2300000004</v>
      </c>
      <c r="G172" s="9">
        <v>6565457.7200000007</v>
      </c>
      <c r="H172" s="9">
        <v>6759828.0500000007</v>
      </c>
    </row>
    <row r="173" spans="1:8" s="85" customFormat="1" x14ac:dyDescent="0.25">
      <c r="A173" s="18" t="s">
        <v>9</v>
      </c>
      <c r="B173" s="15" t="s">
        <v>136</v>
      </c>
      <c r="C173" s="15" t="s">
        <v>129</v>
      </c>
      <c r="D173" s="19" t="s">
        <v>25</v>
      </c>
      <c r="E173" s="20">
        <v>800</v>
      </c>
      <c r="F173" s="9">
        <v>194636</v>
      </c>
      <c r="G173" s="9">
        <v>0</v>
      </c>
      <c r="H173" s="9">
        <v>0</v>
      </c>
    </row>
    <row r="174" spans="1:8" s="85" customFormat="1" x14ac:dyDescent="0.25">
      <c r="A174" s="13" t="s">
        <v>85</v>
      </c>
      <c r="B174" s="14" t="s">
        <v>136</v>
      </c>
      <c r="C174" s="14" t="s">
        <v>129</v>
      </c>
      <c r="D174" s="16" t="s">
        <v>24</v>
      </c>
      <c r="E174" s="17"/>
      <c r="F174" s="8">
        <v>97229660</v>
      </c>
      <c r="G174" s="8">
        <v>97656200</v>
      </c>
      <c r="H174" s="8">
        <v>98130750</v>
      </c>
    </row>
    <row r="175" spans="1:8" s="85" customFormat="1" x14ac:dyDescent="0.25">
      <c r="A175" s="18" t="s">
        <v>64</v>
      </c>
      <c r="B175" s="15" t="s">
        <v>136</v>
      </c>
      <c r="C175" s="15" t="s">
        <v>129</v>
      </c>
      <c r="D175" s="19" t="s">
        <v>25</v>
      </c>
      <c r="E175" s="20"/>
      <c r="F175" s="9">
        <v>97229660</v>
      </c>
      <c r="G175" s="9">
        <v>97656200</v>
      </c>
      <c r="H175" s="9">
        <v>98130750</v>
      </c>
    </row>
    <row r="176" spans="1:8" s="85" customFormat="1" ht="75.75" x14ac:dyDescent="0.25">
      <c r="A176" s="10" t="s">
        <v>8</v>
      </c>
      <c r="B176" s="15" t="s">
        <v>136</v>
      </c>
      <c r="C176" s="15" t="s">
        <v>129</v>
      </c>
      <c r="D176" s="19" t="s">
        <v>25</v>
      </c>
      <c r="E176" s="20">
        <v>100</v>
      </c>
      <c r="F176" s="11">
        <v>87230560</v>
      </c>
      <c r="G176" s="11">
        <v>87347100</v>
      </c>
      <c r="H176" s="11">
        <v>87512650</v>
      </c>
    </row>
    <row r="177" spans="1:26" s="85" customFormat="1" ht="30.75" x14ac:dyDescent="0.25">
      <c r="A177" s="10" t="s">
        <v>61</v>
      </c>
      <c r="B177" s="15" t="s">
        <v>136</v>
      </c>
      <c r="C177" s="15" t="s">
        <v>129</v>
      </c>
      <c r="D177" s="19" t="s">
        <v>25</v>
      </c>
      <c r="E177" s="20">
        <v>200</v>
      </c>
      <c r="F177" s="11">
        <v>9974100</v>
      </c>
      <c r="G177" s="11">
        <v>10283300</v>
      </c>
      <c r="H177" s="11">
        <v>10591500</v>
      </c>
    </row>
    <row r="178" spans="1:26" s="85" customFormat="1" x14ac:dyDescent="0.25">
      <c r="A178" s="18" t="s">
        <v>9</v>
      </c>
      <c r="B178" s="15" t="s">
        <v>136</v>
      </c>
      <c r="C178" s="15" t="s">
        <v>129</v>
      </c>
      <c r="D178" s="19" t="s">
        <v>25</v>
      </c>
      <c r="E178" s="20">
        <v>800</v>
      </c>
      <c r="F178" s="11">
        <v>25000</v>
      </c>
      <c r="G178" s="11">
        <v>25800</v>
      </c>
      <c r="H178" s="11">
        <v>26600</v>
      </c>
    </row>
    <row r="179" spans="1:26" s="85" customFormat="1" ht="41.25" customHeight="1" x14ac:dyDescent="0.25">
      <c r="A179" s="13" t="s">
        <v>95</v>
      </c>
      <c r="B179" s="15" t="s">
        <v>136</v>
      </c>
      <c r="C179" s="15" t="s">
        <v>129</v>
      </c>
      <c r="D179" s="16" t="s">
        <v>49</v>
      </c>
      <c r="E179" s="20"/>
      <c r="F179" s="11">
        <v>135560049.50999999</v>
      </c>
      <c r="G179" s="11">
        <v>84397843.569999993</v>
      </c>
      <c r="H179" s="11">
        <v>0</v>
      </c>
    </row>
    <row r="180" spans="1:26" s="85" customFormat="1" x14ac:dyDescent="0.25">
      <c r="A180" s="18" t="s">
        <v>78</v>
      </c>
      <c r="B180" s="15" t="s">
        <v>136</v>
      </c>
      <c r="C180" s="15" t="s">
        <v>129</v>
      </c>
      <c r="D180" s="19" t="s">
        <v>51</v>
      </c>
      <c r="E180" s="20"/>
      <c r="F180" s="11">
        <v>135560049.50999999</v>
      </c>
      <c r="G180" s="11">
        <v>84397843.569999993</v>
      </c>
      <c r="H180" s="11">
        <v>0</v>
      </c>
    </row>
    <row r="181" spans="1:26" s="85" customFormat="1" ht="30.75" x14ac:dyDescent="0.25">
      <c r="A181" s="18" t="s">
        <v>405</v>
      </c>
      <c r="B181" s="15" t="s">
        <v>136</v>
      </c>
      <c r="C181" s="15" t="s">
        <v>129</v>
      </c>
      <c r="D181" s="19" t="s">
        <v>51</v>
      </c>
      <c r="E181" s="20">
        <v>400</v>
      </c>
      <c r="F181" s="11">
        <v>135560049.50999999</v>
      </c>
      <c r="G181" s="11">
        <v>84397843.569999993</v>
      </c>
      <c r="H181" s="11"/>
    </row>
    <row r="182" spans="1:26" s="85" customFormat="1" x14ac:dyDescent="0.25">
      <c r="A182" s="23" t="s">
        <v>125</v>
      </c>
      <c r="B182" s="15" t="s">
        <v>136</v>
      </c>
      <c r="C182" s="15" t="s">
        <v>129</v>
      </c>
      <c r="D182" s="161" t="s">
        <v>126</v>
      </c>
      <c r="E182" s="20"/>
      <c r="F182" s="12">
        <v>40000</v>
      </c>
      <c r="G182" s="12">
        <v>0</v>
      </c>
      <c r="H182" s="12">
        <v>0</v>
      </c>
    </row>
    <row r="183" spans="1:26" s="85" customFormat="1" x14ac:dyDescent="0.25">
      <c r="A183" s="10" t="s">
        <v>137</v>
      </c>
      <c r="B183" s="15" t="s">
        <v>136</v>
      </c>
      <c r="C183" s="15" t="s">
        <v>129</v>
      </c>
      <c r="D183" s="160" t="s">
        <v>138</v>
      </c>
      <c r="E183" s="20"/>
      <c r="F183" s="11">
        <v>40000</v>
      </c>
      <c r="G183" s="11">
        <v>0</v>
      </c>
      <c r="H183" s="11">
        <v>0</v>
      </c>
    </row>
    <row r="184" spans="1:26" s="85" customFormat="1" ht="30.75" x14ac:dyDescent="0.25">
      <c r="A184" s="10" t="s">
        <v>61</v>
      </c>
      <c r="B184" s="15" t="s">
        <v>136</v>
      </c>
      <c r="C184" s="15" t="s">
        <v>129</v>
      </c>
      <c r="D184" s="19" t="s">
        <v>138</v>
      </c>
      <c r="E184" s="20">
        <v>200</v>
      </c>
      <c r="F184" s="11">
        <v>40000</v>
      </c>
      <c r="G184" s="11">
        <v>0</v>
      </c>
      <c r="H184" s="11">
        <v>0</v>
      </c>
    </row>
    <row r="185" spans="1:26" s="85" customFormat="1" x14ac:dyDescent="0.25">
      <c r="A185" s="13" t="s">
        <v>221</v>
      </c>
      <c r="B185" s="14" t="s">
        <v>136</v>
      </c>
      <c r="C185" s="14" t="s">
        <v>136</v>
      </c>
      <c r="D185" s="17"/>
      <c r="E185" s="17"/>
      <c r="F185" s="8">
        <v>81167181.299999997</v>
      </c>
      <c r="G185" s="8">
        <v>79221008.799999997</v>
      </c>
      <c r="H185" s="8">
        <v>79983181.371600002</v>
      </c>
    </row>
    <row r="186" spans="1:26" s="85" customFormat="1" ht="47.25" x14ac:dyDescent="0.25">
      <c r="A186" s="13" t="s">
        <v>219</v>
      </c>
      <c r="B186" s="14" t="s">
        <v>136</v>
      </c>
      <c r="C186" s="14" t="s">
        <v>136</v>
      </c>
      <c r="D186" s="16" t="s">
        <v>41</v>
      </c>
      <c r="E186" s="17"/>
      <c r="F186" s="8">
        <v>28350608.300000001</v>
      </c>
      <c r="G186" s="8">
        <v>28527135.800000001</v>
      </c>
      <c r="H186" s="8">
        <v>29289308.371600002</v>
      </c>
    </row>
    <row r="187" spans="1:26" s="85" customFormat="1" x14ac:dyDescent="0.25">
      <c r="A187" s="18" t="s">
        <v>65</v>
      </c>
      <c r="B187" s="15" t="s">
        <v>136</v>
      </c>
      <c r="C187" s="15" t="s">
        <v>136</v>
      </c>
      <c r="D187" s="19" t="s">
        <v>42</v>
      </c>
      <c r="E187" s="20"/>
      <c r="F187" s="9">
        <v>13948736.120000001</v>
      </c>
      <c r="G187" s="9">
        <v>13754135.470000001</v>
      </c>
      <c r="H187" s="9">
        <v>14136265.17</v>
      </c>
    </row>
    <row r="188" spans="1:26" s="85" customFormat="1" ht="75.75" x14ac:dyDescent="0.25">
      <c r="A188" s="18" t="s">
        <v>8</v>
      </c>
      <c r="B188" s="15" t="s">
        <v>136</v>
      </c>
      <c r="C188" s="15" t="s">
        <v>136</v>
      </c>
      <c r="D188" s="19" t="s">
        <v>42</v>
      </c>
      <c r="E188" s="20">
        <v>100</v>
      </c>
      <c r="F188" s="9">
        <v>13025710.120000001</v>
      </c>
      <c r="G188" s="9">
        <v>12790247.24</v>
      </c>
      <c r="H188" s="9">
        <v>13137023.75</v>
      </c>
    </row>
    <row r="189" spans="1:26" s="85" customFormat="1" ht="30.75" x14ac:dyDescent="0.25">
      <c r="A189" s="10" t="s">
        <v>61</v>
      </c>
      <c r="B189" s="15" t="s">
        <v>136</v>
      </c>
      <c r="C189" s="15" t="s">
        <v>136</v>
      </c>
      <c r="D189" s="19" t="s">
        <v>42</v>
      </c>
      <c r="E189" s="20">
        <v>200</v>
      </c>
      <c r="F189" s="9">
        <v>923026</v>
      </c>
      <c r="G189" s="9">
        <v>963888.23</v>
      </c>
      <c r="H189" s="9">
        <v>999241.42</v>
      </c>
    </row>
    <row r="190" spans="1:26" s="93" customFormat="1" ht="30" x14ac:dyDescent="0.2">
      <c r="A190" s="18" t="s">
        <v>66</v>
      </c>
      <c r="B190" s="15" t="s">
        <v>136</v>
      </c>
      <c r="C190" s="15" t="s">
        <v>136</v>
      </c>
      <c r="D190" s="19" t="s">
        <v>43</v>
      </c>
      <c r="E190" s="20"/>
      <c r="F190" s="9">
        <v>12646232.039999999</v>
      </c>
      <c r="G190" s="9">
        <v>12965895.959999999</v>
      </c>
      <c r="H190" s="9">
        <v>13290057.32</v>
      </c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</row>
    <row r="191" spans="1:26" s="93" customFormat="1" ht="75" x14ac:dyDescent="0.2">
      <c r="A191" s="18" t="s">
        <v>8</v>
      </c>
      <c r="B191" s="15" t="s">
        <v>136</v>
      </c>
      <c r="C191" s="15" t="s">
        <v>136</v>
      </c>
      <c r="D191" s="19" t="s">
        <v>43</v>
      </c>
      <c r="E191" s="20">
        <v>100</v>
      </c>
      <c r="F191" s="9">
        <v>447412.42</v>
      </c>
      <c r="G191" s="9">
        <v>457203.75</v>
      </c>
      <c r="H191" s="9">
        <v>475491.9</v>
      </c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</row>
    <row r="192" spans="1:26" s="93" customFormat="1" ht="30" x14ac:dyDescent="0.2">
      <c r="A192" s="10" t="s">
        <v>61</v>
      </c>
      <c r="B192" s="15" t="s">
        <v>136</v>
      </c>
      <c r="C192" s="15" t="s">
        <v>136</v>
      </c>
      <c r="D192" s="19" t="s">
        <v>43</v>
      </c>
      <c r="E192" s="20">
        <v>200</v>
      </c>
      <c r="F192" s="9">
        <v>3587369.02</v>
      </c>
      <c r="G192" s="9">
        <v>3727843.53</v>
      </c>
      <c r="H192" s="9">
        <v>3865609.31</v>
      </c>
    </row>
    <row r="193" spans="1:8" s="93" customFormat="1" ht="15" x14ac:dyDescent="0.2">
      <c r="A193" s="18" t="s">
        <v>10</v>
      </c>
      <c r="B193" s="15" t="s">
        <v>136</v>
      </c>
      <c r="C193" s="15" t="s">
        <v>136</v>
      </c>
      <c r="D193" s="19" t="s">
        <v>43</v>
      </c>
      <c r="E193" s="20">
        <v>300</v>
      </c>
      <c r="F193" s="9">
        <v>8611450.5999999996</v>
      </c>
      <c r="G193" s="9">
        <v>8780848.6799999997</v>
      </c>
      <c r="H193" s="9">
        <v>8948956.1099999994</v>
      </c>
    </row>
    <row r="194" spans="1:8" s="93" customFormat="1" ht="30" x14ac:dyDescent="0.2">
      <c r="A194" s="18" t="s">
        <v>68</v>
      </c>
      <c r="B194" s="15" t="s">
        <v>136</v>
      </c>
      <c r="C194" s="15" t="s">
        <v>136</v>
      </c>
      <c r="D194" s="19" t="s">
        <v>69</v>
      </c>
      <c r="E194" s="20"/>
      <c r="F194" s="9">
        <v>784481.2</v>
      </c>
      <c r="G194" s="9">
        <v>805810.48</v>
      </c>
      <c r="H194" s="9">
        <v>829984.7916</v>
      </c>
    </row>
    <row r="195" spans="1:8" s="93" customFormat="1" ht="30" x14ac:dyDescent="0.2">
      <c r="A195" s="10" t="s">
        <v>61</v>
      </c>
      <c r="B195" s="15" t="s">
        <v>136</v>
      </c>
      <c r="C195" s="15" t="s">
        <v>136</v>
      </c>
      <c r="D195" s="19" t="s">
        <v>69</v>
      </c>
      <c r="E195" s="20">
        <v>200</v>
      </c>
      <c r="F195" s="9">
        <v>257121.2</v>
      </c>
      <c r="G195" s="9">
        <v>264211.76</v>
      </c>
      <c r="H195" s="9">
        <v>272138.11</v>
      </c>
    </row>
    <row r="196" spans="1:8" s="93" customFormat="1" ht="15" x14ac:dyDescent="0.2">
      <c r="A196" s="18" t="s">
        <v>10</v>
      </c>
      <c r="B196" s="15" t="s">
        <v>136</v>
      </c>
      <c r="C196" s="15" t="s">
        <v>136</v>
      </c>
      <c r="D196" s="19" t="s">
        <v>69</v>
      </c>
      <c r="E196" s="20">
        <v>300</v>
      </c>
      <c r="F196" s="9">
        <v>177360</v>
      </c>
      <c r="G196" s="9">
        <v>181098.72</v>
      </c>
      <c r="H196" s="9">
        <v>186531.68160000001</v>
      </c>
    </row>
    <row r="197" spans="1:8" s="93" customFormat="1" ht="30" x14ac:dyDescent="0.2">
      <c r="A197" s="18" t="s">
        <v>11</v>
      </c>
      <c r="B197" s="15" t="s">
        <v>136</v>
      </c>
      <c r="C197" s="15" t="s">
        <v>136</v>
      </c>
      <c r="D197" s="19" t="s">
        <v>69</v>
      </c>
      <c r="E197" s="20">
        <v>600</v>
      </c>
      <c r="F197" s="9">
        <v>0</v>
      </c>
      <c r="G197" s="9">
        <v>360500</v>
      </c>
      <c r="H197" s="9">
        <v>371315</v>
      </c>
    </row>
    <row r="198" spans="1:8" s="93" customFormat="1" ht="15" x14ac:dyDescent="0.2">
      <c r="A198" s="18" t="s">
        <v>9</v>
      </c>
      <c r="B198" s="15" t="s">
        <v>136</v>
      </c>
      <c r="C198" s="15" t="s">
        <v>136</v>
      </c>
      <c r="D198" s="19" t="s">
        <v>69</v>
      </c>
      <c r="E198" s="20">
        <v>800</v>
      </c>
      <c r="F198" s="9">
        <v>350000</v>
      </c>
      <c r="G198" s="9">
        <v>0</v>
      </c>
      <c r="H198" s="9">
        <v>0</v>
      </c>
    </row>
    <row r="199" spans="1:8" s="93" customFormat="1" ht="30" x14ac:dyDescent="0.2">
      <c r="A199" s="10" t="s">
        <v>218</v>
      </c>
      <c r="B199" s="15" t="s">
        <v>136</v>
      </c>
      <c r="C199" s="15" t="s">
        <v>136</v>
      </c>
      <c r="D199" s="15" t="s">
        <v>67</v>
      </c>
      <c r="E199" s="15"/>
      <c r="F199" s="9">
        <v>971158.94</v>
      </c>
      <c r="G199" s="9">
        <v>1001293.89</v>
      </c>
      <c r="H199" s="9">
        <v>1033001.09</v>
      </c>
    </row>
    <row r="200" spans="1:8" s="93" customFormat="1" ht="30" x14ac:dyDescent="0.2">
      <c r="A200" s="10" t="s">
        <v>61</v>
      </c>
      <c r="B200" s="15" t="s">
        <v>136</v>
      </c>
      <c r="C200" s="15" t="s">
        <v>136</v>
      </c>
      <c r="D200" s="15" t="s">
        <v>67</v>
      </c>
      <c r="E200" s="15" t="s">
        <v>5</v>
      </c>
      <c r="F200" s="9">
        <v>971158.94</v>
      </c>
      <c r="G200" s="9">
        <v>1001293.89</v>
      </c>
      <c r="H200" s="9">
        <v>1033001.09</v>
      </c>
    </row>
    <row r="201" spans="1:8" s="93" customFormat="1" x14ac:dyDescent="0.25">
      <c r="A201" s="13" t="s">
        <v>220</v>
      </c>
      <c r="B201" s="14" t="s">
        <v>136</v>
      </c>
      <c r="C201" s="14" t="s">
        <v>136</v>
      </c>
      <c r="D201" s="16" t="s">
        <v>24</v>
      </c>
      <c r="E201" s="17"/>
      <c r="F201" s="8">
        <v>52816573</v>
      </c>
      <c r="G201" s="8">
        <v>50693873</v>
      </c>
      <c r="H201" s="8">
        <v>50693873</v>
      </c>
    </row>
    <row r="202" spans="1:8" s="93" customFormat="1" ht="15" x14ac:dyDescent="0.2">
      <c r="A202" s="18" t="s">
        <v>29</v>
      </c>
      <c r="B202" s="15" t="s">
        <v>136</v>
      </c>
      <c r="C202" s="15" t="s">
        <v>136</v>
      </c>
      <c r="D202" s="19" t="s">
        <v>26</v>
      </c>
      <c r="E202" s="20"/>
      <c r="F202" s="9">
        <v>52816573</v>
      </c>
      <c r="G202" s="9">
        <v>50693873</v>
      </c>
      <c r="H202" s="9">
        <v>50693873</v>
      </c>
    </row>
    <row r="203" spans="1:8" s="93" customFormat="1" ht="75" x14ac:dyDescent="0.2">
      <c r="A203" s="18" t="s">
        <v>8</v>
      </c>
      <c r="B203" s="15" t="s">
        <v>136</v>
      </c>
      <c r="C203" s="15" t="s">
        <v>136</v>
      </c>
      <c r="D203" s="19" t="s">
        <v>26</v>
      </c>
      <c r="E203" s="20">
        <v>100</v>
      </c>
      <c r="F203" s="9">
        <v>14913931.59</v>
      </c>
      <c r="G203" s="9">
        <v>0</v>
      </c>
      <c r="H203" s="9">
        <v>0</v>
      </c>
    </row>
    <row r="204" spans="1:8" s="93" customFormat="1" ht="30" x14ac:dyDescent="0.2">
      <c r="A204" s="10" t="s">
        <v>61</v>
      </c>
      <c r="B204" s="15" t="s">
        <v>136</v>
      </c>
      <c r="C204" s="15" t="s">
        <v>136</v>
      </c>
      <c r="D204" s="19" t="s">
        <v>26</v>
      </c>
      <c r="E204" s="20">
        <v>200</v>
      </c>
      <c r="F204" s="9">
        <v>14764803.01</v>
      </c>
      <c r="G204" s="9">
        <v>0</v>
      </c>
      <c r="H204" s="9">
        <v>0</v>
      </c>
    </row>
    <row r="205" spans="1:8" s="93" customFormat="1" ht="15" x14ac:dyDescent="0.2">
      <c r="A205" s="10" t="s">
        <v>10</v>
      </c>
      <c r="B205" s="15" t="s">
        <v>136</v>
      </c>
      <c r="C205" s="15" t="s">
        <v>136</v>
      </c>
      <c r="D205" s="19" t="s">
        <v>26</v>
      </c>
      <c r="E205" s="20">
        <v>300</v>
      </c>
      <c r="F205" s="9">
        <v>0</v>
      </c>
      <c r="G205" s="9">
        <v>10511573</v>
      </c>
      <c r="H205" s="9">
        <v>10511573</v>
      </c>
    </row>
    <row r="206" spans="1:8" s="93" customFormat="1" ht="30" x14ac:dyDescent="0.2">
      <c r="A206" s="18" t="s">
        <v>11</v>
      </c>
      <c r="B206" s="15" t="s">
        <v>136</v>
      </c>
      <c r="C206" s="15" t="s">
        <v>136</v>
      </c>
      <c r="D206" s="19" t="s">
        <v>26</v>
      </c>
      <c r="E206" s="20">
        <v>600</v>
      </c>
      <c r="F206" s="9">
        <v>23137838.399999999</v>
      </c>
      <c r="G206" s="9">
        <v>0</v>
      </c>
      <c r="H206" s="9">
        <v>0</v>
      </c>
    </row>
    <row r="207" spans="1:8" s="93" customFormat="1" ht="15" x14ac:dyDescent="0.2">
      <c r="A207" s="18" t="s">
        <v>9</v>
      </c>
      <c r="B207" s="15" t="s">
        <v>136</v>
      </c>
      <c r="C207" s="15" t="s">
        <v>136</v>
      </c>
      <c r="D207" s="19" t="s">
        <v>26</v>
      </c>
      <c r="E207" s="20">
        <v>800</v>
      </c>
      <c r="F207" s="9">
        <v>0</v>
      </c>
      <c r="G207" s="9">
        <v>40182300</v>
      </c>
      <c r="H207" s="9">
        <v>40182300</v>
      </c>
    </row>
    <row r="208" spans="1:8" s="88" customFormat="1" x14ac:dyDescent="0.25">
      <c r="A208" s="13" t="s">
        <v>216</v>
      </c>
      <c r="B208" s="14" t="s">
        <v>136</v>
      </c>
      <c r="C208" s="14" t="s">
        <v>146</v>
      </c>
      <c r="D208" s="17"/>
      <c r="E208" s="17"/>
      <c r="F208" s="8">
        <v>101470786.05</v>
      </c>
      <c r="G208" s="8">
        <v>93212568.019999996</v>
      </c>
      <c r="H208" s="8">
        <v>93574751.900000006</v>
      </c>
    </row>
    <row r="209" spans="1:8" s="88" customFormat="1" x14ac:dyDescent="0.25">
      <c r="A209" s="13" t="s">
        <v>96</v>
      </c>
      <c r="B209" s="14" t="s">
        <v>136</v>
      </c>
      <c r="C209" s="14" t="s">
        <v>146</v>
      </c>
      <c r="D209" s="16" t="s">
        <v>24</v>
      </c>
      <c r="E209" s="17"/>
      <c r="F209" s="8">
        <v>98658069.769999996</v>
      </c>
      <c r="G209" s="8">
        <v>93212568.019999996</v>
      </c>
      <c r="H209" s="8">
        <v>93574751.900000006</v>
      </c>
    </row>
    <row r="210" spans="1:8" s="88" customFormat="1" ht="15" x14ac:dyDescent="0.2">
      <c r="A210" s="18" t="s">
        <v>217</v>
      </c>
      <c r="B210" s="15" t="s">
        <v>136</v>
      </c>
      <c r="C210" s="15" t="s">
        <v>146</v>
      </c>
      <c r="D210" s="19" t="s">
        <v>22</v>
      </c>
      <c r="E210" s="20"/>
      <c r="F210" s="9">
        <v>98658069.769999996</v>
      </c>
      <c r="G210" s="9">
        <v>93212568.019999996</v>
      </c>
      <c r="H210" s="9">
        <v>93574751.900000006</v>
      </c>
    </row>
    <row r="211" spans="1:8" s="88" customFormat="1" ht="75" x14ac:dyDescent="0.2">
      <c r="A211" s="18" t="s">
        <v>8</v>
      </c>
      <c r="B211" s="15" t="s">
        <v>136</v>
      </c>
      <c r="C211" s="15" t="s">
        <v>146</v>
      </c>
      <c r="D211" s="19" t="s">
        <v>22</v>
      </c>
      <c r="E211" s="20">
        <v>100</v>
      </c>
      <c r="F211" s="24">
        <v>84071775.75</v>
      </c>
      <c r="G211" s="24">
        <v>81059956</v>
      </c>
      <c r="H211" s="24">
        <v>81059956</v>
      </c>
    </row>
    <row r="212" spans="1:8" s="88" customFormat="1" ht="30" x14ac:dyDescent="0.2">
      <c r="A212" s="10" t="s">
        <v>61</v>
      </c>
      <c r="B212" s="15" t="s">
        <v>136</v>
      </c>
      <c r="C212" s="15" t="s">
        <v>146</v>
      </c>
      <c r="D212" s="19" t="s">
        <v>22</v>
      </c>
      <c r="E212" s="20">
        <v>200</v>
      </c>
      <c r="F212" s="24">
        <v>14020204.770000001</v>
      </c>
      <c r="G212" s="24">
        <v>11652612.02</v>
      </c>
      <c r="H212" s="24">
        <v>12014795.9</v>
      </c>
    </row>
    <row r="213" spans="1:8" s="89" customFormat="1" ht="15" x14ac:dyDescent="0.2">
      <c r="A213" s="18" t="s">
        <v>10</v>
      </c>
      <c r="B213" s="15" t="s">
        <v>136</v>
      </c>
      <c r="C213" s="15" t="s">
        <v>146</v>
      </c>
      <c r="D213" s="19" t="s">
        <v>22</v>
      </c>
      <c r="E213" s="20">
        <v>300</v>
      </c>
      <c r="F213" s="24">
        <v>566089.25</v>
      </c>
      <c r="G213" s="24">
        <v>500000</v>
      </c>
      <c r="H213" s="24">
        <v>500000</v>
      </c>
    </row>
    <row r="214" spans="1:8" s="89" customFormat="1" ht="15" x14ac:dyDescent="0.2">
      <c r="A214" s="18" t="s">
        <v>9</v>
      </c>
      <c r="B214" s="15" t="s">
        <v>136</v>
      </c>
      <c r="C214" s="15" t="s">
        <v>146</v>
      </c>
      <c r="D214" s="19" t="s">
        <v>22</v>
      </c>
      <c r="E214" s="20">
        <v>800</v>
      </c>
      <c r="F214" s="24">
        <v>0</v>
      </c>
      <c r="G214" s="24">
        <v>0</v>
      </c>
      <c r="H214" s="24">
        <v>0</v>
      </c>
    </row>
    <row r="215" spans="1:8" s="89" customFormat="1" x14ac:dyDescent="0.25">
      <c r="A215" s="23" t="s">
        <v>125</v>
      </c>
      <c r="B215" s="15" t="s">
        <v>136</v>
      </c>
      <c r="C215" s="15" t="s">
        <v>146</v>
      </c>
      <c r="D215" s="161" t="s">
        <v>126</v>
      </c>
      <c r="E215" s="17"/>
      <c r="F215" s="24">
        <v>2812716.2800000003</v>
      </c>
      <c r="G215" s="24">
        <v>0</v>
      </c>
      <c r="H215" s="24">
        <v>0</v>
      </c>
    </row>
    <row r="216" spans="1:8" s="89" customFormat="1" ht="15" x14ac:dyDescent="0.2">
      <c r="A216" s="10" t="s">
        <v>137</v>
      </c>
      <c r="B216" s="15" t="s">
        <v>136</v>
      </c>
      <c r="C216" s="15" t="s">
        <v>146</v>
      </c>
      <c r="D216" s="160" t="s">
        <v>138</v>
      </c>
      <c r="E216" s="20"/>
      <c r="F216" s="24">
        <v>2812716.2800000003</v>
      </c>
      <c r="G216" s="24">
        <v>0</v>
      </c>
      <c r="H216" s="24">
        <v>0</v>
      </c>
    </row>
    <row r="217" spans="1:8" s="89" customFormat="1" ht="30" x14ac:dyDescent="0.2">
      <c r="A217" s="10" t="s">
        <v>61</v>
      </c>
      <c r="B217" s="15" t="s">
        <v>136</v>
      </c>
      <c r="C217" s="15" t="s">
        <v>146</v>
      </c>
      <c r="D217" s="160" t="s">
        <v>138</v>
      </c>
      <c r="E217" s="20">
        <v>200</v>
      </c>
      <c r="F217" s="24">
        <v>2812716.2800000003</v>
      </c>
      <c r="G217" s="24">
        <v>0</v>
      </c>
      <c r="H217" s="24">
        <v>0</v>
      </c>
    </row>
    <row r="218" spans="1:8" s="88" customFormat="1" x14ac:dyDescent="0.25">
      <c r="A218" s="13" t="s">
        <v>215</v>
      </c>
      <c r="B218" s="14" t="s">
        <v>159</v>
      </c>
      <c r="C218" s="14"/>
      <c r="D218" s="17"/>
      <c r="E218" s="17"/>
      <c r="F218" s="8">
        <v>251548140</v>
      </c>
      <c r="G218" s="8">
        <v>254971970</v>
      </c>
      <c r="H218" s="8">
        <v>150055550</v>
      </c>
    </row>
    <row r="219" spans="1:8" s="88" customFormat="1" x14ac:dyDescent="0.25">
      <c r="A219" s="13" t="s">
        <v>214</v>
      </c>
      <c r="B219" s="14" t="s">
        <v>159</v>
      </c>
      <c r="C219" s="14" t="s">
        <v>122</v>
      </c>
      <c r="D219" s="17"/>
      <c r="E219" s="17"/>
      <c r="F219" s="8">
        <v>212392340</v>
      </c>
      <c r="G219" s="8">
        <v>215639470</v>
      </c>
      <c r="H219" s="8">
        <v>110542050</v>
      </c>
    </row>
    <row r="220" spans="1:8" s="89" customFormat="1" x14ac:dyDescent="0.25">
      <c r="A220" s="13" t="s">
        <v>85</v>
      </c>
      <c r="B220" s="14" t="s">
        <v>159</v>
      </c>
      <c r="C220" s="14" t="s">
        <v>122</v>
      </c>
      <c r="D220" s="16" t="s">
        <v>27</v>
      </c>
      <c r="E220" s="17"/>
      <c r="F220" s="8">
        <v>128795940</v>
      </c>
      <c r="G220" s="8">
        <v>132043080</v>
      </c>
      <c r="H220" s="8">
        <v>110542050</v>
      </c>
    </row>
    <row r="221" spans="1:8" s="89" customFormat="1" ht="30" x14ac:dyDescent="0.2">
      <c r="A221" s="18" t="s">
        <v>70</v>
      </c>
      <c r="B221" s="15" t="s">
        <v>159</v>
      </c>
      <c r="C221" s="15" t="s">
        <v>122</v>
      </c>
      <c r="D221" s="19" t="s">
        <v>59</v>
      </c>
      <c r="E221" s="20"/>
      <c r="F221" s="9">
        <v>2327400</v>
      </c>
      <c r="G221" s="9">
        <v>2399400</v>
      </c>
      <c r="H221" s="9">
        <v>2471400</v>
      </c>
    </row>
    <row r="222" spans="1:8" s="88" customFormat="1" ht="30" x14ac:dyDescent="0.2">
      <c r="A222" s="10" t="s">
        <v>61</v>
      </c>
      <c r="B222" s="15" t="s">
        <v>159</v>
      </c>
      <c r="C222" s="15" t="s">
        <v>122</v>
      </c>
      <c r="D222" s="19" t="s">
        <v>59</v>
      </c>
      <c r="E222" s="20">
        <v>200</v>
      </c>
      <c r="F222" s="9">
        <v>2317400</v>
      </c>
      <c r="G222" s="9">
        <v>2389100</v>
      </c>
      <c r="H222" s="9">
        <v>2460800</v>
      </c>
    </row>
    <row r="223" spans="1:8" s="89" customFormat="1" ht="15" x14ac:dyDescent="0.2">
      <c r="A223" s="18" t="s">
        <v>9</v>
      </c>
      <c r="B223" s="15" t="s">
        <v>159</v>
      </c>
      <c r="C223" s="15" t="s">
        <v>122</v>
      </c>
      <c r="D223" s="19" t="s">
        <v>59</v>
      </c>
      <c r="E223" s="20">
        <v>800</v>
      </c>
      <c r="F223" s="9">
        <v>10000</v>
      </c>
      <c r="G223" s="9">
        <v>10300</v>
      </c>
      <c r="H223" s="9">
        <v>10600</v>
      </c>
    </row>
    <row r="224" spans="1:8" s="89" customFormat="1" ht="45" x14ac:dyDescent="0.2">
      <c r="A224" s="92" t="s">
        <v>213</v>
      </c>
      <c r="B224" s="15" t="s">
        <v>159</v>
      </c>
      <c r="C224" s="15" t="s">
        <v>122</v>
      </c>
      <c r="D224" s="19" t="s">
        <v>30</v>
      </c>
      <c r="E224" s="20"/>
      <c r="F224" s="9">
        <v>104015900</v>
      </c>
      <c r="G224" s="9">
        <v>107191050</v>
      </c>
      <c r="H224" s="9">
        <v>108070650</v>
      </c>
    </row>
    <row r="225" spans="1:8" s="89" customFormat="1" ht="15" x14ac:dyDescent="0.2">
      <c r="A225" s="99" t="s">
        <v>82</v>
      </c>
      <c r="B225" s="15" t="s">
        <v>159</v>
      </c>
      <c r="C225" s="15" t="s">
        <v>122</v>
      </c>
      <c r="D225" s="19" t="s">
        <v>227</v>
      </c>
      <c r="E225" s="20"/>
      <c r="F225" s="9">
        <v>80862800</v>
      </c>
      <c r="G225" s="9">
        <v>83779100</v>
      </c>
      <c r="H225" s="9">
        <v>84400500</v>
      </c>
    </row>
    <row r="226" spans="1:8" s="89" customFormat="1" ht="75" x14ac:dyDescent="0.2">
      <c r="A226" s="18" t="s">
        <v>8</v>
      </c>
      <c r="B226" s="15" t="s">
        <v>159</v>
      </c>
      <c r="C226" s="15" t="s">
        <v>122</v>
      </c>
      <c r="D226" s="19" t="s">
        <v>30</v>
      </c>
      <c r="E226" s="20">
        <v>100</v>
      </c>
      <c r="F226" s="24">
        <v>62333400</v>
      </c>
      <c r="G226" s="24">
        <v>62813000</v>
      </c>
      <c r="H226" s="24">
        <v>62815000</v>
      </c>
    </row>
    <row r="227" spans="1:8" s="89" customFormat="1" ht="30" x14ac:dyDescent="0.2">
      <c r="A227" s="10" t="s">
        <v>61</v>
      </c>
      <c r="B227" s="15" t="s">
        <v>159</v>
      </c>
      <c r="C227" s="15" t="s">
        <v>122</v>
      </c>
      <c r="D227" s="19" t="s">
        <v>30</v>
      </c>
      <c r="E227" s="20">
        <v>200</v>
      </c>
      <c r="F227" s="24">
        <v>18024000</v>
      </c>
      <c r="G227" s="24">
        <v>20445000</v>
      </c>
      <c r="H227" s="24">
        <v>21048800</v>
      </c>
    </row>
    <row r="228" spans="1:8" s="89" customFormat="1" ht="15" x14ac:dyDescent="0.2">
      <c r="A228" s="18" t="s">
        <v>9</v>
      </c>
      <c r="B228" s="15" t="s">
        <v>159</v>
      </c>
      <c r="C228" s="15" t="s">
        <v>122</v>
      </c>
      <c r="D228" s="19" t="s">
        <v>30</v>
      </c>
      <c r="E228" s="20">
        <v>800</v>
      </c>
      <c r="F228" s="24">
        <v>505400</v>
      </c>
      <c r="G228" s="24">
        <v>521100</v>
      </c>
      <c r="H228" s="24">
        <v>536700</v>
      </c>
    </row>
    <row r="229" spans="1:8" s="89" customFormat="1" ht="15" x14ac:dyDescent="0.2">
      <c r="A229" s="18" t="s">
        <v>83</v>
      </c>
      <c r="B229" s="15" t="s">
        <v>159</v>
      </c>
      <c r="C229" s="15" t="s">
        <v>122</v>
      </c>
      <c r="D229" s="19" t="s">
        <v>228</v>
      </c>
      <c r="E229" s="20"/>
      <c r="F229" s="24">
        <v>23153100</v>
      </c>
      <c r="G229" s="24">
        <v>23411950</v>
      </c>
      <c r="H229" s="24">
        <v>23670150</v>
      </c>
    </row>
    <row r="230" spans="1:8" s="89" customFormat="1" ht="75" x14ac:dyDescent="0.2">
      <c r="A230" s="18" t="s">
        <v>8</v>
      </c>
      <c r="B230" s="15" t="s">
        <v>159</v>
      </c>
      <c r="C230" s="15" t="s">
        <v>122</v>
      </c>
      <c r="D230" s="19" t="s">
        <v>30</v>
      </c>
      <c r="E230" s="20">
        <v>100</v>
      </c>
      <c r="F230" s="24">
        <v>20610800</v>
      </c>
      <c r="G230" s="24">
        <v>20798350</v>
      </c>
      <c r="H230" s="24">
        <v>20985450</v>
      </c>
    </row>
    <row r="231" spans="1:8" s="89" customFormat="1" ht="30" x14ac:dyDescent="0.2">
      <c r="A231" s="10" t="s">
        <v>61</v>
      </c>
      <c r="B231" s="15" t="s">
        <v>159</v>
      </c>
      <c r="C231" s="15" t="s">
        <v>122</v>
      </c>
      <c r="D231" s="19" t="s">
        <v>30</v>
      </c>
      <c r="E231" s="20">
        <v>200</v>
      </c>
      <c r="F231" s="24">
        <v>2457300</v>
      </c>
      <c r="G231" s="24">
        <v>2526000</v>
      </c>
      <c r="H231" s="24">
        <v>2594500</v>
      </c>
    </row>
    <row r="232" spans="1:8" s="89" customFormat="1" ht="15" x14ac:dyDescent="0.2">
      <c r="A232" s="18" t="s">
        <v>9</v>
      </c>
      <c r="B232" s="15" t="s">
        <v>159</v>
      </c>
      <c r="C232" s="15" t="s">
        <v>122</v>
      </c>
      <c r="D232" s="19" t="s">
        <v>30</v>
      </c>
      <c r="E232" s="20">
        <v>800</v>
      </c>
      <c r="F232" s="24">
        <v>85000</v>
      </c>
      <c r="G232" s="24">
        <v>87600</v>
      </c>
      <c r="H232" s="24">
        <v>90200</v>
      </c>
    </row>
    <row r="233" spans="1:8" s="88" customFormat="1" ht="31.5" x14ac:dyDescent="0.25">
      <c r="A233" s="169" t="s">
        <v>408</v>
      </c>
      <c r="B233" s="14" t="s">
        <v>159</v>
      </c>
      <c r="C233" s="14" t="s">
        <v>122</v>
      </c>
      <c r="D233" s="16" t="s">
        <v>407</v>
      </c>
      <c r="E233" s="17"/>
      <c r="F233" s="45">
        <v>22452640</v>
      </c>
      <c r="G233" s="45">
        <v>22452630</v>
      </c>
      <c r="H233" s="45">
        <v>0</v>
      </c>
    </row>
    <row r="234" spans="1:8" s="89" customFormat="1" ht="30" x14ac:dyDescent="0.2">
      <c r="A234" s="18" t="s">
        <v>21</v>
      </c>
      <c r="B234" s="15" t="s">
        <v>159</v>
      </c>
      <c r="C234" s="15" t="s">
        <v>122</v>
      </c>
      <c r="D234" s="19" t="s">
        <v>407</v>
      </c>
      <c r="E234" s="20">
        <v>400</v>
      </c>
      <c r="F234" s="24">
        <v>22452640</v>
      </c>
      <c r="G234" s="24">
        <v>22452630</v>
      </c>
      <c r="H234" s="24">
        <v>0</v>
      </c>
    </row>
    <row r="235" spans="1:8" s="89" customFormat="1" ht="31.5" x14ac:dyDescent="0.25">
      <c r="A235" s="13" t="s">
        <v>406</v>
      </c>
      <c r="B235" s="15" t="s">
        <v>159</v>
      </c>
      <c r="C235" s="15" t="s">
        <v>122</v>
      </c>
      <c r="D235" s="16" t="s">
        <v>410</v>
      </c>
      <c r="E235" s="17"/>
      <c r="F235" s="45">
        <v>83596400</v>
      </c>
      <c r="G235" s="45">
        <v>83596390</v>
      </c>
      <c r="H235" s="45">
        <v>0</v>
      </c>
    </row>
    <row r="236" spans="1:8" s="89" customFormat="1" ht="31.5" x14ac:dyDescent="0.25">
      <c r="A236" s="13" t="s">
        <v>409</v>
      </c>
      <c r="B236" s="15" t="s">
        <v>159</v>
      </c>
      <c r="C236" s="15" t="s">
        <v>122</v>
      </c>
      <c r="D236" s="16" t="s">
        <v>411</v>
      </c>
      <c r="E236" s="17"/>
      <c r="F236" s="45">
        <v>83596400</v>
      </c>
      <c r="G236" s="45">
        <v>83596390</v>
      </c>
      <c r="H236" s="45">
        <v>0</v>
      </c>
    </row>
    <row r="237" spans="1:8" s="89" customFormat="1" ht="30" x14ac:dyDescent="0.2">
      <c r="A237" s="18" t="s">
        <v>21</v>
      </c>
      <c r="B237" s="15" t="s">
        <v>159</v>
      </c>
      <c r="C237" s="15" t="s">
        <v>122</v>
      </c>
      <c r="D237" s="19" t="s">
        <v>411</v>
      </c>
      <c r="E237" s="20">
        <v>400</v>
      </c>
      <c r="F237" s="24">
        <v>83596400</v>
      </c>
      <c r="G237" s="24">
        <v>83596390</v>
      </c>
      <c r="H237" s="24">
        <v>0</v>
      </c>
    </row>
    <row r="238" spans="1:8" s="88" customFormat="1" ht="31.5" x14ac:dyDescent="0.25">
      <c r="A238" s="13" t="s">
        <v>212</v>
      </c>
      <c r="B238" s="14" t="s">
        <v>159</v>
      </c>
      <c r="C238" s="14" t="s">
        <v>131</v>
      </c>
      <c r="D238" s="17"/>
      <c r="E238" s="17"/>
      <c r="F238" s="8">
        <v>39155800</v>
      </c>
      <c r="G238" s="8">
        <v>39332500</v>
      </c>
      <c r="H238" s="8">
        <v>39513500</v>
      </c>
    </row>
    <row r="239" spans="1:8" s="89" customFormat="1" x14ac:dyDescent="0.25">
      <c r="A239" s="13" t="s">
        <v>85</v>
      </c>
      <c r="B239" s="14" t="s">
        <v>159</v>
      </c>
      <c r="C239" s="14" t="s">
        <v>131</v>
      </c>
      <c r="D239" s="16" t="s">
        <v>27</v>
      </c>
      <c r="E239" s="17"/>
      <c r="F239" s="9">
        <v>39155800</v>
      </c>
      <c r="G239" s="9">
        <v>39332500</v>
      </c>
      <c r="H239" s="9">
        <v>39513500</v>
      </c>
    </row>
    <row r="240" spans="1:8" s="89" customFormat="1" ht="15" x14ac:dyDescent="0.2">
      <c r="A240" s="18" t="s">
        <v>65</v>
      </c>
      <c r="B240" s="15" t="s">
        <v>159</v>
      </c>
      <c r="C240" s="15" t="s">
        <v>131</v>
      </c>
      <c r="D240" s="19" t="s">
        <v>28</v>
      </c>
      <c r="E240" s="20"/>
      <c r="F240" s="9">
        <v>39155800</v>
      </c>
      <c r="G240" s="9">
        <v>39332500</v>
      </c>
      <c r="H240" s="9">
        <v>39513500</v>
      </c>
    </row>
    <row r="241" spans="1:8" s="88" customFormat="1" ht="75" x14ac:dyDescent="0.2">
      <c r="A241" s="18" t="s">
        <v>8</v>
      </c>
      <c r="B241" s="15" t="s">
        <v>159</v>
      </c>
      <c r="C241" s="15" t="s">
        <v>131</v>
      </c>
      <c r="D241" s="19" t="s">
        <v>28</v>
      </c>
      <c r="E241" s="20">
        <v>100</v>
      </c>
      <c r="F241" s="11">
        <v>30853400</v>
      </c>
      <c r="G241" s="11">
        <v>30908100</v>
      </c>
      <c r="H241" s="11">
        <v>30962600</v>
      </c>
    </row>
    <row r="242" spans="1:8" s="91" customFormat="1" ht="30" x14ac:dyDescent="0.2">
      <c r="A242" s="10" t="s">
        <v>61</v>
      </c>
      <c r="B242" s="15" t="s">
        <v>159</v>
      </c>
      <c r="C242" s="15" t="s">
        <v>131</v>
      </c>
      <c r="D242" s="19" t="s">
        <v>28</v>
      </c>
      <c r="E242" s="20">
        <v>200</v>
      </c>
      <c r="F242" s="11">
        <v>8292400</v>
      </c>
      <c r="G242" s="11">
        <v>8414100</v>
      </c>
      <c r="H242" s="11">
        <v>8540300</v>
      </c>
    </row>
    <row r="243" spans="1:8" s="88" customFormat="1" ht="15" x14ac:dyDescent="0.2">
      <c r="A243" s="18" t="s">
        <v>9</v>
      </c>
      <c r="B243" s="15" t="s">
        <v>159</v>
      </c>
      <c r="C243" s="15" t="s">
        <v>131</v>
      </c>
      <c r="D243" s="19" t="s">
        <v>28</v>
      </c>
      <c r="E243" s="20">
        <v>800</v>
      </c>
      <c r="F243" s="11">
        <v>10000</v>
      </c>
      <c r="G243" s="11">
        <v>10300</v>
      </c>
      <c r="H243" s="11">
        <v>10600</v>
      </c>
    </row>
    <row r="244" spans="1:8" s="88" customFormat="1" x14ac:dyDescent="0.25">
      <c r="A244" s="13" t="s">
        <v>211</v>
      </c>
      <c r="B244" s="14" t="s">
        <v>146</v>
      </c>
      <c r="C244" s="14"/>
      <c r="D244" s="16"/>
      <c r="E244" s="17"/>
      <c r="F244" s="12">
        <v>38277708.68</v>
      </c>
      <c r="G244" s="12">
        <v>28400000</v>
      </c>
      <c r="H244" s="12">
        <v>0</v>
      </c>
    </row>
    <row r="245" spans="1:8" s="88" customFormat="1" x14ac:dyDescent="0.25">
      <c r="A245" s="13" t="s">
        <v>210</v>
      </c>
      <c r="B245" s="14" t="s">
        <v>146</v>
      </c>
      <c r="C245" s="14" t="s">
        <v>146</v>
      </c>
      <c r="D245" s="16"/>
      <c r="E245" s="17"/>
      <c r="F245" s="12">
        <v>38277708.68</v>
      </c>
      <c r="G245" s="12">
        <v>28400000</v>
      </c>
      <c r="H245" s="12">
        <v>0</v>
      </c>
    </row>
    <row r="246" spans="1:8" s="88" customFormat="1" x14ac:dyDescent="0.25">
      <c r="A246" s="23" t="s">
        <v>97</v>
      </c>
      <c r="B246" s="14" t="s">
        <v>146</v>
      </c>
      <c r="C246" s="14" t="s">
        <v>146</v>
      </c>
      <c r="D246" s="22">
        <v>1300000000</v>
      </c>
      <c r="E246" s="22"/>
      <c r="F246" s="11">
        <v>38277708.68</v>
      </c>
      <c r="G246" s="11">
        <v>28400000</v>
      </c>
      <c r="H246" s="11">
        <v>0</v>
      </c>
    </row>
    <row r="247" spans="1:8" s="89" customFormat="1" ht="45" x14ac:dyDescent="0.2">
      <c r="A247" s="90" t="s">
        <v>76</v>
      </c>
      <c r="B247" s="15" t="s">
        <v>146</v>
      </c>
      <c r="C247" s="15" t="s">
        <v>146</v>
      </c>
      <c r="D247" s="21">
        <v>1320000000</v>
      </c>
      <c r="E247" s="21"/>
      <c r="F247" s="11">
        <v>38277708.68</v>
      </c>
      <c r="G247" s="11">
        <v>28400000</v>
      </c>
      <c r="H247" s="11">
        <v>0</v>
      </c>
    </row>
    <row r="248" spans="1:8" s="89" customFormat="1" ht="30" x14ac:dyDescent="0.2">
      <c r="A248" s="10" t="s">
        <v>61</v>
      </c>
      <c r="B248" s="15" t="s">
        <v>146</v>
      </c>
      <c r="C248" s="15" t="s">
        <v>146</v>
      </c>
      <c r="D248" s="21">
        <v>1320000000</v>
      </c>
      <c r="E248" s="21">
        <v>200</v>
      </c>
      <c r="F248" s="11">
        <v>38277708.68</v>
      </c>
      <c r="G248" s="11">
        <v>28400000</v>
      </c>
      <c r="H248" s="11">
        <v>0</v>
      </c>
    </row>
    <row r="249" spans="1:8" s="88" customFormat="1" x14ac:dyDescent="0.25">
      <c r="A249" s="23" t="s">
        <v>160</v>
      </c>
      <c r="B249" s="14" t="s">
        <v>151</v>
      </c>
      <c r="C249" s="14"/>
      <c r="D249" s="14"/>
      <c r="E249" s="14"/>
      <c r="F249" s="8">
        <v>136931549.56999999</v>
      </c>
      <c r="G249" s="8">
        <v>92786576.389999986</v>
      </c>
      <c r="H249" s="8">
        <v>95932838.010000005</v>
      </c>
    </row>
    <row r="250" spans="1:8" s="88" customFormat="1" x14ac:dyDescent="0.25">
      <c r="A250" s="23" t="s">
        <v>161</v>
      </c>
      <c r="B250" s="14" t="s">
        <v>151</v>
      </c>
      <c r="C250" s="14" t="s">
        <v>122</v>
      </c>
      <c r="D250" s="14"/>
      <c r="E250" s="14"/>
      <c r="F250" s="8">
        <v>7464965</v>
      </c>
      <c r="G250" s="8">
        <v>7421786.96</v>
      </c>
      <c r="H250" s="8">
        <v>7661786.96</v>
      </c>
    </row>
    <row r="251" spans="1:8" s="89" customFormat="1" x14ac:dyDescent="0.25">
      <c r="A251" s="23" t="s">
        <v>88</v>
      </c>
      <c r="B251" s="14" t="s">
        <v>151</v>
      </c>
      <c r="C251" s="14" t="s">
        <v>122</v>
      </c>
      <c r="D251" s="14" t="s">
        <v>45</v>
      </c>
      <c r="E251" s="14"/>
      <c r="F251" s="8">
        <v>4091900</v>
      </c>
      <c r="G251" s="8">
        <v>4223000</v>
      </c>
      <c r="H251" s="8">
        <v>4223000</v>
      </c>
    </row>
    <row r="252" spans="1:8" s="89" customFormat="1" ht="30" x14ac:dyDescent="0.2">
      <c r="A252" s="10" t="s">
        <v>18</v>
      </c>
      <c r="B252" s="15" t="s">
        <v>151</v>
      </c>
      <c r="C252" s="15" t="s">
        <v>122</v>
      </c>
      <c r="D252" s="15" t="s">
        <v>46</v>
      </c>
      <c r="E252" s="15"/>
      <c r="F252" s="9">
        <v>4091900</v>
      </c>
      <c r="G252" s="9">
        <v>4223000</v>
      </c>
      <c r="H252" s="9">
        <v>4223000</v>
      </c>
    </row>
    <row r="253" spans="1:8" s="89" customFormat="1" ht="15" x14ac:dyDescent="0.2">
      <c r="A253" s="10" t="s">
        <v>10</v>
      </c>
      <c r="B253" s="15" t="s">
        <v>151</v>
      </c>
      <c r="C253" s="15" t="s">
        <v>122</v>
      </c>
      <c r="D253" s="15" t="s">
        <v>46</v>
      </c>
      <c r="E253" s="15" t="s">
        <v>7</v>
      </c>
      <c r="F253" s="9">
        <v>4091900</v>
      </c>
      <c r="G253" s="9">
        <v>4223000</v>
      </c>
      <c r="H253" s="9">
        <v>4223000</v>
      </c>
    </row>
    <row r="254" spans="1:8" s="88" customFormat="1" x14ac:dyDescent="0.25">
      <c r="A254" s="23" t="s">
        <v>125</v>
      </c>
      <c r="B254" s="14" t="s">
        <v>151</v>
      </c>
      <c r="C254" s="14" t="s">
        <v>122</v>
      </c>
      <c r="D254" s="14" t="s">
        <v>126</v>
      </c>
      <c r="E254" s="14"/>
      <c r="F254" s="8">
        <v>3373065</v>
      </c>
      <c r="G254" s="8">
        <v>3198786.96</v>
      </c>
      <c r="H254" s="8">
        <v>3438786.96</v>
      </c>
    </row>
    <row r="255" spans="1:8" s="89" customFormat="1" ht="15" x14ac:dyDescent="0.2">
      <c r="A255" s="10" t="s">
        <v>137</v>
      </c>
      <c r="B255" s="15" t="s">
        <v>151</v>
      </c>
      <c r="C255" s="15" t="s">
        <v>122</v>
      </c>
      <c r="D255" s="15" t="s">
        <v>138</v>
      </c>
      <c r="E255" s="15"/>
      <c r="F255" s="9">
        <v>3373065</v>
      </c>
      <c r="G255" s="9">
        <v>3198786.96</v>
      </c>
      <c r="H255" s="9">
        <v>3438786.96</v>
      </c>
    </row>
    <row r="256" spans="1:8" s="88" customFormat="1" ht="15" x14ac:dyDescent="0.2">
      <c r="A256" s="10" t="s">
        <v>10</v>
      </c>
      <c r="B256" s="15" t="s">
        <v>151</v>
      </c>
      <c r="C256" s="15" t="s">
        <v>122</v>
      </c>
      <c r="D256" s="15" t="s">
        <v>138</v>
      </c>
      <c r="E256" s="15" t="s">
        <v>7</v>
      </c>
      <c r="F256" s="9">
        <v>3373065</v>
      </c>
      <c r="G256" s="9">
        <v>3198786.96</v>
      </c>
      <c r="H256" s="9">
        <v>3438786.96</v>
      </c>
    </row>
    <row r="257" spans="1:11" s="88" customFormat="1" x14ac:dyDescent="0.25">
      <c r="A257" s="23" t="s">
        <v>162</v>
      </c>
      <c r="B257" s="14" t="s">
        <v>151</v>
      </c>
      <c r="C257" s="14" t="s">
        <v>129</v>
      </c>
      <c r="D257" s="14"/>
      <c r="E257" s="14"/>
      <c r="F257" s="8">
        <v>81538923.539999992</v>
      </c>
      <c r="G257" s="8">
        <v>36900000</v>
      </c>
      <c r="H257" s="8">
        <v>36900000</v>
      </c>
    </row>
    <row r="258" spans="1:11" s="88" customFormat="1" ht="47.25" x14ac:dyDescent="0.25">
      <c r="A258" s="23" t="s">
        <v>86</v>
      </c>
      <c r="B258" s="14" t="s">
        <v>151</v>
      </c>
      <c r="C258" s="14" t="s">
        <v>129</v>
      </c>
      <c r="D258" s="14" t="s">
        <v>75</v>
      </c>
      <c r="E258" s="14"/>
      <c r="F258" s="8">
        <v>31982360.259999998</v>
      </c>
      <c r="G258" s="8">
        <v>30900000</v>
      </c>
      <c r="H258" s="8">
        <v>30900000</v>
      </c>
    </row>
    <row r="259" spans="1:11" s="84" customFormat="1" ht="30.75" x14ac:dyDescent="0.25">
      <c r="A259" s="10" t="s">
        <v>74</v>
      </c>
      <c r="B259" s="15" t="s">
        <v>151</v>
      </c>
      <c r="C259" s="15" t="s">
        <v>129</v>
      </c>
      <c r="D259" s="15" t="s">
        <v>47</v>
      </c>
      <c r="E259" s="15"/>
      <c r="F259" s="9">
        <v>31982360.259999998</v>
      </c>
      <c r="G259" s="9">
        <v>30900000</v>
      </c>
      <c r="H259" s="9">
        <v>30900000</v>
      </c>
      <c r="J259" s="87"/>
      <c r="K259" s="87"/>
    </row>
    <row r="260" spans="1:11" s="84" customFormat="1" x14ac:dyDescent="0.25">
      <c r="A260" s="10" t="s">
        <v>10</v>
      </c>
      <c r="B260" s="15" t="s">
        <v>151</v>
      </c>
      <c r="C260" s="15" t="s">
        <v>129</v>
      </c>
      <c r="D260" s="15" t="s">
        <v>47</v>
      </c>
      <c r="E260" s="15" t="s">
        <v>7</v>
      </c>
      <c r="F260" s="9">
        <v>16582360.259999998</v>
      </c>
      <c r="G260" s="9">
        <v>15300000</v>
      </c>
      <c r="H260" s="9">
        <v>15300000</v>
      </c>
      <c r="I260" s="86"/>
      <c r="J260" s="86"/>
      <c r="K260" s="86"/>
    </row>
    <row r="261" spans="1:11" s="84" customFormat="1" ht="30.75" x14ac:dyDescent="0.25">
      <c r="A261" s="10" t="s">
        <v>21</v>
      </c>
      <c r="B261" s="15" t="s">
        <v>151</v>
      </c>
      <c r="C261" s="15" t="s">
        <v>129</v>
      </c>
      <c r="D261" s="15" t="s">
        <v>47</v>
      </c>
      <c r="E261" s="15" t="s">
        <v>20</v>
      </c>
      <c r="F261" s="9">
        <v>15400000</v>
      </c>
      <c r="G261" s="9">
        <v>15600000</v>
      </c>
      <c r="H261" s="9">
        <v>15600000</v>
      </c>
    </row>
    <row r="262" spans="1:11" s="85" customFormat="1" ht="31.5" x14ac:dyDescent="0.25">
      <c r="A262" s="13" t="s">
        <v>104</v>
      </c>
      <c r="B262" s="14" t="s">
        <v>151</v>
      </c>
      <c r="C262" s="14" t="s">
        <v>129</v>
      </c>
      <c r="D262" s="14" t="s">
        <v>209</v>
      </c>
      <c r="E262" s="14"/>
      <c r="F262" s="8">
        <v>6000000</v>
      </c>
      <c r="G262" s="8">
        <v>6000000</v>
      </c>
      <c r="H262" s="8">
        <v>6000000</v>
      </c>
    </row>
    <row r="263" spans="1:11" s="84" customFormat="1" x14ac:dyDescent="0.25">
      <c r="A263" s="18" t="s">
        <v>72</v>
      </c>
      <c r="B263" s="15" t="s">
        <v>151</v>
      </c>
      <c r="C263" s="15" t="s">
        <v>129</v>
      </c>
      <c r="D263" s="15" t="s">
        <v>208</v>
      </c>
      <c r="E263" s="15"/>
      <c r="F263" s="9">
        <v>6000000</v>
      </c>
      <c r="G263" s="9">
        <v>6000000</v>
      </c>
      <c r="H263" s="9">
        <v>6000000</v>
      </c>
    </row>
    <row r="264" spans="1:11" s="84" customFormat="1" ht="30.75" x14ac:dyDescent="0.25">
      <c r="A264" s="18" t="s">
        <v>61</v>
      </c>
      <c r="B264" s="15" t="s">
        <v>151</v>
      </c>
      <c r="C264" s="15" t="s">
        <v>129</v>
      </c>
      <c r="D264" s="15" t="s">
        <v>208</v>
      </c>
      <c r="E264" s="15" t="s">
        <v>5</v>
      </c>
      <c r="F264" s="9">
        <v>300000</v>
      </c>
      <c r="G264" s="9">
        <v>300000</v>
      </c>
      <c r="H264" s="9">
        <v>300000</v>
      </c>
    </row>
    <row r="265" spans="1:11" s="84" customFormat="1" ht="30.75" x14ac:dyDescent="0.25">
      <c r="A265" s="18" t="s">
        <v>11</v>
      </c>
      <c r="B265" s="15" t="s">
        <v>151</v>
      </c>
      <c r="C265" s="15" t="s">
        <v>129</v>
      </c>
      <c r="D265" s="15" t="s">
        <v>208</v>
      </c>
      <c r="E265" s="15" t="s">
        <v>144</v>
      </c>
      <c r="F265" s="9">
        <v>5700000</v>
      </c>
      <c r="G265" s="9">
        <v>5700000</v>
      </c>
      <c r="H265" s="9">
        <v>5700000</v>
      </c>
    </row>
    <row r="266" spans="1:11" s="84" customFormat="1" x14ac:dyDescent="0.25">
      <c r="A266" s="23" t="s">
        <v>125</v>
      </c>
      <c r="B266" s="14" t="s">
        <v>151</v>
      </c>
      <c r="C266" s="14" t="s">
        <v>129</v>
      </c>
      <c r="D266" s="14" t="s">
        <v>138</v>
      </c>
      <c r="E266" s="14"/>
      <c r="F266" s="8">
        <v>43556563.280000001</v>
      </c>
      <c r="G266" s="8">
        <v>0</v>
      </c>
      <c r="H266" s="8">
        <v>0</v>
      </c>
    </row>
    <row r="267" spans="1:11" s="84" customFormat="1" ht="18" customHeight="1" x14ac:dyDescent="0.25">
      <c r="A267" s="10" t="s">
        <v>137</v>
      </c>
      <c r="B267" s="15" t="s">
        <v>151</v>
      </c>
      <c r="C267" s="15" t="s">
        <v>129</v>
      </c>
      <c r="D267" s="15" t="s">
        <v>138</v>
      </c>
      <c r="E267" s="15"/>
      <c r="F267" s="9">
        <v>43556563.280000001</v>
      </c>
      <c r="G267" s="9">
        <v>0</v>
      </c>
      <c r="H267" s="9">
        <v>0</v>
      </c>
    </row>
    <row r="268" spans="1:11" s="84" customFormat="1" ht="18" customHeight="1" x14ac:dyDescent="0.25">
      <c r="A268" s="18" t="s">
        <v>61</v>
      </c>
      <c r="B268" s="15" t="s">
        <v>151</v>
      </c>
      <c r="C268" s="15" t="s">
        <v>129</v>
      </c>
      <c r="D268" s="15" t="s">
        <v>138</v>
      </c>
      <c r="E268" s="15" t="s">
        <v>5</v>
      </c>
      <c r="F268" s="9">
        <v>6990.78</v>
      </c>
      <c r="G268" s="9">
        <v>0</v>
      </c>
      <c r="H268" s="9">
        <v>0</v>
      </c>
    </row>
    <row r="269" spans="1:11" s="84" customFormat="1" ht="30.75" x14ac:dyDescent="0.25">
      <c r="A269" s="10" t="s">
        <v>21</v>
      </c>
      <c r="B269" s="15" t="s">
        <v>151</v>
      </c>
      <c r="C269" s="15" t="s">
        <v>129</v>
      </c>
      <c r="D269" s="15" t="s">
        <v>138</v>
      </c>
      <c r="E269" s="15" t="s">
        <v>20</v>
      </c>
      <c r="F269" s="9">
        <v>43549572.5</v>
      </c>
      <c r="G269" s="9">
        <v>0</v>
      </c>
      <c r="H269" s="9">
        <v>0</v>
      </c>
    </row>
    <row r="270" spans="1:11" s="35" customFormat="1" x14ac:dyDescent="0.25">
      <c r="A270" s="23" t="s">
        <v>163</v>
      </c>
      <c r="B270" s="14" t="s">
        <v>151</v>
      </c>
      <c r="C270" s="14" t="s">
        <v>131</v>
      </c>
      <c r="D270" s="14"/>
      <c r="E270" s="14"/>
      <c r="F270" s="8">
        <v>36293156.960000001</v>
      </c>
      <c r="G270" s="8">
        <v>37241943.769999996</v>
      </c>
      <c r="H270" s="8">
        <v>39100711.129999995</v>
      </c>
    </row>
    <row r="271" spans="1:11" ht="47.25" x14ac:dyDescent="0.25">
      <c r="A271" s="13" t="s">
        <v>207</v>
      </c>
      <c r="B271" s="14" t="s">
        <v>151</v>
      </c>
      <c r="C271" s="14" t="s">
        <v>131</v>
      </c>
      <c r="D271" s="16" t="s">
        <v>41</v>
      </c>
      <c r="E271" s="14"/>
      <c r="F271" s="8">
        <v>2426156.96</v>
      </c>
      <c r="G271" s="8">
        <v>2193113.77</v>
      </c>
      <c r="H271" s="8">
        <v>2233711.13</v>
      </c>
    </row>
    <row r="272" spans="1:11" x14ac:dyDescent="0.25">
      <c r="A272" s="10" t="s">
        <v>12</v>
      </c>
      <c r="B272" s="15" t="s">
        <v>151</v>
      </c>
      <c r="C272" s="15" t="s">
        <v>131</v>
      </c>
      <c r="D272" s="19" t="s">
        <v>44</v>
      </c>
      <c r="E272" s="15"/>
      <c r="F272" s="9">
        <v>2426156.96</v>
      </c>
      <c r="G272" s="9">
        <v>2193113.77</v>
      </c>
      <c r="H272" s="9">
        <v>2233711.13</v>
      </c>
    </row>
    <row r="273" spans="1:10" ht="30.75" x14ac:dyDescent="0.25">
      <c r="A273" s="10" t="s">
        <v>61</v>
      </c>
      <c r="B273" s="15" t="s">
        <v>151</v>
      </c>
      <c r="C273" s="15" t="s">
        <v>131</v>
      </c>
      <c r="D273" s="19" t="s">
        <v>44</v>
      </c>
      <c r="E273" s="15" t="s">
        <v>5</v>
      </c>
      <c r="F273" s="9">
        <v>1551444.96</v>
      </c>
      <c r="G273" s="9">
        <v>1318401.77</v>
      </c>
      <c r="H273" s="9">
        <v>1358999.13</v>
      </c>
    </row>
    <row r="274" spans="1:10" x14ac:dyDescent="0.25">
      <c r="A274" s="10" t="s">
        <v>10</v>
      </c>
      <c r="B274" s="15" t="s">
        <v>151</v>
      </c>
      <c r="C274" s="15" t="s">
        <v>131</v>
      </c>
      <c r="D274" s="19" t="s">
        <v>44</v>
      </c>
      <c r="E274" s="15" t="s">
        <v>7</v>
      </c>
      <c r="F274" s="9">
        <v>874712</v>
      </c>
      <c r="G274" s="9">
        <v>874712</v>
      </c>
      <c r="H274" s="9">
        <v>874712</v>
      </c>
    </row>
    <row r="275" spans="1:10" x14ac:dyDescent="0.25">
      <c r="A275" s="23" t="s">
        <v>88</v>
      </c>
      <c r="B275" s="14" t="s">
        <v>151</v>
      </c>
      <c r="C275" s="14" t="s">
        <v>131</v>
      </c>
      <c r="D275" s="14" t="s">
        <v>45</v>
      </c>
      <c r="E275" s="14"/>
      <c r="F275" s="8">
        <v>2067000</v>
      </c>
      <c r="G275" s="8">
        <v>1948830</v>
      </c>
      <c r="H275" s="8">
        <v>2067000</v>
      </c>
    </row>
    <row r="276" spans="1:10" ht="30.75" x14ac:dyDescent="0.25">
      <c r="A276" s="10" t="s">
        <v>18</v>
      </c>
      <c r="B276" s="15" t="s">
        <v>151</v>
      </c>
      <c r="C276" s="15" t="s">
        <v>131</v>
      </c>
      <c r="D276" s="15" t="s">
        <v>46</v>
      </c>
      <c r="E276" s="15"/>
      <c r="F276" s="9">
        <v>2067000</v>
      </c>
      <c r="G276" s="9">
        <v>1948830</v>
      </c>
      <c r="H276" s="9">
        <v>2067000</v>
      </c>
    </row>
    <row r="277" spans="1:10" ht="30.75" x14ac:dyDescent="0.25">
      <c r="A277" s="10" t="s">
        <v>61</v>
      </c>
      <c r="B277" s="15" t="s">
        <v>151</v>
      </c>
      <c r="C277" s="15" t="s">
        <v>131</v>
      </c>
      <c r="D277" s="15" t="s">
        <v>46</v>
      </c>
      <c r="E277" s="15" t="s">
        <v>5</v>
      </c>
      <c r="F277" s="9">
        <v>194000</v>
      </c>
      <c r="G277" s="9">
        <v>194000</v>
      </c>
      <c r="H277" s="9">
        <v>194000</v>
      </c>
    </row>
    <row r="278" spans="1:10" x14ac:dyDescent="0.25">
      <c r="A278" s="10" t="s">
        <v>10</v>
      </c>
      <c r="B278" s="15" t="s">
        <v>151</v>
      </c>
      <c r="C278" s="15" t="s">
        <v>131</v>
      </c>
      <c r="D278" s="15" t="s">
        <v>46</v>
      </c>
      <c r="E278" s="15" t="s">
        <v>7</v>
      </c>
      <c r="F278" s="9">
        <v>1873000</v>
      </c>
      <c r="G278" s="9">
        <v>1754830</v>
      </c>
      <c r="H278" s="9">
        <v>1873000</v>
      </c>
    </row>
    <row r="279" spans="1:10" ht="47.25" x14ac:dyDescent="0.25">
      <c r="A279" s="23" t="s">
        <v>86</v>
      </c>
      <c r="B279" s="14" t="s">
        <v>151</v>
      </c>
      <c r="C279" s="14" t="s">
        <v>131</v>
      </c>
      <c r="D279" s="14" t="s">
        <v>75</v>
      </c>
      <c r="E279" s="14"/>
      <c r="F279" s="8">
        <v>22800000</v>
      </c>
      <c r="G279" s="8">
        <v>24100000</v>
      </c>
      <c r="H279" s="8">
        <v>25800000</v>
      </c>
    </row>
    <row r="280" spans="1:10" ht="30.75" x14ac:dyDescent="0.25">
      <c r="A280" s="10" t="s">
        <v>74</v>
      </c>
      <c r="B280" s="15" t="s">
        <v>151</v>
      </c>
      <c r="C280" s="15" t="s">
        <v>131</v>
      </c>
      <c r="D280" s="15" t="s">
        <v>47</v>
      </c>
      <c r="E280" s="15"/>
      <c r="F280" s="9">
        <v>22800000</v>
      </c>
      <c r="G280" s="9">
        <v>24100000</v>
      </c>
      <c r="H280" s="9">
        <v>25800000</v>
      </c>
    </row>
    <row r="281" spans="1:10" x14ac:dyDescent="0.25">
      <c r="A281" s="10" t="s">
        <v>10</v>
      </c>
      <c r="B281" s="15" t="s">
        <v>151</v>
      </c>
      <c r="C281" s="15" t="s">
        <v>131</v>
      </c>
      <c r="D281" s="15" t="s">
        <v>47</v>
      </c>
      <c r="E281" s="15" t="s">
        <v>7</v>
      </c>
      <c r="F281" s="9">
        <v>22800000</v>
      </c>
      <c r="G281" s="9">
        <v>24100000</v>
      </c>
      <c r="H281" s="9">
        <v>25800000</v>
      </c>
      <c r="I281" s="32"/>
      <c r="J281" s="32"/>
    </row>
    <row r="282" spans="1:10" x14ac:dyDescent="0.25">
      <c r="A282" s="23" t="s">
        <v>125</v>
      </c>
      <c r="B282" s="14" t="s">
        <v>151</v>
      </c>
      <c r="C282" s="14" t="s">
        <v>131</v>
      </c>
      <c r="D282" s="14" t="s">
        <v>126</v>
      </c>
      <c r="E282" s="14"/>
      <c r="F282" s="8">
        <v>9000000</v>
      </c>
      <c r="G282" s="8">
        <v>9000000</v>
      </c>
      <c r="H282" s="8">
        <v>9000000</v>
      </c>
    </row>
    <row r="283" spans="1:10" x14ac:dyDescent="0.25">
      <c r="A283" s="10" t="s">
        <v>137</v>
      </c>
      <c r="B283" s="15" t="s">
        <v>151</v>
      </c>
      <c r="C283" s="15" t="s">
        <v>131</v>
      </c>
      <c r="D283" s="15" t="s">
        <v>138</v>
      </c>
      <c r="E283" s="15"/>
      <c r="F283" s="9">
        <v>9000000</v>
      </c>
      <c r="G283" s="9">
        <v>9000000</v>
      </c>
      <c r="H283" s="9">
        <v>9000000</v>
      </c>
    </row>
    <row r="284" spans="1:10" ht="30.75" x14ac:dyDescent="0.25">
      <c r="A284" s="10" t="s">
        <v>61</v>
      </c>
      <c r="B284" s="15" t="s">
        <v>151</v>
      </c>
      <c r="C284" s="15" t="s">
        <v>131</v>
      </c>
      <c r="D284" s="15" t="s">
        <v>138</v>
      </c>
      <c r="E284" s="15" t="s">
        <v>5</v>
      </c>
      <c r="F284" s="9">
        <v>131823</v>
      </c>
      <c r="G284" s="9">
        <v>131823</v>
      </c>
      <c r="H284" s="9">
        <v>131823</v>
      </c>
    </row>
    <row r="285" spans="1:10" x14ac:dyDescent="0.25">
      <c r="A285" s="10" t="s">
        <v>10</v>
      </c>
      <c r="B285" s="15" t="s">
        <v>151</v>
      </c>
      <c r="C285" s="15" t="s">
        <v>131</v>
      </c>
      <c r="D285" s="15" t="s">
        <v>138</v>
      </c>
      <c r="E285" s="15" t="s">
        <v>7</v>
      </c>
      <c r="F285" s="9">
        <v>8868177</v>
      </c>
      <c r="G285" s="9">
        <v>8868177</v>
      </c>
      <c r="H285" s="9">
        <v>8868177</v>
      </c>
    </row>
    <row r="286" spans="1:10" s="35" customFormat="1" x14ac:dyDescent="0.25">
      <c r="A286" s="23" t="s">
        <v>164</v>
      </c>
      <c r="B286" s="14" t="s">
        <v>151</v>
      </c>
      <c r="C286" s="14" t="s">
        <v>135</v>
      </c>
      <c r="D286" s="14"/>
      <c r="E286" s="14"/>
      <c r="F286" s="8">
        <v>11634504.07</v>
      </c>
      <c r="G286" s="8">
        <v>11222845.66</v>
      </c>
      <c r="H286" s="8">
        <v>12270339.92</v>
      </c>
    </row>
    <row r="287" spans="1:10" x14ac:dyDescent="0.25">
      <c r="A287" s="23" t="s">
        <v>88</v>
      </c>
      <c r="B287" s="14" t="s">
        <v>151</v>
      </c>
      <c r="C287" s="14" t="s">
        <v>135</v>
      </c>
      <c r="D287" s="14" t="s">
        <v>45</v>
      </c>
      <c r="E287" s="14"/>
      <c r="F287" s="8">
        <v>3904064</v>
      </c>
      <c r="G287" s="8">
        <v>4220272.59</v>
      </c>
      <c r="H287" s="8">
        <v>5176791.8499999996</v>
      </c>
    </row>
    <row r="288" spans="1:10" ht="30.75" x14ac:dyDescent="0.25">
      <c r="A288" s="10" t="s">
        <v>18</v>
      </c>
      <c r="B288" s="15" t="s">
        <v>151</v>
      </c>
      <c r="C288" s="15" t="s">
        <v>135</v>
      </c>
      <c r="D288" s="15" t="s">
        <v>46</v>
      </c>
      <c r="E288" s="15"/>
      <c r="F288" s="9">
        <v>2831100</v>
      </c>
      <c r="G288" s="9">
        <v>2616000</v>
      </c>
      <c r="H288" s="9">
        <v>2700000</v>
      </c>
    </row>
    <row r="289" spans="1:8" x14ac:dyDescent="0.25">
      <c r="A289" s="10" t="s">
        <v>10</v>
      </c>
      <c r="B289" s="15" t="s">
        <v>151</v>
      </c>
      <c r="C289" s="15" t="s">
        <v>135</v>
      </c>
      <c r="D289" s="15" t="s">
        <v>46</v>
      </c>
      <c r="E289" s="15" t="s">
        <v>7</v>
      </c>
      <c r="F289" s="9">
        <v>2831100</v>
      </c>
      <c r="G289" s="9">
        <v>2616000</v>
      </c>
      <c r="H289" s="9">
        <v>2700000</v>
      </c>
    </row>
    <row r="290" spans="1:8" x14ac:dyDescent="0.25">
      <c r="A290" s="10" t="s">
        <v>73</v>
      </c>
      <c r="B290" s="15" t="s">
        <v>151</v>
      </c>
      <c r="C290" s="15" t="s">
        <v>135</v>
      </c>
      <c r="D290" s="15" t="s">
        <v>52</v>
      </c>
      <c r="E290" s="15"/>
      <c r="F290" s="9">
        <v>1072964</v>
      </c>
      <c r="G290" s="9">
        <v>1604272.5899999999</v>
      </c>
      <c r="H290" s="9">
        <v>2476791.85</v>
      </c>
    </row>
    <row r="291" spans="1:8" ht="75.75" x14ac:dyDescent="0.25">
      <c r="A291" s="10" t="s">
        <v>8</v>
      </c>
      <c r="B291" s="15" t="s">
        <v>151</v>
      </c>
      <c r="C291" s="15" t="s">
        <v>135</v>
      </c>
      <c r="D291" s="15" t="s">
        <v>52</v>
      </c>
      <c r="E291" s="15" t="s">
        <v>4</v>
      </c>
      <c r="F291" s="9">
        <v>122640</v>
      </c>
      <c r="G291" s="9">
        <v>128843.64</v>
      </c>
      <c r="H291" s="9">
        <v>0</v>
      </c>
    </row>
    <row r="292" spans="1:8" ht="30.75" x14ac:dyDescent="0.25">
      <c r="A292" s="10" t="s">
        <v>61</v>
      </c>
      <c r="B292" s="15" t="s">
        <v>151</v>
      </c>
      <c r="C292" s="15" t="s">
        <v>135</v>
      </c>
      <c r="D292" s="15" t="s">
        <v>52</v>
      </c>
      <c r="E292" s="15" t="s">
        <v>5</v>
      </c>
      <c r="F292" s="9">
        <v>950324</v>
      </c>
      <c r="G292" s="9">
        <v>1235428.95</v>
      </c>
      <c r="H292" s="9">
        <v>2476791.85</v>
      </c>
    </row>
    <row r="293" spans="1:8" x14ac:dyDescent="0.25">
      <c r="A293" s="10" t="s">
        <v>10</v>
      </c>
      <c r="B293" s="15" t="s">
        <v>151</v>
      </c>
      <c r="C293" s="15" t="s">
        <v>135</v>
      </c>
      <c r="D293" s="15" t="s">
        <v>52</v>
      </c>
      <c r="E293" s="15" t="s">
        <v>7</v>
      </c>
      <c r="F293" s="9">
        <v>0</v>
      </c>
      <c r="G293" s="9">
        <v>240000</v>
      </c>
      <c r="H293" s="9">
        <v>0</v>
      </c>
    </row>
    <row r="294" spans="1:8" ht="31.5" x14ac:dyDescent="0.25">
      <c r="A294" s="23" t="s">
        <v>206</v>
      </c>
      <c r="B294" s="14" t="s">
        <v>151</v>
      </c>
      <c r="C294" s="14" t="s">
        <v>135</v>
      </c>
      <c r="D294" s="14" t="s">
        <v>57</v>
      </c>
      <c r="E294" s="14"/>
      <c r="F294" s="8">
        <v>3066900</v>
      </c>
      <c r="G294" s="8">
        <v>2960900</v>
      </c>
      <c r="H294" s="8">
        <v>2960900</v>
      </c>
    </row>
    <row r="295" spans="1:8" ht="30" x14ac:dyDescent="0.25">
      <c r="A295" s="83" t="s">
        <v>71</v>
      </c>
      <c r="B295" s="15" t="s">
        <v>151</v>
      </c>
      <c r="C295" s="15" t="s">
        <v>135</v>
      </c>
      <c r="D295" s="15" t="s">
        <v>58</v>
      </c>
      <c r="E295" s="15"/>
      <c r="F295" s="9">
        <v>3066900</v>
      </c>
      <c r="G295" s="9">
        <v>2960900</v>
      </c>
      <c r="H295" s="9">
        <v>2960900</v>
      </c>
    </row>
    <row r="296" spans="1:8" ht="75" x14ac:dyDescent="0.25">
      <c r="A296" s="82" t="s">
        <v>8</v>
      </c>
      <c r="B296" s="15" t="s">
        <v>151</v>
      </c>
      <c r="C296" s="15" t="s">
        <v>135</v>
      </c>
      <c r="D296" s="15" t="s">
        <v>58</v>
      </c>
      <c r="E296" s="15" t="s">
        <v>4</v>
      </c>
      <c r="F296" s="9">
        <v>127200</v>
      </c>
      <c r="G296" s="9">
        <v>127200</v>
      </c>
      <c r="H296" s="9">
        <v>127200</v>
      </c>
    </row>
    <row r="297" spans="1:8" ht="30.75" x14ac:dyDescent="0.25">
      <c r="A297" s="10" t="s">
        <v>61</v>
      </c>
      <c r="B297" s="15" t="s">
        <v>151</v>
      </c>
      <c r="C297" s="15" t="s">
        <v>135</v>
      </c>
      <c r="D297" s="15" t="s">
        <v>58</v>
      </c>
      <c r="E297" s="15" t="s">
        <v>5</v>
      </c>
      <c r="F297" s="9">
        <v>1075200</v>
      </c>
      <c r="G297" s="9">
        <v>969200</v>
      </c>
      <c r="H297" s="9">
        <v>969200</v>
      </c>
    </row>
    <row r="298" spans="1:8" x14ac:dyDescent="0.25">
      <c r="A298" s="10" t="s">
        <v>10</v>
      </c>
      <c r="B298" s="15" t="s">
        <v>151</v>
      </c>
      <c r="C298" s="15" t="s">
        <v>135</v>
      </c>
      <c r="D298" s="15" t="s">
        <v>58</v>
      </c>
      <c r="E298" s="15" t="s">
        <v>7</v>
      </c>
      <c r="F298" s="9">
        <v>1864500</v>
      </c>
      <c r="G298" s="9">
        <v>1864500</v>
      </c>
      <c r="H298" s="9">
        <v>1864500</v>
      </c>
    </row>
    <row r="299" spans="1:8" x14ac:dyDescent="0.25">
      <c r="A299" s="23" t="s">
        <v>125</v>
      </c>
      <c r="B299" s="14" t="s">
        <v>151</v>
      </c>
      <c r="C299" s="14" t="s">
        <v>135</v>
      </c>
      <c r="D299" s="14" t="s">
        <v>126</v>
      </c>
      <c r="E299" s="15"/>
      <c r="F299" s="8">
        <v>4663540.07</v>
      </c>
      <c r="G299" s="8">
        <v>4041673.0700000003</v>
      </c>
      <c r="H299" s="8">
        <v>4132648.0700000003</v>
      </c>
    </row>
    <row r="300" spans="1:8" ht="30.75" x14ac:dyDescent="0.25">
      <c r="A300" s="10" t="s">
        <v>165</v>
      </c>
      <c r="B300" s="15" t="s">
        <v>151</v>
      </c>
      <c r="C300" s="15" t="s">
        <v>135</v>
      </c>
      <c r="D300" s="15" t="s">
        <v>127</v>
      </c>
      <c r="E300" s="15"/>
      <c r="F300" s="9">
        <v>2798348.0700000003</v>
      </c>
      <c r="G300" s="9">
        <v>2798348.0700000003</v>
      </c>
      <c r="H300" s="9">
        <v>2798348.0700000003</v>
      </c>
    </row>
    <row r="301" spans="1:8" ht="75.75" x14ac:dyDescent="0.25">
      <c r="A301" s="10" t="s">
        <v>8</v>
      </c>
      <c r="B301" s="15" t="s">
        <v>151</v>
      </c>
      <c r="C301" s="15" t="s">
        <v>135</v>
      </c>
      <c r="D301" s="15" t="s">
        <v>127</v>
      </c>
      <c r="E301" s="15" t="s">
        <v>4</v>
      </c>
      <c r="F301" s="9">
        <v>2798348.0700000003</v>
      </c>
      <c r="G301" s="9">
        <v>2798348.0700000003</v>
      </c>
      <c r="H301" s="9">
        <v>2798348.0700000003</v>
      </c>
    </row>
    <row r="302" spans="1:8" x14ac:dyDescent="0.25">
      <c r="A302" s="10" t="s">
        <v>137</v>
      </c>
      <c r="B302" s="15" t="s">
        <v>151</v>
      </c>
      <c r="C302" s="15" t="s">
        <v>135</v>
      </c>
      <c r="D302" s="15" t="s">
        <v>138</v>
      </c>
      <c r="E302" s="15"/>
      <c r="F302" s="9">
        <v>1865192</v>
      </c>
      <c r="G302" s="9">
        <v>1243325</v>
      </c>
      <c r="H302" s="9">
        <v>1334300</v>
      </c>
    </row>
    <row r="303" spans="1:8" ht="30.75" x14ac:dyDescent="0.25">
      <c r="A303" s="10" t="s">
        <v>61</v>
      </c>
      <c r="B303" s="15" t="s">
        <v>151</v>
      </c>
      <c r="C303" s="15" t="s">
        <v>135</v>
      </c>
      <c r="D303" s="15" t="s">
        <v>138</v>
      </c>
      <c r="E303" s="15" t="s">
        <v>5</v>
      </c>
      <c r="F303" s="9">
        <v>3175</v>
      </c>
      <c r="G303" s="9"/>
      <c r="H303" s="9"/>
    </row>
    <row r="304" spans="1:8" x14ac:dyDescent="0.25">
      <c r="A304" s="10" t="s">
        <v>10</v>
      </c>
      <c r="B304" s="15" t="s">
        <v>151</v>
      </c>
      <c r="C304" s="15" t="s">
        <v>135</v>
      </c>
      <c r="D304" s="15" t="s">
        <v>138</v>
      </c>
      <c r="E304" s="15" t="s">
        <v>7</v>
      </c>
      <c r="F304" s="9">
        <v>1862017</v>
      </c>
      <c r="G304" s="9">
        <v>1243325</v>
      </c>
      <c r="H304" s="9">
        <v>1334300</v>
      </c>
    </row>
    <row r="305" spans="1:8" x14ac:dyDescent="0.25">
      <c r="A305" s="23" t="s">
        <v>166</v>
      </c>
      <c r="B305" s="14" t="s">
        <v>141</v>
      </c>
      <c r="C305" s="14"/>
      <c r="D305" s="14"/>
      <c r="E305" s="14"/>
      <c r="F305" s="8">
        <v>166592809.83000001</v>
      </c>
      <c r="G305" s="8">
        <v>132422275.45</v>
      </c>
      <c r="H305" s="8">
        <v>133338261.45999999</v>
      </c>
    </row>
    <row r="306" spans="1:8" x14ac:dyDescent="0.25">
      <c r="A306" s="23" t="s">
        <v>167</v>
      </c>
      <c r="B306" s="14" t="s">
        <v>141</v>
      </c>
      <c r="C306" s="14" t="s">
        <v>122</v>
      </c>
      <c r="D306" s="14"/>
      <c r="E306" s="14"/>
      <c r="F306" s="8">
        <v>158592809.83000001</v>
      </c>
      <c r="G306" s="8">
        <v>124422275.45</v>
      </c>
      <c r="H306" s="8">
        <v>125338261.45999999</v>
      </c>
    </row>
    <row r="307" spans="1:8" ht="31.5" x14ac:dyDescent="0.25">
      <c r="A307" s="23" t="s">
        <v>89</v>
      </c>
      <c r="B307" s="14" t="s">
        <v>141</v>
      </c>
      <c r="C307" s="14" t="s">
        <v>122</v>
      </c>
      <c r="D307" s="14" t="s">
        <v>54</v>
      </c>
      <c r="E307" s="14"/>
      <c r="F307" s="8">
        <v>123881353.10000001</v>
      </c>
      <c r="G307" s="8">
        <v>124422275.45</v>
      </c>
      <c r="H307" s="8">
        <v>125338261.45999999</v>
      </c>
    </row>
    <row r="308" spans="1:8" x14ac:dyDescent="0.25">
      <c r="A308" s="10" t="s">
        <v>65</v>
      </c>
      <c r="B308" s="15" t="s">
        <v>141</v>
      </c>
      <c r="C308" s="15" t="s">
        <v>122</v>
      </c>
      <c r="D308" s="15" t="s">
        <v>55</v>
      </c>
      <c r="E308" s="15"/>
      <c r="F308" s="9">
        <v>115881353.10000001</v>
      </c>
      <c r="G308" s="9">
        <v>116422275.45</v>
      </c>
      <c r="H308" s="9">
        <v>117338261.45999999</v>
      </c>
    </row>
    <row r="309" spans="1:8" ht="75.75" x14ac:dyDescent="0.25">
      <c r="A309" s="10" t="s">
        <v>8</v>
      </c>
      <c r="B309" s="15" t="s">
        <v>141</v>
      </c>
      <c r="C309" s="15" t="s">
        <v>122</v>
      </c>
      <c r="D309" s="15" t="s">
        <v>55</v>
      </c>
      <c r="E309" s="15" t="s">
        <v>4</v>
      </c>
      <c r="F309" s="9">
        <v>89043765.459999993</v>
      </c>
      <c r="G309" s="9">
        <v>89253765.459999993</v>
      </c>
      <c r="H309" s="9">
        <v>89253765.459999993</v>
      </c>
    </row>
    <row r="310" spans="1:8" ht="30.75" x14ac:dyDescent="0.25">
      <c r="A310" s="10" t="s">
        <v>61</v>
      </c>
      <c r="B310" s="15" t="s">
        <v>141</v>
      </c>
      <c r="C310" s="15" t="s">
        <v>122</v>
      </c>
      <c r="D310" s="15" t="s">
        <v>55</v>
      </c>
      <c r="E310" s="15" t="s">
        <v>5</v>
      </c>
      <c r="F310" s="9">
        <v>23291950.850000001</v>
      </c>
      <c r="G310" s="9">
        <v>23672873.199999999</v>
      </c>
      <c r="H310" s="9">
        <v>24588859.210000001</v>
      </c>
    </row>
    <row r="311" spans="1:8" x14ac:dyDescent="0.25">
      <c r="A311" s="10" t="s">
        <v>10</v>
      </c>
      <c r="B311" s="15" t="s">
        <v>141</v>
      </c>
      <c r="C311" s="15" t="s">
        <v>122</v>
      </c>
      <c r="D311" s="15" t="s">
        <v>55</v>
      </c>
      <c r="E311" s="15" t="s">
        <v>7</v>
      </c>
      <c r="F311" s="9">
        <v>50000</v>
      </c>
      <c r="G311" s="9">
        <v>0</v>
      </c>
      <c r="H311" s="9">
        <v>0</v>
      </c>
    </row>
    <row r="312" spans="1:8" x14ac:dyDescent="0.25">
      <c r="A312" s="10" t="s">
        <v>9</v>
      </c>
      <c r="B312" s="15" t="s">
        <v>141</v>
      </c>
      <c r="C312" s="15" t="s">
        <v>122</v>
      </c>
      <c r="D312" s="15" t="s">
        <v>55</v>
      </c>
      <c r="E312" s="15" t="s">
        <v>6</v>
      </c>
      <c r="F312" s="9">
        <v>3495636.79</v>
      </c>
      <c r="G312" s="9">
        <v>3495636.79</v>
      </c>
      <c r="H312" s="9">
        <v>3495636.79</v>
      </c>
    </row>
    <row r="313" spans="1:8" x14ac:dyDescent="0.25">
      <c r="A313" s="10" t="s">
        <v>19</v>
      </c>
      <c r="B313" s="15" t="s">
        <v>141</v>
      </c>
      <c r="C313" s="15" t="s">
        <v>122</v>
      </c>
      <c r="D313" s="15" t="s">
        <v>53</v>
      </c>
      <c r="E313" s="15"/>
      <c r="F313" s="9">
        <v>8000000</v>
      </c>
      <c r="G313" s="9">
        <v>8000000</v>
      </c>
      <c r="H313" s="9">
        <v>8000000</v>
      </c>
    </row>
    <row r="314" spans="1:8" ht="75.75" x14ac:dyDescent="0.25">
      <c r="A314" s="10" t="s">
        <v>8</v>
      </c>
      <c r="B314" s="15" t="s">
        <v>141</v>
      </c>
      <c r="C314" s="15" t="s">
        <v>122</v>
      </c>
      <c r="D314" s="15" t="s">
        <v>53</v>
      </c>
      <c r="E314" s="15" t="s">
        <v>4</v>
      </c>
      <c r="F314" s="9">
        <v>5850000</v>
      </c>
      <c r="G314" s="9">
        <v>7000000</v>
      </c>
      <c r="H314" s="9">
        <v>7000000</v>
      </c>
    </row>
    <row r="315" spans="1:8" ht="30.75" x14ac:dyDescent="0.25">
      <c r="A315" s="10" t="s">
        <v>61</v>
      </c>
      <c r="B315" s="15" t="s">
        <v>141</v>
      </c>
      <c r="C315" s="15" t="s">
        <v>122</v>
      </c>
      <c r="D315" s="15" t="s">
        <v>53</v>
      </c>
      <c r="E315" s="15" t="s">
        <v>5</v>
      </c>
      <c r="F315" s="9">
        <v>2150000</v>
      </c>
      <c r="G315" s="9">
        <v>1000000</v>
      </c>
      <c r="H315" s="9">
        <v>1000000</v>
      </c>
    </row>
    <row r="316" spans="1:8" s="35" customFormat="1" x14ac:dyDescent="0.25">
      <c r="A316" s="23" t="s">
        <v>125</v>
      </c>
      <c r="B316" s="14" t="s">
        <v>141</v>
      </c>
      <c r="C316" s="14" t="s">
        <v>122</v>
      </c>
      <c r="D316" s="14" t="s">
        <v>126</v>
      </c>
      <c r="E316" s="14"/>
      <c r="F316" s="8">
        <v>34711456.729999997</v>
      </c>
      <c r="G316" s="8">
        <v>0</v>
      </c>
      <c r="H316" s="8">
        <v>0</v>
      </c>
    </row>
    <row r="317" spans="1:8" x14ac:dyDescent="0.25">
      <c r="A317" s="10" t="s">
        <v>137</v>
      </c>
      <c r="B317" s="15" t="s">
        <v>141</v>
      </c>
      <c r="C317" s="15" t="s">
        <v>122</v>
      </c>
      <c r="D317" s="15" t="s">
        <v>138</v>
      </c>
      <c r="E317" s="15"/>
      <c r="F317" s="9">
        <v>34711456.729999997</v>
      </c>
      <c r="G317" s="9">
        <v>0</v>
      </c>
      <c r="H317" s="9">
        <v>0</v>
      </c>
    </row>
    <row r="318" spans="1:8" ht="30.75" x14ac:dyDescent="0.25">
      <c r="A318" s="10" t="s">
        <v>61</v>
      </c>
      <c r="B318" s="15" t="s">
        <v>141</v>
      </c>
      <c r="C318" s="15" t="s">
        <v>122</v>
      </c>
      <c r="D318" s="15" t="s">
        <v>138</v>
      </c>
      <c r="E318" s="15" t="s">
        <v>5</v>
      </c>
      <c r="F318" s="9">
        <v>1152171.98</v>
      </c>
      <c r="G318" s="9">
        <v>0</v>
      </c>
      <c r="H318" s="9">
        <v>0</v>
      </c>
    </row>
    <row r="319" spans="1:8" ht="30.75" x14ac:dyDescent="0.25">
      <c r="A319" s="10" t="s">
        <v>21</v>
      </c>
      <c r="B319" s="15" t="s">
        <v>141</v>
      </c>
      <c r="C319" s="15" t="s">
        <v>122</v>
      </c>
      <c r="D319" s="15" t="s">
        <v>138</v>
      </c>
      <c r="E319" s="15" t="s">
        <v>20</v>
      </c>
      <c r="F319" s="9">
        <v>33559284.75</v>
      </c>
      <c r="G319" s="9">
        <v>0</v>
      </c>
      <c r="H319" s="9">
        <v>0</v>
      </c>
    </row>
    <row r="320" spans="1:8" x14ac:dyDescent="0.25">
      <c r="A320" s="23" t="s">
        <v>202</v>
      </c>
      <c r="B320" s="14" t="s">
        <v>141</v>
      </c>
      <c r="C320" s="14" t="s">
        <v>124</v>
      </c>
      <c r="D320" s="14"/>
      <c r="E320" s="14"/>
      <c r="F320" s="8">
        <v>8000000</v>
      </c>
      <c r="G320" s="8">
        <v>8000000</v>
      </c>
      <c r="H320" s="8">
        <v>8000000</v>
      </c>
    </row>
    <row r="321" spans="1:8" s="35" customFormat="1" ht="31.5" x14ac:dyDescent="0.25">
      <c r="A321" s="23" t="s">
        <v>89</v>
      </c>
      <c r="B321" s="14" t="s">
        <v>141</v>
      </c>
      <c r="C321" s="14" t="s">
        <v>124</v>
      </c>
      <c r="D321" s="14" t="s">
        <v>54</v>
      </c>
      <c r="E321" s="14"/>
      <c r="F321" s="8">
        <v>8000000</v>
      </c>
      <c r="G321" s="8">
        <v>8000000</v>
      </c>
      <c r="H321" s="8">
        <v>8000000</v>
      </c>
    </row>
    <row r="322" spans="1:8" x14ac:dyDescent="0.25">
      <c r="A322" s="10" t="s">
        <v>81</v>
      </c>
      <c r="B322" s="15" t="s">
        <v>141</v>
      </c>
      <c r="C322" s="15" t="s">
        <v>124</v>
      </c>
      <c r="D322" s="15" t="s">
        <v>56</v>
      </c>
      <c r="E322" s="15"/>
      <c r="F322" s="9">
        <v>8000000</v>
      </c>
      <c r="G322" s="9">
        <v>8000000</v>
      </c>
      <c r="H322" s="9">
        <v>8000000</v>
      </c>
    </row>
    <row r="323" spans="1:8" ht="75.75" x14ac:dyDescent="0.25">
      <c r="A323" s="10" t="s">
        <v>8</v>
      </c>
      <c r="B323" s="15" t="s">
        <v>141</v>
      </c>
      <c r="C323" s="15" t="s">
        <v>124</v>
      </c>
      <c r="D323" s="15" t="s">
        <v>56</v>
      </c>
      <c r="E323" s="15" t="s">
        <v>4</v>
      </c>
      <c r="F323" s="9">
        <v>4930000</v>
      </c>
      <c r="G323" s="9">
        <v>6600000</v>
      </c>
      <c r="H323" s="9">
        <v>6600000</v>
      </c>
    </row>
    <row r="324" spans="1:8" ht="30.75" x14ac:dyDescent="0.25">
      <c r="A324" s="10" t="s">
        <v>61</v>
      </c>
      <c r="B324" s="15" t="s">
        <v>141</v>
      </c>
      <c r="C324" s="15" t="s">
        <v>124</v>
      </c>
      <c r="D324" s="15" t="s">
        <v>56</v>
      </c>
      <c r="E324" s="15" t="s">
        <v>5</v>
      </c>
      <c r="F324" s="9">
        <v>3070000</v>
      </c>
      <c r="G324" s="9">
        <v>1400000</v>
      </c>
      <c r="H324" s="9">
        <v>1400000</v>
      </c>
    </row>
    <row r="325" spans="1:8" ht="63" x14ac:dyDescent="0.25">
      <c r="A325" s="53" t="s">
        <v>170</v>
      </c>
      <c r="B325" s="54" t="s">
        <v>171</v>
      </c>
      <c r="C325" s="54"/>
      <c r="D325" s="54"/>
      <c r="E325" s="55"/>
      <c r="F325" s="56">
        <v>512486749.47000003</v>
      </c>
      <c r="G325" s="56">
        <v>0</v>
      </c>
      <c r="H325" s="56">
        <v>0</v>
      </c>
    </row>
    <row r="326" spans="1:8" ht="31.5" x14ac:dyDescent="0.25">
      <c r="A326" s="57" t="s">
        <v>172</v>
      </c>
      <c r="B326" s="54" t="s">
        <v>171</v>
      </c>
      <c r="C326" s="54" t="s">
        <v>129</v>
      </c>
      <c r="D326" s="54"/>
      <c r="E326" s="55"/>
      <c r="F326" s="56">
        <v>512486749.47000003</v>
      </c>
      <c r="G326" s="56">
        <v>0</v>
      </c>
      <c r="H326" s="56">
        <v>0</v>
      </c>
    </row>
    <row r="327" spans="1:8" x14ac:dyDescent="0.25">
      <c r="A327" s="23" t="s">
        <v>125</v>
      </c>
      <c r="B327" s="54" t="s">
        <v>171</v>
      </c>
      <c r="C327" s="54" t="s">
        <v>129</v>
      </c>
      <c r="D327" s="54" t="s">
        <v>126</v>
      </c>
      <c r="E327" s="55"/>
      <c r="F327" s="56">
        <v>512486749.47000003</v>
      </c>
      <c r="G327" s="56">
        <v>0</v>
      </c>
      <c r="H327" s="56">
        <v>0</v>
      </c>
    </row>
    <row r="328" spans="1:8" x14ac:dyDescent="0.25">
      <c r="A328" s="10" t="s">
        <v>13</v>
      </c>
      <c r="B328" s="54" t="s">
        <v>171</v>
      </c>
      <c r="C328" s="54" t="s">
        <v>129</v>
      </c>
      <c r="D328" s="54" t="s">
        <v>173</v>
      </c>
      <c r="E328" s="55"/>
      <c r="F328" s="56">
        <v>512486749.47000003</v>
      </c>
      <c r="G328" s="56">
        <v>0</v>
      </c>
      <c r="H328" s="56">
        <v>0</v>
      </c>
    </row>
    <row r="329" spans="1:8" ht="15" x14ac:dyDescent="0.25">
      <c r="A329" s="36" t="s">
        <v>13</v>
      </c>
      <c r="B329" s="58" t="s">
        <v>171</v>
      </c>
      <c r="C329" s="58" t="s">
        <v>129</v>
      </c>
      <c r="D329" s="58" t="s">
        <v>173</v>
      </c>
      <c r="E329" s="59" t="s">
        <v>174</v>
      </c>
      <c r="F329" s="60">
        <v>512486749.47000003</v>
      </c>
      <c r="G329" s="60">
        <v>0</v>
      </c>
      <c r="H329" s="60">
        <v>0</v>
      </c>
    </row>
  </sheetData>
  <autoFilter ref="A14:F329"/>
  <mergeCells count="1">
    <mergeCell ref="A11:H11"/>
  </mergeCells>
  <pageMargins left="0.70866141732283472" right="0.70866141732283472" top="0.74803149606299213" bottom="0.74803149606299213" header="0.31496062992125984" footer="0.31496062992125984"/>
  <pageSetup paperSize="9" scale="54" fitToHeight="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330"/>
  <sheetViews>
    <sheetView zoomScale="80" zoomScaleNormal="80" workbookViewId="0">
      <selection activeCell="D5" sqref="D5"/>
    </sheetView>
  </sheetViews>
  <sheetFormatPr defaultColWidth="9.140625" defaultRowHeight="15.75" x14ac:dyDescent="0.25"/>
  <cols>
    <col min="1" max="1" width="60.85546875" style="29" customWidth="1"/>
    <col min="2" max="2" width="12.140625" style="104" customWidth="1"/>
    <col min="3" max="3" width="6.140625" style="81" customWidth="1"/>
    <col min="4" max="4" width="6" style="81" customWidth="1"/>
    <col min="5" max="5" width="17.5703125" style="29" customWidth="1"/>
    <col min="6" max="6" width="8" style="29" customWidth="1"/>
    <col min="7" max="7" width="19.28515625" style="31" customWidth="1"/>
    <col min="8" max="8" width="21" style="80" customWidth="1"/>
    <col min="9" max="9" width="21" style="39" customWidth="1"/>
    <col min="10" max="10" width="19.28515625" style="4" bestFit="1" customWidth="1"/>
    <col min="11" max="11" width="19.28515625" style="4" hidden="1" customWidth="1"/>
    <col min="12" max="13" width="19.42578125" style="4" hidden="1" customWidth="1"/>
    <col min="14" max="16" width="9.140625" style="4" hidden="1" customWidth="1"/>
    <col min="17" max="27" width="9.140625" style="4" customWidth="1"/>
    <col min="28" max="28" width="17.5703125" style="4" bestFit="1" customWidth="1"/>
    <col min="29" max="29" width="9.28515625" style="4" bestFit="1" customWidth="1"/>
    <col min="30" max="30" width="10" style="4" bestFit="1" customWidth="1"/>
    <col min="31" max="16384" width="9.140625" style="4"/>
  </cols>
  <sheetData>
    <row r="1" spans="1:29" ht="15" x14ac:dyDescent="0.25">
      <c r="H1" s="31"/>
      <c r="I1" s="31"/>
      <c r="J1" s="29"/>
    </row>
    <row r="2" spans="1:29" ht="18.75" x14ac:dyDescent="0.3">
      <c r="E2" s="30"/>
      <c r="H2" s="61" t="s">
        <v>543</v>
      </c>
      <c r="I2" s="31"/>
      <c r="J2" s="29"/>
    </row>
    <row r="3" spans="1:29" ht="18.75" x14ac:dyDescent="0.3">
      <c r="E3" s="30"/>
      <c r="H3" s="61" t="s">
        <v>403</v>
      </c>
      <c r="I3" s="31"/>
      <c r="J3" s="29"/>
    </row>
    <row r="4" spans="1:29" ht="18.75" x14ac:dyDescent="0.3">
      <c r="E4" s="30"/>
      <c r="H4" s="61" t="s">
        <v>175</v>
      </c>
      <c r="I4" s="31"/>
      <c r="J4" s="29"/>
    </row>
    <row r="5" spans="1:29" ht="18.75" x14ac:dyDescent="0.3">
      <c r="E5" s="30"/>
      <c r="H5" s="61" t="s">
        <v>176</v>
      </c>
      <c r="I5" s="31"/>
      <c r="J5" s="29"/>
    </row>
    <row r="6" spans="1:29" ht="18.75" x14ac:dyDescent="0.3">
      <c r="E6" s="30"/>
      <c r="H6" s="61" t="s">
        <v>177</v>
      </c>
      <c r="I6" s="31"/>
      <c r="J6" s="29"/>
    </row>
    <row r="7" spans="1:29" ht="18.75" x14ac:dyDescent="0.3">
      <c r="E7" s="30"/>
      <c r="H7" s="61" t="s">
        <v>578</v>
      </c>
      <c r="I7" s="31"/>
      <c r="J7" s="29"/>
    </row>
    <row r="8" spans="1:29" ht="18.75" x14ac:dyDescent="0.3">
      <c r="E8" s="30"/>
      <c r="H8" s="61" t="s">
        <v>577</v>
      </c>
      <c r="I8" s="31"/>
      <c r="J8" s="29"/>
    </row>
    <row r="9" spans="1:29" ht="15" x14ac:dyDescent="0.25">
      <c r="H9" s="31"/>
      <c r="I9" s="31"/>
      <c r="J9" s="29"/>
    </row>
    <row r="11" spans="1:29" ht="68.25" customHeight="1" x14ac:dyDescent="0.25">
      <c r="A11" s="306" t="s">
        <v>501</v>
      </c>
      <c r="B11" s="306"/>
      <c r="C11" s="306"/>
      <c r="D11" s="306"/>
      <c r="E11" s="306"/>
      <c r="F11" s="306"/>
      <c r="G11" s="306"/>
      <c r="H11" s="306"/>
      <c r="I11" s="306"/>
      <c r="J11" s="62"/>
    </row>
    <row r="12" spans="1:29" x14ac:dyDescent="0.25">
      <c r="J12" s="62"/>
    </row>
    <row r="13" spans="1:29" x14ac:dyDescent="0.25">
      <c r="G13" s="33"/>
      <c r="I13" s="33" t="s">
        <v>60</v>
      </c>
      <c r="J13" s="62"/>
    </row>
    <row r="14" spans="1:29" s="40" customFormat="1" ht="30" x14ac:dyDescent="0.25">
      <c r="A14" s="2" t="s">
        <v>0</v>
      </c>
      <c r="B14" s="105"/>
      <c r="C14" s="67" t="s">
        <v>116</v>
      </c>
      <c r="D14" s="67" t="s">
        <v>117</v>
      </c>
      <c r="E14" s="2" t="s">
        <v>1</v>
      </c>
      <c r="F14" s="2" t="s">
        <v>2</v>
      </c>
      <c r="G14" s="34" t="s">
        <v>111</v>
      </c>
      <c r="H14" s="34" t="s">
        <v>118</v>
      </c>
      <c r="I14" s="34" t="s">
        <v>119</v>
      </c>
      <c r="J14" s="62"/>
    </row>
    <row r="15" spans="1:29" s="40" customFormat="1" ht="31.5" x14ac:dyDescent="0.25">
      <c r="A15" s="53" t="s">
        <v>120</v>
      </c>
      <c r="B15" s="107">
        <v>701</v>
      </c>
      <c r="C15" s="67"/>
      <c r="D15" s="67"/>
      <c r="E15" s="2"/>
      <c r="F15" s="2"/>
      <c r="G15" s="108">
        <v>3614917248.2300005</v>
      </c>
      <c r="H15" s="108">
        <v>2508400711.4199996</v>
      </c>
      <c r="I15" s="108">
        <v>2436273883.6116004</v>
      </c>
      <c r="J15" s="62"/>
      <c r="K15" s="39">
        <f>G15+'приложение 5'!H13</f>
        <v>5095751286.5900002</v>
      </c>
      <c r="L15" s="39">
        <f>H15+'приложение 5'!I13</f>
        <v>3876648491.0999994</v>
      </c>
      <c r="M15" s="39">
        <f>I15+'приложение 5'!J13</f>
        <v>3774366263.2916002</v>
      </c>
    </row>
    <row r="16" spans="1:29" s="38" customFormat="1" x14ac:dyDescent="0.25">
      <c r="A16" s="103" t="s">
        <v>3</v>
      </c>
      <c r="B16" s="106">
        <v>701</v>
      </c>
      <c r="C16" s="102"/>
      <c r="D16" s="102"/>
      <c r="E16" s="3"/>
      <c r="F16" s="3"/>
      <c r="G16" s="101">
        <v>3614917248.2300005</v>
      </c>
      <c r="H16" s="101">
        <v>2508400711.4199996</v>
      </c>
      <c r="I16" s="101">
        <v>2436273883.6116004</v>
      </c>
      <c r="J16" s="100"/>
      <c r="K16" s="37"/>
      <c r="L16" s="37"/>
      <c r="M16" s="37"/>
      <c r="AB16" s="37" t="e">
        <f>#REF!+#REF!</f>
        <v>#REF!</v>
      </c>
      <c r="AC16" s="37" t="e">
        <f>AB16-G16</f>
        <v>#REF!</v>
      </c>
    </row>
    <row r="17" spans="1:13" x14ac:dyDescent="0.25">
      <c r="A17" s="23" t="s">
        <v>121</v>
      </c>
      <c r="B17" s="76" t="s">
        <v>112</v>
      </c>
      <c r="C17" s="14" t="s">
        <v>122</v>
      </c>
      <c r="D17" s="14"/>
      <c r="E17" s="14"/>
      <c r="F17" s="14"/>
      <c r="G17" s="8">
        <v>677449140.0999999</v>
      </c>
      <c r="H17" s="8">
        <v>624356429.11000001</v>
      </c>
      <c r="I17" s="8">
        <v>757188677.47000003</v>
      </c>
      <c r="J17" s="62"/>
    </row>
    <row r="18" spans="1:13" ht="49.5" customHeight="1" x14ac:dyDescent="0.25">
      <c r="A18" s="23" t="s">
        <v>123</v>
      </c>
      <c r="B18" s="76" t="s">
        <v>112</v>
      </c>
      <c r="C18" s="14" t="s">
        <v>122</v>
      </c>
      <c r="D18" s="14" t="s">
        <v>124</v>
      </c>
      <c r="E18" s="14"/>
      <c r="F18" s="14"/>
      <c r="G18" s="8">
        <v>6568916</v>
      </c>
      <c r="H18" s="8">
        <v>6572995.5999999996</v>
      </c>
      <c r="I18" s="8">
        <v>6576358.7999999998</v>
      </c>
      <c r="K18" s="32"/>
      <c r="L18" s="32"/>
      <c r="M18" s="32"/>
    </row>
    <row r="19" spans="1:13" s="98" customFormat="1" x14ac:dyDescent="0.25">
      <c r="A19" s="23" t="s">
        <v>125</v>
      </c>
      <c r="B19" s="106">
        <v>701</v>
      </c>
      <c r="C19" s="14" t="s">
        <v>122</v>
      </c>
      <c r="D19" s="14" t="s">
        <v>124</v>
      </c>
      <c r="E19" s="14" t="s">
        <v>126</v>
      </c>
      <c r="F19" s="14"/>
      <c r="G19" s="8">
        <v>6568916</v>
      </c>
      <c r="H19" s="8">
        <v>6572995.5999999996</v>
      </c>
      <c r="I19" s="8">
        <v>6576358.7999999998</v>
      </c>
    </row>
    <row r="20" spans="1:13" ht="60" customHeight="1" x14ac:dyDescent="0.25">
      <c r="A20" s="10" t="s">
        <v>165</v>
      </c>
      <c r="B20" s="76" t="s">
        <v>112</v>
      </c>
      <c r="C20" s="15" t="s">
        <v>122</v>
      </c>
      <c r="D20" s="15" t="s">
        <v>124</v>
      </c>
      <c r="E20" s="15" t="s">
        <v>127</v>
      </c>
      <c r="F20" s="15"/>
      <c r="G20" s="9">
        <v>6568916</v>
      </c>
      <c r="H20" s="9">
        <v>6572995.5999999996</v>
      </c>
      <c r="I20" s="9">
        <v>6576358.7999999998</v>
      </c>
    </row>
    <row r="21" spans="1:13" ht="85.5" customHeight="1" x14ac:dyDescent="0.25">
      <c r="A21" s="10" t="s">
        <v>8</v>
      </c>
      <c r="B21" s="76" t="s">
        <v>112</v>
      </c>
      <c r="C21" s="15" t="s">
        <v>122</v>
      </c>
      <c r="D21" s="15" t="s">
        <v>124</v>
      </c>
      <c r="E21" s="15" t="s">
        <v>127</v>
      </c>
      <c r="F21" s="15" t="s">
        <v>4</v>
      </c>
      <c r="G21" s="24">
        <v>6568916</v>
      </c>
      <c r="H21" s="24">
        <v>6572995.5999999996</v>
      </c>
      <c r="I21" s="24">
        <v>6576358.7999999998</v>
      </c>
    </row>
    <row r="22" spans="1:13" s="98" customFormat="1" ht="61.5" customHeight="1" x14ac:dyDescent="0.25">
      <c r="A22" s="23" t="s">
        <v>128</v>
      </c>
      <c r="B22" s="76" t="s">
        <v>112</v>
      </c>
      <c r="C22" s="14" t="s">
        <v>122</v>
      </c>
      <c r="D22" s="14" t="s">
        <v>129</v>
      </c>
      <c r="E22" s="14"/>
      <c r="F22" s="14"/>
      <c r="G22" s="8">
        <v>4349294.45</v>
      </c>
      <c r="H22" s="8">
        <v>4122956.3200000003</v>
      </c>
      <c r="I22" s="8">
        <v>4252157.71</v>
      </c>
    </row>
    <row r="23" spans="1:13" x14ac:dyDescent="0.25">
      <c r="A23" s="23" t="s">
        <v>125</v>
      </c>
      <c r="B23" s="76" t="s">
        <v>112</v>
      </c>
      <c r="C23" s="14" t="s">
        <v>122</v>
      </c>
      <c r="D23" s="14" t="s">
        <v>129</v>
      </c>
      <c r="E23" s="14" t="s">
        <v>126</v>
      </c>
      <c r="F23" s="14"/>
      <c r="G23" s="8">
        <v>4349294.45</v>
      </c>
      <c r="H23" s="8">
        <v>4122956.3200000003</v>
      </c>
      <c r="I23" s="8">
        <v>4252157.71</v>
      </c>
    </row>
    <row r="24" spans="1:13" ht="60" customHeight="1" x14ac:dyDescent="0.25">
      <c r="A24" s="10" t="s">
        <v>165</v>
      </c>
      <c r="B24" s="76" t="s">
        <v>112</v>
      </c>
      <c r="C24" s="15" t="s">
        <v>122</v>
      </c>
      <c r="D24" s="15" t="s">
        <v>129</v>
      </c>
      <c r="E24" s="15" t="s">
        <v>127</v>
      </c>
      <c r="F24" s="15"/>
      <c r="G24" s="9">
        <v>4349294.45</v>
      </c>
      <c r="H24" s="9">
        <v>4122956.3200000003</v>
      </c>
      <c r="I24" s="9">
        <v>4252157.71</v>
      </c>
    </row>
    <row r="25" spans="1:13" ht="76.5" customHeight="1" x14ac:dyDescent="0.25">
      <c r="A25" s="10" t="s">
        <v>8</v>
      </c>
      <c r="B25" s="76" t="s">
        <v>112</v>
      </c>
      <c r="C25" s="15" t="s">
        <v>122</v>
      </c>
      <c r="D25" s="15" t="s">
        <v>129</v>
      </c>
      <c r="E25" s="15" t="s">
        <v>127</v>
      </c>
      <c r="F25" s="15" t="s">
        <v>4</v>
      </c>
      <c r="G25" s="9">
        <v>958894.65999999992</v>
      </c>
      <c r="H25" s="9">
        <v>698034.65999999992</v>
      </c>
      <c r="I25" s="9">
        <v>698034.65999999992</v>
      </c>
    </row>
    <row r="26" spans="1:13" ht="30.75" x14ac:dyDescent="0.25">
      <c r="A26" s="10" t="s">
        <v>61</v>
      </c>
      <c r="B26" s="76" t="s">
        <v>112</v>
      </c>
      <c r="C26" s="15" t="s">
        <v>122</v>
      </c>
      <c r="D26" s="15" t="s">
        <v>129</v>
      </c>
      <c r="E26" s="15" t="s">
        <v>127</v>
      </c>
      <c r="F26" s="15" t="s">
        <v>5</v>
      </c>
      <c r="G26" s="9">
        <v>3365399.79</v>
      </c>
      <c r="H26" s="9">
        <v>3399921.66</v>
      </c>
      <c r="I26" s="9">
        <v>3529123.0500000003</v>
      </c>
    </row>
    <row r="27" spans="1:13" x14ac:dyDescent="0.25">
      <c r="A27" s="10" t="s">
        <v>9</v>
      </c>
      <c r="B27" s="76" t="s">
        <v>112</v>
      </c>
      <c r="C27" s="15" t="s">
        <v>122</v>
      </c>
      <c r="D27" s="15" t="s">
        <v>129</v>
      </c>
      <c r="E27" s="15" t="s">
        <v>127</v>
      </c>
      <c r="F27" s="15" t="s">
        <v>6</v>
      </c>
      <c r="G27" s="9">
        <v>25000</v>
      </c>
      <c r="H27" s="9">
        <v>25000</v>
      </c>
      <c r="I27" s="9">
        <v>25000</v>
      </c>
    </row>
    <row r="28" spans="1:13" ht="61.5" customHeight="1" x14ac:dyDescent="0.25">
      <c r="A28" s="52" t="s">
        <v>130</v>
      </c>
      <c r="B28" s="76" t="s">
        <v>112</v>
      </c>
      <c r="C28" s="14" t="s">
        <v>122</v>
      </c>
      <c r="D28" s="14" t="s">
        <v>131</v>
      </c>
      <c r="E28" s="14"/>
      <c r="F28" s="14"/>
      <c r="G28" s="8">
        <v>64935413.049999997</v>
      </c>
      <c r="H28" s="8">
        <v>64607619.219999999</v>
      </c>
      <c r="I28" s="8">
        <v>65061241.190000005</v>
      </c>
    </row>
    <row r="29" spans="1:13" x14ac:dyDescent="0.25">
      <c r="A29" s="23" t="s">
        <v>125</v>
      </c>
      <c r="B29" s="76" t="s">
        <v>112</v>
      </c>
      <c r="C29" s="14" t="s">
        <v>122</v>
      </c>
      <c r="D29" s="14" t="s">
        <v>131</v>
      </c>
      <c r="E29" s="14" t="s">
        <v>126</v>
      </c>
      <c r="F29" s="14"/>
      <c r="G29" s="8">
        <v>64935413.049999997</v>
      </c>
      <c r="H29" s="8">
        <v>64607619.219999999</v>
      </c>
      <c r="I29" s="8">
        <v>65061241.190000005</v>
      </c>
    </row>
    <row r="30" spans="1:13" ht="60.75" customHeight="1" x14ac:dyDescent="0.25">
      <c r="A30" s="10" t="s">
        <v>165</v>
      </c>
      <c r="B30" s="76" t="s">
        <v>112</v>
      </c>
      <c r="C30" s="15" t="s">
        <v>122</v>
      </c>
      <c r="D30" s="15" t="s">
        <v>131</v>
      </c>
      <c r="E30" s="15" t="s">
        <v>127</v>
      </c>
      <c r="F30" s="15"/>
      <c r="G30" s="9">
        <v>64935413.049999997</v>
      </c>
      <c r="H30" s="9">
        <v>64607619.219999999</v>
      </c>
      <c r="I30" s="9">
        <v>65061241.190000005</v>
      </c>
    </row>
    <row r="31" spans="1:13" ht="75" customHeight="1" x14ac:dyDescent="0.25">
      <c r="A31" s="10" t="s">
        <v>8</v>
      </c>
      <c r="B31" s="76" t="s">
        <v>112</v>
      </c>
      <c r="C31" s="15" t="s">
        <v>122</v>
      </c>
      <c r="D31" s="15" t="s">
        <v>131</v>
      </c>
      <c r="E31" s="15" t="s">
        <v>127</v>
      </c>
      <c r="F31" s="15" t="s">
        <v>4</v>
      </c>
      <c r="G31" s="9">
        <v>57290837.75</v>
      </c>
      <c r="H31" s="9">
        <v>57483867.119999997</v>
      </c>
      <c r="I31" s="9">
        <v>57672134.770000003</v>
      </c>
    </row>
    <row r="32" spans="1:13" s="98" customFormat="1" ht="30.75" x14ac:dyDescent="0.25">
      <c r="A32" s="10" t="s">
        <v>61</v>
      </c>
      <c r="B32" s="76" t="s">
        <v>112</v>
      </c>
      <c r="C32" s="15" t="s">
        <v>122</v>
      </c>
      <c r="D32" s="15" t="s">
        <v>131</v>
      </c>
      <c r="E32" s="15" t="s">
        <v>127</v>
      </c>
      <c r="F32" s="15" t="s">
        <v>5</v>
      </c>
      <c r="G32" s="9">
        <v>6659807</v>
      </c>
      <c r="H32" s="9">
        <v>6961444.0700000003</v>
      </c>
      <c r="I32" s="9">
        <v>7220306.0700000003</v>
      </c>
    </row>
    <row r="33" spans="1:9" s="98" customFormat="1" x14ac:dyDescent="0.25">
      <c r="A33" s="10" t="s">
        <v>10</v>
      </c>
      <c r="B33" s="76" t="s">
        <v>112</v>
      </c>
      <c r="C33" s="15" t="s">
        <v>122</v>
      </c>
      <c r="D33" s="15" t="s">
        <v>131</v>
      </c>
      <c r="E33" s="15" t="s">
        <v>127</v>
      </c>
      <c r="F33" s="15" t="s">
        <v>7</v>
      </c>
      <c r="G33" s="9">
        <v>830336.29999999993</v>
      </c>
      <c r="H33" s="9">
        <v>0</v>
      </c>
      <c r="I33" s="9">
        <v>0</v>
      </c>
    </row>
    <row r="34" spans="1:9" s="98" customFormat="1" x14ac:dyDescent="0.25">
      <c r="A34" s="10" t="s">
        <v>9</v>
      </c>
      <c r="B34" s="76" t="s">
        <v>112</v>
      </c>
      <c r="C34" s="15" t="s">
        <v>122</v>
      </c>
      <c r="D34" s="15" t="s">
        <v>131</v>
      </c>
      <c r="E34" s="15" t="s">
        <v>127</v>
      </c>
      <c r="F34" s="15" t="s">
        <v>6</v>
      </c>
      <c r="G34" s="9">
        <v>154432</v>
      </c>
      <c r="H34" s="9">
        <v>162308.03</v>
      </c>
      <c r="I34" s="9">
        <v>168800.35</v>
      </c>
    </row>
    <row r="35" spans="1:9" ht="46.5" customHeight="1" x14ac:dyDescent="0.25">
      <c r="A35" s="23" t="s">
        <v>134</v>
      </c>
      <c r="B35" s="76" t="s">
        <v>112</v>
      </c>
      <c r="C35" s="14" t="s">
        <v>122</v>
      </c>
      <c r="D35" s="14" t="s">
        <v>135</v>
      </c>
      <c r="E35" s="14"/>
      <c r="F35" s="14"/>
      <c r="G35" s="8">
        <v>40344950.939999998</v>
      </c>
      <c r="H35" s="8">
        <v>39196555.57</v>
      </c>
      <c r="I35" s="8">
        <v>40038193.859999999</v>
      </c>
    </row>
    <row r="36" spans="1:9" x14ac:dyDescent="0.25">
      <c r="A36" s="23" t="s">
        <v>125</v>
      </c>
      <c r="B36" s="76" t="s">
        <v>112</v>
      </c>
      <c r="C36" s="14" t="s">
        <v>122</v>
      </c>
      <c r="D36" s="14" t="s">
        <v>135</v>
      </c>
      <c r="E36" s="14" t="s">
        <v>126</v>
      </c>
      <c r="F36" s="14"/>
      <c r="G36" s="8">
        <v>40344950.939999998</v>
      </c>
      <c r="H36" s="8">
        <v>39196555.57</v>
      </c>
      <c r="I36" s="8">
        <v>40038193.859999999</v>
      </c>
    </row>
    <row r="37" spans="1:9" ht="62.25" customHeight="1" x14ac:dyDescent="0.25">
      <c r="A37" s="10" t="s">
        <v>165</v>
      </c>
      <c r="B37" s="76" t="s">
        <v>112</v>
      </c>
      <c r="C37" s="15" t="s">
        <v>122</v>
      </c>
      <c r="D37" s="15" t="s">
        <v>135</v>
      </c>
      <c r="E37" s="15" t="s">
        <v>127</v>
      </c>
      <c r="F37" s="15"/>
      <c r="G37" s="9">
        <v>40344950.939999998</v>
      </c>
      <c r="H37" s="9">
        <v>39196555.57</v>
      </c>
      <c r="I37" s="9">
        <v>40038193.859999999</v>
      </c>
    </row>
    <row r="38" spans="1:9" ht="74.25" customHeight="1" x14ac:dyDescent="0.25">
      <c r="A38" s="10" t="s">
        <v>8</v>
      </c>
      <c r="B38" s="76" t="s">
        <v>112</v>
      </c>
      <c r="C38" s="15" t="s">
        <v>122</v>
      </c>
      <c r="D38" s="15" t="s">
        <v>135</v>
      </c>
      <c r="E38" s="15" t="s">
        <v>127</v>
      </c>
      <c r="F38" s="15" t="s">
        <v>4</v>
      </c>
      <c r="G38" s="9">
        <v>36818315.939999998</v>
      </c>
      <c r="H38" s="9">
        <v>35662515.939999998</v>
      </c>
      <c r="I38" s="9">
        <v>36464879.939999998</v>
      </c>
    </row>
    <row r="39" spans="1:9" ht="30.75" x14ac:dyDescent="0.25">
      <c r="A39" s="10" t="s">
        <v>61</v>
      </c>
      <c r="B39" s="76" t="s">
        <v>112</v>
      </c>
      <c r="C39" s="15" t="s">
        <v>122</v>
      </c>
      <c r="D39" s="15" t="s">
        <v>135</v>
      </c>
      <c r="E39" s="15" t="s">
        <v>127</v>
      </c>
      <c r="F39" s="15" t="s">
        <v>5</v>
      </c>
      <c r="G39" s="9">
        <v>3372279</v>
      </c>
      <c r="H39" s="9">
        <v>3534039.63</v>
      </c>
      <c r="I39" s="9">
        <v>3573313.92</v>
      </c>
    </row>
    <row r="40" spans="1:9" x14ac:dyDescent="0.25">
      <c r="A40" s="10" t="s">
        <v>10</v>
      </c>
      <c r="B40" s="76" t="s">
        <v>112</v>
      </c>
      <c r="C40" s="15" t="s">
        <v>122</v>
      </c>
      <c r="D40" s="15" t="s">
        <v>135</v>
      </c>
      <c r="E40" s="15" t="s">
        <v>127</v>
      </c>
      <c r="F40" s="15" t="s">
        <v>7</v>
      </c>
      <c r="G40" s="9">
        <v>154356</v>
      </c>
      <c r="H40" s="9">
        <v>0</v>
      </c>
      <c r="I40" s="9">
        <v>0</v>
      </c>
    </row>
    <row r="41" spans="1:9" x14ac:dyDescent="0.25">
      <c r="A41" s="23" t="s">
        <v>140</v>
      </c>
      <c r="B41" s="76" t="s">
        <v>112</v>
      </c>
      <c r="C41" s="14" t="s">
        <v>122</v>
      </c>
      <c r="D41" s="14" t="s">
        <v>141</v>
      </c>
      <c r="E41" s="14"/>
      <c r="F41" s="14"/>
      <c r="G41" s="8">
        <v>57179453.900000006</v>
      </c>
      <c r="H41" s="8">
        <v>30000000</v>
      </c>
      <c r="I41" s="8">
        <v>30000000</v>
      </c>
    </row>
    <row r="42" spans="1:9" x14ac:dyDescent="0.25">
      <c r="A42" s="23" t="s">
        <v>125</v>
      </c>
      <c r="B42" s="76" t="s">
        <v>112</v>
      </c>
      <c r="C42" s="14" t="s">
        <v>122</v>
      </c>
      <c r="D42" s="14" t="s">
        <v>141</v>
      </c>
      <c r="E42" s="14" t="s">
        <v>126</v>
      </c>
      <c r="F42" s="14"/>
      <c r="G42" s="8">
        <v>57179453.900000006</v>
      </c>
      <c r="H42" s="8">
        <v>30000000</v>
      </c>
      <c r="I42" s="8">
        <v>30000000</v>
      </c>
    </row>
    <row r="43" spans="1:9" x14ac:dyDescent="0.25">
      <c r="A43" s="10" t="s">
        <v>226</v>
      </c>
      <c r="B43" s="76" t="s">
        <v>112</v>
      </c>
      <c r="C43" s="15" t="s">
        <v>122</v>
      </c>
      <c r="D43" s="15" t="s">
        <v>141</v>
      </c>
      <c r="E43" s="15" t="s">
        <v>138</v>
      </c>
      <c r="F43" s="15"/>
      <c r="G43" s="9">
        <v>57179453.900000006</v>
      </c>
      <c r="H43" s="9">
        <v>30000000</v>
      </c>
      <c r="I43" s="9">
        <v>30000000</v>
      </c>
    </row>
    <row r="44" spans="1:9" x14ac:dyDescent="0.25">
      <c r="A44" s="10" t="s">
        <v>9</v>
      </c>
      <c r="B44" s="76" t="s">
        <v>112</v>
      </c>
      <c r="C44" s="15" t="s">
        <v>122</v>
      </c>
      <c r="D44" s="15" t="s">
        <v>141</v>
      </c>
      <c r="E44" s="15" t="s">
        <v>138</v>
      </c>
      <c r="F44" s="15" t="s">
        <v>6</v>
      </c>
      <c r="G44" s="9">
        <v>57179453.900000006</v>
      </c>
      <c r="H44" s="9">
        <v>30000000</v>
      </c>
      <c r="I44" s="9">
        <v>30000000</v>
      </c>
    </row>
    <row r="45" spans="1:9" s="35" customFormat="1" x14ac:dyDescent="0.25">
      <c r="A45" s="23" t="s">
        <v>142</v>
      </c>
      <c r="B45" s="76" t="s">
        <v>112</v>
      </c>
      <c r="C45" s="14" t="s">
        <v>122</v>
      </c>
      <c r="D45" s="14" t="s">
        <v>143</v>
      </c>
      <c r="E45" s="14"/>
      <c r="F45" s="14"/>
      <c r="G45" s="8">
        <v>504071111.75999993</v>
      </c>
      <c r="H45" s="8">
        <v>479856302.39999998</v>
      </c>
      <c r="I45" s="8">
        <v>611260725.91000009</v>
      </c>
    </row>
    <row r="46" spans="1:9" ht="47.25" x14ac:dyDescent="0.25">
      <c r="A46" s="23" t="s">
        <v>86</v>
      </c>
      <c r="B46" s="76" t="s">
        <v>112</v>
      </c>
      <c r="C46" s="14" t="s">
        <v>122</v>
      </c>
      <c r="D46" s="14" t="s">
        <v>143</v>
      </c>
      <c r="E46" s="14" t="s">
        <v>75</v>
      </c>
      <c r="F46" s="14"/>
      <c r="G46" s="8">
        <v>9648290</v>
      </c>
      <c r="H46" s="8">
        <v>11277200</v>
      </c>
      <c r="I46" s="8">
        <v>9735155</v>
      </c>
    </row>
    <row r="47" spans="1:9" ht="30.75" x14ac:dyDescent="0.25">
      <c r="A47" s="10" t="s">
        <v>94</v>
      </c>
      <c r="B47" s="76" t="s">
        <v>112</v>
      </c>
      <c r="C47" s="15" t="s">
        <v>122</v>
      </c>
      <c r="D47" s="15" t="s">
        <v>143</v>
      </c>
      <c r="E47" s="15" t="s">
        <v>48</v>
      </c>
      <c r="F47" s="15"/>
      <c r="G47" s="9">
        <v>9648290</v>
      </c>
      <c r="H47" s="9">
        <v>11277200</v>
      </c>
      <c r="I47" s="9">
        <v>9735155</v>
      </c>
    </row>
    <row r="48" spans="1:9" ht="30.75" x14ac:dyDescent="0.25">
      <c r="A48" s="10" t="s">
        <v>61</v>
      </c>
      <c r="B48" s="76" t="s">
        <v>112</v>
      </c>
      <c r="C48" s="15" t="s">
        <v>122</v>
      </c>
      <c r="D48" s="15" t="s">
        <v>143</v>
      </c>
      <c r="E48" s="15" t="s">
        <v>48</v>
      </c>
      <c r="F48" s="15" t="s">
        <v>5</v>
      </c>
      <c r="G48" s="9">
        <v>9648290</v>
      </c>
      <c r="H48" s="9">
        <v>11277200</v>
      </c>
      <c r="I48" s="9">
        <v>9735155</v>
      </c>
    </row>
    <row r="49" spans="1:30" ht="33.75" customHeight="1" x14ac:dyDescent="0.25">
      <c r="A49" s="23" t="s">
        <v>95</v>
      </c>
      <c r="B49" s="76" t="s">
        <v>112</v>
      </c>
      <c r="C49" s="14" t="s">
        <v>122</v>
      </c>
      <c r="D49" s="14" t="s">
        <v>143</v>
      </c>
      <c r="E49" s="14" t="s">
        <v>49</v>
      </c>
      <c r="F49" s="14"/>
      <c r="G49" s="8">
        <v>139458521.45999998</v>
      </c>
      <c r="H49" s="8">
        <v>192588146.38</v>
      </c>
      <c r="I49" s="8">
        <v>317524529.65000004</v>
      </c>
    </row>
    <row r="50" spans="1:30" x14ac:dyDescent="0.25">
      <c r="A50" s="10" t="s">
        <v>65</v>
      </c>
      <c r="B50" s="76" t="s">
        <v>112</v>
      </c>
      <c r="C50" s="15" t="s">
        <v>122</v>
      </c>
      <c r="D50" s="15" t="s">
        <v>143</v>
      </c>
      <c r="E50" s="15" t="s">
        <v>50</v>
      </c>
      <c r="F50" s="15"/>
      <c r="G50" s="9">
        <v>35123734.670000002</v>
      </c>
      <c r="H50" s="9">
        <v>35124419.43</v>
      </c>
      <c r="I50" s="9">
        <v>35109419.729999997</v>
      </c>
      <c r="AD50" s="32"/>
    </row>
    <row r="51" spans="1:30" ht="75.75" x14ac:dyDescent="0.25">
      <c r="A51" s="10" t="s">
        <v>8</v>
      </c>
      <c r="B51" s="76" t="s">
        <v>112</v>
      </c>
      <c r="C51" s="15" t="s">
        <v>122</v>
      </c>
      <c r="D51" s="15" t="s">
        <v>143</v>
      </c>
      <c r="E51" s="15" t="s">
        <v>50</v>
      </c>
      <c r="F51" s="15" t="s">
        <v>4</v>
      </c>
      <c r="G51" s="9">
        <v>33181290</v>
      </c>
      <c r="H51" s="9">
        <v>33239290</v>
      </c>
      <c r="I51" s="9">
        <v>33239290</v>
      </c>
    </row>
    <row r="52" spans="1:30" ht="30.75" x14ac:dyDescent="0.25">
      <c r="A52" s="10" t="s">
        <v>61</v>
      </c>
      <c r="B52" s="76" t="s">
        <v>112</v>
      </c>
      <c r="C52" s="15" t="s">
        <v>122</v>
      </c>
      <c r="D52" s="15" t="s">
        <v>143</v>
      </c>
      <c r="E52" s="15" t="s">
        <v>50</v>
      </c>
      <c r="F52" s="15" t="s">
        <v>5</v>
      </c>
      <c r="G52" s="9">
        <v>1939444.67</v>
      </c>
      <c r="H52" s="9">
        <v>1882129.43</v>
      </c>
      <c r="I52" s="9">
        <v>1867129.73</v>
      </c>
    </row>
    <row r="53" spans="1:30" s="84" customFormat="1" x14ac:dyDescent="0.25">
      <c r="A53" s="10" t="s">
        <v>9</v>
      </c>
      <c r="B53" s="76" t="s">
        <v>112</v>
      </c>
      <c r="C53" s="15" t="s">
        <v>122</v>
      </c>
      <c r="D53" s="15" t="s">
        <v>143</v>
      </c>
      <c r="E53" s="15" t="s">
        <v>50</v>
      </c>
      <c r="F53" s="15" t="s">
        <v>6</v>
      </c>
      <c r="G53" s="9">
        <v>3000</v>
      </c>
      <c r="H53" s="9">
        <v>3000</v>
      </c>
      <c r="I53" s="9">
        <v>3000</v>
      </c>
    </row>
    <row r="54" spans="1:30" s="84" customFormat="1" x14ac:dyDescent="0.25">
      <c r="A54" s="162" t="s">
        <v>78</v>
      </c>
      <c r="B54" s="76" t="s">
        <v>112</v>
      </c>
      <c r="C54" s="14" t="s">
        <v>122</v>
      </c>
      <c r="D54" s="14" t="s">
        <v>143</v>
      </c>
      <c r="E54" s="14" t="s">
        <v>51</v>
      </c>
      <c r="F54" s="14"/>
      <c r="G54" s="8">
        <v>93063062.789999992</v>
      </c>
      <c r="H54" s="8">
        <v>156885676.94999999</v>
      </c>
      <c r="I54" s="8">
        <v>281843109.92000002</v>
      </c>
    </row>
    <row r="55" spans="1:30" s="84" customFormat="1" ht="30.75" x14ac:dyDescent="0.25">
      <c r="A55" s="10" t="s">
        <v>61</v>
      </c>
      <c r="B55" s="76" t="s">
        <v>112</v>
      </c>
      <c r="C55" s="15" t="s">
        <v>122</v>
      </c>
      <c r="D55" s="15" t="s">
        <v>143</v>
      </c>
      <c r="E55" s="15" t="s">
        <v>51</v>
      </c>
      <c r="F55" s="15" t="s">
        <v>5</v>
      </c>
      <c r="G55" s="9">
        <v>7711234.8500000006</v>
      </c>
      <c r="H55" s="9">
        <v>6885676.9500000002</v>
      </c>
      <c r="I55" s="9">
        <v>6813609.9199999999</v>
      </c>
    </row>
    <row r="56" spans="1:30" s="84" customFormat="1" ht="30.75" x14ac:dyDescent="0.25">
      <c r="A56" s="10" t="s">
        <v>405</v>
      </c>
      <c r="B56" s="76" t="s">
        <v>112</v>
      </c>
      <c r="C56" s="15" t="s">
        <v>122</v>
      </c>
      <c r="D56" s="15" t="s">
        <v>143</v>
      </c>
      <c r="E56" s="15" t="s">
        <v>51</v>
      </c>
      <c r="F56" s="15" t="s">
        <v>20</v>
      </c>
      <c r="G56" s="9">
        <v>85351827.939999998</v>
      </c>
      <c r="H56" s="9">
        <v>150000000</v>
      </c>
      <c r="I56" s="9">
        <v>275029500</v>
      </c>
    </row>
    <row r="57" spans="1:30" s="84" customFormat="1" ht="31.5" customHeight="1" x14ac:dyDescent="0.25">
      <c r="A57" s="25" t="s">
        <v>79</v>
      </c>
      <c r="B57" s="76" t="s">
        <v>112</v>
      </c>
      <c r="C57" s="14" t="s">
        <v>122</v>
      </c>
      <c r="D57" s="14" t="s">
        <v>143</v>
      </c>
      <c r="E57" s="14" t="s">
        <v>80</v>
      </c>
      <c r="F57" s="14"/>
      <c r="G57" s="8">
        <v>11271724</v>
      </c>
      <c r="H57" s="8">
        <v>578050</v>
      </c>
      <c r="I57" s="8">
        <v>572000</v>
      </c>
    </row>
    <row r="58" spans="1:30" ht="30.75" x14ac:dyDescent="0.25">
      <c r="A58" s="10" t="s">
        <v>61</v>
      </c>
      <c r="B58" s="76" t="s">
        <v>112</v>
      </c>
      <c r="C58" s="15" t="s">
        <v>122</v>
      </c>
      <c r="D58" s="15" t="s">
        <v>143</v>
      </c>
      <c r="E58" s="15" t="s">
        <v>80</v>
      </c>
      <c r="F58" s="15" t="s">
        <v>5</v>
      </c>
      <c r="G58" s="9">
        <v>11271724</v>
      </c>
      <c r="H58" s="9">
        <v>578050</v>
      </c>
      <c r="I58" s="9">
        <v>572000</v>
      </c>
    </row>
    <row r="59" spans="1:30" x14ac:dyDescent="0.25">
      <c r="A59" s="23" t="s">
        <v>125</v>
      </c>
      <c r="B59" s="76" t="s">
        <v>112</v>
      </c>
      <c r="C59" s="14" t="s">
        <v>122</v>
      </c>
      <c r="D59" s="14" t="s">
        <v>143</v>
      </c>
      <c r="E59" s="17">
        <v>9900000000</v>
      </c>
      <c r="F59" s="14"/>
      <c r="G59" s="8">
        <v>354964300.29999995</v>
      </c>
      <c r="H59" s="8">
        <v>275990956.01999998</v>
      </c>
      <c r="I59" s="8">
        <v>284001041.25999999</v>
      </c>
    </row>
    <row r="60" spans="1:30" ht="63.75" customHeight="1" x14ac:dyDescent="0.25">
      <c r="A60" s="10" t="s">
        <v>165</v>
      </c>
      <c r="B60" s="76" t="s">
        <v>112</v>
      </c>
      <c r="C60" s="15" t="s">
        <v>122</v>
      </c>
      <c r="D60" s="15" t="s">
        <v>143</v>
      </c>
      <c r="E60" s="20">
        <v>9910000000</v>
      </c>
      <c r="F60" s="15"/>
      <c r="G60" s="9">
        <v>282380567.39999998</v>
      </c>
      <c r="H60" s="9">
        <v>270354469.26999998</v>
      </c>
      <c r="I60" s="9">
        <v>278148290.24000001</v>
      </c>
    </row>
    <row r="61" spans="1:30" ht="75.75" x14ac:dyDescent="0.25">
      <c r="A61" s="10" t="s">
        <v>8</v>
      </c>
      <c r="B61" s="76" t="s">
        <v>112</v>
      </c>
      <c r="C61" s="15" t="s">
        <v>122</v>
      </c>
      <c r="D61" s="15" t="s">
        <v>143</v>
      </c>
      <c r="E61" s="20">
        <v>9910000000</v>
      </c>
      <c r="F61" s="15" t="s">
        <v>4</v>
      </c>
      <c r="G61" s="9">
        <v>58539669.189999998</v>
      </c>
      <c r="H61" s="9">
        <v>58129959.239999995</v>
      </c>
      <c r="I61" s="9">
        <v>58786751.090000004</v>
      </c>
    </row>
    <row r="62" spans="1:30" ht="30.75" x14ac:dyDescent="0.25">
      <c r="A62" s="10" t="s">
        <v>61</v>
      </c>
      <c r="B62" s="76" t="s">
        <v>112</v>
      </c>
      <c r="C62" s="15" t="s">
        <v>122</v>
      </c>
      <c r="D62" s="15" t="s">
        <v>143</v>
      </c>
      <c r="E62" s="20">
        <v>9910000000</v>
      </c>
      <c r="F62" s="15" t="s">
        <v>5</v>
      </c>
      <c r="G62" s="9">
        <v>10892807.99</v>
      </c>
      <c r="H62" s="9">
        <v>11421491.079999998</v>
      </c>
      <c r="I62" s="9">
        <v>11800428.24</v>
      </c>
    </row>
    <row r="63" spans="1:30" x14ac:dyDescent="0.25">
      <c r="A63" s="10" t="s">
        <v>10</v>
      </c>
      <c r="B63" s="76" t="s">
        <v>112</v>
      </c>
      <c r="C63" s="15" t="s">
        <v>122</v>
      </c>
      <c r="D63" s="15" t="s">
        <v>143</v>
      </c>
      <c r="E63" s="20">
        <v>9910000000</v>
      </c>
      <c r="F63" s="15" t="s">
        <v>7</v>
      </c>
      <c r="G63" s="9">
        <v>268782.93</v>
      </c>
      <c r="H63" s="9">
        <v>0</v>
      </c>
      <c r="I63" s="9">
        <v>0</v>
      </c>
    </row>
    <row r="64" spans="1:30" ht="30.75" x14ac:dyDescent="0.25">
      <c r="A64" s="18" t="s">
        <v>11</v>
      </c>
      <c r="B64" s="76" t="s">
        <v>112</v>
      </c>
      <c r="C64" s="15" t="s">
        <v>122</v>
      </c>
      <c r="D64" s="15" t="s">
        <v>143</v>
      </c>
      <c r="E64" s="20">
        <v>9910000000</v>
      </c>
      <c r="F64" s="15" t="s">
        <v>144</v>
      </c>
      <c r="G64" s="9">
        <v>211570797.28999996</v>
      </c>
      <c r="H64" s="9">
        <v>199814928.95000002</v>
      </c>
      <c r="I64" s="9">
        <v>206609660.91</v>
      </c>
    </row>
    <row r="65" spans="1:9" x14ac:dyDescent="0.25">
      <c r="A65" s="10" t="s">
        <v>9</v>
      </c>
      <c r="B65" s="76" t="s">
        <v>112</v>
      </c>
      <c r="C65" s="15" t="s">
        <v>122</v>
      </c>
      <c r="D65" s="15" t="s">
        <v>143</v>
      </c>
      <c r="E65" s="20">
        <v>9910000000</v>
      </c>
      <c r="F65" s="15" t="s">
        <v>6</v>
      </c>
      <c r="G65" s="9">
        <v>1108510</v>
      </c>
      <c r="H65" s="9">
        <v>988090</v>
      </c>
      <c r="I65" s="9">
        <v>951450</v>
      </c>
    </row>
    <row r="66" spans="1:9" s="84" customFormat="1" x14ac:dyDescent="0.25">
      <c r="A66" s="10" t="s">
        <v>137</v>
      </c>
      <c r="B66" s="76" t="s">
        <v>112</v>
      </c>
      <c r="C66" s="15" t="s">
        <v>122</v>
      </c>
      <c r="D66" s="15" t="s">
        <v>143</v>
      </c>
      <c r="E66" s="15" t="s">
        <v>138</v>
      </c>
      <c r="F66" s="15"/>
      <c r="G66" s="9">
        <v>72583732.900000006</v>
      </c>
      <c r="H66" s="9">
        <v>5636486.75</v>
      </c>
      <c r="I66" s="9">
        <v>5852751.0200000005</v>
      </c>
    </row>
    <row r="67" spans="1:9" s="98" customFormat="1" ht="30.75" x14ac:dyDescent="0.25">
      <c r="A67" s="10" t="s">
        <v>61</v>
      </c>
      <c r="B67" s="76" t="s">
        <v>112</v>
      </c>
      <c r="C67" s="15" t="s">
        <v>122</v>
      </c>
      <c r="D67" s="15" t="s">
        <v>143</v>
      </c>
      <c r="E67" s="15" t="s">
        <v>138</v>
      </c>
      <c r="F67" s="15" t="s">
        <v>5</v>
      </c>
      <c r="G67" s="9">
        <v>9460525.5999999996</v>
      </c>
      <c r="H67" s="9">
        <v>5406606.75</v>
      </c>
      <c r="I67" s="9">
        <v>5622871.0200000005</v>
      </c>
    </row>
    <row r="68" spans="1:9" s="84" customFormat="1" x14ac:dyDescent="0.25">
      <c r="A68" s="10" t="s">
        <v>10</v>
      </c>
      <c r="B68" s="76" t="s">
        <v>112</v>
      </c>
      <c r="C68" s="15" t="s">
        <v>122</v>
      </c>
      <c r="D68" s="15" t="s">
        <v>143</v>
      </c>
      <c r="E68" s="15" t="s">
        <v>138</v>
      </c>
      <c r="F68" s="15" t="s">
        <v>7</v>
      </c>
      <c r="G68" s="9">
        <v>1324225.31</v>
      </c>
      <c r="H68" s="9">
        <v>229880</v>
      </c>
      <c r="I68" s="9">
        <v>229880</v>
      </c>
    </row>
    <row r="69" spans="1:9" s="84" customFormat="1" ht="30.75" x14ac:dyDescent="0.25">
      <c r="A69" s="18" t="s">
        <v>11</v>
      </c>
      <c r="B69" s="76" t="s">
        <v>112</v>
      </c>
      <c r="C69" s="15" t="s">
        <v>122</v>
      </c>
      <c r="D69" s="15" t="s">
        <v>143</v>
      </c>
      <c r="E69" s="15" t="s">
        <v>138</v>
      </c>
      <c r="F69" s="15" t="s">
        <v>144</v>
      </c>
      <c r="G69" s="9">
        <v>11429913.120000001</v>
      </c>
      <c r="H69" s="9">
        <v>0</v>
      </c>
      <c r="I69" s="9">
        <v>0</v>
      </c>
    </row>
    <row r="70" spans="1:9" s="84" customFormat="1" x14ac:dyDescent="0.25">
      <c r="A70" s="10" t="s">
        <v>9</v>
      </c>
      <c r="B70" s="76" t="s">
        <v>112</v>
      </c>
      <c r="C70" s="15" t="s">
        <v>122</v>
      </c>
      <c r="D70" s="15" t="s">
        <v>143</v>
      </c>
      <c r="E70" s="15" t="s">
        <v>138</v>
      </c>
      <c r="F70" s="15" t="s">
        <v>6</v>
      </c>
      <c r="G70" s="9">
        <v>50369068.869999997</v>
      </c>
      <c r="H70" s="9">
        <v>0</v>
      </c>
      <c r="I70" s="9">
        <v>0</v>
      </c>
    </row>
    <row r="71" spans="1:9" s="85" customFormat="1" ht="31.5" x14ac:dyDescent="0.25">
      <c r="A71" s="23" t="s">
        <v>145</v>
      </c>
      <c r="B71" s="76" t="s">
        <v>112</v>
      </c>
      <c r="C71" s="14" t="s">
        <v>129</v>
      </c>
      <c r="D71" s="14"/>
      <c r="E71" s="14"/>
      <c r="F71" s="14"/>
      <c r="G71" s="8">
        <v>16101741</v>
      </c>
      <c r="H71" s="8">
        <v>15237569</v>
      </c>
      <c r="I71" s="8">
        <v>15417016</v>
      </c>
    </row>
    <row r="72" spans="1:9" s="85" customFormat="1" ht="63" x14ac:dyDescent="0.25">
      <c r="A72" s="23" t="s">
        <v>421</v>
      </c>
      <c r="B72" s="76" t="s">
        <v>112</v>
      </c>
      <c r="C72" s="14" t="s">
        <v>129</v>
      </c>
      <c r="D72" s="14" t="s">
        <v>151</v>
      </c>
      <c r="E72" s="14"/>
      <c r="F72" s="14"/>
      <c r="G72" s="8">
        <v>16101741</v>
      </c>
      <c r="H72" s="8">
        <v>15237569</v>
      </c>
      <c r="I72" s="8">
        <v>15417016</v>
      </c>
    </row>
    <row r="73" spans="1:9" s="85" customFormat="1" ht="47.25" x14ac:dyDescent="0.25">
      <c r="A73" s="23" t="s">
        <v>549</v>
      </c>
      <c r="B73" s="76" t="s">
        <v>112</v>
      </c>
      <c r="C73" s="14" t="s">
        <v>129</v>
      </c>
      <c r="D73" s="14" t="s">
        <v>151</v>
      </c>
      <c r="E73" s="14" t="s">
        <v>225</v>
      </c>
      <c r="F73" s="14"/>
      <c r="G73" s="8">
        <v>1500000</v>
      </c>
      <c r="H73" s="8">
        <v>1500000</v>
      </c>
      <c r="I73" s="8">
        <v>1500000</v>
      </c>
    </row>
    <row r="74" spans="1:9" s="84" customFormat="1" ht="75.75" x14ac:dyDescent="0.25">
      <c r="A74" s="10" t="s">
        <v>550</v>
      </c>
      <c r="B74" s="76" t="s">
        <v>112</v>
      </c>
      <c r="C74" s="15" t="s">
        <v>129</v>
      </c>
      <c r="D74" s="15" t="s">
        <v>151</v>
      </c>
      <c r="E74" s="15" t="s">
        <v>224</v>
      </c>
      <c r="F74" s="15"/>
      <c r="G74" s="9">
        <v>1500000</v>
      </c>
      <c r="H74" s="9">
        <v>1500000</v>
      </c>
      <c r="I74" s="9">
        <v>1500000</v>
      </c>
    </row>
    <row r="75" spans="1:9" s="84" customFormat="1" ht="30.75" x14ac:dyDescent="0.25">
      <c r="A75" s="10" t="s">
        <v>61</v>
      </c>
      <c r="B75" s="76" t="s">
        <v>112</v>
      </c>
      <c r="C75" s="15" t="s">
        <v>129</v>
      </c>
      <c r="D75" s="15" t="s">
        <v>151</v>
      </c>
      <c r="E75" s="15" t="s">
        <v>224</v>
      </c>
      <c r="F75" s="15" t="s">
        <v>5</v>
      </c>
      <c r="G75" s="9">
        <v>1500000</v>
      </c>
      <c r="H75" s="9">
        <v>1500000</v>
      </c>
      <c r="I75" s="9">
        <v>1500000</v>
      </c>
    </row>
    <row r="76" spans="1:9" s="84" customFormat="1" x14ac:dyDescent="0.25">
      <c r="A76" s="13" t="s">
        <v>125</v>
      </c>
      <c r="B76" s="76" t="s">
        <v>112</v>
      </c>
      <c r="C76" s="14" t="s">
        <v>129</v>
      </c>
      <c r="D76" s="14" t="s">
        <v>151</v>
      </c>
      <c r="E76" s="17">
        <v>9900000000</v>
      </c>
      <c r="F76" s="17"/>
      <c r="G76" s="8">
        <v>14601741</v>
      </c>
      <c r="H76" s="8">
        <v>13737569</v>
      </c>
      <c r="I76" s="8">
        <v>13917016</v>
      </c>
    </row>
    <row r="77" spans="1:9" s="84" customFormat="1" ht="30.75" x14ac:dyDescent="0.25">
      <c r="A77" s="10" t="s">
        <v>165</v>
      </c>
      <c r="B77" s="76" t="s">
        <v>112</v>
      </c>
      <c r="C77" s="15" t="s">
        <v>129</v>
      </c>
      <c r="D77" s="15" t="s">
        <v>151</v>
      </c>
      <c r="E77" s="20">
        <v>9910000000</v>
      </c>
      <c r="F77" s="20"/>
      <c r="G77" s="9">
        <v>13101741</v>
      </c>
      <c r="H77" s="9">
        <v>12737569</v>
      </c>
      <c r="I77" s="9">
        <v>12917016</v>
      </c>
    </row>
    <row r="78" spans="1:9" s="84" customFormat="1" ht="75.75" x14ac:dyDescent="0.25">
      <c r="A78" s="10" t="s">
        <v>8</v>
      </c>
      <c r="B78" s="76" t="s">
        <v>112</v>
      </c>
      <c r="C78" s="15" t="s">
        <v>129</v>
      </c>
      <c r="D78" s="15" t="s">
        <v>151</v>
      </c>
      <c r="E78" s="20">
        <v>9910000000</v>
      </c>
      <c r="F78" s="15" t="s">
        <v>4</v>
      </c>
      <c r="G78" s="9">
        <v>11160620</v>
      </c>
      <c r="H78" s="9">
        <v>10846620</v>
      </c>
      <c r="I78" s="9">
        <v>10890620</v>
      </c>
    </row>
    <row r="79" spans="1:9" s="84" customFormat="1" ht="30.75" x14ac:dyDescent="0.25">
      <c r="A79" s="10" t="s">
        <v>61</v>
      </c>
      <c r="B79" s="76" t="s">
        <v>112</v>
      </c>
      <c r="C79" s="15" t="s">
        <v>129</v>
      </c>
      <c r="D79" s="15" t="s">
        <v>151</v>
      </c>
      <c r="E79" s="20">
        <v>9910000000</v>
      </c>
      <c r="F79" s="15" t="s">
        <v>5</v>
      </c>
      <c r="G79" s="9">
        <v>1940121</v>
      </c>
      <c r="H79" s="9">
        <v>1889949</v>
      </c>
      <c r="I79" s="9">
        <v>2025396</v>
      </c>
    </row>
    <row r="80" spans="1:9" s="84" customFormat="1" x14ac:dyDescent="0.25">
      <c r="A80" s="10" t="s">
        <v>9</v>
      </c>
      <c r="B80" s="76" t="s">
        <v>112</v>
      </c>
      <c r="C80" s="15" t="s">
        <v>129</v>
      </c>
      <c r="D80" s="15" t="s">
        <v>151</v>
      </c>
      <c r="E80" s="20">
        <v>9910000000</v>
      </c>
      <c r="F80" s="20">
        <v>800</v>
      </c>
      <c r="G80" s="9">
        <v>1000</v>
      </c>
      <c r="H80" s="9">
        <v>1000</v>
      </c>
      <c r="I80" s="9">
        <v>1000</v>
      </c>
    </row>
    <row r="81" spans="1:9" s="84" customFormat="1" x14ac:dyDescent="0.25">
      <c r="A81" s="10" t="s">
        <v>137</v>
      </c>
      <c r="B81" s="76" t="s">
        <v>112</v>
      </c>
      <c r="C81" s="15" t="s">
        <v>129</v>
      </c>
      <c r="D81" s="15" t="s">
        <v>151</v>
      </c>
      <c r="E81" s="20">
        <v>9950000000</v>
      </c>
      <c r="F81" s="20"/>
      <c r="G81" s="9">
        <v>1500000</v>
      </c>
      <c r="H81" s="9">
        <v>1000000</v>
      </c>
      <c r="I81" s="9">
        <v>1000000</v>
      </c>
    </row>
    <row r="82" spans="1:9" s="84" customFormat="1" ht="30.75" x14ac:dyDescent="0.25">
      <c r="A82" s="10" t="s">
        <v>61</v>
      </c>
      <c r="B82" s="76" t="s">
        <v>112</v>
      </c>
      <c r="C82" s="15" t="s">
        <v>129</v>
      </c>
      <c r="D82" s="15" t="s">
        <v>151</v>
      </c>
      <c r="E82" s="20">
        <v>9950000000</v>
      </c>
      <c r="F82" s="20">
        <v>200</v>
      </c>
      <c r="G82" s="9">
        <v>1500000</v>
      </c>
      <c r="H82" s="9">
        <v>1000000</v>
      </c>
      <c r="I82" s="9">
        <v>1000000</v>
      </c>
    </row>
    <row r="83" spans="1:9" s="85" customFormat="1" x14ac:dyDescent="0.25">
      <c r="A83" s="23" t="s">
        <v>147</v>
      </c>
      <c r="B83" s="76" t="s">
        <v>112</v>
      </c>
      <c r="C83" s="14" t="s">
        <v>131</v>
      </c>
      <c r="D83" s="14"/>
      <c r="E83" s="14"/>
      <c r="F83" s="14"/>
      <c r="G83" s="8">
        <v>281498551.5</v>
      </c>
      <c r="H83" s="8">
        <v>118712604.69</v>
      </c>
      <c r="I83" s="8">
        <v>116392588.95999999</v>
      </c>
    </row>
    <row r="84" spans="1:9" s="85" customFormat="1" x14ac:dyDescent="0.25">
      <c r="A84" s="23" t="s">
        <v>148</v>
      </c>
      <c r="B84" s="76" t="s">
        <v>112</v>
      </c>
      <c r="C84" s="14" t="s">
        <v>131</v>
      </c>
      <c r="D84" s="14" t="s">
        <v>122</v>
      </c>
      <c r="E84" s="14"/>
      <c r="F84" s="14"/>
      <c r="G84" s="8">
        <v>828848.24</v>
      </c>
      <c r="H84" s="8">
        <v>828848.24</v>
      </c>
      <c r="I84" s="8">
        <v>828848.24</v>
      </c>
    </row>
    <row r="85" spans="1:9" s="85" customFormat="1" x14ac:dyDescent="0.25">
      <c r="A85" s="23" t="s">
        <v>125</v>
      </c>
      <c r="B85" s="76" t="s">
        <v>112</v>
      </c>
      <c r="C85" s="14" t="s">
        <v>131</v>
      </c>
      <c r="D85" s="14" t="s">
        <v>122</v>
      </c>
      <c r="E85" s="14">
        <v>9900000000</v>
      </c>
      <c r="F85" s="14"/>
      <c r="G85" s="8">
        <v>828848.24</v>
      </c>
      <c r="H85" s="8">
        <v>828848.24</v>
      </c>
      <c r="I85" s="8">
        <v>828848.24</v>
      </c>
    </row>
    <row r="86" spans="1:9" s="85" customFormat="1" ht="30.75" x14ac:dyDescent="0.25">
      <c r="A86" s="10" t="s">
        <v>165</v>
      </c>
      <c r="B86" s="76" t="s">
        <v>112</v>
      </c>
      <c r="C86" s="15" t="s">
        <v>131</v>
      </c>
      <c r="D86" s="15" t="s">
        <v>122</v>
      </c>
      <c r="E86" s="15" t="s">
        <v>127</v>
      </c>
      <c r="F86" s="15"/>
      <c r="G86" s="9">
        <v>828848.24</v>
      </c>
      <c r="H86" s="9">
        <v>828848.24</v>
      </c>
      <c r="I86" s="9">
        <v>828848.24</v>
      </c>
    </row>
    <row r="87" spans="1:9" s="85" customFormat="1" ht="75.75" x14ac:dyDescent="0.25">
      <c r="A87" s="10" t="s">
        <v>8</v>
      </c>
      <c r="B87" s="76" t="s">
        <v>112</v>
      </c>
      <c r="C87" s="15" t="s">
        <v>131</v>
      </c>
      <c r="D87" s="15" t="s">
        <v>122</v>
      </c>
      <c r="E87" s="15" t="s">
        <v>127</v>
      </c>
      <c r="F87" s="15" t="s">
        <v>4</v>
      </c>
      <c r="G87" s="9">
        <v>828848.24</v>
      </c>
      <c r="H87" s="9">
        <v>828848.24</v>
      </c>
      <c r="I87" s="9">
        <v>828848.24</v>
      </c>
    </row>
    <row r="88" spans="1:9" s="85" customFormat="1" x14ac:dyDescent="0.25">
      <c r="A88" s="23" t="s">
        <v>149</v>
      </c>
      <c r="B88" s="76" t="s">
        <v>112</v>
      </c>
      <c r="C88" s="14" t="s">
        <v>131</v>
      </c>
      <c r="D88" s="14" t="s">
        <v>150</v>
      </c>
      <c r="E88" s="14"/>
      <c r="F88" s="14"/>
      <c r="G88" s="8">
        <v>124373487.69000001</v>
      </c>
      <c r="H88" s="8">
        <v>79985030.950000003</v>
      </c>
      <c r="I88" s="8">
        <v>82808305.219999999</v>
      </c>
    </row>
    <row r="89" spans="1:9" s="85" customFormat="1" ht="63" x14ac:dyDescent="0.25">
      <c r="A89" s="23" t="s">
        <v>102</v>
      </c>
      <c r="B89" s="76" t="s">
        <v>112</v>
      </c>
      <c r="C89" s="14" t="s">
        <v>131</v>
      </c>
      <c r="D89" s="14" t="s">
        <v>150</v>
      </c>
      <c r="E89" s="14" t="s">
        <v>33</v>
      </c>
      <c r="F89" s="14"/>
      <c r="G89" s="8">
        <v>118868114.82000001</v>
      </c>
      <c r="H89" s="8">
        <v>74479658.079999998</v>
      </c>
      <c r="I89" s="8">
        <v>77302932.349999994</v>
      </c>
    </row>
    <row r="90" spans="1:9" s="85" customFormat="1" x14ac:dyDescent="0.25">
      <c r="A90" s="10" t="s">
        <v>62</v>
      </c>
      <c r="B90" s="76" t="s">
        <v>112</v>
      </c>
      <c r="C90" s="15" t="s">
        <v>131</v>
      </c>
      <c r="D90" s="15" t="s">
        <v>150</v>
      </c>
      <c r="E90" s="15" t="s">
        <v>34</v>
      </c>
      <c r="F90" s="15"/>
      <c r="G90" s="9">
        <v>2847748.5300000003</v>
      </c>
      <c r="H90" s="9">
        <v>2744658.08</v>
      </c>
      <c r="I90" s="9">
        <v>2767433.35</v>
      </c>
    </row>
    <row r="91" spans="1:9" s="85" customFormat="1" ht="75.75" x14ac:dyDescent="0.25">
      <c r="A91" s="10" t="s">
        <v>8</v>
      </c>
      <c r="B91" s="76" t="s">
        <v>112</v>
      </c>
      <c r="C91" s="15" t="s">
        <v>131</v>
      </c>
      <c r="D91" s="15" t="s">
        <v>150</v>
      </c>
      <c r="E91" s="15" t="s">
        <v>34</v>
      </c>
      <c r="F91" s="15" t="s">
        <v>4</v>
      </c>
      <c r="G91" s="9">
        <v>1489014.27</v>
      </c>
      <c r="H91" s="9">
        <v>1326085.1200000001</v>
      </c>
      <c r="I91" s="9">
        <v>1326085.1200000001</v>
      </c>
    </row>
    <row r="92" spans="1:9" s="85" customFormat="1" ht="30.75" x14ac:dyDescent="0.25">
      <c r="A92" s="18" t="s">
        <v>61</v>
      </c>
      <c r="B92" s="76" t="s">
        <v>112</v>
      </c>
      <c r="C92" s="15" t="s">
        <v>131</v>
      </c>
      <c r="D92" s="15" t="s">
        <v>150</v>
      </c>
      <c r="E92" s="15" t="s">
        <v>34</v>
      </c>
      <c r="F92" s="21">
        <v>200</v>
      </c>
      <c r="G92" s="9">
        <v>1358734.26</v>
      </c>
      <c r="H92" s="9">
        <v>1418572.96</v>
      </c>
      <c r="I92" s="9">
        <v>1441348.23</v>
      </c>
    </row>
    <row r="93" spans="1:9" s="85" customFormat="1" x14ac:dyDescent="0.25">
      <c r="A93" s="18" t="s">
        <v>14</v>
      </c>
      <c r="B93" s="76" t="s">
        <v>112</v>
      </c>
      <c r="C93" s="15" t="s">
        <v>131</v>
      </c>
      <c r="D93" s="15" t="s">
        <v>150</v>
      </c>
      <c r="E93" s="15" t="s">
        <v>35</v>
      </c>
      <c r="F93" s="21"/>
      <c r="G93" s="9">
        <v>67565612.650000006</v>
      </c>
      <c r="H93" s="9">
        <v>61735000</v>
      </c>
      <c r="I93" s="9">
        <v>60585000</v>
      </c>
    </row>
    <row r="94" spans="1:9" s="85" customFormat="1" x14ac:dyDescent="0.25">
      <c r="A94" s="18" t="s">
        <v>9</v>
      </c>
      <c r="B94" s="76" t="s">
        <v>112</v>
      </c>
      <c r="C94" s="15" t="s">
        <v>131</v>
      </c>
      <c r="D94" s="15" t="s">
        <v>150</v>
      </c>
      <c r="E94" s="15" t="s">
        <v>35</v>
      </c>
      <c r="F94" s="21">
        <v>800</v>
      </c>
      <c r="G94" s="9">
        <v>67565612.650000006</v>
      </c>
      <c r="H94" s="9">
        <v>61735000</v>
      </c>
      <c r="I94" s="9">
        <v>60585000</v>
      </c>
    </row>
    <row r="95" spans="1:9" s="85" customFormat="1" x14ac:dyDescent="0.25">
      <c r="A95" s="18" t="s">
        <v>113</v>
      </c>
      <c r="B95" s="76" t="s">
        <v>112</v>
      </c>
      <c r="C95" s="15" t="s">
        <v>131</v>
      </c>
      <c r="D95" s="15" t="s">
        <v>150</v>
      </c>
      <c r="E95" s="15" t="s">
        <v>114</v>
      </c>
      <c r="F95" s="21"/>
      <c r="G95" s="9">
        <v>3950499</v>
      </c>
      <c r="H95" s="9">
        <v>0</v>
      </c>
      <c r="I95" s="9">
        <v>3950499</v>
      </c>
    </row>
    <row r="96" spans="1:9" s="85" customFormat="1" x14ac:dyDescent="0.25">
      <c r="A96" s="18" t="s">
        <v>9</v>
      </c>
      <c r="B96" s="76" t="s">
        <v>112</v>
      </c>
      <c r="C96" s="15" t="s">
        <v>131</v>
      </c>
      <c r="D96" s="15" t="s">
        <v>150</v>
      </c>
      <c r="E96" s="15" t="s">
        <v>114</v>
      </c>
      <c r="F96" s="21">
        <v>800</v>
      </c>
      <c r="G96" s="9">
        <v>3950499</v>
      </c>
      <c r="H96" s="9">
        <v>0</v>
      </c>
      <c r="I96" s="9">
        <v>3950499</v>
      </c>
    </row>
    <row r="97" spans="1:9" s="85" customFormat="1" x14ac:dyDescent="0.25">
      <c r="A97" s="10" t="s">
        <v>15</v>
      </c>
      <c r="B97" s="76" t="s">
        <v>112</v>
      </c>
      <c r="C97" s="15" t="s">
        <v>131</v>
      </c>
      <c r="D97" s="15" t="s">
        <v>150</v>
      </c>
      <c r="E97" s="15" t="s">
        <v>36</v>
      </c>
      <c r="F97" s="21"/>
      <c r="G97" s="9">
        <v>30352254.640000001</v>
      </c>
      <c r="H97" s="9">
        <v>0</v>
      </c>
      <c r="I97" s="9">
        <v>0</v>
      </c>
    </row>
    <row r="98" spans="1:9" s="85" customFormat="1" x14ac:dyDescent="0.25">
      <c r="A98" s="18" t="s">
        <v>9</v>
      </c>
      <c r="B98" s="76" t="s">
        <v>112</v>
      </c>
      <c r="C98" s="15" t="s">
        <v>131</v>
      </c>
      <c r="D98" s="15" t="s">
        <v>150</v>
      </c>
      <c r="E98" s="15" t="s">
        <v>36</v>
      </c>
      <c r="F98" s="15" t="s">
        <v>6</v>
      </c>
      <c r="G98" s="9">
        <v>30352254.640000001</v>
      </c>
      <c r="H98" s="9">
        <v>0</v>
      </c>
      <c r="I98" s="9">
        <v>0</v>
      </c>
    </row>
    <row r="99" spans="1:9" s="85" customFormat="1" x14ac:dyDescent="0.25">
      <c r="A99" s="18" t="s">
        <v>100</v>
      </c>
      <c r="B99" s="76" t="s">
        <v>112</v>
      </c>
      <c r="C99" s="15" t="s">
        <v>131</v>
      </c>
      <c r="D99" s="15" t="s">
        <v>150</v>
      </c>
      <c r="E99" s="15" t="s">
        <v>101</v>
      </c>
      <c r="F99" s="15"/>
      <c r="G99" s="9">
        <v>10000000</v>
      </c>
      <c r="H99" s="9">
        <v>10000000</v>
      </c>
      <c r="I99" s="9">
        <v>10000000</v>
      </c>
    </row>
    <row r="100" spans="1:9" s="85" customFormat="1" x14ac:dyDescent="0.25">
      <c r="A100" s="18" t="s">
        <v>9</v>
      </c>
      <c r="B100" s="76" t="s">
        <v>112</v>
      </c>
      <c r="C100" s="15" t="s">
        <v>131</v>
      </c>
      <c r="D100" s="15" t="s">
        <v>150</v>
      </c>
      <c r="E100" s="15" t="s">
        <v>101</v>
      </c>
      <c r="F100" s="15" t="s">
        <v>6</v>
      </c>
      <c r="G100" s="9">
        <v>10000000</v>
      </c>
      <c r="H100" s="9">
        <v>10000000</v>
      </c>
      <c r="I100" s="9">
        <v>10000000</v>
      </c>
    </row>
    <row r="101" spans="1:9" s="85" customFormat="1" ht="30.75" x14ac:dyDescent="0.25">
      <c r="A101" s="18" t="s">
        <v>103</v>
      </c>
      <c r="B101" s="76" t="s">
        <v>112</v>
      </c>
      <c r="C101" s="15" t="s">
        <v>131</v>
      </c>
      <c r="D101" s="15" t="s">
        <v>150</v>
      </c>
      <c r="E101" s="15" t="s">
        <v>63</v>
      </c>
      <c r="F101" s="15"/>
      <c r="G101" s="9">
        <v>4152000</v>
      </c>
      <c r="H101" s="9">
        <v>0</v>
      </c>
      <c r="I101" s="9">
        <v>0</v>
      </c>
    </row>
    <row r="102" spans="1:9" s="85" customFormat="1" x14ac:dyDescent="0.25">
      <c r="A102" s="18" t="s">
        <v>9</v>
      </c>
      <c r="B102" s="76" t="s">
        <v>112</v>
      </c>
      <c r="C102" s="15" t="s">
        <v>131</v>
      </c>
      <c r="D102" s="15" t="s">
        <v>150</v>
      </c>
      <c r="E102" s="15" t="s">
        <v>63</v>
      </c>
      <c r="F102" s="20">
        <v>800</v>
      </c>
      <c r="G102" s="9">
        <v>4152000</v>
      </c>
      <c r="H102" s="9">
        <v>0</v>
      </c>
      <c r="I102" s="9">
        <v>0</v>
      </c>
    </row>
    <row r="103" spans="1:9" s="85" customFormat="1" x14ac:dyDescent="0.25">
      <c r="A103" s="13" t="s">
        <v>125</v>
      </c>
      <c r="B103" s="76" t="s">
        <v>112</v>
      </c>
      <c r="C103" s="14" t="s">
        <v>131</v>
      </c>
      <c r="D103" s="14" t="s">
        <v>150</v>
      </c>
      <c r="E103" s="14">
        <v>9900000000</v>
      </c>
      <c r="F103" s="20"/>
      <c r="G103" s="9">
        <v>5505372.8700000001</v>
      </c>
      <c r="H103" s="9">
        <v>5505372.8700000001</v>
      </c>
      <c r="I103" s="9">
        <v>5505372.8700000001</v>
      </c>
    </row>
    <row r="104" spans="1:9" s="85" customFormat="1" ht="30.75" x14ac:dyDescent="0.25">
      <c r="A104" s="10" t="s">
        <v>165</v>
      </c>
      <c r="B104" s="76" t="s">
        <v>112</v>
      </c>
      <c r="C104" s="15" t="s">
        <v>131</v>
      </c>
      <c r="D104" s="15" t="s">
        <v>150</v>
      </c>
      <c r="E104" s="15">
        <v>9910000000</v>
      </c>
      <c r="F104" s="20"/>
      <c r="G104" s="9">
        <v>5505372.8700000001</v>
      </c>
      <c r="H104" s="9">
        <v>5505372.8700000001</v>
      </c>
      <c r="I104" s="9">
        <v>5505372.8700000001</v>
      </c>
    </row>
    <row r="105" spans="1:9" s="85" customFormat="1" ht="75.75" x14ac:dyDescent="0.25">
      <c r="A105" s="18" t="s">
        <v>8</v>
      </c>
      <c r="B105" s="76" t="s">
        <v>112</v>
      </c>
      <c r="C105" s="15" t="s">
        <v>131</v>
      </c>
      <c r="D105" s="15" t="s">
        <v>150</v>
      </c>
      <c r="E105" s="15">
        <v>9910000000</v>
      </c>
      <c r="F105" s="20" t="s">
        <v>4</v>
      </c>
      <c r="G105" s="9">
        <v>5505372.8700000001</v>
      </c>
      <c r="H105" s="9">
        <v>5505372.8700000001</v>
      </c>
      <c r="I105" s="9">
        <v>5505372.8700000001</v>
      </c>
    </row>
    <row r="106" spans="1:9" s="85" customFormat="1" ht="18" customHeight="1" x14ac:dyDescent="0.25">
      <c r="A106" s="13" t="s">
        <v>189</v>
      </c>
      <c r="B106" s="76" t="s">
        <v>112</v>
      </c>
      <c r="C106" s="14" t="s">
        <v>131</v>
      </c>
      <c r="D106" s="14" t="s">
        <v>159</v>
      </c>
      <c r="E106" s="17"/>
      <c r="F106" s="17"/>
      <c r="G106" s="8">
        <v>15150000</v>
      </c>
      <c r="H106" s="8">
        <v>17150000</v>
      </c>
      <c r="I106" s="8">
        <v>17150000</v>
      </c>
    </row>
    <row r="107" spans="1:9" s="85" customFormat="1" ht="34.5" customHeight="1" x14ac:dyDescent="0.25">
      <c r="A107" s="13" t="s">
        <v>109</v>
      </c>
      <c r="B107" s="76" t="s">
        <v>112</v>
      </c>
      <c r="C107" s="14" t="s">
        <v>131</v>
      </c>
      <c r="D107" s="14" t="s">
        <v>159</v>
      </c>
      <c r="E107" s="16" t="s">
        <v>38</v>
      </c>
      <c r="F107" s="17"/>
      <c r="G107" s="8">
        <v>15150000</v>
      </c>
      <c r="H107" s="8">
        <v>17150000</v>
      </c>
      <c r="I107" s="8">
        <v>17150000</v>
      </c>
    </row>
    <row r="108" spans="1:9" s="85" customFormat="1" x14ac:dyDescent="0.25">
      <c r="A108" s="18" t="s">
        <v>17</v>
      </c>
      <c r="B108" s="76" t="s">
        <v>112</v>
      </c>
      <c r="C108" s="15" t="s">
        <v>131</v>
      </c>
      <c r="D108" s="15" t="s">
        <v>159</v>
      </c>
      <c r="E108" s="19" t="s">
        <v>37</v>
      </c>
      <c r="F108" s="20"/>
      <c r="G108" s="9">
        <v>2000000</v>
      </c>
      <c r="H108" s="9">
        <v>4000000</v>
      </c>
      <c r="I108" s="9">
        <v>4000000</v>
      </c>
    </row>
    <row r="109" spans="1:9" s="85" customFormat="1" ht="30.75" x14ac:dyDescent="0.25">
      <c r="A109" s="10" t="s">
        <v>61</v>
      </c>
      <c r="B109" s="76" t="s">
        <v>112</v>
      </c>
      <c r="C109" s="15" t="s">
        <v>131</v>
      </c>
      <c r="D109" s="15" t="s">
        <v>159</v>
      </c>
      <c r="E109" s="19" t="s">
        <v>37</v>
      </c>
      <c r="F109" s="20">
        <v>800</v>
      </c>
      <c r="G109" s="9">
        <v>2000000</v>
      </c>
      <c r="H109" s="9">
        <v>4000000</v>
      </c>
      <c r="I109" s="9">
        <v>4000000</v>
      </c>
    </row>
    <row r="110" spans="1:9" s="85" customFormat="1" ht="21" customHeight="1" x14ac:dyDescent="0.25">
      <c r="A110" s="18" t="s">
        <v>16</v>
      </c>
      <c r="B110" s="76" t="s">
        <v>112</v>
      </c>
      <c r="C110" s="15" t="s">
        <v>131</v>
      </c>
      <c r="D110" s="15" t="s">
        <v>159</v>
      </c>
      <c r="E110" s="19" t="s">
        <v>39</v>
      </c>
      <c r="F110" s="20"/>
      <c r="G110" s="9">
        <v>13150000</v>
      </c>
      <c r="H110" s="9">
        <v>13150000</v>
      </c>
      <c r="I110" s="9">
        <v>13150000</v>
      </c>
    </row>
    <row r="111" spans="1:9" s="85" customFormat="1" ht="31.5" customHeight="1" x14ac:dyDescent="0.25">
      <c r="A111" s="10" t="s">
        <v>61</v>
      </c>
      <c r="B111" s="76" t="s">
        <v>112</v>
      </c>
      <c r="C111" s="15" t="s">
        <v>131</v>
      </c>
      <c r="D111" s="15" t="s">
        <v>159</v>
      </c>
      <c r="E111" s="19" t="s">
        <v>39</v>
      </c>
      <c r="F111" s="20">
        <v>200</v>
      </c>
      <c r="G111" s="9">
        <v>150000</v>
      </c>
      <c r="H111" s="9">
        <v>150000</v>
      </c>
      <c r="I111" s="9">
        <v>150000</v>
      </c>
    </row>
    <row r="112" spans="1:9" s="85" customFormat="1" ht="15.75" customHeight="1" x14ac:dyDescent="0.25">
      <c r="A112" s="18" t="s">
        <v>9</v>
      </c>
      <c r="B112" s="76" t="s">
        <v>112</v>
      </c>
      <c r="C112" s="15" t="s">
        <v>131</v>
      </c>
      <c r="D112" s="15" t="s">
        <v>159</v>
      </c>
      <c r="E112" s="19" t="s">
        <v>39</v>
      </c>
      <c r="F112" s="20">
        <v>800</v>
      </c>
      <c r="G112" s="9">
        <v>13000000</v>
      </c>
      <c r="H112" s="9">
        <v>13000000</v>
      </c>
      <c r="I112" s="9">
        <v>13000000</v>
      </c>
    </row>
    <row r="113" spans="1:27" s="85" customFormat="1" ht="18" customHeight="1" x14ac:dyDescent="0.25">
      <c r="A113" s="13" t="s">
        <v>190</v>
      </c>
      <c r="B113" s="76" t="s">
        <v>112</v>
      </c>
      <c r="C113" s="14" t="s">
        <v>131</v>
      </c>
      <c r="D113" s="14" t="s">
        <v>146</v>
      </c>
      <c r="E113" s="17"/>
      <c r="F113" s="17"/>
      <c r="G113" s="8">
        <v>122429455.56999999</v>
      </c>
      <c r="H113" s="8">
        <v>15605435.5</v>
      </c>
      <c r="I113" s="8">
        <v>15605435.5</v>
      </c>
    </row>
    <row r="114" spans="1:27" s="85" customFormat="1" ht="30.75" customHeight="1" x14ac:dyDescent="0.25">
      <c r="A114" s="13" t="s">
        <v>109</v>
      </c>
      <c r="B114" s="76" t="s">
        <v>112</v>
      </c>
      <c r="C114" s="14" t="s">
        <v>131</v>
      </c>
      <c r="D114" s="14" t="s">
        <v>146</v>
      </c>
      <c r="E114" s="16" t="s">
        <v>38</v>
      </c>
      <c r="F114" s="17"/>
      <c r="G114" s="8">
        <v>122429455.56999999</v>
      </c>
      <c r="H114" s="8">
        <v>15605435.5</v>
      </c>
      <c r="I114" s="8">
        <v>15605435.5</v>
      </c>
    </row>
    <row r="115" spans="1:27" s="84" customFormat="1" x14ac:dyDescent="0.25">
      <c r="A115" s="18" t="s">
        <v>93</v>
      </c>
      <c r="B115" s="76" t="s">
        <v>112</v>
      </c>
      <c r="C115" s="15" t="s">
        <v>131</v>
      </c>
      <c r="D115" s="15" t="s">
        <v>146</v>
      </c>
      <c r="E115" s="19" t="s">
        <v>40</v>
      </c>
      <c r="F115" s="20"/>
      <c r="G115" s="9">
        <v>122429455.56999999</v>
      </c>
      <c r="H115" s="9">
        <v>15605435.5</v>
      </c>
      <c r="I115" s="9">
        <v>15605435.5</v>
      </c>
    </row>
    <row r="116" spans="1:27" s="85" customFormat="1" ht="30.75" x14ac:dyDescent="0.25">
      <c r="A116" s="10" t="s">
        <v>61</v>
      </c>
      <c r="B116" s="76" t="s">
        <v>112</v>
      </c>
      <c r="C116" s="15" t="s">
        <v>131</v>
      </c>
      <c r="D116" s="15" t="s">
        <v>146</v>
      </c>
      <c r="E116" s="19" t="s">
        <v>40</v>
      </c>
      <c r="F116" s="20">
        <v>200</v>
      </c>
      <c r="G116" s="9">
        <v>122429455.56999999</v>
      </c>
      <c r="H116" s="9">
        <v>15605435.5</v>
      </c>
      <c r="I116" s="9">
        <v>15605435.5</v>
      </c>
    </row>
    <row r="117" spans="1:27" s="85" customFormat="1" x14ac:dyDescent="0.25">
      <c r="A117" s="23" t="s">
        <v>502</v>
      </c>
      <c r="B117" s="76" t="s">
        <v>112</v>
      </c>
      <c r="C117" s="14" t="s">
        <v>131</v>
      </c>
      <c r="D117" s="14" t="s">
        <v>151</v>
      </c>
      <c r="E117" s="161"/>
      <c r="F117" s="20"/>
      <c r="G117" s="9">
        <v>14000000</v>
      </c>
      <c r="H117" s="9">
        <v>0</v>
      </c>
      <c r="I117" s="9">
        <v>0</v>
      </c>
    </row>
    <row r="118" spans="1:27" s="85" customFormat="1" x14ac:dyDescent="0.25">
      <c r="A118" s="23" t="s">
        <v>125</v>
      </c>
      <c r="B118" s="76" t="s">
        <v>112</v>
      </c>
      <c r="C118" s="15" t="s">
        <v>131</v>
      </c>
      <c r="D118" s="15" t="s">
        <v>151</v>
      </c>
      <c r="E118" s="161" t="s">
        <v>126</v>
      </c>
      <c r="F118" s="20"/>
      <c r="G118" s="9">
        <v>14000000</v>
      </c>
      <c r="H118" s="9">
        <v>0</v>
      </c>
      <c r="I118" s="9">
        <v>0</v>
      </c>
    </row>
    <row r="119" spans="1:27" s="85" customFormat="1" x14ac:dyDescent="0.25">
      <c r="A119" s="23" t="s">
        <v>137</v>
      </c>
      <c r="B119" s="76" t="s">
        <v>112</v>
      </c>
      <c r="C119" s="15" t="s">
        <v>131</v>
      </c>
      <c r="D119" s="15" t="s">
        <v>151</v>
      </c>
      <c r="E119" s="160" t="s">
        <v>138</v>
      </c>
      <c r="F119" s="20"/>
      <c r="G119" s="9">
        <v>14000000</v>
      </c>
      <c r="H119" s="9">
        <v>0</v>
      </c>
      <c r="I119" s="9">
        <v>0</v>
      </c>
    </row>
    <row r="120" spans="1:27" s="85" customFormat="1" ht="30.75" x14ac:dyDescent="0.25">
      <c r="A120" s="10" t="s">
        <v>61</v>
      </c>
      <c r="B120" s="76" t="s">
        <v>112</v>
      </c>
      <c r="C120" s="15" t="s">
        <v>131</v>
      </c>
      <c r="D120" s="15" t="s">
        <v>151</v>
      </c>
      <c r="E120" s="160" t="s">
        <v>138</v>
      </c>
      <c r="F120" s="20">
        <v>200</v>
      </c>
      <c r="G120" s="9">
        <v>14000000</v>
      </c>
      <c r="H120" s="9">
        <v>0</v>
      </c>
      <c r="I120" s="9">
        <v>0</v>
      </c>
    </row>
    <row r="121" spans="1:27" s="85" customFormat="1" ht="31.5" x14ac:dyDescent="0.25">
      <c r="A121" s="13" t="s">
        <v>152</v>
      </c>
      <c r="B121" s="76" t="s">
        <v>112</v>
      </c>
      <c r="C121" s="14" t="s">
        <v>131</v>
      </c>
      <c r="D121" s="14" t="s">
        <v>153</v>
      </c>
      <c r="E121" s="17"/>
      <c r="F121" s="17"/>
      <c r="G121" s="8">
        <v>4716760</v>
      </c>
      <c r="H121" s="8">
        <v>5143290</v>
      </c>
      <c r="I121" s="8">
        <v>0</v>
      </c>
    </row>
    <row r="122" spans="1:27" s="84" customFormat="1" ht="42.75" customHeight="1" x14ac:dyDescent="0.25">
      <c r="A122" s="13" t="s">
        <v>91</v>
      </c>
      <c r="B122" s="76" t="s">
        <v>112</v>
      </c>
      <c r="C122" s="14" t="s">
        <v>131</v>
      </c>
      <c r="D122" s="14" t="s">
        <v>153</v>
      </c>
      <c r="E122" s="16" t="s">
        <v>31</v>
      </c>
      <c r="F122" s="17"/>
      <c r="G122" s="8">
        <v>4716760</v>
      </c>
      <c r="H122" s="8">
        <v>5143290</v>
      </c>
      <c r="I122" s="8">
        <v>0</v>
      </c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</row>
    <row r="123" spans="1:27" s="84" customFormat="1" x14ac:dyDescent="0.25">
      <c r="A123" s="18" t="s">
        <v>223</v>
      </c>
      <c r="B123" s="76" t="s">
        <v>112</v>
      </c>
      <c r="C123" s="15" t="s">
        <v>131</v>
      </c>
      <c r="D123" s="15" t="s">
        <v>153</v>
      </c>
      <c r="E123" s="19" t="s">
        <v>32</v>
      </c>
      <c r="F123" s="20"/>
      <c r="G123" s="9">
        <v>4716760</v>
      </c>
      <c r="H123" s="9">
        <v>5143290</v>
      </c>
      <c r="I123" s="9">
        <v>0</v>
      </c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</row>
    <row r="124" spans="1:27" s="84" customFormat="1" ht="30.75" x14ac:dyDescent="0.25">
      <c r="A124" s="18" t="s">
        <v>61</v>
      </c>
      <c r="B124" s="76" t="s">
        <v>112</v>
      </c>
      <c r="C124" s="15" t="s">
        <v>131</v>
      </c>
      <c r="D124" s="15" t="s">
        <v>153</v>
      </c>
      <c r="E124" s="19" t="s">
        <v>32</v>
      </c>
      <c r="F124" s="20">
        <v>200</v>
      </c>
      <c r="G124" s="9">
        <v>250000</v>
      </c>
      <c r="H124" s="9">
        <v>483290</v>
      </c>
      <c r="I124" s="9">
        <v>0</v>
      </c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</row>
    <row r="125" spans="1:27" s="84" customFormat="1" ht="21.75" customHeight="1" x14ac:dyDescent="0.25">
      <c r="A125" s="10" t="s">
        <v>10</v>
      </c>
      <c r="B125" s="76" t="s">
        <v>112</v>
      </c>
      <c r="C125" s="15" t="s">
        <v>131</v>
      </c>
      <c r="D125" s="15" t="s">
        <v>153</v>
      </c>
      <c r="E125" s="19" t="s">
        <v>32</v>
      </c>
      <c r="F125" s="20">
        <v>300</v>
      </c>
      <c r="G125" s="9">
        <v>166760</v>
      </c>
      <c r="H125" s="9">
        <v>60000</v>
      </c>
      <c r="I125" s="9">
        <v>0</v>
      </c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</row>
    <row r="126" spans="1:27" s="84" customFormat="1" x14ac:dyDescent="0.25">
      <c r="A126" s="18" t="s">
        <v>9</v>
      </c>
      <c r="B126" s="76" t="s">
        <v>112</v>
      </c>
      <c r="C126" s="15" t="s">
        <v>131</v>
      </c>
      <c r="D126" s="15" t="s">
        <v>153</v>
      </c>
      <c r="E126" s="19" t="s">
        <v>32</v>
      </c>
      <c r="F126" s="20">
        <v>800</v>
      </c>
      <c r="G126" s="9">
        <v>4300000</v>
      </c>
      <c r="H126" s="9">
        <v>4600000</v>
      </c>
      <c r="I126" s="9">
        <v>0</v>
      </c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</row>
    <row r="127" spans="1:27" s="85" customFormat="1" x14ac:dyDescent="0.25">
      <c r="A127" s="23" t="s">
        <v>192</v>
      </c>
      <c r="B127" s="76" t="s">
        <v>112</v>
      </c>
      <c r="C127" s="14" t="s">
        <v>150</v>
      </c>
      <c r="D127" s="14"/>
      <c r="E127" s="16"/>
      <c r="F127" s="17"/>
      <c r="G127" s="8">
        <v>28028679.800000001</v>
      </c>
      <c r="H127" s="8">
        <v>0</v>
      </c>
      <c r="I127" s="8">
        <v>0</v>
      </c>
    </row>
    <row r="128" spans="1:27" s="85" customFormat="1" x14ac:dyDescent="0.25">
      <c r="A128" s="23" t="s">
        <v>551</v>
      </c>
      <c r="B128" s="76" t="s">
        <v>112</v>
      </c>
      <c r="C128" s="14" t="s">
        <v>150</v>
      </c>
      <c r="D128" s="14" t="s">
        <v>122</v>
      </c>
      <c r="E128" s="161"/>
      <c r="F128" s="17"/>
      <c r="G128" s="8">
        <v>18218243</v>
      </c>
      <c r="H128" s="8">
        <v>0</v>
      </c>
      <c r="I128" s="8">
        <v>0</v>
      </c>
    </row>
    <row r="129" spans="1:27" s="85" customFormat="1" x14ac:dyDescent="0.25">
      <c r="A129" s="23" t="s">
        <v>125</v>
      </c>
      <c r="B129" s="76" t="s">
        <v>112</v>
      </c>
      <c r="C129" s="14" t="s">
        <v>150</v>
      </c>
      <c r="D129" s="14" t="s">
        <v>122</v>
      </c>
      <c r="E129" s="161" t="s">
        <v>126</v>
      </c>
      <c r="F129" s="17"/>
      <c r="G129" s="9">
        <v>18218243</v>
      </c>
      <c r="H129" s="9">
        <v>0</v>
      </c>
      <c r="I129" s="9">
        <v>0</v>
      </c>
    </row>
    <row r="130" spans="1:27" s="85" customFormat="1" x14ac:dyDescent="0.25">
      <c r="A130" s="10" t="s">
        <v>137</v>
      </c>
      <c r="B130" s="76" t="s">
        <v>112</v>
      </c>
      <c r="C130" s="15" t="s">
        <v>150</v>
      </c>
      <c r="D130" s="15" t="s">
        <v>122</v>
      </c>
      <c r="E130" s="160" t="s">
        <v>138</v>
      </c>
      <c r="F130" s="20"/>
      <c r="G130" s="9">
        <v>18218243</v>
      </c>
      <c r="H130" s="9">
        <v>0</v>
      </c>
      <c r="I130" s="9">
        <v>0</v>
      </c>
    </row>
    <row r="131" spans="1:27" s="85" customFormat="1" ht="30.75" x14ac:dyDescent="0.25">
      <c r="A131" s="18" t="s">
        <v>61</v>
      </c>
      <c r="B131" s="76" t="s">
        <v>112</v>
      </c>
      <c r="C131" s="15" t="s">
        <v>150</v>
      </c>
      <c r="D131" s="15" t="s">
        <v>122</v>
      </c>
      <c r="E131" s="160" t="s">
        <v>138</v>
      </c>
      <c r="F131" s="20">
        <v>200</v>
      </c>
      <c r="G131" s="9">
        <v>18218243</v>
      </c>
      <c r="H131" s="9">
        <v>0</v>
      </c>
      <c r="I131" s="9">
        <v>0</v>
      </c>
    </row>
    <row r="132" spans="1:27" s="85" customFormat="1" x14ac:dyDescent="0.25">
      <c r="A132" s="23" t="s">
        <v>154</v>
      </c>
      <c r="B132" s="76" t="s">
        <v>112</v>
      </c>
      <c r="C132" s="14" t="s">
        <v>150</v>
      </c>
      <c r="D132" s="14" t="s">
        <v>129</v>
      </c>
      <c r="E132" s="16"/>
      <c r="F132" s="17"/>
      <c r="G132" s="8">
        <v>9810436.8000000007</v>
      </c>
      <c r="H132" s="8">
        <v>0</v>
      </c>
      <c r="I132" s="8">
        <v>0</v>
      </c>
    </row>
    <row r="133" spans="1:27" s="85" customFormat="1" x14ac:dyDescent="0.25">
      <c r="A133" s="23" t="s">
        <v>125</v>
      </c>
      <c r="B133" s="76" t="s">
        <v>112</v>
      </c>
      <c r="C133" s="14" t="s">
        <v>150</v>
      </c>
      <c r="D133" s="14" t="s">
        <v>129</v>
      </c>
      <c r="E133" s="16" t="s">
        <v>126</v>
      </c>
      <c r="F133" s="17"/>
      <c r="G133" s="8">
        <v>9810436.8000000007</v>
      </c>
      <c r="H133" s="8">
        <v>0</v>
      </c>
      <c r="I133" s="8">
        <v>0</v>
      </c>
    </row>
    <row r="134" spans="1:27" s="84" customFormat="1" x14ac:dyDescent="0.25">
      <c r="A134" s="10" t="s">
        <v>137</v>
      </c>
      <c r="B134" s="76" t="s">
        <v>112</v>
      </c>
      <c r="C134" s="15" t="s">
        <v>150</v>
      </c>
      <c r="D134" s="15" t="s">
        <v>129</v>
      </c>
      <c r="E134" s="19" t="s">
        <v>138</v>
      </c>
      <c r="F134" s="20"/>
      <c r="G134" s="9">
        <v>9810436.8000000007</v>
      </c>
      <c r="H134" s="9">
        <v>0</v>
      </c>
      <c r="I134" s="9">
        <v>0</v>
      </c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</row>
    <row r="135" spans="1:27" s="84" customFormat="1" ht="30.75" x14ac:dyDescent="0.25">
      <c r="A135" s="10" t="s">
        <v>21</v>
      </c>
      <c r="B135" s="76" t="s">
        <v>112</v>
      </c>
      <c r="C135" s="15" t="s">
        <v>150</v>
      </c>
      <c r="D135" s="15" t="s">
        <v>129</v>
      </c>
      <c r="E135" s="19" t="s">
        <v>138</v>
      </c>
      <c r="F135" s="20">
        <v>400</v>
      </c>
      <c r="G135" s="9">
        <v>9810436.8000000007</v>
      </c>
      <c r="H135" s="9">
        <v>0</v>
      </c>
      <c r="I135" s="9">
        <v>0</v>
      </c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</row>
    <row r="136" spans="1:27" s="85" customFormat="1" x14ac:dyDescent="0.25">
      <c r="A136" s="13" t="s">
        <v>193</v>
      </c>
      <c r="B136" s="76" t="s">
        <v>112</v>
      </c>
      <c r="C136" s="14" t="s">
        <v>135</v>
      </c>
      <c r="D136" s="14"/>
      <c r="E136" s="17"/>
      <c r="F136" s="17"/>
      <c r="G136" s="8">
        <v>5503028</v>
      </c>
      <c r="H136" s="8">
        <v>5956631</v>
      </c>
      <c r="I136" s="8">
        <v>6280536</v>
      </c>
    </row>
    <row r="137" spans="1:27" s="85" customFormat="1" ht="31.5" x14ac:dyDescent="0.25">
      <c r="A137" s="23" t="s">
        <v>222</v>
      </c>
      <c r="B137" s="76" t="s">
        <v>112</v>
      </c>
      <c r="C137" s="14" t="s">
        <v>135</v>
      </c>
      <c r="D137" s="14" t="s">
        <v>129</v>
      </c>
      <c r="E137" s="16"/>
      <c r="F137" s="17"/>
      <c r="G137" s="8">
        <v>5503028</v>
      </c>
      <c r="H137" s="8">
        <v>5956631</v>
      </c>
      <c r="I137" s="8">
        <v>6280536</v>
      </c>
    </row>
    <row r="138" spans="1:27" s="85" customFormat="1" ht="31.5" x14ac:dyDescent="0.25">
      <c r="A138" s="13" t="s">
        <v>229</v>
      </c>
      <c r="B138" s="76" t="s">
        <v>112</v>
      </c>
      <c r="C138" s="14" t="s">
        <v>135</v>
      </c>
      <c r="D138" s="14" t="s">
        <v>129</v>
      </c>
      <c r="E138" s="22">
        <v>2900000000</v>
      </c>
      <c r="F138" s="27"/>
      <c r="G138" s="8">
        <v>5503028</v>
      </c>
      <c r="H138" s="8">
        <v>5956631</v>
      </c>
      <c r="I138" s="8">
        <v>6280536</v>
      </c>
    </row>
    <row r="139" spans="1:27" s="85" customFormat="1" ht="30.75" x14ac:dyDescent="0.25">
      <c r="A139" s="18" t="s">
        <v>105</v>
      </c>
      <c r="B139" s="76" t="s">
        <v>112</v>
      </c>
      <c r="C139" s="15" t="s">
        <v>135</v>
      </c>
      <c r="D139" s="15" t="s">
        <v>129</v>
      </c>
      <c r="E139" s="21">
        <v>2930000000</v>
      </c>
      <c r="F139" s="42"/>
      <c r="G139" s="9">
        <v>1683528</v>
      </c>
      <c r="H139" s="9">
        <v>3394476</v>
      </c>
      <c r="I139" s="9">
        <v>3391176</v>
      </c>
    </row>
    <row r="140" spans="1:27" s="85" customFormat="1" ht="30.75" x14ac:dyDescent="0.25">
      <c r="A140" s="18" t="s">
        <v>61</v>
      </c>
      <c r="B140" s="76" t="s">
        <v>112</v>
      </c>
      <c r="C140" s="15" t="s">
        <v>135</v>
      </c>
      <c r="D140" s="15" t="s">
        <v>129</v>
      </c>
      <c r="E140" s="21">
        <v>2930000000</v>
      </c>
      <c r="F140" s="42">
        <v>200</v>
      </c>
      <c r="G140" s="9">
        <v>1683528</v>
      </c>
      <c r="H140" s="9">
        <v>3394476</v>
      </c>
      <c r="I140" s="9">
        <v>3391176</v>
      </c>
    </row>
    <row r="141" spans="1:27" s="84" customFormat="1" ht="30.75" x14ac:dyDescent="0.25">
      <c r="A141" s="26" t="s">
        <v>106</v>
      </c>
      <c r="B141" s="76" t="s">
        <v>112</v>
      </c>
      <c r="C141" s="15" t="s">
        <v>135</v>
      </c>
      <c r="D141" s="15" t="s">
        <v>129</v>
      </c>
      <c r="E141" s="21">
        <v>2940000000</v>
      </c>
      <c r="F141" s="42"/>
      <c r="G141" s="9">
        <v>3400000</v>
      </c>
      <c r="H141" s="9">
        <v>2294150</v>
      </c>
      <c r="I141" s="9">
        <v>2292400</v>
      </c>
    </row>
    <row r="142" spans="1:27" s="85" customFormat="1" ht="30.75" x14ac:dyDescent="0.25">
      <c r="A142" s="10" t="s">
        <v>61</v>
      </c>
      <c r="B142" s="76" t="s">
        <v>112</v>
      </c>
      <c r="C142" s="15" t="s">
        <v>135</v>
      </c>
      <c r="D142" s="15" t="s">
        <v>129</v>
      </c>
      <c r="E142" s="21">
        <v>2940000000</v>
      </c>
      <c r="F142" s="21">
        <v>200</v>
      </c>
      <c r="G142" s="9">
        <v>3400000</v>
      </c>
      <c r="H142" s="9">
        <v>2294150</v>
      </c>
      <c r="I142" s="9">
        <v>2292400</v>
      </c>
    </row>
    <row r="143" spans="1:27" s="84" customFormat="1" ht="30.75" x14ac:dyDescent="0.25">
      <c r="A143" s="18" t="s">
        <v>77</v>
      </c>
      <c r="B143" s="76" t="s">
        <v>112</v>
      </c>
      <c r="C143" s="15" t="s">
        <v>135</v>
      </c>
      <c r="D143" s="15" t="s">
        <v>129</v>
      </c>
      <c r="E143" s="21">
        <v>2970000000</v>
      </c>
      <c r="F143" s="21"/>
      <c r="G143" s="9">
        <v>419500</v>
      </c>
      <c r="H143" s="9">
        <v>268005</v>
      </c>
      <c r="I143" s="9">
        <v>596960</v>
      </c>
    </row>
    <row r="144" spans="1:27" s="85" customFormat="1" ht="30.75" x14ac:dyDescent="0.25">
      <c r="A144" s="10" t="s">
        <v>61</v>
      </c>
      <c r="B144" s="76" t="s">
        <v>112</v>
      </c>
      <c r="C144" s="15" t="s">
        <v>135</v>
      </c>
      <c r="D144" s="15" t="s">
        <v>129</v>
      </c>
      <c r="E144" s="21">
        <v>2970000000</v>
      </c>
      <c r="F144" s="21">
        <v>200</v>
      </c>
      <c r="G144" s="9">
        <v>419500</v>
      </c>
      <c r="H144" s="9">
        <v>268005</v>
      </c>
      <c r="I144" s="9">
        <v>596960</v>
      </c>
    </row>
    <row r="145" spans="1:12" s="85" customFormat="1" x14ac:dyDescent="0.25">
      <c r="A145" s="13" t="s">
        <v>155</v>
      </c>
      <c r="B145" s="76" t="s">
        <v>112</v>
      </c>
      <c r="C145" s="14" t="s">
        <v>136</v>
      </c>
      <c r="D145" s="14"/>
      <c r="E145" s="17"/>
      <c r="F145" s="17"/>
      <c r="G145" s="8">
        <v>1500499150.28</v>
      </c>
      <c r="H145" s="8">
        <v>1235556655.78</v>
      </c>
      <c r="I145" s="8">
        <v>1161668415.7116001</v>
      </c>
      <c r="J145" s="97"/>
      <c r="K145" s="97"/>
      <c r="L145" s="97"/>
    </row>
    <row r="146" spans="1:12" s="85" customFormat="1" x14ac:dyDescent="0.25">
      <c r="A146" s="13" t="s">
        <v>194</v>
      </c>
      <c r="B146" s="76" t="s">
        <v>112</v>
      </c>
      <c r="C146" s="14" t="s">
        <v>136</v>
      </c>
      <c r="D146" s="14" t="s">
        <v>122</v>
      </c>
      <c r="E146" s="17"/>
      <c r="F146" s="17"/>
      <c r="G146" s="8">
        <v>403208055.56</v>
      </c>
      <c r="H146" s="8">
        <v>399056216.47000003</v>
      </c>
      <c r="I146" s="8">
        <v>402132684.19</v>
      </c>
    </row>
    <row r="147" spans="1:12" s="96" customFormat="1" x14ac:dyDescent="0.25">
      <c r="A147" s="13" t="s">
        <v>96</v>
      </c>
      <c r="B147" s="76" t="s">
        <v>112</v>
      </c>
      <c r="C147" s="14" t="s">
        <v>136</v>
      </c>
      <c r="D147" s="14" t="s">
        <v>122</v>
      </c>
      <c r="E147" s="16" t="s">
        <v>24</v>
      </c>
      <c r="F147" s="17"/>
      <c r="G147" s="8">
        <v>402310173.96000004</v>
      </c>
      <c r="H147" s="8">
        <v>399056216.47000003</v>
      </c>
      <c r="I147" s="8">
        <v>402132684.19</v>
      </c>
    </row>
    <row r="148" spans="1:12" s="96" customFormat="1" x14ac:dyDescent="0.2">
      <c r="A148" s="233" t="s">
        <v>422</v>
      </c>
      <c r="B148" s="76" t="s">
        <v>112</v>
      </c>
      <c r="C148" s="15" t="s">
        <v>136</v>
      </c>
      <c r="D148" s="15" t="s">
        <v>122</v>
      </c>
      <c r="E148" s="19" t="s">
        <v>98</v>
      </c>
      <c r="F148" s="20"/>
      <c r="G148" s="9">
        <v>402310173.96000004</v>
      </c>
      <c r="H148" s="9">
        <v>399056216.47000003</v>
      </c>
      <c r="I148" s="9">
        <v>402132684.19</v>
      </c>
    </row>
    <row r="149" spans="1:12" s="96" customFormat="1" ht="75" x14ac:dyDescent="0.2">
      <c r="A149" s="18" t="s">
        <v>8</v>
      </c>
      <c r="B149" s="76" t="s">
        <v>112</v>
      </c>
      <c r="C149" s="15" t="s">
        <v>136</v>
      </c>
      <c r="D149" s="15" t="s">
        <v>122</v>
      </c>
      <c r="E149" s="19" t="s">
        <v>98</v>
      </c>
      <c r="F149" s="20">
        <v>100</v>
      </c>
      <c r="G149" s="9">
        <v>196975633</v>
      </c>
      <c r="H149" s="9">
        <v>196161391</v>
      </c>
      <c r="I149" s="9">
        <v>196058982</v>
      </c>
    </row>
    <row r="150" spans="1:12" s="96" customFormat="1" ht="30" x14ac:dyDescent="0.2">
      <c r="A150" s="10" t="s">
        <v>61</v>
      </c>
      <c r="B150" s="76" t="s">
        <v>112</v>
      </c>
      <c r="C150" s="15" t="s">
        <v>136</v>
      </c>
      <c r="D150" s="15" t="s">
        <v>122</v>
      </c>
      <c r="E150" s="19" t="s">
        <v>98</v>
      </c>
      <c r="F150" s="20">
        <v>200</v>
      </c>
      <c r="G150" s="9">
        <v>196238439.96000001</v>
      </c>
      <c r="H150" s="9">
        <v>194014643.47</v>
      </c>
      <c r="I150" s="9">
        <v>197231422.19</v>
      </c>
    </row>
    <row r="151" spans="1:12" s="96" customFormat="1" x14ac:dyDescent="0.2">
      <c r="A151" s="10" t="s">
        <v>10</v>
      </c>
      <c r="B151" s="76" t="s">
        <v>112</v>
      </c>
      <c r="C151" s="15" t="s">
        <v>136</v>
      </c>
      <c r="D151" s="15" t="s">
        <v>122</v>
      </c>
      <c r="E151" s="19" t="s">
        <v>98</v>
      </c>
      <c r="F151" s="20">
        <v>300</v>
      </c>
      <c r="G151" s="9">
        <v>23459</v>
      </c>
      <c r="H151" s="9">
        <v>0</v>
      </c>
      <c r="I151" s="9">
        <v>0</v>
      </c>
    </row>
    <row r="152" spans="1:12" s="85" customFormat="1" ht="21" customHeight="1" x14ac:dyDescent="0.25">
      <c r="A152" s="18" t="s">
        <v>9</v>
      </c>
      <c r="B152" s="76" t="s">
        <v>112</v>
      </c>
      <c r="C152" s="15" t="s">
        <v>136</v>
      </c>
      <c r="D152" s="15" t="s">
        <v>122</v>
      </c>
      <c r="E152" s="19" t="s">
        <v>98</v>
      </c>
      <c r="F152" s="20">
        <v>800</v>
      </c>
      <c r="G152" s="9">
        <v>9072642</v>
      </c>
      <c r="H152" s="9">
        <v>8880182</v>
      </c>
      <c r="I152" s="9">
        <v>8842280</v>
      </c>
    </row>
    <row r="153" spans="1:12" s="85" customFormat="1" ht="21" customHeight="1" x14ac:dyDescent="0.25">
      <c r="A153" s="23" t="s">
        <v>125</v>
      </c>
      <c r="B153" s="76" t="s">
        <v>112</v>
      </c>
      <c r="C153" s="14" t="s">
        <v>136</v>
      </c>
      <c r="D153" s="14" t="s">
        <v>122</v>
      </c>
      <c r="E153" s="161" t="s">
        <v>126</v>
      </c>
      <c r="F153" s="17"/>
      <c r="G153" s="9">
        <v>897881.59999999998</v>
      </c>
      <c r="H153" s="9">
        <v>0</v>
      </c>
      <c r="I153" s="9">
        <v>0</v>
      </c>
    </row>
    <row r="154" spans="1:12" s="85" customFormat="1" ht="21" customHeight="1" x14ac:dyDescent="0.25">
      <c r="A154" s="23" t="s">
        <v>137</v>
      </c>
      <c r="B154" s="76" t="s">
        <v>112</v>
      </c>
      <c r="C154" s="14" t="s">
        <v>136</v>
      </c>
      <c r="D154" s="14" t="s">
        <v>122</v>
      </c>
      <c r="E154" s="161" t="s">
        <v>138</v>
      </c>
      <c r="F154" s="17"/>
      <c r="G154" s="9">
        <v>897881.59999999998</v>
      </c>
      <c r="H154" s="9">
        <v>0</v>
      </c>
      <c r="I154" s="9">
        <v>0</v>
      </c>
    </row>
    <row r="155" spans="1:12" s="85" customFormat="1" ht="30.75" x14ac:dyDescent="0.25">
      <c r="A155" s="10" t="s">
        <v>61</v>
      </c>
      <c r="B155" s="76" t="s">
        <v>112</v>
      </c>
      <c r="C155" s="15" t="s">
        <v>136</v>
      </c>
      <c r="D155" s="15" t="s">
        <v>122</v>
      </c>
      <c r="E155" s="160" t="s">
        <v>138</v>
      </c>
      <c r="F155" s="20">
        <v>200</v>
      </c>
      <c r="G155" s="9">
        <v>897881.59999999998</v>
      </c>
      <c r="H155" s="9">
        <v>0</v>
      </c>
      <c r="I155" s="9">
        <v>0</v>
      </c>
    </row>
    <row r="156" spans="1:12" s="85" customFormat="1" x14ac:dyDescent="0.25">
      <c r="A156" s="13" t="s">
        <v>156</v>
      </c>
      <c r="B156" s="76" t="s">
        <v>112</v>
      </c>
      <c r="C156" s="14" t="s">
        <v>136</v>
      </c>
      <c r="D156" s="14" t="s">
        <v>124</v>
      </c>
      <c r="E156" s="17"/>
      <c r="F156" s="17"/>
      <c r="G156" s="8">
        <v>605478714.63</v>
      </c>
      <c r="H156" s="8">
        <v>408004097.19999999</v>
      </c>
      <c r="I156" s="8">
        <v>413643956.20000005</v>
      </c>
    </row>
    <row r="157" spans="1:12" s="85" customFormat="1" x14ac:dyDescent="0.25">
      <c r="A157" s="13" t="s">
        <v>96</v>
      </c>
      <c r="B157" s="76" t="s">
        <v>112</v>
      </c>
      <c r="C157" s="14" t="s">
        <v>136</v>
      </c>
      <c r="D157" s="14" t="s">
        <v>124</v>
      </c>
      <c r="E157" s="16" t="s">
        <v>24</v>
      </c>
      <c r="F157" s="17"/>
      <c r="G157" s="8">
        <v>395878579.15999997</v>
      </c>
      <c r="H157" s="8">
        <v>408004097.19999999</v>
      </c>
      <c r="I157" s="8">
        <v>413643956.20000005</v>
      </c>
    </row>
    <row r="158" spans="1:12" s="84" customFormat="1" x14ac:dyDescent="0.25">
      <c r="A158" s="18" t="s">
        <v>197</v>
      </c>
      <c r="B158" s="72" t="s">
        <v>112</v>
      </c>
      <c r="C158" s="15" t="s">
        <v>136</v>
      </c>
      <c r="D158" s="15" t="s">
        <v>124</v>
      </c>
      <c r="E158" s="19" t="s">
        <v>99</v>
      </c>
      <c r="F158" s="20"/>
      <c r="G158" s="9">
        <v>395878579.15999997</v>
      </c>
      <c r="H158" s="9">
        <v>408004097.19999999</v>
      </c>
      <c r="I158" s="9">
        <v>413643956.20000005</v>
      </c>
    </row>
    <row r="159" spans="1:12" s="85" customFormat="1" ht="75.75" x14ac:dyDescent="0.25">
      <c r="A159" s="10" t="s">
        <v>8</v>
      </c>
      <c r="B159" s="76" t="s">
        <v>112</v>
      </c>
      <c r="C159" s="15" t="s">
        <v>136</v>
      </c>
      <c r="D159" s="15" t="s">
        <v>124</v>
      </c>
      <c r="E159" s="19" t="s">
        <v>99</v>
      </c>
      <c r="F159" s="20">
        <v>100</v>
      </c>
      <c r="G159" s="11">
        <v>79059571.879999995</v>
      </c>
      <c r="H159" s="11">
        <v>78025761.170000002</v>
      </c>
      <c r="I159" s="11">
        <v>78330633.170000002</v>
      </c>
    </row>
    <row r="160" spans="1:12" s="85" customFormat="1" ht="30.75" x14ac:dyDescent="0.25">
      <c r="A160" s="10" t="s">
        <v>61</v>
      </c>
      <c r="B160" s="76" t="s">
        <v>112</v>
      </c>
      <c r="C160" s="15" t="s">
        <v>136</v>
      </c>
      <c r="D160" s="15" t="s">
        <v>124</v>
      </c>
      <c r="E160" s="19" t="s">
        <v>99</v>
      </c>
      <c r="F160" s="20">
        <v>200</v>
      </c>
      <c r="G160" s="11">
        <v>67147634.099999994</v>
      </c>
      <c r="H160" s="11">
        <v>68725519.840000004</v>
      </c>
      <c r="I160" s="11">
        <v>70987537.049999997</v>
      </c>
    </row>
    <row r="161" spans="1:9" s="85" customFormat="1" ht="32.25" customHeight="1" x14ac:dyDescent="0.25">
      <c r="A161" s="18" t="s">
        <v>11</v>
      </c>
      <c r="B161" s="76" t="s">
        <v>112</v>
      </c>
      <c r="C161" s="15" t="s">
        <v>136</v>
      </c>
      <c r="D161" s="15" t="s">
        <v>124</v>
      </c>
      <c r="E161" s="19" t="s">
        <v>99</v>
      </c>
      <c r="F161" s="20">
        <v>600</v>
      </c>
      <c r="G161" s="11">
        <v>248026771.18000001</v>
      </c>
      <c r="H161" s="11">
        <v>259606014.19</v>
      </c>
      <c r="I161" s="11">
        <v>262676803.98000002</v>
      </c>
    </row>
    <row r="162" spans="1:9" s="85" customFormat="1" x14ac:dyDescent="0.25">
      <c r="A162" s="18" t="s">
        <v>9</v>
      </c>
      <c r="B162" s="76" t="s">
        <v>112</v>
      </c>
      <c r="C162" s="15" t="s">
        <v>136</v>
      </c>
      <c r="D162" s="15" t="s">
        <v>124</v>
      </c>
      <c r="E162" s="19" t="s">
        <v>99</v>
      </c>
      <c r="F162" s="20">
        <v>800</v>
      </c>
      <c r="G162" s="11">
        <v>1644602</v>
      </c>
      <c r="H162" s="11">
        <v>1646802</v>
      </c>
      <c r="I162" s="11">
        <v>1648982</v>
      </c>
    </row>
    <row r="163" spans="1:9" s="85" customFormat="1" ht="31.5" x14ac:dyDescent="0.25">
      <c r="A163" s="13" t="s">
        <v>95</v>
      </c>
      <c r="B163" s="76" t="s">
        <v>112</v>
      </c>
      <c r="C163" s="14" t="s">
        <v>136</v>
      </c>
      <c r="D163" s="14" t="s">
        <v>124</v>
      </c>
      <c r="E163" s="16" t="s">
        <v>49</v>
      </c>
      <c r="F163" s="17"/>
      <c r="G163" s="12">
        <v>192951577.80000001</v>
      </c>
      <c r="H163" s="12">
        <v>0</v>
      </c>
      <c r="I163" s="12">
        <v>0</v>
      </c>
    </row>
    <row r="164" spans="1:9" s="85" customFormat="1" x14ac:dyDescent="0.25">
      <c r="A164" s="13" t="s">
        <v>78</v>
      </c>
      <c r="B164" s="76" t="s">
        <v>112</v>
      </c>
      <c r="C164" s="14" t="s">
        <v>136</v>
      </c>
      <c r="D164" s="14" t="s">
        <v>124</v>
      </c>
      <c r="E164" s="16" t="s">
        <v>51</v>
      </c>
      <c r="F164" s="17"/>
      <c r="G164" s="12">
        <v>192951577.80000001</v>
      </c>
      <c r="H164" s="12">
        <v>0</v>
      </c>
      <c r="I164" s="12">
        <v>0</v>
      </c>
    </row>
    <row r="165" spans="1:9" s="85" customFormat="1" ht="30.75" x14ac:dyDescent="0.25">
      <c r="A165" s="18" t="s">
        <v>405</v>
      </c>
      <c r="B165" s="76" t="s">
        <v>112</v>
      </c>
      <c r="C165" s="15" t="s">
        <v>136</v>
      </c>
      <c r="D165" s="15" t="s">
        <v>124</v>
      </c>
      <c r="E165" s="19" t="s">
        <v>51</v>
      </c>
      <c r="F165" s="20">
        <v>400</v>
      </c>
      <c r="G165" s="11">
        <v>192951577.80000001</v>
      </c>
      <c r="H165" s="11">
        <v>0</v>
      </c>
      <c r="I165" s="11">
        <v>0</v>
      </c>
    </row>
    <row r="166" spans="1:9" s="85" customFormat="1" x14ac:dyDescent="0.25">
      <c r="A166" s="23" t="s">
        <v>125</v>
      </c>
      <c r="B166" s="76" t="s">
        <v>112</v>
      </c>
      <c r="C166" s="14" t="s">
        <v>136</v>
      </c>
      <c r="D166" s="14" t="s">
        <v>124</v>
      </c>
      <c r="E166" s="161" t="s">
        <v>126</v>
      </c>
      <c r="F166" s="17"/>
      <c r="G166" s="12">
        <v>16648557.67</v>
      </c>
      <c r="H166" s="12">
        <v>0</v>
      </c>
      <c r="I166" s="12">
        <v>0</v>
      </c>
    </row>
    <row r="167" spans="1:9" s="85" customFormat="1" x14ac:dyDescent="0.25">
      <c r="A167" s="23" t="s">
        <v>137</v>
      </c>
      <c r="B167" s="76" t="s">
        <v>112</v>
      </c>
      <c r="C167" s="14" t="s">
        <v>136</v>
      </c>
      <c r="D167" s="14" t="s">
        <v>124</v>
      </c>
      <c r="E167" s="161" t="s">
        <v>138</v>
      </c>
      <c r="F167" s="17"/>
      <c r="G167" s="12">
        <v>16648557.67</v>
      </c>
      <c r="H167" s="12">
        <v>0</v>
      </c>
      <c r="I167" s="12">
        <v>0</v>
      </c>
    </row>
    <row r="168" spans="1:9" s="85" customFormat="1" ht="30.75" x14ac:dyDescent="0.25">
      <c r="A168" s="18" t="s">
        <v>11</v>
      </c>
      <c r="B168" s="76" t="s">
        <v>112</v>
      </c>
      <c r="C168" s="15" t="s">
        <v>136</v>
      </c>
      <c r="D168" s="15" t="s">
        <v>124</v>
      </c>
      <c r="E168" s="160" t="s">
        <v>139</v>
      </c>
      <c r="F168" s="20">
        <v>600</v>
      </c>
      <c r="G168" s="11">
        <v>16648557.67</v>
      </c>
      <c r="H168" s="11">
        <v>0</v>
      </c>
      <c r="I168" s="11">
        <v>0</v>
      </c>
    </row>
    <row r="169" spans="1:9" s="85" customFormat="1" x14ac:dyDescent="0.25">
      <c r="A169" s="13" t="s">
        <v>157</v>
      </c>
      <c r="B169" s="76" t="s">
        <v>112</v>
      </c>
      <c r="C169" s="14" t="s">
        <v>136</v>
      </c>
      <c r="D169" s="14" t="s">
        <v>129</v>
      </c>
      <c r="E169" s="16"/>
      <c r="F169" s="17"/>
      <c r="G169" s="12">
        <v>309174412.74000001</v>
      </c>
      <c r="H169" s="12">
        <v>256062765.28999999</v>
      </c>
      <c r="I169" s="12">
        <v>172333842.05000001</v>
      </c>
    </row>
    <row r="170" spans="1:9" s="85" customFormat="1" x14ac:dyDescent="0.25">
      <c r="A170" s="13" t="s">
        <v>96</v>
      </c>
      <c r="B170" s="76" t="s">
        <v>112</v>
      </c>
      <c r="C170" s="14" t="s">
        <v>136</v>
      </c>
      <c r="D170" s="14" t="s">
        <v>129</v>
      </c>
      <c r="E170" s="16" t="s">
        <v>24</v>
      </c>
      <c r="F170" s="17"/>
      <c r="G170" s="12">
        <v>76344703.230000004</v>
      </c>
      <c r="H170" s="12">
        <v>74008721.719999999</v>
      </c>
      <c r="I170" s="12">
        <v>74203092.049999997</v>
      </c>
    </row>
    <row r="171" spans="1:9" s="84" customFormat="1" x14ac:dyDescent="0.25">
      <c r="A171" s="163" t="s">
        <v>64</v>
      </c>
      <c r="B171" s="76" t="s">
        <v>112</v>
      </c>
      <c r="C171" s="14" t="s">
        <v>136</v>
      </c>
      <c r="D171" s="14" t="s">
        <v>129</v>
      </c>
      <c r="E171" s="16" t="s">
        <v>25</v>
      </c>
      <c r="F171" s="17"/>
      <c r="G171" s="8">
        <v>76344703.230000004</v>
      </c>
      <c r="H171" s="8">
        <v>74008721.719999999</v>
      </c>
      <c r="I171" s="8">
        <v>74203092.049999997</v>
      </c>
    </row>
    <row r="172" spans="1:9" s="85" customFormat="1" ht="75.75" x14ac:dyDescent="0.25">
      <c r="A172" s="10" t="s">
        <v>8</v>
      </c>
      <c r="B172" s="76" t="s">
        <v>112</v>
      </c>
      <c r="C172" s="15" t="s">
        <v>136</v>
      </c>
      <c r="D172" s="15" t="s">
        <v>129</v>
      </c>
      <c r="E172" s="19" t="s">
        <v>25</v>
      </c>
      <c r="F172" s="20">
        <v>100</v>
      </c>
      <c r="G172" s="9">
        <v>68173264</v>
      </c>
      <c r="H172" s="9">
        <v>67443264</v>
      </c>
      <c r="I172" s="9">
        <v>67443264</v>
      </c>
    </row>
    <row r="173" spans="1:9" s="85" customFormat="1" ht="30.75" x14ac:dyDescent="0.25">
      <c r="A173" s="10" t="s">
        <v>61</v>
      </c>
      <c r="B173" s="76" t="s">
        <v>112</v>
      </c>
      <c r="C173" s="15" t="s">
        <v>136</v>
      </c>
      <c r="D173" s="15" t="s">
        <v>129</v>
      </c>
      <c r="E173" s="19" t="s">
        <v>25</v>
      </c>
      <c r="F173" s="20">
        <v>200</v>
      </c>
      <c r="G173" s="9">
        <v>7976803.2300000004</v>
      </c>
      <c r="H173" s="9">
        <v>6565457.7200000007</v>
      </c>
      <c r="I173" s="9">
        <v>6759828.0500000007</v>
      </c>
    </row>
    <row r="174" spans="1:9" s="85" customFormat="1" x14ac:dyDescent="0.25">
      <c r="A174" s="18" t="s">
        <v>9</v>
      </c>
      <c r="B174" s="76" t="s">
        <v>112</v>
      </c>
      <c r="C174" s="15" t="s">
        <v>136</v>
      </c>
      <c r="D174" s="15" t="s">
        <v>129</v>
      </c>
      <c r="E174" s="19" t="s">
        <v>25</v>
      </c>
      <c r="F174" s="20">
        <v>800</v>
      </c>
      <c r="G174" s="9">
        <v>194636</v>
      </c>
      <c r="H174" s="9">
        <v>0</v>
      </c>
      <c r="I174" s="9">
        <v>0</v>
      </c>
    </row>
    <row r="175" spans="1:9" s="85" customFormat="1" x14ac:dyDescent="0.25">
      <c r="A175" s="13" t="s">
        <v>85</v>
      </c>
      <c r="B175" s="76" t="s">
        <v>112</v>
      </c>
      <c r="C175" s="14" t="s">
        <v>136</v>
      </c>
      <c r="D175" s="14" t="s">
        <v>129</v>
      </c>
      <c r="E175" s="16" t="s">
        <v>24</v>
      </c>
      <c r="F175" s="17"/>
      <c r="G175" s="8">
        <v>97229660</v>
      </c>
      <c r="H175" s="8">
        <v>97656200</v>
      </c>
      <c r="I175" s="8">
        <v>98130750</v>
      </c>
    </row>
    <row r="176" spans="1:9" s="85" customFormat="1" x14ac:dyDescent="0.25">
      <c r="A176" s="13" t="s">
        <v>64</v>
      </c>
      <c r="B176" s="76" t="s">
        <v>112</v>
      </c>
      <c r="C176" s="14" t="s">
        <v>136</v>
      </c>
      <c r="D176" s="14" t="s">
        <v>129</v>
      </c>
      <c r="E176" s="16" t="s">
        <v>25</v>
      </c>
      <c r="F176" s="17"/>
      <c r="G176" s="8">
        <v>97229660</v>
      </c>
      <c r="H176" s="8">
        <v>97656200</v>
      </c>
      <c r="I176" s="8">
        <v>98130750</v>
      </c>
    </row>
    <row r="177" spans="1:27" s="85" customFormat="1" ht="75.75" x14ac:dyDescent="0.25">
      <c r="A177" s="10" t="s">
        <v>8</v>
      </c>
      <c r="B177" s="76" t="s">
        <v>112</v>
      </c>
      <c r="C177" s="15" t="s">
        <v>136</v>
      </c>
      <c r="D177" s="15" t="s">
        <v>129</v>
      </c>
      <c r="E177" s="19" t="s">
        <v>25</v>
      </c>
      <c r="F177" s="20">
        <v>100</v>
      </c>
      <c r="G177" s="11">
        <v>87230560</v>
      </c>
      <c r="H177" s="11">
        <v>87347100</v>
      </c>
      <c r="I177" s="11">
        <v>87512650</v>
      </c>
    </row>
    <row r="178" spans="1:27" s="85" customFormat="1" ht="30.75" x14ac:dyDescent="0.25">
      <c r="A178" s="10" t="s">
        <v>61</v>
      </c>
      <c r="B178" s="76" t="s">
        <v>112</v>
      </c>
      <c r="C178" s="15" t="s">
        <v>136</v>
      </c>
      <c r="D178" s="15" t="s">
        <v>129</v>
      </c>
      <c r="E178" s="19" t="s">
        <v>25</v>
      </c>
      <c r="F178" s="20">
        <v>200</v>
      </c>
      <c r="G178" s="11">
        <v>9974100</v>
      </c>
      <c r="H178" s="11">
        <v>10283300</v>
      </c>
      <c r="I178" s="11">
        <v>10591500</v>
      </c>
    </row>
    <row r="179" spans="1:27" s="85" customFormat="1" x14ac:dyDescent="0.25">
      <c r="A179" s="18" t="s">
        <v>9</v>
      </c>
      <c r="B179" s="76" t="s">
        <v>112</v>
      </c>
      <c r="C179" s="15" t="s">
        <v>136</v>
      </c>
      <c r="D179" s="15" t="s">
        <v>129</v>
      </c>
      <c r="E179" s="19" t="s">
        <v>25</v>
      </c>
      <c r="F179" s="20">
        <v>800</v>
      </c>
      <c r="G179" s="11">
        <v>25000</v>
      </c>
      <c r="H179" s="11">
        <v>25800</v>
      </c>
      <c r="I179" s="11">
        <v>26600</v>
      </c>
    </row>
    <row r="180" spans="1:27" s="85" customFormat="1" ht="31.5" x14ac:dyDescent="0.25">
      <c r="A180" s="13" t="s">
        <v>95</v>
      </c>
      <c r="B180" s="76" t="s">
        <v>112</v>
      </c>
      <c r="C180" s="14" t="s">
        <v>136</v>
      </c>
      <c r="D180" s="14" t="s">
        <v>129</v>
      </c>
      <c r="E180" s="16" t="s">
        <v>49</v>
      </c>
      <c r="F180" s="17"/>
      <c r="G180" s="12">
        <v>135560049.50999999</v>
      </c>
      <c r="H180" s="12">
        <v>84397843.569999993</v>
      </c>
      <c r="I180" s="12">
        <v>0</v>
      </c>
    </row>
    <row r="181" spans="1:27" s="85" customFormat="1" x14ac:dyDescent="0.25">
      <c r="A181" s="13" t="s">
        <v>78</v>
      </c>
      <c r="B181" s="76" t="s">
        <v>112</v>
      </c>
      <c r="C181" s="14" t="s">
        <v>136</v>
      </c>
      <c r="D181" s="14" t="s">
        <v>129</v>
      </c>
      <c r="E181" s="16" t="s">
        <v>51</v>
      </c>
      <c r="F181" s="17"/>
      <c r="G181" s="12">
        <v>135560049.50999999</v>
      </c>
      <c r="H181" s="12">
        <v>84397843.569999993</v>
      </c>
      <c r="I181" s="12">
        <v>0</v>
      </c>
    </row>
    <row r="182" spans="1:27" s="85" customFormat="1" ht="30.75" x14ac:dyDescent="0.25">
      <c r="A182" s="18" t="s">
        <v>405</v>
      </c>
      <c r="B182" s="76" t="s">
        <v>112</v>
      </c>
      <c r="C182" s="15" t="s">
        <v>136</v>
      </c>
      <c r="D182" s="15" t="s">
        <v>129</v>
      </c>
      <c r="E182" s="19" t="s">
        <v>51</v>
      </c>
      <c r="F182" s="20">
        <v>400</v>
      </c>
      <c r="G182" s="11">
        <v>135560049.50999999</v>
      </c>
      <c r="H182" s="11">
        <v>84397843.569999993</v>
      </c>
      <c r="I182" s="11">
        <v>0</v>
      </c>
    </row>
    <row r="183" spans="1:27" s="85" customFormat="1" x14ac:dyDescent="0.25">
      <c r="A183" s="23" t="s">
        <v>125</v>
      </c>
      <c r="B183" s="76" t="s">
        <v>112</v>
      </c>
      <c r="C183" s="15" t="s">
        <v>136</v>
      </c>
      <c r="D183" s="15" t="s">
        <v>129</v>
      </c>
      <c r="E183" s="161" t="s">
        <v>126</v>
      </c>
      <c r="F183" s="20"/>
      <c r="G183" s="12">
        <v>40000</v>
      </c>
      <c r="H183" s="12">
        <v>0</v>
      </c>
      <c r="I183" s="12">
        <v>0</v>
      </c>
    </row>
    <row r="184" spans="1:27" s="85" customFormat="1" x14ac:dyDescent="0.25">
      <c r="A184" s="10" t="s">
        <v>137</v>
      </c>
      <c r="B184" s="76" t="s">
        <v>112</v>
      </c>
      <c r="C184" s="15" t="s">
        <v>136</v>
      </c>
      <c r="D184" s="15" t="s">
        <v>129</v>
      </c>
      <c r="E184" s="160" t="s">
        <v>138</v>
      </c>
      <c r="F184" s="20"/>
      <c r="G184" s="11">
        <v>40000</v>
      </c>
      <c r="H184" s="11">
        <v>0</v>
      </c>
      <c r="I184" s="11">
        <v>0</v>
      </c>
    </row>
    <row r="185" spans="1:27" s="85" customFormat="1" ht="30.75" x14ac:dyDescent="0.25">
      <c r="A185" s="10" t="s">
        <v>61</v>
      </c>
      <c r="B185" s="76" t="s">
        <v>112</v>
      </c>
      <c r="C185" s="15" t="s">
        <v>136</v>
      </c>
      <c r="D185" s="15" t="s">
        <v>129</v>
      </c>
      <c r="E185" s="19" t="s">
        <v>138</v>
      </c>
      <c r="F185" s="20">
        <v>200</v>
      </c>
      <c r="G185" s="11">
        <v>40000</v>
      </c>
      <c r="H185" s="11">
        <v>0</v>
      </c>
      <c r="I185" s="11">
        <v>0</v>
      </c>
    </row>
    <row r="186" spans="1:27" s="85" customFormat="1" x14ac:dyDescent="0.25">
      <c r="A186" s="13" t="s">
        <v>221</v>
      </c>
      <c r="B186" s="76" t="s">
        <v>112</v>
      </c>
      <c r="C186" s="14" t="s">
        <v>136</v>
      </c>
      <c r="D186" s="14" t="s">
        <v>136</v>
      </c>
      <c r="E186" s="17"/>
      <c r="F186" s="17"/>
      <c r="G186" s="8">
        <v>81167181.299999997</v>
      </c>
      <c r="H186" s="8">
        <v>79221008.799999997</v>
      </c>
      <c r="I186" s="8">
        <v>79983181.371600002</v>
      </c>
    </row>
    <row r="187" spans="1:27" s="85" customFormat="1" ht="47.25" x14ac:dyDescent="0.25">
      <c r="A187" s="13" t="s">
        <v>219</v>
      </c>
      <c r="B187" s="76" t="s">
        <v>112</v>
      </c>
      <c r="C187" s="14" t="s">
        <v>136</v>
      </c>
      <c r="D187" s="14" t="s">
        <v>136</v>
      </c>
      <c r="E187" s="16" t="s">
        <v>41</v>
      </c>
      <c r="F187" s="17"/>
      <c r="G187" s="8">
        <v>28350608.300000001</v>
      </c>
      <c r="H187" s="8">
        <v>28527135.800000001</v>
      </c>
      <c r="I187" s="8">
        <v>29289308.371600002</v>
      </c>
    </row>
    <row r="188" spans="1:27" s="85" customFormat="1" x14ac:dyDescent="0.25">
      <c r="A188" s="18" t="s">
        <v>65</v>
      </c>
      <c r="B188" s="76" t="s">
        <v>112</v>
      </c>
      <c r="C188" s="15" t="s">
        <v>136</v>
      </c>
      <c r="D188" s="15" t="s">
        <v>136</v>
      </c>
      <c r="E188" s="19" t="s">
        <v>42</v>
      </c>
      <c r="F188" s="20"/>
      <c r="G188" s="9">
        <v>13948736.120000001</v>
      </c>
      <c r="H188" s="9">
        <v>13754135.470000001</v>
      </c>
      <c r="I188" s="9">
        <v>14136265.17</v>
      </c>
    </row>
    <row r="189" spans="1:27" s="85" customFormat="1" ht="75.75" x14ac:dyDescent="0.25">
      <c r="A189" s="18" t="s">
        <v>8</v>
      </c>
      <c r="B189" s="76" t="s">
        <v>112</v>
      </c>
      <c r="C189" s="15" t="s">
        <v>136</v>
      </c>
      <c r="D189" s="15" t="s">
        <v>136</v>
      </c>
      <c r="E189" s="19" t="s">
        <v>42</v>
      </c>
      <c r="F189" s="20">
        <v>100</v>
      </c>
      <c r="G189" s="9">
        <v>13025710.120000001</v>
      </c>
      <c r="H189" s="9">
        <v>12790247.24</v>
      </c>
      <c r="I189" s="9">
        <v>13137023.75</v>
      </c>
    </row>
    <row r="190" spans="1:27" s="85" customFormat="1" ht="30.75" x14ac:dyDescent="0.25">
      <c r="A190" s="10" t="s">
        <v>61</v>
      </c>
      <c r="B190" s="76" t="s">
        <v>112</v>
      </c>
      <c r="C190" s="15" t="s">
        <v>136</v>
      </c>
      <c r="D190" s="15" t="s">
        <v>136</v>
      </c>
      <c r="E190" s="19" t="s">
        <v>42</v>
      </c>
      <c r="F190" s="20">
        <v>200</v>
      </c>
      <c r="G190" s="9">
        <v>923026</v>
      </c>
      <c r="H190" s="9">
        <v>963888.23</v>
      </c>
      <c r="I190" s="9">
        <v>999241.42</v>
      </c>
    </row>
    <row r="191" spans="1:27" s="93" customFormat="1" ht="30" x14ac:dyDescent="0.2">
      <c r="A191" s="18" t="s">
        <v>66</v>
      </c>
      <c r="B191" s="76" t="s">
        <v>112</v>
      </c>
      <c r="C191" s="15" t="s">
        <v>136</v>
      </c>
      <c r="D191" s="15" t="s">
        <v>136</v>
      </c>
      <c r="E191" s="19" t="s">
        <v>43</v>
      </c>
      <c r="F191" s="20"/>
      <c r="G191" s="9">
        <v>12646232.039999999</v>
      </c>
      <c r="H191" s="9">
        <v>12965895.959999999</v>
      </c>
      <c r="I191" s="9">
        <v>13290057.32</v>
      </c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</row>
    <row r="192" spans="1:27" s="93" customFormat="1" ht="75" x14ac:dyDescent="0.2">
      <c r="A192" s="18" t="s">
        <v>8</v>
      </c>
      <c r="B192" s="76" t="s">
        <v>112</v>
      </c>
      <c r="C192" s="15" t="s">
        <v>136</v>
      </c>
      <c r="D192" s="15" t="s">
        <v>136</v>
      </c>
      <c r="E192" s="19" t="s">
        <v>43</v>
      </c>
      <c r="F192" s="20">
        <v>100</v>
      </c>
      <c r="G192" s="9">
        <v>447412.42</v>
      </c>
      <c r="H192" s="9">
        <v>457203.75</v>
      </c>
      <c r="I192" s="9">
        <v>475491.9</v>
      </c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</row>
    <row r="193" spans="1:9" s="93" customFormat="1" ht="30" x14ac:dyDescent="0.2">
      <c r="A193" s="10" t="s">
        <v>61</v>
      </c>
      <c r="B193" s="76" t="s">
        <v>112</v>
      </c>
      <c r="C193" s="15" t="s">
        <v>136</v>
      </c>
      <c r="D193" s="15" t="s">
        <v>136</v>
      </c>
      <c r="E193" s="19" t="s">
        <v>43</v>
      </c>
      <c r="F193" s="20">
        <v>200</v>
      </c>
      <c r="G193" s="9">
        <v>3587369.02</v>
      </c>
      <c r="H193" s="9">
        <v>3727843.53</v>
      </c>
      <c r="I193" s="9">
        <v>3865609.31</v>
      </c>
    </row>
    <row r="194" spans="1:9" s="93" customFormat="1" x14ac:dyDescent="0.2">
      <c r="A194" s="18" t="s">
        <v>10</v>
      </c>
      <c r="B194" s="76" t="s">
        <v>112</v>
      </c>
      <c r="C194" s="15" t="s">
        <v>136</v>
      </c>
      <c r="D194" s="15" t="s">
        <v>136</v>
      </c>
      <c r="E194" s="19" t="s">
        <v>43</v>
      </c>
      <c r="F194" s="20">
        <v>300</v>
      </c>
      <c r="G194" s="9">
        <v>8611450.5999999996</v>
      </c>
      <c r="H194" s="9">
        <v>8780848.6799999997</v>
      </c>
      <c r="I194" s="9">
        <v>8948956.1099999994</v>
      </c>
    </row>
    <row r="195" spans="1:9" s="93" customFormat="1" ht="30" x14ac:dyDescent="0.2">
      <c r="A195" s="18" t="s">
        <v>68</v>
      </c>
      <c r="B195" s="76" t="s">
        <v>112</v>
      </c>
      <c r="C195" s="15" t="s">
        <v>136</v>
      </c>
      <c r="D195" s="15" t="s">
        <v>136</v>
      </c>
      <c r="E195" s="19" t="s">
        <v>69</v>
      </c>
      <c r="F195" s="20"/>
      <c r="G195" s="9">
        <v>784481.2</v>
      </c>
      <c r="H195" s="9">
        <v>805810.48</v>
      </c>
      <c r="I195" s="9">
        <v>829984.7916</v>
      </c>
    </row>
    <row r="196" spans="1:9" s="93" customFormat="1" ht="30" x14ac:dyDescent="0.2">
      <c r="A196" s="10" t="s">
        <v>61</v>
      </c>
      <c r="B196" s="76" t="s">
        <v>112</v>
      </c>
      <c r="C196" s="15" t="s">
        <v>136</v>
      </c>
      <c r="D196" s="15" t="s">
        <v>136</v>
      </c>
      <c r="E196" s="19" t="s">
        <v>69</v>
      </c>
      <c r="F196" s="20">
        <v>200</v>
      </c>
      <c r="G196" s="9">
        <v>257121.2</v>
      </c>
      <c r="H196" s="9">
        <v>264211.76</v>
      </c>
      <c r="I196" s="9">
        <v>272138.11</v>
      </c>
    </row>
    <row r="197" spans="1:9" s="93" customFormat="1" x14ac:dyDescent="0.2">
      <c r="A197" s="18" t="s">
        <v>10</v>
      </c>
      <c r="B197" s="76" t="s">
        <v>112</v>
      </c>
      <c r="C197" s="15" t="s">
        <v>136</v>
      </c>
      <c r="D197" s="15" t="s">
        <v>136</v>
      </c>
      <c r="E197" s="19" t="s">
        <v>69</v>
      </c>
      <c r="F197" s="20">
        <v>300</v>
      </c>
      <c r="G197" s="9">
        <v>177360</v>
      </c>
      <c r="H197" s="9">
        <v>181098.72</v>
      </c>
      <c r="I197" s="9">
        <v>186531.68160000001</v>
      </c>
    </row>
    <row r="198" spans="1:9" s="93" customFormat="1" ht="30" x14ac:dyDescent="0.2">
      <c r="A198" s="18" t="s">
        <v>11</v>
      </c>
      <c r="B198" s="76" t="s">
        <v>112</v>
      </c>
      <c r="C198" s="15" t="s">
        <v>136</v>
      </c>
      <c r="D198" s="15" t="s">
        <v>136</v>
      </c>
      <c r="E198" s="19" t="s">
        <v>69</v>
      </c>
      <c r="F198" s="20">
        <v>600</v>
      </c>
      <c r="G198" s="9">
        <v>0</v>
      </c>
      <c r="H198" s="9">
        <v>360500</v>
      </c>
      <c r="I198" s="9">
        <v>371315</v>
      </c>
    </row>
    <row r="199" spans="1:9" s="93" customFormat="1" x14ac:dyDescent="0.2">
      <c r="A199" s="18" t="s">
        <v>9</v>
      </c>
      <c r="B199" s="76" t="s">
        <v>112</v>
      </c>
      <c r="C199" s="15" t="s">
        <v>136</v>
      </c>
      <c r="D199" s="15" t="s">
        <v>136</v>
      </c>
      <c r="E199" s="19" t="s">
        <v>69</v>
      </c>
      <c r="F199" s="20">
        <v>800</v>
      </c>
      <c r="G199" s="9">
        <v>350000</v>
      </c>
      <c r="H199" s="9"/>
      <c r="I199" s="9"/>
    </row>
    <row r="200" spans="1:9" s="93" customFormat="1" ht="30" x14ac:dyDescent="0.2">
      <c r="A200" s="10" t="s">
        <v>218</v>
      </c>
      <c r="B200" s="76" t="s">
        <v>112</v>
      </c>
      <c r="C200" s="15" t="s">
        <v>136</v>
      </c>
      <c r="D200" s="15" t="s">
        <v>136</v>
      </c>
      <c r="E200" s="15" t="s">
        <v>67</v>
      </c>
      <c r="F200" s="15"/>
      <c r="G200" s="9">
        <v>971158.94</v>
      </c>
      <c r="H200" s="9">
        <v>1001293.89</v>
      </c>
      <c r="I200" s="9">
        <v>1033001.09</v>
      </c>
    </row>
    <row r="201" spans="1:9" s="93" customFormat="1" ht="30" x14ac:dyDescent="0.2">
      <c r="A201" s="10" t="s">
        <v>61</v>
      </c>
      <c r="B201" s="76" t="s">
        <v>112</v>
      </c>
      <c r="C201" s="15" t="s">
        <v>136</v>
      </c>
      <c r="D201" s="15" t="s">
        <v>136</v>
      </c>
      <c r="E201" s="15" t="s">
        <v>67</v>
      </c>
      <c r="F201" s="15" t="s">
        <v>5</v>
      </c>
      <c r="G201" s="9">
        <v>971158.94</v>
      </c>
      <c r="H201" s="9">
        <v>1001293.89</v>
      </c>
      <c r="I201" s="9">
        <v>1033001.09</v>
      </c>
    </row>
    <row r="202" spans="1:9" s="93" customFormat="1" x14ac:dyDescent="0.25">
      <c r="A202" s="13" t="s">
        <v>220</v>
      </c>
      <c r="B202" s="76" t="s">
        <v>112</v>
      </c>
      <c r="C202" s="14" t="s">
        <v>136</v>
      </c>
      <c r="D202" s="14" t="s">
        <v>136</v>
      </c>
      <c r="E202" s="16" t="s">
        <v>24</v>
      </c>
      <c r="F202" s="17"/>
      <c r="G202" s="8">
        <v>52816573</v>
      </c>
      <c r="H202" s="8">
        <v>50693873</v>
      </c>
      <c r="I202" s="8">
        <v>50693873</v>
      </c>
    </row>
    <row r="203" spans="1:9" s="93" customFormat="1" x14ac:dyDescent="0.2">
      <c r="A203" s="18" t="s">
        <v>29</v>
      </c>
      <c r="B203" s="76" t="s">
        <v>112</v>
      </c>
      <c r="C203" s="15" t="s">
        <v>136</v>
      </c>
      <c r="D203" s="15" t="s">
        <v>136</v>
      </c>
      <c r="E203" s="19" t="s">
        <v>26</v>
      </c>
      <c r="F203" s="20"/>
      <c r="G203" s="9">
        <v>52816573</v>
      </c>
      <c r="H203" s="9">
        <v>50693873</v>
      </c>
      <c r="I203" s="9">
        <v>50693873</v>
      </c>
    </row>
    <row r="204" spans="1:9" s="93" customFormat="1" ht="75" x14ac:dyDescent="0.2">
      <c r="A204" s="18" t="s">
        <v>8</v>
      </c>
      <c r="B204" s="76" t="s">
        <v>112</v>
      </c>
      <c r="C204" s="15" t="s">
        <v>136</v>
      </c>
      <c r="D204" s="15" t="s">
        <v>136</v>
      </c>
      <c r="E204" s="19" t="s">
        <v>26</v>
      </c>
      <c r="F204" s="20">
        <v>100</v>
      </c>
      <c r="G204" s="9">
        <v>14913931.59</v>
      </c>
      <c r="H204" s="9">
        <v>0</v>
      </c>
      <c r="I204" s="9">
        <v>0</v>
      </c>
    </row>
    <row r="205" spans="1:9" s="93" customFormat="1" ht="30" x14ac:dyDescent="0.2">
      <c r="A205" s="10" t="s">
        <v>61</v>
      </c>
      <c r="B205" s="76" t="s">
        <v>112</v>
      </c>
      <c r="C205" s="15" t="s">
        <v>136</v>
      </c>
      <c r="D205" s="15" t="s">
        <v>136</v>
      </c>
      <c r="E205" s="19" t="s">
        <v>26</v>
      </c>
      <c r="F205" s="20">
        <v>200</v>
      </c>
      <c r="G205" s="9">
        <v>14764803.01</v>
      </c>
      <c r="H205" s="9">
        <v>0</v>
      </c>
      <c r="I205" s="9">
        <v>0</v>
      </c>
    </row>
    <row r="206" spans="1:9" s="93" customFormat="1" x14ac:dyDescent="0.2">
      <c r="A206" s="10" t="s">
        <v>10</v>
      </c>
      <c r="B206" s="76" t="s">
        <v>112</v>
      </c>
      <c r="C206" s="15" t="s">
        <v>136</v>
      </c>
      <c r="D206" s="15" t="s">
        <v>136</v>
      </c>
      <c r="E206" s="19" t="s">
        <v>26</v>
      </c>
      <c r="F206" s="20">
        <v>300</v>
      </c>
      <c r="G206" s="9">
        <v>0</v>
      </c>
      <c r="H206" s="9">
        <v>10511573</v>
      </c>
      <c r="I206" s="9">
        <v>10511573</v>
      </c>
    </row>
    <row r="207" spans="1:9" s="93" customFormat="1" ht="30" x14ac:dyDescent="0.2">
      <c r="A207" s="18" t="s">
        <v>11</v>
      </c>
      <c r="B207" s="76" t="s">
        <v>112</v>
      </c>
      <c r="C207" s="15" t="s">
        <v>136</v>
      </c>
      <c r="D207" s="15" t="s">
        <v>136</v>
      </c>
      <c r="E207" s="19" t="s">
        <v>26</v>
      </c>
      <c r="F207" s="20">
        <v>600</v>
      </c>
      <c r="G207" s="9">
        <v>23137838.399999999</v>
      </c>
      <c r="H207" s="9">
        <v>0</v>
      </c>
      <c r="I207" s="9">
        <v>0</v>
      </c>
    </row>
    <row r="208" spans="1:9" s="93" customFormat="1" x14ac:dyDescent="0.2">
      <c r="A208" s="18" t="s">
        <v>9</v>
      </c>
      <c r="B208" s="76" t="s">
        <v>112</v>
      </c>
      <c r="C208" s="15" t="s">
        <v>136</v>
      </c>
      <c r="D208" s="15" t="s">
        <v>136</v>
      </c>
      <c r="E208" s="19" t="s">
        <v>26</v>
      </c>
      <c r="F208" s="20">
        <v>800</v>
      </c>
      <c r="G208" s="9">
        <v>0</v>
      </c>
      <c r="H208" s="9">
        <v>40182300</v>
      </c>
      <c r="I208" s="9">
        <v>40182300</v>
      </c>
    </row>
    <row r="209" spans="1:9" s="88" customFormat="1" x14ac:dyDescent="0.25">
      <c r="A209" s="13" t="s">
        <v>216</v>
      </c>
      <c r="B209" s="76" t="s">
        <v>112</v>
      </c>
      <c r="C209" s="14" t="s">
        <v>136</v>
      </c>
      <c r="D209" s="14" t="s">
        <v>146</v>
      </c>
      <c r="E209" s="17"/>
      <c r="F209" s="17"/>
      <c r="G209" s="8">
        <v>101470786.05</v>
      </c>
      <c r="H209" s="8">
        <v>93212568.019999996</v>
      </c>
      <c r="I209" s="8">
        <v>93574751.900000006</v>
      </c>
    </row>
    <row r="210" spans="1:9" s="88" customFormat="1" x14ac:dyDescent="0.25">
      <c r="A210" s="13" t="s">
        <v>96</v>
      </c>
      <c r="B210" s="76" t="s">
        <v>112</v>
      </c>
      <c r="C210" s="14" t="s">
        <v>136</v>
      </c>
      <c r="D210" s="14" t="s">
        <v>146</v>
      </c>
      <c r="E210" s="16" t="s">
        <v>24</v>
      </c>
      <c r="F210" s="17"/>
      <c r="G210" s="8">
        <v>98658069.769999996</v>
      </c>
      <c r="H210" s="8">
        <v>93212568.019999996</v>
      </c>
      <c r="I210" s="8">
        <v>93574751.900000006</v>
      </c>
    </row>
    <row r="211" spans="1:9" s="88" customFormat="1" x14ac:dyDescent="0.2">
      <c r="A211" s="18" t="s">
        <v>217</v>
      </c>
      <c r="B211" s="76" t="s">
        <v>112</v>
      </c>
      <c r="C211" s="15" t="s">
        <v>136</v>
      </c>
      <c r="D211" s="15" t="s">
        <v>146</v>
      </c>
      <c r="E211" s="19" t="s">
        <v>22</v>
      </c>
      <c r="F211" s="20"/>
      <c r="G211" s="9">
        <v>98658069.769999996</v>
      </c>
      <c r="H211" s="9">
        <v>93212568.019999996</v>
      </c>
      <c r="I211" s="9">
        <v>93574751.900000006</v>
      </c>
    </row>
    <row r="212" spans="1:9" s="88" customFormat="1" ht="75" x14ac:dyDescent="0.2">
      <c r="A212" s="18" t="s">
        <v>8</v>
      </c>
      <c r="B212" s="76" t="s">
        <v>112</v>
      </c>
      <c r="C212" s="15" t="s">
        <v>136</v>
      </c>
      <c r="D212" s="15" t="s">
        <v>146</v>
      </c>
      <c r="E212" s="19" t="s">
        <v>22</v>
      </c>
      <c r="F212" s="20">
        <v>100</v>
      </c>
      <c r="G212" s="24">
        <v>84071775.75</v>
      </c>
      <c r="H212" s="24">
        <v>81059956</v>
      </c>
      <c r="I212" s="24">
        <v>81059956</v>
      </c>
    </row>
    <row r="213" spans="1:9" s="88" customFormat="1" ht="30" x14ac:dyDescent="0.2">
      <c r="A213" s="10" t="s">
        <v>61</v>
      </c>
      <c r="B213" s="76" t="s">
        <v>112</v>
      </c>
      <c r="C213" s="15" t="s">
        <v>136</v>
      </c>
      <c r="D213" s="15" t="s">
        <v>146</v>
      </c>
      <c r="E213" s="19" t="s">
        <v>22</v>
      </c>
      <c r="F213" s="20">
        <v>200</v>
      </c>
      <c r="G213" s="24">
        <v>14020204.770000001</v>
      </c>
      <c r="H213" s="24">
        <v>11652612.02</v>
      </c>
      <c r="I213" s="24">
        <v>12014795.9</v>
      </c>
    </row>
    <row r="214" spans="1:9" s="89" customFormat="1" x14ac:dyDescent="0.2">
      <c r="A214" s="18" t="s">
        <v>10</v>
      </c>
      <c r="B214" s="76" t="s">
        <v>112</v>
      </c>
      <c r="C214" s="15" t="s">
        <v>136</v>
      </c>
      <c r="D214" s="15" t="s">
        <v>146</v>
      </c>
      <c r="E214" s="19" t="s">
        <v>22</v>
      </c>
      <c r="F214" s="20">
        <v>300</v>
      </c>
      <c r="G214" s="24">
        <v>566089.25</v>
      </c>
      <c r="H214" s="24">
        <v>500000</v>
      </c>
      <c r="I214" s="24">
        <v>500000</v>
      </c>
    </row>
    <row r="215" spans="1:9" s="89" customFormat="1" x14ac:dyDescent="0.2">
      <c r="A215" s="18" t="s">
        <v>9</v>
      </c>
      <c r="B215" s="76" t="s">
        <v>112</v>
      </c>
      <c r="C215" s="15" t="s">
        <v>136</v>
      </c>
      <c r="D215" s="15" t="s">
        <v>146</v>
      </c>
      <c r="E215" s="19" t="s">
        <v>22</v>
      </c>
      <c r="F215" s="20">
        <v>800</v>
      </c>
      <c r="G215" s="24">
        <v>0</v>
      </c>
      <c r="H215" s="24">
        <v>0</v>
      </c>
      <c r="I215" s="24">
        <v>0</v>
      </c>
    </row>
    <row r="216" spans="1:9" s="89" customFormat="1" x14ac:dyDescent="0.25">
      <c r="A216" s="23" t="s">
        <v>125</v>
      </c>
      <c r="B216" s="76" t="s">
        <v>112</v>
      </c>
      <c r="C216" s="15" t="s">
        <v>136</v>
      </c>
      <c r="D216" s="15" t="s">
        <v>146</v>
      </c>
      <c r="E216" s="161" t="s">
        <v>126</v>
      </c>
      <c r="F216" s="17"/>
      <c r="G216" s="24">
        <v>2812716.2800000003</v>
      </c>
      <c r="H216" s="24">
        <v>0</v>
      </c>
      <c r="I216" s="24">
        <v>0</v>
      </c>
    </row>
    <row r="217" spans="1:9" s="89" customFormat="1" x14ac:dyDescent="0.2">
      <c r="A217" s="10" t="s">
        <v>137</v>
      </c>
      <c r="B217" s="76" t="s">
        <v>112</v>
      </c>
      <c r="C217" s="15" t="s">
        <v>136</v>
      </c>
      <c r="D217" s="15" t="s">
        <v>146</v>
      </c>
      <c r="E217" s="160" t="s">
        <v>138</v>
      </c>
      <c r="F217" s="20"/>
      <c r="G217" s="24">
        <v>2812716.2800000003</v>
      </c>
      <c r="H217" s="24">
        <v>0</v>
      </c>
      <c r="I217" s="24">
        <v>0</v>
      </c>
    </row>
    <row r="218" spans="1:9" s="89" customFormat="1" ht="30" x14ac:dyDescent="0.2">
      <c r="A218" s="10" t="s">
        <v>61</v>
      </c>
      <c r="B218" s="76" t="s">
        <v>112</v>
      </c>
      <c r="C218" s="15" t="s">
        <v>136</v>
      </c>
      <c r="D218" s="15" t="s">
        <v>146</v>
      </c>
      <c r="E218" s="160" t="s">
        <v>139</v>
      </c>
      <c r="F218" s="20">
        <v>200</v>
      </c>
      <c r="G218" s="24">
        <v>2812716.2800000003</v>
      </c>
      <c r="H218" s="24">
        <v>0</v>
      </c>
      <c r="I218" s="24">
        <v>0</v>
      </c>
    </row>
    <row r="219" spans="1:9" s="88" customFormat="1" x14ac:dyDescent="0.25">
      <c r="A219" s="13" t="s">
        <v>215</v>
      </c>
      <c r="B219" s="76" t="s">
        <v>112</v>
      </c>
      <c r="C219" s="14" t="s">
        <v>159</v>
      </c>
      <c r="D219" s="14"/>
      <c r="E219" s="17"/>
      <c r="F219" s="17"/>
      <c r="G219" s="8">
        <v>251548140</v>
      </c>
      <c r="H219" s="8">
        <v>254971970</v>
      </c>
      <c r="I219" s="8">
        <v>150055550</v>
      </c>
    </row>
    <row r="220" spans="1:9" s="88" customFormat="1" x14ac:dyDescent="0.25">
      <c r="A220" s="13" t="s">
        <v>214</v>
      </c>
      <c r="B220" s="76" t="s">
        <v>112</v>
      </c>
      <c r="C220" s="14" t="s">
        <v>159</v>
      </c>
      <c r="D220" s="14" t="s">
        <v>122</v>
      </c>
      <c r="E220" s="17"/>
      <c r="F220" s="17"/>
      <c r="G220" s="8">
        <v>212392340</v>
      </c>
      <c r="H220" s="8">
        <v>215639470</v>
      </c>
      <c r="I220" s="8">
        <v>110542050</v>
      </c>
    </row>
    <row r="221" spans="1:9" s="89" customFormat="1" x14ac:dyDescent="0.25">
      <c r="A221" s="13" t="s">
        <v>85</v>
      </c>
      <c r="B221" s="76" t="s">
        <v>112</v>
      </c>
      <c r="C221" s="14" t="s">
        <v>159</v>
      </c>
      <c r="D221" s="14" t="s">
        <v>122</v>
      </c>
      <c r="E221" s="16" t="s">
        <v>27</v>
      </c>
      <c r="F221" s="17"/>
      <c r="G221" s="8">
        <v>128795940</v>
      </c>
      <c r="H221" s="8">
        <v>132043080</v>
      </c>
      <c r="I221" s="8">
        <v>110542050</v>
      </c>
    </row>
    <row r="222" spans="1:9" s="89" customFormat="1" ht="30" x14ac:dyDescent="0.2">
      <c r="A222" s="18" t="s">
        <v>70</v>
      </c>
      <c r="B222" s="76" t="s">
        <v>112</v>
      </c>
      <c r="C222" s="15" t="s">
        <v>159</v>
      </c>
      <c r="D222" s="15" t="s">
        <v>122</v>
      </c>
      <c r="E222" s="19" t="s">
        <v>59</v>
      </c>
      <c r="F222" s="20"/>
      <c r="G222" s="9">
        <v>2327400</v>
      </c>
      <c r="H222" s="9">
        <v>2399400</v>
      </c>
      <c r="I222" s="9">
        <v>2471400</v>
      </c>
    </row>
    <row r="223" spans="1:9" s="88" customFormat="1" ht="30" x14ac:dyDescent="0.2">
      <c r="A223" s="10" t="s">
        <v>61</v>
      </c>
      <c r="B223" s="76" t="s">
        <v>112</v>
      </c>
      <c r="C223" s="15" t="s">
        <v>159</v>
      </c>
      <c r="D223" s="15" t="s">
        <v>122</v>
      </c>
      <c r="E223" s="19" t="s">
        <v>59</v>
      </c>
      <c r="F223" s="20">
        <v>200</v>
      </c>
      <c r="G223" s="9">
        <v>2317400</v>
      </c>
      <c r="H223" s="9">
        <v>2389100</v>
      </c>
      <c r="I223" s="9">
        <v>2460800</v>
      </c>
    </row>
    <row r="224" spans="1:9" s="89" customFormat="1" x14ac:dyDescent="0.2">
      <c r="A224" s="18" t="s">
        <v>9</v>
      </c>
      <c r="B224" s="76" t="s">
        <v>112</v>
      </c>
      <c r="C224" s="15" t="s">
        <v>159</v>
      </c>
      <c r="D224" s="15" t="s">
        <v>122</v>
      </c>
      <c r="E224" s="19" t="s">
        <v>59</v>
      </c>
      <c r="F224" s="20">
        <v>800</v>
      </c>
      <c r="G224" s="9">
        <v>10000</v>
      </c>
      <c r="H224" s="9">
        <v>10300</v>
      </c>
      <c r="I224" s="9">
        <v>10600</v>
      </c>
    </row>
    <row r="225" spans="1:9" s="89" customFormat="1" ht="45" x14ac:dyDescent="0.2">
      <c r="A225" s="92" t="s">
        <v>213</v>
      </c>
      <c r="B225" s="76" t="s">
        <v>112</v>
      </c>
      <c r="C225" s="15" t="s">
        <v>159</v>
      </c>
      <c r="D225" s="15" t="s">
        <v>122</v>
      </c>
      <c r="E225" s="19" t="s">
        <v>30</v>
      </c>
      <c r="F225" s="20"/>
      <c r="G225" s="9">
        <v>104015900</v>
      </c>
      <c r="H225" s="9">
        <v>107191050</v>
      </c>
      <c r="I225" s="9">
        <v>108070650</v>
      </c>
    </row>
    <row r="226" spans="1:9" s="89" customFormat="1" x14ac:dyDescent="0.2">
      <c r="A226" s="99" t="s">
        <v>82</v>
      </c>
      <c r="B226" s="76" t="s">
        <v>112</v>
      </c>
      <c r="C226" s="15" t="s">
        <v>159</v>
      </c>
      <c r="D226" s="15" t="s">
        <v>122</v>
      </c>
      <c r="E226" s="19" t="s">
        <v>227</v>
      </c>
      <c r="F226" s="20"/>
      <c r="G226" s="9">
        <v>80862800</v>
      </c>
      <c r="H226" s="9">
        <v>83779100</v>
      </c>
      <c r="I226" s="9">
        <v>84400500</v>
      </c>
    </row>
    <row r="227" spans="1:9" s="89" customFormat="1" ht="75" x14ac:dyDescent="0.2">
      <c r="A227" s="18" t="s">
        <v>8</v>
      </c>
      <c r="B227" s="76" t="s">
        <v>112</v>
      </c>
      <c r="C227" s="15" t="s">
        <v>159</v>
      </c>
      <c r="D227" s="15" t="s">
        <v>122</v>
      </c>
      <c r="E227" s="19" t="s">
        <v>30</v>
      </c>
      <c r="F227" s="20">
        <v>100</v>
      </c>
      <c r="G227" s="24">
        <v>62333400</v>
      </c>
      <c r="H227" s="24">
        <v>62813000</v>
      </c>
      <c r="I227" s="24">
        <v>62815000</v>
      </c>
    </row>
    <row r="228" spans="1:9" s="89" customFormat="1" ht="30" x14ac:dyDescent="0.2">
      <c r="A228" s="10" t="s">
        <v>61</v>
      </c>
      <c r="B228" s="76" t="s">
        <v>112</v>
      </c>
      <c r="C228" s="15" t="s">
        <v>159</v>
      </c>
      <c r="D228" s="15" t="s">
        <v>122</v>
      </c>
      <c r="E228" s="19" t="s">
        <v>30</v>
      </c>
      <c r="F228" s="20">
        <v>200</v>
      </c>
      <c r="G228" s="24">
        <v>18024000</v>
      </c>
      <c r="H228" s="24">
        <v>20445000</v>
      </c>
      <c r="I228" s="24">
        <v>21048800</v>
      </c>
    </row>
    <row r="229" spans="1:9" s="89" customFormat="1" x14ac:dyDescent="0.2">
      <c r="A229" s="18" t="s">
        <v>9</v>
      </c>
      <c r="B229" s="76" t="s">
        <v>112</v>
      </c>
      <c r="C229" s="15" t="s">
        <v>159</v>
      </c>
      <c r="D229" s="15" t="s">
        <v>122</v>
      </c>
      <c r="E229" s="19" t="s">
        <v>30</v>
      </c>
      <c r="F229" s="20">
        <v>800</v>
      </c>
      <c r="G229" s="24">
        <v>505400</v>
      </c>
      <c r="H229" s="24">
        <v>521100</v>
      </c>
      <c r="I229" s="24">
        <v>536700</v>
      </c>
    </row>
    <row r="230" spans="1:9" s="89" customFormat="1" x14ac:dyDescent="0.2">
      <c r="A230" s="18" t="s">
        <v>83</v>
      </c>
      <c r="B230" s="76" t="s">
        <v>112</v>
      </c>
      <c r="C230" s="15" t="s">
        <v>159</v>
      </c>
      <c r="D230" s="15" t="s">
        <v>122</v>
      </c>
      <c r="E230" s="19" t="s">
        <v>228</v>
      </c>
      <c r="F230" s="20"/>
      <c r="G230" s="24">
        <v>23153100</v>
      </c>
      <c r="H230" s="24">
        <v>23411950</v>
      </c>
      <c r="I230" s="24">
        <v>23670150</v>
      </c>
    </row>
    <row r="231" spans="1:9" s="89" customFormat="1" ht="75" x14ac:dyDescent="0.2">
      <c r="A231" s="18" t="s">
        <v>8</v>
      </c>
      <c r="B231" s="76" t="s">
        <v>112</v>
      </c>
      <c r="C231" s="15" t="s">
        <v>159</v>
      </c>
      <c r="D231" s="15" t="s">
        <v>122</v>
      </c>
      <c r="E231" s="19" t="s">
        <v>30</v>
      </c>
      <c r="F231" s="20">
        <v>100</v>
      </c>
      <c r="G231" s="24">
        <v>20610800</v>
      </c>
      <c r="H231" s="24">
        <v>20798350</v>
      </c>
      <c r="I231" s="24">
        <v>20985450</v>
      </c>
    </row>
    <row r="232" spans="1:9" s="89" customFormat="1" ht="30" x14ac:dyDescent="0.2">
      <c r="A232" s="10" t="s">
        <v>61</v>
      </c>
      <c r="B232" s="76" t="s">
        <v>112</v>
      </c>
      <c r="C232" s="15" t="s">
        <v>159</v>
      </c>
      <c r="D232" s="15" t="s">
        <v>122</v>
      </c>
      <c r="E232" s="19" t="s">
        <v>30</v>
      </c>
      <c r="F232" s="20">
        <v>200</v>
      </c>
      <c r="G232" s="24">
        <v>2457300</v>
      </c>
      <c r="H232" s="24">
        <v>2526000</v>
      </c>
      <c r="I232" s="24">
        <v>2594500</v>
      </c>
    </row>
    <row r="233" spans="1:9" s="89" customFormat="1" x14ac:dyDescent="0.2">
      <c r="A233" s="18" t="s">
        <v>9</v>
      </c>
      <c r="B233" s="76" t="s">
        <v>112</v>
      </c>
      <c r="C233" s="15" t="s">
        <v>159</v>
      </c>
      <c r="D233" s="15" t="s">
        <v>122</v>
      </c>
      <c r="E233" s="19" t="s">
        <v>30</v>
      </c>
      <c r="F233" s="20">
        <v>800</v>
      </c>
      <c r="G233" s="24">
        <v>85000</v>
      </c>
      <c r="H233" s="24">
        <v>87600</v>
      </c>
      <c r="I233" s="24">
        <v>90200</v>
      </c>
    </row>
    <row r="234" spans="1:9" s="89" customFormat="1" ht="31.5" x14ac:dyDescent="0.25">
      <c r="A234" s="169" t="s">
        <v>408</v>
      </c>
      <c r="B234" s="76" t="s">
        <v>112</v>
      </c>
      <c r="C234" s="15" t="s">
        <v>159</v>
      </c>
      <c r="D234" s="15" t="s">
        <v>122</v>
      </c>
      <c r="E234" s="19" t="s">
        <v>407</v>
      </c>
      <c r="F234" s="20"/>
      <c r="G234" s="24">
        <v>22452640</v>
      </c>
      <c r="H234" s="24">
        <v>22452630</v>
      </c>
      <c r="I234" s="24">
        <v>0</v>
      </c>
    </row>
    <row r="235" spans="1:9" s="89" customFormat="1" ht="30" x14ac:dyDescent="0.2">
      <c r="A235" s="18" t="s">
        <v>21</v>
      </c>
      <c r="B235" s="76" t="s">
        <v>112</v>
      </c>
      <c r="C235" s="15" t="s">
        <v>159</v>
      </c>
      <c r="D235" s="15" t="s">
        <v>122</v>
      </c>
      <c r="E235" s="19" t="s">
        <v>407</v>
      </c>
      <c r="F235" s="20">
        <v>400</v>
      </c>
      <c r="G235" s="24">
        <v>22452640</v>
      </c>
      <c r="H235" s="24">
        <v>22452630</v>
      </c>
      <c r="I235" s="24">
        <v>0</v>
      </c>
    </row>
    <row r="236" spans="1:9" s="88" customFormat="1" ht="31.5" x14ac:dyDescent="0.25">
      <c r="A236" s="13" t="s">
        <v>406</v>
      </c>
      <c r="B236" s="76" t="s">
        <v>112</v>
      </c>
      <c r="C236" s="15" t="s">
        <v>159</v>
      </c>
      <c r="D236" s="15" t="s">
        <v>122</v>
      </c>
      <c r="E236" s="16" t="s">
        <v>410</v>
      </c>
      <c r="F236" s="17"/>
      <c r="G236" s="45">
        <v>83596400</v>
      </c>
      <c r="H236" s="45">
        <v>83596390</v>
      </c>
      <c r="I236" s="45">
        <v>0</v>
      </c>
    </row>
    <row r="237" spans="1:9" s="88" customFormat="1" ht="31.5" x14ac:dyDescent="0.25">
      <c r="A237" s="13" t="s">
        <v>409</v>
      </c>
      <c r="B237" s="76" t="s">
        <v>112</v>
      </c>
      <c r="C237" s="15" t="s">
        <v>159</v>
      </c>
      <c r="D237" s="15" t="s">
        <v>122</v>
      </c>
      <c r="E237" s="16" t="s">
        <v>411</v>
      </c>
      <c r="F237" s="17"/>
      <c r="G237" s="45">
        <v>83596400</v>
      </c>
      <c r="H237" s="45">
        <v>83596390</v>
      </c>
      <c r="I237" s="45">
        <v>0</v>
      </c>
    </row>
    <row r="238" spans="1:9" s="89" customFormat="1" ht="30" x14ac:dyDescent="0.2">
      <c r="A238" s="18" t="s">
        <v>21</v>
      </c>
      <c r="B238" s="76" t="s">
        <v>112</v>
      </c>
      <c r="C238" s="15" t="s">
        <v>159</v>
      </c>
      <c r="D238" s="15" t="s">
        <v>122</v>
      </c>
      <c r="E238" s="19" t="s">
        <v>411</v>
      </c>
      <c r="F238" s="20">
        <v>400</v>
      </c>
      <c r="G238" s="24">
        <v>83596400</v>
      </c>
      <c r="H238" s="24">
        <v>83596390</v>
      </c>
      <c r="I238" s="24">
        <v>0</v>
      </c>
    </row>
    <row r="239" spans="1:9" s="88" customFormat="1" ht="31.5" x14ac:dyDescent="0.25">
      <c r="A239" s="13" t="s">
        <v>212</v>
      </c>
      <c r="B239" s="76" t="s">
        <v>112</v>
      </c>
      <c r="C239" s="14" t="s">
        <v>159</v>
      </c>
      <c r="D239" s="14" t="s">
        <v>131</v>
      </c>
      <c r="E239" s="17"/>
      <c r="F239" s="17"/>
      <c r="G239" s="8">
        <v>39155800</v>
      </c>
      <c r="H239" s="8">
        <v>39332500</v>
      </c>
      <c r="I239" s="8">
        <v>39513500</v>
      </c>
    </row>
    <row r="240" spans="1:9" s="89" customFormat="1" x14ac:dyDescent="0.25">
      <c r="A240" s="13" t="s">
        <v>85</v>
      </c>
      <c r="B240" s="76" t="s">
        <v>112</v>
      </c>
      <c r="C240" s="14" t="s">
        <v>159</v>
      </c>
      <c r="D240" s="14" t="s">
        <v>131</v>
      </c>
      <c r="E240" s="16" t="s">
        <v>27</v>
      </c>
      <c r="F240" s="17"/>
      <c r="G240" s="9">
        <v>39155800</v>
      </c>
      <c r="H240" s="9">
        <v>39332500</v>
      </c>
      <c r="I240" s="9">
        <v>39513500</v>
      </c>
    </row>
    <row r="241" spans="1:9" s="89" customFormat="1" x14ac:dyDescent="0.2">
      <c r="A241" s="18" t="s">
        <v>65</v>
      </c>
      <c r="B241" s="76" t="s">
        <v>112</v>
      </c>
      <c r="C241" s="15" t="s">
        <v>159</v>
      </c>
      <c r="D241" s="15" t="s">
        <v>131</v>
      </c>
      <c r="E241" s="19" t="s">
        <v>28</v>
      </c>
      <c r="F241" s="20"/>
      <c r="G241" s="9">
        <v>39155800</v>
      </c>
      <c r="H241" s="9">
        <v>39332500</v>
      </c>
      <c r="I241" s="9">
        <v>39513500</v>
      </c>
    </row>
    <row r="242" spans="1:9" s="88" customFormat="1" ht="75" x14ac:dyDescent="0.2">
      <c r="A242" s="18" t="s">
        <v>8</v>
      </c>
      <c r="B242" s="76" t="s">
        <v>112</v>
      </c>
      <c r="C242" s="15" t="s">
        <v>159</v>
      </c>
      <c r="D242" s="15" t="s">
        <v>131</v>
      </c>
      <c r="E242" s="19" t="s">
        <v>28</v>
      </c>
      <c r="F242" s="20">
        <v>100</v>
      </c>
      <c r="G242" s="11">
        <v>30853400</v>
      </c>
      <c r="H242" s="11">
        <v>30908100</v>
      </c>
      <c r="I242" s="11">
        <v>30962600</v>
      </c>
    </row>
    <row r="243" spans="1:9" s="91" customFormat="1" ht="30" x14ac:dyDescent="0.2">
      <c r="A243" s="10" t="s">
        <v>61</v>
      </c>
      <c r="B243" s="76" t="s">
        <v>112</v>
      </c>
      <c r="C243" s="15" t="s">
        <v>159</v>
      </c>
      <c r="D243" s="15" t="s">
        <v>131</v>
      </c>
      <c r="E243" s="19" t="s">
        <v>28</v>
      </c>
      <c r="F243" s="20">
        <v>200</v>
      </c>
      <c r="G243" s="11">
        <v>8292400</v>
      </c>
      <c r="H243" s="11">
        <v>8414100</v>
      </c>
      <c r="I243" s="11">
        <v>8540300</v>
      </c>
    </row>
    <row r="244" spans="1:9" s="88" customFormat="1" x14ac:dyDescent="0.2">
      <c r="A244" s="18" t="s">
        <v>9</v>
      </c>
      <c r="B244" s="76" t="s">
        <v>112</v>
      </c>
      <c r="C244" s="15" t="s">
        <v>159</v>
      </c>
      <c r="D244" s="15" t="s">
        <v>131</v>
      </c>
      <c r="E244" s="19" t="s">
        <v>28</v>
      </c>
      <c r="F244" s="20">
        <v>800</v>
      </c>
      <c r="G244" s="11">
        <v>10000</v>
      </c>
      <c r="H244" s="11">
        <v>10300</v>
      </c>
      <c r="I244" s="11">
        <v>10600</v>
      </c>
    </row>
    <row r="245" spans="1:9" s="88" customFormat="1" x14ac:dyDescent="0.25">
      <c r="A245" s="13" t="s">
        <v>211</v>
      </c>
      <c r="B245" s="76" t="s">
        <v>112</v>
      </c>
      <c r="C245" s="14" t="s">
        <v>146</v>
      </c>
      <c r="D245" s="14"/>
      <c r="E245" s="16"/>
      <c r="F245" s="17"/>
      <c r="G245" s="12">
        <v>38277708.68</v>
      </c>
      <c r="H245" s="12">
        <v>28400000</v>
      </c>
      <c r="I245" s="12">
        <v>0</v>
      </c>
    </row>
    <row r="246" spans="1:9" s="88" customFormat="1" x14ac:dyDescent="0.25">
      <c r="A246" s="13" t="s">
        <v>210</v>
      </c>
      <c r="B246" s="76" t="s">
        <v>112</v>
      </c>
      <c r="C246" s="14" t="s">
        <v>146</v>
      </c>
      <c r="D246" s="14" t="s">
        <v>146</v>
      </c>
      <c r="E246" s="16"/>
      <c r="F246" s="17"/>
      <c r="G246" s="12">
        <v>38277708.68</v>
      </c>
      <c r="H246" s="12">
        <v>28400000</v>
      </c>
      <c r="I246" s="12">
        <v>0</v>
      </c>
    </row>
    <row r="247" spans="1:9" s="88" customFormat="1" x14ac:dyDescent="0.25">
      <c r="A247" s="23" t="s">
        <v>97</v>
      </c>
      <c r="B247" s="76" t="s">
        <v>112</v>
      </c>
      <c r="C247" s="14" t="s">
        <v>146</v>
      </c>
      <c r="D247" s="14" t="s">
        <v>146</v>
      </c>
      <c r="E247" s="22">
        <v>1300000000</v>
      </c>
      <c r="F247" s="22"/>
      <c r="G247" s="11">
        <v>38277708.68</v>
      </c>
      <c r="H247" s="11">
        <v>28400000</v>
      </c>
      <c r="I247" s="11">
        <v>0</v>
      </c>
    </row>
    <row r="248" spans="1:9" s="89" customFormat="1" ht="45" x14ac:dyDescent="0.2">
      <c r="A248" s="90" t="s">
        <v>76</v>
      </c>
      <c r="B248" s="76" t="s">
        <v>112</v>
      </c>
      <c r="C248" s="15" t="s">
        <v>146</v>
      </c>
      <c r="D248" s="15" t="s">
        <v>146</v>
      </c>
      <c r="E248" s="21">
        <v>1320000000</v>
      </c>
      <c r="F248" s="21"/>
      <c r="G248" s="11">
        <v>38277708.68</v>
      </c>
      <c r="H248" s="11">
        <v>28400000</v>
      </c>
      <c r="I248" s="11">
        <v>0</v>
      </c>
    </row>
    <row r="249" spans="1:9" s="89" customFormat="1" ht="30" x14ac:dyDescent="0.2">
      <c r="A249" s="10" t="s">
        <v>61</v>
      </c>
      <c r="B249" s="76" t="s">
        <v>112</v>
      </c>
      <c r="C249" s="15" t="s">
        <v>146</v>
      </c>
      <c r="D249" s="15" t="s">
        <v>146</v>
      </c>
      <c r="E249" s="21">
        <v>1320000000</v>
      </c>
      <c r="F249" s="21">
        <v>200</v>
      </c>
      <c r="G249" s="11">
        <v>38277708.68</v>
      </c>
      <c r="H249" s="11">
        <v>28400000</v>
      </c>
      <c r="I249" s="11">
        <v>0</v>
      </c>
    </row>
    <row r="250" spans="1:9" s="88" customFormat="1" x14ac:dyDescent="0.25">
      <c r="A250" s="23" t="s">
        <v>160</v>
      </c>
      <c r="B250" s="76" t="s">
        <v>112</v>
      </c>
      <c r="C250" s="14" t="s">
        <v>151</v>
      </c>
      <c r="D250" s="14"/>
      <c r="E250" s="14"/>
      <c r="F250" s="14"/>
      <c r="G250" s="8">
        <v>136931549.56999999</v>
      </c>
      <c r="H250" s="8">
        <v>92786576.389999986</v>
      </c>
      <c r="I250" s="8">
        <v>95932838.010000005</v>
      </c>
    </row>
    <row r="251" spans="1:9" s="88" customFormat="1" x14ac:dyDescent="0.25">
      <c r="A251" s="23" t="s">
        <v>161</v>
      </c>
      <c r="B251" s="76" t="s">
        <v>112</v>
      </c>
      <c r="C251" s="14" t="s">
        <v>151</v>
      </c>
      <c r="D251" s="14" t="s">
        <v>122</v>
      </c>
      <c r="E251" s="14"/>
      <c r="F251" s="14"/>
      <c r="G251" s="8">
        <v>7464965</v>
      </c>
      <c r="H251" s="8">
        <v>7421786.96</v>
      </c>
      <c r="I251" s="8">
        <v>7661786.96</v>
      </c>
    </row>
    <row r="252" spans="1:9" s="89" customFormat="1" x14ac:dyDescent="0.25">
      <c r="A252" s="23" t="s">
        <v>88</v>
      </c>
      <c r="B252" s="76" t="s">
        <v>112</v>
      </c>
      <c r="C252" s="14" t="s">
        <v>151</v>
      </c>
      <c r="D252" s="14" t="s">
        <v>122</v>
      </c>
      <c r="E252" s="14" t="s">
        <v>45</v>
      </c>
      <c r="F252" s="14"/>
      <c r="G252" s="8">
        <v>4091900</v>
      </c>
      <c r="H252" s="8">
        <v>4223000</v>
      </c>
      <c r="I252" s="8">
        <v>4223000</v>
      </c>
    </row>
    <row r="253" spans="1:9" s="89" customFormat="1" ht="30" x14ac:dyDescent="0.2">
      <c r="A253" s="10" t="s">
        <v>18</v>
      </c>
      <c r="B253" s="76" t="s">
        <v>112</v>
      </c>
      <c r="C253" s="15" t="s">
        <v>151</v>
      </c>
      <c r="D253" s="15" t="s">
        <v>122</v>
      </c>
      <c r="E253" s="15" t="s">
        <v>46</v>
      </c>
      <c r="F253" s="15"/>
      <c r="G253" s="9">
        <v>4091900</v>
      </c>
      <c r="H253" s="9">
        <v>4223000</v>
      </c>
      <c r="I253" s="9">
        <v>4223000</v>
      </c>
    </row>
    <row r="254" spans="1:9" s="89" customFormat="1" x14ac:dyDescent="0.2">
      <c r="A254" s="10" t="s">
        <v>10</v>
      </c>
      <c r="B254" s="76" t="s">
        <v>112</v>
      </c>
      <c r="C254" s="15" t="s">
        <v>151</v>
      </c>
      <c r="D254" s="15" t="s">
        <v>122</v>
      </c>
      <c r="E254" s="15" t="s">
        <v>46</v>
      </c>
      <c r="F254" s="15" t="s">
        <v>7</v>
      </c>
      <c r="G254" s="9">
        <v>4091900</v>
      </c>
      <c r="H254" s="9">
        <v>4223000</v>
      </c>
      <c r="I254" s="9">
        <v>4223000</v>
      </c>
    </row>
    <row r="255" spans="1:9" s="88" customFormat="1" x14ac:dyDescent="0.25">
      <c r="A255" s="23" t="s">
        <v>125</v>
      </c>
      <c r="B255" s="76" t="s">
        <v>112</v>
      </c>
      <c r="C255" s="14" t="s">
        <v>151</v>
      </c>
      <c r="D255" s="14" t="s">
        <v>122</v>
      </c>
      <c r="E255" s="14" t="s">
        <v>126</v>
      </c>
      <c r="F255" s="14"/>
      <c r="G255" s="8">
        <v>3373065</v>
      </c>
      <c r="H255" s="8">
        <v>3198786.96</v>
      </c>
      <c r="I255" s="8">
        <v>3438786.96</v>
      </c>
    </row>
    <row r="256" spans="1:9" s="89" customFormat="1" x14ac:dyDescent="0.2">
      <c r="A256" s="10" t="s">
        <v>137</v>
      </c>
      <c r="B256" s="76" t="s">
        <v>112</v>
      </c>
      <c r="C256" s="15" t="s">
        <v>151</v>
      </c>
      <c r="D256" s="15" t="s">
        <v>122</v>
      </c>
      <c r="E256" s="15" t="s">
        <v>138</v>
      </c>
      <c r="F256" s="15"/>
      <c r="G256" s="9">
        <v>3373065</v>
      </c>
      <c r="H256" s="9">
        <v>3198786.96</v>
      </c>
      <c r="I256" s="9">
        <v>3438786.96</v>
      </c>
    </row>
    <row r="257" spans="1:12" s="88" customFormat="1" x14ac:dyDescent="0.2">
      <c r="A257" s="10" t="s">
        <v>10</v>
      </c>
      <c r="B257" s="76" t="s">
        <v>112</v>
      </c>
      <c r="C257" s="15" t="s">
        <v>151</v>
      </c>
      <c r="D257" s="15" t="s">
        <v>122</v>
      </c>
      <c r="E257" s="15" t="s">
        <v>138</v>
      </c>
      <c r="F257" s="15" t="s">
        <v>7</v>
      </c>
      <c r="G257" s="9">
        <v>3373065</v>
      </c>
      <c r="H257" s="9">
        <v>3198786.96</v>
      </c>
      <c r="I257" s="9">
        <v>3438786.96</v>
      </c>
    </row>
    <row r="258" spans="1:12" s="88" customFormat="1" x14ac:dyDescent="0.25">
      <c r="A258" s="23" t="s">
        <v>162</v>
      </c>
      <c r="B258" s="76" t="s">
        <v>112</v>
      </c>
      <c r="C258" s="14" t="s">
        <v>151</v>
      </c>
      <c r="D258" s="14" t="s">
        <v>129</v>
      </c>
      <c r="E258" s="14"/>
      <c r="F258" s="14"/>
      <c r="G258" s="8">
        <v>81538923.539999992</v>
      </c>
      <c r="H258" s="8">
        <v>36900000</v>
      </c>
      <c r="I258" s="8">
        <v>36900000</v>
      </c>
    </row>
    <row r="259" spans="1:12" s="88" customFormat="1" ht="47.25" x14ac:dyDescent="0.25">
      <c r="A259" s="23" t="s">
        <v>86</v>
      </c>
      <c r="B259" s="76" t="s">
        <v>112</v>
      </c>
      <c r="C259" s="14" t="s">
        <v>151</v>
      </c>
      <c r="D259" s="14" t="s">
        <v>129</v>
      </c>
      <c r="E259" s="14" t="s">
        <v>75</v>
      </c>
      <c r="F259" s="14"/>
      <c r="G259" s="8">
        <v>31982360.259999998</v>
      </c>
      <c r="H259" s="8">
        <v>30900000</v>
      </c>
      <c r="I259" s="8">
        <v>30900000</v>
      </c>
    </row>
    <row r="260" spans="1:12" s="84" customFormat="1" ht="30.75" x14ac:dyDescent="0.25">
      <c r="A260" s="10" t="s">
        <v>74</v>
      </c>
      <c r="B260" s="76" t="s">
        <v>112</v>
      </c>
      <c r="C260" s="15" t="s">
        <v>151</v>
      </c>
      <c r="D260" s="15" t="s">
        <v>129</v>
      </c>
      <c r="E260" s="15" t="s">
        <v>47</v>
      </c>
      <c r="F260" s="15"/>
      <c r="G260" s="9">
        <v>31982360.259999998</v>
      </c>
      <c r="H260" s="9">
        <v>30900000</v>
      </c>
      <c r="I260" s="9">
        <v>30900000</v>
      </c>
      <c r="K260" s="87"/>
      <c r="L260" s="87"/>
    </row>
    <row r="261" spans="1:12" s="84" customFormat="1" x14ac:dyDescent="0.25">
      <c r="A261" s="10" t="s">
        <v>10</v>
      </c>
      <c r="B261" s="76" t="s">
        <v>112</v>
      </c>
      <c r="C261" s="15" t="s">
        <v>151</v>
      </c>
      <c r="D261" s="15" t="s">
        <v>129</v>
      </c>
      <c r="E261" s="15" t="s">
        <v>47</v>
      </c>
      <c r="F261" s="15" t="s">
        <v>7</v>
      </c>
      <c r="G261" s="9">
        <v>16582360.259999998</v>
      </c>
      <c r="H261" s="9">
        <v>15300000</v>
      </c>
      <c r="I261" s="9">
        <v>15300000</v>
      </c>
      <c r="J261" s="86"/>
      <c r="K261" s="86"/>
      <c r="L261" s="86"/>
    </row>
    <row r="262" spans="1:12" s="84" customFormat="1" ht="30.75" x14ac:dyDescent="0.25">
      <c r="A262" s="10" t="s">
        <v>21</v>
      </c>
      <c r="B262" s="76" t="s">
        <v>112</v>
      </c>
      <c r="C262" s="15" t="s">
        <v>151</v>
      </c>
      <c r="D262" s="15" t="s">
        <v>129</v>
      </c>
      <c r="E262" s="15" t="s">
        <v>47</v>
      </c>
      <c r="F262" s="15" t="s">
        <v>20</v>
      </c>
      <c r="G262" s="9">
        <v>15400000</v>
      </c>
      <c r="H262" s="9">
        <v>15600000</v>
      </c>
      <c r="I262" s="9">
        <v>15600000</v>
      </c>
    </row>
    <row r="263" spans="1:12" s="85" customFormat="1" ht="31.5" x14ac:dyDescent="0.25">
      <c r="A263" s="13" t="s">
        <v>104</v>
      </c>
      <c r="B263" s="76" t="s">
        <v>112</v>
      </c>
      <c r="C263" s="14" t="s">
        <v>151</v>
      </c>
      <c r="D263" s="14" t="s">
        <v>129</v>
      </c>
      <c r="E263" s="14" t="s">
        <v>209</v>
      </c>
      <c r="F263" s="14"/>
      <c r="G263" s="8">
        <v>6000000</v>
      </c>
      <c r="H263" s="8">
        <v>6000000</v>
      </c>
      <c r="I263" s="8">
        <v>6000000</v>
      </c>
    </row>
    <row r="264" spans="1:12" s="84" customFormat="1" x14ac:dyDescent="0.25">
      <c r="A264" s="18" t="s">
        <v>72</v>
      </c>
      <c r="B264" s="76" t="s">
        <v>112</v>
      </c>
      <c r="C264" s="15" t="s">
        <v>151</v>
      </c>
      <c r="D264" s="15" t="s">
        <v>129</v>
      </c>
      <c r="E264" s="15" t="s">
        <v>208</v>
      </c>
      <c r="F264" s="15"/>
      <c r="G264" s="9">
        <v>6000000</v>
      </c>
      <c r="H264" s="9">
        <v>6000000</v>
      </c>
      <c r="I264" s="9">
        <v>6000000</v>
      </c>
    </row>
    <row r="265" spans="1:12" s="84" customFormat="1" ht="30.75" x14ac:dyDescent="0.25">
      <c r="A265" s="18" t="s">
        <v>61</v>
      </c>
      <c r="B265" s="76" t="s">
        <v>112</v>
      </c>
      <c r="C265" s="15" t="s">
        <v>151</v>
      </c>
      <c r="D265" s="15" t="s">
        <v>129</v>
      </c>
      <c r="E265" s="15" t="s">
        <v>208</v>
      </c>
      <c r="F265" s="15" t="s">
        <v>5</v>
      </c>
      <c r="G265" s="9">
        <v>300000</v>
      </c>
      <c r="H265" s="9">
        <v>300000</v>
      </c>
      <c r="I265" s="9">
        <v>300000</v>
      </c>
    </row>
    <row r="266" spans="1:12" s="84" customFormat="1" ht="30.75" x14ac:dyDescent="0.25">
      <c r="A266" s="18" t="s">
        <v>11</v>
      </c>
      <c r="B266" s="76" t="s">
        <v>112</v>
      </c>
      <c r="C266" s="15" t="s">
        <v>151</v>
      </c>
      <c r="D266" s="15" t="s">
        <v>129</v>
      </c>
      <c r="E266" s="15" t="s">
        <v>208</v>
      </c>
      <c r="F266" s="15" t="s">
        <v>144</v>
      </c>
      <c r="G266" s="9">
        <v>5700000</v>
      </c>
      <c r="H266" s="9">
        <v>5700000</v>
      </c>
      <c r="I266" s="9">
        <v>5700000</v>
      </c>
    </row>
    <row r="267" spans="1:12" s="84" customFormat="1" x14ac:dyDescent="0.25">
      <c r="A267" s="23" t="s">
        <v>125</v>
      </c>
      <c r="B267" s="76" t="s">
        <v>112</v>
      </c>
      <c r="C267" s="14" t="s">
        <v>151</v>
      </c>
      <c r="D267" s="14" t="s">
        <v>129</v>
      </c>
      <c r="E267" s="14" t="s">
        <v>138</v>
      </c>
      <c r="F267" s="14"/>
      <c r="G267" s="8">
        <v>43556563.280000001</v>
      </c>
      <c r="H267" s="8">
        <v>0</v>
      </c>
      <c r="I267" s="8">
        <v>0</v>
      </c>
    </row>
    <row r="268" spans="1:12" s="84" customFormat="1" ht="18" customHeight="1" x14ac:dyDescent="0.25">
      <c r="A268" s="10" t="s">
        <v>137</v>
      </c>
      <c r="B268" s="76" t="s">
        <v>112</v>
      </c>
      <c r="C268" s="15" t="s">
        <v>151</v>
      </c>
      <c r="D268" s="15" t="s">
        <v>129</v>
      </c>
      <c r="E268" s="15" t="s">
        <v>138</v>
      </c>
      <c r="F268" s="15"/>
      <c r="G268" s="9">
        <v>43556563.280000001</v>
      </c>
      <c r="H268" s="9">
        <v>0</v>
      </c>
      <c r="I268" s="9">
        <v>0</v>
      </c>
    </row>
    <row r="269" spans="1:12" s="84" customFormat="1" ht="18" customHeight="1" x14ac:dyDescent="0.25">
      <c r="A269" s="18" t="s">
        <v>61</v>
      </c>
      <c r="B269" s="76" t="s">
        <v>112</v>
      </c>
      <c r="C269" s="15" t="s">
        <v>151</v>
      </c>
      <c r="D269" s="15" t="s">
        <v>129</v>
      </c>
      <c r="E269" s="15" t="s">
        <v>138</v>
      </c>
      <c r="F269" s="15" t="s">
        <v>5</v>
      </c>
      <c r="G269" s="9">
        <v>6990.78</v>
      </c>
      <c r="H269" s="9">
        <v>0</v>
      </c>
      <c r="I269" s="9">
        <v>0</v>
      </c>
    </row>
    <row r="270" spans="1:12" s="84" customFormat="1" ht="30.75" x14ac:dyDescent="0.25">
      <c r="A270" s="10" t="s">
        <v>21</v>
      </c>
      <c r="B270" s="76" t="s">
        <v>112</v>
      </c>
      <c r="C270" s="15" t="s">
        <v>151</v>
      </c>
      <c r="D270" s="15" t="s">
        <v>129</v>
      </c>
      <c r="E270" s="15" t="s">
        <v>138</v>
      </c>
      <c r="F270" s="15" t="s">
        <v>20</v>
      </c>
      <c r="G270" s="9">
        <v>43549572.5</v>
      </c>
      <c r="H270" s="9">
        <v>0</v>
      </c>
      <c r="I270" s="9">
        <v>0</v>
      </c>
    </row>
    <row r="271" spans="1:12" s="35" customFormat="1" x14ac:dyDescent="0.25">
      <c r="A271" s="23" t="s">
        <v>163</v>
      </c>
      <c r="B271" s="76" t="s">
        <v>112</v>
      </c>
      <c r="C271" s="14" t="s">
        <v>151</v>
      </c>
      <c r="D271" s="14" t="s">
        <v>131</v>
      </c>
      <c r="E271" s="14"/>
      <c r="F271" s="14"/>
      <c r="G271" s="8">
        <v>36293156.960000001</v>
      </c>
      <c r="H271" s="8">
        <v>37241943.769999996</v>
      </c>
      <c r="I271" s="8">
        <v>39100711.129999995</v>
      </c>
    </row>
    <row r="272" spans="1:12" ht="47.25" x14ac:dyDescent="0.25">
      <c r="A272" s="13" t="s">
        <v>207</v>
      </c>
      <c r="B272" s="76" t="s">
        <v>112</v>
      </c>
      <c r="C272" s="14" t="s">
        <v>151</v>
      </c>
      <c r="D272" s="14" t="s">
        <v>131</v>
      </c>
      <c r="E272" s="16" t="s">
        <v>41</v>
      </c>
      <c r="F272" s="14"/>
      <c r="G272" s="8">
        <v>2426156.96</v>
      </c>
      <c r="H272" s="8">
        <v>2193113.77</v>
      </c>
      <c r="I272" s="8">
        <v>2233711.13</v>
      </c>
    </row>
    <row r="273" spans="1:11" x14ac:dyDescent="0.25">
      <c r="A273" s="10" t="s">
        <v>12</v>
      </c>
      <c r="B273" s="76" t="s">
        <v>112</v>
      </c>
      <c r="C273" s="15" t="s">
        <v>151</v>
      </c>
      <c r="D273" s="15" t="s">
        <v>131</v>
      </c>
      <c r="E273" s="19" t="s">
        <v>44</v>
      </c>
      <c r="F273" s="15"/>
      <c r="G273" s="9">
        <v>2426156.96</v>
      </c>
      <c r="H273" s="9">
        <v>2193113.77</v>
      </c>
      <c r="I273" s="9">
        <v>2233711.13</v>
      </c>
    </row>
    <row r="274" spans="1:11" ht="30.75" x14ac:dyDescent="0.25">
      <c r="A274" s="10" t="s">
        <v>61</v>
      </c>
      <c r="B274" s="76" t="s">
        <v>112</v>
      </c>
      <c r="C274" s="15" t="s">
        <v>151</v>
      </c>
      <c r="D274" s="15" t="s">
        <v>131</v>
      </c>
      <c r="E274" s="19" t="s">
        <v>44</v>
      </c>
      <c r="F274" s="15" t="s">
        <v>5</v>
      </c>
      <c r="G274" s="9">
        <v>1551444.96</v>
      </c>
      <c r="H274" s="9">
        <v>1318401.77</v>
      </c>
      <c r="I274" s="9">
        <v>1358999.13</v>
      </c>
    </row>
    <row r="275" spans="1:11" x14ac:dyDescent="0.25">
      <c r="A275" s="10" t="s">
        <v>10</v>
      </c>
      <c r="B275" s="76" t="s">
        <v>112</v>
      </c>
      <c r="C275" s="15" t="s">
        <v>151</v>
      </c>
      <c r="D275" s="15" t="s">
        <v>131</v>
      </c>
      <c r="E275" s="19" t="s">
        <v>44</v>
      </c>
      <c r="F275" s="15" t="s">
        <v>7</v>
      </c>
      <c r="G275" s="9">
        <v>874712</v>
      </c>
      <c r="H275" s="9">
        <v>874712</v>
      </c>
      <c r="I275" s="9">
        <v>874712</v>
      </c>
    </row>
    <row r="276" spans="1:11" x14ac:dyDescent="0.25">
      <c r="A276" s="23" t="s">
        <v>88</v>
      </c>
      <c r="B276" s="76" t="s">
        <v>112</v>
      </c>
      <c r="C276" s="14" t="s">
        <v>151</v>
      </c>
      <c r="D276" s="14" t="s">
        <v>131</v>
      </c>
      <c r="E276" s="14" t="s">
        <v>45</v>
      </c>
      <c r="F276" s="14"/>
      <c r="G276" s="8">
        <v>2067000</v>
      </c>
      <c r="H276" s="8">
        <v>1948830</v>
      </c>
      <c r="I276" s="8">
        <v>2067000</v>
      </c>
    </row>
    <row r="277" spans="1:11" ht="30.75" x14ac:dyDescent="0.25">
      <c r="A277" s="10" t="s">
        <v>18</v>
      </c>
      <c r="B277" s="76" t="s">
        <v>112</v>
      </c>
      <c r="C277" s="15" t="s">
        <v>151</v>
      </c>
      <c r="D277" s="15" t="s">
        <v>131</v>
      </c>
      <c r="E277" s="15" t="s">
        <v>46</v>
      </c>
      <c r="F277" s="15"/>
      <c r="G277" s="9">
        <v>2067000</v>
      </c>
      <c r="H277" s="9">
        <v>1948830</v>
      </c>
      <c r="I277" s="9">
        <v>2067000</v>
      </c>
    </row>
    <row r="278" spans="1:11" ht="30.75" x14ac:dyDescent="0.25">
      <c r="A278" s="10" t="s">
        <v>61</v>
      </c>
      <c r="B278" s="76" t="s">
        <v>112</v>
      </c>
      <c r="C278" s="15" t="s">
        <v>151</v>
      </c>
      <c r="D278" s="15" t="s">
        <v>131</v>
      </c>
      <c r="E278" s="15" t="s">
        <v>46</v>
      </c>
      <c r="F278" s="15" t="s">
        <v>5</v>
      </c>
      <c r="G278" s="9">
        <v>194000</v>
      </c>
      <c r="H278" s="9">
        <v>194000</v>
      </c>
      <c r="I278" s="9">
        <v>194000</v>
      </c>
    </row>
    <row r="279" spans="1:11" x14ac:dyDescent="0.25">
      <c r="A279" s="10" t="s">
        <v>10</v>
      </c>
      <c r="B279" s="76" t="s">
        <v>112</v>
      </c>
      <c r="C279" s="15" t="s">
        <v>151</v>
      </c>
      <c r="D279" s="15" t="s">
        <v>131</v>
      </c>
      <c r="E279" s="15" t="s">
        <v>46</v>
      </c>
      <c r="F279" s="15" t="s">
        <v>7</v>
      </c>
      <c r="G279" s="9">
        <v>1873000</v>
      </c>
      <c r="H279" s="9">
        <v>1754830</v>
      </c>
      <c r="I279" s="9">
        <v>1873000</v>
      </c>
    </row>
    <row r="280" spans="1:11" ht="47.25" x14ac:dyDescent="0.25">
      <c r="A280" s="23" t="s">
        <v>86</v>
      </c>
      <c r="B280" s="76" t="s">
        <v>112</v>
      </c>
      <c r="C280" s="14" t="s">
        <v>151</v>
      </c>
      <c r="D280" s="14" t="s">
        <v>131</v>
      </c>
      <c r="E280" s="14" t="s">
        <v>75</v>
      </c>
      <c r="F280" s="14"/>
      <c r="G280" s="8">
        <v>22800000</v>
      </c>
      <c r="H280" s="8">
        <v>24100000</v>
      </c>
      <c r="I280" s="8">
        <v>25800000</v>
      </c>
    </row>
    <row r="281" spans="1:11" ht="30.75" x14ac:dyDescent="0.25">
      <c r="A281" s="10" t="s">
        <v>74</v>
      </c>
      <c r="B281" s="76" t="s">
        <v>112</v>
      </c>
      <c r="C281" s="15" t="s">
        <v>151</v>
      </c>
      <c r="D281" s="15" t="s">
        <v>131</v>
      </c>
      <c r="E281" s="15" t="s">
        <v>47</v>
      </c>
      <c r="F281" s="15"/>
      <c r="G281" s="9">
        <v>22800000</v>
      </c>
      <c r="H281" s="9">
        <v>24100000</v>
      </c>
      <c r="I281" s="9">
        <v>25800000</v>
      </c>
    </row>
    <row r="282" spans="1:11" x14ac:dyDescent="0.25">
      <c r="A282" s="10" t="s">
        <v>10</v>
      </c>
      <c r="B282" s="76" t="s">
        <v>112</v>
      </c>
      <c r="C282" s="15" t="s">
        <v>151</v>
      </c>
      <c r="D282" s="15" t="s">
        <v>131</v>
      </c>
      <c r="E282" s="15" t="s">
        <v>47</v>
      </c>
      <c r="F282" s="15" t="s">
        <v>7</v>
      </c>
      <c r="G282" s="9">
        <v>22800000</v>
      </c>
      <c r="H282" s="9">
        <v>24100000</v>
      </c>
      <c r="I282" s="9">
        <v>25800000</v>
      </c>
      <c r="J282" s="32"/>
      <c r="K282" s="32"/>
    </row>
    <row r="283" spans="1:11" x14ac:dyDescent="0.25">
      <c r="A283" s="23" t="s">
        <v>125</v>
      </c>
      <c r="B283" s="76" t="s">
        <v>112</v>
      </c>
      <c r="C283" s="14" t="s">
        <v>151</v>
      </c>
      <c r="D283" s="14" t="s">
        <v>131</v>
      </c>
      <c r="E283" s="14" t="s">
        <v>126</v>
      </c>
      <c r="F283" s="14"/>
      <c r="G283" s="8">
        <v>9000000</v>
      </c>
      <c r="H283" s="8">
        <v>9000000</v>
      </c>
      <c r="I283" s="8">
        <v>9000000</v>
      </c>
    </row>
    <row r="284" spans="1:11" x14ac:dyDescent="0.25">
      <c r="A284" s="10" t="s">
        <v>137</v>
      </c>
      <c r="B284" s="76" t="s">
        <v>112</v>
      </c>
      <c r="C284" s="15" t="s">
        <v>151</v>
      </c>
      <c r="D284" s="15" t="s">
        <v>131</v>
      </c>
      <c r="E284" s="15" t="s">
        <v>138</v>
      </c>
      <c r="F284" s="15"/>
      <c r="G284" s="9">
        <v>9000000</v>
      </c>
      <c r="H284" s="9">
        <v>9000000</v>
      </c>
      <c r="I284" s="9">
        <v>9000000</v>
      </c>
    </row>
    <row r="285" spans="1:11" ht="30.75" x14ac:dyDescent="0.25">
      <c r="A285" s="10" t="s">
        <v>61</v>
      </c>
      <c r="B285" s="76" t="s">
        <v>112</v>
      </c>
      <c r="C285" s="15" t="s">
        <v>151</v>
      </c>
      <c r="D285" s="15" t="s">
        <v>131</v>
      </c>
      <c r="E285" s="15" t="s">
        <v>138</v>
      </c>
      <c r="F285" s="15" t="s">
        <v>5</v>
      </c>
      <c r="G285" s="9">
        <v>131823</v>
      </c>
      <c r="H285" s="9">
        <v>131823</v>
      </c>
      <c r="I285" s="9">
        <v>131823</v>
      </c>
    </row>
    <row r="286" spans="1:11" x14ac:dyDescent="0.25">
      <c r="A286" s="10" t="s">
        <v>10</v>
      </c>
      <c r="B286" s="76" t="s">
        <v>112</v>
      </c>
      <c r="C286" s="15" t="s">
        <v>151</v>
      </c>
      <c r="D286" s="15" t="s">
        <v>131</v>
      </c>
      <c r="E286" s="15" t="s">
        <v>138</v>
      </c>
      <c r="F286" s="15" t="s">
        <v>7</v>
      </c>
      <c r="G286" s="9">
        <v>8868177</v>
      </c>
      <c r="H286" s="9">
        <v>8868177</v>
      </c>
      <c r="I286" s="9">
        <v>8868177</v>
      </c>
    </row>
    <row r="287" spans="1:11" s="35" customFormat="1" x14ac:dyDescent="0.25">
      <c r="A287" s="23" t="s">
        <v>164</v>
      </c>
      <c r="B287" s="76" t="s">
        <v>112</v>
      </c>
      <c r="C287" s="14" t="s">
        <v>151</v>
      </c>
      <c r="D287" s="14" t="s">
        <v>135</v>
      </c>
      <c r="E287" s="14"/>
      <c r="F287" s="14"/>
      <c r="G287" s="8">
        <v>11634504.07</v>
      </c>
      <c r="H287" s="8">
        <v>11222845.66</v>
      </c>
      <c r="I287" s="8">
        <v>12270339.92</v>
      </c>
    </row>
    <row r="288" spans="1:11" x14ac:dyDescent="0.25">
      <c r="A288" s="23" t="s">
        <v>88</v>
      </c>
      <c r="B288" s="76" t="s">
        <v>112</v>
      </c>
      <c r="C288" s="14" t="s">
        <v>151</v>
      </c>
      <c r="D288" s="14" t="s">
        <v>135</v>
      </c>
      <c r="E288" s="14" t="s">
        <v>45</v>
      </c>
      <c r="F288" s="14"/>
      <c r="G288" s="8">
        <v>3904064</v>
      </c>
      <c r="H288" s="8">
        <v>4220272.59</v>
      </c>
      <c r="I288" s="8">
        <v>5176791.8499999996</v>
      </c>
    </row>
    <row r="289" spans="1:9" ht="30.75" x14ac:dyDescent="0.25">
      <c r="A289" s="10" t="s">
        <v>18</v>
      </c>
      <c r="B289" s="76" t="s">
        <v>112</v>
      </c>
      <c r="C289" s="15" t="s">
        <v>151</v>
      </c>
      <c r="D289" s="15" t="s">
        <v>135</v>
      </c>
      <c r="E289" s="15" t="s">
        <v>46</v>
      </c>
      <c r="F289" s="15"/>
      <c r="G289" s="9">
        <v>2831100</v>
      </c>
      <c r="H289" s="9">
        <v>2616000</v>
      </c>
      <c r="I289" s="9">
        <v>2700000</v>
      </c>
    </row>
    <row r="290" spans="1:9" x14ac:dyDescent="0.25">
      <c r="A290" s="10" t="s">
        <v>10</v>
      </c>
      <c r="B290" s="76" t="s">
        <v>112</v>
      </c>
      <c r="C290" s="15" t="s">
        <v>151</v>
      </c>
      <c r="D290" s="15" t="s">
        <v>135</v>
      </c>
      <c r="E290" s="15" t="s">
        <v>46</v>
      </c>
      <c r="F290" s="15" t="s">
        <v>7</v>
      </c>
      <c r="G290" s="9">
        <v>2831100</v>
      </c>
      <c r="H290" s="9">
        <v>2616000</v>
      </c>
      <c r="I290" s="9">
        <v>2700000</v>
      </c>
    </row>
    <row r="291" spans="1:9" x14ac:dyDescent="0.25">
      <c r="A291" s="10" t="s">
        <v>73</v>
      </c>
      <c r="B291" s="76" t="s">
        <v>112</v>
      </c>
      <c r="C291" s="15" t="s">
        <v>151</v>
      </c>
      <c r="D291" s="15" t="s">
        <v>135</v>
      </c>
      <c r="E291" s="15" t="s">
        <v>52</v>
      </c>
      <c r="F291" s="15"/>
      <c r="G291" s="9">
        <v>1072964</v>
      </c>
      <c r="H291" s="9">
        <v>1604272.5899999999</v>
      </c>
      <c r="I291" s="9">
        <v>2476791.85</v>
      </c>
    </row>
    <row r="292" spans="1:9" ht="75.75" x14ac:dyDescent="0.25">
      <c r="A292" s="10" t="s">
        <v>8</v>
      </c>
      <c r="B292" s="76" t="s">
        <v>112</v>
      </c>
      <c r="C292" s="15" t="s">
        <v>151</v>
      </c>
      <c r="D292" s="15" t="s">
        <v>135</v>
      </c>
      <c r="E292" s="15" t="s">
        <v>52</v>
      </c>
      <c r="F292" s="15" t="s">
        <v>4</v>
      </c>
      <c r="G292" s="9">
        <v>122640</v>
      </c>
      <c r="H292" s="9">
        <v>128843.64</v>
      </c>
      <c r="I292" s="9">
        <v>0</v>
      </c>
    </row>
    <row r="293" spans="1:9" ht="30.75" x14ac:dyDescent="0.25">
      <c r="A293" s="10" t="s">
        <v>61</v>
      </c>
      <c r="B293" s="76" t="s">
        <v>112</v>
      </c>
      <c r="C293" s="15" t="s">
        <v>151</v>
      </c>
      <c r="D293" s="15" t="s">
        <v>135</v>
      </c>
      <c r="E293" s="15" t="s">
        <v>52</v>
      </c>
      <c r="F293" s="15" t="s">
        <v>5</v>
      </c>
      <c r="G293" s="9">
        <v>950324</v>
      </c>
      <c r="H293" s="9">
        <v>1235428.95</v>
      </c>
      <c r="I293" s="9">
        <v>2476791.85</v>
      </c>
    </row>
    <row r="294" spans="1:9" x14ac:dyDescent="0.25">
      <c r="A294" s="10" t="s">
        <v>10</v>
      </c>
      <c r="B294" s="76" t="s">
        <v>112</v>
      </c>
      <c r="C294" s="15" t="s">
        <v>151</v>
      </c>
      <c r="D294" s="15" t="s">
        <v>135</v>
      </c>
      <c r="E294" s="15" t="s">
        <v>52</v>
      </c>
      <c r="F294" s="15" t="s">
        <v>7</v>
      </c>
      <c r="G294" s="9">
        <v>0</v>
      </c>
      <c r="H294" s="9">
        <v>240000</v>
      </c>
      <c r="I294" s="9">
        <v>0</v>
      </c>
    </row>
    <row r="295" spans="1:9" ht="31.5" x14ac:dyDescent="0.25">
      <c r="A295" s="23" t="s">
        <v>206</v>
      </c>
      <c r="B295" s="76" t="s">
        <v>112</v>
      </c>
      <c r="C295" s="14" t="s">
        <v>151</v>
      </c>
      <c r="D295" s="14" t="s">
        <v>135</v>
      </c>
      <c r="E295" s="14" t="s">
        <v>57</v>
      </c>
      <c r="F295" s="14"/>
      <c r="G295" s="8">
        <v>3066900</v>
      </c>
      <c r="H295" s="8">
        <v>2960900</v>
      </c>
      <c r="I295" s="8">
        <v>2960900</v>
      </c>
    </row>
    <row r="296" spans="1:9" ht="30" x14ac:dyDescent="0.25">
      <c r="A296" s="83" t="s">
        <v>71</v>
      </c>
      <c r="B296" s="76" t="s">
        <v>112</v>
      </c>
      <c r="C296" s="15" t="s">
        <v>151</v>
      </c>
      <c r="D296" s="15" t="s">
        <v>135</v>
      </c>
      <c r="E296" s="15" t="s">
        <v>58</v>
      </c>
      <c r="F296" s="15"/>
      <c r="G296" s="9">
        <v>3066900</v>
      </c>
      <c r="H296" s="9">
        <v>2960900</v>
      </c>
      <c r="I296" s="9">
        <v>2960900</v>
      </c>
    </row>
    <row r="297" spans="1:9" ht="75" x14ac:dyDescent="0.25">
      <c r="A297" s="82" t="s">
        <v>8</v>
      </c>
      <c r="B297" s="76" t="s">
        <v>112</v>
      </c>
      <c r="C297" s="15" t="s">
        <v>151</v>
      </c>
      <c r="D297" s="15" t="s">
        <v>135</v>
      </c>
      <c r="E297" s="15" t="s">
        <v>58</v>
      </c>
      <c r="F297" s="15" t="s">
        <v>4</v>
      </c>
      <c r="G297" s="9">
        <v>127200</v>
      </c>
      <c r="H297" s="9">
        <v>127200</v>
      </c>
      <c r="I297" s="9">
        <v>127200</v>
      </c>
    </row>
    <row r="298" spans="1:9" ht="30.75" x14ac:dyDescent="0.25">
      <c r="A298" s="10" t="s">
        <v>61</v>
      </c>
      <c r="B298" s="76" t="s">
        <v>112</v>
      </c>
      <c r="C298" s="15" t="s">
        <v>151</v>
      </c>
      <c r="D298" s="15" t="s">
        <v>135</v>
      </c>
      <c r="E298" s="15" t="s">
        <v>58</v>
      </c>
      <c r="F298" s="15" t="s">
        <v>5</v>
      </c>
      <c r="G298" s="9">
        <v>1075200</v>
      </c>
      <c r="H298" s="9">
        <v>969200</v>
      </c>
      <c r="I298" s="9">
        <v>969200</v>
      </c>
    </row>
    <row r="299" spans="1:9" x14ac:dyDescent="0.25">
      <c r="A299" s="10" t="s">
        <v>10</v>
      </c>
      <c r="B299" s="76" t="s">
        <v>112</v>
      </c>
      <c r="C299" s="15" t="s">
        <v>151</v>
      </c>
      <c r="D299" s="15" t="s">
        <v>135</v>
      </c>
      <c r="E299" s="15" t="s">
        <v>58</v>
      </c>
      <c r="F299" s="15" t="s">
        <v>7</v>
      </c>
      <c r="G299" s="9">
        <v>1864500</v>
      </c>
      <c r="H299" s="9">
        <v>1864500</v>
      </c>
      <c r="I299" s="9">
        <v>1864500</v>
      </c>
    </row>
    <row r="300" spans="1:9" x14ac:dyDescent="0.25">
      <c r="A300" s="23" t="s">
        <v>125</v>
      </c>
      <c r="B300" s="76" t="s">
        <v>112</v>
      </c>
      <c r="C300" s="14" t="s">
        <v>151</v>
      </c>
      <c r="D300" s="14" t="s">
        <v>135</v>
      </c>
      <c r="E300" s="14" t="s">
        <v>126</v>
      </c>
      <c r="F300" s="15"/>
      <c r="G300" s="8">
        <v>4663540.07</v>
      </c>
      <c r="H300" s="8">
        <v>4041673.0700000003</v>
      </c>
      <c r="I300" s="8">
        <v>4132648.0700000003</v>
      </c>
    </row>
    <row r="301" spans="1:9" ht="30.75" x14ac:dyDescent="0.25">
      <c r="A301" s="10" t="s">
        <v>165</v>
      </c>
      <c r="B301" s="76" t="s">
        <v>112</v>
      </c>
      <c r="C301" s="15" t="s">
        <v>151</v>
      </c>
      <c r="D301" s="15" t="s">
        <v>135</v>
      </c>
      <c r="E301" s="15" t="s">
        <v>127</v>
      </c>
      <c r="F301" s="15"/>
      <c r="G301" s="9">
        <v>2798348.0700000003</v>
      </c>
      <c r="H301" s="9">
        <v>2798348.0700000003</v>
      </c>
      <c r="I301" s="9">
        <v>2798348.0700000003</v>
      </c>
    </row>
    <row r="302" spans="1:9" ht="75.75" x14ac:dyDescent="0.25">
      <c r="A302" s="10" t="s">
        <v>8</v>
      </c>
      <c r="B302" s="76" t="s">
        <v>112</v>
      </c>
      <c r="C302" s="15" t="s">
        <v>151</v>
      </c>
      <c r="D302" s="15" t="s">
        <v>135</v>
      </c>
      <c r="E302" s="15" t="s">
        <v>127</v>
      </c>
      <c r="F302" s="15" t="s">
        <v>4</v>
      </c>
      <c r="G302" s="9">
        <v>2798348.0700000003</v>
      </c>
      <c r="H302" s="9">
        <v>2798348.0700000003</v>
      </c>
      <c r="I302" s="9">
        <v>2798348.0700000003</v>
      </c>
    </row>
    <row r="303" spans="1:9" x14ac:dyDescent="0.25">
      <c r="A303" s="10" t="s">
        <v>137</v>
      </c>
      <c r="B303" s="76" t="s">
        <v>112</v>
      </c>
      <c r="C303" s="15" t="s">
        <v>151</v>
      </c>
      <c r="D303" s="15" t="s">
        <v>135</v>
      </c>
      <c r="E303" s="15" t="s">
        <v>138</v>
      </c>
      <c r="F303" s="15"/>
      <c r="G303" s="9">
        <v>1865192</v>
      </c>
      <c r="H303" s="9">
        <v>1243325</v>
      </c>
      <c r="I303" s="9">
        <v>1334300</v>
      </c>
    </row>
    <row r="304" spans="1:9" ht="30.75" x14ac:dyDescent="0.25">
      <c r="A304" s="10" t="s">
        <v>61</v>
      </c>
      <c r="B304" s="76" t="s">
        <v>112</v>
      </c>
      <c r="C304" s="15" t="s">
        <v>151</v>
      </c>
      <c r="D304" s="15" t="s">
        <v>135</v>
      </c>
      <c r="E304" s="15" t="s">
        <v>138</v>
      </c>
      <c r="F304" s="15" t="s">
        <v>5</v>
      </c>
      <c r="G304" s="9">
        <v>3175</v>
      </c>
      <c r="H304" s="9">
        <v>0</v>
      </c>
      <c r="I304" s="9">
        <v>0</v>
      </c>
    </row>
    <row r="305" spans="1:9" x14ac:dyDescent="0.25">
      <c r="A305" s="10" t="s">
        <v>10</v>
      </c>
      <c r="B305" s="76" t="s">
        <v>112</v>
      </c>
      <c r="C305" s="15" t="s">
        <v>151</v>
      </c>
      <c r="D305" s="15" t="s">
        <v>135</v>
      </c>
      <c r="E305" s="15" t="s">
        <v>138</v>
      </c>
      <c r="F305" s="15" t="s">
        <v>7</v>
      </c>
      <c r="G305" s="9">
        <v>1862017</v>
      </c>
      <c r="H305" s="9">
        <v>1243325</v>
      </c>
      <c r="I305" s="9">
        <v>1334300</v>
      </c>
    </row>
    <row r="306" spans="1:9" x14ac:dyDescent="0.25">
      <c r="A306" s="23" t="s">
        <v>166</v>
      </c>
      <c r="B306" s="76" t="s">
        <v>112</v>
      </c>
      <c r="C306" s="14" t="s">
        <v>141</v>
      </c>
      <c r="D306" s="14"/>
      <c r="E306" s="14"/>
      <c r="F306" s="14"/>
      <c r="G306" s="8">
        <v>166592809.83000001</v>
      </c>
      <c r="H306" s="8">
        <v>132422275.45</v>
      </c>
      <c r="I306" s="8">
        <v>133338261.45999999</v>
      </c>
    </row>
    <row r="307" spans="1:9" x14ac:dyDescent="0.25">
      <c r="A307" s="23" t="s">
        <v>167</v>
      </c>
      <c r="B307" s="76" t="s">
        <v>112</v>
      </c>
      <c r="C307" s="14" t="s">
        <v>141</v>
      </c>
      <c r="D307" s="14" t="s">
        <v>122</v>
      </c>
      <c r="E307" s="14"/>
      <c r="F307" s="14"/>
      <c r="G307" s="8">
        <v>158592809.83000001</v>
      </c>
      <c r="H307" s="8">
        <v>124422275.45</v>
      </c>
      <c r="I307" s="8">
        <v>125338261.45999999</v>
      </c>
    </row>
    <row r="308" spans="1:9" ht="31.5" x14ac:dyDescent="0.25">
      <c r="A308" s="23" t="s">
        <v>89</v>
      </c>
      <c r="B308" s="76" t="s">
        <v>112</v>
      </c>
      <c r="C308" s="14" t="s">
        <v>141</v>
      </c>
      <c r="D308" s="14" t="s">
        <v>122</v>
      </c>
      <c r="E308" s="14" t="s">
        <v>54</v>
      </c>
      <c r="F308" s="14"/>
      <c r="G308" s="8">
        <v>123881353.10000001</v>
      </c>
      <c r="H308" s="8">
        <v>124422275.45</v>
      </c>
      <c r="I308" s="8">
        <v>125338261.45999999</v>
      </c>
    </row>
    <row r="309" spans="1:9" x14ac:dyDescent="0.25">
      <c r="A309" s="10" t="s">
        <v>65</v>
      </c>
      <c r="B309" s="76" t="s">
        <v>112</v>
      </c>
      <c r="C309" s="15" t="s">
        <v>141</v>
      </c>
      <c r="D309" s="15" t="s">
        <v>122</v>
      </c>
      <c r="E309" s="15" t="s">
        <v>55</v>
      </c>
      <c r="F309" s="15"/>
      <c r="G309" s="9">
        <v>115881353.10000001</v>
      </c>
      <c r="H309" s="9">
        <v>116422275.45</v>
      </c>
      <c r="I309" s="9">
        <v>117338261.45999999</v>
      </c>
    </row>
    <row r="310" spans="1:9" ht="75.75" x14ac:dyDescent="0.25">
      <c r="A310" s="10" t="s">
        <v>8</v>
      </c>
      <c r="B310" s="76" t="s">
        <v>112</v>
      </c>
      <c r="C310" s="15" t="s">
        <v>141</v>
      </c>
      <c r="D310" s="15" t="s">
        <v>122</v>
      </c>
      <c r="E310" s="15" t="s">
        <v>55</v>
      </c>
      <c r="F310" s="15" t="s">
        <v>4</v>
      </c>
      <c r="G310" s="9">
        <v>89043765.459999993</v>
      </c>
      <c r="H310" s="9">
        <v>89253765.459999993</v>
      </c>
      <c r="I310" s="9">
        <v>89253765.459999993</v>
      </c>
    </row>
    <row r="311" spans="1:9" ht="30.75" x14ac:dyDescent="0.25">
      <c r="A311" s="10" t="s">
        <v>61</v>
      </c>
      <c r="B311" s="76" t="s">
        <v>112</v>
      </c>
      <c r="C311" s="15" t="s">
        <v>141</v>
      </c>
      <c r="D311" s="15" t="s">
        <v>122</v>
      </c>
      <c r="E311" s="15" t="s">
        <v>55</v>
      </c>
      <c r="F311" s="15" t="s">
        <v>5</v>
      </c>
      <c r="G311" s="9">
        <v>23291950.850000001</v>
      </c>
      <c r="H311" s="9">
        <v>23672873.199999999</v>
      </c>
      <c r="I311" s="9">
        <v>24588859.210000001</v>
      </c>
    </row>
    <row r="312" spans="1:9" x14ac:dyDescent="0.25">
      <c r="A312" s="10" t="s">
        <v>10</v>
      </c>
      <c r="B312" s="76" t="s">
        <v>112</v>
      </c>
      <c r="C312" s="15" t="s">
        <v>141</v>
      </c>
      <c r="D312" s="15" t="s">
        <v>122</v>
      </c>
      <c r="E312" s="15" t="s">
        <v>55</v>
      </c>
      <c r="F312" s="15" t="s">
        <v>7</v>
      </c>
      <c r="G312" s="9">
        <v>50000</v>
      </c>
      <c r="H312" s="9">
        <v>0</v>
      </c>
      <c r="I312" s="9">
        <v>0</v>
      </c>
    </row>
    <row r="313" spans="1:9" x14ac:dyDescent="0.25">
      <c r="A313" s="10" t="s">
        <v>9</v>
      </c>
      <c r="B313" s="76" t="s">
        <v>112</v>
      </c>
      <c r="C313" s="15" t="s">
        <v>141</v>
      </c>
      <c r="D313" s="15" t="s">
        <v>122</v>
      </c>
      <c r="E313" s="15" t="s">
        <v>55</v>
      </c>
      <c r="F313" s="15" t="s">
        <v>6</v>
      </c>
      <c r="G313" s="9">
        <v>3495636.79</v>
      </c>
      <c r="H313" s="9">
        <v>3495636.79</v>
      </c>
      <c r="I313" s="9">
        <v>3495636.79</v>
      </c>
    </row>
    <row r="314" spans="1:9" x14ac:dyDescent="0.25">
      <c r="A314" s="10" t="s">
        <v>19</v>
      </c>
      <c r="B314" s="76" t="s">
        <v>112</v>
      </c>
      <c r="C314" s="15" t="s">
        <v>141</v>
      </c>
      <c r="D314" s="15" t="s">
        <v>122</v>
      </c>
      <c r="E314" s="15" t="s">
        <v>53</v>
      </c>
      <c r="F314" s="15"/>
      <c r="G314" s="9">
        <v>8000000</v>
      </c>
      <c r="H314" s="9">
        <v>8000000</v>
      </c>
      <c r="I314" s="9">
        <v>8000000</v>
      </c>
    </row>
    <row r="315" spans="1:9" ht="75.75" x14ac:dyDescent="0.25">
      <c r="A315" s="10" t="s">
        <v>8</v>
      </c>
      <c r="B315" s="76" t="s">
        <v>112</v>
      </c>
      <c r="C315" s="15" t="s">
        <v>141</v>
      </c>
      <c r="D315" s="15" t="s">
        <v>122</v>
      </c>
      <c r="E315" s="15" t="s">
        <v>53</v>
      </c>
      <c r="F315" s="15" t="s">
        <v>4</v>
      </c>
      <c r="G315" s="9">
        <v>5850000</v>
      </c>
      <c r="H315" s="9">
        <v>7000000</v>
      </c>
      <c r="I315" s="9">
        <v>7000000</v>
      </c>
    </row>
    <row r="316" spans="1:9" ht="30.75" x14ac:dyDescent="0.25">
      <c r="A316" s="10" t="s">
        <v>61</v>
      </c>
      <c r="B316" s="76" t="s">
        <v>112</v>
      </c>
      <c r="C316" s="15" t="s">
        <v>141</v>
      </c>
      <c r="D316" s="15" t="s">
        <v>122</v>
      </c>
      <c r="E316" s="15" t="s">
        <v>53</v>
      </c>
      <c r="F316" s="15" t="s">
        <v>5</v>
      </c>
      <c r="G316" s="9">
        <v>2150000</v>
      </c>
      <c r="H316" s="9">
        <v>1000000</v>
      </c>
      <c r="I316" s="9">
        <v>1000000</v>
      </c>
    </row>
    <row r="317" spans="1:9" s="35" customFormat="1" x14ac:dyDescent="0.25">
      <c r="A317" s="23" t="s">
        <v>125</v>
      </c>
      <c r="B317" s="76" t="s">
        <v>112</v>
      </c>
      <c r="C317" s="14" t="s">
        <v>141</v>
      </c>
      <c r="D317" s="14" t="s">
        <v>122</v>
      </c>
      <c r="E317" s="14" t="s">
        <v>126</v>
      </c>
      <c r="F317" s="14"/>
      <c r="G317" s="8">
        <v>34711456.729999997</v>
      </c>
      <c r="H317" s="8">
        <v>0</v>
      </c>
      <c r="I317" s="8">
        <v>0</v>
      </c>
    </row>
    <row r="318" spans="1:9" x14ac:dyDescent="0.25">
      <c r="A318" s="10" t="s">
        <v>137</v>
      </c>
      <c r="B318" s="76" t="s">
        <v>112</v>
      </c>
      <c r="C318" s="15" t="s">
        <v>141</v>
      </c>
      <c r="D318" s="15" t="s">
        <v>122</v>
      </c>
      <c r="E318" s="15" t="s">
        <v>138</v>
      </c>
      <c r="F318" s="15"/>
      <c r="G318" s="9">
        <v>34711456.729999997</v>
      </c>
      <c r="H318" s="9">
        <v>0</v>
      </c>
      <c r="I318" s="9">
        <v>0</v>
      </c>
    </row>
    <row r="319" spans="1:9" ht="30.75" x14ac:dyDescent="0.25">
      <c r="A319" s="10" t="s">
        <v>61</v>
      </c>
      <c r="B319" s="76" t="s">
        <v>112</v>
      </c>
      <c r="C319" s="15" t="s">
        <v>141</v>
      </c>
      <c r="D319" s="15" t="s">
        <v>122</v>
      </c>
      <c r="E319" s="15" t="s">
        <v>138</v>
      </c>
      <c r="F319" s="15" t="s">
        <v>5</v>
      </c>
      <c r="G319" s="9">
        <v>1152171.98</v>
      </c>
      <c r="H319" s="9">
        <v>0</v>
      </c>
      <c r="I319" s="9">
        <v>0</v>
      </c>
    </row>
    <row r="320" spans="1:9" ht="30.75" x14ac:dyDescent="0.25">
      <c r="A320" s="10" t="s">
        <v>21</v>
      </c>
      <c r="B320" s="76" t="s">
        <v>112</v>
      </c>
      <c r="C320" s="15" t="s">
        <v>141</v>
      </c>
      <c r="D320" s="15" t="s">
        <v>122</v>
      </c>
      <c r="E320" s="15" t="s">
        <v>138</v>
      </c>
      <c r="F320" s="15" t="s">
        <v>20</v>
      </c>
      <c r="G320" s="9">
        <v>33559284.75</v>
      </c>
      <c r="H320" s="9">
        <v>0</v>
      </c>
      <c r="I320" s="9">
        <v>0</v>
      </c>
    </row>
    <row r="321" spans="1:9" x14ac:dyDescent="0.25">
      <c r="A321" s="23" t="s">
        <v>202</v>
      </c>
      <c r="B321" s="76" t="s">
        <v>112</v>
      </c>
      <c r="C321" s="14" t="s">
        <v>141</v>
      </c>
      <c r="D321" s="14" t="s">
        <v>124</v>
      </c>
      <c r="E321" s="14"/>
      <c r="F321" s="14"/>
      <c r="G321" s="8">
        <v>8000000</v>
      </c>
      <c r="H321" s="8">
        <v>8000000</v>
      </c>
      <c r="I321" s="8">
        <v>8000000</v>
      </c>
    </row>
    <row r="322" spans="1:9" s="35" customFormat="1" ht="31.5" x14ac:dyDescent="0.25">
      <c r="A322" s="23" t="s">
        <v>89</v>
      </c>
      <c r="B322" s="76" t="s">
        <v>112</v>
      </c>
      <c r="C322" s="14" t="s">
        <v>141</v>
      </c>
      <c r="D322" s="14" t="s">
        <v>124</v>
      </c>
      <c r="E322" s="14" t="s">
        <v>54</v>
      </c>
      <c r="F322" s="14"/>
      <c r="G322" s="8">
        <v>8000000</v>
      </c>
      <c r="H322" s="8">
        <v>8000000</v>
      </c>
      <c r="I322" s="8">
        <v>8000000</v>
      </c>
    </row>
    <row r="323" spans="1:9" x14ac:dyDescent="0.25">
      <c r="A323" s="10" t="s">
        <v>81</v>
      </c>
      <c r="B323" s="76" t="s">
        <v>112</v>
      </c>
      <c r="C323" s="15" t="s">
        <v>141</v>
      </c>
      <c r="D323" s="15" t="s">
        <v>124</v>
      </c>
      <c r="E323" s="15" t="s">
        <v>56</v>
      </c>
      <c r="F323" s="15"/>
      <c r="G323" s="9">
        <v>8000000</v>
      </c>
      <c r="H323" s="9">
        <v>8000000</v>
      </c>
      <c r="I323" s="9">
        <v>8000000</v>
      </c>
    </row>
    <row r="324" spans="1:9" ht="75.75" x14ac:dyDescent="0.25">
      <c r="A324" s="10" t="s">
        <v>8</v>
      </c>
      <c r="B324" s="76" t="s">
        <v>112</v>
      </c>
      <c r="C324" s="15" t="s">
        <v>141</v>
      </c>
      <c r="D324" s="15" t="s">
        <v>124</v>
      </c>
      <c r="E324" s="15" t="s">
        <v>56</v>
      </c>
      <c r="F324" s="15" t="s">
        <v>4</v>
      </c>
      <c r="G324" s="9">
        <v>4930000</v>
      </c>
      <c r="H324" s="9">
        <v>6600000</v>
      </c>
      <c r="I324" s="9">
        <v>6600000</v>
      </c>
    </row>
    <row r="325" spans="1:9" ht="30.75" x14ac:dyDescent="0.25">
      <c r="A325" s="10" t="s">
        <v>61</v>
      </c>
      <c r="B325" s="76" t="s">
        <v>112</v>
      </c>
      <c r="C325" s="15" t="s">
        <v>141</v>
      </c>
      <c r="D325" s="15" t="s">
        <v>124</v>
      </c>
      <c r="E325" s="15" t="s">
        <v>56</v>
      </c>
      <c r="F325" s="15" t="s">
        <v>5</v>
      </c>
      <c r="G325" s="9">
        <v>3070000</v>
      </c>
      <c r="H325" s="9">
        <v>1400000</v>
      </c>
      <c r="I325" s="9">
        <v>1400000</v>
      </c>
    </row>
    <row r="326" spans="1:9" ht="63" x14ac:dyDescent="0.25">
      <c r="A326" s="53" t="s">
        <v>170</v>
      </c>
      <c r="B326" s="76" t="s">
        <v>112</v>
      </c>
      <c r="C326" s="54" t="s">
        <v>171</v>
      </c>
      <c r="D326" s="54"/>
      <c r="E326" s="54"/>
      <c r="F326" s="55"/>
      <c r="G326" s="56">
        <v>512486749.47000003</v>
      </c>
      <c r="H326" s="56">
        <v>0</v>
      </c>
      <c r="I326" s="56">
        <v>0</v>
      </c>
    </row>
    <row r="327" spans="1:9" ht="31.5" x14ac:dyDescent="0.25">
      <c r="A327" s="57" t="s">
        <v>172</v>
      </c>
      <c r="B327" s="76" t="s">
        <v>112</v>
      </c>
      <c r="C327" s="54" t="s">
        <v>171</v>
      </c>
      <c r="D327" s="54" t="s">
        <v>129</v>
      </c>
      <c r="E327" s="54"/>
      <c r="F327" s="55"/>
      <c r="G327" s="56">
        <v>512486749.47000003</v>
      </c>
      <c r="H327" s="56">
        <v>0</v>
      </c>
      <c r="I327" s="56">
        <v>0</v>
      </c>
    </row>
    <row r="328" spans="1:9" x14ac:dyDescent="0.25">
      <c r="A328" s="23" t="s">
        <v>125</v>
      </c>
      <c r="B328" s="76" t="s">
        <v>112</v>
      </c>
      <c r="C328" s="54" t="s">
        <v>171</v>
      </c>
      <c r="D328" s="54" t="s">
        <v>129</v>
      </c>
      <c r="E328" s="54" t="s">
        <v>126</v>
      </c>
      <c r="F328" s="55"/>
      <c r="G328" s="56">
        <v>512486749.47000003</v>
      </c>
      <c r="H328" s="56">
        <v>0</v>
      </c>
      <c r="I328" s="56">
        <v>0</v>
      </c>
    </row>
    <row r="329" spans="1:9" x14ac:dyDescent="0.25">
      <c r="A329" s="10" t="s">
        <v>13</v>
      </c>
      <c r="B329" s="76" t="s">
        <v>112</v>
      </c>
      <c r="C329" s="54" t="s">
        <v>171</v>
      </c>
      <c r="D329" s="54" t="s">
        <v>129</v>
      </c>
      <c r="E329" s="54" t="s">
        <v>173</v>
      </c>
      <c r="F329" s="55"/>
      <c r="G329" s="56">
        <v>512486749.47000003</v>
      </c>
      <c r="H329" s="56">
        <v>0</v>
      </c>
      <c r="I329" s="56">
        <v>0</v>
      </c>
    </row>
    <row r="330" spans="1:9" x14ac:dyDescent="0.25">
      <c r="A330" s="36" t="s">
        <v>13</v>
      </c>
      <c r="B330" s="76" t="s">
        <v>112</v>
      </c>
      <c r="C330" s="58" t="s">
        <v>171</v>
      </c>
      <c r="D330" s="58" t="s">
        <v>129</v>
      </c>
      <c r="E330" s="58" t="s">
        <v>173</v>
      </c>
      <c r="F330" s="59" t="s">
        <v>174</v>
      </c>
      <c r="G330" s="60">
        <v>512486749.47000003</v>
      </c>
      <c r="H330" s="60">
        <v>0</v>
      </c>
      <c r="I330" s="60">
        <v>0</v>
      </c>
    </row>
  </sheetData>
  <autoFilter ref="A14:I330"/>
  <mergeCells count="1">
    <mergeCell ref="A11:I11"/>
  </mergeCells>
  <pageMargins left="0.70866141732283472" right="0.70866141732283472" top="0.74803149606299213" bottom="0.74803149606299213" header="0.31496062992125984" footer="0.31496062992125984"/>
  <pageSetup paperSize="9" scale="50" fitToHeight="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2:L184"/>
  <sheetViews>
    <sheetView zoomScale="80" zoomScaleNormal="80" workbookViewId="0">
      <selection activeCell="A5" sqref="A5"/>
    </sheetView>
  </sheetViews>
  <sheetFormatPr defaultRowHeight="15" x14ac:dyDescent="0.25"/>
  <cols>
    <col min="1" max="1" width="67.140625" style="29" customWidth="1"/>
    <col min="2" max="2" width="8.140625" style="178" customWidth="1"/>
    <col min="3" max="3" width="6.140625" style="178" customWidth="1"/>
    <col min="4" max="4" width="6.5703125" style="178" customWidth="1"/>
    <col min="5" max="5" width="15.42578125" style="104" customWidth="1"/>
    <col min="6" max="6" width="7" style="179" customWidth="1"/>
    <col min="7" max="7" width="14.5703125" style="179" customWidth="1"/>
    <col min="8" max="8" width="19.28515625" style="183" bestFit="1" customWidth="1"/>
    <col min="9" max="9" width="19.7109375" style="183" customWidth="1"/>
    <col min="10" max="10" width="19.28515625" style="183" customWidth="1"/>
    <col min="11" max="11" width="0" style="4" hidden="1" customWidth="1"/>
    <col min="12" max="12" width="13.42578125" style="4" hidden="1" customWidth="1"/>
    <col min="13" max="15" width="0" style="4" hidden="1" customWidth="1"/>
    <col min="16" max="249" width="9.140625" style="4"/>
    <col min="250" max="250" width="71.5703125" style="4" customWidth="1"/>
    <col min="251" max="251" width="6.140625" style="4" customWidth="1"/>
    <col min="252" max="252" width="7.42578125" style="4" bestFit="1" customWidth="1"/>
    <col min="253" max="253" width="16.5703125" style="4" customWidth="1"/>
    <col min="254" max="254" width="8.140625" style="4" bestFit="1" customWidth="1"/>
    <col min="255" max="255" width="19.28515625" style="4" customWidth="1"/>
    <col min="256" max="257" width="0" style="4" hidden="1" customWidth="1"/>
    <col min="258" max="258" width="15.42578125" style="4" bestFit="1" customWidth="1"/>
    <col min="259" max="259" width="15" style="4" bestFit="1" customWidth="1"/>
    <col min="260" max="260" width="15" style="4" customWidth="1"/>
    <col min="261" max="261" width="9.7109375" style="4" bestFit="1" customWidth="1"/>
    <col min="262" max="505" width="9.140625" style="4"/>
    <col min="506" max="506" width="71.5703125" style="4" customWidth="1"/>
    <col min="507" max="507" width="6.140625" style="4" customWidth="1"/>
    <col min="508" max="508" width="7.42578125" style="4" bestFit="1" customWidth="1"/>
    <col min="509" max="509" width="16.5703125" style="4" customWidth="1"/>
    <col min="510" max="510" width="8.140625" style="4" bestFit="1" customWidth="1"/>
    <col min="511" max="511" width="19.28515625" style="4" customWidth="1"/>
    <col min="512" max="513" width="0" style="4" hidden="1" customWidth="1"/>
    <col min="514" max="514" width="15.42578125" style="4" bestFit="1" customWidth="1"/>
    <col min="515" max="515" width="15" style="4" bestFit="1" customWidth="1"/>
    <col min="516" max="516" width="15" style="4" customWidth="1"/>
    <col min="517" max="517" width="9.7109375" style="4" bestFit="1" customWidth="1"/>
    <col min="518" max="761" width="9.140625" style="4"/>
    <col min="762" max="762" width="71.5703125" style="4" customWidth="1"/>
    <col min="763" max="763" width="6.140625" style="4" customWidth="1"/>
    <col min="764" max="764" width="7.42578125" style="4" bestFit="1" customWidth="1"/>
    <col min="765" max="765" width="16.5703125" style="4" customWidth="1"/>
    <col min="766" max="766" width="8.140625" style="4" bestFit="1" customWidth="1"/>
    <col min="767" max="767" width="19.28515625" style="4" customWidth="1"/>
    <col min="768" max="769" width="0" style="4" hidden="1" customWidth="1"/>
    <col min="770" max="770" width="15.42578125" style="4" bestFit="1" customWidth="1"/>
    <col min="771" max="771" width="15" style="4" bestFit="1" customWidth="1"/>
    <col min="772" max="772" width="15" style="4" customWidth="1"/>
    <col min="773" max="773" width="9.7109375" style="4" bestFit="1" customWidth="1"/>
    <col min="774" max="1017" width="9.140625" style="4"/>
    <col min="1018" max="1018" width="71.5703125" style="4" customWidth="1"/>
    <col min="1019" max="1019" width="6.140625" style="4" customWidth="1"/>
    <col min="1020" max="1020" width="7.42578125" style="4" bestFit="1" customWidth="1"/>
    <col min="1021" max="1021" width="16.5703125" style="4" customWidth="1"/>
    <col min="1022" max="1022" width="8.140625" style="4" bestFit="1" customWidth="1"/>
    <col min="1023" max="1023" width="19.28515625" style="4" customWidth="1"/>
    <col min="1024" max="1025" width="0" style="4" hidden="1" customWidth="1"/>
    <col min="1026" max="1026" width="15.42578125" style="4" bestFit="1" customWidth="1"/>
    <col min="1027" max="1027" width="15" style="4" bestFit="1" customWidth="1"/>
    <col min="1028" max="1028" width="15" style="4" customWidth="1"/>
    <col min="1029" max="1029" width="9.7109375" style="4" bestFit="1" customWidth="1"/>
    <col min="1030" max="1273" width="9.140625" style="4"/>
    <col min="1274" max="1274" width="71.5703125" style="4" customWidth="1"/>
    <col min="1275" max="1275" width="6.140625" style="4" customWidth="1"/>
    <col min="1276" max="1276" width="7.42578125" style="4" bestFit="1" customWidth="1"/>
    <col min="1277" max="1277" width="16.5703125" style="4" customWidth="1"/>
    <col min="1278" max="1278" width="8.140625" style="4" bestFit="1" customWidth="1"/>
    <col min="1279" max="1279" width="19.28515625" style="4" customWidth="1"/>
    <col min="1280" max="1281" width="0" style="4" hidden="1" customWidth="1"/>
    <col min="1282" max="1282" width="15.42578125" style="4" bestFit="1" customWidth="1"/>
    <col min="1283" max="1283" width="15" style="4" bestFit="1" customWidth="1"/>
    <col min="1284" max="1284" width="15" style="4" customWidth="1"/>
    <col min="1285" max="1285" width="9.7109375" style="4" bestFit="1" customWidth="1"/>
    <col min="1286" max="1529" width="9.140625" style="4"/>
    <col min="1530" max="1530" width="71.5703125" style="4" customWidth="1"/>
    <col min="1531" max="1531" width="6.140625" style="4" customWidth="1"/>
    <col min="1532" max="1532" width="7.42578125" style="4" bestFit="1" customWidth="1"/>
    <col min="1533" max="1533" width="16.5703125" style="4" customWidth="1"/>
    <col min="1534" max="1534" width="8.140625" style="4" bestFit="1" customWidth="1"/>
    <col min="1535" max="1535" width="19.28515625" style="4" customWidth="1"/>
    <col min="1536" max="1537" width="0" style="4" hidden="1" customWidth="1"/>
    <col min="1538" max="1538" width="15.42578125" style="4" bestFit="1" customWidth="1"/>
    <col min="1539" max="1539" width="15" style="4" bestFit="1" customWidth="1"/>
    <col min="1540" max="1540" width="15" style="4" customWidth="1"/>
    <col min="1541" max="1541" width="9.7109375" style="4" bestFit="1" customWidth="1"/>
    <col min="1542" max="1785" width="9.140625" style="4"/>
    <col min="1786" max="1786" width="71.5703125" style="4" customWidth="1"/>
    <col min="1787" max="1787" width="6.140625" style="4" customWidth="1"/>
    <col min="1788" max="1788" width="7.42578125" style="4" bestFit="1" customWidth="1"/>
    <col min="1789" max="1789" width="16.5703125" style="4" customWidth="1"/>
    <col min="1790" max="1790" width="8.140625" style="4" bestFit="1" customWidth="1"/>
    <col min="1791" max="1791" width="19.28515625" style="4" customWidth="1"/>
    <col min="1792" max="1793" width="0" style="4" hidden="1" customWidth="1"/>
    <col min="1794" max="1794" width="15.42578125" style="4" bestFit="1" customWidth="1"/>
    <col min="1795" max="1795" width="15" style="4" bestFit="1" customWidth="1"/>
    <col min="1796" max="1796" width="15" style="4" customWidth="1"/>
    <col min="1797" max="1797" width="9.7109375" style="4" bestFit="1" customWidth="1"/>
    <col min="1798" max="2041" width="9.140625" style="4"/>
    <col min="2042" max="2042" width="71.5703125" style="4" customWidth="1"/>
    <col min="2043" max="2043" width="6.140625" style="4" customWidth="1"/>
    <col min="2044" max="2044" width="7.42578125" style="4" bestFit="1" customWidth="1"/>
    <col min="2045" max="2045" width="16.5703125" style="4" customWidth="1"/>
    <col min="2046" max="2046" width="8.140625" style="4" bestFit="1" customWidth="1"/>
    <col min="2047" max="2047" width="19.28515625" style="4" customWidth="1"/>
    <col min="2048" max="2049" width="0" style="4" hidden="1" customWidth="1"/>
    <col min="2050" max="2050" width="15.42578125" style="4" bestFit="1" customWidth="1"/>
    <col min="2051" max="2051" width="15" style="4" bestFit="1" customWidth="1"/>
    <col min="2052" max="2052" width="15" style="4" customWidth="1"/>
    <col min="2053" max="2053" width="9.7109375" style="4" bestFit="1" customWidth="1"/>
    <col min="2054" max="2297" width="9.140625" style="4"/>
    <col min="2298" max="2298" width="71.5703125" style="4" customWidth="1"/>
    <col min="2299" max="2299" width="6.140625" style="4" customWidth="1"/>
    <col min="2300" max="2300" width="7.42578125" style="4" bestFit="1" customWidth="1"/>
    <col min="2301" max="2301" width="16.5703125" style="4" customWidth="1"/>
    <col min="2302" max="2302" width="8.140625" style="4" bestFit="1" customWidth="1"/>
    <col min="2303" max="2303" width="19.28515625" style="4" customWidth="1"/>
    <col min="2304" max="2305" width="0" style="4" hidden="1" customWidth="1"/>
    <col min="2306" max="2306" width="15.42578125" style="4" bestFit="1" customWidth="1"/>
    <col min="2307" max="2307" width="15" style="4" bestFit="1" customWidth="1"/>
    <col min="2308" max="2308" width="15" style="4" customWidth="1"/>
    <col min="2309" max="2309" width="9.7109375" style="4" bestFit="1" customWidth="1"/>
    <col min="2310" max="2553" width="9.140625" style="4"/>
    <col min="2554" max="2554" width="71.5703125" style="4" customWidth="1"/>
    <col min="2555" max="2555" width="6.140625" style="4" customWidth="1"/>
    <col min="2556" max="2556" width="7.42578125" style="4" bestFit="1" customWidth="1"/>
    <col min="2557" max="2557" width="16.5703125" style="4" customWidth="1"/>
    <col min="2558" max="2558" width="8.140625" style="4" bestFit="1" customWidth="1"/>
    <col min="2559" max="2559" width="19.28515625" style="4" customWidth="1"/>
    <col min="2560" max="2561" width="0" style="4" hidden="1" customWidth="1"/>
    <col min="2562" max="2562" width="15.42578125" style="4" bestFit="1" customWidth="1"/>
    <col min="2563" max="2563" width="15" style="4" bestFit="1" customWidth="1"/>
    <col min="2564" max="2564" width="15" style="4" customWidth="1"/>
    <col min="2565" max="2565" width="9.7109375" style="4" bestFit="1" customWidth="1"/>
    <col min="2566" max="2809" width="9.140625" style="4"/>
    <col min="2810" max="2810" width="71.5703125" style="4" customWidth="1"/>
    <col min="2811" max="2811" width="6.140625" style="4" customWidth="1"/>
    <col min="2812" max="2812" width="7.42578125" style="4" bestFit="1" customWidth="1"/>
    <col min="2813" max="2813" width="16.5703125" style="4" customWidth="1"/>
    <col min="2814" max="2814" width="8.140625" style="4" bestFit="1" customWidth="1"/>
    <col min="2815" max="2815" width="19.28515625" style="4" customWidth="1"/>
    <col min="2816" max="2817" width="0" style="4" hidden="1" customWidth="1"/>
    <col min="2818" max="2818" width="15.42578125" style="4" bestFit="1" customWidth="1"/>
    <col min="2819" max="2819" width="15" style="4" bestFit="1" customWidth="1"/>
    <col min="2820" max="2820" width="15" style="4" customWidth="1"/>
    <col min="2821" max="2821" width="9.7109375" style="4" bestFit="1" customWidth="1"/>
    <col min="2822" max="3065" width="9.140625" style="4"/>
    <col min="3066" max="3066" width="71.5703125" style="4" customWidth="1"/>
    <col min="3067" max="3067" width="6.140625" style="4" customWidth="1"/>
    <col min="3068" max="3068" width="7.42578125" style="4" bestFit="1" customWidth="1"/>
    <col min="3069" max="3069" width="16.5703125" style="4" customWidth="1"/>
    <col min="3070" max="3070" width="8.140625" style="4" bestFit="1" customWidth="1"/>
    <col min="3071" max="3071" width="19.28515625" style="4" customWidth="1"/>
    <col min="3072" max="3073" width="0" style="4" hidden="1" customWidth="1"/>
    <col min="3074" max="3074" width="15.42578125" style="4" bestFit="1" customWidth="1"/>
    <col min="3075" max="3075" width="15" style="4" bestFit="1" customWidth="1"/>
    <col min="3076" max="3076" width="15" style="4" customWidth="1"/>
    <col min="3077" max="3077" width="9.7109375" style="4" bestFit="1" customWidth="1"/>
    <col min="3078" max="3321" width="9.140625" style="4"/>
    <col min="3322" max="3322" width="71.5703125" style="4" customWidth="1"/>
    <col min="3323" max="3323" width="6.140625" style="4" customWidth="1"/>
    <col min="3324" max="3324" width="7.42578125" style="4" bestFit="1" customWidth="1"/>
    <col min="3325" max="3325" width="16.5703125" style="4" customWidth="1"/>
    <col min="3326" max="3326" width="8.140625" style="4" bestFit="1" customWidth="1"/>
    <col min="3327" max="3327" width="19.28515625" style="4" customWidth="1"/>
    <col min="3328" max="3329" width="0" style="4" hidden="1" customWidth="1"/>
    <col min="3330" max="3330" width="15.42578125" style="4" bestFit="1" customWidth="1"/>
    <col min="3331" max="3331" width="15" style="4" bestFit="1" customWidth="1"/>
    <col min="3332" max="3332" width="15" style="4" customWidth="1"/>
    <col min="3333" max="3333" width="9.7109375" style="4" bestFit="1" customWidth="1"/>
    <col min="3334" max="3577" width="9.140625" style="4"/>
    <col min="3578" max="3578" width="71.5703125" style="4" customWidth="1"/>
    <col min="3579" max="3579" width="6.140625" style="4" customWidth="1"/>
    <col min="3580" max="3580" width="7.42578125" style="4" bestFit="1" customWidth="1"/>
    <col min="3581" max="3581" width="16.5703125" style="4" customWidth="1"/>
    <col min="3582" max="3582" width="8.140625" style="4" bestFit="1" customWidth="1"/>
    <col min="3583" max="3583" width="19.28515625" style="4" customWidth="1"/>
    <col min="3584" max="3585" width="0" style="4" hidden="1" customWidth="1"/>
    <col min="3586" max="3586" width="15.42578125" style="4" bestFit="1" customWidth="1"/>
    <col min="3587" max="3587" width="15" style="4" bestFit="1" customWidth="1"/>
    <col min="3588" max="3588" width="15" style="4" customWidth="1"/>
    <col min="3589" max="3589" width="9.7109375" style="4" bestFit="1" customWidth="1"/>
    <col min="3590" max="3833" width="9.140625" style="4"/>
    <col min="3834" max="3834" width="71.5703125" style="4" customWidth="1"/>
    <col min="3835" max="3835" width="6.140625" style="4" customWidth="1"/>
    <col min="3836" max="3836" width="7.42578125" style="4" bestFit="1" customWidth="1"/>
    <col min="3837" max="3837" width="16.5703125" style="4" customWidth="1"/>
    <col min="3838" max="3838" width="8.140625" style="4" bestFit="1" customWidth="1"/>
    <col min="3839" max="3839" width="19.28515625" style="4" customWidth="1"/>
    <col min="3840" max="3841" width="0" style="4" hidden="1" customWidth="1"/>
    <col min="3842" max="3842" width="15.42578125" style="4" bestFit="1" customWidth="1"/>
    <col min="3843" max="3843" width="15" style="4" bestFit="1" customWidth="1"/>
    <col min="3844" max="3844" width="15" style="4" customWidth="1"/>
    <col min="3845" max="3845" width="9.7109375" style="4" bestFit="1" customWidth="1"/>
    <col min="3846" max="4089" width="9.140625" style="4"/>
    <col min="4090" max="4090" width="71.5703125" style="4" customWidth="1"/>
    <col min="4091" max="4091" width="6.140625" style="4" customWidth="1"/>
    <col min="4092" max="4092" width="7.42578125" style="4" bestFit="1" customWidth="1"/>
    <col min="4093" max="4093" width="16.5703125" style="4" customWidth="1"/>
    <col min="4094" max="4094" width="8.140625" style="4" bestFit="1" customWidth="1"/>
    <col min="4095" max="4095" width="19.28515625" style="4" customWidth="1"/>
    <col min="4096" max="4097" width="0" style="4" hidden="1" customWidth="1"/>
    <col min="4098" max="4098" width="15.42578125" style="4" bestFit="1" customWidth="1"/>
    <col min="4099" max="4099" width="15" style="4" bestFit="1" customWidth="1"/>
    <col min="4100" max="4100" width="15" style="4" customWidth="1"/>
    <col min="4101" max="4101" width="9.7109375" style="4" bestFit="1" customWidth="1"/>
    <col min="4102" max="4345" width="9.140625" style="4"/>
    <col min="4346" max="4346" width="71.5703125" style="4" customWidth="1"/>
    <col min="4347" max="4347" width="6.140625" style="4" customWidth="1"/>
    <col min="4348" max="4348" width="7.42578125" style="4" bestFit="1" customWidth="1"/>
    <col min="4349" max="4349" width="16.5703125" style="4" customWidth="1"/>
    <col min="4350" max="4350" width="8.140625" style="4" bestFit="1" customWidth="1"/>
    <col min="4351" max="4351" width="19.28515625" style="4" customWidth="1"/>
    <col min="4352" max="4353" width="0" style="4" hidden="1" customWidth="1"/>
    <col min="4354" max="4354" width="15.42578125" style="4" bestFit="1" customWidth="1"/>
    <col min="4355" max="4355" width="15" style="4" bestFit="1" customWidth="1"/>
    <col min="4356" max="4356" width="15" style="4" customWidth="1"/>
    <col min="4357" max="4357" width="9.7109375" style="4" bestFit="1" customWidth="1"/>
    <col min="4358" max="4601" width="9.140625" style="4"/>
    <col min="4602" max="4602" width="71.5703125" style="4" customWidth="1"/>
    <col min="4603" max="4603" width="6.140625" style="4" customWidth="1"/>
    <col min="4604" max="4604" width="7.42578125" style="4" bestFit="1" customWidth="1"/>
    <col min="4605" max="4605" width="16.5703125" style="4" customWidth="1"/>
    <col min="4606" max="4606" width="8.140625" style="4" bestFit="1" customWidth="1"/>
    <col min="4607" max="4607" width="19.28515625" style="4" customWidth="1"/>
    <col min="4608" max="4609" width="0" style="4" hidden="1" customWidth="1"/>
    <col min="4610" max="4610" width="15.42578125" style="4" bestFit="1" customWidth="1"/>
    <col min="4611" max="4611" width="15" style="4" bestFit="1" customWidth="1"/>
    <col min="4612" max="4612" width="15" style="4" customWidth="1"/>
    <col min="4613" max="4613" width="9.7109375" style="4" bestFit="1" customWidth="1"/>
    <col min="4614" max="4857" width="9.140625" style="4"/>
    <col min="4858" max="4858" width="71.5703125" style="4" customWidth="1"/>
    <col min="4859" max="4859" width="6.140625" style="4" customWidth="1"/>
    <col min="4860" max="4860" width="7.42578125" style="4" bestFit="1" customWidth="1"/>
    <col min="4861" max="4861" width="16.5703125" style="4" customWidth="1"/>
    <col min="4862" max="4862" width="8.140625" style="4" bestFit="1" customWidth="1"/>
    <col min="4863" max="4863" width="19.28515625" style="4" customWidth="1"/>
    <col min="4864" max="4865" width="0" style="4" hidden="1" customWidth="1"/>
    <col min="4866" max="4866" width="15.42578125" style="4" bestFit="1" customWidth="1"/>
    <col min="4867" max="4867" width="15" style="4" bestFit="1" customWidth="1"/>
    <col min="4868" max="4868" width="15" style="4" customWidth="1"/>
    <col min="4869" max="4869" width="9.7109375" style="4" bestFit="1" customWidth="1"/>
    <col min="4870" max="5113" width="9.140625" style="4"/>
    <col min="5114" max="5114" width="71.5703125" style="4" customWidth="1"/>
    <col min="5115" max="5115" width="6.140625" style="4" customWidth="1"/>
    <col min="5116" max="5116" width="7.42578125" style="4" bestFit="1" customWidth="1"/>
    <col min="5117" max="5117" width="16.5703125" style="4" customWidth="1"/>
    <col min="5118" max="5118" width="8.140625" style="4" bestFit="1" customWidth="1"/>
    <col min="5119" max="5119" width="19.28515625" style="4" customWidth="1"/>
    <col min="5120" max="5121" width="0" style="4" hidden="1" customWidth="1"/>
    <col min="5122" max="5122" width="15.42578125" style="4" bestFit="1" customWidth="1"/>
    <col min="5123" max="5123" width="15" style="4" bestFit="1" customWidth="1"/>
    <col min="5124" max="5124" width="15" style="4" customWidth="1"/>
    <col min="5125" max="5125" width="9.7109375" style="4" bestFit="1" customWidth="1"/>
    <col min="5126" max="5369" width="9.140625" style="4"/>
    <col min="5370" max="5370" width="71.5703125" style="4" customWidth="1"/>
    <col min="5371" max="5371" width="6.140625" style="4" customWidth="1"/>
    <col min="5372" max="5372" width="7.42578125" style="4" bestFit="1" customWidth="1"/>
    <col min="5373" max="5373" width="16.5703125" style="4" customWidth="1"/>
    <col min="5374" max="5374" width="8.140625" style="4" bestFit="1" customWidth="1"/>
    <col min="5375" max="5375" width="19.28515625" style="4" customWidth="1"/>
    <col min="5376" max="5377" width="0" style="4" hidden="1" customWidth="1"/>
    <col min="5378" max="5378" width="15.42578125" style="4" bestFit="1" customWidth="1"/>
    <col min="5379" max="5379" width="15" style="4" bestFit="1" customWidth="1"/>
    <col min="5380" max="5380" width="15" style="4" customWidth="1"/>
    <col min="5381" max="5381" width="9.7109375" style="4" bestFit="1" customWidth="1"/>
    <col min="5382" max="5625" width="9.140625" style="4"/>
    <col min="5626" max="5626" width="71.5703125" style="4" customWidth="1"/>
    <col min="5627" max="5627" width="6.140625" style="4" customWidth="1"/>
    <col min="5628" max="5628" width="7.42578125" style="4" bestFit="1" customWidth="1"/>
    <col min="5629" max="5629" width="16.5703125" style="4" customWidth="1"/>
    <col min="5630" max="5630" width="8.140625" style="4" bestFit="1" customWidth="1"/>
    <col min="5631" max="5631" width="19.28515625" style="4" customWidth="1"/>
    <col min="5632" max="5633" width="0" style="4" hidden="1" customWidth="1"/>
    <col min="5634" max="5634" width="15.42578125" style="4" bestFit="1" customWidth="1"/>
    <col min="5635" max="5635" width="15" style="4" bestFit="1" customWidth="1"/>
    <col min="5636" max="5636" width="15" style="4" customWidth="1"/>
    <col min="5637" max="5637" width="9.7109375" style="4" bestFit="1" customWidth="1"/>
    <col min="5638" max="5881" width="9.140625" style="4"/>
    <col min="5882" max="5882" width="71.5703125" style="4" customWidth="1"/>
    <col min="5883" max="5883" width="6.140625" style="4" customWidth="1"/>
    <col min="5884" max="5884" width="7.42578125" style="4" bestFit="1" customWidth="1"/>
    <col min="5885" max="5885" width="16.5703125" style="4" customWidth="1"/>
    <col min="5886" max="5886" width="8.140625" style="4" bestFit="1" customWidth="1"/>
    <col min="5887" max="5887" width="19.28515625" style="4" customWidth="1"/>
    <col min="5888" max="5889" width="0" style="4" hidden="1" customWidth="1"/>
    <col min="5890" max="5890" width="15.42578125" style="4" bestFit="1" customWidth="1"/>
    <col min="5891" max="5891" width="15" style="4" bestFit="1" customWidth="1"/>
    <col min="5892" max="5892" width="15" style="4" customWidth="1"/>
    <col min="5893" max="5893" width="9.7109375" style="4" bestFit="1" customWidth="1"/>
    <col min="5894" max="6137" width="9.140625" style="4"/>
    <col min="6138" max="6138" width="71.5703125" style="4" customWidth="1"/>
    <col min="6139" max="6139" width="6.140625" style="4" customWidth="1"/>
    <col min="6140" max="6140" width="7.42578125" style="4" bestFit="1" customWidth="1"/>
    <col min="6141" max="6141" width="16.5703125" style="4" customWidth="1"/>
    <col min="6142" max="6142" width="8.140625" style="4" bestFit="1" customWidth="1"/>
    <col min="6143" max="6143" width="19.28515625" style="4" customWidth="1"/>
    <col min="6144" max="6145" width="0" style="4" hidden="1" customWidth="1"/>
    <col min="6146" max="6146" width="15.42578125" style="4" bestFit="1" customWidth="1"/>
    <col min="6147" max="6147" width="15" style="4" bestFit="1" customWidth="1"/>
    <col min="6148" max="6148" width="15" style="4" customWidth="1"/>
    <col min="6149" max="6149" width="9.7109375" style="4" bestFit="1" customWidth="1"/>
    <col min="6150" max="6393" width="9.140625" style="4"/>
    <col min="6394" max="6394" width="71.5703125" style="4" customWidth="1"/>
    <col min="6395" max="6395" width="6.140625" style="4" customWidth="1"/>
    <col min="6396" max="6396" width="7.42578125" style="4" bestFit="1" customWidth="1"/>
    <col min="6397" max="6397" width="16.5703125" style="4" customWidth="1"/>
    <col min="6398" max="6398" width="8.140625" style="4" bestFit="1" customWidth="1"/>
    <col min="6399" max="6399" width="19.28515625" style="4" customWidth="1"/>
    <col min="6400" max="6401" width="0" style="4" hidden="1" customWidth="1"/>
    <col min="6402" max="6402" width="15.42578125" style="4" bestFit="1" customWidth="1"/>
    <col min="6403" max="6403" width="15" style="4" bestFit="1" customWidth="1"/>
    <col min="6404" max="6404" width="15" style="4" customWidth="1"/>
    <col min="6405" max="6405" width="9.7109375" style="4" bestFit="1" customWidth="1"/>
    <col min="6406" max="6649" width="9.140625" style="4"/>
    <col min="6650" max="6650" width="71.5703125" style="4" customWidth="1"/>
    <col min="6651" max="6651" width="6.140625" style="4" customWidth="1"/>
    <col min="6652" max="6652" width="7.42578125" style="4" bestFit="1" customWidth="1"/>
    <col min="6653" max="6653" width="16.5703125" style="4" customWidth="1"/>
    <col min="6654" max="6654" width="8.140625" style="4" bestFit="1" customWidth="1"/>
    <col min="6655" max="6655" width="19.28515625" style="4" customWidth="1"/>
    <col min="6656" max="6657" width="0" style="4" hidden="1" customWidth="1"/>
    <col min="6658" max="6658" width="15.42578125" style="4" bestFit="1" customWidth="1"/>
    <col min="6659" max="6659" width="15" style="4" bestFit="1" customWidth="1"/>
    <col min="6660" max="6660" width="15" style="4" customWidth="1"/>
    <col min="6661" max="6661" width="9.7109375" style="4" bestFit="1" customWidth="1"/>
    <col min="6662" max="6905" width="9.140625" style="4"/>
    <col min="6906" max="6906" width="71.5703125" style="4" customWidth="1"/>
    <col min="6907" max="6907" width="6.140625" style="4" customWidth="1"/>
    <col min="6908" max="6908" width="7.42578125" style="4" bestFit="1" customWidth="1"/>
    <col min="6909" max="6909" width="16.5703125" style="4" customWidth="1"/>
    <col min="6910" max="6910" width="8.140625" style="4" bestFit="1" customWidth="1"/>
    <col min="6911" max="6911" width="19.28515625" style="4" customWidth="1"/>
    <col min="6912" max="6913" width="0" style="4" hidden="1" customWidth="1"/>
    <col min="6914" max="6914" width="15.42578125" style="4" bestFit="1" customWidth="1"/>
    <col min="6915" max="6915" width="15" style="4" bestFit="1" customWidth="1"/>
    <col min="6916" max="6916" width="15" style="4" customWidth="1"/>
    <col min="6917" max="6917" width="9.7109375" style="4" bestFit="1" customWidth="1"/>
    <col min="6918" max="7161" width="9.140625" style="4"/>
    <col min="7162" max="7162" width="71.5703125" style="4" customWidth="1"/>
    <col min="7163" max="7163" width="6.140625" style="4" customWidth="1"/>
    <col min="7164" max="7164" width="7.42578125" style="4" bestFit="1" customWidth="1"/>
    <col min="7165" max="7165" width="16.5703125" style="4" customWidth="1"/>
    <col min="7166" max="7166" width="8.140625" style="4" bestFit="1" customWidth="1"/>
    <col min="7167" max="7167" width="19.28515625" style="4" customWidth="1"/>
    <col min="7168" max="7169" width="0" style="4" hidden="1" customWidth="1"/>
    <col min="7170" max="7170" width="15.42578125" style="4" bestFit="1" customWidth="1"/>
    <col min="7171" max="7171" width="15" style="4" bestFit="1" customWidth="1"/>
    <col min="7172" max="7172" width="15" style="4" customWidth="1"/>
    <col min="7173" max="7173" width="9.7109375" style="4" bestFit="1" customWidth="1"/>
    <col min="7174" max="7417" width="9.140625" style="4"/>
    <col min="7418" max="7418" width="71.5703125" style="4" customWidth="1"/>
    <col min="7419" max="7419" width="6.140625" style="4" customWidth="1"/>
    <col min="7420" max="7420" width="7.42578125" style="4" bestFit="1" customWidth="1"/>
    <col min="7421" max="7421" width="16.5703125" style="4" customWidth="1"/>
    <col min="7422" max="7422" width="8.140625" style="4" bestFit="1" customWidth="1"/>
    <col min="7423" max="7423" width="19.28515625" style="4" customWidth="1"/>
    <col min="7424" max="7425" width="0" style="4" hidden="1" customWidth="1"/>
    <col min="7426" max="7426" width="15.42578125" style="4" bestFit="1" customWidth="1"/>
    <col min="7427" max="7427" width="15" style="4" bestFit="1" customWidth="1"/>
    <col min="7428" max="7428" width="15" style="4" customWidth="1"/>
    <col min="7429" max="7429" width="9.7109375" style="4" bestFit="1" customWidth="1"/>
    <col min="7430" max="7673" width="9.140625" style="4"/>
    <col min="7674" max="7674" width="71.5703125" style="4" customWidth="1"/>
    <col min="7675" max="7675" width="6.140625" style="4" customWidth="1"/>
    <col min="7676" max="7676" width="7.42578125" style="4" bestFit="1" customWidth="1"/>
    <col min="7677" max="7677" width="16.5703125" style="4" customWidth="1"/>
    <col min="7678" max="7678" width="8.140625" style="4" bestFit="1" customWidth="1"/>
    <col min="7679" max="7679" width="19.28515625" style="4" customWidth="1"/>
    <col min="7680" max="7681" width="0" style="4" hidden="1" customWidth="1"/>
    <col min="7682" max="7682" width="15.42578125" style="4" bestFit="1" customWidth="1"/>
    <col min="7683" max="7683" width="15" style="4" bestFit="1" customWidth="1"/>
    <col min="7684" max="7684" width="15" style="4" customWidth="1"/>
    <col min="7685" max="7685" width="9.7109375" style="4" bestFit="1" customWidth="1"/>
    <col min="7686" max="7929" width="9.140625" style="4"/>
    <col min="7930" max="7930" width="71.5703125" style="4" customWidth="1"/>
    <col min="7931" max="7931" width="6.140625" style="4" customWidth="1"/>
    <col min="7932" max="7932" width="7.42578125" style="4" bestFit="1" customWidth="1"/>
    <col min="7933" max="7933" width="16.5703125" style="4" customWidth="1"/>
    <col min="7934" max="7934" width="8.140625" style="4" bestFit="1" customWidth="1"/>
    <col min="7935" max="7935" width="19.28515625" style="4" customWidth="1"/>
    <col min="7936" max="7937" width="0" style="4" hidden="1" customWidth="1"/>
    <col min="7938" max="7938" width="15.42578125" style="4" bestFit="1" customWidth="1"/>
    <col min="7939" max="7939" width="15" style="4" bestFit="1" customWidth="1"/>
    <col min="7940" max="7940" width="15" style="4" customWidth="1"/>
    <col min="7941" max="7941" width="9.7109375" style="4" bestFit="1" customWidth="1"/>
    <col min="7942" max="8185" width="9.140625" style="4"/>
    <col min="8186" max="8186" width="71.5703125" style="4" customWidth="1"/>
    <col min="8187" max="8187" width="6.140625" style="4" customWidth="1"/>
    <col min="8188" max="8188" width="7.42578125" style="4" bestFit="1" customWidth="1"/>
    <col min="8189" max="8189" width="16.5703125" style="4" customWidth="1"/>
    <col min="8190" max="8190" width="8.140625" style="4" bestFit="1" customWidth="1"/>
    <col min="8191" max="8191" width="19.28515625" style="4" customWidth="1"/>
    <col min="8192" max="8193" width="0" style="4" hidden="1" customWidth="1"/>
    <col min="8194" max="8194" width="15.42578125" style="4" bestFit="1" customWidth="1"/>
    <col min="8195" max="8195" width="15" style="4" bestFit="1" customWidth="1"/>
    <col min="8196" max="8196" width="15" style="4" customWidth="1"/>
    <col min="8197" max="8197" width="9.7109375" style="4" bestFit="1" customWidth="1"/>
    <col min="8198" max="8441" width="9.140625" style="4"/>
    <col min="8442" max="8442" width="71.5703125" style="4" customWidth="1"/>
    <col min="8443" max="8443" width="6.140625" style="4" customWidth="1"/>
    <col min="8444" max="8444" width="7.42578125" style="4" bestFit="1" customWidth="1"/>
    <col min="8445" max="8445" width="16.5703125" style="4" customWidth="1"/>
    <col min="8446" max="8446" width="8.140625" style="4" bestFit="1" customWidth="1"/>
    <col min="8447" max="8447" width="19.28515625" style="4" customWidth="1"/>
    <col min="8448" max="8449" width="0" style="4" hidden="1" customWidth="1"/>
    <col min="8450" max="8450" width="15.42578125" style="4" bestFit="1" customWidth="1"/>
    <col min="8451" max="8451" width="15" style="4" bestFit="1" customWidth="1"/>
    <col min="8452" max="8452" width="15" style="4" customWidth="1"/>
    <col min="8453" max="8453" width="9.7109375" style="4" bestFit="1" customWidth="1"/>
    <col min="8454" max="8697" width="9.140625" style="4"/>
    <col min="8698" max="8698" width="71.5703125" style="4" customWidth="1"/>
    <col min="8699" max="8699" width="6.140625" style="4" customWidth="1"/>
    <col min="8700" max="8700" width="7.42578125" style="4" bestFit="1" customWidth="1"/>
    <col min="8701" max="8701" width="16.5703125" style="4" customWidth="1"/>
    <col min="8702" max="8702" width="8.140625" style="4" bestFit="1" customWidth="1"/>
    <col min="8703" max="8703" width="19.28515625" style="4" customWidth="1"/>
    <col min="8704" max="8705" width="0" style="4" hidden="1" customWidth="1"/>
    <col min="8706" max="8706" width="15.42578125" style="4" bestFit="1" customWidth="1"/>
    <col min="8707" max="8707" width="15" style="4" bestFit="1" customWidth="1"/>
    <col min="8708" max="8708" width="15" style="4" customWidth="1"/>
    <col min="8709" max="8709" width="9.7109375" style="4" bestFit="1" customWidth="1"/>
    <col min="8710" max="8953" width="9.140625" style="4"/>
    <col min="8954" max="8954" width="71.5703125" style="4" customWidth="1"/>
    <col min="8955" max="8955" width="6.140625" style="4" customWidth="1"/>
    <col min="8956" max="8956" width="7.42578125" style="4" bestFit="1" customWidth="1"/>
    <col min="8957" max="8957" width="16.5703125" style="4" customWidth="1"/>
    <col min="8958" max="8958" width="8.140625" style="4" bestFit="1" customWidth="1"/>
    <col min="8959" max="8959" width="19.28515625" style="4" customWidth="1"/>
    <col min="8960" max="8961" width="0" style="4" hidden="1" customWidth="1"/>
    <col min="8962" max="8962" width="15.42578125" style="4" bestFit="1" customWidth="1"/>
    <col min="8963" max="8963" width="15" style="4" bestFit="1" customWidth="1"/>
    <col min="8964" max="8964" width="15" style="4" customWidth="1"/>
    <col min="8965" max="8965" width="9.7109375" style="4" bestFit="1" customWidth="1"/>
    <col min="8966" max="9209" width="9.140625" style="4"/>
    <col min="9210" max="9210" width="71.5703125" style="4" customWidth="1"/>
    <col min="9211" max="9211" width="6.140625" style="4" customWidth="1"/>
    <col min="9212" max="9212" width="7.42578125" style="4" bestFit="1" customWidth="1"/>
    <col min="9213" max="9213" width="16.5703125" style="4" customWidth="1"/>
    <col min="9214" max="9214" width="8.140625" style="4" bestFit="1" customWidth="1"/>
    <col min="9215" max="9215" width="19.28515625" style="4" customWidth="1"/>
    <col min="9216" max="9217" width="0" style="4" hidden="1" customWidth="1"/>
    <col min="9218" max="9218" width="15.42578125" style="4" bestFit="1" customWidth="1"/>
    <col min="9219" max="9219" width="15" style="4" bestFit="1" customWidth="1"/>
    <col min="9220" max="9220" width="15" style="4" customWidth="1"/>
    <col min="9221" max="9221" width="9.7109375" style="4" bestFit="1" customWidth="1"/>
    <col min="9222" max="9465" width="9.140625" style="4"/>
    <col min="9466" max="9466" width="71.5703125" style="4" customWidth="1"/>
    <col min="9467" max="9467" width="6.140625" style="4" customWidth="1"/>
    <col min="9468" max="9468" width="7.42578125" style="4" bestFit="1" customWidth="1"/>
    <col min="9469" max="9469" width="16.5703125" style="4" customWidth="1"/>
    <col min="9470" max="9470" width="8.140625" style="4" bestFit="1" customWidth="1"/>
    <col min="9471" max="9471" width="19.28515625" style="4" customWidth="1"/>
    <col min="9472" max="9473" width="0" style="4" hidden="1" customWidth="1"/>
    <col min="9474" max="9474" width="15.42578125" style="4" bestFit="1" customWidth="1"/>
    <col min="9475" max="9475" width="15" style="4" bestFit="1" customWidth="1"/>
    <col min="9476" max="9476" width="15" style="4" customWidth="1"/>
    <col min="9477" max="9477" width="9.7109375" style="4" bestFit="1" customWidth="1"/>
    <col min="9478" max="9721" width="9.140625" style="4"/>
    <col min="9722" max="9722" width="71.5703125" style="4" customWidth="1"/>
    <col min="9723" max="9723" width="6.140625" style="4" customWidth="1"/>
    <col min="9724" max="9724" width="7.42578125" style="4" bestFit="1" customWidth="1"/>
    <col min="9725" max="9725" width="16.5703125" style="4" customWidth="1"/>
    <col min="9726" max="9726" width="8.140625" style="4" bestFit="1" customWidth="1"/>
    <col min="9727" max="9727" width="19.28515625" style="4" customWidth="1"/>
    <col min="9728" max="9729" width="0" style="4" hidden="1" customWidth="1"/>
    <col min="9730" max="9730" width="15.42578125" style="4" bestFit="1" customWidth="1"/>
    <col min="9731" max="9731" width="15" style="4" bestFit="1" customWidth="1"/>
    <col min="9732" max="9732" width="15" style="4" customWidth="1"/>
    <col min="9733" max="9733" width="9.7109375" style="4" bestFit="1" customWidth="1"/>
    <col min="9734" max="9977" width="9.140625" style="4"/>
    <col min="9978" max="9978" width="71.5703125" style="4" customWidth="1"/>
    <col min="9979" max="9979" width="6.140625" style="4" customWidth="1"/>
    <col min="9980" max="9980" width="7.42578125" style="4" bestFit="1" customWidth="1"/>
    <col min="9981" max="9981" width="16.5703125" style="4" customWidth="1"/>
    <col min="9982" max="9982" width="8.140625" style="4" bestFit="1" customWidth="1"/>
    <col min="9983" max="9983" width="19.28515625" style="4" customWidth="1"/>
    <col min="9984" max="9985" width="0" style="4" hidden="1" customWidth="1"/>
    <col min="9986" max="9986" width="15.42578125" style="4" bestFit="1" customWidth="1"/>
    <col min="9987" max="9987" width="15" style="4" bestFit="1" customWidth="1"/>
    <col min="9988" max="9988" width="15" style="4" customWidth="1"/>
    <col min="9989" max="9989" width="9.7109375" style="4" bestFit="1" customWidth="1"/>
    <col min="9990" max="10233" width="9.140625" style="4"/>
    <col min="10234" max="10234" width="71.5703125" style="4" customWidth="1"/>
    <col min="10235" max="10235" width="6.140625" style="4" customWidth="1"/>
    <col min="10236" max="10236" width="7.42578125" style="4" bestFit="1" customWidth="1"/>
    <col min="10237" max="10237" width="16.5703125" style="4" customWidth="1"/>
    <col min="10238" max="10238" width="8.140625" style="4" bestFit="1" customWidth="1"/>
    <col min="10239" max="10239" width="19.28515625" style="4" customWidth="1"/>
    <col min="10240" max="10241" width="0" style="4" hidden="1" customWidth="1"/>
    <col min="10242" max="10242" width="15.42578125" style="4" bestFit="1" customWidth="1"/>
    <col min="10243" max="10243" width="15" style="4" bestFit="1" customWidth="1"/>
    <col min="10244" max="10244" width="15" style="4" customWidth="1"/>
    <col min="10245" max="10245" width="9.7109375" style="4" bestFit="1" customWidth="1"/>
    <col min="10246" max="10489" width="9.140625" style="4"/>
    <col min="10490" max="10490" width="71.5703125" style="4" customWidth="1"/>
    <col min="10491" max="10491" width="6.140625" style="4" customWidth="1"/>
    <col min="10492" max="10492" width="7.42578125" style="4" bestFit="1" customWidth="1"/>
    <col min="10493" max="10493" width="16.5703125" style="4" customWidth="1"/>
    <col min="10494" max="10494" width="8.140625" style="4" bestFit="1" customWidth="1"/>
    <col min="10495" max="10495" width="19.28515625" style="4" customWidth="1"/>
    <col min="10496" max="10497" width="0" style="4" hidden="1" customWidth="1"/>
    <col min="10498" max="10498" width="15.42578125" style="4" bestFit="1" customWidth="1"/>
    <col min="10499" max="10499" width="15" style="4" bestFit="1" customWidth="1"/>
    <col min="10500" max="10500" width="15" style="4" customWidth="1"/>
    <col min="10501" max="10501" width="9.7109375" style="4" bestFit="1" customWidth="1"/>
    <col min="10502" max="10745" width="9.140625" style="4"/>
    <col min="10746" max="10746" width="71.5703125" style="4" customWidth="1"/>
    <col min="10747" max="10747" width="6.140625" style="4" customWidth="1"/>
    <col min="10748" max="10748" width="7.42578125" style="4" bestFit="1" customWidth="1"/>
    <col min="10749" max="10749" width="16.5703125" style="4" customWidth="1"/>
    <col min="10750" max="10750" width="8.140625" style="4" bestFit="1" customWidth="1"/>
    <col min="10751" max="10751" width="19.28515625" style="4" customWidth="1"/>
    <col min="10752" max="10753" width="0" style="4" hidden="1" customWidth="1"/>
    <col min="10754" max="10754" width="15.42578125" style="4" bestFit="1" customWidth="1"/>
    <col min="10755" max="10755" width="15" style="4" bestFit="1" customWidth="1"/>
    <col min="10756" max="10756" width="15" style="4" customWidth="1"/>
    <col min="10757" max="10757" width="9.7109375" style="4" bestFit="1" customWidth="1"/>
    <col min="10758" max="11001" width="9.140625" style="4"/>
    <col min="11002" max="11002" width="71.5703125" style="4" customWidth="1"/>
    <col min="11003" max="11003" width="6.140625" style="4" customWidth="1"/>
    <col min="11004" max="11004" width="7.42578125" style="4" bestFit="1" customWidth="1"/>
    <col min="11005" max="11005" width="16.5703125" style="4" customWidth="1"/>
    <col min="11006" max="11006" width="8.140625" style="4" bestFit="1" customWidth="1"/>
    <col min="11007" max="11007" width="19.28515625" style="4" customWidth="1"/>
    <col min="11008" max="11009" width="0" style="4" hidden="1" customWidth="1"/>
    <col min="11010" max="11010" width="15.42578125" style="4" bestFit="1" customWidth="1"/>
    <col min="11011" max="11011" width="15" style="4" bestFit="1" customWidth="1"/>
    <col min="11012" max="11012" width="15" style="4" customWidth="1"/>
    <col min="11013" max="11013" width="9.7109375" style="4" bestFit="1" customWidth="1"/>
    <col min="11014" max="11257" width="9.140625" style="4"/>
    <col min="11258" max="11258" width="71.5703125" style="4" customWidth="1"/>
    <col min="11259" max="11259" width="6.140625" style="4" customWidth="1"/>
    <col min="11260" max="11260" width="7.42578125" style="4" bestFit="1" customWidth="1"/>
    <col min="11261" max="11261" width="16.5703125" style="4" customWidth="1"/>
    <col min="11262" max="11262" width="8.140625" style="4" bestFit="1" customWidth="1"/>
    <col min="11263" max="11263" width="19.28515625" style="4" customWidth="1"/>
    <col min="11264" max="11265" width="0" style="4" hidden="1" customWidth="1"/>
    <col min="11266" max="11266" width="15.42578125" style="4" bestFit="1" customWidth="1"/>
    <col min="11267" max="11267" width="15" style="4" bestFit="1" customWidth="1"/>
    <col min="11268" max="11268" width="15" style="4" customWidth="1"/>
    <col min="11269" max="11269" width="9.7109375" style="4" bestFit="1" customWidth="1"/>
    <col min="11270" max="11513" width="9.140625" style="4"/>
    <col min="11514" max="11514" width="71.5703125" style="4" customWidth="1"/>
    <col min="11515" max="11515" width="6.140625" style="4" customWidth="1"/>
    <col min="11516" max="11516" width="7.42578125" style="4" bestFit="1" customWidth="1"/>
    <col min="11517" max="11517" width="16.5703125" style="4" customWidth="1"/>
    <col min="11518" max="11518" width="8.140625" style="4" bestFit="1" customWidth="1"/>
    <col min="11519" max="11519" width="19.28515625" style="4" customWidth="1"/>
    <col min="11520" max="11521" width="0" style="4" hidden="1" customWidth="1"/>
    <col min="11522" max="11522" width="15.42578125" style="4" bestFit="1" customWidth="1"/>
    <col min="11523" max="11523" width="15" style="4" bestFit="1" customWidth="1"/>
    <col min="11524" max="11524" width="15" style="4" customWidth="1"/>
    <col min="11525" max="11525" width="9.7109375" style="4" bestFit="1" customWidth="1"/>
    <col min="11526" max="11769" width="9.140625" style="4"/>
    <col min="11770" max="11770" width="71.5703125" style="4" customWidth="1"/>
    <col min="11771" max="11771" width="6.140625" style="4" customWidth="1"/>
    <col min="11772" max="11772" width="7.42578125" style="4" bestFit="1" customWidth="1"/>
    <col min="11773" max="11773" width="16.5703125" style="4" customWidth="1"/>
    <col min="11774" max="11774" width="8.140625" style="4" bestFit="1" customWidth="1"/>
    <col min="11775" max="11775" width="19.28515625" style="4" customWidth="1"/>
    <col min="11776" max="11777" width="0" style="4" hidden="1" customWidth="1"/>
    <col min="11778" max="11778" width="15.42578125" style="4" bestFit="1" customWidth="1"/>
    <col min="11779" max="11779" width="15" style="4" bestFit="1" customWidth="1"/>
    <col min="11780" max="11780" width="15" style="4" customWidth="1"/>
    <col min="11781" max="11781" width="9.7109375" style="4" bestFit="1" customWidth="1"/>
    <col min="11782" max="12025" width="9.140625" style="4"/>
    <col min="12026" max="12026" width="71.5703125" style="4" customWidth="1"/>
    <col min="12027" max="12027" width="6.140625" style="4" customWidth="1"/>
    <col min="12028" max="12028" width="7.42578125" style="4" bestFit="1" customWidth="1"/>
    <col min="12029" max="12029" width="16.5703125" style="4" customWidth="1"/>
    <col min="12030" max="12030" width="8.140625" style="4" bestFit="1" customWidth="1"/>
    <col min="12031" max="12031" width="19.28515625" style="4" customWidth="1"/>
    <col min="12032" max="12033" width="0" style="4" hidden="1" customWidth="1"/>
    <col min="12034" max="12034" width="15.42578125" style="4" bestFit="1" customWidth="1"/>
    <col min="12035" max="12035" width="15" style="4" bestFit="1" customWidth="1"/>
    <col min="12036" max="12036" width="15" style="4" customWidth="1"/>
    <col min="12037" max="12037" width="9.7109375" style="4" bestFit="1" customWidth="1"/>
    <col min="12038" max="12281" width="9.140625" style="4"/>
    <col min="12282" max="12282" width="71.5703125" style="4" customWidth="1"/>
    <col min="12283" max="12283" width="6.140625" style="4" customWidth="1"/>
    <col min="12284" max="12284" width="7.42578125" style="4" bestFit="1" customWidth="1"/>
    <col min="12285" max="12285" width="16.5703125" style="4" customWidth="1"/>
    <col min="12286" max="12286" width="8.140625" style="4" bestFit="1" customWidth="1"/>
    <col min="12287" max="12287" width="19.28515625" style="4" customWidth="1"/>
    <col min="12288" max="12289" width="0" style="4" hidden="1" customWidth="1"/>
    <col min="12290" max="12290" width="15.42578125" style="4" bestFit="1" customWidth="1"/>
    <col min="12291" max="12291" width="15" style="4" bestFit="1" customWidth="1"/>
    <col min="12292" max="12292" width="15" style="4" customWidth="1"/>
    <col min="12293" max="12293" width="9.7109375" style="4" bestFit="1" customWidth="1"/>
    <col min="12294" max="12537" width="9.140625" style="4"/>
    <col min="12538" max="12538" width="71.5703125" style="4" customWidth="1"/>
    <col min="12539" max="12539" width="6.140625" style="4" customWidth="1"/>
    <col min="12540" max="12540" width="7.42578125" style="4" bestFit="1" customWidth="1"/>
    <col min="12541" max="12541" width="16.5703125" style="4" customWidth="1"/>
    <col min="12542" max="12542" width="8.140625" style="4" bestFit="1" customWidth="1"/>
    <col min="12543" max="12543" width="19.28515625" style="4" customWidth="1"/>
    <col min="12544" max="12545" width="0" style="4" hidden="1" customWidth="1"/>
    <col min="12546" max="12546" width="15.42578125" style="4" bestFit="1" customWidth="1"/>
    <col min="12547" max="12547" width="15" style="4" bestFit="1" customWidth="1"/>
    <col min="12548" max="12548" width="15" style="4" customWidth="1"/>
    <col min="12549" max="12549" width="9.7109375" style="4" bestFit="1" customWidth="1"/>
    <col min="12550" max="12793" width="9.140625" style="4"/>
    <col min="12794" max="12794" width="71.5703125" style="4" customWidth="1"/>
    <col min="12795" max="12795" width="6.140625" style="4" customWidth="1"/>
    <col min="12796" max="12796" width="7.42578125" style="4" bestFit="1" customWidth="1"/>
    <col min="12797" max="12797" width="16.5703125" style="4" customWidth="1"/>
    <col min="12798" max="12798" width="8.140625" style="4" bestFit="1" customWidth="1"/>
    <col min="12799" max="12799" width="19.28515625" style="4" customWidth="1"/>
    <col min="12800" max="12801" width="0" style="4" hidden="1" customWidth="1"/>
    <col min="12802" max="12802" width="15.42578125" style="4" bestFit="1" customWidth="1"/>
    <col min="12803" max="12803" width="15" style="4" bestFit="1" customWidth="1"/>
    <col min="12804" max="12804" width="15" style="4" customWidth="1"/>
    <col min="12805" max="12805" width="9.7109375" style="4" bestFit="1" customWidth="1"/>
    <col min="12806" max="13049" width="9.140625" style="4"/>
    <col min="13050" max="13050" width="71.5703125" style="4" customWidth="1"/>
    <col min="13051" max="13051" width="6.140625" style="4" customWidth="1"/>
    <col min="13052" max="13052" width="7.42578125" style="4" bestFit="1" customWidth="1"/>
    <col min="13053" max="13053" width="16.5703125" style="4" customWidth="1"/>
    <col min="13054" max="13054" width="8.140625" style="4" bestFit="1" customWidth="1"/>
    <col min="13055" max="13055" width="19.28515625" style="4" customWidth="1"/>
    <col min="13056" max="13057" width="0" style="4" hidden="1" customWidth="1"/>
    <col min="13058" max="13058" width="15.42578125" style="4" bestFit="1" customWidth="1"/>
    <col min="13059" max="13059" width="15" style="4" bestFit="1" customWidth="1"/>
    <col min="13060" max="13060" width="15" style="4" customWidth="1"/>
    <col min="13061" max="13061" width="9.7109375" style="4" bestFit="1" customWidth="1"/>
    <col min="13062" max="13305" width="9.140625" style="4"/>
    <col min="13306" max="13306" width="71.5703125" style="4" customWidth="1"/>
    <col min="13307" max="13307" width="6.140625" style="4" customWidth="1"/>
    <col min="13308" max="13308" width="7.42578125" style="4" bestFit="1" customWidth="1"/>
    <col min="13309" max="13309" width="16.5703125" style="4" customWidth="1"/>
    <col min="13310" max="13310" width="8.140625" style="4" bestFit="1" customWidth="1"/>
    <col min="13311" max="13311" width="19.28515625" style="4" customWidth="1"/>
    <col min="13312" max="13313" width="0" style="4" hidden="1" customWidth="1"/>
    <col min="13314" max="13314" width="15.42578125" style="4" bestFit="1" customWidth="1"/>
    <col min="13315" max="13315" width="15" style="4" bestFit="1" customWidth="1"/>
    <col min="13316" max="13316" width="15" style="4" customWidth="1"/>
    <col min="13317" max="13317" width="9.7109375" style="4" bestFit="1" customWidth="1"/>
    <col min="13318" max="13561" width="9.140625" style="4"/>
    <col min="13562" max="13562" width="71.5703125" style="4" customWidth="1"/>
    <col min="13563" max="13563" width="6.140625" style="4" customWidth="1"/>
    <col min="13564" max="13564" width="7.42578125" style="4" bestFit="1" customWidth="1"/>
    <col min="13565" max="13565" width="16.5703125" style="4" customWidth="1"/>
    <col min="13566" max="13566" width="8.140625" style="4" bestFit="1" customWidth="1"/>
    <col min="13567" max="13567" width="19.28515625" style="4" customWidth="1"/>
    <col min="13568" max="13569" width="0" style="4" hidden="1" customWidth="1"/>
    <col min="13570" max="13570" width="15.42578125" style="4" bestFit="1" customWidth="1"/>
    <col min="13571" max="13571" width="15" style="4" bestFit="1" customWidth="1"/>
    <col min="13572" max="13572" width="15" style="4" customWidth="1"/>
    <col min="13573" max="13573" width="9.7109375" style="4" bestFit="1" customWidth="1"/>
    <col min="13574" max="13817" width="9.140625" style="4"/>
    <col min="13818" max="13818" width="71.5703125" style="4" customWidth="1"/>
    <col min="13819" max="13819" width="6.140625" style="4" customWidth="1"/>
    <col min="13820" max="13820" width="7.42578125" style="4" bestFit="1" customWidth="1"/>
    <col min="13821" max="13821" width="16.5703125" style="4" customWidth="1"/>
    <col min="13822" max="13822" width="8.140625" style="4" bestFit="1" customWidth="1"/>
    <col min="13823" max="13823" width="19.28515625" style="4" customWidth="1"/>
    <col min="13824" max="13825" width="0" style="4" hidden="1" customWidth="1"/>
    <col min="13826" max="13826" width="15.42578125" style="4" bestFit="1" customWidth="1"/>
    <col min="13827" max="13827" width="15" style="4" bestFit="1" customWidth="1"/>
    <col min="13828" max="13828" width="15" style="4" customWidth="1"/>
    <col min="13829" max="13829" width="9.7109375" style="4" bestFit="1" customWidth="1"/>
    <col min="13830" max="14073" width="9.140625" style="4"/>
    <col min="14074" max="14074" width="71.5703125" style="4" customWidth="1"/>
    <col min="14075" max="14075" width="6.140625" style="4" customWidth="1"/>
    <col min="14076" max="14076" width="7.42578125" style="4" bestFit="1" customWidth="1"/>
    <col min="14077" max="14077" width="16.5703125" style="4" customWidth="1"/>
    <col min="14078" max="14078" width="8.140625" style="4" bestFit="1" customWidth="1"/>
    <col min="14079" max="14079" width="19.28515625" style="4" customWidth="1"/>
    <col min="14080" max="14081" width="0" style="4" hidden="1" customWidth="1"/>
    <col min="14082" max="14082" width="15.42578125" style="4" bestFit="1" customWidth="1"/>
    <col min="14083" max="14083" width="15" style="4" bestFit="1" customWidth="1"/>
    <col min="14084" max="14084" width="15" style="4" customWidth="1"/>
    <col min="14085" max="14085" width="9.7109375" style="4" bestFit="1" customWidth="1"/>
    <col min="14086" max="14329" width="9.140625" style="4"/>
    <col min="14330" max="14330" width="71.5703125" style="4" customWidth="1"/>
    <col min="14331" max="14331" width="6.140625" style="4" customWidth="1"/>
    <col min="14332" max="14332" width="7.42578125" style="4" bestFit="1" customWidth="1"/>
    <col min="14333" max="14333" width="16.5703125" style="4" customWidth="1"/>
    <col min="14334" max="14334" width="8.140625" style="4" bestFit="1" customWidth="1"/>
    <col min="14335" max="14335" width="19.28515625" style="4" customWidth="1"/>
    <col min="14336" max="14337" width="0" style="4" hidden="1" customWidth="1"/>
    <col min="14338" max="14338" width="15.42578125" style="4" bestFit="1" customWidth="1"/>
    <col min="14339" max="14339" width="15" style="4" bestFit="1" customWidth="1"/>
    <col min="14340" max="14340" width="15" style="4" customWidth="1"/>
    <col min="14341" max="14341" width="9.7109375" style="4" bestFit="1" customWidth="1"/>
    <col min="14342" max="14585" width="9.140625" style="4"/>
    <col min="14586" max="14586" width="71.5703125" style="4" customWidth="1"/>
    <col min="14587" max="14587" width="6.140625" style="4" customWidth="1"/>
    <col min="14588" max="14588" width="7.42578125" style="4" bestFit="1" customWidth="1"/>
    <col min="14589" max="14589" width="16.5703125" style="4" customWidth="1"/>
    <col min="14590" max="14590" width="8.140625" style="4" bestFit="1" customWidth="1"/>
    <col min="14591" max="14591" width="19.28515625" style="4" customWidth="1"/>
    <col min="14592" max="14593" width="0" style="4" hidden="1" customWidth="1"/>
    <col min="14594" max="14594" width="15.42578125" style="4" bestFit="1" customWidth="1"/>
    <col min="14595" max="14595" width="15" style="4" bestFit="1" customWidth="1"/>
    <col min="14596" max="14596" width="15" style="4" customWidth="1"/>
    <col min="14597" max="14597" width="9.7109375" style="4" bestFit="1" customWidth="1"/>
    <col min="14598" max="14841" width="9.140625" style="4"/>
    <col min="14842" max="14842" width="71.5703125" style="4" customWidth="1"/>
    <col min="14843" max="14843" width="6.140625" style="4" customWidth="1"/>
    <col min="14844" max="14844" width="7.42578125" style="4" bestFit="1" customWidth="1"/>
    <col min="14845" max="14845" width="16.5703125" style="4" customWidth="1"/>
    <col min="14846" max="14846" width="8.140625" style="4" bestFit="1" customWidth="1"/>
    <col min="14847" max="14847" width="19.28515625" style="4" customWidth="1"/>
    <col min="14848" max="14849" width="0" style="4" hidden="1" customWidth="1"/>
    <col min="14850" max="14850" width="15.42578125" style="4" bestFit="1" customWidth="1"/>
    <col min="14851" max="14851" width="15" style="4" bestFit="1" customWidth="1"/>
    <col min="14852" max="14852" width="15" style="4" customWidth="1"/>
    <col min="14853" max="14853" width="9.7109375" style="4" bestFit="1" customWidth="1"/>
    <col min="14854" max="15097" width="9.140625" style="4"/>
    <col min="15098" max="15098" width="71.5703125" style="4" customWidth="1"/>
    <col min="15099" max="15099" width="6.140625" style="4" customWidth="1"/>
    <col min="15100" max="15100" width="7.42578125" style="4" bestFit="1" customWidth="1"/>
    <col min="15101" max="15101" width="16.5703125" style="4" customWidth="1"/>
    <col min="15102" max="15102" width="8.140625" style="4" bestFit="1" customWidth="1"/>
    <col min="15103" max="15103" width="19.28515625" style="4" customWidth="1"/>
    <col min="15104" max="15105" width="0" style="4" hidden="1" customWidth="1"/>
    <col min="15106" max="15106" width="15.42578125" style="4" bestFit="1" customWidth="1"/>
    <col min="15107" max="15107" width="15" style="4" bestFit="1" customWidth="1"/>
    <col min="15108" max="15108" width="15" style="4" customWidth="1"/>
    <col min="15109" max="15109" width="9.7109375" style="4" bestFit="1" customWidth="1"/>
    <col min="15110" max="15353" width="9.140625" style="4"/>
    <col min="15354" max="15354" width="71.5703125" style="4" customWidth="1"/>
    <col min="15355" max="15355" width="6.140625" style="4" customWidth="1"/>
    <col min="15356" max="15356" width="7.42578125" style="4" bestFit="1" customWidth="1"/>
    <col min="15357" max="15357" width="16.5703125" style="4" customWidth="1"/>
    <col min="15358" max="15358" width="8.140625" style="4" bestFit="1" customWidth="1"/>
    <col min="15359" max="15359" width="19.28515625" style="4" customWidth="1"/>
    <col min="15360" max="15361" width="0" style="4" hidden="1" customWidth="1"/>
    <col min="15362" max="15362" width="15.42578125" style="4" bestFit="1" customWidth="1"/>
    <col min="15363" max="15363" width="15" style="4" bestFit="1" customWidth="1"/>
    <col min="15364" max="15364" width="15" style="4" customWidth="1"/>
    <col min="15365" max="15365" width="9.7109375" style="4" bestFit="1" customWidth="1"/>
    <col min="15366" max="15609" width="9.140625" style="4"/>
    <col min="15610" max="15610" width="71.5703125" style="4" customWidth="1"/>
    <col min="15611" max="15611" width="6.140625" style="4" customWidth="1"/>
    <col min="15612" max="15612" width="7.42578125" style="4" bestFit="1" customWidth="1"/>
    <col min="15613" max="15613" width="16.5703125" style="4" customWidth="1"/>
    <col min="15614" max="15614" width="8.140625" style="4" bestFit="1" customWidth="1"/>
    <col min="15615" max="15615" width="19.28515625" style="4" customWidth="1"/>
    <col min="15616" max="15617" width="0" style="4" hidden="1" customWidth="1"/>
    <col min="15618" max="15618" width="15.42578125" style="4" bestFit="1" customWidth="1"/>
    <col min="15619" max="15619" width="15" style="4" bestFit="1" customWidth="1"/>
    <col min="15620" max="15620" width="15" style="4" customWidth="1"/>
    <col min="15621" max="15621" width="9.7109375" style="4" bestFit="1" customWidth="1"/>
    <col min="15622" max="15865" width="9.140625" style="4"/>
    <col min="15866" max="15866" width="71.5703125" style="4" customWidth="1"/>
    <col min="15867" max="15867" width="6.140625" style="4" customWidth="1"/>
    <col min="15868" max="15868" width="7.42578125" style="4" bestFit="1" customWidth="1"/>
    <col min="15869" max="15869" width="16.5703125" style="4" customWidth="1"/>
    <col min="15870" max="15870" width="8.140625" style="4" bestFit="1" customWidth="1"/>
    <col min="15871" max="15871" width="19.28515625" style="4" customWidth="1"/>
    <col min="15872" max="15873" width="0" style="4" hidden="1" customWidth="1"/>
    <col min="15874" max="15874" width="15.42578125" style="4" bestFit="1" customWidth="1"/>
    <col min="15875" max="15875" width="15" style="4" bestFit="1" customWidth="1"/>
    <col min="15876" max="15876" width="15" style="4" customWidth="1"/>
    <col min="15877" max="15877" width="9.7109375" style="4" bestFit="1" customWidth="1"/>
    <col min="15878" max="16121" width="9.140625" style="4"/>
    <col min="16122" max="16122" width="71.5703125" style="4" customWidth="1"/>
    <col min="16123" max="16123" width="6.140625" style="4" customWidth="1"/>
    <col min="16124" max="16124" width="7.42578125" style="4" bestFit="1" customWidth="1"/>
    <col min="16125" max="16125" width="16.5703125" style="4" customWidth="1"/>
    <col min="16126" max="16126" width="8.140625" style="4" bestFit="1" customWidth="1"/>
    <col min="16127" max="16127" width="19.28515625" style="4" customWidth="1"/>
    <col min="16128" max="16129" width="0" style="4" hidden="1" customWidth="1"/>
    <col min="16130" max="16130" width="15.42578125" style="4" bestFit="1" customWidth="1"/>
    <col min="16131" max="16131" width="15" style="4" bestFit="1" customWidth="1"/>
    <col min="16132" max="16132" width="15" style="4" customWidth="1"/>
    <col min="16133" max="16133" width="9.7109375" style="4" bestFit="1" customWidth="1"/>
    <col min="16134" max="16384" width="9.140625" style="4"/>
  </cols>
  <sheetData>
    <row r="2" spans="1:10" ht="15.75" x14ac:dyDescent="0.25">
      <c r="I2" s="184" t="s">
        <v>547</v>
      </c>
    </row>
    <row r="3" spans="1:10" ht="15.75" x14ac:dyDescent="0.25">
      <c r="I3" s="184" t="s">
        <v>403</v>
      </c>
    </row>
    <row r="4" spans="1:10" ht="15.75" x14ac:dyDescent="0.25">
      <c r="I4" s="184" t="s">
        <v>175</v>
      </c>
      <c r="J4" s="185"/>
    </row>
    <row r="5" spans="1:10" ht="15.75" x14ac:dyDescent="0.25">
      <c r="I5" s="184" t="s">
        <v>176</v>
      </c>
      <c r="J5" s="185"/>
    </row>
    <row r="6" spans="1:10" ht="15.75" x14ac:dyDescent="0.25">
      <c r="I6" s="184" t="s">
        <v>177</v>
      </c>
      <c r="J6" s="185"/>
    </row>
    <row r="7" spans="1:10" ht="15.75" x14ac:dyDescent="0.25">
      <c r="I7" s="184" t="s">
        <v>578</v>
      </c>
      <c r="J7" s="185"/>
    </row>
    <row r="8" spans="1:10" ht="15.75" x14ac:dyDescent="0.25">
      <c r="I8" s="184" t="s">
        <v>577</v>
      </c>
      <c r="J8" s="185"/>
    </row>
    <row r="10" spans="1:10" ht="46.5" customHeight="1" x14ac:dyDescent="0.25">
      <c r="A10" s="307" t="s">
        <v>429</v>
      </c>
      <c r="B10" s="307"/>
      <c r="C10" s="307"/>
      <c r="D10" s="307"/>
      <c r="E10" s="307"/>
      <c r="F10" s="307"/>
      <c r="G10" s="307"/>
      <c r="H10" s="307"/>
      <c r="I10" s="307"/>
      <c r="J10" s="307"/>
    </row>
    <row r="11" spans="1:10" x14ac:dyDescent="0.25">
      <c r="J11" s="172" t="s">
        <v>178</v>
      </c>
    </row>
    <row r="12" spans="1:10" s="40" customFormat="1" ht="60" x14ac:dyDescent="0.25">
      <c r="A12" s="2" t="s">
        <v>0</v>
      </c>
      <c r="B12" s="105" t="s">
        <v>115</v>
      </c>
      <c r="C12" s="105" t="s">
        <v>116</v>
      </c>
      <c r="D12" s="105" t="s">
        <v>179</v>
      </c>
      <c r="E12" s="105" t="s">
        <v>180</v>
      </c>
      <c r="F12" s="180" t="s">
        <v>2</v>
      </c>
      <c r="G12" s="180" t="s">
        <v>414</v>
      </c>
      <c r="H12" s="173" t="s">
        <v>111</v>
      </c>
      <c r="I12" s="173" t="s">
        <v>118</v>
      </c>
      <c r="J12" s="173" t="s">
        <v>119</v>
      </c>
    </row>
    <row r="13" spans="1:10" s="38" customFormat="1" ht="15.75" x14ac:dyDescent="0.25">
      <c r="A13" s="3" t="s">
        <v>181</v>
      </c>
      <c r="B13" s="107"/>
      <c r="C13" s="107"/>
      <c r="D13" s="107"/>
      <c r="E13" s="107"/>
      <c r="F13" s="241"/>
      <c r="G13" s="241"/>
      <c r="H13" s="174">
        <f>H14</f>
        <v>1480834038.3600001</v>
      </c>
      <c r="I13" s="174">
        <f t="shared" ref="I13:J13" si="0">I14</f>
        <v>1368247779.6800001</v>
      </c>
      <c r="J13" s="174">
        <f t="shared" si="0"/>
        <v>1338092379.6800001</v>
      </c>
    </row>
    <row r="14" spans="1:10" s="65" customFormat="1" ht="31.5" x14ac:dyDescent="0.2">
      <c r="A14" s="3" t="s">
        <v>120</v>
      </c>
      <c r="B14" s="107">
        <v>701</v>
      </c>
      <c r="C14" s="107"/>
      <c r="D14" s="107"/>
      <c r="E14" s="107"/>
      <c r="F14" s="241"/>
      <c r="G14" s="241"/>
      <c r="H14" s="174">
        <f>H15+H46+H70+H119+H125+H168+H174+H40</f>
        <v>1480834038.3600001</v>
      </c>
      <c r="I14" s="174">
        <f t="shared" ref="I14:J14" si="1">I15+I46+I70+I119+I125+I168+I174+I40</f>
        <v>1368247779.6800001</v>
      </c>
      <c r="J14" s="174">
        <f t="shared" si="1"/>
        <v>1338092379.6800001</v>
      </c>
    </row>
    <row r="15" spans="1:10" s="65" customFormat="1" ht="15.75" x14ac:dyDescent="0.2">
      <c r="A15" s="242" t="s">
        <v>121</v>
      </c>
      <c r="B15" s="243" t="s">
        <v>112</v>
      </c>
      <c r="C15" s="181" t="s">
        <v>122</v>
      </c>
      <c r="D15" s="181"/>
      <c r="E15" s="107"/>
      <c r="F15" s="241"/>
      <c r="G15" s="241"/>
      <c r="H15" s="174">
        <f>H16+H22+H27</f>
        <v>7629315.7599999998</v>
      </c>
      <c r="I15" s="174">
        <f t="shared" ref="I15:J15" si="2">I16+I22+I27</f>
        <v>3518294.78</v>
      </c>
      <c r="J15" s="174">
        <f t="shared" si="2"/>
        <v>3518294.78</v>
      </c>
    </row>
    <row r="16" spans="1:10" s="65" customFormat="1" ht="63" x14ac:dyDescent="0.2">
      <c r="A16" s="244" t="s">
        <v>130</v>
      </c>
      <c r="B16" s="245" t="s">
        <v>112</v>
      </c>
      <c r="C16" s="181" t="s">
        <v>122</v>
      </c>
      <c r="D16" s="166" t="s">
        <v>131</v>
      </c>
      <c r="E16" s="166"/>
      <c r="F16" s="246"/>
      <c r="G16" s="246"/>
      <c r="H16" s="174">
        <f>H17</f>
        <v>2769656.28</v>
      </c>
      <c r="I16" s="174">
        <f t="shared" ref="I16:J18" si="3">I17</f>
        <v>0</v>
      </c>
      <c r="J16" s="174">
        <f t="shared" si="3"/>
        <v>0</v>
      </c>
    </row>
    <row r="17" spans="1:10" s="65" customFormat="1" ht="15.75" x14ac:dyDescent="0.25">
      <c r="A17" s="23" t="s">
        <v>125</v>
      </c>
      <c r="B17" s="76" t="s">
        <v>112</v>
      </c>
      <c r="C17" s="181" t="s">
        <v>122</v>
      </c>
      <c r="D17" s="166" t="s">
        <v>131</v>
      </c>
      <c r="E17" s="166" t="s">
        <v>126</v>
      </c>
      <c r="F17" s="246"/>
      <c r="G17" s="246"/>
      <c r="H17" s="174">
        <f>H18</f>
        <v>2769656.28</v>
      </c>
      <c r="I17" s="174">
        <f t="shared" si="3"/>
        <v>0</v>
      </c>
      <c r="J17" s="174">
        <f t="shared" si="3"/>
        <v>0</v>
      </c>
    </row>
    <row r="18" spans="1:10" s="65" customFormat="1" ht="30" x14ac:dyDescent="0.2">
      <c r="A18" s="10" t="s">
        <v>423</v>
      </c>
      <c r="B18" s="72" t="s">
        <v>112</v>
      </c>
      <c r="C18" s="182" t="s">
        <v>122</v>
      </c>
      <c r="D18" s="167" t="s">
        <v>131</v>
      </c>
      <c r="E18" s="167" t="s">
        <v>127</v>
      </c>
      <c r="F18" s="247"/>
      <c r="G18" s="247"/>
      <c r="H18" s="248">
        <f>H19</f>
        <v>2769656.28</v>
      </c>
      <c r="I18" s="248">
        <f t="shared" si="3"/>
        <v>0</v>
      </c>
      <c r="J18" s="248">
        <f t="shared" si="3"/>
        <v>0</v>
      </c>
    </row>
    <row r="19" spans="1:10" s="65" customFormat="1" x14ac:dyDescent="0.2">
      <c r="A19" s="10" t="s">
        <v>132</v>
      </c>
      <c r="B19" s="72" t="s">
        <v>112</v>
      </c>
      <c r="C19" s="167" t="s">
        <v>122</v>
      </c>
      <c r="D19" s="167" t="s">
        <v>131</v>
      </c>
      <c r="E19" s="167" t="s">
        <v>133</v>
      </c>
      <c r="F19" s="247"/>
      <c r="G19" s="247"/>
      <c r="H19" s="248">
        <f>H20+H21</f>
        <v>2769656.28</v>
      </c>
      <c r="I19" s="248">
        <f t="shared" ref="I19:J19" si="4">I20+I21</f>
        <v>0</v>
      </c>
      <c r="J19" s="248">
        <f t="shared" si="4"/>
        <v>0</v>
      </c>
    </row>
    <row r="20" spans="1:10" s="65" customFormat="1" ht="60" x14ac:dyDescent="0.2">
      <c r="A20" s="10" t="s">
        <v>8</v>
      </c>
      <c r="B20" s="72" t="s">
        <v>112</v>
      </c>
      <c r="C20" s="182" t="s">
        <v>122</v>
      </c>
      <c r="D20" s="167" t="s">
        <v>131</v>
      </c>
      <c r="E20" s="167" t="s">
        <v>133</v>
      </c>
      <c r="F20" s="247" t="s">
        <v>4</v>
      </c>
      <c r="G20" s="74" t="s">
        <v>416</v>
      </c>
      <c r="H20" s="248">
        <v>2544115.84</v>
      </c>
      <c r="I20" s="186">
        <v>0</v>
      </c>
      <c r="J20" s="186">
        <v>0</v>
      </c>
    </row>
    <row r="21" spans="1:10" s="65" customFormat="1" ht="30" x14ac:dyDescent="0.2">
      <c r="A21" s="10" t="s">
        <v>61</v>
      </c>
      <c r="B21" s="72" t="s">
        <v>112</v>
      </c>
      <c r="C21" s="167" t="s">
        <v>122</v>
      </c>
      <c r="D21" s="167" t="s">
        <v>131</v>
      </c>
      <c r="E21" s="167" t="s">
        <v>133</v>
      </c>
      <c r="F21" s="247" t="s">
        <v>5</v>
      </c>
      <c r="G21" s="74" t="s">
        <v>416</v>
      </c>
      <c r="H21" s="248">
        <v>225540.44</v>
      </c>
      <c r="I21" s="186">
        <v>0</v>
      </c>
      <c r="J21" s="186">
        <v>0</v>
      </c>
    </row>
    <row r="22" spans="1:10" s="66" customFormat="1" ht="47.25" x14ac:dyDescent="0.25">
      <c r="A22" s="23" t="s">
        <v>134</v>
      </c>
      <c r="B22" s="76" t="s">
        <v>112</v>
      </c>
      <c r="C22" s="166" t="s">
        <v>122</v>
      </c>
      <c r="D22" s="166" t="s">
        <v>135</v>
      </c>
      <c r="E22" s="166"/>
      <c r="F22" s="249"/>
      <c r="G22" s="249"/>
      <c r="H22" s="174">
        <f t="shared" ref="H22:J25" si="5">H23</f>
        <v>778800</v>
      </c>
      <c r="I22" s="174">
        <f t="shared" si="5"/>
        <v>0</v>
      </c>
      <c r="J22" s="174">
        <f t="shared" si="5"/>
        <v>0</v>
      </c>
    </row>
    <row r="23" spans="1:10" s="66" customFormat="1" ht="15.75" x14ac:dyDescent="0.25">
      <c r="A23" s="23" t="s">
        <v>125</v>
      </c>
      <c r="B23" s="76" t="s">
        <v>112</v>
      </c>
      <c r="C23" s="166" t="s">
        <v>122</v>
      </c>
      <c r="D23" s="166" t="s">
        <v>135</v>
      </c>
      <c r="E23" s="166" t="s">
        <v>126</v>
      </c>
      <c r="F23" s="249"/>
      <c r="G23" s="249"/>
      <c r="H23" s="174">
        <f>H24</f>
        <v>778800</v>
      </c>
      <c r="I23" s="174">
        <f t="shared" si="5"/>
        <v>0</v>
      </c>
      <c r="J23" s="174">
        <f t="shared" si="5"/>
        <v>0</v>
      </c>
    </row>
    <row r="24" spans="1:10" s="66" customFormat="1" ht="30.75" x14ac:dyDescent="0.25">
      <c r="A24" s="10" t="s">
        <v>423</v>
      </c>
      <c r="B24" s="72" t="s">
        <v>112</v>
      </c>
      <c r="C24" s="167" t="s">
        <v>122</v>
      </c>
      <c r="D24" s="167" t="s">
        <v>135</v>
      </c>
      <c r="E24" s="167" t="s">
        <v>127</v>
      </c>
      <c r="F24" s="249"/>
      <c r="G24" s="249"/>
      <c r="H24" s="248">
        <f>H25</f>
        <v>778800</v>
      </c>
      <c r="I24" s="248">
        <f t="shared" ref="I24:J24" si="6">I25</f>
        <v>0</v>
      </c>
      <c r="J24" s="248">
        <f t="shared" si="6"/>
        <v>0</v>
      </c>
    </row>
    <row r="25" spans="1:10" s="65" customFormat="1" x14ac:dyDescent="0.2">
      <c r="A25" s="10" t="s">
        <v>132</v>
      </c>
      <c r="B25" s="72" t="s">
        <v>112</v>
      </c>
      <c r="C25" s="167" t="s">
        <v>122</v>
      </c>
      <c r="D25" s="167" t="s">
        <v>135</v>
      </c>
      <c r="E25" s="167" t="s">
        <v>133</v>
      </c>
      <c r="F25" s="247"/>
      <c r="G25" s="247"/>
      <c r="H25" s="248">
        <f t="shared" si="5"/>
        <v>778800</v>
      </c>
      <c r="I25" s="248">
        <f t="shared" si="5"/>
        <v>0</v>
      </c>
      <c r="J25" s="248">
        <f t="shared" si="5"/>
        <v>0</v>
      </c>
    </row>
    <row r="26" spans="1:10" s="65" customFormat="1" ht="30" x14ac:dyDescent="0.2">
      <c r="A26" s="10" t="s">
        <v>61</v>
      </c>
      <c r="B26" s="72" t="s">
        <v>112</v>
      </c>
      <c r="C26" s="167" t="s">
        <v>122</v>
      </c>
      <c r="D26" s="167" t="s">
        <v>135</v>
      </c>
      <c r="E26" s="167" t="s">
        <v>133</v>
      </c>
      <c r="F26" s="247" t="s">
        <v>5</v>
      </c>
      <c r="G26" s="74" t="s">
        <v>416</v>
      </c>
      <c r="H26" s="248">
        <v>778800</v>
      </c>
      <c r="I26" s="248">
        <v>0</v>
      </c>
      <c r="J26" s="186">
        <v>0</v>
      </c>
    </row>
    <row r="27" spans="1:10" s="65" customFormat="1" ht="15.75" x14ac:dyDescent="0.2">
      <c r="A27" s="250" t="s">
        <v>142</v>
      </c>
      <c r="B27" s="76" t="s">
        <v>112</v>
      </c>
      <c r="C27" s="181" t="s">
        <v>122</v>
      </c>
      <c r="D27" s="181" t="s">
        <v>143</v>
      </c>
      <c r="E27" s="107"/>
      <c r="F27" s="241"/>
      <c r="G27" s="241"/>
      <c r="H27" s="174">
        <f>H28</f>
        <v>4080859.4799999995</v>
      </c>
      <c r="I27" s="174">
        <f t="shared" ref="I27:J27" si="7">I28</f>
        <v>3518294.78</v>
      </c>
      <c r="J27" s="174">
        <f t="shared" si="7"/>
        <v>3518294.78</v>
      </c>
    </row>
    <row r="28" spans="1:10" s="66" customFormat="1" ht="15.75" x14ac:dyDescent="0.25">
      <c r="A28" s="23" t="s">
        <v>125</v>
      </c>
      <c r="B28" s="76" t="s">
        <v>112</v>
      </c>
      <c r="C28" s="77" t="s">
        <v>122</v>
      </c>
      <c r="D28" s="77" t="s">
        <v>143</v>
      </c>
      <c r="E28" s="77" t="s">
        <v>126</v>
      </c>
      <c r="F28" s="78"/>
      <c r="G28" s="78"/>
      <c r="H28" s="79">
        <f>H29</f>
        <v>4080859.4799999995</v>
      </c>
      <c r="I28" s="79">
        <f t="shared" ref="I28:J30" si="8">I29</f>
        <v>3518294.78</v>
      </c>
      <c r="J28" s="79">
        <f t="shared" si="8"/>
        <v>3518294.78</v>
      </c>
    </row>
    <row r="29" spans="1:10" s="65" customFormat="1" x14ac:dyDescent="0.2">
      <c r="A29" s="10" t="s">
        <v>137</v>
      </c>
      <c r="B29" s="72" t="s">
        <v>112</v>
      </c>
      <c r="C29" s="73" t="s">
        <v>122</v>
      </c>
      <c r="D29" s="73" t="s">
        <v>143</v>
      </c>
      <c r="E29" s="73" t="s">
        <v>138</v>
      </c>
      <c r="F29" s="74"/>
      <c r="G29" s="74"/>
      <c r="H29" s="75">
        <f>H30+H32+H35+H38</f>
        <v>4080859.4799999995</v>
      </c>
      <c r="I29" s="75">
        <f t="shared" ref="I29:J29" si="9">I30+I32+I35+I38</f>
        <v>3518294.78</v>
      </c>
      <c r="J29" s="75">
        <f t="shared" si="9"/>
        <v>3518294.78</v>
      </c>
    </row>
    <row r="30" spans="1:10" s="65" customFormat="1" x14ac:dyDescent="0.2">
      <c r="A30" s="36" t="s">
        <v>431</v>
      </c>
      <c r="B30" s="72" t="s">
        <v>112</v>
      </c>
      <c r="C30" s="73" t="s">
        <v>122</v>
      </c>
      <c r="D30" s="73" t="s">
        <v>143</v>
      </c>
      <c r="E30" s="73" t="s">
        <v>430</v>
      </c>
      <c r="F30" s="74"/>
      <c r="G30" s="74"/>
      <c r="H30" s="75">
        <f>H31</f>
        <v>578619.69999999995</v>
      </c>
      <c r="I30" s="75">
        <f t="shared" si="8"/>
        <v>0</v>
      </c>
      <c r="J30" s="75">
        <f t="shared" si="8"/>
        <v>0</v>
      </c>
    </row>
    <row r="31" spans="1:10" s="65" customFormat="1" ht="30" x14ac:dyDescent="0.2">
      <c r="A31" s="10" t="s">
        <v>61</v>
      </c>
      <c r="B31" s="72" t="s">
        <v>112</v>
      </c>
      <c r="C31" s="73" t="s">
        <v>122</v>
      </c>
      <c r="D31" s="73" t="s">
        <v>143</v>
      </c>
      <c r="E31" s="73" t="s">
        <v>430</v>
      </c>
      <c r="F31" s="74" t="s">
        <v>5</v>
      </c>
      <c r="G31" s="74" t="s">
        <v>427</v>
      </c>
      <c r="H31" s="75">
        <v>578619.69999999995</v>
      </c>
      <c r="I31" s="75">
        <v>0</v>
      </c>
      <c r="J31" s="186">
        <v>0</v>
      </c>
    </row>
    <row r="32" spans="1:10" s="65" customFormat="1" ht="105" x14ac:dyDescent="0.2">
      <c r="A32" s="10" t="s">
        <v>433</v>
      </c>
      <c r="B32" s="72" t="s">
        <v>112</v>
      </c>
      <c r="C32" s="73" t="s">
        <v>122</v>
      </c>
      <c r="D32" s="73" t="s">
        <v>143</v>
      </c>
      <c r="E32" s="251" t="s">
        <v>432</v>
      </c>
      <c r="F32" s="74"/>
      <c r="G32" s="74"/>
      <c r="H32" s="75">
        <f>SUM(H33:H34)</f>
        <v>59625</v>
      </c>
      <c r="I32" s="75">
        <f t="shared" ref="I32:J32" si="10">SUM(I33:I34)</f>
        <v>59600</v>
      </c>
      <c r="J32" s="75">
        <f t="shared" si="10"/>
        <v>59600</v>
      </c>
    </row>
    <row r="33" spans="1:10" s="65" customFormat="1" ht="60" x14ac:dyDescent="0.2">
      <c r="A33" s="10" t="s">
        <v>8</v>
      </c>
      <c r="B33" s="72" t="s">
        <v>112</v>
      </c>
      <c r="C33" s="73" t="s">
        <v>122</v>
      </c>
      <c r="D33" s="73" t="s">
        <v>143</v>
      </c>
      <c r="E33" s="251" t="s">
        <v>432</v>
      </c>
      <c r="F33" s="74" t="s">
        <v>4</v>
      </c>
      <c r="G33" s="74" t="s">
        <v>427</v>
      </c>
      <c r="H33" s="252">
        <v>46850</v>
      </c>
      <c r="I33" s="75">
        <v>46850</v>
      </c>
      <c r="J33" s="186">
        <v>46850</v>
      </c>
    </row>
    <row r="34" spans="1:10" s="65" customFormat="1" ht="30" x14ac:dyDescent="0.2">
      <c r="A34" s="10" t="s">
        <v>61</v>
      </c>
      <c r="B34" s="72" t="s">
        <v>112</v>
      </c>
      <c r="C34" s="73" t="s">
        <v>122</v>
      </c>
      <c r="D34" s="73" t="s">
        <v>143</v>
      </c>
      <c r="E34" s="251" t="s">
        <v>432</v>
      </c>
      <c r="F34" s="74" t="s">
        <v>5</v>
      </c>
      <c r="G34" s="74" t="s">
        <v>427</v>
      </c>
      <c r="H34" s="252">
        <v>12775</v>
      </c>
      <c r="I34" s="75">
        <v>12750</v>
      </c>
      <c r="J34" s="186">
        <v>12750</v>
      </c>
    </row>
    <row r="35" spans="1:10" s="65" customFormat="1" ht="30" x14ac:dyDescent="0.2">
      <c r="A35" s="10" t="s">
        <v>434</v>
      </c>
      <c r="B35" s="72" t="s">
        <v>112</v>
      </c>
      <c r="C35" s="73" t="s">
        <v>122</v>
      </c>
      <c r="D35" s="73" t="s">
        <v>143</v>
      </c>
      <c r="E35" s="251" t="s">
        <v>182</v>
      </c>
      <c r="F35" s="74"/>
      <c r="G35" s="74"/>
      <c r="H35" s="252">
        <f>SUM(H36:H37)</f>
        <v>2161494.7799999998</v>
      </c>
      <c r="I35" s="252">
        <f t="shared" ref="I35:J35" si="11">SUM(I36:I37)</f>
        <v>2161494.7799999998</v>
      </c>
      <c r="J35" s="252">
        <f t="shared" si="11"/>
        <v>2161494.7799999998</v>
      </c>
    </row>
    <row r="36" spans="1:10" s="65" customFormat="1" ht="60" x14ac:dyDescent="0.2">
      <c r="A36" s="10" t="s">
        <v>8</v>
      </c>
      <c r="B36" s="72" t="s">
        <v>112</v>
      </c>
      <c r="C36" s="73" t="s">
        <v>122</v>
      </c>
      <c r="D36" s="73" t="s">
        <v>143</v>
      </c>
      <c r="E36" s="251" t="s">
        <v>182</v>
      </c>
      <c r="F36" s="74" t="s">
        <v>4</v>
      </c>
      <c r="G36" s="74" t="s">
        <v>427</v>
      </c>
      <c r="H36" s="252">
        <v>2031000</v>
      </c>
      <c r="I36" s="252">
        <v>2031000</v>
      </c>
      <c r="J36" s="252">
        <v>2031000</v>
      </c>
    </row>
    <row r="37" spans="1:10" s="65" customFormat="1" ht="30" x14ac:dyDescent="0.2">
      <c r="A37" s="10" t="s">
        <v>61</v>
      </c>
      <c r="B37" s="72" t="s">
        <v>112</v>
      </c>
      <c r="C37" s="73" t="s">
        <v>122</v>
      </c>
      <c r="D37" s="73" t="s">
        <v>143</v>
      </c>
      <c r="E37" s="251" t="s">
        <v>182</v>
      </c>
      <c r="F37" s="74" t="s">
        <v>5</v>
      </c>
      <c r="G37" s="74" t="s">
        <v>427</v>
      </c>
      <c r="H37" s="252">
        <v>130494.78</v>
      </c>
      <c r="I37" s="252">
        <v>130494.78</v>
      </c>
      <c r="J37" s="252">
        <v>130494.78</v>
      </c>
    </row>
    <row r="38" spans="1:10" s="65" customFormat="1" ht="57" x14ac:dyDescent="0.2">
      <c r="A38" s="253" t="s">
        <v>436</v>
      </c>
      <c r="B38" s="72" t="s">
        <v>112</v>
      </c>
      <c r="C38" s="73" t="s">
        <v>122</v>
      </c>
      <c r="D38" s="73" t="s">
        <v>143</v>
      </c>
      <c r="E38" s="73" t="s">
        <v>435</v>
      </c>
      <c r="F38" s="74"/>
      <c r="G38" s="74"/>
      <c r="H38" s="75">
        <f>H39</f>
        <v>1281120</v>
      </c>
      <c r="I38" s="75">
        <f t="shared" ref="I38:J38" si="12">I39</f>
        <v>1297200</v>
      </c>
      <c r="J38" s="75">
        <f t="shared" si="12"/>
        <v>1297200</v>
      </c>
    </row>
    <row r="39" spans="1:10" s="65" customFormat="1" ht="60" x14ac:dyDescent="0.2">
      <c r="A39" s="10" t="s">
        <v>8</v>
      </c>
      <c r="B39" s="72" t="s">
        <v>112</v>
      </c>
      <c r="C39" s="73" t="s">
        <v>122</v>
      </c>
      <c r="D39" s="73" t="s">
        <v>143</v>
      </c>
      <c r="E39" s="73" t="s">
        <v>435</v>
      </c>
      <c r="F39" s="74" t="s">
        <v>4</v>
      </c>
      <c r="G39" s="74" t="s">
        <v>427</v>
      </c>
      <c r="H39" s="75">
        <v>1281120</v>
      </c>
      <c r="I39" s="75">
        <v>1297200</v>
      </c>
      <c r="J39" s="186">
        <v>1297200</v>
      </c>
    </row>
    <row r="40" spans="1:10" s="65" customFormat="1" ht="31.5" x14ac:dyDescent="0.2">
      <c r="A40" s="69" t="s">
        <v>145</v>
      </c>
      <c r="B40" s="76" t="s">
        <v>112</v>
      </c>
      <c r="C40" s="77" t="s">
        <v>129</v>
      </c>
      <c r="D40" s="77"/>
      <c r="E40" s="77"/>
      <c r="F40" s="78"/>
      <c r="G40" s="78"/>
      <c r="H40" s="79">
        <f t="shared" ref="H40:J44" si="13">H41</f>
        <v>44000</v>
      </c>
      <c r="I40" s="79">
        <f t="shared" si="13"/>
        <v>45400</v>
      </c>
      <c r="J40" s="79">
        <f t="shared" si="13"/>
        <v>47100</v>
      </c>
    </row>
    <row r="41" spans="1:10" s="65" customFormat="1" ht="15.75" x14ac:dyDescent="0.2">
      <c r="A41" s="69" t="s">
        <v>183</v>
      </c>
      <c r="B41" s="76" t="s">
        <v>112</v>
      </c>
      <c r="C41" s="77" t="s">
        <v>129</v>
      </c>
      <c r="D41" s="77" t="s">
        <v>131</v>
      </c>
      <c r="E41" s="77"/>
      <c r="F41" s="78"/>
      <c r="G41" s="78"/>
      <c r="H41" s="79">
        <f>H42</f>
        <v>44000</v>
      </c>
      <c r="I41" s="79">
        <f t="shared" si="13"/>
        <v>45400</v>
      </c>
      <c r="J41" s="79">
        <f t="shared" si="13"/>
        <v>47100</v>
      </c>
    </row>
    <row r="42" spans="1:10" s="65" customFormat="1" ht="15.75" x14ac:dyDescent="0.2">
      <c r="A42" s="69" t="s">
        <v>125</v>
      </c>
      <c r="B42" s="76" t="s">
        <v>112</v>
      </c>
      <c r="C42" s="77" t="s">
        <v>129</v>
      </c>
      <c r="D42" s="77" t="s">
        <v>131</v>
      </c>
      <c r="E42" s="77" t="s">
        <v>126</v>
      </c>
      <c r="F42" s="78"/>
      <c r="G42" s="78"/>
      <c r="H42" s="79">
        <f>H43</f>
        <v>44000</v>
      </c>
      <c r="I42" s="79">
        <f t="shared" si="13"/>
        <v>45400</v>
      </c>
      <c r="J42" s="79">
        <f t="shared" si="13"/>
        <v>47100</v>
      </c>
    </row>
    <row r="43" spans="1:10" s="65" customFormat="1" x14ac:dyDescent="0.2">
      <c r="A43" s="254" t="s">
        <v>13</v>
      </c>
      <c r="B43" s="72" t="s">
        <v>112</v>
      </c>
      <c r="C43" s="73" t="s">
        <v>129</v>
      </c>
      <c r="D43" s="73" t="s">
        <v>131</v>
      </c>
      <c r="E43" s="73" t="s">
        <v>173</v>
      </c>
      <c r="F43" s="74"/>
      <c r="G43" s="74"/>
      <c r="H43" s="75">
        <f>H44</f>
        <v>44000</v>
      </c>
      <c r="I43" s="75">
        <f t="shared" si="13"/>
        <v>45400</v>
      </c>
      <c r="J43" s="75">
        <f t="shared" si="13"/>
        <v>47100</v>
      </c>
    </row>
    <row r="44" spans="1:10" s="65" customFormat="1" ht="30" x14ac:dyDescent="0.2">
      <c r="A44" s="10" t="s">
        <v>437</v>
      </c>
      <c r="B44" s="72" t="s">
        <v>112</v>
      </c>
      <c r="C44" s="73" t="s">
        <v>129</v>
      </c>
      <c r="D44" s="73" t="s">
        <v>131</v>
      </c>
      <c r="E44" s="73" t="s">
        <v>184</v>
      </c>
      <c r="F44" s="74"/>
      <c r="G44" s="74"/>
      <c r="H44" s="75">
        <f t="shared" si="13"/>
        <v>44000</v>
      </c>
      <c r="I44" s="75">
        <f t="shared" si="13"/>
        <v>45400</v>
      </c>
      <c r="J44" s="75">
        <f t="shared" si="13"/>
        <v>47100</v>
      </c>
    </row>
    <row r="45" spans="1:10" s="65" customFormat="1" x14ac:dyDescent="0.2">
      <c r="A45" s="10" t="s">
        <v>13</v>
      </c>
      <c r="B45" s="72" t="s">
        <v>112</v>
      </c>
      <c r="C45" s="73" t="s">
        <v>129</v>
      </c>
      <c r="D45" s="73" t="s">
        <v>131</v>
      </c>
      <c r="E45" s="255" t="s">
        <v>184</v>
      </c>
      <c r="F45" s="256" t="s">
        <v>174</v>
      </c>
      <c r="G45" s="74" t="s">
        <v>427</v>
      </c>
      <c r="H45" s="75">
        <v>44000</v>
      </c>
      <c r="I45" s="257">
        <v>45400</v>
      </c>
      <c r="J45" s="164">
        <v>47100</v>
      </c>
    </row>
    <row r="46" spans="1:10" s="65" customFormat="1" ht="15.75" x14ac:dyDescent="0.2">
      <c r="A46" s="69" t="s">
        <v>147</v>
      </c>
      <c r="B46" s="76" t="s">
        <v>112</v>
      </c>
      <c r="C46" s="77" t="s">
        <v>131</v>
      </c>
      <c r="D46" s="77"/>
      <c r="E46" s="77"/>
      <c r="F46" s="78"/>
      <c r="G46" s="78"/>
      <c r="H46" s="79">
        <f>H47+H53</f>
        <v>55088466.000000007</v>
      </c>
      <c r="I46" s="79">
        <f t="shared" ref="I46:J46" si="14">I47+I53</f>
        <v>32365600</v>
      </c>
      <c r="J46" s="79">
        <f t="shared" si="14"/>
        <v>32656400</v>
      </c>
    </row>
    <row r="47" spans="1:10" s="65" customFormat="1" ht="15.75" x14ac:dyDescent="0.2">
      <c r="A47" s="69" t="s">
        <v>148</v>
      </c>
      <c r="B47" s="76" t="s">
        <v>112</v>
      </c>
      <c r="C47" s="77" t="s">
        <v>131</v>
      </c>
      <c r="D47" s="77" t="s">
        <v>122</v>
      </c>
      <c r="E47" s="77"/>
      <c r="F47" s="78"/>
      <c r="G47" s="78"/>
      <c r="H47" s="79">
        <f>H48</f>
        <v>1631656.64</v>
      </c>
      <c r="I47" s="79">
        <f t="shared" ref="I47:J49" si="15">I48</f>
        <v>1631700</v>
      </c>
      <c r="J47" s="79">
        <f t="shared" si="15"/>
        <v>1631700</v>
      </c>
    </row>
    <row r="48" spans="1:10" s="65" customFormat="1" ht="15.75" x14ac:dyDescent="0.25">
      <c r="A48" s="23" t="s">
        <v>125</v>
      </c>
      <c r="B48" s="76" t="s">
        <v>112</v>
      </c>
      <c r="C48" s="77" t="s">
        <v>131</v>
      </c>
      <c r="D48" s="77" t="s">
        <v>122</v>
      </c>
      <c r="E48" s="77" t="s">
        <v>126</v>
      </c>
      <c r="F48" s="78"/>
      <c r="G48" s="78"/>
      <c r="H48" s="79">
        <f>H49</f>
        <v>1631656.64</v>
      </c>
      <c r="I48" s="79">
        <f t="shared" si="15"/>
        <v>1631700</v>
      </c>
      <c r="J48" s="79">
        <f t="shared" si="15"/>
        <v>1631700</v>
      </c>
    </row>
    <row r="49" spans="1:10" s="65" customFormat="1" x14ac:dyDescent="0.2">
      <c r="A49" s="10" t="s">
        <v>137</v>
      </c>
      <c r="B49" s="72" t="s">
        <v>112</v>
      </c>
      <c r="C49" s="73" t="s">
        <v>131</v>
      </c>
      <c r="D49" s="73" t="s">
        <v>122</v>
      </c>
      <c r="E49" s="73" t="s">
        <v>138</v>
      </c>
      <c r="F49" s="74"/>
      <c r="G49" s="74"/>
      <c r="H49" s="75">
        <f>H50</f>
        <v>1631656.64</v>
      </c>
      <c r="I49" s="75">
        <f t="shared" si="15"/>
        <v>1631700</v>
      </c>
      <c r="J49" s="75">
        <f t="shared" si="15"/>
        <v>1631700</v>
      </c>
    </row>
    <row r="50" spans="1:10" s="65" customFormat="1" ht="30" x14ac:dyDescent="0.2">
      <c r="A50" s="258" t="s">
        <v>185</v>
      </c>
      <c r="B50" s="72" t="s">
        <v>112</v>
      </c>
      <c r="C50" s="73" t="s">
        <v>131</v>
      </c>
      <c r="D50" s="73" t="s">
        <v>122</v>
      </c>
      <c r="E50" s="73" t="s">
        <v>186</v>
      </c>
      <c r="F50" s="74"/>
      <c r="G50" s="74"/>
      <c r="H50" s="257">
        <f>H51+H52</f>
        <v>1631656.64</v>
      </c>
      <c r="I50" s="257">
        <f t="shared" ref="I50:J50" si="16">I51+I52</f>
        <v>1631700</v>
      </c>
      <c r="J50" s="257">
        <f t="shared" si="16"/>
        <v>1631700</v>
      </c>
    </row>
    <row r="51" spans="1:10" s="65" customFormat="1" ht="60" x14ac:dyDescent="0.2">
      <c r="A51" s="10" t="s">
        <v>8</v>
      </c>
      <c r="B51" s="72" t="s">
        <v>112</v>
      </c>
      <c r="C51" s="73" t="s">
        <v>131</v>
      </c>
      <c r="D51" s="73" t="s">
        <v>122</v>
      </c>
      <c r="E51" s="73" t="s">
        <v>186</v>
      </c>
      <c r="F51" s="74" t="s">
        <v>4</v>
      </c>
      <c r="G51" s="74" t="s">
        <v>427</v>
      </c>
      <c r="H51" s="259">
        <v>1591356.64</v>
      </c>
      <c r="I51" s="259">
        <v>1593908</v>
      </c>
      <c r="J51" s="259">
        <v>1591400</v>
      </c>
    </row>
    <row r="52" spans="1:10" s="65" customFormat="1" ht="30" x14ac:dyDescent="0.2">
      <c r="A52" s="10" t="s">
        <v>61</v>
      </c>
      <c r="B52" s="72" t="s">
        <v>112</v>
      </c>
      <c r="C52" s="73" t="s">
        <v>131</v>
      </c>
      <c r="D52" s="73" t="s">
        <v>122</v>
      </c>
      <c r="E52" s="73" t="s">
        <v>186</v>
      </c>
      <c r="F52" s="74" t="s">
        <v>5</v>
      </c>
      <c r="G52" s="74" t="s">
        <v>427</v>
      </c>
      <c r="H52" s="257">
        <v>40300</v>
      </c>
      <c r="I52" s="257">
        <v>37792</v>
      </c>
      <c r="J52" s="257">
        <v>40300</v>
      </c>
    </row>
    <row r="53" spans="1:10" s="65" customFormat="1" ht="15.75" x14ac:dyDescent="0.2">
      <c r="A53" s="69" t="s">
        <v>149</v>
      </c>
      <c r="B53" s="76" t="s">
        <v>112</v>
      </c>
      <c r="C53" s="77" t="s">
        <v>131</v>
      </c>
      <c r="D53" s="77" t="s">
        <v>150</v>
      </c>
      <c r="E53" s="73"/>
      <c r="F53" s="74"/>
      <c r="G53" s="74"/>
      <c r="H53" s="79">
        <f>H54+H66</f>
        <v>53456809.360000007</v>
      </c>
      <c r="I53" s="79">
        <f t="shared" ref="I53:J53" si="17">I54+I66</f>
        <v>30733900</v>
      </c>
      <c r="J53" s="79">
        <f t="shared" si="17"/>
        <v>31024700</v>
      </c>
    </row>
    <row r="54" spans="1:10" s="66" customFormat="1" ht="63" x14ac:dyDescent="0.25">
      <c r="A54" s="69" t="s">
        <v>102</v>
      </c>
      <c r="B54" s="76" t="s">
        <v>112</v>
      </c>
      <c r="C54" s="77" t="s">
        <v>131</v>
      </c>
      <c r="D54" s="77" t="s">
        <v>150</v>
      </c>
      <c r="E54" s="77" t="s">
        <v>33</v>
      </c>
      <c r="F54" s="78"/>
      <c r="G54" s="78"/>
      <c r="H54" s="79">
        <f>H55+H59</f>
        <v>51948280.020000003</v>
      </c>
      <c r="I54" s="79">
        <f t="shared" ref="I54:J54" si="18">I55+I59</f>
        <v>30733900</v>
      </c>
      <c r="J54" s="79">
        <f t="shared" si="18"/>
        <v>31024700</v>
      </c>
    </row>
    <row r="55" spans="1:10" s="66" customFormat="1" ht="15.75" x14ac:dyDescent="0.25">
      <c r="A55" s="260" t="s">
        <v>62</v>
      </c>
      <c r="B55" s="76" t="s">
        <v>112</v>
      </c>
      <c r="C55" s="77" t="s">
        <v>131</v>
      </c>
      <c r="D55" s="77" t="s">
        <v>150</v>
      </c>
      <c r="E55" s="77" t="s">
        <v>34</v>
      </c>
      <c r="F55" s="78"/>
      <c r="G55" s="78"/>
      <c r="H55" s="79">
        <f>H56</f>
        <v>10968029.57</v>
      </c>
      <c r="I55" s="79">
        <f t="shared" ref="I55:J55" si="19">I56</f>
        <v>10733900</v>
      </c>
      <c r="J55" s="79">
        <f t="shared" si="19"/>
        <v>11024700</v>
      </c>
    </row>
    <row r="56" spans="1:10" s="65" customFormat="1" ht="45" x14ac:dyDescent="0.2">
      <c r="A56" s="10" t="s">
        <v>438</v>
      </c>
      <c r="B56" s="72" t="s">
        <v>112</v>
      </c>
      <c r="C56" s="73" t="s">
        <v>131</v>
      </c>
      <c r="D56" s="73" t="s">
        <v>150</v>
      </c>
      <c r="E56" s="73" t="s">
        <v>187</v>
      </c>
      <c r="F56" s="74"/>
      <c r="G56" s="74"/>
      <c r="H56" s="75">
        <f>SUM(H57:H58)</f>
        <v>10968029.57</v>
      </c>
      <c r="I56" s="75">
        <f t="shared" ref="I56:J56" si="20">SUM(I57:I58)</f>
        <v>10733900</v>
      </c>
      <c r="J56" s="75">
        <f t="shared" si="20"/>
        <v>11024700</v>
      </c>
    </row>
    <row r="57" spans="1:10" s="65" customFormat="1" ht="60" x14ac:dyDescent="0.2">
      <c r="A57" s="10" t="s">
        <v>8</v>
      </c>
      <c r="B57" s="72" t="s">
        <v>112</v>
      </c>
      <c r="C57" s="73" t="s">
        <v>131</v>
      </c>
      <c r="D57" s="73" t="s">
        <v>150</v>
      </c>
      <c r="E57" s="73" t="s">
        <v>187</v>
      </c>
      <c r="F57" s="74" t="s">
        <v>4</v>
      </c>
      <c r="G57" s="74" t="s">
        <v>427</v>
      </c>
      <c r="H57" s="75">
        <v>10303349.77</v>
      </c>
      <c r="I57" s="75">
        <v>10430900</v>
      </c>
      <c r="J57" s="75">
        <v>10718700</v>
      </c>
    </row>
    <row r="58" spans="1:10" s="65" customFormat="1" ht="30" x14ac:dyDescent="0.2">
      <c r="A58" s="10" t="s">
        <v>61</v>
      </c>
      <c r="B58" s="72" t="s">
        <v>112</v>
      </c>
      <c r="C58" s="73" t="s">
        <v>131</v>
      </c>
      <c r="D58" s="73" t="s">
        <v>150</v>
      </c>
      <c r="E58" s="73" t="s">
        <v>187</v>
      </c>
      <c r="F58" s="74" t="s">
        <v>5</v>
      </c>
      <c r="G58" s="74" t="s">
        <v>427</v>
      </c>
      <c r="H58" s="75">
        <v>664679.80000000005</v>
      </c>
      <c r="I58" s="75">
        <v>303000</v>
      </c>
      <c r="J58" s="75">
        <v>306000</v>
      </c>
    </row>
    <row r="59" spans="1:10" s="65" customFormat="1" ht="30" x14ac:dyDescent="0.2">
      <c r="A59" s="36" t="s">
        <v>440</v>
      </c>
      <c r="B59" s="72" t="s">
        <v>112</v>
      </c>
      <c r="C59" s="73" t="s">
        <v>131</v>
      </c>
      <c r="D59" s="73" t="s">
        <v>150</v>
      </c>
      <c r="E59" s="105" t="s">
        <v>439</v>
      </c>
      <c r="F59" s="74"/>
      <c r="G59" s="74"/>
      <c r="H59" s="75">
        <f>H60+H62+H64</f>
        <v>40980250.450000003</v>
      </c>
      <c r="I59" s="75">
        <f t="shared" ref="I59:J59" si="21">I60+I62+I64</f>
        <v>20000000</v>
      </c>
      <c r="J59" s="75">
        <f t="shared" si="21"/>
        <v>20000000</v>
      </c>
    </row>
    <row r="60" spans="1:10" s="65" customFormat="1" ht="45" x14ac:dyDescent="0.2">
      <c r="A60" s="36" t="s">
        <v>442</v>
      </c>
      <c r="B60" s="72" t="s">
        <v>112</v>
      </c>
      <c r="C60" s="73" t="s">
        <v>131</v>
      </c>
      <c r="D60" s="73" t="s">
        <v>150</v>
      </c>
      <c r="E60" s="105" t="s">
        <v>441</v>
      </c>
      <c r="F60" s="74"/>
      <c r="G60" s="74"/>
      <c r="H60" s="75">
        <f>H61</f>
        <v>8960000</v>
      </c>
      <c r="I60" s="75">
        <v>0</v>
      </c>
      <c r="J60" s="75">
        <v>0</v>
      </c>
    </row>
    <row r="61" spans="1:10" s="65" customFormat="1" x14ac:dyDescent="0.2">
      <c r="A61" s="10" t="s">
        <v>9</v>
      </c>
      <c r="B61" s="72" t="s">
        <v>112</v>
      </c>
      <c r="C61" s="73" t="s">
        <v>131</v>
      </c>
      <c r="D61" s="73" t="s">
        <v>150</v>
      </c>
      <c r="E61" s="105" t="s">
        <v>441</v>
      </c>
      <c r="F61" s="74" t="s">
        <v>6</v>
      </c>
      <c r="G61" s="74" t="s">
        <v>427</v>
      </c>
      <c r="H61" s="75">
        <v>8960000</v>
      </c>
      <c r="I61" s="75">
        <v>0</v>
      </c>
      <c r="J61" s="75">
        <v>0</v>
      </c>
    </row>
    <row r="62" spans="1:10" s="65" customFormat="1" ht="45" x14ac:dyDescent="0.2">
      <c r="A62" s="36" t="s">
        <v>444</v>
      </c>
      <c r="B62" s="72" t="s">
        <v>112</v>
      </c>
      <c r="C62" s="73" t="s">
        <v>131</v>
      </c>
      <c r="D62" s="73" t="s">
        <v>150</v>
      </c>
      <c r="E62" s="105" t="s">
        <v>443</v>
      </c>
      <c r="F62" s="74"/>
      <c r="G62" s="74"/>
      <c r="H62" s="75">
        <f>H63</f>
        <v>12020250.449999999</v>
      </c>
      <c r="I62" s="75">
        <f t="shared" ref="I62:J62" si="22">I63</f>
        <v>0</v>
      </c>
      <c r="J62" s="75">
        <f t="shared" si="22"/>
        <v>0</v>
      </c>
    </row>
    <row r="63" spans="1:10" s="65" customFormat="1" x14ac:dyDescent="0.2">
      <c r="A63" s="10" t="s">
        <v>9</v>
      </c>
      <c r="B63" s="72" t="s">
        <v>112</v>
      </c>
      <c r="C63" s="73" t="s">
        <v>131</v>
      </c>
      <c r="D63" s="73" t="s">
        <v>150</v>
      </c>
      <c r="E63" s="105" t="s">
        <v>443</v>
      </c>
      <c r="F63" s="74" t="s">
        <v>6</v>
      </c>
      <c r="G63" s="74" t="s">
        <v>427</v>
      </c>
      <c r="H63" s="75">
        <v>12020250.449999999</v>
      </c>
      <c r="I63" s="75">
        <v>0</v>
      </c>
      <c r="J63" s="75">
        <v>0</v>
      </c>
    </row>
    <row r="64" spans="1:10" s="65" customFormat="1" ht="45" x14ac:dyDescent="0.2">
      <c r="A64" s="10" t="s">
        <v>446</v>
      </c>
      <c r="B64" s="72" t="s">
        <v>112</v>
      </c>
      <c r="C64" s="73" t="s">
        <v>131</v>
      </c>
      <c r="D64" s="73" t="s">
        <v>150</v>
      </c>
      <c r="E64" s="105" t="s">
        <v>445</v>
      </c>
      <c r="F64" s="74"/>
      <c r="G64" s="74"/>
      <c r="H64" s="75">
        <f>H65</f>
        <v>20000000</v>
      </c>
      <c r="I64" s="75">
        <f t="shared" ref="I64:J64" si="23">I65</f>
        <v>20000000</v>
      </c>
      <c r="J64" s="75">
        <f t="shared" si="23"/>
        <v>20000000</v>
      </c>
    </row>
    <row r="65" spans="1:10" s="65" customFormat="1" x14ac:dyDescent="0.2">
      <c r="A65" s="10" t="s">
        <v>9</v>
      </c>
      <c r="B65" s="72" t="s">
        <v>112</v>
      </c>
      <c r="C65" s="73" t="s">
        <v>131</v>
      </c>
      <c r="D65" s="73" t="s">
        <v>150</v>
      </c>
      <c r="E65" s="105" t="s">
        <v>445</v>
      </c>
      <c r="F65" s="74" t="s">
        <v>6</v>
      </c>
      <c r="G65" s="74" t="s">
        <v>427</v>
      </c>
      <c r="H65" s="75">
        <v>20000000</v>
      </c>
      <c r="I65" s="75">
        <v>20000000</v>
      </c>
      <c r="J65" s="75">
        <v>20000000</v>
      </c>
    </row>
    <row r="66" spans="1:10" s="65" customFormat="1" ht="15.75" x14ac:dyDescent="0.2">
      <c r="A66" s="69" t="s">
        <v>125</v>
      </c>
      <c r="B66" s="76" t="s">
        <v>112</v>
      </c>
      <c r="C66" s="77" t="s">
        <v>131</v>
      </c>
      <c r="D66" s="77" t="s">
        <v>150</v>
      </c>
      <c r="E66" s="107">
        <v>9900000000</v>
      </c>
      <c r="F66" s="78"/>
      <c r="G66" s="78"/>
      <c r="H66" s="79">
        <f>H67</f>
        <v>1508529.34</v>
      </c>
      <c r="I66" s="79">
        <f t="shared" ref="I66:J68" si="24">I67</f>
        <v>0</v>
      </c>
      <c r="J66" s="79">
        <f t="shared" si="24"/>
        <v>0</v>
      </c>
    </row>
    <row r="67" spans="1:10" s="65" customFormat="1" x14ac:dyDescent="0.2">
      <c r="A67" s="254" t="s">
        <v>13</v>
      </c>
      <c r="B67" s="72" t="s">
        <v>112</v>
      </c>
      <c r="C67" s="73" t="s">
        <v>131</v>
      </c>
      <c r="D67" s="73" t="s">
        <v>150</v>
      </c>
      <c r="E67" s="105">
        <v>9960000000</v>
      </c>
      <c r="F67" s="74"/>
      <c r="G67" s="74"/>
      <c r="H67" s="75">
        <f>H68</f>
        <v>1508529.34</v>
      </c>
      <c r="I67" s="75">
        <f t="shared" si="24"/>
        <v>0</v>
      </c>
      <c r="J67" s="75">
        <f t="shared" si="24"/>
        <v>0</v>
      </c>
    </row>
    <row r="68" spans="1:10" s="65" customFormat="1" ht="60" x14ac:dyDescent="0.2">
      <c r="A68" s="90" t="s">
        <v>447</v>
      </c>
      <c r="B68" s="72" t="s">
        <v>112</v>
      </c>
      <c r="C68" s="73" t="s">
        <v>131</v>
      </c>
      <c r="D68" s="73" t="s">
        <v>150</v>
      </c>
      <c r="E68" s="73" t="s">
        <v>188</v>
      </c>
      <c r="F68" s="74"/>
      <c r="G68" s="74"/>
      <c r="H68" s="261">
        <f>H69</f>
        <v>1508529.34</v>
      </c>
      <c r="I68" s="261">
        <f t="shared" si="24"/>
        <v>0</v>
      </c>
      <c r="J68" s="261">
        <f t="shared" si="24"/>
        <v>0</v>
      </c>
    </row>
    <row r="69" spans="1:10" s="65" customFormat="1" x14ac:dyDescent="0.2">
      <c r="A69" s="36" t="s">
        <v>13</v>
      </c>
      <c r="B69" s="72" t="s">
        <v>112</v>
      </c>
      <c r="C69" s="73" t="s">
        <v>131</v>
      </c>
      <c r="D69" s="73" t="s">
        <v>150</v>
      </c>
      <c r="E69" s="73" t="s">
        <v>188</v>
      </c>
      <c r="F69" s="74" t="s">
        <v>174</v>
      </c>
      <c r="G69" s="74" t="s">
        <v>427</v>
      </c>
      <c r="H69" s="261">
        <v>1508529.34</v>
      </c>
      <c r="I69" s="261">
        <v>0</v>
      </c>
      <c r="J69" s="261">
        <v>0</v>
      </c>
    </row>
    <row r="70" spans="1:10" s="65" customFormat="1" ht="15.75" x14ac:dyDescent="0.2">
      <c r="A70" s="262" t="s">
        <v>155</v>
      </c>
      <c r="B70" s="76" t="s">
        <v>112</v>
      </c>
      <c r="C70" s="77" t="s">
        <v>136</v>
      </c>
      <c r="D70" s="77"/>
      <c r="E70" s="77"/>
      <c r="F70" s="78"/>
      <c r="G70" s="78"/>
      <c r="H70" s="79">
        <f>H71+H80+H108+H113</f>
        <v>1079417400.48</v>
      </c>
      <c r="I70" s="79">
        <f t="shared" ref="I70:J70" si="25">I71+I80+I108+I113</f>
        <v>1028263664</v>
      </c>
      <c r="J70" s="79">
        <f t="shared" si="25"/>
        <v>1046680364</v>
      </c>
    </row>
    <row r="71" spans="1:10" s="65" customFormat="1" ht="15.75" x14ac:dyDescent="0.2">
      <c r="A71" s="262" t="s">
        <v>194</v>
      </c>
      <c r="B71" s="76" t="s">
        <v>112</v>
      </c>
      <c r="C71" s="77" t="s">
        <v>136</v>
      </c>
      <c r="D71" s="77" t="s">
        <v>122</v>
      </c>
      <c r="E71" s="77"/>
      <c r="F71" s="77"/>
      <c r="G71" s="77"/>
      <c r="H71" s="79">
        <f>H72</f>
        <v>276440200</v>
      </c>
      <c r="I71" s="79">
        <f t="shared" ref="I71:J71" si="26">I72</f>
        <v>300521330</v>
      </c>
      <c r="J71" s="79">
        <f t="shared" si="26"/>
        <v>300521330</v>
      </c>
    </row>
    <row r="72" spans="1:10" s="65" customFormat="1" ht="15.75" x14ac:dyDescent="0.25">
      <c r="A72" s="23" t="s">
        <v>96</v>
      </c>
      <c r="B72" s="76" t="s">
        <v>112</v>
      </c>
      <c r="C72" s="77" t="s">
        <v>136</v>
      </c>
      <c r="D72" s="77" t="s">
        <v>122</v>
      </c>
      <c r="E72" s="77" t="s">
        <v>24</v>
      </c>
      <c r="F72" s="77"/>
      <c r="G72" s="77"/>
      <c r="H72" s="79">
        <f>H73+H77</f>
        <v>276440200</v>
      </c>
      <c r="I72" s="79">
        <f t="shared" ref="I72:J72" si="27">I73+I77</f>
        <v>300521330</v>
      </c>
      <c r="J72" s="79">
        <f t="shared" si="27"/>
        <v>300521330</v>
      </c>
    </row>
    <row r="73" spans="1:10" s="66" customFormat="1" ht="31.5" x14ac:dyDescent="0.25">
      <c r="A73" s="263" t="s">
        <v>92</v>
      </c>
      <c r="B73" s="264" t="s">
        <v>112</v>
      </c>
      <c r="C73" s="265" t="s">
        <v>136</v>
      </c>
      <c r="D73" s="265" t="s">
        <v>122</v>
      </c>
      <c r="E73" s="77" t="s">
        <v>23</v>
      </c>
      <c r="F73" s="77"/>
      <c r="G73" s="77"/>
      <c r="H73" s="266">
        <f>H74</f>
        <v>275648200</v>
      </c>
      <c r="I73" s="266">
        <f t="shared" ref="I73:J73" si="28">I74</f>
        <v>299714930</v>
      </c>
      <c r="J73" s="266">
        <f t="shared" si="28"/>
        <v>299714930</v>
      </c>
    </row>
    <row r="74" spans="1:10" s="65" customFormat="1" ht="45" x14ac:dyDescent="0.2">
      <c r="A74" s="267" t="s">
        <v>449</v>
      </c>
      <c r="B74" s="72" t="s">
        <v>112</v>
      </c>
      <c r="C74" s="73" t="s">
        <v>136</v>
      </c>
      <c r="D74" s="73" t="s">
        <v>122</v>
      </c>
      <c r="E74" s="73" t="s">
        <v>448</v>
      </c>
      <c r="F74" s="73"/>
      <c r="G74" s="73"/>
      <c r="H74" s="261">
        <f>SUM(H75:H76)</f>
        <v>275648200</v>
      </c>
      <c r="I74" s="261">
        <f t="shared" ref="I74:J74" si="29">SUM(I75:I76)</f>
        <v>299714930</v>
      </c>
      <c r="J74" s="261">
        <f t="shared" si="29"/>
        <v>299714930</v>
      </c>
    </row>
    <row r="75" spans="1:10" s="65" customFormat="1" ht="60" x14ac:dyDescent="0.2">
      <c r="A75" s="10" t="s">
        <v>8</v>
      </c>
      <c r="B75" s="72" t="s">
        <v>112</v>
      </c>
      <c r="C75" s="73" t="s">
        <v>136</v>
      </c>
      <c r="D75" s="73" t="s">
        <v>122</v>
      </c>
      <c r="E75" s="73" t="s">
        <v>448</v>
      </c>
      <c r="F75" s="73" t="s">
        <v>4</v>
      </c>
      <c r="G75" s="74" t="s">
        <v>427</v>
      </c>
      <c r="H75" s="261">
        <v>267664751</v>
      </c>
      <c r="I75" s="261">
        <v>291731480.97000003</v>
      </c>
      <c r="J75" s="261">
        <v>291731481</v>
      </c>
    </row>
    <row r="76" spans="1:10" s="65" customFormat="1" ht="30" x14ac:dyDescent="0.2">
      <c r="A76" s="10" t="s">
        <v>61</v>
      </c>
      <c r="B76" s="72" t="s">
        <v>112</v>
      </c>
      <c r="C76" s="73" t="s">
        <v>136</v>
      </c>
      <c r="D76" s="73" t="s">
        <v>122</v>
      </c>
      <c r="E76" s="73" t="s">
        <v>448</v>
      </c>
      <c r="F76" s="73" t="s">
        <v>5</v>
      </c>
      <c r="G76" s="74" t="s">
        <v>427</v>
      </c>
      <c r="H76" s="261">
        <v>7983449</v>
      </c>
      <c r="I76" s="261">
        <v>7983449.0300000003</v>
      </c>
      <c r="J76" s="261">
        <v>7983449</v>
      </c>
    </row>
    <row r="77" spans="1:10" s="66" customFormat="1" ht="15.75" x14ac:dyDescent="0.25">
      <c r="A77" s="268" t="s">
        <v>451</v>
      </c>
      <c r="B77" s="76" t="s">
        <v>112</v>
      </c>
      <c r="C77" s="77" t="s">
        <v>136</v>
      </c>
      <c r="D77" s="77" t="s">
        <v>122</v>
      </c>
      <c r="E77" s="77" t="s">
        <v>195</v>
      </c>
      <c r="F77" s="78"/>
      <c r="G77" s="78"/>
      <c r="H77" s="187">
        <f>H78</f>
        <v>792000</v>
      </c>
      <c r="I77" s="187">
        <f t="shared" ref="I77:J78" si="30">I78</f>
        <v>806400</v>
      </c>
      <c r="J77" s="187">
        <f t="shared" si="30"/>
        <v>806400</v>
      </c>
    </row>
    <row r="78" spans="1:10" s="65" customFormat="1" ht="60" x14ac:dyDescent="0.2">
      <c r="A78" s="267" t="s">
        <v>450</v>
      </c>
      <c r="B78" s="72" t="s">
        <v>112</v>
      </c>
      <c r="C78" s="73" t="s">
        <v>136</v>
      </c>
      <c r="D78" s="73" t="s">
        <v>122</v>
      </c>
      <c r="E78" s="73" t="s">
        <v>196</v>
      </c>
      <c r="F78" s="74"/>
      <c r="G78" s="74"/>
      <c r="H78" s="261">
        <f>H79</f>
        <v>792000</v>
      </c>
      <c r="I78" s="261">
        <f t="shared" si="30"/>
        <v>806400</v>
      </c>
      <c r="J78" s="261">
        <f t="shared" si="30"/>
        <v>806400</v>
      </c>
    </row>
    <row r="79" spans="1:10" s="65" customFormat="1" ht="60" x14ac:dyDescent="0.2">
      <c r="A79" s="10" t="s">
        <v>8</v>
      </c>
      <c r="B79" s="72" t="s">
        <v>112</v>
      </c>
      <c r="C79" s="73" t="s">
        <v>136</v>
      </c>
      <c r="D79" s="73" t="s">
        <v>122</v>
      </c>
      <c r="E79" s="73" t="s">
        <v>196</v>
      </c>
      <c r="F79" s="74" t="s">
        <v>4</v>
      </c>
      <c r="G79" s="74" t="s">
        <v>427</v>
      </c>
      <c r="H79" s="261">
        <v>792000</v>
      </c>
      <c r="I79" s="261">
        <v>806400</v>
      </c>
      <c r="J79" s="186">
        <v>806400</v>
      </c>
    </row>
    <row r="80" spans="1:10" s="65" customFormat="1" ht="15.75" x14ac:dyDescent="0.2">
      <c r="A80" s="269" t="s">
        <v>156</v>
      </c>
      <c r="B80" s="76" t="s">
        <v>112</v>
      </c>
      <c r="C80" s="77" t="s">
        <v>136</v>
      </c>
      <c r="D80" s="77" t="s">
        <v>124</v>
      </c>
      <c r="E80" s="77"/>
      <c r="F80" s="78"/>
      <c r="G80" s="78"/>
      <c r="H80" s="79">
        <f>H81+H104</f>
        <v>798157300.48000002</v>
      </c>
      <c r="I80" s="79">
        <f t="shared" ref="I80:J80" si="31">I81+I104</f>
        <v>727439934</v>
      </c>
      <c r="J80" s="79">
        <f t="shared" si="31"/>
        <v>745856634</v>
      </c>
    </row>
    <row r="81" spans="1:10" s="65" customFormat="1" ht="15.75" x14ac:dyDescent="0.25">
      <c r="A81" s="23" t="s">
        <v>96</v>
      </c>
      <c r="B81" s="76" t="s">
        <v>112</v>
      </c>
      <c r="C81" s="77" t="s">
        <v>136</v>
      </c>
      <c r="D81" s="77" t="s">
        <v>124</v>
      </c>
      <c r="E81" s="77" t="s">
        <v>24</v>
      </c>
      <c r="F81" s="78"/>
      <c r="G81" s="78"/>
      <c r="H81" s="79">
        <f>H100+H82</f>
        <v>773915094</v>
      </c>
      <c r="I81" s="79">
        <f t="shared" ref="I81:J81" si="32">I100+I82</f>
        <v>727439934</v>
      </c>
      <c r="J81" s="79">
        <f t="shared" si="32"/>
        <v>745856634</v>
      </c>
    </row>
    <row r="82" spans="1:10" s="65" customFormat="1" ht="31.5" x14ac:dyDescent="0.2">
      <c r="A82" s="263" t="s">
        <v>92</v>
      </c>
      <c r="B82" s="76" t="s">
        <v>112</v>
      </c>
      <c r="C82" s="77" t="s">
        <v>136</v>
      </c>
      <c r="D82" s="77" t="s">
        <v>124</v>
      </c>
      <c r="E82" s="77" t="s">
        <v>23</v>
      </c>
      <c r="F82" s="78"/>
      <c r="G82" s="78"/>
      <c r="H82" s="79">
        <f>H83+H86+H90+H94+H97</f>
        <v>771524694</v>
      </c>
      <c r="I82" s="79">
        <f t="shared" ref="I82:J82" si="33">I83+I86+I90+I94+I97</f>
        <v>725006334</v>
      </c>
      <c r="J82" s="79">
        <f t="shared" si="33"/>
        <v>743423034</v>
      </c>
    </row>
    <row r="83" spans="1:10" s="65" customFormat="1" ht="120" x14ac:dyDescent="0.2">
      <c r="A83" s="270" t="s">
        <v>453</v>
      </c>
      <c r="B83" s="72" t="s">
        <v>112</v>
      </c>
      <c r="C83" s="73" t="s">
        <v>136</v>
      </c>
      <c r="D83" s="73" t="s">
        <v>124</v>
      </c>
      <c r="E83" s="73" t="s">
        <v>452</v>
      </c>
      <c r="F83" s="74"/>
      <c r="G83" s="74"/>
      <c r="H83" s="75">
        <f>SUM(H84:H85)</f>
        <v>44856504</v>
      </c>
      <c r="I83" s="75">
        <f t="shared" ref="I83:J83" si="34">SUM(I84:I85)</f>
        <v>44856504</v>
      </c>
      <c r="J83" s="75">
        <f t="shared" si="34"/>
        <v>44856504</v>
      </c>
    </row>
    <row r="84" spans="1:10" s="65" customFormat="1" ht="60" x14ac:dyDescent="0.2">
      <c r="A84" s="10" t="s">
        <v>8</v>
      </c>
      <c r="B84" s="72" t="s">
        <v>112</v>
      </c>
      <c r="C84" s="73" t="s">
        <v>136</v>
      </c>
      <c r="D84" s="73" t="s">
        <v>124</v>
      </c>
      <c r="E84" s="73" t="s">
        <v>452</v>
      </c>
      <c r="F84" s="74" t="s">
        <v>4</v>
      </c>
      <c r="G84" s="74" t="s">
        <v>427</v>
      </c>
      <c r="H84" s="75">
        <v>12514314.52</v>
      </c>
      <c r="I84" s="75">
        <v>12514314.52</v>
      </c>
      <c r="J84" s="75">
        <v>12514314.52</v>
      </c>
    </row>
    <row r="85" spans="1:10" s="65" customFormat="1" ht="30" x14ac:dyDescent="0.2">
      <c r="A85" s="267" t="s">
        <v>11</v>
      </c>
      <c r="B85" s="72" t="s">
        <v>112</v>
      </c>
      <c r="C85" s="73" t="s">
        <v>136</v>
      </c>
      <c r="D85" s="73" t="s">
        <v>124</v>
      </c>
      <c r="E85" s="73" t="s">
        <v>452</v>
      </c>
      <c r="F85" s="74" t="s">
        <v>144</v>
      </c>
      <c r="G85" s="74" t="s">
        <v>427</v>
      </c>
      <c r="H85" s="75">
        <v>32342189.48</v>
      </c>
      <c r="I85" s="75">
        <v>32342189.48</v>
      </c>
      <c r="J85" s="75">
        <v>32342189.48</v>
      </c>
    </row>
    <row r="86" spans="1:10" s="65" customFormat="1" ht="75" x14ac:dyDescent="0.2">
      <c r="A86" s="36" t="s">
        <v>455</v>
      </c>
      <c r="B86" s="72" t="s">
        <v>112</v>
      </c>
      <c r="C86" s="73" t="s">
        <v>136</v>
      </c>
      <c r="D86" s="73" t="s">
        <v>124</v>
      </c>
      <c r="E86" s="73" t="s">
        <v>454</v>
      </c>
      <c r="F86" s="74"/>
      <c r="G86" s="74"/>
      <c r="H86" s="75">
        <f>H87+H88+H89</f>
        <v>644412820</v>
      </c>
      <c r="I86" s="75">
        <f>I87+I88+I89</f>
        <v>625605000</v>
      </c>
      <c r="J86" s="75">
        <f t="shared" ref="J86" si="35">J87+J88+J89</f>
        <v>644021700</v>
      </c>
    </row>
    <row r="87" spans="1:10" s="65" customFormat="1" ht="60" x14ac:dyDescent="0.2">
      <c r="A87" s="10" t="s">
        <v>8</v>
      </c>
      <c r="B87" s="72" t="s">
        <v>112</v>
      </c>
      <c r="C87" s="73" t="s">
        <v>136</v>
      </c>
      <c r="D87" s="73" t="s">
        <v>124</v>
      </c>
      <c r="E87" s="73" t="s">
        <v>454</v>
      </c>
      <c r="F87" s="74" t="s">
        <v>4</v>
      </c>
      <c r="G87" s="74" t="s">
        <v>427</v>
      </c>
      <c r="H87" s="75">
        <f>197118408.23-70308</f>
        <v>197048100.22999999</v>
      </c>
      <c r="I87" s="75">
        <v>191189666.99000001</v>
      </c>
      <c r="J87" s="186">
        <v>197049924.44</v>
      </c>
    </row>
    <row r="88" spans="1:10" s="65" customFormat="1" ht="30" x14ac:dyDescent="0.2">
      <c r="A88" s="10" t="s">
        <v>61</v>
      </c>
      <c r="B88" s="72" t="s">
        <v>112</v>
      </c>
      <c r="C88" s="73" t="s">
        <v>136</v>
      </c>
      <c r="D88" s="73" t="s">
        <v>124</v>
      </c>
      <c r="E88" s="73" t="s">
        <v>454</v>
      </c>
      <c r="F88" s="74" t="s">
        <v>5</v>
      </c>
      <c r="G88" s="74" t="s">
        <v>427</v>
      </c>
      <c r="H88" s="75">
        <v>8000000</v>
      </c>
      <c r="I88" s="75">
        <v>7880000</v>
      </c>
      <c r="J88" s="186">
        <v>7880000</v>
      </c>
    </row>
    <row r="89" spans="1:10" s="65" customFormat="1" ht="30" x14ac:dyDescent="0.2">
      <c r="A89" s="267" t="s">
        <v>11</v>
      </c>
      <c r="B89" s="72" t="s">
        <v>112</v>
      </c>
      <c r="C89" s="73" t="s">
        <v>136</v>
      </c>
      <c r="D89" s="73" t="s">
        <v>124</v>
      </c>
      <c r="E89" s="73" t="s">
        <v>454</v>
      </c>
      <c r="F89" s="74" t="s">
        <v>144</v>
      </c>
      <c r="G89" s="74" t="s">
        <v>427</v>
      </c>
      <c r="H89" s="75">
        <v>439364719.76999998</v>
      </c>
      <c r="I89" s="75">
        <v>426535333.00999999</v>
      </c>
      <c r="J89" s="186">
        <v>439091775.56</v>
      </c>
    </row>
    <row r="90" spans="1:10" s="65" customFormat="1" ht="105" x14ac:dyDescent="0.2">
      <c r="A90" s="90" t="s">
        <v>457</v>
      </c>
      <c r="B90" s="72" t="s">
        <v>112</v>
      </c>
      <c r="C90" s="73" t="s">
        <v>136</v>
      </c>
      <c r="D90" s="73" t="s">
        <v>124</v>
      </c>
      <c r="E90" s="73" t="s">
        <v>456</v>
      </c>
      <c r="F90" s="74"/>
      <c r="G90" s="74"/>
      <c r="H90" s="75">
        <f>SUM(H91:H93)</f>
        <v>54544830</v>
      </c>
      <c r="I90" s="75">
        <f t="shared" ref="I90:J90" si="36">SUM(I91:I93)</f>
        <v>54544830</v>
      </c>
      <c r="J90" s="75">
        <f t="shared" si="36"/>
        <v>54544830</v>
      </c>
    </row>
    <row r="91" spans="1:10" s="65" customFormat="1" ht="60" x14ac:dyDescent="0.2">
      <c r="A91" s="10" t="s">
        <v>8</v>
      </c>
      <c r="B91" s="72" t="s">
        <v>112</v>
      </c>
      <c r="C91" s="73" t="s">
        <v>136</v>
      </c>
      <c r="D91" s="73" t="s">
        <v>124</v>
      </c>
      <c r="E91" s="73" t="s">
        <v>456</v>
      </c>
      <c r="F91" s="74" t="s">
        <v>4</v>
      </c>
      <c r="G91" s="74" t="s">
        <v>427</v>
      </c>
      <c r="H91" s="75">
        <f>47060313+70308</f>
        <v>47130621</v>
      </c>
      <c r="I91" s="75">
        <v>48059755</v>
      </c>
      <c r="J91" s="75">
        <v>48059755</v>
      </c>
    </row>
    <row r="92" spans="1:10" s="65" customFormat="1" ht="30" x14ac:dyDescent="0.2">
      <c r="A92" s="10" t="s">
        <v>61</v>
      </c>
      <c r="B92" s="72" t="s">
        <v>112</v>
      </c>
      <c r="C92" s="73" t="s">
        <v>136</v>
      </c>
      <c r="D92" s="73" t="s">
        <v>124</v>
      </c>
      <c r="E92" s="73" t="s">
        <v>456</v>
      </c>
      <c r="F92" s="74" t="s">
        <v>5</v>
      </c>
      <c r="G92" s="74" t="s">
        <v>427</v>
      </c>
      <c r="H92" s="75">
        <v>7354209</v>
      </c>
      <c r="I92" s="75">
        <v>6485075</v>
      </c>
      <c r="J92" s="75">
        <v>6485075</v>
      </c>
    </row>
    <row r="93" spans="1:10" s="65" customFormat="1" x14ac:dyDescent="0.2">
      <c r="A93" s="10" t="s">
        <v>9</v>
      </c>
      <c r="B93" s="72" t="s">
        <v>112</v>
      </c>
      <c r="C93" s="73" t="s">
        <v>136</v>
      </c>
      <c r="D93" s="73" t="s">
        <v>124</v>
      </c>
      <c r="E93" s="73" t="s">
        <v>456</v>
      </c>
      <c r="F93" s="74" t="s">
        <v>6</v>
      </c>
      <c r="G93" s="74" t="s">
        <v>427</v>
      </c>
      <c r="H93" s="75">
        <v>60000</v>
      </c>
      <c r="I93" s="75">
        <v>0</v>
      </c>
      <c r="J93" s="186">
        <v>0</v>
      </c>
    </row>
    <row r="94" spans="1:10" s="65" customFormat="1" ht="120" x14ac:dyDescent="0.2">
      <c r="A94" s="10" t="s">
        <v>459</v>
      </c>
      <c r="B94" s="72" t="s">
        <v>112</v>
      </c>
      <c r="C94" s="73" t="s">
        <v>136</v>
      </c>
      <c r="D94" s="73" t="s">
        <v>124</v>
      </c>
      <c r="E94" s="73" t="s">
        <v>458</v>
      </c>
      <c r="F94" s="74"/>
      <c r="G94" s="74"/>
      <c r="H94" s="75">
        <f>SUM(H95:H96)</f>
        <v>2009420</v>
      </c>
      <c r="I94" s="75">
        <f t="shared" ref="I94:J94" si="37">SUM(I95:I96)</f>
        <v>0</v>
      </c>
      <c r="J94" s="75">
        <f t="shared" si="37"/>
        <v>0</v>
      </c>
    </row>
    <row r="95" spans="1:10" s="65" customFormat="1" ht="30" x14ac:dyDescent="0.2">
      <c r="A95" s="10" t="s">
        <v>61</v>
      </c>
      <c r="B95" s="72" t="s">
        <v>112</v>
      </c>
      <c r="C95" s="73" t="s">
        <v>136</v>
      </c>
      <c r="D95" s="73" t="s">
        <v>124</v>
      </c>
      <c r="E95" s="73" t="s">
        <v>458</v>
      </c>
      <c r="F95" s="74" t="s">
        <v>5</v>
      </c>
      <c r="G95" s="74" t="s">
        <v>427</v>
      </c>
      <c r="H95" s="75">
        <v>610190</v>
      </c>
      <c r="I95" s="75">
        <v>0</v>
      </c>
      <c r="J95" s="186">
        <v>0</v>
      </c>
    </row>
    <row r="96" spans="1:10" s="65" customFormat="1" ht="30" x14ac:dyDescent="0.2">
      <c r="A96" s="271" t="s">
        <v>11</v>
      </c>
      <c r="B96" s="72" t="s">
        <v>112</v>
      </c>
      <c r="C96" s="73" t="s">
        <v>136</v>
      </c>
      <c r="D96" s="73" t="s">
        <v>124</v>
      </c>
      <c r="E96" s="73" t="s">
        <v>458</v>
      </c>
      <c r="F96" s="74" t="s">
        <v>144</v>
      </c>
      <c r="G96" s="74" t="s">
        <v>427</v>
      </c>
      <c r="H96" s="75">
        <v>1399230</v>
      </c>
      <c r="I96" s="75">
        <v>0</v>
      </c>
      <c r="J96" s="186">
        <v>0</v>
      </c>
    </row>
    <row r="97" spans="1:10" s="65" customFormat="1" ht="60" x14ac:dyDescent="0.2">
      <c r="A97" s="10" t="s">
        <v>461</v>
      </c>
      <c r="B97" s="72" t="s">
        <v>112</v>
      </c>
      <c r="C97" s="73" t="s">
        <v>136</v>
      </c>
      <c r="D97" s="73" t="s">
        <v>124</v>
      </c>
      <c r="E97" s="272" t="s">
        <v>460</v>
      </c>
      <c r="F97" s="74"/>
      <c r="G97" s="74"/>
      <c r="H97" s="75">
        <f>SUM(H98:H99)</f>
        <v>25701120</v>
      </c>
      <c r="I97" s="75">
        <f t="shared" ref="I97:J97" si="38">SUM(I98:I99)</f>
        <v>0</v>
      </c>
      <c r="J97" s="75">
        <f t="shared" si="38"/>
        <v>0</v>
      </c>
    </row>
    <row r="98" spans="1:10" s="65" customFormat="1" ht="30" x14ac:dyDescent="0.2">
      <c r="A98" s="10" t="s">
        <v>61</v>
      </c>
      <c r="B98" s="72" t="s">
        <v>112</v>
      </c>
      <c r="C98" s="73" t="s">
        <v>136</v>
      </c>
      <c r="D98" s="73" t="s">
        <v>124</v>
      </c>
      <c r="E98" s="272" t="s">
        <v>460</v>
      </c>
      <c r="F98" s="74" t="s">
        <v>5</v>
      </c>
      <c r="G98" s="74" t="s">
        <v>427</v>
      </c>
      <c r="H98" s="75">
        <v>2104973.33</v>
      </c>
      <c r="I98" s="75">
        <v>0</v>
      </c>
      <c r="J98" s="186">
        <v>0</v>
      </c>
    </row>
    <row r="99" spans="1:10" s="65" customFormat="1" ht="30" x14ac:dyDescent="0.2">
      <c r="A99" s="271" t="s">
        <v>11</v>
      </c>
      <c r="B99" s="72" t="s">
        <v>112</v>
      </c>
      <c r="C99" s="73" t="s">
        <v>136</v>
      </c>
      <c r="D99" s="73" t="s">
        <v>124</v>
      </c>
      <c r="E99" s="272" t="s">
        <v>460</v>
      </c>
      <c r="F99" s="74" t="s">
        <v>144</v>
      </c>
      <c r="G99" s="74" t="s">
        <v>427</v>
      </c>
      <c r="H99" s="75">
        <v>23596146.670000002</v>
      </c>
      <c r="I99" s="75">
        <v>0</v>
      </c>
      <c r="J99" s="186">
        <v>0</v>
      </c>
    </row>
    <row r="100" spans="1:10" s="65" customFormat="1" ht="15.75" x14ac:dyDescent="0.2">
      <c r="A100" s="268" t="s">
        <v>451</v>
      </c>
      <c r="B100" s="76" t="s">
        <v>112</v>
      </c>
      <c r="C100" s="77" t="s">
        <v>136</v>
      </c>
      <c r="D100" s="77" t="s">
        <v>124</v>
      </c>
      <c r="E100" s="77" t="s">
        <v>195</v>
      </c>
      <c r="F100" s="78"/>
      <c r="G100" s="74"/>
      <c r="H100" s="79">
        <f>H101</f>
        <v>2390400</v>
      </c>
      <c r="I100" s="79">
        <f t="shared" ref="I100:J100" si="39">I101</f>
        <v>2433600</v>
      </c>
      <c r="J100" s="79">
        <f t="shared" si="39"/>
        <v>2433600</v>
      </c>
    </row>
    <row r="101" spans="1:10" s="65" customFormat="1" ht="60" x14ac:dyDescent="0.2">
      <c r="A101" s="267" t="s">
        <v>450</v>
      </c>
      <c r="B101" s="72" t="s">
        <v>112</v>
      </c>
      <c r="C101" s="73" t="s">
        <v>136</v>
      </c>
      <c r="D101" s="73" t="s">
        <v>124</v>
      </c>
      <c r="E101" s="73" t="s">
        <v>196</v>
      </c>
      <c r="F101" s="74"/>
      <c r="G101" s="74"/>
      <c r="H101" s="75">
        <f>SUM(H102:H103)</f>
        <v>2390400</v>
      </c>
      <c r="I101" s="75">
        <f t="shared" ref="I101:J101" si="40">SUM(I102:I103)</f>
        <v>2433600</v>
      </c>
      <c r="J101" s="75">
        <f t="shared" si="40"/>
        <v>2433600</v>
      </c>
    </row>
    <row r="102" spans="1:10" s="65" customFormat="1" ht="60" x14ac:dyDescent="0.2">
      <c r="A102" s="10" t="s">
        <v>8</v>
      </c>
      <c r="B102" s="72" t="s">
        <v>112</v>
      </c>
      <c r="C102" s="73" t="s">
        <v>136</v>
      </c>
      <c r="D102" s="73" t="s">
        <v>124</v>
      </c>
      <c r="E102" s="73" t="s">
        <v>196</v>
      </c>
      <c r="F102" s="74" t="s">
        <v>4</v>
      </c>
      <c r="G102" s="74" t="s">
        <v>427</v>
      </c>
      <c r="H102" s="75">
        <v>1411200</v>
      </c>
      <c r="I102" s="75">
        <v>1411200</v>
      </c>
      <c r="J102" s="75">
        <v>1411200</v>
      </c>
    </row>
    <row r="103" spans="1:10" s="65" customFormat="1" ht="30" x14ac:dyDescent="0.2">
      <c r="A103" s="271" t="s">
        <v>11</v>
      </c>
      <c r="B103" s="72" t="s">
        <v>112</v>
      </c>
      <c r="C103" s="73" t="s">
        <v>136</v>
      </c>
      <c r="D103" s="73" t="s">
        <v>124</v>
      </c>
      <c r="E103" s="73" t="s">
        <v>196</v>
      </c>
      <c r="F103" s="74" t="s">
        <v>144</v>
      </c>
      <c r="G103" s="74" t="s">
        <v>427</v>
      </c>
      <c r="H103" s="75">
        <v>979200</v>
      </c>
      <c r="I103" s="75">
        <v>1022400</v>
      </c>
      <c r="J103" s="186">
        <v>1022400</v>
      </c>
    </row>
    <row r="104" spans="1:10" s="71" customFormat="1" ht="31.5" x14ac:dyDescent="0.2">
      <c r="A104" s="260" t="s">
        <v>95</v>
      </c>
      <c r="B104" s="76" t="s">
        <v>112</v>
      </c>
      <c r="C104" s="77" t="s">
        <v>136</v>
      </c>
      <c r="D104" s="77" t="s">
        <v>124</v>
      </c>
      <c r="E104" s="273" t="s">
        <v>24</v>
      </c>
      <c r="F104" s="78"/>
      <c r="G104" s="78"/>
      <c r="H104" s="79">
        <f>H105</f>
        <v>24242206.48</v>
      </c>
      <c r="I104" s="79">
        <f t="shared" ref="I104:J106" si="41">I105</f>
        <v>0</v>
      </c>
      <c r="J104" s="79">
        <f t="shared" si="41"/>
        <v>0</v>
      </c>
    </row>
    <row r="105" spans="1:10" s="71" customFormat="1" ht="15.75" x14ac:dyDescent="0.2">
      <c r="A105" s="260" t="s">
        <v>465</v>
      </c>
      <c r="B105" s="76" t="s">
        <v>112</v>
      </c>
      <c r="C105" s="77" t="s">
        <v>136</v>
      </c>
      <c r="D105" s="77" t="s">
        <v>124</v>
      </c>
      <c r="E105" s="273" t="s">
        <v>463</v>
      </c>
      <c r="F105" s="78"/>
      <c r="G105" s="78"/>
      <c r="H105" s="79">
        <f>H106</f>
        <v>24242206.48</v>
      </c>
      <c r="I105" s="79">
        <f t="shared" si="41"/>
        <v>0</v>
      </c>
      <c r="J105" s="79">
        <f t="shared" si="41"/>
        <v>0</v>
      </c>
    </row>
    <row r="106" spans="1:10" s="71" customFormat="1" ht="30" x14ac:dyDescent="0.2">
      <c r="A106" s="10" t="s">
        <v>464</v>
      </c>
      <c r="B106" s="72" t="s">
        <v>112</v>
      </c>
      <c r="C106" s="73" t="s">
        <v>136</v>
      </c>
      <c r="D106" s="73" t="s">
        <v>124</v>
      </c>
      <c r="E106" s="251" t="s">
        <v>462</v>
      </c>
      <c r="F106" s="78"/>
      <c r="G106" s="74"/>
      <c r="H106" s="75">
        <f>H107</f>
        <v>24242206.48</v>
      </c>
      <c r="I106" s="75">
        <f t="shared" si="41"/>
        <v>0</v>
      </c>
      <c r="J106" s="75">
        <f t="shared" si="41"/>
        <v>0</v>
      </c>
    </row>
    <row r="107" spans="1:10" s="71" customFormat="1" ht="30" x14ac:dyDescent="0.2">
      <c r="A107" s="10" t="s">
        <v>405</v>
      </c>
      <c r="B107" s="72" t="s">
        <v>112</v>
      </c>
      <c r="C107" s="73" t="s">
        <v>136</v>
      </c>
      <c r="D107" s="73" t="s">
        <v>124</v>
      </c>
      <c r="E107" s="251" t="s">
        <v>462</v>
      </c>
      <c r="F107" s="74" t="s">
        <v>20</v>
      </c>
      <c r="G107" s="74" t="s">
        <v>427</v>
      </c>
      <c r="H107" s="75">
        <v>24242206.48</v>
      </c>
      <c r="I107" s="75">
        <v>0</v>
      </c>
      <c r="J107" s="75">
        <v>0</v>
      </c>
    </row>
    <row r="108" spans="1:10" s="71" customFormat="1" ht="15.75" x14ac:dyDescent="0.25">
      <c r="A108" s="13" t="s">
        <v>157</v>
      </c>
      <c r="B108" s="76" t="s">
        <v>112</v>
      </c>
      <c r="C108" s="77" t="s">
        <v>136</v>
      </c>
      <c r="D108" s="77" t="s">
        <v>129</v>
      </c>
      <c r="E108" s="273"/>
      <c r="F108" s="78"/>
      <c r="G108" s="78"/>
      <c r="H108" s="79">
        <f>H109</f>
        <v>288000</v>
      </c>
      <c r="I108" s="79">
        <f t="shared" ref="I108:J109" si="42">I109</f>
        <v>302400</v>
      </c>
      <c r="J108" s="79">
        <f t="shared" si="42"/>
        <v>302400</v>
      </c>
    </row>
    <row r="109" spans="1:10" s="71" customFormat="1" ht="15.75" x14ac:dyDescent="0.25">
      <c r="A109" s="13" t="s">
        <v>96</v>
      </c>
      <c r="B109" s="76" t="s">
        <v>112</v>
      </c>
      <c r="C109" s="77" t="s">
        <v>136</v>
      </c>
      <c r="D109" s="77" t="s">
        <v>129</v>
      </c>
      <c r="E109" s="273" t="s">
        <v>24</v>
      </c>
      <c r="F109" s="78"/>
      <c r="G109" s="78"/>
      <c r="H109" s="79">
        <f>H110</f>
        <v>288000</v>
      </c>
      <c r="I109" s="79">
        <f t="shared" si="42"/>
        <v>302400</v>
      </c>
      <c r="J109" s="79">
        <f t="shared" si="42"/>
        <v>302400</v>
      </c>
    </row>
    <row r="110" spans="1:10" s="71" customFormat="1" ht="15.75" x14ac:dyDescent="0.2">
      <c r="A110" s="268" t="s">
        <v>451</v>
      </c>
      <c r="B110" s="76" t="s">
        <v>112</v>
      </c>
      <c r="C110" s="77" t="s">
        <v>136</v>
      </c>
      <c r="D110" s="77" t="s">
        <v>129</v>
      </c>
      <c r="E110" s="273" t="s">
        <v>195</v>
      </c>
      <c r="F110" s="78"/>
      <c r="G110" s="78"/>
      <c r="H110" s="79">
        <f>H111</f>
        <v>288000</v>
      </c>
      <c r="I110" s="79">
        <f t="shared" ref="I110:J111" si="43">I111</f>
        <v>302400</v>
      </c>
      <c r="J110" s="79">
        <f t="shared" si="43"/>
        <v>302400</v>
      </c>
    </row>
    <row r="111" spans="1:10" s="71" customFormat="1" ht="60" x14ac:dyDescent="0.2">
      <c r="A111" s="267" t="s">
        <v>450</v>
      </c>
      <c r="B111" s="72" t="s">
        <v>112</v>
      </c>
      <c r="C111" s="73" t="s">
        <v>136</v>
      </c>
      <c r="D111" s="73" t="s">
        <v>129</v>
      </c>
      <c r="E111" s="251" t="s">
        <v>196</v>
      </c>
      <c r="F111" s="74"/>
      <c r="G111" s="74"/>
      <c r="H111" s="75">
        <f>H112</f>
        <v>288000</v>
      </c>
      <c r="I111" s="75">
        <f t="shared" si="43"/>
        <v>302400</v>
      </c>
      <c r="J111" s="75">
        <f t="shared" si="43"/>
        <v>302400</v>
      </c>
    </row>
    <row r="112" spans="1:10" s="71" customFormat="1" ht="60" x14ac:dyDescent="0.2">
      <c r="A112" s="10" t="s">
        <v>8</v>
      </c>
      <c r="B112" s="72" t="s">
        <v>112</v>
      </c>
      <c r="C112" s="73" t="s">
        <v>136</v>
      </c>
      <c r="D112" s="73" t="s">
        <v>129</v>
      </c>
      <c r="E112" s="251" t="s">
        <v>196</v>
      </c>
      <c r="F112" s="74" t="s">
        <v>4</v>
      </c>
      <c r="G112" s="74" t="s">
        <v>427</v>
      </c>
      <c r="H112" s="75">
        <v>288000</v>
      </c>
      <c r="I112" s="75">
        <v>302400</v>
      </c>
      <c r="J112" s="75">
        <v>302400</v>
      </c>
    </row>
    <row r="113" spans="1:12" s="71" customFormat="1" ht="15.75" x14ac:dyDescent="0.25">
      <c r="A113" s="13" t="s">
        <v>221</v>
      </c>
      <c r="B113" s="76" t="s">
        <v>112</v>
      </c>
      <c r="C113" s="77" t="s">
        <v>136</v>
      </c>
      <c r="D113" s="77" t="s">
        <v>136</v>
      </c>
      <c r="E113" s="273"/>
      <c r="F113" s="78"/>
      <c r="G113" s="78"/>
      <c r="H113" s="79">
        <f>H114</f>
        <v>4531900</v>
      </c>
      <c r="I113" s="79">
        <f t="shared" ref="I113:J115" si="44">I114</f>
        <v>0</v>
      </c>
      <c r="J113" s="79">
        <f t="shared" si="44"/>
        <v>0</v>
      </c>
    </row>
    <row r="114" spans="1:12" s="71" customFormat="1" ht="15.75" x14ac:dyDescent="0.25">
      <c r="A114" s="13" t="s">
        <v>220</v>
      </c>
      <c r="B114" s="76" t="s">
        <v>112</v>
      </c>
      <c r="C114" s="77" t="s">
        <v>136</v>
      </c>
      <c r="D114" s="77" t="s">
        <v>136</v>
      </c>
      <c r="E114" s="273" t="s">
        <v>24</v>
      </c>
      <c r="F114" s="78"/>
      <c r="G114" s="78"/>
      <c r="H114" s="79">
        <f>H115</f>
        <v>4531900</v>
      </c>
      <c r="I114" s="79">
        <f t="shared" si="44"/>
        <v>0</v>
      </c>
      <c r="J114" s="79">
        <f t="shared" si="44"/>
        <v>0</v>
      </c>
    </row>
    <row r="115" spans="1:12" s="71" customFormat="1" ht="15.75" x14ac:dyDescent="0.25">
      <c r="A115" s="13" t="s">
        <v>29</v>
      </c>
      <c r="B115" s="76" t="s">
        <v>112</v>
      </c>
      <c r="C115" s="77" t="s">
        <v>136</v>
      </c>
      <c r="D115" s="77" t="s">
        <v>136</v>
      </c>
      <c r="E115" s="273" t="s">
        <v>26</v>
      </c>
      <c r="F115" s="78"/>
      <c r="G115" s="78"/>
      <c r="H115" s="79">
        <f>H116</f>
        <v>4531900</v>
      </c>
      <c r="I115" s="79">
        <f t="shared" si="44"/>
        <v>0</v>
      </c>
      <c r="J115" s="79">
        <f t="shared" si="44"/>
        <v>0</v>
      </c>
    </row>
    <row r="116" spans="1:12" s="71" customFormat="1" ht="30" customHeight="1" x14ac:dyDescent="0.2">
      <c r="A116" s="10" t="s">
        <v>557</v>
      </c>
      <c r="B116" s="72" t="s">
        <v>112</v>
      </c>
      <c r="C116" s="73" t="s">
        <v>136</v>
      </c>
      <c r="D116" s="73" t="s">
        <v>136</v>
      </c>
      <c r="E116" s="251" t="s">
        <v>556</v>
      </c>
      <c r="F116" s="74"/>
      <c r="G116" s="74"/>
      <c r="H116" s="75">
        <f>H117+H118</f>
        <v>4531900</v>
      </c>
      <c r="I116" s="75">
        <f t="shared" ref="I116:J116" si="45">I117+I118</f>
        <v>0</v>
      </c>
      <c r="J116" s="75">
        <f t="shared" si="45"/>
        <v>0</v>
      </c>
    </row>
    <row r="117" spans="1:12" s="71" customFormat="1" ht="30" x14ac:dyDescent="0.2">
      <c r="A117" s="10" t="s">
        <v>61</v>
      </c>
      <c r="B117" s="72" t="s">
        <v>112</v>
      </c>
      <c r="C117" s="73" t="s">
        <v>136</v>
      </c>
      <c r="D117" s="73" t="s">
        <v>136</v>
      </c>
      <c r="E117" s="251" t="s">
        <v>556</v>
      </c>
      <c r="F117" s="74" t="s">
        <v>5</v>
      </c>
      <c r="G117" s="74"/>
      <c r="H117" s="75">
        <v>1707615</v>
      </c>
      <c r="I117" s="75">
        <v>0</v>
      </c>
      <c r="J117" s="75">
        <v>0</v>
      </c>
      <c r="L117" s="75">
        <v>1707615</v>
      </c>
    </row>
    <row r="118" spans="1:12" s="71" customFormat="1" x14ac:dyDescent="0.2">
      <c r="A118" s="10"/>
      <c r="B118" s="72" t="s">
        <v>112</v>
      </c>
      <c r="C118" s="73" t="s">
        <v>136</v>
      </c>
      <c r="D118" s="73" t="s">
        <v>136</v>
      </c>
      <c r="E118" s="251" t="s">
        <v>556</v>
      </c>
      <c r="F118" s="74" t="s">
        <v>144</v>
      </c>
      <c r="G118" s="74"/>
      <c r="H118" s="75">
        <v>2824285</v>
      </c>
      <c r="I118" s="75">
        <v>0</v>
      </c>
      <c r="J118" s="75">
        <v>0</v>
      </c>
      <c r="L118" s="75">
        <v>2824285</v>
      </c>
    </row>
    <row r="119" spans="1:12" s="71" customFormat="1" ht="15.75" x14ac:dyDescent="0.25">
      <c r="A119" s="13" t="s">
        <v>215</v>
      </c>
      <c r="B119" s="76" t="s">
        <v>112</v>
      </c>
      <c r="C119" s="14" t="s">
        <v>159</v>
      </c>
      <c r="D119" s="14"/>
      <c r="E119" s="17"/>
      <c r="F119" s="78"/>
      <c r="G119" s="78"/>
      <c r="H119" s="79">
        <f>H120</f>
        <v>800000</v>
      </c>
      <c r="I119" s="79">
        <f t="shared" ref="I119:J123" si="46">I120</f>
        <v>0</v>
      </c>
      <c r="J119" s="79">
        <f t="shared" si="46"/>
        <v>0</v>
      </c>
    </row>
    <row r="120" spans="1:12" s="71" customFormat="1" ht="15.75" x14ac:dyDescent="0.25">
      <c r="A120" s="13" t="s">
        <v>214</v>
      </c>
      <c r="B120" s="76" t="s">
        <v>112</v>
      </c>
      <c r="C120" s="14" t="s">
        <v>159</v>
      </c>
      <c r="D120" s="14" t="s">
        <v>122</v>
      </c>
      <c r="E120" s="17"/>
      <c r="F120" s="78"/>
      <c r="G120" s="78"/>
      <c r="H120" s="79">
        <f>H121</f>
        <v>800000</v>
      </c>
      <c r="I120" s="79">
        <f t="shared" si="46"/>
        <v>0</v>
      </c>
      <c r="J120" s="79">
        <f t="shared" si="46"/>
        <v>0</v>
      </c>
    </row>
    <row r="121" spans="1:12" s="71" customFormat="1" ht="15.75" x14ac:dyDescent="0.25">
      <c r="A121" s="13" t="s">
        <v>85</v>
      </c>
      <c r="B121" s="76" t="s">
        <v>112</v>
      </c>
      <c r="C121" s="14" t="s">
        <v>159</v>
      </c>
      <c r="D121" s="14" t="s">
        <v>122</v>
      </c>
      <c r="E121" s="16" t="s">
        <v>27</v>
      </c>
      <c r="F121" s="78"/>
      <c r="G121" s="78"/>
      <c r="H121" s="79">
        <f>H122</f>
        <v>800000</v>
      </c>
      <c r="I121" s="79">
        <f t="shared" si="46"/>
        <v>0</v>
      </c>
      <c r="J121" s="79">
        <f t="shared" si="46"/>
        <v>0</v>
      </c>
    </row>
    <row r="122" spans="1:12" s="71" customFormat="1" ht="47.25" x14ac:dyDescent="0.25">
      <c r="A122" s="23" t="s">
        <v>108</v>
      </c>
      <c r="B122" s="76" t="s">
        <v>112</v>
      </c>
      <c r="C122" s="77" t="s">
        <v>159</v>
      </c>
      <c r="D122" s="77" t="s">
        <v>122</v>
      </c>
      <c r="E122" s="273" t="s">
        <v>30</v>
      </c>
      <c r="F122" s="78"/>
      <c r="G122" s="78"/>
      <c r="H122" s="79">
        <f>H123</f>
        <v>800000</v>
      </c>
      <c r="I122" s="79">
        <f t="shared" si="46"/>
        <v>0</v>
      </c>
      <c r="J122" s="79">
        <f t="shared" si="46"/>
        <v>0</v>
      </c>
    </row>
    <row r="123" spans="1:12" s="71" customFormat="1" ht="30" x14ac:dyDescent="0.2">
      <c r="A123" s="90" t="s">
        <v>467</v>
      </c>
      <c r="B123" s="72" t="s">
        <v>112</v>
      </c>
      <c r="C123" s="73" t="s">
        <v>159</v>
      </c>
      <c r="D123" s="73" t="s">
        <v>122</v>
      </c>
      <c r="E123" s="251" t="s">
        <v>466</v>
      </c>
      <c r="F123" s="74"/>
      <c r="G123" s="74"/>
      <c r="H123" s="75">
        <f>H124</f>
        <v>800000</v>
      </c>
      <c r="I123" s="75">
        <f t="shared" si="46"/>
        <v>0</v>
      </c>
      <c r="J123" s="75">
        <f t="shared" si="46"/>
        <v>0</v>
      </c>
    </row>
    <row r="124" spans="1:12" s="71" customFormat="1" ht="30" x14ac:dyDescent="0.2">
      <c r="A124" s="10" t="s">
        <v>61</v>
      </c>
      <c r="B124" s="72" t="s">
        <v>112</v>
      </c>
      <c r="C124" s="73" t="s">
        <v>159</v>
      </c>
      <c r="D124" s="73" t="s">
        <v>122</v>
      </c>
      <c r="E124" s="251" t="s">
        <v>466</v>
      </c>
      <c r="F124" s="74" t="s">
        <v>5</v>
      </c>
      <c r="G124" s="74" t="s">
        <v>427</v>
      </c>
      <c r="H124" s="75">
        <v>800000</v>
      </c>
      <c r="I124" s="75">
        <v>0</v>
      </c>
      <c r="J124" s="75">
        <v>0</v>
      </c>
    </row>
    <row r="125" spans="1:12" s="65" customFormat="1" ht="15.75" x14ac:dyDescent="0.2">
      <c r="A125" s="274" t="s">
        <v>160</v>
      </c>
      <c r="B125" s="76" t="s">
        <v>112</v>
      </c>
      <c r="C125" s="77" t="s">
        <v>151</v>
      </c>
      <c r="D125" s="73"/>
      <c r="E125" s="73"/>
      <c r="F125" s="74"/>
      <c r="G125" s="74"/>
      <c r="H125" s="79">
        <f>H126+H131+H153</f>
        <v>78487856.120000005</v>
      </c>
      <c r="I125" s="79">
        <f t="shared" ref="I125:J125" si="47">I126+I131+I153</f>
        <v>93196820.900000006</v>
      </c>
      <c r="J125" s="79">
        <f t="shared" si="47"/>
        <v>43888220.899999999</v>
      </c>
    </row>
    <row r="126" spans="1:12" s="65" customFormat="1" ht="15.75" x14ac:dyDescent="0.2">
      <c r="A126" s="275" t="s">
        <v>161</v>
      </c>
      <c r="B126" s="76" t="s">
        <v>112</v>
      </c>
      <c r="C126" s="166" t="s">
        <v>151</v>
      </c>
      <c r="D126" s="166" t="s">
        <v>122</v>
      </c>
      <c r="E126" s="166"/>
      <c r="F126" s="246"/>
      <c r="G126" s="246"/>
      <c r="H126" s="79">
        <f t="shared" ref="H126:J129" si="48">H127</f>
        <v>2651843.2799999998</v>
      </c>
      <c r="I126" s="79">
        <f t="shared" si="48"/>
        <v>0</v>
      </c>
      <c r="J126" s="79">
        <f t="shared" si="48"/>
        <v>0</v>
      </c>
    </row>
    <row r="127" spans="1:12" s="66" customFormat="1" ht="15.75" x14ac:dyDescent="0.25">
      <c r="A127" s="275" t="s">
        <v>125</v>
      </c>
      <c r="B127" s="76" t="s">
        <v>112</v>
      </c>
      <c r="C127" s="166" t="s">
        <v>151</v>
      </c>
      <c r="D127" s="166" t="s">
        <v>122</v>
      </c>
      <c r="E127" s="166" t="s">
        <v>126</v>
      </c>
      <c r="F127" s="246"/>
      <c r="G127" s="246"/>
      <c r="H127" s="79">
        <f>H128</f>
        <v>2651843.2799999998</v>
      </c>
      <c r="I127" s="79">
        <f>I128</f>
        <v>0</v>
      </c>
      <c r="J127" s="79">
        <f t="shared" si="48"/>
        <v>0</v>
      </c>
    </row>
    <row r="128" spans="1:12" s="66" customFormat="1" ht="15.75" x14ac:dyDescent="0.25">
      <c r="A128" s="10" t="s">
        <v>137</v>
      </c>
      <c r="B128" s="72" t="s">
        <v>112</v>
      </c>
      <c r="C128" s="167" t="s">
        <v>151</v>
      </c>
      <c r="D128" s="167" t="s">
        <v>122</v>
      </c>
      <c r="E128" s="167" t="s">
        <v>138</v>
      </c>
      <c r="F128" s="276"/>
      <c r="G128" s="276"/>
      <c r="H128" s="75">
        <f>H129</f>
        <v>2651843.2799999998</v>
      </c>
      <c r="I128" s="75">
        <f t="shared" ref="I128:J128" si="49">I129</f>
        <v>0</v>
      </c>
      <c r="J128" s="75">
        <f t="shared" si="49"/>
        <v>0</v>
      </c>
    </row>
    <row r="129" spans="1:10" s="65" customFormat="1" x14ac:dyDescent="0.2">
      <c r="A129" s="10" t="s">
        <v>158</v>
      </c>
      <c r="B129" s="72" t="s">
        <v>112</v>
      </c>
      <c r="C129" s="167" t="s">
        <v>151</v>
      </c>
      <c r="D129" s="167" t="s">
        <v>122</v>
      </c>
      <c r="E129" s="15">
        <v>9950071020</v>
      </c>
      <c r="F129" s="247"/>
      <c r="G129" s="247"/>
      <c r="H129" s="75">
        <f t="shared" si="48"/>
        <v>2651843.2799999998</v>
      </c>
      <c r="I129" s="75">
        <f t="shared" si="48"/>
        <v>0</v>
      </c>
      <c r="J129" s="75">
        <f t="shared" si="48"/>
        <v>0</v>
      </c>
    </row>
    <row r="130" spans="1:10" s="65" customFormat="1" x14ac:dyDescent="0.2">
      <c r="A130" s="36" t="s">
        <v>10</v>
      </c>
      <c r="B130" s="72" t="s">
        <v>112</v>
      </c>
      <c r="C130" s="167" t="s">
        <v>151</v>
      </c>
      <c r="D130" s="167" t="s">
        <v>122</v>
      </c>
      <c r="E130" s="15">
        <v>9950071020</v>
      </c>
      <c r="F130" s="15" t="s">
        <v>7</v>
      </c>
      <c r="G130" s="74" t="s">
        <v>416</v>
      </c>
      <c r="H130" s="75">
        <v>2651843.2799999998</v>
      </c>
      <c r="I130" s="75">
        <v>0</v>
      </c>
      <c r="J130" s="186">
        <v>0</v>
      </c>
    </row>
    <row r="131" spans="1:10" s="65" customFormat="1" ht="15.75" x14ac:dyDescent="0.2">
      <c r="A131" s="277" t="s">
        <v>163</v>
      </c>
      <c r="B131" s="76" t="s">
        <v>112</v>
      </c>
      <c r="C131" s="77" t="s">
        <v>151</v>
      </c>
      <c r="D131" s="77" t="s">
        <v>131</v>
      </c>
      <c r="E131" s="77"/>
      <c r="F131" s="78"/>
      <c r="G131" s="78"/>
      <c r="H131" s="79">
        <f>H132+H137</f>
        <v>70060783.650000006</v>
      </c>
      <c r="I131" s="79">
        <f t="shared" ref="I131:J131" si="50">I132+I137</f>
        <v>87421600</v>
      </c>
      <c r="J131" s="79">
        <f t="shared" si="50"/>
        <v>38113000</v>
      </c>
    </row>
    <row r="132" spans="1:10" s="65" customFormat="1" ht="15.75" x14ac:dyDescent="0.25">
      <c r="A132" s="23" t="s">
        <v>96</v>
      </c>
      <c r="B132" s="76" t="s">
        <v>112</v>
      </c>
      <c r="C132" s="77" t="s">
        <v>151</v>
      </c>
      <c r="D132" s="77" t="s">
        <v>131</v>
      </c>
      <c r="E132" s="77" t="s">
        <v>24</v>
      </c>
      <c r="F132" s="78"/>
      <c r="G132" s="78"/>
      <c r="H132" s="79">
        <f>H133</f>
        <v>5765000</v>
      </c>
      <c r="I132" s="79">
        <f t="shared" ref="I132:J133" si="51">I133</f>
        <v>5765000</v>
      </c>
      <c r="J132" s="79">
        <f t="shared" si="51"/>
        <v>5765000</v>
      </c>
    </row>
    <row r="133" spans="1:10" s="65" customFormat="1" ht="31.5" x14ac:dyDescent="0.2">
      <c r="A133" s="263" t="s">
        <v>92</v>
      </c>
      <c r="B133" s="76" t="s">
        <v>112</v>
      </c>
      <c r="C133" s="77" t="s">
        <v>151</v>
      </c>
      <c r="D133" s="77" t="s">
        <v>131</v>
      </c>
      <c r="E133" s="77" t="s">
        <v>23</v>
      </c>
      <c r="F133" s="78"/>
      <c r="G133" s="78"/>
      <c r="H133" s="79">
        <f>H134</f>
        <v>5765000</v>
      </c>
      <c r="I133" s="79">
        <f t="shared" si="51"/>
        <v>5765000</v>
      </c>
      <c r="J133" s="79">
        <f t="shared" si="51"/>
        <v>5765000</v>
      </c>
    </row>
    <row r="134" spans="1:10" s="65" customFormat="1" ht="60" x14ac:dyDescent="0.2">
      <c r="A134" s="286" t="s">
        <v>544</v>
      </c>
      <c r="B134" s="72" t="s">
        <v>112</v>
      </c>
      <c r="C134" s="73" t="s">
        <v>151</v>
      </c>
      <c r="D134" s="73" t="s">
        <v>131</v>
      </c>
      <c r="E134" s="73" t="s">
        <v>468</v>
      </c>
      <c r="F134" s="74"/>
      <c r="G134" s="74"/>
      <c r="H134" s="75">
        <f>SUM(H135:H136)</f>
        <v>5765000</v>
      </c>
      <c r="I134" s="75">
        <f t="shared" ref="I134:J134" si="52">SUM(I135:I136)</f>
        <v>5765000</v>
      </c>
      <c r="J134" s="75">
        <f t="shared" si="52"/>
        <v>5765000</v>
      </c>
    </row>
    <row r="135" spans="1:10" s="65" customFormat="1" ht="30" x14ac:dyDescent="0.2">
      <c r="A135" s="10" t="s">
        <v>61</v>
      </c>
      <c r="B135" s="72" t="s">
        <v>112</v>
      </c>
      <c r="C135" s="73" t="s">
        <v>151</v>
      </c>
      <c r="D135" s="73" t="s">
        <v>131</v>
      </c>
      <c r="E135" s="73" t="s">
        <v>468</v>
      </c>
      <c r="F135" s="74" t="s">
        <v>5</v>
      </c>
      <c r="G135" s="74" t="s">
        <v>427</v>
      </c>
      <c r="H135" s="75">
        <v>200000</v>
      </c>
      <c r="I135" s="75">
        <v>200000</v>
      </c>
      <c r="J135" s="75">
        <v>200000</v>
      </c>
    </row>
    <row r="136" spans="1:10" s="65" customFormat="1" x14ac:dyDescent="0.2">
      <c r="A136" s="36" t="s">
        <v>10</v>
      </c>
      <c r="B136" s="72" t="s">
        <v>112</v>
      </c>
      <c r="C136" s="73" t="s">
        <v>151</v>
      </c>
      <c r="D136" s="73" t="s">
        <v>131</v>
      </c>
      <c r="E136" s="73" t="s">
        <v>468</v>
      </c>
      <c r="F136" s="74" t="s">
        <v>7</v>
      </c>
      <c r="G136" s="74" t="s">
        <v>427</v>
      </c>
      <c r="H136" s="75">
        <v>5565000</v>
      </c>
      <c r="I136" s="75">
        <v>5565000</v>
      </c>
      <c r="J136" s="75">
        <v>5565000</v>
      </c>
    </row>
    <row r="137" spans="1:10" s="66" customFormat="1" ht="15.75" x14ac:dyDescent="0.25">
      <c r="A137" s="275" t="s">
        <v>125</v>
      </c>
      <c r="B137" s="76" t="s">
        <v>112</v>
      </c>
      <c r="C137" s="77" t="s">
        <v>151</v>
      </c>
      <c r="D137" s="77" t="s">
        <v>131</v>
      </c>
      <c r="E137" s="166" t="s">
        <v>126</v>
      </c>
      <c r="F137" s="78"/>
      <c r="G137" s="78"/>
      <c r="H137" s="79">
        <f>H138</f>
        <v>64295783.649999999</v>
      </c>
      <c r="I137" s="79">
        <f t="shared" ref="I137:J137" si="53">I138</f>
        <v>81656600</v>
      </c>
      <c r="J137" s="79">
        <f t="shared" si="53"/>
        <v>32348000</v>
      </c>
    </row>
    <row r="138" spans="1:10" s="66" customFormat="1" ht="15.75" x14ac:dyDescent="0.25">
      <c r="A138" s="23" t="s">
        <v>137</v>
      </c>
      <c r="B138" s="76" t="s">
        <v>112</v>
      </c>
      <c r="C138" s="77" t="s">
        <v>151</v>
      </c>
      <c r="D138" s="77" t="s">
        <v>131</v>
      </c>
      <c r="E138" s="166" t="s">
        <v>138</v>
      </c>
      <c r="F138" s="78"/>
      <c r="G138" s="78"/>
      <c r="H138" s="79">
        <f>H139+H141+H143+H145+H147+H149+H151</f>
        <v>64295783.649999999</v>
      </c>
      <c r="I138" s="79">
        <f t="shared" ref="I138:J138" si="54">I139+I141+I143+I145+I147+I149+I151</f>
        <v>81656600</v>
      </c>
      <c r="J138" s="79">
        <f t="shared" si="54"/>
        <v>32348000</v>
      </c>
    </row>
    <row r="139" spans="1:10" s="65" customFormat="1" ht="45" x14ac:dyDescent="0.2">
      <c r="A139" s="90" t="s">
        <v>470</v>
      </c>
      <c r="B139" s="72" t="s">
        <v>112</v>
      </c>
      <c r="C139" s="73" t="s">
        <v>151</v>
      </c>
      <c r="D139" s="73" t="s">
        <v>131</v>
      </c>
      <c r="E139" s="167" t="s">
        <v>469</v>
      </c>
      <c r="F139" s="78"/>
      <c r="G139" s="78"/>
      <c r="H139" s="75">
        <f>H140</f>
        <v>653500</v>
      </c>
      <c r="I139" s="75">
        <f t="shared" ref="I139:J139" si="55">I140</f>
        <v>679600</v>
      </c>
      <c r="J139" s="75">
        <f t="shared" si="55"/>
        <v>706800</v>
      </c>
    </row>
    <row r="140" spans="1:10" s="65" customFormat="1" x14ac:dyDescent="0.2">
      <c r="A140" s="36" t="s">
        <v>10</v>
      </c>
      <c r="B140" s="72" t="s">
        <v>112</v>
      </c>
      <c r="C140" s="73" t="s">
        <v>151</v>
      </c>
      <c r="D140" s="73" t="s">
        <v>131</v>
      </c>
      <c r="E140" s="167" t="s">
        <v>469</v>
      </c>
      <c r="F140" s="74" t="s">
        <v>7</v>
      </c>
      <c r="G140" s="74" t="s">
        <v>427</v>
      </c>
      <c r="H140" s="75">
        <v>653500</v>
      </c>
      <c r="I140" s="75">
        <v>679600</v>
      </c>
      <c r="J140" s="75">
        <v>706800</v>
      </c>
    </row>
    <row r="141" spans="1:10" s="65" customFormat="1" ht="60" x14ac:dyDescent="0.2">
      <c r="A141" s="36" t="s">
        <v>472</v>
      </c>
      <c r="B141" s="72" t="s">
        <v>112</v>
      </c>
      <c r="C141" s="73" t="s">
        <v>151</v>
      </c>
      <c r="D141" s="73" t="s">
        <v>131</v>
      </c>
      <c r="E141" s="73" t="s">
        <v>471</v>
      </c>
      <c r="F141" s="74"/>
      <c r="G141" s="74"/>
      <c r="H141" s="75">
        <f>H142</f>
        <v>31675183.649999999</v>
      </c>
      <c r="I141" s="75">
        <f>I142</f>
        <v>49201500</v>
      </c>
      <c r="J141" s="75">
        <f t="shared" ref="J141" si="56">J142</f>
        <v>0</v>
      </c>
    </row>
    <row r="142" spans="1:10" s="65" customFormat="1" ht="30" x14ac:dyDescent="0.2">
      <c r="A142" s="10" t="s">
        <v>61</v>
      </c>
      <c r="B142" s="72" t="s">
        <v>112</v>
      </c>
      <c r="C142" s="73" t="s">
        <v>151</v>
      </c>
      <c r="D142" s="73" t="s">
        <v>131</v>
      </c>
      <c r="E142" s="73" t="s">
        <v>471</v>
      </c>
      <c r="F142" s="74" t="s">
        <v>20</v>
      </c>
      <c r="G142" s="74" t="s">
        <v>427</v>
      </c>
      <c r="H142" s="75">
        <v>31675183.649999999</v>
      </c>
      <c r="I142" s="75">
        <v>49201500</v>
      </c>
      <c r="J142" s="75"/>
    </row>
    <row r="143" spans="1:10" s="65" customFormat="1" ht="60" x14ac:dyDescent="0.2">
      <c r="A143" s="270" t="s">
        <v>198</v>
      </c>
      <c r="B143" s="72" t="s">
        <v>112</v>
      </c>
      <c r="C143" s="73" t="s">
        <v>151</v>
      </c>
      <c r="D143" s="73" t="s">
        <v>131</v>
      </c>
      <c r="E143" s="272" t="s">
        <v>473</v>
      </c>
      <c r="F143" s="74"/>
      <c r="G143" s="74"/>
      <c r="H143" s="75">
        <f>H144</f>
        <v>26631260</v>
      </c>
      <c r="I143" s="75">
        <f t="shared" ref="I143:J143" si="57">I144</f>
        <v>26439660</v>
      </c>
      <c r="J143" s="75">
        <f t="shared" si="57"/>
        <v>26305360</v>
      </c>
    </row>
    <row r="144" spans="1:10" s="65" customFormat="1" x14ac:dyDescent="0.2">
      <c r="A144" s="36" t="s">
        <v>10</v>
      </c>
      <c r="B144" s="72" t="s">
        <v>112</v>
      </c>
      <c r="C144" s="73" t="s">
        <v>151</v>
      </c>
      <c r="D144" s="73" t="s">
        <v>131</v>
      </c>
      <c r="E144" s="272" t="s">
        <v>473</v>
      </c>
      <c r="F144" s="74" t="s">
        <v>7</v>
      </c>
      <c r="G144" s="74" t="s">
        <v>427</v>
      </c>
      <c r="H144" s="75">
        <v>26631260</v>
      </c>
      <c r="I144" s="75">
        <v>26439660</v>
      </c>
      <c r="J144" s="186">
        <v>26305360</v>
      </c>
    </row>
    <row r="145" spans="1:10" s="65" customFormat="1" ht="45" x14ac:dyDescent="0.2">
      <c r="A145" s="270" t="s">
        <v>199</v>
      </c>
      <c r="B145" s="72" t="s">
        <v>112</v>
      </c>
      <c r="C145" s="73" t="s">
        <v>151</v>
      </c>
      <c r="D145" s="73" t="s">
        <v>131</v>
      </c>
      <c r="E145" s="272" t="s">
        <v>474</v>
      </c>
      <c r="F145" s="74"/>
      <c r="G145" s="74"/>
      <c r="H145" s="75">
        <f>H146</f>
        <v>3460300</v>
      </c>
      <c r="I145" s="75">
        <f t="shared" ref="I145:J145" si="58">I146</f>
        <v>3460300</v>
      </c>
      <c r="J145" s="75">
        <f t="shared" si="58"/>
        <v>3460300</v>
      </c>
    </row>
    <row r="146" spans="1:10" s="65" customFormat="1" x14ac:dyDescent="0.2">
      <c r="A146" s="36" t="s">
        <v>10</v>
      </c>
      <c r="B146" s="72" t="s">
        <v>112</v>
      </c>
      <c r="C146" s="73" t="s">
        <v>151</v>
      </c>
      <c r="D146" s="73" t="s">
        <v>131</v>
      </c>
      <c r="E146" s="272" t="s">
        <v>474</v>
      </c>
      <c r="F146" s="74" t="s">
        <v>7</v>
      </c>
      <c r="G146" s="74" t="s">
        <v>427</v>
      </c>
      <c r="H146" s="75">
        <v>3460300</v>
      </c>
      <c r="I146" s="75">
        <v>3460300</v>
      </c>
      <c r="J146" s="75">
        <v>3460300</v>
      </c>
    </row>
    <row r="147" spans="1:10" s="65" customFormat="1" ht="60" x14ac:dyDescent="0.2">
      <c r="A147" s="36" t="s">
        <v>200</v>
      </c>
      <c r="B147" s="72" t="s">
        <v>112</v>
      </c>
      <c r="C147" s="73" t="s">
        <v>151</v>
      </c>
      <c r="D147" s="73" t="s">
        <v>131</v>
      </c>
      <c r="E147" s="272" t="s">
        <v>475</v>
      </c>
      <c r="F147" s="74"/>
      <c r="G147" s="74"/>
      <c r="H147" s="75">
        <f>H148</f>
        <v>444540</v>
      </c>
      <c r="I147" s="75">
        <f t="shared" ref="I147:J147" si="59">I148</f>
        <v>444540</v>
      </c>
      <c r="J147" s="75">
        <f t="shared" si="59"/>
        <v>444540</v>
      </c>
    </row>
    <row r="148" spans="1:10" s="65" customFormat="1" x14ac:dyDescent="0.2">
      <c r="A148" s="36" t="s">
        <v>10</v>
      </c>
      <c r="B148" s="72" t="s">
        <v>112</v>
      </c>
      <c r="C148" s="73" t="s">
        <v>151</v>
      </c>
      <c r="D148" s="73" t="s">
        <v>131</v>
      </c>
      <c r="E148" s="272" t="s">
        <v>475</v>
      </c>
      <c r="F148" s="74" t="s">
        <v>7</v>
      </c>
      <c r="G148" s="74" t="s">
        <v>427</v>
      </c>
      <c r="H148" s="75">
        <v>444540</v>
      </c>
      <c r="I148" s="75">
        <v>444540</v>
      </c>
      <c r="J148" s="75">
        <v>444540</v>
      </c>
    </row>
    <row r="149" spans="1:10" s="65" customFormat="1" ht="60" x14ac:dyDescent="0.2">
      <c r="A149" s="270" t="s">
        <v>477</v>
      </c>
      <c r="B149" s="72" t="s">
        <v>112</v>
      </c>
      <c r="C149" s="73" t="s">
        <v>151</v>
      </c>
      <c r="D149" s="73" t="s">
        <v>131</v>
      </c>
      <c r="E149" s="272" t="s">
        <v>476</v>
      </c>
      <c r="F149" s="74"/>
      <c r="G149" s="74"/>
      <c r="H149" s="75">
        <f>H150</f>
        <v>663000</v>
      </c>
      <c r="I149" s="75">
        <f t="shared" ref="I149:J149" si="60">I150</f>
        <v>663000</v>
      </c>
      <c r="J149" s="75">
        <f t="shared" si="60"/>
        <v>663000</v>
      </c>
    </row>
    <row r="150" spans="1:10" s="65" customFormat="1" x14ac:dyDescent="0.2">
      <c r="A150" s="36" t="s">
        <v>10</v>
      </c>
      <c r="B150" s="72" t="s">
        <v>112</v>
      </c>
      <c r="C150" s="73" t="s">
        <v>151</v>
      </c>
      <c r="D150" s="73" t="s">
        <v>131</v>
      </c>
      <c r="E150" s="272" t="s">
        <v>476</v>
      </c>
      <c r="F150" s="74" t="s">
        <v>7</v>
      </c>
      <c r="G150" s="74" t="s">
        <v>427</v>
      </c>
      <c r="H150" s="75">
        <v>663000</v>
      </c>
      <c r="I150" s="75">
        <v>663000</v>
      </c>
      <c r="J150" s="186">
        <v>663000</v>
      </c>
    </row>
    <row r="151" spans="1:10" s="65" customFormat="1" ht="45" x14ac:dyDescent="0.2">
      <c r="A151" s="36" t="s">
        <v>479</v>
      </c>
      <c r="B151" s="72" t="s">
        <v>112</v>
      </c>
      <c r="C151" s="73" t="s">
        <v>151</v>
      </c>
      <c r="D151" s="73" t="s">
        <v>131</v>
      </c>
      <c r="E151" s="272" t="s">
        <v>478</v>
      </c>
      <c r="F151" s="74"/>
      <c r="G151" s="74"/>
      <c r="H151" s="75">
        <f>H152</f>
        <v>768000</v>
      </c>
      <c r="I151" s="75">
        <f t="shared" ref="I151:J151" si="61">I152</f>
        <v>768000</v>
      </c>
      <c r="J151" s="75">
        <f t="shared" si="61"/>
        <v>768000</v>
      </c>
    </row>
    <row r="152" spans="1:10" s="65" customFormat="1" x14ac:dyDescent="0.2">
      <c r="A152" s="36" t="s">
        <v>10</v>
      </c>
      <c r="B152" s="72" t="s">
        <v>112</v>
      </c>
      <c r="C152" s="73" t="s">
        <v>151</v>
      </c>
      <c r="D152" s="73" t="s">
        <v>131</v>
      </c>
      <c r="E152" s="272" t="s">
        <v>478</v>
      </c>
      <c r="F152" s="74" t="s">
        <v>7</v>
      </c>
      <c r="G152" s="74" t="s">
        <v>427</v>
      </c>
      <c r="H152" s="75">
        <v>768000</v>
      </c>
      <c r="I152" s="75">
        <v>768000</v>
      </c>
      <c r="J152" s="75">
        <v>768000</v>
      </c>
    </row>
    <row r="153" spans="1:10" s="65" customFormat="1" ht="15.75" x14ac:dyDescent="0.2">
      <c r="A153" s="278" t="s">
        <v>164</v>
      </c>
      <c r="B153" s="76" t="s">
        <v>112</v>
      </c>
      <c r="C153" s="77" t="s">
        <v>151</v>
      </c>
      <c r="D153" s="77" t="s">
        <v>135</v>
      </c>
      <c r="E153" s="77"/>
      <c r="F153" s="78"/>
      <c r="G153" s="78"/>
      <c r="H153" s="79">
        <f>H154</f>
        <v>5775229.1900000004</v>
      </c>
      <c r="I153" s="79">
        <f t="shared" ref="I153:J154" si="62">I154</f>
        <v>5775220.9000000004</v>
      </c>
      <c r="J153" s="79">
        <f t="shared" si="62"/>
        <v>5775220.9000000004</v>
      </c>
    </row>
    <row r="154" spans="1:10" s="66" customFormat="1" ht="15.75" x14ac:dyDescent="0.25">
      <c r="A154" s="23" t="s">
        <v>125</v>
      </c>
      <c r="B154" s="76" t="s">
        <v>112</v>
      </c>
      <c r="C154" s="77" t="s">
        <v>151</v>
      </c>
      <c r="D154" s="77" t="s">
        <v>135</v>
      </c>
      <c r="E154" s="77" t="s">
        <v>126</v>
      </c>
      <c r="F154" s="78"/>
      <c r="G154" s="78"/>
      <c r="H154" s="79">
        <f>H155</f>
        <v>5775229.1900000004</v>
      </c>
      <c r="I154" s="79">
        <f t="shared" si="62"/>
        <v>5775220.9000000004</v>
      </c>
      <c r="J154" s="79">
        <f t="shared" si="62"/>
        <v>5775220.9000000004</v>
      </c>
    </row>
    <row r="155" spans="1:10" s="66" customFormat="1" ht="15.75" x14ac:dyDescent="0.25">
      <c r="A155" s="23" t="s">
        <v>137</v>
      </c>
      <c r="B155" s="76" t="s">
        <v>112</v>
      </c>
      <c r="C155" s="77" t="s">
        <v>151</v>
      </c>
      <c r="D155" s="77" t="s">
        <v>135</v>
      </c>
      <c r="E155" s="166" t="s">
        <v>138</v>
      </c>
      <c r="F155" s="78"/>
      <c r="G155" s="78"/>
      <c r="H155" s="79">
        <f>H156+H159+H162+H165</f>
        <v>5775229.1900000004</v>
      </c>
      <c r="I155" s="79">
        <f t="shared" ref="I155:J155" si="63">I156+I159+I162+I165</f>
        <v>5775220.9000000004</v>
      </c>
      <c r="J155" s="79">
        <f t="shared" si="63"/>
        <v>5775220.9000000004</v>
      </c>
    </row>
    <row r="156" spans="1:10" s="65" customFormat="1" ht="45" x14ac:dyDescent="0.2">
      <c r="A156" s="270" t="s">
        <v>481</v>
      </c>
      <c r="B156" s="72" t="s">
        <v>112</v>
      </c>
      <c r="C156" s="73" t="s">
        <v>151</v>
      </c>
      <c r="D156" s="73" t="s">
        <v>135</v>
      </c>
      <c r="E156" s="73" t="s">
        <v>480</v>
      </c>
      <c r="F156" s="74"/>
      <c r="G156" s="74"/>
      <c r="H156" s="75">
        <f>SUM(H157:H158)</f>
        <v>198008.1</v>
      </c>
      <c r="I156" s="75">
        <f t="shared" ref="I156:J156" si="64">SUM(I157:I158)</f>
        <v>198000</v>
      </c>
      <c r="J156" s="75">
        <f t="shared" si="64"/>
        <v>198000</v>
      </c>
    </row>
    <row r="157" spans="1:10" s="65" customFormat="1" ht="60" x14ac:dyDescent="0.2">
      <c r="A157" s="10" t="s">
        <v>8</v>
      </c>
      <c r="B157" s="72" t="s">
        <v>112</v>
      </c>
      <c r="C157" s="73" t="s">
        <v>151</v>
      </c>
      <c r="D157" s="73" t="s">
        <v>135</v>
      </c>
      <c r="E157" s="73" t="s">
        <v>480</v>
      </c>
      <c r="F157" s="74" t="s">
        <v>4</v>
      </c>
      <c r="G157" s="74" t="s">
        <v>427</v>
      </c>
      <c r="H157" s="75">
        <v>191048.1</v>
      </c>
      <c r="I157" s="75">
        <v>191040</v>
      </c>
      <c r="J157" s="75">
        <v>191040</v>
      </c>
    </row>
    <row r="158" spans="1:10" s="65" customFormat="1" ht="30" x14ac:dyDescent="0.2">
      <c r="A158" s="10" t="s">
        <v>61</v>
      </c>
      <c r="B158" s="72" t="s">
        <v>112</v>
      </c>
      <c r="C158" s="73" t="s">
        <v>151</v>
      </c>
      <c r="D158" s="73" t="s">
        <v>135</v>
      </c>
      <c r="E158" s="73" t="s">
        <v>480</v>
      </c>
      <c r="F158" s="74" t="s">
        <v>5</v>
      </c>
      <c r="G158" s="74" t="s">
        <v>427</v>
      </c>
      <c r="H158" s="75">
        <v>6960</v>
      </c>
      <c r="I158" s="75">
        <v>6960</v>
      </c>
      <c r="J158" s="75">
        <v>6960</v>
      </c>
    </row>
    <row r="159" spans="1:10" s="65" customFormat="1" ht="30" x14ac:dyDescent="0.2">
      <c r="A159" s="90" t="s">
        <v>545</v>
      </c>
      <c r="B159" s="72" t="s">
        <v>112</v>
      </c>
      <c r="C159" s="73" t="s">
        <v>151</v>
      </c>
      <c r="D159" s="73" t="s">
        <v>135</v>
      </c>
      <c r="E159" s="73" t="s">
        <v>482</v>
      </c>
      <c r="F159" s="74"/>
      <c r="G159" s="74"/>
      <c r="H159" s="75">
        <f>SUM(H160:H161)</f>
        <v>3743788.28</v>
      </c>
      <c r="I159" s="75">
        <f t="shared" ref="I159:J159" si="65">SUM(I160:I161)</f>
        <v>3743800</v>
      </c>
      <c r="J159" s="75">
        <f t="shared" si="65"/>
        <v>3743800</v>
      </c>
    </row>
    <row r="160" spans="1:10" s="65" customFormat="1" ht="60" x14ac:dyDescent="0.2">
      <c r="A160" s="10" t="s">
        <v>8</v>
      </c>
      <c r="B160" s="72" t="s">
        <v>112</v>
      </c>
      <c r="C160" s="73" t="s">
        <v>151</v>
      </c>
      <c r="D160" s="73" t="s">
        <v>135</v>
      </c>
      <c r="E160" s="73" t="s">
        <v>482</v>
      </c>
      <c r="F160" s="74" t="s">
        <v>4</v>
      </c>
      <c r="G160" s="74" t="s">
        <v>427</v>
      </c>
      <c r="H160" s="75">
        <v>3634824.28</v>
      </c>
      <c r="I160" s="75">
        <v>3634836</v>
      </c>
      <c r="J160" s="75">
        <v>3634836</v>
      </c>
    </row>
    <row r="161" spans="1:10" s="65" customFormat="1" ht="30" x14ac:dyDescent="0.2">
      <c r="A161" s="10" t="s">
        <v>61</v>
      </c>
      <c r="B161" s="72" t="s">
        <v>112</v>
      </c>
      <c r="C161" s="73" t="s">
        <v>151</v>
      </c>
      <c r="D161" s="73" t="s">
        <v>135</v>
      </c>
      <c r="E161" s="73" t="s">
        <v>482</v>
      </c>
      <c r="F161" s="74" t="s">
        <v>5</v>
      </c>
      <c r="G161" s="74" t="s">
        <v>427</v>
      </c>
      <c r="H161" s="75">
        <v>108964</v>
      </c>
      <c r="I161" s="75">
        <v>108964</v>
      </c>
      <c r="J161" s="75">
        <v>108964</v>
      </c>
    </row>
    <row r="162" spans="1:10" s="65" customFormat="1" ht="30" x14ac:dyDescent="0.2">
      <c r="A162" s="90" t="s">
        <v>546</v>
      </c>
      <c r="B162" s="72" t="s">
        <v>112</v>
      </c>
      <c r="C162" s="73" t="s">
        <v>151</v>
      </c>
      <c r="D162" s="73" t="s">
        <v>135</v>
      </c>
      <c r="E162" s="73" t="s">
        <v>483</v>
      </c>
      <c r="F162" s="74"/>
      <c r="G162" s="74"/>
      <c r="H162" s="75">
        <f>SUM(H163:H164)</f>
        <v>903411.91</v>
      </c>
      <c r="I162" s="75">
        <f t="shared" ref="I162:J162" si="66">SUM(I163:I164)</f>
        <v>903400</v>
      </c>
      <c r="J162" s="75">
        <f t="shared" si="66"/>
        <v>903400</v>
      </c>
    </row>
    <row r="163" spans="1:10" s="65" customFormat="1" ht="60" x14ac:dyDescent="0.2">
      <c r="A163" s="10" t="s">
        <v>8</v>
      </c>
      <c r="B163" s="72" t="s">
        <v>112</v>
      </c>
      <c r="C163" s="73" t="s">
        <v>151</v>
      </c>
      <c r="D163" s="73" t="s">
        <v>135</v>
      </c>
      <c r="E163" s="73" t="s">
        <v>483</v>
      </c>
      <c r="F163" s="74" t="s">
        <v>4</v>
      </c>
      <c r="G163" s="74" t="s">
        <v>427</v>
      </c>
      <c r="H163" s="75">
        <v>882155.91</v>
      </c>
      <c r="I163" s="75">
        <v>882144</v>
      </c>
      <c r="J163" s="75">
        <v>882144</v>
      </c>
    </row>
    <row r="164" spans="1:10" s="65" customFormat="1" ht="30" x14ac:dyDescent="0.2">
      <c r="A164" s="10" t="s">
        <v>61</v>
      </c>
      <c r="B164" s="72" t="s">
        <v>112</v>
      </c>
      <c r="C164" s="73" t="s">
        <v>151</v>
      </c>
      <c r="D164" s="73" t="s">
        <v>135</v>
      </c>
      <c r="E164" s="73" t="s">
        <v>483</v>
      </c>
      <c r="F164" s="74" t="s">
        <v>5</v>
      </c>
      <c r="G164" s="74" t="s">
        <v>427</v>
      </c>
      <c r="H164" s="75">
        <v>21256</v>
      </c>
      <c r="I164" s="75">
        <v>21256</v>
      </c>
      <c r="J164" s="75">
        <v>21256</v>
      </c>
    </row>
    <row r="165" spans="1:10" s="65" customFormat="1" ht="45" x14ac:dyDescent="0.2">
      <c r="A165" s="90" t="s">
        <v>490</v>
      </c>
      <c r="B165" s="72" t="s">
        <v>112</v>
      </c>
      <c r="C165" s="73" t="s">
        <v>151</v>
      </c>
      <c r="D165" s="73" t="s">
        <v>135</v>
      </c>
      <c r="E165" s="73" t="s">
        <v>201</v>
      </c>
      <c r="F165" s="74"/>
      <c r="G165" s="74"/>
      <c r="H165" s="75">
        <f>SUM(H166:H167)</f>
        <v>930020.9</v>
      </c>
      <c r="I165" s="75">
        <f t="shared" ref="I165:J165" si="67">SUM(I166:I167)</f>
        <v>930020.9</v>
      </c>
      <c r="J165" s="75">
        <f t="shared" si="67"/>
        <v>930020.9</v>
      </c>
    </row>
    <row r="166" spans="1:10" s="65" customFormat="1" ht="60" x14ac:dyDescent="0.2">
      <c r="A166" s="10" t="s">
        <v>8</v>
      </c>
      <c r="B166" s="72" t="s">
        <v>112</v>
      </c>
      <c r="C166" s="73" t="s">
        <v>151</v>
      </c>
      <c r="D166" s="73" t="s">
        <v>135</v>
      </c>
      <c r="E166" s="73" t="s">
        <v>201</v>
      </c>
      <c r="F166" s="74" t="s">
        <v>4</v>
      </c>
      <c r="G166" s="74" t="s">
        <v>427</v>
      </c>
      <c r="H166" s="75">
        <v>889364.9</v>
      </c>
      <c r="I166" s="75">
        <v>889364.9</v>
      </c>
      <c r="J166" s="75">
        <v>889364.9</v>
      </c>
    </row>
    <row r="167" spans="1:10" s="65" customFormat="1" ht="30" x14ac:dyDescent="0.2">
      <c r="A167" s="10" t="s">
        <v>61</v>
      </c>
      <c r="B167" s="72" t="s">
        <v>112</v>
      </c>
      <c r="C167" s="73" t="s">
        <v>151</v>
      </c>
      <c r="D167" s="73" t="s">
        <v>135</v>
      </c>
      <c r="E167" s="73" t="s">
        <v>201</v>
      </c>
      <c r="F167" s="74" t="s">
        <v>5</v>
      </c>
      <c r="G167" s="74" t="s">
        <v>427</v>
      </c>
      <c r="H167" s="75">
        <v>40656</v>
      </c>
      <c r="I167" s="75">
        <v>40656</v>
      </c>
      <c r="J167" s="75">
        <v>40656</v>
      </c>
    </row>
    <row r="168" spans="1:10" s="66" customFormat="1" ht="15.75" x14ac:dyDescent="0.25">
      <c r="A168" s="23" t="s">
        <v>166</v>
      </c>
      <c r="B168" s="76" t="s">
        <v>112</v>
      </c>
      <c r="C168" s="77" t="s">
        <v>141</v>
      </c>
      <c r="D168" s="77"/>
      <c r="E168" s="77"/>
      <c r="F168" s="78"/>
      <c r="G168" s="78"/>
      <c r="H168" s="79">
        <f>H169</f>
        <v>500000</v>
      </c>
      <c r="I168" s="79">
        <f t="shared" ref="I168:J170" si="68">I169</f>
        <v>500000</v>
      </c>
      <c r="J168" s="79">
        <f t="shared" si="68"/>
        <v>500000</v>
      </c>
    </row>
    <row r="169" spans="1:10" s="66" customFormat="1" ht="15.75" x14ac:dyDescent="0.25">
      <c r="A169" s="23" t="s">
        <v>167</v>
      </c>
      <c r="B169" s="76" t="s">
        <v>112</v>
      </c>
      <c r="C169" s="77" t="s">
        <v>141</v>
      </c>
      <c r="D169" s="77" t="s">
        <v>122</v>
      </c>
      <c r="E169" s="77"/>
      <c r="F169" s="78"/>
      <c r="G169" s="78"/>
      <c r="H169" s="79">
        <f>H170</f>
        <v>500000</v>
      </c>
      <c r="I169" s="79">
        <f t="shared" si="68"/>
        <v>500000</v>
      </c>
      <c r="J169" s="79">
        <f t="shared" si="68"/>
        <v>500000</v>
      </c>
    </row>
    <row r="170" spans="1:10" s="66" customFormat="1" ht="15.75" x14ac:dyDescent="0.25">
      <c r="A170" s="275" t="s">
        <v>125</v>
      </c>
      <c r="B170" s="76" t="s">
        <v>112</v>
      </c>
      <c r="C170" s="77" t="s">
        <v>141</v>
      </c>
      <c r="D170" s="77" t="s">
        <v>122</v>
      </c>
      <c r="E170" s="166" t="s">
        <v>126</v>
      </c>
      <c r="F170" s="78"/>
      <c r="G170" s="78"/>
      <c r="H170" s="79">
        <f>H171</f>
        <v>500000</v>
      </c>
      <c r="I170" s="79">
        <f t="shared" si="68"/>
        <v>500000</v>
      </c>
      <c r="J170" s="79">
        <f t="shared" si="68"/>
        <v>500000</v>
      </c>
    </row>
    <row r="171" spans="1:10" s="66" customFormat="1" ht="15.75" x14ac:dyDescent="0.25">
      <c r="A171" s="10" t="s">
        <v>137</v>
      </c>
      <c r="B171" s="72" t="s">
        <v>112</v>
      </c>
      <c r="C171" s="73" t="s">
        <v>141</v>
      </c>
      <c r="D171" s="73" t="s">
        <v>122</v>
      </c>
      <c r="E171" s="19" t="s">
        <v>138</v>
      </c>
      <c r="F171" s="78"/>
      <c r="G171" s="78"/>
      <c r="H171" s="75">
        <f>H172</f>
        <v>500000</v>
      </c>
      <c r="I171" s="75">
        <f t="shared" ref="I171:J171" si="69">I172</f>
        <v>500000</v>
      </c>
      <c r="J171" s="75">
        <f t="shared" si="69"/>
        <v>500000</v>
      </c>
    </row>
    <row r="172" spans="1:10" s="71" customFormat="1" x14ac:dyDescent="0.2">
      <c r="A172" s="279" t="s">
        <v>168</v>
      </c>
      <c r="B172" s="72" t="s">
        <v>112</v>
      </c>
      <c r="C172" s="73" t="s">
        <v>141</v>
      </c>
      <c r="D172" s="73" t="s">
        <v>122</v>
      </c>
      <c r="E172" s="280" t="s">
        <v>169</v>
      </c>
      <c r="F172" s="74"/>
      <c r="G172" s="74"/>
      <c r="H172" s="75">
        <f>H173</f>
        <v>500000</v>
      </c>
      <c r="I172" s="75">
        <f t="shared" ref="I172:J172" si="70">I173</f>
        <v>500000</v>
      </c>
      <c r="J172" s="75">
        <f t="shared" si="70"/>
        <v>500000</v>
      </c>
    </row>
    <row r="173" spans="1:10" s="71" customFormat="1" ht="30" x14ac:dyDescent="0.2">
      <c r="A173" s="10" t="s">
        <v>61</v>
      </c>
      <c r="B173" s="72" t="s">
        <v>112</v>
      </c>
      <c r="C173" s="73" t="s">
        <v>141</v>
      </c>
      <c r="D173" s="73" t="s">
        <v>122</v>
      </c>
      <c r="E173" s="280" t="s">
        <v>169</v>
      </c>
      <c r="F173" s="74" t="s">
        <v>5</v>
      </c>
      <c r="G173" s="74" t="s">
        <v>416</v>
      </c>
      <c r="H173" s="75">
        <v>500000</v>
      </c>
      <c r="I173" s="75">
        <v>500000</v>
      </c>
      <c r="J173" s="186">
        <v>500000</v>
      </c>
    </row>
    <row r="174" spans="1:10" s="71" customFormat="1" ht="47.25" x14ac:dyDescent="0.2">
      <c r="A174" s="53" t="s">
        <v>170</v>
      </c>
      <c r="B174" s="281" t="s">
        <v>112</v>
      </c>
      <c r="C174" s="54" t="s">
        <v>171</v>
      </c>
      <c r="D174" s="54"/>
      <c r="E174" s="54"/>
      <c r="F174" s="55"/>
      <c r="G174" s="77"/>
      <c r="H174" s="79">
        <f>H175</f>
        <v>258867000</v>
      </c>
      <c r="I174" s="79">
        <f t="shared" ref="I174:J178" si="71">I175</f>
        <v>210358000</v>
      </c>
      <c r="J174" s="79">
        <f t="shared" si="71"/>
        <v>210802000</v>
      </c>
    </row>
    <row r="175" spans="1:10" s="71" customFormat="1" ht="47.25" x14ac:dyDescent="0.2">
      <c r="A175" s="57" t="s">
        <v>424</v>
      </c>
      <c r="B175" s="281" t="s">
        <v>112</v>
      </c>
      <c r="C175" s="54" t="s">
        <v>171</v>
      </c>
      <c r="D175" s="54" t="s">
        <v>122</v>
      </c>
      <c r="E175" s="54"/>
      <c r="F175" s="55"/>
      <c r="G175" s="77"/>
      <c r="H175" s="79">
        <f>H176</f>
        <v>258867000</v>
      </c>
      <c r="I175" s="79">
        <f t="shared" si="71"/>
        <v>210358000</v>
      </c>
      <c r="J175" s="79">
        <f t="shared" si="71"/>
        <v>210802000</v>
      </c>
    </row>
    <row r="176" spans="1:10" s="71" customFormat="1" ht="15.75" x14ac:dyDescent="0.25">
      <c r="A176" s="23" t="s">
        <v>125</v>
      </c>
      <c r="B176" s="281" t="s">
        <v>112</v>
      </c>
      <c r="C176" s="54" t="s">
        <v>171</v>
      </c>
      <c r="D176" s="54" t="s">
        <v>122</v>
      </c>
      <c r="E176" s="54" t="s">
        <v>126</v>
      </c>
      <c r="F176" s="55"/>
      <c r="G176" s="77"/>
      <c r="H176" s="79">
        <f>H177</f>
        <v>258867000</v>
      </c>
      <c r="I176" s="79">
        <f t="shared" si="71"/>
        <v>210358000</v>
      </c>
      <c r="J176" s="79">
        <f t="shared" si="71"/>
        <v>210802000</v>
      </c>
    </row>
    <row r="177" spans="1:10" s="71" customFormat="1" ht="15.75" x14ac:dyDescent="0.25">
      <c r="A177" s="23" t="s">
        <v>13</v>
      </c>
      <c r="B177" s="281" t="s">
        <v>112</v>
      </c>
      <c r="C177" s="54" t="s">
        <v>171</v>
      </c>
      <c r="D177" s="54" t="s">
        <v>122</v>
      </c>
      <c r="E177" s="54" t="s">
        <v>173</v>
      </c>
      <c r="F177" s="55"/>
      <c r="G177" s="77"/>
      <c r="H177" s="79">
        <f>H178</f>
        <v>258867000</v>
      </c>
      <c r="I177" s="79">
        <f t="shared" si="71"/>
        <v>210358000</v>
      </c>
      <c r="J177" s="79">
        <f t="shared" si="71"/>
        <v>210802000</v>
      </c>
    </row>
    <row r="178" spans="1:10" s="71" customFormat="1" ht="30" x14ac:dyDescent="0.2">
      <c r="A178" s="282" t="s">
        <v>426</v>
      </c>
      <c r="B178" s="283" t="s">
        <v>112</v>
      </c>
      <c r="C178" s="58" t="s">
        <v>171</v>
      </c>
      <c r="D178" s="58" t="s">
        <v>122</v>
      </c>
      <c r="E178" s="58" t="s">
        <v>425</v>
      </c>
      <c r="F178" s="59"/>
      <c r="G178" s="73"/>
      <c r="H178" s="75">
        <f>H179</f>
        <v>258867000</v>
      </c>
      <c r="I178" s="75">
        <f t="shared" si="71"/>
        <v>210358000</v>
      </c>
      <c r="J178" s="75">
        <f t="shared" si="71"/>
        <v>210802000</v>
      </c>
    </row>
    <row r="179" spans="1:10" s="71" customFormat="1" x14ac:dyDescent="0.2">
      <c r="A179" s="36" t="s">
        <v>13</v>
      </c>
      <c r="B179" s="283" t="s">
        <v>112</v>
      </c>
      <c r="C179" s="58" t="s">
        <v>171</v>
      </c>
      <c r="D179" s="58" t="s">
        <v>122</v>
      </c>
      <c r="E179" s="58" t="s">
        <v>425</v>
      </c>
      <c r="F179" s="59" t="s">
        <v>174</v>
      </c>
      <c r="G179" s="73" t="s">
        <v>427</v>
      </c>
      <c r="H179" s="75">
        <v>258867000</v>
      </c>
      <c r="I179" s="75">
        <v>210358000</v>
      </c>
      <c r="J179" s="164">
        <v>210802000</v>
      </c>
    </row>
    <row r="180" spans="1:10" s="71" customFormat="1" x14ac:dyDescent="0.2">
      <c r="A180" s="234"/>
      <c r="B180" s="235"/>
      <c r="C180" s="188"/>
      <c r="D180" s="188"/>
      <c r="E180" s="236"/>
      <c r="F180" s="188"/>
      <c r="G180" s="188"/>
      <c r="H180" s="237"/>
      <c r="I180" s="237"/>
      <c r="J180" s="238"/>
    </row>
    <row r="181" spans="1:10" s="71" customFormat="1" x14ac:dyDescent="0.2">
      <c r="A181" s="234"/>
      <c r="B181" s="235"/>
      <c r="C181" s="188"/>
      <c r="D181" s="188"/>
      <c r="E181" s="236"/>
      <c r="F181" s="188"/>
      <c r="G181" s="188"/>
      <c r="H181" s="237"/>
      <c r="I181" s="237"/>
      <c r="J181" s="238"/>
    </row>
    <row r="182" spans="1:10" s="71" customFormat="1" x14ac:dyDescent="0.2">
      <c r="A182" s="234"/>
      <c r="B182" s="235"/>
      <c r="C182" s="188"/>
      <c r="D182" s="188"/>
      <c r="E182" s="236"/>
      <c r="F182" s="188"/>
      <c r="G182" s="188"/>
      <c r="H182" s="237"/>
      <c r="I182" s="237"/>
      <c r="J182" s="238"/>
    </row>
    <row r="184" spans="1:10" x14ac:dyDescent="0.25">
      <c r="A184" s="29" t="s">
        <v>415</v>
      </c>
    </row>
  </sheetData>
  <autoFilter ref="A12:J179"/>
  <mergeCells count="1">
    <mergeCell ref="A10:J10"/>
  </mergeCells>
  <printOptions horizontalCentered="1"/>
  <pageMargins left="0.51181102362204722" right="0.31496062992125984" top="0.55118110236220474" bottom="0.55118110236220474" header="0.31496062992125984" footer="0.31496062992125984"/>
  <pageSetup paperSize="9" scale="51" fitToHeight="0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29"/>
  <sheetViews>
    <sheetView zoomScaleNormal="100" workbookViewId="0">
      <selection activeCell="E10" sqref="E10"/>
    </sheetView>
  </sheetViews>
  <sheetFormatPr defaultColWidth="9.140625" defaultRowHeight="15.75" x14ac:dyDescent="0.25"/>
  <cols>
    <col min="1" max="1" width="9.140625" style="287"/>
    <col min="2" max="2" width="57.7109375" style="288" customWidth="1"/>
    <col min="3" max="3" width="20" style="288" customWidth="1"/>
    <col min="4" max="4" width="17.28515625" style="288" customWidth="1"/>
    <col min="5" max="6" width="17.140625" style="288" customWidth="1"/>
    <col min="7" max="16384" width="9.140625" style="288"/>
  </cols>
  <sheetData>
    <row r="2" spans="1:6" x14ac:dyDescent="0.25">
      <c r="E2" s="289" t="s">
        <v>548</v>
      </c>
    </row>
    <row r="3" spans="1:6" x14ac:dyDescent="0.25">
      <c r="E3" s="289" t="s">
        <v>403</v>
      </c>
    </row>
    <row r="4" spans="1:6" x14ac:dyDescent="0.25">
      <c r="E4" s="289" t="s">
        <v>175</v>
      </c>
    </row>
    <row r="5" spans="1:6" x14ac:dyDescent="0.25">
      <c r="E5" s="289" t="s">
        <v>176</v>
      </c>
    </row>
    <row r="6" spans="1:6" x14ac:dyDescent="0.25">
      <c r="E6" s="289" t="s">
        <v>177</v>
      </c>
    </row>
    <row r="7" spans="1:6" x14ac:dyDescent="0.25">
      <c r="E7" s="289" t="s">
        <v>578</v>
      </c>
    </row>
    <row r="8" spans="1:6" x14ac:dyDescent="0.25">
      <c r="E8" s="289" t="s">
        <v>577</v>
      </c>
    </row>
    <row r="11" spans="1:6" ht="15.75" customHeight="1" x14ac:dyDescent="0.25">
      <c r="A11" s="308" t="s">
        <v>558</v>
      </c>
      <c r="B11" s="308"/>
      <c r="C11" s="308"/>
      <c r="D11" s="308"/>
      <c r="E11" s="308"/>
      <c r="F11" s="308"/>
    </row>
    <row r="12" spans="1:6" x14ac:dyDescent="0.25">
      <c r="F12" s="290" t="s">
        <v>60</v>
      </c>
    </row>
    <row r="13" spans="1:6" ht="30" x14ac:dyDescent="0.25">
      <c r="A13" s="291" t="s">
        <v>559</v>
      </c>
      <c r="B13" s="292" t="s">
        <v>560</v>
      </c>
      <c r="C13" s="292" t="s">
        <v>561</v>
      </c>
      <c r="D13" s="292" t="s">
        <v>111</v>
      </c>
      <c r="E13" s="292" t="s">
        <v>118</v>
      </c>
      <c r="F13" s="292" t="s">
        <v>119</v>
      </c>
    </row>
    <row r="14" spans="1:6" s="296" customFormat="1" x14ac:dyDescent="0.25">
      <c r="A14" s="293"/>
      <c r="B14" s="294" t="s">
        <v>205</v>
      </c>
      <c r="C14" s="295">
        <f>SUM(D14:F14)</f>
        <v>1268908152.8699999</v>
      </c>
      <c r="D14" s="295">
        <f>SUM(D15:D29)</f>
        <v>622231789.29999995</v>
      </c>
      <c r="E14" s="295">
        <f>SUM(E15:E29)</f>
        <v>356046863.56999999</v>
      </c>
      <c r="F14" s="295">
        <f>SUM(F15:F29)</f>
        <v>290629500</v>
      </c>
    </row>
    <row r="15" spans="1:6" ht="86.25" customHeight="1" x14ac:dyDescent="0.25">
      <c r="A15" s="297">
        <v>1</v>
      </c>
      <c r="B15" s="28" t="s">
        <v>562</v>
      </c>
      <c r="C15" s="298">
        <f t="shared" ref="C15:C20" si="0">D15+E15+F15</f>
        <v>126075365</v>
      </c>
      <c r="D15" s="298">
        <f>122430800+3644565</f>
        <v>126075365</v>
      </c>
      <c r="E15" s="298"/>
      <c r="F15" s="298"/>
    </row>
    <row r="16" spans="1:6" ht="62.25" customHeight="1" x14ac:dyDescent="0.25">
      <c r="A16" s="297">
        <v>2</v>
      </c>
      <c r="B16" s="299" t="s">
        <v>563</v>
      </c>
      <c r="C16" s="298">
        <f t="shared" si="0"/>
        <v>65654500</v>
      </c>
      <c r="D16" s="298">
        <v>65654500</v>
      </c>
      <c r="E16" s="298"/>
      <c r="F16" s="298"/>
    </row>
    <row r="17" spans="1:6" ht="45.75" x14ac:dyDescent="0.25">
      <c r="A17" s="300">
        <v>3</v>
      </c>
      <c r="B17" s="28" t="s">
        <v>564</v>
      </c>
      <c r="C17" s="298">
        <f t="shared" si="0"/>
        <v>509145327.94</v>
      </c>
      <c r="D17" s="298">
        <f>150000000-24217476.77-18218243-21325752.29-2122700</f>
        <v>84115827.939999998</v>
      </c>
      <c r="E17" s="298">
        <v>150000000</v>
      </c>
      <c r="F17" s="298">
        <v>275029500</v>
      </c>
    </row>
    <row r="18" spans="1:6" ht="45.75" x14ac:dyDescent="0.25">
      <c r="A18" s="300">
        <v>4</v>
      </c>
      <c r="B18" s="28" t="s">
        <v>565</v>
      </c>
      <c r="C18" s="298">
        <f t="shared" si="0"/>
        <v>219957893.07999998</v>
      </c>
      <c r="D18" s="298">
        <v>135560049.50999999</v>
      </c>
      <c r="E18" s="298">
        <v>84397843.569999993</v>
      </c>
      <c r="F18" s="298"/>
    </row>
    <row r="19" spans="1:6" x14ac:dyDescent="0.25">
      <c r="A19" s="300">
        <v>5</v>
      </c>
      <c r="B19" s="28" t="s">
        <v>566</v>
      </c>
      <c r="C19" s="298">
        <f t="shared" si="0"/>
        <v>43549572.5</v>
      </c>
      <c r="D19" s="298">
        <v>43549572.5</v>
      </c>
      <c r="E19" s="298"/>
      <c r="F19" s="298"/>
    </row>
    <row r="20" spans="1:6" ht="30.75" x14ac:dyDescent="0.25">
      <c r="A20" s="300">
        <v>6</v>
      </c>
      <c r="B20" s="28" t="s">
        <v>567</v>
      </c>
      <c r="C20" s="298">
        <f t="shared" si="0"/>
        <v>46600000</v>
      </c>
      <c r="D20" s="298">
        <v>15400000</v>
      </c>
      <c r="E20" s="298">
        <v>15600000</v>
      </c>
      <c r="F20" s="298">
        <v>15600000</v>
      </c>
    </row>
    <row r="21" spans="1:6" ht="45.75" x14ac:dyDescent="0.25">
      <c r="A21" s="300">
        <v>7</v>
      </c>
      <c r="B21" s="301" t="s">
        <v>568</v>
      </c>
      <c r="C21" s="298">
        <f>SUM(D21:F21)</f>
        <v>63034180</v>
      </c>
      <c r="D21" s="298">
        <v>31517090</v>
      </c>
      <c r="E21" s="298">
        <v>31517090</v>
      </c>
      <c r="F21" s="298">
        <v>0</v>
      </c>
    </row>
    <row r="22" spans="1:6" ht="45.75" x14ac:dyDescent="0.25">
      <c r="A22" s="300">
        <v>8</v>
      </c>
      <c r="B22" s="301" t="s">
        <v>569</v>
      </c>
      <c r="C22" s="298">
        <f t="shared" ref="C22:C29" si="1">SUM(D22:F22)</f>
        <v>44905270</v>
      </c>
      <c r="D22" s="298">
        <v>22452640</v>
      </c>
      <c r="E22" s="298">
        <v>22452630</v>
      </c>
      <c r="F22" s="298">
        <v>0</v>
      </c>
    </row>
    <row r="23" spans="1:6" ht="45.75" x14ac:dyDescent="0.25">
      <c r="A23" s="300">
        <v>9</v>
      </c>
      <c r="B23" s="301" t="s">
        <v>570</v>
      </c>
      <c r="C23" s="298">
        <f t="shared" si="1"/>
        <v>54918040</v>
      </c>
      <c r="D23" s="298">
        <v>27459020</v>
      </c>
      <c r="E23" s="298">
        <v>27459020</v>
      </c>
      <c r="F23" s="298">
        <v>0</v>
      </c>
    </row>
    <row r="24" spans="1:6" ht="45.75" x14ac:dyDescent="0.25">
      <c r="A24" s="300">
        <v>10</v>
      </c>
      <c r="B24" s="301" t="s">
        <v>571</v>
      </c>
      <c r="C24" s="298">
        <f t="shared" si="1"/>
        <v>49240570</v>
      </c>
      <c r="D24" s="298">
        <v>24620290</v>
      </c>
      <c r="E24" s="298">
        <v>24620280</v>
      </c>
      <c r="F24" s="298">
        <v>0</v>
      </c>
    </row>
    <row r="25" spans="1:6" ht="30.75" x14ac:dyDescent="0.25">
      <c r="A25" s="300">
        <v>11</v>
      </c>
      <c r="B25" s="301" t="s">
        <v>572</v>
      </c>
      <c r="C25" s="298">
        <f t="shared" si="1"/>
        <v>26574615.91</v>
      </c>
      <c r="D25" s="11">
        <v>26574615.91</v>
      </c>
      <c r="E25" s="298">
        <v>0</v>
      </c>
      <c r="F25" s="298">
        <v>0</v>
      </c>
    </row>
    <row r="26" spans="1:6" ht="30.75" x14ac:dyDescent="0.25">
      <c r="A26" s="300">
        <v>12</v>
      </c>
      <c r="B26" s="10" t="s">
        <v>573</v>
      </c>
      <c r="C26" s="298">
        <f t="shared" si="1"/>
        <v>1236000</v>
      </c>
      <c r="D26" s="11">
        <v>1236000</v>
      </c>
      <c r="E26" s="298">
        <v>0</v>
      </c>
      <c r="F26" s="298">
        <v>0</v>
      </c>
    </row>
    <row r="27" spans="1:6" ht="30.75" x14ac:dyDescent="0.25">
      <c r="A27" s="300">
        <v>13</v>
      </c>
      <c r="B27" s="10" t="s">
        <v>574</v>
      </c>
      <c r="C27" s="298">
        <f t="shared" si="1"/>
        <v>6984668.8399999999</v>
      </c>
      <c r="D27" s="11">
        <v>6984668.8399999999</v>
      </c>
      <c r="E27" s="298">
        <v>0</v>
      </c>
      <c r="F27" s="298">
        <v>0</v>
      </c>
    </row>
    <row r="28" spans="1:6" x14ac:dyDescent="0.25">
      <c r="A28" s="300">
        <v>14</v>
      </c>
      <c r="B28" s="10" t="s">
        <v>575</v>
      </c>
      <c r="C28" s="298">
        <f t="shared" si="1"/>
        <v>9810436.8000000007</v>
      </c>
      <c r="D28" s="11">
        <v>9810436.8000000007</v>
      </c>
      <c r="E28" s="298">
        <v>0</v>
      </c>
      <c r="F28" s="298">
        <v>0</v>
      </c>
    </row>
    <row r="29" spans="1:6" ht="30.75" x14ac:dyDescent="0.25">
      <c r="A29" s="300">
        <v>15</v>
      </c>
      <c r="B29" s="10" t="s">
        <v>576</v>
      </c>
      <c r="C29" s="298">
        <f t="shared" si="1"/>
        <v>1221712.8</v>
      </c>
      <c r="D29" s="11">
        <v>1221712.8</v>
      </c>
      <c r="E29" s="298">
        <v>0</v>
      </c>
      <c r="F29" s="298">
        <v>0</v>
      </c>
    </row>
  </sheetData>
  <mergeCells count="1">
    <mergeCell ref="A11:F11"/>
  </mergeCells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Приложение 1</vt:lpstr>
      <vt:lpstr>Приложение 2</vt:lpstr>
      <vt:lpstr>приложение 3</vt:lpstr>
      <vt:lpstr>приложение 4</vt:lpstr>
      <vt:lpstr>приложение 5</vt:lpstr>
      <vt:lpstr>приложение 6</vt:lpstr>
      <vt:lpstr>'Приложение 1'!Область_печати</vt:lpstr>
      <vt:lpstr>'приложение 3'!Область_печати</vt:lpstr>
      <vt:lpstr>'приложение 4'!Область_печати</vt:lpstr>
      <vt:lpstr>'приложение 5'!Область_печати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2021-05-28T01:44:50Z</dcterms:modified>
</cp:coreProperties>
</file>